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workbookProtection workbookPassword="BBCB" lockStructure="1"/>
  <bookViews>
    <workbookView xWindow="480" yWindow="135" windowWidth="20730" windowHeight="9465" tabRatio="826" activeTab="9"/>
  </bookViews>
  <sheets>
    <sheet name="Verano" sheetId="13" r:id="rId1"/>
    <sheet name="Regal" sheetId="14" r:id="rId2"/>
    <sheet name="LaCrosse" sheetId="15" r:id="rId3"/>
    <sheet name="Cascada" sheetId="17" r:id="rId4"/>
    <sheet name="Encore" sheetId="16" r:id="rId5"/>
    <sheet name="Envision" sheetId="18" r:id="rId6"/>
    <sheet name="Enclave" sheetId="23" r:id="rId7"/>
    <sheet name="Veh8" sheetId="12" state="hidden" r:id="rId8"/>
    <sheet name="Veh9" sheetId="9" state="hidden" r:id="rId9"/>
    <sheet name="Worksheet" sheetId="5" r:id="rId10"/>
    <sheet name="CustRecs" sheetId="4" state="hidden" r:id="rId11"/>
    <sheet name="PriceFile" sheetId="6" state="hidden" r:id="rId12"/>
    <sheet name="RVD" sheetId="25" state="hidden" r:id="rId13"/>
    <sheet name="Sheet6" sheetId="26" state="hidden" r:id="rId14"/>
    <sheet name="Labor" sheetId="28" r:id="rId15"/>
  </sheets>
  <definedNames>
    <definedName name="_xlnm._FilterDatabase" localSheetId="10" hidden="1">CustRecs!$A$1:$Q$1</definedName>
    <definedName name="_xlnm._FilterDatabase" localSheetId="12" hidden="1">RVD!$A$1:$AD$5464</definedName>
    <definedName name="_xlnm._FilterDatabase" localSheetId="13" hidden="1">Sheet6!$A$1:$A$21</definedName>
    <definedName name="_xlnm.Print_Area" localSheetId="3">Cascada!$A$1:$S$48</definedName>
    <definedName name="_xlnm.Print_Area" localSheetId="6">Enclave!$A$1:$S$48</definedName>
    <definedName name="_xlnm.Print_Area" localSheetId="4">Encore!$A$1:$S$48</definedName>
    <definedName name="_xlnm.Print_Area" localSheetId="5">Envision!$A$1:$S$48</definedName>
    <definedName name="_xlnm.Print_Area" localSheetId="2">LaCrosse!$A$1:$S$48</definedName>
    <definedName name="_xlnm.Print_Area" localSheetId="1">Regal!$A$1:$S$48</definedName>
    <definedName name="_xlnm.Print_Area" localSheetId="7">'Veh8'!$A$1:$S$48</definedName>
    <definedName name="_xlnm.Print_Area" localSheetId="8">'Veh9'!$A$1:$S$48</definedName>
    <definedName name="_xlnm.Print_Area" localSheetId="0">Verano!$A$1:$R$48</definedName>
    <definedName name="_xlnm.Print_Area" localSheetId="9">Worksheet!$A$1:$X$147</definedName>
    <definedName name="_xlnm.Print_Titles" localSheetId="9">Worksheet!$1:$2</definedName>
    <definedName name="Yesno" localSheetId="6">Worksheet!$Y$1:$Y$2</definedName>
    <definedName name="Yesno">Worksheet!$Y$1:$Y$2</definedName>
  </definedNames>
  <calcPr calcId="145621"/>
</workbook>
</file>

<file path=xl/calcChain.xml><?xml version="1.0" encoding="utf-8"?>
<calcChain xmlns="http://schemas.openxmlformats.org/spreadsheetml/2006/main">
  <c r="X5465" i="25" l="1"/>
  <c r="Y5465" i="25"/>
  <c r="X5466" i="25"/>
  <c r="Y5466" i="25"/>
  <c r="X5467" i="25"/>
  <c r="Y5467" i="25"/>
  <c r="X5468" i="25"/>
  <c r="Y5468" i="25"/>
  <c r="X5469" i="25"/>
  <c r="Y5469" i="25"/>
  <c r="X5470" i="25"/>
  <c r="Y5470" i="25"/>
  <c r="X5471" i="25"/>
  <c r="Y5471" i="25"/>
  <c r="X5472" i="25"/>
  <c r="Y5472" i="25"/>
  <c r="X5473" i="25"/>
  <c r="Y5473" i="25"/>
  <c r="X5474" i="25"/>
  <c r="Y5474" i="25"/>
  <c r="X5475" i="25"/>
  <c r="Y5475" i="25"/>
  <c r="X5476" i="25"/>
  <c r="Y5476" i="25"/>
  <c r="X5477" i="25"/>
  <c r="Y5477" i="25"/>
  <c r="X5478" i="25"/>
  <c r="Y5478" i="25"/>
  <c r="X5479" i="25"/>
  <c r="Y5479" i="25"/>
  <c r="X5480" i="25"/>
  <c r="Y5480" i="25"/>
  <c r="X5481" i="25"/>
  <c r="Y5481" i="25"/>
  <c r="X5482" i="25"/>
  <c r="Y5482" i="25"/>
  <c r="X5483" i="25"/>
  <c r="Y5483" i="25"/>
  <c r="X5484" i="25"/>
  <c r="Y5484" i="25"/>
  <c r="X5485" i="25"/>
  <c r="Y5485" i="25"/>
  <c r="X5486" i="25"/>
  <c r="Y5486" i="25"/>
  <c r="X5487" i="25"/>
  <c r="Y5487" i="25"/>
  <c r="X5488" i="25"/>
  <c r="Y5488" i="25"/>
  <c r="X5489" i="25"/>
  <c r="Y5489" i="25"/>
  <c r="X5490" i="25"/>
  <c r="Y5490" i="25"/>
  <c r="X5491" i="25"/>
  <c r="Y5491" i="25"/>
  <c r="X5492" i="25"/>
  <c r="Y5492" i="25"/>
  <c r="X5493" i="25"/>
  <c r="Y5493" i="25"/>
  <c r="X5494" i="25"/>
  <c r="Y5494" i="25"/>
  <c r="X5495" i="25"/>
  <c r="Y5495" i="25"/>
  <c r="X5496" i="25"/>
  <c r="Y5496" i="25"/>
  <c r="X5497" i="25"/>
  <c r="Y5497" i="25"/>
  <c r="X5498" i="25"/>
  <c r="Y5498" i="25"/>
  <c r="X5499" i="25"/>
  <c r="Y5499" i="25"/>
  <c r="X5500" i="25"/>
  <c r="Y5500" i="25"/>
  <c r="X5501" i="25"/>
  <c r="Y5501" i="25"/>
  <c r="X5502" i="25"/>
  <c r="Y5502" i="25"/>
  <c r="X5503" i="25"/>
  <c r="Y5503" i="25"/>
  <c r="X5504" i="25"/>
  <c r="Y5504" i="25"/>
  <c r="X5505" i="25"/>
  <c r="Y5505" i="25"/>
  <c r="X5506" i="25"/>
  <c r="Y5506" i="25"/>
  <c r="X5507" i="25"/>
  <c r="Y5507" i="25"/>
  <c r="X5508" i="25"/>
  <c r="Y5508" i="25"/>
  <c r="X5509" i="25"/>
  <c r="Y5509" i="25"/>
  <c r="X5510" i="25"/>
  <c r="Y5510" i="25"/>
  <c r="X5511" i="25"/>
  <c r="Y5511" i="25"/>
  <c r="X5512" i="25"/>
  <c r="Y5512" i="25"/>
  <c r="X5513" i="25"/>
  <c r="Y5513" i="25"/>
  <c r="X5514" i="25"/>
  <c r="Y5514" i="25"/>
  <c r="X5515" i="25"/>
  <c r="Y5515" i="25"/>
  <c r="X5516" i="25"/>
  <c r="Y5516" i="25"/>
  <c r="X5517" i="25"/>
  <c r="Y5517" i="25"/>
  <c r="X5518" i="25"/>
  <c r="Y5518" i="25"/>
  <c r="X5519" i="25"/>
  <c r="Y5519" i="25"/>
  <c r="X5520" i="25"/>
  <c r="Y5520" i="25"/>
  <c r="X5521" i="25"/>
  <c r="Y5521" i="25"/>
  <c r="X5522" i="25"/>
  <c r="Y5522" i="25"/>
  <c r="X5523" i="25"/>
  <c r="Y5523" i="25"/>
  <c r="X5524" i="25"/>
  <c r="Y5524" i="25"/>
  <c r="X5525" i="25"/>
  <c r="Y5525" i="25"/>
  <c r="X5526" i="25"/>
  <c r="Y5526" i="25"/>
  <c r="X5527" i="25"/>
  <c r="Y5527" i="25"/>
  <c r="X5528" i="25"/>
  <c r="Y5528" i="25"/>
  <c r="X5529" i="25"/>
  <c r="Y5529" i="25"/>
  <c r="X5530" i="25"/>
  <c r="Y5530" i="25"/>
  <c r="X5531" i="25"/>
  <c r="Y5531" i="25"/>
  <c r="X5532" i="25"/>
  <c r="Y5532" i="25"/>
  <c r="X5533" i="25"/>
  <c r="Y5533" i="25"/>
  <c r="X5534" i="25"/>
  <c r="Y5534" i="25"/>
  <c r="X5535" i="25"/>
  <c r="Y5535" i="25"/>
  <c r="X5536" i="25"/>
  <c r="Y5536" i="25"/>
  <c r="X5537" i="25"/>
  <c r="Y5537" i="25"/>
  <c r="X5538" i="25"/>
  <c r="Y5538" i="25"/>
  <c r="X5539" i="25"/>
  <c r="Y5539" i="25"/>
  <c r="X5540" i="25"/>
  <c r="Y5540" i="25"/>
  <c r="X5541" i="25"/>
  <c r="Y5541" i="25"/>
  <c r="X5542" i="25"/>
  <c r="Y5542" i="25"/>
  <c r="X5543" i="25"/>
  <c r="Y5543" i="25"/>
  <c r="X5544" i="25"/>
  <c r="Y5544" i="25"/>
  <c r="X5545" i="25"/>
  <c r="Y5545" i="25"/>
  <c r="X5546" i="25"/>
  <c r="Y5546" i="25"/>
  <c r="X5547" i="25"/>
  <c r="Y5547" i="25"/>
  <c r="X5548" i="25"/>
  <c r="Y5548" i="25"/>
  <c r="X5549" i="25"/>
  <c r="Y5549" i="25"/>
  <c r="X5550" i="25"/>
  <c r="Y5550" i="25"/>
  <c r="X5551" i="25"/>
  <c r="Y5551" i="25"/>
  <c r="X5552" i="25"/>
  <c r="Y5552" i="25"/>
  <c r="X5553" i="25"/>
  <c r="Y5553" i="25"/>
  <c r="X5554" i="25"/>
  <c r="Y5554" i="25"/>
  <c r="X5555" i="25"/>
  <c r="Y5555" i="25"/>
  <c r="X5556" i="25"/>
  <c r="Y5556" i="25"/>
  <c r="X5557" i="25"/>
  <c r="Y5557" i="25"/>
  <c r="X5558" i="25"/>
  <c r="Y5558" i="25"/>
  <c r="X5559" i="25"/>
  <c r="Y5559" i="25"/>
  <c r="X5560" i="25"/>
  <c r="Y5560" i="25"/>
  <c r="X5561" i="25"/>
  <c r="Y5561" i="25"/>
  <c r="X5562" i="25"/>
  <c r="Y5562" i="25"/>
  <c r="G116" i="5" l="1"/>
  <c r="G115" i="5"/>
  <c r="G114" i="5"/>
  <c r="G113" i="5"/>
  <c r="G112" i="5"/>
  <c r="G111" i="5"/>
  <c r="G110" i="5"/>
  <c r="G109" i="5"/>
  <c r="G108" i="5"/>
  <c r="G107" i="5"/>
  <c r="G106" i="5"/>
  <c r="G105" i="5"/>
  <c r="G101" i="5"/>
  <c r="G100" i="5"/>
  <c r="G99" i="5"/>
  <c r="G98" i="5"/>
  <c r="G97" i="5"/>
  <c r="G96" i="5"/>
  <c r="G95" i="5"/>
  <c r="G94" i="5"/>
  <c r="G93" i="5"/>
  <c r="G92" i="5"/>
  <c r="G91" i="5"/>
  <c r="G90" i="5"/>
  <c r="G86" i="5"/>
  <c r="G85" i="5"/>
  <c r="G84" i="5"/>
  <c r="G83" i="5"/>
  <c r="G82" i="5"/>
  <c r="G81" i="5"/>
  <c r="G80" i="5"/>
  <c r="G79" i="5"/>
  <c r="G78" i="5"/>
  <c r="G77" i="5"/>
  <c r="G76" i="5"/>
  <c r="G75" i="5"/>
  <c r="G71" i="5"/>
  <c r="G70" i="5"/>
  <c r="G69" i="5"/>
  <c r="G68" i="5"/>
  <c r="G67" i="5"/>
  <c r="G66" i="5"/>
  <c r="G65" i="5"/>
  <c r="G64" i="5"/>
  <c r="G63" i="5"/>
  <c r="G62" i="5"/>
  <c r="G61" i="5"/>
  <c r="G60" i="5"/>
  <c r="G56" i="5"/>
  <c r="G55" i="5"/>
  <c r="G54" i="5"/>
  <c r="G53" i="5"/>
  <c r="G52" i="5"/>
  <c r="G51" i="5"/>
  <c r="G50" i="5"/>
  <c r="G49" i="5"/>
  <c r="G48" i="5"/>
  <c r="G47" i="5"/>
  <c r="G46" i="5"/>
  <c r="G45" i="5"/>
  <c r="G41" i="5"/>
  <c r="G40" i="5"/>
  <c r="G39" i="5"/>
  <c r="G38" i="5"/>
  <c r="G37" i="5"/>
  <c r="G36" i="5"/>
  <c r="G35" i="5"/>
  <c r="G34" i="5"/>
  <c r="G33" i="5"/>
  <c r="G32" i="5"/>
  <c r="G31" i="5"/>
  <c r="G30" i="5"/>
  <c r="G26" i="5"/>
  <c r="G25" i="5"/>
  <c r="G24" i="5"/>
  <c r="G23" i="5"/>
  <c r="G22" i="5"/>
  <c r="G21" i="5"/>
  <c r="G20" i="5"/>
  <c r="G19" i="5"/>
  <c r="G18" i="5"/>
  <c r="G17" i="5"/>
  <c r="G16" i="5"/>
  <c r="G15" i="5"/>
  <c r="Z116" i="5" l="1"/>
  <c r="Z115" i="5"/>
  <c r="Z114" i="5"/>
  <c r="Z113" i="5"/>
  <c r="Z112" i="5"/>
  <c r="Z111" i="5"/>
  <c r="Z110" i="5"/>
  <c r="Z109" i="5"/>
  <c r="Z108" i="5"/>
  <c r="Z107" i="5"/>
  <c r="Z106" i="5"/>
  <c r="Z105" i="5"/>
  <c r="Z101" i="5"/>
  <c r="Z100" i="5"/>
  <c r="Z99" i="5"/>
  <c r="Z98" i="5"/>
  <c r="Z97" i="5"/>
  <c r="Z96" i="5"/>
  <c r="Z95" i="5"/>
  <c r="Z94" i="5"/>
  <c r="Z93" i="5"/>
  <c r="Z92" i="5"/>
  <c r="Z91" i="5"/>
  <c r="Z90" i="5"/>
  <c r="Z86" i="5"/>
  <c r="Z85" i="5"/>
  <c r="Z84" i="5"/>
  <c r="Z83" i="5"/>
  <c r="Z82" i="5"/>
  <c r="Z81" i="5"/>
  <c r="Z80" i="5"/>
  <c r="Z79" i="5"/>
  <c r="Z78" i="5"/>
  <c r="Z77" i="5"/>
  <c r="Z76" i="5"/>
  <c r="Z75" i="5"/>
  <c r="Z71" i="5"/>
  <c r="Z70" i="5"/>
  <c r="Z69" i="5"/>
  <c r="Z68" i="5"/>
  <c r="Z67" i="5"/>
  <c r="Z66" i="5"/>
  <c r="Z65" i="5"/>
  <c r="Z64" i="5"/>
  <c r="Z63" i="5"/>
  <c r="Z62" i="5"/>
  <c r="Z61" i="5"/>
  <c r="Z60" i="5"/>
  <c r="Z56" i="5"/>
  <c r="Z55" i="5"/>
  <c r="Z54" i="5"/>
  <c r="Z53" i="5"/>
  <c r="Z52" i="5"/>
  <c r="Z51" i="5"/>
  <c r="Z50" i="5"/>
  <c r="Z49" i="5"/>
  <c r="Z48" i="5"/>
  <c r="Z47" i="5"/>
  <c r="Z46" i="5"/>
  <c r="Z45" i="5"/>
  <c r="Z41" i="5"/>
  <c r="Z40" i="5"/>
  <c r="Z39" i="5"/>
  <c r="Z38" i="5"/>
  <c r="Z37" i="5"/>
  <c r="Z36" i="5"/>
  <c r="Z35" i="5"/>
  <c r="Z34" i="5"/>
  <c r="Z33" i="5"/>
  <c r="Z32" i="5"/>
  <c r="Z31" i="5"/>
  <c r="Z30" i="5"/>
  <c r="Z26" i="5"/>
  <c r="Z25" i="5"/>
  <c r="Z24" i="5"/>
  <c r="Z23" i="5"/>
  <c r="Z22" i="5"/>
  <c r="Z21" i="5"/>
  <c r="Z20" i="5"/>
  <c r="Z19" i="5"/>
  <c r="Z18" i="5"/>
  <c r="Z17" i="5"/>
  <c r="Z16" i="5"/>
  <c r="Z15" i="5"/>
  <c r="Y116" i="5"/>
  <c r="Y115" i="5"/>
  <c r="Y114" i="5"/>
  <c r="Y113" i="5"/>
  <c r="Y112" i="5"/>
  <c r="Y111" i="5"/>
  <c r="Y110" i="5"/>
  <c r="Y109" i="5"/>
  <c r="Y108" i="5"/>
  <c r="Y107" i="5"/>
  <c r="Y106" i="5"/>
  <c r="Y105" i="5"/>
  <c r="Y101" i="5"/>
  <c r="Y100" i="5"/>
  <c r="Y99" i="5"/>
  <c r="Y98" i="5"/>
  <c r="Y97" i="5"/>
  <c r="Y96" i="5"/>
  <c r="Y95" i="5"/>
  <c r="Y94" i="5"/>
  <c r="Y93" i="5"/>
  <c r="Y92" i="5"/>
  <c r="Y91" i="5"/>
  <c r="Y90" i="5"/>
  <c r="Y86" i="5"/>
  <c r="Y85" i="5"/>
  <c r="Y84" i="5"/>
  <c r="Y83" i="5"/>
  <c r="Y82" i="5"/>
  <c r="Y81" i="5"/>
  <c r="Y80" i="5"/>
  <c r="Y79" i="5"/>
  <c r="Y78" i="5"/>
  <c r="Y77" i="5"/>
  <c r="Y76" i="5"/>
  <c r="Y75" i="5"/>
  <c r="Y71" i="5"/>
  <c r="Y70" i="5"/>
  <c r="Y69" i="5"/>
  <c r="Y68" i="5"/>
  <c r="Y67" i="5"/>
  <c r="Y66" i="5"/>
  <c r="Y65" i="5"/>
  <c r="Y64" i="5"/>
  <c r="Y63" i="5"/>
  <c r="Y62" i="5"/>
  <c r="Y61" i="5"/>
  <c r="Y60" i="5"/>
  <c r="Y56" i="5"/>
  <c r="Y55" i="5"/>
  <c r="Y54" i="5"/>
  <c r="Y53" i="5"/>
  <c r="Y52" i="5"/>
  <c r="Y51" i="5"/>
  <c r="Y50" i="5"/>
  <c r="Y49" i="5"/>
  <c r="Y48" i="5"/>
  <c r="Y47" i="5"/>
  <c r="Y46" i="5"/>
  <c r="Y45" i="5"/>
  <c r="Y41" i="5"/>
  <c r="Y40" i="5"/>
  <c r="Y39" i="5"/>
  <c r="Y38" i="5"/>
  <c r="Y37" i="5"/>
  <c r="Y36" i="5"/>
  <c r="Y35" i="5"/>
  <c r="Y34" i="5"/>
  <c r="Y33" i="5"/>
  <c r="Y32" i="5"/>
  <c r="Y31" i="5"/>
  <c r="Y30" i="5"/>
  <c r="Y16" i="5"/>
  <c r="Y17" i="5"/>
  <c r="Y18" i="5"/>
  <c r="Y19" i="5"/>
  <c r="Y20" i="5"/>
  <c r="Y21" i="5"/>
  <c r="Y22" i="5"/>
  <c r="Y23" i="5"/>
  <c r="Y24" i="5"/>
  <c r="Y25" i="5"/>
  <c r="Y26" i="5"/>
  <c r="Y15" i="5"/>
  <c r="L5" i="5" l="1"/>
  <c r="L6" i="5"/>
  <c r="L7" i="5"/>
  <c r="L8" i="5"/>
  <c r="L9" i="5"/>
  <c r="L10" i="5"/>
  <c r="L11" i="5"/>
  <c r="X3838" i="25"/>
  <c r="Y3838" i="25"/>
  <c r="X3839" i="25"/>
  <c r="Y3839" i="25"/>
  <c r="X3840" i="25"/>
  <c r="Y3840" i="25"/>
  <c r="X3841" i="25"/>
  <c r="Y3841" i="25"/>
  <c r="X3842" i="25"/>
  <c r="Y3842" i="25"/>
  <c r="X3843" i="25"/>
  <c r="Y3843" i="25"/>
  <c r="X3844" i="25"/>
  <c r="Y3844" i="25"/>
  <c r="X3845" i="25"/>
  <c r="Y3845" i="25"/>
  <c r="X3846" i="25"/>
  <c r="Y3846" i="25"/>
  <c r="X3847" i="25"/>
  <c r="Y3847" i="25"/>
  <c r="X3848" i="25"/>
  <c r="Y3848" i="25"/>
  <c r="X3849" i="25"/>
  <c r="Y3849" i="25"/>
  <c r="X3850" i="25"/>
  <c r="Y3850" i="25"/>
  <c r="X3851" i="25"/>
  <c r="Y3851" i="25"/>
  <c r="X3852" i="25"/>
  <c r="Y3852" i="25"/>
  <c r="X3853" i="25"/>
  <c r="Y3853" i="25"/>
  <c r="X3854" i="25"/>
  <c r="Y3854" i="25"/>
  <c r="X3855" i="25"/>
  <c r="Y3855" i="25"/>
  <c r="X3856" i="25"/>
  <c r="Y3856" i="25"/>
  <c r="X3857" i="25"/>
  <c r="Y3857" i="25"/>
  <c r="X3858" i="25"/>
  <c r="Y3858" i="25"/>
  <c r="X3859" i="25"/>
  <c r="Y3859" i="25"/>
  <c r="X3860" i="25"/>
  <c r="Y3860" i="25"/>
  <c r="X3861" i="25"/>
  <c r="Y3861" i="25"/>
  <c r="X3862" i="25"/>
  <c r="Y3862" i="25"/>
  <c r="X3863" i="25"/>
  <c r="Y3863" i="25"/>
  <c r="X3864" i="25"/>
  <c r="Y3864" i="25"/>
  <c r="X3865" i="25"/>
  <c r="Y3865" i="25"/>
  <c r="X3866" i="25"/>
  <c r="Y3866" i="25"/>
  <c r="X3867" i="25"/>
  <c r="Y3867" i="25"/>
  <c r="X3868" i="25"/>
  <c r="Y3868" i="25"/>
  <c r="X3869" i="25"/>
  <c r="Y3869" i="25"/>
  <c r="X3870" i="25"/>
  <c r="Y3870" i="25"/>
  <c r="X3871" i="25"/>
  <c r="Y3871" i="25"/>
  <c r="X3872" i="25"/>
  <c r="Y3872" i="25"/>
  <c r="X3873" i="25"/>
  <c r="Y3873" i="25"/>
  <c r="X3874" i="25"/>
  <c r="Y3874" i="25"/>
  <c r="X3875" i="25"/>
  <c r="Y3875" i="25"/>
  <c r="X3876" i="25"/>
  <c r="Y3876" i="25"/>
  <c r="X3877" i="25"/>
  <c r="Y3877" i="25"/>
  <c r="X3878" i="25"/>
  <c r="Y3878" i="25"/>
  <c r="X3879" i="25"/>
  <c r="Y3879" i="25"/>
  <c r="X3880" i="25"/>
  <c r="Y3880" i="25"/>
  <c r="X3881" i="25"/>
  <c r="Y3881" i="25"/>
  <c r="X3882" i="25"/>
  <c r="Y3882" i="25"/>
  <c r="X3883" i="25"/>
  <c r="Y3883" i="25"/>
  <c r="X3884" i="25"/>
  <c r="Y3884" i="25"/>
  <c r="X3885" i="25"/>
  <c r="Y3885" i="25"/>
  <c r="X3886" i="25"/>
  <c r="Y3886" i="25"/>
  <c r="X3887" i="25"/>
  <c r="Y3887" i="25"/>
  <c r="X3888" i="25"/>
  <c r="Y3888" i="25"/>
  <c r="X3889" i="25"/>
  <c r="Y3889" i="25"/>
  <c r="X3890" i="25"/>
  <c r="Y3890" i="25"/>
  <c r="X3891" i="25"/>
  <c r="Y3891" i="25"/>
  <c r="X3892" i="25"/>
  <c r="Y3892" i="25"/>
  <c r="X3893" i="25"/>
  <c r="Y3893" i="25"/>
  <c r="X3894" i="25"/>
  <c r="Y3894" i="25"/>
  <c r="X3895" i="25"/>
  <c r="Y3895" i="25"/>
  <c r="X3896" i="25"/>
  <c r="Y3896" i="25"/>
  <c r="X3897" i="25"/>
  <c r="Y3897" i="25"/>
  <c r="X3898" i="25"/>
  <c r="Y3898" i="25"/>
  <c r="X3899" i="25"/>
  <c r="Y3899" i="25"/>
  <c r="X3900" i="25"/>
  <c r="Y3900" i="25"/>
  <c r="X3901" i="25"/>
  <c r="Y3901" i="25"/>
  <c r="X3902" i="25"/>
  <c r="Y3902" i="25"/>
  <c r="X3903" i="25"/>
  <c r="Y3903" i="25"/>
  <c r="X3904" i="25"/>
  <c r="Y3904" i="25"/>
  <c r="X3905" i="25"/>
  <c r="Y3905" i="25"/>
  <c r="X3906" i="25"/>
  <c r="Y3906" i="25"/>
  <c r="X3907" i="25"/>
  <c r="Y3907" i="25"/>
  <c r="X3908" i="25"/>
  <c r="Y3908" i="25"/>
  <c r="X3909" i="25"/>
  <c r="Y3909" i="25"/>
  <c r="X3910" i="25"/>
  <c r="Y3910" i="25"/>
  <c r="X3911" i="25"/>
  <c r="Y3911" i="25"/>
  <c r="X3912" i="25"/>
  <c r="Y3912" i="25"/>
  <c r="X3913" i="25"/>
  <c r="Y3913" i="25"/>
  <c r="X3914" i="25"/>
  <c r="Y3914" i="25"/>
  <c r="X3915" i="25"/>
  <c r="Y3915" i="25"/>
  <c r="X3916" i="25"/>
  <c r="Y3916" i="25"/>
  <c r="X3917" i="25"/>
  <c r="Y3917" i="25"/>
  <c r="X3918" i="25"/>
  <c r="Y3918" i="25"/>
  <c r="X3919" i="25"/>
  <c r="Y3919" i="25"/>
  <c r="X3920" i="25"/>
  <c r="Y3920" i="25"/>
  <c r="X3921" i="25"/>
  <c r="Y3921" i="25"/>
  <c r="X3922" i="25"/>
  <c r="Y3922" i="25"/>
  <c r="X3923" i="25"/>
  <c r="Y3923" i="25"/>
  <c r="X3924" i="25"/>
  <c r="Y3924" i="25"/>
  <c r="X3925" i="25"/>
  <c r="Y3925" i="25"/>
  <c r="X3926" i="25"/>
  <c r="Y3926" i="25"/>
  <c r="X3927" i="25"/>
  <c r="Y3927" i="25"/>
  <c r="X3928" i="25"/>
  <c r="Y3928" i="25"/>
  <c r="X3929" i="25"/>
  <c r="Y3929" i="25"/>
  <c r="X3930" i="25"/>
  <c r="Y3930" i="25"/>
  <c r="X3931" i="25"/>
  <c r="Y3931" i="25"/>
  <c r="X3932" i="25"/>
  <c r="Y3932" i="25"/>
  <c r="X3933" i="25"/>
  <c r="Y3933" i="25"/>
  <c r="X3934" i="25"/>
  <c r="Y3934" i="25"/>
  <c r="X3935" i="25"/>
  <c r="Y3935" i="25"/>
  <c r="X3936" i="25"/>
  <c r="Y3936" i="25"/>
  <c r="X3937" i="25"/>
  <c r="Y3937" i="25"/>
  <c r="X3938" i="25"/>
  <c r="Y3938" i="25"/>
  <c r="X3939" i="25"/>
  <c r="Y3939" i="25"/>
  <c r="X3940" i="25"/>
  <c r="Y3940" i="25"/>
  <c r="X3941" i="25"/>
  <c r="Y3941" i="25"/>
  <c r="X3942" i="25"/>
  <c r="Y3942" i="25"/>
  <c r="X3943" i="25"/>
  <c r="Y3943" i="25"/>
  <c r="X3944" i="25"/>
  <c r="Y3944" i="25"/>
  <c r="X3945" i="25"/>
  <c r="Y3945" i="25"/>
  <c r="X3946" i="25"/>
  <c r="Y3946" i="25"/>
  <c r="X3947" i="25"/>
  <c r="Y3947" i="25"/>
  <c r="X3948" i="25"/>
  <c r="Y3948" i="25"/>
  <c r="X3949" i="25"/>
  <c r="Y3949" i="25"/>
  <c r="X3950" i="25"/>
  <c r="Y3950" i="25"/>
  <c r="X3951" i="25"/>
  <c r="Y3951" i="25"/>
  <c r="X3952" i="25"/>
  <c r="Y3952" i="25"/>
  <c r="X3953" i="25"/>
  <c r="Y3953" i="25"/>
  <c r="X3954" i="25"/>
  <c r="Y3954" i="25"/>
  <c r="X3955" i="25"/>
  <c r="Y3955" i="25"/>
  <c r="X3956" i="25"/>
  <c r="Y3956" i="25"/>
  <c r="X3957" i="25"/>
  <c r="Y3957" i="25"/>
  <c r="X3958" i="25"/>
  <c r="Y3958" i="25"/>
  <c r="X3959" i="25"/>
  <c r="Y3959" i="25"/>
  <c r="X3960" i="25"/>
  <c r="Y3960" i="25"/>
  <c r="X3961" i="25"/>
  <c r="Y3961" i="25"/>
  <c r="X3962" i="25"/>
  <c r="Y3962" i="25"/>
  <c r="X3963" i="25"/>
  <c r="Y3963" i="25"/>
  <c r="X3964" i="25"/>
  <c r="Y3964" i="25"/>
  <c r="X3965" i="25"/>
  <c r="Y3965" i="25"/>
  <c r="X3966" i="25"/>
  <c r="Y3966" i="25"/>
  <c r="X3967" i="25"/>
  <c r="Y3967" i="25"/>
  <c r="X3968" i="25"/>
  <c r="Y3968" i="25"/>
  <c r="X3969" i="25"/>
  <c r="Y3969" i="25"/>
  <c r="X3970" i="25"/>
  <c r="Y3970" i="25"/>
  <c r="X3971" i="25"/>
  <c r="Y3971" i="25"/>
  <c r="X3972" i="25"/>
  <c r="Y3972" i="25"/>
  <c r="X3973" i="25"/>
  <c r="Y3973" i="25"/>
  <c r="X3974" i="25"/>
  <c r="Y3974" i="25"/>
  <c r="X3975" i="25"/>
  <c r="Y3975" i="25"/>
  <c r="X3976" i="25"/>
  <c r="Y3976" i="25"/>
  <c r="X3977" i="25"/>
  <c r="Y3977" i="25"/>
  <c r="X3978" i="25"/>
  <c r="Y3978" i="25"/>
  <c r="X3979" i="25"/>
  <c r="Y3979" i="25"/>
  <c r="X3980" i="25"/>
  <c r="Y3980" i="25"/>
  <c r="X3981" i="25"/>
  <c r="Y3981" i="25"/>
  <c r="X3982" i="25"/>
  <c r="Y3982" i="25"/>
  <c r="X3983" i="25"/>
  <c r="Y3983" i="25"/>
  <c r="X3984" i="25"/>
  <c r="Y3984" i="25"/>
  <c r="X3985" i="25"/>
  <c r="Y3985" i="25"/>
  <c r="X3986" i="25"/>
  <c r="Y3986" i="25"/>
  <c r="X3987" i="25"/>
  <c r="Y3987" i="25"/>
  <c r="X3988" i="25"/>
  <c r="Y3988" i="25"/>
  <c r="X3989" i="25"/>
  <c r="Y3989" i="25"/>
  <c r="X3990" i="25"/>
  <c r="Y3990" i="25"/>
  <c r="X3991" i="25"/>
  <c r="Y3991" i="25"/>
  <c r="X3992" i="25"/>
  <c r="Y3992" i="25"/>
  <c r="X3993" i="25"/>
  <c r="Y3993" i="25"/>
  <c r="X3994" i="25"/>
  <c r="Y3994" i="25"/>
  <c r="X3995" i="25"/>
  <c r="Y3995" i="25"/>
  <c r="X3996" i="25"/>
  <c r="Y3996" i="25"/>
  <c r="X3997" i="25"/>
  <c r="Y3997" i="25"/>
  <c r="X3998" i="25"/>
  <c r="Y3998" i="25"/>
  <c r="X3999" i="25"/>
  <c r="Y3999" i="25"/>
  <c r="X4000" i="25"/>
  <c r="Y4000" i="25"/>
  <c r="X4001" i="25"/>
  <c r="Y4001" i="25"/>
  <c r="X4002" i="25"/>
  <c r="Y4002" i="25"/>
  <c r="X4003" i="25"/>
  <c r="Y4003" i="25"/>
  <c r="X4004" i="25"/>
  <c r="Y4004" i="25"/>
  <c r="X4005" i="25"/>
  <c r="Y4005" i="25"/>
  <c r="X4006" i="25"/>
  <c r="Y4006" i="25"/>
  <c r="X4007" i="25"/>
  <c r="Y4007" i="25"/>
  <c r="X4008" i="25"/>
  <c r="Y4008" i="25"/>
  <c r="X4009" i="25"/>
  <c r="Y4009" i="25"/>
  <c r="X4010" i="25"/>
  <c r="Y4010" i="25"/>
  <c r="X4011" i="25"/>
  <c r="Y4011" i="25"/>
  <c r="X4012" i="25"/>
  <c r="Y4012" i="25"/>
  <c r="X4013" i="25"/>
  <c r="Y4013" i="25"/>
  <c r="X4014" i="25"/>
  <c r="Y4014" i="25"/>
  <c r="X4015" i="25"/>
  <c r="Y4015" i="25"/>
  <c r="X4016" i="25"/>
  <c r="Y4016" i="25"/>
  <c r="X4017" i="25"/>
  <c r="Y4017" i="25"/>
  <c r="X4018" i="25"/>
  <c r="Y4018" i="25"/>
  <c r="X4019" i="25"/>
  <c r="Y4019" i="25"/>
  <c r="X4020" i="25"/>
  <c r="Y4020" i="25"/>
  <c r="X4021" i="25"/>
  <c r="Y4021" i="25"/>
  <c r="X4022" i="25"/>
  <c r="Y4022" i="25"/>
  <c r="X4023" i="25"/>
  <c r="Y4023" i="25"/>
  <c r="X4024" i="25"/>
  <c r="Y4024" i="25"/>
  <c r="X4025" i="25"/>
  <c r="Y4025" i="25"/>
  <c r="X4026" i="25"/>
  <c r="Y4026" i="25"/>
  <c r="X4027" i="25"/>
  <c r="Y4027" i="25"/>
  <c r="X4028" i="25"/>
  <c r="Y4028" i="25"/>
  <c r="X4029" i="25"/>
  <c r="Y4029" i="25"/>
  <c r="X4030" i="25"/>
  <c r="Y4030" i="25"/>
  <c r="X4031" i="25"/>
  <c r="Y4031" i="25"/>
  <c r="X4032" i="25"/>
  <c r="Y4032" i="25"/>
  <c r="X4033" i="25"/>
  <c r="Y4033" i="25"/>
  <c r="X4034" i="25"/>
  <c r="Y4034" i="25"/>
  <c r="X4035" i="25"/>
  <c r="Y4035" i="25"/>
  <c r="X4036" i="25"/>
  <c r="Y4036" i="25"/>
  <c r="X4037" i="25"/>
  <c r="Y4037" i="25"/>
  <c r="X4038" i="25"/>
  <c r="Y4038" i="25"/>
  <c r="X4039" i="25"/>
  <c r="Y4039" i="25"/>
  <c r="X4040" i="25"/>
  <c r="Y4040" i="25"/>
  <c r="X4041" i="25"/>
  <c r="Y4041" i="25"/>
  <c r="X4042" i="25"/>
  <c r="Y4042" i="25"/>
  <c r="X4043" i="25"/>
  <c r="Y4043" i="25"/>
  <c r="X4044" i="25"/>
  <c r="Y4044" i="25"/>
  <c r="X4045" i="25"/>
  <c r="Y4045" i="25"/>
  <c r="X4046" i="25"/>
  <c r="Y4046" i="25"/>
  <c r="X4047" i="25"/>
  <c r="Y4047" i="25"/>
  <c r="X4048" i="25"/>
  <c r="Y4048" i="25"/>
  <c r="X4049" i="25"/>
  <c r="Y4049" i="25"/>
  <c r="X4050" i="25"/>
  <c r="Y4050" i="25"/>
  <c r="X4051" i="25"/>
  <c r="Y4051" i="25"/>
  <c r="X4052" i="25"/>
  <c r="Y4052" i="25"/>
  <c r="X4053" i="25"/>
  <c r="Y4053" i="25"/>
  <c r="X4054" i="25"/>
  <c r="Y4054" i="25"/>
  <c r="X4055" i="25"/>
  <c r="Y4055" i="25"/>
  <c r="X4056" i="25"/>
  <c r="Y4056" i="25"/>
  <c r="X4057" i="25"/>
  <c r="Y4057" i="25"/>
  <c r="X4058" i="25"/>
  <c r="Y4058" i="25"/>
  <c r="X4059" i="25"/>
  <c r="Y4059" i="25"/>
  <c r="X4060" i="25"/>
  <c r="Y4060" i="25"/>
  <c r="X4061" i="25"/>
  <c r="Y4061" i="25"/>
  <c r="X4062" i="25"/>
  <c r="Y4062" i="25"/>
  <c r="X4063" i="25"/>
  <c r="Y4063" i="25"/>
  <c r="X4064" i="25"/>
  <c r="Y4064" i="25"/>
  <c r="X4065" i="25"/>
  <c r="Y4065" i="25"/>
  <c r="X4066" i="25"/>
  <c r="Y4066" i="25"/>
  <c r="X4067" i="25"/>
  <c r="Y4067" i="25"/>
  <c r="X4068" i="25"/>
  <c r="Y4068" i="25"/>
  <c r="X4069" i="25"/>
  <c r="Y4069" i="25"/>
  <c r="X4070" i="25"/>
  <c r="Y4070" i="25"/>
  <c r="X4071" i="25"/>
  <c r="Y4071" i="25"/>
  <c r="X4072" i="25"/>
  <c r="Y4072" i="25"/>
  <c r="X4073" i="25"/>
  <c r="Y4073" i="25"/>
  <c r="X4074" i="25"/>
  <c r="Y4074" i="25"/>
  <c r="X4075" i="25"/>
  <c r="Y4075" i="25"/>
  <c r="X4076" i="25"/>
  <c r="Y4076" i="25"/>
  <c r="X4077" i="25"/>
  <c r="Y4077" i="25"/>
  <c r="X4078" i="25"/>
  <c r="Y4078" i="25"/>
  <c r="X4079" i="25"/>
  <c r="Y4079" i="25"/>
  <c r="X4080" i="25"/>
  <c r="Y4080" i="25"/>
  <c r="X4081" i="25"/>
  <c r="Y4081" i="25"/>
  <c r="X4082" i="25"/>
  <c r="Y4082" i="25"/>
  <c r="X4083" i="25"/>
  <c r="Y4083" i="25"/>
  <c r="X4084" i="25"/>
  <c r="Y4084" i="25"/>
  <c r="X4085" i="25"/>
  <c r="Y4085" i="25"/>
  <c r="X4086" i="25"/>
  <c r="Y4086" i="25"/>
  <c r="X4087" i="25"/>
  <c r="Y4087" i="25"/>
  <c r="X4088" i="25"/>
  <c r="Y4088" i="25"/>
  <c r="X4089" i="25"/>
  <c r="Y4089" i="25"/>
  <c r="X4090" i="25"/>
  <c r="Y4090" i="25"/>
  <c r="X4091" i="25"/>
  <c r="Y4091" i="25"/>
  <c r="X4092" i="25"/>
  <c r="Y4092" i="25"/>
  <c r="X4093" i="25"/>
  <c r="Y4093" i="25"/>
  <c r="X4094" i="25"/>
  <c r="Y4094" i="25"/>
  <c r="X4095" i="25"/>
  <c r="Y4095" i="25"/>
  <c r="X4096" i="25"/>
  <c r="Y4096" i="25"/>
  <c r="X4097" i="25"/>
  <c r="Y4097" i="25"/>
  <c r="X4098" i="25"/>
  <c r="Y4098" i="25"/>
  <c r="X4099" i="25"/>
  <c r="Y4099" i="25"/>
  <c r="X4100" i="25"/>
  <c r="Y4100" i="25"/>
  <c r="X4101" i="25"/>
  <c r="Y4101" i="25"/>
  <c r="X4102" i="25"/>
  <c r="Y4102" i="25"/>
  <c r="X4103" i="25"/>
  <c r="Y4103" i="25"/>
  <c r="X4104" i="25"/>
  <c r="Y4104" i="25"/>
  <c r="X4105" i="25"/>
  <c r="Y4105" i="25"/>
  <c r="X4106" i="25"/>
  <c r="Y4106" i="25"/>
  <c r="X4107" i="25"/>
  <c r="Y4107" i="25"/>
  <c r="X4108" i="25"/>
  <c r="Y4108" i="25"/>
  <c r="X4109" i="25"/>
  <c r="Y4109" i="25"/>
  <c r="X4110" i="25"/>
  <c r="Y4110" i="25"/>
  <c r="X4111" i="25"/>
  <c r="Y4111" i="25"/>
  <c r="X4112" i="25"/>
  <c r="Y4112" i="25"/>
  <c r="X4113" i="25"/>
  <c r="Y4113" i="25"/>
  <c r="X4114" i="25"/>
  <c r="Y4114" i="25"/>
  <c r="X4115" i="25"/>
  <c r="Y4115" i="25"/>
  <c r="X4116" i="25"/>
  <c r="Y4116" i="25"/>
  <c r="X4117" i="25"/>
  <c r="Y4117" i="25"/>
  <c r="X4118" i="25"/>
  <c r="Y4118" i="25"/>
  <c r="X4119" i="25"/>
  <c r="Y4119" i="25"/>
  <c r="X4120" i="25"/>
  <c r="Y4120" i="25"/>
  <c r="X4121" i="25"/>
  <c r="Y4121" i="25"/>
  <c r="X4122" i="25"/>
  <c r="Y4122" i="25"/>
  <c r="X4123" i="25"/>
  <c r="Y4123" i="25"/>
  <c r="X4124" i="25"/>
  <c r="Y4124" i="25"/>
  <c r="X4125" i="25"/>
  <c r="Y4125" i="25"/>
  <c r="X4126" i="25"/>
  <c r="Y4126" i="25"/>
  <c r="X4127" i="25"/>
  <c r="Y4127" i="25"/>
  <c r="X4128" i="25"/>
  <c r="Y4128" i="25"/>
  <c r="X4129" i="25"/>
  <c r="Y4129" i="25"/>
  <c r="X4130" i="25"/>
  <c r="Y4130" i="25"/>
  <c r="X4131" i="25"/>
  <c r="Y4131" i="25"/>
  <c r="X4132" i="25"/>
  <c r="Y4132" i="25"/>
  <c r="X4133" i="25"/>
  <c r="Y4133" i="25"/>
  <c r="X4134" i="25"/>
  <c r="Y4134" i="25"/>
  <c r="X4135" i="25"/>
  <c r="Y4135" i="25"/>
  <c r="X4136" i="25"/>
  <c r="Y4136" i="25"/>
  <c r="X4137" i="25"/>
  <c r="Y4137" i="25"/>
  <c r="X4138" i="25"/>
  <c r="Y4138" i="25"/>
  <c r="X4139" i="25"/>
  <c r="Y4139" i="25"/>
  <c r="X4140" i="25"/>
  <c r="Y4140" i="25"/>
  <c r="X4141" i="25"/>
  <c r="Y4141" i="25"/>
  <c r="X4142" i="25"/>
  <c r="Y4142" i="25"/>
  <c r="X4143" i="25"/>
  <c r="Y4143" i="25"/>
  <c r="X4144" i="25"/>
  <c r="Y4144" i="25"/>
  <c r="X4145" i="25"/>
  <c r="Y4145" i="25"/>
  <c r="X4146" i="25"/>
  <c r="Y4146" i="25"/>
  <c r="X4147" i="25"/>
  <c r="Y4147" i="25"/>
  <c r="X4148" i="25"/>
  <c r="Y4148" i="25"/>
  <c r="X4149" i="25"/>
  <c r="Y4149" i="25"/>
  <c r="X4150" i="25"/>
  <c r="Y4150" i="25"/>
  <c r="X4151" i="25"/>
  <c r="Y4151" i="25"/>
  <c r="X4152" i="25"/>
  <c r="Y4152" i="25"/>
  <c r="X4153" i="25"/>
  <c r="Y4153" i="25"/>
  <c r="X4154" i="25"/>
  <c r="Y4154" i="25"/>
  <c r="X4155" i="25"/>
  <c r="Y4155" i="25"/>
  <c r="X4156" i="25"/>
  <c r="Y4156" i="25"/>
  <c r="X4157" i="25"/>
  <c r="Y4157" i="25"/>
  <c r="X4158" i="25"/>
  <c r="Y4158" i="25"/>
  <c r="X4159" i="25"/>
  <c r="Y4159" i="25"/>
  <c r="X4160" i="25"/>
  <c r="Y4160" i="25"/>
  <c r="X4161" i="25"/>
  <c r="Y4161" i="25"/>
  <c r="X4162" i="25"/>
  <c r="Y4162" i="25"/>
  <c r="X4163" i="25"/>
  <c r="Y4163" i="25"/>
  <c r="X4164" i="25"/>
  <c r="Y4164" i="25"/>
  <c r="X4165" i="25"/>
  <c r="Y4165" i="25"/>
  <c r="X4166" i="25"/>
  <c r="Y4166" i="25"/>
  <c r="X4167" i="25"/>
  <c r="Y4167" i="25"/>
  <c r="X4168" i="25"/>
  <c r="Y4168" i="25"/>
  <c r="X4169" i="25"/>
  <c r="Y4169" i="25"/>
  <c r="X4170" i="25"/>
  <c r="Y4170" i="25"/>
  <c r="X4171" i="25"/>
  <c r="Y4171" i="25"/>
  <c r="X4172" i="25"/>
  <c r="Y4172" i="25"/>
  <c r="X4173" i="25"/>
  <c r="Y4173" i="25"/>
  <c r="X4174" i="25"/>
  <c r="Y4174" i="25"/>
  <c r="X4175" i="25"/>
  <c r="Y4175" i="25"/>
  <c r="X4176" i="25"/>
  <c r="Y4176" i="25"/>
  <c r="X4177" i="25"/>
  <c r="Y4177" i="25"/>
  <c r="X4178" i="25"/>
  <c r="Y4178" i="25"/>
  <c r="X4179" i="25"/>
  <c r="Y4179" i="25"/>
  <c r="X4180" i="25"/>
  <c r="Y4180" i="25"/>
  <c r="X4181" i="25"/>
  <c r="Y4181" i="25"/>
  <c r="X4182" i="25"/>
  <c r="Y4182" i="25"/>
  <c r="X4183" i="25"/>
  <c r="Y4183" i="25"/>
  <c r="X4184" i="25"/>
  <c r="Y4184" i="25"/>
  <c r="X4185" i="25"/>
  <c r="Y4185" i="25"/>
  <c r="X4186" i="25"/>
  <c r="Y4186" i="25"/>
  <c r="X4187" i="25"/>
  <c r="Y4187" i="25"/>
  <c r="X4188" i="25"/>
  <c r="Y4188" i="25"/>
  <c r="X4189" i="25"/>
  <c r="Y4189" i="25"/>
  <c r="X4190" i="25"/>
  <c r="Y4190" i="25"/>
  <c r="X4191" i="25"/>
  <c r="Y4191" i="25"/>
  <c r="X4192" i="25"/>
  <c r="Y4192" i="25"/>
  <c r="X4193" i="25"/>
  <c r="Y4193" i="25"/>
  <c r="X4194" i="25"/>
  <c r="Y4194" i="25"/>
  <c r="X4195" i="25"/>
  <c r="Y4195" i="25"/>
  <c r="X4196" i="25"/>
  <c r="Y4196" i="25"/>
  <c r="X4197" i="25"/>
  <c r="Y4197" i="25"/>
  <c r="X4198" i="25"/>
  <c r="Y4198" i="25"/>
  <c r="X4199" i="25"/>
  <c r="Y4199" i="25"/>
  <c r="X4200" i="25"/>
  <c r="Y4200" i="25"/>
  <c r="X4201" i="25"/>
  <c r="Y4201" i="25"/>
  <c r="X4202" i="25"/>
  <c r="Y4202" i="25"/>
  <c r="X4203" i="25"/>
  <c r="Y4203" i="25"/>
  <c r="X4204" i="25"/>
  <c r="Y4204" i="25"/>
  <c r="X4205" i="25"/>
  <c r="Y4205" i="25"/>
  <c r="X4206" i="25"/>
  <c r="Y4206" i="25"/>
  <c r="X4207" i="25"/>
  <c r="Y4207" i="25"/>
  <c r="X4208" i="25"/>
  <c r="Y4208" i="25"/>
  <c r="X4209" i="25"/>
  <c r="Y4209" i="25"/>
  <c r="X4210" i="25"/>
  <c r="Y4210" i="25"/>
  <c r="X4211" i="25"/>
  <c r="Y4211" i="25"/>
  <c r="X4212" i="25"/>
  <c r="Y4212" i="25"/>
  <c r="X4213" i="25"/>
  <c r="Y4213" i="25"/>
  <c r="X4214" i="25"/>
  <c r="Y4214" i="25"/>
  <c r="X4215" i="25"/>
  <c r="Y4215" i="25"/>
  <c r="X4216" i="25"/>
  <c r="Y4216" i="25"/>
  <c r="X4217" i="25"/>
  <c r="Y4217" i="25"/>
  <c r="X4218" i="25"/>
  <c r="Y4218" i="25"/>
  <c r="X4219" i="25"/>
  <c r="Y4219" i="25"/>
  <c r="X4220" i="25"/>
  <c r="Y4220" i="25"/>
  <c r="X4221" i="25"/>
  <c r="Y4221" i="25"/>
  <c r="X4222" i="25"/>
  <c r="Y4222" i="25"/>
  <c r="X4223" i="25"/>
  <c r="Y4223" i="25"/>
  <c r="X4224" i="25"/>
  <c r="Y4224" i="25"/>
  <c r="X4225" i="25"/>
  <c r="Y4225" i="25"/>
  <c r="X4226" i="25"/>
  <c r="Y4226" i="25"/>
  <c r="X4227" i="25"/>
  <c r="Y4227" i="25"/>
  <c r="X4228" i="25"/>
  <c r="Y4228" i="25"/>
  <c r="X4229" i="25"/>
  <c r="Y4229" i="25"/>
  <c r="X4230" i="25"/>
  <c r="Y4230" i="25"/>
  <c r="X4231" i="25"/>
  <c r="Y4231" i="25"/>
  <c r="X4232" i="25"/>
  <c r="Y4232" i="25"/>
  <c r="X4233" i="25"/>
  <c r="Y4233" i="25"/>
  <c r="X4234" i="25"/>
  <c r="Y4234" i="25"/>
  <c r="X4235" i="25"/>
  <c r="Y4235" i="25"/>
  <c r="X4236" i="25"/>
  <c r="Y4236" i="25"/>
  <c r="X4237" i="25"/>
  <c r="Y4237" i="25"/>
  <c r="X4238" i="25"/>
  <c r="Y4238" i="25"/>
  <c r="X4239" i="25"/>
  <c r="Y4239" i="25"/>
  <c r="X4240" i="25"/>
  <c r="Y4240" i="25"/>
  <c r="X4241" i="25"/>
  <c r="Y4241" i="25"/>
  <c r="X4242" i="25"/>
  <c r="Y4242" i="25"/>
  <c r="X4243" i="25"/>
  <c r="Y4243" i="25"/>
  <c r="X4244" i="25"/>
  <c r="Y4244" i="25"/>
  <c r="X4245" i="25"/>
  <c r="Y4245" i="25"/>
  <c r="X4246" i="25"/>
  <c r="Y4246" i="25"/>
  <c r="X4247" i="25"/>
  <c r="Y4247" i="25"/>
  <c r="X4248" i="25"/>
  <c r="Y4248" i="25"/>
  <c r="X4249" i="25"/>
  <c r="Y4249" i="25"/>
  <c r="X4250" i="25"/>
  <c r="Y4250" i="25"/>
  <c r="X4251" i="25"/>
  <c r="Y4251" i="25"/>
  <c r="X4252" i="25"/>
  <c r="Y4252" i="25"/>
  <c r="X4253" i="25"/>
  <c r="Y4253" i="25"/>
  <c r="X4254" i="25"/>
  <c r="Y4254" i="25"/>
  <c r="X4255" i="25"/>
  <c r="Y4255" i="25"/>
  <c r="X4256" i="25"/>
  <c r="Y4256" i="25"/>
  <c r="X4257" i="25"/>
  <c r="Y4257" i="25"/>
  <c r="X4258" i="25"/>
  <c r="Y4258" i="25"/>
  <c r="X4259" i="25"/>
  <c r="Y4259" i="25"/>
  <c r="X4260" i="25"/>
  <c r="Y4260" i="25"/>
  <c r="X4261" i="25"/>
  <c r="Y4261" i="25"/>
  <c r="X4262" i="25"/>
  <c r="Y4262" i="25"/>
  <c r="X4263" i="25"/>
  <c r="Y4263" i="25"/>
  <c r="X4264" i="25"/>
  <c r="Y4264" i="25"/>
  <c r="X4265" i="25"/>
  <c r="Y4265" i="25"/>
  <c r="X4266" i="25"/>
  <c r="Y4266" i="25"/>
  <c r="X4267" i="25"/>
  <c r="Y4267" i="25"/>
  <c r="X4268" i="25"/>
  <c r="Y4268" i="25"/>
  <c r="X4269" i="25"/>
  <c r="Y4269" i="25"/>
  <c r="X4270" i="25"/>
  <c r="Y4270" i="25"/>
  <c r="X4271" i="25"/>
  <c r="Y4271" i="25"/>
  <c r="X4272" i="25"/>
  <c r="Y4272" i="25"/>
  <c r="X4273" i="25"/>
  <c r="Y4273" i="25"/>
  <c r="X4274" i="25"/>
  <c r="Y4274" i="25"/>
  <c r="X4275" i="25"/>
  <c r="Y4275" i="25"/>
  <c r="X4276" i="25"/>
  <c r="Y4276" i="25"/>
  <c r="X4277" i="25"/>
  <c r="Y4277" i="25"/>
  <c r="X4278" i="25"/>
  <c r="Y4278" i="25"/>
  <c r="X4279" i="25"/>
  <c r="Y4279" i="25"/>
  <c r="X4280" i="25"/>
  <c r="Y4280" i="25"/>
  <c r="X4281" i="25"/>
  <c r="Y4281" i="25"/>
  <c r="X4282" i="25"/>
  <c r="Y4282" i="25"/>
  <c r="X4283" i="25"/>
  <c r="Y4283" i="25"/>
  <c r="X4284" i="25"/>
  <c r="Y4284" i="25"/>
  <c r="X4285" i="25"/>
  <c r="Y4285" i="25"/>
  <c r="X4286" i="25"/>
  <c r="Y4286" i="25"/>
  <c r="X4287" i="25"/>
  <c r="Y4287" i="25"/>
  <c r="X4288" i="25"/>
  <c r="Y4288" i="25"/>
  <c r="X4289" i="25"/>
  <c r="Y4289" i="25"/>
  <c r="X4290" i="25"/>
  <c r="Y4290" i="25"/>
  <c r="X4291" i="25"/>
  <c r="Y4291" i="25"/>
  <c r="X4292" i="25"/>
  <c r="Y4292" i="25"/>
  <c r="X4293" i="25"/>
  <c r="Y4293" i="25"/>
  <c r="X4294" i="25"/>
  <c r="Y4294" i="25"/>
  <c r="X4295" i="25"/>
  <c r="Y4295" i="25"/>
  <c r="X4296" i="25"/>
  <c r="Y4296" i="25"/>
  <c r="X4297" i="25"/>
  <c r="Y4297" i="25"/>
  <c r="X4298" i="25"/>
  <c r="Y4298" i="25"/>
  <c r="X4299" i="25"/>
  <c r="Y4299" i="25"/>
  <c r="X4300" i="25"/>
  <c r="Y4300" i="25"/>
  <c r="X4301" i="25"/>
  <c r="Y4301" i="25"/>
  <c r="X4302" i="25"/>
  <c r="Y4302" i="25"/>
  <c r="X4303" i="25"/>
  <c r="Y4303" i="25"/>
  <c r="X4304" i="25"/>
  <c r="Y4304" i="25"/>
  <c r="X4305" i="25"/>
  <c r="Y4305" i="25"/>
  <c r="X4306" i="25"/>
  <c r="Y4306" i="25"/>
  <c r="X4307" i="25"/>
  <c r="Y4307" i="25"/>
  <c r="X4308" i="25"/>
  <c r="Y4308" i="25"/>
  <c r="X4309" i="25"/>
  <c r="Y4309" i="25"/>
  <c r="X4310" i="25"/>
  <c r="Y4310" i="25"/>
  <c r="X4311" i="25"/>
  <c r="Y4311" i="25"/>
  <c r="X4312" i="25"/>
  <c r="Y4312" i="25"/>
  <c r="X4313" i="25"/>
  <c r="Y4313" i="25"/>
  <c r="X4314" i="25"/>
  <c r="Y4314" i="25"/>
  <c r="X4315" i="25"/>
  <c r="Y4315" i="25"/>
  <c r="X4316" i="25"/>
  <c r="Y4316" i="25"/>
  <c r="X4317" i="25"/>
  <c r="Y4317" i="25"/>
  <c r="X4318" i="25"/>
  <c r="Y4318" i="25"/>
  <c r="X4319" i="25"/>
  <c r="Y4319" i="25"/>
  <c r="X4320" i="25"/>
  <c r="Y4320" i="25"/>
  <c r="X4321" i="25"/>
  <c r="Y4321" i="25"/>
  <c r="X4322" i="25"/>
  <c r="Y4322" i="25"/>
  <c r="X4323" i="25"/>
  <c r="Y4323" i="25"/>
  <c r="X4324" i="25"/>
  <c r="Y4324" i="25"/>
  <c r="X4325" i="25"/>
  <c r="Y4325" i="25"/>
  <c r="X4326" i="25"/>
  <c r="Y4326" i="25"/>
  <c r="X4327" i="25"/>
  <c r="Y4327" i="25"/>
  <c r="X4328" i="25"/>
  <c r="Y4328" i="25"/>
  <c r="X4329" i="25"/>
  <c r="Y4329" i="25"/>
  <c r="X4330" i="25"/>
  <c r="Y4330" i="25"/>
  <c r="X4331" i="25"/>
  <c r="Y4331" i="25"/>
  <c r="X4332" i="25"/>
  <c r="Y4332" i="25"/>
  <c r="X4333" i="25"/>
  <c r="Y4333" i="25"/>
  <c r="X4334" i="25"/>
  <c r="Y4334" i="25"/>
  <c r="X4335" i="25"/>
  <c r="Y4335" i="25"/>
  <c r="X4336" i="25"/>
  <c r="Y4336" i="25"/>
  <c r="X4337" i="25"/>
  <c r="Y4337" i="25"/>
  <c r="X4338" i="25"/>
  <c r="Y4338" i="25"/>
  <c r="X4339" i="25"/>
  <c r="Y4339" i="25"/>
  <c r="X4340" i="25"/>
  <c r="Y4340" i="25"/>
  <c r="X4341" i="25"/>
  <c r="Y4341" i="25"/>
  <c r="X4342" i="25"/>
  <c r="Y4342" i="25"/>
  <c r="X4343" i="25"/>
  <c r="Y4343" i="25"/>
  <c r="X4344" i="25"/>
  <c r="Y4344" i="25"/>
  <c r="X4345" i="25"/>
  <c r="Y4345" i="25"/>
  <c r="X4346" i="25"/>
  <c r="Y4346" i="25"/>
  <c r="X4347" i="25"/>
  <c r="Y4347" i="25"/>
  <c r="X4348" i="25"/>
  <c r="Y4348" i="25"/>
  <c r="X4349" i="25"/>
  <c r="Y4349" i="25"/>
  <c r="X4350" i="25"/>
  <c r="Y4350" i="25"/>
  <c r="X4351" i="25"/>
  <c r="Y4351" i="25"/>
  <c r="X4352" i="25"/>
  <c r="Y4352" i="25"/>
  <c r="X4353" i="25"/>
  <c r="Y4353" i="25"/>
  <c r="X4354" i="25"/>
  <c r="Y4354" i="25"/>
  <c r="X4355" i="25"/>
  <c r="Y4355" i="25"/>
  <c r="X4356" i="25"/>
  <c r="Y4356" i="25"/>
  <c r="X4357" i="25"/>
  <c r="Y4357" i="25"/>
  <c r="X4358" i="25"/>
  <c r="Y4358" i="25"/>
  <c r="X4359" i="25"/>
  <c r="Y4359" i="25"/>
  <c r="X4360" i="25"/>
  <c r="Y4360" i="25"/>
  <c r="X4361" i="25"/>
  <c r="Y4361" i="25"/>
  <c r="X4362" i="25"/>
  <c r="Y4362" i="25"/>
  <c r="X4363" i="25"/>
  <c r="Y4363" i="25"/>
  <c r="X4364" i="25"/>
  <c r="Y4364" i="25"/>
  <c r="X4365" i="25"/>
  <c r="Y4365" i="25"/>
  <c r="X4366" i="25"/>
  <c r="Y4366" i="25"/>
  <c r="X4367" i="25"/>
  <c r="Y4367" i="25"/>
  <c r="X4368" i="25"/>
  <c r="Y4368" i="25"/>
  <c r="X4369" i="25"/>
  <c r="Y4369" i="25"/>
  <c r="X4370" i="25"/>
  <c r="Y4370" i="25"/>
  <c r="X4371" i="25"/>
  <c r="Y4371" i="25"/>
  <c r="X4372" i="25"/>
  <c r="Y4372" i="25"/>
  <c r="X4373" i="25"/>
  <c r="Y4373" i="25"/>
  <c r="X4374" i="25"/>
  <c r="Y4374" i="25"/>
  <c r="X4375" i="25"/>
  <c r="Y4375" i="25"/>
  <c r="X4376" i="25"/>
  <c r="Y4376" i="25"/>
  <c r="X4377" i="25"/>
  <c r="Y4377" i="25"/>
  <c r="X4378" i="25"/>
  <c r="Y4378" i="25"/>
  <c r="X4379" i="25"/>
  <c r="Y4379" i="25"/>
  <c r="X4380" i="25"/>
  <c r="Y4380" i="25"/>
  <c r="X4381" i="25"/>
  <c r="Y4381" i="25"/>
  <c r="X4382" i="25"/>
  <c r="Y4382" i="25"/>
  <c r="X4383" i="25"/>
  <c r="Y4383" i="25"/>
  <c r="X4384" i="25"/>
  <c r="Y4384" i="25"/>
  <c r="X4385" i="25"/>
  <c r="Y4385" i="25"/>
  <c r="X4386" i="25"/>
  <c r="Y4386" i="25"/>
  <c r="X4387" i="25"/>
  <c r="Y4387" i="25"/>
  <c r="X4388" i="25"/>
  <c r="Y4388" i="25"/>
  <c r="X4389" i="25"/>
  <c r="Y4389" i="25"/>
  <c r="X4390" i="25"/>
  <c r="Y4390" i="25"/>
  <c r="X4391" i="25"/>
  <c r="Y4391" i="25"/>
  <c r="X4392" i="25"/>
  <c r="Y4392" i="25"/>
  <c r="X4393" i="25"/>
  <c r="Y4393" i="25"/>
  <c r="X4394" i="25"/>
  <c r="Y4394" i="25"/>
  <c r="X4395" i="25"/>
  <c r="Y4395" i="25"/>
  <c r="X4396" i="25"/>
  <c r="Y4396" i="25"/>
  <c r="X4397" i="25"/>
  <c r="Y4397" i="25"/>
  <c r="X4398" i="25"/>
  <c r="Y4398" i="25"/>
  <c r="X4399" i="25"/>
  <c r="Y4399" i="25"/>
  <c r="X4400" i="25"/>
  <c r="Y4400" i="25"/>
  <c r="X4401" i="25"/>
  <c r="Y4401" i="25"/>
  <c r="X4402" i="25"/>
  <c r="Y4402" i="25"/>
  <c r="X4403" i="25"/>
  <c r="Y4403" i="25"/>
  <c r="X4404" i="25"/>
  <c r="Y4404" i="25"/>
  <c r="X4405" i="25"/>
  <c r="Y4405" i="25"/>
  <c r="X4406" i="25"/>
  <c r="Y4406" i="25"/>
  <c r="X4407" i="25"/>
  <c r="Y4407" i="25"/>
  <c r="X4408" i="25"/>
  <c r="Y4408" i="25"/>
  <c r="X4409" i="25"/>
  <c r="Y4409" i="25"/>
  <c r="X4410" i="25"/>
  <c r="Y4410" i="25"/>
  <c r="X4411" i="25"/>
  <c r="Y4411" i="25"/>
  <c r="X4412" i="25"/>
  <c r="Y4412" i="25"/>
  <c r="X4413" i="25"/>
  <c r="Y4413" i="25"/>
  <c r="X4414" i="25"/>
  <c r="Y4414" i="25"/>
  <c r="X4415" i="25"/>
  <c r="Y4415" i="25"/>
  <c r="X4416" i="25"/>
  <c r="Y4416" i="25"/>
  <c r="X4417" i="25"/>
  <c r="Y4417" i="25"/>
  <c r="X4418" i="25"/>
  <c r="Y4418" i="25"/>
  <c r="X4419" i="25"/>
  <c r="Y4419" i="25"/>
  <c r="X4420" i="25"/>
  <c r="Y4420" i="25"/>
  <c r="X4421" i="25"/>
  <c r="Y4421" i="25"/>
  <c r="X4422" i="25"/>
  <c r="Y4422" i="25"/>
  <c r="X4423" i="25"/>
  <c r="Y4423" i="25"/>
  <c r="X4424" i="25"/>
  <c r="Y4424" i="25"/>
  <c r="X4425" i="25"/>
  <c r="Y4425" i="25"/>
  <c r="X4426" i="25"/>
  <c r="Y4426" i="25"/>
  <c r="X4427" i="25"/>
  <c r="Y4427" i="25"/>
  <c r="X4428" i="25"/>
  <c r="Y4428" i="25"/>
  <c r="X4429" i="25"/>
  <c r="Y4429" i="25"/>
  <c r="X4430" i="25"/>
  <c r="Y4430" i="25"/>
  <c r="X4431" i="25"/>
  <c r="Y4431" i="25"/>
  <c r="X4432" i="25"/>
  <c r="Y4432" i="25"/>
  <c r="X4433" i="25"/>
  <c r="Y4433" i="25"/>
  <c r="X4434" i="25"/>
  <c r="Y4434" i="25"/>
  <c r="X4435" i="25"/>
  <c r="Y4435" i="25"/>
  <c r="X4436" i="25"/>
  <c r="Y4436" i="25"/>
  <c r="X4437" i="25"/>
  <c r="Y4437" i="25"/>
  <c r="X4438" i="25"/>
  <c r="Y4438" i="25"/>
  <c r="X4439" i="25"/>
  <c r="Y4439" i="25"/>
  <c r="X4440" i="25"/>
  <c r="Y4440" i="25"/>
  <c r="X4441" i="25"/>
  <c r="Y4441" i="25"/>
  <c r="X4442" i="25"/>
  <c r="Y4442" i="25"/>
  <c r="X4443" i="25"/>
  <c r="Y4443" i="25"/>
  <c r="X4444" i="25"/>
  <c r="Y4444" i="25"/>
  <c r="X4445" i="25"/>
  <c r="Y4445" i="25"/>
  <c r="X4446" i="25"/>
  <c r="Y4446" i="25"/>
  <c r="X4447" i="25"/>
  <c r="Y4447" i="25"/>
  <c r="X4448" i="25"/>
  <c r="Y4448" i="25"/>
  <c r="X4449" i="25"/>
  <c r="Y4449" i="25"/>
  <c r="X4450" i="25"/>
  <c r="Y4450" i="25"/>
  <c r="X4451" i="25"/>
  <c r="Y4451" i="25"/>
  <c r="X4452" i="25"/>
  <c r="Y4452" i="25"/>
  <c r="X4453" i="25"/>
  <c r="Y4453" i="25"/>
  <c r="X4454" i="25"/>
  <c r="Y4454" i="25"/>
  <c r="X4455" i="25"/>
  <c r="Y4455" i="25"/>
  <c r="X4456" i="25"/>
  <c r="Y4456" i="25"/>
  <c r="X4457" i="25"/>
  <c r="Y4457" i="25"/>
  <c r="X4458" i="25"/>
  <c r="Y4458" i="25"/>
  <c r="X4459" i="25"/>
  <c r="Y4459" i="25"/>
  <c r="X4460" i="25"/>
  <c r="Y4460" i="25"/>
  <c r="X4461" i="25"/>
  <c r="Y4461" i="25"/>
  <c r="X4462" i="25"/>
  <c r="Y4462" i="25"/>
  <c r="X4463" i="25"/>
  <c r="Y4463" i="25"/>
  <c r="X4464" i="25"/>
  <c r="Y4464" i="25"/>
  <c r="X4465" i="25"/>
  <c r="Y4465" i="25"/>
  <c r="X4466" i="25"/>
  <c r="Y4466" i="25"/>
  <c r="X4467" i="25"/>
  <c r="Y4467" i="25"/>
  <c r="X4468" i="25"/>
  <c r="Y4468" i="25"/>
  <c r="X4469" i="25"/>
  <c r="Y4469" i="25"/>
  <c r="X4470" i="25"/>
  <c r="Y4470" i="25"/>
  <c r="X4471" i="25"/>
  <c r="Y4471" i="25"/>
  <c r="X4472" i="25"/>
  <c r="Y4472" i="25"/>
  <c r="X4473" i="25"/>
  <c r="Y4473" i="25"/>
  <c r="X4474" i="25"/>
  <c r="Y4474" i="25"/>
  <c r="X4475" i="25"/>
  <c r="Y4475" i="25"/>
  <c r="X4476" i="25"/>
  <c r="Y4476" i="25"/>
  <c r="X4477" i="25"/>
  <c r="Y4477" i="25"/>
  <c r="X4478" i="25"/>
  <c r="Y4478" i="25"/>
  <c r="X4479" i="25"/>
  <c r="Y4479" i="25"/>
  <c r="X4480" i="25"/>
  <c r="Y4480" i="25"/>
  <c r="X4481" i="25"/>
  <c r="Y4481" i="25"/>
  <c r="X4482" i="25"/>
  <c r="Y4482" i="25"/>
  <c r="X4483" i="25"/>
  <c r="Y4483" i="25"/>
  <c r="X4484" i="25"/>
  <c r="Y4484" i="25"/>
  <c r="X4485" i="25"/>
  <c r="Y4485" i="25"/>
  <c r="X4486" i="25"/>
  <c r="Y4486" i="25"/>
  <c r="X4487" i="25"/>
  <c r="Y4487" i="25"/>
  <c r="X4488" i="25"/>
  <c r="Y4488" i="25"/>
  <c r="X4489" i="25"/>
  <c r="Y4489" i="25"/>
  <c r="X4490" i="25"/>
  <c r="Y4490" i="25"/>
  <c r="X4491" i="25"/>
  <c r="Y4491" i="25"/>
  <c r="X4492" i="25"/>
  <c r="Y4492" i="25"/>
  <c r="X4493" i="25"/>
  <c r="Y4493" i="25"/>
  <c r="X4494" i="25"/>
  <c r="Y4494" i="25"/>
  <c r="X4495" i="25"/>
  <c r="Y4495" i="25"/>
  <c r="X4496" i="25"/>
  <c r="Y4496" i="25"/>
  <c r="X4497" i="25"/>
  <c r="Y4497" i="25"/>
  <c r="X4498" i="25"/>
  <c r="Y4498" i="25"/>
  <c r="X4499" i="25"/>
  <c r="Y4499" i="25"/>
  <c r="X4500" i="25"/>
  <c r="Y4500" i="25"/>
  <c r="X4501" i="25"/>
  <c r="Y4501" i="25"/>
  <c r="X4502" i="25"/>
  <c r="Y4502" i="25"/>
  <c r="X4503" i="25"/>
  <c r="Y4503" i="25"/>
  <c r="X4504" i="25"/>
  <c r="Y4504" i="25"/>
  <c r="X4505" i="25"/>
  <c r="Y4505" i="25"/>
  <c r="X4506" i="25"/>
  <c r="Y4506" i="25"/>
  <c r="X4507" i="25"/>
  <c r="Y4507" i="25"/>
  <c r="X4508" i="25"/>
  <c r="Y4508" i="25"/>
  <c r="X4509" i="25"/>
  <c r="Y4509" i="25"/>
  <c r="X4510" i="25"/>
  <c r="Y4510" i="25"/>
  <c r="X4511" i="25"/>
  <c r="Y4511" i="25"/>
  <c r="X4512" i="25"/>
  <c r="Y4512" i="25"/>
  <c r="X4513" i="25"/>
  <c r="Y4513" i="25"/>
  <c r="X4514" i="25"/>
  <c r="Y4514" i="25"/>
  <c r="X4515" i="25"/>
  <c r="Y4515" i="25"/>
  <c r="X4516" i="25"/>
  <c r="Y4516" i="25"/>
  <c r="X4517" i="25"/>
  <c r="Y4517" i="25"/>
  <c r="X4518" i="25"/>
  <c r="Y4518" i="25"/>
  <c r="X4519" i="25"/>
  <c r="Y4519" i="25"/>
  <c r="X4520" i="25"/>
  <c r="Y4520" i="25"/>
  <c r="X4521" i="25"/>
  <c r="Y4521" i="25"/>
  <c r="X4522" i="25"/>
  <c r="Y4522" i="25"/>
  <c r="X4523" i="25"/>
  <c r="Y4523" i="25"/>
  <c r="X4524" i="25"/>
  <c r="Y4524" i="25"/>
  <c r="X4525" i="25"/>
  <c r="Y4525" i="25"/>
  <c r="X4526" i="25"/>
  <c r="Y4526" i="25"/>
  <c r="X4527" i="25"/>
  <c r="Y4527" i="25"/>
  <c r="X4528" i="25"/>
  <c r="Y4528" i="25"/>
  <c r="X4529" i="25"/>
  <c r="Y4529" i="25"/>
  <c r="X4530" i="25"/>
  <c r="Y4530" i="25"/>
  <c r="X4531" i="25"/>
  <c r="Y4531" i="25"/>
  <c r="X4532" i="25"/>
  <c r="Y4532" i="25"/>
  <c r="X4533" i="25"/>
  <c r="Y4533" i="25"/>
  <c r="X4534" i="25"/>
  <c r="Y4534" i="25"/>
  <c r="X4535" i="25"/>
  <c r="Y4535" i="25"/>
  <c r="X4536" i="25"/>
  <c r="Y4536" i="25"/>
  <c r="X4537" i="25"/>
  <c r="Y4537" i="25"/>
  <c r="X4538" i="25"/>
  <c r="Y4538" i="25"/>
  <c r="X4539" i="25"/>
  <c r="Y4539" i="25"/>
  <c r="X4540" i="25"/>
  <c r="Y4540" i="25"/>
  <c r="X4541" i="25"/>
  <c r="Y4541" i="25"/>
  <c r="X4542" i="25"/>
  <c r="Y4542" i="25"/>
  <c r="X4543" i="25"/>
  <c r="Y4543" i="25"/>
  <c r="X4544" i="25"/>
  <c r="Y4544" i="25"/>
  <c r="X4545" i="25"/>
  <c r="Y4545" i="25"/>
  <c r="X4546" i="25"/>
  <c r="Y4546" i="25"/>
  <c r="X4547" i="25"/>
  <c r="Y4547" i="25"/>
  <c r="X4548" i="25"/>
  <c r="Y4548" i="25"/>
  <c r="X4549" i="25"/>
  <c r="Y4549" i="25"/>
  <c r="X4550" i="25"/>
  <c r="Y4550" i="25"/>
  <c r="X4551" i="25"/>
  <c r="Y4551" i="25"/>
  <c r="X4552" i="25"/>
  <c r="Y4552" i="25"/>
  <c r="X4553" i="25"/>
  <c r="Y4553" i="25"/>
  <c r="X4554" i="25"/>
  <c r="Y4554" i="25"/>
  <c r="X4555" i="25"/>
  <c r="Y4555" i="25"/>
  <c r="X4556" i="25"/>
  <c r="Y4556" i="25"/>
  <c r="X4557" i="25"/>
  <c r="Y4557" i="25"/>
  <c r="X4558" i="25"/>
  <c r="Y4558" i="25"/>
  <c r="X4559" i="25"/>
  <c r="Y4559" i="25"/>
  <c r="X4560" i="25"/>
  <c r="Y4560" i="25"/>
  <c r="X4561" i="25"/>
  <c r="Y4561" i="25"/>
  <c r="X4562" i="25"/>
  <c r="Y4562" i="25"/>
  <c r="X4563" i="25"/>
  <c r="Y4563" i="25"/>
  <c r="X4564" i="25"/>
  <c r="Y4564" i="25"/>
  <c r="X4565" i="25"/>
  <c r="Y4565" i="25"/>
  <c r="X4566" i="25"/>
  <c r="Y4566" i="25"/>
  <c r="X4567" i="25"/>
  <c r="Y4567" i="25"/>
  <c r="X4568" i="25"/>
  <c r="Y4568" i="25"/>
  <c r="X4569" i="25"/>
  <c r="Y4569" i="25"/>
  <c r="X4570" i="25"/>
  <c r="Y4570" i="25"/>
  <c r="X4571" i="25"/>
  <c r="Y4571" i="25"/>
  <c r="X4572" i="25"/>
  <c r="Y4572" i="25"/>
  <c r="X4573" i="25"/>
  <c r="Y4573" i="25"/>
  <c r="X4574" i="25"/>
  <c r="Y4574" i="25"/>
  <c r="X4575" i="25"/>
  <c r="Y4575" i="25"/>
  <c r="X4576" i="25"/>
  <c r="Y4576" i="25"/>
  <c r="X4577" i="25"/>
  <c r="Y4577" i="25"/>
  <c r="X4578" i="25"/>
  <c r="Y4578" i="25"/>
  <c r="X4579" i="25"/>
  <c r="Y4579" i="25"/>
  <c r="X4580" i="25"/>
  <c r="Y4580" i="25"/>
  <c r="X4581" i="25"/>
  <c r="Y4581" i="25"/>
  <c r="X4582" i="25"/>
  <c r="Y4582" i="25"/>
  <c r="X4583" i="25"/>
  <c r="Y4583" i="25"/>
  <c r="X4584" i="25"/>
  <c r="Y4584" i="25"/>
  <c r="X4585" i="25"/>
  <c r="Y4585" i="25"/>
  <c r="X4586" i="25"/>
  <c r="Y4586" i="25"/>
  <c r="X4587" i="25"/>
  <c r="Y4587" i="25"/>
  <c r="X4588" i="25"/>
  <c r="Y4588" i="25"/>
  <c r="X4589" i="25"/>
  <c r="Y4589" i="25"/>
  <c r="X4590" i="25"/>
  <c r="Y4590" i="25"/>
  <c r="X4591" i="25"/>
  <c r="Y4591" i="25"/>
  <c r="X4592" i="25"/>
  <c r="Y4592" i="25"/>
  <c r="X4593" i="25"/>
  <c r="Y4593" i="25"/>
  <c r="X4594" i="25"/>
  <c r="Y4594" i="25"/>
  <c r="X4595" i="25"/>
  <c r="Y4595" i="25"/>
  <c r="X4596" i="25"/>
  <c r="Y4596" i="25"/>
  <c r="X4597" i="25"/>
  <c r="Y4597" i="25"/>
  <c r="X4598" i="25"/>
  <c r="Y4598" i="25"/>
  <c r="X4599" i="25"/>
  <c r="Y4599" i="25"/>
  <c r="X4600" i="25"/>
  <c r="Y4600" i="25"/>
  <c r="X4601" i="25"/>
  <c r="Y4601" i="25"/>
  <c r="X4602" i="25"/>
  <c r="Y4602" i="25"/>
  <c r="X4603" i="25"/>
  <c r="Y4603" i="25"/>
  <c r="X4604" i="25"/>
  <c r="Y4604" i="25"/>
  <c r="X4605" i="25"/>
  <c r="Y4605" i="25"/>
  <c r="X4606" i="25"/>
  <c r="Y4606" i="25"/>
  <c r="X4607" i="25"/>
  <c r="Y4607" i="25"/>
  <c r="X4608" i="25"/>
  <c r="Y4608" i="25"/>
  <c r="X4609" i="25"/>
  <c r="Y4609" i="25"/>
  <c r="X4610" i="25"/>
  <c r="Y4610" i="25"/>
  <c r="X4611" i="25"/>
  <c r="Y4611" i="25"/>
  <c r="X4612" i="25"/>
  <c r="Y4612" i="25"/>
  <c r="X4613" i="25"/>
  <c r="Y4613" i="25"/>
  <c r="X4614" i="25"/>
  <c r="Y4614" i="25"/>
  <c r="X4615" i="25"/>
  <c r="Y4615" i="25"/>
  <c r="X4616" i="25"/>
  <c r="Y4616" i="25"/>
  <c r="X4617" i="25"/>
  <c r="Y4617" i="25"/>
  <c r="X4618" i="25"/>
  <c r="Y4618" i="25"/>
  <c r="X4619" i="25"/>
  <c r="Y4619" i="25"/>
  <c r="X4620" i="25"/>
  <c r="Y4620" i="25"/>
  <c r="X4621" i="25"/>
  <c r="Y4621" i="25"/>
  <c r="X4622" i="25"/>
  <c r="Y4622" i="25"/>
  <c r="X4623" i="25"/>
  <c r="Y4623" i="25"/>
  <c r="X4624" i="25"/>
  <c r="Y4624" i="25"/>
  <c r="X4625" i="25"/>
  <c r="Y4625" i="25"/>
  <c r="X4626" i="25"/>
  <c r="Y4626" i="25"/>
  <c r="X4627" i="25"/>
  <c r="Y4627" i="25"/>
  <c r="X4628" i="25"/>
  <c r="Y4628" i="25"/>
  <c r="X4629" i="25"/>
  <c r="Y4629" i="25"/>
  <c r="X4630" i="25"/>
  <c r="Y4630" i="25"/>
  <c r="X4631" i="25"/>
  <c r="Y4631" i="25"/>
  <c r="X4632" i="25"/>
  <c r="Y4632" i="25"/>
  <c r="X4633" i="25"/>
  <c r="Y4633" i="25"/>
  <c r="X4634" i="25"/>
  <c r="Y4634" i="25"/>
  <c r="X4635" i="25"/>
  <c r="Y4635" i="25"/>
  <c r="X4636" i="25"/>
  <c r="Y4636" i="25"/>
  <c r="X4637" i="25"/>
  <c r="Y4637" i="25"/>
  <c r="X4638" i="25"/>
  <c r="Y4638" i="25"/>
  <c r="X4639" i="25"/>
  <c r="Y4639" i="25"/>
  <c r="X4640" i="25"/>
  <c r="Y4640" i="25"/>
  <c r="X4641" i="25"/>
  <c r="Y4641" i="25"/>
  <c r="X4642" i="25"/>
  <c r="Y4642" i="25"/>
  <c r="X4643" i="25"/>
  <c r="Y4643" i="25"/>
  <c r="X4644" i="25"/>
  <c r="Y4644" i="25"/>
  <c r="X4645" i="25"/>
  <c r="Y4645" i="25"/>
  <c r="X4646" i="25"/>
  <c r="Y4646" i="25"/>
  <c r="X4647" i="25"/>
  <c r="Y4647" i="25"/>
  <c r="X4648" i="25"/>
  <c r="Y4648" i="25"/>
  <c r="X4649" i="25"/>
  <c r="Y4649" i="25"/>
  <c r="X4650" i="25"/>
  <c r="Y4650" i="25"/>
  <c r="X4651" i="25"/>
  <c r="Y4651" i="25"/>
  <c r="X4652" i="25"/>
  <c r="Y4652" i="25"/>
  <c r="X4653" i="25"/>
  <c r="Y4653" i="25"/>
  <c r="X4654" i="25"/>
  <c r="Y4654" i="25"/>
  <c r="X4655" i="25"/>
  <c r="Y4655" i="25"/>
  <c r="X4656" i="25"/>
  <c r="Y4656" i="25"/>
  <c r="X4657" i="25"/>
  <c r="Y4657" i="25"/>
  <c r="X4658" i="25"/>
  <c r="Y4658" i="25"/>
  <c r="X4659" i="25"/>
  <c r="Y4659" i="25"/>
  <c r="X4660" i="25"/>
  <c r="Y4660" i="25"/>
  <c r="X4661" i="25"/>
  <c r="Y4661" i="25"/>
  <c r="X4662" i="25"/>
  <c r="Y4662" i="25"/>
  <c r="X4663" i="25"/>
  <c r="Y4663" i="25"/>
  <c r="X4664" i="25"/>
  <c r="Y4664" i="25"/>
  <c r="X4665" i="25"/>
  <c r="Y4665" i="25"/>
  <c r="X4666" i="25"/>
  <c r="Y4666" i="25"/>
  <c r="X4667" i="25"/>
  <c r="Y4667" i="25"/>
  <c r="X4668" i="25"/>
  <c r="Y4668" i="25"/>
  <c r="X4669" i="25"/>
  <c r="Y4669" i="25"/>
  <c r="X4670" i="25"/>
  <c r="Y4670" i="25"/>
  <c r="X4671" i="25"/>
  <c r="Y4671" i="25"/>
  <c r="X4672" i="25"/>
  <c r="Y4672" i="25"/>
  <c r="X4673" i="25"/>
  <c r="Y4673" i="25"/>
  <c r="X4674" i="25"/>
  <c r="Y4674" i="25"/>
  <c r="X4675" i="25"/>
  <c r="Y4675" i="25"/>
  <c r="X4676" i="25"/>
  <c r="Y4676" i="25"/>
  <c r="X4677" i="25"/>
  <c r="Y4677" i="25"/>
  <c r="X4678" i="25"/>
  <c r="Y4678" i="25"/>
  <c r="X4679" i="25"/>
  <c r="Y4679" i="25"/>
  <c r="X4680" i="25"/>
  <c r="Y4680" i="25"/>
  <c r="X4681" i="25"/>
  <c r="Y4681" i="25"/>
  <c r="X4682" i="25"/>
  <c r="Y4682" i="25"/>
  <c r="X4683" i="25"/>
  <c r="Y4683" i="25"/>
  <c r="X4684" i="25"/>
  <c r="Y4684" i="25"/>
  <c r="X4685" i="25"/>
  <c r="Y4685" i="25"/>
  <c r="X4686" i="25"/>
  <c r="Y4686" i="25"/>
  <c r="X4687" i="25"/>
  <c r="Y4687" i="25"/>
  <c r="X4688" i="25"/>
  <c r="Y4688" i="25"/>
  <c r="X4689" i="25"/>
  <c r="Y4689" i="25"/>
  <c r="X4690" i="25"/>
  <c r="Y4690" i="25"/>
  <c r="X4691" i="25"/>
  <c r="Y4691" i="25"/>
  <c r="X4692" i="25"/>
  <c r="Y4692" i="25"/>
  <c r="X4693" i="25"/>
  <c r="Y4693" i="25"/>
  <c r="X4694" i="25"/>
  <c r="Y4694" i="25"/>
  <c r="X4695" i="25"/>
  <c r="Y4695" i="25"/>
  <c r="X4696" i="25"/>
  <c r="Y4696" i="25"/>
  <c r="X4697" i="25"/>
  <c r="Y4697" i="25"/>
  <c r="X4698" i="25"/>
  <c r="Y4698" i="25"/>
  <c r="X4699" i="25"/>
  <c r="Y4699" i="25"/>
  <c r="X4700" i="25"/>
  <c r="Y4700" i="25"/>
  <c r="X4701" i="25"/>
  <c r="Y4701" i="25"/>
  <c r="X4702" i="25"/>
  <c r="Y4702" i="25"/>
  <c r="X4703" i="25"/>
  <c r="Y4703" i="25"/>
  <c r="X4704" i="25"/>
  <c r="Y4704" i="25"/>
  <c r="X4705" i="25"/>
  <c r="Y4705" i="25"/>
  <c r="X4706" i="25"/>
  <c r="Y4706" i="25"/>
  <c r="X4707" i="25"/>
  <c r="Y4707" i="25"/>
  <c r="X4708" i="25"/>
  <c r="Y4708" i="25"/>
  <c r="X4709" i="25"/>
  <c r="Y4709" i="25"/>
  <c r="X4710" i="25"/>
  <c r="Y4710" i="25"/>
  <c r="X4711" i="25"/>
  <c r="Y4711" i="25"/>
  <c r="X4712" i="25"/>
  <c r="Y4712" i="25"/>
  <c r="X4713" i="25"/>
  <c r="Y4713" i="25"/>
  <c r="X4714" i="25"/>
  <c r="Y4714" i="25"/>
  <c r="X4715" i="25"/>
  <c r="Y4715" i="25"/>
  <c r="X4716" i="25"/>
  <c r="Y4716" i="25"/>
  <c r="X4717" i="25"/>
  <c r="Y4717" i="25"/>
  <c r="X4718" i="25"/>
  <c r="Y4718" i="25"/>
  <c r="X4719" i="25"/>
  <c r="Y4719" i="25"/>
  <c r="X4720" i="25"/>
  <c r="Y4720" i="25"/>
  <c r="X4721" i="25"/>
  <c r="Y4721" i="25"/>
  <c r="X4722" i="25"/>
  <c r="Y4722" i="25"/>
  <c r="X4723" i="25"/>
  <c r="Y4723" i="25"/>
  <c r="X4724" i="25"/>
  <c r="Y4724" i="25"/>
  <c r="X4725" i="25"/>
  <c r="Y4725" i="25"/>
  <c r="X4726" i="25"/>
  <c r="Y4726" i="25"/>
  <c r="X4727" i="25"/>
  <c r="Y4727" i="25"/>
  <c r="X4728" i="25"/>
  <c r="Y4728" i="25"/>
  <c r="X4729" i="25"/>
  <c r="Y4729" i="25"/>
  <c r="X4730" i="25"/>
  <c r="Y4730" i="25"/>
  <c r="X4731" i="25"/>
  <c r="Y4731" i="25"/>
  <c r="X4732" i="25"/>
  <c r="Y4732" i="25"/>
  <c r="X4733" i="25"/>
  <c r="Y4733" i="25"/>
  <c r="X4734" i="25"/>
  <c r="Y4734" i="25"/>
  <c r="X4735" i="25"/>
  <c r="Y4735" i="25"/>
  <c r="X4736" i="25"/>
  <c r="Y4736" i="25"/>
  <c r="X4737" i="25"/>
  <c r="Y4737" i="25"/>
  <c r="X4738" i="25"/>
  <c r="Y4738" i="25"/>
  <c r="X4739" i="25"/>
  <c r="Y4739" i="25"/>
  <c r="X4740" i="25"/>
  <c r="Y4740" i="25"/>
  <c r="X4741" i="25"/>
  <c r="Y4741" i="25"/>
  <c r="X4742" i="25"/>
  <c r="Y4742" i="25"/>
  <c r="X4743" i="25"/>
  <c r="Y4743" i="25"/>
  <c r="X4744" i="25"/>
  <c r="Y4744" i="25"/>
  <c r="X4745" i="25"/>
  <c r="Y4745" i="25"/>
  <c r="X4746" i="25"/>
  <c r="Y4746" i="25"/>
  <c r="X4747" i="25"/>
  <c r="Y4747" i="25"/>
  <c r="X4748" i="25"/>
  <c r="Y4748" i="25"/>
  <c r="X4749" i="25"/>
  <c r="Y4749" i="25"/>
  <c r="X4750" i="25"/>
  <c r="Y4750" i="25"/>
  <c r="X4751" i="25"/>
  <c r="Y4751" i="25"/>
  <c r="X4752" i="25"/>
  <c r="Y4752" i="25"/>
  <c r="X4753" i="25"/>
  <c r="Y4753" i="25"/>
  <c r="X4754" i="25"/>
  <c r="Y4754" i="25"/>
  <c r="X4755" i="25"/>
  <c r="Y4755" i="25"/>
  <c r="X4756" i="25"/>
  <c r="Y4756" i="25"/>
  <c r="X4757" i="25"/>
  <c r="Y4757" i="25"/>
  <c r="X4758" i="25"/>
  <c r="Y4758" i="25"/>
  <c r="X4759" i="25"/>
  <c r="Y4759" i="25"/>
  <c r="X4760" i="25"/>
  <c r="Y4760" i="25"/>
  <c r="X4761" i="25"/>
  <c r="Y4761" i="25"/>
  <c r="X4762" i="25"/>
  <c r="Y4762" i="25"/>
  <c r="X4763" i="25"/>
  <c r="Y4763" i="25"/>
  <c r="X4764" i="25"/>
  <c r="Y4764" i="25"/>
  <c r="X4765" i="25"/>
  <c r="Y4765" i="25"/>
  <c r="X4766" i="25"/>
  <c r="Y4766" i="25"/>
  <c r="X4767" i="25"/>
  <c r="Y4767" i="25"/>
  <c r="X4768" i="25"/>
  <c r="Y4768" i="25"/>
  <c r="X4769" i="25"/>
  <c r="Y4769" i="25"/>
  <c r="X4770" i="25"/>
  <c r="Y4770" i="25"/>
  <c r="X4771" i="25"/>
  <c r="Y4771" i="25"/>
  <c r="X4772" i="25"/>
  <c r="Y4772" i="25"/>
  <c r="X4773" i="25"/>
  <c r="Y4773" i="25"/>
  <c r="X4774" i="25"/>
  <c r="Y4774" i="25"/>
  <c r="X4775" i="25"/>
  <c r="Y4775" i="25"/>
  <c r="X4776" i="25"/>
  <c r="Y4776" i="25"/>
  <c r="X4777" i="25"/>
  <c r="Y4777" i="25"/>
  <c r="X4778" i="25"/>
  <c r="Y4778" i="25"/>
  <c r="X4779" i="25"/>
  <c r="Y4779" i="25"/>
  <c r="X4780" i="25"/>
  <c r="Y4780" i="25"/>
  <c r="X4781" i="25"/>
  <c r="Y4781" i="25"/>
  <c r="X4782" i="25"/>
  <c r="Y4782" i="25"/>
  <c r="X4783" i="25"/>
  <c r="Y4783" i="25"/>
  <c r="X4784" i="25"/>
  <c r="Y4784" i="25"/>
  <c r="X4785" i="25"/>
  <c r="Y4785" i="25"/>
  <c r="X4786" i="25"/>
  <c r="Y4786" i="25"/>
  <c r="X4787" i="25"/>
  <c r="Y4787" i="25"/>
  <c r="X4788" i="25"/>
  <c r="Y4788" i="25"/>
  <c r="X4789" i="25"/>
  <c r="Y4789" i="25"/>
  <c r="X4790" i="25"/>
  <c r="Y4790" i="25"/>
  <c r="X4791" i="25"/>
  <c r="Y4791" i="25"/>
  <c r="X4792" i="25"/>
  <c r="Y4792" i="25"/>
  <c r="X4793" i="25"/>
  <c r="Y4793" i="25"/>
  <c r="X4794" i="25"/>
  <c r="Y4794" i="25"/>
  <c r="X4795" i="25"/>
  <c r="Y4795" i="25"/>
  <c r="X4796" i="25"/>
  <c r="Y4796" i="25"/>
  <c r="X4797" i="25"/>
  <c r="Y4797" i="25"/>
  <c r="X4798" i="25"/>
  <c r="Y4798" i="25"/>
  <c r="X4799" i="25"/>
  <c r="Y4799" i="25"/>
  <c r="X4800" i="25"/>
  <c r="Y4800" i="25"/>
  <c r="X4801" i="25"/>
  <c r="Y4801" i="25"/>
  <c r="X4802" i="25"/>
  <c r="Y4802" i="25"/>
  <c r="X4803" i="25"/>
  <c r="Y4803" i="25"/>
  <c r="X4804" i="25"/>
  <c r="Y4804" i="25"/>
  <c r="X4805" i="25"/>
  <c r="Y4805" i="25"/>
  <c r="X4806" i="25"/>
  <c r="Y4806" i="25"/>
  <c r="X4807" i="25"/>
  <c r="Y4807" i="25"/>
  <c r="X4808" i="25"/>
  <c r="Y4808" i="25"/>
  <c r="X4809" i="25"/>
  <c r="Y4809" i="25"/>
  <c r="X4810" i="25"/>
  <c r="Y4810" i="25"/>
  <c r="X4811" i="25"/>
  <c r="Y4811" i="25"/>
  <c r="X4812" i="25"/>
  <c r="Y4812" i="25"/>
  <c r="X4813" i="25"/>
  <c r="Y4813" i="25"/>
  <c r="X4814" i="25"/>
  <c r="Y4814" i="25"/>
  <c r="X4815" i="25"/>
  <c r="Y4815" i="25"/>
  <c r="X4816" i="25"/>
  <c r="Y4816" i="25"/>
  <c r="X4817" i="25"/>
  <c r="Y4817" i="25"/>
  <c r="X4818" i="25"/>
  <c r="Y4818" i="25"/>
  <c r="X4819" i="25"/>
  <c r="Y4819" i="25"/>
  <c r="X4820" i="25"/>
  <c r="Y4820" i="25"/>
  <c r="X4821" i="25"/>
  <c r="Y4821" i="25"/>
  <c r="X4822" i="25"/>
  <c r="Y4822" i="25"/>
  <c r="X4823" i="25"/>
  <c r="Y4823" i="25"/>
  <c r="X4824" i="25"/>
  <c r="Y4824" i="25"/>
  <c r="X4825" i="25"/>
  <c r="Y4825" i="25"/>
  <c r="X4826" i="25"/>
  <c r="Y4826" i="25"/>
  <c r="X4827" i="25"/>
  <c r="Y4827" i="25"/>
  <c r="X4828" i="25"/>
  <c r="Y4828" i="25"/>
  <c r="X4829" i="25"/>
  <c r="Y4829" i="25"/>
  <c r="X4830" i="25"/>
  <c r="Y4830" i="25"/>
  <c r="X4831" i="25"/>
  <c r="Y4831" i="25"/>
  <c r="X4832" i="25"/>
  <c r="Y4832" i="25"/>
  <c r="X4833" i="25"/>
  <c r="Y4833" i="25"/>
  <c r="X4834" i="25"/>
  <c r="Y4834" i="25"/>
  <c r="X4835" i="25"/>
  <c r="Y4835" i="25"/>
  <c r="X4836" i="25"/>
  <c r="Y4836" i="25"/>
  <c r="X4837" i="25"/>
  <c r="Y4837" i="25"/>
  <c r="X4838" i="25"/>
  <c r="Y4838" i="25"/>
  <c r="X4839" i="25"/>
  <c r="Y4839" i="25"/>
  <c r="X4840" i="25"/>
  <c r="Y4840" i="25"/>
  <c r="X4841" i="25"/>
  <c r="Y4841" i="25"/>
  <c r="X4842" i="25"/>
  <c r="Y4842" i="25"/>
  <c r="X4843" i="25"/>
  <c r="Y4843" i="25"/>
  <c r="X4844" i="25"/>
  <c r="Y4844" i="25"/>
  <c r="X4845" i="25"/>
  <c r="Y4845" i="25"/>
  <c r="X4846" i="25"/>
  <c r="Y4846" i="25"/>
  <c r="X4847" i="25"/>
  <c r="Y4847" i="25"/>
  <c r="X4848" i="25"/>
  <c r="Y4848" i="25"/>
  <c r="X4849" i="25"/>
  <c r="Y4849" i="25"/>
  <c r="X4850" i="25"/>
  <c r="Y4850" i="25"/>
  <c r="X4851" i="25"/>
  <c r="Y4851" i="25"/>
  <c r="X4852" i="25"/>
  <c r="Y4852" i="25"/>
  <c r="X4853" i="25"/>
  <c r="Y4853" i="25"/>
  <c r="X4854" i="25"/>
  <c r="Y4854" i="25"/>
  <c r="X4855" i="25"/>
  <c r="Y4855" i="25"/>
  <c r="X4856" i="25"/>
  <c r="Y4856" i="25"/>
  <c r="X4857" i="25"/>
  <c r="Y4857" i="25"/>
  <c r="X4858" i="25"/>
  <c r="Y4858" i="25"/>
  <c r="X4859" i="25"/>
  <c r="Y4859" i="25"/>
  <c r="X4860" i="25"/>
  <c r="Y4860" i="25"/>
  <c r="X4861" i="25"/>
  <c r="Y4861" i="25"/>
  <c r="X4862" i="25"/>
  <c r="Y4862" i="25"/>
  <c r="X4863" i="25"/>
  <c r="Y4863" i="25"/>
  <c r="X4864" i="25"/>
  <c r="Y4864" i="25"/>
  <c r="X4865" i="25"/>
  <c r="Y4865" i="25"/>
  <c r="X4866" i="25"/>
  <c r="Y4866" i="25"/>
  <c r="X4867" i="25"/>
  <c r="Y4867" i="25"/>
  <c r="X4868" i="25"/>
  <c r="Y4868" i="25"/>
  <c r="X4869" i="25"/>
  <c r="Y4869" i="25"/>
  <c r="X4870" i="25"/>
  <c r="Y4870" i="25"/>
  <c r="X4871" i="25"/>
  <c r="Y4871" i="25"/>
  <c r="X4872" i="25"/>
  <c r="Y4872" i="25"/>
  <c r="X4873" i="25"/>
  <c r="Y4873" i="25"/>
  <c r="X4874" i="25"/>
  <c r="Y4874" i="25"/>
  <c r="X4875" i="25"/>
  <c r="Y4875" i="25"/>
  <c r="X4876" i="25"/>
  <c r="Y4876" i="25"/>
  <c r="X4877" i="25"/>
  <c r="Y4877" i="25"/>
  <c r="X4878" i="25"/>
  <c r="Y4878" i="25"/>
  <c r="X4879" i="25"/>
  <c r="Y4879" i="25"/>
  <c r="X4880" i="25"/>
  <c r="Y4880" i="25"/>
  <c r="X4881" i="25"/>
  <c r="Y4881" i="25"/>
  <c r="X4882" i="25"/>
  <c r="Y4882" i="25"/>
  <c r="X4883" i="25"/>
  <c r="Y4883" i="25"/>
  <c r="X4884" i="25"/>
  <c r="Y4884" i="25"/>
  <c r="X4885" i="25"/>
  <c r="Y4885" i="25"/>
  <c r="X4886" i="25"/>
  <c r="Y4886" i="25"/>
  <c r="X4887" i="25"/>
  <c r="Y4887" i="25"/>
  <c r="X4888" i="25"/>
  <c r="Y4888" i="25"/>
  <c r="X4889" i="25"/>
  <c r="Y4889" i="25"/>
  <c r="X4890" i="25"/>
  <c r="Y4890" i="25"/>
  <c r="X4891" i="25"/>
  <c r="Y4891" i="25"/>
  <c r="X4892" i="25"/>
  <c r="Y4892" i="25"/>
  <c r="X4893" i="25"/>
  <c r="Y4893" i="25"/>
  <c r="X4894" i="25"/>
  <c r="Y4894" i="25"/>
  <c r="X4895" i="25"/>
  <c r="Y4895" i="25"/>
  <c r="X4896" i="25"/>
  <c r="Y4896" i="25"/>
  <c r="X4897" i="25"/>
  <c r="Y4897" i="25"/>
  <c r="X4898" i="25"/>
  <c r="Y4898" i="25"/>
  <c r="X4899" i="25"/>
  <c r="Y4899" i="25"/>
  <c r="X4900" i="25"/>
  <c r="Y4900" i="25"/>
  <c r="X4901" i="25"/>
  <c r="Y4901" i="25"/>
  <c r="X4902" i="25"/>
  <c r="Y4902" i="25"/>
  <c r="X4903" i="25"/>
  <c r="Y4903" i="25"/>
  <c r="X4904" i="25"/>
  <c r="Y4904" i="25"/>
  <c r="X4905" i="25"/>
  <c r="Y4905" i="25"/>
  <c r="X4906" i="25"/>
  <c r="Y4906" i="25"/>
  <c r="X4907" i="25"/>
  <c r="Y4907" i="25"/>
  <c r="X4908" i="25"/>
  <c r="Y4908" i="25"/>
  <c r="X4909" i="25"/>
  <c r="Y4909" i="25"/>
  <c r="X4910" i="25"/>
  <c r="Y4910" i="25"/>
  <c r="X4911" i="25"/>
  <c r="Y4911" i="25"/>
  <c r="X4912" i="25"/>
  <c r="Y4912" i="25"/>
  <c r="X4913" i="25"/>
  <c r="Y4913" i="25"/>
  <c r="X4914" i="25"/>
  <c r="Y4914" i="25"/>
  <c r="X4915" i="25"/>
  <c r="Y4915" i="25"/>
  <c r="X4916" i="25"/>
  <c r="Y4916" i="25"/>
  <c r="X4917" i="25"/>
  <c r="Y4917" i="25"/>
  <c r="X4918" i="25"/>
  <c r="Y4918" i="25"/>
  <c r="X4919" i="25"/>
  <c r="Y4919" i="25"/>
  <c r="X4920" i="25"/>
  <c r="Y4920" i="25"/>
  <c r="X4921" i="25"/>
  <c r="Y4921" i="25"/>
  <c r="X4922" i="25"/>
  <c r="Y4922" i="25"/>
  <c r="X4923" i="25"/>
  <c r="Y4923" i="25"/>
  <c r="X4924" i="25"/>
  <c r="Y4924" i="25"/>
  <c r="X4925" i="25"/>
  <c r="Y4925" i="25"/>
  <c r="X4926" i="25"/>
  <c r="Y4926" i="25"/>
  <c r="X4927" i="25"/>
  <c r="Y4927" i="25"/>
  <c r="X4928" i="25"/>
  <c r="Y4928" i="25"/>
  <c r="X4929" i="25"/>
  <c r="Y4929" i="25"/>
  <c r="X4930" i="25"/>
  <c r="Y4930" i="25"/>
  <c r="X4931" i="25"/>
  <c r="Y4931" i="25"/>
  <c r="X4932" i="25"/>
  <c r="Y4932" i="25"/>
  <c r="X4933" i="25"/>
  <c r="Y4933" i="25"/>
  <c r="X4934" i="25"/>
  <c r="Y4934" i="25"/>
  <c r="X4935" i="25"/>
  <c r="Y4935" i="25"/>
  <c r="X4936" i="25"/>
  <c r="Y4936" i="25"/>
  <c r="X4937" i="25"/>
  <c r="Y4937" i="25"/>
  <c r="X4938" i="25"/>
  <c r="Y4938" i="25"/>
  <c r="X4939" i="25"/>
  <c r="Y4939" i="25"/>
  <c r="X4940" i="25"/>
  <c r="Y4940" i="25"/>
  <c r="X4941" i="25"/>
  <c r="Y4941" i="25"/>
  <c r="X4942" i="25"/>
  <c r="Y4942" i="25"/>
  <c r="X4943" i="25"/>
  <c r="Y4943" i="25"/>
  <c r="X4944" i="25"/>
  <c r="Y4944" i="25"/>
  <c r="X4945" i="25"/>
  <c r="Y4945" i="25"/>
  <c r="X4946" i="25"/>
  <c r="Y4946" i="25"/>
  <c r="X4947" i="25"/>
  <c r="Y4947" i="25"/>
  <c r="X4948" i="25"/>
  <c r="Y4948" i="25"/>
  <c r="X4949" i="25"/>
  <c r="Y4949" i="25"/>
  <c r="X4950" i="25"/>
  <c r="Y4950" i="25"/>
  <c r="X4951" i="25"/>
  <c r="Y4951" i="25"/>
  <c r="X4952" i="25"/>
  <c r="Y4952" i="25"/>
  <c r="X4953" i="25"/>
  <c r="Y4953" i="25"/>
  <c r="X4954" i="25"/>
  <c r="Y4954" i="25"/>
  <c r="X4955" i="25"/>
  <c r="Y4955" i="25"/>
  <c r="X4956" i="25"/>
  <c r="Y4956" i="25"/>
  <c r="X4957" i="25"/>
  <c r="Y4957" i="25"/>
  <c r="X4958" i="25"/>
  <c r="Y4958" i="25"/>
  <c r="X4959" i="25"/>
  <c r="Y4959" i="25"/>
  <c r="X4960" i="25"/>
  <c r="Y4960" i="25"/>
  <c r="X4961" i="25"/>
  <c r="Y4961" i="25"/>
  <c r="X4962" i="25"/>
  <c r="Y4962" i="25"/>
  <c r="X4963" i="25"/>
  <c r="Y4963" i="25"/>
  <c r="X4964" i="25"/>
  <c r="Y4964" i="25"/>
  <c r="X4965" i="25"/>
  <c r="Y4965" i="25"/>
  <c r="X4966" i="25"/>
  <c r="Y4966" i="25"/>
  <c r="X4967" i="25"/>
  <c r="Y4967" i="25"/>
  <c r="X4968" i="25"/>
  <c r="Y4968" i="25"/>
  <c r="X4969" i="25"/>
  <c r="Y4969" i="25"/>
  <c r="X4970" i="25"/>
  <c r="Y4970" i="25"/>
  <c r="X4971" i="25"/>
  <c r="Y4971" i="25"/>
  <c r="X4972" i="25"/>
  <c r="Y4972" i="25"/>
  <c r="X4973" i="25"/>
  <c r="Y4973" i="25"/>
  <c r="X4974" i="25"/>
  <c r="Y4974" i="25"/>
  <c r="X4975" i="25"/>
  <c r="Y4975" i="25"/>
  <c r="X4976" i="25"/>
  <c r="Y4976" i="25"/>
  <c r="X4977" i="25"/>
  <c r="Y4977" i="25"/>
  <c r="X4978" i="25"/>
  <c r="Y4978" i="25"/>
  <c r="X4979" i="25"/>
  <c r="Y4979" i="25"/>
  <c r="X4980" i="25"/>
  <c r="Y4980" i="25"/>
  <c r="X4981" i="25"/>
  <c r="Y4981" i="25"/>
  <c r="X4982" i="25"/>
  <c r="Y4982" i="25"/>
  <c r="X4983" i="25"/>
  <c r="Y4983" i="25"/>
  <c r="X4984" i="25"/>
  <c r="Y4984" i="25"/>
  <c r="X4985" i="25"/>
  <c r="Y4985" i="25"/>
  <c r="X4986" i="25"/>
  <c r="Y4986" i="25"/>
  <c r="X4987" i="25"/>
  <c r="Y4987" i="25"/>
  <c r="X4988" i="25"/>
  <c r="Y4988" i="25"/>
  <c r="X4989" i="25"/>
  <c r="Y4989" i="25"/>
  <c r="X4990" i="25"/>
  <c r="Y4990" i="25"/>
  <c r="X4991" i="25"/>
  <c r="Y4991" i="25"/>
  <c r="X4992" i="25"/>
  <c r="Y4992" i="25"/>
  <c r="X4993" i="25"/>
  <c r="Y4993" i="25"/>
  <c r="X4994" i="25"/>
  <c r="Y4994" i="25"/>
  <c r="X4995" i="25"/>
  <c r="Y4995" i="25"/>
  <c r="X4996" i="25"/>
  <c r="Y4996" i="25"/>
  <c r="X4997" i="25"/>
  <c r="Y4997" i="25"/>
  <c r="X4998" i="25"/>
  <c r="Y4998" i="25"/>
  <c r="X4999" i="25"/>
  <c r="Y4999" i="25"/>
  <c r="X5000" i="25"/>
  <c r="Y5000" i="25"/>
  <c r="X5001" i="25"/>
  <c r="Y5001" i="25"/>
  <c r="X5002" i="25"/>
  <c r="Y5002" i="25"/>
  <c r="X5003" i="25"/>
  <c r="Y5003" i="25"/>
  <c r="X5004" i="25"/>
  <c r="Y5004" i="25"/>
  <c r="X5005" i="25"/>
  <c r="Y5005" i="25"/>
  <c r="X5006" i="25"/>
  <c r="Y5006" i="25"/>
  <c r="X5007" i="25"/>
  <c r="Y5007" i="25"/>
  <c r="X5008" i="25"/>
  <c r="Y5008" i="25"/>
  <c r="X5009" i="25"/>
  <c r="Y5009" i="25"/>
  <c r="X5010" i="25"/>
  <c r="Y5010" i="25"/>
  <c r="X5011" i="25"/>
  <c r="Y5011" i="25"/>
  <c r="X5012" i="25"/>
  <c r="Y5012" i="25"/>
  <c r="X5013" i="25"/>
  <c r="Y5013" i="25"/>
  <c r="X5014" i="25"/>
  <c r="Y5014" i="25"/>
  <c r="X5015" i="25"/>
  <c r="Y5015" i="25"/>
  <c r="X5016" i="25"/>
  <c r="Y5016" i="25"/>
  <c r="X5017" i="25"/>
  <c r="Y5017" i="25"/>
  <c r="X5018" i="25"/>
  <c r="Y5018" i="25"/>
  <c r="X5019" i="25"/>
  <c r="Y5019" i="25"/>
  <c r="X5020" i="25"/>
  <c r="Y5020" i="25"/>
  <c r="X5021" i="25"/>
  <c r="Y5021" i="25"/>
  <c r="X5022" i="25"/>
  <c r="Y5022" i="25"/>
  <c r="X5023" i="25"/>
  <c r="Y5023" i="25"/>
  <c r="X5024" i="25"/>
  <c r="Y5024" i="25"/>
  <c r="X5025" i="25"/>
  <c r="Y5025" i="25"/>
  <c r="X5026" i="25"/>
  <c r="Y5026" i="25"/>
  <c r="X5027" i="25"/>
  <c r="Y5027" i="25"/>
  <c r="X5028" i="25"/>
  <c r="Y5028" i="25"/>
  <c r="X5029" i="25"/>
  <c r="Y5029" i="25"/>
  <c r="X5030" i="25"/>
  <c r="Y5030" i="25"/>
  <c r="X5031" i="25"/>
  <c r="Y5031" i="25"/>
  <c r="X5032" i="25"/>
  <c r="Y5032" i="25"/>
  <c r="X5033" i="25"/>
  <c r="Y5033" i="25"/>
  <c r="X5034" i="25"/>
  <c r="Y5034" i="25"/>
  <c r="X5035" i="25"/>
  <c r="Y5035" i="25"/>
  <c r="X5036" i="25"/>
  <c r="Y5036" i="25"/>
  <c r="X5037" i="25"/>
  <c r="Y5037" i="25"/>
  <c r="X5038" i="25"/>
  <c r="Y5038" i="25"/>
  <c r="X5039" i="25"/>
  <c r="Y5039" i="25"/>
  <c r="X5040" i="25"/>
  <c r="Y5040" i="25"/>
  <c r="X5041" i="25"/>
  <c r="Y5041" i="25"/>
  <c r="X5042" i="25"/>
  <c r="Y5042" i="25"/>
  <c r="X5043" i="25"/>
  <c r="Y5043" i="25"/>
  <c r="X5044" i="25"/>
  <c r="Y5044" i="25"/>
  <c r="X5045" i="25"/>
  <c r="Y5045" i="25"/>
  <c r="X5046" i="25"/>
  <c r="Y5046" i="25"/>
  <c r="X5047" i="25"/>
  <c r="Y5047" i="25"/>
  <c r="X5048" i="25"/>
  <c r="Y5048" i="25"/>
  <c r="X5049" i="25"/>
  <c r="Y5049" i="25"/>
  <c r="X5050" i="25"/>
  <c r="Y5050" i="25"/>
  <c r="X5051" i="25"/>
  <c r="Y5051" i="25"/>
  <c r="X5052" i="25"/>
  <c r="Y5052" i="25"/>
  <c r="X5053" i="25"/>
  <c r="Y5053" i="25"/>
  <c r="X5054" i="25"/>
  <c r="Y5054" i="25"/>
  <c r="X5055" i="25"/>
  <c r="Y5055" i="25"/>
  <c r="X5056" i="25"/>
  <c r="Y5056" i="25"/>
  <c r="X5057" i="25"/>
  <c r="Y5057" i="25"/>
  <c r="X5058" i="25"/>
  <c r="Y5058" i="25"/>
  <c r="X5059" i="25"/>
  <c r="Y5059" i="25"/>
  <c r="X5060" i="25"/>
  <c r="Y5060" i="25"/>
  <c r="X5061" i="25"/>
  <c r="Y5061" i="25"/>
  <c r="X5062" i="25"/>
  <c r="Y5062" i="25"/>
  <c r="X5063" i="25"/>
  <c r="Y5063" i="25"/>
  <c r="X5064" i="25"/>
  <c r="Y5064" i="25"/>
  <c r="X5065" i="25"/>
  <c r="Y5065" i="25"/>
  <c r="X5066" i="25"/>
  <c r="Y5066" i="25"/>
  <c r="X5067" i="25"/>
  <c r="Y5067" i="25"/>
  <c r="X5068" i="25"/>
  <c r="Y5068" i="25"/>
  <c r="X5069" i="25"/>
  <c r="Y5069" i="25"/>
  <c r="X5070" i="25"/>
  <c r="Y5070" i="25"/>
  <c r="X5071" i="25"/>
  <c r="Y5071" i="25"/>
  <c r="X5072" i="25"/>
  <c r="Y5072" i="25"/>
  <c r="X5073" i="25"/>
  <c r="Y5073" i="25"/>
  <c r="X5074" i="25"/>
  <c r="Y5074" i="25"/>
  <c r="X5075" i="25"/>
  <c r="Y5075" i="25"/>
  <c r="X5076" i="25"/>
  <c r="Y5076" i="25"/>
  <c r="X5077" i="25"/>
  <c r="Y5077" i="25"/>
  <c r="X5078" i="25"/>
  <c r="Y5078" i="25"/>
  <c r="X5079" i="25"/>
  <c r="Y5079" i="25"/>
  <c r="X5080" i="25"/>
  <c r="Y5080" i="25"/>
  <c r="X5081" i="25"/>
  <c r="Y5081" i="25"/>
  <c r="X5082" i="25"/>
  <c r="Y5082" i="25"/>
  <c r="X5083" i="25"/>
  <c r="Y5083" i="25"/>
  <c r="X5084" i="25"/>
  <c r="Y5084" i="25"/>
  <c r="X5085" i="25"/>
  <c r="Y5085" i="25"/>
  <c r="X5086" i="25"/>
  <c r="Y5086" i="25"/>
  <c r="X5087" i="25"/>
  <c r="Y5087" i="25"/>
  <c r="X5088" i="25"/>
  <c r="Y5088" i="25"/>
  <c r="X5089" i="25"/>
  <c r="Y5089" i="25"/>
  <c r="X5090" i="25"/>
  <c r="Y5090" i="25"/>
  <c r="X5091" i="25"/>
  <c r="Y5091" i="25"/>
  <c r="X5092" i="25"/>
  <c r="Y5092" i="25"/>
  <c r="X5093" i="25"/>
  <c r="Y5093" i="25"/>
  <c r="X5094" i="25"/>
  <c r="Y5094" i="25"/>
  <c r="X5095" i="25"/>
  <c r="Y5095" i="25"/>
  <c r="X5096" i="25"/>
  <c r="Y5096" i="25"/>
  <c r="X5097" i="25"/>
  <c r="Y5097" i="25"/>
  <c r="X5098" i="25"/>
  <c r="Y5098" i="25"/>
  <c r="X5099" i="25"/>
  <c r="Y5099" i="25"/>
  <c r="X5100" i="25"/>
  <c r="Y5100" i="25"/>
  <c r="X5101" i="25"/>
  <c r="Y5101" i="25"/>
  <c r="X5102" i="25"/>
  <c r="Y5102" i="25"/>
  <c r="X5103" i="25"/>
  <c r="Y5103" i="25"/>
  <c r="X5104" i="25"/>
  <c r="Y5104" i="25"/>
  <c r="X5105" i="25"/>
  <c r="Y5105" i="25"/>
  <c r="X5106" i="25"/>
  <c r="Y5106" i="25"/>
  <c r="X5107" i="25"/>
  <c r="Y5107" i="25"/>
  <c r="X5108" i="25"/>
  <c r="Y5108" i="25"/>
  <c r="X5109" i="25"/>
  <c r="Y5109" i="25"/>
  <c r="X5110" i="25"/>
  <c r="Y5110" i="25"/>
  <c r="X5111" i="25"/>
  <c r="Y5111" i="25"/>
  <c r="X5112" i="25"/>
  <c r="Y5112" i="25"/>
  <c r="X5113" i="25"/>
  <c r="Y5113" i="25"/>
  <c r="X5114" i="25"/>
  <c r="Y5114" i="25"/>
  <c r="X5115" i="25"/>
  <c r="Y5115" i="25"/>
  <c r="X5116" i="25"/>
  <c r="Y5116" i="25"/>
  <c r="X5117" i="25"/>
  <c r="Y5117" i="25"/>
  <c r="X5118" i="25"/>
  <c r="Y5118" i="25"/>
  <c r="X5119" i="25"/>
  <c r="Y5119" i="25"/>
  <c r="X5120" i="25"/>
  <c r="Y5120" i="25"/>
  <c r="X5121" i="25"/>
  <c r="Y5121" i="25"/>
  <c r="X5122" i="25"/>
  <c r="Y5122" i="25"/>
  <c r="X5123" i="25"/>
  <c r="Y5123" i="25"/>
  <c r="X5124" i="25"/>
  <c r="Y5124" i="25"/>
  <c r="X5125" i="25"/>
  <c r="Y5125" i="25"/>
  <c r="X5126" i="25"/>
  <c r="Y5126" i="25"/>
  <c r="X5127" i="25"/>
  <c r="Y5127" i="25"/>
  <c r="X5128" i="25"/>
  <c r="Y5128" i="25"/>
  <c r="X5129" i="25"/>
  <c r="Y5129" i="25"/>
  <c r="X5130" i="25"/>
  <c r="Y5130" i="25"/>
  <c r="X5131" i="25"/>
  <c r="Y5131" i="25"/>
  <c r="X5132" i="25"/>
  <c r="Y5132" i="25"/>
  <c r="X5133" i="25"/>
  <c r="Y5133" i="25"/>
  <c r="X5134" i="25"/>
  <c r="Y5134" i="25"/>
  <c r="X5135" i="25"/>
  <c r="Y5135" i="25"/>
  <c r="X5136" i="25"/>
  <c r="Y5136" i="25"/>
  <c r="X5137" i="25"/>
  <c r="Y5137" i="25"/>
  <c r="X5138" i="25"/>
  <c r="Y5138" i="25"/>
  <c r="X5139" i="25"/>
  <c r="Y5139" i="25"/>
  <c r="X5140" i="25"/>
  <c r="Y5140" i="25"/>
  <c r="X5141" i="25"/>
  <c r="Y5141" i="25"/>
  <c r="X5142" i="25"/>
  <c r="Y5142" i="25"/>
  <c r="X5143" i="25"/>
  <c r="Y5143" i="25"/>
  <c r="X5144" i="25"/>
  <c r="Y5144" i="25"/>
  <c r="X5145" i="25"/>
  <c r="Y5145" i="25"/>
  <c r="X5146" i="25"/>
  <c r="Y5146" i="25"/>
  <c r="X5147" i="25"/>
  <c r="Y5147" i="25"/>
  <c r="X5148" i="25"/>
  <c r="Y5148" i="25"/>
  <c r="X5149" i="25"/>
  <c r="Y5149" i="25"/>
  <c r="X5150" i="25"/>
  <c r="Y5150" i="25"/>
  <c r="X5151" i="25"/>
  <c r="Y5151" i="25"/>
  <c r="X5152" i="25"/>
  <c r="Y5152" i="25"/>
  <c r="X5153" i="25"/>
  <c r="Y5153" i="25"/>
  <c r="X5154" i="25"/>
  <c r="Y5154" i="25"/>
  <c r="X5155" i="25"/>
  <c r="Y5155" i="25"/>
  <c r="X5156" i="25"/>
  <c r="Y5156" i="25"/>
  <c r="X5157" i="25"/>
  <c r="Y5157" i="25"/>
  <c r="X5158" i="25"/>
  <c r="Y5158" i="25"/>
  <c r="X5159" i="25"/>
  <c r="Y5159" i="25"/>
  <c r="X5160" i="25"/>
  <c r="Y5160" i="25"/>
  <c r="X5161" i="25"/>
  <c r="Y5161" i="25"/>
  <c r="X5162" i="25"/>
  <c r="Y5162" i="25"/>
  <c r="X5163" i="25"/>
  <c r="Y5163" i="25"/>
  <c r="X5164" i="25"/>
  <c r="Y5164" i="25"/>
  <c r="X5165" i="25"/>
  <c r="Y5165" i="25"/>
  <c r="X5166" i="25"/>
  <c r="Y5166" i="25"/>
  <c r="X5167" i="25"/>
  <c r="Y5167" i="25"/>
  <c r="X5168" i="25"/>
  <c r="Y5168" i="25"/>
  <c r="X5169" i="25"/>
  <c r="Y5169" i="25"/>
  <c r="X5170" i="25"/>
  <c r="Y5170" i="25"/>
  <c r="X5171" i="25"/>
  <c r="Y5171" i="25"/>
  <c r="X5172" i="25"/>
  <c r="Y5172" i="25"/>
  <c r="X5173" i="25"/>
  <c r="Y5173" i="25"/>
  <c r="X5174" i="25"/>
  <c r="Y5174" i="25"/>
  <c r="X5175" i="25"/>
  <c r="Y5175" i="25"/>
  <c r="X5176" i="25"/>
  <c r="Y5176" i="25"/>
  <c r="X5177" i="25"/>
  <c r="Y5177" i="25"/>
  <c r="X5178" i="25"/>
  <c r="Y5178" i="25"/>
  <c r="X5179" i="25"/>
  <c r="Y5179" i="25"/>
  <c r="X5180" i="25"/>
  <c r="Y5180" i="25"/>
  <c r="X5181" i="25"/>
  <c r="Y5181" i="25"/>
  <c r="X5182" i="25"/>
  <c r="Y5182" i="25"/>
  <c r="X5183" i="25"/>
  <c r="Y5183" i="25"/>
  <c r="X5184" i="25"/>
  <c r="Y5184" i="25"/>
  <c r="X5185" i="25"/>
  <c r="Y5185" i="25"/>
  <c r="X5186" i="25"/>
  <c r="Y5186" i="25"/>
  <c r="X5187" i="25"/>
  <c r="Y5187" i="25"/>
  <c r="X5188" i="25"/>
  <c r="Y5188" i="25"/>
  <c r="X5189" i="25"/>
  <c r="Y5189" i="25"/>
  <c r="X5190" i="25"/>
  <c r="Y5190" i="25"/>
  <c r="X5191" i="25"/>
  <c r="Y5191" i="25"/>
  <c r="X5192" i="25"/>
  <c r="Y5192" i="25"/>
  <c r="X5193" i="25"/>
  <c r="Y5193" i="25"/>
  <c r="X5194" i="25"/>
  <c r="Y5194" i="25"/>
  <c r="X5195" i="25"/>
  <c r="Y5195" i="25"/>
  <c r="X5196" i="25"/>
  <c r="Y5196" i="25"/>
  <c r="X5197" i="25"/>
  <c r="Y5197" i="25"/>
  <c r="X5198" i="25"/>
  <c r="Y5198" i="25"/>
  <c r="X5199" i="25"/>
  <c r="Y5199" i="25"/>
  <c r="X5200" i="25"/>
  <c r="Y5200" i="25"/>
  <c r="X5201" i="25"/>
  <c r="Y5201" i="25"/>
  <c r="X5202" i="25"/>
  <c r="Y5202" i="25"/>
  <c r="X5203" i="25"/>
  <c r="Y5203" i="25"/>
  <c r="X5204" i="25"/>
  <c r="Y5204" i="25"/>
  <c r="X5205" i="25"/>
  <c r="Y5205" i="25"/>
  <c r="X5206" i="25"/>
  <c r="Y5206" i="25"/>
  <c r="X5207" i="25"/>
  <c r="Y5207" i="25"/>
  <c r="X5208" i="25"/>
  <c r="Y5208" i="25"/>
  <c r="X5209" i="25"/>
  <c r="Y5209" i="25"/>
  <c r="X5210" i="25"/>
  <c r="Y5210" i="25"/>
  <c r="X5211" i="25"/>
  <c r="Y5211" i="25"/>
  <c r="X5212" i="25"/>
  <c r="Y5212" i="25"/>
  <c r="X5213" i="25"/>
  <c r="Y5213" i="25"/>
  <c r="X5214" i="25"/>
  <c r="Y5214" i="25"/>
  <c r="X5215" i="25"/>
  <c r="Y5215" i="25"/>
  <c r="X5216" i="25"/>
  <c r="Y5216" i="25"/>
  <c r="X5217" i="25"/>
  <c r="Y5217" i="25"/>
  <c r="X5218" i="25"/>
  <c r="Y5218" i="25"/>
  <c r="X5219" i="25"/>
  <c r="Y5219" i="25"/>
  <c r="X5220" i="25"/>
  <c r="Y5220" i="25"/>
  <c r="X5221" i="25"/>
  <c r="Y5221" i="25"/>
  <c r="X5222" i="25"/>
  <c r="Y5222" i="25"/>
  <c r="X5223" i="25"/>
  <c r="Y5223" i="25"/>
  <c r="X5224" i="25"/>
  <c r="Y5224" i="25"/>
  <c r="X5225" i="25"/>
  <c r="Y5225" i="25"/>
  <c r="X5226" i="25"/>
  <c r="Y5226" i="25"/>
  <c r="X5227" i="25"/>
  <c r="Y5227" i="25"/>
  <c r="X5228" i="25"/>
  <c r="Y5228" i="25"/>
  <c r="X5229" i="25"/>
  <c r="Y5229" i="25"/>
  <c r="X5230" i="25"/>
  <c r="Y5230" i="25"/>
  <c r="X5231" i="25"/>
  <c r="Y5231" i="25"/>
  <c r="X5232" i="25"/>
  <c r="Y5232" i="25"/>
  <c r="X5233" i="25"/>
  <c r="Y5233" i="25"/>
  <c r="X5234" i="25"/>
  <c r="Y5234" i="25"/>
  <c r="X5235" i="25"/>
  <c r="Y5235" i="25"/>
  <c r="X5236" i="25"/>
  <c r="Y5236" i="25"/>
  <c r="X5237" i="25"/>
  <c r="Y5237" i="25"/>
  <c r="X5238" i="25"/>
  <c r="Y5238" i="25"/>
  <c r="X5239" i="25"/>
  <c r="Y5239" i="25"/>
  <c r="X5240" i="25"/>
  <c r="Y5240" i="25"/>
  <c r="X5241" i="25"/>
  <c r="Y5241" i="25"/>
  <c r="X5242" i="25"/>
  <c r="Y5242" i="25"/>
  <c r="X5243" i="25"/>
  <c r="Y5243" i="25"/>
  <c r="X5244" i="25"/>
  <c r="Y5244" i="25"/>
  <c r="X5245" i="25"/>
  <c r="Y5245" i="25"/>
  <c r="X5246" i="25"/>
  <c r="Y5246" i="25"/>
  <c r="X5247" i="25"/>
  <c r="Y5247" i="25"/>
  <c r="X5248" i="25"/>
  <c r="Y5248" i="25"/>
  <c r="X5249" i="25"/>
  <c r="Y5249" i="25"/>
  <c r="X5250" i="25"/>
  <c r="Y5250" i="25"/>
  <c r="X5251" i="25"/>
  <c r="Y5251" i="25"/>
  <c r="X5252" i="25"/>
  <c r="Y5252" i="25"/>
  <c r="X5253" i="25"/>
  <c r="Y5253" i="25"/>
  <c r="X5254" i="25"/>
  <c r="Y5254" i="25"/>
  <c r="X5255" i="25"/>
  <c r="Y5255" i="25"/>
  <c r="X5256" i="25"/>
  <c r="Y5256" i="25"/>
  <c r="X5257" i="25"/>
  <c r="Y5257" i="25"/>
  <c r="X5258" i="25"/>
  <c r="Y5258" i="25"/>
  <c r="X5259" i="25"/>
  <c r="Y5259" i="25"/>
  <c r="X5260" i="25"/>
  <c r="Y5260" i="25"/>
  <c r="X5261" i="25"/>
  <c r="Y5261" i="25"/>
  <c r="X5262" i="25"/>
  <c r="Y5262" i="25"/>
  <c r="X5263" i="25"/>
  <c r="Y5263" i="25"/>
  <c r="X5264" i="25"/>
  <c r="Y5264" i="25"/>
  <c r="X5265" i="25"/>
  <c r="Y5265" i="25"/>
  <c r="X5266" i="25"/>
  <c r="Y5266" i="25"/>
  <c r="X5267" i="25"/>
  <c r="Y5267" i="25"/>
  <c r="X5268" i="25"/>
  <c r="Y5268" i="25"/>
  <c r="X5269" i="25"/>
  <c r="Y5269" i="25"/>
  <c r="X5270" i="25"/>
  <c r="Y5270" i="25"/>
  <c r="X5271" i="25"/>
  <c r="Y5271" i="25"/>
  <c r="X5272" i="25"/>
  <c r="Y5272" i="25"/>
  <c r="X5273" i="25"/>
  <c r="Y5273" i="25"/>
  <c r="X5274" i="25"/>
  <c r="Y5274" i="25"/>
  <c r="X5275" i="25"/>
  <c r="Y5275" i="25"/>
  <c r="X5276" i="25"/>
  <c r="Y5276" i="25"/>
  <c r="X5277" i="25"/>
  <c r="Y5277" i="25"/>
  <c r="X5278" i="25"/>
  <c r="Y5278" i="25"/>
  <c r="X5279" i="25"/>
  <c r="Y5279" i="25"/>
  <c r="X5280" i="25"/>
  <c r="Y5280" i="25"/>
  <c r="X5281" i="25"/>
  <c r="Y5281" i="25"/>
  <c r="X5282" i="25"/>
  <c r="Y5282" i="25"/>
  <c r="X5283" i="25"/>
  <c r="Y5283" i="25"/>
  <c r="X5284" i="25"/>
  <c r="Y5284" i="25"/>
  <c r="X5285" i="25"/>
  <c r="Y5285" i="25"/>
  <c r="X5286" i="25"/>
  <c r="Y5286" i="25"/>
  <c r="X5287" i="25"/>
  <c r="Y5287" i="25"/>
  <c r="X5288" i="25"/>
  <c r="Y5288" i="25"/>
  <c r="X5289" i="25"/>
  <c r="Y5289" i="25"/>
  <c r="X5290" i="25"/>
  <c r="Y5290" i="25"/>
  <c r="X5291" i="25"/>
  <c r="Y5291" i="25"/>
  <c r="X5292" i="25"/>
  <c r="Y5292" i="25"/>
  <c r="X5293" i="25"/>
  <c r="Y5293" i="25"/>
  <c r="X5294" i="25"/>
  <c r="Y5294" i="25"/>
  <c r="X5295" i="25"/>
  <c r="Y5295" i="25"/>
  <c r="X5296" i="25"/>
  <c r="Y5296" i="25"/>
  <c r="X5297" i="25"/>
  <c r="Y5297" i="25"/>
  <c r="X5298" i="25"/>
  <c r="Y5298" i="25"/>
  <c r="X5299" i="25"/>
  <c r="Y5299" i="25"/>
  <c r="X5300" i="25"/>
  <c r="Y5300" i="25"/>
  <c r="X5301" i="25"/>
  <c r="Y5301" i="25"/>
  <c r="X5302" i="25"/>
  <c r="Y5302" i="25"/>
  <c r="X5303" i="25"/>
  <c r="Y5303" i="25"/>
  <c r="X5304" i="25"/>
  <c r="Y5304" i="25"/>
  <c r="X5305" i="25"/>
  <c r="Y5305" i="25"/>
  <c r="X5306" i="25"/>
  <c r="Y5306" i="25"/>
  <c r="X5307" i="25"/>
  <c r="Y5307" i="25"/>
  <c r="X5308" i="25"/>
  <c r="Y5308" i="25"/>
  <c r="X5309" i="25"/>
  <c r="Y5309" i="25"/>
  <c r="X5310" i="25"/>
  <c r="Y5310" i="25"/>
  <c r="X5311" i="25"/>
  <c r="Y5311" i="25"/>
  <c r="X5312" i="25"/>
  <c r="Y5312" i="25"/>
  <c r="X5313" i="25"/>
  <c r="Y5313" i="25"/>
  <c r="X5314" i="25"/>
  <c r="Y5314" i="25"/>
  <c r="X5315" i="25"/>
  <c r="Y5315" i="25"/>
  <c r="X5316" i="25"/>
  <c r="Y5316" i="25"/>
  <c r="X5317" i="25"/>
  <c r="Y5317" i="25"/>
  <c r="X5318" i="25"/>
  <c r="Y5318" i="25"/>
  <c r="X5319" i="25"/>
  <c r="Y5319" i="25"/>
  <c r="X5320" i="25"/>
  <c r="Y5320" i="25"/>
  <c r="X5321" i="25"/>
  <c r="Y5321" i="25"/>
  <c r="X5322" i="25"/>
  <c r="Y5322" i="25"/>
  <c r="X5323" i="25"/>
  <c r="Y5323" i="25"/>
  <c r="X5324" i="25"/>
  <c r="Y5324" i="25"/>
  <c r="X5325" i="25"/>
  <c r="Y5325" i="25"/>
  <c r="X5326" i="25"/>
  <c r="Y5326" i="25"/>
  <c r="X5327" i="25"/>
  <c r="Y5327" i="25"/>
  <c r="X5328" i="25"/>
  <c r="Y5328" i="25"/>
  <c r="X5329" i="25"/>
  <c r="Y5329" i="25"/>
  <c r="X5330" i="25"/>
  <c r="Y5330" i="25"/>
  <c r="X5331" i="25"/>
  <c r="Y5331" i="25"/>
  <c r="X5332" i="25"/>
  <c r="Y5332" i="25"/>
  <c r="X5333" i="25"/>
  <c r="Y5333" i="25"/>
  <c r="X5334" i="25"/>
  <c r="Y5334" i="25"/>
  <c r="X5335" i="25"/>
  <c r="Y5335" i="25"/>
  <c r="X5336" i="25"/>
  <c r="Y5336" i="25"/>
  <c r="X5337" i="25"/>
  <c r="Y5337" i="25"/>
  <c r="X5338" i="25"/>
  <c r="Y5338" i="25"/>
  <c r="X5339" i="25"/>
  <c r="Y5339" i="25"/>
  <c r="X5340" i="25"/>
  <c r="Y5340" i="25"/>
  <c r="X5341" i="25"/>
  <c r="Y5341" i="25"/>
  <c r="X5342" i="25"/>
  <c r="Y5342" i="25"/>
  <c r="X5343" i="25"/>
  <c r="Y5343" i="25"/>
  <c r="X5344" i="25"/>
  <c r="Y5344" i="25"/>
  <c r="X5345" i="25"/>
  <c r="Y5345" i="25"/>
  <c r="X5346" i="25"/>
  <c r="Y5346" i="25"/>
  <c r="X5347" i="25"/>
  <c r="Y5347" i="25"/>
  <c r="X5348" i="25"/>
  <c r="Y5348" i="25"/>
  <c r="X5349" i="25"/>
  <c r="Y5349" i="25"/>
  <c r="X5350" i="25"/>
  <c r="Y5350" i="25"/>
  <c r="X5351" i="25"/>
  <c r="Y5351" i="25"/>
  <c r="X5352" i="25"/>
  <c r="Y5352" i="25"/>
  <c r="X5353" i="25"/>
  <c r="Y5353" i="25"/>
  <c r="X5354" i="25"/>
  <c r="Y5354" i="25"/>
  <c r="X5355" i="25"/>
  <c r="Y5355" i="25"/>
  <c r="X5356" i="25"/>
  <c r="Y5356" i="25"/>
  <c r="X5357" i="25"/>
  <c r="Y5357" i="25"/>
  <c r="X5358" i="25"/>
  <c r="Y5358" i="25"/>
  <c r="X5359" i="25"/>
  <c r="Y5359" i="25"/>
  <c r="X5360" i="25"/>
  <c r="Y5360" i="25"/>
  <c r="X5361" i="25"/>
  <c r="Y5361" i="25"/>
  <c r="X5362" i="25"/>
  <c r="Y5362" i="25"/>
  <c r="X5363" i="25"/>
  <c r="Y5363" i="25"/>
  <c r="X5364" i="25"/>
  <c r="Y5364" i="25"/>
  <c r="X5365" i="25"/>
  <c r="Y5365" i="25"/>
  <c r="X5366" i="25"/>
  <c r="Y5366" i="25"/>
  <c r="X5367" i="25"/>
  <c r="Y5367" i="25"/>
  <c r="X5368" i="25"/>
  <c r="Y5368" i="25"/>
  <c r="X5369" i="25"/>
  <c r="Y5369" i="25"/>
  <c r="X5370" i="25"/>
  <c r="Y5370" i="25"/>
  <c r="X5371" i="25"/>
  <c r="Y5371" i="25"/>
  <c r="X5372" i="25"/>
  <c r="Y5372" i="25"/>
  <c r="X5373" i="25"/>
  <c r="Y5373" i="25"/>
  <c r="X5374" i="25"/>
  <c r="Y5374" i="25"/>
  <c r="X5375" i="25"/>
  <c r="Y5375" i="25"/>
  <c r="X5376" i="25"/>
  <c r="Y5376" i="25"/>
  <c r="X5377" i="25"/>
  <c r="Y5377" i="25"/>
  <c r="X5378" i="25"/>
  <c r="Y5378" i="25"/>
  <c r="X5379" i="25"/>
  <c r="Y5379" i="25"/>
  <c r="X5380" i="25"/>
  <c r="Y5380" i="25"/>
  <c r="X5381" i="25"/>
  <c r="Y5381" i="25"/>
  <c r="X5382" i="25"/>
  <c r="Y5382" i="25"/>
  <c r="X5383" i="25"/>
  <c r="Y5383" i="25"/>
  <c r="X5384" i="25"/>
  <c r="Y5384" i="25"/>
  <c r="X5385" i="25"/>
  <c r="Y5385" i="25"/>
  <c r="X5386" i="25"/>
  <c r="Y5386" i="25"/>
  <c r="X5387" i="25"/>
  <c r="Y5387" i="25"/>
  <c r="X5388" i="25"/>
  <c r="Y5388" i="25"/>
  <c r="X5389" i="25"/>
  <c r="Y5389" i="25"/>
  <c r="X5390" i="25"/>
  <c r="Y5390" i="25"/>
  <c r="X5391" i="25"/>
  <c r="Y5391" i="25"/>
  <c r="X5392" i="25"/>
  <c r="Y5392" i="25"/>
  <c r="X5393" i="25"/>
  <c r="Y5393" i="25"/>
  <c r="X5394" i="25"/>
  <c r="Y5394" i="25"/>
  <c r="X5395" i="25"/>
  <c r="Y5395" i="25"/>
  <c r="X5396" i="25"/>
  <c r="Y5396" i="25"/>
  <c r="X5397" i="25"/>
  <c r="Y5397" i="25"/>
  <c r="X5398" i="25"/>
  <c r="Y5398" i="25"/>
  <c r="X5399" i="25"/>
  <c r="Y5399" i="25"/>
  <c r="X5400" i="25"/>
  <c r="Y5400" i="25"/>
  <c r="X5401" i="25"/>
  <c r="Y5401" i="25"/>
  <c r="X5402" i="25"/>
  <c r="Y5402" i="25"/>
  <c r="X5403" i="25"/>
  <c r="Y5403" i="25"/>
  <c r="X5404" i="25"/>
  <c r="Y5404" i="25"/>
  <c r="X5405" i="25"/>
  <c r="Y5405" i="25"/>
  <c r="X5406" i="25"/>
  <c r="Y5406" i="25"/>
  <c r="X5407" i="25"/>
  <c r="Y5407" i="25"/>
  <c r="X5408" i="25"/>
  <c r="Y5408" i="25"/>
  <c r="X5409" i="25"/>
  <c r="Y5409" i="25"/>
  <c r="X5410" i="25"/>
  <c r="Y5410" i="25"/>
  <c r="X5411" i="25"/>
  <c r="Y5411" i="25"/>
  <c r="X5412" i="25"/>
  <c r="Y5412" i="25"/>
  <c r="X5413" i="25"/>
  <c r="Y5413" i="25"/>
  <c r="X5414" i="25"/>
  <c r="Y5414" i="25"/>
  <c r="X5415" i="25"/>
  <c r="Y5415" i="25"/>
  <c r="X5416" i="25"/>
  <c r="Y5416" i="25"/>
  <c r="X5417" i="25"/>
  <c r="Y5417" i="25"/>
  <c r="X5418" i="25"/>
  <c r="Y5418" i="25"/>
  <c r="X5419" i="25"/>
  <c r="Y5419" i="25"/>
  <c r="X5420" i="25"/>
  <c r="Y5420" i="25"/>
  <c r="X5421" i="25"/>
  <c r="Y5421" i="25"/>
  <c r="X5422" i="25"/>
  <c r="Y5422" i="25"/>
  <c r="X5423" i="25"/>
  <c r="Y5423" i="25"/>
  <c r="X5424" i="25"/>
  <c r="Y5424" i="25"/>
  <c r="X5425" i="25"/>
  <c r="Y5425" i="25"/>
  <c r="X5426" i="25"/>
  <c r="Y5426" i="25"/>
  <c r="X5427" i="25"/>
  <c r="Y5427" i="25"/>
  <c r="X5428" i="25"/>
  <c r="Y5428" i="25"/>
  <c r="X5429" i="25"/>
  <c r="Y5429" i="25"/>
  <c r="X5430" i="25"/>
  <c r="Y5430" i="25"/>
  <c r="X5431" i="25"/>
  <c r="Y5431" i="25"/>
  <c r="X5432" i="25"/>
  <c r="Y5432" i="25"/>
  <c r="X5433" i="25"/>
  <c r="Y5433" i="25"/>
  <c r="X5434" i="25"/>
  <c r="Y5434" i="25"/>
  <c r="X5435" i="25"/>
  <c r="Y5435" i="25"/>
  <c r="X5436" i="25"/>
  <c r="Y5436" i="25"/>
  <c r="X5437" i="25"/>
  <c r="Y5437" i="25"/>
  <c r="X5438" i="25"/>
  <c r="Y5438" i="25"/>
  <c r="X5439" i="25"/>
  <c r="Y5439" i="25"/>
  <c r="X5440" i="25"/>
  <c r="Y5440" i="25"/>
  <c r="X5441" i="25"/>
  <c r="Y5441" i="25"/>
  <c r="X5442" i="25"/>
  <c r="Y5442" i="25"/>
  <c r="X5443" i="25"/>
  <c r="Y5443" i="25"/>
  <c r="X5444" i="25"/>
  <c r="Y5444" i="25"/>
  <c r="X5445" i="25"/>
  <c r="Y5445" i="25"/>
  <c r="X5446" i="25"/>
  <c r="Y5446" i="25"/>
  <c r="X5447" i="25"/>
  <c r="Y5447" i="25"/>
  <c r="X5448" i="25"/>
  <c r="Y5448" i="25"/>
  <c r="X5449" i="25"/>
  <c r="Y5449" i="25"/>
  <c r="X5450" i="25"/>
  <c r="Y5450" i="25"/>
  <c r="X5451" i="25"/>
  <c r="Y5451" i="25"/>
  <c r="X5452" i="25"/>
  <c r="Y5452" i="25"/>
  <c r="X5453" i="25"/>
  <c r="Y5453" i="25"/>
  <c r="X5454" i="25"/>
  <c r="Y5454" i="25"/>
  <c r="X5455" i="25"/>
  <c r="Y5455" i="25"/>
  <c r="X5456" i="25"/>
  <c r="Y5456" i="25"/>
  <c r="X5457" i="25"/>
  <c r="Y5457" i="25"/>
  <c r="X5458" i="25"/>
  <c r="Y5458" i="25"/>
  <c r="X5459" i="25"/>
  <c r="Y5459" i="25"/>
  <c r="X5460" i="25"/>
  <c r="Y5460" i="25"/>
  <c r="X5461" i="25"/>
  <c r="Y5461" i="25"/>
  <c r="X5462" i="25"/>
  <c r="Y5462" i="25"/>
  <c r="X5463" i="25"/>
  <c r="Y5463" i="25"/>
  <c r="X5464" i="25"/>
  <c r="Y5464" i="25"/>
  <c r="R146" i="5" l="1"/>
  <c r="R145" i="5"/>
  <c r="R144" i="5"/>
  <c r="R143" i="5"/>
  <c r="R142" i="5"/>
  <c r="R141" i="5"/>
  <c r="R140" i="5"/>
  <c r="R139" i="5"/>
  <c r="R138" i="5"/>
  <c r="R137" i="5"/>
  <c r="R136" i="5"/>
  <c r="R135" i="5"/>
  <c r="R131" i="5"/>
  <c r="R130" i="5"/>
  <c r="R129" i="5"/>
  <c r="R128" i="5"/>
  <c r="R127" i="5"/>
  <c r="R126" i="5"/>
  <c r="R125" i="5"/>
  <c r="R124" i="5"/>
  <c r="R123" i="5"/>
  <c r="R122" i="5"/>
  <c r="R121" i="5"/>
  <c r="R120" i="5"/>
  <c r="R116" i="5"/>
  <c r="R115" i="5"/>
  <c r="R114" i="5"/>
  <c r="R113" i="5"/>
  <c r="R112" i="5"/>
  <c r="R111" i="5"/>
  <c r="R110" i="5"/>
  <c r="R109" i="5"/>
  <c r="R108" i="5"/>
  <c r="R107" i="5"/>
  <c r="R106" i="5"/>
  <c r="R105" i="5"/>
  <c r="R101" i="5"/>
  <c r="R100" i="5"/>
  <c r="R99" i="5"/>
  <c r="R98" i="5"/>
  <c r="R97" i="5"/>
  <c r="R96" i="5"/>
  <c r="R95" i="5"/>
  <c r="R94" i="5"/>
  <c r="R93" i="5"/>
  <c r="R92" i="5"/>
  <c r="R91" i="5"/>
  <c r="R90" i="5"/>
  <c r="R86" i="5"/>
  <c r="R85" i="5"/>
  <c r="R84" i="5"/>
  <c r="R83" i="5"/>
  <c r="R82" i="5"/>
  <c r="R81" i="5"/>
  <c r="R80" i="5"/>
  <c r="R79" i="5"/>
  <c r="R78" i="5"/>
  <c r="R77" i="5"/>
  <c r="R76" i="5"/>
  <c r="R75" i="5"/>
  <c r="R71" i="5"/>
  <c r="R70" i="5"/>
  <c r="R69" i="5"/>
  <c r="R68" i="5"/>
  <c r="R67" i="5"/>
  <c r="R66" i="5"/>
  <c r="R65" i="5"/>
  <c r="R64" i="5"/>
  <c r="R63" i="5"/>
  <c r="R62" i="5"/>
  <c r="R61" i="5"/>
  <c r="R60" i="5"/>
  <c r="R56" i="5"/>
  <c r="R55" i="5"/>
  <c r="R54" i="5"/>
  <c r="R53" i="5"/>
  <c r="R52" i="5"/>
  <c r="R51" i="5"/>
  <c r="R50" i="5"/>
  <c r="R49" i="5"/>
  <c r="R48" i="5"/>
  <c r="R47" i="5"/>
  <c r="R46" i="5"/>
  <c r="R45" i="5"/>
  <c r="R41" i="5"/>
  <c r="R40" i="5"/>
  <c r="R39" i="5"/>
  <c r="R38" i="5"/>
  <c r="R37" i="5"/>
  <c r="R36" i="5"/>
  <c r="R35" i="5"/>
  <c r="R34" i="5"/>
  <c r="R33" i="5"/>
  <c r="R32" i="5"/>
  <c r="R31" i="5"/>
  <c r="R30" i="5"/>
  <c r="R26" i="5"/>
  <c r="R25" i="5"/>
  <c r="R24" i="5"/>
  <c r="R23" i="5"/>
  <c r="R22" i="5"/>
  <c r="R21" i="5"/>
  <c r="R20" i="5"/>
  <c r="R19" i="5"/>
  <c r="R18" i="5"/>
  <c r="R17" i="5"/>
  <c r="R16" i="5"/>
  <c r="R15" i="5"/>
  <c r="O12" i="5"/>
  <c r="B1" i="26"/>
  <c r="Y3837" i="25"/>
  <c r="X3837" i="25"/>
  <c r="Y3836" i="25"/>
  <c r="X3836" i="25"/>
  <c r="Y3835" i="25"/>
  <c r="X3835" i="25"/>
  <c r="Y3834" i="25"/>
  <c r="X3834" i="25"/>
  <c r="Y3833" i="25"/>
  <c r="X3833" i="25"/>
  <c r="Y3832" i="25"/>
  <c r="X3832" i="25"/>
  <c r="Y3831" i="25"/>
  <c r="X3831" i="25"/>
  <c r="Y3830" i="25"/>
  <c r="X3830" i="25"/>
  <c r="Y3829" i="25"/>
  <c r="X3829" i="25"/>
  <c r="Y3828" i="25"/>
  <c r="X3828" i="25"/>
  <c r="Y3827" i="25"/>
  <c r="X3827" i="25"/>
  <c r="Y3826" i="25"/>
  <c r="X3826" i="25"/>
  <c r="Y3825" i="25"/>
  <c r="X3825" i="25"/>
  <c r="Y3824" i="25"/>
  <c r="X3824" i="25"/>
  <c r="Y3823" i="25"/>
  <c r="X3823" i="25"/>
  <c r="Y3822" i="25"/>
  <c r="X3822" i="25"/>
  <c r="Y3821" i="25"/>
  <c r="X3821" i="25"/>
  <c r="Y3820" i="25"/>
  <c r="X3820" i="25"/>
  <c r="Y3819" i="25"/>
  <c r="X3819" i="25"/>
  <c r="Y3818" i="25"/>
  <c r="X3818" i="25"/>
  <c r="Y3817" i="25"/>
  <c r="X3817" i="25"/>
  <c r="Y3816" i="25"/>
  <c r="X3816" i="25"/>
  <c r="Y3815" i="25"/>
  <c r="X3815" i="25"/>
  <c r="Y3814" i="25"/>
  <c r="X3814" i="25"/>
  <c r="Y3813" i="25"/>
  <c r="X3813" i="25"/>
  <c r="Y3812" i="25"/>
  <c r="X3812" i="25"/>
  <c r="Y3811" i="25"/>
  <c r="X3811" i="25"/>
  <c r="Y3810" i="25"/>
  <c r="X3810" i="25"/>
  <c r="Y3809" i="25"/>
  <c r="X3809" i="25"/>
  <c r="Y3808" i="25"/>
  <c r="X3808" i="25"/>
  <c r="Y3807" i="25"/>
  <c r="X3807" i="25"/>
  <c r="Y3806" i="25"/>
  <c r="X3806" i="25"/>
  <c r="Y3805" i="25"/>
  <c r="X3805" i="25"/>
  <c r="Y3804" i="25"/>
  <c r="X3804" i="25"/>
  <c r="Y3803" i="25"/>
  <c r="X3803" i="25"/>
  <c r="Y3802" i="25"/>
  <c r="X3802" i="25"/>
  <c r="Y3801" i="25"/>
  <c r="X3801" i="25"/>
  <c r="Y3800" i="25"/>
  <c r="X3800" i="25"/>
  <c r="Y3799" i="25"/>
  <c r="X3799" i="25"/>
  <c r="Y3798" i="25"/>
  <c r="X3798" i="25"/>
  <c r="Y3797" i="25"/>
  <c r="X3797" i="25"/>
  <c r="Y3796" i="25"/>
  <c r="X3796" i="25"/>
  <c r="Y3795" i="25"/>
  <c r="X3795" i="25"/>
  <c r="Y3794" i="25"/>
  <c r="X3794" i="25"/>
  <c r="Y3793" i="25"/>
  <c r="X3793" i="25"/>
  <c r="Y3792" i="25"/>
  <c r="X3792" i="25"/>
  <c r="Y3791" i="25"/>
  <c r="X3791" i="25"/>
  <c r="Y3790" i="25"/>
  <c r="X3790" i="25"/>
  <c r="Y3789" i="25"/>
  <c r="X3789" i="25"/>
  <c r="Y3788" i="25"/>
  <c r="X3788" i="25"/>
  <c r="Y3787" i="25"/>
  <c r="X3787" i="25"/>
  <c r="Y3786" i="25"/>
  <c r="X3786" i="25"/>
  <c r="Y3785" i="25"/>
  <c r="X3785" i="25"/>
  <c r="Y3784" i="25"/>
  <c r="X3784" i="25"/>
  <c r="Y3783" i="25"/>
  <c r="X3783" i="25"/>
  <c r="Y3782" i="25"/>
  <c r="X3782" i="25"/>
  <c r="Y3781" i="25"/>
  <c r="X3781" i="25"/>
  <c r="Y3780" i="25"/>
  <c r="X3780" i="25"/>
  <c r="Y3779" i="25"/>
  <c r="X3779" i="25"/>
  <c r="Y3778" i="25"/>
  <c r="X3778" i="25"/>
  <c r="Y3777" i="25"/>
  <c r="X3777" i="25"/>
  <c r="Y3776" i="25"/>
  <c r="X3776" i="25"/>
  <c r="Y3775" i="25"/>
  <c r="X3775" i="25"/>
  <c r="Y3774" i="25"/>
  <c r="X3774" i="25"/>
  <c r="Y3773" i="25"/>
  <c r="X3773" i="25"/>
  <c r="Y3772" i="25"/>
  <c r="X3772" i="25"/>
  <c r="Y3771" i="25"/>
  <c r="X3771" i="25"/>
  <c r="Y3770" i="25"/>
  <c r="X3770" i="25"/>
  <c r="Y3769" i="25"/>
  <c r="X3769" i="25"/>
  <c r="Y3768" i="25"/>
  <c r="X3768" i="25"/>
  <c r="Y3767" i="25"/>
  <c r="X3767" i="25"/>
  <c r="Y3766" i="25"/>
  <c r="X3766" i="25"/>
  <c r="Y3765" i="25"/>
  <c r="X3765" i="25"/>
  <c r="Y3764" i="25"/>
  <c r="X3764" i="25"/>
  <c r="Y3763" i="25"/>
  <c r="X3763" i="25"/>
  <c r="Y3762" i="25"/>
  <c r="X3762" i="25"/>
  <c r="Y3761" i="25"/>
  <c r="X3761" i="25"/>
  <c r="Y3760" i="25"/>
  <c r="X3760" i="25"/>
  <c r="Y3759" i="25"/>
  <c r="X3759" i="25"/>
  <c r="Y3758" i="25"/>
  <c r="X3758" i="25"/>
  <c r="Y3757" i="25"/>
  <c r="X3757" i="25"/>
  <c r="Y3756" i="25"/>
  <c r="X3756" i="25"/>
  <c r="Y3755" i="25"/>
  <c r="X3755" i="25"/>
  <c r="Y3754" i="25"/>
  <c r="X3754" i="25"/>
  <c r="Y3753" i="25"/>
  <c r="X3753" i="25"/>
  <c r="Y3752" i="25"/>
  <c r="X3752" i="25"/>
  <c r="Y3751" i="25"/>
  <c r="X3751" i="25"/>
  <c r="Y3750" i="25"/>
  <c r="X3750" i="25"/>
  <c r="Y3749" i="25"/>
  <c r="X3749" i="25"/>
  <c r="Y3748" i="25"/>
  <c r="X3748" i="25"/>
  <c r="Y3747" i="25"/>
  <c r="X3747" i="25"/>
  <c r="Y3746" i="25"/>
  <c r="X3746" i="25"/>
  <c r="Y3745" i="25"/>
  <c r="X3745" i="25"/>
  <c r="Y3744" i="25"/>
  <c r="X3744" i="25"/>
  <c r="Y3743" i="25"/>
  <c r="X3743" i="25"/>
  <c r="Y3742" i="25"/>
  <c r="X3742" i="25"/>
  <c r="Y3741" i="25"/>
  <c r="X3741" i="25"/>
  <c r="Y3740" i="25"/>
  <c r="X3740" i="25"/>
  <c r="Y3739" i="25"/>
  <c r="X3739" i="25"/>
  <c r="Y3738" i="25"/>
  <c r="X3738" i="25"/>
  <c r="Y3737" i="25"/>
  <c r="X3737" i="25"/>
  <c r="Y3736" i="25"/>
  <c r="X3736" i="25"/>
  <c r="Y3735" i="25"/>
  <c r="X3735" i="25"/>
  <c r="Y3734" i="25"/>
  <c r="X3734" i="25"/>
  <c r="Y3733" i="25"/>
  <c r="X3733" i="25"/>
  <c r="Y3732" i="25"/>
  <c r="X3732" i="25"/>
  <c r="Y3731" i="25"/>
  <c r="X3731" i="25"/>
  <c r="Y3730" i="25"/>
  <c r="X3730" i="25"/>
  <c r="Y3729" i="25"/>
  <c r="X3729" i="25"/>
  <c r="Y3728" i="25"/>
  <c r="X3728" i="25"/>
  <c r="Y3727" i="25"/>
  <c r="X3727" i="25"/>
  <c r="Y3726" i="25"/>
  <c r="X3726" i="25"/>
  <c r="Y3725" i="25"/>
  <c r="X3725" i="25"/>
  <c r="Y3724" i="25"/>
  <c r="X3724" i="25"/>
  <c r="Y3723" i="25"/>
  <c r="X3723" i="25"/>
  <c r="Y3722" i="25"/>
  <c r="X3722" i="25"/>
  <c r="Y3721" i="25"/>
  <c r="X3721" i="25"/>
  <c r="Y3720" i="25"/>
  <c r="X3720" i="25"/>
  <c r="Y3719" i="25"/>
  <c r="X3719" i="25"/>
  <c r="Y3718" i="25"/>
  <c r="X3718" i="25"/>
  <c r="Y3717" i="25"/>
  <c r="X3717" i="25"/>
  <c r="Y3716" i="25"/>
  <c r="X3716" i="25"/>
  <c r="Y3715" i="25"/>
  <c r="X3715" i="25"/>
  <c r="Y3714" i="25"/>
  <c r="X3714" i="25"/>
  <c r="Y3713" i="25"/>
  <c r="X3713" i="25"/>
  <c r="Y3712" i="25"/>
  <c r="X3712" i="25"/>
  <c r="Y3711" i="25"/>
  <c r="X3711" i="25"/>
  <c r="Y3710" i="25"/>
  <c r="X3710" i="25"/>
  <c r="Y3709" i="25"/>
  <c r="X3709" i="25"/>
  <c r="Y3708" i="25"/>
  <c r="X3708" i="25"/>
  <c r="Y3707" i="25"/>
  <c r="X3707" i="25"/>
  <c r="Y3706" i="25"/>
  <c r="X3706" i="25"/>
  <c r="Y3705" i="25"/>
  <c r="X3705" i="25"/>
  <c r="Y3704" i="25"/>
  <c r="X3704" i="25"/>
  <c r="Y3703" i="25"/>
  <c r="X3703" i="25"/>
  <c r="Y3702" i="25"/>
  <c r="X3702" i="25"/>
  <c r="Y3701" i="25"/>
  <c r="X3701" i="25"/>
  <c r="Y3700" i="25"/>
  <c r="X3700" i="25"/>
  <c r="Y3699" i="25"/>
  <c r="X3699" i="25"/>
  <c r="Y3698" i="25"/>
  <c r="X3698" i="25"/>
  <c r="Y3697" i="25"/>
  <c r="X3697" i="25"/>
  <c r="Y3696" i="25"/>
  <c r="X3696" i="25"/>
  <c r="Y3695" i="25"/>
  <c r="X3695" i="25"/>
  <c r="Y3694" i="25"/>
  <c r="X3694" i="25"/>
  <c r="Y3693" i="25"/>
  <c r="X3693" i="25"/>
  <c r="Y3692" i="25"/>
  <c r="X3692" i="25"/>
  <c r="Y3691" i="25"/>
  <c r="X3691" i="25"/>
  <c r="Y3690" i="25"/>
  <c r="X3690" i="25"/>
  <c r="Y3689" i="25"/>
  <c r="X3689" i="25"/>
  <c r="Y3688" i="25"/>
  <c r="X3688" i="25"/>
  <c r="Y3687" i="25"/>
  <c r="X3687" i="25"/>
  <c r="Y3686" i="25"/>
  <c r="X3686" i="25"/>
  <c r="Y3685" i="25"/>
  <c r="X3685" i="25"/>
  <c r="Y3684" i="25"/>
  <c r="X3684" i="25"/>
  <c r="Y3683" i="25"/>
  <c r="X3683" i="25"/>
  <c r="Y3682" i="25"/>
  <c r="X3682" i="25"/>
  <c r="Y3681" i="25"/>
  <c r="X3681" i="25"/>
  <c r="Y3680" i="25"/>
  <c r="X3680" i="25"/>
  <c r="Y3679" i="25"/>
  <c r="X3679" i="25"/>
  <c r="Y3678" i="25"/>
  <c r="X3678" i="25"/>
  <c r="Y3677" i="25"/>
  <c r="X3677" i="25"/>
  <c r="Y3676" i="25"/>
  <c r="X3676" i="25"/>
  <c r="Y3675" i="25"/>
  <c r="X3675" i="25"/>
  <c r="Y3674" i="25"/>
  <c r="X3674" i="25"/>
  <c r="Y3673" i="25"/>
  <c r="X3673" i="25"/>
  <c r="Y3672" i="25"/>
  <c r="X3672" i="25"/>
  <c r="Y3671" i="25"/>
  <c r="X3671" i="25"/>
  <c r="Y3670" i="25"/>
  <c r="X3670" i="25"/>
  <c r="Y3669" i="25"/>
  <c r="X3669" i="25"/>
  <c r="Y3668" i="25"/>
  <c r="X3668" i="25"/>
  <c r="Y3667" i="25"/>
  <c r="X3667" i="25"/>
  <c r="Y3666" i="25"/>
  <c r="X3666" i="25"/>
  <c r="Y3665" i="25"/>
  <c r="X3665" i="25"/>
  <c r="Y3664" i="25"/>
  <c r="X3664" i="25"/>
  <c r="Y3663" i="25"/>
  <c r="X3663" i="25"/>
  <c r="Y3662" i="25"/>
  <c r="X3662" i="25"/>
  <c r="Y3661" i="25"/>
  <c r="X3661" i="25"/>
  <c r="Y3660" i="25"/>
  <c r="X3660" i="25"/>
  <c r="Y3659" i="25"/>
  <c r="X3659" i="25"/>
  <c r="Y3658" i="25"/>
  <c r="X3658" i="25"/>
  <c r="Y3657" i="25"/>
  <c r="X3657" i="25"/>
  <c r="Y3656" i="25"/>
  <c r="X3656" i="25"/>
  <c r="Y3655" i="25"/>
  <c r="X3655" i="25"/>
  <c r="Y3654" i="25"/>
  <c r="X3654" i="25"/>
  <c r="Y3653" i="25"/>
  <c r="X3653" i="25"/>
  <c r="Y3652" i="25"/>
  <c r="X3652" i="25"/>
  <c r="Y3651" i="25"/>
  <c r="X3651" i="25"/>
  <c r="Y3650" i="25"/>
  <c r="X3650" i="25"/>
  <c r="Y3649" i="25"/>
  <c r="X3649" i="25"/>
  <c r="Y3648" i="25"/>
  <c r="X3648" i="25"/>
  <c r="Y3647" i="25"/>
  <c r="X3647" i="25"/>
  <c r="Y3646" i="25"/>
  <c r="X3646" i="25"/>
  <c r="Y3645" i="25"/>
  <c r="X3645" i="25"/>
  <c r="Y3644" i="25"/>
  <c r="X3644" i="25"/>
  <c r="Y3643" i="25"/>
  <c r="X3643" i="25"/>
  <c r="Y3642" i="25"/>
  <c r="X3642" i="25"/>
  <c r="Y3641" i="25"/>
  <c r="X3641" i="25"/>
  <c r="Y3640" i="25"/>
  <c r="X3640" i="25"/>
  <c r="Y3639" i="25"/>
  <c r="X3639" i="25"/>
  <c r="Y3638" i="25"/>
  <c r="X3638" i="25"/>
  <c r="Y3637" i="25"/>
  <c r="X3637" i="25"/>
  <c r="Y3636" i="25"/>
  <c r="X3636" i="25"/>
  <c r="Y3635" i="25"/>
  <c r="X3635" i="25"/>
  <c r="Y3634" i="25"/>
  <c r="X3634" i="25"/>
  <c r="Y3633" i="25"/>
  <c r="X3633" i="25"/>
  <c r="Y3632" i="25"/>
  <c r="X3632" i="25"/>
  <c r="Y3631" i="25"/>
  <c r="X3631" i="25"/>
  <c r="Y3630" i="25"/>
  <c r="X3630" i="25"/>
  <c r="Y3629" i="25"/>
  <c r="X3629" i="25"/>
  <c r="Y3628" i="25"/>
  <c r="X3628" i="25"/>
  <c r="Y3627" i="25"/>
  <c r="X3627" i="25"/>
  <c r="Y3626" i="25"/>
  <c r="X3626" i="25"/>
  <c r="Y3625" i="25"/>
  <c r="X3625" i="25"/>
  <c r="Y3624" i="25"/>
  <c r="X3624" i="25"/>
  <c r="Y3623" i="25"/>
  <c r="X3623" i="25"/>
  <c r="Y3622" i="25"/>
  <c r="X3622" i="25"/>
  <c r="Y3621" i="25"/>
  <c r="X3621" i="25"/>
  <c r="Y3620" i="25"/>
  <c r="X3620" i="25"/>
  <c r="Y3619" i="25"/>
  <c r="X3619" i="25"/>
  <c r="Y3618" i="25"/>
  <c r="X3618" i="25"/>
  <c r="Y3617" i="25"/>
  <c r="X3617" i="25"/>
  <c r="Y3616" i="25"/>
  <c r="X3616" i="25"/>
  <c r="Y3615" i="25"/>
  <c r="X3615" i="25"/>
  <c r="Y3614" i="25"/>
  <c r="X3614" i="25"/>
  <c r="Y3613" i="25"/>
  <c r="X3613" i="25"/>
  <c r="Y3612" i="25"/>
  <c r="X3612" i="25"/>
  <c r="Y3611" i="25"/>
  <c r="X3611" i="25"/>
  <c r="Y3610" i="25"/>
  <c r="X3610" i="25"/>
  <c r="Y3609" i="25"/>
  <c r="X3609" i="25"/>
  <c r="Y3608" i="25"/>
  <c r="X3608" i="25"/>
  <c r="Y3607" i="25"/>
  <c r="X3607" i="25"/>
  <c r="Y3606" i="25"/>
  <c r="X3606" i="25"/>
  <c r="Y3605" i="25"/>
  <c r="X3605" i="25"/>
  <c r="Y3604" i="25"/>
  <c r="X3604" i="25"/>
  <c r="Y3603" i="25"/>
  <c r="X3603" i="25"/>
  <c r="Y3602" i="25"/>
  <c r="X3602" i="25"/>
  <c r="Y3601" i="25"/>
  <c r="X3601" i="25"/>
  <c r="Y3600" i="25"/>
  <c r="X3600" i="25"/>
  <c r="Y3599" i="25"/>
  <c r="X3599" i="25"/>
  <c r="Y3598" i="25"/>
  <c r="X3598" i="25"/>
  <c r="Y3597" i="25"/>
  <c r="X3597" i="25"/>
  <c r="Y3596" i="25"/>
  <c r="X3596" i="25"/>
  <c r="Y3595" i="25"/>
  <c r="X3595" i="25"/>
  <c r="Y3594" i="25"/>
  <c r="X3594" i="25"/>
  <c r="Y3593" i="25"/>
  <c r="X3593" i="25"/>
  <c r="Y3592" i="25"/>
  <c r="X3592" i="25"/>
  <c r="Y3591" i="25"/>
  <c r="X3591" i="25"/>
  <c r="Y3590" i="25"/>
  <c r="X3590" i="25"/>
  <c r="Y3589" i="25"/>
  <c r="X3589" i="25"/>
  <c r="Y3588" i="25"/>
  <c r="X3588" i="25"/>
  <c r="Y3587" i="25"/>
  <c r="X3587" i="25"/>
  <c r="Y3586" i="25"/>
  <c r="X3586" i="25"/>
  <c r="Y3585" i="25"/>
  <c r="X3585" i="25"/>
  <c r="Y3584" i="25"/>
  <c r="X3584" i="25"/>
  <c r="Y3583" i="25"/>
  <c r="X3583" i="25"/>
  <c r="Y3582" i="25"/>
  <c r="X3582" i="25"/>
  <c r="Y3581" i="25"/>
  <c r="X3581" i="25"/>
  <c r="Y3580" i="25"/>
  <c r="X3580" i="25"/>
  <c r="Y3579" i="25"/>
  <c r="X3579" i="25"/>
  <c r="Y3578" i="25"/>
  <c r="X3578" i="25"/>
  <c r="Y3577" i="25"/>
  <c r="X3577" i="25"/>
  <c r="Y3576" i="25"/>
  <c r="X3576" i="25"/>
  <c r="Y3575" i="25"/>
  <c r="X3575" i="25"/>
  <c r="Y3574" i="25"/>
  <c r="X3574" i="25"/>
  <c r="Y3573" i="25"/>
  <c r="X3573" i="25"/>
  <c r="Y3572" i="25"/>
  <c r="X3572" i="25"/>
  <c r="Y3571" i="25"/>
  <c r="X3571" i="25"/>
  <c r="Y3570" i="25"/>
  <c r="X3570" i="25"/>
  <c r="Y3569" i="25"/>
  <c r="X3569" i="25"/>
  <c r="Y3568" i="25"/>
  <c r="X3568" i="25"/>
  <c r="Y3567" i="25"/>
  <c r="X3567" i="25"/>
  <c r="Y3566" i="25"/>
  <c r="X3566" i="25"/>
  <c r="Y3565" i="25"/>
  <c r="X3565" i="25"/>
  <c r="Y3564" i="25"/>
  <c r="X3564" i="25"/>
  <c r="Y3563" i="25"/>
  <c r="X3563" i="25"/>
  <c r="Y3562" i="25"/>
  <c r="X3562" i="25"/>
  <c r="Y3561" i="25"/>
  <c r="X3561" i="25"/>
  <c r="Y3560" i="25"/>
  <c r="X3560" i="25"/>
  <c r="Y3559" i="25"/>
  <c r="X3559" i="25"/>
  <c r="Y3558" i="25"/>
  <c r="X3558" i="25"/>
  <c r="Y3557" i="25"/>
  <c r="X3557" i="25"/>
  <c r="Y3556" i="25"/>
  <c r="X3556" i="25"/>
  <c r="Y3555" i="25"/>
  <c r="X3555" i="25"/>
  <c r="Y3554" i="25"/>
  <c r="X3554" i="25"/>
  <c r="Y3553" i="25"/>
  <c r="X3553" i="25"/>
  <c r="Y3552" i="25"/>
  <c r="X3552" i="25"/>
  <c r="Y3551" i="25"/>
  <c r="X3551" i="25"/>
  <c r="Y3550" i="25"/>
  <c r="X3550" i="25"/>
  <c r="Y3549" i="25"/>
  <c r="X3549" i="25"/>
  <c r="Y3548" i="25"/>
  <c r="X3548" i="25"/>
  <c r="Y3547" i="25"/>
  <c r="X3547" i="25"/>
  <c r="Y3546" i="25"/>
  <c r="X3546" i="25"/>
  <c r="Y3545" i="25"/>
  <c r="X3545" i="25"/>
  <c r="Y3544" i="25"/>
  <c r="X3544" i="25"/>
  <c r="Y3543" i="25"/>
  <c r="X3543" i="25"/>
  <c r="Y3542" i="25"/>
  <c r="X3542" i="25"/>
  <c r="Y3541" i="25"/>
  <c r="X3541" i="25"/>
  <c r="Y3540" i="25"/>
  <c r="X3540" i="25"/>
  <c r="Y3539" i="25"/>
  <c r="X3539" i="25"/>
  <c r="Y3538" i="25"/>
  <c r="X3538" i="25"/>
  <c r="Y3537" i="25"/>
  <c r="X3537" i="25"/>
  <c r="Y3536" i="25"/>
  <c r="X3536" i="25"/>
  <c r="Y3535" i="25"/>
  <c r="X3535" i="25"/>
  <c r="Y3534" i="25"/>
  <c r="X3534" i="25"/>
  <c r="Y3533" i="25"/>
  <c r="X3533" i="25"/>
  <c r="Y3532" i="25"/>
  <c r="X3532" i="25"/>
  <c r="Y3531" i="25"/>
  <c r="X3531" i="25"/>
  <c r="Y3530" i="25"/>
  <c r="X3530" i="25"/>
  <c r="Y3529" i="25"/>
  <c r="X3529" i="25"/>
  <c r="Y3528" i="25"/>
  <c r="X3528" i="25"/>
  <c r="Y3527" i="25"/>
  <c r="X3527" i="25"/>
  <c r="Y3526" i="25"/>
  <c r="X3526" i="25"/>
  <c r="Y3525" i="25"/>
  <c r="X3525" i="25"/>
  <c r="Y3524" i="25"/>
  <c r="X3524" i="25"/>
  <c r="Y3523" i="25"/>
  <c r="X3523" i="25"/>
  <c r="Y3522" i="25"/>
  <c r="X3522" i="25"/>
  <c r="Y3521" i="25"/>
  <c r="X3521" i="25"/>
  <c r="Y3520" i="25"/>
  <c r="X3520" i="25"/>
  <c r="Y3519" i="25"/>
  <c r="X3519" i="25"/>
  <c r="Y3518" i="25"/>
  <c r="X3518" i="25"/>
  <c r="Y3517" i="25"/>
  <c r="X3517" i="25"/>
  <c r="Y3516" i="25"/>
  <c r="X3516" i="25"/>
  <c r="Y3515" i="25"/>
  <c r="X3515" i="25"/>
  <c r="Y3514" i="25"/>
  <c r="X3514" i="25"/>
  <c r="Y3513" i="25"/>
  <c r="X3513" i="25"/>
  <c r="Y3512" i="25"/>
  <c r="X3512" i="25"/>
  <c r="Y3511" i="25"/>
  <c r="X3511" i="25"/>
  <c r="Y3510" i="25"/>
  <c r="X3510" i="25"/>
  <c r="Y3509" i="25"/>
  <c r="X3509" i="25"/>
  <c r="Y3508" i="25"/>
  <c r="X3508" i="25"/>
  <c r="Y3507" i="25"/>
  <c r="X3507" i="25"/>
  <c r="Y3506" i="25"/>
  <c r="X3506" i="25"/>
  <c r="Y3505" i="25"/>
  <c r="X3505" i="25"/>
  <c r="Y3504" i="25"/>
  <c r="X3504" i="25"/>
  <c r="Y3503" i="25"/>
  <c r="X3503" i="25"/>
  <c r="Y3502" i="25"/>
  <c r="X3502" i="25"/>
  <c r="Y3501" i="25"/>
  <c r="X3501" i="25"/>
  <c r="Y3500" i="25"/>
  <c r="X3500" i="25"/>
  <c r="Y3499" i="25"/>
  <c r="X3499" i="25"/>
  <c r="Y3498" i="25"/>
  <c r="X3498" i="25"/>
  <c r="Y3497" i="25"/>
  <c r="X3497" i="25"/>
  <c r="Y3496" i="25"/>
  <c r="X3496" i="25"/>
  <c r="Y3495" i="25"/>
  <c r="X3495" i="25"/>
  <c r="Y3494" i="25"/>
  <c r="X3494" i="25"/>
  <c r="Y3493" i="25"/>
  <c r="X3493" i="25"/>
  <c r="Y3492" i="25"/>
  <c r="X3492" i="25"/>
  <c r="Y3491" i="25"/>
  <c r="X3491" i="25"/>
  <c r="Y3490" i="25"/>
  <c r="X3490" i="25"/>
  <c r="Y3489" i="25"/>
  <c r="X3489" i="25"/>
  <c r="Y3488" i="25"/>
  <c r="X3488" i="25"/>
  <c r="Y3487" i="25"/>
  <c r="X3487" i="25"/>
  <c r="Y3486" i="25"/>
  <c r="X3486" i="25"/>
  <c r="Y3485" i="25"/>
  <c r="X3485" i="25"/>
  <c r="Y3484" i="25"/>
  <c r="X3484" i="25"/>
  <c r="Y3483" i="25"/>
  <c r="X3483" i="25"/>
  <c r="Y3482" i="25"/>
  <c r="X3482" i="25"/>
  <c r="Y3481" i="25"/>
  <c r="X3481" i="25"/>
  <c r="Y3480" i="25"/>
  <c r="X3480" i="25"/>
  <c r="Y3479" i="25"/>
  <c r="X3479" i="25"/>
  <c r="Y3478" i="25"/>
  <c r="X3478" i="25"/>
  <c r="Y3477" i="25"/>
  <c r="X3477" i="25"/>
  <c r="Y3476" i="25"/>
  <c r="X3476" i="25"/>
  <c r="Y3475" i="25"/>
  <c r="X3475" i="25"/>
  <c r="Y3474" i="25"/>
  <c r="X3474" i="25"/>
  <c r="Y3473" i="25"/>
  <c r="X3473" i="25"/>
  <c r="Y3472" i="25"/>
  <c r="X3472" i="25"/>
  <c r="Y3471" i="25"/>
  <c r="X3471" i="25"/>
  <c r="Y3470" i="25"/>
  <c r="X3470" i="25"/>
  <c r="Y3469" i="25"/>
  <c r="X3469" i="25"/>
  <c r="Y3468" i="25"/>
  <c r="X3468" i="25"/>
  <c r="Y3467" i="25"/>
  <c r="X3467" i="25"/>
  <c r="Y3466" i="25"/>
  <c r="X3466" i="25"/>
  <c r="Y3465" i="25"/>
  <c r="X3465" i="25"/>
  <c r="Y3464" i="25"/>
  <c r="X3464" i="25"/>
  <c r="Y3463" i="25"/>
  <c r="X3463" i="25"/>
  <c r="Y3462" i="25"/>
  <c r="X3462" i="25"/>
  <c r="Y3461" i="25"/>
  <c r="X3461" i="25"/>
  <c r="Y3460" i="25"/>
  <c r="X3460" i="25"/>
  <c r="Y3459" i="25"/>
  <c r="X3459" i="25"/>
  <c r="Y3458" i="25"/>
  <c r="X3458" i="25"/>
  <c r="Y3457" i="25"/>
  <c r="X3457" i="25"/>
  <c r="Y3456" i="25"/>
  <c r="X3456" i="25"/>
  <c r="Y3455" i="25"/>
  <c r="X3455" i="25"/>
  <c r="Y3454" i="25"/>
  <c r="X3454" i="25"/>
  <c r="Y3453" i="25"/>
  <c r="X3453" i="25"/>
  <c r="Y3452" i="25"/>
  <c r="X3452" i="25"/>
  <c r="Y3451" i="25"/>
  <c r="X3451" i="25"/>
  <c r="Y3450" i="25"/>
  <c r="X3450" i="25"/>
  <c r="Y3449" i="25"/>
  <c r="X3449" i="25"/>
  <c r="Y3448" i="25"/>
  <c r="X3448" i="25"/>
  <c r="Y3447" i="25"/>
  <c r="X3447" i="25"/>
  <c r="Y3446" i="25"/>
  <c r="X3446" i="25"/>
  <c r="Y3445" i="25"/>
  <c r="X3445" i="25"/>
  <c r="Y3444" i="25"/>
  <c r="X3444" i="25"/>
  <c r="Y3443" i="25"/>
  <c r="X3443" i="25"/>
  <c r="Y3442" i="25"/>
  <c r="X3442" i="25"/>
  <c r="Y3441" i="25"/>
  <c r="X3441" i="25"/>
  <c r="Y3440" i="25"/>
  <c r="X3440" i="25"/>
  <c r="Y3439" i="25"/>
  <c r="X3439" i="25"/>
  <c r="Y3438" i="25"/>
  <c r="X3438" i="25"/>
  <c r="Y3437" i="25"/>
  <c r="X3437" i="25"/>
  <c r="Y3436" i="25"/>
  <c r="X3436" i="25"/>
  <c r="Y3435" i="25"/>
  <c r="X3435" i="25"/>
  <c r="Y3434" i="25"/>
  <c r="X3434" i="25"/>
  <c r="Y3433" i="25"/>
  <c r="X3433" i="25"/>
  <c r="Y3432" i="25"/>
  <c r="X3432" i="25"/>
  <c r="Y3431" i="25"/>
  <c r="X3431" i="25"/>
  <c r="Y3430" i="25"/>
  <c r="X3430" i="25"/>
  <c r="Y3429" i="25"/>
  <c r="X3429" i="25"/>
  <c r="Y3428" i="25"/>
  <c r="X3428" i="25"/>
  <c r="Y3427" i="25"/>
  <c r="X3427" i="25"/>
  <c r="Y3426" i="25"/>
  <c r="X3426" i="25"/>
  <c r="Y3425" i="25"/>
  <c r="X3425" i="25"/>
  <c r="Y3424" i="25"/>
  <c r="X3424" i="25"/>
  <c r="Y3423" i="25"/>
  <c r="X3423" i="25"/>
  <c r="Y3422" i="25"/>
  <c r="X3422" i="25"/>
  <c r="Y3421" i="25"/>
  <c r="X3421" i="25"/>
  <c r="Y3420" i="25"/>
  <c r="X3420" i="25"/>
  <c r="Y3419" i="25"/>
  <c r="X3419" i="25"/>
  <c r="Y3418" i="25"/>
  <c r="X3418" i="25"/>
  <c r="Y3417" i="25"/>
  <c r="X3417" i="25"/>
  <c r="Y3416" i="25"/>
  <c r="X3416" i="25"/>
  <c r="Y3415" i="25"/>
  <c r="X3415" i="25"/>
  <c r="Y3414" i="25"/>
  <c r="X3414" i="25"/>
  <c r="Y3413" i="25"/>
  <c r="X3413" i="25"/>
  <c r="Y3412" i="25"/>
  <c r="X3412" i="25"/>
  <c r="Y3411" i="25"/>
  <c r="X3411" i="25"/>
  <c r="Y3410" i="25"/>
  <c r="X3410" i="25"/>
  <c r="Y3409" i="25"/>
  <c r="X3409" i="25"/>
  <c r="Y3408" i="25"/>
  <c r="X3408" i="25"/>
  <c r="Y3407" i="25"/>
  <c r="X3407" i="25"/>
  <c r="Y3406" i="25"/>
  <c r="X3406" i="25"/>
  <c r="Y3405" i="25"/>
  <c r="X3405" i="25"/>
  <c r="Y3404" i="25"/>
  <c r="X3404" i="25"/>
  <c r="Y3403" i="25"/>
  <c r="X3403" i="25"/>
  <c r="Y3402" i="25"/>
  <c r="X3402" i="25"/>
  <c r="Y3401" i="25"/>
  <c r="X3401" i="25"/>
  <c r="Y3400" i="25"/>
  <c r="X3400" i="25"/>
  <c r="Y3399" i="25"/>
  <c r="X3399" i="25"/>
  <c r="Y3398" i="25"/>
  <c r="X3398" i="25"/>
  <c r="Y3397" i="25"/>
  <c r="X3397" i="25"/>
  <c r="Y3396" i="25"/>
  <c r="X3396" i="25"/>
  <c r="Y3395" i="25"/>
  <c r="X3395" i="25"/>
  <c r="Y3394" i="25"/>
  <c r="X3394" i="25"/>
  <c r="Y3393" i="25"/>
  <c r="X3393" i="25"/>
  <c r="Y3392" i="25"/>
  <c r="X3392" i="25"/>
  <c r="Y3391" i="25"/>
  <c r="X3391" i="25"/>
  <c r="Y3390" i="25"/>
  <c r="X3390" i="25"/>
  <c r="Y3389" i="25"/>
  <c r="X3389" i="25"/>
  <c r="Y3388" i="25"/>
  <c r="X3388" i="25"/>
  <c r="Y3387" i="25"/>
  <c r="X3387" i="25"/>
  <c r="Y3386" i="25"/>
  <c r="X3386" i="25"/>
  <c r="Y3385" i="25"/>
  <c r="X3385" i="25"/>
  <c r="Y3384" i="25"/>
  <c r="X3384" i="25"/>
  <c r="Y3383" i="25"/>
  <c r="X3383" i="25"/>
  <c r="Y3382" i="25"/>
  <c r="X3382" i="25"/>
  <c r="Y3381" i="25"/>
  <c r="X3381" i="25"/>
  <c r="Y3380" i="25"/>
  <c r="X3380" i="25"/>
  <c r="Y3379" i="25"/>
  <c r="X3379" i="25"/>
  <c r="Y3378" i="25"/>
  <c r="X3378" i="25"/>
  <c r="Y3377" i="25"/>
  <c r="X3377" i="25"/>
  <c r="Y3376" i="25"/>
  <c r="X3376" i="25"/>
  <c r="Y3375" i="25"/>
  <c r="X3375" i="25"/>
  <c r="Y3374" i="25"/>
  <c r="X3374" i="25"/>
  <c r="Y3373" i="25"/>
  <c r="X3373" i="25"/>
  <c r="Y3372" i="25"/>
  <c r="X3372" i="25"/>
  <c r="Y3371" i="25"/>
  <c r="X3371" i="25"/>
  <c r="Y3370" i="25"/>
  <c r="X3370" i="25"/>
  <c r="Y3369" i="25"/>
  <c r="X3369" i="25"/>
  <c r="Y3368" i="25"/>
  <c r="X3368" i="25"/>
  <c r="Y3367" i="25"/>
  <c r="X3367" i="25"/>
  <c r="Y3366" i="25"/>
  <c r="X3366" i="25"/>
  <c r="Y3365" i="25"/>
  <c r="X3365" i="25"/>
  <c r="Y3364" i="25"/>
  <c r="X3364" i="25"/>
  <c r="Y3363" i="25"/>
  <c r="X3363" i="25"/>
  <c r="Y3362" i="25"/>
  <c r="X3362" i="25"/>
  <c r="Y3361" i="25"/>
  <c r="X3361" i="25"/>
  <c r="Y3360" i="25"/>
  <c r="X3360" i="25"/>
  <c r="Y3359" i="25"/>
  <c r="X3359" i="25"/>
  <c r="Y3358" i="25"/>
  <c r="X3358" i="25"/>
  <c r="Y3357" i="25"/>
  <c r="X3357" i="25"/>
  <c r="Y3356" i="25"/>
  <c r="X3356" i="25"/>
  <c r="Y3355" i="25"/>
  <c r="X3355" i="25"/>
  <c r="Y3354" i="25"/>
  <c r="X3354" i="25"/>
  <c r="Y3353" i="25"/>
  <c r="X3353" i="25"/>
  <c r="Y3352" i="25"/>
  <c r="X3352" i="25"/>
  <c r="Y3351" i="25"/>
  <c r="X3351" i="25"/>
  <c r="Y3350" i="25"/>
  <c r="X3350" i="25"/>
  <c r="Y3349" i="25"/>
  <c r="X3349" i="25"/>
  <c r="Y3348" i="25"/>
  <c r="X3348" i="25"/>
  <c r="Y3347" i="25"/>
  <c r="X3347" i="25"/>
  <c r="Y3346" i="25"/>
  <c r="X3346" i="25"/>
  <c r="Y3345" i="25"/>
  <c r="X3345" i="25"/>
  <c r="Y3344" i="25"/>
  <c r="X3344" i="25"/>
  <c r="Y3343" i="25"/>
  <c r="X3343" i="25"/>
  <c r="Y3342" i="25"/>
  <c r="X3342" i="25"/>
  <c r="Y3341" i="25"/>
  <c r="X3341" i="25"/>
  <c r="Y3340" i="25"/>
  <c r="X3340" i="25"/>
  <c r="Y3339" i="25"/>
  <c r="X3339" i="25"/>
  <c r="Y3338" i="25"/>
  <c r="X3338" i="25"/>
  <c r="Y3337" i="25"/>
  <c r="X3337" i="25"/>
  <c r="Y3336" i="25"/>
  <c r="X3336" i="25"/>
  <c r="Y3335" i="25"/>
  <c r="X3335" i="25"/>
  <c r="Y3334" i="25"/>
  <c r="X3334" i="25"/>
  <c r="Y3333" i="25"/>
  <c r="X3333" i="25"/>
  <c r="Y3332" i="25"/>
  <c r="X3332" i="25"/>
  <c r="Y3331" i="25"/>
  <c r="X3331" i="25"/>
  <c r="Y3330" i="25"/>
  <c r="X3330" i="25"/>
  <c r="Y3329" i="25"/>
  <c r="X3329" i="25"/>
  <c r="Y3328" i="25"/>
  <c r="X3328" i="25"/>
  <c r="Y3327" i="25"/>
  <c r="X3327" i="25"/>
  <c r="Y3326" i="25"/>
  <c r="X3326" i="25"/>
  <c r="Y3325" i="25"/>
  <c r="X3325" i="25"/>
  <c r="Y3324" i="25"/>
  <c r="X3324" i="25"/>
  <c r="Y3323" i="25"/>
  <c r="X3323" i="25"/>
  <c r="Y3322" i="25"/>
  <c r="X3322" i="25"/>
  <c r="Y3321" i="25"/>
  <c r="X3321" i="25"/>
  <c r="Y3320" i="25"/>
  <c r="X3320" i="25"/>
  <c r="Y3319" i="25"/>
  <c r="X3319" i="25"/>
  <c r="Y3318" i="25"/>
  <c r="X3318" i="25"/>
  <c r="Y3317" i="25"/>
  <c r="X3317" i="25"/>
  <c r="Y3316" i="25"/>
  <c r="X3316" i="25"/>
  <c r="Y3315" i="25"/>
  <c r="X3315" i="25"/>
  <c r="Y3314" i="25"/>
  <c r="X3314" i="25"/>
  <c r="Y3313" i="25"/>
  <c r="X3313" i="25"/>
  <c r="Y3312" i="25"/>
  <c r="X3312" i="25"/>
  <c r="Y3311" i="25"/>
  <c r="X3311" i="25"/>
  <c r="Y3310" i="25"/>
  <c r="X3310" i="25"/>
  <c r="Y3309" i="25"/>
  <c r="X3309" i="25"/>
  <c r="Y3308" i="25"/>
  <c r="X3308" i="25"/>
  <c r="Y3307" i="25"/>
  <c r="X3307" i="25"/>
  <c r="Y3306" i="25"/>
  <c r="X3306" i="25"/>
  <c r="Y3305" i="25"/>
  <c r="X3305" i="25"/>
  <c r="Y3304" i="25"/>
  <c r="X3304" i="25"/>
  <c r="Y3303" i="25"/>
  <c r="X3303" i="25"/>
  <c r="Y3302" i="25"/>
  <c r="X3302" i="25"/>
  <c r="Y3301" i="25"/>
  <c r="X3301" i="25"/>
  <c r="Y3300" i="25"/>
  <c r="X3300" i="25"/>
  <c r="Y3299" i="25"/>
  <c r="X3299" i="25"/>
  <c r="Y3298" i="25"/>
  <c r="X3298" i="25"/>
  <c r="Y3297" i="25"/>
  <c r="X3297" i="25"/>
  <c r="Y3296" i="25"/>
  <c r="X3296" i="25"/>
  <c r="Y3295" i="25"/>
  <c r="X3295" i="25"/>
  <c r="Y3294" i="25"/>
  <c r="X3294" i="25"/>
  <c r="Y3293" i="25"/>
  <c r="X3293" i="25"/>
  <c r="Y3292" i="25"/>
  <c r="X3292" i="25"/>
  <c r="Y3291" i="25"/>
  <c r="X3291" i="25"/>
  <c r="Y3290" i="25"/>
  <c r="X3290" i="25"/>
  <c r="Y3289" i="25"/>
  <c r="X3289" i="25"/>
  <c r="Y3288" i="25"/>
  <c r="X3288" i="25"/>
  <c r="Y3287" i="25"/>
  <c r="X3287" i="25"/>
  <c r="Y3286" i="25"/>
  <c r="X3286" i="25"/>
  <c r="Y3285" i="25"/>
  <c r="X3285" i="25"/>
  <c r="Y3284" i="25"/>
  <c r="X3284" i="25"/>
  <c r="Y3283" i="25"/>
  <c r="X3283" i="25"/>
  <c r="Y3282" i="25"/>
  <c r="X3282" i="25"/>
  <c r="Y3281" i="25"/>
  <c r="X3281" i="25"/>
  <c r="Y3280" i="25"/>
  <c r="X3280" i="25"/>
  <c r="Y3279" i="25"/>
  <c r="X3279" i="25"/>
  <c r="Y3278" i="25"/>
  <c r="X3278" i="25"/>
  <c r="Y3277" i="25"/>
  <c r="X3277" i="25"/>
  <c r="Y3276" i="25"/>
  <c r="X3276" i="25"/>
  <c r="Y3275" i="25"/>
  <c r="X3275" i="25"/>
  <c r="Y3274" i="25"/>
  <c r="X3274" i="25"/>
  <c r="Y3273" i="25"/>
  <c r="X3273" i="25"/>
  <c r="Y3272" i="25"/>
  <c r="X3272" i="25"/>
  <c r="Y3271" i="25"/>
  <c r="X3271" i="25"/>
  <c r="Y3270" i="25"/>
  <c r="X3270" i="25"/>
  <c r="Y3269" i="25"/>
  <c r="X3269" i="25"/>
  <c r="Y3268" i="25"/>
  <c r="X3268" i="25"/>
  <c r="Y3267" i="25"/>
  <c r="X3267" i="25"/>
  <c r="Y3266" i="25"/>
  <c r="X3266" i="25"/>
  <c r="Y3265" i="25"/>
  <c r="X3265" i="25"/>
  <c r="Y3264" i="25"/>
  <c r="X3264" i="25"/>
  <c r="Y3263" i="25"/>
  <c r="X3263" i="25"/>
  <c r="Y3262" i="25"/>
  <c r="X3262" i="25"/>
  <c r="Y3261" i="25"/>
  <c r="X3261" i="25"/>
  <c r="Y3260" i="25"/>
  <c r="X3260" i="25"/>
  <c r="Y3259" i="25"/>
  <c r="X3259" i="25"/>
  <c r="Y3258" i="25"/>
  <c r="X3258" i="25"/>
  <c r="Y3257" i="25"/>
  <c r="X3257" i="25"/>
  <c r="Y3256" i="25"/>
  <c r="X3256" i="25"/>
  <c r="Y3255" i="25"/>
  <c r="X3255" i="25"/>
  <c r="Y3254" i="25"/>
  <c r="X3254" i="25"/>
  <c r="Y3253" i="25"/>
  <c r="X3253" i="25"/>
  <c r="Y3252" i="25"/>
  <c r="X3252" i="25"/>
  <c r="Y3251" i="25"/>
  <c r="X3251" i="25"/>
  <c r="Y3250" i="25"/>
  <c r="X3250" i="25"/>
  <c r="Y3249" i="25"/>
  <c r="X3249" i="25"/>
  <c r="Y3248" i="25"/>
  <c r="X3248" i="25"/>
  <c r="Y3247" i="25"/>
  <c r="X3247" i="25"/>
  <c r="Y3246" i="25"/>
  <c r="X3246" i="25"/>
  <c r="Y3245" i="25"/>
  <c r="X3245" i="25"/>
  <c r="Y3244" i="25"/>
  <c r="X3244" i="25"/>
  <c r="Y3243" i="25"/>
  <c r="X3243" i="25"/>
  <c r="Y3242" i="25"/>
  <c r="X3242" i="25"/>
  <c r="Y3241" i="25"/>
  <c r="X3241" i="25"/>
  <c r="Y3240" i="25"/>
  <c r="X3240" i="25"/>
  <c r="Y3239" i="25"/>
  <c r="X3239" i="25"/>
  <c r="Y3238" i="25"/>
  <c r="X3238" i="25"/>
  <c r="Y3237" i="25"/>
  <c r="X3237" i="25"/>
  <c r="Y3236" i="25"/>
  <c r="X3236" i="25"/>
  <c r="Y3235" i="25"/>
  <c r="X3235" i="25"/>
  <c r="Y3234" i="25"/>
  <c r="X3234" i="25"/>
  <c r="Y3233" i="25"/>
  <c r="X3233" i="25"/>
  <c r="Y3232" i="25"/>
  <c r="X3232" i="25"/>
  <c r="Y3231" i="25"/>
  <c r="X3231" i="25"/>
  <c r="Y3230" i="25"/>
  <c r="X3230" i="25"/>
  <c r="Y3229" i="25"/>
  <c r="X3229" i="25"/>
  <c r="Y3228" i="25"/>
  <c r="X3228" i="25"/>
  <c r="Y3227" i="25"/>
  <c r="X3227" i="25"/>
  <c r="Y3226" i="25"/>
  <c r="X3226" i="25"/>
  <c r="Y3225" i="25"/>
  <c r="X3225" i="25"/>
  <c r="Y3224" i="25"/>
  <c r="X3224" i="25"/>
  <c r="Y3223" i="25"/>
  <c r="X3223" i="25"/>
  <c r="Y3222" i="25"/>
  <c r="X3222" i="25"/>
  <c r="Y3221" i="25"/>
  <c r="X3221" i="25"/>
  <c r="Y3220" i="25"/>
  <c r="X3220" i="25"/>
  <c r="Y3219" i="25"/>
  <c r="X3219" i="25"/>
  <c r="Y3218" i="25"/>
  <c r="X3218" i="25"/>
  <c r="Y3217" i="25"/>
  <c r="X3217" i="25"/>
  <c r="Y3216" i="25"/>
  <c r="X3216" i="25"/>
  <c r="Y3215" i="25"/>
  <c r="X3215" i="25"/>
  <c r="Y3214" i="25"/>
  <c r="X3214" i="25"/>
  <c r="Y3213" i="25"/>
  <c r="X3213" i="25"/>
  <c r="Y3212" i="25"/>
  <c r="X3212" i="25"/>
  <c r="Y3211" i="25"/>
  <c r="X3211" i="25"/>
  <c r="Y3210" i="25"/>
  <c r="X3210" i="25"/>
  <c r="Y3209" i="25"/>
  <c r="X3209" i="25"/>
  <c r="Y3208" i="25"/>
  <c r="X3208" i="25"/>
  <c r="Y3207" i="25"/>
  <c r="X3207" i="25"/>
  <c r="Y3206" i="25"/>
  <c r="X3206" i="25"/>
  <c r="Y3205" i="25"/>
  <c r="X3205" i="25"/>
  <c r="Y3204" i="25"/>
  <c r="X3204" i="25"/>
  <c r="Y3203" i="25"/>
  <c r="X3203" i="25"/>
  <c r="Y3202" i="25"/>
  <c r="X3202" i="25"/>
  <c r="Y3201" i="25"/>
  <c r="X3201" i="25"/>
  <c r="Y3200" i="25"/>
  <c r="X3200" i="25"/>
  <c r="Y3199" i="25"/>
  <c r="X3199" i="25"/>
  <c r="Y3198" i="25"/>
  <c r="X3198" i="25"/>
  <c r="Y3197" i="25"/>
  <c r="X3197" i="25"/>
  <c r="Y3196" i="25"/>
  <c r="X3196" i="25"/>
  <c r="Y3195" i="25"/>
  <c r="X3195" i="25"/>
  <c r="Y3194" i="25"/>
  <c r="X3194" i="25"/>
  <c r="Y3193" i="25"/>
  <c r="X3193" i="25"/>
  <c r="Y3192" i="25"/>
  <c r="X3192" i="25"/>
  <c r="Y3191" i="25"/>
  <c r="X3191" i="25"/>
  <c r="Y3190" i="25"/>
  <c r="X3190" i="25"/>
  <c r="Y3189" i="25"/>
  <c r="X3189" i="25"/>
  <c r="Y3188" i="25"/>
  <c r="X3188" i="25"/>
  <c r="Y3187" i="25"/>
  <c r="X3187" i="25"/>
  <c r="Y3186" i="25"/>
  <c r="X3186" i="25"/>
  <c r="Y3185" i="25"/>
  <c r="X3185" i="25"/>
  <c r="Y3184" i="25"/>
  <c r="X3184" i="25"/>
  <c r="Y3183" i="25"/>
  <c r="X3183" i="25"/>
  <c r="Y3182" i="25"/>
  <c r="X3182" i="25"/>
  <c r="Y3181" i="25"/>
  <c r="X3181" i="25"/>
  <c r="Y3180" i="25"/>
  <c r="X3180" i="25"/>
  <c r="Y3179" i="25"/>
  <c r="X3179" i="25"/>
  <c r="Y3178" i="25"/>
  <c r="X3178" i="25"/>
  <c r="Y3177" i="25"/>
  <c r="X3177" i="25"/>
  <c r="Y3176" i="25"/>
  <c r="X3176" i="25"/>
  <c r="Y3175" i="25"/>
  <c r="X3175" i="25"/>
  <c r="Y3174" i="25"/>
  <c r="X3174" i="25"/>
  <c r="Y3173" i="25"/>
  <c r="X3173" i="25"/>
  <c r="Y3172" i="25"/>
  <c r="X3172" i="25"/>
  <c r="Y3171" i="25"/>
  <c r="X3171" i="25"/>
  <c r="Y3170" i="25"/>
  <c r="X3170" i="25"/>
  <c r="Y3169" i="25"/>
  <c r="X3169" i="25"/>
  <c r="Y3168" i="25"/>
  <c r="X3168" i="25"/>
  <c r="Y3167" i="25"/>
  <c r="X3167" i="25"/>
  <c r="Y3166" i="25"/>
  <c r="X3166" i="25"/>
  <c r="Y3165" i="25"/>
  <c r="X3165" i="25"/>
  <c r="Y3164" i="25"/>
  <c r="X3164" i="25"/>
  <c r="Y3163" i="25"/>
  <c r="X3163" i="25"/>
  <c r="Y3162" i="25"/>
  <c r="X3162" i="25"/>
  <c r="Y3161" i="25"/>
  <c r="X3161" i="25"/>
  <c r="Y3160" i="25"/>
  <c r="X3160" i="25"/>
  <c r="Y3159" i="25"/>
  <c r="X3159" i="25"/>
  <c r="Y3158" i="25"/>
  <c r="X3158" i="25"/>
  <c r="Y3157" i="25"/>
  <c r="X3157" i="25"/>
  <c r="Y3156" i="25"/>
  <c r="X3156" i="25"/>
  <c r="Y3155" i="25"/>
  <c r="X3155" i="25"/>
  <c r="Y3154" i="25"/>
  <c r="X3154" i="25"/>
  <c r="Y3153" i="25"/>
  <c r="X3153" i="25"/>
  <c r="Y3152" i="25"/>
  <c r="X3152" i="25"/>
  <c r="Y3151" i="25"/>
  <c r="X3151" i="25"/>
  <c r="Y3150" i="25"/>
  <c r="X3150" i="25"/>
  <c r="Y3149" i="25"/>
  <c r="X3149" i="25"/>
  <c r="Y3148" i="25"/>
  <c r="X3148" i="25"/>
  <c r="Y3147" i="25"/>
  <c r="X3147" i="25"/>
  <c r="Y3146" i="25"/>
  <c r="X3146" i="25"/>
  <c r="Y3145" i="25"/>
  <c r="X3145" i="25"/>
  <c r="Y3144" i="25"/>
  <c r="X3144" i="25"/>
  <c r="Y3143" i="25"/>
  <c r="X3143" i="25"/>
  <c r="Y3142" i="25"/>
  <c r="X3142" i="25"/>
  <c r="Y3141" i="25"/>
  <c r="X3141" i="25"/>
  <c r="Y3140" i="25"/>
  <c r="X3140" i="25"/>
  <c r="Y3139" i="25"/>
  <c r="X3139" i="25"/>
  <c r="Y3138" i="25"/>
  <c r="X3138" i="25"/>
  <c r="Y3137" i="25"/>
  <c r="X3137" i="25"/>
  <c r="Y3136" i="25"/>
  <c r="X3136" i="25"/>
  <c r="Y3135" i="25"/>
  <c r="X3135" i="25"/>
  <c r="Y3134" i="25"/>
  <c r="X3134" i="25"/>
  <c r="Y3133" i="25"/>
  <c r="X3133" i="25"/>
  <c r="Y3132" i="25"/>
  <c r="X3132" i="25"/>
  <c r="Y3131" i="25"/>
  <c r="X3131" i="25"/>
  <c r="Y3130" i="25"/>
  <c r="X3130" i="25"/>
  <c r="Y3129" i="25"/>
  <c r="X3129" i="25"/>
  <c r="Y3128" i="25"/>
  <c r="X3128" i="25"/>
  <c r="Y3127" i="25"/>
  <c r="X3127" i="25"/>
  <c r="Y3126" i="25"/>
  <c r="X3126" i="25"/>
  <c r="Y3125" i="25"/>
  <c r="X3125" i="25"/>
  <c r="Y3124" i="25"/>
  <c r="X3124" i="25"/>
  <c r="Y3123" i="25"/>
  <c r="X3123" i="25"/>
  <c r="Y3122" i="25"/>
  <c r="X3122" i="25"/>
  <c r="Y3121" i="25"/>
  <c r="X3121" i="25"/>
  <c r="Y3120" i="25"/>
  <c r="X3120" i="25"/>
  <c r="Y3119" i="25"/>
  <c r="X3119" i="25"/>
  <c r="Y3118" i="25"/>
  <c r="X3118" i="25"/>
  <c r="Y3117" i="25"/>
  <c r="X3117" i="25"/>
  <c r="Y3116" i="25"/>
  <c r="X3116" i="25"/>
  <c r="Y3115" i="25"/>
  <c r="X3115" i="25"/>
  <c r="Y3114" i="25"/>
  <c r="X3114" i="25"/>
  <c r="Y3113" i="25"/>
  <c r="X3113" i="25"/>
  <c r="Y3112" i="25"/>
  <c r="X3112" i="25"/>
  <c r="Y3111" i="25"/>
  <c r="X3111" i="25"/>
  <c r="Y3110" i="25"/>
  <c r="X3110" i="25"/>
  <c r="Y3109" i="25"/>
  <c r="X3109" i="25"/>
  <c r="Y3108" i="25"/>
  <c r="X3108" i="25"/>
  <c r="Y3107" i="25"/>
  <c r="X3107" i="25"/>
  <c r="Y3106" i="25"/>
  <c r="X3106" i="25"/>
  <c r="Y3105" i="25"/>
  <c r="X3105" i="25"/>
  <c r="Y3104" i="25"/>
  <c r="X3104" i="25"/>
  <c r="Y3103" i="25"/>
  <c r="X3103" i="25"/>
  <c r="Y3102" i="25"/>
  <c r="X3102" i="25"/>
  <c r="Y3101" i="25"/>
  <c r="X3101" i="25"/>
  <c r="Y3100" i="25"/>
  <c r="X3100" i="25"/>
  <c r="Y3099" i="25"/>
  <c r="X3099" i="25"/>
  <c r="Y3098" i="25"/>
  <c r="X3098" i="25"/>
  <c r="Y3097" i="25"/>
  <c r="X3097" i="25"/>
  <c r="Y3096" i="25"/>
  <c r="X3096" i="25"/>
  <c r="Y3095" i="25"/>
  <c r="X3095" i="25"/>
  <c r="Y3094" i="25"/>
  <c r="X3094" i="25"/>
  <c r="Y3093" i="25"/>
  <c r="X3093" i="25"/>
  <c r="Y3092" i="25"/>
  <c r="X3092" i="25"/>
  <c r="Y3091" i="25"/>
  <c r="X3091" i="25"/>
  <c r="Y3090" i="25"/>
  <c r="X3090" i="25"/>
  <c r="Y3089" i="25"/>
  <c r="X3089" i="25"/>
  <c r="Y3088" i="25"/>
  <c r="X3088" i="25"/>
  <c r="Y3087" i="25"/>
  <c r="X3087" i="25"/>
  <c r="Y3086" i="25"/>
  <c r="X3086" i="25"/>
  <c r="Y3085" i="25"/>
  <c r="X3085" i="25"/>
  <c r="Y3084" i="25"/>
  <c r="X3084" i="25"/>
  <c r="Y3083" i="25"/>
  <c r="X3083" i="25"/>
  <c r="Y3082" i="25"/>
  <c r="X3082" i="25"/>
  <c r="Y3081" i="25"/>
  <c r="X3081" i="25"/>
  <c r="Y3080" i="25"/>
  <c r="X3080" i="25"/>
  <c r="Y3079" i="25"/>
  <c r="X3079" i="25"/>
  <c r="Y3078" i="25"/>
  <c r="X3078" i="25"/>
  <c r="Y3077" i="25"/>
  <c r="X3077" i="25"/>
  <c r="Y3076" i="25"/>
  <c r="X3076" i="25"/>
  <c r="Y3075" i="25"/>
  <c r="X3075" i="25"/>
  <c r="Y3074" i="25"/>
  <c r="X3074" i="25"/>
  <c r="Y3073" i="25"/>
  <c r="X3073" i="25"/>
  <c r="Y3072" i="25"/>
  <c r="X3072" i="25"/>
  <c r="Y3071" i="25"/>
  <c r="X3071" i="25"/>
  <c r="Y3070" i="25"/>
  <c r="X3070" i="25"/>
  <c r="Y3069" i="25"/>
  <c r="X3069" i="25"/>
  <c r="Y3068" i="25"/>
  <c r="X3068" i="25"/>
  <c r="Y3067" i="25"/>
  <c r="X3067" i="25"/>
  <c r="Y3066" i="25"/>
  <c r="X3066" i="25"/>
  <c r="Y3065" i="25"/>
  <c r="X3065" i="25"/>
  <c r="Y3064" i="25"/>
  <c r="X3064" i="25"/>
  <c r="Y3063" i="25"/>
  <c r="X3063" i="25"/>
  <c r="Y3062" i="25"/>
  <c r="X3062" i="25"/>
  <c r="Y3061" i="25"/>
  <c r="X3061" i="25"/>
  <c r="Y3060" i="25"/>
  <c r="X3060" i="25"/>
  <c r="Y3059" i="25"/>
  <c r="X3059" i="25"/>
  <c r="Y3058" i="25"/>
  <c r="X3058" i="25"/>
  <c r="Y3057" i="25"/>
  <c r="X3057" i="25"/>
  <c r="Y3056" i="25"/>
  <c r="X3056" i="25"/>
  <c r="Y3055" i="25"/>
  <c r="X3055" i="25"/>
  <c r="Y3054" i="25"/>
  <c r="X3054" i="25"/>
  <c r="Y3053" i="25"/>
  <c r="X3053" i="25"/>
  <c r="Y3052" i="25"/>
  <c r="X3052" i="25"/>
  <c r="Y3051" i="25"/>
  <c r="X3051" i="25"/>
  <c r="Y3050" i="25"/>
  <c r="X3050" i="25"/>
  <c r="Y3049" i="25"/>
  <c r="X3049" i="25"/>
  <c r="Y3048" i="25"/>
  <c r="X3048" i="25"/>
  <c r="Y3047" i="25"/>
  <c r="X3047" i="25"/>
  <c r="Y3046" i="25"/>
  <c r="X3046" i="25"/>
  <c r="Y3045" i="25"/>
  <c r="X3045" i="25"/>
  <c r="Y3044" i="25"/>
  <c r="X3044" i="25"/>
  <c r="Y3043" i="25"/>
  <c r="X3043" i="25"/>
  <c r="Y3042" i="25"/>
  <c r="X3042" i="25"/>
  <c r="Y3041" i="25"/>
  <c r="X3041" i="25"/>
  <c r="Y3040" i="25"/>
  <c r="X3040" i="25"/>
  <c r="Y3039" i="25"/>
  <c r="X3039" i="25"/>
  <c r="Y3038" i="25"/>
  <c r="X3038" i="25"/>
  <c r="Y3037" i="25"/>
  <c r="X3037" i="25"/>
  <c r="Y3036" i="25"/>
  <c r="X3036" i="25"/>
  <c r="Y3035" i="25"/>
  <c r="X3035" i="25"/>
  <c r="Y3034" i="25"/>
  <c r="X3034" i="25"/>
  <c r="Y3033" i="25"/>
  <c r="X3033" i="25"/>
  <c r="Y3032" i="25"/>
  <c r="X3032" i="25"/>
  <c r="Y3031" i="25"/>
  <c r="X3031" i="25"/>
  <c r="Y3030" i="25"/>
  <c r="X3030" i="25"/>
  <c r="Y3029" i="25"/>
  <c r="X3029" i="25"/>
  <c r="Y3028" i="25"/>
  <c r="X3028" i="25"/>
  <c r="Y3027" i="25"/>
  <c r="X3027" i="25"/>
  <c r="Y3026" i="25"/>
  <c r="X3026" i="25"/>
  <c r="Y3025" i="25"/>
  <c r="X3025" i="25"/>
  <c r="Y3024" i="25"/>
  <c r="X3024" i="25"/>
  <c r="Y3023" i="25"/>
  <c r="X3023" i="25"/>
  <c r="Y3022" i="25"/>
  <c r="X3022" i="25"/>
  <c r="Y3021" i="25"/>
  <c r="X3021" i="25"/>
  <c r="Y3020" i="25"/>
  <c r="X3020" i="25"/>
  <c r="Y3019" i="25"/>
  <c r="X3019" i="25"/>
  <c r="Y3018" i="25"/>
  <c r="X3018" i="25"/>
  <c r="Y3017" i="25"/>
  <c r="X3017" i="25"/>
  <c r="Y3016" i="25"/>
  <c r="X3016" i="25"/>
  <c r="Y3015" i="25"/>
  <c r="X3015" i="25"/>
  <c r="Y3014" i="25"/>
  <c r="X3014" i="25"/>
  <c r="Y3013" i="25"/>
  <c r="X3013" i="25"/>
  <c r="Y3012" i="25"/>
  <c r="X3012" i="25"/>
  <c r="Y3011" i="25"/>
  <c r="X3011" i="25"/>
  <c r="Y3010" i="25"/>
  <c r="X3010" i="25"/>
  <c r="Y3009" i="25"/>
  <c r="X3009" i="25"/>
  <c r="Y3008" i="25"/>
  <c r="X3008" i="25"/>
  <c r="Y3007" i="25"/>
  <c r="X3007" i="25"/>
  <c r="Y3006" i="25"/>
  <c r="X3006" i="25"/>
  <c r="Y3005" i="25"/>
  <c r="X3005" i="25"/>
  <c r="Y3004" i="25"/>
  <c r="X3004" i="25"/>
  <c r="Y3003" i="25"/>
  <c r="X3003" i="25"/>
  <c r="Y3002" i="25"/>
  <c r="X3002" i="25"/>
  <c r="Y3001" i="25"/>
  <c r="X3001" i="25"/>
  <c r="Y3000" i="25"/>
  <c r="X3000" i="25"/>
  <c r="Y2999" i="25"/>
  <c r="X2999" i="25"/>
  <c r="Y2998" i="25"/>
  <c r="X2998" i="25"/>
  <c r="Y2997" i="25"/>
  <c r="X2997" i="25"/>
  <c r="Y2996" i="25"/>
  <c r="X2996" i="25"/>
  <c r="Y2995" i="25"/>
  <c r="X2995" i="25"/>
  <c r="Y2994" i="25"/>
  <c r="X2994" i="25"/>
  <c r="Y2993" i="25"/>
  <c r="X2993" i="25"/>
  <c r="Y2992" i="25"/>
  <c r="X2992" i="25"/>
  <c r="Y2991" i="25"/>
  <c r="X2991" i="25"/>
  <c r="Y2990" i="25"/>
  <c r="X2990" i="25"/>
  <c r="Y2989" i="25"/>
  <c r="X2989" i="25"/>
  <c r="Y2988" i="25"/>
  <c r="X2988" i="25"/>
  <c r="Y2987" i="25"/>
  <c r="X2987" i="25"/>
  <c r="Y2986" i="25"/>
  <c r="X2986" i="25"/>
  <c r="Y2985" i="25"/>
  <c r="X2985" i="25"/>
  <c r="Y2984" i="25"/>
  <c r="X2984" i="25"/>
  <c r="Y2983" i="25"/>
  <c r="X2983" i="25"/>
  <c r="Y2982" i="25"/>
  <c r="X2982" i="25"/>
  <c r="Y2981" i="25"/>
  <c r="X2981" i="25"/>
  <c r="Y2980" i="25"/>
  <c r="X2980" i="25"/>
  <c r="Y2979" i="25"/>
  <c r="X2979" i="25"/>
  <c r="Y2978" i="25"/>
  <c r="X2978" i="25"/>
  <c r="Y2977" i="25"/>
  <c r="X2977" i="25"/>
  <c r="Y2976" i="25"/>
  <c r="X2976" i="25"/>
  <c r="Y2975" i="25"/>
  <c r="X2975" i="25"/>
  <c r="Y2974" i="25"/>
  <c r="X2974" i="25"/>
  <c r="Y2973" i="25"/>
  <c r="X2973" i="25"/>
  <c r="Y2972" i="25"/>
  <c r="X2972" i="25"/>
  <c r="Y2971" i="25"/>
  <c r="X2971" i="25"/>
  <c r="Y2970" i="25"/>
  <c r="X2970" i="25"/>
  <c r="Y2969" i="25"/>
  <c r="X2969" i="25"/>
  <c r="Y2968" i="25"/>
  <c r="X2968" i="25"/>
  <c r="Y2967" i="25"/>
  <c r="X2967" i="25"/>
  <c r="Y2966" i="25"/>
  <c r="X2966" i="25"/>
  <c r="Y2965" i="25"/>
  <c r="X2965" i="25"/>
  <c r="Y2964" i="25"/>
  <c r="X2964" i="25"/>
  <c r="Y2963" i="25"/>
  <c r="X2963" i="25"/>
  <c r="Y2962" i="25"/>
  <c r="X2962" i="25"/>
  <c r="Y2961" i="25"/>
  <c r="X2961" i="25"/>
  <c r="Y2960" i="25"/>
  <c r="X2960" i="25"/>
  <c r="Y2959" i="25"/>
  <c r="X2959" i="25"/>
  <c r="Y2958" i="25"/>
  <c r="X2958" i="25"/>
  <c r="Y2957" i="25"/>
  <c r="X2957" i="25"/>
  <c r="Y2956" i="25"/>
  <c r="X2956" i="25"/>
  <c r="Y2955" i="25"/>
  <c r="X2955" i="25"/>
  <c r="Y2954" i="25"/>
  <c r="X2954" i="25"/>
  <c r="Y2953" i="25"/>
  <c r="X2953" i="25"/>
  <c r="Y2952" i="25"/>
  <c r="X2952" i="25"/>
  <c r="Y2951" i="25"/>
  <c r="X2951" i="25"/>
  <c r="Y2950" i="25"/>
  <c r="X2950" i="25"/>
  <c r="Y2949" i="25"/>
  <c r="X2949" i="25"/>
  <c r="Y2948" i="25"/>
  <c r="X2948" i="25"/>
  <c r="Y2947" i="25"/>
  <c r="X2947" i="25"/>
  <c r="Y2946" i="25"/>
  <c r="X2946" i="25"/>
  <c r="Y2945" i="25"/>
  <c r="X2945" i="25"/>
  <c r="Y2944" i="25"/>
  <c r="X2944" i="25"/>
  <c r="Y2943" i="25"/>
  <c r="X2943" i="25"/>
  <c r="Y2942" i="25"/>
  <c r="X2942" i="25"/>
  <c r="Y2941" i="25"/>
  <c r="X2941" i="25"/>
  <c r="Y2940" i="25"/>
  <c r="X2940" i="25"/>
  <c r="Y2939" i="25"/>
  <c r="X2939" i="25"/>
  <c r="Y2938" i="25"/>
  <c r="X2938" i="25"/>
  <c r="Y2937" i="25"/>
  <c r="X2937" i="25"/>
  <c r="Y2936" i="25"/>
  <c r="X2936" i="25"/>
  <c r="Y2935" i="25"/>
  <c r="X2935" i="25"/>
  <c r="Y2934" i="25"/>
  <c r="X2934" i="25"/>
  <c r="Y2933" i="25"/>
  <c r="X2933" i="25"/>
  <c r="Y2932" i="25"/>
  <c r="X2932" i="25"/>
  <c r="Y2931" i="25"/>
  <c r="X2931" i="25"/>
  <c r="Y2930" i="25"/>
  <c r="X2930" i="25"/>
  <c r="Y2929" i="25"/>
  <c r="X2929" i="25"/>
  <c r="Y2928" i="25"/>
  <c r="X2928" i="25"/>
  <c r="Y2927" i="25"/>
  <c r="X2927" i="25"/>
  <c r="Y2926" i="25"/>
  <c r="X2926" i="25"/>
  <c r="Y2925" i="25"/>
  <c r="X2925" i="25"/>
  <c r="Y2924" i="25"/>
  <c r="X2924" i="25"/>
  <c r="Y2923" i="25"/>
  <c r="X2923" i="25"/>
  <c r="Y2922" i="25"/>
  <c r="X2922" i="25"/>
  <c r="Y2921" i="25"/>
  <c r="X2921" i="25"/>
  <c r="Y2920" i="25"/>
  <c r="X2920" i="25"/>
  <c r="Y2919" i="25"/>
  <c r="X2919" i="25"/>
  <c r="Y2918" i="25"/>
  <c r="X2918" i="25"/>
  <c r="Y2917" i="25"/>
  <c r="X2917" i="25"/>
  <c r="Y2916" i="25"/>
  <c r="X2916" i="25"/>
  <c r="Y2915" i="25"/>
  <c r="X2915" i="25"/>
  <c r="Y2914" i="25"/>
  <c r="X2914" i="25"/>
  <c r="Y2913" i="25"/>
  <c r="X2913" i="25"/>
  <c r="Y2912" i="25"/>
  <c r="X2912" i="25"/>
  <c r="Y2911" i="25"/>
  <c r="X2911" i="25"/>
  <c r="Y2910" i="25"/>
  <c r="X2910" i="25"/>
  <c r="Y2909" i="25"/>
  <c r="X2909" i="25"/>
  <c r="Y2908" i="25"/>
  <c r="X2908" i="25"/>
  <c r="Y2907" i="25"/>
  <c r="X2907" i="25"/>
  <c r="Y2906" i="25"/>
  <c r="X2906" i="25"/>
  <c r="Y2905" i="25"/>
  <c r="X2905" i="25"/>
  <c r="Y2904" i="25"/>
  <c r="X2904" i="25"/>
  <c r="Y2903" i="25"/>
  <c r="X2903" i="25"/>
  <c r="Y2902" i="25"/>
  <c r="X2902" i="25"/>
  <c r="Y2901" i="25"/>
  <c r="X2901" i="25"/>
  <c r="Y2900" i="25"/>
  <c r="X2900" i="25"/>
  <c r="Y2899" i="25"/>
  <c r="X2899" i="25"/>
  <c r="Y2898" i="25"/>
  <c r="X2898" i="25"/>
  <c r="Y2897" i="25"/>
  <c r="X2897" i="25"/>
  <c r="Y2896" i="25"/>
  <c r="X2896" i="25"/>
  <c r="Y2895" i="25"/>
  <c r="X2895" i="25"/>
  <c r="Y2894" i="25"/>
  <c r="X2894" i="25"/>
  <c r="Y2893" i="25"/>
  <c r="X2893" i="25"/>
  <c r="Y2892" i="25"/>
  <c r="X2892" i="25"/>
  <c r="Y2891" i="25"/>
  <c r="X2891" i="25"/>
  <c r="Y2890" i="25"/>
  <c r="X2890" i="25"/>
  <c r="Y2889" i="25"/>
  <c r="X2889" i="25"/>
  <c r="Y2888" i="25"/>
  <c r="X2888" i="25"/>
  <c r="Y2887" i="25"/>
  <c r="X2887" i="25"/>
  <c r="Y2886" i="25"/>
  <c r="X2886" i="25"/>
  <c r="Y2885" i="25"/>
  <c r="X2885" i="25"/>
  <c r="Y2884" i="25"/>
  <c r="X2884" i="25"/>
  <c r="Y2883" i="25"/>
  <c r="X2883" i="25"/>
  <c r="Y2882" i="25"/>
  <c r="X2882" i="25"/>
  <c r="Y2881" i="25"/>
  <c r="X2881" i="25"/>
  <c r="Y2880" i="25"/>
  <c r="X2880" i="25"/>
  <c r="Y2879" i="25"/>
  <c r="X2879" i="25"/>
  <c r="Y2878" i="25"/>
  <c r="X2878" i="25"/>
  <c r="Y2877" i="25"/>
  <c r="X2877" i="25"/>
  <c r="Y2876" i="25"/>
  <c r="X2876" i="25"/>
  <c r="Y2875" i="25"/>
  <c r="X2875" i="25"/>
  <c r="Y2874" i="25"/>
  <c r="X2874" i="25"/>
  <c r="Y2873" i="25"/>
  <c r="X2873" i="25"/>
  <c r="Y2872" i="25"/>
  <c r="X2872" i="25"/>
  <c r="Y2871" i="25"/>
  <c r="X2871" i="25"/>
  <c r="Y2870" i="25"/>
  <c r="X2870" i="25"/>
  <c r="Y2869" i="25"/>
  <c r="X2869" i="25"/>
  <c r="Y2868" i="25"/>
  <c r="X2868" i="25"/>
  <c r="Y2867" i="25"/>
  <c r="X2867" i="25"/>
  <c r="Y2866" i="25"/>
  <c r="X2866" i="25"/>
  <c r="Y2865" i="25"/>
  <c r="X2865" i="25"/>
  <c r="Y2864" i="25"/>
  <c r="X2864" i="25"/>
  <c r="Y2863" i="25"/>
  <c r="X2863" i="25"/>
  <c r="Y2862" i="25"/>
  <c r="X2862" i="25"/>
  <c r="Y2861" i="25"/>
  <c r="X2861" i="25"/>
  <c r="Y2860" i="25"/>
  <c r="X2860" i="25"/>
  <c r="Y2859" i="25"/>
  <c r="X2859" i="25"/>
  <c r="Y2858" i="25"/>
  <c r="X2858" i="25"/>
  <c r="Y2857" i="25"/>
  <c r="X2857" i="25"/>
  <c r="Y2856" i="25"/>
  <c r="X2856" i="25"/>
  <c r="Y2855" i="25"/>
  <c r="X2855" i="25"/>
  <c r="Y2854" i="25"/>
  <c r="S135" i="5" s="1"/>
  <c r="X2854" i="25"/>
  <c r="Y2853" i="25"/>
  <c r="X2853" i="25"/>
  <c r="Y2852" i="25"/>
  <c r="X2852" i="25"/>
  <c r="Y2851" i="25"/>
  <c r="X2851" i="25"/>
  <c r="Y2850" i="25"/>
  <c r="X2850" i="25"/>
  <c r="Y2849" i="25"/>
  <c r="B8" i="26" s="1"/>
  <c r="M11" i="5" s="1"/>
  <c r="X2849" i="25"/>
  <c r="Y2848" i="25"/>
  <c r="B7" i="26" s="1"/>
  <c r="M10" i="5" s="1"/>
  <c r="X2848" i="25"/>
  <c r="Y2847" i="25"/>
  <c r="B6" i="26" s="1"/>
  <c r="M9" i="5" s="1"/>
  <c r="X2847" i="25"/>
  <c r="Y2846" i="25"/>
  <c r="B5" i="26" s="1"/>
  <c r="M8" i="5" s="1"/>
  <c r="X2846" i="25"/>
  <c r="Y2845" i="25"/>
  <c r="B4" i="26" s="1"/>
  <c r="X2845" i="25"/>
  <c r="Y2844" i="25"/>
  <c r="B3" i="26" s="1"/>
  <c r="M6" i="5" s="1"/>
  <c r="S30" i="5" s="1"/>
  <c r="X2844" i="25"/>
  <c r="Y2843" i="25"/>
  <c r="B2" i="26" s="1"/>
  <c r="M5" i="5" s="1"/>
  <c r="S15" i="5" s="1"/>
  <c r="X2843" i="25"/>
  <c r="Y2842" i="25"/>
  <c r="X2842" i="25"/>
  <c r="Y2841" i="25"/>
  <c r="X2841" i="25"/>
  <c r="Y2840" i="25"/>
  <c r="X2840" i="25"/>
  <c r="Y2839" i="25"/>
  <c r="X2839" i="25"/>
  <c r="Y2838" i="25"/>
  <c r="X2838" i="25"/>
  <c r="Y2837" i="25"/>
  <c r="X2837" i="25"/>
  <c r="Y2836" i="25"/>
  <c r="X2836" i="25"/>
  <c r="Y2835" i="25"/>
  <c r="X2835" i="25"/>
  <c r="Y2834" i="25"/>
  <c r="X2834" i="25"/>
  <c r="Y2833" i="25"/>
  <c r="X2833" i="25"/>
  <c r="Y2832" i="25"/>
  <c r="X2832" i="25"/>
  <c r="Y2831" i="25"/>
  <c r="X2831" i="25"/>
  <c r="Y2830" i="25"/>
  <c r="X2830" i="25"/>
  <c r="Y2829" i="25"/>
  <c r="X2829" i="25"/>
  <c r="Y2828" i="25"/>
  <c r="X2828" i="25"/>
  <c r="Y2827" i="25"/>
  <c r="X2827" i="25"/>
  <c r="Y2826" i="25"/>
  <c r="X2826" i="25"/>
  <c r="Y2825" i="25"/>
  <c r="X2825" i="25"/>
  <c r="Y2824" i="25"/>
  <c r="X2824" i="25"/>
  <c r="Y2823" i="25"/>
  <c r="X2823" i="25"/>
  <c r="Y2822" i="25"/>
  <c r="X2822" i="25"/>
  <c r="Y2821" i="25"/>
  <c r="X2821" i="25"/>
  <c r="Y2820" i="25"/>
  <c r="X2820" i="25"/>
  <c r="Y2819" i="25"/>
  <c r="X2819" i="25"/>
  <c r="Y2818" i="25"/>
  <c r="X2818" i="25"/>
  <c r="Y2817" i="25"/>
  <c r="X2817" i="25"/>
  <c r="Y2816" i="25"/>
  <c r="X2816" i="25"/>
  <c r="Y2815" i="25"/>
  <c r="X2815" i="25"/>
  <c r="Y2814" i="25"/>
  <c r="X2814" i="25"/>
  <c r="Y2813" i="25"/>
  <c r="X2813" i="25"/>
  <c r="Y2812" i="25"/>
  <c r="X2812" i="25"/>
  <c r="Y2811" i="25"/>
  <c r="X2811" i="25"/>
  <c r="Y2810" i="25"/>
  <c r="X2810" i="25"/>
  <c r="Y2809" i="25"/>
  <c r="X2809" i="25"/>
  <c r="Y2808" i="25"/>
  <c r="X2808" i="25"/>
  <c r="Y2807" i="25"/>
  <c r="X2807" i="25"/>
  <c r="Y2806" i="25"/>
  <c r="X2806" i="25"/>
  <c r="Y2805" i="25"/>
  <c r="X2805" i="25"/>
  <c r="Y2804" i="25"/>
  <c r="X2804" i="25"/>
  <c r="Y2803" i="25"/>
  <c r="X2803" i="25"/>
  <c r="Y2802" i="25"/>
  <c r="X2802" i="25"/>
  <c r="Y2801" i="25"/>
  <c r="X2801" i="25"/>
  <c r="Y2800" i="25"/>
  <c r="X2800" i="25"/>
  <c r="Y2799" i="25"/>
  <c r="X2799" i="25"/>
  <c r="Y2798" i="25"/>
  <c r="X2798" i="25"/>
  <c r="Y2797" i="25"/>
  <c r="X2797" i="25"/>
  <c r="Y2796" i="25"/>
  <c r="X2796" i="25"/>
  <c r="Y2795" i="25"/>
  <c r="X2795" i="25"/>
  <c r="Y2794" i="25"/>
  <c r="X2794" i="25"/>
  <c r="Y2793" i="25"/>
  <c r="X2793" i="25"/>
  <c r="Y2792" i="25"/>
  <c r="X2792" i="25"/>
  <c r="Y2791" i="25"/>
  <c r="X2791" i="25"/>
  <c r="Y2790" i="25"/>
  <c r="X2790" i="25"/>
  <c r="Y2789" i="25"/>
  <c r="X2789" i="25"/>
  <c r="Y2788" i="25"/>
  <c r="X2788" i="25"/>
  <c r="Y2787" i="25"/>
  <c r="X2787" i="25"/>
  <c r="Y2786" i="25"/>
  <c r="X2786" i="25"/>
  <c r="Y2785" i="25"/>
  <c r="X2785" i="25"/>
  <c r="Y2784" i="25"/>
  <c r="X2784" i="25"/>
  <c r="Y2783" i="25"/>
  <c r="X2783" i="25"/>
  <c r="Y2782" i="25"/>
  <c r="X2782" i="25"/>
  <c r="Y2781" i="25"/>
  <c r="X2781" i="25"/>
  <c r="Y2780" i="25"/>
  <c r="X2780" i="25"/>
  <c r="Y2779" i="25"/>
  <c r="X2779" i="25"/>
  <c r="Y2778" i="25"/>
  <c r="X2778" i="25"/>
  <c r="Y2777" i="25"/>
  <c r="X2777" i="25"/>
  <c r="Y2776" i="25"/>
  <c r="X2776" i="25"/>
  <c r="Y2775" i="25"/>
  <c r="X2775" i="25"/>
  <c r="Y2774" i="25"/>
  <c r="X2774" i="25"/>
  <c r="Y2773" i="25"/>
  <c r="X2773" i="25"/>
  <c r="Y2772" i="25"/>
  <c r="X2772" i="25"/>
  <c r="Y2771" i="25"/>
  <c r="X2771" i="25"/>
  <c r="Y2770" i="25"/>
  <c r="X2770" i="25"/>
  <c r="Y2769" i="25"/>
  <c r="X2769" i="25"/>
  <c r="Y2768" i="25"/>
  <c r="X2768" i="25"/>
  <c r="Y2767" i="25"/>
  <c r="X2767" i="25"/>
  <c r="Y2766" i="25"/>
  <c r="X2766" i="25"/>
  <c r="Y2765" i="25"/>
  <c r="X2765" i="25"/>
  <c r="Y2764" i="25"/>
  <c r="X2764" i="25"/>
  <c r="Y2763" i="25"/>
  <c r="X2763" i="25"/>
  <c r="Y2762" i="25"/>
  <c r="X2762" i="25"/>
  <c r="Y2761" i="25"/>
  <c r="X2761" i="25"/>
  <c r="Y2760" i="25"/>
  <c r="X2760" i="25"/>
  <c r="Y2759" i="25"/>
  <c r="X2759" i="25"/>
  <c r="Y2758" i="25"/>
  <c r="X2758" i="25"/>
  <c r="Y2757" i="25"/>
  <c r="X2757" i="25"/>
  <c r="Y2756" i="25"/>
  <c r="X2756" i="25"/>
  <c r="Y2755" i="25"/>
  <c r="X2755" i="25"/>
  <c r="Y2754" i="25"/>
  <c r="X2754" i="25"/>
  <c r="Y2753" i="25"/>
  <c r="X2753" i="25"/>
  <c r="Y2752" i="25"/>
  <c r="X2752" i="25"/>
  <c r="Y2751" i="25"/>
  <c r="X2751" i="25"/>
  <c r="Y2750" i="25"/>
  <c r="X2750" i="25"/>
  <c r="Y2749" i="25"/>
  <c r="X2749" i="25"/>
  <c r="Y2748" i="25"/>
  <c r="X2748" i="25"/>
  <c r="Y2747" i="25"/>
  <c r="X2747" i="25"/>
  <c r="Y2746" i="25"/>
  <c r="X2746" i="25"/>
  <c r="Y2745" i="25"/>
  <c r="X2745" i="25"/>
  <c r="Y2744" i="25"/>
  <c r="X2744" i="25"/>
  <c r="Y2743" i="25"/>
  <c r="X2743" i="25"/>
  <c r="Y2742" i="25"/>
  <c r="X2742" i="25"/>
  <c r="Y2741" i="25"/>
  <c r="X2741" i="25"/>
  <c r="Y2740" i="25"/>
  <c r="X2740" i="25"/>
  <c r="Y2739" i="25"/>
  <c r="X2739" i="25"/>
  <c r="Y2738" i="25"/>
  <c r="X2738" i="25"/>
  <c r="Y2737" i="25"/>
  <c r="X2737" i="25"/>
  <c r="Y2736" i="25"/>
  <c r="X2736" i="25"/>
  <c r="Y2735" i="25"/>
  <c r="X2735" i="25"/>
  <c r="Y2734" i="25"/>
  <c r="X2734" i="25"/>
  <c r="Y2733" i="25"/>
  <c r="X2733" i="25"/>
  <c r="Y2732" i="25"/>
  <c r="X2732" i="25"/>
  <c r="Y2731" i="25"/>
  <c r="X2731" i="25"/>
  <c r="Y2730" i="25"/>
  <c r="X2730" i="25"/>
  <c r="Y2729" i="25"/>
  <c r="X2729" i="25"/>
  <c r="Y2728" i="25"/>
  <c r="X2728" i="25"/>
  <c r="Y2727" i="25"/>
  <c r="X2727" i="25"/>
  <c r="Y2726" i="25"/>
  <c r="X2726" i="25"/>
  <c r="Y2725" i="25"/>
  <c r="X2725" i="25"/>
  <c r="Y2724" i="25"/>
  <c r="X2724" i="25"/>
  <c r="Y2723" i="25"/>
  <c r="X2723" i="25"/>
  <c r="Y2722" i="25"/>
  <c r="X2722" i="25"/>
  <c r="Y2721" i="25"/>
  <c r="X2721" i="25"/>
  <c r="Y2720" i="25"/>
  <c r="X2720" i="25"/>
  <c r="Y2719" i="25"/>
  <c r="X2719" i="25"/>
  <c r="Y2718" i="25"/>
  <c r="X2718" i="25"/>
  <c r="Y2717" i="25"/>
  <c r="X2717" i="25"/>
  <c r="Y2716" i="25"/>
  <c r="X2716" i="25"/>
  <c r="Y2715" i="25"/>
  <c r="X2715" i="25"/>
  <c r="Y2714" i="25"/>
  <c r="X2714" i="25"/>
  <c r="Y2713" i="25"/>
  <c r="X2713" i="25"/>
  <c r="Y2712" i="25"/>
  <c r="X2712" i="25"/>
  <c r="Y2711" i="25"/>
  <c r="X2711" i="25"/>
  <c r="Y2710" i="25"/>
  <c r="X2710" i="25"/>
  <c r="Y2709" i="25"/>
  <c r="X2709" i="25"/>
  <c r="Y2708" i="25"/>
  <c r="X2708" i="25"/>
  <c r="Y2707" i="25"/>
  <c r="X2707" i="25"/>
  <c r="Y2706" i="25"/>
  <c r="X2706" i="25"/>
  <c r="Y2705" i="25"/>
  <c r="X2705" i="25"/>
  <c r="Y2704" i="25"/>
  <c r="X2704" i="25"/>
  <c r="Y2703" i="25"/>
  <c r="X2703" i="25"/>
  <c r="Y2702" i="25"/>
  <c r="X2702" i="25"/>
  <c r="Y2701" i="25"/>
  <c r="X2701" i="25"/>
  <c r="Y2700" i="25"/>
  <c r="X2700" i="25"/>
  <c r="Y2699" i="25"/>
  <c r="X2699" i="25"/>
  <c r="Y2698" i="25"/>
  <c r="X2698" i="25"/>
  <c r="Y2697" i="25"/>
  <c r="X2697" i="25"/>
  <c r="Y2696" i="25"/>
  <c r="X2696" i="25"/>
  <c r="Y2695" i="25"/>
  <c r="X2695" i="25"/>
  <c r="Y2694" i="25"/>
  <c r="X2694" i="25"/>
  <c r="Y2693" i="25"/>
  <c r="X2693" i="25"/>
  <c r="Y2692" i="25"/>
  <c r="X2692" i="25"/>
  <c r="Y2691" i="25"/>
  <c r="X2691" i="25"/>
  <c r="Y2690" i="25"/>
  <c r="X2690" i="25"/>
  <c r="Y2689" i="25"/>
  <c r="X2689" i="25"/>
  <c r="Y2688" i="25"/>
  <c r="X2688" i="25"/>
  <c r="Y2687" i="25"/>
  <c r="X2687" i="25"/>
  <c r="Y2686" i="25"/>
  <c r="X2686" i="25"/>
  <c r="Y2685" i="25"/>
  <c r="X2685" i="25"/>
  <c r="Y2684" i="25"/>
  <c r="X2684" i="25"/>
  <c r="Y2683" i="25"/>
  <c r="X2683" i="25"/>
  <c r="Y2682" i="25"/>
  <c r="X2682" i="25"/>
  <c r="Y2681" i="25"/>
  <c r="X2681" i="25"/>
  <c r="Y2680" i="25"/>
  <c r="X2680" i="25"/>
  <c r="Y2679" i="25"/>
  <c r="X2679" i="25"/>
  <c r="Y2678" i="25"/>
  <c r="X2678" i="25"/>
  <c r="Y2677" i="25"/>
  <c r="X2677" i="25"/>
  <c r="Y2676" i="25"/>
  <c r="X2676" i="25"/>
  <c r="Y2675" i="25"/>
  <c r="X2675" i="25"/>
  <c r="Y2674" i="25"/>
  <c r="X2674" i="25"/>
  <c r="Y2673" i="25"/>
  <c r="X2673" i="25"/>
  <c r="Y2672" i="25"/>
  <c r="X2672" i="25"/>
  <c r="Y2671" i="25"/>
  <c r="X2671" i="25"/>
  <c r="Y2670" i="25"/>
  <c r="X2670" i="25"/>
  <c r="Y2669" i="25"/>
  <c r="X2669" i="25"/>
  <c r="Y2668" i="25"/>
  <c r="X2668" i="25"/>
  <c r="Y2667" i="25"/>
  <c r="X2667" i="25"/>
  <c r="Y2666" i="25"/>
  <c r="X2666" i="25"/>
  <c r="Y2665" i="25"/>
  <c r="X2665" i="25"/>
  <c r="Y2664" i="25"/>
  <c r="X2664" i="25"/>
  <c r="Y2663" i="25"/>
  <c r="X2663" i="25"/>
  <c r="Y2662" i="25"/>
  <c r="X2662" i="25"/>
  <c r="Y2661" i="25"/>
  <c r="X2661" i="25"/>
  <c r="Y2660" i="25"/>
  <c r="X2660" i="25"/>
  <c r="Y2659" i="25"/>
  <c r="X2659" i="25"/>
  <c r="Y2658" i="25"/>
  <c r="X2658" i="25"/>
  <c r="Y2657" i="25"/>
  <c r="X2657" i="25"/>
  <c r="Y2656" i="25"/>
  <c r="X2656" i="25"/>
  <c r="Y2655" i="25"/>
  <c r="X2655" i="25"/>
  <c r="Y2654" i="25"/>
  <c r="X2654" i="25"/>
  <c r="Y2653" i="25"/>
  <c r="X2653" i="25"/>
  <c r="Y2652" i="25"/>
  <c r="X2652" i="25"/>
  <c r="Y2651" i="25"/>
  <c r="X2651" i="25"/>
  <c r="Y2650" i="25"/>
  <c r="X2650" i="25"/>
  <c r="Y2649" i="25"/>
  <c r="X2649" i="25"/>
  <c r="Y2648" i="25"/>
  <c r="X2648" i="25"/>
  <c r="Y2647" i="25"/>
  <c r="X2647" i="25"/>
  <c r="Y2646" i="25"/>
  <c r="X2646" i="25"/>
  <c r="Y2645" i="25"/>
  <c r="X2645" i="25"/>
  <c r="Y2644" i="25"/>
  <c r="X2644" i="25"/>
  <c r="Y2643" i="25"/>
  <c r="X2643" i="25"/>
  <c r="Y2642" i="25"/>
  <c r="X2642" i="25"/>
  <c r="Y2641" i="25"/>
  <c r="X2641" i="25"/>
  <c r="Y2640" i="25"/>
  <c r="X2640" i="25"/>
  <c r="Y2639" i="25"/>
  <c r="X2639" i="25"/>
  <c r="Y2638" i="25"/>
  <c r="X2638" i="25"/>
  <c r="Y2637" i="25"/>
  <c r="X2637" i="25"/>
  <c r="Y2636" i="25"/>
  <c r="X2636" i="25"/>
  <c r="Y2635" i="25"/>
  <c r="X2635" i="25"/>
  <c r="Y2634" i="25"/>
  <c r="X2634" i="25"/>
  <c r="Y2633" i="25"/>
  <c r="X2633" i="25"/>
  <c r="Y2632" i="25"/>
  <c r="X2632" i="25"/>
  <c r="Y2631" i="25"/>
  <c r="X2631" i="25"/>
  <c r="Y2630" i="25"/>
  <c r="X2630" i="25"/>
  <c r="Y2629" i="25"/>
  <c r="X2629" i="25"/>
  <c r="Y2628" i="25"/>
  <c r="X2628" i="25"/>
  <c r="Y2627" i="25"/>
  <c r="X2627" i="25"/>
  <c r="Y2626" i="25"/>
  <c r="X2626" i="25"/>
  <c r="Y2625" i="25"/>
  <c r="X2625" i="25"/>
  <c r="Y2624" i="25"/>
  <c r="X2624" i="25"/>
  <c r="Y2623" i="25"/>
  <c r="X2623" i="25"/>
  <c r="Y2622" i="25"/>
  <c r="X2622" i="25"/>
  <c r="Y2621" i="25"/>
  <c r="X2621" i="25"/>
  <c r="Y2620" i="25"/>
  <c r="X2620" i="25"/>
  <c r="Y2619" i="25"/>
  <c r="X2619" i="25"/>
  <c r="Y2618" i="25"/>
  <c r="X2618" i="25"/>
  <c r="Y2617" i="25"/>
  <c r="X2617" i="25"/>
  <c r="Y2616" i="25"/>
  <c r="X2616" i="25"/>
  <c r="Y2615" i="25"/>
  <c r="X2615" i="25"/>
  <c r="Y2614" i="25"/>
  <c r="X2614" i="25"/>
  <c r="Y2613" i="25"/>
  <c r="X2613" i="25"/>
  <c r="Y2612" i="25"/>
  <c r="X2612" i="25"/>
  <c r="Y2611" i="25"/>
  <c r="X2611" i="25"/>
  <c r="Y2610" i="25"/>
  <c r="X2610" i="25"/>
  <c r="Y2609" i="25"/>
  <c r="X2609" i="25"/>
  <c r="Y2608" i="25"/>
  <c r="X2608" i="25"/>
  <c r="Y2607" i="25"/>
  <c r="X2607" i="25"/>
  <c r="Y2606" i="25"/>
  <c r="X2606" i="25"/>
  <c r="Y2605" i="25"/>
  <c r="X2605" i="25"/>
  <c r="Y2604" i="25"/>
  <c r="X2604" i="25"/>
  <c r="Y2603" i="25"/>
  <c r="X2603" i="25"/>
  <c r="Y2602" i="25"/>
  <c r="X2602" i="25"/>
  <c r="Y2601" i="25"/>
  <c r="X2601" i="25"/>
  <c r="Y2600" i="25"/>
  <c r="X2600" i="25"/>
  <c r="Y2599" i="25"/>
  <c r="X2599" i="25"/>
  <c r="Y2598" i="25"/>
  <c r="X2598" i="25"/>
  <c r="Y2597" i="25"/>
  <c r="X2597" i="25"/>
  <c r="Y2596" i="25"/>
  <c r="X2596" i="25"/>
  <c r="Y2595" i="25"/>
  <c r="X2595" i="25"/>
  <c r="Y2594" i="25"/>
  <c r="X2594" i="25"/>
  <c r="Y2593" i="25"/>
  <c r="X2593" i="25"/>
  <c r="Y2592" i="25"/>
  <c r="X2592" i="25"/>
  <c r="Y2591" i="25"/>
  <c r="X2591" i="25"/>
  <c r="Y2590" i="25"/>
  <c r="X2590" i="25"/>
  <c r="Y2589" i="25"/>
  <c r="X2589" i="25"/>
  <c r="Y2588" i="25"/>
  <c r="X2588" i="25"/>
  <c r="Y2587" i="25"/>
  <c r="X2587" i="25"/>
  <c r="Y2586" i="25"/>
  <c r="X2586" i="25"/>
  <c r="Y2585" i="25"/>
  <c r="X2585" i="25"/>
  <c r="Y2584" i="25"/>
  <c r="X2584" i="25"/>
  <c r="Y2583" i="25"/>
  <c r="X2583" i="25"/>
  <c r="Y2582" i="25"/>
  <c r="X2582" i="25"/>
  <c r="Y2581" i="25"/>
  <c r="X2581" i="25"/>
  <c r="Y2580" i="25"/>
  <c r="X2580" i="25"/>
  <c r="Y2579" i="25"/>
  <c r="X2579" i="25"/>
  <c r="Y2578" i="25"/>
  <c r="X2578" i="25"/>
  <c r="Y2577" i="25"/>
  <c r="X2577" i="25"/>
  <c r="Y2576" i="25"/>
  <c r="X2576" i="25"/>
  <c r="Y2575" i="25"/>
  <c r="X2575" i="25"/>
  <c r="Y2574" i="25"/>
  <c r="X2574" i="25"/>
  <c r="Y2573" i="25"/>
  <c r="X2573" i="25"/>
  <c r="Y2572" i="25"/>
  <c r="X2572" i="25"/>
  <c r="Y2571" i="25"/>
  <c r="X2571" i="25"/>
  <c r="Y2570" i="25"/>
  <c r="X2570" i="25"/>
  <c r="Y2569" i="25"/>
  <c r="X2569" i="25"/>
  <c r="Y2568" i="25"/>
  <c r="X2568" i="25"/>
  <c r="Y2567" i="25"/>
  <c r="X2567" i="25"/>
  <c r="Y2566" i="25"/>
  <c r="X2566" i="25"/>
  <c r="Y2565" i="25"/>
  <c r="X2565" i="25"/>
  <c r="Y2564" i="25"/>
  <c r="X2564" i="25"/>
  <c r="Y2563" i="25"/>
  <c r="X2563" i="25"/>
  <c r="Y2562" i="25"/>
  <c r="X2562" i="25"/>
  <c r="Y2561" i="25"/>
  <c r="X2561" i="25"/>
  <c r="Y2560" i="25"/>
  <c r="X2560" i="25"/>
  <c r="Y2559" i="25"/>
  <c r="X2559" i="25"/>
  <c r="Y2558" i="25"/>
  <c r="X2558" i="25"/>
  <c r="Y2557" i="25"/>
  <c r="X2557" i="25"/>
  <c r="Y2556" i="25"/>
  <c r="X2556" i="25"/>
  <c r="Y2555" i="25"/>
  <c r="X2555" i="25"/>
  <c r="Y2554" i="25"/>
  <c r="X2554" i="25"/>
  <c r="Y2553" i="25"/>
  <c r="X2553" i="25"/>
  <c r="Y2552" i="25"/>
  <c r="X2552" i="25"/>
  <c r="Y2551" i="25"/>
  <c r="X2551" i="25"/>
  <c r="Y2550" i="25"/>
  <c r="X2550" i="25"/>
  <c r="Y2549" i="25"/>
  <c r="X2549" i="25"/>
  <c r="Y2548" i="25"/>
  <c r="X2548" i="25"/>
  <c r="Y2547" i="25"/>
  <c r="X2547" i="25"/>
  <c r="Y2546" i="25"/>
  <c r="X2546" i="25"/>
  <c r="Y2545" i="25"/>
  <c r="X2545" i="25"/>
  <c r="Y2544" i="25"/>
  <c r="X2544" i="25"/>
  <c r="Y2543" i="25"/>
  <c r="X2543" i="25"/>
  <c r="Y2542" i="25"/>
  <c r="X2542" i="25"/>
  <c r="Y2541" i="25"/>
  <c r="X2541" i="25"/>
  <c r="Y2540" i="25"/>
  <c r="X2540" i="25"/>
  <c r="Y2539" i="25"/>
  <c r="X2539" i="25"/>
  <c r="Y2538" i="25"/>
  <c r="X2538" i="25"/>
  <c r="Y2537" i="25"/>
  <c r="X2537" i="25"/>
  <c r="Y2536" i="25"/>
  <c r="X2536" i="25"/>
  <c r="Y2535" i="25"/>
  <c r="X2535" i="25"/>
  <c r="Y2534" i="25"/>
  <c r="X2534" i="25"/>
  <c r="Y2533" i="25"/>
  <c r="X2533" i="25"/>
  <c r="Y2532" i="25"/>
  <c r="X2532" i="25"/>
  <c r="Y2531" i="25"/>
  <c r="X2531" i="25"/>
  <c r="Y2530" i="25"/>
  <c r="X2530" i="25"/>
  <c r="Y2529" i="25"/>
  <c r="X2529" i="25"/>
  <c r="Y2528" i="25"/>
  <c r="X2528" i="25"/>
  <c r="Y2527" i="25"/>
  <c r="X2527" i="25"/>
  <c r="Y2526" i="25"/>
  <c r="X2526" i="25"/>
  <c r="Y2525" i="25"/>
  <c r="X2525" i="25"/>
  <c r="Y2524" i="25"/>
  <c r="X2524" i="25"/>
  <c r="Y2523" i="25"/>
  <c r="X2523" i="25"/>
  <c r="Y2522" i="25"/>
  <c r="X2522" i="25"/>
  <c r="Y2521" i="25"/>
  <c r="X2521" i="25"/>
  <c r="Y2520" i="25"/>
  <c r="X2520" i="25"/>
  <c r="Y2519" i="25"/>
  <c r="X2519" i="25"/>
  <c r="Y2518" i="25"/>
  <c r="X2518" i="25"/>
  <c r="Y2517" i="25"/>
  <c r="X2517" i="25"/>
  <c r="Y2516" i="25"/>
  <c r="X2516" i="25"/>
  <c r="Y2515" i="25"/>
  <c r="X2515" i="25"/>
  <c r="Y2514" i="25"/>
  <c r="X2514" i="25"/>
  <c r="Y2513" i="25"/>
  <c r="X2513" i="25"/>
  <c r="Y2512" i="25"/>
  <c r="X2512" i="25"/>
  <c r="Y2511" i="25"/>
  <c r="X2511" i="25"/>
  <c r="Y2510" i="25"/>
  <c r="X2510" i="25"/>
  <c r="Y2509" i="25"/>
  <c r="X2509" i="25"/>
  <c r="Y2508" i="25"/>
  <c r="X2508" i="25"/>
  <c r="Y2507" i="25"/>
  <c r="X2507" i="25"/>
  <c r="Y2506" i="25"/>
  <c r="X2506" i="25"/>
  <c r="Y2505" i="25"/>
  <c r="X2505" i="25"/>
  <c r="Y2504" i="25"/>
  <c r="X2504" i="25"/>
  <c r="Y2503" i="25"/>
  <c r="X2503" i="25"/>
  <c r="Y2502" i="25"/>
  <c r="X2502" i="25"/>
  <c r="Y2501" i="25"/>
  <c r="X2501" i="25"/>
  <c r="Y2500" i="25"/>
  <c r="X2500" i="25"/>
  <c r="Y2499" i="25"/>
  <c r="X2499" i="25"/>
  <c r="Y2498" i="25"/>
  <c r="X2498" i="25"/>
  <c r="Y2497" i="25"/>
  <c r="X2497" i="25"/>
  <c r="Y2496" i="25"/>
  <c r="X2496" i="25"/>
  <c r="Y2495" i="25"/>
  <c r="X2495" i="25"/>
  <c r="Y2494" i="25"/>
  <c r="X2494" i="25"/>
  <c r="Y2493" i="25"/>
  <c r="X2493" i="25"/>
  <c r="Y2492" i="25"/>
  <c r="X2492" i="25"/>
  <c r="Y2491" i="25"/>
  <c r="X2491" i="25"/>
  <c r="Y2490" i="25"/>
  <c r="X2490" i="25"/>
  <c r="Y2489" i="25"/>
  <c r="X2489" i="25"/>
  <c r="Y2488" i="25"/>
  <c r="X2488" i="25"/>
  <c r="Y2487" i="25"/>
  <c r="X2487" i="25"/>
  <c r="Y2486" i="25"/>
  <c r="X2486" i="25"/>
  <c r="Y2485" i="25"/>
  <c r="X2485" i="25"/>
  <c r="Y2484" i="25"/>
  <c r="X2484" i="25"/>
  <c r="Y2483" i="25"/>
  <c r="X2483" i="25"/>
  <c r="Y2482" i="25"/>
  <c r="X2482" i="25"/>
  <c r="Y2481" i="25"/>
  <c r="X2481" i="25"/>
  <c r="Y2480" i="25"/>
  <c r="X2480" i="25"/>
  <c r="Y2479" i="25"/>
  <c r="X2479" i="25"/>
  <c r="Y2478" i="25"/>
  <c r="X2478" i="25"/>
  <c r="Y2477" i="25"/>
  <c r="X2477" i="25"/>
  <c r="Y2476" i="25"/>
  <c r="X2476" i="25"/>
  <c r="Y2475" i="25"/>
  <c r="X2475" i="25"/>
  <c r="Y2474" i="25"/>
  <c r="X2474" i="25"/>
  <c r="Y2473" i="25"/>
  <c r="X2473" i="25"/>
  <c r="Y2472" i="25"/>
  <c r="X2472" i="25"/>
  <c r="Y2471" i="25"/>
  <c r="X2471" i="25"/>
  <c r="Y2470" i="25"/>
  <c r="X2470" i="25"/>
  <c r="Y2469" i="25"/>
  <c r="X2469" i="25"/>
  <c r="Y2468" i="25"/>
  <c r="X2468" i="25"/>
  <c r="Y2467" i="25"/>
  <c r="X2467" i="25"/>
  <c r="Y2466" i="25"/>
  <c r="X2466" i="25"/>
  <c r="Y2465" i="25"/>
  <c r="X2465" i="25"/>
  <c r="Y2464" i="25"/>
  <c r="X2464" i="25"/>
  <c r="Y2463" i="25"/>
  <c r="X2463" i="25"/>
  <c r="Y2462" i="25"/>
  <c r="X2462" i="25"/>
  <c r="Y2461" i="25"/>
  <c r="X2461" i="25"/>
  <c r="Y2460" i="25"/>
  <c r="X2460" i="25"/>
  <c r="Y2459" i="25"/>
  <c r="X2459" i="25"/>
  <c r="Y2458" i="25"/>
  <c r="X2458" i="25"/>
  <c r="Y2457" i="25"/>
  <c r="X2457" i="25"/>
  <c r="Y2456" i="25"/>
  <c r="X2456" i="25"/>
  <c r="Y2455" i="25"/>
  <c r="X2455" i="25"/>
  <c r="Y2454" i="25"/>
  <c r="X2454" i="25"/>
  <c r="Y2453" i="25"/>
  <c r="X2453" i="25"/>
  <c r="Y2452" i="25"/>
  <c r="X2452" i="25"/>
  <c r="Y2451" i="25"/>
  <c r="X2451" i="25"/>
  <c r="Y2450" i="25"/>
  <c r="X2450" i="25"/>
  <c r="Y2449" i="25"/>
  <c r="X2449" i="25"/>
  <c r="Y2448" i="25"/>
  <c r="X2448" i="25"/>
  <c r="Y2447" i="25"/>
  <c r="X2447" i="25"/>
  <c r="Y2446" i="25"/>
  <c r="X2446" i="25"/>
  <c r="Y2445" i="25"/>
  <c r="X2445" i="25"/>
  <c r="Y2444" i="25"/>
  <c r="X2444" i="25"/>
  <c r="Y2443" i="25"/>
  <c r="X2443" i="25"/>
  <c r="Y2442" i="25"/>
  <c r="X2442" i="25"/>
  <c r="Y2441" i="25"/>
  <c r="X2441" i="25"/>
  <c r="Y2440" i="25"/>
  <c r="X2440" i="25"/>
  <c r="Y2439" i="25"/>
  <c r="X2439" i="25"/>
  <c r="Y2438" i="25"/>
  <c r="X2438" i="25"/>
  <c r="Y2437" i="25"/>
  <c r="X2437" i="25"/>
  <c r="Y2436" i="25"/>
  <c r="X2436" i="25"/>
  <c r="Y2435" i="25"/>
  <c r="X2435" i="25"/>
  <c r="Y2434" i="25"/>
  <c r="X2434" i="25"/>
  <c r="Y2433" i="25"/>
  <c r="X2433" i="25"/>
  <c r="Y2432" i="25"/>
  <c r="X2432" i="25"/>
  <c r="Y2431" i="25"/>
  <c r="X2431" i="25"/>
  <c r="Y2430" i="25"/>
  <c r="X2430" i="25"/>
  <c r="Y2429" i="25"/>
  <c r="X2429" i="25"/>
  <c r="Y2428" i="25"/>
  <c r="X2428" i="25"/>
  <c r="Y2427" i="25"/>
  <c r="X2427" i="25"/>
  <c r="Y2426" i="25"/>
  <c r="X2426" i="25"/>
  <c r="Y2425" i="25"/>
  <c r="X2425" i="25"/>
  <c r="Y2424" i="25"/>
  <c r="X2424" i="25"/>
  <c r="Y2423" i="25"/>
  <c r="X2423" i="25"/>
  <c r="Y2422" i="25"/>
  <c r="X2422" i="25"/>
  <c r="Y2421" i="25"/>
  <c r="X2421" i="25"/>
  <c r="Y2420" i="25"/>
  <c r="X2420" i="25"/>
  <c r="Y2419" i="25"/>
  <c r="X2419" i="25"/>
  <c r="Y2418" i="25"/>
  <c r="X2418" i="25"/>
  <c r="Y2417" i="25"/>
  <c r="X2417" i="25"/>
  <c r="Y2416" i="25"/>
  <c r="X2416" i="25"/>
  <c r="Y2415" i="25"/>
  <c r="X2415" i="25"/>
  <c r="Y2414" i="25"/>
  <c r="X2414" i="25"/>
  <c r="Y2413" i="25"/>
  <c r="X2413" i="25"/>
  <c r="Y2412" i="25"/>
  <c r="X2412" i="25"/>
  <c r="Y2411" i="25"/>
  <c r="X2411" i="25"/>
  <c r="Y2410" i="25"/>
  <c r="X2410" i="25"/>
  <c r="Y2409" i="25"/>
  <c r="X2409" i="25"/>
  <c r="Y2408" i="25"/>
  <c r="X2408" i="25"/>
  <c r="Y2407" i="25"/>
  <c r="X2407" i="25"/>
  <c r="Y2406" i="25"/>
  <c r="X2406" i="25"/>
  <c r="Y2405" i="25"/>
  <c r="X2405" i="25"/>
  <c r="Y2404" i="25"/>
  <c r="X2404" i="25"/>
  <c r="Y2403" i="25"/>
  <c r="X2403" i="25"/>
  <c r="Y2402" i="25"/>
  <c r="X2402" i="25"/>
  <c r="Y2401" i="25"/>
  <c r="X2401" i="25"/>
  <c r="Y2400" i="25"/>
  <c r="X2400" i="25"/>
  <c r="Y2399" i="25"/>
  <c r="X2399" i="25"/>
  <c r="Y2398" i="25"/>
  <c r="X2398" i="25"/>
  <c r="Y2397" i="25"/>
  <c r="X2397" i="25"/>
  <c r="Y2396" i="25"/>
  <c r="X2396" i="25"/>
  <c r="Y2395" i="25"/>
  <c r="X2395" i="25"/>
  <c r="Y2394" i="25"/>
  <c r="X2394" i="25"/>
  <c r="Y2393" i="25"/>
  <c r="X2393" i="25"/>
  <c r="Y2392" i="25"/>
  <c r="X2392" i="25"/>
  <c r="Y2391" i="25"/>
  <c r="X2391" i="25"/>
  <c r="Y2390" i="25"/>
  <c r="X2390" i="25"/>
  <c r="Y2389" i="25"/>
  <c r="X2389" i="25"/>
  <c r="Y2388" i="25"/>
  <c r="X2388" i="25"/>
  <c r="Y2387" i="25"/>
  <c r="X2387" i="25"/>
  <c r="Y2386" i="25"/>
  <c r="X2386" i="25"/>
  <c r="Y2385" i="25"/>
  <c r="X2385" i="25"/>
  <c r="Y2384" i="25"/>
  <c r="X2384" i="25"/>
  <c r="Y2383" i="25"/>
  <c r="X2383" i="25"/>
  <c r="Y2382" i="25"/>
  <c r="X2382" i="25"/>
  <c r="Y2381" i="25"/>
  <c r="X2381" i="25"/>
  <c r="Y2380" i="25"/>
  <c r="X2380" i="25"/>
  <c r="Y2379" i="25"/>
  <c r="X2379" i="25"/>
  <c r="Y2378" i="25"/>
  <c r="X2378" i="25"/>
  <c r="Y2377" i="25"/>
  <c r="X2377" i="25"/>
  <c r="Y2376" i="25"/>
  <c r="X2376" i="25"/>
  <c r="Y2375" i="25"/>
  <c r="X2375" i="25"/>
  <c r="Y2374" i="25"/>
  <c r="X2374" i="25"/>
  <c r="Y2373" i="25"/>
  <c r="X2373" i="25"/>
  <c r="Y2372" i="25"/>
  <c r="X2372" i="25"/>
  <c r="Y2371" i="25"/>
  <c r="X2371" i="25"/>
  <c r="Y2370" i="25"/>
  <c r="X2370" i="25"/>
  <c r="Y2369" i="25"/>
  <c r="X2369" i="25"/>
  <c r="Y2368" i="25"/>
  <c r="X2368" i="25"/>
  <c r="Y2367" i="25"/>
  <c r="X2367" i="25"/>
  <c r="Y2366" i="25"/>
  <c r="X2366" i="25"/>
  <c r="Y2365" i="25"/>
  <c r="X2365" i="25"/>
  <c r="Y2364" i="25"/>
  <c r="X2364" i="25"/>
  <c r="Y2363" i="25"/>
  <c r="X2363" i="25"/>
  <c r="Y2362" i="25"/>
  <c r="X2362" i="25"/>
  <c r="Y2361" i="25"/>
  <c r="X2361" i="25"/>
  <c r="Y2360" i="25"/>
  <c r="X2360" i="25"/>
  <c r="Y2359" i="25"/>
  <c r="X2359" i="25"/>
  <c r="Y2358" i="25"/>
  <c r="X2358" i="25"/>
  <c r="Y2357" i="25"/>
  <c r="X2357" i="25"/>
  <c r="Y2356" i="25"/>
  <c r="X2356" i="25"/>
  <c r="Y2355" i="25"/>
  <c r="X2355" i="25"/>
  <c r="Y2354" i="25"/>
  <c r="X2354" i="25"/>
  <c r="Y2353" i="25"/>
  <c r="X2353" i="25"/>
  <c r="Y2352" i="25"/>
  <c r="X2352" i="25"/>
  <c r="Y2351" i="25"/>
  <c r="X2351" i="25"/>
  <c r="Y2350" i="25"/>
  <c r="X2350" i="25"/>
  <c r="Y2349" i="25"/>
  <c r="X2349" i="25"/>
  <c r="Y2348" i="25"/>
  <c r="X2348" i="25"/>
  <c r="Y2347" i="25"/>
  <c r="X2347" i="25"/>
  <c r="Y2346" i="25"/>
  <c r="X2346" i="25"/>
  <c r="Y2345" i="25"/>
  <c r="X2345" i="25"/>
  <c r="Y2344" i="25"/>
  <c r="X2344" i="25"/>
  <c r="Y2343" i="25"/>
  <c r="X2343" i="25"/>
  <c r="Y2342" i="25"/>
  <c r="X2342" i="25"/>
  <c r="Y2341" i="25"/>
  <c r="X2341" i="25"/>
  <c r="Y2340" i="25"/>
  <c r="X2340" i="25"/>
  <c r="Y2339" i="25"/>
  <c r="X2339" i="25"/>
  <c r="Y2338" i="25"/>
  <c r="X2338" i="25"/>
  <c r="Y2337" i="25"/>
  <c r="X2337" i="25"/>
  <c r="Y2336" i="25"/>
  <c r="X2336" i="25"/>
  <c r="Y2335" i="25"/>
  <c r="X2335" i="25"/>
  <c r="Y2334" i="25"/>
  <c r="X2334" i="25"/>
  <c r="Y2333" i="25"/>
  <c r="X2333" i="25"/>
  <c r="Y2332" i="25"/>
  <c r="X2332" i="25"/>
  <c r="Y2331" i="25"/>
  <c r="X2331" i="25"/>
  <c r="Y2330" i="25"/>
  <c r="X2330" i="25"/>
  <c r="Y2329" i="25"/>
  <c r="X2329" i="25"/>
  <c r="Y2328" i="25"/>
  <c r="X2328" i="25"/>
  <c r="Y2327" i="25"/>
  <c r="X2327" i="25"/>
  <c r="Y2326" i="25"/>
  <c r="X2326" i="25"/>
  <c r="Y2325" i="25"/>
  <c r="X2325" i="25"/>
  <c r="Y2324" i="25"/>
  <c r="X2324" i="25"/>
  <c r="Y2323" i="25"/>
  <c r="X2323" i="25"/>
  <c r="Y2322" i="25"/>
  <c r="X2322" i="25"/>
  <c r="Y2321" i="25"/>
  <c r="X2321" i="25"/>
  <c r="Y2320" i="25"/>
  <c r="X2320" i="25"/>
  <c r="Y2319" i="25"/>
  <c r="X2319" i="25"/>
  <c r="Y2318" i="25"/>
  <c r="X2318" i="25"/>
  <c r="Y2317" i="25"/>
  <c r="X2317" i="25"/>
  <c r="Y2316" i="25"/>
  <c r="X2316" i="25"/>
  <c r="Y2315" i="25"/>
  <c r="X2315" i="25"/>
  <c r="Y2314" i="25"/>
  <c r="X2314" i="25"/>
  <c r="Y2313" i="25"/>
  <c r="X2313" i="25"/>
  <c r="Y2312" i="25"/>
  <c r="X2312" i="25"/>
  <c r="Y2311" i="25"/>
  <c r="X2311" i="25"/>
  <c r="Y2310" i="25"/>
  <c r="X2310" i="25"/>
  <c r="Y2309" i="25"/>
  <c r="X2309" i="25"/>
  <c r="Y2308" i="25"/>
  <c r="X2308" i="25"/>
  <c r="Y2307" i="25"/>
  <c r="X2307" i="25"/>
  <c r="Y2306" i="25"/>
  <c r="X2306" i="25"/>
  <c r="Y2305" i="25"/>
  <c r="X2305" i="25"/>
  <c r="Y2304" i="25"/>
  <c r="X2304" i="25"/>
  <c r="Y2303" i="25"/>
  <c r="X2303" i="25"/>
  <c r="Y2302" i="25"/>
  <c r="X2302" i="25"/>
  <c r="Y2301" i="25"/>
  <c r="X2301" i="25"/>
  <c r="Y2300" i="25"/>
  <c r="X2300" i="25"/>
  <c r="Y2299" i="25"/>
  <c r="X2299" i="25"/>
  <c r="Y2298" i="25"/>
  <c r="X2298" i="25"/>
  <c r="Y2297" i="25"/>
  <c r="X2297" i="25"/>
  <c r="Y2296" i="25"/>
  <c r="X2296" i="25"/>
  <c r="Y2295" i="25"/>
  <c r="X2295" i="25"/>
  <c r="Y2294" i="25"/>
  <c r="X2294" i="25"/>
  <c r="Y2293" i="25"/>
  <c r="X2293" i="25"/>
  <c r="Y2292" i="25"/>
  <c r="X2292" i="25"/>
  <c r="Y2291" i="25"/>
  <c r="X2291" i="25"/>
  <c r="Y2290" i="25"/>
  <c r="X2290" i="25"/>
  <c r="Y2289" i="25"/>
  <c r="X2289" i="25"/>
  <c r="Y2288" i="25"/>
  <c r="X2288" i="25"/>
  <c r="Y2287" i="25"/>
  <c r="X2287" i="25"/>
  <c r="Y2286" i="25"/>
  <c r="X2286" i="25"/>
  <c r="Y2285" i="25"/>
  <c r="X2285" i="25"/>
  <c r="Y2284" i="25"/>
  <c r="X2284" i="25"/>
  <c r="Y2283" i="25"/>
  <c r="X2283" i="25"/>
  <c r="Y2282" i="25"/>
  <c r="X2282" i="25"/>
  <c r="Y2281" i="25"/>
  <c r="X2281" i="25"/>
  <c r="Y2280" i="25"/>
  <c r="X2280" i="25"/>
  <c r="Y2279" i="25"/>
  <c r="X2279" i="25"/>
  <c r="Y2278" i="25"/>
  <c r="X2278" i="25"/>
  <c r="Y2277" i="25"/>
  <c r="X2277" i="25"/>
  <c r="Y2276" i="25"/>
  <c r="X2276" i="25"/>
  <c r="Y2275" i="25"/>
  <c r="X2275" i="25"/>
  <c r="Y2274" i="25"/>
  <c r="X2274" i="25"/>
  <c r="Y2273" i="25"/>
  <c r="X2273" i="25"/>
  <c r="Y2272" i="25"/>
  <c r="X2272" i="25"/>
  <c r="Y2271" i="25"/>
  <c r="X2271" i="25"/>
  <c r="Y2270" i="25"/>
  <c r="X2270" i="25"/>
  <c r="Y2269" i="25"/>
  <c r="X2269" i="25"/>
  <c r="Y2268" i="25"/>
  <c r="X2268" i="25"/>
  <c r="Y2267" i="25"/>
  <c r="X2267" i="25"/>
  <c r="Y2266" i="25"/>
  <c r="X2266" i="25"/>
  <c r="Y2265" i="25"/>
  <c r="X2265" i="25"/>
  <c r="Y2264" i="25"/>
  <c r="X2264" i="25"/>
  <c r="Y2263" i="25"/>
  <c r="X2263" i="25"/>
  <c r="Y2262" i="25"/>
  <c r="X2262" i="25"/>
  <c r="Y2261" i="25"/>
  <c r="X2261" i="25"/>
  <c r="Y2260" i="25"/>
  <c r="X2260" i="25"/>
  <c r="Y2259" i="25"/>
  <c r="X2259" i="25"/>
  <c r="Y2258" i="25"/>
  <c r="X2258" i="25"/>
  <c r="Y2257" i="25"/>
  <c r="X2257" i="25"/>
  <c r="Y2256" i="25"/>
  <c r="X2256" i="25"/>
  <c r="Y2255" i="25"/>
  <c r="X2255" i="25"/>
  <c r="Y2254" i="25"/>
  <c r="X2254" i="25"/>
  <c r="Y2253" i="25"/>
  <c r="X2253" i="25"/>
  <c r="Y2252" i="25"/>
  <c r="X2252" i="25"/>
  <c r="Y2251" i="25"/>
  <c r="X2251" i="25"/>
  <c r="Y2250" i="25"/>
  <c r="X2250" i="25"/>
  <c r="Y2249" i="25"/>
  <c r="X2249" i="25"/>
  <c r="Y2248" i="25"/>
  <c r="X2248" i="25"/>
  <c r="Y2247" i="25"/>
  <c r="X2247" i="25"/>
  <c r="Y2246" i="25"/>
  <c r="X2246" i="25"/>
  <c r="Y2245" i="25"/>
  <c r="X2245" i="25"/>
  <c r="Y2244" i="25"/>
  <c r="X2244" i="25"/>
  <c r="Y2243" i="25"/>
  <c r="X2243" i="25"/>
  <c r="Y2242" i="25"/>
  <c r="X2242" i="25"/>
  <c r="Y2241" i="25"/>
  <c r="X2241" i="25"/>
  <c r="Y2240" i="25"/>
  <c r="X2240" i="25"/>
  <c r="Y2239" i="25"/>
  <c r="X2239" i="25"/>
  <c r="Y2238" i="25"/>
  <c r="X2238" i="25"/>
  <c r="Y2237" i="25"/>
  <c r="X2237" i="25"/>
  <c r="Y2236" i="25"/>
  <c r="X2236" i="25"/>
  <c r="Y2235" i="25"/>
  <c r="X2235" i="25"/>
  <c r="Y2234" i="25"/>
  <c r="X2234" i="25"/>
  <c r="Y2233" i="25"/>
  <c r="X2233" i="25"/>
  <c r="Y2232" i="25"/>
  <c r="X2232" i="25"/>
  <c r="Y2231" i="25"/>
  <c r="X2231" i="25"/>
  <c r="Y2230" i="25"/>
  <c r="X2230" i="25"/>
  <c r="Y2229" i="25"/>
  <c r="X2229" i="25"/>
  <c r="Y2228" i="25"/>
  <c r="X2228" i="25"/>
  <c r="Y2227" i="25"/>
  <c r="X2227" i="25"/>
  <c r="Y2226" i="25"/>
  <c r="X2226" i="25"/>
  <c r="Y2225" i="25"/>
  <c r="X2225" i="25"/>
  <c r="Y2224" i="25"/>
  <c r="X2224" i="25"/>
  <c r="Y2223" i="25"/>
  <c r="X2223" i="25"/>
  <c r="Y2222" i="25"/>
  <c r="X2222" i="25"/>
  <c r="Y2221" i="25"/>
  <c r="X2221" i="25"/>
  <c r="Y2220" i="25"/>
  <c r="X2220" i="25"/>
  <c r="Y2219" i="25"/>
  <c r="X2219" i="25"/>
  <c r="Y2218" i="25"/>
  <c r="X2218" i="25"/>
  <c r="Y2217" i="25"/>
  <c r="X2217" i="25"/>
  <c r="Y2216" i="25"/>
  <c r="X2216" i="25"/>
  <c r="Y2215" i="25"/>
  <c r="X2215" i="25"/>
  <c r="Y2214" i="25"/>
  <c r="X2214" i="25"/>
  <c r="Y2213" i="25"/>
  <c r="X2213" i="25"/>
  <c r="Y2212" i="25"/>
  <c r="X2212" i="25"/>
  <c r="Y2211" i="25"/>
  <c r="X2211" i="25"/>
  <c r="Y2210" i="25"/>
  <c r="X2210" i="25"/>
  <c r="Y2209" i="25"/>
  <c r="X2209" i="25"/>
  <c r="Y2208" i="25"/>
  <c r="X2208" i="25"/>
  <c r="Y2207" i="25"/>
  <c r="X2207" i="25"/>
  <c r="Y2206" i="25"/>
  <c r="X2206" i="25"/>
  <c r="Y2205" i="25"/>
  <c r="X2205" i="25"/>
  <c r="Y2204" i="25"/>
  <c r="X2204" i="25"/>
  <c r="Y2203" i="25"/>
  <c r="X2203" i="25"/>
  <c r="Y2202" i="25"/>
  <c r="X2202" i="25"/>
  <c r="Y2201" i="25"/>
  <c r="X2201" i="25"/>
  <c r="Y2200" i="25"/>
  <c r="X2200" i="25"/>
  <c r="Y2199" i="25"/>
  <c r="X2199" i="25"/>
  <c r="Y2198" i="25"/>
  <c r="X2198" i="25"/>
  <c r="Y2197" i="25"/>
  <c r="X2197" i="25"/>
  <c r="Y2196" i="25"/>
  <c r="X2196" i="25"/>
  <c r="Y2195" i="25"/>
  <c r="X2195" i="25"/>
  <c r="Y2194" i="25"/>
  <c r="X2194" i="25"/>
  <c r="Y2193" i="25"/>
  <c r="X2193" i="25"/>
  <c r="Y2192" i="25"/>
  <c r="X2192" i="25"/>
  <c r="Y2191" i="25"/>
  <c r="X2191" i="25"/>
  <c r="Y2190" i="25"/>
  <c r="X2190" i="25"/>
  <c r="Y2189" i="25"/>
  <c r="X2189" i="25"/>
  <c r="Y2188" i="25"/>
  <c r="X2188" i="25"/>
  <c r="Y2187" i="25"/>
  <c r="X2187" i="25"/>
  <c r="Y2186" i="25"/>
  <c r="X2186" i="25"/>
  <c r="Y2185" i="25"/>
  <c r="X2185" i="25"/>
  <c r="Y2184" i="25"/>
  <c r="X2184" i="25"/>
  <c r="Y2183" i="25"/>
  <c r="X2183" i="25"/>
  <c r="Y2182" i="25"/>
  <c r="X2182" i="25"/>
  <c r="Y2181" i="25"/>
  <c r="X2181" i="25"/>
  <c r="Y2180" i="25"/>
  <c r="X2180" i="25"/>
  <c r="Y2179" i="25"/>
  <c r="X2179" i="25"/>
  <c r="Y2178" i="25"/>
  <c r="X2178" i="25"/>
  <c r="Y2177" i="25"/>
  <c r="X2177" i="25"/>
  <c r="Y2176" i="25"/>
  <c r="X2176" i="25"/>
  <c r="Y2175" i="25"/>
  <c r="X2175" i="25"/>
  <c r="Y2174" i="25"/>
  <c r="X2174" i="25"/>
  <c r="Y2173" i="25"/>
  <c r="X2173" i="25"/>
  <c r="Y2172" i="25"/>
  <c r="X2172" i="25"/>
  <c r="Y2171" i="25"/>
  <c r="X2171" i="25"/>
  <c r="Y2170" i="25"/>
  <c r="X2170" i="25"/>
  <c r="Y2169" i="25"/>
  <c r="X2169" i="25"/>
  <c r="Y2168" i="25"/>
  <c r="X2168" i="25"/>
  <c r="Y2167" i="25"/>
  <c r="X2167" i="25"/>
  <c r="Y2166" i="25"/>
  <c r="X2166" i="25"/>
  <c r="Y2165" i="25"/>
  <c r="X2165" i="25"/>
  <c r="Y2164" i="25"/>
  <c r="X2164" i="25"/>
  <c r="Y2163" i="25"/>
  <c r="X2163" i="25"/>
  <c r="Y2162" i="25"/>
  <c r="X2162" i="25"/>
  <c r="Y2161" i="25"/>
  <c r="X2161" i="25"/>
  <c r="Y2160" i="25"/>
  <c r="X2160" i="25"/>
  <c r="Y2159" i="25"/>
  <c r="X2159" i="25"/>
  <c r="Y2158" i="25"/>
  <c r="X2158" i="25"/>
  <c r="Y2157" i="25"/>
  <c r="X2157" i="25"/>
  <c r="Y2156" i="25"/>
  <c r="X2156" i="25"/>
  <c r="Y2155" i="25"/>
  <c r="X2155" i="25"/>
  <c r="Y2154" i="25"/>
  <c r="X2154" i="25"/>
  <c r="Y2153" i="25"/>
  <c r="X2153" i="25"/>
  <c r="Y2152" i="25"/>
  <c r="X2152" i="25"/>
  <c r="Y2151" i="25"/>
  <c r="X2151" i="25"/>
  <c r="Y2150" i="25"/>
  <c r="X2150" i="25"/>
  <c r="Y2149" i="25"/>
  <c r="X2149" i="25"/>
  <c r="Y2148" i="25"/>
  <c r="X2148" i="25"/>
  <c r="Y2147" i="25"/>
  <c r="X2147" i="25"/>
  <c r="Y2146" i="25"/>
  <c r="X2146" i="25"/>
  <c r="Y2145" i="25"/>
  <c r="X2145" i="25"/>
  <c r="Y2144" i="25"/>
  <c r="X2144" i="25"/>
  <c r="Y2143" i="25"/>
  <c r="X2143" i="25"/>
  <c r="Y2142" i="25"/>
  <c r="X2142" i="25"/>
  <c r="Y2141" i="25"/>
  <c r="X2141" i="25"/>
  <c r="Y2140" i="25"/>
  <c r="X2140" i="25"/>
  <c r="Y2139" i="25"/>
  <c r="X2139" i="25"/>
  <c r="Y2138" i="25"/>
  <c r="X2138" i="25"/>
  <c r="Y2137" i="25"/>
  <c r="X2137" i="25"/>
  <c r="Y2136" i="25"/>
  <c r="X2136" i="25"/>
  <c r="Y2135" i="25"/>
  <c r="X2135" i="25"/>
  <c r="Y2134" i="25"/>
  <c r="X2134" i="25"/>
  <c r="Y2133" i="25"/>
  <c r="X2133" i="25"/>
  <c r="Y2132" i="25"/>
  <c r="X2132" i="25"/>
  <c r="Y2131" i="25"/>
  <c r="X2131" i="25"/>
  <c r="Y2130" i="25"/>
  <c r="X2130" i="25"/>
  <c r="Y2129" i="25"/>
  <c r="X2129" i="25"/>
  <c r="Y2128" i="25"/>
  <c r="X2128" i="25"/>
  <c r="Y2127" i="25"/>
  <c r="X2127" i="25"/>
  <c r="Y2126" i="25"/>
  <c r="X2126" i="25"/>
  <c r="Y2125" i="25"/>
  <c r="X2125" i="25"/>
  <c r="Y2124" i="25"/>
  <c r="X2124" i="25"/>
  <c r="Y2123" i="25"/>
  <c r="X2123" i="25"/>
  <c r="Y2122" i="25"/>
  <c r="X2122" i="25"/>
  <c r="Y2121" i="25"/>
  <c r="X2121" i="25"/>
  <c r="Y2120" i="25"/>
  <c r="X2120" i="25"/>
  <c r="Y2119" i="25"/>
  <c r="X2119" i="25"/>
  <c r="Y2118" i="25"/>
  <c r="X2118" i="25"/>
  <c r="Y2117" i="25"/>
  <c r="X2117" i="25"/>
  <c r="Y2116" i="25"/>
  <c r="X2116" i="25"/>
  <c r="Y2115" i="25"/>
  <c r="X2115" i="25"/>
  <c r="Y2114" i="25"/>
  <c r="X2114" i="25"/>
  <c r="Y2113" i="25"/>
  <c r="X2113" i="25"/>
  <c r="Y2112" i="25"/>
  <c r="X2112" i="25"/>
  <c r="Y2111" i="25"/>
  <c r="X2111" i="25"/>
  <c r="Y2110" i="25"/>
  <c r="X2110" i="25"/>
  <c r="Y2109" i="25"/>
  <c r="X2109" i="25"/>
  <c r="Y2108" i="25"/>
  <c r="X2108" i="25"/>
  <c r="Y2107" i="25"/>
  <c r="X2107" i="25"/>
  <c r="Y2106" i="25"/>
  <c r="X2106" i="25"/>
  <c r="Y2105" i="25"/>
  <c r="X2105" i="25"/>
  <c r="Y2104" i="25"/>
  <c r="X2104" i="25"/>
  <c r="Y2103" i="25"/>
  <c r="X2103" i="25"/>
  <c r="Y2102" i="25"/>
  <c r="X2102" i="25"/>
  <c r="Y2101" i="25"/>
  <c r="X2101" i="25"/>
  <c r="Y2100" i="25"/>
  <c r="X2100" i="25"/>
  <c r="Y2099" i="25"/>
  <c r="X2099" i="25"/>
  <c r="Y2098" i="25"/>
  <c r="X2098" i="25"/>
  <c r="Y2097" i="25"/>
  <c r="X2097" i="25"/>
  <c r="Y2096" i="25"/>
  <c r="X2096" i="25"/>
  <c r="Y2095" i="25"/>
  <c r="X2095" i="25"/>
  <c r="Y2094" i="25"/>
  <c r="X2094" i="25"/>
  <c r="Y2093" i="25"/>
  <c r="X2093" i="25"/>
  <c r="Y2092" i="25"/>
  <c r="X2092" i="25"/>
  <c r="Y2091" i="25"/>
  <c r="X2091" i="25"/>
  <c r="Y2090" i="25"/>
  <c r="X2090" i="25"/>
  <c r="Y2089" i="25"/>
  <c r="X2089" i="25"/>
  <c r="Y2088" i="25"/>
  <c r="X2088" i="25"/>
  <c r="Y2087" i="25"/>
  <c r="X2087" i="25"/>
  <c r="Y2086" i="25"/>
  <c r="X2086" i="25"/>
  <c r="Y2085" i="25"/>
  <c r="X2085" i="25"/>
  <c r="Y2084" i="25"/>
  <c r="X2084" i="25"/>
  <c r="Y2083" i="25"/>
  <c r="X2083" i="25"/>
  <c r="Y2082" i="25"/>
  <c r="X2082" i="25"/>
  <c r="Y2081" i="25"/>
  <c r="X2081" i="25"/>
  <c r="Y2080" i="25"/>
  <c r="X2080" i="25"/>
  <c r="Y2079" i="25"/>
  <c r="X2079" i="25"/>
  <c r="Y2078" i="25"/>
  <c r="X2078" i="25"/>
  <c r="Y2077" i="25"/>
  <c r="X2077" i="25"/>
  <c r="Y2076" i="25"/>
  <c r="X2076" i="25"/>
  <c r="Y2075" i="25"/>
  <c r="X2075" i="25"/>
  <c r="Y2074" i="25"/>
  <c r="X2074" i="25"/>
  <c r="Y2073" i="25"/>
  <c r="X2073" i="25"/>
  <c r="Y2072" i="25"/>
  <c r="X2072" i="25"/>
  <c r="Y2071" i="25"/>
  <c r="X2071" i="25"/>
  <c r="Y2070" i="25"/>
  <c r="X2070" i="25"/>
  <c r="Y2069" i="25"/>
  <c r="X2069" i="25"/>
  <c r="Y2068" i="25"/>
  <c r="X2068" i="25"/>
  <c r="Y2067" i="25"/>
  <c r="X2067" i="25"/>
  <c r="Y2066" i="25"/>
  <c r="X2066" i="25"/>
  <c r="Y2065" i="25"/>
  <c r="X2065" i="25"/>
  <c r="Y2064" i="25"/>
  <c r="X2064" i="25"/>
  <c r="Y2063" i="25"/>
  <c r="X2063" i="25"/>
  <c r="Y2062" i="25"/>
  <c r="X2062" i="25"/>
  <c r="Y2061" i="25"/>
  <c r="X2061" i="25"/>
  <c r="Y2060" i="25"/>
  <c r="X2060" i="25"/>
  <c r="Y2059" i="25"/>
  <c r="X2059" i="25"/>
  <c r="Y2058" i="25"/>
  <c r="X2058" i="25"/>
  <c r="Y2057" i="25"/>
  <c r="X2057" i="25"/>
  <c r="Y2056" i="25"/>
  <c r="X2056" i="25"/>
  <c r="Y2055" i="25"/>
  <c r="X2055" i="25"/>
  <c r="Y2054" i="25"/>
  <c r="X2054" i="25"/>
  <c r="Y2053" i="25"/>
  <c r="X2053" i="25"/>
  <c r="Y2052" i="25"/>
  <c r="X2052" i="25"/>
  <c r="Y2051" i="25"/>
  <c r="X2051" i="25"/>
  <c r="Y2050" i="25"/>
  <c r="X2050" i="25"/>
  <c r="Y2049" i="25"/>
  <c r="X2049" i="25"/>
  <c r="Y2048" i="25"/>
  <c r="X2048" i="25"/>
  <c r="Y2047" i="25"/>
  <c r="X2047" i="25"/>
  <c r="Y2046" i="25"/>
  <c r="X2046" i="25"/>
  <c r="Y2045" i="25"/>
  <c r="X2045" i="25"/>
  <c r="Y2044" i="25"/>
  <c r="X2044" i="25"/>
  <c r="Y2043" i="25"/>
  <c r="X2043" i="25"/>
  <c r="Y2042" i="25"/>
  <c r="X2042" i="25"/>
  <c r="Y2041" i="25"/>
  <c r="X2041" i="25"/>
  <c r="Y2040" i="25"/>
  <c r="X2040" i="25"/>
  <c r="Y2039" i="25"/>
  <c r="X2039" i="25"/>
  <c r="Y2038" i="25"/>
  <c r="X2038" i="25"/>
  <c r="Y2037" i="25"/>
  <c r="X2037" i="25"/>
  <c r="Y2036" i="25"/>
  <c r="X2036" i="25"/>
  <c r="Y2035" i="25"/>
  <c r="X2035" i="25"/>
  <c r="Y2034" i="25"/>
  <c r="X2034" i="25"/>
  <c r="Y2033" i="25"/>
  <c r="X2033" i="25"/>
  <c r="Y2032" i="25"/>
  <c r="X2032" i="25"/>
  <c r="Y2031" i="25"/>
  <c r="X2031" i="25"/>
  <c r="Y2030" i="25"/>
  <c r="X2030" i="25"/>
  <c r="Y2029" i="25"/>
  <c r="X2029" i="25"/>
  <c r="Y2028" i="25"/>
  <c r="X2028" i="25"/>
  <c r="Y2027" i="25"/>
  <c r="X2027" i="25"/>
  <c r="Y2026" i="25"/>
  <c r="X2026" i="25"/>
  <c r="Y2025" i="25"/>
  <c r="X2025" i="25"/>
  <c r="Y2024" i="25"/>
  <c r="X2024" i="25"/>
  <c r="Y2023" i="25"/>
  <c r="X2023" i="25"/>
  <c r="Y2022" i="25"/>
  <c r="X2022" i="25"/>
  <c r="Y2021" i="25"/>
  <c r="X2021" i="25"/>
  <c r="Y2020" i="25"/>
  <c r="X2020" i="25"/>
  <c r="Y2019" i="25"/>
  <c r="X2019" i="25"/>
  <c r="Y2018" i="25"/>
  <c r="X2018" i="25"/>
  <c r="Y2017" i="25"/>
  <c r="X2017" i="25"/>
  <c r="Y2016" i="25"/>
  <c r="X2016" i="25"/>
  <c r="Y2015" i="25"/>
  <c r="X2015" i="25"/>
  <c r="Y2014" i="25"/>
  <c r="X2014" i="25"/>
  <c r="Y2013" i="25"/>
  <c r="X2013" i="25"/>
  <c r="Y2012" i="25"/>
  <c r="X2012" i="25"/>
  <c r="Y2011" i="25"/>
  <c r="X2011" i="25"/>
  <c r="Y2010" i="25"/>
  <c r="X2010" i="25"/>
  <c r="Y2009" i="25"/>
  <c r="X2009" i="25"/>
  <c r="Y2008" i="25"/>
  <c r="X2008" i="25"/>
  <c r="Y2007" i="25"/>
  <c r="X2007" i="25"/>
  <c r="Y2006" i="25"/>
  <c r="X2006" i="25"/>
  <c r="Y2005" i="25"/>
  <c r="X2005" i="25"/>
  <c r="Y2004" i="25"/>
  <c r="X2004" i="25"/>
  <c r="Y2003" i="25"/>
  <c r="X2003" i="25"/>
  <c r="Y2002" i="25"/>
  <c r="X2002" i="25"/>
  <c r="Y2001" i="25"/>
  <c r="X2001" i="25"/>
  <c r="Y2000" i="25"/>
  <c r="X2000" i="25"/>
  <c r="Y1999" i="25"/>
  <c r="X1999" i="25"/>
  <c r="Y1998" i="25"/>
  <c r="X1998" i="25"/>
  <c r="Y1997" i="25"/>
  <c r="X1997" i="25"/>
  <c r="Y1996" i="25"/>
  <c r="X1996" i="25"/>
  <c r="Y1995" i="25"/>
  <c r="X1995" i="25"/>
  <c r="Y1994" i="25"/>
  <c r="X1994" i="25"/>
  <c r="Y1993" i="25"/>
  <c r="X1993" i="25"/>
  <c r="Y1992" i="25"/>
  <c r="X1992" i="25"/>
  <c r="Y1991" i="25"/>
  <c r="X1991" i="25"/>
  <c r="Y1990" i="25"/>
  <c r="X1990" i="25"/>
  <c r="Y1989" i="25"/>
  <c r="X1989" i="25"/>
  <c r="Y1988" i="25"/>
  <c r="X1988" i="25"/>
  <c r="Y1987" i="25"/>
  <c r="X1987" i="25"/>
  <c r="Y1986" i="25"/>
  <c r="X1986" i="25"/>
  <c r="Y1985" i="25"/>
  <c r="X1985" i="25"/>
  <c r="Y1984" i="25"/>
  <c r="X1984" i="25"/>
  <c r="Y1983" i="25"/>
  <c r="X1983" i="25"/>
  <c r="Y1982" i="25"/>
  <c r="X1982" i="25"/>
  <c r="Y1981" i="25"/>
  <c r="X1981" i="25"/>
  <c r="Y1980" i="25"/>
  <c r="X1980" i="25"/>
  <c r="Y1979" i="25"/>
  <c r="X1979" i="25"/>
  <c r="Y1978" i="25"/>
  <c r="X1978" i="25"/>
  <c r="Y1977" i="25"/>
  <c r="X1977" i="25"/>
  <c r="Y1976" i="25"/>
  <c r="X1976" i="25"/>
  <c r="Y1975" i="25"/>
  <c r="X1975" i="25"/>
  <c r="Y1974" i="25"/>
  <c r="X1974" i="25"/>
  <c r="Y1973" i="25"/>
  <c r="X1973" i="25"/>
  <c r="Y1972" i="25"/>
  <c r="X1972" i="25"/>
  <c r="Y1971" i="25"/>
  <c r="X1971" i="25"/>
  <c r="Y1970" i="25"/>
  <c r="X1970" i="25"/>
  <c r="Y1969" i="25"/>
  <c r="X1969" i="25"/>
  <c r="Y1968" i="25"/>
  <c r="X1968" i="25"/>
  <c r="Y1967" i="25"/>
  <c r="X1967" i="25"/>
  <c r="Y1966" i="25"/>
  <c r="X1966" i="25"/>
  <c r="Y1965" i="25"/>
  <c r="X1965" i="25"/>
  <c r="Y1964" i="25"/>
  <c r="X1964" i="25"/>
  <c r="Y1963" i="25"/>
  <c r="X1963" i="25"/>
  <c r="Y1962" i="25"/>
  <c r="X1962" i="25"/>
  <c r="Y1961" i="25"/>
  <c r="X1961" i="25"/>
  <c r="Y1960" i="25"/>
  <c r="X1960" i="25"/>
  <c r="Y1959" i="25"/>
  <c r="X1959" i="25"/>
  <c r="Y1958" i="25"/>
  <c r="X1958" i="25"/>
  <c r="Y1957" i="25"/>
  <c r="X1957" i="25"/>
  <c r="Y1956" i="25"/>
  <c r="X1956" i="25"/>
  <c r="Y1955" i="25"/>
  <c r="X1955" i="25"/>
  <c r="Y1954" i="25"/>
  <c r="X1954" i="25"/>
  <c r="Y1953" i="25"/>
  <c r="X1953" i="25"/>
  <c r="Y1952" i="25"/>
  <c r="X1952" i="25"/>
  <c r="Y1951" i="25"/>
  <c r="X1951" i="25"/>
  <c r="Y1950" i="25"/>
  <c r="X1950" i="25"/>
  <c r="Y1949" i="25"/>
  <c r="X1949" i="25"/>
  <c r="Y1948" i="25"/>
  <c r="X1948" i="25"/>
  <c r="Y1947" i="25"/>
  <c r="X1947" i="25"/>
  <c r="Y1946" i="25"/>
  <c r="X1946" i="25"/>
  <c r="Y1945" i="25"/>
  <c r="X1945" i="25"/>
  <c r="Y1944" i="25"/>
  <c r="X1944" i="25"/>
  <c r="Y1943" i="25"/>
  <c r="X1943" i="25"/>
  <c r="Y1942" i="25"/>
  <c r="X1942" i="25"/>
  <c r="Y1941" i="25"/>
  <c r="X1941" i="25"/>
  <c r="Y1940" i="25"/>
  <c r="X1940" i="25"/>
  <c r="Y1939" i="25"/>
  <c r="X1939" i="25"/>
  <c r="Y1938" i="25"/>
  <c r="X1938" i="25"/>
  <c r="Y1937" i="25"/>
  <c r="X1937" i="25"/>
  <c r="Y1936" i="25"/>
  <c r="X1936" i="25"/>
  <c r="Y1935" i="25"/>
  <c r="X1935" i="25"/>
  <c r="Y1934" i="25"/>
  <c r="X1934" i="25"/>
  <c r="Y1933" i="25"/>
  <c r="X1933" i="25"/>
  <c r="Y1932" i="25"/>
  <c r="X1932" i="25"/>
  <c r="Y1931" i="25"/>
  <c r="X1931" i="25"/>
  <c r="Y1930" i="25"/>
  <c r="X1930" i="25"/>
  <c r="Y1929" i="25"/>
  <c r="X1929" i="25"/>
  <c r="Y1928" i="25"/>
  <c r="X1928" i="25"/>
  <c r="Y1927" i="25"/>
  <c r="X1927" i="25"/>
  <c r="Y1926" i="25"/>
  <c r="X1926" i="25"/>
  <c r="Y1925" i="25"/>
  <c r="X1925" i="25"/>
  <c r="Y1924" i="25"/>
  <c r="X1924" i="25"/>
  <c r="Y1923" i="25"/>
  <c r="X1923" i="25"/>
  <c r="Y1922" i="25"/>
  <c r="X1922" i="25"/>
  <c r="Y1921" i="25"/>
  <c r="X1921" i="25"/>
  <c r="Y1920" i="25"/>
  <c r="X1920" i="25"/>
  <c r="Y1919" i="25"/>
  <c r="X1919" i="25"/>
  <c r="Y1918" i="25"/>
  <c r="X1918" i="25"/>
  <c r="Y1917" i="25"/>
  <c r="X1917" i="25"/>
  <c r="Y1916" i="25"/>
  <c r="X1916" i="25"/>
  <c r="Y1915" i="25"/>
  <c r="X1915" i="25"/>
  <c r="Y1914" i="25"/>
  <c r="X1914" i="25"/>
  <c r="Y1913" i="25"/>
  <c r="X1913" i="25"/>
  <c r="Y1912" i="25"/>
  <c r="X1912" i="25"/>
  <c r="Y1911" i="25"/>
  <c r="X1911" i="25"/>
  <c r="Y1910" i="25"/>
  <c r="X1910" i="25"/>
  <c r="Y1909" i="25"/>
  <c r="X1909" i="25"/>
  <c r="Y1908" i="25"/>
  <c r="X1908" i="25"/>
  <c r="Y1907" i="25"/>
  <c r="X1907" i="25"/>
  <c r="Y1906" i="25"/>
  <c r="X1906" i="25"/>
  <c r="Y1905" i="25"/>
  <c r="X1905" i="25"/>
  <c r="Y1904" i="25"/>
  <c r="X1904" i="25"/>
  <c r="Y1903" i="25"/>
  <c r="X1903" i="25"/>
  <c r="Y1902" i="25"/>
  <c r="X1902" i="25"/>
  <c r="Y1901" i="25"/>
  <c r="X1901" i="25"/>
  <c r="Y1900" i="25"/>
  <c r="X1900" i="25"/>
  <c r="Y1899" i="25"/>
  <c r="X1899" i="25"/>
  <c r="Y1898" i="25"/>
  <c r="X1898" i="25"/>
  <c r="Y1897" i="25"/>
  <c r="X1897" i="25"/>
  <c r="Y1896" i="25"/>
  <c r="X1896" i="25"/>
  <c r="Y1895" i="25"/>
  <c r="X1895" i="25"/>
  <c r="Y1894" i="25"/>
  <c r="X1894" i="25"/>
  <c r="Y1893" i="25"/>
  <c r="X1893" i="25"/>
  <c r="Y1892" i="25"/>
  <c r="X1892" i="25"/>
  <c r="Y1891" i="25"/>
  <c r="X1891" i="25"/>
  <c r="Y1890" i="25"/>
  <c r="X1890" i="25"/>
  <c r="Y1889" i="25"/>
  <c r="X1889" i="25"/>
  <c r="Y1888" i="25"/>
  <c r="X1888" i="25"/>
  <c r="Y1887" i="25"/>
  <c r="X1887" i="25"/>
  <c r="Y1886" i="25"/>
  <c r="X1886" i="25"/>
  <c r="Y1885" i="25"/>
  <c r="X1885" i="25"/>
  <c r="Y1884" i="25"/>
  <c r="X1884" i="25"/>
  <c r="Y1883" i="25"/>
  <c r="X1883" i="25"/>
  <c r="Y1882" i="25"/>
  <c r="X1882" i="25"/>
  <c r="Y1881" i="25"/>
  <c r="X1881" i="25"/>
  <c r="Y1880" i="25"/>
  <c r="X1880" i="25"/>
  <c r="Y1879" i="25"/>
  <c r="X1879" i="25"/>
  <c r="Y1878" i="25"/>
  <c r="X1878" i="25"/>
  <c r="Y1877" i="25"/>
  <c r="X1877" i="25"/>
  <c r="Y1876" i="25"/>
  <c r="X1876" i="25"/>
  <c r="Y1875" i="25"/>
  <c r="X1875" i="25"/>
  <c r="Y1874" i="25"/>
  <c r="X1874" i="25"/>
  <c r="Y1873" i="25"/>
  <c r="X1873" i="25"/>
  <c r="Y1872" i="25"/>
  <c r="X1872" i="25"/>
  <c r="Y1871" i="25"/>
  <c r="X1871" i="25"/>
  <c r="Y1870" i="25"/>
  <c r="X1870" i="25"/>
  <c r="Y1869" i="25"/>
  <c r="X1869" i="25"/>
  <c r="Y1868" i="25"/>
  <c r="X1868" i="25"/>
  <c r="Y1867" i="25"/>
  <c r="X1867" i="25"/>
  <c r="Y1866" i="25"/>
  <c r="X1866" i="25"/>
  <c r="Y1865" i="25"/>
  <c r="X1865" i="25"/>
  <c r="Y1864" i="25"/>
  <c r="X1864" i="25"/>
  <c r="Y1863" i="25"/>
  <c r="X1863" i="25"/>
  <c r="Y1862" i="25"/>
  <c r="X1862" i="25"/>
  <c r="Y1861" i="25"/>
  <c r="X1861" i="25"/>
  <c r="Y1860" i="25"/>
  <c r="X1860" i="25"/>
  <c r="Y1859" i="25"/>
  <c r="X1859" i="25"/>
  <c r="Y1858" i="25"/>
  <c r="X1858" i="25"/>
  <c r="Y1857" i="25"/>
  <c r="X1857" i="25"/>
  <c r="Y1856" i="25"/>
  <c r="X1856" i="25"/>
  <c r="Y1855" i="25"/>
  <c r="X1855" i="25"/>
  <c r="Y1854" i="25"/>
  <c r="X1854" i="25"/>
  <c r="Y1853" i="25"/>
  <c r="X1853" i="25"/>
  <c r="Y1852" i="25"/>
  <c r="X1852" i="25"/>
  <c r="Y1851" i="25"/>
  <c r="X1851" i="25"/>
  <c r="Y1850" i="25"/>
  <c r="X1850" i="25"/>
  <c r="Y1849" i="25"/>
  <c r="X1849" i="25"/>
  <c r="Y1848" i="25"/>
  <c r="X1848" i="25"/>
  <c r="Y1847" i="25"/>
  <c r="X1847" i="25"/>
  <c r="Y1846" i="25"/>
  <c r="X1846" i="25"/>
  <c r="Y1845" i="25"/>
  <c r="X1845" i="25"/>
  <c r="Y1844" i="25"/>
  <c r="X1844" i="25"/>
  <c r="Y1843" i="25"/>
  <c r="X1843" i="25"/>
  <c r="Y1842" i="25"/>
  <c r="X1842" i="25"/>
  <c r="Y1841" i="25"/>
  <c r="X1841" i="25"/>
  <c r="Y1840" i="25"/>
  <c r="X1840" i="25"/>
  <c r="Y1839" i="25"/>
  <c r="X1839" i="25"/>
  <c r="Y1838" i="25"/>
  <c r="X1838" i="25"/>
  <c r="Y1837" i="25"/>
  <c r="X1837" i="25"/>
  <c r="Y1836" i="25"/>
  <c r="X1836" i="25"/>
  <c r="Y1835" i="25"/>
  <c r="X1835" i="25"/>
  <c r="Y1834" i="25"/>
  <c r="X1834" i="25"/>
  <c r="Y1833" i="25"/>
  <c r="X1833" i="25"/>
  <c r="Y1832" i="25"/>
  <c r="X1832" i="25"/>
  <c r="Y1831" i="25"/>
  <c r="X1831" i="25"/>
  <c r="Y1830" i="25"/>
  <c r="X1830" i="25"/>
  <c r="Y1829" i="25"/>
  <c r="X1829" i="25"/>
  <c r="Y1828" i="25"/>
  <c r="X1828" i="25"/>
  <c r="Y1827" i="25"/>
  <c r="X1827" i="25"/>
  <c r="Y1826" i="25"/>
  <c r="X1826" i="25"/>
  <c r="Y1825" i="25"/>
  <c r="X1825" i="25"/>
  <c r="Y1824" i="25"/>
  <c r="X1824" i="25"/>
  <c r="Y1823" i="25"/>
  <c r="X1823" i="25"/>
  <c r="Y1822" i="25"/>
  <c r="X1822" i="25"/>
  <c r="Y1821" i="25"/>
  <c r="X1821" i="25"/>
  <c r="Y1820" i="25"/>
  <c r="X1820" i="25"/>
  <c r="Y1819" i="25"/>
  <c r="X1819" i="25"/>
  <c r="Y1818" i="25"/>
  <c r="X1818" i="25"/>
  <c r="Y1817" i="25"/>
  <c r="X1817" i="25"/>
  <c r="Y1816" i="25"/>
  <c r="X1816" i="25"/>
  <c r="Y1815" i="25"/>
  <c r="X1815" i="25"/>
  <c r="Y1814" i="25"/>
  <c r="X1814" i="25"/>
  <c r="Y1813" i="25"/>
  <c r="X1813" i="25"/>
  <c r="Y1812" i="25"/>
  <c r="X1812" i="25"/>
  <c r="Y1811" i="25"/>
  <c r="X1811" i="25"/>
  <c r="Y1810" i="25"/>
  <c r="X1810" i="25"/>
  <c r="Y1809" i="25"/>
  <c r="X1809" i="25"/>
  <c r="Y1808" i="25"/>
  <c r="X1808" i="25"/>
  <c r="Y1807" i="25"/>
  <c r="X1807" i="25"/>
  <c r="Y1806" i="25"/>
  <c r="X1806" i="25"/>
  <c r="Y1805" i="25"/>
  <c r="X1805" i="25"/>
  <c r="Y1804" i="25"/>
  <c r="X1804" i="25"/>
  <c r="Y1803" i="25"/>
  <c r="X1803" i="25"/>
  <c r="Y1802" i="25"/>
  <c r="X1802" i="25"/>
  <c r="Y1801" i="25"/>
  <c r="X1801" i="25"/>
  <c r="Y1800" i="25"/>
  <c r="X1800" i="25"/>
  <c r="Y1799" i="25"/>
  <c r="X1799" i="25"/>
  <c r="Y1798" i="25"/>
  <c r="X1798" i="25"/>
  <c r="Y1797" i="25"/>
  <c r="X1797" i="25"/>
  <c r="Y1796" i="25"/>
  <c r="X1796" i="25"/>
  <c r="Y1795" i="25"/>
  <c r="X1795" i="25"/>
  <c r="Y1794" i="25"/>
  <c r="X1794" i="25"/>
  <c r="Y1793" i="25"/>
  <c r="X1793" i="25"/>
  <c r="Y1792" i="25"/>
  <c r="X1792" i="25"/>
  <c r="Y1791" i="25"/>
  <c r="X1791" i="25"/>
  <c r="Y1790" i="25"/>
  <c r="X1790" i="25"/>
  <c r="Y1789" i="25"/>
  <c r="X1789" i="25"/>
  <c r="Y1788" i="25"/>
  <c r="X1788" i="25"/>
  <c r="Y1787" i="25"/>
  <c r="X1787" i="25"/>
  <c r="Y1786" i="25"/>
  <c r="X1786" i="25"/>
  <c r="Y1785" i="25"/>
  <c r="X1785" i="25"/>
  <c r="Y1784" i="25"/>
  <c r="X1784" i="25"/>
  <c r="Y1783" i="25"/>
  <c r="X1783" i="25"/>
  <c r="Y1782" i="25"/>
  <c r="X1782" i="25"/>
  <c r="Y1781" i="25"/>
  <c r="X1781" i="25"/>
  <c r="Y1780" i="25"/>
  <c r="X1780" i="25"/>
  <c r="Y1779" i="25"/>
  <c r="X1779" i="25"/>
  <c r="Y1778" i="25"/>
  <c r="X1778" i="25"/>
  <c r="Y1777" i="25"/>
  <c r="X1777" i="25"/>
  <c r="Y1776" i="25"/>
  <c r="X1776" i="25"/>
  <c r="Y1775" i="25"/>
  <c r="X1775" i="25"/>
  <c r="Y1774" i="25"/>
  <c r="X1774" i="25"/>
  <c r="Y1773" i="25"/>
  <c r="X1773" i="25"/>
  <c r="Y1772" i="25"/>
  <c r="X1772" i="25"/>
  <c r="Y1771" i="25"/>
  <c r="X1771" i="25"/>
  <c r="Y1770" i="25"/>
  <c r="X1770" i="25"/>
  <c r="Y1769" i="25"/>
  <c r="X1769" i="25"/>
  <c r="Y1768" i="25"/>
  <c r="X1768" i="25"/>
  <c r="Y1767" i="25"/>
  <c r="X1767" i="25"/>
  <c r="Y1766" i="25"/>
  <c r="X1766" i="25"/>
  <c r="Y1765" i="25"/>
  <c r="X1765" i="25"/>
  <c r="Y1764" i="25"/>
  <c r="X1764" i="25"/>
  <c r="Y1763" i="25"/>
  <c r="X1763" i="25"/>
  <c r="Y1762" i="25"/>
  <c r="X1762" i="25"/>
  <c r="Y1761" i="25"/>
  <c r="X1761" i="25"/>
  <c r="Y1760" i="25"/>
  <c r="X1760" i="25"/>
  <c r="Y1759" i="25"/>
  <c r="X1759" i="25"/>
  <c r="Y1758" i="25"/>
  <c r="X1758" i="25"/>
  <c r="Y1757" i="25"/>
  <c r="X1757" i="25"/>
  <c r="Y1756" i="25"/>
  <c r="X1756" i="25"/>
  <c r="Y1755" i="25"/>
  <c r="X1755" i="25"/>
  <c r="Y1754" i="25"/>
  <c r="X1754" i="25"/>
  <c r="Y1753" i="25"/>
  <c r="X1753" i="25"/>
  <c r="Y1752" i="25"/>
  <c r="X1752" i="25"/>
  <c r="Y1751" i="25"/>
  <c r="X1751" i="25"/>
  <c r="Y1750" i="25"/>
  <c r="X1750" i="25"/>
  <c r="Y1749" i="25"/>
  <c r="X1749" i="25"/>
  <c r="Y1748" i="25"/>
  <c r="X1748" i="25"/>
  <c r="Y1747" i="25"/>
  <c r="X1747" i="25"/>
  <c r="Y1746" i="25"/>
  <c r="X1746" i="25"/>
  <c r="Y1745" i="25"/>
  <c r="X1745" i="25"/>
  <c r="Y1744" i="25"/>
  <c r="X1744" i="25"/>
  <c r="Y1743" i="25"/>
  <c r="X1743" i="25"/>
  <c r="Y1742" i="25"/>
  <c r="X1742" i="25"/>
  <c r="Y1741" i="25"/>
  <c r="X1741" i="25"/>
  <c r="Y1740" i="25"/>
  <c r="X1740" i="25"/>
  <c r="Y1739" i="25"/>
  <c r="X1739" i="25"/>
  <c r="Y1738" i="25"/>
  <c r="X1738" i="25"/>
  <c r="Y1737" i="25"/>
  <c r="X1737" i="25"/>
  <c r="Y1736" i="25"/>
  <c r="X1736" i="25"/>
  <c r="Y1735" i="25"/>
  <c r="X1735" i="25"/>
  <c r="Y1734" i="25"/>
  <c r="X1734" i="25"/>
  <c r="Y1733" i="25"/>
  <c r="X1733" i="25"/>
  <c r="Y1732" i="25"/>
  <c r="X1732" i="25"/>
  <c r="Y1731" i="25"/>
  <c r="X1731" i="25"/>
  <c r="Y1730" i="25"/>
  <c r="X1730" i="25"/>
  <c r="Y1729" i="25"/>
  <c r="X1729" i="25"/>
  <c r="Y1728" i="25"/>
  <c r="X1728" i="25"/>
  <c r="Y1727" i="25"/>
  <c r="X1727" i="25"/>
  <c r="Y1726" i="25"/>
  <c r="X1726" i="25"/>
  <c r="Y1725" i="25"/>
  <c r="X1725" i="25"/>
  <c r="Y1724" i="25"/>
  <c r="X1724" i="25"/>
  <c r="Y1723" i="25"/>
  <c r="X1723" i="25"/>
  <c r="Y1722" i="25"/>
  <c r="X1722" i="25"/>
  <c r="Y1721" i="25"/>
  <c r="X1721" i="25"/>
  <c r="Y1720" i="25"/>
  <c r="X1720" i="25"/>
  <c r="Y1719" i="25"/>
  <c r="X1719" i="25"/>
  <c r="Y1718" i="25"/>
  <c r="X1718" i="25"/>
  <c r="Y1717" i="25"/>
  <c r="X1717" i="25"/>
  <c r="Y1716" i="25"/>
  <c r="X1716" i="25"/>
  <c r="Y1715" i="25"/>
  <c r="X1715" i="25"/>
  <c r="Y1714" i="25"/>
  <c r="X1714" i="25"/>
  <c r="Y1713" i="25"/>
  <c r="X1713" i="25"/>
  <c r="Y1712" i="25"/>
  <c r="X1712" i="25"/>
  <c r="Y1711" i="25"/>
  <c r="X1711" i="25"/>
  <c r="Y1710" i="25"/>
  <c r="X1710" i="25"/>
  <c r="Y1709" i="25"/>
  <c r="X1709" i="25"/>
  <c r="Y1708" i="25"/>
  <c r="X1708" i="25"/>
  <c r="Y1707" i="25"/>
  <c r="X1707" i="25"/>
  <c r="Y1706" i="25"/>
  <c r="X1706" i="25"/>
  <c r="Y1705" i="25"/>
  <c r="X1705" i="25"/>
  <c r="Y1704" i="25"/>
  <c r="X1704" i="25"/>
  <c r="Y1703" i="25"/>
  <c r="X1703" i="25"/>
  <c r="Y1702" i="25"/>
  <c r="X1702" i="25"/>
  <c r="Y1701" i="25"/>
  <c r="X1701" i="25"/>
  <c r="Y1700" i="25"/>
  <c r="X1700" i="25"/>
  <c r="Y1699" i="25"/>
  <c r="X1699" i="25"/>
  <c r="Y1698" i="25"/>
  <c r="X1698" i="25"/>
  <c r="Y1697" i="25"/>
  <c r="X1697" i="25"/>
  <c r="Y1696" i="25"/>
  <c r="X1696" i="25"/>
  <c r="Y1695" i="25"/>
  <c r="X1695" i="25"/>
  <c r="Y1694" i="25"/>
  <c r="X1694" i="25"/>
  <c r="Y1693" i="25"/>
  <c r="X1693" i="25"/>
  <c r="Y1692" i="25"/>
  <c r="X1692" i="25"/>
  <c r="Y1691" i="25"/>
  <c r="X1691" i="25"/>
  <c r="Y1690" i="25"/>
  <c r="X1690" i="25"/>
  <c r="Y1689" i="25"/>
  <c r="X1689" i="25"/>
  <c r="Y1688" i="25"/>
  <c r="X1688" i="25"/>
  <c r="Y1687" i="25"/>
  <c r="X1687" i="25"/>
  <c r="Y1686" i="25"/>
  <c r="X1686" i="25"/>
  <c r="Y1685" i="25"/>
  <c r="X1685" i="25"/>
  <c r="Y1684" i="25"/>
  <c r="X1684" i="25"/>
  <c r="Y1683" i="25"/>
  <c r="X1683" i="25"/>
  <c r="Y1682" i="25"/>
  <c r="X1682" i="25"/>
  <c r="Y1681" i="25"/>
  <c r="X1681" i="25"/>
  <c r="Y1680" i="25"/>
  <c r="X1680" i="25"/>
  <c r="Y1679" i="25"/>
  <c r="X1679" i="25"/>
  <c r="Y1678" i="25"/>
  <c r="X1678" i="25"/>
  <c r="Y1677" i="25"/>
  <c r="X1677" i="25"/>
  <c r="Y1676" i="25"/>
  <c r="X1676" i="25"/>
  <c r="Y1675" i="25"/>
  <c r="X1675" i="25"/>
  <c r="Y1674" i="25"/>
  <c r="X1674" i="25"/>
  <c r="Y1673" i="25"/>
  <c r="X1673" i="25"/>
  <c r="Y1672" i="25"/>
  <c r="X1672" i="25"/>
  <c r="Y1671" i="25"/>
  <c r="X1671" i="25"/>
  <c r="Y1670" i="25"/>
  <c r="X1670" i="25"/>
  <c r="Y1669" i="25"/>
  <c r="X1669" i="25"/>
  <c r="Y1668" i="25"/>
  <c r="X1668" i="25"/>
  <c r="Y1667" i="25"/>
  <c r="X1667" i="25"/>
  <c r="Y1666" i="25"/>
  <c r="X1666" i="25"/>
  <c r="Y1665" i="25"/>
  <c r="X1665" i="25"/>
  <c r="Y1664" i="25"/>
  <c r="X1664" i="25"/>
  <c r="Y1663" i="25"/>
  <c r="X1663" i="25"/>
  <c r="Y1662" i="25"/>
  <c r="X1662" i="25"/>
  <c r="Y1661" i="25"/>
  <c r="X1661" i="25"/>
  <c r="Y1660" i="25"/>
  <c r="X1660" i="25"/>
  <c r="Y1659" i="25"/>
  <c r="X1659" i="25"/>
  <c r="Y1658" i="25"/>
  <c r="X1658" i="25"/>
  <c r="Y1657" i="25"/>
  <c r="X1657" i="25"/>
  <c r="Y1656" i="25"/>
  <c r="X1656" i="25"/>
  <c r="Y1655" i="25"/>
  <c r="X1655" i="25"/>
  <c r="Y1654" i="25"/>
  <c r="X1654" i="25"/>
  <c r="Y1653" i="25"/>
  <c r="X1653" i="25"/>
  <c r="Y1652" i="25"/>
  <c r="X1652" i="25"/>
  <c r="Y1651" i="25"/>
  <c r="X1651" i="25"/>
  <c r="Y1650" i="25"/>
  <c r="X1650" i="25"/>
  <c r="Y1649" i="25"/>
  <c r="X1649" i="25"/>
  <c r="Y1648" i="25"/>
  <c r="X1648" i="25"/>
  <c r="Y1647" i="25"/>
  <c r="X1647" i="25"/>
  <c r="Y1646" i="25"/>
  <c r="X1646" i="25"/>
  <c r="Y1645" i="25"/>
  <c r="X1645" i="25"/>
  <c r="Y1644" i="25"/>
  <c r="X1644" i="25"/>
  <c r="Y1643" i="25"/>
  <c r="X1643" i="25"/>
  <c r="Y1642" i="25"/>
  <c r="X1642" i="25"/>
  <c r="Y1641" i="25"/>
  <c r="X1641" i="25"/>
  <c r="Y1640" i="25"/>
  <c r="X1640" i="25"/>
  <c r="Y1639" i="25"/>
  <c r="X1639" i="25"/>
  <c r="Y1638" i="25"/>
  <c r="X1638" i="25"/>
  <c r="Y1637" i="25"/>
  <c r="X1637" i="25"/>
  <c r="Y1636" i="25"/>
  <c r="X1636" i="25"/>
  <c r="Y1635" i="25"/>
  <c r="X1635" i="25"/>
  <c r="Y1634" i="25"/>
  <c r="X1634" i="25"/>
  <c r="Y1633" i="25"/>
  <c r="X1633" i="25"/>
  <c r="Y1632" i="25"/>
  <c r="X1632" i="25"/>
  <c r="Y1631" i="25"/>
  <c r="X1631" i="25"/>
  <c r="Y1630" i="25"/>
  <c r="X1630" i="25"/>
  <c r="Y1629" i="25"/>
  <c r="X1629" i="25"/>
  <c r="Y1628" i="25"/>
  <c r="X1628" i="25"/>
  <c r="Y1627" i="25"/>
  <c r="X1627" i="25"/>
  <c r="Y1626" i="25"/>
  <c r="X1626" i="25"/>
  <c r="Y1625" i="25"/>
  <c r="X1625" i="25"/>
  <c r="Y1624" i="25"/>
  <c r="X1624" i="25"/>
  <c r="Y1623" i="25"/>
  <c r="X1623" i="25"/>
  <c r="Y1622" i="25"/>
  <c r="X1622" i="25"/>
  <c r="Y1621" i="25"/>
  <c r="X1621" i="25"/>
  <c r="Y1620" i="25"/>
  <c r="X1620" i="25"/>
  <c r="Y1619" i="25"/>
  <c r="X1619" i="25"/>
  <c r="Y1618" i="25"/>
  <c r="X1618" i="25"/>
  <c r="Y1617" i="25"/>
  <c r="X1617" i="25"/>
  <c r="Y1616" i="25"/>
  <c r="X1616" i="25"/>
  <c r="Y1615" i="25"/>
  <c r="X1615" i="25"/>
  <c r="Y1614" i="25"/>
  <c r="X1614" i="25"/>
  <c r="Y1613" i="25"/>
  <c r="X1613" i="25"/>
  <c r="Y1612" i="25"/>
  <c r="X1612" i="25"/>
  <c r="Y1611" i="25"/>
  <c r="X1611" i="25"/>
  <c r="Y1610" i="25"/>
  <c r="X1610" i="25"/>
  <c r="Y1609" i="25"/>
  <c r="X1609" i="25"/>
  <c r="Y1608" i="25"/>
  <c r="X1608" i="25"/>
  <c r="Y1607" i="25"/>
  <c r="X1607" i="25"/>
  <c r="Y1606" i="25"/>
  <c r="X1606" i="25"/>
  <c r="Y1605" i="25"/>
  <c r="X1605" i="25"/>
  <c r="Y1604" i="25"/>
  <c r="X1604" i="25"/>
  <c r="Y1603" i="25"/>
  <c r="X1603" i="25"/>
  <c r="Y1602" i="25"/>
  <c r="X1602" i="25"/>
  <c r="Y1601" i="25"/>
  <c r="X1601" i="25"/>
  <c r="Y1600" i="25"/>
  <c r="X1600" i="25"/>
  <c r="Y1599" i="25"/>
  <c r="X1599" i="25"/>
  <c r="Y1598" i="25"/>
  <c r="X1598" i="25"/>
  <c r="Y1597" i="25"/>
  <c r="X1597" i="25"/>
  <c r="Y1596" i="25"/>
  <c r="X1596" i="25"/>
  <c r="Y1595" i="25"/>
  <c r="X1595" i="25"/>
  <c r="Y1594" i="25"/>
  <c r="X1594" i="25"/>
  <c r="Y1593" i="25"/>
  <c r="X1593" i="25"/>
  <c r="Y1592" i="25"/>
  <c r="X1592" i="25"/>
  <c r="Y1591" i="25"/>
  <c r="X1591" i="25"/>
  <c r="Y1590" i="25"/>
  <c r="X1590" i="25"/>
  <c r="Y1589" i="25"/>
  <c r="X1589" i="25"/>
  <c r="Y1588" i="25"/>
  <c r="X1588" i="25"/>
  <c r="Y1587" i="25"/>
  <c r="X1587" i="25"/>
  <c r="Y1586" i="25"/>
  <c r="X1586" i="25"/>
  <c r="Y1585" i="25"/>
  <c r="X1585" i="25"/>
  <c r="Y1584" i="25"/>
  <c r="X1584" i="25"/>
  <c r="Y1583" i="25"/>
  <c r="X1583" i="25"/>
  <c r="Y1582" i="25"/>
  <c r="X1582" i="25"/>
  <c r="Y1581" i="25"/>
  <c r="X1581" i="25"/>
  <c r="Y1580" i="25"/>
  <c r="X1580" i="25"/>
  <c r="Y1579" i="25"/>
  <c r="X1579" i="25"/>
  <c r="Y1578" i="25"/>
  <c r="X1578" i="25"/>
  <c r="Y1577" i="25"/>
  <c r="X1577" i="25"/>
  <c r="Y1576" i="25"/>
  <c r="X1576" i="25"/>
  <c r="Y1575" i="25"/>
  <c r="X1575" i="25"/>
  <c r="Y1574" i="25"/>
  <c r="X1574" i="25"/>
  <c r="Y1573" i="25"/>
  <c r="X1573" i="25"/>
  <c r="Y1572" i="25"/>
  <c r="X1572" i="25"/>
  <c r="Y1571" i="25"/>
  <c r="X1571" i="25"/>
  <c r="Y1570" i="25"/>
  <c r="X1570" i="25"/>
  <c r="Y1569" i="25"/>
  <c r="X1569" i="25"/>
  <c r="Y1568" i="25"/>
  <c r="X1568" i="25"/>
  <c r="Y1567" i="25"/>
  <c r="X1567" i="25"/>
  <c r="Y1566" i="25"/>
  <c r="X1566" i="25"/>
  <c r="Y1565" i="25"/>
  <c r="X1565" i="25"/>
  <c r="Y1564" i="25"/>
  <c r="X1564" i="25"/>
  <c r="Y1563" i="25"/>
  <c r="X1563" i="25"/>
  <c r="Y1562" i="25"/>
  <c r="X1562" i="25"/>
  <c r="Y1561" i="25"/>
  <c r="X1561" i="25"/>
  <c r="Y1560" i="25"/>
  <c r="X1560" i="25"/>
  <c r="Y1559" i="25"/>
  <c r="X1559" i="25"/>
  <c r="Y1558" i="25"/>
  <c r="X1558" i="25"/>
  <c r="Y1557" i="25"/>
  <c r="X1557" i="25"/>
  <c r="Y1556" i="25"/>
  <c r="X1556" i="25"/>
  <c r="Y1555" i="25"/>
  <c r="X1555" i="25"/>
  <c r="Y1554" i="25"/>
  <c r="X1554" i="25"/>
  <c r="Y1553" i="25"/>
  <c r="X1553" i="25"/>
  <c r="Y1552" i="25"/>
  <c r="X1552" i="25"/>
  <c r="Y1551" i="25"/>
  <c r="X1551" i="25"/>
  <c r="Y1550" i="25"/>
  <c r="X1550" i="25"/>
  <c r="Y1549" i="25"/>
  <c r="X1549" i="25"/>
  <c r="Y1548" i="25"/>
  <c r="X1548" i="25"/>
  <c r="Y1547" i="25"/>
  <c r="X1547" i="25"/>
  <c r="Y1546" i="25"/>
  <c r="X1546" i="25"/>
  <c r="Y1545" i="25"/>
  <c r="X1545" i="25"/>
  <c r="Y1544" i="25"/>
  <c r="X1544" i="25"/>
  <c r="Y1543" i="25"/>
  <c r="X1543" i="25"/>
  <c r="Y1542" i="25"/>
  <c r="X1542" i="25"/>
  <c r="Y1541" i="25"/>
  <c r="X1541" i="25"/>
  <c r="Y1540" i="25"/>
  <c r="X1540" i="25"/>
  <c r="Y1539" i="25"/>
  <c r="X1539" i="25"/>
  <c r="Y1538" i="25"/>
  <c r="X1538" i="25"/>
  <c r="Y1537" i="25"/>
  <c r="X1537" i="25"/>
  <c r="Y1536" i="25"/>
  <c r="X1536" i="25"/>
  <c r="Y1535" i="25"/>
  <c r="X1535" i="25"/>
  <c r="Y1534" i="25"/>
  <c r="X1534" i="25"/>
  <c r="Y1533" i="25"/>
  <c r="X1533" i="25"/>
  <c r="Y1532" i="25"/>
  <c r="X1532" i="25"/>
  <c r="Y1531" i="25"/>
  <c r="X1531" i="25"/>
  <c r="Y1530" i="25"/>
  <c r="X1530" i="25"/>
  <c r="Y1529" i="25"/>
  <c r="X1529" i="25"/>
  <c r="Y1528" i="25"/>
  <c r="X1528" i="25"/>
  <c r="Y1527" i="25"/>
  <c r="X1527" i="25"/>
  <c r="Y1526" i="25"/>
  <c r="X1526" i="25"/>
  <c r="Y1525" i="25"/>
  <c r="X1525" i="25"/>
  <c r="Y1524" i="25"/>
  <c r="X1524" i="25"/>
  <c r="Y1523" i="25"/>
  <c r="X1523" i="25"/>
  <c r="Y1522" i="25"/>
  <c r="X1522" i="25"/>
  <c r="Y1521" i="25"/>
  <c r="X1521" i="25"/>
  <c r="Y1520" i="25"/>
  <c r="X1520" i="25"/>
  <c r="Y1519" i="25"/>
  <c r="X1519" i="25"/>
  <c r="Y1518" i="25"/>
  <c r="X1518" i="25"/>
  <c r="Y1517" i="25"/>
  <c r="X1517" i="25"/>
  <c r="Y1516" i="25"/>
  <c r="X1516" i="25"/>
  <c r="Y1515" i="25"/>
  <c r="X1515" i="25"/>
  <c r="Y1514" i="25"/>
  <c r="X1514" i="25"/>
  <c r="Y1513" i="25"/>
  <c r="X1513" i="25"/>
  <c r="Y1512" i="25"/>
  <c r="X1512" i="25"/>
  <c r="Y1511" i="25"/>
  <c r="X1511" i="25"/>
  <c r="Y1510" i="25"/>
  <c r="X1510" i="25"/>
  <c r="Y1509" i="25"/>
  <c r="X1509" i="25"/>
  <c r="Y1508" i="25"/>
  <c r="X1508" i="25"/>
  <c r="Y1507" i="25"/>
  <c r="X1507" i="25"/>
  <c r="Y1506" i="25"/>
  <c r="X1506" i="25"/>
  <c r="Y1505" i="25"/>
  <c r="X1505" i="25"/>
  <c r="Y1504" i="25"/>
  <c r="X1504" i="25"/>
  <c r="Y1503" i="25"/>
  <c r="X1503" i="25"/>
  <c r="Y1502" i="25"/>
  <c r="X1502" i="25"/>
  <c r="Y1501" i="25"/>
  <c r="X1501" i="25"/>
  <c r="Y1500" i="25"/>
  <c r="X1500" i="25"/>
  <c r="Y1499" i="25"/>
  <c r="X1499" i="25"/>
  <c r="Y1498" i="25"/>
  <c r="X1498" i="25"/>
  <c r="Y1497" i="25"/>
  <c r="X1497" i="25"/>
  <c r="Y1496" i="25"/>
  <c r="X1496" i="25"/>
  <c r="Y1495" i="25"/>
  <c r="X1495" i="25"/>
  <c r="Y1494" i="25"/>
  <c r="X1494" i="25"/>
  <c r="Y1493" i="25"/>
  <c r="X1493" i="25"/>
  <c r="Y1492" i="25"/>
  <c r="X1492" i="25"/>
  <c r="Y1491" i="25"/>
  <c r="X1491" i="25"/>
  <c r="Y1490" i="25"/>
  <c r="X1490" i="25"/>
  <c r="Y1489" i="25"/>
  <c r="X1489" i="25"/>
  <c r="Y1488" i="25"/>
  <c r="X1488" i="25"/>
  <c r="Y1487" i="25"/>
  <c r="X1487" i="25"/>
  <c r="Y1486" i="25"/>
  <c r="X1486" i="25"/>
  <c r="Y1485" i="25"/>
  <c r="X1485" i="25"/>
  <c r="Y1484" i="25"/>
  <c r="X1484" i="25"/>
  <c r="Y1483" i="25"/>
  <c r="X1483" i="25"/>
  <c r="Y1482" i="25"/>
  <c r="X1482" i="25"/>
  <c r="Y1481" i="25"/>
  <c r="X1481" i="25"/>
  <c r="Y1480" i="25"/>
  <c r="X1480" i="25"/>
  <c r="Y1479" i="25"/>
  <c r="X1479" i="25"/>
  <c r="Y1478" i="25"/>
  <c r="X1478" i="25"/>
  <c r="Y1477" i="25"/>
  <c r="X1477" i="25"/>
  <c r="Y1476" i="25"/>
  <c r="X1476" i="25"/>
  <c r="Y1475" i="25"/>
  <c r="X1475" i="25"/>
  <c r="Y1474" i="25"/>
  <c r="X1474" i="25"/>
  <c r="Y1473" i="25"/>
  <c r="X1473" i="25"/>
  <c r="Y1472" i="25"/>
  <c r="X1472" i="25"/>
  <c r="Y1471" i="25"/>
  <c r="X1471" i="25"/>
  <c r="Y1470" i="25"/>
  <c r="X1470" i="25"/>
  <c r="Y1469" i="25"/>
  <c r="X1469" i="25"/>
  <c r="Y1468" i="25"/>
  <c r="X1468" i="25"/>
  <c r="Y1467" i="25"/>
  <c r="X1467" i="25"/>
  <c r="Y1466" i="25"/>
  <c r="X1466" i="25"/>
  <c r="Y1465" i="25"/>
  <c r="X1465" i="25"/>
  <c r="Y1464" i="25"/>
  <c r="X1464" i="25"/>
  <c r="Y1463" i="25"/>
  <c r="X1463" i="25"/>
  <c r="Y1462" i="25"/>
  <c r="X1462" i="25"/>
  <c r="Y1461" i="25"/>
  <c r="X1461" i="25"/>
  <c r="Y1460" i="25"/>
  <c r="X1460" i="25"/>
  <c r="Y1459" i="25"/>
  <c r="X1459" i="25"/>
  <c r="Y1458" i="25"/>
  <c r="X1458" i="25"/>
  <c r="Y1457" i="25"/>
  <c r="X1457" i="25"/>
  <c r="Y1456" i="25"/>
  <c r="X1456" i="25"/>
  <c r="Y1455" i="25"/>
  <c r="X1455" i="25"/>
  <c r="Y1454" i="25"/>
  <c r="X1454" i="25"/>
  <c r="Y1453" i="25"/>
  <c r="X1453" i="25"/>
  <c r="Y1452" i="25"/>
  <c r="X1452" i="25"/>
  <c r="Y1451" i="25"/>
  <c r="X1451" i="25"/>
  <c r="Y1450" i="25"/>
  <c r="X1450" i="25"/>
  <c r="Y1449" i="25"/>
  <c r="X1449" i="25"/>
  <c r="Y1448" i="25"/>
  <c r="X1448" i="25"/>
  <c r="Y1447" i="25"/>
  <c r="X1447" i="25"/>
  <c r="Y1446" i="25"/>
  <c r="X1446" i="25"/>
  <c r="Y1445" i="25"/>
  <c r="X1445" i="25"/>
  <c r="Y1444" i="25"/>
  <c r="X1444" i="25"/>
  <c r="Y1443" i="25"/>
  <c r="X1443" i="25"/>
  <c r="Y1442" i="25"/>
  <c r="X1442" i="25"/>
  <c r="Y1441" i="25"/>
  <c r="X1441" i="25"/>
  <c r="Y1440" i="25"/>
  <c r="X1440" i="25"/>
  <c r="Y1439" i="25"/>
  <c r="X1439" i="25"/>
  <c r="Y1438" i="25"/>
  <c r="X1438" i="25"/>
  <c r="Y1437" i="25"/>
  <c r="X1437" i="25"/>
  <c r="Y1436" i="25"/>
  <c r="X1436" i="25"/>
  <c r="Y1435" i="25"/>
  <c r="X1435" i="25"/>
  <c r="Y1434" i="25"/>
  <c r="X1434" i="25"/>
  <c r="Y1433" i="25"/>
  <c r="X1433" i="25"/>
  <c r="Y1432" i="25"/>
  <c r="X1432" i="25"/>
  <c r="Y1431" i="25"/>
  <c r="X1431" i="25"/>
  <c r="Y1430" i="25"/>
  <c r="X1430" i="25"/>
  <c r="Y1429" i="25"/>
  <c r="X1429" i="25"/>
  <c r="Y1428" i="25"/>
  <c r="X1428" i="25"/>
  <c r="Y1427" i="25"/>
  <c r="X1427" i="25"/>
  <c r="Y1426" i="25"/>
  <c r="X1426" i="25"/>
  <c r="Y1425" i="25"/>
  <c r="X1425" i="25"/>
  <c r="Y1424" i="25"/>
  <c r="X1424" i="25"/>
  <c r="Y1423" i="25"/>
  <c r="X1423" i="25"/>
  <c r="Y1422" i="25"/>
  <c r="X1422" i="25"/>
  <c r="Y1421" i="25"/>
  <c r="X1421" i="25"/>
  <c r="Y1420" i="25"/>
  <c r="X1420" i="25"/>
  <c r="Y1419" i="25"/>
  <c r="X1419" i="25"/>
  <c r="Y1418" i="25"/>
  <c r="X1418" i="25"/>
  <c r="Y1417" i="25"/>
  <c r="X1417" i="25"/>
  <c r="Y1416" i="25"/>
  <c r="X1416" i="25"/>
  <c r="Y1415" i="25"/>
  <c r="X1415" i="25"/>
  <c r="Y1414" i="25"/>
  <c r="X1414" i="25"/>
  <c r="Y1413" i="25"/>
  <c r="X1413" i="25"/>
  <c r="Y1412" i="25"/>
  <c r="X1412" i="25"/>
  <c r="Y1411" i="25"/>
  <c r="X1411" i="25"/>
  <c r="Y1410" i="25"/>
  <c r="X1410" i="25"/>
  <c r="Y1409" i="25"/>
  <c r="X1409" i="25"/>
  <c r="Y1408" i="25"/>
  <c r="X1408" i="25"/>
  <c r="Y1407" i="25"/>
  <c r="X1407" i="25"/>
  <c r="Y1406" i="25"/>
  <c r="X1406" i="25"/>
  <c r="Y1405" i="25"/>
  <c r="X1405" i="25"/>
  <c r="Y1404" i="25"/>
  <c r="X1404" i="25"/>
  <c r="Y1403" i="25"/>
  <c r="X1403" i="25"/>
  <c r="Y1402" i="25"/>
  <c r="X1402" i="25"/>
  <c r="Y1401" i="25"/>
  <c r="X1401" i="25"/>
  <c r="Y1400" i="25"/>
  <c r="X1400" i="25"/>
  <c r="Y1399" i="25"/>
  <c r="X1399" i="25"/>
  <c r="Y1398" i="25"/>
  <c r="X1398" i="25"/>
  <c r="Y1397" i="25"/>
  <c r="X1397" i="25"/>
  <c r="Y1396" i="25"/>
  <c r="X1396" i="25"/>
  <c r="Y1395" i="25"/>
  <c r="X1395" i="25"/>
  <c r="Y1394" i="25"/>
  <c r="X1394" i="25"/>
  <c r="Y1393" i="25"/>
  <c r="X1393" i="25"/>
  <c r="Y1392" i="25"/>
  <c r="X1392" i="25"/>
  <c r="Y1391" i="25"/>
  <c r="X1391" i="25"/>
  <c r="Y1390" i="25"/>
  <c r="X1390" i="25"/>
  <c r="Y1389" i="25"/>
  <c r="X1389" i="25"/>
  <c r="Y1388" i="25"/>
  <c r="X1388" i="25"/>
  <c r="Y1387" i="25"/>
  <c r="X1387" i="25"/>
  <c r="Y1386" i="25"/>
  <c r="X1386" i="25"/>
  <c r="Y1385" i="25"/>
  <c r="X1385" i="25"/>
  <c r="Y1384" i="25"/>
  <c r="X1384" i="25"/>
  <c r="Y1383" i="25"/>
  <c r="X1383" i="25"/>
  <c r="Y1382" i="25"/>
  <c r="X1382" i="25"/>
  <c r="Y1381" i="25"/>
  <c r="X1381" i="25"/>
  <c r="Y1380" i="25"/>
  <c r="X1380" i="25"/>
  <c r="Y1379" i="25"/>
  <c r="X1379" i="25"/>
  <c r="Y1378" i="25"/>
  <c r="X1378" i="25"/>
  <c r="Y1377" i="25"/>
  <c r="X1377" i="25"/>
  <c r="Y1376" i="25"/>
  <c r="X1376" i="25"/>
  <c r="Y1375" i="25"/>
  <c r="X1375" i="25"/>
  <c r="Y1374" i="25"/>
  <c r="X1374" i="25"/>
  <c r="Y1373" i="25"/>
  <c r="X1373" i="25"/>
  <c r="Y1372" i="25"/>
  <c r="X1372" i="25"/>
  <c r="Y1371" i="25"/>
  <c r="X1371" i="25"/>
  <c r="Y1370" i="25"/>
  <c r="X1370" i="25"/>
  <c r="Y1369" i="25"/>
  <c r="X1369" i="25"/>
  <c r="Y1368" i="25"/>
  <c r="X1368" i="25"/>
  <c r="Y1367" i="25"/>
  <c r="X1367" i="25"/>
  <c r="Y1366" i="25"/>
  <c r="X1366" i="25"/>
  <c r="Y1365" i="25"/>
  <c r="X1365" i="25"/>
  <c r="Y1364" i="25"/>
  <c r="X1364" i="25"/>
  <c r="Y1363" i="25"/>
  <c r="X1363" i="25"/>
  <c r="Y1362" i="25"/>
  <c r="X1362" i="25"/>
  <c r="Y1361" i="25"/>
  <c r="X1361" i="25"/>
  <c r="Y1360" i="25"/>
  <c r="X1360" i="25"/>
  <c r="Y1359" i="25"/>
  <c r="X1359" i="25"/>
  <c r="Y1358" i="25"/>
  <c r="X1358" i="25"/>
  <c r="Y1357" i="25"/>
  <c r="X1357" i="25"/>
  <c r="Y1356" i="25"/>
  <c r="X1356" i="25"/>
  <c r="Y1355" i="25"/>
  <c r="X1355" i="25"/>
  <c r="Y1354" i="25"/>
  <c r="X1354" i="25"/>
  <c r="Y1353" i="25"/>
  <c r="X1353" i="25"/>
  <c r="Y1352" i="25"/>
  <c r="X1352" i="25"/>
  <c r="Y1351" i="25"/>
  <c r="X1351" i="25"/>
  <c r="Y1350" i="25"/>
  <c r="X1350" i="25"/>
  <c r="Y1349" i="25"/>
  <c r="X1349" i="25"/>
  <c r="Y1348" i="25"/>
  <c r="X1348" i="25"/>
  <c r="Y1347" i="25"/>
  <c r="X1347" i="25"/>
  <c r="Y1346" i="25"/>
  <c r="X1346" i="25"/>
  <c r="Y1345" i="25"/>
  <c r="X1345" i="25"/>
  <c r="Y1344" i="25"/>
  <c r="X1344" i="25"/>
  <c r="Y1343" i="25"/>
  <c r="X1343" i="25"/>
  <c r="Y1342" i="25"/>
  <c r="X1342" i="25"/>
  <c r="Y1341" i="25"/>
  <c r="X1341" i="25"/>
  <c r="Y1340" i="25"/>
  <c r="X1340" i="25"/>
  <c r="Y1339" i="25"/>
  <c r="X1339" i="25"/>
  <c r="Y1338" i="25"/>
  <c r="X1338" i="25"/>
  <c r="Y1337" i="25"/>
  <c r="X1337" i="25"/>
  <c r="Y1336" i="25"/>
  <c r="X1336" i="25"/>
  <c r="Y1335" i="25"/>
  <c r="X1335" i="25"/>
  <c r="Y1334" i="25"/>
  <c r="X1334" i="25"/>
  <c r="Y1333" i="25"/>
  <c r="X1333" i="25"/>
  <c r="Y1332" i="25"/>
  <c r="X1332" i="25"/>
  <c r="Y1331" i="25"/>
  <c r="X1331" i="25"/>
  <c r="Y1330" i="25"/>
  <c r="X1330" i="25"/>
  <c r="Y1329" i="25"/>
  <c r="X1329" i="25"/>
  <c r="Y1328" i="25"/>
  <c r="X1328" i="25"/>
  <c r="Y1327" i="25"/>
  <c r="X1327" i="25"/>
  <c r="Y1326" i="25"/>
  <c r="X1326" i="25"/>
  <c r="Y1325" i="25"/>
  <c r="X1325" i="25"/>
  <c r="Y1324" i="25"/>
  <c r="X1324" i="25"/>
  <c r="Y1323" i="25"/>
  <c r="X1323" i="25"/>
  <c r="Y1322" i="25"/>
  <c r="X1322" i="25"/>
  <c r="Y1321" i="25"/>
  <c r="X1321" i="25"/>
  <c r="Y1320" i="25"/>
  <c r="X1320" i="25"/>
  <c r="Y1319" i="25"/>
  <c r="X1319" i="25"/>
  <c r="Y1318" i="25"/>
  <c r="X1318" i="25"/>
  <c r="Y1317" i="25"/>
  <c r="X1317" i="25"/>
  <c r="Y1316" i="25"/>
  <c r="X1316" i="25"/>
  <c r="Y1315" i="25"/>
  <c r="X1315" i="25"/>
  <c r="Y1314" i="25"/>
  <c r="X1314" i="25"/>
  <c r="Y1313" i="25"/>
  <c r="X1313" i="25"/>
  <c r="Y1312" i="25"/>
  <c r="X1312" i="25"/>
  <c r="Y1311" i="25"/>
  <c r="X1311" i="25"/>
  <c r="Y1310" i="25"/>
  <c r="X1310" i="25"/>
  <c r="Y1309" i="25"/>
  <c r="X1309" i="25"/>
  <c r="Y1308" i="25"/>
  <c r="X1308" i="25"/>
  <c r="Y1307" i="25"/>
  <c r="X1307" i="25"/>
  <c r="Y1306" i="25"/>
  <c r="X1306" i="25"/>
  <c r="Y1305" i="25"/>
  <c r="X1305" i="25"/>
  <c r="Y1304" i="25"/>
  <c r="X1304" i="25"/>
  <c r="Y1303" i="25"/>
  <c r="X1303" i="25"/>
  <c r="Y1302" i="25"/>
  <c r="X1302" i="25"/>
  <c r="Y1301" i="25"/>
  <c r="X1301" i="25"/>
  <c r="Y1300" i="25"/>
  <c r="X1300" i="25"/>
  <c r="Y1299" i="25"/>
  <c r="X1299" i="25"/>
  <c r="Y1298" i="25"/>
  <c r="X1298" i="25"/>
  <c r="Y1297" i="25"/>
  <c r="X1297" i="25"/>
  <c r="Y1296" i="25"/>
  <c r="X1296" i="25"/>
  <c r="Y1295" i="25"/>
  <c r="X1295" i="25"/>
  <c r="Y1294" i="25"/>
  <c r="X1294" i="25"/>
  <c r="Y1293" i="25"/>
  <c r="X1293" i="25"/>
  <c r="Y1292" i="25"/>
  <c r="X1292" i="25"/>
  <c r="Y1291" i="25"/>
  <c r="X1291" i="25"/>
  <c r="Y1290" i="25"/>
  <c r="X1290" i="25"/>
  <c r="Y1289" i="25"/>
  <c r="X1289" i="25"/>
  <c r="Y1288" i="25"/>
  <c r="X1288" i="25"/>
  <c r="Y1287" i="25"/>
  <c r="X1287" i="25"/>
  <c r="Y1286" i="25"/>
  <c r="X1286" i="25"/>
  <c r="Y1285" i="25"/>
  <c r="X1285" i="25"/>
  <c r="Y1284" i="25"/>
  <c r="X1284" i="25"/>
  <c r="Y1283" i="25"/>
  <c r="X1283" i="25"/>
  <c r="Y1282" i="25"/>
  <c r="X1282" i="25"/>
  <c r="Y1281" i="25"/>
  <c r="X1281" i="25"/>
  <c r="Y1280" i="25"/>
  <c r="X1280" i="25"/>
  <c r="Y1279" i="25"/>
  <c r="X1279" i="25"/>
  <c r="Y1278" i="25"/>
  <c r="X1278" i="25"/>
  <c r="Y1277" i="25"/>
  <c r="X1277" i="25"/>
  <c r="Y1276" i="25"/>
  <c r="X1276" i="25"/>
  <c r="Y1275" i="25"/>
  <c r="X1275" i="25"/>
  <c r="Y1274" i="25"/>
  <c r="X1274" i="25"/>
  <c r="Y1273" i="25"/>
  <c r="X1273" i="25"/>
  <c r="Y1272" i="25"/>
  <c r="X1272" i="25"/>
  <c r="Y1271" i="25"/>
  <c r="X1271" i="25"/>
  <c r="Y1270" i="25"/>
  <c r="X1270" i="25"/>
  <c r="Y1269" i="25"/>
  <c r="X1269" i="25"/>
  <c r="Y1268" i="25"/>
  <c r="X1268" i="25"/>
  <c r="Y1267" i="25"/>
  <c r="X1267" i="25"/>
  <c r="Y1266" i="25"/>
  <c r="X1266" i="25"/>
  <c r="Y1265" i="25"/>
  <c r="X1265" i="25"/>
  <c r="Y1264" i="25"/>
  <c r="X1264" i="25"/>
  <c r="Y1263" i="25"/>
  <c r="X1263" i="25"/>
  <c r="Y1262" i="25"/>
  <c r="X1262" i="25"/>
  <c r="Y1261" i="25"/>
  <c r="X1261" i="25"/>
  <c r="Y1260" i="25"/>
  <c r="X1260" i="25"/>
  <c r="Y1259" i="25"/>
  <c r="X1259" i="25"/>
  <c r="Y1258" i="25"/>
  <c r="X1258" i="25"/>
  <c r="Y1257" i="25"/>
  <c r="X1257" i="25"/>
  <c r="Y1256" i="25"/>
  <c r="X1256" i="25"/>
  <c r="Y1255" i="25"/>
  <c r="X1255" i="25"/>
  <c r="Y1254" i="25"/>
  <c r="X1254" i="25"/>
  <c r="Y1253" i="25"/>
  <c r="X1253" i="25"/>
  <c r="Y1252" i="25"/>
  <c r="X1252" i="25"/>
  <c r="Y1251" i="25"/>
  <c r="X1251" i="25"/>
  <c r="Y1250" i="25"/>
  <c r="X1250" i="25"/>
  <c r="Y1249" i="25"/>
  <c r="X1249" i="25"/>
  <c r="Y1248" i="25"/>
  <c r="X1248" i="25"/>
  <c r="Y1247" i="25"/>
  <c r="X1247" i="25"/>
  <c r="Y1246" i="25"/>
  <c r="X1246" i="25"/>
  <c r="Y1245" i="25"/>
  <c r="X1245" i="25"/>
  <c r="Y1244" i="25"/>
  <c r="X1244" i="25"/>
  <c r="Y1243" i="25"/>
  <c r="X1243" i="25"/>
  <c r="Y1242" i="25"/>
  <c r="X1242" i="25"/>
  <c r="Y1241" i="25"/>
  <c r="X1241" i="25"/>
  <c r="Y1240" i="25"/>
  <c r="X1240" i="25"/>
  <c r="Y1239" i="25"/>
  <c r="X1239" i="25"/>
  <c r="Y1238" i="25"/>
  <c r="X1238" i="25"/>
  <c r="Y1237" i="25"/>
  <c r="X1237" i="25"/>
  <c r="Y1236" i="25"/>
  <c r="X1236" i="25"/>
  <c r="Y1235" i="25"/>
  <c r="X1235" i="25"/>
  <c r="Y1234" i="25"/>
  <c r="X1234" i="25"/>
  <c r="Y1233" i="25"/>
  <c r="X1233" i="25"/>
  <c r="Y1232" i="25"/>
  <c r="X1232" i="25"/>
  <c r="Y1231" i="25"/>
  <c r="X1231" i="25"/>
  <c r="Y1230" i="25"/>
  <c r="X1230" i="25"/>
  <c r="Y1229" i="25"/>
  <c r="X1229" i="25"/>
  <c r="Y1228" i="25"/>
  <c r="X1228" i="25"/>
  <c r="Y1227" i="25"/>
  <c r="X1227" i="25"/>
  <c r="Y1226" i="25"/>
  <c r="X1226" i="25"/>
  <c r="Y1225" i="25"/>
  <c r="X1225" i="25"/>
  <c r="Y1224" i="25"/>
  <c r="X1224" i="25"/>
  <c r="Y1223" i="25"/>
  <c r="X1223" i="25"/>
  <c r="Y1222" i="25"/>
  <c r="X1222" i="25"/>
  <c r="Y1221" i="25"/>
  <c r="X1221" i="25"/>
  <c r="Y1220" i="25"/>
  <c r="X1220" i="25"/>
  <c r="Y1219" i="25"/>
  <c r="X1219" i="25"/>
  <c r="Y1218" i="25"/>
  <c r="X1218" i="25"/>
  <c r="Y1217" i="25"/>
  <c r="X1217" i="25"/>
  <c r="Y1216" i="25"/>
  <c r="X1216" i="25"/>
  <c r="Y1215" i="25"/>
  <c r="X1215" i="25"/>
  <c r="Y1214" i="25"/>
  <c r="X1214" i="25"/>
  <c r="Y1213" i="25"/>
  <c r="X1213" i="25"/>
  <c r="Y1212" i="25"/>
  <c r="X1212" i="25"/>
  <c r="Y1211" i="25"/>
  <c r="X1211" i="25"/>
  <c r="Y1210" i="25"/>
  <c r="X1210" i="25"/>
  <c r="Y1209" i="25"/>
  <c r="X1209" i="25"/>
  <c r="Y1208" i="25"/>
  <c r="X1208" i="25"/>
  <c r="Y1207" i="25"/>
  <c r="X1207" i="25"/>
  <c r="Y1206" i="25"/>
  <c r="X1206" i="25"/>
  <c r="Y1205" i="25"/>
  <c r="X1205" i="25"/>
  <c r="Y1204" i="25"/>
  <c r="X1204" i="25"/>
  <c r="Y1203" i="25"/>
  <c r="X1203" i="25"/>
  <c r="Y1202" i="25"/>
  <c r="X1202" i="25"/>
  <c r="Y1201" i="25"/>
  <c r="X1201" i="25"/>
  <c r="Y1200" i="25"/>
  <c r="X1200" i="25"/>
  <c r="Y1199" i="25"/>
  <c r="X1199" i="25"/>
  <c r="Y1198" i="25"/>
  <c r="X1198" i="25"/>
  <c r="Y1197" i="25"/>
  <c r="X1197" i="25"/>
  <c r="Y1196" i="25"/>
  <c r="X1196" i="25"/>
  <c r="Y1195" i="25"/>
  <c r="X1195" i="25"/>
  <c r="Y1194" i="25"/>
  <c r="X1194" i="25"/>
  <c r="Y1193" i="25"/>
  <c r="X1193" i="25"/>
  <c r="Y1192" i="25"/>
  <c r="X1192" i="25"/>
  <c r="Y1191" i="25"/>
  <c r="X1191" i="25"/>
  <c r="Y1190" i="25"/>
  <c r="X1190" i="25"/>
  <c r="Y1189" i="25"/>
  <c r="X1189" i="25"/>
  <c r="Y1188" i="25"/>
  <c r="X1188" i="25"/>
  <c r="Y1187" i="25"/>
  <c r="X1187" i="25"/>
  <c r="Y1186" i="25"/>
  <c r="X1186" i="25"/>
  <c r="Y1185" i="25"/>
  <c r="X1185" i="25"/>
  <c r="Y1184" i="25"/>
  <c r="X1184" i="25"/>
  <c r="Y1183" i="25"/>
  <c r="X1183" i="25"/>
  <c r="Y1182" i="25"/>
  <c r="X1182" i="25"/>
  <c r="Y1181" i="25"/>
  <c r="X1181" i="25"/>
  <c r="Y1180" i="25"/>
  <c r="X1180" i="25"/>
  <c r="Y1179" i="25"/>
  <c r="X1179" i="25"/>
  <c r="Y1178" i="25"/>
  <c r="X1178" i="25"/>
  <c r="Y1177" i="25"/>
  <c r="X1177" i="25"/>
  <c r="Y1176" i="25"/>
  <c r="X1176" i="25"/>
  <c r="Y1175" i="25"/>
  <c r="X1175" i="25"/>
  <c r="Y1174" i="25"/>
  <c r="X1174" i="25"/>
  <c r="Y1173" i="25"/>
  <c r="X1173" i="25"/>
  <c r="Y1172" i="25"/>
  <c r="X1172" i="25"/>
  <c r="Y1171" i="25"/>
  <c r="X1171" i="25"/>
  <c r="Y1170" i="25"/>
  <c r="X1170" i="25"/>
  <c r="Y1169" i="25"/>
  <c r="X1169" i="25"/>
  <c r="Y1168" i="25"/>
  <c r="X1168" i="25"/>
  <c r="Y1167" i="25"/>
  <c r="X1167" i="25"/>
  <c r="Y1166" i="25"/>
  <c r="X1166" i="25"/>
  <c r="Y1165" i="25"/>
  <c r="X1165" i="25"/>
  <c r="Y1164" i="25"/>
  <c r="X1164" i="25"/>
  <c r="Y1163" i="25"/>
  <c r="X1163" i="25"/>
  <c r="Y1162" i="25"/>
  <c r="X1162" i="25"/>
  <c r="Y1161" i="25"/>
  <c r="X1161" i="25"/>
  <c r="Y1160" i="25"/>
  <c r="X1160" i="25"/>
  <c r="Y1159" i="25"/>
  <c r="X1159" i="25"/>
  <c r="Y1158" i="25"/>
  <c r="X1158" i="25"/>
  <c r="Y1157" i="25"/>
  <c r="X1157" i="25"/>
  <c r="Y1156" i="25"/>
  <c r="X1156" i="25"/>
  <c r="Y1155" i="25"/>
  <c r="X1155" i="25"/>
  <c r="Y1154" i="25"/>
  <c r="X1154" i="25"/>
  <c r="Y1153" i="25"/>
  <c r="X1153" i="25"/>
  <c r="Y1152" i="25"/>
  <c r="X1152" i="25"/>
  <c r="Y1151" i="25"/>
  <c r="X1151" i="25"/>
  <c r="Y1150" i="25"/>
  <c r="X1150" i="25"/>
  <c r="Y1149" i="25"/>
  <c r="X1149" i="25"/>
  <c r="Y1148" i="25"/>
  <c r="X1148" i="25"/>
  <c r="Y1147" i="25"/>
  <c r="X1147" i="25"/>
  <c r="Y1146" i="25"/>
  <c r="X1146" i="25"/>
  <c r="Y1145" i="25"/>
  <c r="X1145" i="25"/>
  <c r="Y1144" i="25"/>
  <c r="X1144" i="25"/>
  <c r="Y1143" i="25"/>
  <c r="X1143" i="25"/>
  <c r="Y1142" i="25"/>
  <c r="X1142" i="25"/>
  <c r="Y1141" i="25"/>
  <c r="X1141" i="25"/>
  <c r="Y1140" i="25"/>
  <c r="X1140" i="25"/>
  <c r="Y1139" i="25"/>
  <c r="X1139" i="25"/>
  <c r="Y1138" i="25"/>
  <c r="X1138" i="25"/>
  <c r="Y1137" i="25"/>
  <c r="X1137" i="25"/>
  <c r="Y1136" i="25"/>
  <c r="X1136" i="25"/>
  <c r="Y1135" i="25"/>
  <c r="X1135" i="25"/>
  <c r="Y1134" i="25"/>
  <c r="X1134" i="25"/>
  <c r="Y1133" i="25"/>
  <c r="X1133" i="25"/>
  <c r="Y1132" i="25"/>
  <c r="X1132" i="25"/>
  <c r="Y1131" i="25"/>
  <c r="X1131" i="25"/>
  <c r="Y1130" i="25"/>
  <c r="X1130" i="25"/>
  <c r="Y1129" i="25"/>
  <c r="X1129" i="25"/>
  <c r="Y1128" i="25"/>
  <c r="X1128" i="25"/>
  <c r="Y1127" i="25"/>
  <c r="X1127" i="25"/>
  <c r="Y1126" i="25"/>
  <c r="X1126" i="25"/>
  <c r="Y1125" i="25"/>
  <c r="X1125" i="25"/>
  <c r="Y1124" i="25"/>
  <c r="X1124" i="25"/>
  <c r="Y1123" i="25"/>
  <c r="X1123" i="25"/>
  <c r="Y1122" i="25"/>
  <c r="X1122" i="25"/>
  <c r="Y1121" i="25"/>
  <c r="X1121" i="25"/>
  <c r="Y1120" i="25"/>
  <c r="X1120" i="25"/>
  <c r="Y1119" i="25"/>
  <c r="X1119" i="25"/>
  <c r="Y1118" i="25"/>
  <c r="X1118" i="25"/>
  <c r="Y1117" i="25"/>
  <c r="X1117" i="25"/>
  <c r="Y1116" i="25"/>
  <c r="X1116" i="25"/>
  <c r="Y1115" i="25"/>
  <c r="X1115" i="25"/>
  <c r="Y1114" i="25"/>
  <c r="X1114" i="25"/>
  <c r="Y1113" i="25"/>
  <c r="X1113" i="25"/>
  <c r="Y1112" i="25"/>
  <c r="X1112" i="25"/>
  <c r="Y1111" i="25"/>
  <c r="X1111" i="25"/>
  <c r="Y1110" i="25"/>
  <c r="X1110" i="25"/>
  <c r="Y1109" i="25"/>
  <c r="X1109" i="25"/>
  <c r="Y1108" i="25"/>
  <c r="X1108" i="25"/>
  <c r="Y1107" i="25"/>
  <c r="X1107" i="25"/>
  <c r="Y1106" i="25"/>
  <c r="X1106" i="25"/>
  <c r="Y1105" i="25"/>
  <c r="X1105" i="25"/>
  <c r="Y1104" i="25"/>
  <c r="X1104" i="25"/>
  <c r="Y1103" i="25"/>
  <c r="X1103" i="25"/>
  <c r="Y1102" i="25"/>
  <c r="X1102" i="25"/>
  <c r="Y1101" i="25"/>
  <c r="X1101" i="25"/>
  <c r="Y1100" i="25"/>
  <c r="X1100" i="25"/>
  <c r="Y1099" i="25"/>
  <c r="X1099" i="25"/>
  <c r="Y1098" i="25"/>
  <c r="X1098" i="25"/>
  <c r="Y1097" i="25"/>
  <c r="X1097" i="25"/>
  <c r="Y1096" i="25"/>
  <c r="X1096" i="25"/>
  <c r="Y1095" i="25"/>
  <c r="X1095" i="25"/>
  <c r="Y1094" i="25"/>
  <c r="X1094" i="25"/>
  <c r="Y1093" i="25"/>
  <c r="X1093" i="25"/>
  <c r="Y1092" i="25"/>
  <c r="X1092" i="25"/>
  <c r="Y1091" i="25"/>
  <c r="X1091" i="25"/>
  <c r="Y1090" i="25"/>
  <c r="X1090" i="25"/>
  <c r="Y1089" i="25"/>
  <c r="X1089" i="25"/>
  <c r="Y1088" i="25"/>
  <c r="X1088" i="25"/>
  <c r="Y1087" i="25"/>
  <c r="X1087" i="25"/>
  <c r="Y1086" i="25"/>
  <c r="X1086" i="25"/>
  <c r="Y1085" i="25"/>
  <c r="X1085" i="25"/>
  <c r="Y1084" i="25"/>
  <c r="X1084" i="25"/>
  <c r="Y1083" i="25"/>
  <c r="X1083" i="25"/>
  <c r="Y1082" i="25"/>
  <c r="X1082" i="25"/>
  <c r="Y1081" i="25"/>
  <c r="X1081" i="25"/>
  <c r="Y1080" i="25"/>
  <c r="X1080" i="25"/>
  <c r="Y1079" i="25"/>
  <c r="X1079" i="25"/>
  <c r="Y1078" i="25"/>
  <c r="X1078" i="25"/>
  <c r="Y1077" i="25"/>
  <c r="X1077" i="25"/>
  <c r="Y1076" i="25"/>
  <c r="X1076" i="25"/>
  <c r="Y1075" i="25"/>
  <c r="X1075" i="25"/>
  <c r="Y1074" i="25"/>
  <c r="X1074" i="25"/>
  <c r="Y1073" i="25"/>
  <c r="X1073" i="25"/>
  <c r="Y1072" i="25"/>
  <c r="X1072" i="25"/>
  <c r="Y1071" i="25"/>
  <c r="X1071" i="25"/>
  <c r="Y1070" i="25"/>
  <c r="X1070" i="25"/>
  <c r="Y1069" i="25"/>
  <c r="X1069" i="25"/>
  <c r="Y1068" i="25"/>
  <c r="X1068" i="25"/>
  <c r="Y1067" i="25"/>
  <c r="X1067" i="25"/>
  <c r="Y1066" i="25"/>
  <c r="X1066" i="25"/>
  <c r="Y1065" i="25"/>
  <c r="X1065" i="25"/>
  <c r="Y1064" i="25"/>
  <c r="X1064" i="25"/>
  <c r="Y1063" i="25"/>
  <c r="X1063" i="25"/>
  <c r="Y1062" i="25"/>
  <c r="X1062" i="25"/>
  <c r="Y1061" i="25"/>
  <c r="X1061" i="25"/>
  <c r="Y1060" i="25"/>
  <c r="X1060" i="25"/>
  <c r="Y1059" i="25"/>
  <c r="X1059" i="25"/>
  <c r="Y1058" i="25"/>
  <c r="X1058" i="25"/>
  <c r="Y1057" i="25"/>
  <c r="X1057" i="25"/>
  <c r="Y1056" i="25"/>
  <c r="X1056" i="25"/>
  <c r="Y1055" i="25"/>
  <c r="X1055" i="25"/>
  <c r="Y1054" i="25"/>
  <c r="X1054" i="25"/>
  <c r="Y1053" i="25"/>
  <c r="X1053" i="25"/>
  <c r="Y1052" i="25"/>
  <c r="X1052" i="25"/>
  <c r="Y1051" i="25"/>
  <c r="X1051" i="25"/>
  <c r="Y1050" i="25"/>
  <c r="X1050" i="25"/>
  <c r="Y1049" i="25"/>
  <c r="X1049" i="25"/>
  <c r="Y1048" i="25"/>
  <c r="X1048" i="25"/>
  <c r="Y1047" i="25"/>
  <c r="X1047" i="25"/>
  <c r="Y1046" i="25"/>
  <c r="X1046" i="25"/>
  <c r="Y1045" i="25"/>
  <c r="X1045" i="25"/>
  <c r="Y1044" i="25"/>
  <c r="X1044" i="25"/>
  <c r="Y1043" i="25"/>
  <c r="X1043" i="25"/>
  <c r="Y1042" i="25"/>
  <c r="X1042" i="25"/>
  <c r="Y1041" i="25"/>
  <c r="X1041" i="25"/>
  <c r="Y1040" i="25"/>
  <c r="X1040" i="25"/>
  <c r="Y1039" i="25"/>
  <c r="X1039" i="25"/>
  <c r="Y1038" i="25"/>
  <c r="X1038" i="25"/>
  <c r="Y1037" i="25"/>
  <c r="X1037" i="25"/>
  <c r="Y1036" i="25"/>
  <c r="X1036" i="25"/>
  <c r="Y1035" i="25"/>
  <c r="X1035" i="25"/>
  <c r="Y1034" i="25"/>
  <c r="X1034" i="25"/>
  <c r="Y1033" i="25"/>
  <c r="X1033" i="25"/>
  <c r="Y1032" i="25"/>
  <c r="X1032" i="25"/>
  <c r="Y1031" i="25"/>
  <c r="X1031" i="25"/>
  <c r="Y1030" i="25"/>
  <c r="X1030" i="25"/>
  <c r="Y1029" i="25"/>
  <c r="X1029" i="25"/>
  <c r="Y1028" i="25"/>
  <c r="X1028" i="25"/>
  <c r="Y1027" i="25"/>
  <c r="X1027" i="25"/>
  <c r="Y1026" i="25"/>
  <c r="X1026" i="25"/>
  <c r="Y1025" i="25"/>
  <c r="X1025" i="25"/>
  <c r="Y1024" i="25"/>
  <c r="X1024" i="25"/>
  <c r="Y1023" i="25"/>
  <c r="X1023" i="25"/>
  <c r="Y1022" i="25"/>
  <c r="X1022" i="25"/>
  <c r="Y1021" i="25"/>
  <c r="X1021" i="25"/>
  <c r="Y1020" i="25"/>
  <c r="X1020" i="25"/>
  <c r="Y1019" i="25"/>
  <c r="X1019" i="25"/>
  <c r="Y1018" i="25"/>
  <c r="X1018" i="25"/>
  <c r="Y1017" i="25"/>
  <c r="X1017" i="25"/>
  <c r="Y1016" i="25"/>
  <c r="X1016" i="25"/>
  <c r="Y1015" i="25"/>
  <c r="X1015" i="25"/>
  <c r="Y1014" i="25"/>
  <c r="X1014" i="25"/>
  <c r="Y1013" i="25"/>
  <c r="X1013" i="25"/>
  <c r="Y1012" i="25"/>
  <c r="X1012" i="25"/>
  <c r="Y1011" i="25"/>
  <c r="X1011" i="25"/>
  <c r="Y1010" i="25"/>
  <c r="X1010" i="25"/>
  <c r="Y1009" i="25"/>
  <c r="X1009" i="25"/>
  <c r="Y1008" i="25"/>
  <c r="X1008" i="25"/>
  <c r="Y1007" i="25"/>
  <c r="X1007" i="25"/>
  <c r="Y1006" i="25"/>
  <c r="X1006" i="25"/>
  <c r="Y1005" i="25"/>
  <c r="X1005" i="25"/>
  <c r="Y1004" i="25"/>
  <c r="X1004" i="25"/>
  <c r="Y1003" i="25"/>
  <c r="X1003" i="25"/>
  <c r="Y1002" i="25"/>
  <c r="X1002" i="25"/>
  <c r="Y1001" i="25"/>
  <c r="X1001" i="25"/>
  <c r="Y1000" i="25"/>
  <c r="X1000" i="25"/>
  <c r="Y999" i="25"/>
  <c r="X999" i="25"/>
  <c r="Y998" i="25"/>
  <c r="X998" i="25"/>
  <c r="Y997" i="25"/>
  <c r="X997" i="25"/>
  <c r="Y996" i="25"/>
  <c r="X996" i="25"/>
  <c r="Y995" i="25"/>
  <c r="X995" i="25"/>
  <c r="Y994" i="25"/>
  <c r="X994" i="25"/>
  <c r="Y993" i="25"/>
  <c r="X993" i="25"/>
  <c r="Y992" i="25"/>
  <c r="X992" i="25"/>
  <c r="Y991" i="25"/>
  <c r="X991" i="25"/>
  <c r="Y990" i="25"/>
  <c r="X990" i="25"/>
  <c r="Y989" i="25"/>
  <c r="X989" i="25"/>
  <c r="Y988" i="25"/>
  <c r="X988" i="25"/>
  <c r="Y987" i="25"/>
  <c r="X987" i="25"/>
  <c r="Y986" i="25"/>
  <c r="X986" i="25"/>
  <c r="Y985" i="25"/>
  <c r="X985" i="25"/>
  <c r="Y984" i="25"/>
  <c r="X984" i="25"/>
  <c r="Y983" i="25"/>
  <c r="X983" i="25"/>
  <c r="Y982" i="25"/>
  <c r="X982" i="25"/>
  <c r="Y981" i="25"/>
  <c r="X981" i="25"/>
  <c r="Y980" i="25"/>
  <c r="X980" i="25"/>
  <c r="Y979" i="25"/>
  <c r="X979" i="25"/>
  <c r="Y978" i="25"/>
  <c r="X978" i="25"/>
  <c r="Y977" i="25"/>
  <c r="X977" i="25"/>
  <c r="Y976" i="25"/>
  <c r="X976" i="25"/>
  <c r="Y975" i="25"/>
  <c r="X975" i="25"/>
  <c r="Y974" i="25"/>
  <c r="X974" i="25"/>
  <c r="Y973" i="25"/>
  <c r="X973" i="25"/>
  <c r="Y972" i="25"/>
  <c r="X972" i="25"/>
  <c r="Y971" i="25"/>
  <c r="X971" i="25"/>
  <c r="Y970" i="25"/>
  <c r="X970" i="25"/>
  <c r="Y969" i="25"/>
  <c r="X969" i="25"/>
  <c r="Y968" i="25"/>
  <c r="X968" i="25"/>
  <c r="Y967" i="25"/>
  <c r="X967" i="25"/>
  <c r="Y966" i="25"/>
  <c r="X966" i="25"/>
  <c r="Y965" i="25"/>
  <c r="X965" i="25"/>
  <c r="Y964" i="25"/>
  <c r="X964" i="25"/>
  <c r="Y963" i="25"/>
  <c r="X963" i="25"/>
  <c r="Y962" i="25"/>
  <c r="X962" i="25"/>
  <c r="Y961" i="25"/>
  <c r="X961" i="25"/>
  <c r="Y960" i="25"/>
  <c r="X960" i="25"/>
  <c r="Y959" i="25"/>
  <c r="X959" i="25"/>
  <c r="Y958" i="25"/>
  <c r="X958" i="25"/>
  <c r="Y957" i="25"/>
  <c r="X957" i="25"/>
  <c r="Y956" i="25"/>
  <c r="X956" i="25"/>
  <c r="Y955" i="25"/>
  <c r="X955" i="25"/>
  <c r="Y954" i="25"/>
  <c r="X954" i="25"/>
  <c r="Y953" i="25"/>
  <c r="X953" i="25"/>
  <c r="Y952" i="25"/>
  <c r="X952" i="25"/>
  <c r="Y951" i="25"/>
  <c r="X951" i="25"/>
  <c r="Y950" i="25"/>
  <c r="X950" i="25"/>
  <c r="Y949" i="25"/>
  <c r="X949" i="25"/>
  <c r="Y948" i="25"/>
  <c r="X948" i="25"/>
  <c r="Y947" i="25"/>
  <c r="X947" i="25"/>
  <c r="Y946" i="25"/>
  <c r="X946" i="25"/>
  <c r="Y945" i="25"/>
  <c r="X945" i="25"/>
  <c r="Y944" i="25"/>
  <c r="X944" i="25"/>
  <c r="Y943" i="25"/>
  <c r="X943" i="25"/>
  <c r="Y942" i="25"/>
  <c r="X942" i="25"/>
  <c r="Y941" i="25"/>
  <c r="X941" i="25"/>
  <c r="Y940" i="25"/>
  <c r="X940" i="25"/>
  <c r="Y939" i="25"/>
  <c r="X939" i="25"/>
  <c r="Y938" i="25"/>
  <c r="X938" i="25"/>
  <c r="Y937" i="25"/>
  <c r="X937" i="25"/>
  <c r="Y936" i="25"/>
  <c r="X936" i="25"/>
  <c r="Y935" i="25"/>
  <c r="X935" i="25"/>
  <c r="Y934" i="25"/>
  <c r="X934" i="25"/>
  <c r="Y933" i="25"/>
  <c r="X933" i="25"/>
  <c r="Y932" i="25"/>
  <c r="X932" i="25"/>
  <c r="Y931" i="25"/>
  <c r="X931" i="25"/>
  <c r="Y930" i="25"/>
  <c r="X930" i="25"/>
  <c r="Y929" i="25"/>
  <c r="X929" i="25"/>
  <c r="Y928" i="25"/>
  <c r="X928" i="25"/>
  <c r="Y927" i="25"/>
  <c r="X927" i="25"/>
  <c r="Y926" i="25"/>
  <c r="X926" i="25"/>
  <c r="Y925" i="25"/>
  <c r="X925" i="25"/>
  <c r="Y924" i="25"/>
  <c r="X924" i="25"/>
  <c r="Y923" i="25"/>
  <c r="X923" i="25"/>
  <c r="Y922" i="25"/>
  <c r="X922" i="25"/>
  <c r="Y921" i="25"/>
  <c r="X921" i="25"/>
  <c r="Y920" i="25"/>
  <c r="X920" i="25"/>
  <c r="Y919" i="25"/>
  <c r="X919" i="25"/>
  <c r="Y918" i="25"/>
  <c r="X918" i="25"/>
  <c r="Y917" i="25"/>
  <c r="X917" i="25"/>
  <c r="Y916" i="25"/>
  <c r="X916" i="25"/>
  <c r="Y915" i="25"/>
  <c r="X915" i="25"/>
  <c r="Y914" i="25"/>
  <c r="X914" i="25"/>
  <c r="Y913" i="25"/>
  <c r="X913" i="25"/>
  <c r="Y912" i="25"/>
  <c r="X912" i="25"/>
  <c r="Y911" i="25"/>
  <c r="X911" i="25"/>
  <c r="Y910" i="25"/>
  <c r="X910" i="25"/>
  <c r="Y909" i="25"/>
  <c r="X909" i="25"/>
  <c r="Y908" i="25"/>
  <c r="X908" i="25"/>
  <c r="Y907" i="25"/>
  <c r="X907" i="25"/>
  <c r="Y906" i="25"/>
  <c r="X906" i="25"/>
  <c r="Y905" i="25"/>
  <c r="X905" i="25"/>
  <c r="Y904" i="25"/>
  <c r="X904" i="25"/>
  <c r="Y903" i="25"/>
  <c r="X903" i="25"/>
  <c r="Y902" i="25"/>
  <c r="X902" i="25"/>
  <c r="Y901" i="25"/>
  <c r="X901" i="25"/>
  <c r="Y900" i="25"/>
  <c r="X900" i="25"/>
  <c r="Y899" i="25"/>
  <c r="X899" i="25"/>
  <c r="Y898" i="25"/>
  <c r="X898" i="25"/>
  <c r="Y897" i="25"/>
  <c r="X897" i="25"/>
  <c r="Y896" i="25"/>
  <c r="X896" i="25"/>
  <c r="Y895" i="25"/>
  <c r="X895" i="25"/>
  <c r="Y894" i="25"/>
  <c r="X894" i="25"/>
  <c r="Y893" i="25"/>
  <c r="X893" i="25"/>
  <c r="Y892" i="25"/>
  <c r="X892" i="25"/>
  <c r="Y891" i="25"/>
  <c r="X891" i="25"/>
  <c r="Y890" i="25"/>
  <c r="X890" i="25"/>
  <c r="Y889" i="25"/>
  <c r="X889" i="25"/>
  <c r="Y888" i="25"/>
  <c r="X888" i="25"/>
  <c r="Y887" i="25"/>
  <c r="X887" i="25"/>
  <c r="Y886" i="25"/>
  <c r="X886" i="25"/>
  <c r="Y885" i="25"/>
  <c r="X885" i="25"/>
  <c r="Y884" i="25"/>
  <c r="X884" i="25"/>
  <c r="Y883" i="25"/>
  <c r="X883" i="25"/>
  <c r="Y882" i="25"/>
  <c r="X882" i="25"/>
  <c r="Y881" i="25"/>
  <c r="X881" i="25"/>
  <c r="Y880" i="25"/>
  <c r="X880" i="25"/>
  <c r="Y879" i="25"/>
  <c r="X879" i="25"/>
  <c r="Y878" i="25"/>
  <c r="X878" i="25"/>
  <c r="Y877" i="25"/>
  <c r="X877" i="25"/>
  <c r="Y876" i="25"/>
  <c r="X876" i="25"/>
  <c r="Y875" i="25"/>
  <c r="X875" i="25"/>
  <c r="Y874" i="25"/>
  <c r="X874" i="25"/>
  <c r="Y873" i="25"/>
  <c r="X873" i="25"/>
  <c r="Y872" i="25"/>
  <c r="X872" i="25"/>
  <c r="Y871" i="25"/>
  <c r="X871" i="25"/>
  <c r="Y870" i="25"/>
  <c r="X870" i="25"/>
  <c r="Y869" i="25"/>
  <c r="X869" i="25"/>
  <c r="Y868" i="25"/>
  <c r="X868" i="25"/>
  <c r="Y867" i="25"/>
  <c r="X867" i="25"/>
  <c r="Y866" i="25"/>
  <c r="X866" i="25"/>
  <c r="Y865" i="25"/>
  <c r="X865" i="25"/>
  <c r="Y864" i="25"/>
  <c r="X864" i="25"/>
  <c r="Y863" i="25"/>
  <c r="X863" i="25"/>
  <c r="Y862" i="25"/>
  <c r="X862" i="25"/>
  <c r="Y861" i="25"/>
  <c r="X861" i="25"/>
  <c r="Y860" i="25"/>
  <c r="X860" i="25"/>
  <c r="Y859" i="25"/>
  <c r="X859" i="25"/>
  <c r="Y858" i="25"/>
  <c r="X858" i="25"/>
  <c r="Y857" i="25"/>
  <c r="X857" i="25"/>
  <c r="Y856" i="25"/>
  <c r="X856" i="25"/>
  <c r="Y855" i="25"/>
  <c r="X855" i="25"/>
  <c r="Y854" i="25"/>
  <c r="X854" i="25"/>
  <c r="Y853" i="25"/>
  <c r="X853" i="25"/>
  <c r="Y852" i="25"/>
  <c r="X852" i="25"/>
  <c r="Y851" i="25"/>
  <c r="X851" i="25"/>
  <c r="Y850" i="25"/>
  <c r="X850" i="25"/>
  <c r="Y849" i="25"/>
  <c r="X849" i="25"/>
  <c r="Y848" i="25"/>
  <c r="X848" i="25"/>
  <c r="Y847" i="25"/>
  <c r="X847" i="25"/>
  <c r="Y846" i="25"/>
  <c r="X846" i="25"/>
  <c r="Y845" i="25"/>
  <c r="X845" i="25"/>
  <c r="Y844" i="25"/>
  <c r="X844" i="25"/>
  <c r="Y843" i="25"/>
  <c r="X843" i="25"/>
  <c r="Y842" i="25"/>
  <c r="X842" i="25"/>
  <c r="Y841" i="25"/>
  <c r="X841" i="25"/>
  <c r="Y840" i="25"/>
  <c r="X840" i="25"/>
  <c r="Y839" i="25"/>
  <c r="X839" i="25"/>
  <c r="Y838" i="25"/>
  <c r="X838" i="25"/>
  <c r="Y837" i="25"/>
  <c r="X837" i="25"/>
  <c r="Y836" i="25"/>
  <c r="X836" i="25"/>
  <c r="Y835" i="25"/>
  <c r="X835" i="25"/>
  <c r="Y834" i="25"/>
  <c r="X834" i="25"/>
  <c r="Y833" i="25"/>
  <c r="X833" i="25"/>
  <c r="Y832" i="25"/>
  <c r="X832" i="25"/>
  <c r="Y831" i="25"/>
  <c r="X831" i="25"/>
  <c r="Y830" i="25"/>
  <c r="X830" i="25"/>
  <c r="Y829" i="25"/>
  <c r="X829" i="25"/>
  <c r="Y828" i="25"/>
  <c r="X828" i="25"/>
  <c r="Y827" i="25"/>
  <c r="X827" i="25"/>
  <c r="Y826" i="25"/>
  <c r="X826" i="25"/>
  <c r="Y825" i="25"/>
  <c r="X825" i="25"/>
  <c r="Y824" i="25"/>
  <c r="X824" i="25"/>
  <c r="Y823" i="25"/>
  <c r="X823" i="25"/>
  <c r="Y822" i="25"/>
  <c r="X822" i="25"/>
  <c r="Y821" i="25"/>
  <c r="X821" i="25"/>
  <c r="Y820" i="25"/>
  <c r="X820" i="25"/>
  <c r="Y819" i="25"/>
  <c r="X819" i="25"/>
  <c r="Y818" i="25"/>
  <c r="X818" i="25"/>
  <c r="Y817" i="25"/>
  <c r="X817" i="25"/>
  <c r="Y816" i="25"/>
  <c r="X816" i="25"/>
  <c r="Y815" i="25"/>
  <c r="X815" i="25"/>
  <c r="Y814" i="25"/>
  <c r="X814" i="25"/>
  <c r="Y813" i="25"/>
  <c r="X813" i="25"/>
  <c r="Y812" i="25"/>
  <c r="X812" i="25"/>
  <c r="Y811" i="25"/>
  <c r="X811" i="25"/>
  <c r="Y810" i="25"/>
  <c r="X810" i="25"/>
  <c r="Y809" i="25"/>
  <c r="X809" i="25"/>
  <c r="Y808" i="25"/>
  <c r="X808" i="25"/>
  <c r="Y807" i="25"/>
  <c r="X807" i="25"/>
  <c r="Y806" i="25"/>
  <c r="X806" i="25"/>
  <c r="Y805" i="25"/>
  <c r="X805" i="25"/>
  <c r="Y804" i="25"/>
  <c r="X804" i="25"/>
  <c r="Y803" i="25"/>
  <c r="X803" i="25"/>
  <c r="Y802" i="25"/>
  <c r="X802" i="25"/>
  <c r="Y801" i="25"/>
  <c r="X801" i="25"/>
  <c r="Y800" i="25"/>
  <c r="X800" i="25"/>
  <c r="Y799" i="25"/>
  <c r="X799" i="25"/>
  <c r="Y798" i="25"/>
  <c r="X798" i="25"/>
  <c r="Y797" i="25"/>
  <c r="X797" i="25"/>
  <c r="Y796" i="25"/>
  <c r="X796" i="25"/>
  <c r="Y795" i="25"/>
  <c r="X795" i="25"/>
  <c r="Y794" i="25"/>
  <c r="X794" i="25"/>
  <c r="Y793" i="25"/>
  <c r="X793" i="25"/>
  <c r="Y792" i="25"/>
  <c r="X792" i="25"/>
  <c r="Y791" i="25"/>
  <c r="X791" i="25"/>
  <c r="Y790" i="25"/>
  <c r="X790" i="25"/>
  <c r="Y789" i="25"/>
  <c r="X789" i="25"/>
  <c r="Y788" i="25"/>
  <c r="X788" i="25"/>
  <c r="Y787" i="25"/>
  <c r="X787" i="25"/>
  <c r="Y786" i="25"/>
  <c r="X786" i="25"/>
  <c r="Y785" i="25"/>
  <c r="X785" i="25"/>
  <c r="Y784" i="25"/>
  <c r="X784" i="25"/>
  <c r="Y783" i="25"/>
  <c r="X783" i="25"/>
  <c r="Y782" i="25"/>
  <c r="X782" i="25"/>
  <c r="Y781" i="25"/>
  <c r="X781" i="25"/>
  <c r="Y780" i="25"/>
  <c r="X780" i="25"/>
  <c r="Y779" i="25"/>
  <c r="X779" i="25"/>
  <c r="Y778" i="25"/>
  <c r="X778" i="25"/>
  <c r="Y777" i="25"/>
  <c r="X777" i="25"/>
  <c r="Y776" i="25"/>
  <c r="X776" i="25"/>
  <c r="Y775" i="25"/>
  <c r="X775" i="25"/>
  <c r="Y774" i="25"/>
  <c r="X774" i="25"/>
  <c r="Y773" i="25"/>
  <c r="X773" i="25"/>
  <c r="Y772" i="25"/>
  <c r="X772" i="25"/>
  <c r="Y771" i="25"/>
  <c r="X771" i="25"/>
  <c r="Y770" i="25"/>
  <c r="X770" i="25"/>
  <c r="Y769" i="25"/>
  <c r="X769" i="25"/>
  <c r="Y768" i="25"/>
  <c r="X768" i="25"/>
  <c r="Y767" i="25"/>
  <c r="X767" i="25"/>
  <c r="Y766" i="25"/>
  <c r="X766" i="25"/>
  <c r="Y765" i="25"/>
  <c r="X765" i="25"/>
  <c r="Y764" i="25"/>
  <c r="X764" i="25"/>
  <c r="Y763" i="25"/>
  <c r="X763" i="25"/>
  <c r="Y762" i="25"/>
  <c r="X762" i="25"/>
  <c r="Y761" i="25"/>
  <c r="X761" i="25"/>
  <c r="Y760" i="25"/>
  <c r="X760" i="25"/>
  <c r="Y759" i="25"/>
  <c r="X759" i="25"/>
  <c r="Y758" i="25"/>
  <c r="X758" i="25"/>
  <c r="Y757" i="25"/>
  <c r="X757" i="25"/>
  <c r="Y756" i="25"/>
  <c r="X756" i="25"/>
  <c r="Y755" i="25"/>
  <c r="X755" i="25"/>
  <c r="Y754" i="25"/>
  <c r="X754" i="25"/>
  <c r="Y753" i="25"/>
  <c r="X753" i="25"/>
  <c r="Y752" i="25"/>
  <c r="X752" i="25"/>
  <c r="Y751" i="25"/>
  <c r="X751" i="25"/>
  <c r="Y750" i="25"/>
  <c r="X750" i="25"/>
  <c r="Y749" i="25"/>
  <c r="X749" i="25"/>
  <c r="Y748" i="25"/>
  <c r="X748" i="25"/>
  <c r="Y747" i="25"/>
  <c r="X747" i="25"/>
  <c r="Y746" i="25"/>
  <c r="X746" i="25"/>
  <c r="Y745" i="25"/>
  <c r="X745" i="25"/>
  <c r="Y744" i="25"/>
  <c r="X744" i="25"/>
  <c r="Y743" i="25"/>
  <c r="X743" i="25"/>
  <c r="Y742" i="25"/>
  <c r="X742" i="25"/>
  <c r="Y741" i="25"/>
  <c r="X741" i="25"/>
  <c r="Y740" i="25"/>
  <c r="X740" i="25"/>
  <c r="Y739" i="25"/>
  <c r="X739" i="25"/>
  <c r="Y738" i="25"/>
  <c r="X738" i="25"/>
  <c r="Y737" i="25"/>
  <c r="X737" i="25"/>
  <c r="Y736" i="25"/>
  <c r="X736" i="25"/>
  <c r="Y735" i="25"/>
  <c r="X735" i="25"/>
  <c r="Y734" i="25"/>
  <c r="X734" i="25"/>
  <c r="Y733" i="25"/>
  <c r="X733" i="25"/>
  <c r="Y732" i="25"/>
  <c r="X732" i="25"/>
  <c r="Y731" i="25"/>
  <c r="X731" i="25"/>
  <c r="Y730" i="25"/>
  <c r="X730" i="25"/>
  <c r="Y729" i="25"/>
  <c r="X729" i="25"/>
  <c r="Y728" i="25"/>
  <c r="X728" i="25"/>
  <c r="Y727" i="25"/>
  <c r="X727" i="25"/>
  <c r="Y726" i="25"/>
  <c r="X726" i="25"/>
  <c r="Y725" i="25"/>
  <c r="X725" i="25"/>
  <c r="Y724" i="25"/>
  <c r="X724" i="25"/>
  <c r="Y723" i="25"/>
  <c r="X723" i="25"/>
  <c r="Y722" i="25"/>
  <c r="X722" i="25"/>
  <c r="Y721" i="25"/>
  <c r="X721" i="25"/>
  <c r="Y720" i="25"/>
  <c r="X720" i="25"/>
  <c r="Y719" i="25"/>
  <c r="X719" i="25"/>
  <c r="Y718" i="25"/>
  <c r="X718" i="25"/>
  <c r="Y717" i="25"/>
  <c r="X717" i="25"/>
  <c r="Y716" i="25"/>
  <c r="X716" i="25"/>
  <c r="Y715" i="25"/>
  <c r="X715" i="25"/>
  <c r="Y714" i="25"/>
  <c r="X714" i="25"/>
  <c r="Y713" i="25"/>
  <c r="X713" i="25"/>
  <c r="Y712" i="25"/>
  <c r="X712" i="25"/>
  <c r="Y711" i="25"/>
  <c r="X711" i="25"/>
  <c r="Y710" i="25"/>
  <c r="X710" i="25"/>
  <c r="Y709" i="25"/>
  <c r="X709" i="25"/>
  <c r="Y708" i="25"/>
  <c r="X708" i="25"/>
  <c r="Y707" i="25"/>
  <c r="X707" i="25"/>
  <c r="Y706" i="25"/>
  <c r="X706" i="25"/>
  <c r="Y705" i="25"/>
  <c r="X705" i="25"/>
  <c r="Y704" i="25"/>
  <c r="X704" i="25"/>
  <c r="Y703" i="25"/>
  <c r="X703" i="25"/>
  <c r="Y702" i="25"/>
  <c r="X702" i="25"/>
  <c r="Y701" i="25"/>
  <c r="X701" i="25"/>
  <c r="Y700" i="25"/>
  <c r="X700" i="25"/>
  <c r="Y699" i="25"/>
  <c r="X699" i="25"/>
  <c r="Y698" i="25"/>
  <c r="X698" i="25"/>
  <c r="Y697" i="25"/>
  <c r="X697" i="25"/>
  <c r="Y696" i="25"/>
  <c r="X696" i="25"/>
  <c r="Y695" i="25"/>
  <c r="X695" i="25"/>
  <c r="Y694" i="25"/>
  <c r="X694" i="25"/>
  <c r="Y693" i="25"/>
  <c r="X693" i="25"/>
  <c r="Y692" i="25"/>
  <c r="X692" i="25"/>
  <c r="Y691" i="25"/>
  <c r="X691" i="25"/>
  <c r="Y690" i="25"/>
  <c r="X690" i="25"/>
  <c r="Y689" i="25"/>
  <c r="X689" i="25"/>
  <c r="Y688" i="25"/>
  <c r="X688" i="25"/>
  <c r="Y687" i="25"/>
  <c r="X687" i="25"/>
  <c r="Y686" i="25"/>
  <c r="X686" i="25"/>
  <c r="Y685" i="25"/>
  <c r="X685" i="25"/>
  <c r="Y684" i="25"/>
  <c r="X684" i="25"/>
  <c r="Y683" i="25"/>
  <c r="X683" i="25"/>
  <c r="Y682" i="25"/>
  <c r="X682" i="25"/>
  <c r="Y681" i="25"/>
  <c r="X681" i="25"/>
  <c r="Y680" i="25"/>
  <c r="X680" i="25"/>
  <c r="Y679" i="25"/>
  <c r="X679" i="25"/>
  <c r="Y678" i="25"/>
  <c r="X678" i="25"/>
  <c r="Y677" i="25"/>
  <c r="X677" i="25"/>
  <c r="Y676" i="25"/>
  <c r="X676" i="25"/>
  <c r="Y675" i="25"/>
  <c r="X675" i="25"/>
  <c r="Y674" i="25"/>
  <c r="X674" i="25"/>
  <c r="Y673" i="25"/>
  <c r="X673" i="25"/>
  <c r="Y672" i="25"/>
  <c r="X672" i="25"/>
  <c r="Y671" i="25"/>
  <c r="X671" i="25"/>
  <c r="Y670" i="25"/>
  <c r="X670" i="25"/>
  <c r="Y669" i="25"/>
  <c r="X669" i="25"/>
  <c r="Y668" i="25"/>
  <c r="X668" i="25"/>
  <c r="Y667" i="25"/>
  <c r="X667" i="25"/>
  <c r="Y666" i="25"/>
  <c r="X666" i="25"/>
  <c r="Y665" i="25"/>
  <c r="X665" i="25"/>
  <c r="Y664" i="25"/>
  <c r="X664" i="25"/>
  <c r="Y663" i="25"/>
  <c r="X663" i="25"/>
  <c r="Y662" i="25"/>
  <c r="X662" i="25"/>
  <c r="Y661" i="25"/>
  <c r="X661" i="25"/>
  <c r="Y660" i="25"/>
  <c r="X660" i="25"/>
  <c r="Y659" i="25"/>
  <c r="X659" i="25"/>
  <c r="Y658" i="25"/>
  <c r="X658" i="25"/>
  <c r="Y657" i="25"/>
  <c r="X657" i="25"/>
  <c r="Y656" i="25"/>
  <c r="X656" i="25"/>
  <c r="Y655" i="25"/>
  <c r="X655" i="25"/>
  <c r="Y654" i="25"/>
  <c r="X654" i="25"/>
  <c r="Y653" i="25"/>
  <c r="X653" i="25"/>
  <c r="Y652" i="25"/>
  <c r="X652" i="25"/>
  <c r="Y651" i="25"/>
  <c r="X651" i="25"/>
  <c r="Y650" i="25"/>
  <c r="X650" i="25"/>
  <c r="Y649" i="25"/>
  <c r="X649" i="25"/>
  <c r="Y648" i="25"/>
  <c r="X648" i="25"/>
  <c r="Y647" i="25"/>
  <c r="X647" i="25"/>
  <c r="Y646" i="25"/>
  <c r="X646" i="25"/>
  <c r="Y645" i="25"/>
  <c r="X645" i="25"/>
  <c r="Y644" i="25"/>
  <c r="X644" i="25"/>
  <c r="Y643" i="25"/>
  <c r="X643" i="25"/>
  <c r="Y642" i="25"/>
  <c r="X642" i="25"/>
  <c r="Y641" i="25"/>
  <c r="X641" i="25"/>
  <c r="Y640" i="25"/>
  <c r="X640" i="25"/>
  <c r="Y639" i="25"/>
  <c r="X639" i="25"/>
  <c r="Y638" i="25"/>
  <c r="X638" i="25"/>
  <c r="Y637" i="25"/>
  <c r="X637" i="25"/>
  <c r="Y636" i="25"/>
  <c r="X636" i="25"/>
  <c r="Y635" i="25"/>
  <c r="X635" i="25"/>
  <c r="Y634" i="25"/>
  <c r="X634" i="25"/>
  <c r="Y633" i="25"/>
  <c r="X633" i="25"/>
  <c r="Y632" i="25"/>
  <c r="X632" i="25"/>
  <c r="Y631" i="25"/>
  <c r="X631" i="25"/>
  <c r="Y630" i="25"/>
  <c r="X630" i="25"/>
  <c r="Y629" i="25"/>
  <c r="X629" i="25"/>
  <c r="Y628" i="25"/>
  <c r="X628" i="25"/>
  <c r="Y627" i="25"/>
  <c r="X627" i="25"/>
  <c r="Y626" i="25"/>
  <c r="X626" i="25"/>
  <c r="Y625" i="25"/>
  <c r="X625" i="25"/>
  <c r="Y624" i="25"/>
  <c r="X624" i="25"/>
  <c r="Y623" i="25"/>
  <c r="X623" i="25"/>
  <c r="Y622" i="25"/>
  <c r="X622" i="25"/>
  <c r="Y621" i="25"/>
  <c r="X621" i="25"/>
  <c r="Y620" i="25"/>
  <c r="X620" i="25"/>
  <c r="Y619" i="25"/>
  <c r="X619" i="25"/>
  <c r="Y618" i="25"/>
  <c r="X618" i="25"/>
  <c r="Y617" i="25"/>
  <c r="X617" i="25"/>
  <c r="Y616" i="25"/>
  <c r="X616" i="25"/>
  <c r="Y615" i="25"/>
  <c r="X615" i="25"/>
  <c r="Y614" i="25"/>
  <c r="X614" i="25"/>
  <c r="Y613" i="25"/>
  <c r="X613" i="25"/>
  <c r="Y612" i="25"/>
  <c r="X612" i="25"/>
  <c r="Y611" i="25"/>
  <c r="X611" i="25"/>
  <c r="Y610" i="25"/>
  <c r="X610" i="25"/>
  <c r="Y609" i="25"/>
  <c r="X609" i="25"/>
  <c r="Y608" i="25"/>
  <c r="X608" i="25"/>
  <c r="Y607" i="25"/>
  <c r="X607" i="25"/>
  <c r="Y606" i="25"/>
  <c r="X606" i="25"/>
  <c r="Y605" i="25"/>
  <c r="X605" i="25"/>
  <c r="Y604" i="25"/>
  <c r="X604" i="25"/>
  <c r="Y603" i="25"/>
  <c r="X603" i="25"/>
  <c r="Y602" i="25"/>
  <c r="X602" i="25"/>
  <c r="Y601" i="25"/>
  <c r="X601" i="25"/>
  <c r="Y600" i="25"/>
  <c r="X600" i="25"/>
  <c r="Y599" i="25"/>
  <c r="X599" i="25"/>
  <c r="Y598" i="25"/>
  <c r="X598" i="25"/>
  <c r="Y597" i="25"/>
  <c r="X597" i="25"/>
  <c r="Y596" i="25"/>
  <c r="X596" i="25"/>
  <c r="Y595" i="25"/>
  <c r="X595" i="25"/>
  <c r="Y594" i="25"/>
  <c r="X594" i="25"/>
  <c r="Y593" i="25"/>
  <c r="X593" i="25"/>
  <c r="Y592" i="25"/>
  <c r="X592" i="25"/>
  <c r="Y591" i="25"/>
  <c r="X591" i="25"/>
  <c r="Y590" i="25"/>
  <c r="X590" i="25"/>
  <c r="Y589" i="25"/>
  <c r="X589" i="25"/>
  <c r="Y588" i="25"/>
  <c r="X588" i="25"/>
  <c r="Y587" i="25"/>
  <c r="X587" i="25"/>
  <c r="Y586" i="25"/>
  <c r="X586" i="25"/>
  <c r="Y585" i="25"/>
  <c r="X585" i="25"/>
  <c r="Y584" i="25"/>
  <c r="X584" i="25"/>
  <c r="Y583" i="25"/>
  <c r="X583" i="25"/>
  <c r="Y582" i="25"/>
  <c r="X582" i="25"/>
  <c r="Y581" i="25"/>
  <c r="X581" i="25"/>
  <c r="Y580" i="25"/>
  <c r="X580" i="25"/>
  <c r="Y579" i="25"/>
  <c r="X579" i="25"/>
  <c r="Y578" i="25"/>
  <c r="X578" i="25"/>
  <c r="Y577" i="25"/>
  <c r="X577" i="25"/>
  <c r="Y576" i="25"/>
  <c r="X576" i="25"/>
  <c r="Y575" i="25"/>
  <c r="X575" i="25"/>
  <c r="Y574" i="25"/>
  <c r="X574" i="25"/>
  <c r="Y573" i="25"/>
  <c r="X573" i="25"/>
  <c r="Y572" i="25"/>
  <c r="X572" i="25"/>
  <c r="Y571" i="25"/>
  <c r="X571" i="25"/>
  <c r="Y570" i="25"/>
  <c r="X570" i="25"/>
  <c r="Y569" i="25"/>
  <c r="X569" i="25"/>
  <c r="Y568" i="25"/>
  <c r="X568" i="25"/>
  <c r="Y567" i="25"/>
  <c r="X567" i="25"/>
  <c r="Y566" i="25"/>
  <c r="X566" i="25"/>
  <c r="Y565" i="25"/>
  <c r="X565" i="25"/>
  <c r="Y564" i="25"/>
  <c r="X564" i="25"/>
  <c r="Y563" i="25"/>
  <c r="X563" i="25"/>
  <c r="Y562" i="25"/>
  <c r="X562" i="25"/>
  <c r="Y561" i="25"/>
  <c r="X561" i="25"/>
  <c r="Y560" i="25"/>
  <c r="X560" i="25"/>
  <c r="Y559" i="25"/>
  <c r="X559" i="25"/>
  <c r="Y558" i="25"/>
  <c r="X558" i="25"/>
  <c r="Y557" i="25"/>
  <c r="X557" i="25"/>
  <c r="Y556" i="25"/>
  <c r="X556" i="25"/>
  <c r="Y555" i="25"/>
  <c r="X555" i="25"/>
  <c r="Y554" i="25"/>
  <c r="X554" i="25"/>
  <c r="Y553" i="25"/>
  <c r="X553" i="25"/>
  <c r="Y552" i="25"/>
  <c r="X552" i="25"/>
  <c r="Y551" i="25"/>
  <c r="X551" i="25"/>
  <c r="Y550" i="25"/>
  <c r="X550" i="25"/>
  <c r="Y549" i="25"/>
  <c r="X549" i="25"/>
  <c r="Y548" i="25"/>
  <c r="X548" i="25"/>
  <c r="Y547" i="25"/>
  <c r="X547" i="25"/>
  <c r="Y546" i="25"/>
  <c r="X546" i="25"/>
  <c r="Y545" i="25"/>
  <c r="X545" i="25"/>
  <c r="Y544" i="25"/>
  <c r="X544" i="25"/>
  <c r="Y543" i="25"/>
  <c r="X543" i="25"/>
  <c r="Y542" i="25"/>
  <c r="X542" i="25"/>
  <c r="Y541" i="25"/>
  <c r="X541" i="25"/>
  <c r="Y540" i="25"/>
  <c r="X540" i="25"/>
  <c r="Y539" i="25"/>
  <c r="X539" i="25"/>
  <c r="Y538" i="25"/>
  <c r="X538" i="25"/>
  <c r="Y537" i="25"/>
  <c r="X537" i="25"/>
  <c r="Y536" i="25"/>
  <c r="X536" i="25"/>
  <c r="Y535" i="25"/>
  <c r="X535" i="25"/>
  <c r="Y534" i="25"/>
  <c r="X534" i="25"/>
  <c r="Y533" i="25"/>
  <c r="X533" i="25"/>
  <c r="Y532" i="25"/>
  <c r="X532" i="25"/>
  <c r="Y531" i="25"/>
  <c r="X531" i="25"/>
  <c r="Y530" i="25"/>
  <c r="X530" i="25"/>
  <c r="Y529" i="25"/>
  <c r="X529" i="25"/>
  <c r="Y528" i="25"/>
  <c r="X528" i="25"/>
  <c r="Y527" i="25"/>
  <c r="X527" i="25"/>
  <c r="Y526" i="25"/>
  <c r="X526" i="25"/>
  <c r="Y525" i="25"/>
  <c r="X525" i="25"/>
  <c r="Y524" i="25"/>
  <c r="X524" i="25"/>
  <c r="Y523" i="25"/>
  <c r="X523" i="25"/>
  <c r="Y522" i="25"/>
  <c r="X522" i="25"/>
  <c r="Y521" i="25"/>
  <c r="X521" i="25"/>
  <c r="Y520" i="25"/>
  <c r="X520" i="25"/>
  <c r="Y519" i="25"/>
  <c r="X519" i="25"/>
  <c r="Y518" i="25"/>
  <c r="X518" i="25"/>
  <c r="Y517" i="25"/>
  <c r="X517" i="25"/>
  <c r="Y516" i="25"/>
  <c r="X516" i="25"/>
  <c r="Y515" i="25"/>
  <c r="X515" i="25"/>
  <c r="Y514" i="25"/>
  <c r="X514" i="25"/>
  <c r="Y513" i="25"/>
  <c r="X513" i="25"/>
  <c r="Y512" i="25"/>
  <c r="X512" i="25"/>
  <c r="Y511" i="25"/>
  <c r="X511" i="25"/>
  <c r="Y510" i="25"/>
  <c r="X510" i="25"/>
  <c r="Y509" i="25"/>
  <c r="X509" i="25"/>
  <c r="Y508" i="25"/>
  <c r="X508" i="25"/>
  <c r="Y507" i="25"/>
  <c r="X507" i="25"/>
  <c r="Y506" i="25"/>
  <c r="X506" i="25"/>
  <c r="Y505" i="25"/>
  <c r="X505" i="25"/>
  <c r="Y504" i="25"/>
  <c r="X504" i="25"/>
  <c r="Y503" i="25"/>
  <c r="X503" i="25"/>
  <c r="Y502" i="25"/>
  <c r="X502" i="25"/>
  <c r="Y501" i="25"/>
  <c r="X501" i="25"/>
  <c r="Y500" i="25"/>
  <c r="X500" i="25"/>
  <c r="Y499" i="25"/>
  <c r="X499" i="25"/>
  <c r="Y498" i="25"/>
  <c r="X498" i="25"/>
  <c r="Y497" i="25"/>
  <c r="X497" i="25"/>
  <c r="Y496" i="25"/>
  <c r="X496" i="25"/>
  <c r="Y495" i="25"/>
  <c r="X495" i="25"/>
  <c r="Y494" i="25"/>
  <c r="X494" i="25"/>
  <c r="Y493" i="25"/>
  <c r="X493" i="25"/>
  <c r="Y492" i="25"/>
  <c r="X492" i="25"/>
  <c r="Y491" i="25"/>
  <c r="X491" i="25"/>
  <c r="Y490" i="25"/>
  <c r="X490" i="25"/>
  <c r="Y489" i="25"/>
  <c r="X489" i="25"/>
  <c r="Y488" i="25"/>
  <c r="X488" i="25"/>
  <c r="Y487" i="25"/>
  <c r="X487" i="25"/>
  <c r="Y486" i="25"/>
  <c r="X486" i="25"/>
  <c r="Y485" i="25"/>
  <c r="X485" i="25"/>
  <c r="Y484" i="25"/>
  <c r="X484" i="25"/>
  <c r="Y483" i="25"/>
  <c r="X483" i="25"/>
  <c r="Y482" i="25"/>
  <c r="X482" i="25"/>
  <c r="Y481" i="25"/>
  <c r="X481" i="25"/>
  <c r="Y480" i="25"/>
  <c r="X480" i="25"/>
  <c r="Y479" i="25"/>
  <c r="X479" i="25"/>
  <c r="Y478" i="25"/>
  <c r="X478" i="25"/>
  <c r="Y477" i="25"/>
  <c r="X477" i="25"/>
  <c r="Y476" i="25"/>
  <c r="X476" i="25"/>
  <c r="Y475" i="25"/>
  <c r="X475" i="25"/>
  <c r="Y474" i="25"/>
  <c r="X474" i="25"/>
  <c r="Y473" i="25"/>
  <c r="X473" i="25"/>
  <c r="Y472" i="25"/>
  <c r="X472" i="25"/>
  <c r="Y471" i="25"/>
  <c r="X471" i="25"/>
  <c r="Y470" i="25"/>
  <c r="X470" i="25"/>
  <c r="Y469" i="25"/>
  <c r="X469" i="25"/>
  <c r="Y468" i="25"/>
  <c r="X468" i="25"/>
  <c r="Y467" i="25"/>
  <c r="X467" i="25"/>
  <c r="Y466" i="25"/>
  <c r="X466" i="25"/>
  <c r="Y465" i="25"/>
  <c r="X465" i="25"/>
  <c r="Y464" i="25"/>
  <c r="X464" i="25"/>
  <c r="Y463" i="25"/>
  <c r="X463" i="25"/>
  <c r="Y462" i="25"/>
  <c r="X462" i="25"/>
  <c r="Y461" i="25"/>
  <c r="X461" i="25"/>
  <c r="Y460" i="25"/>
  <c r="X460" i="25"/>
  <c r="Y459" i="25"/>
  <c r="X459" i="25"/>
  <c r="Y458" i="25"/>
  <c r="X458" i="25"/>
  <c r="Y457" i="25"/>
  <c r="X457" i="25"/>
  <c r="Y456" i="25"/>
  <c r="X456" i="25"/>
  <c r="Y455" i="25"/>
  <c r="X455" i="25"/>
  <c r="Y454" i="25"/>
  <c r="X454" i="25"/>
  <c r="Y453" i="25"/>
  <c r="X453" i="25"/>
  <c r="Y452" i="25"/>
  <c r="X452" i="25"/>
  <c r="Y451" i="25"/>
  <c r="X451" i="25"/>
  <c r="Y450" i="25"/>
  <c r="X450" i="25"/>
  <c r="Y449" i="25"/>
  <c r="X449" i="25"/>
  <c r="Y448" i="25"/>
  <c r="X448" i="25"/>
  <c r="Y447" i="25"/>
  <c r="X447" i="25"/>
  <c r="Y446" i="25"/>
  <c r="X446" i="25"/>
  <c r="Y445" i="25"/>
  <c r="X445" i="25"/>
  <c r="Y444" i="25"/>
  <c r="X444" i="25"/>
  <c r="Y443" i="25"/>
  <c r="X443" i="25"/>
  <c r="Y442" i="25"/>
  <c r="X442" i="25"/>
  <c r="Y441" i="25"/>
  <c r="X441" i="25"/>
  <c r="Y440" i="25"/>
  <c r="X440" i="25"/>
  <c r="Y439" i="25"/>
  <c r="X439" i="25"/>
  <c r="Y438" i="25"/>
  <c r="X438" i="25"/>
  <c r="Y437" i="25"/>
  <c r="X437" i="25"/>
  <c r="Y436" i="25"/>
  <c r="X436" i="25"/>
  <c r="Y435" i="25"/>
  <c r="X435" i="25"/>
  <c r="Y434" i="25"/>
  <c r="X434" i="25"/>
  <c r="Y433" i="25"/>
  <c r="X433" i="25"/>
  <c r="Y432" i="25"/>
  <c r="X432" i="25"/>
  <c r="Y431" i="25"/>
  <c r="X431" i="25"/>
  <c r="Y430" i="25"/>
  <c r="X430" i="25"/>
  <c r="Y429" i="25"/>
  <c r="X429" i="25"/>
  <c r="Y428" i="25"/>
  <c r="X428" i="25"/>
  <c r="Y427" i="25"/>
  <c r="X427" i="25"/>
  <c r="Y426" i="25"/>
  <c r="X426" i="25"/>
  <c r="Y425" i="25"/>
  <c r="X425" i="25"/>
  <c r="Y424" i="25"/>
  <c r="X424" i="25"/>
  <c r="Y423" i="25"/>
  <c r="X423" i="25"/>
  <c r="Y422" i="25"/>
  <c r="X422" i="25"/>
  <c r="Y421" i="25"/>
  <c r="X421" i="25"/>
  <c r="Y420" i="25"/>
  <c r="X420" i="25"/>
  <c r="Y419" i="25"/>
  <c r="X419" i="25"/>
  <c r="Y418" i="25"/>
  <c r="X418" i="25"/>
  <c r="Y417" i="25"/>
  <c r="X417" i="25"/>
  <c r="Y416" i="25"/>
  <c r="X416" i="25"/>
  <c r="Y415" i="25"/>
  <c r="X415" i="25"/>
  <c r="Y414" i="25"/>
  <c r="X414" i="25"/>
  <c r="Y413" i="25"/>
  <c r="X413" i="25"/>
  <c r="Y412" i="25"/>
  <c r="X412" i="25"/>
  <c r="Y411" i="25"/>
  <c r="X411" i="25"/>
  <c r="Y410" i="25"/>
  <c r="X410" i="25"/>
  <c r="Y409" i="25"/>
  <c r="X409" i="25"/>
  <c r="Y408" i="25"/>
  <c r="X408" i="25"/>
  <c r="Y407" i="25"/>
  <c r="X407" i="25"/>
  <c r="Y406" i="25"/>
  <c r="X406" i="25"/>
  <c r="Y405" i="25"/>
  <c r="X405" i="25"/>
  <c r="Y404" i="25"/>
  <c r="X404" i="25"/>
  <c r="Y403" i="25"/>
  <c r="X403" i="25"/>
  <c r="Y402" i="25"/>
  <c r="X402" i="25"/>
  <c r="Y401" i="25"/>
  <c r="X401" i="25"/>
  <c r="Y400" i="25"/>
  <c r="X400" i="25"/>
  <c r="Y399" i="25"/>
  <c r="X399" i="25"/>
  <c r="Y398" i="25"/>
  <c r="X398" i="25"/>
  <c r="Y397" i="25"/>
  <c r="X397" i="25"/>
  <c r="Y396" i="25"/>
  <c r="X396" i="25"/>
  <c r="Y395" i="25"/>
  <c r="X395" i="25"/>
  <c r="Y394" i="25"/>
  <c r="X394" i="25"/>
  <c r="Y393" i="25"/>
  <c r="X393" i="25"/>
  <c r="Y392" i="25"/>
  <c r="X392" i="25"/>
  <c r="Y391" i="25"/>
  <c r="X391" i="25"/>
  <c r="Y390" i="25"/>
  <c r="X390" i="25"/>
  <c r="Y389" i="25"/>
  <c r="X389" i="25"/>
  <c r="Y388" i="25"/>
  <c r="X388" i="25"/>
  <c r="Y387" i="25"/>
  <c r="X387" i="25"/>
  <c r="Y386" i="25"/>
  <c r="X386" i="25"/>
  <c r="Y385" i="25"/>
  <c r="X385" i="25"/>
  <c r="Y384" i="25"/>
  <c r="X384" i="25"/>
  <c r="Y383" i="25"/>
  <c r="X383" i="25"/>
  <c r="Y382" i="25"/>
  <c r="X382" i="25"/>
  <c r="Y381" i="25"/>
  <c r="X381" i="25"/>
  <c r="Y380" i="25"/>
  <c r="X380" i="25"/>
  <c r="Y379" i="25"/>
  <c r="X379" i="25"/>
  <c r="Y378" i="25"/>
  <c r="X378" i="25"/>
  <c r="Y377" i="25"/>
  <c r="X377" i="25"/>
  <c r="Y376" i="25"/>
  <c r="X376" i="25"/>
  <c r="Y375" i="25"/>
  <c r="X375" i="25"/>
  <c r="Y374" i="25"/>
  <c r="X374" i="25"/>
  <c r="Y373" i="25"/>
  <c r="X373" i="25"/>
  <c r="Y372" i="25"/>
  <c r="X372" i="25"/>
  <c r="Y371" i="25"/>
  <c r="X371" i="25"/>
  <c r="Y370" i="25"/>
  <c r="X370" i="25"/>
  <c r="Y369" i="25"/>
  <c r="X369" i="25"/>
  <c r="Y368" i="25"/>
  <c r="X368" i="25"/>
  <c r="Y367" i="25"/>
  <c r="X367" i="25"/>
  <c r="Y366" i="25"/>
  <c r="X366" i="25"/>
  <c r="Y365" i="25"/>
  <c r="X365" i="25"/>
  <c r="Y364" i="25"/>
  <c r="X364" i="25"/>
  <c r="Y363" i="25"/>
  <c r="X363" i="25"/>
  <c r="Y362" i="25"/>
  <c r="X362" i="25"/>
  <c r="Y361" i="25"/>
  <c r="X361" i="25"/>
  <c r="Y360" i="25"/>
  <c r="X360" i="25"/>
  <c r="Y359" i="25"/>
  <c r="X359" i="25"/>
  <c r="Y358" i="25"/>
  <c r="X358" i="25"/>
  <c r="Y357" i="25"/>
  <c r="X357" i="25"/>
  <c r="Y356" i="25"/>
  <c r="X356" i="25"/>
  <c r="Y355" i="25"/>
  <c r="X355" i="25"/>
  <c r="Y354" i="25"/>
  <c r="X354" i="25"/>
  <c r="Y353" i="25"/>
  <c r="X353" i="25"/>
  <c r="Y352" i="25"/>
  <c r="X352" i="25"/>
  <c r="Y351" i="25"/>
  <c r="X351" i="25"/>
  <c r="Y350" i="25"/>
  <c r="X350" i="25"/>
  <c r="Y349" i="25"/>
  <c r="X349" i="25"/>
  <c r="Y348" i="25"/>
  <c r="X348" i="25"/>
  <c r="Y347" i="25"/>
  <c r="X347" i="25"/>
  <c r="Y346" i="25"/>
  <c r="X346" i="25"/>
  <c r="Y345" i="25"/>
  <c r="X345" i="25"/>
  <c r="Y344" i="25"/>
  <c r="X344" i="25"/>
  <c r="Y343" i="25"/>
  <c r="X343" i="25"/>
  <c r="Y342" i="25"/>
  <c r="X342" i="25"/>
  <c r="Y341" i="25"/>
  <c r="X341" i="25"/>
  <c r="Y340" i="25"/>
  <c r="X340" i="25"/>
  <c r="Y339" i="25"/>
  <c r="X339" i="25"/>
  <c r="Y338" i="25"/>
  <c r="X338" i="25"/>
  <c r="Y337" i="25"/>
  <c r="X337" i="25"/>
  <c r="Y336" i="25"/>
  <c r="X336" i="25"/>
  <c r="Y335" i="25"/>
  <c r="X335" i="25"/>
  <c r="Y334" i="25"/>
  <c r="X334" i="25"/>
  <c r="Y333" i="25"/>
  <c r="X333" i="25"/>
  <c r="Y332" i="25"/>
  <c r="X332" i="25"/>
  <c r="Y331" i="25"/>
  <c r="X331" i="25"/>
  <c r="Y330" i="25"/>
  <c r="X330" i="25"/>
  <c r="Y329" i="25"/>
  <c r="X329" i="25"/>
  <c r="Y328" i="25"/>
  <c r="X328" i="25"/>
  <c r="Y327" i="25"/>
  <c r="X327" i="25"/>
  <c r="Y326" i="25"/>
  <c r="X326" i="25"/>
  <c r="Y325" i="25"/>
  <c r="X325" i="25"/>
  <c r="Y324" i="25"/>
  <c r="X324" i="25"/>
  <c r="Y323" i="25"/>
  <c r="X323" i="25"/>
  <c r="Y322" i="25"/>
  <c r="X322" i="25"/>
  <c r="Y321" i="25"/>
  <c r="X321" i="25"/>
  <c r="Y320" i="25"/>
  <c r="X320" i="25"/>
  <c r="Y319" i="25"/>
  <c r="X319" i="25"/>
  <c r="Y318" i="25"/>
  <c r="X318" i="25"/>
  <c r="Y317" i="25"/>
  <c r="X317" i="25"/>
  <c r="Y316" i="25"/>
  <c r="X316" i="25"/>
  <c r="Y315" i="25"/>
  <c r="X315" i="25"/>
  <c r="Y314" i="25"/>
  <c r="X314" i="25"/>
  <c r="Y313" i="25"/>
  <c r="X313" i="25"/>
  <c r="Y312" i="25"/>
  <c r="X312" i="25"/>
  <c r="Y311" i="25"/>
  <c r="X311" i="25"/>
  <c r="Y310" i="25"/>
  <c r="X310" i="25"/>
  <c r="Y309" i="25"/>
  <c r="X309" i="25"/>
  <c r="Y308" i="25"/>
  <c r="X308" i="25"/>
  <c r="Y307" i="25"/>
  <c r="X307" i="25"/>
  <c r="Y306" i="25"/>
  <c r="X306" i="25"/>
  <c r="Y305" i="25"/>
  <c r="X305" i="25"/>
  <c r="Y304" i="25"/>
  <c r="X304" i="25"/>
  <c r="Y303" i="25"/>
  <c r="X303" i="25"/>
  <c r="Y302" i="25"/>
  <c r="X302" i="25"/>
  <c r="Y301" i="25"/>
  <c r="X301" i="25"/>
  <c r="Y300" i="25"/>
  <c r="X300" i="25"/>
  <c r="Y299" i="25"/>
  <c r="X299" i="25"/>
  <c r="Y298" i="25"/>
  <c r="X298" i="25"/>
  <c r="Y297" i="25"/>
  <c r="X297" i="25"/>
  <c r="Y296" i="25"/>
  <c r="X296" i="25"/>
  <c r="Y295" i="25"/>
  <c r="X295" i="25"/>
  <c r="Y294" i="25"/>
  <c r="X294" i="25"/>
  <c r="Y293" i="25"/>
  <c r="X293" i="25"/>
  <c r="Y292" i="25"/>
  <c r="X292" i="25"/>
  <c r="Y291" i="25"/>
  <c r="X291" i="25"/>
  <c r="Y290" i="25"/>
  <c r="X290" i="25"/>
  <c r="Y289" i="25"/>
  <c r="X289" i="25"/>
  <c r="Y288" i="25"/>
  <c r="X288" i="25"/>
  <c r="Y287" i="25"/>
  <c r="X287" i="25"/>
  <c r="Y286" i="25"/>
  <c r="X286" i="25"/>
  <c r="Y285" i="25"/>
  <c r="X285" i="25"/>
  <c r="Y284" i="25"/>
  <c r="X284" i="25"/>
  <c r="Y283" i="25"/>
  <c r="X283" i="25"/>
  <c r="Y282" i="25"/>
  <c r="X282" i="25"/>
  <c r="Y281" i="25"/>
  <c r="X281" i="25"/>
  <c r="Y280" i="25"/>
  <c r="X280" i="25"/>
  <c r="Y279" i="25"/>
  <c r="X279" i="25"/>
  <c r="Y278" i="25"/>
  <c r="X278" i="25"/>
  <c r="Y277" i="25"/>
  <c r="X277" i="25"/>
  <c r="Y276" i="25"/>
  <c r="X276" i="25"/>
  <c r="Y275" i="25"/>
  <c r="X275" i="25"/>
  <c r="Y274" i="25"/>
  <c r="X274" i="25"/>
  <c r="Y273" i="25"/>
  <c r="X273" i="25"/>
  <c r="Y272" i="25"/>
  <c r="X272" i="25"/>
  <c r="Y271" i="25"/>
  <c r="X271" i="25"/>
  <c r="Y270" i="25"/>
  <c r="X270" i="25"/>
  <c r="Y269" i="25"/>
  <c r="X269" i="25"/>
  <c r="Y268" i="25"/>
  <c r="X268" i="25"/>
  <c r="Y267" i="25"/>
  <c r="X267" i="25"/>
  <c r="Y266" i="25"/>
  <c r="X266" i="25"/>
  <c r="Y265" i="25"/>
  <c r="X265" i="25"/>
  <c r="Y264" i="25"/>
  <c r="X264" i="25"/>
  <c r="Y263" i="25"/>
  <c r="X263" i="25"/>
  <c r="Y262" i="25"/>
  <c r="X262" i="25"/>
  <c r="Y261" i="25"/>
  <c r="X261" i="25"/>
  <c r="Y260" i="25"/>
  <c r="X260" i="25"/>
  <c r="Y259" i="25"/>
  <c r="X259" i="25"/>
  <c r="Y258" i="25"/>
  <c r="X258" i="25"/>
  <c r="Y257" i="25"/>
  <c r="X257" i="25"/>
  <c r="Y256" i="25"/>
  <c r="X256" i="25"/>
  <c r="Y255" i="25"/>
  <c r="X255" i="25"/>
  <c r="Y254" i="25"/>
  <c r="X254" i="25"/>
  <c r="Y253" i="25"/>
  <c r="X253" i="25"/>
  <c r="Y252" i="25"/>
  <c r="X252" i="25"/>
  <c r="Y251" i="25"/>
  <c r="X251" i="25"/>
  <c r="Y250" i="25"/>
  <c r="X250" i="25"/>
  <c r="Y249" i="25"/>
  <c r="X249" i="25"/>
  <c r="Y248" i="25"/>
  <c r="X248" i="25"/>
  <c r="Y247" i="25"/>
  <c r="X247" i="25"/>
  <c r="Y246" i="25"/>
  <c r="X246" i="25"/>
  <c r="Y245" i="25"/>
  <c r="X245" i="25"/>
  <c r="Y244" i="25"/>
  <c r="X244" i="25"/>
  <c r="Y243" i="25"/>
  <c r="X243" i="25"/>
  <c r="Y242" i="25"/>
  <c r="X242" i="25"/>
  <c r="Y241" i="25"/>
  <c r="X241" i="25"/>
  <c r="Y240" i="25"/>
  <c r="X240" i="25"/>
  <c r="Y239" i="25"/>
  <c r="X239" i="25"/>
  <c r="Y238" i="25"/>
  <c r="X238" i="25"/>
  <c r="Y237" i="25"/>
  <c r="X237" i="25"/>
  <c r="Y236" i="25"/>
  <c r="X236" i="25"/>
  <c r="Y235" i="25"/>
  <c r="X235" i="25"/>
  <c r="Y234" i="25"/>
  <c r="X234" i="25"/>
  <c r="Y233" i="25"/>
  <c r="X233" i="25"/>
  <c r="Y232" i="25"/>
  <c r="X232" i="25"/>
  <c r="Y231" i="25"/>
  <c r="X231" i="25"/>
  <c r="Y230" i="25"/>
  <c r="X230" i="25"/>
  <c r="Y229" i="25"/>
  <c r="X229" i="25"/>
  <c r="Y228" i="25"/>
  <c r="X228" i="25"/>
  <c r="Y227" i="25"/>
  <c r="X227" i="25"/>
  <c r="Y226" i="25"/>
  <c r="X226" i="25"/>
  <c r="Y225" i="25"/>
  <c r="X225" i="25"/>
  <c r="Y224" i="25"/>
  <c r="X224" i="25"/>
  <c r="Y223" i="25"/>
  <c r="X223" i="25"/>
  <c r="Y222" i="25"/>
  <c r="X222" i="25"/>
  <c r="Y221" i="25"/>
  <c r="X221" i="25"/>
  <c r="Y220" i="25"/>
  <c r="X220" i="25"/>
  <c r="Y219" i="25"/>
  <c r="X219" i="25"/>
  <c r="Y218" i="25"/>
  <c r="X218" i="25"/>
  <c r="Y217" i="25"/>
  <c r="X217" i="25"/>
  <c r="Y216" i="25"/>
  <c r="X216" i="25"/>
  <c r="Y215" i="25"/>
  <c r="X215" i="25"/>
  <c r="Y214" i="25"/>
  <c r="X214" i="25"/>
  <c r="Y213" i="25"/>
  <c r="X213" i="25"/>
  <c r="Y212" i="25"/>
  <c r="X212" i="25"/>
  <c r="Y211" i="25"/>
  <c r="X211" i="25"/>
  <c r="Y210" i="25"/>
  <c r="X210" i="25"/>
  <c r="Y209" i="25"/>
  <c r="X209" i="25"/>
  <c r="Y208" i="25"/>
  <c r="X208" i="25"/>
  <c r="Y207" i="25"/>
  <c r="X207" i="25"/>
  <c r="Y206" i="25"/>
  <c r="X206" i="25"/>
  <c r="Y205" i="25"/>
  <c r="X205" i="25"/>
  <c r="Y204" i="25"/>
  <c r="X204" i="25"/>
  <c r="Y203" i="25"/>
  <c r="X203" i="25"/>
  <c r="Y202" i="25"/>
  <c r="X202" i="25"/>
  <c r="Y201" i="25"/>
  <c r="X201" i="25"/>
  <c r="Y200" i="25"/>
  <c r="X200" i="25"/>
  <c r="Y199" i="25"/>
  <c r="X199" i="25"/>
  <c r="Y198" i="25"/>
  <c r="X198" i="25"/>
  <c r="Y197" i="25"/>
  <c r="X197" i="25"/>
  <c r="Y196" i="25"/>
  <c r="X196" i="25"/>
  <c r="Y195" i="25"/>
  <c r="X195" i="25"/>
  <c r="Y194" i="25"/>
  <c r="X194" i="25"/>
  <c r="Y193" i="25"/>
  <c r="X193" i="25"/>
  <c r="Y192" i="25"/>
  <c r="X192" i="25"/>
  <c r="Y191" i="25"/>
  <c r="X191" i="25"/>
  <c r="Y190" i="25"/>
  <c r="X190" i="25"/>
  <c r="Y189" i="25"/>
  <c r="X189" i="25"/>
  <c r="Y188" i="25"/>
  <c r="X188" i="25"/>
  <c r="Y187" i="25"/>
  <c r="X187" i="25"/>
  <c r="Y186" i="25"/>
  <c r="X186" i="25"/>
  <c r="Y185" i="25"/>
  <c r="X185" i="25"/>
  <c r="Y184" i="25"/>
  <c r="X184" i="25"/>
  <c r="Y183" i="25"/>
  <c r="X183" i="25"/>
  <c r="Y182" i="25"/>
  <c r="X182" i="25"/>
  <c r="Y181" i="25"/>
  <c r="X181" i="25"/>
  <c r="Y180" i="25"/>
  <c r="X180" i="25"/>
  <c r="Y179" i="25"/>
  <c r="X179" i="25"/>
  <c r="Y178" i="25"/>
  <c r="X178" i="25"/>
  <c r="Y177" i="25"/>
  <c r="X177" i="25"/>
  <c r="Y176" i="25"/>
  <c r="X176" i="25"/>
  <c r="Y175" i="25"/>
  <c r="X175" i="25"/>
  <c r="Y174" i="25"/>
  <c r="X174" i="25"/>
  <c r="Y173" i="25"/>
  <c r="X173" i="25"/>
  <c r="Y172" i="25"/>
  <c r="X172" i="25"/>
  <c r="Y171" i="25"/>
  <c r="X171" i="25"/>
  <c r="Y170" i="25"/>
  <c r="X170" i="25"/>
  <c r="Y169" i="25"/>
  <c r="X169" i="25"/>
  <c r="Y168" i="25"/>
  <c r="X168" i="25"/>
  <c r="Y167" i="25"/>
  <c r="X167" i="25"/>
  <c r="Y166" i="25"/>
  <c r="X166" i="25"/>
  <c r="Y165" i="25"/>
  <c r="X165" i="25"/>
  <c r="Y164" i="25"/>
  <c r="X164" i="25"/>
  <c r="Y163" i="25"/>
  <c r="X163" i="25"/>
  <c r="Y162" i="25"/>
  <c r="X162" i="25"/>
  <c r="Y161" i="25"/>
  <c r="X161" i="25"/>
  <c r="Y160" i="25"/>
  <c r="X160" i="25"/>
  <c r="Y159" i="25"/>
  <c r="X159" i="25"/>
  <c r="Y158" i="25"/>
  <c r="X158" i="25"/>
  <c r="Y157" i="25"/>
  <c r="X157" i="25"/>
  <c r="Y156" i="25"/>
  <c r="X156" i="25"/>
  <c r="Y155" i="25"/>
  <c r="X155" i="25"/>
  <c r="Y154" i="25"/>
  <c r="X154" i="25"/>
  <c r="Y153" i="25"/>
  <c r="X153" i="25"/>
  <c r="Y152" i="25"/>
  <c r="X152" i="25"/>
  <c r="Y151" i="25"/>
  <c r="X151" i="25"/>
  <c r="Y150" i="25"/>
  <c r="X150" i="25"/>
  <c r="Y149" i="25"/>
  <c r="X149" i="25"/>
  <c r="Y148" i="25"/>
  <c r="X148" i="25"/>
  <c r="Y147" i="25"/>
  <c r="X147" i="25"/>
  <c r="Y146" i="25"/>
  <c r="X146" i="25"/>
  <c r="Y145" i="25"/>
  <c r="X145" i="25"/>
  <c r="Y144" i="25"/>
  <c r="X144" i="25"/>
  <c r="Y143" i="25"/>
  <c r="X143" i="25"/>
  <c r="Y142" i="25"/>
  <c r="X142" i="25"/>
  <c r="Y141" i="25"/>
  <c r="X141" i="25"/>
  <c r="Y140" i="25"/>
  <c r="X140" i="25"/>
  <c r="Y139" i="25"/>
  <c r="X139" i="25"/>
  <c r="Y138" i="25"/>
  <c r="X138" i="25"/>
  <c r="Y137" i="25"/>
  <c r="X137" i="25"/>
  <c r="Y136" i="25"/>
  <c r="X136" i="25"/>
  <c r="Y135" i="25"/>
  <c r="X135" i="25"/>
  <c r="Y134" i="25"/>
  <c r="X134" i="25"/>
  <c r="Y133" i="25"/>
  <c r="X133" i="25"/>
  <c r="Y132" i="25"/>
  <c r="X132" i="25"/>
  <c r="Y131" i="25"/>
  <c r="X131" i="25"/>
  <c r="Y130" i="25"/>
  <c r="X130" i="25"/>
  <c r="Y129" i="25"/>
  <c r="X129" i="25"/>
  <c r="Y128" i="25"/>
  <c r="X128" i="25"/>
  <c r="Y127" i="25"/>
  <c r="X127" i="25"/>
  <c r="Y126" i="25"/>
  <c r="X126" i="25"/>
  <c r="Y125" i="25"/>
  <c r="X125" i="25"/>
  <c r="Y124" i="25"/>
  <c r="X124" i="25"/>
  <c r="Y123" i="25"/>
  <c r="X123" i="25"/>
  <c r="Y122" i="25"/>
  <c r="X122" i="25"/>
  <c r="Y121" i="25"/>
  <c r="X121" i="25"/>
  <c r="Y120" i="25"/>
  <c r="X120" i="25"/>
  <c r="Y119" i="25"/>
  <c r="X119" i="25"/>
  <c r="Y118" i="25"/>
  <c r="X118" i="25"/>
  <c r="Y117" i="25"/>
  <c r="X117" i="25"/>
  <c r="Y116" i="25"/>
  <c r="X116" i="25"/>
  <c r="Y115" i="25"/>
  <c r="X115" i="25"/>
  <c r="Y114" i="25"/>
  <c r="X114" i="25"/>
  <c r="Y113" i="25"/>
  <c r="X113" i="25"/>
  <c r="Y112" i="25"/>
  <c r="X112" i="25"/>
  <c r="Y111" i="25"/>
  <c r="X111" i="25"/>
  <c r="Y110" i="25"/>
  <c r="X110" i="25"/>
  <c r="Y109" i="25"/>
  <c r="X109" i="25"/>
  <c r="Y108" i="25"/>
  <c r="X108" i="25"/>
  <c r="Y107" i="25"/>
  <c r="X107" i="25"/>
  <c r="Y106" i="25"/>
  <c r="X106" i="25"/>
  <c r="Y105" i="25"/>
  <c r="X105" i="25"/>
  <c r="Y104" i="25"/>
  <c r="X104" i="25"/>
  <c r="Y103" i="25"/>
  <c r="X103" i="25"/>
  <c r="Y102" i="25"/>
  <c r="X102" i="25"/>
  <c r="Y101" i="25"/>
  <c r="X101" i="25"/>
  <c r="Y100" i="25"/>
  <c r="X100" i="25"/>
  <c r="Y99" i="25"/>
  <c r="X99" i="25"/>
  <c r="Y98" i="25"/>
  <c r="X98" i="25"/>
  <c r="Y97" i="25"/>
  <c r="X97" i="25"/>
  <c r="Y96" i="25"/>
  <c r="X96" i="25"/>
  <c r="Y95" i="25"/>
  <c r="X95" i="25"/>
  <c r="Y94" i="25"/>
  <c r="X94" i="25"/>
  <c r="Y93" i="25"/>
  <c r="X93" i="25"/>
  <c r="Y92" i="25"/>
  <c r="X92" i="25"/>
  <c r="Y91" i="25"/>
  <c r="X91" i="25"/>
  <c r="Y90" i="25"/>
  <c r="X90" i="25"/>
  <c r="Y89" i="25"/>
  <c r="X89" i="25"/>
  <c r="Y88" i="25"/>
  <c r="X88" i="25"/>
  <c r="Y87" i="25"/>
  <c r="X87" i="25"/>
  <c r="Y86" i="25"/>
  <c r="X86" i="25"/>
  <c r="Y85" i="25"/>
  <c r="X85" i="25"/>
  <c r="Y84" i="25"/>
  <c r="X84" i="25"/>
  <c r="Y83" i="25"/>
  <c r="X83" i="25"/>
  <c r="Y82" i="25"/>
  <c r="X82" i="25"/>
  <c r="Y81" i="25"/>
  <c r="X81" i="25"/>
  <c r="Y80" i="25"/>
  <c r="X80" i="25"/>
  <c r="Y79" i="25"/>
  <c r="X79" i="25"/>
  <c r="Y78" i="25"/>
  <c r="X78" i="25"/>
  <c r="Y77" i="25"/>
  <c r="X77" i="25"/>
  <c r="Y76" i="25"/>
  <c r="X76" i="25"/>
  <c r="Y75" i="25"/>
  <c r="X75" i="25"/>
  <c r="Y74" i="25"/>
  <c r="X74" i="25"/>
  <c r="Y73" i="25"/>
  <c r="X73" i="25"/>
  <c r="Y72" i="25"/>
  <c r="X72" i="25"/>
  <c r="Y71" i="25"/>
  <c r="X71" i="25"/>
  <c r="Y70" i="25"/>
  <c r="X70" i="25"/>
  <c r="Y69" i="25"/>
  <c r="X69" i="25"/>
  <c r="Y68" i="25"/>
  <c r="X68" i="25"/>
  <c r="Y67" i="25"/>
  <c r="X67" i="25"/>
  <c r="Y66" i="25"/>
  <c r="X66" i="25"/>
  <c r="Y65" i="25"/>
  <c r="X65" i="25"/>
  <c r="Y64" i="25"/>
  <c r="X64" i="25"/>
  <c r="Y63" i="25"/>
  <c r="X63" i="25"/>
  <c r="Y62" i="25"/>
  <c r="X62" i="25"/>
  <c r="Y61" i="25"/>
  <c r="X61" i="25"/>
  <c r="Y60" i="25"/>
  <c r="X60" i="25"/>
  <c r="Y59" i="25"/>
  <c r="X59" i="25"/>
  <c r="Y58" i="25"/>
  <c r="X58" i="25"/>
  <c r="Y57" i="25"/>
  <c r="X57" i="25"/>
  <c r="Y56" i="25"/>
  <c r="X56" i="25"/>
  <c r="Y55" i="25"/>
  <c r="X55" i="25"/>
  <c r="Y54" i="25"/>
  <c r="X54" i="25"/>
  <c r="Y53" i="25"/>
  <c r="X53" i="25"/>
  <c r="Y52" i="25"/>
  <c r="X52" i="25"/>
  <c r="Y51" i="25"/>
  <c r="X51" i="25"/>
  <c r="Y50" i="25"/>
  <c r="X50" i="25"/>
  <c r="Y49" i="25"/>
  <c r="X49" i="25"/>
  <c r="Y48" i="25"/>
  <c r="X48" i="25"/>
  <c r="Y47" i="25"/>
  <c r="X47" i="25"/>
  <c r="Y46" i="25"/>
  <c r="X46" i="25"/>
  <c r="Y45" i="25"/>
  <c r="X45" i="25"/>
  <c r="Y44" i="25"/>
  <c r="X44" i="25"/>
  <c r="Y43" i="25"/>
  <c r="X43" i="25"/>
  <c r="Y42" i="25"/>
  <c r="X42" i="25"/>
  <c r="Y41" i="25"/>
  <c r="X41" i="25"/>
  <c r="Y40" i="25"/>
  <c r="X40" i="25"/>
  <c r="Y39" i="25"/>
  <c r="X39" i="25"/>
  <c r="Y38" i="25"/>
  <c r="X38" i="25"/>
  <c r="Y37" i="25"/>
  <c r="X37" i="25"/>
  <c r="Y36" i="25"/>
  <c r="X36" i="25"/>
  <c r="Y35" i="25"/>
  <c r="X35" i="25"/>
  <c r="Y34" i="25"/>
  <c r="X34" i="25"/>
  <c r="Y33" i="25"/>
  <c r="X33" i="25"/>
  <c r="Y32" i="25"/>
  <c r="X32" i="25"/>
  <c r="Y31" i="25"/>
  <c r="X31" i="25"/>
  <c r="Y30" i="25"/>
  <c r="X30" i="25"/>
  <c r="Y29" i="25"/>
  <c r="X29" i="25"/>
  <c r="Y28" i="25"/>
  <c r="X28" i="25"/>
  <c r="Y27" i="25"/>
  <c r="X27" i="25"/>
  <c r="Y26" i="25"/>
  <c r="X26" i="25"/>
  <c r="Y25" i="25"/>
  <c r="X25" i="25"/>
  <c r="Y24" i="25"/>
  <c r="X24" i="25"/>
  <c r="Y23" i="25"/>
  <c r="X23" i="25"/>
  <c r="Y22" i="25"/>
  <c r="X22" i="25"/>
  <c r="Y21" i="25"/>
  <c r="X21" i="25"/>
  <c r="Y20" i="25"/>
  <c r="X20" i="25"/>
  <c r="Y19" i="25"/>
  <c r="X19" i="25"/>
  <c r="Y18" i="25"/>
  <c r="X18" i="25"/>
  <c r="Y17" i="25"/>
  <c r="X17" i="25"/>
  <c r="Y16" i="25"/>
  <c r="X16" i="25"/>
  <c r="Y15" i="25"/>
  <c r="X15" i="25"/>
  <c r="Y14" i="25"/>
  <c r="X14" i="25"/>
  <c r="Y13" i="25"/>
  <c r="X13" i="25"/>
  <c r="Y12" i="25"/>
  <c r="X12" i="25"/>
  <c r="Y11" i="25"/>
  <c r="X11" i="25"/>
  <c r="Y10" i="25"/>
  <c r="X10" i="25"/>
  <c r="Y9" i="25"/>
  <c r="X9" i="25"/>
  <c r="Y8" i="25"/>
  <c r="X8" i="25"/>
  <c r="Y7" i="25"/>
  <c r="X7" i="25"/>
  <c r="Y6" i="25"/>
  <c r="X6" i="25"/>
  <c r="Y5" i="25"/>
  <c r="X5" i="25"/>
  <c r="Y4" i="25"/>
  <c r="X4" i="25"/>
  <c r="Y3" i="25"/>
  <c r="X3" i="25"/>
  <c r="Y2" i="25"/>
  <c r="X2" i="25"/>
  <c r="S115" i="5" l="1"/>
  <c r="S107" i="5"/>
  <c r="S114" i="5"/>
  <c r="S106" i="5"/>
  <c r="S113" i="5"/>
  <c r="S105" i="5"/>
  <c r="S112" i="5"/>
  <c r="S111" i="5"/>
  <c r="S110" i="5"/>
  <c r="S109" i="5"/>
  <c r="S116" i="5"/>
  <c r="S108" i="5"/>
  <c r="S96" i="5"/>
  <c r="S95" i="5"/>
  <c r="S94" i="5"/>
  <c r="S101" i="5"/>
  <c r="S93" i="5"/>
  <c r="S100" i="5"/>
  <c r="S92" i="5"/>
  <c r="S99" i="5"/>
  <c r="S91" i="5"/>
  <c r="S98" i="5"/>
  <c r="S90" i="5"/>
  <c r="S97" i="5"/>
  <c r="M7" i="5"/>
  <c r="S75" i="5" s="1"/>
  <c r="S33" i="5"/>
  <c r="S41" i="5"/>
  <c r="S32" i="5"/>
  <c r="S40" i="5"/>
  <c r="S31" i="5"/>
  <c r="S39" i="5"/>
  <c r="S37" i="5"/>
  <c r="S36" i="5"/>
  <c r="S35" i="5"/>
  <c r="S34" i="5"/>
  <c r="S124" i="5"/>
  <c r="S123" i="5"/>
  <c r="S131" i="5"/>
  <c r="S122" i="5"/>
  <c r="S130" i="5"/>
  <c r="S121" i="5"/>
  <c r="S129" i="5"/>
  <c r="S127" i="5"/>
  <c r="S126" i="5"/>
  <c r="S125" i="5"/>
  <c r="S38" i="5"/>
  <c r="S120" i="5"/>
  <c r="S128" i="5"/>
  <c r="C40" i="23"/>
  <c r="C39" i="23"/>
  <c r="C38" i="23"/>
  <c r="P29" i="23"/>
  <c r="J29" i="23"/>
  <c r="E29" i="23"/>
  <c r="P22" i="23"/>
  <c r="J22" i="23"/>
  <c r="E22" i="23"/>
  <c r="P15" i="23"/>
  <c r="J15" i="23"/>
  <c r="E15" i="23"/>
  <c r="P8" i="23"/>
  <c r="J8" i="23"/>
  <c r="E8" i="23"/>
  <c r="S86" i="5" l="1"/>
  <c r="S78" i="5"/>
  <c r="S67" i="5"/>
  <c r="S56" i="5"/>
  <c r="S48" i="5"/>
  <c r="S85" i="5"/>
  <c r="S77" i="5"/>
  <c r="S66" i="5"/>
  <c r="S55" i="5"/>
  <c r="S47" i="5"/>
  <c r="S84" i="5"/>
  <c r="S76" i="5"/>
  <c r="S65" i="5"/>
  <c r="S54" i="5"/>
  <c r="S46" i="5"/>
  <c r="S83" i="5"/>
  <c r="S64" i="5"/>
  <c r="S53" i="5"/>
  <c r="S45" i="5"/>
  <c r="S82" i="5"/>
  <c r="S71" i="5"/>
  <c r="S63" i="5"/>
  <c r="S52" i="5"/>
  <c r="S81" i="5"/>
  <c r="S70" i="5"/>
  <c r="S62" i="5"/>
  <c r="S51" i="5"/>
  <c r="S80" i="5"/>
  <c r="S69" i="5"/>
  <c r="S61" i="5"/>
  <c r="S50" i="5"/>
  <c r="S79" i="5"/>
  <c r="S68" i="5"/>
  <c r="S60" i="5"/>
  <c r="S49" i="5"/>
  <c r="S22" i="5"/>
  <c r="S21" i="5"/>
  <c r="S20" i="5"/>
  <c r="S19" i="5"/>
  <c r="S26" i="5"/>
  <c r="S18" i="5"/>
  <c r="S25" i="5"/>
  <c r="S17" i="5"/>
  <c r="S24" i="5"/>
  <c r="S16" i="5"/>
  <c r="S23" i="5"/>
  <c r="F129" i="5" l="1"/>
  <c r="E129" i="5"/>
  <c r="F128" i="5"/>
  <c r="E128" i="5"/>
  <c r="F131" i="5"/>
  <c r="E131" i="5"/>
  <c r="F130" i="5"/>
  <c r="E130" i="5"/>
  <c r="J15" i="15" l="1"/>
  <c r="E49" i="5"/>
  <c r="F49" i="5"/>
  <c r="I49" i="5"/>
  <c r="J49" i="5"/>
  <c r="V49" i="5" s="1"/>
  <c r="L49" i="5"/>
  <c r="M49" i="5" s="1"/>
  <c r="N49" i="5" s="1"/>
  <c r="O49" i="5" l="1"/>
  <c r="K16" i="15" s="1"/>
  <c r="H49" i="5"/>
  <c r="K49" i="5" s="1"/>
  <c r="T49" i="5"/>
  <c r="F25" i="5"/>
  <c r="E25" i="5"/>
  <c r="F21" i="5"/>
  <c r="E21" i="5"/>
  <c r="F17" i="5"/>
  <c r="E17" i="5"/>
  <c r="E19" i="5"/>
  <c r="F19" i="5"/>
  <c r="E20" i="5"/>
  <c r="F20" i="5"/>
  <c r="E22" i="5"/>
  <c r="F22" i="5"/>
  <c r="E23" i="5"/>
  <c r="F23" i="5"/>
  <c r="E24" i="5"/>
  <c r="F24" i="5"/>
  <c r="E26" i="5"/>
  <c r="F26" i="5"/>
  <c r="P49" i="5" l="1"/>
  <c r="W49" i="5" s="1"/>
  <c r="U49" i="5"/>
  <c r="E53" i="5"/>
  <c r="H53" i="5" s="1"/>
  <c r="E29" i="15"/>
  <c r="P22" i="15"/>
  <c r="E56" i="5"/>
  <c r="E52" i="5"/>
  <c r="H52" i="5" s="1"/>
  <c r="F52" i="5"/>
  <c r="F53" i="5"/>
  <c r="E54" i="5"/>
  <c r="H54" i="5" s="1"/>
  <c r="F54" i="5"/>
  <c r="E55" i="5"/>
  <c r="F55" i="5"/>
  <c r="F56" i="5"/>
  <c r="J22" i="15"/>
  <c r="E51" i="5"/>
  <c r="H51" i="5" s="1"/>
  <c r="F51" i="5"/>
  <c r="Q49" i="5" l="1"/>
  <c r="X49" i="5" s="1"/>
  <c r="P29" i="9"/>
  <c r="J29" i="9"/>
  <c r="E29" i="9"/>
  <c r="P22" i="9"/>
  <c r="J22" i="9"/>
  <c r="E22" i="9"/>
  <c r="P15" i="9"/>
  <c r="J15" i="9"/>
  <c r="E15" i="9"/>
  <c r="P8" i="9"/>
  <c r="J8" i="9"/>
  <c r="E8" i="9"/>
  <c r="P29" i="12"/>
  <c r="J29" i="12"/>
  <c r="E29" i="12"/>
  <c r="P22" i="12"/>
  <c r="J22" i="12"/>
  <c r="E22" i="12"/>
  <c r="P15" i="12"/>
  <c r="J15" i="12"/>
  <c r="E15" i="12"/>
  <c r="P8" i="12"/>
  <c r="J8" i="12"/>
  <c r="E8" i="12"/>
  <c r="P29" i="18"/>
  <c r="J29" i="18"/>
  <c r="E29" i="18"/>
  <c r="P22" i="18"/>
  <c r="J22" i="18"/>
  <c r="E22" i="18"/>
  <c r="P15" i="18"/>
  <c r="J15" i="18"/>
  <c r="E15" i="18"/>
  <c r="P8" i="18"/>
  <c r="J8" i="18"/>
  <c r="E8" i="18"/>
  <c r="P29" i="16"/>
  <c r="J29" i="16"/>
  <c r="E29" i="16"/>
  <c r="P22" i="16"/>
  <c r="J22" i="16"/>
  <c r="E22" i="16"/>
  <c r="P15" i="16"/>
  <c r="J15" i="16"/>
  <c r="E15" i="16"/>
  <c r="P8" i="16"/>
  <c r="J8" i="16"/>
  <c r="E8" i="16"/>
  <c r="P29" i="17"/>
  <c r="J29" i="17"/>
  <c r="E29" i="17"/>
  <c r="P22" i="17"/>
  <c r="J22" i="17"/>
  <c r="E22" i="17"/>
  <c r="P15" i="17"/>
  <c r="J15" i="17"/>
  <c r="E15" i="17"/>
  <c r="P8" i="17"/>
  <c r="J8" i="17"/>
  <c r="E8" i="17"/>
  <c r="J29" i="15"/>
  <c r="E22" i="15"/>
  <c r="P15" i="15"/>
  <c r="E15" i="15"/>
  <c r="P8" i="15"/>
  <c r="J8" i="15"/>
  <c r="E8" i="15"/>
  <c r="P29" i="14"/>
  <c r="J29" i="14"/>
  <c r="E29" i="14"/>
  <c r="P22" i="14"/>
  <c r="J22" i="14"/>
  <c r="E22" i="14"/>
  <c r="P15" i="14"/>
  <c r="J15" i="14"/>
  <c r="E15" i="14"/>
  <c r="P8" i="14"/>
  <c r="J8" i="14"/>
  <c r="E8" i="14"/>
  <c r="P29" i="13"/>
  <c r="J29" i="13"/>
  <c r="E29" i="13"/>
  <c r="P22" i="13"/>
  <c r="J22" i="13"/>
  <c r="E22" i="13"/>
  <c r="P15" i="13"/>
  <c r="J15" i="13"/>
  <c r="E15" i="13"/>
  <c r="P8" i="13"/>
  <c r="J8" i="13"/>
  <c r="E8" i="13"/>
  <c r="C40" i="18" l="1"/>
  <c r="C39" i="18"/>
  <c r="C38" i="18"/>
  <c r="C40" i="17"/>
  <c r="C39" i="17"/>
  <c r="C38" i="17"/>
  <c r="C40" i="16"/>
  <c r="C39" i="16"/>
  <c r="C38" i="16"/>
  <c r="C40" i="15"/>
  <c r="C39" i="15"/>
  <c r="C38" i="15"/>
  <c r="C40" i="14"/>
  <c r="C39" i="14"/>
  <c r="C38" i="14"/>
  <c r="C40" i="13"/>
  <c r="C39" i="13"/>
  <c r="C38" i="13"/>
  <c r="C40" i="12"/>
  <c r="C39" i="12"/>
  <c r="C38" i="12"/>
  <c r="C40" i="9"/>
  <c r="C39" i="9"/>
  <c r="C38" i="9"/>
  <c r="F146" i="5"/>
  <c r="E146" i="5"/>
  <c r="H146" i="5" s="1"/>
  <c r="F145" i="5"/>
  <c r="E145" i="5"/>
  <c r="F144" i="5"/>
  <c r="E144" i="5"/>
  <c r="F143" i="5"/>
  <c r="E143" i="5"/>
  <c r="F142" i="5"/>
  <c r="E142" i="5"/>
  <c r="H142" i="5" s="1"/>
  <c r="F141" i="5"/>
  <c r="E141" i="5"/>
  <c r="F140" i="5"/>
  <c r="E140" i="5"/>
  <c r="H140" i="5" s="1"/>
  <c r="F139" i="5"/>
  <c r="E139" i="5"/>
  <c r="H139" i="5" s="1"/>
  <c r="F138" i="5"/>
  <c r="E138" i="5"/>
  <c r="H138" i="5" s="1"/>
  <c r="F137" i="5"/>
  <c r="E137" i="5"/>
  <c r="F136" i="5"/>
  <c r="E136" i="5"/>
  <c r="H136" i="5" s="1"/>
  <c r="F135" i="5"/>
  <c r="E135" i="5"/>
  <c r="S146" i="5"/>
  <c r="N146" i="5"/>
  <c r="M146" i="5"/>
  <c r="L146" i="5"/>
  <c r="J146" i="5"/>
  <c r="I146" i="5"/>
  <c r="O146" i="5" s="1"/>
  <c r="Q30" i="9" s="1"/>
  <c r="S145" i="5"/>
  <c r="M145" i="5"/>
  <c r="N145" i="5" s="1"/>
  <c r="L145" i="5"/>
  <c r="J145" i="5"/>
  <c r="I145" i="5"/>
  <c r="S144" i="5"/>
  <c r="N144" i="5"/>
  <c r="M144" i="5"/>
  <c r="L144" i="5"/>
  <c r="J144" i="5"/>
  <c r="I144" i="5"/>
  <c r="S143" i="5"/>
  <c r="L143" i="5"/>
  <c r="M143" i="5" s="1"/>
  <c r="N143" i="5" s="1"/>
  <c r="J143" i="5"/>
  <c r="I143" i="5"/>
  <c r="S142" i="5"/>
  <c r="L142" i="5"/>
  <c r="M142" i="5" s="1"/>
  <c r="N142" i="5" s="1"/>
  <c r="J142" i="5"/>
  <c r="I142" i="5"/>
  <c r="O142" i="5" s="1"/>
  <c r="K23" i="9" s="1"/>
  <c r="S141" i="5"/>
  <c r="N141" i="5"/>
  <c r="M141" i="5"/>
  <c r="L141" i="5"/>
  <c r="J141" i="5"/>
  <c r="I141" i="5"/>
  <c r="O141" i="5" s="1"/>
  <c r="F23" i="9" s="1"/>
  <c r="S140" i="5"/>
  <c r="L140" i="5"/>
  <c r="M140" i="5" s="1"/>
  <c r="N140" i="5" s="1"/>
  <c r="J140" i="5"/>
  <c r="I140" i="5"/>
  <c r="O140" i="5" s="1"/>
  <c r="Q16" i="9" s="1"/>
  <c r="S139" i="5"/>
  <c r="N139" i="5"/>
  <c r="M139" i="5"/>
  <c r="L139" i="5"/>
  <c r="J139" i="5"/>
  <c r="I139" i="5"/>
  <c r="S138" i="5"/>
  <c r="L138" i="5"/>
  <c r="M138" i="5" s="1"/>
  <c r="N138" i="5" s="1"/>
  <c r="J138" i="5"/>
  <c r="I138" i="5"/>
  <c r="S137" i="5"/>
  <c r="L137" i="5"/>
  <c r="M137" i="5" s="1"/>
  <c r="N137" i="5" s="1"/>
  <c r="J137" i="5"/>
  <c r="I137" i="5"/>
  <c r="S136" i="5"/>
  <c r="M136" i="5"/>
  <c r="N136" i="5" s="1"/>
  <c r="L136" i="5"/>
  <c r="J136" i="5"/>
  <c r="I136" i="5"/>
  <c r="N135" i="5"/>
  <c r="M135" i="5"/>
  <c r="L135" i="5"/>
  <c r="J135" i="5"/>
  <c r="I135" i="5"/>
  <c r="M131" i="5"/>
  <c r="N131" i="5" s="1"/>
  <c r="L131" i="5"/>
  <c r="J131" i="5"/>
  <c r="I131" i="5"/>
  <c r="O131" i="5" s="1"/>
  <c r="Q30" i="12" s="1"/>
  <c r="M130" i="5"/>
  <c r="N130" i="5" s="1"/>
  <c r="L130" i="5"/>
  <c r="J130" i="5"/>
  <c r="I130" i="5"/>
  <c r="O130" i="5" s="1"/>
  <c r="K30" i="12" s="1"/>
  <c r="H130" i="5"/>
  <c r="N129" i="5"/>
  <c r="M129" i="5"/>
  <c r="L129" i="5"/>
  <c r="J129" i="5"/>
  <c r="I129" i="5"/>
  <c r="M128" i="5"/>
  <c r="N128" i="5" s="1"/>
  <c r="L128" i="5"/>
  <c r="J128" i="5"/>
  <c r="I128" i="5"/>
  <c r="O128" i="5" s="1"/>
  <c r="Q23" i="12" s="1"/>
  <c r="H128" i="5"/>
  <c r="N127" i="5"/>
  <c r="M127" i="5"/>
  <c r="L127" i="5"/>
  <c r="J127" i="5"/>
  <c r="I127" i="5"/>
  <c r="F127" i="5"/>
  <c r="E127" i="5"/>
  <c r="M126" i="5"/>
  <c r="N126" i="5" s="1"/>
  <c r="L126" i="5"/>
  <c r="J126" i="5"/>
  <c r="I126" i="5"/>
  <c r="F126" i="5"/>
  <c r="O126" i="5" s="1"/>
  <c r="F23" i="12" s="1"/>
  <c r="E126" i="5"/>
  <c r="H126" i="5" s="1"/>
  <c r="L125" i="5"/>
  <c r="M125" i="5" s="1"/>
  <c r="N125" i="5" s="1"/>
  <c r="J125" i="5"/>
  <c r="I125" i="5"/>
  <c r="F125" i="5"/>
  <c r="E125" i="5"/>
  <c r="H125" i="5" s="1"/>
  <c r="N124" i="5"/>
  <c r="M124" i="5"/>
  <c r="L124" i="5"/>
  <c r="J124" i="5"/>
  <c r="I124" i="5"/>
  <c r="F124" i="5"/>
  <c r="E124" i="5"/>
  <c r="H124" i="5" s="1"/>
  <c r="M123" i="5"/>
  <c r="N123" i="5" s="1"/>
  <c r="L123" i="5"/>
  <c r="J123" i="5"/>
  <c r="I123" i="5"/>
  <c r="F123" i="5"/>
  <c r="E123" i="5"/>
  <c r="L122" i="5"/>
  <c r="M122" i="5" s="1"/>
  <c r="N122" i="5" s="1"/>
  <c r="J122" i="5"/>
  <c r="I122" i="5"/>
  <c r="F122" i="5"/>
  <c r="E122" i="5"/>
  <c r="H122" i="5" s="1"/>
  <c r="M121" i="5"/>
  <c r="N121" i="5" s="1"/>
  <c r="L121" i="5"/>
  <c r="J121" i="5"/>
  <c r="I121" i="5"/>
  <c r="F121" i="5"/>
  <c r="E121" i="5"/>
  <c r="L120" i="5"/>
  <c r="M120" i="5" s="1"/>
  <c r="N120" i="5" s="1"/>
  <c r="J120" i="5"/>
  <c r="I120" i="5"/>
  <c r="F120" i="5"/>
  <c r="E120" i="5"/>
  <c r="H120" i="5" s="1"/>
  <c r="M116" i="5"/>
  <c r="N116" i="5" s="1"/>
  <c r="L116" i="5"/>
  <c r="J116" i="5"/>
  <c r="I116" i="5"/>
  <c r="F116" i="5"/>
  <c r="E116" i="5"/>
  <c r="H116" i="5" s="1"/>
  <c r="L115" i="5"/>
  <c r="J115" i="5"/>
  <c r="I115" i="5"/>
  <c r="F115" i="5"/>
  <c r="E115" i="5"/>
  <c r="H115" i="5" s="1"/>
  <c r="L114" i="5"/>
  <c r="J114" i="5"/>
  <c r="I114" i="5"/>
  <c r="F114" i="5"/>
  <c r="E114" i="5"/>
  <c r="N113" i="5"/>
  <c r="M113" i="5"/>
  <c r="L113" i="5"/>
  <c r="J113" i="5"/>
  <c r="I113" i="5"/>
  <c r="F113" i="5"/>
  <c r="E113" i="5"/>
  <c r="M112" i="5"/>
  <c r="N112" i="5" s="1"/>
  <c r="L112" i="5"/>
  <c r="J112" i="5"/>
  <c r="I112" i="5"/>
  <c r="F112" i="5"/>
  <c r="E112" i="5"/>
  <c r="H112" i="5" s="1"/>
  <c r="L111" i="5"/>
  <c r="J111" i="5"/>
  <c r="I111" i="5"/>
  <c r="F111" i="5"/>
  <c r="E111" i="5"/>
  <c r="H111" i="5" s="1"/>
  <c r="M110" i="5"/>
  <c r="N110" i="5" s="1"/>
  <c r="L110" i="5"/>
  <c r="J110" i="5"/>
  <c r="I110" i="5"/>
  <c r="F110" i="5"/>
  <c r="E110" i="5"/>
  <c r="H110" i="5" s="1"/>
  <c r="L109" i="5"/>
  <c r="J109" i="5"/>
  <c r="I109" i="5"/>
  <c r="F109" i="5"/>
  <c r="E109" i="5"/>
  <c r="H109" i="5" s="1"/>
  <c r="M108" i="5"/>
  <c r="N108" i="5" s="1"/>
  <c r="L108" i="5"/>
  <c r="J108" i="5"/>
  <c r="I108" i="5"/>
  <c r="F108" i="5"/>
  <c r="E108" i="5"/>
  <c r="H108" i="5" s="1"/>
  <c r="L107" i="5"/>
  <c r="J107" i="5"/>
  <c r="I107" i="5"/>
  <c r="F107" i="5"/>
  <c r="E107" i="5"/>
  <c r="H107" i="5" s="1"/>
  <c r="L106" i="5"/>
  <c r="J106" i="5"/>
  <c r="I106" i="5"/>
  <c r="F106" i="5"/>
  <c r="E106" i="5"/>
  <c r="N105" i="5"/>
  <c r="M105" i="5"/>
  <c r="L105" i="5"/>
  <c r="J105" i="5"/>
  <c r="I105" i="5"/>
  <c r="F105" i="5"/>
  <c r="E105" i="5"/>
  <c r="H105" i="5" s="1"/>
  <c r="M101" i="5"/>
  <c r="N101" i="5" s="1"/>
  <c r="L101" i="5"/>
  <c r="J101" i="5"/>
  <c r="I101" i="5"/>
  <c r="F101" i="5"/>
  <c r="E101" i="5"/>
  <c r="H101" i="5" s="1"/>
  <c r="L100" i="5"/>
  <c r="M100" i="5" s="1"/>
  <c r="N100" i="5" s="1"/>
  <c r="J100" i="5"/>
  <c r="I100" i="5"/>
  <c r="F100" i="5"/>
  <c r="E100" i="5"/>
  <c r="H100" i="5" s="1"/>
  <c r="M99" i="5"/>
  <c r="N99" i="5" s="1"/>
  <c r="L99" i="5"/>
  <c r="J99" i="5"/>
  <c r="I99" i="5"/>
  <c r="F99" i="5"/>
  <c r="E99" i="5"/>
  <c r="H99" i="5" s="1"/>
  <c r="L98" i="5"/>
  <c r="M98" i="5" s="1"/>
  <c r="N98" i="5" s="1"/>
  <c r="J98" i="5"/>
  <c r="I98" i="5"/>
  <c r="F98" i="5"/>
  <c r="E98" i="5"/>
  <c r="H98" i="5" s="1"/>
  <c r="M97" i="5"/>
  <c r="N97" i="5" s="1"/>
  <c r="L97" i="5"/>
  <c r="J97" i="5"/>
  <c r="I97" i="5"/>
  <c r="F97" i="5"/>
  <c r="E97" i="5"/>
  <c r="H97" i="5" s="1"/>
  <c r="L96" i="5"/>
  <c r="M96" i="5" s="1"/>
  <c r="N96" i="5" s="1"/>
  <c r="J96" i="5"/>
  <c r="I96" i="5"/>
  <c r="F96" i="5"/>
  <c r="E96" i="5"/>
  <c r="H96" i="5" s="1"/>
  <c r="L95" i="5"/>
  <c r="M95" i="5" s="1"/>
  <c r="N95" i="5" s="1"/>
  <c r="J95" i="5"/>
  <c r="I95" i="5"/>
  <c r="F95" i="5"/>
  <c r="E95" i="5"/>
  <c r="H95" i="5" s="1"/>
  <c r="N94" i="5"/>
  <c r="M94" i="5"/>
  <c r="L94" i="5"/>
  <c r="J94" i="5"/>
  <c r="I94" i="5"/>
  <c r="F94" i="5"/>
  <c r="E94" i="5"/>
  <c r="M93" i="5"/>
  <c r="N93" i="5" s="1"/>
  <c r="L93" i="5"/>
  <c r="J93" i="5"/>
  <c r="I93" i="5"/>
  <c r="F93" i="5"/>
  <c r="E93" i="5"/>
  <c r="L92" i="5"/>
  <c r="M92" i="5" s="1"/>
  <c r="N92" i="5" s="1"/>
  <c r="J92" i="5"/>
  <c r="I92" i="5"/>
  <c r="F92" i="5"/>
  <c r="E92" i="5"/>
  <c r="H92" i="5" s="1"/>
  <c r="M91" i="5"/>
  <c r="N91" i="5" s="1"/>
  <c r="L91" i="5"/>
  <c r="J91" i="5"/>
  <c r="I91" i="5"/>
  <c r="F91" i="5"/>
  <c r="E91" i="5"/>
  <c r="L90" i="5"/>
  <c r="M90" i="5" s="1"/>
  <c r="N90" i="5" s="1"/>
  <c r="J90" i="5"/>
  <c r="I90" i="5"/>
  <c r="F90" i="5"/>
  <c r="E90" i="5"/>
  <c r="H90" i="5" s="1"/>
  <c r="M86" i="5"/>
  <c r="N86" i="5" s="1"/>
  <c r="L86" i="5"/>
  <c r="J86" i="5"/>
  <c r="I86" i="5"/>
  <c r="F86" i="5"/>
  <c r="E86" i="5"/>
  <c r="L85" i="5"/>
  <c r="M85" i="5" s="1"/>
  <c r="N85" i="5" s="1"/>
  <c r="J85" i="5"/>
  <c r="I85" i="5"/>
  <c r="F85" i="5"/>
  <c r="E85" i="5"/>
  <c r="H85" i="5" s="1"/>
  <c r="L84" i="5"/>
  <c r="M84" i="5" s="1"/>
  <c r="N84" i="5" s="1"/>
  <c r="J84" i="5"/>
  <c r="I84" i="5"/>
  <c r="F84" i="5"/>
  <c r="E84" i="5"/>
  <c r="H84" i="5" s="1"/>
  <c r="N83" i="5"/>
  <c r="M83" i="5"/>
  <c r="L83" i="5"/>
  <c r="J83" i="5"/>
  <c r="I83" i="5"/>
  <c r="F83" i="5"/>
  <c r="E83" i="5"/>
  <c r="H83" i="5" s="1"/>
  <c r="M82" i="5"/>
  <c r="N82" i="5" s="1"/>
  <c r="L82" i="5"/>
  <c r="J82" i="5"/>
  <c r="I82" i="5"/>
  <c r="F82" i="5"/>
  <c r="E82" i="5"/>
  <c r="L81" i="5"/>
  <c r="M81" i="5" s="1"/>
  <c r="N81" i="5" s="1"/>
  <c r="J81" i="5"/>
  <c r="I81" i="5"/>
  <c r="F81" i="5"/>
  <c r="E81" i="5"/>
  <c r="H81" i="5" s="1"/>
  <c r="M80" i="5"/>
  <c r="N80" i="5" s="1"/>
  <c r="L80" i="5"/>
  <c r="J80" i="5"/>
  <c r="I80" i="5"/>
  <c r="F80" i="5"/>
  <c r="E80" i="5"/>
  <c r="H80" i="5" s="1"/>
  <c r="L79" i="5"/>
  <c r="M79" i="5" s="1"/>
  <c r="N79" i="5" s="1"/>
  <c r="J79" i="5"/>
  <c r="I79" i="5"/>
  <c r="F79" i="5"/>
  <c r="E79" i="5"/>
  <c r="H79" i="5" s="1"/>
  <c r="M78" i="5"/>
  <c r="N78" i="5" s="1"/>
  <c r="L78" i="5"/>
  <c r="J78" i="5"/>
  <c r="I78" i="5"/>
  <c r="F78" i="5"/>
  <c r="E78" i="5"/>
  <c r="L77" i="5"/>
  <c r="M77" i="5" s="1"/>
  <c r="N77" i="5" s="1"/>
  <c r="J77" i="5"/>
  <c r="I77" i="5"/>
  <c r="F77" i="5"/>
  <c r="E77" i="5"/>
  <c r="H77" i="5" s="1"/>
  <c r="L76" i="5"/>
  <c r="M76" i="5" s="1"/>
  <c r="N76" i="5" s="1"/>
  <c r="J76" i="5"/>
  <c r="I76" i="5"/>
  <c r="F76" i="5"/>
  <c r="E76" i="5"/>
  <c r="H76" i="5" s="1"/>
  <c r="N75" i="5"/>
  <c r="M75" i="5"/>
  <c r="L75" i="5"/>
  <c r="J75" i="5"/>
  <c r="I75" i="5"/>
  <c r="F75" i="5"/>
  <c r="E75" i="5"/>
  <c r="H75" i="5" s="1"/>
  <c r="M71" i="5"/>
  <c r="N71" i="5" s="1"/>
  <c r="L71" i="5"/>
  <c r="J71" i="5"/>
  <c r="I71" i="5"/>
  <c r="F71" i="5"/>
  <c r="E71" i="5"/>
  <c r="H71" i="5" s="1"/>
  <c r="L70" i="5"/>
  <c r="M70" i="5" s="1"/>
  <c r="N70" i="5" s="1"/>
  <c r="J70" i="5"/>
  <c r="I70" i="5"/>
  <c r="F70" i="5"/>
  <c r="E70" i="5"/>
  <c r="M69" i="5"/>
  <c r="N69" i="5" s="1"/>
  <c r="L69" i="5"/>
  <c r="J69" i="5"/>
  <c r="I69" i="5"/>
  <c r="F69" i="5"/>
  <c r="E69" i="5"/>
  <c r="H69" i="5" s="1"/>
  <c r="L68" i="5"/>
  <c r="M68" i="5" s="1"/>
  <c r="N68" i="5" s="1"/>
  <c r="J68" i="5"/>
  <c r="I68" i="5"/>
  <c r="F68" i="5"/>
  <c r="E68" i="5"/>
  <c r="H68" i="5" s="1"/>
  <c r="M67" i="5"/>
  <c r="N67" i="5" s="1"/>
  <c r="L67" i="5"/>
  <c r="J67" i="5"/>
  <c r="I67" i="5"/>
  <c r="F67" i="5"/>
  <c r="E67" i="5"/>
  <c r="H67" i="5" s="1"/>
  <c r="L66" i="5"/>
  <c r="M66" i="5" s="1"/>
  <c r="N66" i="5" s="1"/>
  <c r="J66" i="5"/>
  <c r="I66" i="5"/>
  <c r="F66" i="5"/>
  <c r="E66" i="5"/>
  <c r="L65" i="5"/>
  <c r="M65" i="5" s="1"/>
  <c r="N65" i="5" s="1"/>
  <c r="J65" i="5"/>
  <c r="I65" i="5"/>
  <c r="F65" i="5"/>
  <c r="E65" i="5"/>
  <c r="N64" i="5"/>
  <c r="M64" i="5"/>
  <c r="L64" i="5"/>
  <c r="J64" i="5"/>
  <c r="I64" i="5"/>
  <c r="F64" i="5"/>
  <c r="E64" i="5"/>
  <c r="H64" i="5" s="1"/>
  <c r="M63" i="5"/>
  <c r="N63" i="5" s="1"/>
  <c r="L63" i="5"/>
  <c r="J63" i="5"/>
  <c r="I63" i="5"/>
  <c r="F63" i="5"/>
  <c r="E63" i="5"/>
  <c r="H63" i="5" s="1"/>
  <c r="L62" i="5"/>
  <c r="M62" i="5" s="1"/>
  <c r="N62" i="5" s="1"/>
  <c r="J62" i="5"/>
  <c r="I62" i="5"/>
  <c r="F62" i="5"/>
  <c r="E62" i="5"/>
  <c r="M61" i="5"/>
  <c r="N61" i="5" s="1"/>
  <c r="L61" i="5"/>
  <c r="J61" i="5"/>
  <c r="I61" i="5"/>
  <c r="F61" i="5"/>
  <c r="E61" i="5"/>
  <c r="L60" i="5"/>
  <c r="M60" i="5" s="1"/>
  <c r="N60" i="5" s="1"/>
  <c r="J60" i="5"/>
  <c r="I60" i="5"/>
  <c r="F60" i="5"/>
  <c r="E60" i="5"/>
  <c r="M56" i="5"/>
  <c r="N56" i="5" s="1"/>
  <c r="L56" i="5"/>
  <c r="J56" i="5"/>
  <c r="I56" i="5"/>
  <c r="O56" i="5" s="1"/>
  <c r="N55" i="5"/>
  <c r="M55" i="5"/>
  <c r="L55" i="5"/>
  <c r="J55" i="5"/>
  <c r="I55" i="5"/>
  <c r="O55" i="5" s="1"/>
  <c r="K30" i="15" s="1"/>
  <c r="H55" i="5"/>
  <c r="M54" i="5"/>
  <c r="N54" i="5" s="1"/>
  <c r="L54" i="5"/>
  <c r="J54" i="5"/>
  <c r="I54" i="5"/>
  <c r="O54" i="5" s="1"/>
  <c r="F30" i="15" s="1"/>
  <c r="L53" i="5"/>
  <c r="M53" i="5" s="1"/>
  <c r="N53" i="5" s="1"/>
  <c r="J53" i="5"/>
  <c r="I53" i="5"/>
  <c r="O53" i="5" s="1"/>
  <c r="Q23" i="15" s="1"/>
  <c r="N52" i="5"/>
  <c r="M52" i="5"/>
  <c r="L52" i="5"/>
  <c r="J52" i="5"/>
  <c r="I52" i="5"/>
  <c r="O52" i="5" s="1"/>
  <c r="K23" i="15" s="1"/>
  <c r="L51" i="5"/>
  <c r="M51" i="5" s="1"/>
  <c r="N51" i="5" s="1"/>
  <c r="J51" i="5"/>
  <c r="I51" i="5"/>
  <c r="L50" i="5"/>
  <c r="M50" i="5" s="1"/>
  <c r="N50" i="5" s="1"/>
  <c r="J50" i="5"/>
  <c r="I50" i="5"/>
  <c r="F50" i="5"/>
  <c r="E50" i="5"/>
  <c r="H50" i="5" s="1"/>
  <c r="L48" i="5"/>
  <c r="M48" i="5" s="1"/>
  <c r="N48" i="5" s="1"/>
  <c r="J48" i="5"/>
  <c r="I48" i="5"/>
  <c r="F48" i="5"/>
  <c r="E48" i="5"/>
  <c r="N47" i="5"/>
  <c r="M47" i="5"/>
  <c r="L47" i="5"/>
  <c r="J47" i="5"/>
  <c r="I47" i="5"/>
  <c r="F47" i="5"/>
  <c r="E47" i="5"/>
  <c r="H47" i="5" s="1"/>
  <c r="N46" i="5"/>
  <c r="M46" i="5"/>
  <c r="L46" i="5"/>
  <c r="J46" i="5"/>
  <c r="I46" i="5"/>
  <c r="F46" i="5"/>
  <c r="E46" i="5"/>
  <c r="H46" i="5" s="1"/>
  <c r="M45" i="5"/>
  <c r="N45" i="5" s="1"/>
  <c r="L45" i="5"/>
  <c r="J45" i="5"/>
  <c r="I45" i="5"/>
  <c r="F45" i="5"/>
  <c r="E45" i="5"/>
  <c r="H45" i="5" s="1"/>
  <c r="L41" i="5"/>
  <c r="M41" i="5" s="1"/>
  <c r="N41" i="5" s="1"/>
  <c r="J41" i="5"/>
  <c r="I41" i="5"/>
  <c r="F41" i="5"/>
  <c r="E41" i="5"/>
  <c r="M40" i="5"/>
  <c r="N40" i="5" s="1"/>
  <c r="L40" i="5"/>
  <c r="J40" i="5"/>
  <c r="I40" i="5"/>
  <c r="F40" i="5"/>
  <c r="E40" i="5"/>
  <c r="H40" i="5" s="1"/>
  <c r="L39" i="5"/>
  <c r="M39" i="5" s="1"/>
  <c r="N39" i="5" s="1"/>
  <c r="J39" i="5"/>
  <c r="I39" i="5"/>
  <c r="F39" i="5"/>
  <c r="E39" i="5"/>
  <c r="H39" i="5" s="1"/>
  <c r="L38" i="5"/>
  <c r="M38" i="5" s="1"/>
  <c r="N38" i="5" s="1"/>
  <c r="J38" i="5"/>
  <c r="I38" i="5"/>
  <c r="F38" i="5"/>
  <c r="E38" i="5"/>
  <c r="H38" i="5" s="1"/>
  <c r="L37" i="5"/>
  <c r="M37" i="5" s="1"/>
  <c r="N37" i="5" s="1"/>
  <c r="J37" i="5"/>
  <c r="I37" i="5"/>
  <c r="F37" i="5"/>
  <c r="E37" i="5"/>
  <c r="N36" i="5"/>
  <c r="M36" i="5"/>
  <c r="L36" i="5"/>
  <c r="J36" i="5"/>
  <c r="I36" i="5"/>
  <c r="F36" i="5"/>
  <c r="E36" i="5"/>
  <c r="N35" i="5"/>
  <c r="M35" i="5"/>
  <c r="L35" i="5"/>
  <c r="J35" i="5"/>
  <c r="I35" i="5"/>
  <c r="F35" i="5"/>
  <c r="E35" i="5"/>
  <c r="M34" i="5"/>
  <c r="N34" i="5" s="1"/>
  <c r="L34" i="5"/>
  <c r="J34" i="5"/>
  <c r="I34" i="5"/>
  <c r="F34" i="5"/>
  <c r="E34" i="5"/>
  <c r="H34" i="5" s="1"/>
  <c r="L33" i="5"/>
  <c r="M33" i="5" s="1"/>
  <c r="N33" i="5" s="1"/>
  <c r="J33" i="5"/>
  <c r="I33" i="5"/>
  <c r="F33" i="5"/>
  <c r="E33" i="5"/>
  <c r="M32" i="5"/>
  <c r="N32" i="5" s="1"/>
  <c r="L32" i="5"/>
  <c r="J32" i="5"/>
  <c r="I32" i="5"/>
  <c r="F32" i="5"/>
  <c r="E32" i="5"/>
  <c r="H32" i="5" s="1"/>
  <c r="L31" i="5"/>
  <c r="M31" i="5" s="1"/>
  <c r="N31" i="5" s="1"/>
  <c r="J31" i="5"/>
  <c r="I31" i="5"/>
  <c r="F31" i="5"/>
  <c r="E31" i="5"/>
  <c r="H31" i="5" s="1"/>
  <c r="L30" i="5"/>
  <c r="M30" i="5" s="1"/>
  <c r="N30" i="5" s="1"/>
  <c r="J30" i="5"/>
  <c r="I30" i="5"/>
  <c r="F30" i="5"/>
  <c r="E30" i="5"/>
  <c r="H30" i="5" s="1"/>
  <c r="O108" i="5" l="1"/>
  <c r="F16" i="23" s="1"/>
  <c r="O136" i="5"/>
  <c r="K9" i="9" s="1"/>
  <c r="O61" i="5"/>
  <c r="K9" i="17" s="1"/>
  <c r="O60" i="5"/>
  <c r="F9" i="17" s="1"/>
  <c r="O50" i="5"/>
  <c r="Q16" i="15" s="1"/>
  <c r="O124" i="5"/>
  <c r="K16" i="12" s="1"/>
  <c r="O113" i="5"/>
  <c r="Q23" i="23" s="1"/>
  <c r="O95" i="5"/>
  <c r="Q16" i="18" s="1"/>
  <c r="O114" i="5"/>
  <c r="F30" i="23" s="1"/>
  <c r="O116" i="5"/>
  <c r="Q30" i="23" s="1"/>
  <c r="O109" i="5"/>
  <c r="K16" i="23" s="1"/>
  <c r="O97" i="5"/>
  <c r="K23" i="18" s="1"/>
  <c r="O96" i="5"/>
  <c r="F23" i="18" s="1"/>
  <c r="O99" i="5"/>
  <c r="F30" i="18" s="1"/>
  <c r="T141" i="5"/>
  <c r="M111" i="5"/>
  <c r="N111" i="5" s="1"/>
  <c r="M109" i="5"/>
  <c r="N109" i="5" s="1"/>
  <c r="M107" i="5"/>
  <c r="N107" i="5" s="1"/>
  <c r="M115" i="5"/>
  <c r="N115" i="5" s="1"/>
  <c r="M106" i="5"/>
  <c r="N106" i="5" s="1"/>
  <c r="M114" i="5"/>
  <c r="N114" i="5" s="1"/>
  <c r="K115" i="5"/>
  <c r="O135" i="5"/>
  <c r="F9" i="9" s="1"/>
  <c r="O127" i="5"/>
  <c r="K23" i="12" s="1"/>
  <c r="O98" i="5"/>
  <c r="Q23" i="18" s="1"/>
  <c r="T35" i="5"/>
  <c r="T41" i="5"/>
  <c r="U95" i="5"/>
  <c r="U112" i="5"/>
  <c r="T94" i="5"/>
  <c r="U81" i="5"/>
  <c r="U107" i="5"/>
  <c r="U83" i="5"/>
  <c r="H35" i="5"/>
  <c r="K35" i="5" s="1"/>
  <c r="V128" i="5"/>
  <c r="O123" i="5"/>
  <c r="F16" i="12" s="1"/>
  <c r="V40" i="5"/>
  <c r="O45" i="5"/>
  <c r="F9" i="15" s="1"/>
  <c r="O46" i="5"/>
  <c r="K9" i="15" s="1"/>
  <c r="O47" i="5"/>
  <c r="Q9" i="15" s="1"/>
  <c r="O48" i="5"/>
  <c r="F16" i="15" s="1"/>
  <c r="T123" i="5"/>
  <c r="U130" i="5"/>
  <c r="U116" i="5"/>
  <c r="O145" i="5"/>
  <c r="K30" i="9" s="1"/>
  <c r="T145" i="5"/>
  <c r="O143" i="5"/>
  <c r="Q23" i="9" s="1"/>
  <c r="O139" i="5"/>
  <c r="K16" i="9" s="1"/>
  <c r="O138" i="5"/>
  <c r="F16" i="9" s="1"/>
  <c r="O144" i="5"/>
  <c r="F30" i="9" s="1"/>
  <c r="V67" i="5"/>
  <c r="V92" i="5"/>
  <c r="V93" i="5"/>
  <c r="V111" i="5"/>
  <c r="H94" i="5"/>
  <c r="K94" i="5" s="1"/>
  <c r="V137" i="5"/>
  <c r="V112" i="5"/>
  <c r="K76" i="5"/>
  <c r="O68" i="5"/>
  <c r="Q23" i="17" s="1"/>
  <c r="O71" i="5"/>
  <c r="Q30" i="17" s="1"/>
  <c r="T91" i="5"/>
  <c r="T93" i="5"/>
  <c r="O112" i="5"/>
  <c r="K23" i="23" s="1"/>
  <c r="V70" i="5"/>
  <c r="V71" i="5"/>
  <c r="V78" i="5"/>
  <c r="V124" i="5"/>
  <c r="V37" i="5"/>
  <c r="V38" i="5"/>
  <c r="O91" i="5"/>
  <c r="K9" i="18" s="1"/>
  <c r="V96" i="5"/>
  <c r="V98" i="5"/>
  <c r="V99" i="5"/>
  <c r="V107" i="5"/>
  <c r="V108" i="5"/>
  <c r="V109" i="5"/>
  <c r="V110" i="5"/>
  <c r="K105" i="5"/>
  <c r="K110" i="5"/>
  <c r="U111" i="5"/>
  <c r="O92" i="5"/>
  <c r="Q9" i="18" s="1"/>
  <c r="O93" i="5"/>
  <c r="F16" i="18" s="1"/>
  <c r="T106" i="5"/>
  <c r="U109" i="5"/>
  <c r="V86" i="5"/>
  <c r="V97" i="5"/>
  <c r="K90" i="5"/>
  <c r="U90" i="5"/>
  <c r="V106" i="5"/>
  <c r="O86" i="5"/>
  <c r="Q30" i="16" s="1"/>
  <c r="O90" i="5"/>
  <c r="F9" i="18" s="1"/>
  <c r="V91" i="5"/>
  <c r="T112" i="5"/>
  <c r="U99" i="5"/>
  <c r="O30" i="5"/>
  <c r="F9" i="14" s="1"/>
  <c r="T68" i="5"/>
  <c r="V113" i="5"/>
  <c r="T115" i="5"/>
  <c r="V120" i="5"/>
  <c r="V140" i="5"/>
  <c r="O122" i="5"/>
  <c r="Q9" i="12" s="1"/>
  <c r="V77" i="5"/>
  <c r="O77" i="5"/>
  <c r="Q9" i="16" s="1"/>
  <c r="T78" i="5"/>
  <c r="T92" i="5"/>
  <c r="K100" i="5"/>
  <c r="V101" i="5"/>
  <c r="H113" i="5"/>
  <c r="K113" i="5" s="1"/>
  <c r="P113" i="5" s="1"/>
  <c r="O115" i="5"/>
  <c r="K30" i="23" s="1"/>
  <c r="O31" i="5"/>
  <c r="K9" i="14" s="1"/>
  <c r="O32" i="5"/>
  <c r="Q9" i="14" s="1"/>
  <c r="O33" i="5"/>
  <c r="F16" i="14" s="1"/>
  <c r="O78" i="5"/>
  <c r="F16" i="16" s="1"/>
  <c r="K80" i="5"/>
  <c r="T82" i="5"/>
  <c r="K92" i="5"/>
  <c r="V94" i="5"/>
  <c r="O100" i="5"/>
  <c r="K30" i="18" s="1"/>
  <c r="O101" i="5"/>
  <c r="Q30" i="18" s="1"/>
  <c r="T101" i="5"/>
  <c r="O110" i="5"/>
  <c r="Q16" i="23" s="1"/>
  <c r="U110" i="5"/>
  <c r="V116" i="5"/>
  <c r="V144" i="5"/>
  <c r="O39" i="5"/>
  <c r="F30" i="14" s="1"/>
  <c r="O40" i="5"/>
  <c r="K30" i="14" s="1"/>
  <c r="V61" i="5"/>
  <c r="V62" i="5"/>
  <c r="V63" i="5"/>
  <c r="V65" i="5"/>
  <c r="V66" i="5"/>
  <c r="O79" i="5"/>
  <c r="K16" i="16" s="1"/>
  <c r="O94" i="5"/>
  <c r="K16" i="18" s="1"/>
  <c r="V105" i="5"/>
  <c r="V114" i="5"/>
  <c r="V141" i="5"/>
  <c r="O83" i="5"/>
  <c r="Q23" i="16" s="1"/>
  <c r="K84" i="5"/>
  <c r="V95" i="5"/>
  <c r="O105" i="5"/>
  <c r="F9" i="23" s="1"/>
  <c r="O62" i="5"/>
  <c r="Q9" i="17" s="1"/>
  <c r="O64" i="5"/>
  <c r="K16" i="17" s="1"/>
  <c r="O67" i="5"/>
  <c r="K23" i="17" s="1"/>
  <c r="O85" i="5"/>
  <c r="K30" i="16" s="1"/>
  <c r="T86" i="5"/>
  <c r="K96" i="5"/>
  <c r="O106" i="5"/>
  <c r="K9" i="23" s="1"/>
  <c r="O107" i="5"/>
  <c r="Q9" i="23" s="1"/>
  <c r="T107" i="5"/>
  <c r="O111" i="5"/>
  <c r="F23" i="23" s="1"/>
  <c r="O120" i="5"/>
  <c r="F9" i="12" s="1"/>
  <c r="T98" i="5"/>
  <c r="V90" i="5"/>
  <c r="V30" i="5"/>
  <c r="V32" i="5"/>
  <c r="T99" i="5"/>
  <c r="V100" i="5"/>
  <c r="T109" i="5"/>
  <c r="T114" i="5"/>
  <c r="V115" i="5"/>
  <c r="U97" i="5"/>
  <c r="T111" i="5"/>
  <c r="V33" i="5"/>
  <c r="V34" i="5"/>
  <c r="T62" i="5"/>
  <c r="U98" i="5"/>
  <c r="T100" i="5"/>
  <c r="T105" i="5"/>
  <c r="U108" i="5"/>
  <c r="T108" i="5"/>
  <c r="T113" i="5"/>
  <c r="U53" i="5"/>
  <c r="T63" i="5"/>
  <c r="K69" i="5"/>
  <c r="V69" i="5"/>
  <c r="O80" i="5"/>
  <c r="Q16" i="16" s="1"/>
  <c r="K81" i="5"/>
  <c r="V81" i="5"/>
  <c r="T90" i="5"/>
  <c r="T95" i="5"/>
  <c r="T97" i="5"/>
  <c r="K98" i="5"/>
  <c r="U105" i="5"/>
  <c r="T110" i="5"/>
  <c r="K111" i="5"/>
  <c r="T116" i="5"/>
  <c r="O121" i="5"/>
  <c r="K9" i="12" s="1"/>
  <c r="K125" i="5"/>
  <c r="O129" i="5"/>
  <c r="F30" i="12" s="1"/>
  <c r="U55" i="5"/>
  <c r="O63" i="5"/>
  <c r="F16" i="17" s="1"/>
  <c r="O69" i="5"/>
  <c r="F30" i="17" s="1"/>
  <c r="T70" i="5"/>
  <c r="O81" i="5"/>
  <c r="F23" i="16" s="1"/>
  <c r="H121" i="5"/>
  <c r="K121" i="5" s="1"/>
  <c r="K122" i="5"/>
  <c r="V123" i="5"/>
  <c r="H129" i="5"/>
  <c r="K129" i="5" s="1"/>
  <c r="K130" i="5"/>
  <c r="P130" i="5" s="1"/>
  <c r="W130" i="5" s="1"/>
  <c r="V130" i="5"/>
  <c r="V145" i="5"/>
  <c r="V41" i="5"/>
  <c r="V55" i="5"/>
  <c r="T64" i="5"/>
  <c r="O70" i="5"/>
  <c r="K30" i="17" s="1"/>
  <c r="T71" i="5"/>
  <c r="O82" i="5"/>
  <c r="K23" i="16" s="1"/>
  <c r="T33" i="5"/>
  <c r="O65" i="5"/>
  <c r="Q16" i="17" s="1"/>
  <c r="T66" i="5"/>
  <c r="O84" i="5"/>
  <c r="F30" i="16" s="1"/>
  <c r="K85" i="5"/>
  <c r="T96" i="5"/>
  <c r="H106" i="5"/>
  <c r="U106" i="5" s="1"/>
  <c r="H114" i="5"/>
  <c r="U114" i="5" s="1"/>
  <c r="U115" i="5"/>
  <c r="O125" i="5"/>
  <c r="Q16" i="12" s="1"/>
  <c r="O137" i="5"/>
  <c r="Q9" i="9" s="1"/>
  <c r="H65" i="5"/>
  <c r="K65" i="5" s="1"/>
  <c r="O66" i="5"/>
  <c r="F23" i="17" s="1"/>
  <c r="T67" i="5"/>
  <c r="O75" i="5"/>
  <c r="F9" i="16" s="1"/>
  <c r="O76" i="5"/>
  <c r="K9" i="16" s="1"/>
  <c r="K77" i="5"/>
  <c r="H91" i="5"/>
  <c r="U91" i="5" s="1"/>
  <c r="H93" i="5"/>
  <c r="U93" i="5" s="1"/>
  <c r="K107" i="5"/>
  <c r="K126" i="5"/>
  <c r="P126" i="5" s="1"/>
  <c r="W126" i="5" s="1"/>
  <c r="T127" i="5"/>
  <c r="K54" i="5"/>
  <c r="P54" i="5" s="1"/>
  <c r="V51" i="5"/>
  <c r="O51" i="5"/>
  <c r="F23" i="15" s="1"/>
  <c r="K50" i="5"/>
  <c r="T48" i="5"/>
  <c r="V47" i="5"/>
  <c r="K46" i="5"/>
  <c r="T137" i="5"/>
  <c r="H143" i="5"/>
  <c r="K143" i="5" s="1"/>
  <c r="V136" i="5"/>
  <c r="K139" i="5"/>
  <c r="H135" i="5"/>
  <c r="K135" i="5" s="1"/>
  <c r="U138" i="5"/>
  <c r="K138" i="5"/>
  <c r="T138" i="5"/>
  <c r="K142" i="5"/>
  <c r="P142" i="5" s="1"/>
  <c r="T142" i="5"/>
  <c r="K146" i="5"/>
  <c r="P146" i="5" s="1"/>
  <c r="T146" i="5"/>
  <c r="U146" i="5"/>
  <c r="U142" i="5"/>
  <c r="H144" i="5"/>
  <c r="K144" i="5" s="1"/>
  <c r="T135" i="5"/>
  <c r="V138" i="5"/>
  <c r="T139" i="5"/>
  <c r="V142" i="5"/>
  <c r="T143" i="5"/>
  <c r="V146" i="5"/>
  <c r="U139" i="5"/>
  <c r="H141" i="5"/>
  <c r="K141" i="5" s="1"/>
  <c r="P141" i="5" s="1"/>
  <c r="W141" i="5" s="1"/>
  <c r="H145" i="5"/>
  <c r="K145" i="5" s="1"/>
  <c r="H137" i="5"/>
  <c r="V135" i="5"/>
  <c r="K136" i="5"/>
  <c r="P136" i="5" s="1"/>
  <c r="T136" i="5"/>
  <c r="V139" i="5"/>
  <c r="K140" i="5"/>
  <c r="P140" i="5" s="1"/>
  <c r="T140" i="5"/>
  <c r="V143" i="5"/>
  <c r="T144" i="5"/>
  <c r="U136" i="5"/>
  <c r="U140" i="5"/>
  <c r="U124" i="5"/>
  <c r="U120" i="5"/>
  <c r="U128" i="5"/>
  <c r="K120" i="5"/>
  <c r="P120" i="5" s="1"/>
  <c r="T120" i="5"/>
  <c r="K124" i="5"/>
  <c r="P124" i="5" s="1"/>
  <c r="T124" i="5"/>
  <c r="V127" i="5"/>
  <c r="K128" i="5"/>
  <c r="P128" i="5" s="1"/>
  <c r="T128" i="5"/>
  <c r="V131" i="5"/>
  <c r="T121" i="5"/>
  <c r="T125" i="5"/>
  <c r="T129" i="5"/>
  <c r="H123" i="5"/>
  <c r="K123" i="5" s="1"/>
  <c r="P123" i="5" s="1"/>
  <c r="W123" i="5" s="1"/>
  <c r="U125" i="5"/>
  <c r="H127" i="5"/>
  <c r="H131" i="5"/>
  <c r="K131" i="5" s="1"/>
  <c r="P131" i="5" s="1"/>
  <c r="W131" i="5" s="1"/>
  <c r="V121" i="5"/>
  <c r="T122" i="5"/>
  <c r="V125" i="5"/>
  <c r="T126" i="5"/>
  <c r="V129" i="5"/>
  <c r="T130" i="5"/>
  <c r="U122" i="5"/>
  <c r="U126" i="5"/>
  <c r="V122" i="5"/>
  <c r="V126" i="5"/>
  <c r="T131" i="5"/>
  <c r="U92" i="5"/>
  <c r="U96" i="5"/>
  <c r="U100" i="5"/>
  <c r="K109" i="5"/>
  <c r="P109" i="5" s="1"/>
  <c r="K97" i="5"/>
  <c r="K101" i="5"/>
  <c r="U101" i="5"/>
  <c r="K95" i="5"/>
  <c r="K99" i="5"/>
  <c r="K108" i="5"/>
  <c r="P108" i="5" s="1"/>
  <c r="W108" i="5" s="1"/>
  <c r="K112" i="5"/>
  <c r="P112" i="5" s="1"/>
  <c r="W112" i="5" s="1"/>
  <c r="K116" i="5"/>
  <c r="K68" i="5"/>
  <c r="U79" i="5"/>
  <c r="K67" i="5"/>
  <c r="U67" i="5"/>
  <c r="K63" i="5"/>
  <c r="U63" i="5"/>
  <c r="K64" i="5"/>
  <c r="U71" i="5"/>
  <c r="K71" i="5"/>
  <c r="U75" i="5"/>
  <c r="H60" i="5"/>
  <c r="U60" i="5" s="1"/>
  <c r="K75" i="5"/>
  <c r="T75" i="5"/>
  <c r="K79" i="5"/>
  <c r="T79" i="5"/>
  <c r="V82" i="5"/>
  <c r="K83" i="5"/>
  <c r="T83" i="5"/>
  <c r="V75" i="5"/>
  <c r="T76" i="5"/>
  <c r="V79" i="5"/>
  <c r="T80" i="5"/>
  <c r="V83" i="5"/>
  <c r="T84" i="5"/>
  <c r="U76" i="5"/>
  <c r="H78" i="5"/>
  <c r="K78" i="5" s="1"/>
  <c r="U80" i="5"/>
  <c r="H82" i="5"/>
  <c r="K82" i="5" s="1"/>
  <c r="U84" i="5"/>
  <c r="H86" i="5"/>
  <c r="K86" i="5" s="1"/>
  <c r="U64" i="5"/>
  <c r="H66" i="5"/>
  <c r="U66" i="5" s="1"/>
  <c r="U68" i="5"/>
  <c r="H70" i="5"/>
  <c r="K70" i="5" s="1"/>
  <c r="V76" i="5"/>
  <c r="T77" i="5"/>
  <c r="V80" i="5"/>
  <c r="T81" i="5"/>
  <c r="V84" i="5"/>
  <c r="T85" i="5"/>
  <c r="H61" i="5"/>
  <c r="U61" i="5" s="1"/>
  <c r="T60" i="5"/>
  <c r="H62" i="5"/>
  <c r="U62" i="5" s="1"/>
  <c r="V60" i="5"/>
  <c r="T61" i="5"/>
  <c r="V64" i="5"/>
  <c r="T65" i="5"/>
  <c r="V68" i="5"/>
  <c r="T69" i="5"/>
  <c r="U77" i="5"/>
  <c r="U85" i="5"/>
  <c r="U69" i="5"/>
  <c r="V85" i="5"/>
  <c r="T52" i="5"/>
  <c r="T37" i="5"/>
  <c r="K55" i="5"/>
  <c r="P55" i="5" s="1"/>
  <c r="K45" i="5"/>
  <c r="T45" i="5"/>
  <c r="V48" i="5"/>
  <c r="V52" i="5"/>
  <c r="K53" i="5"/>
  <c r="P53" i="5" s="1"/>
  <c r="W53" i="5" s="1"/>
  <c r="T53" i="5"/>
  <c r="V56" i="5"/>
  <c r="U45" i="5"/>
  <c r="U47" i="5"/>
  <c r="V45" i="5"/>
  <c r="T46" i="5"/>
  <c r="T50" i="5"/>
  <c r="V53" i="5"/>
  <c r="T54" i="5"/>
  <c r="U46" i="5"/>
  <c r="H48" i="5"/>
  <c r="U50" i="5"/>
  <c r="K52" i="5"/>
  <c r="P52" i="5" s="1"/>
  <c r="W52" i="5" s="1"/>
  <c r="U54" i="5"/>
  <c r="H56" i="5"/>
  <c r="V46" i="5"/>
  <c r="T47" i="5"/>
  <c r="V50" i="5"/>
  <c r="T51" i="5"/>
  <c r="V54" i="5"/>
  <c r="T55" i="5"/>
  <c r="T56" i="5"/>
  <c r="O41" i="5"/>
  <c r="Q30" i="14" s="1"/>
  <c r="O34" i="5"/>
  <c r="K16" i="14" s="1"/>
  <c r="O35" i="5"/>
  <c r="Q16" i="14" s="1"/>
  <c r="O36" i="5"/>
  <c r="F23" i="14" s="1"/>
  <c r="O37" i="5"/>
  <c r="K23" i="14" s="1"/>
  <c r="O38" i="5"/>
  <c r="Q23" i="14" s="1"/>
  <c r="K31" i="5"/>
  <c r="H36" i="5"/>
  <c r="K36" i="5" s="1"/>
  <c r="T38" i="5"/>
  <c r="T34" i="5"/>
  <c r="K40" i="5"/>
  <c r="K39" i="5"/>
  <c r="P39" i="5" s="1"/>
  <c r="Q39" i="5" s="1"/>
  <c r="X39" i="5" s="1"/>
  <c r="K38" i="5"/>
  <c r="U38" i="5"/>
  <c r="K30" i="5"/>
  <c r="K34" i="5"/>
  <c r="U34" i="5"/>
  <c r="T39" i="5"/>
  <c r="T30" i="5"/>
  <c r="U31" i="5"/>
  <c r="H33" i="5"/>
  <c r="K33" i="5" s="1"/>
  <c r="H37" i="5"/>
  <c r="U39" i="5"/>
  <c r="H41" i="5"/>
  <c r="V31" i="5"/>
  <c r="K32" i="5"/>
  <c r="T32" i="5"/>
  <c r="V35" i="5"/>
  <c r="T36" i="5"/>
  <c r="V39" i="5"/>
  <c r="T40" i="5"/>
  <c r="U30" i="5"/>
  <c r="U32" i="5"/>
  <c r="U40" i="5"/>
  <c r="T31" i="5"/>
  <c r="V36" i="5"/>
  <c r="P95" i="5" l="1"/>
  <c r="W95" i="5" s="1"/>
  <c r="P32" i="5"/>
  <c r="W32" i="5" s="1"/>
  <c r="P116" i="5"/>
  <c r="W116" i="5" s="1"/>
  <c r="P46" i="5"/>
  <c r="Q46" i="5" s="1"/>
  <c r="X46" i="5" s="1"/>
  <c r="U65" i="5"/>
  <c r="P144" i="5"/>
  <c r="W144" i="5" s="1"/>
  <c r="P96" i="5"/>
  <c r="W96" i="5" s="1"/>
  <c r="P97" i="5"/>
  <c r="W97" i="5" s="1"/>
  <c r="P64" i="5"/>
  <c r="Q64" i="5" s="1"/>
  <c r="X64" i="5" s="1"/>
  <c r="P50" i="5"/>
  <c r="Q50" i="5" s="1"/>
  <c r="X50" i="5" s="1"/>
  <c r="P99" i="5"/>
  <c r="W99" i="5" s="1"/>
  <c r="P40" i="5"/>
  <c r="W40" i="5" s="1"/>
  <c r="P135" i="5"/>
  <c r="Q135" i="5" s="1"/>
  <c r="X135" i="5" s="1"/>
  <c r="P105" i="5"/>
  <c r="Q105" i="5" s="1"/>
  <c r="X105" i="5" s="1"/>
  <c r="P38" i="5"/>
  <c r="W38" i="5" s="1"/>
  <c r="P138" i="5"/>
  <c r="Q138" i="5" s="1"/>
  <c r="X138" i="5" s="1"/>
  <c r="T117" i="5"/>
  <c r="U135" i="5"/>
  <c r="P82" i="5"/>
  <c r="W82" i="5" s="1"/>
  <c r="P107" i="5"/>
  <c r="W107" i="5" s="1"/>
  <c r="U35" i="5"/>
  <c r="P45" i="5"/>
  <c r="W45" i="5" s="1"/>
  <c r="P78" i="5"/>
  <c r="W78" i="5" s="1"/>
  <c r="P77" i="5"/>
  <c r="W77" i="5" s="1"/>
  <c r="P101" i="5"/>
  <c r="W101" i="5" s="1"/>
  <c r="P98" i="5"/>
  <c r="Q98" i="5" s="1"/>
  <c r="X98" i="5" s="1"/>
  <c r="U94" i="5"/>
  <c r="U102" i="5" s="1"/>
  <c r="T102" i="5"/>
  <c r="K93" i="5"/>
  <c r="P93" i="5" s="1"/>
  <c r="W93" i="5" s="1"/>
  <c r="P86" i="5"/>
  <c r="W86" i="5" s="1"/>
  <c r="P85" i="5"/>
  <c r="W85" i="5" s="1"/>
  <c r="P83" i="5"/>
  <c r="W83" i="5" s="1"/>
  <c r="P79" i="5"/>
  <c r="Q79" i="5" s="1"/>
  <c r="X79" i="5" s="1"/>
  <c r="T87" i="5"/>
  <c r="P75" i="5"/>
  <c r="Q75" i="5" s="1"/>
  <c r="X75" i="5" s="1"/>
  <c r="P71" i="5"/>
  <c r="W71" i="5" s="1"/>
  <c r="P69" i="5"/>
  <c r="Q69" i="5" s="1"/>
  <c r="X69" i="5" s="1"/>
  <c r="P68" i="5"/>
  <c r="W68" i="5" s="1"/>
  <c r="T72" i="5"/>
  <c r="P110" i="5"/>
  <c r="Q110" i="5" s="1"/>
  <c r="X110" i="5" s="1"/>
  <c r="P33" i="5"/>
  <c r="W33" i="5" s="1"/>
  <c r="T42" i="5"/>
  <c r="P122" i="5"/>
  <c r="Q122" i="5" s="1"/>
  <c r="X122" i="5" s="1"/>
  <c r="T132" i="5"/>
  <c r="P31" i="5"/>
  <c r="W31" i="5" s="1"/>
  <c r="P115" i="5"/>
  <c r="P100" i="5"/>
  <c r="P84" i="5"/>
  <c r="P67" i="5"/>
  <c r="W67" i="5" s="1"/>
  <c r="P30" i="5"/>
  <c r="Q30" i="5" s="1"/>
  <c r="X30" i="5" s="1"/>
  <c r="P81" i="5"/>
  <c r="W81" i="5" s="1"/>
  <c r="U129" i="5"/>
  <c r="P145" i="5"/>
  <c r="W145" i="5" s="1"/>
  <c r="U113" i="5"/>
  <c r="U117" i="5" s="1"/>
  <c r="P92" i="5"/>
  <c r="W92" i="5" s="1"/>
  <c r="P63" i="5"/>
  <c r="W63" i="5" s="1"/>
  <c r="P143" i="5"/>
  <c r="Q143" i="5" s="1"/>
  <c r="X143" i="5" s="1"/>
  <c r="U143" i="5"/>
  <c r="P139" i="5"/>
  <c r="Q139" i="5" s="1"/>
  <c r="X139" i="5" s="1"/>
  <c r="P94" i="5"/>
  <c r="Q94" i="5" s="1"/>
  <c r="X94" i="5" s="1"/>
  <c r="P111" i="5"/>
  <c r="Q111" i="5" s="1"/>
  <c r="X111" i="5" s="1"/>
  <c r="P90" i="5"/>
  <c r="Q90" i="5" s="1"/>
  <c r="X90" i="5" s="1"/>
  <c r="V117" i="5"/>
  <c r="K91" i="5"/>
  <c r="P91" i="5" s="1"/>
  <c r="W91" i="5" s="1"/>
  <c r="P70" i="5"/>
  <c r="W70" i="5" s="1"/>
  <c r="U121" i="5"/>
  <c r="Q113" i="5"/>
  <c r="X113" i="5" s="1"/>
  <c r="W113" i="5"/>
  <c r="V42" i="5"/>
  <c r="Q108" i="5"/>
  <c r="X108" i="5" s="1"/>
  <c r="V147" i="5"/>
  <c r="Q130" i="5"/>
  <c r="X130" i="5" s="1"/>
  <c r="U131" i="5"/>
  <c r="P34" i="5"/>
  <c r="W34" i="5" s="1"/>
  <c r="V132" i="5"/>
  <c r="Q126" i="5"/>
  <c r="X126" i="5" s="1"/>
  <c r="V102" i="5"/>
  <c r="K66" i="5"/>
  <c r="P66" i="5" s="1"/>
  <c r="W66" i="5" s="1"/>
  <c r="U144" i="5"/>
  <c r="P125" i="5"/>
  <c r="K114" i="5"/>
  <c r="P114" i="5" s="1"/>
  <c r="K62" i="5"/>
  <c r="P62" i="5" s="1"/>
  <c r="W62" i="5" s="1"/>
  <c r="P35" i="5"/>
  <c r="Q35" i="5" s="1"/>
  <c r="X35" i="5" s="1"/>
  <c r="V72" i="5"/>
  <c r="P76" i="5"/>
  <c r="P65" i="5"/>
  <c r="P80" i="5"/>
  <c r="Q95" i="5"/>
  <c r="X95" i="5" s="1"/>
  <c r="K106" i="5"/>
  <c r="P106" i="5" s="1"/>
  <c r="P129" i="5"/>
  <c r="V87" i="5"/>
  <c r="T147" i="5"/>
  <c r="P121" i="5"/>
  <c r="Q54" i="5"/>
  <c r="X54" i="5" s="1"/>
  <c r="W54" i="5"/>
  <c r="V57" i="5"/>
  <c r="T57" i="5"/>
  <c r="W146" i="5"/>
  <c r="Q146" i="5"/>
  <c r="X146" i="5" s="1"/>
  <c r="W136" i="5"/>
  <c r="Q136" i="5"/>
  <c r="X136" i="5" s="1"/>
  <c r="W142" i="5"/>
  <c r="Q142" i="5"/>
  <c r="X142" i="5" s="1"/>
  <c r="W140" i="5"/>
  <c r="Q140" i="5"/>
  <c r="X140" i="5" s="1"/>
  <c r="Q141" i="5"/>
  <c r="X141" i="5" s="1"/>
  <c r="U141" i="5"/>
  <c r="U137" i="5"/>
  <c r="U145" i="5"/>
  <c r="K137" i="5"/>
  <c r="P137" i="5" s="1"/>
  <c r="W137" i="5" s="1"/>
  <c r="W120" i="5"/>
  <c r="Q120" i="5"/>
  <c r="X120" i="5" s="1"/>
  <c r="W128" i="5"/>
  <c r="Q128" i="5"/>
  <c r="X128" i="5" s="1"/>
  <c r="Q124" i="5"/>
  <c r="X124" i="5" s="1"/>
  <c r="W124" i="5"/>
  <c r="U127" i="5"/>
  <c r="U123" i="5"/>
  <c r="Q123" i="5"/>
  <c r="X123" i="5" s="1"/>
  <c r="Q131" i="5"/>
  <c r="X131" i="5" s="1"/>
  <c r="K127" i="5"/>
  <c r="P127" i="5" s="1"/>
  <c r="W127" i="5" s="1"/>
  <c r="Q109" i="5"/>
  <c r="X109" i="5" s="1"/>
  <c r="W109" i="5"/>
  <c r="Q112" i="5"/>
  <c r="X112" i="5" s="1"/>
  <c r="U78" i="5"/>
  <c r="U70" i="5"/>
  <c r="U72" i="5" s="1"/>
  <c r="U82" i="5"/>
  <c r="U86" i="5"/>
  <c r="K61" i="5"/>
  <c r="P61" i="5" s="1"/>
  <c r="W61" i="5" s="1"/>
  <c r="K60" i="5"/>
  <c r="P60" i="5" s="1"/>
  <c r="W60" i="5" s="1"/>
  <c r="W55" i="5"/>
  <c r="Q55" i="5"/>
  <c r="X55" i="5" s="1"/>
  <c r="U36" i="5"/>
  <c r="U48" i="5"/>
  <c r="Q53" i="5"/>
  <c r="X53" i="5" s="1"/>
  <c r="U51" i="5"/>
  <c r="K48" i="5"/>
  <c r="P48" i="5" s="1"/>
  <c r="W48" i="5" s="1"/>
  <c r="K56" i="5"/>
  <c r="P56" i="5" s="1"/>
  <c r="W56" i="5" s="1"/>
  <c r="U52" i="5"/>
  <c r="Q52" i="5"/>
  <c r="X52" i="5" s="1"/>
  <c r="U56" i="5"/>
  <c r="K47" i="5"/>
  <c r="P47" i="5" s="1"/>
  <c r="W47" i="5" s="1"/>
  <c r="K51" i="5"/>
  <c r="P51" i="5" s="1"/>
  <c r="W51" i="5" s="1"/>
  <c r="P36" i="5"/>
  <c r="Q36" i="5" s="1"/>
  <c r="X36" i="5" s="1"/>
  <c r="W39" i="5"/>
  <c r="U33" i="5"/>
  <c r="U37" i="5"/>
  <c r="U41" i="5"/>
  <c r="K41" i="5"/>
  <c r="P41" i="5" s="1"/>
  <c r="W41" i="5" s="1"/>
  <c r="K37" i="5"/>
  <c r="P37" i="5" s="1"/>
  <c r="W37" i="5" s="1"/>
  <c r="F18" i="5"/>
  <c r="F16" i="5"/>
  <c r="F15" i="5"/>
  <c r="I26" i="5"/>
  <c r="O26" i="5" s="1"/>
  <c r="Q30" i="13" s="1"/>
  <c r="I25" i="5"/>
  <c r="I24" i="5"/>
  <c r="I23" i="5"/>
  <c r="O23" i="5" s="1"/>
  <c r="Q23" i="13" s="1"/>
  <c r="I22" i="5"/>
  <c r="I21" i="5"/>
  <c r="I20" i="5"/>
  <c r="I19" i="5"/>
  <c r="I18" i="5"/>
  <c r="I17" i="5"/>
  <c r="I16" i="5"/>
  <c r="I15" i="5"/>
  <c r="J26" i="5"/>
  <c r="J25" i="5"/>
  <c r="J24" i="5"/>
  <c r="J23" i="5"/>
  <c r="J22" i="5"/>
  <c r="J21" i="5"/>
  <c r="J20" i="5"/>
  <c r="J19" i="5"/>
  <c r="J18" i="5"/>
  <c r="J17" i="5"/>
  <c r="J16" i="5"/>
  <c r="J15" i="5"/>
  <c r="H1" i="5"/>
  <c r="Q116" i="5" l="1"/>
  <c r="X116" i="5" s="1"/>
  <c r="Q82" i="5"/>
  <c r="X82" i="5" s="1"/>
  <c r="Q32" i="5"/>
  <c r="X32" i="5" s="1"/>
  <c r="W138" i="5"/>
  <c r="Q86" i="5"/>
  <c r="X86" i="5" s="1"/>
  <c r="Q83" i="5"/>
  <c r="X83" i="5" s="1"/>
  <c r="Q40" i="5"/>
  <c r="X40" i="5" s="1"/>
  <c r="W46" i="5"/>
  <c r="W50" i="5"/>
  <c r="Q68" i="5"/>
  <c r="X68" i="5" s="1"/>
  <c r="W64" i="5"/>
  <c r="Q99" i="5"/>
  <c r="X99" i="5" s="1"/>
  <c r="Q93" i="5"/>
  <c r="X93" i="5" s="1"/>
  <c r="Q96" i="5"/>
  <c r="X96" i="5" s="1"/>
  <c r="W135" i="5"/>
  <c r="Q144" i="5"/>
  <c r="X144" i="5" s="1"/>
  <c r="Q97" i="5"/>
  <c r="X97" i="5" s="1"/>
  <c r="Q78" i="5"/>
  <c r="X78" i="5" s="1"/>
  <c r="Q45" i="5"/>
  <c r="X45" i="5" s="1"/>
  <c r="O15" i="5"/>
  <c r="F9" i="13" s="1"/>
  <c r="W105" i="5"/>
  <c r="W30" i="5"/>
  <c r="Q33" i="5"/>
  <c r="X33" i="5" s="1"/>
  <c r="Q38" i="5"/>
  <c r="X38" i="5" s="1"/>
  <c r="Q34" i="5"/>
  <c r="X34" i="5" s="1"/>
  <c r="W75" i="5"/>
  <c r="Q77" i="5"/>
  <c r="X77" i="5" s="1"/>
  <c r="W79" i="5"/>
  <c r="W98" i="5"/>
  <c r="Q107" i="5"/>
  <c r="X107" i="5" s="1"/>
  <c r="Q145" i="5"/>
  <c r="X145" i="5" s="1"/>
  <c r="Q85" i="5"/>
  <c r="X85" i="5" s="1"/>
  <c r="W110" i="5"/>
  <c r="W94" i="5"/>
  <c r="W111" i="5"/>
  <c r="Q63" i="5"/>
  <c r="X63" i="5" s="1"/>
  <c r="Q71" i="5"/>
  <c r="X71" i="5" s="1"/>
  <c r="W69" i="5"/>
  <c r="Q101" i="5"/>
  <c r="X101" i="5" s="1"/>
  <c r="Q91" i="5"/>
  <c r="X91" i="5" s="1"/>
  <c r="U87" i="5"/>
  <c r="Q67" i="5"/>
  <c r="X67" i="5" s="1"/>
  <c r="Q66" i="5"/>
  <c r="X66" i="5" s="1"/>
  <c r="Q62" i="5"/>
  <c r="X62" i="5" s="1"/>
  <c r="Q70" i="5"/>
  <c r="X70" i="5" s="1"/>
  <c r="Q81" i="5"/>
  <c r="X81" i="5" s="1"/>
  <c r="U42" i="5"/>
  <c r="Q31" i="5"/>
  <c r="X31" i="5" s="1"/>
  <c r="U132" i="5"/>
  <c r="W122" i="5"/>
  <c r="Q84" i="5"/>
  <c r="X84" i="5" s="1"/>
  <c r="W84" i="5"/>
  <c r="W100" i="5"/>
  <c r="Q100" i="5"/>
  <c r="X100" i="5" s="1"/>
  <c r="Q92" i="5"/>
  <c r="X92" i="5" s="1"/>
  <c r="Q115" i="5"/>
  <c r="X115" i="5" s="1"/>
  <c r="W115" i="5"/>
  <c r="W143" i="5"/>
  <c r="W139" i="5"/>
  <c r="O16" i="5"/>
  <c r="K9" i="13" s="1"/>
  <c r="O17" i="5"/>
  <c r="Q9" i="13" s="1"/>
  <c r="O21" i="5"/>
  <c r="F23" i="13" s="1"/>
  <c r="W90" i="5"/>
  <c r="W35" i="5"/>
  <c r="O22" i="5"/>
  <c r="K23" i="13" s="1"/>
  <c r="U147" i="5"/>
  <c r="Q76" i="5"/>
  <c r="X76" i="5" s="1"/>
  <c r="W76" i="5"/>
  <c r="O24" i="5"/>
  <c r="F30" i="13" s="1"/>
  <c r="Q121" i="5"/>
  <c r="X121" i="5" s="1"/>
  <c r="W121" i="5"/>
  <c r="O25" i="5"/>
  <c r="K30" i="13" s="1"/>
  <c r="Q80" i="5"/>
  <c r="X80" i="5" s="1"/>
  <c r="W80" i="5"/>
  <c r="W114" i="5"/>
  <c r="Q114" i="5"/>
  <c r="X114" i="5" s="1"/>
  <c r="O18" i="5"/>
  <c r="F16" i="13" s="1"/>
  <c r="O19" i="5"/>
  <c r="K16" i="13" s="1"/>
  <c r="W36" i="5"/>
  <c r="W106" i="5"/>
  <c r="Q106" i="5"/>
  <c r="X106" i="5" s="1"/>
  <c r="W129" i="5"/>
  <c r="Q129" i="5"/>
  <c r="X129" i="5" s="1"/>
  <c r="O20" i="5"/>
  <c r="Q16" i="13" s="1"/>
  <c r="Q65" i="5"/>
  <c r="X65" i="5" s="1"/>
  <c r="W65" i="5"/>
  <c r="Q125" i="5"/>
  <c r="X125" i="5" s="1"/>
  <c r="W125" i="5"/>
  <c r="U57" i="5"/>
  <c r="Q48" i="5"/>
  <c r="X48" i="5" s="1"/>
  <c r="Q137" i="5"/>
  <c r="X137" i="5" s="1"/>
  <c r="Q127" i="5"/>
  <c r="X127" i="5" s="1"/>
  <c r="Q60" i="5"/>
  <c r="X60" i="5" s="1"/>
  <c r="Q61" i="5"/>
  <c r="X61" i="5" s="1"/>
  <c r="Q51" i="5"/>
  <c r="X51" i="5" s="1"/>
  <c r="Q56" i="5"/>
  <c r="X56" i="5" s="1"/>
  <c r="Q47" i="5"/>
  <c r="X47" i="5" s="1"/>
  <c r="Q41" i="5"/>
  <c r="X41" i="5" s="1"/>
  <c r="Q37" i="5"/>
  <c r="X37" i="5" s="1"/>
  <c r="V24" i="5"/>
  <c r="V16" i="5"/>
  <c r="V20" i="5"/>
  <c r="V17" i="5"/>
  <c r="V21" i="5"/>
  <c r="V25" i="5"/>
  <c r="V18" i="5"/>
  <c r="V22" i="5"/>
  <c r="V26" i="5"/>
  <c r="V15" i="5"/>
  <c r="V19" i="5"/>
  <c r="V23" i="5"/>
  <c r="E18" i="5"/>
  <c r="E16" i="5"/>
  <c r="E15" i="5"/>
  <c r="W57" i="5" l="1"/>
  <c r="W72" i="5"/>
  <c r="W117" i="5"/>
  <c r="X117" i="5"/>
  <c r="X147" i="5"/>
  <c r="W102" i="5"/>
  <c r="X102" i="5"/>
  <c r="W87" i="5"/>
  <c r="X87" i="5"/>
  <c r="X72" i="5"/>
  <c r="X42" i="5"/>
  <c r="W42" i="5"/>
  <c r="X132" i="5"/>
  <c r="W132" i="5"/>
  <c r="W147" i="5"/>
  <c r="V27" i="5"/>
  <c r="V9" i="5" s="1"/>
  <c r="X57" i="5"/>
  <c r="T15" i="5"/>
  <c r="H23" i="5"/>
  <c r="U23" i="5" s="1"/>
  <c r="H25" i="5"/>
  <c r="L25" i="5" s="1"/>
  <c r="H24" i="5"/>
  <c r="U24" i="5" s="1"/>
  <c r="H18" i="5"/>
  <c r="U18" i="5" s="1"/>
  <c r="H26" i="5"/>
  <c r="L26" i="5" s="1"/>
  <c r="H17" i="5"/>
  <c r="H19" i="5"/>
  <c r="U19" i="5" s="1"/>
  <c r="H20" i="5"/>
  <c r="U20" i="5" s="1"/>
  <c r="H16" i="5"/>
  <c r="U16" i="5" s="1"/>
  <c r="H21" i="5"/>
  <c r="U21" i="5" s="1"/>
  <c r="H22" i="5"/>
  <c r="L22" i="5" s="1"/>
  <c r="H15" i="5"/>
  <c r="U15" i="5" s="1"/>
  <c r="T25" i="5"/>
  <c r="T26" i="5"/>
  <c r="L17" i="5" l="1"/>
  <c r="L24" i="5"/>
  <c r="L16" i="5"/>
  <c r="L23" i="5"/>
  <c r="L19" i="5"/>
  <c r="L15" i="5"/>
  <c r="L18" i="5"/>
  <c r="L21" i="5"/>
  <c r="L20" i="5"/>
  <c r="U17" i="5"/>
  <c r="U22" i="5"/>
  <c r="U25" i="5"/>
  <c r="K26" i="5"/>
  <c r="U26" i="5"/>
  <c r="K15" i="5"/>
  <c r="P15" i="5" s="1"/>
  <c r="Q15" i="5" s="1"/>
  <c r="K18" i="5"/>
  <c r="P18" i="5" s="1"/>
  <c r="Q18" i="5" s="1"/>
  <c r="K24" i="5"/>
  <c r="P24" i="5" s="1"/>
  <c r="Q24" i="5" s="1"/>
  <c r="K16" i="5"/>
  <c r="P16" i="5" s="1"/>
  <c r="Q16" i="5" s="1"/>
  <c r="K20" i="5"/>
  <c r="P20" i="5" s="1"/>
  <c r="Q20" i="5" s="1"/>
  <c r="K22" i="5"/>
  <c r="K21" i="5"/>
  <c r="P21" i="5" s="1"/>
  <c r="Q21" i="5" s="1"/>
  <c r="K17" i="5"/>
  <c r="K25" i="5"/>
  <c r="K23" i="5"/>
  <c r="P23" i="5" s="1"/>
  <c r="Q23" i="5" s="1"/>
  <c r="K19" i="5"/>
  <c r="P19" i="5" s="1"/>
  <c r="Q19" i="5" s="1"/>
  <c r="T21" i="5"/>
  <c r="T19" i="5"/>
  <c r="T23" i="5"/>
  <c r="T16" i="5"/>
  <c r="T18" i="5"/>
  <c r="T24" i="5"/>
  <c r="T22" i="5"/>
  <c r="T17" i="5"/>
  <c r="T20" i="5"/>
  <c r="M20" i="5" l="1"/>
  <c r="N20" i="5" s="1"/>
  <c r="U27" i="5"/>
  <c r="U9" i="5" s="1"/>
  <c r="T27" i="5"/>
  <c r="T9" i="5" s="1"/>
  <c r="M25" i="5"/>
  <c r="N25" i="5" s="1"/>
  <c r="P25" i="5"/>
  <c r="Q25" i="5" s="1"/>
  <c r="M17" i="5"/>
  <c r="N17" i="5" s="1"/>
  <c r="P17" i="5"/>
  <c r="Q17" i="5" s="1"/>
  <c r="M26" i="5"/>
  <c r="N26" i="5" s="1"/>
  <c r="P26" i="5"/>
  <c r="Q26" i="5" s="1"/>
  <c r="X26" i="5" s="1"/>
  <c r="M22" i="5"/>
  <c r="N22" i="5" s="1"/>
  <c r="P22" i="5"/>
  <c r="Q22" i="5" s="1"/>
  <c r="M24" i="5"/>
  <c r="N24" i="5" s="1"/>
  <c r="M21" i="5"/>
  <c r="N21" i="5" s="1"/>
  <c r="M16" i="5"/>
  <c r="N16" i="5" s="1"/>
  <c r="M19" i="5"/>
  <c r="N19" i="5" s="1"/>
  <c r="M23" i="5"/>
  <c r="N23" i="5" s="1"/>
  <c r="M18" i="5"/>
  <c r="N18" i="5" s="1"/>
  <c r="M15" i="5"/>
  <c r="N15" i="5" s="1"/>
  <c r="W26" i="5" l="1"/>
  <c r="W15" i="5"/>
  <c r="X18" i="5"/>
  <c r="W20" i="5"/>
  <c r="W18" i="5"/>
  <c r="W16" i="5"/>
  <c r="X16" i="5"/>
  <c r="W24" i="5"/>
  <c r="X24" i="5"/>
  <c r="X15" i="5"/>
  <c r="X20" i="5"/>
  <c r="X23" i="5"/>
  <c r="W23" i="5"/>
  <c r="X19" i="5"/>
  <c r="W19" i="5"/>
  <c r="X22" i="5"/>
  <c r="W22" i="5"/>
  <c r="X21" i="5"/>
  <c r="W21" i="5"/>
  <c r="X25" i="5"/>
  <c r="W25" i="5"/>
  <c r="X17" i="5"/>
  <c r="W17" i="5"/>
  <c r="X27" i="5" l="1"/>
  <c r="X9" i="5" s="1"/>
  <c r="W27" i="5"/>
  <c r="W9" i="5" s="1"/>
</calcChain>
</file>

<file path=xl/comments1.xml><?xml version="1.0" encoding="utf-8"?>
<comments xmlns="http://schemas.openxmlformats.org/spreadsheetml/2006/main">
  <authors>
    <author>Tiffani A</author>
    <author>ADI Solutions, LLC</author>
  </authors>
  <commentList>
    <comment ref="B12" authorId="0">
      <text>
        <r>
          <rPr>
            <sz val="9"/>
            <color indexed="81"/>
            <rFont val="Tahoma"/>
            <family val="2"/>
          </rPr>
          <t>User will need to input BAC, Mark-Ups, Labor Rates, RVD's and change penetration (if needed). These are just examples.</t>
        </r>
      </text>
    </comment>
    <comment ref="L14" authorId="1">
      <text>
        <r>
          <rPr>
            <sz val="9"/>
            <color indexed="81"/>
            <rFont val="Tahoma"/>
            <family val="2"/>
          </rPr>
          <t>Install Time and Dealership Retail Price are able to be modified manually, and if modified, all formulas will be overwritten.  
If using to establish a monthly/price please note profit section will not calculate correctly.</t>
        </r>
      </text>
    </comment>
  </commentList>
</comments>
</file>

<file path=xl/sharedStrings.xml><?xml version="1.0" encoding="utf-8"?>
<sst xmlns="http://schemas.openxmlformats.org/spreadsheetml/2006/main" count="83986" uniqueCount="8889">
  <si>
    <t>PN</t>
  </si>
  <si>
    <t>Universal Tablet Holder</t>
  </si>
  <si>
    <t>234041</t>
  </si>
  <si>
    <t>SouthWest ADI</t>
  </si>
  <si>
    <t>2001</t>
  </si>
  <si>
    <t>Austin, TX</t>
  </si>
  <si>
    <t>TX</t>
  </si>
  <si>
    <t>20</t>
  </si>
  <si>
    <t>EMILY CODDING</t>
  </si>
  <si>
    <t>AUSTIN</t>
  </si>
  <si>
    <t>78759</t>
  </si>
  <si>
    <t>DINA MOTZ</t>
  </si>
  <si>
    <t>2002</t>
  </si>
  <si>
    <t>San Antonio, TX</t>
  </si>
  <si>
    <t>MARIO CRUZ</t>
  </si>
  <si>
    <t>SAN ANTONIO</t>
  </si>
  <si>
    <t>2005</t>
  </si>
  <si>
    <t>Dallas, TX</t>
  </si>
  <si>
    <t>FORT WORTH</t>
  </si>
  <si>
    <t>KIM MALONEY</t>
  </si>
  <si>
    <t>MICHAEL FOGLE</t>
  </si>
  <si>
    <t xml:space="preserve">CARLISLE CHEVROLET BUICK GMC </t>
  </si>
  <si>
    <t>1701 W HIGHWAY 287 BYP</t>
  </si>
  <si>
    <t>WAXAHACHIE</t>
  </si>
  <si>
    <t>75165</t>
  </si>
  <si>
    <t>ANNETTE HEDBLOM</t>
  </si>
  <si>
    <t>JOHNNY SANSOM</t>
  </si>
  <si>
    <t>DALLAS</t>
  </si>
  <si>
    <t>GARLAND</t>
  </si>
  <si>
    <t>75041</t>
  </si>
  <si>
    <t>BRUNER MOTORS, INC.</t>
  </si>
  <si>
    <t>1515 S LOOP</t>
  </si>
  <si>
    <t>STEPHENVILLE</t>
  </si>
  <si>
    <t>76401</t>
  </si>
  <si>
    <t>JAMES WOOD CHEVROLET-CADILLAC</t>
  </si>
  <si>
    <t>3906 I-35E S</t>
  </si>
  <si>
    <t>DENTON</t>
  </si>
  <si>
    <t>76210</t>
  </si>
  <si>
    <t>JIM GAGNON</t>
  </si>
  <si>
    <t>JERRY'S CHEVROLET, CADILLAC</t>
  </si>
  <si>
    <t>3118 FORT WORTH HWY</t>
  </si>
  <si>
    <t>WEATHERFORD</t>
  </si>
  <si>
    <t>76087</t>
  </si>
  <si>
    <t>GRAPEVINE</t>
  </si>
  <si>
    <t>76051</t>
  </si>
  <si>
    <t>TEMPLE</t>
  </si>
  <si>
    <t>WACO</t>
  </si>
  <si>
    <t>BRYAN</t>
  </si>
  <si>
    <t>77802</t>
  </si>
  <si>
    <t>JASON COLBY</t>
  </si>
  <si>
    <t>NACOGDOCHES</t>
  </si>
  <si>
    <t>LONGVIEW</t>
  </si>
  <si>
    <t>TEXARKANA</t>
  </si>
  <si>
    <t>76116</t>
  </si>
  <si>
    <t>FRISCO</t>
  </si>
  <si>
    <t>BACON AUTO COUNTRY, INC.</t>
  </si>
  <si>
    <t>5677 NORTH JACKSON</t>
  </si>
  <si>
    <t>JACKSONVILLE</t>
  </si>
  <si>
    <t>75766</t>
  </si>
  <si>
    <t>WYLIE MUSSER CHEVROLET CADILLAC</t>
  </si>
  <si>
    <t>1212 W MOORE AVE</t>
  </si>
  <si>
    <t>TERRELL</t>
  </si>
  <si>
    <t>75160</t>
  </si>
  <si>
    <t>ARLINGTON</t>
  </si>
  <si>
    <t>HENDERSON</t>
  </si>
  <si>
    <t xml:space="preserve">GABRIEL/JORDAN CHEVROLET </t>
  </si>
  <si>
    <t>1704 US HWY 259 NORTH</t>
  </si>
  <si>
    <t>75652</t>
  </si>
  <si>
    <t>PELTIER CHEVROLET CADILLAC</t>
  </si>
  <si>
    <t>1710 S FIRST ST</t>
  </si>
  <si>
    <t>LUFKIN</t>
  </si>
  <si>
    <t>75901</t>
  </si>
  <si>
    <t>TYLER</t>
  </si>
  <si>
    <t>75701</t>
  </si>
  <si>
    <t>JOE PERNARELLI</t>
  </si>
  <si>
    <t>2006</t>
  </si>
  <si>
    <t>Houston, TX</t>
  </si>
  <si>
    <t>CLASSIC CHEVROLET CADILLAC</t>
  </si>
  <si>
    <t>3855 EASTEX FWY</t>
  </si>
  <si>
    <t>BEAUMONT</t>
  </si>
  <si>
    <t>77706</t>
  </si>
  <si>
    <t>JOHN COOK</t>
  </si>
  <si>
    <t>HOUSTON</t>
  </si>
  <si>
    <t>LAMAR SANDERS</t>
  </si>
  <si>
    <t>77079</t>
  </si>
  <si>
    <t>WIESNER, INC. - HUNTSVILLE</t>
  </si>
  <si>
    <t>230 I H 45 N</t>
  </si>
  <si>
    <t>HUNTSVILLE</t>
  </si>
  <si>
    <t>77320</t>
  </si>
  <si>
    <t>77090</t>
  </si>
  <si>
    <t>RON CRAFT CHEVROLET CADILLAC</t>
  </si>
  <si>
    <t>4114 INTERSTATE 10 E</t>
  </si>
  <si>
    <t>BAYTOWN</t>
  </si>
  <si>
    <t>77521</t>
  </si>
  <si>
    <t>77074</t>
  </si>
  <si>
    <t>2016</t>
  </si>
  <si>
    <t>Harlingen, TX</t>
  </si>
  <si>
    <t>ANGELA MCCULLEY</t>
  </si>
  <si>
    <t>BROWNSVILLE</t>
  </si>
  <si>
    <t>BERT OGDEN CHEVROLET, INC.</t>
  </si>
  <si>
    <t>1400 E EXPY 83</t>
  </si>
  <si>
    <t>MISSION</t>
  </si>
  <si>
    <t>78572</t>
  </si>
  <si>
    <t>CORPUS CHRISTI</t>
  </si>
  <si>
    <t>78412</t>
  </si>
  <si>
    <t xml:space="preserve">AUTONATION CHEVROLET CADILLAC </t>
  </si>
  <si>
    <t xml:space="preserve">6650 SOUTH PADRE ISLAND </t>
  </si>
  <si>
    <t>ADI</t>
  </si>
  <si>
    <t>ADI Name</t>
  </si>
  <si>
    <t>APR</t>
  </si>
  <si>
    <t>APR Name</t>
  </si>
  <si>
    <t>BAC</t>
  </si>
  <si>
    <t>Dealer Name</t>
  </si>
  <si>
    <t>Address</t>
  </si>
  <si>
    <t>City</t>
  </si>
  <si>
    <t>State</t>
  </si>
  <si>
    <t>Zip</t>
  </si>
  <si>
    <t>Region</t>
  </si>
  <si>
    <t>Zone</t>
  </si>
  <si>
    <t>Area</t>
  </si>
  <si>
    <t>Territory Sales Manager</t>
  </si>
  <si>
    <t>Est. Total Profit Opportunity</t>
  </si>
  <si>
    <t>Vehicle</t>
  </si>
  <si>
    <t>Dealer Cost</t>
  </si>
  <si>
    <t>Install Time</t>
  </si>
  <si>
    <t>Total Profit Opp</t>
  </si>
  <si>
    <t>MSRP</t>
  </si>
  <si>
    <t>Product Line Code</t>
  </si>
  <si>
    <t>GM Part Number</t>
  </si>
  <si>
    <t>Description</t>
  </si>
  <si>
    <t>List Price</t>
  </si>
  <si>
    <t>Future List Price</t>
  </si>
  <si>
    <t>Dealer Price</t>
  </si>
  <si>
    <t>Future Dealer Price</t>
  </si>
  <si>
    <t>Suggested Retail Price</t>
  </si>
  <si>
    <t>Future Retail Price</t>
  </si>
  <si>
    <t>Future Price Effective Date</t>
  </si>
  <si>
    <t>FY</t>
  </si>
  <si>
    <t>LY</t>
  </si>
  <si>
    <t>MIRROR ASM - O/S RR VIEW</t>
  </si>
  <si>
    <t>HEATER ASM-</t>
  </si>
  <si>
    <t>HEATER ASM-ENG BLK</t>
  </si>
  <si>
    <t>BALL PKG,TRLR HITCH(2"DIA)              *CHROME</t>
  </si>
  <si>
    <t>BALL PKG,TRLR HITCH(1 7/8"DIA)</t>
  </si>
  <si>
    <t>MIRROR PKG-VISOR VANITY</t>
  </si>
  <si>
    <t>COMPASS PKG,</t>
  </si>
  <si>
    <t>HEATER PKG - EXTERNAL ENGINE BLOCK</t>
  </si>
  <si>
    <t>HEATER PKG-ENGINE BLOCK</t>
  </si>
  <si>
    <t>AIR DEFLECTOR UNIT - ROOF MTD</t>
  </si>
  <si>
    <t>LIGHTER UNIT-CIGARETTE</t>
  </si>
  <si>
    <t>DEFLECTOR PKG-ROOF MOUNTED AIR</t>
  </si>
  <si>
    <t>GUARD PKG-FENDER SPLASH                 *BLACK)(INSTA</t>
  </si>
  <si>
    <t>MLDG PKG, DOOR EDGE GUARD</t>
  </si>
  <si>
    <t>HITCH PKG-TRAILER</t>
  </si>
  <si>
    <t>GUARD PKG-FRONT BUMPER</t>
  </si>
  <si>
    <t>MIRROR PKG-O/S RR VIEW BELOW EYE LEVEL-STAINLESS-9X6.5</t>
  </si>
  <si>
    <t>MIRROR PKG-O/S RR VIEW-HEAD ONLY(PAINT)</t>
  </si>
  <si>
    <t>MIRROR PKG,O/S RR VIEW</t>
  </si>
  <si>
    <t>MIRROR-O/S RR VIEW-HEAD ONLY-STAINLESS</t>
  </si>
  <si>
    <t>MIRROR PKG-O/S RR VIEW-HEAD ONLY-STAINLESS</t>
  </si>
  <si>
    <t>HEATER PKG., ENGINE BLOCK</t>
  </si>
  <si>
    <t>HEATER PKG., ENGINE BLOCK               *INSTALL .75</t>
  </si>
  <si>
    <t>HEATER PKG-AUX.RR</t>
  </si>
  <si>
    <t>MIRROR PKG-O/S RR VIEW SR.WEST COAST 7X16,PAINTED</t>
  </si>
  <si>
    <t>MIRROR HEAD PKG-O/S RR VIEW SR WEST COAS*WHITE-PAINT</t>
  </si>
  <si>
    <t>GUARD PKG-FENDER SPLASH-WHITE           *WHITE)(INSTA</t>
  </si>
  <si>
    <t>HITCH PKG-TRAILERTOWING PLATFORM</t>
  </si>
  <si>
    <t>HITCH PKG-PLATFORM</t>
  </si>
  <si>
    <t>MIRROR PKG,O/S RR VIEW(SPORT)</t>
  </si>
  <si>
    <t>MOLDING PKG,D/E</t>
  </si>
  <si>
    <t>LAMP PKG-UNDERHOOD</t>
  </si>
  <si>
    <t>MAT PKG,FRONT VINYL</t>
  </si>
  <si>
    <t>MOLDING PKG, DOOR EDGE, STAINLESS</t>
  </si>
  <si>
    <t>HOOK PKG-TOW</t>
  </si>
  <si>
    <t>MOLDING PKG,DOOR EDGE, STAINLESS</t>
  </si>
  <si>
    <t>GUARD PKG-SPLASH                        *WHITE W/BLAC</t>
  </si>
  <si>
    <t>CARRIER PKG-ROOF LUGGAGE-CHROME</t>
  </si>
  <si>
    <t>HOOK PKG,TOW</t>
  </si>
  <si>
    <t>DEFLECTOR PKG-RR AIR</t>
  </si>
  <si>
    <t>RAIL PKG - PICK-UP BOX SIDE</t>
  </si>
  <si>
    <t>MAT PKG,REAR VINYL                      *CHARCOAL</t>
  </si>
  <si>
    <t>MAT PKG,REAR VINYL</t>
  </si>
  <si>
    <t>MOLDING PKG-WHEELHOUSE OPENING</t>
  </si>
  <si>
    <t>MOLDING PKG,W/H OPG                     *BRIGHT</t>
  </si>
  <si>
    <t>MIRROR PKG</t>
  </si>
  <si>
    <t>HEATER PKG-AUX.</t>
  </si>
  <si>
    <t>GUARD PKG.- FRT BUMPER  - HI-RISE</t>
  </si>
  <si>
    <t>GUARD PKG-CHILD LOCK SHIELD</t>
  </si>
  <si>
    <t>SPOTLIGHT PKG-PORTABLE</t>
  </si>
  <si>
    <t>MOLDING PKG, DOOR EDGE</t>
  </si>
  <si>
    <t>TONNEAU COVER PKG</t>
  </si>
  <si>
    <t>LOCK PKG-7/16-20 WHEEL</t>
  </si>
  <si>
    <t>LOCK PKG-12MM X 1.50 WHEEL</t>
  </si>
  <si>
    <t>MOLDING PKG</t>
  </si>
  <si>
    <t>SUNSHADE PKG., RR. WINDOW</t>
  </si>
  <si>
    <t>BALL PKG,TRLR HITCH</t>
  </si>
  <si>
    <t>LAMP PKG, U/H</t>
  </si>
  <si>
    <t>T-TOP PKG</t>
  </si>
  <si>
    <t>LAMP PKG, FOG (MARCHAL), W/LAMP COVERS  *INSTALL 1.0</t>
  </si>
  <si>
    <t>COVER PKG., WIRE WHEEL</t>
  </si>
  <si>
    <t>MAT PKG,REAR CARPET</t>
  </si>
  <si>
    <t>COVER PKG,SPARE TIRE(BLACK 28")         *BLACK</t>
  </si>
  <si>
    <t>COVER PKG,SPARE TIRE(BLACK 29")         *BLACK</t>
  </si>
  <si>
    <t>MAT PKG,REAR VINYL                      *BLUE</t>
  </si>
  <si>
    <t>MAT PKG,FRONT VINYL                     *CLARET</t>
  </si>
  <si>
    <t>HEATER PKG-ENG BLOCK</t>
  </si>
  <si>
    <t>MIRROR PKG-CAMPER TYPE STAINLESS</t>
  </si>
  <si>
    <t>MIRROR HEAD-CAMPER TYPE STAINLESS</t>
  </si>
  <si>
    <t>HITCH PKG-TRAILER DEAD WEIGHT</t>
  </si>
  <si>
    <t>HEATER PKG,ENG BLOCK</t>
  </si>
  <si>
    <t>CAP,F/TNK FIL</t>
  </si>
  <si>
    <t>SUNROOF PKG-REMOVABLE                   *INSTALL .25</t>
  </si>
  <si>
    <t>COVER PKG-FRONT END                     *INSTALL .3</t>
  </si>
  <si>
    <t>MAT PKG,REAR VINYL                      *MAPLE</t>
  </si>
  <si>
    <t>MOLDING PKG,W/H OPG</t>
  </si>
  <si>
    <t>COVER PKG-FRT END</t>
  </si>
  <si>
    <t>COVER PKG-FRT END                       *INSTALL .3</t>
  </si>
  <si>
    <t>RELEASE PKG-ELECTRIC TRUNK</t>
  </si>
  <si>
    <t>CARRIER PKG-ROOF LUGG(BLACK)</t>
  </si>
  <si>
    <t>LOCK NUT PKG - ALUMINUM WHL             *INSTALL .50</t>
  </si>
  <si>
    <t>PROTECTOR PKG - LICENSE PLATE</t>
  </si>
  <si>
    <t>TOOL PKG,</t>
  </si>
  <si>
    <t>MAT PKG,REAR CARPET                     *SADDLE</t>
  </si>
  <si>
    <t>SUNROOF PKG - REMOVABLE                 *INSTALL .1</t>
  </si>
  <si>
    <t>HARNESS PKG - TRAILER WRG</t>
  </si>
  <si>
    <t>BALL PKG,PLTF HITCH MT</t>
  </si>
  <si>
    <t>DECAL PKG - BLAZER - WINDSHIELD         *SILVER)(INST</t>
  </si>
  <si>
    <t>DECAL PKG - JIMMY - WINDSHIELD          *SILVER)(INST</t>
  </si>
  <si>
    <t>DECAL PKG - 4X4 - WINDSHIELD            *SILVER)(INST</t>
  </si>
  <si>
    <t>DECAL PKG - S TRUCK - WINDSHIELD        *SILVER)(INST</t>
  </si>
  <si>
    <t>FENDER FLARE PKG., RUBBER               *INSTALL 1.0</t>
  </si>
  <si>
    <t>FENDER FLARE PKG</t>
  </si>
  <si>
    <t>LAMP PKG - ROOF MARKER</t>
  </si>
  <si>
    <t>HEATER PKG - ENGINE BLOCK               *INSTALL .5</t>
  </si>
  <si>
    <t>MOLDING PKG,BODY SIDE</t>
  </si>
  <si>
    <t>MIRROR PKG - STAINLESS 2ND DES RH CONVEX</t>
  </si>
  <si>
    <t>MIRROR HEAD PKG - STAINLESS CONVEX</t>
  </si>
  <si>
    <t>MIRROR PKG - STAINLESS 2ND DES RH CONVEX*STAINLESS</t>
  </si>
  <si>
    <t>HARNESS PACKAGE - TRAILER WRG           *INSTALL .50</t>
  </si>
  <si>
    <t>HARNESS PACKAGE - TRAILER WRG           *INSTALL .5</t>
  </si>
  <si>
    <t>DECAL PKG - CHEVY - WINDSHIELD          *SILVER)(INST</t>
  </si>
  <si>
    <t>DECAL PKG - PONTIAC - WINDSHIELD        *SILVER)(INST</t>
  </si>
  <si>
    <t>DECAL PKG - CORVETTE - WINDSHIELD       *SILVER)(INST</t>
  </si>
  <si>
    <t>COVER PKG - FRONT END</t>
  </si>
  <si>
    <t>DECAL PKG-GRAND AM-WINDSHIELD           *SILVER)(INST</t>
  </si>
  <si>
    <t>FLARE PKG - SAFETY</t>
  </si>
  <si>
    <t>CARRIER PKG - ROOF LUGGAGE-BLACK 62"</t>
  </si>
  <si>
    <t>COVER PKG - FRONT END - FIERO GT</t>
  </si>
  <si>
    <t>LAMP ASM-UNIVERSAL HIGH MOUNTED STOP-PEDESTAL MOUNTED</t>
  </si>
  <si>
    <t>COVER PKG, FRT END</t>
  </si>
  <si>
    <t>DEFLECTOR PKG,SI WDO</t>
  </si>
  <si>
    <t>DECAL PKG - GMC TRUCKS - WINDSHIELD     *SILVER)(INST</t>
  </si>
  <si>
    <t>MIRROR PKG - OSRV LH REMOTE SPORT</t>
  </si>
  <si>
    <t>LAMP PKG - FOG CLEAR W/O COVERS         *BLACK HSG)(I</t>
  </si>
  <si>
    <t>HOOD SCOOP PKG</t>
  </si>
  <si>
    <t>LAMP PKG,OFF ROAD                       *BLACK HSG)(I</t>
  </si>
  <si>
    <t>LAMP PKG,FRT FOG                        *BLACK HSG)(I</t>
  </si>
  <si>
    <t>LAMP PKG,DRIVING                        *BLACK HSG)(I</t>
  </si>
  <si>
    <t>DECAL PKG - WINDSHIELD - CHEVROLET      *WHITE)(INSTA</t>
  </si>
  <si>
    <t>NETTING PKG-UTILITY RESTRAINT(TRUNK)</t>
  </si>
  <si>
    <t>MLDG PKG-BODY SIDE</t>
  </si>
  <si>
    <t>MOLDING PKG-BODY SIDE</t>
  </si>
  <si>
    <t>MOLDING PKG-BODY SIDE(BLACK W/ DUAL CHR ACCENT B84)</t>
  </si>
  <si>
    <t>COOLER/WARMER PKG,FOOD &amp; BEVERAGE (10.240)</t>
  </si>
  <si>
    <t>ADAPTER,COOLER/WARMER AC PWR SCE</t>
  </si>
  <si>
    <t>BELT PKG-SHOULDER AND LAP (BLACK)</t>
  </si>
  <si>
    <t>RAIL UNIT-PICKUP BOX SI,CHROME</t>
  </si>
  <si>
    <t>HITCH PKG-PLATFORM                      *INSTALL 1.0</t>
  </si>
  <si>
    <t>WINDOW KIT,RF LIFT OFF</t>
  </si>
  <si>
    <t>HEATER PACKAGE-ENGINE BLOCK</t>
  </si>
  <si>
    <t>TOW HOOK PKG                            *INSTALL 3.0</t>
  </si>
  <si>
    <t>MAT PKG-PICK UP</t>
  </si>
  <si>
    <t>MAT PKG-PICK UP BED</t>
  </si>
  <si>
    <t>MOLDING PKG-DR GUARD(STLS STL)</t>
  </si>
  <si>
    <t>MOLDING PKG-DR GUARD(BLACK)</t>
  </si>
  <si>
    <t>CARRIER PKG-RR DECK-BRIGHT</t>
  </si>
  <si>
    <t>CARRIER PKG-RR DECK-BLACK</t>
  </si>
  <si>
    <t>PACKAGE-DOOR EDGE GUARD (CHROME)</t>
  </si>
  <si>
    <t>CARRIER PKG,ROOF LUGGAGE-80"(BLACK)</t>
  </si>
  <si>
    <t>MAT PKG,FRONT CARPET</t>
  </si>
  <si>
    <t>HEATER ASM - ENGINE BLOCK</t>
  </si>
  <si>
    <t>HEATER PKG,ENGINE COOLANT</t>
  </si>
  <si>
    <t>HUB PKG-LOCKING (UNITIZED)</t>
  </si>
  <si>
    <t>FLARE PKG</t>
  </si>
  <si>
    <t>BELT ASM-CHILD ST RST SYS</t>
  </si>
  <si>
    <t>TRANSMITTER ASM-GARAGE DR     OPENER</t>
  </si>
  <si>
    <t>HARDWARE PKG,TOP TETHER CHILD ST RST SYS</t>
  </si>
  <si>
    <t>HOOK-RR TOW</t>
  </si>
  <si>
    <t>MAT PKG,FRONT &amp; REAR CARPET (15.286/16.8*MED CASHMERE</t>
  </si>
  <si>
    <t>MAT PKG,FRONT &amp; REAR CARPET (15.286/16.8*JET BLACK</t>
  </si>
  <si>
    <t>MAT PKG,FRONT &amp; REAR CARPET (15.286/16.8*DK TITANIUM</t>
  </si>
  <si>
    <t>LOCK PKG,WHL</t>
  </si>
  <si>
    <t>NET PKG,CONVENIENCE (15.222/16.575)     *EBONY)(INSTA</t>
  </si>
  <si>
    <t>TRAY PKG,R/CMPT FLR STOR CMPT</t>
  </si>
  <si>
    <t>CAP,WHL NUT                             *BRIGHT)(INST</t>
  </si>
  <si>
    <t>NUT-WHL M12X1.5-6H (W/SS DECORATIVE CAP)</t>
  </si>
  <si>
    <t>CARRIER PKG,SKI</t>
  </si>
  <si>
    <t>BELT KIT,CHILD ST RST SYS</t>
  </si>
  <si>
    <t>BELT PACKAGE-CHILD SEAT RESTRAINT SYSTEM</t>
  </si>
  <si>
    <t>BELT PKG-CHILD ST RST SYS</t>
  </si>
  <si>
    <t>AIR CONDITIONER PKG</t>
  </si>
  <si>
    <t>HARDWARE PKG,CHILD RESTRAINT FRT SEAT PASS SI</t>
  </si>
  <si>
    <t>BRKT PKG-CHILD ST RST SYS ANC &lt;USE 1A2R</t>
  </si>
  <si>
    <t>BRACKET-FRT TOW HOOK</t>
  </si>
  <si>
    <t>COVER,ACSRY PWR RCPT &amp; INFLR AIR VLV OPG*GRAPHITE</t>
  </si>
  <si>
    <t>RETAINER-F/FLR CNSL ASHTRAY              *EBONY</t>
  </si>
  <si>
    <t>COMPARTMENT ASM-F/FLR COLD    STOR      *GRAY M</t>
  </si>
  <si>
    <t>COMPARTMENT ASM-F/FLR COLD    STOR      *NEUTRAL MED</t>
  </si>
  <si>
    <t>MAT,R/FLR AUX</t>
  </si>
  <si>
    <t>NET ASM-CONVENIENCE</t>
  </si>
  <si>
    <t>MAT ASM-R/FLR</t>
  </si>
  <si>
    <t>MAT SET,FLR AUX</t>
  </si>
  <si>
    <t>MAT PKG,CARGO CARPET</t>
  </si>
  <si>
    <t>ASHTRAY PKG-F/FLR CNSL FRT</t>
  </si>
  <si>
    <t>MAT PKG,FRONT &amp; REAR CARPET</t>
  </si>
  <si>
    <t>HARNESS ASM,MOBILITY LIFT</t>
  </si>
  <si>
    <t>MAT PKG,FRT &amp; R/FLR AUX (CPT)(15.286/16.*LT CASHMERE</t>
  </si>
  <si>
    <t>MAT PKG,FRT &amp; R/FLR AUX (CPT)(15.286/16.*GRAY L</t>
  </si>
  <si>
    <t>MAT SET-FLR AUX                         *MED CASHMERE</t>
  </si>
  <si>
    <t>MAT SET-FLR AUX                         *TUXEDO BLUE</t>
  </si>
  <si>
    <t>MAT SET-FLR AUX                         *MD TITANIUM</t>
  </si>
  <si>
    <t>MAT PKG,FRONT VINYL                     *MED CASHMERE</t>
  </si>
  <si>
    <t>MAT SET,R/FLR AUX                       *MED CASHMERE</t>
  </si>
  <si>
    <t>MAT SET-FLR AUX                         *EBONY</t>
  </si>
  <si>
    <t>PLATFORM ASM-PUBX</t>
  </si>
  <si>
    <t>LINER-RF FRT COMPT                      *BLACK)(INSTA</t>
  </si>
  <si>
    <t>GAUGE PKG,A/TRNS FLUID TEMP &amp; VOLT MTR &amp;*INSTALL 1.0</t>
  </si>
  <si>
    <t>GAUGE PKG,O/S AIR TEMP &amp; VOLT MTR &amp; TORQ*INSTALL 1.0</t>
  </si>
  <si>
    <t>MAT PKG,PUBX (17.400)</t>
  </si>
  <si>
    <t>GAUGE PKG-O/S AIR TEMP &amp; VOLT MTR7TORQ M*TORCH RED</t>
  </si>
  <si>
    <t>GAUGE PKG-O/S AIR TEMP &amp; VOLT MTR7TORQ M*YELLOW TNTCT</t>
  </si>
  <si>
    <t>GAUGE PKG-O/S AIR TEMP &amp; VOLT MTR7TORQ M*LT TRN SLV M</t>
  </si>
  <si>
    <t>GAUGE PKG-O/S AIR TEMP &amp; VOLT MTR7TORQ M*BERMUDA BLU</t>
  </si>
  <si>
    <t>STEP ASM-ASST</t>
  </si>
  <si>
    <t>DEFLECTOR,PASS COMPT WIND               *BLACK)(INSTA</t>
  </si>
  <si>
    <t>DEFLECTOR PKG,SUN RF AIR</t>
  </si>
  <si>
    <t>MAT SET-FLR AUX                         *LT CASHMERE</t>
  </si>
  <si>
    <t>ASHTRAY PKG,I/P                         *BLACK</t>
  </si>
  <si>
    <t>BAG-FRT S/D ACSRY STOW                  *EBONY</t>
  </si>
  <si>
    <t>COVER PKG,FRONT END                     *INSTALL .75</t>
  </si>
  <si>
    <t>HEATER PKG,BAT                          *BLACK)(INSTA</t>
  </si>
  <si>
    <t>STEP PKG,RUNNING BOARD</t>
  </si>
  <si>
    <t>PLUG,OIL DRAIN</t>
  </si>
  <si>
    <t>TOOL,OIL DRN PLUG CAP REMOVAL</t>
  </si>
  <si>
    <t>ADAPTER, OIL DRAIN PLUG</t>
  </si>
  <si>
    <t>TEMPLATE, OIL DRN PLUG IDENT</t>
  </si>
  <si>
    <t>CAP, OIL DRN PLUG</t>
  </si>
  <si>
    <t>CASE, OIL DRN PLUG KIT</t>
  </si>
  <si>
    <t>PLUG KIT, OIL DRN</t>
  </si>
  <si>
    <t>SECURITY PKG,PASS TAG</t>
  </si>
  <si>
    <t>TAG,SECURITY PKG</t>
  </si>
  <si>
    <t>MODULE,SECURITY PKG PASS TAG</t>
  </si>
  <si>
    <t>PROTECTOR PKG,HOOD                      *BLACK - PAIN</t>
  </si>
  <si>
    <t>HARDWARE PKG,BOXLINER (17.400)</t>
  </si>
  <si>
    <t>PROTECTOR PKG,HOOD</t>
  </si>
  <si>
    <t>PROTECTOR PKG,HOOD                      *SMOKED PLAST</t>
  </si>
  <si>
    <t>RAIL PKG,PUBX SI</t>
  </si>
  <si>
    <t>STEP PKG,RUNNING BOARD                  *INSTALL .50</t>
  </si>
  <si>
    <t>BRACKET,STEP PNL</t>
  </si>
  <si>
    <t>NUT,ENG MT FRM SI</t>
  </si>
  <si>
    <t>NUT,A/C CMPR &amp; CNDSR HOSE</t>
  </si>
  <si>
    <t>NUT</t>
  </si>
  <si>
    <t>BOLT/SCREW-POA SERVICE PART ONLY</t>
  </si>
  <si>
    <t>BOLT/SCREW-OFF ROAD LP BAR</t>
  </si>
  <si>
    <t>COVER,LUGG CARR S/RL RR FIN (L.H.)      *PAINT TO MAT</t>
  </si>
  <si>
    <t>MAT UNIT-B34 F/FLR (20I-VERY DK SAPPHIRE)</t>
  </si>
  <si>
    <t>MAT UNIT-B34 F/FLR (78I-GARNET RED)     *RED</t>
  </si>
  <si>
    <t>MIRROR PKG,O/S RR VIEW BLW EYE LEVEL</t>
  </si>
  <si>
    <t>MIRROR PKG-O/S RR VIEW BLW EYE LEVEL</t>
  </si>
  <si>
    <t>HARDWARE ASM-CHILD RESTRAINT FRT SEAT PASS SIDE</t>
  </si>
  <si>
    <t>DECAL PKG-WINDSHIELD "BERETTA"-SILVER   *SILVER)(INST</t>
  </si>
  <si>
    <t>DECAL PKG.-WINDSHIELD*SIERRA* SILVER    *SILVER)(INST</t>
  </si>
  <si>
    <t>DECAL PKG-WINDSHIELD-(OLDSMOBILE)       *SILVER)(INST</t>
  </si>
  <si>
    <t>DECAL PKG-WINDSHIELD-(BUICK)            *SILVER)(INST</t>
  </si>
  <si>
    <t>GUARD PKG.,FRT BPR CHROME HI-RISE       *CHROME)(INST</t>
  </si>
  <si>
    <t>GUARD PKG.,FRT BPR CHROME HI-RISE(W/O BP*INSTALL 1.0</t>
  </si>
  <si>
    <t>HARDWARE ASM-CHILD RESTRAINT FRT SEAT PASS SI</t>
  </si>
  <si>
    <t>BELT PKG, CHILD RESTRAINT FRT ST PASS SI</t>
  </si>
  <si>
    <t>RUNNING BOARD PKG,ALUMINUM,W/O TO W/O W/MLDG</t>
  </si>
  <si>
    <t>ADAPTER PKG-LUG CARR TO SKI/BIKE CARR</t>
  </si>
  <si>
    <t>LOCK PKG,SPARE TIRE                     *INSTALL .25</t>
  </si>
  <si>
    <t>WINDOW PKG,SLIDING REAR,TINTED          *TINTED)(INST</t>
  </si>
  <si>
    <t>WINDOW PKG,SLIDING REAR,CLEAR           *CLEAR)(INSTA</t>
  </si>
  <si>
    <t>HEATER PKG,ENGINE BLOCK</t>
  </si>
  <si>
    <t>STRIPE PKG,CHEVROLET,BLACK              *BLACK)(INSTA</t>
  </si>
  <si>
    <t>STRIPE PKG,CHEVROLET,SILVER             *SILVER)(INST</t>
  </si>
  <si>
    <t>COVER PKG-WIRE WHEEL W/LOCKS</t>
  </si>
  <si>
    <t>GUARD PKG,BODY SI PROTV FILM</t>
  </si>
  <si>
    <t>GRAVEL GUARD FILM(12"X28')(CLEAR)       *CLEAR</t>
  </si>
  <si>
    <t>MOLDING PKG-DOOR EDGE GUARD</t>
  </si>
  <si>
    <t>MAT,F/FLR AUX</t>
  </si>
  <si>
    <t>MOLDING PKG-DOOR EDGE(BLACK)</t>
  </si>
  <si>
    <t>MOLDING PKG-DOOR EDGE GUARD-BRIGHT</t>
  </si>
  <si>
    <t>MOLDING PKG,BODY SIDE                   *BLACK)(INSTA</t>
  </si>
  <si>
    <t>MOLDING PKG,BODY SIDE                   *BRIGHT/BLACK</t>
  </si>
  <si>
    <t>WINDOW,RR SLDG</t>
  </si>
  <si>
    <t>WINDOW PKG,SLIDING REAR(TINTED)</t>
  </si>
  <si>
    <t>SEAL PKG,LOWER DOOR WEATHER STRIP</t>
  </si>
  <si>
    <t>RUNNING BOARD PKG, CLEAR ALUMINUM(110" WB)</t>
  </si>
  <si>
    <t>CARRIER PKG-REAR DECK(LOW PROFILE)(BLACK)</t>
  </si>
  <si>
    <t>COVER PKG, FRT END                      *INSTALL .3</t>
  </si>
  <si>
    <t>COVER PKG, FRT END                      *BLACK)(INSTA</t>
  </si>
  <si>
    <t>CARRIER PKG-RR DECK LUGGAGE W/STOP LAMP(*BLACK</t>
  </si>
  <si>
    <t>CARRIER PKG-RR DECK LUGGAGE W/STOP LAMP *CHARCOAL</t>
  </si>
  <si>
    <t>TONNEAU COVER PKG., VELCRO</t>
  </si>
  <si>
    <t>TONNEAU COVER PKG., VELCRO,BLACK        *BLACK</t>
  </si>
  <si>
    <t>TONNEAU COVER PKG., VELCRO, BLACK       *BLACK</t>
  </si>
  <si>
    <t>DECAL PKG-WINSHIELD "GRAND PRIX"-SILVER *SILVER)(INST</t>
  </si>
  <si>
    <t>DECAL PKG, W/S GRAPHIC                  *SILVER)(INST</t>
  </si>
  <si>
    <t>COVER, FRONT END-PKG.                   *BLACK)(INSTA</t>
  </si>
  <si>
    <t>COVER PKG, TONNEAU W/SNAPS</t>
  </si>
  <si>
    <t>COVER PKG, TONNEAU W/CHROME SNAPS</t>
  </si>
  <si>
    <t>MAT ASM,F/FLR AUX TWIN CARPET           *SLATE GRAY</t>
  </si>
  <si>
    <t>HITCH PKG., TRAILER DEADWEIGHT</t>
  </si>
  <si>
    <t>COVER UNIT, FRONT-END</t>
  </si>
  <si>
    <t>HARDWARE PKG,CHILD RESTRAINT FRT SEAT PASS SIDE</t>
  </si>
  <si>
    <t>MIRROR PKG,OUTSIDE RR VIEW ELECTRIC, C  *CHROME)(INST</t>
  </si>
  <si>
    <t>CARRIER PKG,RR DECK LUGGAGE(BLACK)      *BLACK)(INSTA</t>
  </si>
  <si>
    <t>GUARD PKG,RR SPLASH MUD</t>
  </si>
  <si>
    <t>COVER PKG, TONNEAU W/SNAPS              *BLACK W/CHRO</t>
  </si>
  <si>
    <t>COVER PKG., TONNEAU W/CHROME SNAPS      *BLACK W/CHRO</t>
  </si>
  <si>
    <t>STRIPE PKG., GMC, BLACK                 *BLACK)(INSTA</t>
  </si>
  <si>
    <t>MIRROR PKG, INSIDE R/V ELECTRO CHROMIC (*INSTALL 1.0</t>
  </si>
  <si>
    <t>HITCH PKG., WEIGHT DISTRIBUTING, PLATFOR*INSTALL 1.0</t>
  </si>
  <si>
    <t>MAT PKG,FRONT VINYL                     *RED</t>
  </si>
  <si>
    <t>COVER PKG,WIRE WHEEL W/LOCKS</t>
  </si>
  <si>
    <t>HITCH PKG-WEIGHT DISTRIBUTING,PLATFORM  *INSTALL .5</t>
  </si>
  <si>
    <t>TOW HOOK PKG.</t>
  </si>
  <si>
    <t>COVER, FRONT END PKG.</t>
  </si>
  <si>
    <t>COVER, FRONT END - PKG.</t>
  </si>
  <si>
    <t>MAT PKG., RR AUX (78I)                  *RED</t>
  </si>
  <si>
    <t>COVER PKG., FRONT END                   *BLACK</t>
  </si>
  <si>
    <t>MOLDING PKG,DOOR EDGE GUARD</t>
  </si>
  <si>
    <t>MAT PKG,REAR VINYL                      *RED</t>
  </si>
  <si>
    <t>COVER PKG, TONNEAU W/CHROME SNAPS       *INSTALL 1.0</t>
  </si>
  <si>
    <t>TOP PKG., SUNBONNET, BLACK</t>
  </si>
  <si>
    <t>TOP PKG., SUNBONNET, CHARCOAL</t>
  </si>
  <si>
    <t>TOP PKG., SUNBONNET, WHITE</t>
  </si>
  <si>
    <t>TOP PKG., SUNBONNET, BLUE</t>
  </si>
  <si>
    <t>SEAT BACKPACK PKG., WHITE</t>
  </si>
  <si>
    <t>COVER PKG, SPARE TIRE,BLACK-"TRACKER"</t>
  </si>
  <si>
    <t>COVER PKG, SPARE TIRE, BLUE             *BLUE DENIM</t>
  </si>
  <si>
    <t>COVER PKG, SPARE TIRE, WHITE-"TRACKER"</t>
  </si>
  <si>
    <t>COVER, FRONT END-PKG.</t>
  </si>
  <si>
    <t>MIRROR PKG,TRAILER TOWING</t>
  </si>
  <si>
    <t>NUT UNIT,SPL SECURITY WHL LK            *CHROME)(INST</t>
  </si>
  <si>
    <t>TOP ASM,VINYL, SAND</t>
  </si>
  <si>
    <t>TOP ASM,CANVAS, CHARCOAL                *GRAY</t>
  </si>
  <si>
    <t>TOP ASM,CANVAS, BLUE</t>
  </si>
  <si>
    <t>STRIPE PKG., CALIFORNIA ST LAV/ORCHID   *LAVENDER/ORC</t>
  </si>
  <si>
    <t>STRIPE PKG.,CALIFORNIAN ST(SILVER/GRAY) *SILVER/GRAY)</t>
  </si>
  <si>
    <t>CARRIER PKG,RR DECK LUGGAGE(BLACK/GREY) *BLACK</t>
  </si>
  <si>
    <t>CARRIER PKG,RR DECK LUGGAGE(BRIGHT)</t>
  </si>
  <si>
    <t>CARRIER PKG,RF LUGAGGE (BLACK)</t>
  </si>
  <si>
    <t>CARGO LAMP PKG.</t>
  </si>
  <si>
    <t>HEATER PKG, ENG. COOLANT</t>
  </si>
  <si>
    <t>WHEEL LINER PKG., DUAL REAR, METRIC LUGS*INSTALL 1.0</t>
  </si>
  <si>
    <t>LAMP PKG,U/HOOD</t>
  </si>
  <si>
    <t>BUMPER PKG., RR STEP CHROME W/GREY STEP PADS/RUBSTRIPS</t>
  </si>
  <si>
    <t>HEATER PKG, ENGINE COOLANT              *INSTALL .5</t>
  </si>
  <si>
    <t>HEATER PKG, ENGINE COOLANT              *INSTALL .50</t>
  </si>
  <si>
    <t>LAMP PKG., FOG W/COVERS, SS             *STAINLESS HS</t>
  </si>
  <si>
    <t>LAMP PKG., FOG W/COVERS, BLACK          *BLACK HSG)(I</t>
  </si>
  <si>
    <t>LAMP PKG., DRIVING W/COVERS, SS         *STAINLESS ST</t>
  </si>
  <si>
    <t>LAMP PKG., DRIVING W/COVERS, BLACK      *BLACK)(INSTA</t>
  </si>
  <si>
    <t>STRIPE PKG-BODY SIDE (GRAND PRIX)(SILVER*SILVER)(INST</t>
  </si>
  <si>
    <t>STRIPE PKG,BODY SIDE (GRAND PRIX)(GOLD) *GOLD)(INSTAL</t>
  </si>
  <si>
    <t>MAT PKG,REAR CARPET                     *DK SAPPHIRE</t>
  </si>
  <si>
    <t>COVER PKG,FRONT END                     *INSTALL .3</t>
  </si>
  <si>
    <t>DECAL PKG., WINDSHIELD,TRACKER,SILVER,SPLASH</t>
  </si>
  <si>
    <t>DECAL PKG., WINDSHIELD,GEO,SILVER,BLOCK *SILVER)(INST</t>
  </si>
  <si>
    <t>CARRIER PKG., SPARE TIRE</t>
  </si>
  <si>
    <t>CARRIER PKG-RR DECK LID (BRIGHT/BLACK IN*BRIGHT</t>
  </si>
  <si>
    <t>CARRIER PKG-RR DECK LID(BLACK)          *BLACK</t>
  </si>
  <si>
    <t>CARRIER PKG-RR DECK LID(BRIGHT)         *BRIGHT</t>
  </si>
  <si>
    <t>T-TOP PKG., RH, BRONZE</t>
  </si>
  <si>
    <t>T-TOP PKG., LH, BRONZE</t>
  </si>
  <si>
    <t>TIE DOWN PKG,PUBX STAKE PKT</t>
  </si>
  <si>
    <t>DECAL PKG., WINDSHIELD,RED,4X4,SPLASH   *RED)(INSTALL</t>
  </si>
  <si>
    <t>DECAL PKG., WINDSHIELD,GREEN,4X4,SPLASH *GREEN)(INSTA</t>
  </si>
  <si>
    <t>DECAL PKG., WINDSHIELD,SILVER,4X4,SPLASH*SILVER)(INST</t>
  </si>
  <si>
    <t>DECAL PKG., WINDSHIELD,RED, JIMMY,SPLASH*RED)(INSTALL</t>
  </si>
  <si>
    <t>DECAL PKG., WINDSHIELD,GREEN, JIMMY,SPLA*GREEN)(INSTA</t>
  </si>
  <si>
    <t>DECAL PKG., WINDSHIELD,SILVER,JIMMY, SPL*SILVER)(INST</t>
  </si>
  <si>
    <t>DECAL PKG., WINDSHIELD,RED,CHEV BOWTIE, *RED)(INSTALL</t>
  </si>
  <si>
    <t>DECAL PKG., WINDSHIELD,GREEN,CHEV BOWTIE*GREEN)(INSTA</t>
  </si>
  <si>
    <t>DECAL PKG., WINDSHIELD,SILVER,CHEV BOWTI*SILVER)(INST</t>
  </si>
  <si>
    <t>DECAL PKG., WINDSHIELD,RED,GMC TRUCK,SPL*RED)(INSTALL</t>
  </si>
  <si>
    <t>DECAL PKG., WINDSHIELD,GREEN, GMC TRUCK,*GREEN)(INSTA</t>
  </si>
  <si>
    <t>DECAL PKG., WINDSHIELD, SILVER,GMCTRUCK,*SILVER)(INST</t>
  </si>
  <si>
    <t>DECAL PKG., WINDSHIELD, RED,BLAZER,SPLAS*RED)(INSTALL</t>
  </si>
  <si>
    <t>DECAL PKG., WINDSHIELD, GREEN, BLAZER,SP*GREEN)(INSTA</t>
  </si>
  <si>
    <t>DECAL PKG., WINDSHIELD,SILVER,BLAZER,SPL*SILVER)(INST</t>
  </si>
  <si>
    <t>DECAL PKG., WINDSHIELD,GEO TRACKER,RED,SPLASH</t>
  </si>
  <si>
    <t>DECAL PKG., WINDSHIELD, GREEN, GEO TRACKER,SPLASH</t>
  </si>
  <si>
    <t>DECAL PKG., WINDSHIELD,SILVER, GEO TRACKER,SPLASH</t>
  </si>
  <si>
    <t>DECAL PKG,WINDSHIELD-"CHEVROLET"-RED    *RED)(INSTALL</t>
  </si>
  <si>
    <t>DECAL PKG,WINDSHIELD-"CHEVROLET"-GREEN  *GREEN)(INSTA</t>
  </si>
  <si>
    <t>DECAL PKG,WINDSHIELD-"CHEVROLET"-SILVER *SILVER)(INST</t>
  </si>
  <si>
    <t>DECAL PKG,WINDSHIELD-"REGAL"-SILVER     *SILVER)(INST</t>
  </si>
  <si>
    <t>DECAL PKG,WINDSHIELD-"CORVETTE"-RED     *RED)(INSTALL</t>
  </si>
  <si>
    <t>DECAL PKG,WINDSHIELD-"CORVETTE"-SILVER  *SILVER)(INST</t>
  </si>
  <si>
    <t>DECAL PKG,WINDSHIELD-"PONTIAC"-RED      *RED)(INSTALL</t>
  </si>
  <si>
    <t>DECAL PKG,WINDSHIELD-"PONTIAC"-GREEN    *GREEN)(INSTA</t>
  </si>
  <si>
    <t>DECAL PKG,WINDSHIELD-"PONTIAC"-SILVER   *SILVER)(INST</t>
  </si>
  <si>
    <t>DECAL PKG,WINDSHIELD-"LUMINA"-RED       *RED)(INSTALL</t>
  </si>
  <si>
    <t>DECAL PKG,WINDSHIELD-"LUMINA"-SILVER    *SILVER)(INST</t>
  </si>
  <si>
    <t>DECAL PKG,WINDSHIELD-"SAFARI"-RED       *RED)(INSTALL</t>
  </si>
  <si>
    <t>DECAL PKG,WINDSHIELD-"SAFARI"-SILVER    *SILVER)(INST</t>
  </si>
  <si>
    <t>DECAL PKG,WINDSHIELD-"ASTRO"-SILVER     *SILVER)(INST</t>
  </si>
  <si>
    <t>DECAL PKG,WINDSHIELD-"GRAND PRIX"-RED   *RED)(INSTALL</t>
  </si>
  <si>
    <t>DECAL PKG,WINDSHIELD-"GRAND PRIX"-SILVER*SILVER)(INST</t>
  </si>
  <si>
    <t>LOCK NUT PKG., WHEEL 14MM,M27X2 EXT THD *4-NUTS, 1-WRY</t>
  </si>
  <si>
    <t>DECAL PKG., BODY SIDE GRAPHICS,BOWTIE,RE*RED)(INSTALL</t>
  </si>
  <si>
    <t>DECAL PKG., BODY SIDE GRAPHICS,BOWTIE,SI*SILVER)(INST</t>
  </si>
  <si>
    <t>DECAL PKG., WINDSHIELD, RED,SONOMA,SPLAS*RED)(INSTALL</t>
  </si>
  <si>
    <t>DECAL PKG., WINDSHIELD, HOT GREEN, SONOM*GREEN)(INSTA</t>
  </si>
  <si>
    <t>DECAL PKG., WINDSHIELD, SILVER, SONOMA, *SILVER)(INST</t>
  </si>
  <si>
    <t>DECAL PKG,W/S SPLASH GRAPHIC(BERETTA)(HO*HOT RED)(INS</t>
  </si>
  <si>
    <t>DECAL PKG,W/S SPLASH GRAPHIC(BERETTA)(SI*SILVER)(INST</t>
  </si>
  <si>
    <t>DECAL PKG,W/S SPLASH GRAPHIC(CAVALIER)(H*HOT RED)(INS</t>
  </si>
  <si>
    <t>DECAL PKG,W/S SPLASH GRAPHIC(CAVALIER)(H*HOT GREEN)(I</t>
  </si>
  <si>
    <t>DECAL PKG,W/S SPLASH GRAPHIC(CAVALIER)(S*SILVER)(INST</t>
  </si>
  <si>
    <t>DECAL PKG,W/S SPLASH GRAPHIC(CAVALIER)(G*GOLD)(INSTAL</t>
  </si>
  <si>
    <t>DECAL PKG,W/S SPLASH GRAPHIC(OLDSMOBILE)*RED)(INSTALL</t>
  </si>
  <si>
    <t>DECAL PKG,W/S SPLASH GRAPHIC(OLDSMOBILE)*SILVER)(INST</t>
  </si>
  <si>
    <t>DECAL PKG,W/S SPLASH GRAPHIC(OLDSMOBILE)*GOLD)(INSTAL</t>
  </si>
  <si>
    <t>DECAL PKG,W/S SPLASH GRAPHIC(GRAND AM)(H*HOT RED)(INS</t>
  </si>
  <si>
    <t>DECAL PKG,W/S SPLASH GRAPHIC(GRAND AM)(H*HOT GREEN)(I</t>
  </si>
  <si>
    <t>DECAL PKG,W/S SPLASH GRAPHIC(GRAND AM)(S*SILVER)(INST</t>
  </si>
  <si>
    <t>DECAL PKG,W/S SPLASH GRAPHIC(GRAND AM)(G*GOLD)(INSTAL</t>
  </si>
  <si>
    <t>DECAL PKG,WINDSHIELD (PONTIAC)(GOLD)    *GOLD)(INSTAL</t>
  </si>
  <si>
    <t>DECAL PKG,BODY SIDE GRAPHICS *CHEVROLET**RED)(INSTL 1</t>
  </si>
  <si>
    <t>DECAL PKG,BODY SIDE GRAPHICS *CHEVROLET**GREEN)(INSTL</t>
  </si>
  <si>
    <t>DECAL PKG,BODY SIDE GRAPHICS *CHEVROLET**SILVER)(INST</t>
  </si>
  <si>
    <t>DECAL PKG,BODY SIDE GRAPHICS *PONTIAC*(R*RED)(INSTALL</t>
  </si>
  <si>
    <t>DECAL PKG,BODY SIDE GRAPHICS *PONTIAC*(S*SILVER)(INST</t>
  </si>
  <si>
    <t>DECAL PKG,BODY SIDE GRAPHICS *GRAND PRIX*RED)(INSTALL</t>
  </si>
  <si>
    <t>DECAL PKG,BODY SIDE GRAPHICS *GRAND PRIX*SILVER)(INST</t>
  </si>
  <si>
    <t>DECAL PKG,BODY SIDE GRAPHICS *ASTRO*(RED*RED)(INSTALL</t>
  </si>
  <si>
    <t>DECAL PKG,BODY SIDE GRAPHICS *ASTRO*(SIL*SILVER)(INST</t>
  </si>
  <si>
    <t>COVER PKG, FRT END                      *INSTALL .75</t>
  </si>
  <si>
    <t>COVER PKG,FRT END</t>
  </si>
  <si>
    <t>HITCH PKG., WEIGHT DIST., PLATFORM      *INSTALL 1.0</t>
  </si>
  <si>
    <t>WHEEL LINER PKG., 16", W/8 LUG HOLES</t>
  </si>
  <si>
    <t>HITCH PKG,TRLR</t>
  </si>
  <si>
    <t>MAT PKG,FRONT VINYL                     *BEIGE</t>
  </si>
  <si>
    <t>TOP PKG., T-TYPE (ACRYLIC) 2ND DESIGN R&amp;</t>
  </si>
  <si>
    <t>RELAY PKG-VEHICLE SECURITY SYSTEM</t>
  </si>
  <si>
    <t>PROTECTOR PKG., TAILGATE CLEAR          *CLEAR ALUMIN</t>
  </si>
  <si>
    <t>PROTECTOR PKG., TAILGATE BLACK          *BLACK ALUMIN</t>
  </si>
  <si>
    <t>HITCH PKG., PLATFORM</t>
  </si>
  <si>
    <t>HEATER PKG,ENGINE BLOCK                 *INSTALL .5</t>
  </si>
  <si>
    <t>COVER PKG, TONNEAU BLK W/BLK SNAPS      *BLACK W/BLAC</t>
  </si>
  <si>
    <t>COVER PKG, TONNEAU BLK W/BLK SNAPS     **BLACK W/BLAC</t>
  </si>
  <si>
    <t>COVER PKG., TONNEAU BLK W/BLK SNAPS     *BLACK W/BLAC</t>
  </si>
  <si>
    <t>HARDWARE ASM-CHILD RESTRAINT F/SEAT PASS SI</t>
  </si>
  <si>
    <t>DECAL PKG., GMC TRUCK, SPLASH GRAPHICS, *SILVER)(INST</t>
  </si>
  <si>
    <t>DECAL PKG., GMC TRUCK, SPLASH GRAPHICS, *HOT RED)(INS</t>
  </si>
  <si>
    <t>DECAL PKG., GMC TRUCK, SPLASH GRAPHICS, *HOT GREEN)(I</t>
  </si>
  <si>
    <t>DECAL PKG., GMC TRUCK, SPLASH GRAPHICS, *BLACK)(INSTA</t>
  </si>
  <si>
    <t>DECAL PKG., GMC TRUCK, SPLASH GRAPHICS, *GOLD)(INSTAL</t>
  </si>
  <si>
    <t>DECAL PKG., BLAZER, SPLASH GRAPHICS, SIL*SILVER)(INST</t>
  </si>
  <si>
    <t>DECAL PKG., BLAZER, SPLASH GRAPHICS, HOT*HOT RED)(INS</t>
  </si>
  <si>
    <t>DECAL PKG., BLAZER, SPLASH GRAPHICS, HOT*HOT GREEN)(I</t>
  </si>
  <si>
    <t>DECAL PKG., BLAZER, SPLASH GRAPHICS, BLA*BLACK)(INSTA</t>
  </si>
  <si>
    <t>DECAL PKG., BLAZER, SPLASH GRAPHICS, GOL*GOLD)(INSTAL</t>
  </si>
  <si>
    <t>DECAL PKG., GEO TRACKER, SPLASH GRAPHICS, SILVER,B/S</t>
  </si>
  <si>
    <t>DECAL PKG., GEO TRACKER, SPLASH GRAPHICS, HOT RED,B/S</t>
  </si>
  <si>
    <t>DECAL PKG., GEO TRACKER, SPLASH GRAPHICS,HOT GREEN,B/S</t>
  </si>
  <si>
    <t>DECAL PKG., GEO TRACKER, SPLASH GRAPHICS, BLACK,B/S</t>
  </si>
  <si>
    <t>DECAL PKG., GEO TRACKER, SPLASH GRAPHICS, GOLD,B/S</t>
  </si>
  <si>
    <t>DECAL PKG., SONOMA, SPLASH GRAPHICS, SIL*SILVER)(INST</t>
  </si>
  <si>
    <t>DECAL PKG., SONOMA, SPLASH GRAPHICS, HOT*HOT RED)(INS</t>
  </si>
  <si>
    <t>DECAL PKG., SONOMA, SPLASH GRAPHICS, BLA*BLACK)(INSTA</t>
  </si>
  <si>
    <t>DECAL PKG., SONOMA, SPLASH GRAPHICS, GOL*GOLD)(INSTAL</t>
  </si>
  <si>
    <t>DECAL PKG., 4 X 4, SPLASH GRAPHICS, SILV*SILVER)(INST</t>
  </si>
  <si>
    <t>DECAL PKG., 4 X 4, SPLASH GRAPHICS, HOT *HOT RED)(INS</t>
  </si>
  <si>
    <t>DECAL PKG., 4 X 4, SPLASH GRAPHICS, HOT *HOT GREEN)(I</t>
  </si>
  <si>
    <t>DECAL PKG., 4 X 4, SPLASH GRAPHICS, BLAC*BLACK)(INSTA</t>
  </si>
  <si>
    <t>DECAL PKG., 4 X 4, SPLASH GRAPHICS, GOLD*GOLD)(INSTAL</t>
  </si>
  <si>
    <t>DECAL PKG., JIMMY, SPLASH GRAPHICS, SILV*SILVER)(INST</t>
  </si>
  <si>
    <t>DECAL PKG., JIMMY, SPLASH GRAPHICS, HOT *HOT RED)(INS</t>
  </si>
  <si>
    <t>DECAL PKG., JIMMY, SPLASH GRAPHICS, HOT *HOT GREEN)(I</t>
  </si>
  <si>
    <t>DECAL PKG., JIMMY, SPLASH GRAPHICS, BLAC*BLACK)(INSTA</t>
  </si>
  <si>
    <t>DECAL PKG., JIMMY, SPLASH GRAPHICS, GOLD*GOLD)(INSTAL</t>
  </si>
  <si>
    <t>WHEEL LINER PKG., 16" W/6 LUG</t>
  </si>
  <si>
    <t>MOLDING PKG-DR EDGE GUARD</t>
  </si>
  <si>
    <t>WHEEL LINER PKG., W/15" INCH WHEELS</t>
  </si>
  <si>
    <t>GUARD PKG., MOLDED SPLASH</t>
  </si>
  <si>
    <t>COVER, SPARE TIRE (ORANGE/PURPLE/BLACK)</t>
  </si>
  <si>
    <t>COVER, SPARE TIRE (BLUE/PINK/BLACK)</t>
  </si>
  <si>
    <t>COVER, SPARE TIRE (SILVER/GRAY/BLACK)</t>
  </si>
  <si>
    <t>BUMPER PKG., RR STEP, BLACK W/STEP PADS *BLACK)(INSTA</t>
  </si>
  <si>
    <t>BUMPER PKG., RR STEP, GREY W/STEP PADS  *GRAY)(INSTAL</t>
  </si>
  <si>
    <t>BUMPER PKG., RR STEP, CHROME W/STEP PADS*INSTALL 1.0</t>
  </si>
  <si>
    <t>BEDMAT PKG., PUBX</t>
  </si>
  <si>
    <t>NET PKG-CONVIENENCE</t>
  </si>
  <si>
    <t>NETTING PKG., UTILITY ENVELOPE STYLE</t>
  </si>
  <si>
    <t>NET PKG,CONVENIENCE</t>
  </si>
  <si>
    <t>NETTING PKG., UTILITY SIDE POCKET MINI</t>
  </si>
  <si>
    <t>NETTING PKG., UTILITY BULKHEAD FULL</t>
  </si>
  <si>
    <t>NETTING PKG., UTILITY SIDE POCKET FULL</t>
  </si>
  <si>
    <t>NETTING PKG, UTILITY</t>
  </si>
  <si>
    <t>NETTING PKG., UTILITY ENVELOPE</t>
  </si>
  <si>
    <t>HEATER PKG., ENGINE BLOCK               *INSTALL .5</t>
  </si>
  <si>
    <t>MOLDING PKG., BODY SIDE                 *BLACK &amp; CHRO</t>
  </si>
  <si>
    <t>HITCH PKG,WEIGHT DISTRIBUTING,PLATFORM</t>
  </si>
  <si>
    <t>COVER PKG., PUBX,BLACK (FOLDING)        *BLACK)(INSTA</t>
  </si>
  <si>
    <t>COVER PKG., PUBX,BLACK (FOLDING)</t>
  </si>
  <si>
    <t>SPOILER PKG-RR DECK LID (W/O LAMP)(PAINT*PAINT AS REQ</t>
  </si>
  <si>
    <t>NET PKG,PUBX CARGO WEB</t>
  </si>
  <si>
    <t>NET PKG,CARGO WEB (BLACK)               *BLACK)(INSTA</t>
  </si>
  <si>
    <t>NET PKG,CARGO WEB (BLUE)</t>
  </si>
  <si>
    <t>NET PKG,CARGO WEB (RED)</t>
  </si>
  <si>
    <t>NET PKG,CARGO WEB (YELLOW)</t>
  </si>
  <si>
    <t>DECAL PKG., BODY SIDE, 4X4, SILVER      *SILVER</t>
  </si>
  <si>
    <t>NETTING PKG., UTILITY</t>
  </si>
  <si>
    <t>LOCK NUT PKG., WHEEL 14MM (NOT FOR USE W*INSTALL .5</t>
  </si>
  <si>
    <t>WINDOW PKG-ROOF LIFT OFF PANEL*BLUE*    *BLUE</t>
  </si>
  <si>
    <t>WINDOW PKG-ROOF LIFT OFF PANEL*BRONZE*</t>
  </si>
  <si>
    <t>TRUNK PKG., INSTATRUNK</t>
  </si>
  <si>
    <t>MAT PKG,REAR CARPET                     *GRAPHITE</t>
  </si>
  <si>
    <t>COVER PKG, FRT END                      *INSTALL .7</t>
  </si>
  <si>
    <t>COVER PKG, FRT END                      *INSTALL .8</t>
  </si>
  <si>
    <t>MIRROR PKG,O/S RR VIEW (SPORT)(MANUAL)R.H.</t>
  </si>
  <si>
    <t>MIRROR PKG-RR VIEW(PAINTED)</t>
  </si>
  <si>
    <t>MIRROR PKG-RR VIEW(STAINLESS)           *STAINLESS)(I</t>
  </si>
  <si>
    <t>CARRIER PKG-RR DECK LUGGAGE(BLACK)(W/STO*BLACK</t>
  </si>
  <si>
    <t>HITCH PKG., CUSHION MODEL 320           *INSTALL 1.0</t>
  </si>
  <si>
    <t>HITCH PKG,BALL MT</t>
  </si>
  <si>
    <t>MOLDING PKG-WHEELHOUSE OPENING          *BRIGHT)(INST</t>
  </si>
  <si>
    <t>RAIL PKG,PUBX SI                        *STAINLESS)(I</t>
  </si>
  <si>
    <t>RAIL PKG,PUBX SI                        *INSTALL .5</t>
  </si>
  <si>
    <t>RAIL PKG., PUBX SIDE</t>
  </si>
  <si>
    <t>MOLDING PKG., STAINLESS STEEL ROCKER    *STAINLESS ST</t>
  </si>
  <si>
    <t>MOLDING PKG., STAINLESS STEEL ROCKER</t>
  </si>
  <si>
    <t>MOLDING PKG,RKR</t>
  </si>
  <si>
    <t>COVER PKG, SPARE TIRE- BLK W/WHITE LOGO *BLACK</t>
  </si>
  <si>
    <t>COVER PKG, SPARE TIRE, BLK W/WHITE LOGO *BLACK</t>
  </si>
  <si>
    <t>MAT PKG,REAR #2 CARPET</t>
  </si>
  <si>
    <t>MAT PKG,CARGO VINYL</t>
  </si>
  <si>
    <t>CARRIER PKG,RF LUGG</t>
  </si>
  <si>
    <t>CUP HOLDER PKG., DK COGNAC 60I</t>
  </si>
  <si>
    <t>CUP HOLDER PKG., DK BEIGE 64I</t>
  </si>
  <si>
    <t>CUP HOLDER PKG., DK CHARCOAL 82I</t>
  </si>
  <si>
    <t>CUP HOLDER PKG.</t>
  </si>
  <si>
    <t>CUP HOLDER PKG., DK BLUE 24I</t>
  </si>
  <si>
    <t>CUP HOLDER PKG., DK RED 47I             *RED</t>
  </si>
  <si>
    <t>CARRIER PKG., RF LUGGAGE (BLACK)</t>
  </si>
  <si>
    <t>HEATER PKG,ENG BLOCK (40MM TOYOTA ENG)</t>
  </si>
  <si>
    <t>HEATER PKG,ENG BLOCK (35 MM ISUZU 1.6)</t>
  </si>
  <si>
    <t>HEATER PKG,ENG BLOCK (EXT CLAMP ON TYPE)*INSTALL .5</t>
  </si>
  <si>
    <t>HEATER PKG,ENG BLOCK (EXT CLAMP ON TYPE)*INSTALL .50</t>
  </si>
  <si>
    <t>LAMP PKG., CARGO</t>
  </si>
  <si>
    <t>MAT PKG,FRONT CARPET  *GRAPHITE</t>
  </si>
  <si>
    <t>MAT PKG,FRONT CARPET  *M. GRAY</t>
  </si>
  <si>
    <t>MAT PKG,FRONT CARPET  *D. SLATE GRAY</t>
  </si>
  <si>
    <t>MAT PKG,FRONT CARPET  *M. BEIGE         *BEIGE</t>
  </si>
  <si>
    <t>MAT PKG,FRONT CARPET  *M. BEIGE</t>
  </si>
  <si>
    <t>MAT PKG,REAR CARPET  *GRAPHITE</t>
  </si>
  <si>
    <t>MAT PKG,REAR CARPET  *M. GRAY</t>
  </si>
  <si>
    <t>MAT PKG,REAR CARPET  *M. BEIGE</t>
  </si>
  <si>
    <t>BEDLINER, OVER RAIL</t>
  </si>
  <si>
    <t>LOCK PKG., SPARE TIRE CARRIER (RPO)</t>
  </si>
  <si>
    <t>DOOR SILL STEP SHIELD PKG.              *BLACK)(INSTA</t>
  </si>
  <si>
    <t>TOP PKG-GEO METRO CONVERTIBLE(BLACK)(REPLACEMENT)</t>
  </si>
  <si>
    <t>MIRROR PKG., O/S RR VIEW DF2            *STAINLESS)(I</t>
  </si>
  <si>
    <t>COVER PKG-UNIVERSAL CAR W/LOGO (WHITE)  *WHITE</t>
  </si>
  <si>
    <t>COVER PKG-UNIVERSAL CAR W/LOGO (WHITE)  *WHITE)(INSTA</t>
  </si>
  <si>
    <t>COVER PKG-CUSTOM CAR W/LOGO (WHITE)     *WHITE</t>
  </si>
  <si>
    <t>DEFLECTOR PKG., RR AIR</t>
  </si>
  <si>
    <t>LOCK PKG,CAR COVER CABLE</t>
  </si>
  <si>
    <t>DEFLECTOR PKG., REAR AIR                *BLACK)(INSTA</t>
  </si>
  <si>
    <t>HOOD PROTECTOR PKG., MOLDED SMOKE</t>
  </si>
  <si>
    <t>MOLDING PKG., SS ROCKER</t>
  </si>
  <si>
    <t>TOP, REMOVABLE,BLACK</t>
  </si>
  <si>
    <t>TOP, REMOVABLE, WHITE</t>
  </si>
  <si>
    <t>NET PKG,CONVENIENCE (15.222/16.575)     *INSTALL .1</t>
  </si>
  <si>
    <t>NET PKG,CONVIENENCE</t>
  </si>
  <si>
    <t>COVER PKG,BLACK SNAP (TONNEAU)          *BLACK)(INSTA</t>
  </si>
  <si>
    <t>COVER PKG,ALUMINUM SNAP (TONNEAU)       *BLACK)(INSTA</t>
  </si>
  <si>
    <t>COVER PKG, BLACK SNAP (TONNEAU)         *BLACK)(INSTA</t>
  </si>
  <si>
    <t>COVER PKG, ALUMINUM SNAP(TONNEAU)       *BLACK)(INSTA</t>
  </si>
  <si>
    <t>DEFLECTOR PKG,SI WDO                    *SMOKE)(INSTA</t>
  </si>
  <si>
    <t>MIRROR PKG,O/S RR VIEW (DG5)            *STAINLESS)(I</t>
  </si>
  <si>
    <t>SECURITY PKG,VEHICLE REMOTE(VSS-150)</t>
  </si>
  <si>
    <t>SKI CARRIER PKG.                        *INSTALL .75</t>
  </si>
  <si>
    <t>SKI CARRIER PKG.</t>
  </si>
  <si>
    <t>BEDMAT PKG., RUBBER</t>
  </si>
  <si>
    <t>WINDOW PKG,ROOF LIFT OFF PANEL*BLUE*</t>
  </si>
  <si>
    <t>WINDOW PKG,ROOF LIFT OFF PANEL*BRONZE*</t>
  </si>
  <si>
    <t>DEFLECTOR PKG,HOOD AIR (BUG)</t>
  </si>
  <si>
    <t>DEFLECTOR PKG,RR AIR</t>
  </si>
  <si>
    <t>WINDOW PKG., SLIDING WINDOW             *INSTALL 1.25</t>
  </si>
  <si>
    <t>MIRROR PKG,I/S RR VIEW (ELECTRO CHR0MIC)(W/COMPASS)</t>
  </si>
  <si>
    <t>PANEL PKG,RF LIFT OFF</t>
  </si>
  <si>
    <t>PANEL PKG,RF LIFT OFF                 *P*INSTALL .25 *</t>
  </si>
  <si>
    <t>WINDOW PKG,ROOF LIFT OFF  *BLUE</t>
  </si>
  <si>
    <t>WINDOW PKG,ROOF LIFT OFF  *BRONZE</t>
  </si>
  <si>
    <t>COVER PKG,FRT END HOOD                  *INSTALL .25</t>
  </si>
  <si>
    <t>COVER PKG,FRT END HOOD                  *INSTALL .3</t>
  </si>
  <si>
    <t>COVER PKG,FRT END HOOD</t>
  </si>
  <si>
    <t>DEFLECTOR PKG., FRT AIR DAM W/FOG LIGHTS*BLACK       K</t>
  </si>
  <si>
    <t>COVER PKG, HOOD</t>
  </si>
  <si>
    <t>COVER PKG,HOOD</t>
  </si>
  <si>
    <t>COVER PKG, FRT END, DUAL HDLP</t>
  </si>
  <si>
    <t>SPOILER PKG,RR DECK LID (W/STOP LAMP)</t>
  </si>
  <si>
    <t>SPOILER PKG,RR DECK LID                 *INSTALL 1.0</t>
  </si>
  <si>
    <t>SPOILER PKG,RR DECK LID (W/STOP LAMP)   *INSTALL 1.0</t>
  </si>
  <si>
    <t>STEP PKG., SIDE TUBE, CLEAR             *BRUSHED ALUM</t>
  </si>
  <si>
    <t>STEP PKG,TUBULAR ASST</t>
  </si>
  <si>
    <t>GUARD PKG., GRILLE/BRUSH, BLACK         *BLACK BRUSHE</t>
  </si>
  <si>
    <t>GUARD PKG., GRILLE/BRUSH, CLEAR         *BRUSHED ALUM</t>
  </si>
  <si>
    <t>GUARD PKG., GRILLE/BRUSH,NATURAL        *BRUSHED ALUM</t>
  </si>
  <si>
    <t>ALUMINUM DECOR PKG., BLACK              *BLACK BRUSHE</t>
  </si>
  <si>
    <t>ALUMINUM DECOR PKG., CLEAR              *NAT BRUSHED</t>
  </si>
  <si>
    <t>ALUMINUM DECOR PKG., CLEAR              *BRUSHED ALUM</t>
  </si>
  <si>
    <t>CARRIER PKG, BICYCLE(ONE BIKE)(UPRIGHT)</t>
  </si>
  <si>
    <t>CARRIER PKG,SKI(DIAGONAL)(3 PAIR)</t>
  </si>
  <si>
    <t>WHEEL PKG,16X7                          *CHROME)(INST</t>
  </si>
  <si>
    <t>MOLDING PKG,STAINLESS STEEL ROCKER      *INSTALL 1.0</t>
  </si>
  <si>
    <t>WINDOW PKG,RR SLDG (PWR)                *INSTALL 1.0</t>
  </si>
  <si>
    <t>WINDOW PKG,RR SLDG (PWR)                *INSTALL 1.25</t>
  </si>
  <si>
    <t>COVER PKG,PUBX FLDG, (BLACK)            *BLACK)(INSTA</t>
  </si>
  <si>
    <t>COVER PKG,PUBX FLDG,(BLACK)             *BLACK)(INSTA</t>
  </si>
  <si>
    <t>COVER PKG,CARGO AREA SECURITY           *BLACK VINYL</t>
  </si>
  <si>
    <t>TRANSMITTER PKG,GARAGE DR OPENER PROGRAMMABLE</t>
  </si>
  <si>
    <t>GUARD PKG,FDR SPH(BLACK)(MONTE CARLO)(PR</t>
  </si>
  <si>
    <t>TOP PKG., FOLDING, SKY BLUE             *BLUE</t>
  </si>
  <si>
    <t>TOP PKG., FOLDING, DARK SAND            *SAND</t>
  </si>
  <si>
    <t>TOP PKG., FOLDING, MINT                 *MINT GREEN</t>
  </si>
  <si>
    <t>TOP PKG., FOLDING, WHITE                *WHITE</t>
  </si>
  <si>
    <t>TOP PKG., FOLDING,*BLACK INT, BLACK EXT**BLACK EXTERI</t>
  </si>
  <si>
    <t>HOOD SCOOP PKG.                         *INSTALL .5</t>
  </si>
  <si>
    <t>PAD,ASST STEP</t>
  </si>
  <si>
    <t>PAD,ASST STEP (8.228)</t>
  </si>
  <si>
    <t>BOLT/SCREW,PUBX STAKE PKT TIEDOWN</t>
  </si>
  <si>
    <t>RECEIVER PKG,GARAGE DR OPENER</t>
  </si>
  <si>
    <t>CASE PKG,GARAGE DR OPENER XMTR (HAND HELD)</t>
  </si>
  <si>
    <t>HANDLE,FLDG PUBX CVR LIFT</t>
  </si>
  <si>
    <t>BRACKET,FLDG PUBX CVR SLIDE(SHORT)</t>
  </si>
  <si>
    <t>WHEEL PKG,15X7</t>
  </si>
  <si>
    <t>MODULE,REMOTE SECURITY SYS</t>
  </si>
  <si>
    <t>MISC PARTS PKG,VEH REMOTE SECURITY</t>
  </si>
  <si>
    <t>LOCK PKG,TONNEAU</t>
  </si>
  <si>
    <t>SEAL,FLDG PUBX CVR FRT &amp; RR</t>
  </si>
  <si>
    <t>BRACKET,FLDG PUBX CVR SLIDE</t>
  </si>
  <si>
    <t>PLATE KIT,FLDG PUBX CVR LK MTG</t>
  </si>
  <si>
    <t>KEY,FLDG PUBX CVR LK</t>
  </si>
  <si>
    <t>REINFORCEMENT-BRACKET, RR AIR DEFL</t>
  </si>
  <si>
    <t>GUARD PKG,FDR SPH</t>
  </si>
  <si>
    <t>CAP, HUB                                *INSTALL .10</t>
  </si>
  <si>
    <t>LAMP,CTR HIGH MT STOP               *INSTALL .25</t>
  </si>
  <si>
    <t>SPOILER PKG,RR DECK LID(W/STOP LAMP)(PRI*PRIMED)(INST</t>
  </si>
  <si>
    <t>COVER PKG, FRT END (CAVALIER)           *INSTALL .3</t>
  </si>
  <si>
    <t>WINDOW PKG,RF LIFT OFF                  *INSTALL .25</t>
  </si>
  <si>
    <t>MODULE PKG,DAYTIME RUNNING LP</t>
  </si>
  <si>
    <t>HEATER PKG, ENG BLOCK                   *INSTALL .5</t>
  </si>
  <si>
    <t>DECAL PKG,INTR TRIM*BURLWOOD*           *BURLWOOD</t>
  </si>
  <si>
    <t>DECAL PKG,INTR TRIM*ROSEWOOD*           *ROSEWOOD</t>
  </si>
  <si>
    <t>MAT PKG,F/FLR AUX (TWIN CPT)*MED DK ADRI*BLUE</t>
  </si>
  <si>
    <t>MAT PKG,F/FLR AUX (TWIN CPT)*RUBY RED*  *RED</t>
  </si>
  <si>
    <t>MAT PKG,F/FLR AUX (TWIN CPT)*MED DK TEAL*TEAL</t>
  </si>
  <si>
    <t>MAT PKG,F/FLR AUX (TWIN CPT)*DK GRAY*   *DK GRAY</t>
  </si>
  <si>
    <t>STEP PKG,SI TUBE*CLEAR*                 *BRUSHED ALUM</t>
  </si>
  <si>
    <t>STEP PKG,TUBULAR ASSIST</t>
  </si>
  <si>
    <t>DECOR PKG,AL*CLEAR*                     *NAT BRUSHED</t>
  </si>
  <si>
    <t>DECOR PKG,AL*BLACK*                     *BLACK BRUSHE</t>
  </si>
  <si>
    <t>LIGHT PKG,DISTRESS</t>
  </si>
  <si>
    <t>COVER PKG, FRT END HOOD                 *INSTALL .3</t>
  </si>
  <si>
    <t>COVER PKG, SPARE TIRE BLACK 28" (BLAZER)*BLACK</t>
  </si>
  <si>
    <t>COVER PKG, SPARE TIRE BLACK 29" (BLAZER)*BLACK</t>
  </si>
  <si>
    <t>COVER PKG, SPARE TIRE BLACK 28" (JIMMY) *BLACK</t>
  </si>
  <si>
    <t>COVER PKG, SPARE TIRE BLACK 29" (JIMMY) *BLACK</t>
  </si>
  <si>
    <t>COVER PKG,F/END HOOD                    *INSTALL .3</t>
  </si>
  <si>
    <t>ORGANIZER PKG,CARGO</t>
  </si>
  <si>
    <t>MAT PKG,REAR #2 VINYL</t>
  </si>
  <si>
    <t>ASH TRAY KIT-MED. GRAY                  *GRAY)(INSTAL</t>
  </si>
  <si>
    <t>ASH TRAY KIT-MED BEIGE                  *BEIGE)(INSTA</t>
  </si>
  <si>
    <t>ASH TRAY KIT-RUBY RED                   *RED)(INSTALL</t>
  </si>
  <si>
    <t>SPOTLIGHT KIT W/MTG HDWE</t>
  </si>
  <si>
    <t>COVER PKG,PUBX FLDG                     *BLACK)(INSTA</t>
  </si>
  <si>
    <t>CARRIER PKG,SKI(ST SPARE TIRE MOUNTED)  *INSTALL .5</t>
  </si>
  <si>
    <t>CARRIER PKG, BICYCLE(ST SPARE TIRE MOUNT*INSTALL .5</t>
  </si>
  <si>
    <t>LOCK PKG,SPA TIRE  (7.675)</t>
  </si>
  <si>
    <t>COVER PKG,F/END HOOD(AIR-O-DEFLECTOR)   *INSTALL .5</t>
  </si>
  <si>
    <t>COVER PKG,F/END HOOD(AIR-O-DEFLECTOR)</t>
  </si>
  <si>
    <t>COVER PKG,F/END HOOD(AIR-O-DEFLECTOR)   *INSTALL .25</t>
  </si>
  <si>
    <t>COVER PKG,RF LUGG CARR(VINYL)(CHARCOAL/B*CHARCOAL/BLA)</t>
  </si>
  <si>
    <t>TRAY PKG,R/CMPT FLR STOR CMPT (15.222)</t>
  </si>
  <si>
    <t>LINER PKG. RR CARGO (DELUXE) W/BRAVADA LOGO</t>
  </si>
  <si>
    <t>LINER PKG, RR CARGO (STANDARD)</t>
  </si>
  <si>
    <t>DEFLECTOR PKG,RR AIR                    *BLACK)(INSTA</t>
  </si>
  <si>
    <t>STEP PKG,SI TUBE(BLACK)(STEEL)          *BLACK)(INSTA</t>
  </si>
  <si>
    <t>STEP PKG,SI TUBE(CHROME)(STEEL)         *CHROME)(INST</t>
  </si>
  <si>
    <t>HITCH PKG,WT DISTR PLTF</t>
  </si>
  <si>
    <t>DECAL PKG,W/S(RED BRAVADA)              *RED)(INSTALL</t>
  </si>
  <si>
    <t>DECAL PKG,W/S(WHITE BRAVADA)            *WHITE)(INSTA</t>
  </si>
  <si>
    <t>EMBLEM PKG,BRAVADA(B94 GOLD)            *GOLD)(INSTAL</t>
  </si>
  <si>
    <t>EMBLEM PKG,BRAVADA(B94 GOLD)(W/STRIPES) *GOLD)(INSTAL</t>
  </si>
  <si>
    <t>COVER PKG,PUBX SIM SNAP (TONNEAU)       *BLACK)(INSTA</t>
  </si>
  <si>
    <t>BOARD PKG,BODY SI RUNNING               *CHARCOAL)(IN</t>
  </si>
  <si>
    <t>BOARD PKG,BODY SI RUNNING               *BLACK)(INSTA</t>
  </si>
  <si>
    <t>BOARD PKG,BODY SI RUNNING               *GRAY)(INSTAL</t>
  </si>
  <si>
    <t>CARRIER PKG,RF LUGG(BLACK)              *BLACK</t>
  </si>
  <si>
    <t>COVER PKG, CARGO BOX MLD'D</t>
  </si>
  <si>
    <t>DEFLECTOR PKG,FRT AIR DAM W/ FOG LAMPS*9*SILVER</t>
  </si>
  <si>
    <t>DEFLECTOR PKG,FRT AIR DAM W/ FOG LAMPS*2*BLUE        *</t>
  </si>
  <si>
    <t>DEFLECTOR PKG,FRT AIR DAM W/ FOG LAMPS*5*KHAKI</t>
  </si>
  <si>
    <t>SPARE SAVER, SHORT BED FULLSIZE PICKUP</t>
  </si>
  <si>
    <t>SPARE SAVER, LONG BED FULLSIZE PICKUP   *INSTALL .5</t>
  </si>
  <si>
    <t>SUNSHADE PKG,T-TOP(GRAPHITE)            *GRAPHITE)(IN</t>
  </si>
  <si>
    <t>SPORT TENT,CK SHORTBED,CHEVROLET LOGO   *GREEN)(INSTA</t>
  </si>
  <si>
    <t>TOP PKG,HALF TOP/SUNBONNET*BLACK*       *BLACK</t>
  </si>
  <si>
    <t>TOP PKG,HALF TOP/SUNBONNET*WHITE*       *WHITE</t>
  </si>
  <si>
    <t>WINDOW PKG,RR SOFT (WINDJAMMER)*BLACK*  *BLACK</t>
  </si>
  <si>
    <t>WINDOW PKG,RR SOFT (WINDJAMMER)*WHITE*  *WHITE</t>
  </si>
  <si>
    <t>WINDOW PKG,RR SOFT (WINDJAMMER)*DARK SAN*SAND</t>
  </si>
  <si>
    <t>COVER PKG,TONNEAU*BLACK*                *BLACK)(INSTA</t>
  </si>
  <si>
    <t>COVER PKG,TONNEAU*WHITE*                *WHITE</t>
  </si>
  <si>
    <t>COVER PKG,TONNEAU*DARK SAND*            *SAND)(INSTAL</t>
  </si>
  <si>
    <t>TOP PKG,3 PC SOFT*BLACK*                *BLACK</t>
  </si>
  <si>
    <t>TOP PKG,3 PC SOFT*WHITE*                *WHITE</t>
  </si>
  <si>
    <t>TOP PKG,3 PC SOFT*DARK SAND*            *SAND</t>
  </si>
  <si>
    <t>COVER PKG,F/END HOOD                    *INSTALL .25</t>
  </si>
  <si>
    <t>SPOTLIGHT PKG,(LH) W/ASM HWD</t>
  </si>
  <si>
    <t>SPOTLIGHT PKG,(RH) W/ASM HWD</t>
  </si>
  <si>
    <t>SPORT TENT,DELUXE,C/K SHORT BED,GMC LOGO*GREEN)(INSTA</t>
  </si>
  <si>
    <t>SPORT TENT,DELUXE,C/K LONG BED,CHEVROLET*GREEN)(INSTA</t>
  </si>
  <si>
    <t>SPORT TENT,DELUXE,C/K LONG BED,GMC LOGO *GREEN)(INSTA</t>
  </si>
  <si>
    <t>TENT PKG,PUBX</t>
  </si>
  <si>
    <t>TENT PKG,DELUXE,S/T SHORT BED,GMC LOGO*G*GREEN)(INSTA</t>
  </si>
  <si>
    <t>COVER PKG,VEH                           *GRAY)(INSTAL</t>
  </si>
  <si>
    <t>COVER PKG,VEH                           *GRAY</t>
  </si>
  <si>
    <t>COVER PKG,VEH                           *WHITE</t>
  </si>
  <si>
    <t>COVER PKG,VEHICLE</t>
  </si>
  <si>
    <t>SUNSHADE PKG,RF LIFT OFF WDO            *PEWTER)(INST</t>
  </si>
  <si>
    <t>CARRIER PKG,BEDMOUNT(ST SHORT BOX)      *INSTALL .50</t>
  </si>
  <si>
    <t>TIE DOWN PKG,CARGO BDMT CARR W/ SI RL(ST*INSTALL .50</t>
  </si>
  <si>
    <t>CARRIER PKG,BEDMOUNT(ST LONG BOX)       *INSTALL .50</t>
  </si>
  <si>
    <t>CARRIER PKG,BEDMOUNT(CK SHORT BOX)</t>
  </si>
  <si>
    <t>TIE DOWN PKG,CARGO BDMT CARR W/ SI RL(CK SHORT BOX)</t>
  </si>
  <si>
    <t>CARRIER PKG,BEDMOUNT(CK LONG BOX)       *INSTALL .50</t>
  </si>
  <si>
    <t>TIE DOWN PKG,CARGO BDMT CARR W/ SI RL(CK LONG BOX)</t>
  </si>
  <si>
    <t>CARRIER PKG,BICYCLE (BED MT)            *INSTALL .5</t>
  </si>
  <si>
    <t>CARRIER PKG,SKI BED MOUNT 4 PAIR</t>
  </si>
  <si>
    <t>TIE DOWN PKG,CARGO BEDMOUNT CARR(2 TIE DOWNS)</t>
  </si>
  <si>
    <t>ORGANIZER PKG, TRUNK STORAGE</t>
  </si>
  <si>
    <t>PONTIAC GRAND AM "SE" FRT &amp; RR GUARDS.</t>
  </si>
  <si>
    <t>LINER PKG,CARGO/TRUNK, (POLYETHYLENE)   *BLACK</t>
  </si>
  <si>
    <t>TRAY PKG,R/CMPT FLR STOR CMPT           *BLACK</t>
  </si>
  <si>
    <t>BOARD PKG,BODY SI RUNNING CAB LENGTH(PAI*WA8555)(BLACE</t>
  </si>
  <si>
    <t>BOARD PKG,BODY SI RUNNING CAB LENGTH(PAI*WA177B)(GREEE</t>
  </si>
  <si>
    <t>BOARD PKG,BODY SI RUNNING CAB LENGTH(PAI*WA9260)(RED)E</t>
  </si>
  <si>
    <t>BOARD PKG,BODY SI RUNNING CAB LENGTH(PAI*WA8624)(WHITE</t>
  </si>
  <si>
    <t>BOARD PKG,BODY SI RUNNING CAB LENGTH(PAI*WA8867)(QUICE</t>
  </si>
  <si>
    <t>BOARD PKG,BODY SI RUNNING CAB LENGTH(PAI*AUTUMNWOOD  E</t>
  </si>
  <si>
    <t>BOARD PKG,BODY SI RUNNING *SILVER</t>
  </si>
  <si>
    <t>BOARD PKG,BODY SI RUNNING *BLACK</t>
  </si>
  <si>
    <t>BOARD PKG,BODY SI RUNNING *GREEN</t>
  </si>
  <si>
    <t>BOARD PKG,BODY SI RUNNING *WHITE</t>
  </si>
  <si>
    <t>BOARD PKG,BODY SI RUNNING *BLACK        *BLACK</t>
  </si>
  <si>
    <t>BOARD PKG,BODY SI RUNNING *RED</t>
  </si>
  <si>
    <t>BOARD PKG,BODY SI RUNNING   *AUTUMNWOOD *AUTUMNWOOD</t>
  </si>
  <si>
    <t>LINER PKG, RR CARGO(VINYL) W/TAHOE LOGO</t>
  </si>
  <si>
    <t>LINER PKG, RR CARGO (VINYL) W/SUBURBAN LOGO</t>
  </si>
  <si>
    <t>LINER PKG, RR CARGO(VINYL)W/SUBURBAN LOGO</t>
  </si>
  <si>
    <t>LINER PKG, RR CARGO (VINYL) W/YUKON LOGO</t>
  </si>
  <si>
    <t>CARRIER PKG,SKI BED MOUNT 2 PAIR</t>
  </si>
  <si>
    <t>FLARE PKG,FRT WHL OPENING(GLOSS BLACK)  *GLOSS BLACK)</t>
  </si>
  <si>
    <t>FLARE PKG, RR WHL OPENING(GLOSS BLACK)  *GLOSS BLACK)</t>
  </si>
  <si>
    <t>HARNESS PKG,TRLR WRG</t>
  </si>
  <si>
    <t>CARRIER PKG,RF LUGG                     *BLACK)(INSTA</t>
  </si>
  <si>
    <t>COVER,T/LP SLOTTED                      *SMOKE</t>
  </si>
  <si>
    <t>STEP SHIELD PKG,DR SILL                 *BLACK)(INSTA</t>
  </si>
  <si>
    <t>GUARD PKG,FDR SPH (GENERIC, NO LOGO)    *BLACK)(INSTA</t>
  </si>
  <si>
    <t>GUARD PKG,FDR SPH (GENERIC, NO LOGO)    *BLACK</t>
  </si>
  <si>
    <t>GUARD PKG,FDR SPH (GM LOGO)             *BLACK)(INSTA</t>
  </si>
  <si>
    <t>GUARD PKG,FDR SPH (GM LOGO)             *BLACK</t>
  </si>
  <si>
    <t>GUARD PKG,FDR SPH (CHEVROLET LOGO)      *BLACK</t>
  </si>
  <si>
    <t>GUARD PKG,FDR SPH (CHEVROLET/BOW-TIE LOG*BLACK</t>
  </si>
  <si>
    <t>GUARD PKG,FDR SPH (BLAZER LOGO)         *BLACK</t>
  </si>
  <si>
    <t>GUARD PKG,FDR SPH (CAVALIER LOGO)       *BLACK</t>
  </si>
  <si>
    <t>GUARD PKG,FDR SPH (BUICK LOGO)          *BLACK)(INSTA</t>
  </si>
  <si>
    <t>GUARD PKG,FDR SPH (LESABRE LOGO)        *BLACK</t>
  </si>
  <si>
    <t>GUARD PKG,FDR SPH (PONTIAC LOGO)        *BLACK</t>
  </si>
  <si>
    <t>GUARD PKG,FDR SPH (GRAND PRIX LOGO)</t>
  </si>
  <si>
    <t>GUARD PKG,FDR SPH (SUNFIRE LOGO)</t>
  </si>
  <si>
    <t>GUARD PKG,FDR SPH (GMC LOGO)            *BLACK</t>
  </si>
  <si>
    <t>GUARD PKG,FDR SPH (JIMMY LOGO)          *BLACK</t>
  </si>
  <si>
    <t>GUARD PKG,FDR SPH (GEO LOGO)            *BLACK)(INSTA</t>
  </si>
  <si>
    <t>GUARD PKG,FDR SPH (TRACKER LOGO)        *BLACK W/WHIT</t>
  </si>
  <si>
    <t>BOARD PKG,BODY SI RUNNING               *GREEN</t>
  </si>
  <si>
    <t>BOARD PKG,BODY SI RUNNING               *RED</t>
  </si>
  <si>
    <t>BOARD PKG,BODY SI RUNNING               *SILVER</t>
  </si>
  <si>
    <t>BOARD PKG,BODY SI RUNNING               *AUTUMNWOOD</t>
  </si>
  <si>
    <t>GUARD PKG,FDR SPH (CENTURY LOGO)</t>
  </si>
  <si>
    <t>COVER PKG, FRT END-"TRACKER"</t>
  </si>
  <si>
    <t>TIEDOWN PKG,PUBX UTILITY RACK</t>
  </si>
  <si>
    <t>CARRIER PKG,RF(REMOVABLE)               *INSTALL .25</t>
  </si>
  <si>
    <t>CARRIER PKG,BICYCLE (RF, WHL MT)</t>
  </si>
  <si>
    <t>CARRIER PKG,SKI                         *INSTALL .5</t>
  </si>
  <si>
    <t>LOCK PKG,BIKE/SKI RACK</t>
  </si>
  <si>
    <t>RACK PKG,PUBX UTILITY                   *INSTALL .5</t>
  </si>
  <si>
    <t>LINER PKG,WHL                           *INSTALL 1.0</t>
  </si>
  <si>
    <t>LOCK PKG, SPARE TIRE                    *INSTALL .50</t>
  </si>
  <si>
    <t>LOCK PKG, SPARE TIRE                    *INSTALL .5</t>
  </si>
  <si>
    <t>COVER PKG-VEH                           *WHITE</t>
  </si>
  <si>
    <t>ASHTRAY PKG, (12.009)                   *INSTALL .1</t>
  </si>
  <si>
    <t>COVER PKG,HOOD                          *INSTALL .25</t>
  </si>
  <si>
    <t>GUARD PKG,RUBBER FOOT</t>
  </si>
  <si>
    <t>HOLDER PKG,BICYCLE CARRTRANSPORT</t>
  </si>
  <si>
    <t>GUARD PKG,MOLDED SPH                    *BLACK</t>
  </si>
  <si>
    <t>GUARD PKG,MOLDED SPH                    *BLACK)(INSTA</t>
  </si>
  <si>
    <t>GUARD PKG,FDR SPH (FRONT)               *BLACK)(INSTA</t>
  </si>
  <si>
    <t>SPOILER PKG,R/CMPT LID                  *PAINT TO MAT</t>
  </si>
  <si>
    <t>SPOILER PKG,R/CMPT LID                  *INSTALL 1.0</t>
  </si>
  <si>
    <t>MIRROR PKG,O/S RR VIEW ELEC             *INSTALL 1.0</t>
  </si>
  <si>
    <t>HARNESS ASM,ELEC MIR</t>
  </si>
  <si>
    <t>MAT PKG,FRONT CARPET  *BLACK</t>
  </si>
  <si>
    <t>SKI CARRIER PKG-ROOF</t>
  </si>
  <si>
    <t>HEATER PKG,ENG BLK                      *INSTALL .8</t>
  </si>
  <si>
    <t>HEATER PKG,ENG BLK                      *INSTALL .5</t>
  </si>
  <si>
    <t>GUARD PKG,CARGO/TRUNK (17.090)          *BLACK)(INSTA</t>
  </si>
  <si>
    <t>BACKPACK PKG-SEAT STORAGE-CHEVROLET-OPEL*GRAY</t>
  </si>
  <si>
    <t>BACKPACK PKG-SEAT STORAGE-PONTIAC-OPEL G*GRAY</t>
  </si>
  <si>
    <t>BACKPACK PKG-SEAT STORAGE-OLDSMOBILE-OPE*GRAY</t>
  </si>
  <si>
    <t>BACKPACK PKG-SEAT STORAGE-CHEVROLET-TAUP*TAUPE</t>
  </si>
  <si>
    <t>BACKPACK PKG-SEAT STORAGE-PONTIAC-TAUPE *TAUPE</t>
  </si>
  <si>
    <t>BACKPACK PKG-SEAT STORAGE-OLDSMOBILE-TAU*TAUPE</t>
  </si>
  <si>
    <t>COVER PKG, FRT END                      *BLACK)( INST</t>
  </si>
  <si>
    <t>GUARD PKG,FDR SPH (PONTIAC LOGO)        *WHITE)(INSTA</t>
  </si>
  <si>
    <t>GUARD PKG,FDR SPH (Z28 LOGO)            *BLACK)(INSTA</t>
  </si>
  <si>
    <t>LOUVER PKG,QTR WDO *SMOKE*              *SMOKE)(INSTA</t>
  </si>
  <si>
    <t>ORGANIZER PKG,CARGO                     *BLACK)(INSTA</t>
  </si>
  <si>
    <t>TRANSMITTER PKG,GARAGE DR OPENER  (9.774</t>
  </si>
  <si>
    <t>GRILLE PKG, RAD                         *PAINT TO MAT</t>
  </si>
  <si>
    <t>MOLDING PKG,W/H OPG (12.116/17.507)     *CHROME/BLACK</t>
  </si>
  <si>
    <t>MOLDING PKG,W/H OPG                     *CHROME/BLACK</t>
  </si>
  <si>
    <t>FLASHLIGHT PKG,RECHARGEABLE ("CATERA")  *INSTALL .25</t>
  </si>
  <si>
    <t>MAT PKG,R/FLR AUX (TWIN-CPT)(MD OAK)    *OAK</t>
  </si>
  <si>
    <t>GUARD PKG,FDR SPH (TRANSPORT LOGO)      *INSTALL .5</t>
  </si>
  <si>
    <t>HEATER PKG,ENG BLK (1.152)              *INSTALL .5</t>
  </si>
  <si>
    <t>LOUVER PKG,QTR WDO *SMOKE*              *SMOKE</t>
  </si>
  <si>
    <t>ASHTRAY PKG, (12.009)                   *BLACK)(INSTA</t>
  </si>
  <si>
    <t>LINER PKG,PUBX E/GATE (17.400)</t>
  </si>
  <si>
    <t>MIRROR PKG,I/S RR VIEW ELECTRO CHROMIC (*INSTALL 1.0</t>
  </si>
  <si>
    <t>TRANSMITTER ASM,GARAGE DR     OPENER    *MUSHROOM</t>
  </si>
  <si>
    <t>MODULE ASM,UNIVERSAL GARAGE DOOR OPENER</t>
  </si>
  <si>
    <t>BELT UNIT-FLDG 2ND ST CHILD TETHER *MED *GRAY</t>
  </si>
  <si>
    <t>BRACKET PKG,CHILD ST RST SYS  BELT</t>
  </si>
  <si>
    <t>HARDWARE KIT,RF LUGG CARR (12.815/17.070*INSTALL 1.4</t>
  </si>
  <si>
    <t>ADJUSTER,RF RACK MT</t>
  </si>
  <si>
    <t>CYLINDER,RF RACK LK (INCLUDES KEY)</t>
  </si>
  <si>
    <t>KNOB,UTILITY BAR</t>
  </si>
  <si>
    <t>COVER,UTILITY BAR LK</t>
  </si>
  <si>
    <t>SPACER,BICYCLE CARR MT</t>
  </si>
  <si>
    <t>KNOB, SKI CARR</t>
  </si>
  <si>
    <t>KNOB,SKI CARR</t>
  </si>
  <si>
    <t>CAP,BICYCLE CARR END</t>
  </si>
  <si>
    <t>RECEIVER ASM,KEYLESS ENTRY (2.194)</t>
  </si>
  <si>
    <t>MODULE ASM,NON REM SECURITY SYS (2.195)</t>
  </si>
  <si>
    <t>RECEIVER ASM,VEH SECURITY (2.194)</t>
  </si>
  <si>
    <t>MODULE PKG,REM SECURITY SYS</t>
  </si>
  <si>
    <t>MODULE PKG,NON REM SECURITY SYS</t>
  </si>
  <si>
    <t>RECEIVER PKG,VEH SECURITY (2.194)</t>
  </si>
  <si>
    <t>HARNESS,VEH SECURITY SYS</t>
  </si>
  <si>
    <t>INDICATOR ASM,LED VEH SECURITY SYS</t>
  </si>
  <si>
    <t>SWITCH ASM,OVERRIDE VEH SECURITY SYS</t>
  </si>
  <si>
    <t>SIREN PKG,VEH SECURITY</t>
  </si>
  <si>
    <t>RELAY PKG,VEH SECURITY SYS</t>
  </si>
  <si>
    <t>ADAPTER,TRLR WRG HARN</t>
  </si>
  <si>
    <t>CLAMP ASM,PUBX CVR S/RL</t>
  </si>
  <si>
    <t>MAT PKG,REAR VINYL  *GRAY</t>
  </si>
  <si>
    <t>MAT PKG,REAR VINYL *NEUTRAL</t>
  </si>
  <si>
    <t>RAIL ASM,PUBX CVR RR</t>
  </si>
  <si>
    <t>RAIL ASM,PUBX CVR RH SI</t>
  </si>
  <si>
    <t>RAIL ASM,PUBX CVR LH SI</t>
  </si>
  <si>
    <t>BAR,TUBULAR SIDESTEP                    *BLACK</t>
  </si>
  <si>
    <t>BAR,TUBULAR SIDESTEP                    *CHROME</t>
  </si>
  <si>
    <t>BOLT,CARRIAGE - M8X1.25X130</t>
  </si>
  <si>
    <t>CLAMP,HITCH MT BIKE CARR TUBE</t>
  </si>
  <si>
    <t>ARM ASM,HITCH MT BIKE CARR</t>
  </si>
  <si>
    <t>CRADLE,HITCH MT BIKE CARR</t>
  </si>
  <si>
    <t>CABLE,HITCH MT BIKE CARR LOCKING</t>
  </si>
  <si>
    <t>BRACKET,SIDESTEP MTG (FRT)</t>
  </si>
  <si>
    <t>LOCK KIT,FIFTH WHEEL HITCH</t>
  </si>
  <si>
    <t>PLATE ASM,FIFTH WHEEL HITCH</t>
  </si>
  <si>
    <t>CLAMP,HITCH MT SKI CARR</t>
  </si>
  <si>
    <t>GUARD,DRIV SI BRUSH                     *CHROME STEEL</t>
  </si>
  <si>
    <t>GUARD,DRIV SI BRUSH                     *BLACK</t>
  </si>
  <si>
    <t>SEAL,WIND FLDG PUBX CVR LONG</t>
  </si>
  <si>
    <t>CATCH PKG, LOCK FLDG PUBX CVR</t>
  </si>
  <si>
    <t>BRACKET,FLDG PUBX CVR HGE MT</t>
  </si>
  <si>
    <t>HARDWARE PKG,PUBX FLDG CVR S/RL MTG</t>
  </si>
  <si>
    <t>COVER,ASST STEP FIN                     *BLACK</t>
  </si>
  <si>
    <t>COVER,ASST STEP FIN (8.228)             *BLACK</t>
  </si>
  <si>
    <t>HARNESS PKG,VEH SECURITY SYS INTERFACE (02.194)</t>
  </si>
  <si>
    <t>SUPPORT,ASST STEP</t>
  </si>
  <si>
    <t>SUPPORT,ASST STEP (8.228)</t>
  </si>
  <si>
    <t>BRACKET,ASST STEP SUPT (8.228)</t>
  </si>
  <si>
    <t>NUT,ASST STEP SUPT BRKT (8.309)         *GREEN FINISH</t>
  </si>
  <si>
    <t>COVER,P/U BOX RL PROTECTOR STAKE POCKET</t>
  </si>
  <si>
    <t>LAMP PKG,HIGH MT STOP (2.679)           *INSTALL .25</t>
  </si>
  <si>
    <t>MODULE ASM, BACK-UP BATTERY VEHICLE SECU</t>
  </si>
  <si>
    <t>MODULE ASM, VEH SECURITY SYS INTERFACE</t>
  </si>
  <si>
    <t>SWITCH ASM, ELEC MIRROR O/S RR VIEW</t>
  </si>
  <si>
    <t>BATTERY ASM, BACK-UP VEHICLE SECURITY SY</t>
  </si>
  <si>
    <t>RETAINER ASM,F/FLR AUX MAT              *GRAPHITE</t>
  </si>
  <si>
    <t>BRACKET,SIDESTEP MTG (RR)</t>
  </si>
  <si>
    <t>MOLDING ASM,RKR PNL (LH)</t>
  </si>
  <si>
    <t>MOLDING ASM,RKR PNL (RH)</t>
  </si>
  <si>
    <t>MOLDING ASM,FRT S/D LWR (LH)</t>
  </si>
  <si>
    <t>MOLDING ASM,FRT S/D LWR (RH)</t>
  </si>
  <si>
    <t>CUP ASM, ELEC. HOT/COLD BEVERAGE CONSOLE</t>
  </si>
  <si>
    <t>CUP ASM,COOLER/WARMER BEVERAGE CNSL</t>
  </si>
  <si>
    <t>HARNESS ASM,ELEC HOT/COLD BEVERAGE CNSL WRG(10.240/16.</t>
  </si>
  <si>
    <t>HEADPHONE ASM,R/SEAT ENTERTAINMENT (09.680)</t>
  </si>
  <si>
    <t>RETAINER,F/FLR AUX MAT</t>
  </si>
  <si>
    <t>MAT PKG,F/FLR AUX (TWIN-CPT) (15.286/16.*NEUTRAL</t>
  </si>
  <si>
    <t>BAR,TUBULAR SI STEP (08.225) *PASS CHROM*CHROME</t>
  </si>
  <si>
    <t>BAR,TUBULAR SI STEP (08.225) *DRIVER CHR*CHROME</t>
  </si>
  <si>
    <t>RETAINER,TUB ASST STEP MOUNTING</t>
  </si>
  <si>
    <t>BOLT/SCREW,PUBX E/GATE LNR</t>
  </si>
  <si>
    <t>TRANSMITTER PKG,VEH SECURITY R/CON (XMTR ONLY)(2.194)</t>
  </si>
  <si>
    <t>TRANSMITTER PKG,VEH SECURITY R/CON(XMTR ONLY)(02.195)</t>
  </si>
  <si>
    <t>HARDWARE KIT,RF LUGG CARR (12.815/17.070)</t>
  </si>
  <si>
    <t>RAIL PKG,RF SI</t>
  </si>
  <si>
    <t>STEP ASM,RUNNING BOARD</t>
  </si>
  <si>
    <t>BRACKET,ASST STEP</t>
  </si>
  <si>
    <t>BOLT/SCREW,ASST STEP MTG</t>
  </si>
  <si>
    <t>STEP ASM,OTR S/PNL ASST (8.225)*BLACK AN*BLACK</t>
  </si>
  <si>
    <t>BATTERY,R/CON DR LK XMTR (CR2450)</t>
  </si>
  <si>
    <t>COVER PKG,HOOD (8.000)                  *INSTALL .25</t>
  </si>
  <si>
    <t>COVER PKG, FRT END W/LOGO-*PONTIAC*     *INSTALL .3</t>
  </si>
  <si>
    <t>MAT PKG,BED                             *BLACK)(INSTA</t>
  </si>
  <si>
    <t>MAT PKG,PUBX</t>
  </si>
  <si>
    <t>MAT PKG,BED (17.400)</t>
  </si>
  <si>
    <t>MAT PKG,BED (17.400)                    *BLACK)(INSTA</t>
  </si>
  <si>
    <t>HEADLINER PKG,AUDIO DISC STOW</t>
  </si>
  <si>
    <t>CARRIER PKG,SKI                         *INSTALL .3</t>
  </si>
  <si>
    <t>RACK PKG,ROOF(REMOVABLE)                *BLACK)(INSTA</t>
  </si>
  <si>
    <t>COVER PKG,VEH</t>
  </si>
  <si>
    <t>CARRIER PKG, BICYCLE (FORK MOUNT)       *INSTALL .50</t>
  </si>
  <si>
    <t>MAT PKG,FRONT VINYL *M.GRAY</t>
  </si>
  <si>
    <t>GRILLE PKG,RAD                          *PAINT TO MAT</t>
  </si>
  <si>
    <t>GUARD PKG,FDR SPH (MONTANA LOGO)</t>
  </si>
  <si>
    <t>EMERGENCY PKG,HWY</t>
  </si>
  <si>
    <t>COVER PKG, FRT END W/LOGO-*VENTURE*     *BLACK)(INSTA</t>
  </si>
  <si>
    <t>DEFLECTOR PKG,HOOD AIR</t>
  </si>
  <si>
    <t>DEFLECTOR PKG,HOOD AIR BUG (1.303)      *SMOKE)(INSTA</t>
  </si>
  <si>
    <t>PANEL PKG,RF LIFT OFF                   *PRIMED)(INST</t>
  </si>
  <si>
    <t>GUARD PKG,SPH(MOLDED)(FRT)          *BLA*BLACK)(INSTA</t>
  </si>
  <si>
    <t>GUARD PKG,SPH(MOLDED)(RR)           *BLA*BLACK)(INSTA</t>
  </si>
  <si>
    <t>GUARD PKG,SPH(MOLDED)(FRONT)            *BLACK)(INSTA</t>
  </si>
  <si>
    <t>GUARD PKG,SPH(MOLDED)(RR)               *BLACK)(INSTA</t>
  </si>
  <si>
    <t>SPOILER PKG, R/CMPT LID                 *PAINT TO MAT</t>
  </si>
  <si>
    <t>COMPARTMENT,R/CMPT FLR STOW (15.222)</t>
  </si>
  <si>
    <t>TOP PKG,FLDG *WHITE LINING, BLACK EXT*     *BLACK EXTE</t>
  </si>
  <si>
    <t>BOARD PKG,BODY SI RUNNING(PAINTED)(CONTO*WA 382E)(PEW</t>
  </si>
  <si>
    <t>BOARD PKG,BODY SI RUNNING (8.225)</t>
  </si>
  <si>
    <t>BOARD PKG,BODY SI RUNNING CAB LENGTH(PAI*WA334D)(DK TE</t>
  </si>
  <si>
    <t>BOARD PKG,BODY SI RUNNING CAB LENGTH(PAI*WA382E)(PEWTE</t>
  </si>
  <si>
    <t>BOARD PKG,BODY SI RUNNING CAB LENGTH(PAI*WA9792)(BLUEE</t>
  </si>
  <si>
    <t>BOARD PKG,BODY SI RUNNING PUBX EXTN(PAIN*WA8555)(BLACD</t>
  </si>
  <si>
    <t>BOARD PKG,BODY SI RUNNING(PAINTED)(CONTO*WA177B)(GREE</t>
  </si>
  <si>
    <t>BOARD PKG,BODY SI RUNNING(PAINTED)(CONTO*WA8624)(WHIT</t>
  </si>
  <si>
    <t>BOARD PKG,BODY SI RUNNING(PAINTED)(CONTO*WA9260)(RED)</t>
  </si>
  <si>
    <t>BOARD PKG,BODY SI RUNNING(PAINTED)(CONTO*WA8867)(QUIC</t>
  </si>
  <si>
    <t>BOARD PKG,BODY SI RUNNING(PAINTED)(CONTO*AUTUMNWOOD</t>
  </si>
  <si>
    <t>BOARD PKG,BODY SI RUNNING PUBX EXTN(PAIN*WA9792)(BLUED</t>
  </si>
  <si>
    <t>BOARD PKG,BODY SI RUNNING PUBX EXTN(PAIN*WA334D)(DK TD</t>
  </si>
  <si>
    <t>BOARD PKG,BODY SI RUNNING PUBX EXTN(PAIN*PEWTER)(INSTD</t>
  </si>
  <si>
    <t>BOARD PKG,BODY SI RUNNING(PAINTED)(CONTO*WA8555)(BLAC</t>
  </si>
  <si>
    <t>BOARD PKG,BODY SI RUNNING(PAINTED)(CONTO*WA9792)(BLUE</t>
  </si>
  <si>
    <t>BOARD PKG,BODY SI RUNNING PUBX EXTN(PAIN*WA382E)(PEWTD</t>
  </si>
  <si>
    <t>LINER PKG,CARGO/TRUNK (2"HIGH, YUKON)   *BLACK</t>
  </si>
  <si>
    <t>TENT PKG,CK SHORTBED,RACING LOGO        *BLACK)(INSTA</t>
  </si>
  <si>
    <t>TENT PKG,CK LONGBED,RACING LOGO         *BLACK)(INSTA</t>
  </si>
  <si>
    <t>INSTALLATION PKG,ELECTROCHROMIC MIRROR</t>
  </si>
  <si>
    <t>MIRROR PKG,I/S RR VIEW ELECTRO CHROMIC(W*INSTALL 1.0</t>
  </si>
  <si>
    <t>LINER PKG,CARGO/TRUNK (15.222)          *BLACK</t>
  </si>
  <si>
    <t>LINER PKG,CARGO / R/CMPT</t>
  </si>
  <si>
    <t>LINER PKG,CARGO/TRUNK (15.222)          *CHARCOAL</t>
  </si>
  <si>
    <t>LINER PKG,CARGO/TRUNK (15.222)          *CHARCOAL VIN</t>
  </si>
  <si>
    <t>BACKPACK PKG,ST</t>
  </si>
  <si>
    <t>MAT PKG,REAR VINYL *GRAPHITE</t>
  </si>
  <si>
    <t>MOLDING PKG,BODY SI LWR (8.132/17.507)  *PAINT TO MAT</t>
  </si>
  <si>
    <t>DECAL PKG,FRT S/D &amp; Q/PNL    (WM2) *BLAC*BLACK/RED)(I</t>
  </si>
  <si>
    <t>GUARD PKG,FDR SPH (8.214) W/ CAVALIER LO*BLACK</t>
  </si>
  <si>
    <t>LINER PKG,CARGO/TRUNK (15.222/17.090)</t>
  </si>
  <si>
    <t>COVER PKG, FRT END W/LOGO-*AURORA*      *INSTALL .75</t>
  </si>
  <si>
    <t>HEATER PKG,ENG BLK (1.152)              *INSTALL .2</t>
  </si>
  <si>
    <t>SPOILER PKG,R/CMPT LID                  *WHITE)(INSTA</t>
  </si>
  <si>
    <t>WHEEL PKG,15X6</t>
  </si>
  <si>
    <t>WHEEL PKG,16X6.5                        *CHROME)(INST</t>
  </si>
  <si>
    <t>WHEEL PKG,16X6.5</t>
  </si>
  <si>
    <t>WHEEL PKG,16X6</t>
  </si>
  <si>
    <t>WHEEL PKG,16X8                          *CHROME)(INST</t>
  </si>
  <si>
    <t>WHEEL PKG,17X8.5</t>
  </si>
  <si>
    <t>WHEEL PKG,16X6.5                        *SILVER)(INST</t>
  </si>
  <si>
    <t>WHEEL PKG,16X7                          *SILVER SPARK</t>
  </si>
  <si>
    <t>WHEEL PKG,15X6                          *INSTALL .25</t>
  </si>
  <si>
    <t>WHEEL PKG,15X6.5                        *ALUMINUM)(IN</t>
  </si>
  <si>
    <t>WHEEL PKG,15X7                          *INSTALL .25</t>
  </si>
  <si>
    <t>WHEEL PKG,16X8                          *INSTALL .5</t>
  </si>
  <si>
    <t>RAIL PKG,PUBX SI                        *BLACK)(INSTA</t>
  </si>
  <si>
    <t>RAIL PKG,PUBX SI                        *NATURAL)(INS</t>
  </si>
  <si>
    <t>RAIL PKG,SHORT PUBX (BLACK ALUMINUM)    *BLACK ALUMIN</t>
  </si>
  <si>
    <t>RAIL PKG,LONG PUBX (BLACK ALUMINUM)     *BLACK ALUMIN</t>
  </si>
  <si>
    <t>RAIL PKG,LONG PUBX (BRUSHED ALUMINUM)   *BRUSHED ALUM</t>
  </si>
  <si>
    <t>RAIL PKG,SHORT PUBX (BRUSHED ALUMINUM)  *BRUSHED ALUM</t>
  </si>
  <si>
    <t>WHEEL PKG,STRG                          *PEWTER)(INST</t>
  </si>
  <si>
    <t>WHEEL PKG,STRG                          *SHALE/NEUTRA</t>
  </si>
  <si>
    <t>WHEEL PKG,STRG                          *CAPPUCCINO C</t>
  </si>
  <si>
    <t>WHEEL PKG,STRG                          *BLACK)(INSTA</t>
  </si>
  <si>
    <t>WHEEL PKG,STRG                          *OAK)(INSTALL</t>
  </si>
  <si>
    <t>HEATER PKG,ENG BLK (1.152)              *INSTALL .50</t>
  </si>
  <si>
    <t>STEP PKG,TUBULAR ASSIST                 *ALUMINUM</t>
  </si>
  <si>
    <t>STEP PKG,TUBULAR ASSIST                 *BLACK</t>
  </si>
  <si>
    <t>STEP PKG,SI TUBE (BRUSHED ALUMINUM)     *BRUSHED ALUM</t>
  </si>
  <si>
    <t>STEP PKG,SI ASST                        *BLACK)(INSTA</t>
  </si>
  <si>
    <t>DECAL PKG,BODY SI (CHECKERED FLAG)</t>
  </si>
  <si>
    <t>HITCH PKG,WT DISTR PLTF                 *INSTALL 1.0</t>
  </si>
  <si>
    <t>DEFLECTOR PKG,HOOD AIR (1.303)          *BLACK)(INSTA</t>
  </si>
  <si>
    <t>WHEEL PKG,                              *INSTALL .25</t>
  </si>
  <si>
    <t>LAMP PKG,HIGH MT STOP                   *INSTALL .25</t>
  </si>
  <si>
    <t>CONSOLE PKG,ELECTRIC COOLER</t>
  </si>
  <si>
    <t>BRACKET PKG,FRT GRILLE/BRUSH GUARD</t>
  </si>
  <si>
    <t>GUARD PKG,BRUSH (7.828)                 *NATURAL)(INS</t>
  </si>
  <si>
    <t>GUARD PKG,BRUSH (7.828)                 *INSTALL 2.0</t>
  </si>
  <si>
    <t>COVER PKG,VEH (13.347)                  *GRAY)(INSTAL</t>
  </si>
  <si>
    <t>COVER PKG,VEH (13.347)</t>
  </si>
  <si>
    <t>GUARD PKG,CARGO/TRUNK</t>
  </si>
  <si>
    <t>SPOILER PKG,R/CMPT LID                  *PRIMED)(INST</t>
  </si>
  <si>
    <t>RACK PKG,ROOF (REMOVABLE)               *INSTALL .3</t>
  </si>
  <si>
    <t>RACK PKG,ROOF (REMOVABLE)               *INSTALL .5</t>
  </si>
  <si>
    <t>RACK PKG,ROOF (REMOVABLE)               *INSTALL .25</t>
  </si>
  <si>
    <t>RACK PKG,ROOF (REMOVABLE)               *INSTALL .1</t>
  </si>
  <si>
    <t>RACK PKG,ROOF(REMOVABLE)                *INSTALL .1</t>
  </si>
  <si>
    <t>GUARD PKG,FDR SPH (CENTURY LOGO)        *BLACK</t>
  </si>
  <si>
    <t>RACK PKG,ROOF(REMOVABLE)                *INSTALL .3</t>
  </si>
  <si>
    <t>CARRIER PKG,HARD-SHELL (LONG-SKI,TEXTURE*BLACK)(INSTA</t>
  </si>
  <si>
    <t>CARRIER PKG,HARD-SHELL (SHORT-LUGGAGE,TE*BLACK)(INSTA)</t>
  </si>
  <si>
    <t>CARRIER PKG,HARD-SHELL (SHORT-LUGGAGE,SM*GRAPHITE)(IN</t>
  </si>
  <si>
    <t>CARRIER PKG,SKI (RF MT)</t>
  </si>
  <si>
    <t>CARRIER PKG,KAYAK/WINDSURF</t>
  </si>
  <si>
    <t>COVER PKG, FRT END W/LOGO-"CORVETTE FLAG*BLACK)(INSTA</t>
  </si>
  <si>
    <t>COVER PKG, FRT END W/LOGO-"BUICK CREST" *INSTALL .75</t>
  </si>
  <si>
    <t>COVER PKG, FRT END W/LOGO-"CADILLAC CRES*INSTALL .1</t>
  </si>
  <si>
    <t>COVER PKG, FRT END W/LOGO-"BOWTIE SYMBOL*BLACK)(INSTA</t>
  </si>
  <si>
    <t>COVER PKG,HOOD                          *INSTALL .3</t>
  </si>
  <si>
    <t>COVER PKG, FRT END W/LOGO-"OLDS SYMBOL" *BLACK)(INSTA</t>
  </si>
  <si>
    <t>SHIELD PKG,UNDERBODY</t>
  </si>
  <si>
    <t>SHIELD PKG,FUEL TANK (03.015)           *INSTALL .5</t>
  </si>
  <si>
    <t>DECOR PKG,NAT.BRUSHED ALUM.             *NATURAL)(INS</t>
  </si>
  <si>
    <t>DECOR PKG,BLACK BRUSHED ALUM.           *BLACK BRUSHE</t>
  </si>
  <si>
    <t>DECOR PKG,NAT. BRUSHED ALUM.            *NATURAL)(INS</t>
  </si>
  <si>
    <t>SECURITY PKG,NON REM</t>
  </si>
  <si>
    <t>SIREN PKG,VEH SECURITY (W/BATTERY BACKUP</t>
  </si>
  <si>
    <t>SENSOR PKG,VEH SECURITY SHK</t>
  </si>
  <si>
    <t>PARTS PKG,VEH REM SECURITY</t>
  </si>
  <si>
    <t>DECOR PKG,SI STEP &amp; BRUSH GUARD         *NATURAL BRUS</t>
  </si>
  <si>
    <t>DECOR PKG,SI STEP &amp; BRUSH GUARD         *BLACK BRUSHE</t>
  </si>
  <si>
    <t>BAR PKG,UTILITY                         *INSTALL .3</t>
  </si>
  <si>
    <t>BAR KIT,UTILITY                         *INSTALL .3</t>
  </si>
  <si>
    <t>COMPARTMENT PKG,R/CMPT FLR STOW</t>
  </si>
  <si>
    <t>SHIELD PKG,FUEL TANK (03.015)</t>
  </si>
  <si>
    <t>DEFLECTOR PKG,HOOD AIR (1.303)          *BLACK ACRYLI</t>
  </si>
  <si>
    <t>DEFLECTOR PKG,HOOD AIR (1.303)          *SMOKE)(INSTA</t>
  </si>
  <si>
    <t>CARRIER PKG,BICYCLE                     *INSTALL .30</t>
  </si>
  <si>
    <t>WHEEL PKG,16X7</t>
  </si>
  <si>
    <t>WHEEL PKG,16X7                          *ALUMINUM)(IN</t>
  </si>
  <si>
    <t>FLASHLIGHT PKG,RECHARGEABLE             *INSTALL .30</t>
  </si>
  <si>
    <t>MOLDING PKG,RKR                         *INSTALL .50</t>
  </si>
  <si>
    <t>COVER PKG, FRT END W/LOGO "BUICK CREST" *BLACK)(INSTA</t>
  </si>
  <si>
    <t>COVER PKG, FRT END W/LOGO "BUICK CREST" *INSTALL .75</t>
  </si>
  <si>
    <t>GUARD PKG,FDR SPH (FRONT)           *BLA*BLACK)(INSTA)</t>
  </si>
  <si>
    <t>GUARD PKG,FDR SPH (REAR)            *BLA*BLACK)(INSTA)</t>
  </si>
  <si>
    <t>GUARD PKG,SPH                           *BLACK)(INSTA</t>
  </si>
  <si>
    <t>BRACKET PKG,SIDE STEP</t>
  </si>
  <si>
    <t>CARRIER PKG,BICYCLE (HITCH MT)</t>
  </si>
  <si>
    <t>CARRIER PKG,SKI (HITCH MT)</t>
  </si>
  <si>
    <t>REMOUNT PKG,LIC PLT                     *INSTALL .30</t>
  </si>
  <si>
    <t>TIE DOWN PKG,PUBX STAKE PKT (17.090)    *CHROME</t>
  </si>
  <si>
    <t>SPOILER PKG,P/U BOX E/GATE              *BLACK)(INSTA</t>
  </si>
  <si>
    <t>MOLDING PKG,P/U BOX E/GATE              *BLACK)(INSTA</t>
  </si>
  <si>
    <t>COOLER/WARMER PKG,FOOD &amp; BEVERAGE       *INSTALL .1</t>
  </si>
  <si>
    <t>COVER PKG, FRT END W/LOGO-"CHEVROLET"   *BLACK)(INSTA</t>
  </si>
  <si>
    <t>COVER PKG, FRT END W/LOGO-"GMC"         *BLACK)(INSTA</t>
  </si>
  <si>
    <t>WHEEL PKG,16X6.5                        *ALUMINUM)(IN</t>
  </si>
  <si>
    <t>STEP PKG,SI ASST                        *CHROME W/BLA</t>
  </si>
  <si>
    <t>RAIL PKG,PUBX SI                        *CHROME)(INST</t>
  </si>
  <si>
    <t>RAIL PKG,PUBX SI (CHROME)               *CHROME)(INST</t>
  </si>
  <si>
    <t>RAIL PKG,PUBX SI  (CHROME)              *CHROME)(INST</t>
  </si>
  <si>
    <t>GUARD PKG,BRUSH (CHROME)                *CHROME)(INST</t>
  </si>
  <si>
    <t>DECOR PKG,SI STEP &amp; BRUSH GUARD         *CHROME)(INST</t>
  </si>
  <si>
    <t>DECOR PKG,SI STEP &amp; BRUSH GUARD (NAT. AL*NATURAL)(INS</t>
  </si>
  <si>
    <t>DECOR PKG,SI STEP &amp; BRUSH GUARD (BLACK A*BLACK BRUSHE</t>
  </si>
  <si>
    <t>DECOR PKG,SI STEP &amp; BRUSH GUARD (CHROME)*CHROME)(INST</t>
  </si>
  <si>
    <t>BATTERY PKG,KEYLESS XMTR                *INSTALL .50</t>
  </si>
  <si>
    <t>ASHTRAY PKG, (12.009)                   *GRAPHITE)(IN</t>
  </si>
  <si>
    <t>GUARD PKG,SPH (MOLDED)</t>
  </si>
  <si>
    <t>GUARD PKG,SPH(MOLDED)                   *BLACK)(INSTA</t>
  </si>
  <si>
    <t>COVER PKG,F/END                         *BLACK)(INSTA</t>
  </si>
  <si>
    <t>FLARE PKG,FRT WHL OPG                   *GLOSS BLACK</t>
  </si>
  <si>
    <t>FLARE PKG,RR WHL OPG                    *BLACK)(INSTA</t>
  </si>
  <si>
    <t>FLARE PKG,FRT WHL OPG                   *RED)(INSTALL</t>
  </si>
  <si>
    <t>FLARE PKG,RR WHL OPG                    *RED)(INSTALL</t>
  </si>
  <si>
    <t>FLARE PKG,FRT WHL OPG                   *WHITE)(INSTA</t>
  </si>
  <si>
    <t>FLARE PKG,RR WHL OPG                    *WHITE)(INSTA</t>
  </si>
  <si>
    <t>CAP PKG,LKG GAS</t>
  </si>
  <si>
    <t>COOLER PKG,TRANS FLUID AUX</t>
  </si>
  <si>
    <t>GUARD PKG,MOLDED SPH (8.214) FRONT  *BLA*BLACK)(INSTA)</t>
  </si>
  <si>
    <t>GUARD PKG,MOLDED SPH (8.214) REAR   *BLA*BLACK)(INSTA)</t>
  </si>
  <si>
    <t>BAR PKG,LGT                             *CLEAR)(INSTA</t>
  </si>
  <si>
    <t>BAR PKG,LGT                             *BLACK)(INSTA</t>
  </si>
  <si>
    <t>BAR PKG,LGT                             *CHROME)(INST</t>
  </si>
  <si>
    <t>COVER PKG,HOOD                          *INSTALL .1</t>
  </si>
  <si>
    <t>STEP PKG,TUBULAR ASSIST                 *CHROME)(INST</t>
  </si>
  <si>
    <t>STEP PKG,RR ENTRY                       *BLACK ALUMIN</t>
  </si>
  <si>
    <t>DECAL PKG,BODY SI (8.132)               *CHARCOAL OUT</t>
  </si>
  <si>
    <t>SPOILER PKG,RR UPR</t>
  </si>
  <si>
    <t>COVER PKG,HOOD (8.000)                  *INSTALL .1</t>
  </si>
  <si>
    <t>COVER PKG, FRT END W/LOGO-"OLDS SYMBOL" *INSTALL .75</t>
  </si>
  <si>
    <t>LAMP PKG,FRT FOG</t>
  </si>
  <si>
    <t>LAMP PKG,FOG(W/O CVRS)                  *BLACK HSG)(I</t>
  </si>
  <si>
    <t>TRANSMITTER PKG,R/CON DR LK             *INSTALL .5</t>
  </si>
  <si>
    <t>MIRROR PKG,O/S RR VIEW                  *BLACK)(INSTA</t>
  </si>
  <si>
    <t>HARNESS PKG,TRLR WRG                    *INSTALL 1.0</t>
  </si>
  <si>
    <t>COVER PKG,TONNEAU                       *BLACK)(INSTA</t>
  </si>
  <si>
    <t>MAT PKG,FRONT VINYL                     *BLUE</t>
  </si>
  <si>
    <t>MAT PKG,FRONT VINYL  *GRAPHITE</t>
  </si>
  <si>
    <t>MAT PKG,FRONT VINYL *GRAY</t>
  </si>
  <si>
    <t>SPOILER PKG,R/CMPT LID                  *BLUE)(INSTAL</t>
  </si>
  <si>
    <t>SPOILER PKG,R/CMPT LID                  *BLACK)(INSTA</t>
  </si>
  <si>
    <t>SPOILER PKG,R/CMPT LID                  *RED)(INSTALL</t>
  </si>
  <si>
    <t>SPOILER PKG,R/CMPT LID                  *SILVER)(INST</t>
  </si>
  <si>
    <t>SPOILER PKG,R/CMPT LID                  *GREEN)(INSTA</t>
  </si>
  <si>
    <t>COVER PKG,VEH (13.347/16.585)           *WHITE</t>
  </si>
  <si>
    <t>DECAL PKG,HOOD &amp; R/CMPT LID (WM1)*RED   *RED)(INSTALL</t>
  </si>
  <si>
    <t>DIODE PKG, VEHICLE SECURITY SYSTEM      *INSTALL .30</t>
  </si>
  <si>
    <t>HARNESS PKG,TRLR WRG (7.068)            *INSTALL .5</t>
  </si>
  <si>
    <t>HARNESS PKG,TRLR WRG (7.068)            *INSTALL .2</t>
  </si>
  <si>
    <t>SHIELD PKG,U/B</t>
  </si>
  <si>
    <t>SHIELD PKG,U/B                          *INSTALL 1.0</t>
  </si>
  <si>
    <t>HOOK PKG,TOW                            *BLACK)(INSTA</t>
  </si>
  <si>
    <t>HOOK PKG,TOW                            *INSTALL 3.0</t>
  </si>
  <si>
    <t>SHIELD PKG,DR SILL                      *BLACK)(INSTA</t>
  </si>
  <si>
    <t>LINER PKG,F/FLR CNSL</t>
  </si>
  <si>
    <t>STEP PKG,SI ASST                        *CHROME</t>
  </si>
  <si>
    <t>STEP PKG,SI ASST                        *BLACK</t>
  </si>
  <si>
    <t>STEP PKG,SI ASST                        *CLEAR ANODIZ</t>
  </si>
  <si>
    <t>STEP PKG,SI ASST                        *BLACK ANODIZ</t>
  </si>
  <si>
    <t>RAIL PKG,PUBX SI                        *ALUMINUM)(IN</t>
  </si>
  <si>
    <t>TIE DOWN PKG,PUBX STAKE PKT             *STAINLESS)(I</t>
  </si>
  <si>
    <t>TIE DOWN PKG,PUBX STAKE PKT             *BLACK)(INSTA</t>
  </si>
  <si>
    <t>CHEVROLET VENTURE CUSTOM FRT. GUARDS BLA*BLACK)(INSTA</t>
  </si>
  <si>
    <t>PONTIAC CUSTOM GUARDS RR W/PONTIAC LOGO.</t>
  </si>
  <si>
    <t>COVER PKG, FRT END W/LOGO "GMC" W/O FLAR*BLACK)(INSTA</t>
  </si>
  <si>
    <t>COVER PKG, FRT END W/ LOGO "GMC" W/ FLAR*BLACK)(INSTA</t>
  </si>
  <si>
    <t>COVER PKG,F/END</t>
  </si>
  <si>
    <t>COVER PKG, FRT END W/ LOGO "BOWTIE" W/ F*BLACK)(INSTA</t>
  </si>
  <si>
    <t>MAT PKG,REAR #2 VINYL (15.306/16.800)</t>
  </si>
  <si>
    <t>LAMP PKG,HIGH MT STOP                   *INSTALL .2</t>
  </si>
  <si>
    <t>HITCH PKG,TRLR FIFTH WHL                *INSTALL 2.0</t>
  </si>
  <si>
    <t>LAMP PKG,FOG(W/O CVRS)</t>
  </si>
  <si>
    <t>DECAL PKG,BODY SI                       *DK GRAY)(INS</t>
  </si>
  <si>
    <t>DECAL PKG,BODY SI                       *SILVER)(INST</t>
  </si>
  <si>
    <t>BAR PKG,LGT                             *NATURAL)(INS</t>
  </si>
  <si>
    <t>BAR PKG,LGT                             *BLACK BRUSHE</t>
  </si>
  <si>
    <t>BAR PKG,LGT                             *CHROME STEEL</t>
  </si>
  <si>
    <t>MAT PKG,REAR CARPET (15.306/16.800)</t>
  </si>
  <si>
    <t>GATE PKG,PUBX EXTENDER (17.185)         *ALUMINUM)(IN</t>
  </si>
  <si>
    <t>SPOILER PKG,R/CMPT LID                  *GOLD)(INSTAL</t>
  </si>
  <si>
    <t>SPOILER PKG,R/CMPT LID                  *BRIGHT RED)(</t>
  </si>
  <si>
    <t>MAT PKG,FRONT CARPET *GRAPHITE</t>
  </si>
  <si>
    <t>MAT PKG,FRONT CARPET                    *PEWTER</t>
  </si>
  <si>
    <t>MAT PKG,FRONT CARPET *M.D.PEWTER II</t>
  </si>
  <si>
    <t>MAT PKG,REAR CARPET *GRAPHITE</t>
  </si>
  <si>
    <t>MAT PKG,REAR CARPET (MOLDED EDGE)</t>
  </si>
  <si>
    <t>STEP PKG,SI ASST (8.225)*COPPER MET*    *COPPER)(INST</t>
  </si>
  <si>
    <t>EMBLEM PKG,EXTR (12.182)(MALIBU)(GOLD)  *INSTALL 1.0</t>
  </si>
  <si>
    <t>EMBLEM PKG,EXTR (12.182)*GOLD           *GOLD)(INSTAL</t>
  </si>
  <si>
    <t>EMBLEM PKG,EXTR (12.182)*GOLD W/GLS EMBL*GOLD)(INSTAL</t>
  </si>
  <si>
    <t>RACK PKG,ROOF(REMOVABLE)                *INSTALL .25</t>
  </si>
  <si>
    <t>GUARD PKG,FDR SPH (CADILLAC LOGO) *BLACK*BLACK)(INSTA</t>
  </si>
  <si>
    <t>CHEVY IMPALA &amp; "LS" CUSTOM GUARDS NO LOGO.</t>
  </si>
  <si>
    <t>GUARD PKG,SPH (MOLDED) (8.214)          *BLACK)(INSTA</t>
  </si>
  <si>
    <t>MONTE CARLO "LS" &amp; "SS" FRT. GUARDS NO LOGO</t>
  </si>
  <si>
    <t>EXTENSION PKG,EXH TAIL PIPE (OEM ONLY)  *POLISHED)(IN</t>
  </si>
  <si>
    <t>COVER PKG,F/END W/LOGO-"BOW TIE"        *BLACK)(INSTA</t>
  </si>
  <si>
    <t>COVER PKG,HOOD W/LOGO-"BUICK CREST"     *INSTALL .1</t>
  </si>
  <si>
    <t>COVER PKG,HOOD W/LOGO-"BOW TIE"         *INSTALL .3</t>
  </si>
  <si>
    <t>COVER PKG,F/END W/LOGO-"CAMARO SYMBOL"&amp;"*BLACK)(INSTA</t>
  </si>
  <si>
    <t>COVER PKG,HOOD       *INSTALL .3</t>
  </si>
  <si>
    <t>GUARD PKG,SPH (FRONT)                   *BLACK</t>
  </si>
  <si>
    <t>OLDS. ALERO RR GUARD PKGE BLACK.</t>
  </si>
  <si>
    <t>SPOILER PKG,R/CMPT LID (12.181)         *WHITE)(INSTA</t>
  </si>
  <si>
    <t>GUARD PKG,RAD GRL (1.266)     *NATURAL A*CLEAR)(INSTA</t>
  </si>
  <si>
    <t>GUARD PKG,RAD GRL (1.266)      *BLACK AN*BLACK)(INSTA</t>
  </si>
  <si>
    <t>GUARD PKG,RAD GRL (1.266)             *C*CHROME STEEL</t>
  </si>
  <si>
    <t>GUARD PKG,BRUSH                         *INSTALL 2.0</t>
  </si>
  <si>
    <t>DECAL PKG,W/S                           *SILVER)(INST</t>
  </si>
  <si>
    <t>DECAL PKG,W/S                           *BLACK)(INSTA</t>
  </si>
  <si>
    <t>DECAL PKG,W/S                           *RED)(INSTALL</t>
  </si>
  <si>
    <t>DECAL PKG,W/S                           *BLUE)(INSTAL</t>
  </si>
  <si>
    <t>COVER PKG,HOOD W/LOGO-"GMC"             *INSTALL .5</t>
  </si>
  <si>
    <t>COVER PKG,HOOD W/LOGO-"BOW TIE"         *INSTALL .5</t>
  </si>
  <si>
    <t>CARRIER PKG,BICYCLE (USED W/EXTR SPA TIRE CARR)</t>
  </si>
  <si>
    <t>DECAL PKG,HOOD                          *SILVER/GRAY)</t>
  </si>
  <si>
    <t>DECAL PKG,HOOD                          *BLUE/GRAY)(I</t>
  </si>
  <si>
    <t>DECAL PKG,HOOD                          *RED)(INSTALL</t>
  </si>
  <si>
    <t>DECAL PKG,HOOD                          *BLACK)(INSTA</t>
  </si>
  <si>
    <t>DECAL PKG,HOOD                          *SILVER)(INST</t>
  </si>
  <si>
    <t>DECAL PKG,HOOD                          *GOLD)(INSTAL</t>
  </si>
  <si>
    <t>FLARE,FRT WHL OPG                       *INDIGO METAL</t>
  </si>
  <si>
    <t>FLARE,RR WHL OPG                        *INDIGO METAL</t>
  </si>
  <si>
    <t>FLARE,FRT WHL OPG                       *GREEN METALL</t>
  </si>
  <si>
    <t>FLARE,RR WHL OPG                        *GREEN METALL</t>
  </si>
  <si>
    <t>GRILLE ASM PKG,RAD*WHITE*               *WHITE)(INSTA</t>
  </si>
  <si>
    <t>GRILLE ASM PKG,RAD*INDIGO BLUE*         *BLUE)(INSTAL</t>
  </si>
  <si>
    <t>GRILLE ASM PKG,RAD*VICTORY RED*         *VICTORY RED)</t>
  </si>
  <si>
    <t>GRILLE ASM PKG,RAD*MEADOW GREEN*        *GREEN)(INSTA</t>
  </si>
  <si>
    <t>GRILLE ASM PKG,RAD*BLACK*               *BLACK)(INSTA</t>
  </si>
  <si>
    <t>PROTECTOR PKG,PUBX RL                   *BLACK)(INSTA</t>
  </si>
  <si>
    <t>BASERAIL PKG,PUBX UTILITY RACK          *INSTALL 1.0</t>
  </si>
  <si>
    <t>DIVIDER PKG,PUBX UTILITY RACK           *INSTALL .2</t>
  </si>
  <si>
    <t>LOCK PKG,PUBX UTILITY RACK              *BLACK</t>
  </si>
  <si>
    <t>COVER PKG, FRT END W/LOGO-"CAMARO SYMBOL*BLACK)(INSTA</t>
  </si>
  <si>
    <t>COVER PKG, FRT END W/LOGO-"GRAND AM"    *BLACK)(INSTA</t>
  </si>
  <si>
    <t>COVER PKG, FRT END W/LOGO-"BOW-TIE"     *BLACK)(INSTA</t>
  </si>
  <si>
    <t>COVER PKG,HOOD                          *INSTALL .5</t>
  </si>
  <si>
    <t>DECAL PKG,BODY SI                       *RED/SILVER)(</t>
  </si>
  <si>
    <t>GUARD PKG,CARGO/TRUNK                   *BLACK)(INSTA</t>
  </si>
  <si>
    <t>DEFLECTOR PKG,HOOD AIR                  *SMOKE)(INSTA</t>
  </si>
  <si>
    <t>COVER PKG,T/LP SLOTTED                  *BLACK)(INSTA</t>
  </si>
  <si>
    <t>SUNROOF PKG, (12.810/16.585)            *INSTALL 1.0</t>
  </si>
  <si>
    <t>DECOR PKG,SPECIAL                       *INSTALL 2.5</t>
  </si>
  <si>
    <t>HITCH PKG,WT DISTR PLTF (7.068) *W/HARNE*INSTALL .5</t>
  </si>
  <si>
    <t>SPOILER PKG,R/CMPT LID                  *CAYENNE RED)</t>
  </si>
  <si>
    <t>GUARD PKG,FDR SPH                       *BLACK)(INSTA</t>
  </si>
  <si>
    <t>GUARD PKG,FDR SPH                       *BLACK</t>
  </si>
  <si>
    <t>TENT PKG,PUBX (17.090)                  *GRAY)(INSTAL</t>
  </si>
  <si>
    <t>STRIPE PKG,BODY SI                      *INSTALL .5</t>
  </si>
  <si>
    <t>STRIPE PKG,BODY SI                      *RED)(INSTALL</t>
  </si>
  <si>
    <t>STRIPE PKG,BODY SI                      *BLACK)(INSTA</t>
  </si>
  <si>
    <t>STRIPE PKG,BODY SI                      *GOLD)(INSTAL</t>
  </si>
  <si>
    <t>STRIPE PKG,BODY SI                      *BLUE)(INSTAL</t>
  </si>
  <si>
    <t>STRIPE PKG,BODY SI                      *SILVER)(INST</t>
  </si>
  <si>
    <t>STRIPE PKG,BODY SI                      *SILVER/GRAY)</t>
  </si>
  <si>
    <t>STRIPE PKG,BODY SI                      *GRAY/BLUE)(I</t>
  </si>
  <si>
    <t>TOP PKG,FLDG                            *BLACK)(INSTA</t>
  </si>
  <si>
    <t>TOP PKG,FLDG                            *WHITE)(INSTA</t>
  </si>
  <si>
    <t>TOP PKG,FLDG                            *SAND)(INSTAL</t>
  </si>
  <si>
    <t>ADAPTER PKG,TRLR WRG HARN</t>
  </si>
  <si>
    <t>COVER PKG,SPA WHL                       *BLACK W/SILV</t>
  </si>
  <si>
    <t>HEATER PKG,ENG BLK                      *INSTALL .50</t>
  </si>
  <si>
    <t>GUARD PKG,FDR SPH (REGAL LOGO)*BLACK    *BLACK</t>
  </si>
  <si>
    <t>GUARD PKG,FDR SPH (REGAL LOGO)*BLACK    *BLACK)(INSTA</t>
  </si>
  <si>
    <t>SPOILER PKG,R/CMPT LID (12.181)*16U     *WHITE)(INSTA</t>
  </si>
  <si>
    <t>SPOILER PKG,R/CMPT LID (12.181)*41U     *BLACK)(INSTA</t>
  </si>
  <si>
    <t>SPOILER PKG,R/CMPT LID (12.181)*70U     *RED)(INSTALL</t>
  </si>
  <si>
    <t>STRIPE PKG,BODY SI                      *GRAY/SILVER)</t>
  </si>
  <si>
    <t>STRIPE PKG,BODY SI                      *BLUE/GRAY)(I</t>
  </si>
  <si>
    <t>COVER,TRLR HITCH RCVR</t>
  </si>
  <si>
    <t>BAR PKG,COMBINATION                     *CHROME)(INST</t>
  </si>
  <si>
    <t>BAR PKG,COMBINATION                     *BLACK)(INSTA</t>
  </si>
  <si>
    <t>BAR PKG,COMBINATION                     *CLEAR)(INSTA</t>
  </si>
  <si>
    <t>DEFLECTOR PKG,SUN RF AIR     *BRONZE    *BRONZE)(INST</t>
  </si>
  <si>
    <t>DEFLECTOR PKG,RR AIR        *(BLACK)(INS*BLACK)(INSTA</t>
  </si>
  <si>
    <t>COVER PKG,VEH (13.347/16.585) *GRAY STOR*GRAY</t>
  </si>
  <si>
    <t>WHEEL PKG,16X6.5                        *INSTALL .25</t>
  </si>
  <si>
    <t>WHEEL PKG,16X8                          *SILVER)(INST</t>
  </si>
  <si>
    <t>FASCIA PKG,FRT                          *BLACK)(INSTA</t>
  </si>
  <si>
    <t>FASCIA PKG,FRT                          *WHITE)(INSTA</t>
  </si>
  <si>
    <t>FASCIA PKG,FRT                          *RED)(INSTALL</t>
  </si>
  <si>
    <t>APPEARANCE PKG,SPECIAL (ATG 6-17)PB     *BLACK)(INSTA</t>
  </si>
  <si>
    <t>APPEARANCE PKG,SPECIAL (ATG 6-17)PB     *WHITE)(INSTA</t>
  </si>
  <si>
    <t>APPEARANCE PKG,SPECIAL (ATG 6-17)PB     *RED)(INSTALL</t>
  </si>
  <si>
    <t>MOLDING PKG,RKR PNL (12.934)            *BLACK)(INSTA</t>
  </si>
  <si>
    <t>MOLDING PKG,RKR PNL (12.934)            *WHITE)(INSTA</t>
  </si>
  <si>
    <t>MOLDING PKG,RKR PNL (12.934)            *RED)(INSTALL</t>
  </si>
  <si>
    <t>MOLDING PKG,PUBX SI LWR RR              *BLACK)(INSTA</t>
  </si>
  <si>
    <t>MOLDING PKG,PUBX SI LWR RR              *WHITE)(INSTA</t>
  </si>
  <si>
    <t>MOLDING PKG,PUBX SI LWR RR              *RED)(INSTALL</t>
  </si>
  <si>
    <t>GUARD PKG,BRUSH</t>
  </si>
  <si>
    <t>GUARD PKG,BRUSH                         *BLACK)(INSTA</t>
  </si>
  <si>
    <t>GUARD PKG,BRUSH                         *CLEAR)(INSTA</t>
  </si>
  <si>
    <t>GUARD PKG,BRUSH                         *CHROME)(INST</t>
  </si>
  <si>
    <t>TRANSMITTER PKG,GARAGE DR OPENER (9.774)*INSTALL .2</t>
  </si>
  <si>
    <t>FASTENER KIT,PUBX BED &amp; E/GATE LINER</t>
  </si>
  <si>
    <t>RACK PKG,ROOF (REMOVABLE)(12.815/17.070)*INSTALL .25</t>
  </si>
  <si>
    <t>COVER,T/LP(SLOTTED)                     *SMOKE)(INSTA</t>
  </si>
  <si>
    <t>RESISTOR PKG,VEH SECURITY SYS           *INSTALL .3</t>
  </si>
  <si>
    <t>LINER PKG,E/GATE                        *TAN)(INSTALL</t>
  </si>
  <si>
    <t>COVER PKG,SPA WHL                       *BLACK)(INSTA</t>
  </si>
  <si>
    <t>COVER PKG,F/END W/LOGO-"PONTIAC"        *BLACK)(INSTA</t>
  </si>
  <si>
    <t>COVER PKG,F/END                         *INSTALL .75</t>
  </si>
  <si>
    <t>SPOILER PKG,R/CMPT LID                  *SEA GREEN)(I</t>
  </si>
  <si>
    <t>SPOILER PKG,R/CMPT LID                  *SANDRIFT)(IN</t>
  </si>
  <si>
    <t>SPOILER PKG,R/CMPT LID                  *CHERRY)(INST</t>
  </si>
  <si>
    <t>SPOILER PKG,R/CMPT LID                  *BRONZE)(INST</t>
  </si>
  <si>
    <t>BATTERY PKG, BACK-UP VEHICLE SECURITY SY*INSTALL .50</t>
  </si>
  <si>
    <t>WHEEL PKG,17X7.5                        *CHROME)(INST</t>
  </si>
  <si>
    <t>LINER PKG,CARGO/TRUNK                   *GRAY</t>
  </si>
  <si>
    <t>LINER PKG,CARGO/TRUNK (15.222/17.090)   *TAN</t>
  </si>
  <si>
    <t>LINER PKG,CARGO/TRUNK                   *TAN</t>
  </si>
  <si>
    <t>TRAY PKG,R/CMPT FLR STOR CMPT           *GRAY</t>
  </si>
  <si>
    <t>GATE PKG,PUBX EXTENDER</t>
  </si>
  <si>
    <t>SPOILER PKG,R/CMPT LID (PRIMED)         *PRIMED)(INST</t>
  </si>
  <si>
    <t>CONTAINER PKG,WASTEBASKET-"TEAL"        *TEAL)(INSTAL</t>
  </si>
  <si>
    <t>CONTAINER PKG,WASTEBASKET-"GRAY"        *GRAY)(INSTAL</t>
  </si>
  <si>
    <t>CONTAINER PKG,WASTEBASKET-"NEUTRAL"     *NEUTRAL)(INS</t>
  </si>
  <si>
    <t>HITCH PKG,WT DISTR PLTF (7.068)         *INSTALL 2.0</t>
  </si>
  <si>
    <t>HARNESS PKG-TRLR WIRING                 *INSTALL .5</t>
  </si>
  <si>
    <t>COVER PKG, FRT END W/LOGO-"IMPALA"      *BLACK)(INSTA</t>
  </si>
  <si>
    <t>COVER PKG,HOOD W/LOGO-"IMPALA"          *INSTALL .3</t>
  </si>
  <si>
    <t>MIRROR PKG,O/S RR VIEW ELEC (10.195/16.0*CHROME CAPPE</t>
  </si>
  <si>
    <t>CONSOLE PKG,COOLER/WARMER BEVERAGE HLDR</t>
  </si>
  <si>
    <t>FRAME PKG,LIC PLT (7.800)               *INSTALL .50</t>
  </si>
  <si>
    <t>INTERFACE PKG, VEH SECURITY SYS</t>
  </si>
  <si>
    <t>RACK,  UTILITY                          *CHROME)(INST</t>
  </si>
  <si>
    <t>RACK PKG,RF (REMOVABLE)(12.815/17.070)  *INSTALL .3</t>
  </si>
  <si>
    <t>LINER PKG,CARGO/TRUNK-SADDLE TAN        *SADDLE TAN</t>
  </si>
  <si>
    <t>COVER PKG,HOOD (8.000)                  *INSTALL .3</t>
  </si>
  <si>
    <t>BOARD PKG,BODY SI RUNNING (8.225)       *BLACK)(INSTA</t>
  </si>
  <si>
    <t>MOLDING PKG,RKR PNL (12.934)            *PRIMED)(INST</t>
  </si>
  <si>
    <t>APPEARANCE PKG,SPECIAL (ATG 6-17)PB     *PRIMED)(INST</t>
  </si>
  <si>
    <t>MOLDING PKG,PUBX SI LWR RR              *PRIMED)(INST</t>
  </si>
  <si>
    <t>COVER PKG,CUSTOM VEHICLE W/LOGO-"CORVETT*GRAY)(INSTAL</t>
  </si>
  <si>
    <t>COVER PKG,TONNEAU (17.090)              *BLACK)(INSTA</t>
  </si>
  <si>
    <t>LATCH PKG, SUNROOF</t>
  </si>
  <si>
    <t>STEP PKG,SI ASST (8.225)                *CHROME)(INST</t>
  </si>
  <si>
    <t>STEP PKG,SI ASST (8.225)                *AL)(INSTALL</t>
  </si>
  <si>
    <t>STEP PKG,SI ASST (8.225)                *BLACK)(INSTA</t>
  </si>
  <si>
    <t>STEP PKG,TUBULAR ASST (8.225)           *AL)(INSTALL</t>
  </si>
  <si>
    <t>STEP PKG,TUBULAR ASST (8.225)           *BLACK)(INSTA</t>
  </si>
  <si>
    <t>STEP PKG,SI ASST (8.225)                *INSTALL 1.0</t>
  </si>
  <si>
    <t>HARNESS PKG,TRLR WRG                    *INSTALL .5</t>
  </si>
  <si>
    <t>GUARD PKG,FDR SPH (8.214)               *BLACK)(INSTA</t>
  </si>
  <si>
    <t>GUARD PKG,SPH(MOLDED), 10 PK            *BLACK)(INSTA</t>
  </si>
  <si>
    <t>DEFLECTOR PKG,HOOD AIR (1.303)          *SMOKE</t>
  </si>
  <si>
    <t>DEFLECTOR PKG,SI WDO, 10PK              *SMOKE)(INSTA</t>
  </si>
  <si>
    <t>WHEEL PKG,16X6                          *INSTALL .25</t>
  </si>
  <si>
    <t>PROTECTOR PKG,PUBX RL (17.090)          *BLACK)(INSTA</t>
  </si>
  <si>
    <t>COOLER PKG,TRANS FLUID AUX (4.128)      *INSTALL 2.0</t>
  </si>
  <si>
    <t>NET PKG,CONVENIENCE (15.222)            *INSTALL .3</t>
  </si>
  <si>
    <t>COMPARTMENT PKG,R/CMPT FLR STOW (15.222)</t>
  </si>
  <si>
    <t>STRIPE PKG,BODY SI (8.132)              *GOLD)(INSTAL</t>
  </si>
  <si>
    <t>STRIPE PKG,BODY SI (8.132)              *ARGENT)(INST</t>
  </si>
  <si>
    <t>STRIPE PKG,BODY SI (8.132)              *GRAY &amp; ARGEN</t>
  </si>
  <si>
    <t>GUARD PKG,FDR SPH-FRT (8.214)           *BLACK</t>
  </si>
  <si>
    <t>BUICK LE SABRE CUSTOM RR GUARDS BLACK</t>
  </si>
  <si>
    <t>LINER PKG,CARGO/TRUNK (2" HIGH, YUKON)-M*OAK</t>
  </si>
  <si>
    <t>LINER,CARGO/TRUNK (2"HIGH,TAHOE)-MED DK *OAK</t>
  </si>
  <si>
    <t>LINER PKG,CARGO/TRUNK (2"HIGH YUKON)-GRA*GRAPHITE</t>
  </si>
  <si>
    <t>LINER PKG,CARGO/TRUNK (2"HIGH YUKON)-MED*PEWTER</t>
  </si>
  <si>
    <t>LINER PKG,CARGO/TRUNK (2"HIGH YUKON)-MED*OAK</t>
  </si>
  <si>
    <t>TRAY PKG,R/CMPT FLR STOR CMPT (2"HIGH SUBURBAN)-*GRAPH</t>
  </si>
  <si>
    <t>TRAY PKG,R/CMPT FLR STOR CMPT (2"HIGH SUBURBAN)-*OAK</t>
  </si>
  <si>
    <t>LINER PKG,CARGO/TRUNK (2"HIGH YUKON XL)-*GRAPHITE</t>
  </si>
  <si>
    <t>LINER PKG,CARGO/TRUNK (2"HIGH YUKONXL)ME*PEWTER</t>
  </si>
  <si>
    <t>LINER PKG,CARGO/TRUNK (2"HIGH YUKONXL)-M*OAK</t>
  </si>
  <si>
    <t>RACK PKG,RF (REMOVABLE)(12.815/17.070)  *INSTALL .1</t>
  </si>
  <si>
    <t>CARRIER PKG, HITCH MOUNTED BICYCLE      *INSTALL .5</t>
  </si>
  <si>
    <t>CONSOLE PKG,ELEC. HOT/COLD BEVERAGE HOLD*INSTALL .5</t>
  </si>
  <si>
    <t>COVER PKG,VEH W/CHEVY BOW TIE LOGO</t>
  </si>
  <si>
    <t>COVER PKG,VEH W/GMC LOGO</t>
  </si>
  <si>
    <t>LINER PKG,RR CARGO(VINYL)               *OFF BLACK)(I</t>
  </si>
  <si>
    <t>LINER PKG,RRCARGO(VINYL)                *OFF BLACK)(I</t>
  </si>
  <si>
    <t>BAG PKG,RF LUGG STOW (SOFT)(BLACK FABRIC*BLACK</t>
  </si>
  <si>
    <t>BAG PKG,RF LUGG STOW (SOFT)             *BLACK</t>
  </si>
  <si>
    <t>COMPARTMENT PKG,F/FLR COLD STOR         *NEUTRAL</t>
  </si>
  <si>
    <t>MAT PKG,REAR #2 CARPET *GRAPHITE</t>
  </si>
  <si>
    <t>LOCK PKG,WHL (5.875)                    *INSTALL .10</t>
  </si>
  <si>
    <t>CARRIER PKG,CANOE                       *INSTALL .30</t>
  </si>
  <si>
    <t>CARRIER PKG,BICYCLE (WHL MT)</t>
  </si>
  <si>
    <t>BAR PKG,UTILITY/CARR (17.070)           *INSTALL .3</t>
  </si>
  <si>
    <t>SPOILER PKG,R/CMPT LID (12.181)         *PRIMED)(INST</t>
  </si>
  <si>
    <t>MAT PKG,FRONT VINYL *M.D. NEUTRAL</t>
  </si>
  <si>
    <t>MAT PKG,FRONT VINYL*V. D. GRAY</t>
  </si>
  <si>
    <t>MAT PKG,FRONT VINYL                     *SABLE</t>
  </si>
  <si>
    <t>FLARE PKG,FRT WHL OPG (8.131)           *PEWTER METAL</t>
  </si>
  <si>
    <t>FLARE PKG,RR WHL OPG (12.116/17.505)    *PEWTER)(INST</t>
  </si>
  <si>
    <t>FLARE PKG,FRT WHL OPG (8.131)           *BLACK)(INSTA</t>
  </si>
  <si>
    <t>FLARE PKG,RR WHL OPG (12.116/17.505)  LO*BLACK)(INSTA.</t>
  </si>
  <si>
    <t>FLARE PKG,RR WHL OPG (12.116/17.505)    *BLACK)(INSTA</t>
  </si>
  <si>
    <t>LINER PKG,CARGO/TRUNK                *BL*BLACK</t>
  </si>
  <si>
    <t>LINER PKG,CARGO/TRUNK               *SAD*TAN)(INSTALL</t>
  </si>
  <si>
    <t>LINER PKG,CARGO/TRUNK                *ME*GRAPHITE)(IN</t>
  </si>
  <si>
    <t>MAT PKG,FRONT PREMIUM (ALL WEATHER)</t>
  </si>
  <si>
    <t>MAT PKG,REAR PREMIUM (ALL WEATHER)</t>
  </si>
  <si>
    <t>SHIELD PKG,STRG LNKG &amp; TRFER CASE(SKID P*INSTALL .3</t>
  </si>
  <si>
    <t>SHIELD PKG,STRG LNKG &amp; TRFER CASE(SKID P*INSTALL 1.0</t>
  </si>
  <si>
    <t>MAT PKG,REAR VINYL *M.D. NEUTRAL</t>
  </si>
  <si>
    <t>MAT PKG,REAR VINYL *V.D. GRAY</t>
  </si>
  <si>
    <t>MAT PKG,REAR VINYL *M. MOSS</t>
  </si>
  <si>
    <t>MAT PKG,REAR VINYL *M.D. SABLE</t>
  </si>
  <si>
    <t>RACK PKG,PUBX UTILITY-TOOLBOX STYLE     *INSTALL .5</t>
  </si>
  <si>
    <t>MOUNT PKG,TOOLBOX</t>
  </si>
  <si>
    <t>CARRIER PKG,RF LUGG (12.815/17.070)     *BLACK)(INSTA</t>
  </si>
  <si>
    <t>HITCH PKG,WT DISTR PLTF (7.068)         *INSTALL 1.0</t>
  </si>
  <si>
    <t>GUARD PKG,GRILLE (BLACK)                *BLACK</t>
  </si>
  <si>
    <t>GUARD PKG,BRUSH                         *CHROME</t>
  </si>
  <si>
    <t>TENT PKG,L/GATE(W/INFL AIR MATTRESS)    *BLACK</t>
  </si>
  <si>
    <t>HARNESS PKG,TRLR WRG (7.068)            *INSTALL .50</t>
  </si>
  <si>
    <t>DECAL PKG,W/S (10.027/16.005) RED AZTEK *RED)(INSTALL</t>
  </si>
  <si>
    <t>DECAL PKG,W/S (10.027/16.005) PEWTER AZT*PEWTER)(INST</t>
  </si>
  <si>
    <t>DECAL PKG,W/S (10.027/16.005) GREEN AZTE*GREEN)(INSTA</t>
  </si>
  <si>
    <t>DECAL PKG,W/S (10.027/16.005) WHITE AZTE*WHITE)(INSTA</t>
  </si>
  <si>
    <t>SHIELD PKG, DR SILL                     *BLACK)(INSTA</t>
  </si>
  <si>
    <t>SECURITY PKG,NON REM (2.194)</t>
  </si>
  <si>
    <t>SECURITY PKG,VEH REM (2.194)</t>
  </si>
  <si>
    <t>RECEIVER PKG,KEYLESS ENTRY (W/XMTR &amp; HAR*INSTALL 1.0</t>
  </si>
  <si>
    <t>SECURITY PKG,NON REM (2.194)            *INSTALL 1.0</t>
  </si>
  <si>
    <t>SECURITY PKG,VEH REM (2.194)            *INSTALL 1.0</t>
  </si>
  <si>
    <t>ENTERTAINMENT PKG,R/SEAT VIDEO &amp; T/PLYR *PEWTER)(INST</t>
  </si>
  <si>
    <t>ENTERTAINMENT PKG,R/SEAT VIDEO &amp; T/PLYR *SHALE)(INSTA</t>
  </si>
  <si>
    <t>SPOILER PKG,R/CMPT LID (12.181)         *BLUE)(INSTAL</t>
  </si>
  <si>
    <t>ORGANIZER PKG,MOBILE OFFICE</t>
  </si>
  <si>
    <t>WHEEL PKG,16X6.5                        *SILVER SPARK</t>
  </si>
  <si>
    <t>DEFLECTOR PKG,HOOD AIR (1.303)          *SMOKE)(INSTA*</t>
  </si>
  <si>
    <t>CHEVROLET CAVALIER RR CUSTOM GUARDS BLAC*BLACK)(INSTA</t>
  </si>
  <si>
    <t>GUARD PKG,FDR SPH (8.214) *BLACK        *BLACK)(INSTA</t>
  </si>
  <si>
    <t>GUARD PKG,FDR SPH (8.214)               *BLACK</t>
  </si>
  <si>
    <t>GUARD PKG,FDR SPH (8.214)               *WHITE)(INSTA</t>
  </si>
  <si>
    <t>BAR PKG,UTILITY/CARR</t>
  </si>
  <si>
    <t>HEATER PKG,ENG BLK</t>
  </si>
  <si>
    <t>COVER PKG-PUBX                          *BLACK)(INSTA</t>
  </si>
  <si>
    <t>BAR PKG,UTILITY/CARR (17.070)           *INSTALL .40</t>
  </si>
  <si>
    <t>LOCK PKG,WHL (5.875)                    *CHROME)(INST</t>
  </si>
  <si>
    <t>LOCK PKG,WHL (5.875)                    *INSTALL 0.1</t>
  </si>
  <si>
    <t>COVER PKG,PUBX FLDG (17.090)            *BLACK)(INSTA</t>
  </si>
  <si>
    <t>BIKING PKG,EXT BIKE RACK                *INSTALL 1.0</t>
  </si>
  <si>
    <t>APPEARANCE PKG,LIFESTYLE                *INSTALL 1.0</t>
  </si>
  <si>
    <t>HIKING PKG,LIFESTYLE                    *INSTALL .25</t>
  </si>
  <si>
    <t>TENT PKG,L/GATE (NO AWNING)             *BLACK</t>
  </si>
  <si>
    <t>MATTRESS ASSEMBLY                       *BLACK</t>
  </si>
  <si>
    <t>COVER PKG,TONNEAU SOFT(CHEV)            *BLACK)(INSTA</t>
  </si>
  <si>
    <t>COVER PKG,TONNEAU SOFT(GMC)             *BLACK)(INSTA</t>
  </si>
  <si>
    <t>LINER PKG,PUBX E/GATE (17.400)          *INSTALL .25</t>
  </si>
  <si>
    <t>LINER PKG,PUBX E/GATE (17.400)          *INSTALL .2</t>
  </si>
  <si>
    <t>LINER PKG,PUBX E/GATE (17.400)          *INSTALL .3</t>
  </si>
  <si>
    <t>LINER PKG,PUBX BED ABV RL (17.090)      *INSTALL .3</t>
  </si>
  <si>
    <t>LINER PKG,PUBX BED ABV RL (17.090)</t>
  </si>
  <si>
    <t>LINER PKG,PUBX BED BLW RL (17.090)      *INSTALL .3</t>
  </si>
  <si>
    <t>LINER PKG,PUBX BED BLW RL (17.090)</t>
  </si>
  <si>
    <t>LINER PKG,PUBX BED BLW RL (17.090)      *INSTALL .5</t>
  </si>
  <si>
    <t>LINER PKG,PUBX BED BLW RL (17.090)      *INSTALL .30</t>
  </si>
  <si>
    <t>BACKPACK PKG,AZTEK LOGO               *B*BLACK</t>
  </si>
  <si>
    <t>ASHTRAY PKG,</t>
  </si>
  <si>
    <t>COVER PKG,FRONT &amp; REAR SEAT</t>
  </si>
  <si>
    <t>LOCK PKG,WHL (5.875) 10-PACK OF 12497477*INSTALL .1</t>
  </si>
  <si>
    <t>LOCK PKG,WHL (5.875) 10-PACK OF 12497479*INSTALL .10</t>
  </si>
  <si>
    <t>LOCK PKG,WHL (5.875) 10-PACK OF 12497480*INSTALL .10</t>
  </si>
  <si>
    <t>LOCK PKG,WHL (5.875) 10-PACK OF 12497481*INSTALL .10</t>
  </si>
  <si>
    <t>LOCK PKG,WHL (5.875) 10-PACK OF 12497482*INSTALL .10</t>
  </si>
  <si>
    <t>LOCK PKG,WHL (5.875) 10-PACK OF 12497198*INSTALL .10</t>
  </si>
  <si>
    <t>COVER PKG,T/LP (SLOTTED) (2.681)        *SMOKE)(INSTA</t>
  </si>
  <si>
    <t>GUARD PKG,BRUSH (7.828)                 *CHROME)(INST</t>
  </si>
  <si>
    <t>MAT PKG,FRONT CARPET (MOLDED EDGE) *GRAPHITE</t>
  </si>
  <si>
    <t>MAT PKG,FRONT CARPET (MOLDED EDGE) *M.D.PEWTER II</t>
  </si>
  <si>
    <t>MAT PKG,FRONT CARPET (MOLDED EDGE)</t>
  </si>
  <si>
    <t>MAT PKG,FRONT CARPET (MOLDED EDGE) *M.D.*PEWTER)(INST</t>
  </si>
  <si>
    <t>MAT PKG,FRONT CARPET (MOLDED EDGE)  *M.D.PEWTER II</t>
  </si>
  <si>
    <t>MAT PKG,REAR CARPET (MOLDED EDGE) *M.D.P*MED DARK PEW</t>
  </si>
  <si>
    <t>MAT PKG,REAR #2 CARPET (MOLDED EDGE)    *MED DK PEWTE</t>
  </si>
  <si>
    <t>MAT PKG,CARGO CARPET (MOLDED EDGE) *GRAPHITE</t>
  </si>
  <si>
    <t>MAT PKG,CARGO CARPET (MOLDED EDGE)</t>
  </si>
  <si>
    <t>RAIL PKG,PUBX SI  *BLACK POWDER         *BLACK)(INSTA</t>
  </si>
  <si>
    <t>MAT PKG,PUBX (17.400)                   *BLACK)(INSTA</t>
  </si>
  <si>
    <t>RAIL PKG,PUBX SI  *CHROME               *CHROME)(INST</t>
  </si>
  <si>
    <t>SWITCH AND HARNESS PKG,PTO</t>
  </si>
  <si>
    <t>STEP PKG,SI ASST (8.225) W/ SPLASH GUARD*CHROME)(INST</t>
  </si>
  <si>
    <t>STEP PKG,TUBULAR ASST (8.225)*BLACK GM A*BLACK)(INSTA</t>
  </si>
  <si>
    <t>STEP PKG,TUBULAR ASST (8.225)*CHROME GM *CHROME)(INST</t>
  </si>
  <si>
    <t>SHIELD PKG,U/B  (5.500)                 *INSTALL 1.0</t>
  </si>
  <si>
    <t>MAT PKG,REAR #2 PREMIUM (ALL WEATHER)</t>
  </si>
  <si>
    <t>MAT PKG,REAR #2 VINYL (DEEP RIB) *M.D.PEWTER II</t>
  </si>
  <si>
    <t>CWITCH AND HARNESS PKG,PTO (PKG OF 30)</t>
  </si>
  <si>
    <t>LINER PKG,PUBX BED ABV RL (17.090)      *INSTALL .30</t>
  </si>
  <si>
    <t>COVER PKG,VEH (13.347/16.585)           *BLACK )(INST</t>
  </si>
  <si>
    <t>COVER PKG,VEH (13.347/16.585)           *BLACK</t>
  </si>
  <si>
    <t>COVER PKG,VEH (13.347/16.585) *BLACK    *BLACK</t>
  </si>
  <si>
    <t>COVER PKG, UNIVERSAL CUSTOM VEHICLE W/ LOGO*TYVEK</t>
  </si>
  <si>
    <t>CARRIER PKG,INTR BICYCLE (12.815/17.070)*INSTALL .4</t>
  </si>
  <si>
    <t>STEP PKG,TUBULAR ASST*CHROME*           *POLISHED SS)</t>
  </si>
  <si>
    <t>DECAL PKG,W/S (10.027/16.005) AVALANCHE *WHITE W/BLAC</t>
  </si>
  <si>
    <t>RECEIVER PKG,KEYLESS ENTRY (W/XMTR &amp; HAR*INSTALL 2.5</t>
  </si>
  <si>
    <t>HARDWARE PKG,INTR BICYCLE SPARE TIRE MTG (7.629)</t>
  </si>
  <si>
    <t>HARNESS PKG,TRLR WRG (7.068)            *INSTALL .25</t>
  </si>
  <si>
    <t>DEFLECTOR PKG,HOOD AIR (1.303)RED ACRYLI*RED)(INSTALL</t>
  </si>
  <si>
    <t>DEFLECTOR PKG,HOOD AIR (1.303)WHT ACRYLI*WHITE)(INSTA</t>
  </si>
  <si>
    <t>BAR PKG,UTILITY/CARR (17.070)           *INSTALL .5</t>
  </si>
  <si>
    <t>COVER PKG,VEH (13.347/16.585)           *GRAY)(INSTAL</t>
  </si>
  <si>
    <t>COVER PKG,VEH (13.347/16.585) * BLACK ST</t>
  </si>
  <si>
    <t>CARRIER PKG,RF LUGG BASKET (12.815/17.070) *INSTALL 1.</t>
  </si>
  <si>
    <t>COVER PKG,CARGO AREA SECURITY</t>
  </si>
  <si>
    <t>CARRIER PKG,RF (PERMANENT) (12.815/17.07*INSTALL 1.0</t>
  </si>
  <si>
    <t>GUARD PKG,SPH(MOLDED)                   *PEWTER)(INST</t>
  </si>
  <si>
    <t>GUARD PKG,SPH(MOLDED)                   *GREEN)(INSTA</t>
  </si>
  <si>
    <t>GUARD PKG,SPH(MOLDED)                   *RED)(INSTALL</t>
  </si>
  <si>
    <t>GUARD PKG,SPH(MOLDED)                   *WHITE)(INSTA</t>
  </si>
  <si>
    <t>GUARD PKG,SPH(MOLDED)                   *DIAMOND WHIT</t>
  </si>
  <si>
    <t>COVER PKG, FRT END DENALI               *BLACK)(INSTA</t>
  </si>
  <si>
    <t>MAT PKG,FRONT CARPET (MOLDED EDGE)*M.D.NEUTRAL</t>
  </si>
  <si>
    <t>MAT PKG,FRONT CARPET (MOLDED EDGE) *M.D.NEUTRAL</t>
  </si>
  <si>
    <t>MAT PKG,FRONT CARPET (MOLDED EDGE)*M.D.N*NEUTRAL)(INS</t>
  </si>
  <si>
    <t>MAT PKG,REAR CARPET (MOLDED EDGE)       *NEUTRAL</t>
  </si>
  <si>
    <t>MAT PKG,REAR #2 CARPET (MOLDED EDGE)    *NEUTRAL)(INS</t>
  </si>
  <si>
    <t>LINER PKG,CARGO/TRUNK (15.222/17.090)   *OFF BLACK)(I</t>
  </si>
  <si>
    <t>COVER PKG,HOOD SILHOUETTE               *INSTALL .25</t>
  </si>
  <si>
    <t>COVER PKG, FRT END SILHOUETTE           *BLACK)(INSTA</t>
  </si>
  <si>
    <t>COVER PKG,HOOD MONTANA                  *INSTALL .1</t>
  </si>
  <si>
    <t>COVER PKG, FRT END MONTANA              *BLACK)(INSTA</t>
  </si>
  <si>
    <t>COVER PKG,HOOD DENALI                   *INSTALL .25</t>
  </si>
  <si>
    <t>COVER PKG,HOOD ESCALADE &amp; ESCALADE EXT  *INSTALL .3</t>
  </si>
  <si>
    <t>COVER PKG, FRT END ESCALADE             *BLACK)(INSTA</t>
  </si>
  <si>
    <t>COVER PKG,HOOD BRAVADA ROCKET LOGO INSTA*INSTALL .50</t>
  </si>
  <si>
    <t>COVER PKG, FRT END BRAVADA ROCKET LOGO I*BLACK)(INSTA</t>
  </si>
  <si>
    <t>COVER PKG,HOOD ENVOY GMC LOGO INSTALL .3*INSTALL .50</t>
  </si>
  <si>
    <t>COVER PKG, FRT END ENVOY GMC LOGO INSTAL*BLACK)(INSTA</t>
  </si>
  <si>
    <t>COVER PKG,HOOD AVALANCHE CHEVY LOGO INST*INSTALL .3</t>
  </si>
  <si>
    <t>COVER PKG, FRT END AVALANCHE CHEVY LOGO *BLACK)(INSTA</t>
  </si>
  <si>
    <t>LOOP PKG,CARGO TIE DN</t>
  </si>
  <si>
    <t>BAG PKG,RF LUGG STOW (SOFT)(BLAC*BLACK)(*BLACK</t>
  </si>
  <si>
    <t>BAG PKG,RF LUGG STOW (SOFT)(BLACK FABRIC*BLACK FABRIC</t>
  </si>
  <si>
    <t>STEP PKG,TUBULAR ASST*GRAY*             *GRAY)(INSTAL</t>
  </si>
  <si>
    <t>MAT PKG,REAR VINYL (DEEP RIB) *M.D.OAK</t>
  </si>
  <si>
    <t>MAT PKG,REAR #2 VINYL (DEEP RIB) *M.D.OAK</t>
  </si>
  <si>
    <t>BAG PKG, TOP BOX STORAGE                *BLACK</t>
  </si>
  <si>
    <t>LINER PKG,CARGO/TRUNK (15.222/17.090)   *BLACK)(INSTA</t>
  </si>
  <si>
    <t>CARRIER PKG,HARD SHELL</t>
  </si>
  <si>
    <t>CARRIER PKG,HARD SHELL (12.815/17.070)  *BLACK)(INSTA</t>
  </si>
  <si>
    <t>CARRIER PKG,HARD SHELL (12.815/17.070)  *GRAPHITE)(IN</t>
  </si>
  <si>
    <t>BUICK LE SABRE LIMITED &amp; CUSTOM FRT. GUARDS BLACK</t>
  </si>
  <si>
    <t>DEFLECTOR &amp; GUARD PKG,EXTR</t>
  </si>
  <si>
    <t>STEP &amp; ROOF RACK PKG,EXT APPEARANCE     *INSTALL 1.5</t>
  </si>
  <si>
    <t>STEP PKG,SPH GUARD AND TUBULAR ASST (8.2*INSTALL 1.9</t>
  </si>
  <si>
    <t>STEP PKG,SI ASST</t>
  </si>
  <si>
    <t>STEP PKG,SI ASST (8.225)*GMC*           *INSTALL .5</t>
  </si>
  <si>
    <t>BACKPACK PKG,W/ RENDEZVOUS LOGO         *GRAY</t>
  </si>
  <si>
    <t>BACKPACK PKG,W/ RENDEZVOUS LOGO         *OAK</t>
  </si>
  <si>
    <t>ORGANIZER PKG,CARGO (17.090)            *GRAY)(INSTAL</t>
  </si>
  <si>
    <t>RECREATION PKG,BICYCLE CARRIER          *INSTALL 1.0</t>
  </si>
  <si>
    <t>RECREATION PKG,SKI CARRIER              *INSTALL 1.0</t>
  </si>
  <si>
    <t>CARRIER PKG,CARGO                     *B*BLACK)(INSTA</t>
  </si>
  <si>
    <t>RECREATION PKG., BICYCLE CARRIER     *GR*INSTALL 1.0</t>
  </si>
  <si>
    <t>RECREATION PKG,SKI CARRIER (12.815/17.07*INSTALL 1.0</t>
  </si>
  <si>
    <t>MAT PKG,FRONT CARPET (MOLDED EDGE) *M.D.OAK II</t>
  </si>
  <si>
    <t>MAT PKG,FRONT CARPET (MOLDED EDGE) *V.D.PEWTER</t>
  </si>
  <si>
    <t>MAT PKG,REAR CARPET (MOLDED EDGE) *M.D.OAK II</t>
  </si>
  <si>
    <t>STEP AND GUARD PKG,EXTR                 *INSTALL 2.0</t>
  </si>
  <si>
    <t>MEDICAL PKG,FIRST AID (08.808)</t>
  </si>
  <si>
    <t>EXTENSION PKG,EXH TAIL PIPE (OEM ONLY) (*POLISHED)(IN</t>
  </si>
  <si>
    <t>GUARD PKG,BRUSH (7.828)                 *NATURAL BRUS</t>
  </si>
  <si>
    <t>SHIELD PKG,U/B  (5.500)                 *INSTALL .40</t>
  </si>
  <si>
    <t>TENT PKG,L/GATE(ENVOY)(17.090)          *GRAY)(INSTAL</t>
  </si>
  <si>
    <t>COVER PKG,VEH W/CADILLAC CREST LOGO     *BLACK)(INSTA</t>
  </si>
  <si>
    <t>REFLECTIVE TRIANGLE PKG,(INTERNATIONAL)(</t>
  </si>
  <si>
    <t>PAD PKG, NON-SKID</t>
  </si>
  <si>
    <t>DOOR PKG,F/TNK FIL                      *EX BRT CHROM</t>
  </si>
  <si>
    <t>COVER PKG,VEH (13.347/16.585) * BLACK ST*BLACK</t>
  </si>
  <si>
    <t>LINER PKG,CARGO/TRUNK (15.222/17.090)   *BLACK</t>
  </si>
  <si>
    <t>MAT PKG,CARGO CARPET (MOLDED EDGE) *V.D.PEWTER</t>
  </si>
  <si>
    <t>STEP PKG,TUBULAR ASST (8.225)*BLACK #3* *BLACK)(INSTA</t>
  </si>
  <si>
    <t>STEP PKG,SPH GUARD AND TUBULAR ASST*GMC**INSTALL 1.9</t>
  </si>
  <si>
    <t>STEP PKG,TUBULAR ASST (8.225)*CHROME #3**CHROME)(INST</t>
  </si>
  <si>
    <t>HITCH PKG,WT DISTR PLTF (7.068)         *INSTALL .5</t>
  </si>
  <si>
    <t>CARRIER PKG,CARGO (12.815/17.070)       *GRAPHITE)(IN</t>
  </si>
  <si>
    <t>ORGANIZER PKG,CARGO (17.090)            *PEWTER)(INST</t>
  </si>
  <si>
    <t>ORGANIZER PKG,CARGO (17.090)            *OAK)(INSTALL</t>
  </si>
  <si>
    <t>STEP PKG,RUNNING BOARD                  *BLACK)(INSTA</t>
  </si>
  <si>
    <t>MAT PKG,REAR #2 CARPET (MOLDED EDGE)</t>
  </si>
  <si>
    <t>TRAY PKG,R/CMPT FLR STOR CMPT (15.222)  *NEUTRAL</t>
  </si>
  <si>
    <t>STEP PKG,SI ASST (8.225)                *INSTALL .5</t>
  </si>
  <si>
    <t>EXTENSION KIT,EXH TAIL PIPE             *POLISHED)(IN</t>
  </si>
  <si>
    <t>STEP PKG,SPH GUARD AND TUBULAR ASST*CHEV*INSTALL 1.9</t>
  </si>
  <si>
    <t>RACK PKG,RF(REMOVABLE)</t>
  </si>
  <si>
    <t>COVER PKG,CARGO BOX</t>
  </si>
  <si>
    <t>MATTRESS PKG,INFL AIR(08.821)</t>
  </si>
  <si>
    <t>CARRIER PKG,RF (PERMANENT) (12.815/17.07*INSTALL 1.5</t>
  </si>
  <si>
    <t>STEP PKG,RUNNING BOARD                  *DK SMOKE GRY</t>
  </si>
  <si>
    <t>STEP PKG-ASST*GRAY REG CAB*             *GRAY)(INSTAL</t>
  </si>
  <si>
    <t>STEP PKG-ASST*GRAY EXT CAB*             *GRAY)(INSTAL</t>
  </si>
  <si>
    <t>STEP PKG-ASST*GRAY CREW CAB*            *GRAY)(INSTAL</t>
  </si>
  <si>
    <t>STEP PKG-ASST*CHROME REG CAB*           *CHROME)(INST</t>
  </si>
  <si>
    <t>STEP PKG-ASST*CHROME EXT CAB*           *CHROME)(INST</t>
  </si>
  <si>
    <t>STEP PKG-ASST*CHROME CREW CAB*          *CHROME)(INST</t>
  </si>
  <si>
    <t>GUARD PKG,SPH (MOLDED) (8.214)          *PEWTER)(INST</t>
  </si>
  <si>
    <t>GUARD PKG,SPH (MOLDED) (8.214)          *WHITE)(INSTA</t>
  </si>
  <si>
    <t>GUARD PKG,SPH (MOLDED) (8.214) *GRAPHITE</t>
  </si>
  <si>
    <t>PONTIAC VIBE REAR GUARDS GRAPHITE NO LOGO.</t>
  </si>
  <si>
    <t>HARDWARE PKG,TRAILER HITCH</t>
  </si>
  <si>
    <t>TENT PKG,PUBX (17.090)                  *CHARCOAL)(IN</t>
  </si>
  <si>
    <t>LINER PKG,CARGO / R/CMPT (15.222/17.090)*OFF BLACK)(I</t>
  </si>
  <si>
    <t>BAG PKG,S/RL STOR (17.510)              *BLACK</t>
  </si>
  <si>
    <t>LOCK PKG,WHL                            *INSTALL .20</t>
  </si>
  <si>
    <t>LOCK PKG,WHL                            *INSTALL .10</t>
  </si>
  <si>
    <t>LOCK PKG,WHL (5.875) STEEL)(INSTA       *STEEL)(INSTA</t>
  </si>
  <si>
    <t>LOCK PKG,WHL (5.875) (10-PACK OF 1249807*INSTALL .10</t>
  </si>
  <si>
    <t>LOCK PKG,WHL (5.875) (10-PACK OF 1249807*EX BRT CHROM</t>
  </si>
  <si>
    <t>MAT PKG,FRONT PREMIUM (ALL WEATHER)     *GRAPHITE</t>
  </si>
  <si>
    <t>MIRROR PKG,I/S RR VIEW (LIGHTED) (10.185*INSTALL 1.0</t>
  </si>
  <si>
    <t>BACKPACK PKG,W/ PONTIC CREST &amp; VIBE LOGO*BLACK</t>
  </si>
  <si>
    <t>DIVIDER PKG,REAR SEAT                   *INSTALL .5</t>
  </si>
  <si>
    <t>WINDOW PKG,RR SLDG MAN (16.464)</t>
  </si>
  <si>
    <t>AIRDAM PKG,FRT FASCIA                   *GRAY)(INSTAL</t>
  </si>
  <si>
    <t>COVER PKG,HOOD (8.000)PONTIAC VIBE      *INSTALL .3</t>
  </si>
  <si>
    <t>COVER PKG, FRT END PONTIAC VIBE         *BLACK)(INSTA</t>
  </si>
  <si>
    <t>EXTENSION PKG,EXH TAIL PIPE (OEM ONLY) (3.705)</t>
  </si>
  <si>
    <t>TRAY PKG,R/CMPT FLR STOR CMPT (15.222)  *OAK</t>
  </si>
  <si>
    <t>TRAY PKG,R/CMPT FLR STOR CMPT (15.222)  *PEWTER</t>
  </si>
  <si>
    <t>GROUND EFFECTS PKG,FASCIA &amp; RKR PNL (7.8*PAINT TO MAT</t>
  </si>
  <si>
    <t>GROUND EFFECTS PKG,FASCIA &amp; RKR PNL (7.8*WHITE)(INSTA</t>
  </si>
  <si>
    <t>GROUND EFFECTS PKG,FASCIA &amp; RKR PNL (7.8*SILVER)(INST</t>
  </si>
  <si>
    <t>GROUND EFFECTS PKG,FASCIA &amp; RKR PNL (7.8*BLACK)(INSTA</t>
  </si>
  <si>
    <t>TENT PKG,L/GATE (W/INFL AIR MATTRESS) *B*BLACK       M</t>
  </si>
  <si>
    <t>COVER PKG,REAR SEAT                     *BLACK)(INSTA</t>
  </si>
  <si>
    <t>GUARD PKG, BRUSH                        *BLACK</t>
  </si>
  <si>
    <t>LINER PKG,CARGO / R/CMPT (15.222/17.090)*BLACK)(INSTA</t>
  </si>
  <si>
    <t>ASHTRAY PKG, CTS                        *BLACK)(INSTA</t>
  </si>
  <si>
    <t>SPOILER PKG - PRIMED, GRAND AM          *PRIMED)(INST</t>
  </si>
  <si>
    <t>ORGANIZER PKG,SEAT BACK</t>
  </si>
  <si>
    <t>PROTECTOR PKG,RR BPR FASCIA (7.831)     *INSTALL .3</t>
  </si>
  <si>
    <t>COVER PKG, FRT END BUICK CENTURY        *BLACK)(INSTA</t>
  </si>
  <si>
    <t>COVER PKG,HOOD BUICK CENTURY  *INSTALL .8</t>
  </si>
  <si>
    <t>2002 GMT 360 BRAVADA FRONT END COVER PAC*BLACK)(INSTA</t>
  </si>
  <si>
    <t>PROTECTOR PKG,</t>
  </si>
  <si>
    <t>RAIL PKG,LUGG CARR CR                   *BLACK FINISH</t>
  </si>
  <si>
    <t>RAIL PKG,LUGG CARR CR                   *BRIGHT FINIS</t>
  </si>
  <si>
    <t>ORGANIZER PKG,CARGO (17.090)            *CASHMERE)(IN</t>
  </si>
  <si>
    <t>DEFLECTOR PKG,SI WDO AIR (9.694)        *SMOKE)(INSTA</t>
  </si>
  <si>
    <t>2002 CORVETTE Z06 FRONT END COVER PACKAG*BLACK)(INSTA</t>
  </si>
  <si>
    <t>ROADSIDE ASSISTANCE PKG,</t>
  </si>
  <si>
    <t>EXTINGUISHER PKG,FIRE (INTERNATIONAL)</t>
  </si>
  <si>
    <t>EXTINGUISHER PKG,FIRE (9.990)           *INSTALL .30</t>
  </si>
  <si>
    <t>CLOSE OUT PKG,RAM AIR</t>
  </si>
  <si>
    <t>SERVICE PKG, SPOILER</t>
  </si>
  <si>
    <t>NET PKG,CONVENIENCE (15.222/16.575)     *EBONY</t>
  </si>
  <si>
    <t>HARNESS PKG,TRLR WRG (7.068)            *INSTALL 1.0</t>
  </si>
  <si>
    <t>COVER PKG, FRT END CADILLAC CTS         *BLACK)(INSTA</t>
  </si>
  <si>
    <t>COVER PKG,HOOD CADILLAC CTS             *INSTALL .80</t>
  </si>
  <si>
    <t>HEATER PKG,ENG BLK (1.152)              *INSTALL 1.0</t>
  </si>
  <si>
    <t>ROADSIDE ASSISTANCE PKG,BULK (INTERNATIONAL)</t>
  </si>
  <si>
    <t>MEDICAL PKG,BULK FIRST AID (INTERNATIONAL)</t>
  </si>
  <si>
    <t>EXTINGUISHER PKG,BULK FIRE (INTERNATIONAL)(9.990)(ATG</t>
  </si>
  <si>
    <t>REFLECTIVE TRIANGLE PKG,BULK(INTERNATIONAL)(2.575)</t>
  </si>
  <si>
    <t>COVER ASM,TRLR HITCH RCVR (7.068)       *INSTALL .10</t>
  </si>
  <si>
    <t>COVER ASM-TRLR HITCH DRAW BAR OPG       *INSTALL .10</t>
  </si>
  <si>
    <t>EXTENSION PKG, TRLR HITCH RCVR          *INSTALL .10</t>
  </si>
  <si>
    <t>MAT PKG,FRONT &amp; REAR VINYL</t>
  </si>
  <si>
    <t>GUARD PKG,BRUSH (7.828)                 *INSTALL 1.2</t>
  </si>
  <si>
    <t>PARTITION PKG,INTR CARGO                *OAK)(INSTALL</t>
  </si>
  <si>
    <t>PARTITION PKG,INTR CARGO                *PEWTER)(INST</t>
  </si>
  <si>
    <t>STRIPE PKG,BODY SI (8.132)              *SILVER)(INST</t>
  </si>
  <si>
    <t>MONTE CARLO LS &amp; SS REAR GUARDS</t>
  </si>
  <si>
    <t>CHEVY IMPALA &amp; "LS" REAR GUARDS</t>
  </si>
  <si>
    <t>GUARD PKG,SPH (MOLDED) (8.214)          *GRAY)(INSTAL</t>
  </si>
  <si>
    <t>LAMP PKG,FRT FOG (2.725)                *BLACK HSG)(I</t>
  </si>
  <si>
    <t>GROUND EFFECTS PKG,LOWER BODY</t>
  </si>
  <si>
    <t>SPOILER PKG,E/GATE                      *DK SMOKE GRY</t>
  </si>
  <si>
    <t>EXTENSION-PUBX PLTF                     *AL)(INSTALL</t>
  </si>
  <si>
    <t>BAG PKG,LOOSE PARTS</t>
  </si>
  <si>
    <t>LINER PKG,PUBX BED BLW RL (17.090)      *BLACK)(INSTA</t>
  </si>
  <si>
    <t>SPOILER PKG,RR UPR (12.181)             *PAINT TO MAT</t>
  </si>
  <si>
    <t>SPOILER PKG,RR MID                      *PAINT TO MAT</t>
  </si>
  <si>
    <t>EXTENSION KIT,FRT BPR FASCIA</t>
  </si>
  <si>
    <t>EXTENSION KIT,RR BPR FASCIA (07.831)  *PAINT TO MATCH</t>
  </si>
  <si>
    <t>MOLDING KIT,RKR PNL  *PAINT TO MATCH</t>
  </si>
  <si>
    <t>PROTECTOR PKG,PUBX RL                   *GRAY)(INSTAL</t>
  </si>
  <si>
    <t>PROTECTOR PKG,PUBX RL                   *SMOKE)(INSTA</t>
  </si>
  <si>
    <t>TIE DOWN PKG,PUBX STAKE PKT (17.090)    *STAINLESS)(I</t>
  </si>
  <si>
    <t>COVER PKG,FRONT SEAT                    *NEUTRAL)(INS</t>
  </si>
  <si>
    <t>COVER PKG,REAR SEAT                     *NEUTRAL)(INS</t>
  </si>
  <si>
    <t>PROTECTOR PKG,RKR PNL                   *DK SMOKE GRY</t>
  </si>
  <si>
    <t>STEP PKG,REMOVABLE OFF-ROAD ASSIST      *DK SMOKE GRY</t>
  </si>
  <si>
    <t>SHIELD PKG,TRANS &amp; TRFER CASE U/B       *BLACK</t>
  </si>
  <si>
    <t>GUARD PKG,TAIL LAMP (2.680) *DARK SMOKE *DK SMOKE GRY</t>
  </si>
  <si>
    <t>GUARD,RAD GRL                           *DK SMOKE GRA</t>
  </si>
  <si>
    <t>STEP PKG,TUBULAR ASST (8.225)*CHROME)(INST</t>
  </si>
  <si>
    <t>STEP PKG,TUBULAR ASST (8.225)*BLACK)(INS*BLACK)(INSTA</t>
  </si>
  <si>
    <t>STEP PKG,TUBULAR ASST (8.225)*BLACK)(INSTA</t>
  </si>
  <si>
    <t>STEP PKG,TUBULAR ASST (8.225)*CHROME W/ *CHROME)(INST*</t>
  </si>
  <si>
    <t>STEP PKG,TUBULAR ASST (8.225)*CHROME)(IN*CHROME)(INST</t>
  </si>
  <si>
    <t>LAMP PKG,RF MT</t>
  </si>
  <si>
    <t>CARRIER PKG-LUGG (LUGGAGE BASKET)       *INSTALL .50</t>
  </si>
  <si>
    <t>RAIL PKG,LUGG CARR CR</t>
  </si>
  <si>
    <t>LINER PKG,CARGO/R/CMPT (15.222/17.090)*BLACK</t>
  </si>
  <si>
    <t>RACK PKG,RF MT LADDER(12.815/17.070)    *INSTALL 1.2</t>
  </si>
  <si>
    <t>MAT,R/CMPT FLR</t>
  </si>
  <si>
    <t>BOX PKG,STOR (17.510)                   *PEWTER)(INST</t>
  </si>
  <si>
    <t>PROTECTOR PKG,PUBX RL (17.090) (SHORTBOX*BLACK)(INSTA</t>
  </si>
  <si>
    <t>PROTECTOR PKG,PUBX RL (17.090) (LONGBOX)*BLACK)(INSTA</t>
  </si>
  <si>
    <t>MAT PKG,FRONT PREMIUM (ALL WEATHER) *EBONY</t>
  </si>
  <si>
    <t>MAT PKG,REAR PREMIUM (ALL WEATHER) *EBON*EBONY</t>
  </si>
  <si>
    <t>COVER PKG,FRONT &amp; REAR SEAT             *BLACK)(INSTA</t>
  </si>
  <si>
    <t>HITCH PKG-TRLR</t>
  </si>
  <si>
    <t>GUARD PKG,SPH (MOLDED) (8.214)          *DK SMOKE GRY</t>
  </si>
  <si>
    <t>GUARD PKG,FRT &amp; RR SPH (MOLDED)</t>
  </si>
  <si>
    <t>TENT PKG,L/GATE (W/ AWNING)             *BLACK</t>
  </si>
  <si>
    <t>TENT PKG,L/GATE (W/INFL AIR MATTRESS) *B*BLACK</t>
  </si>
  <si>
    <t>GUARD,FRT BPR                           *INSTALL .80</t>
  </si>
  <si>
    <t>STEP PKG,TUBULAR ASST (8.225)           *POLISHED SS)</t>
  </si>
  <si>
    <t>CLEANER KIT,MULTI-PURPOSE</t>
  </si>
  <si>
    <t>DECAL PKG,INTR TR (10.252/16.081)       *INSTALL .5</t>
  </si>
  <si>
    <t>DECAL PKG,INTR TR (10.252/16.081)       *INSTALL .5  R</t>
  </si>
  <si>
    <t>DECAL PKG,INTR TR (10.252/16.081)       *BURLWOOD)(IN</t>
  </si>
  <si>
    <t>FLARE PKG,FRT WHL OPG (8.131)           *WHITE)(INSTA</t>
  </si>
  <si>
    <t>FLARE PKG,RR WHL OPG (12.116/17.505)    *WHITE)(INSTA</t>
  </si>
  <si>
    <t>FLARE PKG,FRT WHL OPG (8.131)           *PEWTER)(INST</t>
  </si>
  <si>
    <t>FLARE PKG,FRT WHL OPG (8.131)           *REDFIRE)(INS</t>
  </si>
  <si>
    <t>FLARE PKG,RR WHL OPG (12.116/17.505)    *REDFIRE)(INS</t>
  </si>
  <si>
    <t>SWITCH ASM,PTO                          *INSTALL .70</t>
  </si>
  <si>
    <t>SWITCH PKG,MISC MOMENTARY               *INSTALL .7</t>
  </si>
  <si>
    <t>SWITCH PKG,MISC LATCHING                *INSTALL .70</t>
  </si>
  <si>
    <t>NET,CONVENIENCE (15.222/16.575)         *INSTALL .30</t>
  </si>
  <si>
    <t>MAT PKG,FRONT &amp; REAR CARPET *V.D. PEWTER</t>
  </si>
  <si>
    <t>MAT PKG,REAR PREMIUM (ALL WEATHER) *EBONY</t>
  </si>
  <si>
    <t>COVER PKG,PUBX FLDG (17.090)-FLEETSIDE S*BLACK)(INSTA</t>
  </si>
  <si>
    <t>COVER PKG,PUBX FLDG (17.090)-FLEETSIDE L*BLACK)(INSTA</t>
  </si>
  <si>
    <t>COVER PKG,PUBX FLDG (17.090)-SPORTSIDE  *BLACK)(INSTA</t>
  </si>
  <si>
    <t>MAT PKG,FRONT CARPET (MOLDED EDGE) *V.D.*PEWTER</t>
  </si>
  <si>
    <t>TIE DOWN PKG,PUBX STAKE PKT (17.090)    *BLACK)(INSTA</t>
  </si>
  <si>
    <t>MUFFLER PKG,EXH</t>
  </si>
  <si>
    <t>MAT PKG,FRONT PREMIUM (ALL WEATHER) *M. D. NEUTRAL</t>
  </si>
  <si>
    <t>MAT PKG,REAR #2 PREMIUM (ALL WEATHER)*M.D.NEUTRAL</t>
  </si>
  <si>
    <t>MAT PKG,REAR #2 PREMIUM (ALL WEATHER)*EBONY</t>
  </si>
  <si>
    <t>GUARD PKG,BRUSH (SILVERADO)             *BLK W/CHR BA</t>
  </si>
  <si>
    <t>BRACKET PKG,EXH MUFF HNGR</t>
  </si>
  <si>
    <t>GUARD PKG,BRUSH (7.828) CHROME BULL BAR *CHROME)(INST</t>
  </si>
  <si>
    <t>RESTRAINT, PET KIT (8.810)SML</t>
  </si>
  <si>
    <t>RESTRAINT, PET KIT (8.810) MED</t>
  </si>
  <si>
    <t>RESTRAINT, PET KIT (8.810) LRG</t>
  </si>
  <si>
    <t>COVER PKG,PUBX FLDG (17.090)-COMPOSITE B*BLACK)(INSTA</t>
  </si>
  <si>
    <t>DEFLECTOR PKG,HOOD AIR (1.303) 10PK     *SMOKE</t>
  </si>
  <si>
    <t>LOOP PKG,CARGO TIE DN (15.222/17.090)   *INSTALL .20</t>
  </si>
  <si>
    <t>EXTENSION PKG,FRT BPR FASCIA (7.831)    *OLYMPIC WHT</t>
  </si>
  <si>
    <t>EXTENSION PKG,FRT BPR FASCIA (7.831)</t>
  </si>
  <si>
    <t>EXTENSION PKG,FRT BPR FASCIA (7.831)    *LT TRN SLV M</t>
  </si>
  <si>
    <t>CAMPING PKG, (17.090)                   *INSTALL .50</t>
  </si>
  <si>
    <t>MAT PKG,FLR AUX                         *PEWTER)(INST</t>
  </si>
  <si>
    <t>RAIL PKG,R/CMPT                         *INSTALL .30</t>
  </si>
  <si>
    <t>BAR PKG,UTILITY/CARR                    *INSTALL .30</t>
  </si>
  <si>
    <t>HEATER PKG,ENG BLK (1.152)              *INSTALL 1.50</t>
  </si>
  <si>
    <t>STEP PKG,RUNNING BOARD                  *INSTALL 1.0</t>
  </si>
  <si>
    <t>CARGO DIVIDER, W/ DOOR                  *INSTALL 2.4</t>
  </si>
  <si>
    <t>CARGO DIVIDER, W/ FIXED CTR PNL         *INSTALL 2.5</t>
  </si>
  <si>
    <t>SCREEN PKG,SECURITY, SLIDING S/D     *INSTALL .30</t>
  </si>
  <si>
    <t>SCREEN PKG, SECURITY, SPLIT SI DOORS,   *INSTALL .30</t>
  </si>
  <si>
    <t>SCREEN PKG, SECURITY, SPLIT SI DOORS, DRI SI</t>
  </si>
  <si>
    <t>SCREEN PKG, SECURITY, RR DOORS          *INSTALL .30</t>
  </si>
  <si>
    <t>MAT PKG,FRONT PREMIUM (ALL WEATHER)     *CASHMERE</t>
  </si>
  <si>
    <t>MAT PKG,REAR PREMIUM (ALL WEATHER)      *CASHMERE</t>
  </si>
  <si>
    <t>FLARE PKG,FRT WHL OPG (8.131)           *SILVER)(INST</t>
  </si>
  <si>
    <t>FLARE PKG,RR WHL OPG (12.116/17.505)    *SILVER)(INST</t>
  </si>
  <si>
    <t>FLARE PKG,FRT WHL OPG (8.131)           *SPORT RED)(I</t>
  </si>
  <si>
    <t>FLARE PKG,RR WHL OPG (12.116/17.505)    *RED)(INSTALL</t>
  </si>
  <si>
    <t>FLARE PKG,RR WHL OPG (12.116/17.505)    *SPORT RED)(I</t>
  </si>
  <si>
    <t>MAT PKG,FRONT CARPET (MOLDED EDGE) *M.D.CASHMERE</t>
  </si>
  <si>
    <t>MAT PKG,CARGO CARPET (MOLDED EDGE)*M.D.CASHMERE</t>
  </si>
  <si>
    <t>MAT PKG,FRONT CARPET (MOLDED EDGE) *M.D.*CASHMERE</t>
  </si>
  <si>
    <t>DEFLECTOR PKG,RR AIR (17.070), GMC      *BLACK)(INSTA</t>
  </si>
  <si>
    <t>DEFLECTOR PKG,RR AIR (17.070), CHV      *BLACK)(INSTA</t>
  </si>
  <si>
    <t>TRAY PKG,R/CMPT FLR STOR CMPT (15.222/17*CASHMERE</t>
  </si>
  <si>
    <t>RADIO PKG,SATELLITE DIGITAL (9.650)     *INSTALL 1.5</t>
  </si>
  <si>
    <t>DEFLECTOR PKG,SI WDO AIR (9.694)        *GRAY)(INSTAL</t>
  </si>
  <si>
    <t>SPORT PKG,GROUND EFFECTS &amp; SPOILERS (8.2*SALSA)(INSTA</t>
  </si>
  <si>
    <t>SPORT PKG,GROUND EFFECTS &amp; SPOILERS (8.2*ABYSS)(INSTA</t>
  </si>
  <si>
    <t>SPORT PKG,GROUND EFFECTS &amp; SPOILERS (8.2*SATELLITE)(I</t>
  </si>
  <si>
    <t>BOX PKG,STOR (17.510)                   *BLACK)(INSTA</t>
  </si>
  <si>
    <t>MAT PKG,FRONT CARPET (MOLDED EDGE)      *PEWTER</t>
  </si>
  <si>
    <t>MAT PKG,REAR CARPET (MOLDED EDGE)       *PEWTER</t>
  </si>
  <si>
    <t>MAT PKG,FLR AUX                         *PEWTER</t>
  </si>
  <si>
    <t>COVER PKG,FRONT SEAT                   *PEWTER</t>
  </si>
  <si>
    <t>PARTITION PKG,INTR CARGO                *BLACK)(INSTA</t>
  </si>
  <si>
    <t>MAT PKG,REAR CARPET (MOLDED EDGE)*V.D. P*VERY DARK PE</t>
  </si>
  <si>
    <t>MAT PKG,REAR CARPET (MOLDED EDGE)       *VER DARK PEW</t>
  </si>
  <si>
    <t>SPOILER PKG,RR UPR &amp; MID                *SALSA)(INSTA</t>
  </si>
  <si>
    <t>SPORT PKG,GROUND EFFECTS &amp; SPOILERS (8.2*PRIMED)(INST</t>
  </si>
  <si>
    <t>SPOILER PKG,RR UPR &amp; MID                *ABYSS)(INSTA</t>
  </si>
  <si>
    <t>SPOILER PKG,RR UPR &amp; MID                *SATELLITE)(I</t>
  </si>
  <si>
    <t>SPOILER PKG,RR UPR &amp; MID                *PRIMED)(INST</t>
  </si>
  <si>
    <t>COMPARTMENT ASM-STOW M/FUNC             *BLACK)(INSTA</t>
  </si>
  <si>
    <t>COVER PKG,FRONT SEAT</t>
  </si>
  <si>
    <t>FLARE PKG,FRT &amp; RR WHL OPG (8.131)      *DK SMOKE GRY</t>
  </si>
  <si>
    <t>FLARE PKG,FRT &amp; RR WHL OPG (8.131)      *GRAY)(INSTAL</t>
  </si>
  <si>
    <t>FLARE PKG,FRT &amp; RR WHL OPG (8.131)      *BLUE)(INSTAL</t>
  </si>
  <si>
    <t>FLARE PKG,FRT &amp; RR WHL OPG (8.131)      *WHITE)(INSTA</t>
  </si>
  <si>
    <t>FLARE PKG,FRT &amp; RR WHL OPG (8.131)      *SILVER)(INST</t>
  </si>
  <si>
    <t>FLARE PKG,FRT &amp; RR WHL OPG (8.131)      *RED)(INSTALL</t>
  </si>
  <si>
    <t>DEFLECTOR PKG,SI WDO AIR (9.694)        *INSTALL .3</t>
  </si>
  <si>
    <t>STEP PKG-ASST*ALUM REG CAB*             *AL)(INSTALL</t>
  </si>
  <si>
    <t>STEP PKG-ASST*ALUM EXT CAB*             *INSTALL 1.0</t>
  </si>
  <si>
    <t>STEP PKG-ASST*ALUM CREW CAB*            *AL)(INSTALL</t>
  </si>
  <si>
    <t>RAIL PKG,PUBX SI  (17.090)              *CHROME)(INST</t>
  </si>
  <si>
    <t>CAP KIT,LUGG CARR CR RL END (12.815/17.070)</t>
  </si>
  <si>
    <t>CAP KIT,LUGG CARR CR RL END</t>
  </si>
  <si>
    <t>GROUND EFFECTS PKG,LOWER BODY (8.214)   *SALSA)(INSTA</t>
  </si>
  <si>
    <t>GROUND EFFECTS PKG,LOWER BODY (8.214)   *ABYSS)(INSTA</t>
  </si>
  <si>
    <t>GROUND EFFECTS PKG,LOWER BODY (8.214)   *PRIMED)(INST</t>
  </si>
  <si>
    <t>WHEEL PKG,17X7.5 (05.803)               *INSTALL .25</t>
  </si>
  <si>
    <t>WHEEL PKG,17X7.5 (05.803)               *CHROME)(INST</t>
  </si>
  <si>
    <t>WHEEL PKG,17X7                          *ALUMINUM)(IN</t>
  </si>
  <si>
    <t>WHEEL PKG,17X7                          *INSTALL .25</t>
  </si>
  <si>
    <t>SPOILER PKG, R/END                      *PRIMED)(INST</t>
  </si>
  <si>
    <t>STEP PKG,ASST</t>
  </si>
  <si>
    <t>SPOILER PKG,RR UPR (12.181)             *SALSA)(INSTA</t>
  </si>
  <si>
    <t>SPOILER PKG,RR UPR (12.181)             *ABYSS)(INSTA</t>
  </si>
  <si>
    <t>SPOILER PKG,RR MID (12.181)             *SALSA)(INSTA</t>
  </si>
  <si>
    <t>SPOILER PKG,RR MID (12.181)             *ABYSS)(INSTA</t>
  </si>
  <si>
    <t>MAT PKG,FRONT &amp; REAR PREMIUM (ALL WEATHER)</t>
  </si>
  <si>
    <t>MAT,LOAD FLR                            *EBONY</t>
  </si>
  <si>
    <t>SPOILER PKG, R/END                      *BLACK)(INSTA</t>
  </si>
  <si>
    <t>SPOILER PKG, R/END                      *WHITE)(INSTA</t>
  </si>
  <si>
    <t>SPOILER PKG, R/END                      *SPORT RED)(I</t>
  </si>
  <si>
    <t>SPOILER PKG, R/END                      *GALAXY SILVE</t>
  </si>
  <si>
    <t>GUARD PKG,SPH (MOLDED)                  *BLACK)(INSTA</t>
  </si>
  <si>
    <t>ASHTRAY PKG, (12.009/16.120)            *BLACK)(INSTA</t>
  </si>
  <si>
    <t>SEAT KIT-RR (MOBILITY PROVISIONS)       *INSTALL 1.6</t>
  </si>
  <si>
    <t>TRAY PKG,R/CMPT FLR STOR CMPT (15.222/17*BLACK</t>
  </si>
  <si>
    <t>SUPERCHARGER PKG,ENG</t>
  </si>
  <si>
    <t>DEFLECTOR PKG,HOOD AIR (1.303), LOW PROF*SMOKE)(INSTA</t>
  </si>
  <si>
    <t>DEFLECTOR PKG,HOOD AIR (1.303), SMOKE, H*SMOKE)(INSTA</t>
  </si>
  <si>
    <t>DEFLECTOR PKG,HOOD AIR (1.303), INDIGO B*BLUE)(INSTAL</t>
  </si>
  <si>
    <t>DEFLECTOR PKG,HOOD AIR (1.303), OLY WHT,*WHITE)(INSTA</t>
  </si>
  <si>
    <t>DEFLECTOR PKG,HOOD AIR (1.303) SILVER, H*SILVER)(INST</t>
  </si>
  <si>
    <t>FLARE PKG,FRT &amp; RR WHL OPG (8.131)      *BLACK</t>
  </si>
  <si>
    <t>FLARE PKG,FRT &amp; RR WHL OPG (8.131)      *OLYMPIC WHT</t>
  </si>
  <si>
    <t>FLARE PKG,FRT &amp; RR WHL OPG (8.131)      *VICTORY RED</t>
  </si>
  <si>
    <t>TENT PKG, S/T SHORT BED, COLORADO LOGO*G*GRAY)(INSTAL</t>
  </si>
  <si>
    <t>TENT PKG, S/T LONG BED, COLORADO LOGO*GR*GRAY)(INSTAL</t>
  </si>
  <si>
    <t>TENT PKG, S/T SHORT BED, GMC LOGO  *GRAY*GRAY)(INSTAL</t>
  </si>
  <si>
    <t>TENT PKG, S/T LONG BOX, GMC LOGO   *GRAY*GRAY)(INSTAL</t>
  </si>
  <si>
    <t>TENT PKG, C/K SHORT BOX, *GRAY)(INSTAL</t>
  </si>
  <si>
    <t>TENT PKG, C/K LONG BOX,   *GRAY)(INSTAL</t>
  </si>
  <si>
    <t>TENT PKG,C/K SHORT BOX,GM RACING LOGO *BLUE)(INSTAL</t>
  </si>
  <si>
    <t>TENT PKG,C/K LONG BOX,GM RACING LOGO *BLUE)(INSTAL</t>
  </si>
  <si>
    <t>TENT PKG, 1500 CREW CAB, *GRAY)(INSTAL</t>
  </si>
  <si>
    <t>TENT PKG, AVALANCHE AND EXT, *GRAY)(INSTAL</t>
  </si>
  <si>
    <t>MATTRESS PKG, INFL AIR * BLACK W/ FLOCKI</t>
  </si>
  <si>
    <t>STEP PKG,TUBULAR ASST (8.225)           *CHROME)(INST</t>
  </si>
  <si>
    <t>SPOILER PKG, R/END                      *PRIME)(INSTA</t>
  </si>
  <si>
    <t>LINER PKG,PUBX E/GATE (17.400)          *INSTALL .30</t>
  </si>
  <si>
    <t>DEFLECTOR PKG,HOOD AIR (1.303) *INDIGO B*BLUE)(INSTAL</t>
  </si>
  <si>
    <t>DEFLECTOR PKG,HOOD AIR (1.303) *OLYMPIC *WHITE)(INSTA</t>
  </si>
  <si>
    <t>DEFLECTOR PKG,HOOD AIR (1.303), *TARNISH*SILVER)(INST</t>
  </si>
  <si>
    <t>DEFLECTOR PKG,HOOD AIR (1.303), *RED TIN*RED TINTCOAT</t>
  </si>
  <si>
    <t>GUARD PKG,TAIL LAMP                     *CHROME)(INST</t>
  </si>
  <si>
    <t>LINER PKG,CARGO / R/CMPT (15.222/17.090)*INSTALL .10</t>
  </si>
  <si>
    <t>SPOILER PKG,R/CMPT LID                  *OLYMPIC WHIT</t>
  </si>
  <si>
    <t>SPOILER PKG,R/CMPT LID (12.181)         *OLYMPIC WHIT</t>
  </si>
  <si>
    <t>LATCH PKG,HOOD</t>
  </si>
  <si>
    <t>HANDLE PKG,HOOD                         *EX BRT CHROM</t>
  </si>
  <si>
    <t>DOOR PKG,F/TNK FIL (W/LKG GAS CAP)</t>
  </si>
  <si>
    <t>GRILLE PKG,RAD (1.266)                  *PEWTER)(INST</t>
  </si>
  <si>
    <t>GRILLE,RAD                              *BLACK)(INSTA</t>
  </si>
  <si>
    <t>GRILLE PKG,RAD (1.266)                  *YELLOW)(INST</t>
  </si>
  <si>
    <t>GRILLE PKG,RAD (1.266)                  *GREEN)(INSTA</t>
  </si>
  <si>
    <t>GRILLE PKG,RAD (1.266)                  *WHITE)(INSTA</t>
  </si>
  <si>
    <t>GRILLE PKG,RAD (1.266)                  *ORANGE)(INST</t>
  </si>
  <si>
    <t>GRILLE PKG,RAD (1.266)                  *RED)(INSTALL</t>
  </si>
  <si>
    <t>COVER PKG,CARGO BOX SI BEDRAIL TRACK    *INSTALL .30</t>
  </si>
  <si>
    <t>TENT PKG, 1500 CREW CAB, GM RACING W/AWN*BLUE)(INSTAL</t>
  </si>
  <si>
    <t>GRILLE PKG,HOOD AIR                     *EX BRT CHROM</t>
  </si>
  <si>
    <t>HARDWARE PKG,TRLR HITCH (7.068)</t>
  </si>
  <si>
    <t>TRAILERING PKG,                         *INSTALL .10</t>
  </si>
  <si>
    <t>MAT PKG,FRONT PREMIUM (ALL WEATHER)     *VY DK PEWTER</t>
  </si>
  <si>
    <t>MAT PKG,REAR PREMIUM (ALL WEATHER)      *VY DK PEWTER</t>
  </si>
  <si>
    <t>HOOK PKG,RR TOW (CHROME)                *CHROME)(INST</t>
  </si>
  <si>
    <t>DEFLECTOR PKG,HOOD AIR (1.303), RED TINT*RED TINTCOAT</t>
  </si>
  <si>
    <t>DEFLECTOR PKG,HOOD AIR (1.303), VICTORY *RED)(INSTALLF</t>
  </si>
  <si>
    <t>STEP PKG-ASST                           *CHROME)(INST</t>
  </si>
  <si>
    <t>GUARD PKG,BRUSH (7.828)                 *BLACK)(INSTA</t>
  </si>
  <si>
    <t>LAMP PKG,RF MKR</t>
  </si>
  <si>
    <t>LINER KIT,R/CMPT FLR W/       CONVENIENC*INSTALL .10</t>
  </si>
  <si>
    <t>PLATE PKG,DR SILL                       *INSTALL .30</t>
  </si>
  <si>
    <t>HARNESS PKG,TRLR WRG (7.068)            *INSTALL .20</t>
  </si>
  <si>
    <t>HARDWARE PKG, TRLR HARN</t>
  </si>
  <si>
    <t>DEFLECTOR PKG,HOOD AIR (1.303), 10 PACK *SMOKE</t>
  </si>
  <si>
    <t>DEFLECTOR PKG,HOOD AIR (1.303), 10PACK G*SMOKE</t>
  </si>
  <si>
    <t>EXTENSION PKG,FRT BPR FASCIA (7.831) (BL*BLACK</t>
  </si>
  <si>
    <t>DEFLECTOR,PASS COMPT WIND (13.347/16.585*BLACK)(INSTA</t>
  </si>
  <si>
    <t>GUARD PKG,SPH (MOLDED) (8.214) *BLACK</t>
  </si>
  <si>
    <t>TENT PKG,PUBX * BOWTIE LOGO             *BLACK</t>
  </si>
  <si>
    <t>TENT PKG,PUBX * CADILLAC LOGO           *BLACK</t>
  </si>
  <si>
    <t>SPOILER PKG, R/END       *BLACK         *BLACK</t>
  </si>
  <si>
    <t>SPOILER PKG, R/END            *SPORT RED*RED)(INSTALL</t>
  </si>
  <si>
    <t>BEZEL PKG,DR LAT REL SW *CHROME         *EX BRT CHROM</t>
  </si>
  <si>
    <t>GUARD PKG,SPH (MOLDED) (8.214) (FRONT)  *INSTALL .50</t>
  </si>
  <si>
    <t>GUARD PKG,SPH (MOLDED) (8.214) REAR.    *INSTALL .50</t>
  </si>
  <si>
    <t>HITCH PKG,TRLR (7.068)                  *INSTALL .30</t>
  </si>
  <si>
    <t>COVER PKG,CARGO AREA SECURITY (16.577)  *BLACK)(INSTA</t>
  </si>
  <si>
    <t>CARRIER PKG,BICYCLE (HITCH MT)          *INSTALL .10</t>
  </si>
  <si>
    <t>CARRIER PKG,SKI (HITCH MT)(12.815/17.070*INSTALL .10</t>
  </si>
  <si>
    <t>UNIT,BICYCLE/SKI CARRIER WALL MOUNT STORAGE (12.815/17</t>
  </si>
  <si>
    <t>LAMP PKG,CARGO (9.988)                  *INSTALL .3</t>
  </si>
  <si>
    <t>ASHTRAY PKG, (12.009/16.120)            *INSTALL .2</t>
  </si>
  <si>
    <t>FRAME PKG,LIC PLT (7.800) *BLUE         *BLUE)(INSTAL</t>
  </si>
  <si>
    <t>FRAME PKG,LIC PLT (7.800) *RED          *RED)(INSTALL</t>
  </si>
  <si>
    <t>FRAME PKG,LIC PLT (7.800) *ORANGE       *SUNSET ORANG</t>
  </si>
  <si>
    <t>FRAME PKG,LIC PLT (7.800) *SILVER       *SILVER)(INST</t>
  </si>
  <si>
    <t>STEP PKG,RUNNING BOARD                  *PALLADIUM SI</t>
  </si>
  <si>
    <t>ISOLATOR KIT, STORAGE BOX</t>
  </si>
  <si>
    <t>HANDLE PKG,RF RAIL ASSIST               *BLACK)(INSTA</t>
  </si>
  <si>
    <t>SPOILER ASM-R/END                       *PRIMED)(INST</t>
  </si>
  <si>
    <t>LINER PKG,CARGO / R/CMPT (15.222/17.090)*INSTALL .1</t>
  </si>
  <si>
    <t>HANDLE PKG,HOOD</t>
  </si>
  <si>
    <t>ABSORBER KIT,FRT SHK</t>
  </si>
  <si>
    <t>STEP-ASST                               *CASHMERE)(IN</t>
  </si>
  <si>
    <t>CONSOLE,FLR</t>
  </si>
  <si>
    <t>PKG, PET CUSHION (CARGO AREA)           *NEUTRAL</t>
  </si>
  <si>
    <t>PKG, PET CUSHION (CARGO AREA)    *PEWTER</t>
  </si>
  <si>
    <t>DOOR PKG,F/TNK FIL</t>
  </si>
  <si>
    <t>DEFLECTOR PKG,HOOD AIR (1.303)CHV, FINE *SILVER)(INST</t>
  </si>
  <si>
    <t>DEFLECTOR PKG,HOOD AIR (1.303)CHV, OLYM *WHITE)(INSTA</t>
  </si>
  <si>
    <t>DEFLECTOR PKG,HOOD AIR (1.303), GMC SMOK*SMOKE)(INSTA</t>
  </si>
  <si>
    <t>DEFLECTOR PKG,HOOD AIR (1.303),GMC FINE *SILVER)(INST</t>
  </si>
  <si>
    <t>DEFLECTOR PKG,HOOD AIR (1.303), GMC, OLY*WHITE)(INSTA</t>
  </si>
  <si>
    <t>DEFLECTOR PKG,HOOD AIR (1.303), CAD WHT *WHITE)(INSTA</t>
  </si>
  <si>
    <t>DEFLECTOR PKG,HOOD AIR (1.303), CAD, FIN*SILVER)(INST</t>
  </si>
  <si>
    <t>DEFLECTOR PKG,HOOD AIR (1.303), CAD, DK *BLUE)(INSTAL</t>
  </si>
  <si>
    <t>SPOILER PKG, R/END                 *BLAC*BLACK)(INSTA</t>
  </si>
  <si>
    <t>SPOILER PKG, R/END        *LT TARNISH SI*SILVER)(INST</t>
  </si>
  <si>
    <t>SPOILER PKG, R/END      *DAYTONA BLUE   *BLUE)(INSTAL</t>
  </si>
  <si>
    <t>RAIL PKG,LUGG CARR CR (12.815/17.070)   *BLACK</t>
  </si>
  <si>
    <t>RAIL PKG,LUGG CARR CR (12.815/17.070)   *EX BRT CHROM</t>
  </si>
  <si>
    <t>RAIL PKG,LUGG CARR CR (12.815/17.070)   *BLACK)(INSTA</t>
  </si>
  <si>
    <t>RAIL PKG,LUGG CARR CR (12.815/17.070)   *BRIGHT ANNOD</t>
  </si>
  <si>
    <t>ASHTRAY PKG, (12.009/10.242)            *BLACK)(INSTA</t>
  </si>
  <si>
    <t>ASHTRAY PKG,                            *BLACK)(INSTA</t>
  </si>
  <si>
    <t>NET PKG,CONVENIENCE (15.222/16.575)     *INSTALL .10</t>
  </si>
  <si>
    <t>WHEEL PKG,20X8.5                        *ALUMINUM)(IN</t>
  </si>
  <si>
    <t>WHEEL PKG,20X8.5                        *CHROME)(INST</t>
  </si>
  <si>
    <t>CAP PKG,WHL (5.858)                     *BRUSHED ALUM</t>
  </si>
  <si>
    <t>CAP PKG,WHL (5.858)                     *POLISHED)(IN</t>
  </si>
  <si>
    <t>CAP PKG,WHL (5.858)                     *CHROME)(INST</t>
  </si>
  <si>
    <t>CAP PKG,WHL NUT                         *BLACK)(INSTA</t>
  </si>
  <si>
    <t>CAP PKG,WHL NUT  (5.858)                *S/S)(INSTALL</t>
  </si>
  <si>
    <t>DEFLECTOR PKG,HOOD AIR (8.010)          *SMOKE)(INSTA</t>
  </si>
  <si>
    <t>SPOILER PKG, R/END (ORANGE)             *ORANGE)(INST</t>
  </si>
  <si>
    <t>SPOILER PKG, R/END (SILVER)             *SILVER)(INST</t>
  </si>
  <si>
    <t>SPOILER PKG, R/END (COBALT RED)         *RED)(INSTALL</t>
  </si>
  <si>
    <t>SPOILER PKG, R/END (BLUE)               *BLUE)(INSTAL</t>
  </si>
  <si>
    <t>CARRIER PKG,HARD SHELL (12.815/17.070) (*BLACK)(INSTA</t>
  </si>
  <si>
    <t>BAG PKG, CTR CONSOLE                    *BLACK)(INSTA</t>
  </si>
  <si>
    <t>MAT PKG,FRONT PREMIUM (ALL WEATHER) *D. GRAY</t>
  </si>
  <si>
    <t>MAT PKG,FRONT CARPET (MOLDED EDGE) *EBON*EBONY)(INSTA</t>
  </si>
  <si>
    <t>MAT PKG,FRONT CARPET (MOLDED EDGE) *D.GR*GRAY)(INSTAL</t>
  </si>
  <si>
    <t>MAT PKG,FRONT CARPET (MOLDED EDGE) *D. G*GRAY)(INSTAL</t>
  </si>
  <si>
    <t>MAT PKG,FRONT CARPET (MOLDED EDGE) *L.CA*CASHMERE)(IN</t>
  </si>
  <si>
    <t>MAT PKG,REAR CARPET (MOLDED EDGE) *EBONY</t>
  </si>
  <si>
    <t>EXTENSION PKG,EXH TAIL PIPE (OEM ONLY)</t>
  </si>
  <si>
    <t>EXTENSION PKG,EXH TAIL PIPE (OEM ONLY) (*CHROME)(INST</t>
  </si>
  <si>
    <t>EXTENSION PKG,EXH TAIL PIPE (OEM ONLY) (*INSTALL .10</t>
  </si>
  <si>
    <t>DEFLECTOR PKG,HOOD AIR (1.303), JET BLAC*BLACK)(INSTA</t>
  </si>
  <si>
    <t>DEFLECTOR PKG,HOOD AIR (1.303), PLATINUM*SILVER)(INST</t>
  </si>
  <si>
    <t>RESTRAINT PKG,PET (8.810)               *INSTALL .1</t>
  </si>
  <si>
    <t>DEFLECTOR PKG,SI WDO (10.707/16.290)    *SMOKE)(INSTA</t>
  </si>
  <si>
    <t>SPOILER ASM-R/END                       *SILVER)(INST</t>
  </si>
  <si>
    <t>SPOILER ASM-R/END                       *RED)(INSTALL</t>
  </si>
  <si>
    <t>SPOILER ASM-R/END                       *WHITE)(INSTA</t>
  </si>
  <si>
    <t>TRAY ASM-R/CMPT FLR STOW COMPT          *GRAY)(INSTAL</t>
  </si>
  <si>
    <t>ORGANIZER PKG,CARGO                     *EBONY)(INSTA</t>
  </si>
  <si>
    <t>TRAY PKG,R/CMPT FLR STOR CMPT (15.222/17*GRAY</t>
  </si>
  <si>
    <t>TRAY PKG,R/CMPT FLR STOR CMPT (15.222/17*EBONY</t>
  </si>
  <si>
    <t>DEFLECTOR PKG,HOOD AIR (8.010), SMOKE   *SMOKE)(INSTA</t>
  </si>
  <si>
    <t>DEFLECTOR PKG,HOOD AIR (8.010), PLATINUM*SILVER)(INST</t>
  </si>
  <si>
    <t>DEFLECTOR PKG,HOOD AIR (8.010), SALSA RE*RED)(INSTALL</t>
  </si>
  <si>
    <t>DEFLECTOR PKG,HOOD AIR (8.010), 10PK    *SMOKE</t>
  </si>
  <si>
    <t>COVER ASM,LUGG CARR CR RL SUPT (W/KEY SP*DK SMOKE GRY</t>
  </si>
  <si>
    <t>RAIL PKG,LUGG CARR CR (12.815/17.070)   *INSTALL .20</t>
  </si>
  <si>
    <t>GUARD PKG,TAIL LAMP</t>
  </si>
  <si>
    <t>GUARD PKG,TAIL LAMP                     *EX BRT CHROM</t>
  </si>
  <si>
    <t>GROUND EFFECTS PKG,LOWER BODY (8.214)   *PRIME)(INSTA</t>
  </si>
  <si>
    <t>GROUND EFFECTS PKG,LOWER BODY (8.214)   *WHITE)(INSTA</t>
  </si>
  <si>
    <t>GROUND EFFECTS PKG,LOWER BODY (8.214)   *RED)(INSTALL</t>
  </si>
  <si>
    <t>GROUND EFFECTS PKG,LOWER BODY (8.214)   *BLACK)(INSTA</t>
  </si>
  <si>
    <t>GROUND EFFECTS PKG,LOWER BODY (8.214)   *SILVER)(INST</t>
  </si>
  <si>
    <t>MAT,PUBX                                *BLACK</t>
  </si>
  <si>
    <t>CAP PKG,HUB</t>
  </si>
  <si>
    <t>CAP PKG,WHL NUT  (5.858)                *INSTALL .10</t>
  </si>
  <si>
    <t>CAP PKG,WHL NUT</t>
  </si>
  <si>
    <t>CAP PKG,WHL NUT                         *INSTALL .10</t>
  </si>
  <si>
    <t>CAP PKG, VLV STEM                       *INSTALL .10</t>
  </si>
  <si>
    <t>CAP PKG,VLV STEM</t>
  </si>
  <si>
    <t>COVER PKG-PUBX                          *BLACK</t>
  </si>
  <si>
    <t>LATCH PKG,HOOD                          *EX BRT CHROM</t>
  </si>
  <si>
    <t>LINER PKG,PUBX BED CARPETED             *INSTALL .5</t>
  </si>
  <si>
    <t>LINER PKG,PUBX BED (CARPET)</t>
  </si>
  <si>
    <t>LINER PKG,PUBX BED CARPETED             *INSTALL .50</t>
  </si>
  <si>
    <t>PLATE PKG,S/D SILL TR (11.175/16.603)   *BLACK)(INSTA</t>
  </si>
  <si>
    <t>PROTECTOR PKG,FLR                       *EBONY</t>
  </si>
  <si>
    <t>MAT PKG,FRONT &amp; REAR PREMIUM (ALL WEATHER) *D. GRAY</t>
  </si>
  <si>
    <t>MAT PKG,FRONT &amp; REAR PREMIUM (ALL WEATHER)*EBONY</t>
  </si>
  <si>
    <t>GUARD PKG,SPH (MOLDED) (8.214)          *SILVER)(INST</t>
  </si>
  <si>
    <t>GUARD PKG,SPH (MOLDED)                  *BLACK</t>
  </si>
  <si>
    <t>GUARD PKG,SPH (MOLDED)                  *SILVER)(INST</t>
  </si>
  <si>
    <t>GUARD PKG,SPH (MOLDED)                  *WHTE DIAMOND</t>
  </si>
  <si>
    <t>GUARD PKG,SPH (MOLDED) (8.214)          *WHTE DIAMOND</t>
  </si>
  <si>
    <t>BUMPER PKG,FRT LWR CONT ARM             *BLACK</t>
  </si>
  <si>
    <t>DEFLECTOR PKG,SI WDO (10.707/16.290)    *SILVER)(INST</t>
  </si>
  <si>
    <t>DEFLECTOR PKG,SI WDO (10.707/16.290)    *WHITE)(INSTA</t>
  </si>
  <si>
    <t>DEFLECTOR PKG,SI WDO (10.707/16.290)    *RED)(INSTALL</t>
  </si>
  <si>
    <t>DEFLECTOR PKG,SI WDO (10.707/16.290)    *GRAYSTONE)(I</t>
  </si>
  <si>
    <t>NUT PKG,WHL                             *INSTALL .1</t>
  </si>
  <si>
    <t>STEP-ASST                               *BLACK)(INSTA</t>
  </si>
  <si>
    <t>STEP-ASST                               *RED)(INSTALL</t>
  </si>
  <si>
    <t>STEP-ASST                               *SILVER)(INST</t>
  </si>
  <si>
    <t>STEP-ASST                               *BLUE)(INSTALE</t>
  </si>
  <si>
    <t>PIN PKG,LOCKING HITCH</t>
  </si>
  <si>
    <t>HANDLE PKG,A/TRNS CONT LVR         *EBON*INSTALL .3  L</t>
  </si>
  <si>
    <t>HOLDER PKG, RR LIC PLT *BLUE            *BLUE)(INSTAL</t>
  </si>
  <si>
    <t>HOLDER PKG, RR LIC PLT *RED             *RED)(INSTALL</t>
  </si>
  <si>
    <t>HOLDER PKG, RR LIC PLT *BLACK           *BLACK</t>
  </si>
  <si>
    <t>HOLDER PKG, RR LIC PLT *ORANGE          *ORANGE)(INST</t>
  </si>
  <si>
    <t>HOLDER PKG, RR LIC PLT *SILVER          *SILVER)(INST</t>
  </si>
  <si>
    <t>HOLDER PKG,RR LIC PLT (07.800)*WHITE    *WHITE ARCTIC</t>
  </si>
  <si>
    <t>MAT PKG,FRONT &amp; REAR CARPET *EBONY</t>
  </si>
  <si>
    <t>MAT PKG,FRONT &amp; REAR CARPET *M.D. NEUTRA*NEUTRAL M D</t>
  </si>
  <si>
    <t>GUARD PKG,SPH (MOLDED) (FRT &amp; RR) RPA KI*BLACK</t>
  </si>
  <si>
    <t>MAT PKG,FRONT PREMIUM (ALL WEATHER) *M. CASHMERE</t>
  </si>
  <si>
    <t>MAT PKG,FRONT PREMIUM (ALL WEATHER) *M. *GRAY</t>
  </si>
  <si>
    <t>MAT PKG,FRONT PREMIUM (ALL WEATHER) *M. GRAY</t>
  </si>
  <si>
    <t>MAT PKG,REAR PREMIUM (ALL WEATHER) *M. C*CASHMERE</t>
  </si>
  <si>
    <t>MAT PKG,REAR PREMIUM (ALL WEATHER) *M. G*GRAY</t>
  </si>
  <si>
    <t>MAT PKG,REAR #2 PREMIUM (ALL WEATHER) *M*CASHMERE</t>
  </si>
  <si>
    <t>MAT PKG,REAR #2 PREMIUM (ALL WEATHER) *M*GRAY</t>
  </si>
  <si>
    <t>HARDWARE PKG,ASST STEP MTG (8.228)</t>
  </si>
  <si>
    <t>COVER PKG, O/S RR VIEW MIR HSG *YELLOW  *YELLOW)(INST</t>
  </si>
  <si>
    <t>COVER PKG, O/S RR VIEW MIR HSG *WHITE   *OLYMPIC WHT</t>
  </si>
  <si>
    <t>COVER PKG, O/S RR VIEW MIR HSG *ORANGE  *ORANGE)(INST</t>
  </si>
  <si>
    <t>COVER PKG, O/S RR VIEW MIR HSG *RED     *VICTORY RED</t>
  </si>
  <si>
    <t>COVER PKG, O/S RR VIEW MIR HSG *BLUE    *BLUE)(INSTAL</t>
  </si>
  <si>
    <t>COVER PKG, O/S RR VIEW MIR HSG *SILVER  *SILVER)(INST</t>
  </si>
  <si>
    <t>GUARD PKG, FRT                          *BLACK)(INSTA</t>
  </si>
  <si>
    <t>GUARD PKG, FDR SPH RR (LH&amp;RH)           *BLACK)(INSTA</t>
  </si>
  <si>
    <t>WHEEL PKG,16X6.5                        *ALUMINUM</t>
  </si>
  <si>
    <t>LABEL PKG, TIRE INFO</t>
  </si>
  <si>
    <t>MAT PKG,REAR CARPET (MOLDED EDGE) *L.CASHMERE</t>
  </si>
  <si>
    <t>DOOR PKG,F/TNK FIL (12.945/16.570) *CHRO*EX BRT CHROM</t>
  </si>
  <si>
    <t>MAT PKG,REAR CARPET (MOLDED EDGE) *EBONY*EBONY</t>
  </si>
  <si>
    <t>MAT PKG,REAR #2 CARPET (MOLDED EDGE)*EBO*EBONY</t>
  </si>
  <si>
    <t>MAT PKG,REAR CARPET (MOLDED EDGE)*D.GRAY*GRAY</t>
  </si>
  <si>
    <t>MAT PKG,REAR #2 CARPET (MOLDED EDGE)    *GRAY</t>
  </si>
  <si>
    <t>MAT PKG,CARGO CARPET (MOLDED EDGE) *EBONY</t>
  </si>
  <si>
    <t>MAT PKG,CARGO CARPET (MOLDED EDGE) *D.GRAY</t>
  </si>
  <si>
    <t>WINDOW PKG,RF LIFT OFF (12.810)         *INSTALL .10</t>
  </si>
  <si>
    <t>PROTECTOR PKG,RR BPR FASCIA             *INSTALL .30</t>
  </si>
  <si>
    <t>APPEARANCE PKG,SPECIAL (8.132)          *INSTALL .7</t>
  </si>
  <si>
    <t>TRAY PKG,R/CMPT FLR STOR CMPT (15.222/16*BLACK</t>
  </si>
  <si>
    <t>STEP PKG,TUBULAR ASSIST (8.225)         *CHROME)(INST</t>
  </si>
  <si>
    <t>STEP PKG,TUBULAR ASSIST (8.225)         *BLACK)(INSTA</t>
  </si>
  <si>
    <t>STEP PKG,SPH GUARD &amp; TUBULAR ASSIST (8.2*CHROME)(INST</t>
  </si>
  <si>
    <t>FASTENER KIT,PUBX BED &amp; E/GATE LNR (17.090)</t>
  </si>
  <si>
    <t>MOLDING ASM,RKR PNL (08.304)            *PRIME)(INSTA</t>
  </si>
  <si>
    <t>EXTENSION PKG,FRT BPR FASCIA (7.831)    *PRIME)(INSTA</t>
  </si>
  <si>
    <t>EXTENSION PKG,RR BPR FASCIA (7.831)     *PRIME)(INSTA</t>
  </si>
  <si>
    <t>GRILLE PKG,RAD (1.266)                  *INSTALL .7</t>
  </si>
  <si>
    <t>CARRIER PKG,SPA TIRE</t>
  </si>
  <si>
    <t>STEP PKG,TUBULAR ASSIST (8.225)         *SILVER)(INST</t>
  </si>
  <si>
    <t>GRILLE PKG,HOOD AIR</t>
  </si>
  <si>
    <t>BRACKET KIT,BED EXTENDER                *INSTALL .50</t>
  </si>
  <si>
    <t>MAT PKG,FRONT CARPET (MOLDED EDGE) *M. C*CASHMERE</t>
  </si>
  <si>
    <t>MAT PKG,FRONT &amp; REAR CARPET (MOLDED EDGE*CASHMERE</t>
  </si>
  <si>
    <t>MAT PKG,FRONT &amp; REAR CARPET *M.CASHMERE *MED CASHMERE</t>
  </si>
  <si>
    <t>MAT PKG,FRONT &amp; REAR CARPET *M.GRAY     *GRAY</t>
  </si>
  <si>
    <t>MAT PKG,CARGO CARPET  *M.CASHMERE       *MED CASHMERE</t>
  </si>
  <si>
    <t>MAT PKG,CARGO CARPET *M.GRAY            *GRAY M</t>
  </si>
  <si>
    <t>MAT PKG,FRONT PREMIUM (ALL WEATHER)*EBONY</t>
  </si>
  <si>
    <t>MAT PKG,REAR PREMIUM (ALL WEATHER)*EBONY</t>
  </si>
  <si>
    <t>SPOILER PKG, R/END, PRIME               *PRIME)(INSTA</t>
  </si>
  <si>
    <t>SPOILER PKG, R/END, TORRID RED          *RED)(INSTALL</t>
  </si>
  <si>
    <t>SPOILER PKG, R/END, QUICK SILVER        *SILVER)(INST</t>
  </si>
  <si>
    <t>SPOILER PKG, R/END, PHANTOM BLACK       *BLACK)(INSTA</t>
  </si>
  <si>
    <t>LAMP PKG,FRT FOG (2.725)          *INSTA*BLACK HSG)(I</t>
  </si>
  <si>
    <t>HITCH PKG,BALL MT (7.068)               *INSTALL .10</t>
  </si>
  <si>
    <t>LIGHTER PKG,CIG</t>
  </si>
  <si>
    <t>LIGHTER ASM,CIG (9.709)                 *INSTALL .70</t>
  </si>
  <si>
    <t>GUARD PKG,FRT &amp; RR SPH (MOLDED) (8.214) *GRAY)(INSTAL</t>
  </si>
  <si>
    <t>COVER PKG,TRLR HITCH PLATFORM (7.068) *S*SILVER)(INST</t>
  </si>
  <si>
    <t>COVER PKG,RR BPR FASCIA TRLR  HITCH ACC HOLE</t>
  </si>
  <si>
    <t>GUARD PKG,SPH (MOLDED) (8.214)          *BLACK</t>
  </si>
  <si>
    <t>ATTACHMENT PKG,SPH GUARD (08.214)       *INSTALL .50</t>
  </si>
  <si>
    <t>STEP PKG,OVAL TUBE ASSIST</t>
  </si>
  <si>
    <t>STEP PKG,OVAL TBLR ASST*CHROME LWB SUV* *CHROME)(INST</t>
  </si>
  <si>
    <t>PLATE PKG,BICYCLE/SKI CARRIER TOP (12.815/17.070)</t>
  </si>
  <si>
    <t>SUPPORT PKG,HITCH MT BICYCLE/SKI CARRIER LOWER (17.070</t>
  </si>
  <si>
    <t>SUPPORT PKG,BICYCLE/SKI CARRIER LOWER (12.815/17.070)</t>
  </si>
  <si>
    <t>BOLT PKG,BICYCLE/SKI CARRIER TOP PLATE (12.815/17.070)</t>
  </si>
  <si>
    <t>ARM ASM,HITCH MT BICYCLE CARR (17.070)</t>
  </si>
  <si>
    <t>STRAP-RUBBER,HITCH MT BICYCLE CARR (17.0*BLACK</t>
  </si>
  <si>
    <t>LOCK PKG,BICYCLE/SKI RACK (12.815)</t>
  </si>
  <si>
    <t>RAIL PKG,PUBX SI  (17.090)              *BLACK)(INSTA</t>
  </si>
  <si>
    <t>LOCK PKG,WHL (5.875)                    *INSTALL .1</t>
  </si>
  <si>
    <t>MOLDING ASM,RKR PNL (08.304)            *INSTALL .5</t>
  </si>
  <si>
    <t>EXTENSION PKG,FRT BPR FASCIA (7.831)    *INSTALL 1.0</t>
  </si>
  <si>
    <t>EXTENSION PKG,RR BPR FASCIA (7.831)     *INSTALL 1.0</t>
  </si>
  <si>
    <t>BAG PKG,RF PANEL STOR (12.810/16.585)</t>
  </si>
  <si>
    <t>PROTECTOR PKG,RR BPR FASCIA (7.831)     *INSTALL .4</t>
  </si>
  <si>
    <t>LAMP PKG,CARGO (9.988)</t>
  </si>
  <si>
    <t>HANDLE PKG,A/TRNS CONT LVR       *NEUTRA*INSTALL .3  L</t>
  </si>
  <si>
    <t>ATTACHMENT PKG,SPH GUARD (08.214)</t>
  </si>
  <si>
    <t>SPOILER PKG, PRIME                      *PAINT TO MAT</t>
  </si>
  <si>
    <t>SPOILER PKG, R/END BLACK                *BLACK)(INSTA</t>
  </si>
  <si>
    <t>SPOILER PKG, R/END, WHTE                *WHITE)(INSTA</t>
  </si>
  <si>
    <t>SPOILER PKG, R/END , SPORT RED MET      *SPORT RED)(I</t>
  </si>
  <si>
    <t>SPOILER PKG, R/END, GALAXY SILVER MET   *GALAXY SILVE</t>
  </si>
  <si>
    <t>SPOILER PKG, R/END, SEDAN, ARRIVAL *BLUE*BLUE)(INSTAL</t>
  </si>
  <si>
    <t>SPOILER PKG, R/END, SEDAN, ULTRA *SILVER*SILVER)(INST</t>
  </si>
  <si>
    <t>SPOILER PKG, R/END, SEDAN,      *BLACK)(*BLACK)(INSTA</t>
  </si>
  <si>
    <t>SPOILER PKG, R/END, SEDAN, VICTORY *RED)*VICTORY RED</t>
  </si>
  <si>
    <t>SPOILER PKG, R/END, SEDAN, PRIME        *PRIME)(INSTA</t>
  </si>
  <si>
    <t>SPOILER PKG, R/END, WHITE               *WHITE)(INSTA</t>
  </si>
  <si>
    <t>SPOILER PKG, R/END, COUPE, ARRIVAL *BLUE*BLUE)(INSTAL</t>
  </si>
  <si>
    <t>SPOILER PKG, R/END, COUPE, ULTRA *SILVER*SILVER)(INST</t>
  </si>
  <si>
    <t>SPOILER PKG, R/END, COUPE,      *BLACK)(*BLACK)(INSTA</t>
  </si>
  <si>
    <t>SPOILER PKG, R/END, COUPE, VICTORY *RED)*RED)(INSTALL</t>
  </si>
  <si>
    <t>SPOILER PKG, R/END, COUPE, PRIME        *PRIME)(INSTA</t>
  </si>
  <si>
    <t>SPOILER PKG, R/END, BLACK               *BLACK)(INSTA</t>
  </si>
  <si>
    <t>SPOILER PKG, R/END, LT. TARNISH SILVER  *SILVER)(INST</t>
  </si>
  <si>
    <t>SPOILER PKG, R/END, HIWING, ARRIVAL BLUE*BLUE)(INSTAL</t>
  </si>
  <si>
    <t>SPOILER PKG, R/END, HIWING, ULTRA *SILVE*SILVER)(INST</t>
  </si>
  <si>
    <t>SPOILER PKG, R/END, HIWING,     *BLACK)(*BLACK)(INSTA</t>
  </si>
  <si>
    <t>SPOILER PKG, R/END, HIWING, VICTORY *RED*RED)(INSTALL</t>
  </si>
  <si>
    <t>SPOILER PKG, R/END, HIWING, PRIME       *PRIME)(INSTA</t>
  </si>
  <si>
    <t>SPOILER PKG, R/END, COBALT RED          *RED)(INSTALL</t>
  </si>
  <si>
    <t>HITCH PKG,TRLR (7.068)                  *INSTALL 1.0</t>
  </si>
  <si>
    <t>GRILLE PKG,RAD (1.266) DESERT SAND      *SAND)(INSTAL</t>
  </si>
  <si>
    <t>GRILLE PKG,RAD (1.266) STEALTH GRAY     *GRAY)(INSTAL</t>
  </si>
  <si>
    <t>STEP PKG,TUBULAR ASSIST (8.225)*CHROME R*EX BRT CHROM</t>
  </si>
  <si>
    <t>STEP PKG,TUBULAR ASSIST (8.225)*CHROME E*EX BRT CHROM</t>
  </si>
  <si>
    <t>STEP PKG,TUBULAR ASSIST (8.225)*CHROME C*EX BRT CHROM</t>
  </si>
  <si>
    <t>HITCH PKG,TRLR (7.068)                  *INSTALL 1.6</t>
  </si>
  <si>
    <t>HITCH PKG,TRLR (7.068)                  *INSTALL 1.5</t>
  </si>
  <si>
    <t>HARNESS PKG,TRLR WRG (7.068)</t>
  </si>
  <si>
    <t>HEATER PKG,ENG BLK (1.152)              *INSTALL .8</t>
  </si>
  <si>
    <t>PROTECTOR PKG,RR BPR FASCIA (7.831)     *INSTALL .20</t>
  </si>
  <si>
    <t>TRIM PKG, RPO                        *BU*BURLWOOD)(IN</t>
  </si>
  <si>
    <t>TRIM PKG, RPO                        *SATIN NICKEL</t>
  </si>
  <si>
    <t>TRIM PKG, RPO                        *SA*SATIN NICKEL</t>
  </si>
  <si>
    <t>BEZEL PKG,DR LAT REL SW (10.485/16.330) *BLUE)(INSTAL</t>
  </si>
  <si>
    <t>BEZEL PKG,DR LAT REL SW (10.485/16.330) *RED)(INSTALL</t>
  </si>
  <si>
    <t>BEZEL PKG,DR LAT REL SW (10.485/16.330) *SILVER)(INST</t>
  </si>
  <si>
    <t>BEZEL PKG,DR LAT REL SW (10.485/16.330) *ORANGE)(INST</t>
  </si>
  <si>
    <t>HOOK PKG,TOW (7.068)                    *BLACK)(INSTA</t>
  </si>
  <si>
    <t>GRILLE PKG,REAR EXHAUST (ATTACH TO FASCI*BLACK</t>
  </si>
  <si>
    <t>GRILLE PKG,FRT FENDER (8.131)           *BLACK</t>
  </si>
  <si>
    <t>COVER PKG,PEDAL (04.625)                *SS/BLACK)(IN</t>
  </si>
  <si>
    <t>RAIL PKG-LUGG CARR CR                   *BLACK)(INSTA</t>
  </si>
  <si>
    <t>COVER PKG, FRT END                      *BLACK))(INST</t>
  </si>
  <si>
    <t>BAG PKG,RF LUGG STOW (SOFT)(CHEVY)(12.81*BLACK)(INSTA</t>
  </si>
  <si>
    <t>BAG PKG,RF LUGG STOW (SOFT)(PONTIAC)(12.*BLACK)(INSTA</t>
  </si>
  <si>
    <t>GRILLE PKG,RAD (1.266) *CHROME          *EX BRT CHROM</t>
  </si>
  <si>
    <t>APPLIQUE PKG,S/D WDO FRM (10.707/16.290)*INSTALL .30</t>
  </si>
  <si>
    <t>COVER PKG,FRONT SEAT (14.880/16.717)A95 *EBONY W/EBON</t>
  </si>
  <si>
    <t>COVER PKG,FRONT SEAT (14.880/16.717)A95 *DK CASHMERE</t>
  </si>
  <si>
    <t>COVER PKG,FRONT SEAT (14.880/16.717)A95 *DK TITANIUM</t>
  </si>
  <si>
    <t>COVER PKG,FRONT SEAT (14.880/16.717)AE7 *EBONY W/EBON</t>
  </si>
  <si>
    <t>COVER PKG,FRONT SEAT (14.880/16.717)AE7 *DK CASHMERE</t>
  </si>
  <si>
    <t>COVER PKG,FRONT SEAT (14.880/16.717)AE7 *DK TITANIUM</t>
  </si>
  <si>
    <t>COVER PKG,REAR SEAT (15.035/16.717)AL4  *EBONY W/EBON</t>
  </si>
  <si>
    <t>COVER PKG,REAR SEAT (15.035/16.717)AL4  *DK CASHMERE</t>
  </si>
  <si>
    <t>COVER PKG,REAR SEAT (15.035/16.717)AL4  *DK TITANIUM</t>
  </si>
  <si>
    <t>COVER PKG,REAR SEAT (15.035/16.717)AM8  *EBONY W/EBON</t>
  </si>
  <si>
    <t>COVER PKG,REAR SEAT (15.035/16.717) AM8 *DK CASHMERE</t>
  </si>
  <si>
    <t>COVER PKG,REAR SEAT (15.035/16.717) AM8 *DK TITANIUM</t>
  </si>
  <si>
    <t>COVER PKG,REAR #2 SEAT (15.035/16.717)AS*EBONY W/EBON</t>
  </si>
  <si>
    <t>COVER PKG,REAR #2 SEAT (15.035/16.717) A*DK CASHMERE</t>
  </si>
  <si>
    <t>COVER PKG,REAR #2 SEAT (15.035/16.717)AS*DK TITANIUM</t>
  </si>
  <si>
    <t>COVER PKG,REAR #2 SEAT (15.035/16.717)AW*EBONY W/EBON</t>
  </si>
  <si>
    <t>COVER PKG,REAR #2 SEAT (15.035/16.717) A*DK TITANIUM</t>
  </si>
  <si>
    <t>STEP PKG,RUNNING BOARD (8.225)          *BLUE)(INSTAL</t>
  </si>
  <si>
    <t>STEP PKG,RUNNING BOARD (8.225)          *WHITE)(INSTA</t>
  </si>
  <si>
    <t>STEP PKG,RUNNING BOARD (8.225)          *SILVER)(INST</t>
  </si>
  <si>
    <t>STEP PKG,RUNNING BOARD (8.225)          *RED)(INSTALL</t>
  </si>
  <si>
    <t>HANDLE PKG, FRT &amp; RR S/D O/S *CHROME    *EX BRT CHROM</t>
  </si>
  <si>
    <t>COVER PKG,ENGINE                        *INSTALL .20</t>
  </si>
  <si>
    <t>SHIELD PKG,U/HOOD APPEARANCE            *INSTALL .80</t>
  </si>
  <si>
    <t>COVER PKG,ENGINE                        *INSTALL .3</t>
  </si>
  <si>
    <t>STEP PKG,SQUARE TUBE ASSIST             *CHROME)(INST</t>
  </si>
  <si>
    <t>BOLSTER KIT,I/P DRVR KNEE               *INSTALL .6</t>
  </si>
  <si>
    <t>PANEL PKG,F/TOP STOW COMPT LID TRIM (12.*EBONY)(INSTA</t>
  </si>
  <si>
    <t>BEZEL PKG,I/P ACSRY *BRUSHED ALUMINUM  *INSTALL .2</t>
  </si>
  <si>
    <t>TRIM PKG,I/P *CARBON FIBER              *INSTALL .2</t>
  </si>
  <si>
    <t>TRIM PKG,I/P *BROWN LEATHER             *BROWN)(INSTA</t>
  </si>
  <si>
    <t>TRIM PKG,CTR CONSOLE *BRUSHED ALUMINUM  *INSTALL .4</t>
  </si>
  <si>
    <t>TRIM PKG,CTR CONSOLE *CARBON FIBER *INSTALL .4HRS</t>
  </si>
  <si>
    <t>TRIM PKG,CTR CONSOLE *BROWN LEATHER     *BROWN)(INSTA</t>
  </si>
  <si>
    <t>PKG ASM- R/SEAT CTR CHILD TETHER HDW OTR</t>
  </si>
  <si>
    <t>HARDWARE KIT,CHILD REST TETHER</t>
  </si>
  <si>
    <t>HARDWARE PKG,CHILD RESTRAINT FRT SEAT PA</t>
  </si>
  <si>
    <t>TRANSMITTER ASM-GARAGE DOOR OPENER (W/DO*MUSHROOM</t>
  </si>
  <si>
    <t>TRANSMITTER ASM,GARAGE DR     OPENER</t>
  </si>
  <si>
    <t>COVER KIT-INT MANIF *CRYSTAL CLARET*    *CRSTL CLRT T</t>
  </si>
  <si>
    <t>COVER KIT-INT MANIF  *CARBON FLASHMETALL*CARBON FLASH</t>
  </si>
  <si>
    <t>COVER KIT,INT MANIF</t>
  </si>
  <si>
    <t>COVER KIT-INT MANIF                     *CARBON FLASHT</t>
  </si>
  <si>
    <t>COVER KIT-INT MANIF *BERLIN BLUE        *BLUE)(INSTAL</t>
  </si>
  <si>
    <t>COVER KIT-INT MANIF (TIN ROOF RUSTED)   *TIN ROOF RUS</t>
  </si>
  <si>
    <t>COVER KIT-INT MANIF (LEMON PEEL)        *LEMON)(INSTA</t>
  </si>
  <si>
    <t>COVER KIT-INT MANIF (PULL ME OVER RED)  *RED)(INSTALL</t>
  </si>
  <si>
    <t>COVER ASM-INT MANIF                     *RED)(INSTALL</t>
  </si>
  <si>
    <t>COVER ASM-INT MANIF                     *INSTALL .20</t>
  </si>
  <si>
    <t>COVER ASM-INT MANIF (PULL ME OVER RED)  *RED)(INSTALL</t>
  </si>
  <si>
    <t>COVER ASM-INT MANIF (ORANGE)            *ORANGE)(INST</t>
  </si>
  <si>
    <t>COVER ASM-INT MANIF (BLACK)             *BLACK)(INSTA</t>
  </si>
  <si>
    <t>COVER KIT-INT MANIF (ACCESSORY - RED)(INSTALL</t>
  </si>
  <si>
    <t>COVER KIT-INT MANIF (ACCESSORY - BLACK)(INSTA</t>
  </si>
  <si>
    <t>COVER KIT-INT MANIF (ACCESSORY - BLUE)(INSTAL</t>
  </si>
  <si>
    <t>BOLT/SCREW,LUGG SHADE</t>
  </si>
  <si>
    <t>ASHTRAY ASM-F/FLR CNSL                  *CHARCOAL</t>
  </si>
  <si>
    <t>WHEEL,19 X 8.5</t>
  </si>
  <si>
    <t>WHEEL-19 X 8.5</t>
  </si>
  <si>
    <t>RETAINER KIT-F/FLR AUX MAT              *COCOA</t>
  </si>
  <si>
    <t>COVER KIT,BRK PED (W/ ACCEL   PED &amp; CLU PED CVR)</t>
  </si>
  <si>
    <t>MAT PKG,FRONT &amp; REAR CARPET (15.286/16.800)</t>
  </si>
  <si>
    <t>SPRING-RR</t>
  </si>
  <si>
    <t>MAT PKG,FRONT &amp; REAR PREMIUM (ALL WEATHER) (15.286/16.</t>
  </si>
  <si>
    <t>ASHTRAY PGK-F/FLR CNSL FRT              *BLACK</t>
  </si>
  <si>
    <t>DEFLECTOR KIT,PASS COMPT SCREEN AIR</t>
  </si>
  <si>
    <t>MAT PKG,FRONT &amp; REAR CARPET (MOLDED EDGE*BLACK)(INSTA</t>
  </si>
  <si>
    <t>TIRE &amp; WHEEL ASM-                       *INSTALL .50</t>
  </si>
  <si>
    <t>LAMP PKG-FRT FOG                        *INSTALL 1.5</t>
  </si>
  <si>
    <t>TIRE &amp; WHEEL ASM                        *INSTALL .30</t>
  </si>
  <si>
    <t>PAD,BRK PED</t>
  </si>
  <si>
    <t>PLATE ASM-FRT S/D SILL TR               *INSTALL .20</t>
  </si>
  <si>
    <t>PANEL PKG-INST    (INTR I/P MOD PROC)   *JAPAN LACK)(</t>
  </si>
  <si>
    <t>TRIM PKG-BODY ACSRY                     *BLACK)(INSTAT</t>
  </si>
  <si>
    <t>TRIM PKG-BODY ACSRY                     *RED)(INSTALL</t>
  </si>
  <si>
    <t>TRIM PKG-BODY ACSRY                     *SILVER)(INST</t>
  </si>
  <si>
    <t>TRIM PKG-BODY ACSRY                     *WHITE)(INSTAE</t>
  </si>
  <si>
    <t>NET PKG-CONVENIENCE                     *BLACK</t>
  </si>
  <si>
    <t>MAT PKG,FRONT &amp; REAR CARPET (15.286/16.8*ATMOSPHERE)(</t>
  </si>
  <si>
    <t>MAT PKG,FRONT &amp; REAR CARPET (15.286/16.8*BLACK)(INSTA</t>
  </si>
  <si>
    <t>BULB-FRT FOG LP</t>
  </si>
  <si>
    <t>ASHTRAY PKG-F/FLR CNSL                  *BLACK</t>
  </si>
  <si>
    <t>STRAP-I/P WRG HARN</t>
  </si>
  <si>
    <t>LIGHTER ASM-CIG</t>
  </si>
  <si>
    <t>SENSOR KIT-TIRE PRESS IND</t>
  </si>
  <si>
    <t>HARDWARE KIT,CHILD RST TETHER           *INSTALL .25</t>
  </si>
  <si>
    <t>HARDWARE KIT,CHILD RST TETHER</t>
  </si>
  <si>
    <t>BELT PKG,CHILD ST RST SYS</t>
  </si>
  <si>
    <t>COVER ASM,ACSRY PWR RCPT &amp;    INFLR AIR *MED BEIGE</t>
  </si>
  <si>
    <t>CARRIER UNIT-LUGG</t>
  </si>
  <si>
    <t>SENSOR ASM-THEFT DTRNT SHK</t>
  </si>
  <si>
    <t>SHADE ASM-LUGG                          *NEUTRAL)(INS</t>
  </si>
  <si>
    <t>STEP PKG-ASST                           *PEWTER(INSTA</t>
  </si>
  <si>
    <t>STEP PKG-ASST                           *BLACK)(INSTA</t>
  </si>
  <si>
    <t>STEP PKG-ASST                           *GREEN)(INSTA</t>
  </si>
  <si>
    <t>HARNESS,ELEK BRK CONT WRG HARN EXTN</t>
  </si>
  <si>
    <t>SHADE,LUGG</t>
  </si>
  <si>
    <t>MAT,F/FLR AUX                           *EBONY</t>
  </si>
  <si>
    <t>HITCH PKG,BALL MT (7.068)</t>
  </si>
  <si>
    <t>MAT PKG,REVERSIBLE CARGO</t>
  </si>
  <si>
    <t>COVER PKG,VEH (13.347/16.585)           *BLACK)(INSTA</t>
  </si>
  <si>
    <t>NET PKG,PUBX UTILITY RST (17.185)</t>
  </si>
  <si>
    <t>TIE DOWN PKG,PUBX UTILITY RACK</t>
  </si>
  <si>
    <t>BAR PKG,UTILITY/CARR (17.070)</t>
  </si>
  <si>
    <t>CONTAINER ASM-LUGG CARR STOW</t>
  </si>
  <si>
    <t>CONTAINER PKG,LUGG CARR STOW</t>
  </si>
  <si>
    <t>STORAGE SYSTEM,CARGO COVER</t>
  </si>
  <si>
    <t>TRIM PKG,CARGO BOX BED RAIL             *PAINT TO MAT</t>
  </si>
  <si>
    <t>MAT SET,F/FLR AUX</t>
  </si>
  <si>
    <t>STRIP PKG,CARGO BOX</t>
  </si>
  <si>
    <t>MAT PKG,REAR #2 CARPET (15.306/16.800)</t>
  </si>
  <si>
    <t>MAT PKG,FRONT &amp; REAR CARPET             *NEUTRAL</t>
  </si>
  <si>
    <t>MAT PKG,FRONT CARPET            *SHALE  *SHALE</t>
  </si>
  <si>
    <t>MAT SET,FLR AUX                         *EBONY</t>
  </si>
  <si>
    <t>MAT SET-FLR AUX                         *TITANIUM</t>
  </si>
  <si>
    <t>CORD ASM-ENG COOL HTR</t>
  </si>
  <si>
    <t>MAT PKG,R/FLR AUX R/SEAT #2 (TWIN VINYL)(15.306/16.800</t>
  </si>
  <si>
    <t>BAG,ACSRY TOOL KIT</t>
  </si>
  <si>
    <t>MAT SET,R/FLR AUX</t>
  </si>
  <si>
    <t>BAG-DUFFLE</t>
  </si>
  <si>
    <t>BLANKET-OWNERS GIFT</t>
  </si>
  <si>
    <t>NET,CONVENIENCE</t>
  </si>
  <si>
    <t>INSERT,ENGINE COVER                     *YELLOW TNTCT</t>
  </si>
  <si>
    <t>INSERT,ENGINE COVER                     *BLACK</t>
  </si>
  <si>
    <t>INSERT,ENGINE SIGHT SHIELD              *TORCH RED</t>
  </si>
  <si>
    <t>INSERT,ENGINE COVER                     *LT TRN SLV M</t>
  </si>
  <si>
    <t>INSERT,ENGINE COVER                     *BERMUDA BLU</t>
  </si>
  <si>
    <t>MAT PKG,FRONT CARPET                    *EBONY</t>
  </si>
  <si>
    <t>MAT PKG,REVERSIBLE CARGO (15.306/16.800)</t>
  </si>
  <si>
    <t>SHADE ASM-LUGG                          *CASHMERE)(IN</t>
  </si>
  <si>
    <t>SHADE ASM-LUGG                          *TITANIUM)(IN</t>
  </si>
  <si>
    <t>SHADE,LUGG                              *EBONY)(INSTA</t>
  </si>
  <si>
    <t>SHADE ASM-LUGG                          *EBONY)(INSTA</t>
  </si>
  <si>
    <t>APPEARANCE PKG,SPECIAL (8.132)          *INSTALL 2.0</t>
  </si>
  <si>
    <t>BAG,ACSRY MISC OUTDOOR PKG</t>
  </si>
  <si>
    <t>NET ASM-CARGO</t>
  </si>
  <si>
    <t>SEAT KIT-RR                             *INSTALL 3.5</t>
  </si>
  <si>
    <t>HARNESS,RR MOBILITY ST WRG (GM MOBILITY)</t>
  </si>
  <si>
    <t>STEP-ASST</t>
  </si>
  <si>
    <t>MAT PKG,REAR #2 CARPET (15.306/16.800)  *EBONY</t>
  </si>
  <si>
    <t>MAT PKG,REAR #2 CARPET (15.306/16.800)  *GRAY</t>
  </si>
  <si>
    <t>MAT PKG,FRONT &amp; REAR CARPET (15.286/16.8*GRAY</t>
  </si>
  <si>
    <t>MAT PKG,FRONT &amp; REAR CARPET (15.286/16.8*CASHMERE</t>
  </si>
  <si>
    <t>MAT SET,FLR AUX                         *SPORT EBONY</t>
  </si>
  <si>
    <t>MAT SET,FLR AUX                         *SPORT NEUTRA</t>
  </si>
  <si>
    <t>MAT PKG,FRONT &amp; REAR CARPET (15.286/16.8*BLACK</t>
  </si>
  <si>
    <t>MAT SET-FLR AUX                         *NEUTRAL MED</t>
  </si>
  <si>
    <t>ASHTRAY ASM-F/FLR CNSL RR               *BLACK</t>
  </si>
  <si>
    <t>MAT ASM-LOAD FLR                        *EBONY</t>
  </si>
  <si>
    <t>MAT ASM-LOAD FLR                        *MED CASHMERE</t>
  </si>
  <si>
    <t>MAT PKG-FLR AUX                         *MED CASHMERE</t>
  </si>
  <si>
    <t>MAT PKG-FLR AUX                         *GRAY M</t>
  </si>
  <si>
    <t>BRACKET,FRT LIC PLT</t>
  </si>
  <si>
    <t>MAT PKG,FRONT CARPET                    *LT CASHMERE</t>
  </si>
  <si>
    <t>LINER-RF FRT COMPT</t>
  </si>
  <si>
    <t>MAT SET-FLR AUX                         *GRAY L</t>
  </si>
  <si>
    <t>SHADE,LUGG                              *CASHMERE)(IN</t>
  </si>
  <si>
    <t>MAT PKG-FLR AUX                         *EBONY</t>
  </si>
  <si>
    <t>MAT PKG,FRONT &amp; REAR CARPET (15.286/16.8*MED TITANIUM</t>
  </si>
  <si>
    <t>MICROPHONE ASM-M/TEL                    *EBONY</t>
  </si>
  <si>
    <t>MAT SET-FLR AUX                         *MD DK CASHME</t>
  </si>
  <si>
    <t>MAT SET-FLR AUX                         *GRAY D</t>
  </si>
  <si>
    <t>MAT SET-FLR AUX                         *PEWTER      R</t>
  </si>
  <si>
    <t>HITCH PKG,BALL MT (7.068)               *INSTALL .20</t>
  </si>
  <si>
    <t>TRIM PKG,F/FLR CNSL ACSRY</t>
  </si>
  <si>
    <t>MAT PKG-FLR AUX                         *NEUTRL M D</t>
  </si>
  <si>
    <t>MAT PKG-FLR AUX                         *GRAY D</t>
  </si>
  <si>
    <t>BAR,OFF RD LP                           *CLEAR)(INSTA</t>
  </si>
  <si>
    <t>SPOILER ASM-R/END</t>
  </si>
  <si>
    <t>SHADE ASM-LUGG                          *PEWTER)(INST</t>
  </si>
  <si>
    <t>SHADE ASM-LUGG                          *GRAPHITE)(IN</t>
  </si>
  <si>
    <t>CONSOLE ASM,F/FLR UPR                   *VERY DK GRAY</t>
  </si>
  <si>
    <t>CAP-CARGO CARR PUBX S/RL END</t>
  </si>
  <si>
    <t>NUT-CARGO CARR PUBX RAIL LKG</t>
  </si>
  <si>
    <t>LOOP-CARGO CARR PUBX RAIL TIE DN</t>
  </si>
  <si>
    <t>ASHTRAY,</t>
  </si>
  <si>
    <t>MAT PKG,FRONT &amp; REAR CARPET (MOLDED EDGE*GRAY L</t>
  </si>
  <si>
    <t>MAT PKG,FRONT &amp; REAR CARPET (MOLDED EDGE*EBONY       8</t>
  </si>
  <si>
    <t>MAT PKG,FRONT &amp; REAR CARPET (MOLDED EDGE*LT CASHMERE</t>
  </si>
  <si>
    <t>MAT SET-FLR AUX                         *COCOA</t>
  </si>
  <si>
    <t>MAT PKG,FRONT VINYL (15.286/16.800)</t>
  </si>
  <si>
    <t>MAT PKG,FRONT CARPET                    *CASHMERE</t>
  </si>
  <si>
    <t>GAUGE PKG-O/S AIR TEMP &amp; VOLT MTR &amp; TORQ*YELLOW      T</t>
  </si>
  <si>
    <t>GAUGE PKG-O/S AIR TEMP &amp; VOLT MTR &amp; TORQ*SILVER      M</t>
  </si>
  <si>
    <t>GAUGE PKG-O/S AIR TEMP &amp; VOLT MTR &amp; TORQ*BLUE</t>
  </si>
  <si>
    <t>GAUGE PKG-O/S AIR TEMP &amp; VOLT MTR &amp; TORQ *BLACK</t>
  </si>
  <si>
    <t>GAUGE PKG-O/S AIR TEMP &amp; VOLT MTR &amp; TORQ</t>
  </si>
  <si>
    <t>GAUGE PKG-O/S AIR TEMP &amp; VOLT MTR &amp; TORQ*TORCH RED</t>
  </si>
  <si>
    <t>MAT PKG,FRONT &amp; REAR CARPET (15.286/16.8*EBONY</t>
  </si>
  <si>
    <t>MAT PKG,FRONT &amp; REAR CARPET (15.286/16.8*LT CASHMERE</t>
  </si>
  <si>
    <t>MAT PKG,FRONT CARPET (15.286/16.800)    *EBONY</t>
  </si>
  <si>
    <t>MAT PKG,FRONT CARPET (15.286/16.800)    *GRAY</t>
  </si>
  <si>
    <t>MAT PKG,FRONT CARPET (15.286/16.800)    *EBONY/CBLTRD</t>
  </si>
  <si>
    <t>MAT PKG,FRONT CARPET (15.286/16.800)    *EBONY/MDGRAY</t>
  </si>
  <si>
    <t>MAT PKG,FRONT &amp; REAR CARPET (15.286/16.8*COCOA</t>
  </si>
  <si>
    <t>BAG ASM-ACSRY TOOL KIT</t>
  </si>
  <si>
    <t>SPOILER PKG,R/END</t>
  </si>
  <si>
    <t>SPOILER PKG, R/END                      *SEBRING SILV</t>
  </si>
  <si>
    <t>SPOILER PKG, R/END                      *BLACK</t>
  </si>
  <si>
    <t>SPOILER PKG, R/END</t>
  </si>
  <si>
    <t>SPOILER PKG, R/END                      *GOLD</t>
  </si>
  <si>
    <t>MAT PKG,REVERSIBLE CARGO (15.306/16.800)*EBONY</t>
  </si>
  <si>
    <t>MAT PKG,REVERSIBLE CARGO (15.306/16.800)*MED CASHMERE</t>
  </si>
  <si>
    <t>MAT PKG,REVERSIBLE CARGO (15.306/16.800)*TITANIUM</t>
  </si>
  <si>
    <t>CAP-CARGO CARR PUBX FRT</t>
  </si>
  <si>
    <t>MAT PKG,REVERSIBLE CARGO (15.306/16.800)*LT CASHMERE</t>
  </si>
  <si>
    <t>MAT PKG,REAR #2 CARPET (15.306/16.800)  *MED CASHMERE</t>
  </si>
  <si>
    <t>MAT PKG,REAR #2 CARPET (15.306/16.800)  *GRAY M</t>
  </si>
  <si>
    <t>MAT PKG,REAR CARPET (15.306/16.800)     *MED CASHMERE</t>
  </si>
  <si>
    <t>MAT PKG,REAR CARPET (15.306/16.800)     *GRAY M</t>
  </si>
  <si>
    <t>COVER ASM-F/FLR PNL CPT HOLE            *BLACK ONLY</t>
  </si>
  <si>
    <t>MAT PKG,FRONT &amp; REAR CARPET (15.286/16.8*TITANIUM</t>
  </si>
  <si>
    <t>BELT ASM-CHILD TETHER</t>
  </si>
  <si>
    <t>HANDLE PKG, FRT S/D O/S *CHROME         *INSTALL 1.0</t>
  </si>
  <si>
    <t>SUPERCHARGER PKG,ENG                    *INSTALL 4.0</t>
  </si>
  <si>
    <t>TRIM PKG,INTERIOR SDN AUTO *SILVER CARBO*SILVER)(INST</t>
  </si>
  <si>
    <t>TRIM PKG,INTERIOR SDN AUTO *TORCH RED   *RED)(INSTALL</t>
  </si>
  <si>
    <t>TRIM PKG,INTERIOR SDN AUTO *ARRIVAL BLUE*BLUE)(INSTAL</t>
  </si>
  <si>
    <t>TRIM PKG,INTERIOR SDN TAP *SILVER CARBON*SILVER)(INST</t>
  </si>
  <si>
    <t>TRIM PKG,INTERIOR SDN TAP *TORCH RED    *RED)(INSTALL</t>
  </si>
  <si>
    <t>TRIM PKG,INTERIOR SDN TAP *ARRIVAL BLUE *BLUE)(INSTAL</t>
  </si>
  <si>
    <t>CAP PKG,HUB (5.858)                     *POLISHED)(IN</t>
  </si>
  <si>
    <t>GUARD PKG,TAIL LAMP (2.680) *CHROME     *CHROME)(INST</t>
  </si>
  <si>
    <t>GUARD PKG,TAIL LAMP (2.680) *BLACK      *BLACK)(INSTA</t>
  </si>
  <si>
    <t>SHAFT PKG, STAB (FRT &amp; RR)</t>
  </si>
  <si>
    <t>ABSORBER PKG,SHOCK (W/SPRING)</t>
  </si>
  <si>
    <t>SPOILER PKG, R/END, RED                 *RED)(INSTALL</t>
  </si>
  <si>
    <t>SPOILER PKG, R/END, WHITE               *OLYMPIC WHT</t>
  </si>
  <si>
    <t>SPOILER PKG, R/END, SILVER              *SILVER)(INST</t>
  </si>
  <si>
    <t>BOLSTER PKG,I/P DRVR KNEE               *INSTALL .6</t>
  </si>
  <si>
    <t>CARRIER PKG,R/CMPT LID (12.815/17.070)  *LT TRN SLV M</t>
  </si>
  <si>
    <t>COVER PKG, F/END W/OUT LIC PLT CUTOUT   *BLACK)(INSTA</t>
  </si>
  <si>
    <t>NUT PKG,LOCKING HITCH PIN (7.068)</t>
  </si>
  <si>
    <t>COVER ASM,PASS COMPT TONNEAU (13.347/16.*BLACK)(INSTA</t>
  </si>
  <si>
    <t>KNOB PKG,TRANS CONTROL LEVER (04.006)*CO*RED)(INSTALL</t>
  </si>
  <si>
    <t>KNOB PKG,TRANS CONTROL LEVER (04.006)*CA*CASHMERE)(IN</t>
  </si>
  <si>
    <t>KNOB PKG,TRANS CONTROL LEVER (04.006)*ST*GRAY)(INSTAL</t>
  </si>
  <si>
    <t>PLATE PKG,S/D SILL TR (11.175/16.603)   *INSTALL .50</t>
  </si>
  <si>
    <t>SENSOR KIT,TIRE PRESS IND               *INSTALL .10</t>
  </si>
  <si>
    <t>COVER PKG,HOOD (8.000)                  *BLACK)(INSTA</t>
  </si>
  <si>
    <t>HANDLE PKG,A/TRNS CONT LVR              *INSTALL .3</t>
  </si>
  <si>
    <t>ARMREST PKG, (14.900)                   *GRAY)(INSTAL</t>
  </si>
  <si>
    <t>ARMREST PKG, (14.900)                   *EBONY)(INSTA</t>
  </si>
  <si>
    <t>ARMREST PKG, (14.900)                   *NEUTRAL)(INS</t>
  </si>
  <si>
    <t>COVER PKG,OTR SPA TIRE (7.629)    *BLACK*BLACK)(INSTA</t>
  </si>
  <si>
    <t>CAP PKG,WHL (5.858)                     *POLISHED AL)</t>
  </si>
  <si>
    <t>CAP PKG,WHL (5.858)                     *POLISHED AL</t>
  </si>
  <si>
    <t>CAP PKG,HUB (5.858)                     *INSTALL .10</t>
  </si>
  <si>
    <t>SHIELD KIT, INT MANIF SIGHT(PAINTED)    *ORANGE)(INST</t>
  </si>
  <si>
    <t>SHIELD KIT, INT MANIF SIGHT(PAINTED)    *SILVER)(INST</t>
  </si>
  <si>
    <t>SHIELD KIT, INT MANIF SIGHT(PAINTED)    *RED)(INSTALL</t>
  </si>
  <si>
    <t>SHIELD KIT, INT MANIF SIGHT(PAINTED)    *BLUE)(INSTAL</t>
  </si>
  <si>
    <t>COVER PKG,RAD                           *INSTALL .30</t>
  </si>
  <si>
    <t>COVER PKG,RAD                           *INSTALL .3</t>
  </si>
  <si>
    <t>SHIELD KIT, INT MANIF SIGHT(PAINTED)    *WHITE)(INSTA</t>
  </si>
  <si>
    <t>SHIELD KIT, INT MANIF SIGHT(PAINTED)    *BLACK)(INSTA</t>
  </si>
  <si>
    <t>SHIELD KIT, INT MANIF SIGHT(PAINTED)    *YELLOW)(INST</t>
  </si>
  <si>
    <t>HOIST PKG,SPA WHL</t>
  </si>
  <si>
    <t>BEZEL PKG,DR LAT REL SW (10.485/16.330) *YELLOW)(INST</t>
  </si>
  <si>
    <t>BEZEL PKG,DR LAT REL SW (10.485/16.330)**RED)(INSTALL</t>
  </si>
  <si>
    <t>FRAME PKG,LIC PLT (7.800) *YELLOW       *YELLOW TINTC</t>
  </si>
  <si>
    <t>FRAME PKG,LIC PLT (7.800) *RED TINTCOAT *RED TINTCOAT</t>
  </si>
  <si>
    <t>HOLDER PKG,RR LIC PLT (07.800) *YELLOW  *YELLOW)(INST</t>
  </si>
  <si>
    <t>HOLDER PKG,RR LIC PLT (07.800) *RED TINT*RED)(INSTALL</t>
  </si>
  <si>
    <t>DEFLECTOR PKG,HOOD AIR                  *CHROME)(INST</t>
  </si>
  <si>
    <t>DEFLECTOR PKG,HOOD AIR (8.010), GMC, CHR*CHROME)(INST</t>
  </si>
  <si>
    <t>DEFLECTOR PKG,HOOD AIR (8.010)          *BLACK)(INSTA</t>
  </si>
  <si>
    <t>KNOB PKG,TRANS CONTROL LEVER (04.006)   *WALNUT)(INSTL</t>
  </si>
  <si>
    <t>MAT PKG,FRONT PREMIUM (ALL WEATHER)*V.D.*VERY DK GRAY</t>
  </si>
  <si>
    <t>MAT PKG,REAR PREMIUM (ALL WEATHER)*V.D.G*VERY DK GRAY</t>
  </si>
  <si>
    <t>MAT PKG,REAR PREMIUM (ALL WEATHER) * EBONY</t>
  </si>
  <si>
    <t>WHEEL PKG,17X7 (05.803)                 *POLISHED)(IN</t>
  </si>
  <si>
    <t>WHEEL PKG,17X7</t>
  </si>
  <si>
    <t>WHEEL PKG,17X6.5                        *POLISHED)(IN</t>
  </si>
  <si>
    <t>WHEEL PKG,AL 17X7                       *POLISHED)(IN</t>
  </si>
  <si>
    <t>WHEEL PKG,17X6.5 (05.803)               *POLISHED)(IN</t>
  </si>
  <si>
    <t>WHEEL PKG,18X8 (05.803)                 *EBONY</t>
  </si>
  <si>
    <t>WHEEL PKG,18X8</t>
  </si>
  <si>
    <t>WHEEL PKG,18X8 (05.803)                 *POLISHED)(IN</t>
  </si>
  <si>
    <t>WHEEL PKG,18X7 (05.803)                 *POLISHED)(IN</t>
  </si>
  <si>
    <t>WHEEL PKG,18X7 (05.803)                 *EX BRT CHROM</t>
  </si>
  <si>
    <t>WHEEL PKG,18X8.5 (05.803)               *INSTALL .25</t>
  </si>
  <si>
    <t>ACCENT PACKAGE,BODY COLOR               *RED</t>
  </si>
  <si>
    <t>ACCENT PACKAGE,BODY COLOR W/RUNNING BOAR*BLACK</t>
  </si>
  <si>
    <t>ACCENT PACKAGE,BODY COLOR W/RUNNING BOAR*AQUA BLUR</t>
  </si>
  <si>
    <t>LINER PKG,PUBX BED (CARPET) (17.400)</t>
  </si>
  <si>
    <t>STEP PKG,RUNNING BOARD                  *AQUA BLUE</t>
  </si>
  <si>
    <t>BAG PKG,S/RL STOR (17.510) (SOFT SIDE SA*INSTALL .20</t>
  </si>
  <si>
    <t>COVER PKG,PEDAL</t>
  </si>
  <si>
    <t>PLATE PKG,S/D SILL TR (11.175/16.603)  **CHROME)(INST</t>
  </si>
  <si>
    <t>MAT PKG,FRONT PREMIUM (ALL WEATHER) *EBO*EBONY</t>
  </si>
  <si>
    <t>CONSOLE PKG, OVERHEAD STOR              *GRAY)(INSTAL</t>
  </si>
  <si>
    <t>CONSOLE PKG, OVERHEAD STOR              *CASHMERE)(IN</t>
  </si>
  <si>
    <t>CONSOLE PKG,OVERHEAD STOR (10.225/16.745*GRAY)(INSTAL</t>
  </si>
  <si>
    <t>CONSOLE PKG,OVERHEAD STOR (10.225/16.745*CASHMERE)(IN</t>
  </si>
  <si>
    <t>WHEEL PKG,18X7.5 (05.803)               *EX BRT CHROM</t>
  </si>
  <si>
    <t>WHEEL PKG,18X8 (05.803)                 *CHROME)(INST</t>
  </si>
  <si>
    <t>BLANKET PKG,UNDERHOOD (08.056)          *BLACK)(INSTA</t>
  </si>
  <si>
    <t>WHEEL PKG,20X8.5 (05.803)               *CHROME)(INST</t>
  </si>
  <si>
    <t>WHEEL PKG,22X9 (05.803)                 *CHROME)(INST</t>
  </si>
  <si>
    <t>WHEEL PKG,22X9</t>
  </si>
  <si>
    <t>WHEEL &amp; CAP PKG,22X9 (83.4MM CENTER CAP)</t>
  </si>
  <si>
    <t>WHEEL PKG,22X9 (05.803)                 *EX BRT CHROM</t>
  </si>
  <si>
    <t>WHEEL PKG,22X9 (05.803)                 *CHROME</t>
  </si>
  <si>
    <t>DEFLECTOR PKG,SI WDO (10.707/16.290)    *BLUE)(INSTAL</t>
  </si>
  <si>
    <t>APPEARANCE PKG,SPECIAL (8.132)          *CHROME)(INST</t>
  </si>
  <si>
    <t>MAT PKG,FRONT CARPET (MOLDED EDGE) *EBON*EBONY</t>
  </si>
  <si>
    <t>MAT PKG,FRONT CARPET (MOLDED EDGE) *M.TI*MD TITANIUM</t>
  </si>
  <si>
    <t>MAT PKG,FRONT CARPET (MOLDED EDGE) *M.CA*MED CASHMERE</t>
  </si>
  <si>
    <t>MAT PKG,FRONT CARPET (MOLDED EDGE) *L.CA*LT CASHMERE</t>
  </si>
  <si>
    <t>MAT PKG,FRONT CARPET (MOLDED EDGE)      *EBONY</t>
  </si>
  <si>
    <t>MAT PKG,FRONT CARPET (MOLDED EDGE)      *LT CASHMERE</t>
  </si>
  <si>
    <t>MAT PKG,REAR CARPET (MOLDED EDGE) *M.TIT*MD TITANIUM</t>
  </si>
  <si>
    <t>MAT PKG,REAR CARPET (MOLDED EDGE) *M.CAS*MED CASHMERE</t>
  </si>
  <si>
    <t>MAT PKG,REAR CARPET (MOLDED EDGE)       *EBONY</t>
  </si>
  <si>
    <t>MAT PKG,REAR CARPET (MOLDED EDGE)       *LT CASHMERE</t>
  </si>
  <si>
    <t>MAT PKG,REAR CARPET (MOLDED EDGE) *L.CAS*LT CASHMERE</t>
  </si>
  <si>
    <t>MAT PKG,REAR #2 CARPET (MOLDED EDGE) *EB*EBONY</t>
  </si>
  <si>
    <t>MAT PKG,REAR #2 CARPET (MOLDED EDGE) *M.*MD TITANIUM</t>
  </si>
  <si>
    <t>MAT PKG,REAR #2 CARPET (MOLDED EDGE) *M.*MED CASHMERE</t>
  </si>
  <si>
    <t>MAT PKG,REAR #2 CARPET (MOLDED EDGE) *L.*LT CASHMERE</t>
  </si>
  <si>
    <t>SENSOR PKG,VEH SECURITY SHOCK (2.195)   *INSTALL .80</t>
  </si>
  <si>
    <t>SECURITY PKG,VEH INCLINATION (02.195)   *INSTALL .80</t>
  </si>
  <si>
    <t>GUARD PKG,BRUSH (AVALANCHE)             *BLK W/CHR BA</t>
  </si>
  <si>
    <t>BRACKET ASM,FRT LIC PLT (07.800)        *INSTALL .3</t>
  </si>
  <si>
    <t>WHEEL PKG,17X7 (05.803)                 *CHROME)(INST</t>
  </si>
  <si>
    <t>SPOILER PKG, R/END, ANTIQUE BRONZE      *BRONZE)(INST</t>
  </si>
  <si>
    <t>SPOILER PKG, R/END, WHITE               *WHITE</t>
  </si>
  <si>
    <t>SPOILER PKG, R/END, RED TINTCOAT        *RED)(INSTALL</t>
  </si>
  <si>
    <t>EMERGENCY PKG,HWY * BUICK LOGO</t>
  </si>
  <si>
    <t>EMERGENCY PKG,HWY * GMC LOGO</t>
  </si>
  <si>
    <t>LABEL PKG,TIRE INFO (8.808)</t>
  </si>
  <si>
    <t>GUARD PKG,SPH (MOLDED) (8.214)          *STLTH GRY MT</t>
  </si>
  <si>
    <t>BEZEL PKG,DR LAT REL SW (10.485/16.330) *WHITE ARCTIC</t>
  </si>
  <si>
    <t>FRAME PKG,LIC PLT (7.800)*WHITE         *WHITE)(INSTA</t>
  </si>
  <si>
    <t>EXTENSION,FRT &amp; RR BPR FASCIA  BLACK</t>
  </si>
  <si>
    <t>COVER PKG,CARGO BOX PWR TONNEAU (17.090)*INSTALL 2.5</t>
  </si>
  <si>
    <t>PLATE PKG,S/D SILL TR (11.175/16.603)   *INSTALL .2</t>
  </si>
  <si>
    <t>MAT PKG,FRONT CARPET (15.286/16.800)  *E*EBONY</t>
  </si>
  <si>
    <t>SEAL PKG,PUBX CVR AUX (17.090)</t>
  </si>
  <si>
    <t>STEP PKG,RUNNING BOARD (8.225)          *ORANGE)(INST</t>
  </si>
  <si>
    <t>STEP PKG,RUNNING BOARD (8.225)          *AMETHYST)(IN</t>
  </si>
  <si>
    <t>DEFLECTOR PKG,SUN RF AIR (12.812/16.642)*SMOKE)(INSTA</t>
  </si>
  <si>
    <t>MOLDING PKG,BODY SIDE (12.116/17.507) *S*SILVER)(INST</t>
  </si>
  <si>
    <t>MOLDING PKG,BODY SIDE (12.116/17.507) *B*BLACK</t>
  </si>
  <si>
    <t>MOLDING PKG,BODY SIDE (12.116/17.507)*WH*WHTE DIAMOND</t>
  </si>
  <si>
    <t>MAT PKG,FRONT &amp; REAR CARPET *LT. CASHMER*CASHMERE</t>
  </si>
  <si>
    <t>MAT PKG,FRONT &amp; REAR CARPET             *GRAY L</t>
  </si>
  <si>
    <t>MAT PKG,FRONT CARPET (15.286/16.800)*SHA*SHALE</t>
  </si>
  <si>
    <t>MAT PKG,FRONT &amp; REAR CARPET *M.D.NEUTRAL*NEUTRAL</t>
  </si>
  <si>
    <t>MAT PKG,FRONT &amp; REAR CARPET *M.D.PEWTER *PEWTER</t>
  </si>
  <si>
    <t>TRAILERING PKG,</t>
  </si>
  <si>
    <t>PLATE PKG,S/D SILL TR (11.175/16.603)   *GRAY)(INSTAL</t>
  </si>
  <si>
    <t>PAD ASM,TUBULAR ASST STEP (8.228)</t>
  </si>
  <si>
    <t>SPOILER PKG, R/END (WHITE)              *WHITE ARCTIC</t>
  </si>
  <si>
    <t>SPOILER PKG, R/END (YELLOW)             *YELLOW)(INST</t>
  </si>
  <si>
    <t>SPOILER PKG, R/END(RED TINTCOAT)        *RED)(INSTALL</t>
  </si>
  <si>
    <t>COVER PKG,O/S RR VIEW MIR HSG           *EX BRT CHROM</t>
  </si>
  <si>
    <t>BAG PKG,CTR CNSL (10.240/16.650)     *BL*BLACK)(INSTA</t>
  </si>
  <si>
    <t>DEFLECTOR PKG,HOOD AIR (8.010), CHV, SPO*RED)(INSTALL</t>
  </si>
  <si>
    <t>DEFLECTOR PKG,HOOD AIR (8.010)CHV, GREYS*GREYSTONE)(I</t>
  </si>
  <si>
    <t>DEFLECTOR PKG,HOOD AIR (8.010), GMC, SPO*RED)(INSTALL</t>
  </si>
  <si>
    <t>DEFLECTOR PKG,HOOD AIR (8.010), GMC, GRE*GREYSTONE)(I</t>
  </si>
  <si>
    <t>WHEEL PKG,16X6 (05.803)                 *EX BRT CHROM</t>
  </si>
  <si>
    <t>WHEEL PKG,16X6 (05.803)                 *CHROME)(INST</t>
  </si>
  <si>
    <t>WHEEL KIT,STRG                          *TITANIUM)(IN</t>
  </si>
  <si>
    <t>WHEEL KIT,STRG                          *CASHMERE)(INE</t>
  </si>
  <si>
    <t>MAT PKG,CARGO VINYL (DEEP RIB) *EBONY   *EBONY</t>
  </si>
  <si>
    <t>LINER PKG,PUBX BED (CARPET) (17.400)    *GRAY)(INSTAL</t>
  </si>
  <si>
    <t>MODULE PKG,PORTABLE MUSIC PLAYER INTERFA*INSTALL 1.5</t>
  </si>
  <si>
    <t>CABLE PKG,PORTABLE MUSIC PLAYER INTERFACE (09.680)</t>
  </si>
  <si>
    <t>BAG PKG,PASS COMPT BACK PANEL STOR (11.3*INSTALL .20</t>
  </si>
  <si>
    <t>BAG PKG,PASS COMPT BACK PANEL STOR (11.3*INSTALL .40</t>
  </si>
  <si>
    <t>SPOILER PKG,RR UPR (12.181)             *PLATINUM)(IN</t>
  </si>
  <si>
    <t>SPOILER PKG,RR MID (12.181)             *PLATINUM)(IN</t>
  </si>
  <si>
    <t>GROUND EFFECTS PKG,LOWER BODY (8.214)   *PLATINUM)(IN</t>
  </si>
  <si>
    <t>SPORT PKG,GROUND EFFECTS &amp; SPOILERS *PLA*PLATINUM)(IN</t>
  </si>
  <si>
    <t>MAT PKG,REAR PREMIUM (ALL WEATHER) *M.D.*NEUTRL M D</t>
  </si>
  <si>
    <t>MAT PKG,FRONT &amp; REAR PREMIUM (ALL WEATHER) *EBONY</t>
  </si>
  <si>
    <t>MAT PKG,FRONT &amp; REAR PREMIUM (ALL WEATHER)*M.D.NEUTRAL</t>
  </si>
  <si>
    <t>DEFLECTOR PKG,SI WDO (9.694 MOVE TO 10.3*SMOKE)(INSTA</t>
  </si>
  <si>
    <t>WHEEL PKG,20X8.5                        *POLISHED)(IN</t>
  </si>
  <si>
    <t>WHEEL PKG,20X8.5</t>
  </si>
  <si>
    <t>HOLDER PKG,RR LIC PLT (07.800) *VICTORY *RED)(INSTALL</t>
  </si>
  <si>
    <t>FRAME PKG,LIC PLT (7.800)  *VICTORY RED *VICTORY RED)</t>
  </si>
  <si>
    <t>ORGANIZER PKG,CARGO                     *EBONY)( INST</t>
  </si>
  <si>
    <t>CLEANER PKG,AIR (3.402)</t>
  </si>
  <si>
    <t>COVER PKG,O/S RR VIEW MIR HSG (10.186/16*SILVER)(INST</t>
  </si>
  <si>
    <t>COVER PKG,O/S RR VIEW MIR HSG (10.186/16*WHITE)(INSTA</t>
  </si>
  <si>
    <t>COVER PKG,O/S RR VIEW MIR HSG (10.186/16*RED)(INSTALL</t>
  </si>
  <si>
    <t>COVER PKG,O/S RR VIEW MIR HSG</t>
  </si>
  <si>
    <t>LEVER ASM,PARK BRAKE (4.591)            *RED)(INSTALL</t>
  </si>
  <si>
    <t>LEVER ASM,PARK BRAKE (4.591)            *CASHMERE)(IN</t>
  </si>
  <si>
    <t>LEVER ASM,PARK BRAKE (4.591)            *GRAY)(INSTAL</t>
  </si>
  <si>
    <t>MUFFLER PKG,EXH (3.701)                 *SS)(INSTALL</t>
  </si>
  <si>
    <t>EXTENSION PKG,EXH TAIL PIPE (GMPP ONLY)</t>
  </si>
  <si>
    <t>MOLDING PKG,BODY SIDE (12.116/17.507)   *PRIME)(INSTA</t>
  </si>
  <si>
    <t>TOOLBOX PKG, (8.821)                    *BRIGHT)(INST</t>
  </si>
  <si>
    <t>FASTENER KIT,TOOLBOX</t>
  </si>
  <si>
    <t>CYLINDER KIT,TOOLBOX LK(W/KEYS)</t>
  </si>
  <si>
    <t>TRAY,TOOLBOX</t>
  </si>
  <si>
    <t>MAT PKG,TOOLBOX</t>
  </si>
  <si>
    <t>KEY,TOOLBOX (KEY CODE CH 501)</t>
  </si>
  <si>
    <t>KEY,TOOLBOX (08.821)(KEY CODE CH 502)</t>
  </si>
  <si>
    <t>KEY,TOOLBOX (08.821)(KEY CODE CH 503)</t>
  </si>
  <si>
    <t>KEY,TOOLBOX (08.821)(KEY CODE CH504)</t>
  </si>
  <si>
    <t>KEY,TOOLBOX (08.821)(KEY CODE CH505)</t>
  </si>
  <si>
    <t>KEY,TOOLBOX (08.821)(KEY CODE 506)</t>
  </si>
  <si>
    <t>KEY,TOOLBOX (08.821)(KEY CODE CH507)</t>
  </si>
  <si>
    <t>KEY,TOOLBOX (08.821)(KEY CODE CH508)</t>
  </si>
  <si>
    <t>KEY,TOOLBOX (08.821)(KEY CODE CH 509)</t>
  </si>
  <si>
    <t>KEY,TOOLBOX (08.821)(KEY CODE CH 510)</t>
  </si>
  <si>
    <t>NUT PKG,TIRE PRESSURE INDICATOR SENSOR (*INSTALL .10</t>
  </si>
  <si>
    <t>DEFLECTOR PKG,RR AIR (17.070)           *BLACK)(INSTA</t>
  </si>
  <si>
    <t>MAT PKG,CARGO PREMIUM (ALL WEATHER) *EBO*EBONY</t>
  </si>
  <si>
    <t>EXTENDER PKG,BRK &amp; ACCEL PED            *INSTALL .10</t>
  </si>
  <si>
    <t>EXTENDER PKG,BRK &amp; ACCEL PED            *INSTALL .1</t>
  </si>
  <si>
    <t>GUARD PKG,SPH (MOLDED)                  *DK SMOKE GRY</t>
  </si>
  <si>
    <t>STRUT PKG,HOOD (08.015) * VICTORY RED   *RED)(INSTALL</t>
  </si>
  <si>
    <t>STRUT PKG,HOOD (08.015) * OLYMPIC WHITE *WHITE)(INSTA</t>
  </si>
  <si>
    <t>STRUT PKG,R/CMPT LID (12.187/17.202) * V*RED)(INSTALL</t>
  </si>
  <si>
    <t>STRUT PKG,R/CMPT LID (12.187/17.202)*OLY*WHITE)(INSTA</t>
  </si>
  <si>
    <t>TRANSMITTER PKG,REM START &amp; R/CON DR LK *INSTALL .60 5</t>
  </si>
  <si>
    <t>TRANSMITTER PKG,REM START &amp; R/CON DR LK *INSTALL 1.0 5</t>
  </si>
  <si>
    <t>COVER PKG,O/S RR VIEW MIR HSG (10.186/16*OLYMPIC WHT</t>
  </si>
  <si>
    <t>COVER PKG,O/S RR VIEW MIR HSG (10.186/16*GRAYSTONE)(IO</t>
  </si>
  <si>
    <t>GRILLE PKG,RAD (1.266) *CHROME          *CHROME)(INST</t>
  </si>
  <si>
    <t>GRILLE PKG,RAD (1.266) *RED             *RED)(INSTALL</t>
  </si>
  <si>
    <t>GRILLE PKG,RAD (1.266) *BLACK           *BLACK)(INSTA</t>
  </si>
  <si>
    <t>HITCH PKG,TRLR (7.068)                  *INSTALL .40</t>
  </si>
  <si>
    <t>CLEANER PKG,AIR (3.402)                 *INSTALL 1.0</t>
  </si>
  <si>
    <t>MUFFLER PKG,EXH (3.701) (DUAL EXHAUST)  *SS)(INSTALL</t>
  </si>
  <si>
    <t>EXTENSION PKG,EXH TAIL PIPE (GMPP ONLY) *INSTALL .25</t>
  </si>
  <si>
    <t>EXTENSION PKG,EXH TAIL PIPE (GMPP ONLY) *INSTALL .30</t>
  </si>
  <si>
    <t>SENSOR PKG,TIRE PRESS IND (5.890)       *INSTALL .10</t>
  </si>
  <si>
    <t>GUARD PKG,SPH (MOLDED) (8.214)          *SATIN NICKEL</t>
  </si>
  <si>
    <t>TRAY PKG,R/CMPT FLR STOR CMPT (15.222/16*EBONY)(INSTA</t>
  </si>
  <si>
    <t>NUT PKG,WHL</t>
  </si>
  <si>
    <t>NUT PKG,WHL (5.813)                     *INSTALL .10</t>
  </si>
  <si>
    <t>MAT PKG,FRONT &amp; REAR CARPET *EBONY      *EBONY</t>
  </si>
  <si>
    <t>MAT PKG,FRONT &amp; REAR CARPET *L.CASHMERE *CASHMERE</t>
  </si>
  <si>
    <t>MAT PKG,FRONT &amp; REAR CARPET  *LT TITANIU*TITANIUM</t>
  </si>
  <si>
    <t>MAT PKG,FRONT &amp; REAR CARPET *SHALE      *SHALE</t>
  </si>
  <si>
    <t>SUSPENSION PKG,FRT &amp; RR                 *INSTALL 2.0</t>
  </si>
  <si>
    <t>SPOILER PKG,R/END (12.181)</t>
  </si>
  <si>
    <t>GRILLE PKG,RAD (1.266) *WHITE           *WHITE)(INSTA</t>
  </si>
  <si>
    <t>SPOILER PKG,R/END (12.181), BLACK       *BLACK</t>
  </si>
  <si>
    <t>SPOILER PKG,R/END (12.181) LT TARNISH SI*SILVER</t>
  </si>
  <si>
    <t>SPOILER PKG,R/END (12.181) VICTORY RED  *RED</t>
  </si>
  <si>
    <t>SPOILER PKG, R/END (VICTORY RED)        *RED)(INSTALL</t>
  </si>
  <si>
    <t>HOOK PKG,TOW (7.068) FRONT CHROME       *CHROME)(INST</t>
  </si>
  <si>
    <t>WHEEL PKG,18X7 (05.803)                 *CHROME)(INST</t>
  </si>
  <si>
    <t>MAT PKG,FRONT &amp; REAR CARPET *M.TITANIUM *TITANIUM</t>
  </si>
  <si>
    <t>MAT PKG,FRONT &amp; REAR CARPET *M.CASHMERE *CASHMERE</t>
  </si>
  <si>
    <t>DEFLECTOR PKG,HOOD AIR (8.010), FINE SIL*SILVER)(INST</t>
  </si>
  <si>
    <t>DEFLECTOR PKG,HOOD AIR (8.010), OLYMPIC *WHITE)(INSTA</t>
  </si>
  <si>
    <t>DEFLECTOR PKG,HOOD AIR (8.010), VICTORY *VICTORY RED)</t>
  </si>
  <si>
    <t>WHEEL PKG,18X8.5 (05.803)               *EX BRT CHROM</t>
  </si>
  <si>
    <t>WHEEL PKG,19X10 (05.803)                *EX BRT CHROM</t>
  </si>
  <si>
    <t>WHEEL PKG,18X8.5 (05.803)               *POLISHED)(IN</t>
  </si>
  <si>
    <t>WHEEL PKG,19X10 (05.803)                *POLISHED)(IN</t>
  </si>
  <si>
    <t>WHEEL PKG,19X10 (05.803)                *CHROME)(INST</t>
  </si>
  <si>
    <t>WHEEL PKG,17X7 (05.803)                 *CLAD)(INSTAL</t>
  </si>
  <si>
    <t>WHEEL PKG,20X8.5 (05.803)               *EX BRT CHROM</t>
  </si>
  <si>
    <t>RADIO PKG,SATELLITE DIGITAL</t>
  </si>
  <si>
    <t>BRACKET ASM,FRT LIC PLT                 *BLACK)(INSTA</t>
  </si>
  <si>
    <t>WHEEL PKG,20X8.5                        *EX BRT CHROM</t>
  </si>
  <si>
    <t>WHEEL PKG,17X8.5 (05.803)               *CHROME)(INST</t>
  </si>
  <si>
    <t>CAP KIT,ASST STEP END (08.304)</t>
  </si>
  <si>
    <t>WHEEL &amp; CAP PKG,20X8.5 (83.4MM CENTER CA*EX BRT CHROM</t>
  </si>
  <si>
    <t>SCREEN PKG,RADIATOR GRILLE (1.266) *CHR**BRIGHT)(INST</t>
  </si>
  <si>
    <t>LOCK PKG,WHL (5.875) (10-PACK OF 1780102*STEEL)(INSTA</t>
  </si>
  <si>
    <t>GRILLE PKG,RAD (1.266)*CHROME           *EX BRT CHROM</t>
  </si>
  <si>
    <t>CAPSULE PKG,HEADLAMP (02.725)           *INSTALL .3</t>
  </si>
  <si>
    <t>MOLDING PKG,BODY SI (17.507) *CHROME    *CHROME)(INST</t>
  </si>
  <si>
    <t>COVER PKG,T/LP LENS (02.680)            *PAINT TO MAT</t>
  </si>
  <si>
    <t>TRIM PKG,INTERIOR *SUNSET ORANGE        *ORANGE)(INST</t>
  </si>
  <si>
    <t>TRIM PKG,INTERIOR *LUXO BLUE            *BLUE)(INSTAL</t>
  </si>
  <si>
    <t>TRIM PKG,INTERIOR *VICTORY RED          *RED)(INSTALL</t>
  </si>
  <si>
    <t>TRIM PKG,INTERIOR *LT. TARN SLVR MET.   *SILVER)(INST</t>
  </si>
  <si>
    <t>DEFLECTOR PKG,SI WDO (10.351/16.150)    *SMOKE)(INSTA</t>
  </si>
  <si>
    <t>TRIM PKG,INTERIOR (10.252/16.081)       *TECH CARBON)</t>
  </si>
  <si>
    <t>TRIM PKG,INTERIOR (10.252/16.081)       *TECH CARBON)R</t>
  </si>
  <si>
    <t>TRIM PKG,INTERIOR (10.252/16.081)       *OBSIDIAN)(IN</t>
  </si>
  <si>
    <t>TRIM PKG,INTERIOR (10.252/16.081)       *CARBON FIBER</t>
  </si>
  <si>
    <t>TRIM PKG,INTERIOR (10.252/16.081)       *BLUE)(INSTAL</t>
  </si>
  <si>
    <t>GRILLE PKG,RAD (1.266)*FINE SILVER BIRCH*SILVER)(INST</t>
  </si>
  <si>
    <t>GRILLE PKG,RAD (1.266)*BLUE             *BLUE)(INSTAL</t>
  </si>
  <si>
    <t>GRILLE PKG,RAD (1.266)*BLACK            *BLACK)(INSTA</t>
  </si>
  <si>
    <t>GRILLE PKG,RAD (1.266)*RED              *RED)(INSTALL</t>
  </si>
  <si>
    <t>GRILLE PKG,RAD (1.266)*WHITE            *OLYMPIC WHT</t>
  </si>
  <si>
    <t>BLANKET PKG,UNDERHOOD * BOWTIE LOGO</t>
  </si>
  <si>
    <t>BLANKET PKG,UNDERHOOD * SS LOGO</t>
  </si>
  <si>
    <t>SEAT KIT,RR (MOBILITY PROVISIONS)(14.896*INSTALL 1.6</t>
  </si>
  <si>
    <t>TOOL KIT,FRAME WELD NUT (07.003)</t>
  </si>
  <si>
    <t>MOLDING PKG,BODY SI (17.507)*CHROME     *CHROME)(INST</t>
  </si>
  <si>
    <t>HANDLE PKG,FRT S/D O/S (10.527/16.350)*C*WHITE)(INSTA</t>
  </si>
  <si>
    <t>HANDLE PKG,FRT S/D O/S (10.527/16.350) **SILVER)(INST</t>
  </si>
  <si>
    <t>HANDLE PKG,FRT S/D O/S (10.527/16.350) **BLACK)(INSTA</t>
  </si>
  <si>
    <t>HANDLE PKG,FRT S/D O/S (10.527/16.350) **GRAY)(INSTAL</t>
  </si>
  <si>
    <t>HANDLE PKG,FRT S/D O/S (10.527/16.350) **RED)(INSTALL</t>
  </si>
  <si>
    <t>HANDLE PKG,FRT &amp; RR S/D O/S (10.527/16.3*SILVER)(INSTL</t>
  </si>
  <si>
    <t>HANDLE PKG,FRT &amp; RR S/D O/S (10.527/16.3*WHITE)(INSTAI</t>
  </si>
  <si>
    <t>HANDLE PKG,FRT &amp; RR S/D O/S (10.527/16.3*BLACK)(INSTAA</t>
  </si>
  <si>
    <t>HANDLE PKG,FRT &amp; RR S/D O/S (10.527/16.3*GRAY)(INSTALA</t>
  </si>
  <si>
    <t>HANDLE PKG,FRT &amp; RR S/D O/S (10.527/16.3*RED)(INSTALLD</t>
  </si>
  <si>
    <t>RADIO PKG,SATELLITE DIGITAL             *INSTALL 1.5</t>
  </si>
  <si>
    <t>RADIO PKG,NAVIGATION (09.767)           *INSTALL 1.5</t>
  </si>
  <si>
    <t>MAT PKG,FRONT PREMIUM (ALL WEATHER)*M.D.*MD DK CASHME</t>
  </si>
  <si>
    <t>MAT PKG,REAR PREMIUM (ALL WEATHER)*M.D.C*MD DK CASHME</t>
  </si>
  <si>
    <t>SENSOR PKG,TIRE PRESS IND (5.890)       *INSTALL .25</t>
  </si>
  <si>
    <t>RAIL PKG,LUGG CARR CR                   *CHROME LOOK)</t>
  </si>
  <si>
    <t>RAIL PKG,LUGG CARR CR                   *BLACK)(INSTA</t>
  </si>
  <si>
    <t>GRILLE PKG,RAD (1.266)(RED BODEAUX MET.)*RED)(INSTALL</t>
  </si>
  <si>
    <t>WHEEL PKG,20X8.5 (05.803)               *INSTALL .25</t>
  </si>
  <si>
    <t>WHEEL PKG,17X6.5 (05.803)               *EX BRT CHROM</t>
  </si>
  <si>
    <t>DEFLECTOR PKG,HOOD AIR, CHROME (8.010)  *CHROME)(INST</t>
  </si>
  <si>
    <t>TRAY PKG,R/CMPT FLR STOR CMPT *BLACK    *BLACK</t>
  </si>
  <si>
    <t>TRIM PKG,INTERIOR (10.252/16.081)       *BURLWOOD)(IN</t>
  </si>
  <si>
    <t>TRIM PKG,INTERIOR (10.252/16.081)       *ARGENTANIUM)</t>
  </si>
  <si>
    <t>GUARD PKG,TAIL LAMP                     *BLACK</t>
  </si>
  <si>
    <t>GUARD PKG,TAIL LAMP *BLACK              *BLACK</t>
  </si>
  <si>
    <t>DOOR PKG,F/TNK FIL (12.945/16.570) *CHRO*CHROME)(INST</t>
  </si>
  <si>
    <t>CAPSULE PKG,HEADLAMP (02.725)           *BLACK)(INSTA</t>
  </si>
  <si>
    <t>BEZEL PKG,TAIL LAMP (02.681)            *BLACK)(INSTA</t>
  </si>
  <si>
    <t>COVER PKG,PEDAL                         *SS)(INSTALL</t>
  </si>
  <si>
    <t>BRACE PKG, STRUT TOWER                  *INSTALL .30</t>
  </si>
  <si>
    <t>GRILLE PKG,RAD (1.266) *SILVER          *SILVER)(INST</t>
  </si>
  <si>
    <t>GRILLE PKG,RAD (1.266) *WHITE           *OLYMPIC WHT</t>
  </si>
  <si>
    <t>GRILLE PKG,RAD (1.266) *GRAYSTONE       *GRAYSTONE)(I</t>
  </si>
  <si>
    <t>GRILLE PKG,RAD (1.266) *WHITE DIAMOND   *WHTE DIAMOND</t>
  </si>
  <si>
    <t>GRILLE PKG,RAD (1.266) *BLUE            *DK MING BL</t>
  </si>
  <si>
    <t>EXTENSION PKG,FRT BPR FASCIA (7.831)    *SILVER)(INST</t>
  </si>
  <si>
    <t>EXTENSION PKG,FRT BPR FASCIA (7.831)    *BLACK</t>
  </si>
  <si>
    <t>EXTENSION PKG,FRT BPR FASCIA (7.831)    *BLUE)(INSTAL</t>
  </si>
  <si>
    <t>GRILLE ASM,RAD (1.266)                  *RED)(INSTALL</t>
  </si>
  <si>
    <t>GRILLE ASM,RAD (1.266)                  *SILVER)(INST</t>
  </si>
  <si>
    <t>MAT PKG,REAR PREMIUM (ALL WEATHER)      *EBONY</t>
  </si>
  <si>
    <t>MAT PKG,REAR #2 PREMIUM (ALL WEATHER) *E*EBONY</t>
  </si>
  <si>
    <t>TRAY PKG,R/CMPT FLR STOR CMPT *EBONY    *EBONY</t>
  </si>
  <si>
    <t>MAT PKG,R/FLR</t>
  </si>
  <si>
    <t>MAT PKG,REAR CARPET (MOLDED EDGE) *L.CAS*CASHMERE</t>
  </si>
  <si>
    <t>MAT PKG,CARGO PREMIUM (ALL WEATHER)</t>
  </si>
  <si>
    <t>MAT PKG,CARGO PREMIUM (ALL WEATHER) *EBONY</t>
  </si>
  <si>
    <t>TRAY PKG,R/CMPT FLR STOR CMPT *BLACK    *EBONY</t>
  </si>
  <si>
    <t>MAT PKG,FRONT CARPET    *EBONY          *EBONY</t>
  </si>
  <si>
    <t>HANDLE PKG,HOOD (8.010)  *CHROME        *EX BRT CHROM</t>
  </si>
  <si>
    <t>TENT PKG,L/GATE (17.090)                *GRAY)(INSTAL</t>
  </si>
  <si>
    <t>SENSOR PKG,VEH INCLINATION (02.195)</t>
  </si>
  <si>
    <t>MAT PKG,FRONT &amp; REAR CARPET *M. STEEL GR*GRAY</t>
  </si>
  <si>
    <t>MAT PKG,FRONT &amp; REAR CARPET *M.NEUTRAL I*NEUTRAL</t>
  </si>
  <si>
    <t>MAT PKG,FRONT &amp; REAR CARPET  *L. GRAY   *GRAY</t>
  </si>
  <si>
    <t>MAT PKG,FRONT &amp; REAR CARPET   *EBONY    *EBONY</t>
  </si>
  <si>
    <t>MAT PKG,FRONT &amp; REAR CARPET  *L. CASHMER*CASHMERE</t>
  </si>
  <si>
    <t>MAT PKG,FRONT &amp; REAR CARPET   *L.CASHMER*CASHMERE</t>
  </si>
  <si>
    <t>PROTECTOR PKG-RR BPR FASCIA   (DEALER IN*BLACK)(INSTA</t>
  </si>
  <si>
    <t>GRILLE PKG,RAD (1.266)                  *CASHMERE)(IN</t>
  </si>
  <si>
    <t>GRILLE PKG,RAD (1.266)                  *BLACK)(INSTA</t>
  </si>
  <si>
    <t>GRILLE PKG,RAD (1.266)                  *WHITE GOLD)(</t>
  </si>
  <si>
    <t>GRILLE PKG,RAD (1.266)                  *GRAY)(INSTAL</t>
  </si>
  <si>
    <t>GRILLE PKG,RAD (1.266)                  *PRIMED)(INST</t>
  </si>
  <si>
    <t>APPEARANCE PKG,SPECIAL                  *CHROME)(INST</t>
  </si>
  <si>
    <t>WHEEL PKG,18X8 (05.803)                 *EX BRT CHROM</t>
  </si>
  <si>
    <t>SPOILER PKG, R/END, VICTORY RED         *RED)(INSTALL</t>
  </si>
  <si>
    <t>SPOILER PKG, R/END, YELLOW              *YELLOW)(INST</t>
  </si>
  <si>
    <t>WINDOW PKG,RR SLDG PWR (16.464)         *DEEP TINT)(I</t>
  </si>
  <si>
    <t>WINDOW PKG,RR SLDG PWR (16.464)         *CLEAR)(INSTA</t>
  </si>
  <si>
    <t>WHEEL PKG,18X7.5</t>
  </si>
  <si>
    <t>INSERT,TRLR HITCH STORAGE</t>
  </si>
  <si>
    <t>RAIL KIT,PUBX CVR SI (17.090)</t>
  </si>
  <si>
    <t>CYLINDER KIT,PUBX CVR LIFT (17.090)</t>
  </si>
  <si>
    <t>BRACKET KIT,PUBX CVR LAT (17.090)</t>
  </si>
  <si>
    <t>PLATE KIT,PUBX E/GATE LK (STRIKER SI) (17.090)</t>
  </si>
  <si>
    <t>RETAINER PKG,PUBX CVR LAT CHAN CLOSEOUT CVR (17.090)</t>
  </si>
  <si>
    <t>COVER,PUBX CVR LAT CHAN CLOSEOUT (17.090)</t>
  </si>
  <si>
    <t>LATCH KIT,PUBX CVR (17.090)</t>
  </si>
  <si>
    <t>HOUSING KIT,PUBX CVR LK &amp; ACTR (17.090)</t>
  </si>
  <si>
    <t>SEAL PKG,PUBX E/GATE (PUBX SI) (17.090)</t>
  </si>
  <si>
    <t>SEAL PKG,PUBX CVR FRT (17.090)</t>
  </si>
  <si>
    <t>SEAL PKG,PUBX VERT CHAN (17.090)</t>
  </si>
  <si>
    <t>STEP ASM,RUNNING BOARD (8.225)          *PRIMED</t>
  </si>
  <si>
    <t>NUT PKG,WHL (5.813)                     *EX BRT CHROM</t>
  </si>
  <si>
    <t>CONSOLE,FLR                             *CASHMERE)(IN</t>
  </si>
  <si>
    <t>CONSOLE,FLR                             *GRAY)(INSTAL</t>
  </si>
  <si>
    <t>CONSOLE PKG,FLR (10.240/16.650)         *CASHMERE)(IN</t>
  </si>
  <si>
    <t>CONSOLE PKG,FLR (10.240/16.650)         *GRAY)(INSTAL</t>
  </si>
  <si>
    <t>STRIP,RF RACK CR RL (12.815/17.070)</t>
  </si>
  <si>
    <t>NET PKG,RF LUGG CARRIER (12.815/17.070) *BLACK</t>
  </si>
  <si>
    <t>LOOP PKG,LUGG CARR CARGO TIE DN         *W501F</t>
  </si>
  <si>
    <t>LOCK &amp; NUT PKG,WHL (5.813)              *CHROME)(INST</t>
  </si>
  <si>
    <t>LOCK &amp; NUT PKG,WHL (5.813) (4-PACK OF 17*EX BRT CHROM</t>
  </si>
  <si>
    <t>NUT PKG,WHL (5.813)                     *BRIGHT)(INST</t>
  </si>
  <si>
    <t>CONSOLE PKG,FLR (10.240/16.650)         *EBONY</t>
  </si>
  <si>
    <t>CONSOLE PKG,FLR (10.240/16.650)         *LT CASHMERE</t>
  </si>
  <si>
    <t>CONSOLE PKG,FLR (10.240/16.650)         *LT TTNUM</t>
  </si>
  <si>
    <t>STEP PKG,TUBULAR ASSIST (8.225)*CHROME R*CHROME)(INST</t>
  </si>
  <si>
    <t>STEP PKG,TUBULAR ASSIST (8.225)*BLACK RE*BLACK)(INSTA</t>
  </si>
  <si>
    <t>STEP PKG,TUBULAR ASSIST (8.225)*CHROME E*CHROME)(INST</t>
  </si>
  <si>
    <t>STEP PKG,TUBULAR ASSIST (8.225)*BLACK EX*BLACK)(INSTA</t>
  </si>
  <si>
    <t>STEP PKG,TUBULAR ASSIST (8.225)*CHROME C*CHROME)(INST</t>
  </si>
  <si>
    <t>STEP PKG,TUBULAR ASSIST (8.225)*BLACK CR*BLACK)(INSTA</t>
  </si>
  <si>
    <t>MAT PKG,FRONT CARPET         *EBONY     *EBONY</t>
  </si>
  <si>
    <t>MAT PKG,REAR CARPET          *EBONY     *EBONY</t>
  </si>
  <si>
    <t>MAT PKG,REAR #2 CARPET        *EBONY    *EBONY</t>
  </si>
  <si>
    <t>MAT PKG,REAR #2 CARPET         *EBONY   *EBONY</t>
  </si>
  <si>
    <t>MAT PKG,FRONT CARPET         *M.TITANIUM*TITANIUM</t>
  </si>
  <si>
    <t>MAT PKG,REAR CARPET           *M.TITANIU*TITANIUM</t>
  </si>
  <si>
    <t>MAT PKG,REAR #2 CARPET        *M.TITANIU*TITANIUM</t>
  </si>
  <si>
    <t>MAT PKG,REAR #2 CARPET       *M.TITANIUM*TITANIUM</t>
  </si>
  <si>
    <t>MAT PKG,FRONT CARPET         *M.CASHMERE*CASHMERE</t>
  </si>
  <si>
    <t>MAT PKG,REAR CARPET         *M.CASHMERE *CASHMERE</t>
  </si>
  <si>
    <t>MAT PKG,REAR #2 CARPET        *M.CASHMER*CASHMERE</t>
  </si>
  <si>
    <t>BLANKET PKG,UNDERHOOD W/ C6 FLAG LOGO   *FOUR COLOR)(</t>
  </si>
  <si>
    <t>LOCK PKG,E/GATE (12.242/17.198)         *INSTALL .2</t>
  </si>
  <si>
    <t>SPOILER PKG, R/END , BLK                *BLACK</t>
  </si>
  <si>
    <t>SPOILER PKG, R/END, LT TARNISH SILVER   *SILVER)(INST</t>
  </si>
  <si>
    <t>SPOILER PKG, R/END, WHITE DIAMOND       *WHITE)(INSTA</t>
  </si>
  <si>
    <t>STRUT PKG,HOOD (08.015) * SPORT RED TINT*RED)(INSTALL</t>
  </si>
  <si>
    <t>STRUT PKG,HOOD (08.015) *LASER BLUE META*BLUE)(INSTAL</t>
  </si>
  <si>
    <t>STRUT PKG,R/CMPT LID (12.187/17.202)*SPO*RED)(INSTALLT</t>
  </si>
  <si>
    <t>STRUT PKG,R/CMPT LID (12.187/17.202)*LAS*BLUE)(INSTAL</t>
  </si>
  <si>
    <t>STRUT PKG,R/CMPT LID (12.187/17.202)*VIC*RED)(INSTALL</t>
  </si>
  <si>
    <t>STRUT PKG,R/CMPT LID (12.187/17.202)*SPO*SPORT RED)(IT</t>
  </si>
  <si>
    <t>STEP,ASST</t>
  </si>
  <si>
    <t>MAT PKG,CARGO PREMIUM (ALL WEATHER) *CAS*MD DK CASHME</t>
  </si>
  <si>
    <t>MAT PKG,CARGO PREMIUM (ALL WEATHER) *GRA*VERY DK GRAY</t>
  </si>
  <si>
    <t>COVER KIT,OFF ROAD LP (2.575)</t>
  </si>
  <si>
    <t>EXTENSION PKG,RR BPR FASCIA (7.831)     *SILVER)(INST</t>
  </si>
  <si>
    <t>EXTENSION PKG,RR BPR FASCIA (7.831) *BLA*BLACK)(INSTA</t>
  </si>
  <si>
    <t>EXTENSION PKG,RR BPR FASCIA (7.831)     *BLUE)(INSTAL</t>
  </si>
  <si>
    <t>MOLDING PKG,RKR PNL (8.304)  *SILVER    *SILVER)(INST</t>
  </si>
  <si>
    <t>MOLDING PKG,RKR PNL (8.304)  *BLACK     *BLACK</t>
  </si>
  <si>
    <t>MOLDING PKG,RKR PNL (8.304) *BLUE       *BLUE)(INSTAL</t>
  </si>
  <si>
    <t>SHIELD PKG,ENGINE APPEARANCE            *INSTALL .20</t>
  </si>
  <si>
    <t>COVER PKG,ENGINE -LEFT                  *INSTALL .3</t>
  </si>
  <si>
    <t>COVER PKG,ENGINE -CENTER                *INSTALL .3</t>
  </si>
  <si>
    <t>COVER PKG,ENGINE -RIGHT                 *INSTALL .3</t>
  </si>
  <si>
    <t>EXTENSION PKG,RR BPR FASCIA (7.831)  BLACK</t>
  </si>
  <si>
    <t>EXTENSION PKG,RR BPR FASCIA (7.831) RED</t>
  </si>
  <si>
    <t>EXTENSION PKG,RR BPR FASCIA (7.831) TARNISH</t>
  </si>
  <si>
    <t>EXTENSION PKG,RR BPR FASCIA (7.831)  WHITE</t>
  </si>
  <si>
    <t>EXTENSION PKG,RR BPR FASCIA (7.831)  PRI*PRIME)(INSTA</t>
  </si>
  <si>
    <t>EXTENSION PKG,FRT &amp; RR BPR FASCIA  RED</t>
  </si>
  <si>
    <t>EXTENSION PKG,FRT &amp; RR BPR FASCIA  TARNISH</t>
  </si>
  <si>
    <t>EXTENSION PKG,FRT &amp; RR BPR FASCIA  WHITE</t>
  </si>
  <si>
    <t>EXTENSION PKG,FRT &amp; RR BPR FASCIA  PRIME*PRIME)(INSTA</t>
  </si>
  <si>
    <t>SHIELD PKG,U/HOOD APPEARANCE (1.274)    *INSTALL .5</t>
  </si>
  <si>
    <t>EXTENSION PKG,EXH TAIL PIPE (GMPP ONLY) *POLISHED)(IN</t>
  </si>
  <si>
    <t>STEP PKG,OVAL TBLR ASST*CHROME EXT CAB* *CHROME)(INST</t>
  </si>
  <si>
    <t>STEP PKG,OVAL TBLR ASST*CHROME CREW CAB**CHROME)(INST</t>
  </si>
  <si>
    <t>TRIM PKG,INTERIOR (10.252/16.081)       *YELLOW LIGHT</t>
  </si>
  <si>
    <t>TRIM PKG,INTERIOR (10.252/16.081)       *BLUE LIGHTNI</t>
  </si>
  <si>
    <t>TRIM PKG,INTERIOR (10.252/16.081)       *RED)(INSTALL</t>
  </si>
  <si>
    <t>HANDLE PKG,A/TRNS CONT LVR (4.006)      *EBONY</t>
  </si>
  <si>
    <t>HANDLE PKG,A/TRNS CONT LVR (4.006)      *RED)(INSTALL</t>
  </si>
  <si>
    <t>HANDLE PKG,A/TRNS CONT LVR (4.006)      *NEUTRAL)(INS</t>
  </si>
  <si>
    <t>HANDLE PKG,A/TRNS CONT LVR (4.006)      *GRAY)(INSTAL</t>
  </si>
  <si>
    <t>BEZEL PKG,S/D SW (10.777/16.263)        *YELLOW)(INST</t>
  </si>
  <si>
    <t>BEZEL PKG,S/D SW (10.777/16.263)        *BLUE)(INSTAL</t>
  </si>
  <si>
    <t>BEZEL PKG,S/D SW (10.777/16.263)        *RED)(INSTALL</t>
  </si>
  <si>
    <t>EXTENSION KIT,EXH TAIL PIPE</t>
  </si>
  <si>
    <t>HANDLE PKG,FRT &amp; RR S/D O/S (10.527/16.3*CHROME)(INST</t>
  </si>
  <si>
    <t>EXTENSION PKG,FRT BPR FASCIA (7.831)  BLACK</t>
  </si>
  <si>
    <t>EXTENSION PKG,FRT BPR FASCIA (7.831)    RED</t>
  </si>
  <si>
    <t>EXTENSION PKG,FRT BPR FASCIA (7.831) TARNISH</t>
  </si>
  <si>
    <t>EXTENSION PKG,FRT BPR FASCIA (7.831)  WHITE</t>
  </si>
  <si>
    <t>EXTENSION PKG,FRT BPR FASCIA (7.831) PRI*PRIME)(INSTA</t>
  </si>
  <si>
    <t>POWER UPGRADE KIT, SPCHGD ENG (STAGE 1) *INSTALL 1.0</t>
  </si>
  <si>
    <t>MUFFLER PKG,EXH (3.701) (SINGLE) (TOURIN*STAINLESS ST</t>
  </si>
  <si>
    <t>MUFFLER PKG,EXH (3.701) (SINGLE) (PERFOR*STAINLESS ST</t>
  </si>
  <si>
    <t>EXTENSION PKG,EXH TAIL PIPE (GMPP ONLY) *CHROME)(INST</t>
  </si>
  <si>
    <t>EXTENSION PKG,EXH TAIL PIPE (GMPP ONLY) *HIGH POLISHE</t>
  </si>
  <si>
    <t>WHEEL PKG,19X7.5 (05.803)               *BRT CHROME)(</t>
  </si>
  <si>
    <t>WHEEL PKG,19X7.5 (05.803)               *EX BRT CHROM</t>
  </si>
  <si>
    <t>WHEEL PKG,20X7.5 (05.803)               *EX BRT CHROM</t>
  </si>
  <si>
    <t>BEZEL PKG,I/P ACSRY (09.743) *BRUSHED AL*INSTALL .2</t>
  </si>
  <si>
    <t>BEZEL PKG,I/P ACSRY (09.743) *CARBON FIB*INSTALL .2</t>
  </si>
  <si>
    <t>BEZEL PKG,I/P ACSRY (09.743) *BROWN LEAT*BROWN)(INSTA</t>
  </si>
  <si>
    <t>BEZEL PKG,I/P ACSRY (09.743) *BURLWOOD  *BURLWOOD)(IN</t>
  </si>
  <si>
    <t>BEZEL PKG,I/P ACSRY (09.743) *GRAY LEATH*GRAY)(INSTAL</t>
  </si>
  <si>
    <t>TRIM PKG,F/FLR CNSL ACSRY (10.240/16.650*BURLWOOOD)(I</t>
  </si>
  <si>
    <t>TRIM PKG,F/FLR CNSL ACSRY (10.240/16.650*GRAY LEATHER)</t>
  </si>
  <si>
    <t>MUFFLER PKG,EXH (3.701) (DUALS) (PERFORM*SS)(INSTALL</t>
  </si>
  <si>
    <t>MUFFLER PKG,EXH (3.701)                 *INSTALL 1.0</t>
  </si>
  <si>
    <t>MUFFLER PKG,EXH (3.701) (DUALS) (PERFORM*INSTALL 1.0</t>
  </si>
  <si>
    <t>TRANSMITTER PKG,2-WAY REM START &amp; DR LK *INSTALL 1.9 L</t>
  </si>
  <si>
    <t>TRANSMITTER PKG,2-WAY REM START &amp; DR LK *INSTALL 1.6 L</t>
  </si>
  <si>
    <t>COVER ASM,FRT INT AIR DUCT HOLE (03.417)*EX BRT CHROM</t>
  </si>
  <si>
    <t>TRANSMITTER PKG,2-WAY REM START &amp; DR LK *INSTALL 2.6 L</t>
  </si>
  <si>
    <t>TRANSMITTER PKG,2-WAY REM START &amp; DR LK *INSTALL 2.2 L</t>
  </si>
  <si>
    <t>PIPE PKG,EXHAUST (W/O CONVERTER)</t>
  </si>
  <si>
    <t>SHIELD PKG,INT MANIF SIGHT (03.265)     *YELLOW)(INST</t>
  </si>
  <si>
    <t>SHIELD PKG,INT MANIF SIGHT (03.265)     *RED)(INSTALL</t>
  </si>
  <si>
    <t>SUNSHADE PKG,R/S WDO                    *BLACK)(INSTA</t>
  </si>
  <si>
    <t>SUNSHADE PKG,R/WDO                      *BLACK)(INSTA</t>
  </si>
  <si>
    <t>SUNSHADE PKG,RR S/D WDO (10.741/16.180) *BLACK)(INSTA</t>
  </si>
  <si>
    <t>SUNSHADE PKG,R/WDO (11.210/16.070)*BLACK*BLACK)(INSTA</t>
  </si>
  <si>
    <t>EXTENSION PKG,EXH TAIL PIPE (GMPP ONLY) *CHROMED)(INS</t>
  </si>
  <si>
    <t>HANDLE PKG,FRT &amp; RR S/D O/S (10.527/16.3*CHROME/SILVEV</t>
  </si>
  <si>
    <t>HANDLE PKG,FRT &amp; RR S/D O/S (10.527/16.3*CHROME &amp; BLAC</t>
  </si>
  <si>
    <t>HANDLE PKG,FRT &amp; RR S/D O/S (10.527/16.3*CHROME &amp; WHIT</t>
  </si>
  <si>
    <t>HANDLE PKG,FRT &amp; RR S/D O/S (10.527/16.3*CHROME &amp; BLUE</t>
  </si>
  <si>
    <t>MUFFLER PKG,EXH (3.701) (DUAL EXHUAST)  *SS)(INSTALL</t>
  </si>
  <si>
    <t>PLAYER PKG,PORTABLE DVD (09.680)        *INSTALL .10</t>
  </si>
  <si>
    <t>STATION PKG,PORTABLE DVD PLAYER DOCKING *GRAY)(INSTAL</t>
  </si>
  <si>
    <t>STATION PKG,PORTABLE DVD PLAYER DOCKING *CASHMERE)(IN</t>
  </si>
  <si>
    <t>KNOB PKG,TRANS CONTROL LEVER (04.006)   *RED/EBONY)(I</t>
  </si>
  <si>
    <t>KNOB PKG,TRANS CONTROL LEVER (04.006)   *CASHMERE/EBO</t>
  </si>
  <si>
    <t>KNOB PKG,TRANS CONTROL LEVER (04.006)   *TITANIUM/EBO</t>
  </si>
  <si>
    <t>MOLDING PKG,BODY SIDE * VICTORY RED     *RED)(INSTALL</t>
  </si>
  <si>
    <t>MOLDING PKG,BODY SIDE*LEMANS BLUE       *BLUE)(INSTAL</t>
  </si>
  <si>
    <t>MOLDING PKG,BODY SIDE*SILVER            *SILVER)(INST</t>
  </si>
  <si>
    <t>MOLDING PKG,BODY SIDE*BLACK             *BLACK</t>
  </si>
  <si>
    <t>INSERT PKG,BED LINER LOGO (CHEVY) (17.09*BLACK)(INSTA</t>
  </si>
  <si>
    <t>INSERT PKG,BED LINER LOGO (GMC) (17.090)*BLACK)(INSTA</t>
  </si>
  <si>
    <t>COVER PKG,PUBX TIEDOWN W/TETHER</t>
  </si>
  <si>
    <t>PLATE PKG,S/D SILL TR (11.175/16.603)   *BRUSHED BLAC</t>
  </si>
  <si>
    <t>PLATE PKG,S/D SILL TR (11.175/16.603)   *GUNMETAL)(IN</t>
  </si>
  <si>
    <t>PLAYER PKG,REM CD (9.670)               *INSTALL .30</t>
  </si>
  <si>
    <t>PLAYER PKG,REM CD (9.670)               *INSTALL .60</t>
  </si>
  <si>
    <t>SPOILER PKG, R/END                      *GRAY)(INSTAL</t>
  </si>
  <si>
    <t>LAMP PKG,TAIL                           *CLEAR)(INSTA</t>
  </si>
  <si>
    <t>LAMP PKG,CTR HIGH MT STOP               *CLEAR)(INSTA</t>
  </si>
  <si>
    <t>TOOLBOX PKG,SLIDING                     *BRIGHT)(INST</t>
  </si>
  <si>
    <t>TOOLBOX PKG,SIDE STORAGE                *SILVER)(INST</t>
  </si>
  <si>
    <t>GRILLE PKG,RAD (1.266) *ALTERRAIN BLUE  *BLUE)(INSTAL</t>
  </si>
  <si>
    <t>GRILLE PKG,RAD (1.266)  *FUSION ORANGE  *ORANGE)(INST</t>
  </si>
  <si>
    <t>COVER PKG,VEH W/ FLAG LOGO * BLACK      *BLACK)(INSTA</t>
  </si>
  <si>
    <t>COVER PKG,VEH W/ ZO6 LOGO * BLACK       *BLACK)(INSTA</t>
  </si>
  <si>
    <t>COVER PKG,VEH W/ FLAG LOGO * RED        *RED)(INSTALL</t>
  </si>
  <si>
    <t>COVER PKG,VEH W/ ZO6 LOGO * RED         *RED)(INSTALL</t>
  </si>
  <si>
    <t>COVER PKG,VEH W/ FLAG LOGO * GRAY       *GRAY)(INSTAL</t>
  </si>
  <si>
    <t>COVER PKG,VEH W/ FLAG LOGO * RED</t>
  </si>
  <si>
    <t>COVER PKG,VEH W/ FLAG LOGO * BLK&amp;RED</t>
  </si>
  <si>
    <t>COVER PKG,VEH W/ C6 FLAG LOGO * BLACK</t>
  </si>
  <si>
    <t>SPOILER PKG, R/END * DAYTONA SUNSET ORAN*ORANGE)(INST</t>
  </si>
  <si>
    <t>SPOILER PKG, R/END * VICTORY RED        *RED)(INSTALL</t>
  </si>
  <si>
    <t>SPOILER PKG, R/END * LUXO BLUE          *BLUE)(INSTAL</t>
  </si>
  <si>
    <t>SPOILER PKG, R/END * LT TARNISHED SILVER*SILVER)(INST</t>
  </si>
  <si>
    <t>SPOILER PKG, R/END * VELOCITY YELLOW    *VELOCITY YEL</t>
  </si>
  <si>
    <t>GRILLE PKG,BODY APPEARANCE * ZO6</t>
  </si>
  <si>
    <t>COVER PKG,O/S RR VIEW MIR HSG * LASER BL*BLUE)(INSTAL</t>
  </si>
  <si>
    <t>HOLDER PKG,RR LIC PLT (07.800) * VELOCIT*VELOCITY YEL</t>
  </si>
  <si>
    <t>HOLDER PKG,RR LIC PLT (07.800) * MONTERE*RED)(INSTALL</t>
  </si>
  <si>
    <t>SPOILER PKG, R/END * MONTEREY RED       *RED)(INSTALL</t>
  </si>
  <si>
    <t>COVER PKG,TILT TOP HARD PUBX (17.090)   *OLYMPIC WHT</t>
  </si>
  <si>
    <t>COVER PKG,TILT TOP HARD PUBX (17.090)   *SILVER)(INST</t>
  </si>
  <si>
    <t>COVER PKG,TILT TOP HARD PUBX (17.090)   *BLACK</t>
  </si>
  <si>
    <t>COVER PKG,TILT TOP HARD PUBX (17.090)   *BLUE)(INSTAL</t>
  </si>
  <si>
    <t>LAMP PKG,TAIL  (02.679)                 *CLEAR)(INSTA</t>
  </si>
  <si>
    <t>MOLDING PKG,PUBX E/GATE (17.215)        *BLACK</t>
  </si>
  <si>
    <t>LOCK PKG,E/GATE (12.242/17.198)(BLACK)  *BLACK)(INSTA</t>
  </si>
  <si>
    <t>COVER PKG,TILT TOP HARD PUBX (17.090)   *SILVER BIRCH</t>
  </si>
  <si>
    <t>COVER PKG,TILT TOP HARD PUBX (17.090)   *IMPERIAL BLUE</t>
  </si>
  <si>
    <t>COVER PKG,TILT TOP HARD PUBX (17.090)  BLACK</t>
  </si>
  <si>
    <t>COVER PKG,TILT TOP HARD PUBX (17.090)   *VICTORY RED</t>
  </si>
  <si>
    <t>BEZEL PKG,DR LAT REL SW (10.485/16.330)**VELOCITY YEL</t>
  </si>
  <si>
    <t>SHIELD PKG,DR SILL STEP (16.603)        *INSTALL .50</t>
  </si>
  <si>
    <t>LEVER ASM,PARK BRAKE (4.591)            *TITANIUM)(IN</t>
  </si>
  <si>
    <t>CAP PKG,HUB (5.858) 4 PK                *MATTE MET)(I</t>
  </si>
  <si>
    <t>CAP PKG,HUB (5.858) 80 PK               *MATTE MET)(I</t>
  </si>
  <si>
    <t>CAP PKG,HUB (5.858)                     *AL OVERLAY)(</t>
  </si>
  <si>
    <t>STRIPE PKG, (8.132)                     *LT TRN SLV M</t>
  </si>
  <si>
    <t>STRIPE PKG, (8.132)                     *BLACK</t>
  </si>
  <si>
    <t>STRIPE PKG, (8.132)                     *VICTORY RED</t>
  </si>
  <si>
    <t>LID PKG,FLR CNSL (10.242/16.650)        *EBONY</t>
  </si>
  <si>
    <t>LID PKG,FLR CNSL (10.242/16.650)        *CASHMERE)(IN</t>
  </si>
  <si>
    <t>LID PKG,FLR CNSL (10.242/16.650)        *COBALT RED</t>
  </si>
  <si>
    <t>LID PKG,FLR CNSL (10.242/16.650)        *LT TTNUM</t>
  </si>
  <si>
    <t>RACK PKG,PUBX RECREATIONAL (17.070) W/CR*INSTALL .30</t>
  </si>
  <si>
    <t>RACK PKG,PUBX RECREATIONAL (17.070)  W/O*INSTALL .30</t>
  </si>
  <si>
    <t>CLEANER PKG,AIR (3.402)                 *AL)(INSTALL</t>
  </si>
  <si>
    <t>LOCK PKG,WHL                            *CHROME)(INST</t>
  </si>
  <si>
    <t>LOCK PKG,WHL (5.875) (10-PACK OF 1780246*INSTALL .10</t>
  </si>
  <si>
    <t>NUT PKG,WHL                             *"BRIGHT" FIN</t>
  </si>
  <si>
    <t>MAT PKG,FRONT CARPET  *L. CASHMERE      *CASHMERE</t>
  </si>
  <si>
    <t>SPOILER PKG, R/END, COBALT RED          *COBALT RED)(</t>
  </si>
  <si>
    <t>MAT PKG,CARGO CARPET *EBONY             *EBONY</t>
  </si>
  <si>
    <t>MAT PKG,CARGO CARPET *L. CASHMERE       *LT CASHMERE</t>
  </si>
  <si>
    <t>PLATE PKG,S/D SILL TR (11.175/16.603)   *INSTALL .20</t>
  </si>
  <si>
    <t>PLATE PKG,S/D SILL TR (11.175/16.603)   *INSTALL .30</t>
  </si>
  <si>
    <t>LAMP PKG,RF MT                          *CLEAR)(INSTA</t>
  </si>
  <si>
    <t>STEP PKG,RUNNING BOARD (8.225)          *SATIN NICKEL</t>
  </si>
  <si>
    <t>STEP PKG,RUNNING BOARD (8.225)          *CHARCOAL</t>
  </si>
  <si>
    <t>STEP PKG,RUNNING BOARD (8.225)          *DK COCOA ASH</t>
  </si>
  <si>
    <t>STEP PKG,RUNNING BOARD (8.225)          *DK ARGT MET</t>
  </si>
  <si>
    <t>COVER PKG,VEH W/ SOLSTICE LOGO * BLACK  *BLACK)(INSTA</t>
  </si>
  <si>
    <t>SHIELD PKG,DR SILL STEP (16.603)        *INSTALL .30</t>
  </si>
  <si>
    <t>GRILLE PKG,RAD UPR(01.266)*CHROME)(INST *CHROME)(INST</t>
  </si>
  <si>
    <t>HEADPHONE PKG, (9.665)</t>
  </si>
  <si>
    <t>TRIM PKG,INTERIOR (10.252/16.081)      **BLACK)(INSTA</t>
  </si>
  <si>
    <t>TRIM PKG,INTERIOR (10.252/16.081)      **RED)(INSTALL</t>
  </si>
  <si>
    <t>TRIM PKG,INTERIOR (10.252/16.081)      **YELLOW)(INST</t>
  </si>
  <si>
    <t>COVER PKG,CARGO AREA SECURITY (16.577)  *EBONY)(INSTA</t>
  </si>
  <si>
    <t>EXTENSION PKG,FRT BPR FASCIA (7.831)    *VICTORY RED</t>
  </si>
  <si>
    <t>EXTENSION PKG,RR BPR FASCIA (7.831)     *RED)(INSTALL</t>
  </si>
  <si>
    <t>EXTENSION PKG,RR BPR FASCIA (7.831)     *BLACK)(INSTA</t>
  </si>
  <si>
    <t>MOLDING PKG,RKR PNL *RED                *VICTORY RED</t>
  </si>
  <si>
    <t>MOLDING PKG,RKR PNL *SILVER             *SILVER)(INST</t>
  </si>
  <si>
    <t>MOLDING PKG,RKR PNL (8.304) *BLACK      *BLACK</t>
  </si>
  <si>
    <t>MOLDING PKG,RKR PNL (8.304) *RED        *VICTORY RED</t>
  </si>
  <si>
    <t>MOLDING PKG,RKR PNL (8.304) *SILVER     *SILVER)(INST</t>
  </si>
  <si>
    <t>EXTENSION PKG,RR BPR FASCIA  *RED       *RED)(INSTALL</t>
  </si>
  <si>
    <t>EXTENSION PKG,RR BPR FASCIA  *SILVER    *SILVER)(INST</t>
  </si>
  <si>
    <t>EXTENSION PKG,RR BPR FASCIA  *BLACK</t>
  </si>
  <si>
    <t>EXTENSION PKG,RR BPR FASCIA *BLUE       *BLUE)(INSTAL</t>
  </si>
  <si>
    <t>PROTECTOR PKG,RR BPR FASCIA (DEALER INSTALLED)</t>
  </si>
  <si>
    <t>GUARD PKG,TAIL LAMP (2.681) *CHROME     *EX BRT CHROM</t>
  </si>
  <si>
    <t>GUARD PKG,TAIL LAMP (2.681) *BLACK      *BLACK</t>
  </si>
  <si>
    <t>GUARD PKG,TAIL LAMP (2.681) *CHROME     *CHROME)(INST</t>
  </si>
  <si>
    <t>GUARD PKG,TAIL LAMP (2.681)       *BLACK*BLACK)(INSTA</t>
  </si>
  <si>
    <t>COVER PKG,VEH W/ SKY LOGO * BLACK       *BLACK)(INSTA</t>
  </si>
  <si>
    <t>EXTENSION PKG,FRT BPR FASCIA (7.831) (SI*SILVER)(INST</t>
  </si>
  <si>
    <t>EXTENSION PKG,FRT BPR FASCIA (7.831) (WH*OLYMPIC WHT</t>
  </si>
  <si>
    <t>EXTENSION PKG,FRT BPR FASCIA (7.831) (RE*RED)(INSTALL</t>
  </si>
  <si>
    <t>LAMP PKG,BRUSH GUARD MOUNTED (OFF ROAD) *INSTALL 2.0</t>
  </si>
  <si>
    <t>WHEEL PKG,20X7.5 (05.803)               *CHROME)(INST</t>
  </si>
  <si>
    <t>RACK PKG,PUBX UTILITY (17.070)          *INSTALL .50</t>
  </si>
  <si>
    <t>TIE DOWN PKG,PUBX UTILITY RACK (17.090) *INSTALL .10</t>
  </si>
  <si>
    <t>CAP PKG,HUB (5.858)                     *BRIGHT POLIS</t>
  </si>
  <si>
    <t>WHEEL PKG,16X7.5 (05.803) *CHROME       *EX BRT CHROM</t>
  </si>
  <si>
    <t>CAP PKG,HUB (05.858) *CHROME            *CHROME)(INST</t>
  </si>
  <si>
    <t>CAP PKG,HUB (05.858)                    *INSTALL .10</t>
  </si>
  <si>
    <t>CAP PKG,HUB (05.858)                    *INSTALL .1</t>
  </si>
  <si>
    <t>TRIM PKG,INTERIOR (10.252/16.081)      **ORANGE)(INST</t>
  </si>
  <si>
    <t>TRIM PKG,INTERIOR (10.252/16.081)      **BLUE)(INSTAL</t>
  </si>
  <si>
    <t>TRIM PKG,INTERIOR (10.252/16.081)      **SILVER)(INSTR</t>
  </si>
  <si>
    <t>TRIM PKG,INTERIOR (10.252/16.081)      **CARBON FIBER</t>
  </si>
  <si>
    <t>CAP PKG,HUB (05.858)                    *CHROME)(INST</t>
  </si>
  <si>
    <t>HEADREST PKG,DVD R/SEAT ENTERTAINMENT (0*LT CASHMERE)</t>
  </si>
  <si>
    <t>HEADREST PKG,DVD R/SEAT ENTERTAINMENT (0*LIGHT TITANI</t>
  </si>
  <si>
    <t>HEADREST PKG,DVD R/SEAT ENTERTAINMENT (0*EBONY)(INSTA</t>
  </si>
  <si>
    <t>HEADREST PKG,DVD R/SEAT ENTERTAINMENT (0*CASHMERE)(IN</t>
  </si>
  <si>
    <t>MUFFLER PKG,EXH (3.701) SINGLE EXIT.    *INSTALL 1.0</t>
  </si>
  <si>
    <t>HARDWARE PKG,F/END COVER</t>
  </si>
  <si>
    <t>COVER PKG, F/END W/LIC PLT CUTOUT BLOCKE*BLACK)(INSTA</t>
  </si>
  <si>
    <t>NET PKG,CONVENIENCE (15.222/16.575)     *BLACK)(INSTA</t>
  </si>
  <si>
    <t>POWER UPGRADE KIT, SPCHGD ENG (STAGE 2) *INSTALL 2.0</t>
  </si>
  <si>
    <t>POWER UPGRADE KIT, SPCHGD ENG (STAGE 1 T*INSTALL 1.0</t>
  </si>
  <si>
    <t>HARNESS,ST HTR WRG</t>
  </si>
  <si>
    <t>HEATER PKG,SEAT  (11.500/16.685)        *INSTALL 3.0</t>
  </si>
  <si>
    <t>HEADREST,PASS SI (W/O VIDEO DISPLAY)</t>
  </si>
  <si>
    <t>HEADREST ASM,PASS SI (W/O VIDEO DISPLAY)*CASHMERE)(IN</t>
  </si>
  <si>
    <t>HEADREST ASM,PASS SI (W/O VIDEO DISPLAY)*TITANIUM)(IN</t>
  </si>
  <si>
    <t>HEADREST ASM,PASS SI (W/O VIDEO DISPLAY)*EBONY)(INSTA</t>
  </si>
  <si>
    <t>HEADREST ASM,PASS SI (W/O VIDEO DISPLAY)*LT CASHMERE</t>
  </si>
  <si>
    <t>EMBLEM PKG,EXTR (12.182) * 427 SCRIPT   *INSTALL .20</t>
  </si>
  <si>
    <t>MAT PKG,FRONT &amp; REAR CARPET *L. GRAY    *GRAY</t>
  </si>
  <si>
    <t>FRAME, FRT LIC PLT * ATOMIC ORANGE      *ATOMIC ORANG</t>
  </si>
  <si>
    <t>HOLDER PKG,RR LIC PLT (07.800) * ATOMIC *ORANGE)(INST</t>
  </si>
  <si>
    <t>SPOILER PKG, R/END * ATOMIC ORANGE      *ORANGE)(INST</t>
  </si>
  <si>
    <t>BEZEL PKG,DR LAT REL SW * ATOMIC ORANG  *ORANGE)(INST</t>
  </si>
  <si>
    <t>NET PKG,CONVENIENCE                     *BLACK)(INSTA</t>
  </si>
  <si>
    <t>NET,CONVENIENCE                         *BLACK)(INSTA</t>
  </si>
  <si>
    <t>TRAY PKG,R/CMPT FLR STOR CMPT (15.222/16*EBONY</t>
  </si>
  <si>
    <t>SPOILER PKG,R/CMPT LID (12.181)</t>
  </si>
  <si>
    <t>MAT-R/CMPT FLR                          *EBONY</t>
  </si>
  <si>
    <t>MAT PKG,FRONT PREMIUM (ALL WEATHER)*EBON*EBONY</t>
  </si>
  <si>
    <t>MAT PKG,REAR PREMIUM (ALL WEATHER)*EBONY*EBONY</t>
  </si>
  <si>
    <t>MAT PKG,CARGO PREMIUM (ALL WEATHER)*EBON*EBONY</t>
  </si>
  <si>
    <t>GRILLE PKG,RAD (1.266)*CHROME         *C*EX BRT CHROM</t>
  </si>
  <si>
    <t>STRUT ASM,TOOLBOX LID</t>
  </si>
  <si>
    <t>SPOILER PKG, R/END, HIGH WING, SPORT RED*RED)(INSTALL</t>
  </si>
  <si>
    <t>SPOILER PKG, R/END, COUPE, SPORT RED    *RED)(INSTALL</t>
  </si>
  <si>
    <t>SPOILER PKG, R/END, COUPE, LASER BLUE   *BLUE)(INSTAL</t>
  </si>
  <si>
    <t>SPOILER PKG, R/END, HIGH WING, LASER BLU*BLUE)(INSTAL</t>
  </si>
  <si>
    <t>SPOILER PKG, R/END, SEDAN, SPORT RED    *RED)(INSTALL</t>
  </si>
  <si>
    <t>SPOILER PKG, R/END, SEDAN, LASER BLUE   *BLUE)(INSTAL</t>
  </si>
  <si>
    <t>STEP PKG,TUBULAR ASSIST (8.225)*BLACK*  *BLACK)(INSTA</t>
  </si>
  <si>
    <t>BOX PKG,STOR (17.510)                   *EBONY)(INSTA</t>
  </si>
  <si>
    <t>BOX PKG,STOR (17.510)                   *EBONY</t>
  </si>
  <si>
    <t>BEZEL PKG,DR LAT REL SW I/S (10.485/16.3*RED)(INSTALL</t>
  </si>
  <si>
    <t>BEZEL PKG,DR LAT REL SW I/S (10.485/16.3*YELLOW)(INST</t>
  </si>
  <si>
    <t>SENSOR PKG,TIRE PRESS IND</t>
  </si>
  <si>
    <t>PLAYER ASM,VIDEO (W/VIDEO DISPLAY)(MONIT*INSTALL .10</t>
  </si>
  <si>
    <t>SPEAKER ASM,RDO R/CMPT</t>
  </si>
  <si>
    <t>SPEAKER ASM,RDO R/CMPT                  *1.0 INSTALL</t>
  </si>
  <si>
    <t>SENSOR PKG,TIRE PRESS IND               *INSTALL .10</t>
  </si>
  <si>
    <t>NUT PKG,TIRE PRESS IND SEN              *INSTALL SING</t>
  </si>
  <si>
    <t>SENSOR PKG,TIRE PRESS IND               *BLACK)(INSTA</t>
  </si>
  <si>
    <t>NUT PKG,TIRE PRESS IND SEN              *INSTALL .10</t>
  </si>
  <si>
    <t>MAT PKG,FRONT CARPET (15.286/16.800)    *TEAL</t>
  </si>
  <si>
    <t>MAT PKG,FRONT CARPET (15.286/16.800)    *NEUTRAL</t>
  </si>
  <si>
    <t>MAT PKG,FRONT CARPET (15.286/16.800)    *SABLE</t>
  </si>
  <si>
    <t>MAT PKG,REAR VINYL (15.306/16.800)      *EBONY</t>
  </si>
  <si>
    <t>MAT PKG,REAR VINYL (15.306/16.800)      *TITANIUM</t>
  </si>
  <si>
    <t>MAT PKG,REAR VINYL (15.306/16.800)      *CASHMERE</t>
  </si>
  <si>
    <t>MAT PKG,FRONT VINYL (15.286/16.800)     *EBONY</t>
  </si>
  <si>
    <t>MAT PKG,FRONT VINYL (15.286/16.800)     *CASHMERE</t>
  </si>
  <si>
    <t>MAT PKG,FRONT CARPET (15.286/16.800)    *PEWTER</t>
  </si>
  <si>
    <t>MAT PKG,FRONT CARPET (15.286/16.800)    *TITANIUM</t>
  </si>
  <si>
    <t>MAT PKG,FRONT CARPET (15.286/16.800)    *CASHMERE</t>
  </si>
  <si>
    <t>MAT PKG,REAR CARPET (15.306/16.800)     *EBONY</t>
  </si>
  <si>
    <t>MAT PKG,REAR CARPET (15.306/16.800)     *TITANIUM</t>
  </si>
  <si>
    <t>MAT PKG,REAR CARPET (15.306/16.800)     *CASHMERE</t>
  </si>
  <si>
    <t>CLAMP ASM,PUBX CVR S/RL (17.090)</t>
  </si>
  <si>
    <t>PAD,SI STEP (08.228)</t>
  </si>
  <si>
    <t>LID PKG,FLR CNSL (10.242/16.650)        *GRAY)(INSTAL</t>
  </si>
  <si>
    <t>LATCH PKG,R/FLR CNSL COMPT DR (10.268/16*BLACK)(INSTA</t>
  </si>
  <si>
    <t>ELEMENT ASM,A/CL (3.410)</t>
  </si>
  <si>
    <t>HARDWARE PKG,F/END COVER (07.831)</t>
  </si>
  <si>
    <t>RELAY ASM,OFF ROAD LP (02.575)</t>
  </si>
  <si>
    <t>INSERT ASM,RR S/D T/PNL (14.760/16.166) *OBSIDIAN)(IN</t>
  </si>
  <si>
    <t>INSERT ASM,RR S/D T/PNL (14.760/16.166) *CARBON FIBER</t>
  </si>
  <si>
    <t>BEZEL,F/FLR FRT CNSL ACSRY TR UPR (10.24*BURLWOOD</t>
  </si>
  <si>
    <t>BEZEL,F/FLR FRT CNSL ACSRY TR LWR (10.24*BURLWOOD</t>
  </si>
  <si>
    <t>BEZEL,F/FLR FRT CNSL ACSRY TR UPR (10.24*GRAY LEATHER)</t>
  </si>
  <si>
    <t>WRENCH,ADJMT (08.821)</t>
  </si>
  <si>
    <t>CLAMP,EXH PIPE (3.708)</t>
  </si>
  <si>
    <t>BOLT,RF CLEARANCE LP  (2.575)</t>
  </si>
  <si>
    <t>PEDAL,ACCEL</t>
  </si>
  <si>
    <t>KNOB,LUGG BASKET CARR (W/KEY 21)(12.815/17.070)</t>
  </si>
  <si>
    <t>KNOB,LUGG BASKET CARR (W/KEY 23)(12.815/17.070)</t>
  </si>
  <si>
    <t>KNOB,LUGG BASKET CARR (W/KEY 25)(12.815/17.070)</t>
  </si>
  <si>
    <t>KNOB,LUGG BASKET CARR (W/KEY 27)(12.815/17.070)</t>
  </si>
  <si>
    <t>KNOB,LUGG BASKET CARR (W/KEY 29)(12.815/17.070)</t>
  </si>
  <si>
    <t>KEY,LUGG CARR RF RK (21) (12.815/17.070)</t>
  </si>
  <si>
    <t>KEY,LUGG CARR RF RK (23) (12.815/17.070)</t>
  </si>
  <si>
    <t>KEY,LUGG CARR RF RK (25) (12.815/17.070)</t>
  </si>
  <si>
    <t>KEY,LUGG CARR RF RK (27) (12.815/17.070)</t>
  </si>
  <si>
    <t>KEY,LUGG CARR RF RK (29) (12.815/17.070)</t>
  </si>
  <si>
    <t>BEZEL,F/FLR FRT CNSL ACSRY TR LWR (10.24*GRAY LEATHER)</t>
  </si>
  <si>
    <t>STEP ASM,TUBULAR ASSIST (8.225)         *BLACK</t>
  </si>
  <si>
    <t>RECEIVER ASM,R/CON DR LK,2-WAY REM START &amp; INFO DISPLA</t>
  </si>
  <si>
    <t>TRANSMITTER ASM,2-WAY REM START &amp; DR LK (W/ INFO DISPL</t>
  </si>
  <si>
    <t>INSERT ASM,RR S/D T/PNL (14.760/16.166) *BLUE)(INSTAL</t>
  </si>
  <si>
    <t>DECAL,CARGO BOX STOW (BOWTIE)</t>
  </si>
  <si>
    <t>DECAL,CARGO BOX STOW (GMC)</t>
  </si>
  <si>
    <t>HARDWARE PKG,PASS COMPT TONN CVR</t>
  </si>
  <si>
    <t>HARNESS ASM,CD/PLYR (9.656)</t>
  </si>
  <si>
    <t>MANIFOLD ASM,EXH (03.601)               *INSTALL 1.0</t>
  </si>
  <si>
    <t>CONTROL,VIDEO DISPLAY REMOTE</t>
  </si>
  <si>
    <t>BEZEL,I/P ACSRY (10.252/16.081)(1A2B/227*CARBON FIBER</t>
  </si>
  <si>
    <t>STEP ASM,TUBULAR ASSIST</t>
  </si>
  <si>
    <t>CAP,HUB                                 *POLISHED)(IN</t>
  </si>
  <si>
    <t>CAP,HUB (5.858)                         *CHROME)(INST</t>
  </si>
  <si>
    <t>FRAME PKG,LIC PLT (7.800) * VELOCITY YEL*VELOCITY YEL</t>
  </si>
  <si>
    <t>FRAME PKG,LIC PLT (7.800) * MONTEREY RED*MONTEREY RED</t>
  </si>
  <si>
    <t>ELEMENT ASM, A/CLNR</t>
  </si>
  <si>
    <t>FASTENER KIT,HOOD PROTECTOR (08.010)</t>
  </si>
  <si>
    <t>PLATE ASM,I/P CSTR TR (09.743)         **YELLOW</t>
  </si>
  <si>
    <t>KEY,E/GATE LK (02.187)</t>
  </si>
  <si>
    <t>FASTENER PKG,E/GATE LK (12.242/17.198)</t>
  </si>
  <si>
    <t>PAD KIT,LUGG CARR CR RL SUPT</t>
  </si>
  <si>
    <t>CAP ASM,HUB&lt;USE 10B 5512A&gt;</t>
  </si>
  <si>
    <t>PLATE ASM,F/FLR CNSL TR (10.240/16.650)**ORANGE</t>
  </si>
  <si>
    <t>PLATE ASM,F/FLR CNSL TR (10.240/16.650)**SILVER      R</t>
  </si>
  <si>
    <t>PLATE ASM,F/FLR CNSL TR (10.240/16.650)**RED</t>
  </si>
  <si>
    <t>PLATE ASM,F/FLR CNSL TR (10.240/16.650)**BLUE</t>
  </si>
  <si>
    <t>LAMP PKG,OFF ROAD</t>
  </si>
  <si>
    <t>MAT PKG,FRONT VINYL (15.286/16.800)     *TITANIUM</t>
  </si>
  <si>
    <t>MAT PKG,REAR #2 CARPET (15.306/16.800)  *CASHMERE</t>
  </si>
  <si>
    <t>MAT PKG,REAR CARPET (15.306/16.800)     *GRAY</t>
  </si>
  <si>
    <t>HEATER PKG,D/SEAT &amp; P/SEAT              *NEUTRAL)(INS</t>
  </si>
  <si>
    <t>HEATER PKG,D/SEAT &amp; P/SEAT *MED NEUTRAL)*NEUTRAL)(INS</t>
  </si>
  <si>
    <t>BEZEL PKG,DR LAT REL SW I/S (10.485/16.3*BLUE)(INSTAL</t>
  </si>
  <si>
    <t>HEADREST PKG,DUAL DVD R/SEAT ENTERTAINME*EBONY)(INSTA</t>
  </si>
  <si>
    <t>HEADREST PKG,DUAL DVD R/SEAT ENTERTAINME*CASHMERE)(IN</t>
  </si>
  <si>
    <t>HEADREST PKG,DUAL DVD R/SEAT ENTERTAINME*GRAY)(INSTAL</t>
  </si>
  <si>
    <t>HARNESS ASM,VIDEO SYSTEM JUMPER  (09.680)</t>
  </si>
  <si>
    <t>HEADREST ASM,PASS SI (W/O VIDEO DISPLAY)*EBONY</t>
  </si>
  <si>
    <t>HEADREST ASM,PASS SI (W/O VIDEO DISPLAY)*LT GRAY</t>
  </si>
  <si>
    <t>CARRIER PKG,BICYCLE (BED MT)(12.815/17.0*INSTALL .1</t>
  </si>
  <si>
    <t>COVER,LIGHT BAR FSTN</t>
  </si>
  <si>
    <t>SUNSHADE PKG,RR S/D WDO (10.741/16.180) *EBONY)(INSTA</t>
  </si>
  <si>
    <t>DEFLECTOR PKG,SI WDO (10.707/16.290)    *GRAY)(INSTAL</t>
  </si>
  <si>
    <t>DEFLECTOR PKG,SUN RF AIR (12.812/16.642)*RED)(INSTALL</t>
  </si>
  <si>
    <t>DEFLECTOR PKG,SUN RF AIR (12.812/16.642)*GRAY)(INSTAL</t>
  </si>
  <si>
    <t>DEFLECTOR PKG,SUN RF AIR (12.812/16.642)*WHITE)(INSTA</t>
  </si>
  <si>
    <t>DEFLECTOR PKG,SUN RF AIR (12.812/16.642)*SILVER)(INST</t>
  </si>
  <si>
    <t>DEFLECTOR PKG,SUN RF AIR (12.812/16.642)*BLUE)(INSTAL</t>
  </si>
  <si>
    <t>RADIO PKG,NAVIGATION (09.767)      *INSTALL 1.5</t>
  </si>
  <si>
    <t>GRILLE PKG,RAD (1.266)  *WHITE/CHROME   *OLYMPIC WHT</t>
  </si>
  <si>
    <t>GRILLE PKG,RAD (1.266) *SILVER/CHROME   *SILVER</t>
  </si>
  <si>
    <t>GRILLE PKG,RAD (1.266) *BLUE/CHROME     *BLUE)(INSTAL</t>
  </si>
  <si>
    <t>GRILLE PKG,RAD (1.266)  *RED/CHROME     *VICTORY RED</t>
  </si>
  <si>
    <t>HEADREST PKG,SINGLE UPGRADABLE DVD R/SEA*CASHMERE)(IN0</t>
  </si>
  <si>
    <t>HEADREST PKG,SINGLE UPGRADABLE DVD R/SEA*EBONY)(INSTA0</t>
  </si>
  <si>
    <t>HEADREST ASM,DRVR SI (W/O VIDEO DISPLAY)*CASHMERE</t>
  </si>
  <si>
    <t>HEADREST ASM,DRVR SI (W/O VIDEO DISPLAY)*EBONY</t>
  </si>
  <si>
    <t>MUFFLER PKG,EXH (3.701) (PERFORMANCE)   *SS)(INSTALL</t>
  </si>
  <si>
    <t>HEADREST,PASS SI (W/O VIDEO DISPLAY)    *EBONY W/CASH</t>
  </si>
  <si>
    <t>HEADREST,PASS SI (W/O VIDEO DISPLAY)    *EBONY W/PEWT</t>
  </si>
  <si>
    <t>HEADREST,PASS SI (W/O VIDEO DISPLAY)    *EBONY W/GREE</t>
  </si>
  <si>
    <t>GUARD PKG,FRT &amp; RR SPH (MOLDED) (8.214) *LT TRN SLV M</t>
  </si>
  <si>
    <t>GUARD PKG,FRT &amp; RR SPH (MOLDED) (8.214) *VICTORY RED</t>
  </si>
  <si>
    <t>GUARD PKG,FRT &amp; RR SPH (MOLDED) (8.214) *SILVER)(INST</t>
  </si>
  <si>
    <t>GUARD PKG,FRT &amp; RR SPH (MOLDED) (8.214) *BLUE)(INSTAL</t>
  </si>
  <si>
    <t>HEADREST PKG,SINGLE UPGRADABLE DVD R/SEA*EBONY</t>
  </si>
  <si>
    <t>HEADREST PKG,SINGLE UPGRADABLE DVD R/SEA*NEUTRAL L</t>
  </si>
  <si>
    <t>HEADREST PKG,SINGLE UPGRADABLE DVD R/SEA*MD TITANIUM</t>
  </si>
  <si>
    <t>HEADREST PKG,SINGLE UPGRADABLE DVD R/SEA*MOROCCO</t>
  </si>
  <si>
    <t>HEADREST ASM,PASS SI (W/O VIDEO DISPLAY)*NEUTRAL L</t>
  </si>
  <si>
    <t>HEADREST ASM,PASS SI (W/O VIDEO DISPLAY)*MD TITANIUM</t>
  </si>
  <si>
    <t>HEADREST ASM,PASS SI (W/O VIDEO DISPLAY)*MOROCCO</t>
  </si>
  <si>
    <t>SENSOR PKG,PUBX BED (E/GATE AJAR) (2.195*INSTALL .80</t>
  </si>
  <si>
    <t>TRANSMITTER PKG,2-WAY REM START &amp; DR LK *INSTALL 2.3 L</t>
  </si>
  <si>
    <t>HEADREST PKG,DUAL DVD R/SEAT ENTERTAINME*TITANIUM)(IN</t>
  </si>
  <si>
    <t>HEADREST PKG,DUAL DVD R/SEAT ENTERTAINME*SHALE)(INSTA</t>
  </si>
  <si>
    <t>HEADREST PKG,DUAL DVD R/SEAT ENTERTAINME*BLUE)(INSTAL</t>
  </si>
  <si>
    <t>HEADREST ASM,PASS SI (W/O VIDEO DISPLAY)*CASHMERE</t>
  </si>
  <si>
    <t>HEADREST ASM,PASS SI (W/O VIDEO DISPLAY)*LT TTNUM</t>
  </si>
  <si>
    <t>HEADREST ASM,PASS SI (W/O VIDEO DISPLAY)*SHALE</t>
  </si>
  <si>
    <t>HEADREST ASM,PASS SI (W/O VIDEO DISPLAY)*BLUE</t>
  </si>
  <si>
    <t>HEADREST PKG,DUAL DVD R/SEAT ENTERTAINME*EBONY</t>
  </si>
  <si>
    <t>HEADREST PKG,DUAL DVD R/SEAT ENTERTAINME*LT CASHMERE</t>
  </si>
  <si>
    <t>HEADREST PKG,DUAL DVD R/SEAT ENTERTAINME*GRAY L</t>
  </si>
  <si>
    <t>HEADREST ASM,PASS SI (W/O VIDEO DISPLAY)*GRAY L</t>
  </si>
  <si>
    <t>HARNESS ASM,PWR TONNEAU CVR WRG  (17.090)</t>
  </si>
  <si>
    <t>BUSHING,PWR TONNEAU SI RL TRK</t>
  </si>
  <si>
    <t>SUNSHADE PKG,RR S/D WDO *BLACK          *BLACK)(INSTA</t>
  </si>
  <si>
    <t>SUNSHADE PKG,R/WDO (11.210/16.070) *BLAC*BLACK)(INSTA</t>
  </si>
  <si>
    <t>DEFLECTOR PKG,HOOD AIR (8.010)          *WHITE)(INSTA</t>
  </si>
  <si>
    <t>DEFLECTOR PKG,HOOD AIR (8.010)          *SILVER)(INST</t>
  </si>
  <si>
    <t>DEFLECTOR PKG,HOOD AIR (8.010)          *BLUE)(INSTAL</t>
  </si>
  <si>
    <t>DEFLECTOR PKG,HOOD AIR (8.010)          *CHROME)(INST</t>
  </si>
  <si>
    <t>RADIO PKG,SATELLITE DIGITAL (9.650)     *INSTALL 1.50</t>
  </si>
  <si>
    <t>DEFLECTOR PKG,HOOD AIR (8.010)          *OLYMPIC WHIT</t>
  </si>
  <si>
    <t>HEADREST PKG,SINGLE UPGRADABLE DVD R/SEA*GRAY)(INSTAL0</t>
  </si>
  <si>
    <t>HEADREST ASM,DRVR SI (W/O VIDEO DISPLAY)*GRAY</t>
  </si>
  <si>
    <t>PLUG,TRUNK LID BUTTRESS                 *INSTALL .10</t>
  </si>
  <si>
    <t>BRACKET,TONNEAU COVER I/P               *INSTALL .10</t>
  </si>
  <si>
    <t>BRACKET,TONNEAU COVER ANTENNA           *INSTALL .10</t>
  </si>
  <si>
    <t>BOW ASM,TONNEAU COVER                   *INSTALL .10</t>
  </si>
  <si>
    <t>MOTOR KIT,TONNEAU CVR MASTER</t>
  </si>
  <si>
    <t>MOTOR KIT,TONNEAU CVR SLAVE (17.090)</t>
  </si>
  <si>
    <t>SEAL KIT,TONNEAU CVR RR RAIL (17.090)</t>
  </si>
  <si>
    <t>RAIL KIT,TONNEAU CVR (17.090)</t>
  </si>
  <si>
    <t>TRANSMITTER KIT,TONNEAU CVR REMOTE KEYLESS ENTRY (17.0</t>
  </si>
  <si>
    <t>RECEIVER KIT,TONNEAU CVR REMOTE KEYLESS ENTRY (17.090)</t>
  </si>
  <si>
    <t>HANDLE PKG,L/GATE O/S</t>
  </si>
  <si>
    <t>HANDLE PKG,L/GATE O/S  *CASHMERE        *CASHMERE)(IN</t>
  </si>
  <si>
    <t>HANDLE PKG,L/GATE O/S  *BLUE            *BLUE)(INSTAL</t>
  </si>
  <si>
    <t>HANDLE PKG,FRT S/D O/S (10.527/16.350)*C*RED)(INSTALL</t>
  </si>
  <si>
    <t>HANDLE PKG,FRT S/D O/S (10.527/16.350)*C*CASHMERE)(INE</t>
  </si>
  <si>
    <t>HANDLE PKG,FRT S/D O/S (10.527/16.350) **GRAYSTONE)(IE</t>
  </si>
  <si>
    <t>HANDLE PKG,FRT S/D O/S (10.527/16.350) **BLUE)(INSTAL</t>
  </si>
  <si>
    <t>HANDLE PKG,FRT &amp; RR S/D O/S (10.527/16.3*CASHMERE)(INM</t>
  </si>
  <si>
    <t>HANDLE PKG,FRT &amp; RR S/D O/S (10.527/16.3*GRAY)(INSTAL</t>
  </si>
  <si>
    <t>HANDLE PKG,FRT &amp; RR S/D O/S (10.527/16.3*BLUE)(INSTAL</t>
  </si>
  <si>
    <t>HANDLE PKG,FRT &amp; RR S/D O/S (10.527/16.3*BLUE)(INSTALE</t>
  </si>
  <si>
    <t>MAT PKG,CARGO NON-SKID *BLACK           *BLACK</t>
  </si>
  <si>
    <t>HANDLE PKG,PUBX E/GATE LAT (17.204) *BLA*BLACK)(INSTA</t>
  </si>
  <si>
    <t>HANDLE PKG,PUBX E/GATE LAT (17.204) *SPO*RED)(INSTALL</t>
  </si>
  <si>
    <t>HANDLE PKG,PUBX E/GATE LAT (17.204) *CAS*CASHMERE)(IN</t>
  </si>
  <si>
    <t>HANDLE PKG,PUBX E/GATE LAT (17.204) *GRA*GRAYSTONE)(I</t>
  </si>
  <si>
    <t>HANDLE PKG,PUBX E/GATE LAT (17.204) *MIN*BLUE)(INSTAL</t>
  </si>
  <si>
    <t>HANDLE PKG,PUBX E/GATE LAT (17.204) *STE*STEALTH GRAY</t>
  </si>
  <si>
    <t>HANDLE PKG,PUBX E/GATE LAT (17.204) *GRE*GREEN)(INSTA</t>
  </si>
  <si>
    <t>HANDLE PKG,PUBX E/GATE LAT (17.204) *SPI*SPIRAL GREY)</t>
  </si>
  <si>
    <t>HOLDER PKG,F/FLR CNSL CUP  (10.240/16.65*EBONY)(INSTA</t>
  </si>
  <si>
    <t>HOLDER PKG,F/FLR CNSL COIN &amp; CD/DVD (10.*EBONY)(INSTA</t>
  </si>
  <si>
    <t>NUT PKG,WHL (05.813)                    *SS)(INSTALL</t>
  </si>
  <si>
    <t>PLATE PKG,ENGINE NAME                   *RED)(INSTALL</t>
  </si>
  <si>
    <t>HEADREST PKG,SINGLE UPGRADABLE DVD R/SEA*DK PEWTER)(I0</t>
  </si>
  <si>
    <t>HEADREST ASM,PASS SI (W/O VIDEO DISPLAY)*PEWTER</t>
  </si>
  <si>
    <t>PLATE PKG,ENGINE PERFORMANCE DATA  (00.0*INSTALL .30</t>
  </si>
  <si>
    <t>GRILLE PKG,RAD (1.266) *CHROME          *INSTALL .50</t>
  </si>
  <si>
    <t>COOLING PKG,FRT BRK (4.665)             *INSTALL 3.0</t>
  </si>
  <si>
    <t>MUFFLER PKG,OFF ROAD EXH                *INSTALL 1.0</t>
  </si>
  <si>
    <t>PIPE PKG,EXH (03.609)                   *INSTALL .50</t>
  </si>
  <si>
    <t>HEADREST,PASS SI (W/O VIDEO DISPLAY)    *WHEAT</t>
  </si>
  <si>
    <t>TAPE KIT,F/TANK FILLER DOOR</t>
  </si>
  <si>
    <t>HOOK PKG,TOW (7.068) FRONT CHROME       *EX BRT CHROM</t>
  </si>
  <si>
    <t>STEP PKG,RUNNING BOARD (8.225)          *BLACK)(INSTA</t>
  </si>
  <si>
    <t>MUFFLER PKG,EXH (3.701) DUAL EXIT.      *INSTALL 1.0</t>
  </si>
  <si>
    <t>HEADREST ASM,PASS SI (W/O VIDEO DISPLAY)*TITANIUM</t>
  </si>
  <si>
    <t>COVER PKG,PEDAL (04.625)                *BLACK)(INSTA</t>
  </si>
  <si>
    <t>GRILLE PKG,RAD UPR      *RED)(INSTALL   *RED)(INSTALL</t>
  </si>
  <si>
    <t>GRILLE PKG,RAD UPR  (01.266)  *BLACK)(IN*BLACK)(INSTA</t>
  </si>
  <si>
    <t>GRILLE PKG,RAD UPR  (01.266)   *SILVER)(*SILVER)(INST</t>
  </si>
  <si>
    <t>GRILLE PKG,RAD UPR  (01.266)            *PRIMED)(INST</t>
  </si>
  <si>
    <t>HEADREST PKG,SINGLE UPGRADABLE DVD R/SEA*LT TTNUM</t>
  </si>
  <si>
    <t>HEADREST PKG,SINGLE UPGRADABLE DVD R/SEA*SHALE</t>
  </si>
  <si>
    <t>HEADREST PKG,SINGLE UPGRADABLE DVD R/SEA*LT CASHMERE</t>
  </si>
  <si>
    <t>HEADREST PKG,SINGLE UPGRADABLE DVD R/SEA*NEUTRAL)(INS0</t>
  </si>
  <si>
    <t>HEADREST PKG,SINGLE UPGRADABLE DVD R/SEA*TITANIUM)(IN0</t>
  </si>
  <si>
    <t>HEADREST ASM,DRVR SI (W/O VIDEO DISPLAY)*NEUTRAL</t>
  </si>
  <si>
    <t>HEADREST ASM,DRVR SI (W/O VIDEO DISPLAY)*TITANIUM</t>
  </si>
  <si>
    <t>HEADREST ASM,PASS SI (W/O VIDEO DISPLAY)*LT NEUTRAL</t>
  </si>
  <si>
    <t>HEADREST PKG,SINGLE UPGRADABLE DVD R/SEA*LT CASHMERE)0</t>
  </si>
  <si>
    <t>HEADREST ASM,DRVR SI (W/O VIDEO DISPLAY)*LT CASHMERE</t>
  </si>
  <si>
    <t>HEATER PKG,SEAT  (11.500/16.685)        *INSTALL 4.0</t>
  </si>
  <si>
    <t>HARNESS ASM,(SIT-N-LIFT) (8.895)</t>
  </si>
  <si>
    <t>HEADREST PKG,DUAL DVD R/SEAT ENTERTAINME*BRICK)(INSTA</t>
  </si>
  <si>
    <t>HEADREST ASM,PASS SI (W/O VIDEO DISPLAY)*BRICK</t>
  </si>
  <si>
    <t>COVER PKG,PEDAL (04.625)                *SS &amp; BLACK)(</t>
  </si>
  <si>
    <t>MOLDING KIT,RKR PNL  *PRIME             *PRIME)(INSTA</t>
  </si>
  <si>
    <t>EXTENSION KIT,FRT BPR FASCIA            *PRIME)(INSTA</t>
  </si>
  <si>
    <t>EXTENSION KIT,RR BPR FASCIA (07.831)  *P*PRIME)(INSTA</t>
  </si>
  <si>
    <t>EXTENSION KIT,RR BPR FASCIA             *PRIME)(INSTA</t>
  </si>
  <si>
    <t>PRE-FILTER ASM,A/CL ELEMENT (03.410)</t>
  </si>
  <si>
    <t>COVER PKG,TRLR HITCH PLATFORM (7.068)  **GRAYSTONE)(I</t>
  </si>
  <si>
    <t>COVER PKG,SEAT (14.880/16.717)          *BLACK)(INSTA</t>
  </si>
  <si>
    <t>GRILLE PKG,RAD (1.266) *BLACK)(INSTA</t>
  </si>
  <si>
    <t>GRILLE PKG,RAD (1.266)*SILVER)(INST</t>
  </si>
  <si>
    <t>GRILLE PKG,RAD (1.266)*RED JEWEL)(I     *RED)(INSTALL</t>
  </si>
  <si>
    <t>GRILLE PKG,RAD (1.266)*WHITE DIAMOND</t>
  </si>
  <si>
    <t>MOLDING PKG,RKR PNL (8.304)             *BLACK)(INSTA</t>
  </si>
  <si>
    <t>MOLDING PKG,RKR PNL (8.304)             *SILVER)(INST</t>
  </si>
  <si>
    <t>MOLDING PKG,RKR PNL (8.304)             *RED)(INSTALL</t>
  </si>
  <si>
    <t>MOLDING PKG,RKR PNL (8.304)             *WHITE)(INSTA</t>
  </si>
  <si>
    <t>STEP ASM,TUBULAR ASSIST (8.225)         *CHROME</t>
  </si>
  <si>
    <t>STEP ASM,TUBULAR ASSIST (8.225)         *BLACK PAD</t>
  </si>
  <si>
    <t>STEP ASM,TUBULAR ASSIST (8.225)</t>
  </si>
  <si>
    <t>SHIELD PKG,U/HOOD APPEARANCE (1.274)    *INSTALL .80</t>
  </si>
  <si>
    <t>SHIELD PKG,ENGINE APPEARANCE (00.029)   *INSTALL .20</t>
  </si>
  <si>
    <t>SHADE PKG,LUGG (15.024/16.577)          *EBONY</t>
  </si>
  <si>
    <t>BLANKET PKG,UNDERHOOD W/ ZO6 &amp; FLAG LOGO*INSTALL .30</t>
  </si>
  <si>
    <t>COVER PKG,FLDG PUBX (17.090)            *BLACK)(INSTA</t>
  </si>
  <si>
    <t>EXTENSION PKG,EXH TAIL PIPE (GMPP ONLY) *EX BRT CHROM</t>
  </si>
  <si>
    <t>EXTENSION PKG,EXH TAIL PIPE (GMPP ONLY) *HIGH POLISH)</t>
  </si>
  <si>
    <t>EXTENSION PKG,EXH TAIL PIPE (GMPP ONLY) *HIGHLY POLIS</t>
  </si>
  <si>
    <t>WHEEL PKG,16X7 (05.803)                 *ARGENT)(INST</t>
  </si>
  <si>
    <t>WHEEL PKG,16X6.5 (05.803)               *ALUMINUM)(IN</t>
  </si>
  <si>
    <t>WHEEL PKG,16X7 (05.803)                 *ALUMINUM)(IN</t>
  </si>
  <si>
    <t>NUT PKG,WHL                             *INSTALL .10</t>
  </si>
  <si>
    <t>HEADREST PKG,DUAL DVD R/SEAT ENTERTAINME*VERY DARK PE</t>
  </si>
  <si>
    <t>HEADREST PKG,DUAL DVD R/SEAT ENTERTAINME*MED PEWTER)(</t>
  </si>
  <si>
    <t>HEADREST PKG,DUAL DVD R/SEAT ENTERTAINME*NEUTRAL)(INS</t>
  </si>
  <si>
    <t>HEADREST PKG,DUAL DVD R/SEAT ENTERTAINME*PEWTER)(INST</t>
  </si>
  <si>
    <t>HEADREST,DRVR SI (W/ VIDEO DISPLAY)</t>
  </si>
  <si>
    <t>HEADREST,PASS SI (W/ VIDEO DISPLAY)</t>
  </si>
  <si>
    <t>CONTROL ASM,AUDIO &amp; VIDEO (09.680)</t>
  </si>
  <si>
    <t>HEADREST PKG,DUAL DVD R/SEAT ENTERTAINME*WHEAT)(INSTA</t>
  </si>
  <si>
    <t>HEADREST ASM,DRVR SI (W/ VIDEO DISPLAY)   (09.680)</t>
  </si>
  <si>
    <t>HEADREST ASM,PASS SI (W/ VIDEO DISPLAY)   (09.680)</t>
  </si>
  <si>
    <t>HEADREST PKG,DUAL DVD R/SEAT ENTERTAINME*EBONY W/PEWT</t>
  </si>
  <si>
    <t>HEADREST PKG,DUAL DVD R/SEAT ENTERTAINME*CASHMERE W/E</t>
  </si>
  <si>
    <t>HEADREST PKG,DUAL DVD R/SEAT ENTERTAINME*EBONY W/MORA</t>
  </si>
  <si>
    <t>HEADREST PKG,DUAL DVD R/SEAT ENTERTAINME*EBONY W/CASH</t>
  </si>
  <si>
    <t>HEADREST PKG,DUAL DVD R/SEAT ENTERTAINME*EBONY W/GREE</t>
  </si>
  <si>
    <t>DISPLAY,R/SEAT ENTERTAINMENT VIDEO (DRVR SI)</t>
  </si>
  <si>
    <t>HEADREST ASM,DRVR SI (W/O VIDEO DISPLAY)*LT TTNUM</t>
  </si>
  <si>
    <t>SENSOR PKG,TIRE PRESS IND (5.890)       *GREEN)(INSTA</t>
  </si>
  <si>
    <t>INSULATOR ASM,EXH PIPE RR HNGR (03.616)</t>
  </si>
  <si>
    <t>BRACKET,EXH PIPE RR HNGR (03.616)</t>
  </si>
  <si>
    <t>BEZEL,I/P ACSRY (10.252/16.081)(1A2B/227*BLUE)(INSTAL</t>
  </si>
  <si>
    <t>BEZEL,I/P ACSRY (10.252/16.081)(1A2B/227*OBSIDIAN)(IN</t>
  </si>
  <si>
    <t>MAT PKG,FRONT CARPET (MOLDED EDGE) *D. T*DK TITANIUM</t>
  </si>
  <si>
    <t>MAT PKG,FRONT CARPET (MOLDED EDGE) *M. C*MED CASHMERE</t>
  </si>
  <si>
    <t>MAT PKG,REAR CARPET (MOLDED EDGE) *D. TI*DK TITANIUM</t>
  </si>
  <si>
    <t>MAT PKG,REAR CARPET (MOLDED EDGE) *M. CA*MED CASHMERE</t>
  </si>
  <si>
    <t>LOCK PKG,PUBX FLDG CVR (17.090)(KEY CODE E001-E020)</t>
  </si>
  <si>
    <t>LOCK PKG,PUBX FLDG CVR (17.090)</t>
  </si>
  <si>
    <t>HEADREST ASM,PASS SI (W/O VIDEO DISPLAY)*GRAY</t>
  </si>
  <si>
    <t>HEADREST PKG,SINGLE UPGRADABLE DVD R/SEA*GRAY L</t>
  </si>
  <si>
    <t>DIVIDER PKG,PUBX BED (17.070)  *SILVER)(INST</t>
  </si>
  <si>
    <t>DECAL PKG,ENG COVER (00.029)            *RED)(INSTALL</t>
  </si>
  <si>
    <t>DECAL PKG,ENG COVER (00.029)            *SILVER)(INST</t>
  </si>
  <si>
    <t>WHEEL PKG,16X7 (05.803)                 *POLISHED)(IN</t>
  </si>
  <si>
    <t>WHEEL PKG,17X7.5 (05.803)               *POLISHED)(IN</t>
  </si>
  <si>
    <t>MOLDING PKG,HOOD RR *CHROME *CHROME)(INS*EX BRT CHROM</t>
  </si>
  <si>
    <t>REPAIR KIT,FRT BPR FASCIA EXTN (07.831)</t>
  </si>
  <si>
    <t>BAG PKG,CTR CNSL (10.240/16.650)        *EBONY</t>
  </si>
  <si>
    <t>REPAIR KIT,RF LP (02.575)</t>
  </si>
  <si>
    <t>TOOL,RIVNUT INSTL(08.821)</t>
  </si>
  <si>
    <t>BOLT,LIGHT BAR MTG (02.575)</t>
  </si>
  <si>
    <t>SHIELD PKG,INT MANIF SIGHT (PAINTED)    *INSTALL .1</t>
  </si>
  <si>
    <t>MAT PKG,FRONT &amp; REAR CARPET *MED. NEUTRA*NEUTRAL</t>
  </si>
  <si>
    <t>TOOLBOX PKG, (8.821)                    *BRI ALUM)(IN</t>
  </si>
  <si>
    <t>TRIM PKG,INTERIOR (10.252/16.081)    *WA*WALNUT BURL)</t>
  </si>
  <si>
    <t>COVER PKG,REAR SEAT (15.035/16.717)     *EBONY)(INSTA</t>
  </si>
  <si>
    <t>HANDLE PKG,FRT &amp; RR S/D O/S             *EX BRT CHROM</t>
  </si>
  <si>
    <t>GRILLE PKG,RAD * IMPERIAL BLUE          *BLUE)(INSTAL</t>
  </si>
  <si>
    <t>GRILLE PKG,RAD * BLACK                  *BLACK</t>
  </si>
  <si>
    <t>GRILLE PKG,RAD * YELLOW                 *YELLOW)(INST</t>
  </si>
  <si>
    <t>GRILLE PKG,RAD * STLTH GRY MT           *GRAY)(INSTAL</t>
  </si>
  <si>
    <t>GRILLE PKG,RAD * OLYMPIC WHT            *OLYMPIC WHT</t>
  </si>
  <si>
    <t>GRILLE PKG,RAD * F SILV BIRCH           *SILVER)(INST</t>
  </si>
  <si>
    <t>GRILLE PKG,RAD * VICTORY RED            *VICTORY RED</t>
  </si>
  <si>
    <t>GRILLE PKG,RAD * SUNBURST ORG           *ORANGE)(INST</t>
  </si>
  <si>
    <t>GRILLE PKG,RAD LWR                      *RED)(INSTALL</t>
  </si>
  <si>
    <t>GRILLE PKG,RAD LWR                      *BLACK)(INSTA</t>
  </si>
  <si>
    <t>GRILLE PKG,RAD LWR                      *BLUE)(INSTAL</t>
  </si>
  <si>
    <t>GRILLE PKG,RAD LWR *CHROME (INST</t>
  </si>
  <si>
    <t>GRILLE PKG,RAD LWR                      *PRIME)(INSTA</t>
  </si>
  <si>
    <t>SHAFT PKG,FRT STAB (07.241)             *INSTALL .50</t>
  </si>
  <si>
    <t>SHIM PKG,ASST STEP SUPT</t>
  </si>
  <si>
    <t>DISPLAY &amp; PLAYER,R/SEAT ENTERTAINMENT VI*INSTALL .10</t>
  </si>
  <si>
    <t>DISPLAY &amp; PLAYER ASM,R/SEAT ENTERTAINMEN*INSTALL .10</t>
  </si>
  <si>
    <t>DISPLAY &amp; PLAYER,R/SEAT ENTERTAINMENT VIDEO (DRVR SI)</t>
  </si>
  <si>
    <t>DISPLAY &amp; PLAYER,R/SEAT ENTERTAINMENT VIDEO (PASS SI)</t>
  </si>
  <si>
    <t>HEADREST,DRVR SI (W/O VIDEO DISPLAY)</t>
  </si>
  <si>
    <t>DISPLAY ASM,R/SEAT ENTERTAINMENT VIDEO (*MED NEUTRAL 9</t>
  </si>
  <si>
    <t>HEADREST,DRVR SI (W/O VIDEO DISPLAY)    *WHEAT</t>
  </si>
  <si>
    <t>HEADREST,DRVR SI (W/O VIDEO DISPLAY)    *EBONY W/CASH</t>
  </si>
  <si>
    <t>HEADREST,DRVR SI (W/O VIDEO DISPLAY)    *EBONY W/PEWT</t>
  </si>
  <si>
    <t>HEADREST,DRVR SI (W/O VIDEO DISPLAY)    *EBONY W/GREE</t>
  </si>
  <si>
    <t>DISPLAY ASM,R/SEAT ENTERTAINMENT VIDEO (*LT CASHMERE 9</t>
  </si>
  <si>
    <t>COVER PKG,TBLR ASST STEP BRKT</t>
  </si>
  <si>
    <t>CAP PKG,ASST STEP END</t>
  </si>
  <si>
    <t>COVER PKG,O/S RR VIEW MIR HSG (10.186/16*BLUE)(INSTAL</t>
  </si>
  <si>
    <t>GRILLE PKG,RAD (1.266)*SPORT RED        *RED)(INSTALL</t>
  </si>
  <si>
    <t>GRILLE PKG,RAD (1.266) *SPORT RED       *RED)(INSTALL</t>
  </si>
  <si>
    <t>GRILLE PKG,RAD (1.266) *BLUE            *BLUE)(INSTAL</t>
  </si>
  <si>
    <t>GRILLE PKG,RAD (1.266) *BLACK           *BLACK</t>
  </si>
  <si>
    <t>GUARD PKG,SPH (MOLDED) (8.214)          *BLUE)(INSTAL</t>
  </si>
  <si>
    <t>HEADREST ASM,DRVR SI (W/O VIDEO DISPLAY)*NEUTRAL L</t>
  </si>
  <si>
    <t>DEFLECTOR PKG,HOOD AIR (8.010), GMC, DK *BLUE)(INSTAL</t>
  </si>
  <si>
    <t>DEFLECTOR PKG,HOOD AIR (8.010), CHV, DK *BLUE)(INSTAL</t>
  </si>
  <si>
    <t>CARRIER PKG,R/CMPT LID (12.815/17.070)  *BLACK</t>
  </si>
  <si>
    <t>MUFFLER PKG,EXH (3.701) (PERFORMANCE) (S*SS)(INSTALL</t>
  </si>
  <si>
    <t>BOLT/SCREW PKG,ASST STEP BRKT</t>
  </si>
  <si>
    <t>HEADREST PKG,SINGLE UPGRADABLE DVD R/SEA*MED CASHMERE</t>
  </si>
  <si>
    <t>HEADREST PKG,SINGLE UPGRADABLE DVD R/SEA*COCOA</t>
  </si>
  <si>
    <t>HEADREST ASM,DRVR SI (W/O VIDEO DISPLAY)*MED CASHMERE</t>
  </si>
  <si>
    <t>HEADREST ASM,PASS SI (W/O VIDEO DISPLAY)*MED CASHMERE</t>
  </si>
  <si>
    <t>HEADREST ASM,DRVR SI (W/O VIDEO DISPLAY)*COCOA       N</t>
  </si>
  <si>
    <t>HEADREST ASM,PASS SI (W/O VIDEO DISPLAY)*COCOA       N</t>
  </si>
  <si>
    <t>KEY,TILT TOP HARD TONNEAU CVR  (17.090)</t>
  </si>
  <si>
    <t>MOLDING KIT,RKR PNL                     *PRIME)(INSTA</t>
  </si>
  <si>
    <t>HEADREST ASM,DRVR SI (W/O VIDEO DISPLAY)*PEWTER</t>
  </si>
  <si>
    <t>BRACKET,TUBULAR ASST STEP MTG (8.228)</t>
  </si>
  <si>
    <t>STEP PKG,SPH GUARD &amp; TUBULAR ASSIST (8.2*INSTALL 1.6</t>
  </si>
  <si>
    <t>TRANSMITTER PKG,2-WAY REM START &amp; DR LK *INSTALL 1.4 L</t>
  </si>
  <si>
    <t>TRANSMITTER PKG,2-WAY REM START &amp; DR LK *INSTALL 1.1 L</t>
  </si>
  <si>
    <t>HEADREST ASM,DRVR SI (W/O VIDEO DISPLAY)*LT TITANIUM</t>
  </si>
  <si>
    <t>BAG PKG,TRUNK ORGANIZER (PORTABLE) (15.2*EBONY</t>
  </si>
  <si>
    <t>DEFLECTOR PKG,HOOD AIR (8.010)          *EX BRT CHROM</t>
  </si>
  <si>
    <t>COMPARTMENT PKG,R/CMPT FLR STOW (15.222)*BLACK)(INSTA</t>
  </si>
  <si>
    <t>HOOK PKG,TOW                            *EX BRT CHROM</t>
  </si>
  <si>
    <t>HOOK PKG,TOW (7.068) CROME              *EX BRT CHROM</t>
  </si>
  <si>
    <t>RETAINER PKG,RAD AIR BFL  (01.276)</t>
  </si>
  <si>
    <t>DEFLECTOR PKG,HOOD AIR (8.010)          *RED)(INSTALL</t>
  </si>
  <si>
    <t>DEFLECTOR PKG,HOOD AIR (8.010)          *GRAY)(INSTAL</t>
  </si>
  <si>
    <t>DEFLECTOR PKG,HOOD AIR (8.010)          *STEALTH GRAY</t>
  </si>
  <si>
    <t>MAT PKG,TOOLBOX (08.821)</t>
  </si>
  <si>
    <t>STRUT ASM,TOOLBOX LID (08.821)</t>
  </si>
  <si>
    <t>ATTACHMENT PKG,HOOD AIR DEFL  (08.010)</t>
  </si>
  <si>
    <t>SPOILER PKG, R/END, CRYSTAL CLARET      *CLARET)(INST</t>
  </si>
  <si>
    <t>HEADREST ASM,DRVR SI (W/O VIDEO DISPLAY)*SHALE</t>
  </si>
  <si>
    <t>HEADREST ASM,DRVR SI (W/O VIDEO DISPLAY)*BLUE</t>
  </si>
  <si>
    <t>HEADREST ASM,DRVR SI (W/O VIDEO DISPLAY)*GRAY L</t>
  </si>
  <si>
    <t>DISPLAY &amp; PLAYER ASM,R/SEAT ENTERTAINMENT VIDEO (PASS</t>
  </si>
  <si>
    <t>HEADREST ASM,DRVR SI (W/O VIDEO DISPLAY)*BRICK</t>
  </si>
  <si>
    <t>MAT PKG,FRONT &amp; REAR CARPET *L. CASHMERE*CASHMERE</t>
  </si>
  <si>
    <t>TRANSMITTER PKG,2-WAY REM START &amp; DR LK *INSTALL 1.7 L</t>
  </si>
  <si>
    <t>TRANSMITTER PKG,R/CON DR LK &amp; THEFT DTRNT &amp; REM START</t>
  </si>
  <si>
    <t>MAT PKG,FRONT CARPET (MOLDED EDGE)*M. CA*MED CASHMERE</t>
  </si>
  <si>
    <t>ARMREST PKG, (14.900)                   *GRAY L</t>
  </si>
  <si>
    <t>FASTENER KIT,OVER RAIL BED LINER  (17.090)</t>
  </si>
  <si>
    <t>FASTENER KIT,UNDER RAIL BED LINER  (17.090)</t>
  </si>
  <si>
    <t>COVER KIT,TIE DOWN ACCESS  (17.090)</t>
  </si>
  <si>
    <t>DOOR PKG,F/TNK FIL (12.945/16.570)      *EX BRT CHROM</t>
  </si>
  <si>
    <t>HOOK KIT,RF LUGG CARRIER (12.815/17.070)</t>
  </si>
  <si>
    <t>BAG PKG,RF LUGG STOW (SOFT) (12.816/17.0*BLACK)(INSTA</t>
  </si>
  <si>
    <t>GUARD PKG,GRILLE                        *EX BRT CHROM</t>
  </si>
  <si>
    <t>MAT PKG,FRONT CARPET  *EBONY            *EBONY</t>
  </si>
  <si>
    <t>MAT PKG,FRONT CARPET *M. TITANIUM       *TITANIUM</t>
  </si>
  <si>
    <t>MAT PKG,FRONT CARPET *M. CASHMERE       *CASHMERE</t>
  </si>
  <si>
    <t>CABLE ASM,VIDEO DISPLAY (POWER, AUDIO &amp; VIDEO) (09.680</t>
  </si>
  <si>
    <t>FLARE PKG,FRT &amp; RR WHL OPG (8.131)      *DK MING BL</t>
  </si>
  <si>
    <t>SPOILER PKG, R/END,ANTIQUE BRONZE       *BRONZE)(INST</t>
  </si>
  <si>
    <t>STEP PKG,RETRACTABLE RUNNING BOARD (8.22*CHROME)(INST</t>
  </si>
  <si>
    <t>STEP PKG,RETRACTABLE RUNNING BOARD (8.22*BLACK)(INSTA</t>
  </si>
  <si>
    <t>INSTALLATION PKG,RETRACTABLE RUNNING BOA*INSTALL 1.5</t>
  </si>
  <si>
    <t>SENSOR PKG,TIRE PRESS IND (5.890)       *INSTALL .1</t>
  </si>
  <si>
    <t>NUT PKG,TIRE PRESSURE INDICATOR SENSOR (*INSTALL .1</t>
  </si>
  <si>
    <t>GRILLE KIT,HOOD APPEARANCE  (08.054)    *INSTALL .20</t>
  </si>
  <si>
    <t>GRILLE KIT,FRT FENDER (LH) (8.131)      *INSTALL .20</t>
  </si>
  <si>
    <t>GRILLE KIT,FRT FENDER (RH) (8.131)      *INSTALL .20</t>
  </si>
  <si>
    <t>GRILLE KIT,QTR PNL (LH) (12.940)        *INSTALL .20</t>
  </si>
  <si>
    <t>GRILLE KIT,QTR PNL (RH) (12.940)        *INSTALL .20</t>
  </si>
  <si>
    <t>COVER PKG,WHL TR (5.858)                *CHROME PLT)(</t>
  </si>
  <si>
    <t>LAMP PKG,FRT FOG (2.725)                *INSTALL 1.0</t>
  </si>
  <si>
    <t>SEAT KIT,RR</t>
  </si>
  <si>
    <t>ABSORBER PKG,SHOCK (07.345)             *INSTALL 2.3</t>
  </si>
  <si>
    <t>ABSORBER ASM,FRT SHK</t>
  </si>
  <si>
    <t>ABSORBER ASM,RR SHK</t>
  </si>
  <si>
    <t>SPOILER PKG, R/END,LT TARNISH SILVER    *SILVER)(INST</t>
  </si>
  <si>
    <t>SPOILER PKG, R/END, TECHNO GREY         *GRAY)(INSTAL</t>
  </si>
  <si>
    <t>SPOILER PKG, R/END, TRANSITION BLUE     *BLUE)(INSTAL</t>
  </si>
  <si>
    <t>SPOILER PKG, R/END,BLACK                *BLACK)(INSTA</t>
  </si>
  <si>
    <t>SPOILER PKG, R/END, LASER BLUE          *BLUE)(INSTAL</t>
  </si>
  <si>
    <t>CAP KIT,ASST STEP END (08.304)          *BLACK</t>
  </si>
  <si>
    <t>EXTENSION PKG,EXH TAIL PIPE (OEM ONLY) (*INSTALL .50</t>
  </si>
  <si>
    <t>NUT-GRND FX/SPOILER</t>
  </si>
  <si>
    <t>RAIL ASM,PUBX CVR SI LH (17.090)</t>
  </si>
  <si>
    <t>RAIL ASM,PUBX CVR SI RH (17.090)</t>
  </si>
  <si>
    <t>BOW,PUBX CVR FRT (17.090)</t>
  </si>
  <si>
    <t>BOW,PUBX CVR MID (17.090)</t>
  </si>
  <si>
    <t>BOW,PUBX CVR RR (17.090)</t>
  </si>
  <si>
    <t>BOW,PUBX CVR (17.090)</t>
  </si>
  <si>
    <t>COVER PKG,OTR SPA TIRE (7.629)          *BLACK)(INSTA</t>
  </si>
  <si>
    <t>MAT PKG,FRONT &amp; REAR CARPET (MOLDED EDGE*EBONY</t>
  </si>
  <si>
    <t>DEFLECTOR PKG,SI WDO (10.707/16.290)    *SONOMA JEWEL</t>
  </si>
  <si>
    <t>DEFLECTOR PKG,HOOD AIR (8.010)          *SONOMA JEWEL</t>
  </si>
  <si>
    <t>COVER KIT,RR MOBILITY ST BASE TR (GM MOBILITY)</t>
  </si>
  <si>
    <t>COVER,MOTOR TRIM (SIT-N-LIFT)</t>
  </si>
  <si>
    <t>GRILLE PKG,RAD UPR  (01.266)            *RED)(INSTALL</t>
  </si>
  <si>
    <t>GRILLE PKG,RAD UPR  (01.266)            *BLACK)(INSTA</t>
  </si>
  <si>
    <t>GRILLE PKG,RAD UPR  (01.266)            *BLUE)(INSTAL</t>
  </si>
  <si>
    <t>GRILLE PKG,RAD UPR  (01.266)  *PRIME)(IN*PRIME)(INSTA</t>
  </si>
  <si>
    <t>NET PKG,CONVENIENCE (15.222/16.575)     *BLACK</t>
  </si>
  <si>
    <t>FLARE PKG,FRT &amp; RR WHL OPG (8.131)      *SONOMA JEWEL</t>
  </si>
  <si>
    <t>RING PKG,SIDE MARKER LAMP               *CHROME)(INST</t>
  </si>
  <si>
    <t>RING PKG,REAR ROOF LAMP                 *CHROME)(INST</t>
  </si>
  <si>
    <t>CLAMP ASM,PUBX CVR S/RL FRT (17.090)</t>
  </si>
  <si>
    <t>CLAMP ASM,PUBX CVR S/RL MID (17.090)</t>
  </si>
  <si>
    <t>HOIST PKG,SPA WHL                       *INSTALL .50</t>
  </si>
  <si>
    <t>COVER PKG,VEHICLE (13.347/16.585)*'CAMAR*GRAY</t>
  </si>
  <si>
    <t>COVER PKG,VEHICLE (13.347/16.585) * 'COR*GRAY</t>
  </si>
  <si>
    <t>COVER PKG,VEHICLE (13.347/16.585) * S10 *GRAY</t>
  </si>
  <si>
    <t>COVER PKG,VEHICLE (13.347/16.585) * BLAZ*GRAY)(INSTAL</t>
  </si>
  <si>
    <t>COVER PKG,VEHICLE (13.347/16.585) * 'SON*GRAY</t>
  </si>
  <si>
    <t>COVER PKG,VEHICLE (13.347/16.585) * FIRE*GRAY</t>
  </si>
  <si>
    <t>COVER PKG,VEHICLE (13.347/16.585)*'CORVE*GRAY</t>
  </si>
  <si>
    <t>COVER PKG,VEHICLE (13.347/16.585)       *BLACK</t>
  </si>
  <si>
    <t>BAG ASM,VEHICLE COVER STORAGE  (13.347/1*RED</t>
  </si>
  <si>
    <t>BAG ASM,VEHICLE COVER STORAGE  (13.347/1*BLACK</t>
  </si>
  <si>
    <t>COVER PKG,VEHICLE (13.347/16.585)       *RED</t>
  </si>
  <si>
    <t>COVER PKG,VEHICLE (13.347/16.585)       *GRAY</t>
  </si>
  <si>
    <t>COVER PKG,VEHICLE (13.347/16.585)       *BLACK &amp; RED</t>
  </si>
  <si>
    <t>COVER PKG,VEHICLE (13.347/16.585)       *BLACK)(INSTA</t>
  </si>
  <si>
    <t>MIRROR PKG,O/S RR VIEW (10.185/16.068)  *BLACK)(INSTA</t>
  </si>
  <si>
    <t>DEFLECTOR PKG,SUN RF AIR (12.812/16.642)*BLACK)(INSTA</t>
  </si>
  <si>
    <t>DEFLECTOR PKG,SUN RF AIR (12.812/16.642)*GRAYSTONE)(I</t>
  </si>
  <si>
    <t>DEFLECTOR PKG,HOOD AIR (8.010)*BLACK    *BLACK)(INSTA</t>
  </si>
  <si>
    <t>DEFLECTOR PKG,HOOD AIR (8.010)*GRAYSTONE*GRAYSTONE)(I</t>
  </si>
  <si>
    <t>DEFLECTOR PKG,SI WDO (10.707/16.290)    *INSTALL .40</t>
  </si>
  <si>
    <t>GRILLE PKG,RAD (1.266)  *GRAY/CHROME    *STLTH GRY MT</t>
  </si>
  <si>
    <t>GRILLE PKG,RAD (1.266)  *BLACK/CHROME   *BLACK</t>
  </si>
  <si>
    <t>HARDWARE KIT,TOW HOOK</t>
  </si>
  <si>
    <t>HOOK PKG,TOW (7.068) (CHROME)           *EX BRT CHROM</t>
  </si>
  <si>
    <t>SUPPORT KIT,LUGG CARR CR RL FRT (LH)(12.815/17.070)</t>
  </si>
  <si>
    <t>SUPPORT KIT,LUGG CARR CR RL FRT (RH)(12.815/17.070)</t>
  </si>
  <si>
    <t>SUPPORT KIT,LUGG CARR CR RL RR (LH)(12.815/17.070)</t>
  </si>
  <si>
    <t>SUPPORT KIT,LUGG CARR CR RL RR (RH)(12.815/17.070)</t>
  </si>
  <si>
    <t>PAD KIT,LUGG CARR CR RL SUPT (12.815/17.070)</t>
  </si>
  <si>
    <t>SPOILER PKG, R/END, DARK TARNISH SILVER *DK TARNISH S</t>
  </si>
  <si>
    <t>SPEAKER PKG,RDO RR (9.665)              *INSTALL 1.5</t>
  </si>
  <si>
    <t>MUFFLER PKG,EXH (3.701) (PERFORMACE W/WE*HIGH POLISH)</t>
  </si>
  <si>
    <t>RAIL PKG,CARGO CARR PUBX  (17.070)      *INSTALL .50</t>
  </si>
  <si>
    <t>HEADREST ASM,DRVR SI (W/O VIDEO DISPLAY)*MOROCCO</t>
  </si>
  <si>
    <t>STEP PKG,OTR S/PNL ASST (8.225)         *CHROME)(INST</t>
  </si>
  <si>
    <t>STEP PKG,OTR S/PNL ASST</t>
  </si>
  <si>
    <t>STEP PKG,OTR S/PNL ASST (8.225)         *BLACK)(INSTA</t>
  </si>
  <si>
    <t>COVER KIT, DR/RR PASS/FRT PUBX BED RAIL MTG</t>
  </si>
  <si>
    <t>HARDWARE KIT, PUBX BED RL MTG</t>
  </si>
  <si>
    <t>HEADREST,DRVR SI (W/ VIDEO DISPLAY)     *EBONY</t>
  </si>
  <si>
    <t>HEADREST,PASS SI (W/ VIDEO DISPLAY)     *EBONY</t>
  </si>
  <si>
    <t>STRUT ASM,TONNEAU CVR LIFT ASST (17.090)</t>
  </si>
  <si>
    <t>RETAINER,TONNEAU CVR LIFT ASST STRUT  (17.090)</t>
  </si>
  <si>
    <t>STRAP,TONNEAU CVR PULL (17.090)         *BLACK</t>
  </si>
  <si>
    <t>HINGE ASM, FRONT FRAME  (17.090)</t>
  </si>
  <si>
    <t>COVER PKG,TILT TOP HARD PUBX (17.090)   *STLTH GRY MT</t>
  </si>
  <si>
    <t>NUT PKG,WHL (05.813)                    *INSTALL .10</t>
  </si>
  <si>
    <t>BRACKET,ASST STEP SUPT (8.228)          *BLACK</t>
  </si>
  <si>
    <t>COVER,ASST STEP MTG BRKT (08.228)       *BLACK</t>
  </si>
  <si>
    <t>LEVER ASM,PARK BRAKE (4.591)            *COBALT RED</t>
  </si>
  <si>
    <t>LEVER ASM,PARK BRAKE (4.591)            *LT CASHMERE</t>
  </si>
  <si>
    <t>LEVER ASM,PARK BRAKE (4.591)            *LT TTNUM</t>
  </si>
  <si>
    <t>SHIELD PKG,INT MANIF SIGHT (03.265)    M*MATTE CARBON</t>
  </si>
  <si>
    <t>SHIELD PKG,INT MANIF SIGHT (03.265)    M*MATTE SILVER</t>
  </si>
  <si>
    <t>COVER PKG,OTR SPA TIRE</t>
  </si>
  <si>
    <t>STRIP,RF RACK CR RL (FRT) (12.815/17.070)</t>
  </si>
  <si>
    <t>STRIP,RF RACK CR RL (RR) (12.815/17.070)</t>
  </si>
  <si>
    <t>WASHER KIT,BRUSH GUARD</t>
  </si>
  <si>
    <t>HOOK PKG,RR TOW (7.068)                 *EX BRT CHROM</t>
  </si>
  <si>
    <t>EXTENSION PKG,FRT BPR FASCIA (7.831) BLACK/SILVER</t>
  </si>
  <si>
    <t>COVER PKG,OTR SPA TIRE (7.629)          *WHITE)(INSTA</t>
  </si>
  <si>
    <t>HOOK PKG,TOW (7.068)                    *BLACK</t>
  </si>
  <si>
    <t>LOOP PKG,CARGO TIE DN (15.222/17.090)   *INSTALL .30</t>
  </si>
  <si>
    <t>DOOR PKG,F/TNK FIL (12.945/16.570) *CHRO*INSTALL .50</t>
  </si>
  <si>
    <t>DOOR PKG,F/TNK FIL                      *CHROME)(INST</t>
  </si>
  <si>
    <t>GUARD PKG,SPH (MOLDED) (8.214)          *CHARCOAL</t>
  </si>
  <si>
    <t>GUARD PKG,SPH (MOLDED) (8.214)          *DK COCOA ASH</t>
  </si>
  <si>
    <t>GUARD PKG,SPH (MOLDED) (8.214)          *DK ARGT MET</t>
  </si>
  <si>
    <t>GUARD PKG,SPH (MOLDED) (8.214)          *RED)(INSTALL</t>
  </si>
  <si>
    <t>ELEMENT ASM,A/CL (3.410)                *ORANGE</t>
  </si>
  <si>
    <t>CYLINDER ASM,PUSHBUTTON LK (CODEABLE)  (12.815/17.070)</t>
  </si>
  <si>
    <t>SPOILER PKG, R/END                      *IMPERIAL BLU</t>
  </si>
  <si>
    <t>INFLATOR PKG,TIRE (W/ COMPRESSOR &amp; SEALA*INSTALL .10</t>
  </si>
  <si>
    <t>STEP PKG,RUNNING BOARD (8.225)          *IMPERIAL BLU</t>
  </si>
  <si>
    <t>GRILLE PKG,RAD (1.266)  (BRIGHT *CHROME *EX BRT CHROM</t>
  </si>
  <si>
    <t>CABLE ASM,PORTABLE MUSIC PLAYER INTERFACE (09.680)</t>
  </si>
  <si>
    <t>HARNESS ASM,PERSONAL AUDIO LINK MODULE INTERFACE (09.6</t>
  </si>
  <si>
    <t>PLATFORM PKG,TRLR HITCH</t>
  </si>
  <si>
    <t>STRUT PKG,R/CMPT LID (12.187/17.202)</t>
  </si>
  <si>
    <t>SPOILER PKG, R/END                      *BLUE)(INSTAL</t>
  </si>
  <si>
    <t>LOCK ASM,TONNEAU CVR TWIST HDL  (17.090)</t>
  </si>
  <si>
    <t>EXTENSION PKG,EXH TAIL PIPE (OEM ONLY) (*HIGH POLISHE</t>
  </si>
  <si>
    <t>MUFFLER PKG,EXH (3.701) (PEFORMANCE) (SI*HIGH POLISHE</t>
  </si>
  <si>
    <t>MUFFLER PKG,EXH (3.701) (PERFORMANCE) (S*HIGH POLISHE</t>
  </si>
  <si>
    <t>SWITCH PKG,DRVR INFO DISPLAY (09.768)   *INSTALL .30</t>
  </si>
  <si>
    <t>COVER,P/U BOX RL PROTR STAKE PKT (17.090*BLACK</t>
  </si>
  <si>
    <t>BAR ASM,OFF RD LP (02.575)</t>
  </si>
  <si>
    <t>HARNESS ASM,NAVN RDO JPR (9.769)</t>
  </si>
  <si>
    <t>STATION ASM,PORTABLE DVD PLAYER DOCKING *GRAY)(INSTAL</t>
  </si>
  <si>
    <t>STATION ASM,PORTABLE DVD PLAYER DOCKING *CASHMERE)(IN</t>
  </si>
  <si>
    <t>BRACKET,PORTABLE DVD PLAYER DOCKING STAT*GRAY)(INSTAL8</t>
  </si>
  <si>
    <t>HARDWARE KIT,PORTABLE DVD PLAYER (09.680)</t>
  </si>
  <si>
    <t>HARNESS ASM,VIDEO SYSTEM JUMPER  (09.680*INSTALL .30</t>
  </si>
  <si>
    <t>PLAYER ASM,PORTABLE DVD (09.680)        *SILVER)(INST</t>
  </si>
  <si>
    <t>BATTERY ASM,VIDEO PLAYER (9.680)</t>
  </si>
  <si>
    <t>ADAPTER ASM,VIDEO PLAYER AC POWER  (9.680)</t>
  </si>
  <si>
    <t>FLARE KIT,FRT WHL OPG (LH)              *PRIME</t>
  </si>
  <si>
    <t>FLARE KIT,FRT WHL OPG (RH)              *PRIME</t>
  </si>
  <si>
    <t>FLARE KIT,RR WHL OPG (LH)               *PRIME</t>
  </si>
  <si>
    <t>FLARE KIT,RR WHL OPG (RH)               *PRIME</t>
  </si>
  <si>
    <t>COVER PKG,FLDG PUBX (17.090) 5'8"BOX    *BLACK)(INSTA</t>
  </si>
  <si>
    <t>CAPSULE PKG,HEADLAMP (02.725) *BLACK    *BLACK)(INSTA</t>
  </si>
  <si>
    <t>HARNESS,VIDEO SYSTEM JUMPER</t>
  </si>
  <si>
    <t>CABLE KIT,AUDIO &amp; VIDEO MDL</t>
  </si>
  <si>
    <t>CLAMP,DVD CABLE CONNECTOR  (09.680)</t>
  </si>
  <si>
    <t>HANDLE PKG,FRT S/D O/S (10.527/16.350)  *CHROME)(INST</t>
  </si>
  <si>
    <t>STEP PKG,OVAL TBLR ASST*BLACK EXT CAB*  *BLACK)(INSTA</t>
  </si>
  <si>
    <t>STEP PKG,OVAL TBLR ASST*BLACK CREW CAB* *BLACK)(INSTA</t>
  </si>
  <si>
    <t>RAIL PKG,LUGG CARR SI (12.815/17.070)   *BLACK</t>
  </si>
  <si>
    <t>RAIL PKG,LUGG CARR SI (12.815/17.070)   *EX BRT CHROM</t>
  </si>
  <si>
    <t>HARDWARE KIT,R/CMPT LID CARR (12.815/17.070)</t>
  </si>
  <si>
    <t>STRIP,RF RACK CR RL (FRT)(12.815/17.070)</t>
  </si>
  <si>
    <t>STRIP,RF RACK CR RL (RR)(12.815/17.070)</t>
  </si>
  <si>
    <t>EXTENSION PKG,FRT BPR FASCIA (7.831)  BL*BLACK)(INSTA</t>
  </si>
  <si>
    <t>EXTENSION PKG,FRT BPR FASCIA (7.831) RED*RED)(INSTALL</t>
  </si>
  <si>
    <t>EXTENSION PKG,FRT BPR FASCIA (7.831)  TA*TARNISH)(INS</t>
  </si>
  <si>
    <t>EXTENSION PKG,FRT BPR FASCIA (7.831)  WH*WHITE)(INSTA</t>
  </si>
  <si>
    <t>EXTENSION PKG,RR BPR FASCIA (7.831) BLAC*BLACK)(INSTA</t>
  </si>
  <si>
    <t>EXTENSION PKG,RR BPR FASCIA (7.831)  RED*RED)(INSTALL</t>
  </si>
  <si>
    <t>EXTENSION PKG,RR BPR FASCIA (7.831)  TAR*TARNISH)(INS</t>
  </si>
  <si>
    <t>EXTENSION PKG,RR BPR FASCIA (7.831)  WHI*WHITE)(INSTA</t>
  </si>
  <si>
    <t>HEADREST ASM,DRVR SI (W/ VIDEO DISPLAY) *LT CASHMERE</t>
  </si>
  <si>
    <t>HEADREST ASM,PASS SI (W/ VIDEO DISPLAY) *LT CASHMERE</t>
  </si>
  <si>
    <t>HEADREST ASM,DRVR SI (W/ VIDEO DISPLAY) *LT TITANIUM</t>
  </si>
  <si>
    <t>HEADREST ASM,PASS SI (W/ VIDEO DISPLAY) *LT TITANIUM</t>
  </si>
  <si>
    <t>HARDWARE KIT,PUBX CARGO</t>
  </si>
  <si>
    <t>CAP KIT,PUBX CARGO MOUNT END</t>
  </si>
  <si>
    <t>HEADREST ASM,DRVR SI (W/ VIDEO DISPLAY) *EBONY</t>
  </si>
  <si>
    <t>HEADREST ASM,PASS SI (W/ VIDEO DISPLAY) *EBONY</t>
  </si>
  <si>
    <t>KNOB ASM,PUBX CARGO MOUNT  (17.090)</t>
  </si>
  <si>
    <t>CAP,PUBX DIVIDER/UTILITY RACK CROSSBAR END  (17.090)</t>
  </si>
  <si>
    <t>SLIDE ASM,PUBX CARGO MOUNT  (17.090)</t>
  </si>
  <si>
    <t>HEADREST ASM,PASS SI (W/O VIDEO DISPLAY)*LT TITANIUM</t>
  </si>
  <si>
    <t>STATION PKG,PORTABLE DVD PLAYER DOCKING *TITANIUM)(IN</t>
  </si>
  <si>
    <t>STATION ASM,PORTABLE DVD PLAYER DOCKING *TITANIUM)(IN</t>
  </si>
  <si>
    <t>CAP PKG,HUB (5.858)                     *CHROME)(INST</t>
  </si>
  <si>
    <t>CAP PKG,HUB (5.858)                     *EX BRT CHROM</t>
  </si>
  <si>
    <t>HEADREST PKG,DUAL DVD R/SEAT ENTERTAINME*EBONY W/RED)</t>
  </si>
  <si>
    <t>CAP KIT,TIRE VALVE STEM  (05.875)       *INSTALL .10</t>
  </si>
  <si>
    <t>STOP,CARGO CARR PUBX RL ADJR</t>
  </si>
  <si>
    <t>HARDWARE KIT,PUBX UTILITY RACK  (17.070)</t>
  </si>
  <si>
    <t>HARDWARE KIT,SLIDING TOOLBOX (08.821)</t>
  </si>
  <si>
    <t>PLATE,SEAT HTR SWITCH  (11.500/16.685)</t>
  </si>
  <si>
    <t>COVER PKG,CARGO BOX PWR TONNEAU (17.090)*INSTALL 2.0</t>
  </si>
  <si>
    <t>REPAIR KIT,VIDEO SYSTEM JUMPER HARNESS  (09.680)</t>
  </si>
  <si>
    <t>CAP KIT,ASST STEP END (08.304)*PLAIN SS*</t>
  </si>
  <si>
    <t>CAP KIT,ASST STEP END (08.304)*BLACK SS**BLACK</t>
  </si>
  <si>
    <t>STRAP, TONNEAU RETENTION FRT</t>
  </si>
  <si>
    <t>COVER ASM,PUBX TONNEAU (17.090)         *INSTALL .40</t>
  </si>
  <si>
    <t>COVER ASM,PUBX TONNEAU (17.090)</t>
  </si>
  <si>
    <t>LATCH ASM, ROLLUP TONNEAU</t>
  </si>
  <si>
    <t>TRIM PKG,INTERIOR (10.252/16.081)       *GOLD CARBON</t>
  </si>
  <si>
    <t>HANDLE PKG,A/TRNS CONT LVR (4.006)      *EBONY)(INSTA</t>
  </si>
  <si>
    <t>HANDLE PKG,A/TRNS CONT LVR (4.006)      *MEDIUM DK GR</t>
  </si>
  <si>
    <t>BEZEL PKG,S/D SW (10.777/16.263)        *GOLD)(INSTAL</t>
  </si>
  <si>
    <t>EXTENSION PKG,EXH TAIL PIPE (OEM ONLY) (*HIGHLY PLSHD</t>
  </si>
  <si>
    <t>TRAY,TOOLBOX (08.821)</t>
  </si>
  <si>
    <t>BUMPER PKG,TOOLBOX (8.821)</t>
  </si>
  <si>
    <t>TRIM PKG,INTERIOR                       *CARBON FIBER</t>
  </si>
  <si>
    <t>TRIM PKG,INTERIOR (10.252/16.081)</t>
  </si>
  <si>
    <t>LAMP PKG,U/HOOD (8.890)                 *INSTALL .20</t>
  </si>
  <si>
    <t>GRILLE PKG,RAD (1.266)  *PAINT TO MAT   *BLACK)(INSTA</t>
  </si>
  <si>
    <t>GRILLE PKG,RAD (1.266)     *OLYMPIC WHIT*WHITE)(INSTA</t>
  </si>
  <si>
    <t>FASTENER KIT,TOOLBOX (08.821)</t>
  </si>
  <si>
    <t>HEADREST ASM,DRVR SI (W/O VIDEO DISPLAY)*LT GRAY</t>
  </si>
  <si>
    <t>LOCK &amp; NUT PKG,WHL (5.813)              *EX BRT CHROM</t>
  </si>
  <si>
    <t>SPOILER PKG,R/END (12.181)              *BLACK</t>
  </si>
  <si>
    <t>SPOILER PKG,R/END (12.181)              *KEVLAVA GRAY</t>
  </si>
  <si>
    <t>SPOILER PKG,R/END (12.181)              *WHTE DIAMOND</t>
  </si>
  <si>
    <t>COVER,DVD HEADREST SECURITY  (09.680)   *CASHMERE</t>
  </si>
  <si>
    <t>COVER,DVD HEADREST SECURITY  (09.680)   *EBONY</t>
  </si>
  <si>
    <t>COVER,DVD HEADREST SECURITY  (09.680)   *GRAY</t>
  </si>
  <si>
    <t>HARNESS ASM,SATELLITE DIGITAL RADIO (9.650)</t>
  </si>
  <si>
    <t>STRAP,DVD CABLE   (09.680)</t>
  </si>
  <si>
    <t>HARDWARE KIT,SPARE TIRE STOWAGE  (07.629*INSTALL .40</t>
  </si>
  <si>
    <t>CAP PKG,HUB (5.858)</t>
  </si>
  <si>
    <t>COVER,DVD HEADREST SECURITY  (09.680)   *LT GRAY</t>
  </si>
  <si>
    <t>COVER,DVD HEADREST SECURITY  (09.680)   *LT CASHMERE</t>
  </si>
  <si>
    <t>COVER,DVD HEADREST SECURITY  (09.680)   *SHALE</t>
  </si>
  <si>
    <t>COVER,DVD HEADREST SECURITY  (09.680)   *TITANIUM</t>
  </si>
  <si>
    <t>COVER,DVD HEADREST SECURITY  (09.680)   *NEUTRAL</t>
  </si>
  <si>
    <t>GUARD PKG,SPH (MOLDED)                  *GRAY)(INSTAL</t>
  </si>
  <si>
    <t>MAT PKG,FRONT &amp; REAR PREMIUM (ALL WEATHE*EBONY)(INSTA</t>
  </si>
  <si>
    <t>PLATE ASM,I/P CSTR TR (09.743)          *BLUESTREAM</t>
  </si>
  <si>
    <t>TRIM PKG,INTERIOR (10.252/16.081)       *BLUSTRM MT</t>
  </si>
  <si>
    <t>TRIM PKG,INTERIOR (10.252/16.081)       *VELOCITY YEL</t>
  </si>
  <si>
    <t>TRIM PKG,INTERIOR (10.252/16.081)       *INSTALL 1.0 N</t>
  </si>
  <si>
    <t>TRIM PKG,INTERIOR (10.252/16.081)       *MATTE CARBONN</t>
  </si>
  <si>
    <t>TRIM PKG,INTERIOR (10.252/16.081)       *VICTORY RED)</t>
  </si>
  <si>
    <t>LAMP PKG,CTR HIGH MT STOP (2.679)       *INSTALL .50</t>
  </si>
  <si>
    <t>LAMP ASM,CTR HIGH MT STOP (2.679)       *INSTALL .50</t>
  </si>
  <si>
    <t>GATE PKG,PUBX EXTENDER (17.185)         *CLEAR ANODIZ</t>
  </si>
  <si>
    <t>COVER PKG,SOFT TONNEAU (17.090)         *BLACK)(INSTA</t>
  </si>
  <si>
    <t>DEFLECTOR PKG,HOOD AIR (8.010),CHV CHROM*CHROME)(INST</t>
  </si>
  <si>
    <t>DEFLECTOR PKG,HOOD AIR (8.010),CHV FINE *SILVER)(INST</t>
  </si>
  <si>
    <t>DEFLECTOR PKG,HOOD AIR (8.010)CHV OLYM W*WHITE)(INSTA</t>
  </si>
  <si>
    <t>DEFLECTOR PKG,HOOD AIR (8.010),CHV, DK M*MING BLUE)(I</t>
  </si>
  <si>
    <t>DEFLECTOR PKG,HOOD AIR (8.010),CHV, SPT *SPORT RED)(I</t>
  </si>
  <si>
    <t>DEFLECTOR PKG,HOOD AIR (8.010),CHV, GREY*GREYSTONE)(I</t>
  </si>
  <si>
    <t>REPAIR KIT,RF LP (02.575)               *INSTALL .50</t>
  </si>
  <si>
    <t>MODULE PKG,PERSONAL AUDIO LINK (09.670) *INSTALL 1.5</t>
  </si>
  <si>
    <t>TAPE,SATELLITE DIGITAL RADIO FASTENER (9.650)</t>
  </si>
  <si>
    <t>COVER PKG,WHL TR (5.858)                *CHROME)(INST</t>
  </si>
  <si>
    <t>RADIO PKG,SATELLITE DIGITAL (9.650)     *INSTALL 1.7</t>
  </si>
  <si>
    <t>FRAME PKG,LIC PLT (7.800)               *SILVER)(INST</t>
  </si>
  <si>
    <t>FRAME PKG,LIC PLT (7.800)               *BLUE)(INSTAL</t>
  </si>
  <si>
    <t>FRAME PKG,LIC PLT (7.800)               *ORANGE)(INST</t>
  </si>
  <si>
    <t>FRAME PKG,LIC PLT (7.800)               *VELOCITY YEL</t>
  </si>
  <si>
    <t>FRAME PKG,LIC PLT (7.800)               *RED)(INSTALL</t>
  </si>
  <si>
    <t>COVER PKG,O/S RR VIEW MIR HSG (10.186/16*BLACK)(INSTA</t>
  </si>
  <si>
    <t>APPLIQUE PKG,L/GATE CTR (W/ RR LIC PLT L*BLACK CHROME7</t>
  </si>
  <si>
    <t>HANDLE PKG,FRT &amp; RR S/D O/S (10.527/16.3*BLACK CHROME</t>
  </si>
  <si>
    <t>FRAME PKG,LIC PLT (7.800)               *YELLOW)(INST</t>
  </si>
  <si>
    <t>FRAME PKG,LIC PLT (7.800)               *WHITE ARCTIC</t>
  </si>
  <si>
    <t>BEZEL PKG,DR LAT REL SW O/S (10.485/16.3*BLUSTRM MT</t>
  </si>
  <si>
    <t>BEZEL PKG,DR LAT REL SW O/S (10.485/16.3*CRSTL CLRT T</t>
  </si>
  <si>
    <t>FRAME PKG,LIC PLT (7.800)               *BLUSTRM MT</t>
  </si>
  <si>
    <t>FRAME PKG,LIC PLT (7.800)               *CRSTL CLRT T</t>
  </si>
  <si>
    <t>HOLDER PKG,RR LIC PLT (07.800)          *BLUSTRM MT</t>
  </si>
  <si>
    <t>HOLDER PKG,RR LIC PLT (07.800)          *CRSTL CLRT T</t>
  </si>
  <si>
    <t>SPOILER PKG, R/END                      *BLUSTRM MT</t>
  </si>
  <si>
    <t>SPOILER PKG, R/END                      *CRSTL CLRT T</t>
  </si>
  <si>
    <t>RAIL PKG,LUGG CARR CR (12.815/17.070)   *INSTALL .30</t>
  </si>
  <si>
    <t>GUARD PKG,BRUSH (7.828)                 *INSTALL 1.0</t>
  </si>
  <si>
    <t>HARDWARE PKG,BRUSH GUARD (7.828)</t>
  </si>
  <si>
    <t>DRILL KIT,R/CMPT LID CARR  (12.815/17.070)</t>
  </si>
  <si>
    <t>COVER,DVD HEADREST SECURITY  (09.680)   *PEWTER</t>
  </si>
  <si>
    <t>STEP PKG,RUNNING BOARD (8.225)          *BLACK</t>
  </si>
  <si>
    <t>STEP PKG,RUNNING BOARD (8.225)          *PRIME WW28</t>
  </si>
  <si>
    <t>WHEEL PKG,16X6.5 (05.803)               *EX BRT CHROM</t>
  </si>
  <si>
    <t>ORGANIZER,F/FLR CONSOLE  (10.240/16.650)*EBONY</t>
  </si>
  <si>
    <t>STEP PKG,TUBULAR ASSIST (8.225)         *EX BRT CHROM</t>
  </si>
  <si>
    <t>STEP PKG,TUBULAR ASSIST (8.225)         *DK SMOKE GRY</t>
  </si>
  <si>
    <t>PAD,SI STEP (08.228)                    *BLACK</t>
  </si>
  <si>
    <t>MOLDING PKG,BODY SIDE (12.116/17.507) *P*PRIME)(INSTA</t>
  </si>
  <si>
    <t>CAP KIT,PUBX EXTENDER GATE UPRIGHT (17.1*INSTALL .10</t>
  </si>
  <si>
    <t>STRAP KIT,PUBX EXTENDER GATE (17.185)   *INSTALL .10</t>
  </si>
  <si>
    <t>HARDWARE KIT,PUBX EXTENDER GATE (17.185)*INSTALL .20</t>
  </si>
  <si>
    <t>WEDGE KIT,PUBX EXTENDER GATE (17.185)   *INSTALL .10</t>
  </si>
  <si>
    <t>SPOILER PKG, R/END, ANTIQUE BRONZE</t>
  </si>
  <si>
    <t>SPOILER PKG, R/END, RED                 *RED TINTCOAT</t>
  </si>
  <si>
    <t>PARTS PKG,VEH PERSONALIZATION ACSRY (VPO) (05.803)</t>
  </si>
  <si>
    <t>MAT PKG,FRONT &amp; REAR PREMIUM (ALL WEATHE*MED CASHMERE</t>
  </si>
  <si>
    <t>MAT PKG,FRONT &amp; REAR PREMIUM (ALL WEATHE*EBONY</t>
  </si>
  <si>
    <t>HITCH PKG,WT DISTR PLTF (7.068)         *INSTALL .50</t>
  </si>
  <si>
    <t>COVER PKG,F/SEAT HEADREST (14.924/16.718*DK CHARCOAL)</t>
  </si>
  <si>
    <t>COVER PKG,F/SEAT HEADREST (14.924/16.718*MED DK PEWTE</t>
  </si>
  <si>
    <t>COVER PKG,F/SEAT HEADREST (14.924/16.718*MED NEUTRAL)</t>
  </si>
  <si>
    <t>COVER PKG,F/SEAT HEADREST (14.924/16.718*NEUTRAL)(INS</t>
  </si>
  <si>
    <t>COVER PKG,F/SEAT HEADREST (14.924/16.718*SHALE)(INSTA</t>
  </si>
  <si>
    <t>COVER PKG,F/SEAT HEADREST (14.924/16.718*WHEAT)(INSTA</t>
  </si>
  <si>
    <t>COVER PKG,F/SEAT HEADREST (14.924/16.718*EBONY)(INSTA</t>
  </si>
  <si>
    <t>COVER PKG,F/SEAT HEADREST (14.924/16.718*CASHMERE/EBO</t>
  </si>
  <si>
    <t>COVER PKG,F/SEAT HEADREST (14.924/16.718*EBONY/MOROCC</t>
  </si>
  <si>
    <t>COVER PKG,F/SEAT HEADREST (14.924/16.718*EBONY/CASHME</t>
  </si>
  <si>
    <t>COVER PKG,F/SEAT HEADREST (14.924/16.718*EBONY/PEWTER</t>
  </si>
  <si>
    <t>COVER PKG,F/SEAT HEADREST (14.924/16.718*CASHMERE)(IN</t>
  </si>
  <si>
    <t>COVER PKG,F/SEAT HEADREST (14.924/16.718*TITANIUM)(IN</t>
  </si>
  <si>
    <t>COVER KIT, DR/FRT PASS/RR PUBX BED RAIL MTG</t>
  </si>
  <si>
    <t>SHIELD,ASST STEP</t>
  </si>
  <si>
    <t>STEP ASM-ASST                           *DK GRAY)(INS</t>
  </si>
  <si>
    <t>COVER PKG,F/SEAT HEADREST (14.924/16.718*EBONY/CALGAR</t>
  </si>
  <si>
    <t>COVER PKG,F/SEAT HEADREST (14.924/16.718*GRAY)(INSTAL</t>
  </si>
  <si>
    <t>COVER PKG,F/SEAT HEADREST (14.924/16.718*BLUE)(INSTAL</t>
  </si>
  <si>
    <t>SHAFT PKG,FRT STAB</t>
  </si>
  <si>
    <t>SHADE PKG,LUGG (15.024/16.577)          *VERY LIGHT C</t>
  </si>
  <si>
    <t>SHADE PKG,LUGG (15.024/16.577)          *LT CASHMERE)</t>
  </si>
  <si>
    <t>SHADE PKG,LUGG (15.024/16.577)          *LT TITANIUM)</t>
  </si>
  <si>
    <t>SHADE PKG,LUGG (15.024/16.577)          *EBONY)(INSTA</t>
  </si>
  <si>
    <t>SHADE PKG,LUGG (15.024/16.577)          *VERY LT CASH</t>
  </si>
  <si>
    <t>SEAL KIT, FLDG PUBX CVR CTR HGE (17.090)</t>
  </si>
  <si>
    <t>SEAL KIT, FLDG PUBX CVR FRT/RR HGE (17.090)</t>
  </si>
  <si>
    <t>LAMP ASM,OFF ROAD (2.575)</t>
  </si>
  <si>
    <t>MAT PKG,FRONT PREMIUM (ALL WEATHER) *MED*MED CASHMERE</t>
  </si>
  <si>
    <t>MAT PKG,FRONT PREMIUM (ALL WEATHER) *VER*VERY DK GRAY</t>
  </si>
  <si>
    <t>MAT PKG,FRONT PREMIUM (ALL WEATHER) * VE*VERY DK GRAY</t>
  </si>
  <si>
    <t>MAT PKG,FRONT PREMIUM (ALL WEATHER) * ME*MED CASHMERE</t>
  </si>
  <si>
    <t>MAT PKG,REAR PREMIUM (ALL WEATHER) *MED *MED CASHMERE</t>
  </si>
  <si>
    <t>MAT PKG,REAR PREMIUM (ALL WEATHER) * VER*VERY DK GRAY</t>
  </si>
  <si>
    <t>MAT PKG,REAR #2 PREMIUM (ALL WEATHER) *M*MED CASHMERE</t>
  </si>
  <si>
    <t>MAT PKG,REAR #2 PREMIUM (ALL WEATHER) *V*VERY DK GRAY</t>
  </si>
  <si>
    <t>MAT PKG,REAR #2 PREMIUM (ALL WEATHER)*ME*MED CASHMERE</t>
  </si>
  <si>
    <t>MAT PKG,REAR #2 PREMIUM (ALL WEATHER) * *VERY DK GRAY</t>
  </si>
  <si>
    <t>MOLDING PKG,BODY SIDE (12.116/17.507)   *WHITE)(INSTA</t>
  </si>
  <si>
    <t>MOLDING PKG,BODY SIDE (12.116/17.507)   *SILVER)(INST</t>
  </si>
  <si>
    <t>MOLDING PKG,BODY SIDE (12.116/17.507)   *BLUE)(INSTAL</t>
  </si>
  <si>
    <t>MOLDING PKG,BODY SIDE (12.116/17.507)   *GRAY)(INSTAL</t>
  </si>
  <si>
    <t>CAP,HUB</t>
  </si>
  <si>
    <t>WHEEL PKG,19X7 (05.803)                 *EX BRT CHROM</t>
  </si>
  <si>
    <t>LINER PKG,WHL (5.871)                   *INSTALL .40</t>
  </si>
  <si>
    <t>GRILLE PKG,RAD (1.266)     *CHROME/CHROM*EX BRT CHROM</t>
  </si>
  <si>
    <t>WHEEL PKG,20X7.5 (05.803)               *MACHINED/PAI</t>
  </si>
  <si>
    <t>HARDWARE KIT,PUBX CARGO WEB NET (17.185)</t>
  </si>
  <si>
    <t>STRAP KIT,PUBX EXTENDER GATE (17.185)</t>
  </si>
  <si>
    <t>HARDWARE KIT,PUBX EXTENDER GATE (17.185)</t>
  </si>
  <si>
    <t>HEADREST PKG,SINGLE UPGRADABLE DVD R/SEA*LT NEUTRAL)(0</t>
  </si>
  <si>
    <t>HEADREST ASM,DRVR SI (W/O VIDEO DISPLAY)*LT NEUTRAL</t>
  </si>
  <si>
    <t>COVER,DVD HEADREST SECURITY  (09.680)   *LT NEUTRAL</t>
  </si>
  <si>
    <t>HEADREST PKG,SINGLE UPGRADABLE DVD R/SEA*LT TITANIUM)0</t>
  </si>
  <si>
    <t>COVER,DVD HEADREST SECURITY  (09.680)   *LT TITANIUM</t>
  </si>
  <si>
    <t>MAT PKG,CARGO PREMIUM (ALL WEATHER) *MED*MED CASHMERE</t>
  </si>
  <si>
    <t>MAT PKG,CARGO PREMIUM (ALL WEATHER) *VER*VERY DK GRAY</t>
  </si>
  <si>
    <t>MAT PKG,CARGO PREMIUM (ALL WEATHER) * ME*MED CASHMERE</t>
  </si>
  <si>
    <t>MAT PKG,REAR CARPET *EBONY              *EBONY</t>
  </si>
  <si>
    <t>MAT PKG,REAR CARPET *M. TITANIUM        *TITANIUM</t>
  </si>
  <si>
    <t>MAT PKG,REAR CARPET *M. CASHMERE        *CASHMERE</t>
  </si>
  <si>
    <t>BRACKET KIT,GROUND EFFECTS SUPT  (07.831)</t>
  </si>
  <si>
    <t>CHOCK PKG,PUBX MTD MOTORCYCLE WHL       *SATIN SILVER</t>
  </si>
  <si>
    <t>BOX ASM,PUBX STORAGE (LH FL LENGTH) (17.*INSTALL .30</t>
  </si>
  <si>
    <t>BOX ASM,PUBX STORAGE (FULL WIDTH) (17.51*GRAY)(INSTAL</t>
  </si>
  <si>
    <t>BOX ASM,PUBX STORAGE (PORTABLE) (17.510)*DK SMOKE GRY</t>
  </si>
  <si>
    <t>GRILLE PKG,RAD(1.266)(CHROME)(INST)     *EX BRT CHROM</t>
  </si>
  <si>
    <t>GRILLE PKG,RAD (1.266) * BLACK CHROME   *BLACK CHROME</t>
  </si>
  <si>
    <t>GROUND EFFECTS PKG,LOWER BODY (7.831)   *PRIME)(INSTA</t>
  </si>
  <si>
    <t>GROUND EFFECTS PKG,LOWER BODY (7.831)   *VICTORY RED</t>
  </si>
  <si>
    <t>GROUND EFFECTS PKG,LOWER BODY (7.831)   *BLACK</t>
  </si>
  <si>
    <t>GROUND EFFECTS PKG,LOWER BODY (7.831)   *LASER BLUE)(</t>
  </si>
  <si>
    <t>GROUND EFFECTS PKG,LOWER BODY (7.831)   *SILVER)(INST</t>
  </si>
  <si>
    <t>PLATE PKG,S/D SILL TR (11.175/16.603)   *SATIN CHROME</t>
  </si>
  <si>
    <t>PANEL PKG,F/TOP STOW COMPT LID TRIM * EB*EBONY)(INSTA</t>
  </si>
  <si>
    <t>STEP PKG,RUNNING BOARD (8.225)          *PRIME)(INSTA</t>
  </si>
  <si>
    <t>CAP PKG,HUB (05.858)                    *EX BRT CHROM</t>
  </si>
  <si>
    <t>GUARD PKG,SPH (MOLDED) (8.214)          *GRAYSTONE)(I</t>
  </si>
  <si>
    <t>GUARD PKG,SPH (MOLDED) (8.214)          *GOLD)(INSTAL</t>
  </si>
  <si>
    <t>GUARD PKG,SPH (MOLDED) (8.214)          *SONOMA JEWEL</t>
  </si>
  <si>
    <t>GUARD PKG,SPH (MOLDED) (8.214)          *GOLD MIST</t>
  </si>
  <si>
    <t>EXTENSION PKG,EXH TAIL PIPE (OEM ONLY) (*HIGH POL)(IN</t>
  </si>
  <si>
    <t>EXTENSION PKG,EXH TAIL PIPE (OEM ONLY) (*EX BRT CHROM</t>
  </si>
  <si>
    <t>EXTENSION PKG,EXH TAIL PIPE (OEM ONLY) (*INSTALL .25</t>
  </si>
  <si>
    <t>COVER,PUBX UTILITY RACK OUTER TRIM (17.070)</t>
  </si>
  <si>
    <t>BAR,PUBX DIVIDER CROSS (17.090)</t>
  </si>
  <si>
    <t>BOLT/SCREW,PUBX UTILITY RACK END CAP  (17.070)</t>
  </si>
  <si>
    <t>KNOB KIT,PUBX UTILITY RACK  (17.070)  WITH WASHER</t>
  </si>
  <si>
    <t>NUT,TOOL BOX LOCK CYL (08.821)</t>
  </si>
  <si>
    <t>GRILLE PKG,RAD (1.266)                  *CHROME)(INST</t>
  </si>
  <si>
    <t>NUT,TONNEAU CVR STKR BRKT RUBBER MTG  (17.090)</t>
  </si>
  <si>
    <t>CABLE KIT,TONNEAU CVR LAT REL (17.090)</t>
  </si>
  <si>
    <t>LATCH ASM,TONNEAU CVR LH SI (17.090)</t>
  </si>
  <si>
    <t>LATCH ASM,TONNEAU CVR RH SI (17.090)</t>
  </si>
  <si>
    <t>STRIKER KIT,TONNEAU CVR SI LAT  (17.090)</t>
  </si>
  <si>
    <t>FRAME KIT,TONNEAU CVR FRT  (17.090)</t>
  </si>
  <si>
    <t>BEZEL KIT,TONNEAU CVR TWIST HDL LK UPR  (17.090)</t>
  </si>
  <si>
    <t>PAD,PUBX CVR RL CORNER (17.090)</t>
  </si>
  <si>
    <t>SEAL,PUBX CVR PERIMETER (17.090)</t>
  </si>
  <si>
    <t>COVER ASM,PUBX CVR S/RL FIN (17.090)</t>
  </si>
  <si>
    <t>CLAMP ASM,PUBX CVR S/RL RR (17.090)</t>
  </si>
  <si>
    <t>SPOILER PKG, R/END, BLUESTREAM          *BLUESTREAM M</t>
  </si>
  <si>
    <t>HEADREST ASM,PASS SI (W/O VIDEO DISPLAY)*EBONY W/CASH</t>
  </si>
  <si>
    <t>HEADREST ASM,DRVR SI (W/O VIDEO DISPLAY)*EBONY W/CASH</t>
  </si>
  <si>
    <t>HEADREST ASM,PASS SI (W/O VIDEO DISPLAY)*EBONY W/PEWT</t>
  </si>
  <si>
    <t>HEADREST ASM,DRVR SI (W/O VIDEO DISPLAY)*EBONY W/PEWT</t>
  </si>
  <si>
    <t>HEADREST ASM,PASS SI (W/O VIDEO DISPLAY)*EBONY W/RED</t>
  </si>
  <si>
    <t>HEADREST ASM,DRVR SI (W/O VIDEO DISPLAY)*EBONY W/RED</t>
  </si>
  <si>
    <t>CAP,HUB (5.858)                         *EX BRT CHROM</t>
  </si>
  <si>
    <t>CAP,HUB                                 *CHROME)(INST</t>
  </si>
  <si>
    <t>LABEL PKG,CARGO CAPACITY CAUTION  (8.808)</t>
  </si>
  <si>
    <t>PARTITION PKG,CARGO/PET                 *EBONY)(INSTA</t>
  </si>
  <si>
    <t>DIVIDER PKG, CARGO/PET                  *EBONY)(INSTA</t>
  </si>
  <si>
    <t>GRILLE PKG,RAD (1.266) *GRAYSTONE       *GRAYSTONE</t>
  </si>
  <si>
    <t>CARTRIDGE ASM,REM CD PLYR (9.670)</t>
  </si>
  <si>
    <t>STEP PKG,TUBULAR ASSIST (8.225)         *W150Z</t>
  </si>
  <si>
    <t>DEFLECTOR PKG,HOOD AIR, SMOKE(8.010)</t>
  </si>
  <si>
    <t>SPOILER PKG, R/END, LT TARNISH SILVER   *TARNISH SILV</t>
  </si>
  <si>
    <t>SPOILER PKG, R/END, TRANSITION BLUE     *TRANSITION B</t>
  </si>
  <si>
    <t>CAMERA PKG,RR VIEW (09.715)             *INSTALL 2.0</t>
  </si>
  <si>
    <t>MOLDING PKG,WHL OPG                     *BLACK</t>
  </si>
  <si>
    <t>MOLDING PKG,RKR PNL (8.304) *GRAYSTONE  *GRAYSTONE)(I</t>
  </si>
  <si>
    <t>MOLDING PKG,RKR PNL (8.304) *ALTERRAIN B*BLUE)(INSTAL</t>
  </si>
  <si>
    <t>MOLDING PKG,RKR PNL (8.304) *OLYMPIC WHI*OLYMPIC WHT</t>
  </si>
  <si>
    <t>MOLDING PKG,RKR PNL (8.304) *PRIME      *INSTALL .50</t>
  </si>
  <si>
    <t>FLARE PKG,FRT &amp; RR WHL OPG (8.131) *GRAY*GRAYSTONE)(I</t>
  </si>
  <si>
    <t>FLARE PKG,FRT &amp; RR WHL OPG (8.131)  *ALT*BLUE)(INSTAL</t>
  </si>
  <si>
    <t>FLARE PKG,FRT &amp; RR WHL OPG (8.131)  *OLY*OLYMPIC WHT</t>
  </si>
  <si>
    <t>FLARE PKG,FRT &amp; RR WHL OPG (8.131)  *PRI*INSTALL 1.0</t>
  </si>
  <si>
    <t>GUARD PKG,BODY SI PROTV FILM (8.304)    *CLEAR)(INSTA</t>
  </si>
  <si>
    <t>ASHTRAY PKG, (12.009/16.120)            *INSTALL .20</t>
  </si>
  <si>
    <t>MUFFLER PKG,EXH (3.701) (PERFORMANCE SIN*SS)(INSTALL</t>
  </si>
  <si>
    <t>LAMP ASM,TAIL (2.679) (RH)</t>
  </si>
  <si>
    <t>LAMP ASM,TAIL (2.679)  (LH)</t>
  </si>
  <si>
    <t>LAMP ASM,CTR HIGH MT STOP (2.679)</t>
  </si>
  <si>
    <t>HARDWARE KIT,TAIL LAMP GUARD</t>
  </si>
  <si>
    <t>STEP PKG,SQUARE TUBE ASSIST  (08.225)   *CHROME)(INST</t>
  </si>
  <si>
    <t>LAMP PKG,FRT FOG (2.725)                *GRAYSTONE)(I</t>
  </si>
  <si>
    <t>LAMP PKG,FRT FOG (2.725)                *BLUE)(INSTAL</t>
  </si>
  <si>
    <t>LAMP PKG,FRT FOG (2.725)                *BLACK</t>
  </si>
  <si>
    <t>LAMP PKG,FRT FOG (2.725)                *GRAY)(INSTAL</t>
  </si>
  <si>
    <t>LAMP PKG,FRT FOG (2.725)                *OLYMPIC WHT</t>
  </si>
  <si>
    <t>LAMP PKG,FRT FOG (2.725)                *SILVER)(INST</t>
  </si>
  <si>
    <t>LAMP PKG,FRT FOG (2.725)                *VICTORY RED</t>
  </si>
  <si>
    <t>LAMP PKG,FRT FOG (2.725)                *EX BRT CHROM</t>
  </si>
  <si>
    <t>GUARD PKG,SPH (MOLDED) (8.214)          *GRAYSTONE ME</t>
  </si>
  <si>
    <t>GUARD PKG,SPH (MOLDED) (8.214)          *OLYMPIC WHT</t>
  </si>
  <si>
    <t>GUARD PKG,SPH (MOLDED) (8.214)          *VICTORY RED</t>
  </si>
  <si>
    <t>GUARD PKG,SPH (MOLDED) (8.214)          *SMOKE)(INSTA</t>
  </si>
  <si>
    <t>GUARD PKG,FRT &amp; RR SPH (MOLDED) (8.214) *SMOKE)(INSTA</t>
  </si>
  <si>
    <t>GUARD PKG,FRT &amp; RR SPH (MOLDED) (8.214) *DK SMOKE GRY</t>
  </si>
  <si>
    <t>SHIELD PKG,INT MANIF SIGHT (03.265)     *ORANGE)(INST</t>
  </si>
  <si>
    <t>DOOR PKG,F/TNK FIL (12.945/16.570)  *CHR*EX BRT CHROM</t>
  </si>
  <si>
    <t>GUARD PKG,TAIL LAMP (2.681) *CHROME GMC *EX BRT CHROM</t>
  </si>
  <si>
    <t>GUARD PKG,TAIL LAMP (2.681) *BLACK GMC  *BLACK</t>
  </si>
  <si>
    <t>GUARD PKG,TAIL LAMP (2.681) *CHROME CHEV*EX BRT CHROM</t>
  </si>
  <si>
    <t>GUARD PKG,TAIL LAMP (2.681) *BLACK CHEVY*BLACK</t>
  </si>
  <si>
    <t>MOLDING PKG, BODY SIDE                  *PRIME)(INSTA</t>
  </si>
  <si>
    <t>DOOR PKG,F/TNK FIL (12.945/16.570)      *CHROME</t>
  </si>
  <si>
    <t>EXTENSION PKG,FRT BPR FASCIA (7.831) *WH*OLYMPIC WHT</t>
  </si>
  <si>
    <t>EXTENSION PKG,FRT BPR FASCIA (7.831)    *STLTH GRY MT</t>
  </si>
  <si>
    <t>EXTENSION PKG,RR BPR FASCIA (7.831) *WHI*WHITE)(INSTA</t>
  </si>
  <si>
    <t>EXTENSION PKG,RR BPR FASCIA (7.831) *GRA*GRAY)(INSTAL</t>
  </si>
  <si>
    <t>MOLDING PKG,RKR PNL (8.304) *WHITE      *OLYMPIC WHT</t>
  </si>
  <si>
    <t>MOLDING PKG,RKR PNL (8.304)  *GRAY      *STLTH GRY MT</t>
  </si>
  <si>
    <t>MOLDING PKG,RKR PNL (8.304) *GRAY       *STLTH GRY MT</t>
  </si>
  <si>
    <t>COVER,ASST STEP MTG BRKT (08.228)</t>
  </si>
  <si>
    <t>CAP,ASST STEP END (8.304)</t>
  </si>
  <si>
    <t>GUARD PKG,SPH (MOLDED) (8.214) *GREY    *GRAY)(INSTAL</t>
  </si>
  <si>
    <t>ASHTRAY PKG, (12.009/16.120) (CHARCOAL M*CHARCOAL MET</t>
  </si>
  <si>
    <t>HARDWARE KIT,R/END SPOILER</t>
  </si>
  <si>
    <t>FLAP PKG-F/FDR MUD &amp; RR MUD             *BLACK</t>
  </si>
  <si>
    <t>FLAP PKG-F/FDR MUD                      *BLACK</t>
  </si>
  <si>
    <t>FLAP PKG-RR MUD                         *BLACK</t>
  </si>
  <si>
    <t>HITCH PKG,TRLR (TO FRM)                 *BLACK</t>
  </si>
  <si>
    <t>LAMP PKG,FOOTWELL LUMINESCENT (11.927/16*INSTALL .50</t>
  </si>
  <si>
    <t>HITCH PKG,TRLR (7.068)                  *INSTALL .50</t>
  </si>
  <si>
    <t>COVER PKG,FLDG PUBX (17.090) 6'6" BOX   *BLACK)(INSTA</t>
  </si>
  <si>
    <t>COVER PKG,FLDG PUBX (17.090) 8' BOX     *BLACK)(INSTA</t>
  </si>
  <si>
    <t>BOX ASM,PUBX STORAGE (RH FL LENGTH) (17.*INSTALL .30</t>
  </si>
  <si>
    <t>COVER PKG,FRONT &amp; REAR SEAT (14.880/16.7*EBONY)(INSTA</t>
  </si>
  <si>
    <t>RAIL PKG,LUGG CARR CR (12.815/17.070)   *BRIGHT ANODI</t>
  </si>
  <si>
    <t>BRACKET KIT,FRT BRUSH GUARD HD (7.829)</t>
  </si>
  <si>
    <t>COVER KIT,BRUSH GUARD OFF ROAD LP (2.575)</t>
  </si>
  <si>
    <t>WHEEL PKG,22X9 (05.803)                 *BLACK</t>
  </si>
  <si>
    <t>GUARD PKG,FRT &amp; RR SPH (MOLDED) (8.214) *BLACK)(INSTA</t>
  </si>
  <si>
    <t>MAT PKG,CARGO PREMIUM (ALL WEATHER) (15.*EBONY</t>
  </si>
  <si>
    <t>MAT PKG,FRONT &amp; REAR PREMIUM (ALL WEATHE*EBONY       .</t>
  </si>
  <si>
    <t>DEFLECTOR PKG,HOOD AIR (8.010)*SONOMA JE*SONOMA JEWEL</t>
  </si>
  <si>
    <t>DEFLECTOR PKG,HOOD AIR (8.010)          *SILVER BIRCH</t>
  </si>
  <si>
    <t>DEFLECTOR PKG,HOOD AIR (8.010)          *MING BLUE)(I</t>
  </si>
  <si>
    <t>DEFLECTOR PKG,HOOD AIR (8.010)          *VICTORY RED)</t>
  </si>
  <si>
    <t>RADIO PKG,NAVIGATION (ECCN=7A994)(09.767*INSTALL 1.5</t>
  </si>
  <si>
    <t>EXTENSION PKG,EXH TAIL PIPE (OEM ONLY) (*HIGH POLISH)</t>
  </si>
  <si>
    <t>TOOLBOX PKG,SIDE STORAGE (8.821)        *SILVER)(INST</t>
  </si>
  <si>
    <t>TOOLBOX PKG,SLIDING (08.821)            *INSTALL .30</t>
  </si>
  <si>
    <t>MODULE PKG,PERSONAL AUDIO LINK (09.670) *INSTALL .75</t>
  </si>
  <si>
    <t>MODULE PKG,PERSONAL AUDIO LINK (09.670) *INSTALL 1.0</t>
  </si>
  <si>
    <t>CAP KIT,PWR TONNEAU TRK SI RL END</t>
  </si>
  <si>
    <t>COVER PKG,TRLR HITCH PLATFORM (7.068) *S*SONOMA JEWEL</t>
  </si>
  <si>
    <t>COVER PKG,TRLR HITCH PLATFORM (7.068) *S*STEALTH GRAY</t>
  </si>
  <si>
    <t>APPLIQUE PKG,S/D WDO FRM (10.707/16.290)*INSTALL .40</t>
  </si>
  <si>
    <t>TOP PKG,SOFT (FOLDING)(16.585)          *BLACK)(INSTA</t>
  </si>
  <si>
    <t>SPOILER PKG, R/END                      *PRIMER)(INST</t>
  </si>
  <si>
    <t>SPOILER PKG, R/END                      *SBLADE SLVR</t>
  </si>
  <si>
    <t>PROTECTOR PKG,RR BPR FASCIA (7.831)     *BLACK)(INSTA</t>
  </si>
  <si>
    <t>PROTECTOR PKG,RR BPR FASCIA (7.831)     *EBONY)(INSTA</t>
  </si>
  <si>
    <t>SHADE PKG,LUGG (15.024/16.577)          *INSTALL .10</t>
  </si>
  <si>
    <t>DECAL PKG,INTR TR (10.252/16.081) SHFT C*INSTALL .10</t>
  </si>
  <si>
    <t>PARTS PKG,VEH PERSONALIZATION ACSRY (VPO)  (05.803)</t>
  </si>
  <si>
    <t>HEADREST PKG,SINGLE UPGRADABLE DVD R/SEA*COCOA)(INSTA0</t>
  </si>
  <si>
    <t>COVER,DVD HEADREST SECURITY  (09.680)   *COCOA</t>
  </si>
  <si>
    <t>LAMP PKG,RF MT (2.575)                  *CLEAR)(INSTA</t>
  </si>
  <si>
    <t>RAIL ASM,PUBX CVR SI RH(17.090)</t>
  </si>
  <si>
    <t>PLATE PKG,S/D SILL TR (11.175/16.603)   *INSTALL 1.0</t>
  </si>
  <si>
    <t>CAP,HUB (5.858)</t>
  </si>
  <si>
    <t>HARNESS ASM-AUDIO DISC PLYR   WRG</t>
  </si>
  <si>
    <t>HEADREST PKG,DUAL DVD R/SEAT ENTERTAINME*COCOA)(INSTA</t>
  </si>
  <si>
    <t>HEADREST ASM,PASS SI (W/O VIDEO DISPLAY)*COCOA</t>
  </si>
  <si>
    <t>HEADREST ASM,DRVR SI (W/O VIDEO DISPLAY)*COCOA</t>
  </si>
  <si>
    <t>CAMERA PKG,RR VIEW (09.715)             *INSTALL 2.5</t>
  </si>
  <si>
    <t>BEZEL,RR VIEW CAMERA  (09.715)          *INSTALL 1.0</t>
  </si>
  <si>
    <t>RAIL ASM,PUBX FLDG CVR LH SI</t>
  </si>
  <si>
    <t>RAIL ASM,PUBX FLDG CVR RH SI</t>
  </si>
  <si>
    <t>ATTACHMENT KIT,OFF ROAD LP</t>
  </si>
  <si>
    <t>COVER PKG,PEDAL (04.625)                *INSTALL .50</t>
  </si>
  <si>
    <t>LAMP PKG,OFF ROAD (2.575)               *BLACK HSG)(I</t>
  </si>
  <si>
    <t>DEFLECTOR PKG,SI WDO *OLYMPIC WHITE     *OLYMPIC WHIT</t>
  </si>
  <si>
    <t>DEFLECTOR PKG,SI WDO (10.707/16.290)*OLY*OLYMPIC WHIT</t>
  </si>
  <si>
    <t>DEFLECTOR PKG,SI WDO (10.707/16.290) BIR*SILVER)(INST</t>
  </si>
  <si>
    <t>DEFLECTOR PKG,SI WDO (10.707/16.290)*GRA*GREYSTONE MEI</t>
  </si>
  <si>
    <t>DEFLECTOR PKG,SI WDO (10.707/16.290)*MIN*DK MING BLUE</t>
  </si>
  <si>
    <t>DEFLECTOR PKG,SI WDO (10.707/16.290)*DK *DK MING BLUE</t>
  </si>
  <si>
    <t>DEFLECTOR PKG,SI WDO (10.707/16.290)*BIR*FINE BIRCH S</t>
  </si>
  <si>
    <t>DEFLECTOR PKG,SI WDO (10.707/16.290)*BIR*SILVER BIRCH</t>
  </si>
  <si>
    <t>DEFLECTOR PKG,SI WDO (10.707/16.290)*DK MING BLUE</t>
  </si>
  <si>
    <t>DEFLECTOR PKG,SI WDO (10.707/16.290)*VIC*VICTORY RED)</t>
  </si>
  <si>
    <t>DEFLECTOR PKG,SI WDO (10.707/16.290 *STE*STEALTH GRAY</t>
  </si>
  <si>
    <t>DEFLECTOR PKG,SI WDO (10.707/16.290)*STE*STEALTH GRAY</t>
  </si>
  <si>
    <t>SPOILER PKG, R/END, MED RED MET, 86U    *RED)(INSTALL</t>
  </si>
  <si>
    <t>SPOILER PKG, R/END, BLACK, 19U          *BLACK)(INSTA</t>
  </si>
  <si>
    <t>SPOILER PKG, R/END, CHARCOAL GREY, 70U  *GREY)(INSTAL</t>
  </si>
  <si>
    <t>SPOILER PKG, R/END,SILVER MET, 20U      *SILVER)(INST</t>
  </si>
  <si>
    <t>DOOR PKG-F/TNK FIL                      *EX BRT CHROM</t>
  </si>
  <si>
    <t>DEFLECTOR PKG,SUN RF AIR (12.812/16.642)*OLYMPIC WHIT</t>
  </si>
  <si>
    <t>DEFLECTOR PKG,SUN RF AIR (12.812/16.642)*SILVER BIRCH</t>
  </si>
  <si>
    <t>DEFLECTOR PKG,SUN RF AIR (12.812/16.642)*MING BLUE)(I</t>
  </si>
  <si>
    <t>DEFLECTOR PKG,SUN RF AIR (12.812/16.642)*STEALTH GRAY</t>
  </si>
  <si>
    <t>DEFLECTOR PKG,SUN RF AIR (12.812/16.642)*VICTORY RED)</t>
  </si>
  <si>
    <t>DEFLECTOR PKG,HOOD AIR (8.010)        *SMOKE</t>
  </si>
  <si>
    <t>DEFLECTOR PKG,HOOD AIR (8.010)          *GREYSTONE)(I</t>
  </si>
  <si>
    <t>GRILLE PKG,RAD - METAL BILLET (1.266)   *INSTALL .50</t>
  </si>
  <si>
    <t>ATTACHMENT KIT,RAD GRILLE  (1.266)</t>
  </si>
  <si>
    <t>COVER PKG,VEH W/ SOLSTICE LOGO          *BLACK</t>
  </si>
  <si>
    <t>COVER PKG,VEH W/ SKY LOGO               *BLACK</t>
  </si>
  <si>
    <t>HANDLE PKG,A/TRNS CONT LVR (4.006)      *CASHMERE)(IN</t>
  </si>
  <si>
    <t>DIVIDER PKG,PUBX  (17.090)              *INSTALL .30</t>
  </si>
  <si>
    <t>BRACKET PKG,SI STEP</t>
  </si>
  <si>
    <t>PROTECTOR PKG,HOOD (8.010)              *CLEAR)(INSTA</t>
  </si>
  <si>
    <t>PLATE PKG,S/D SILL TR (11.175/16.603)   *INSTALL .25</t>
  </si>
  <si>
    <t>LAMP PKG,CTR HIGH MT STOP (2.679)       *CLEAR)(INSTA</t>
  </si>
  <si>
    <t>MAT PKG,F/FLR                           *JET BLACK</t>
  </si>
  <si>
    <t>MAT PKG,R/FLR                           *JET BLACK</t>
  </si>
  <si>
    <t>MAT PKG,F/FLR                           *EBONY</t>
  </si>
  <si>
    <t>PROTECTOR PKG,RR BPR FASCIA (7.831)     *INSTALL .10</t>
  </si>
  <si>
    <t>COVER PKG-RR BPR FASCIA TRLR  HITCH ACC *BLACK</t>
  </si>
  <si>
    <t>BALL PKG,TRLR HITCH (7.068)             *CHROME)(INST</t>
  </si>
  <si>
    <t>BALL PKG,TRLR HITCH                     *CHROME)(INST</t>
  </si>
  <si>
    <t>MUFFLER PKG,EXH (3.701) (PERFORMACE W/WE*SS)(INSTALL</t>
  </si>
  <si>
    <t>MUFFLER PKG,OFF ROAD EXH (WELD ON EXHAUST TIPS)</t>
  </si>
  <si>
    <t>SUPPLEMENT,CONSUMER INFO FOLDER  (08.808)</t>
  </si>
  <si>
    <t>ANTENNA PKG,2-WAY REM START &amp; DR LK &amp; INFO DISPLAY</t>
  </si>
  <si>
    <t>HARDWARE PKG,TUBULAR ASST STEP MTG (8.228)</t>
  </si>
  <si>
    <t>MIRROR PKG,O/S RR VIEW (10.185/16.068)  *CHROME</t>
  </si>
  <si>
    <t>HEADREST ASM,DRVR SI (W/O VIDEO DISPLAY)*MD TITANIUM</t>
  </si>
  <si>
    <t>DECAL PKG,HOOD &amp; R/CMPT LID (8.000)     *SILVER MT</t>
  </si>
  <si>
    <t>CAT PKG,FRONT CARPET (15.286/16.800)    *EBONY</t>
  </si>
  <si>
    <t>MAT PKG,FRONT CARPET (15.286/16.800)    *LT CASHMERE</t>
  </si>
  <si>
    <t>TIRE KIT,SPARE                          *INSTALL 1.5</t>
  </si>
  <si>
    <t>MAT PKG,REAR PREMIUM (ALL WEATHER) (15.3*EBONY</t>
  </si>
  <si>
    <t>MAT PKG,REAR #2 PREMIUM (ALL WEATHER) (1*EBONY</t>
  </si>
  <si>
    <t>CAMERA PKG,RR VIEW (09.715)             *INSTALL 1.5</t>
  </si>
  <si>
    <t>TRAY PKG,R/CMPT FLR STOW COMPT</t>
  </si>
  <si>
    <t>DEFLECTOR PKG,HOOD AIR (8.010),    *SMOK*SMOKE)(INSTA</t>
  </si>
  <si>
    <t>DEFLECTOR PKG,HOOD AIR (8.010, CHROME   *EX BRT CHROM</t>
  </si>
  <si>
    <t>DEFLECTOR PKG,HOOD AIR (8.010), WHT DIAM*WHITE)(INSTA</t>
  </si>
  <si>
    <t>DEFLECTOR PKG,HOOD AIR (8.010), DK MING *BLUE)(INSTAL</t>
  </si>
  <si>
    <t>BRACKET PKG,ASST STEP SUPT (08.228)</t>
  </si>
  <si>
    <t>MUFFLER PKG,EXH (3.701)                 *SEMI POLISHE</t>
  </si>
  <si>
    <t>DEFLECTOR PKG,SI WDO (10.707/16.290)*SMO*SMOKE)(INSTA</t>
  </si>
  <si>
    <t>RAIL PKG,PUBX SI  (17.090)              *EX BRT CHROM</t>
  </si>
  <si>
    <t>HARDWARE KIT,PUBX BED RAIL MTG (17.090)</t>
  </si>
  <si>
    <t>COVER KIT,PUBX BED RAIL MTG  (17.090)</t>
  </si>
  <si>
    <t>ATTACHMENT PKG-HOOD A/DFL</t>
  </si>
  <si>
    <t>REPAIR KIT,TOOLBOX HANDLE  (08.821)</t>
  </si>
  <si>
    <t>HANDLE,SIDE STORAGE TOOLBOX             *INSTALL .50</t>
  </si>
  <si>
    <t>SPOILER PKG, R/END, YELLOW              *VELOCITY YEL</t>
  </si>
  <si>
    <t>SPOILER PKG, R/END, BLACK               *BLACK</t>
  </si>
  <si>
    <t>SPOILER PKG, R/END, BLUESTREAM          *BLUSTRM MT</t>
  </si>
  <si>
    <t>SPOILER PKG, R/END, CRYSTAL CLARET      *CRSTL CLRT T</t>
  </si>
  <si>
    <t>SPOILER PKG,R/END (12.181)              *PAINT TO MAT</t>
  </si>
  <si>
    <t>SPOILER PKG, R/END, RED                 *CRSTL CLRT T</t>
  </si>
  <si>
    <t>SPOILER PKG, R/END, MOHCA BRONZE        *BRONZE)(INST</t>
  </si>
  <si>
    <t>SPOILER PKG, R/END, WHITE DIAMOND       *WHTE DIAMOND</t>
  </si>
  <si>
    <t>DEFLECTOR PKG-HOOD AIR                  *SMOKE)(INSTA</t>
  </si>
  <si>
    <t>SPOILER PKG, R/END *CYBER GRAY          *CYBER GRAY</t>
  </si>
  <si>
    <t>RAIL ASM,PUBX BED (TUBULAR) (17.090)    *CHROME</t>
  </si>
  <si>
    <t>COVER PKG,RR BPR FASCIA TRLR  HITCH ACC *WHITE)(INSTA</t>
  </si>
  <si>
    <t>COVER PKG,RR BPR FASCIA TRLR  HITCH ACC *BLACK)(INSTA</t>
  </si>
  <si>
    <t>COVER PKG,TRLR HITCH PLATFORM (7.068)   *SONOMA JEWEL</t>
  </si>
  <si>
    <t>COVER PKG,TRLR HITCH PLATFORM (7.068)   *STLTH GRY MT</t>
  </si>
  <si>
    <t>LAMP PKG,FRT FOG                        *INSTALL 2.0</t>
  </si>
  <si>
    <t>LAMP PKG,FRT FOG                        *INSTALL 1.0</t>
  </si>
  <si>
    <t>PLUG,RF RACK SI RL (12.815/17.070)</t>
  </si>
  <si>
    <t>PLATE KIT,FRT BPR FASCIA EXTN (7.831)</t>
  </si>
  <si>
    <t>PLATE KIT,RR BPR FASCIA EXTN (7.831)</t>
  </si>
  <si>
    <t>PLATE PKG-FRT S/D SILL TR               *JET BLACK</t>
  </si>
  <si>
    <t>FLAP PKG-F/FDR MUD                      *EBONY)(INSTA</t>
  </si>
  <si>
    <t>FLAP PKG-RR MUD                         *EBONY)(INSTA</t>
  </si>
  <si>
    <t>COVER PKG,RR BPR FASCIA ACC HOLE (07.831*BLACK</t>
  </si>
  <si>
    <t>COVER PKG,RR BPR FASCIA ACC HOLE (07.831*GRAYSTONE)(I</t>
  </si>
  <si>
    <t>COVER PKG,RR BPR FASCIA ACC HOLE (07.831*OLYMPIC WHT</t>
  </si>
  <si>
    <t>COVER PKG,RR BPR FASCIA ACC HOLE (07.831*SILVER)(INST</t>
  </si>
  <si>
    <t>COVER PKG,RR BPR FASCIA ACC HOLE (07.831*SONOMA JEWEL</t>
  </si>
  <si>
    <t>MIRROR PKG,O/S RR VIEW (10.185/16.068)</t>
  </si>
  <si>
    <t>BRACKET,FRT LIC PLT (07.800)</t>
  </si>
  <si>
    <t>LAMP ASM,HIGH MT STOP</t>
  </si>
  <si>
    <t>MAT PKG,FRONT CARPET (15.286/16.800)    *SHALE</t>
  </si>
  <si>
    <t>MAT PKG,REAR #2 CARPET (15.306/16.800)  *TITANIUM</t>
  </si>
  <si>
    <t>STEP PKG,OVAL TUBE ASSIST  (08.225)*CHRO*CHROME)(INST</t>
  </si>
  <si>
    <t>STEP PKG,OVAL TUBE ASSIST  (08.225)     *BLACK)(INSTA</t>
  </si>
  <si>
    <t>PROTECTOR PKG,RR BPR FASCIA             *INSTALL .10</t>
  </si>
  <si>
    <t>COVER,ASST STEP MTG BRKT (08.228)       *DK SMOKE GRY</t>
  </si>
  <si>
    <t>CAP,ASST STEP END (8.304)               *GRAY</t>
  </si>
  <si>
    <t>CAP,ASST STEP END (8.304)               *DK SMOKE GRY</t>
  </si>
  <si>
    <t>GUARD PKG,SPH (MOLDED) (8.214)          *CHARCOAL)(IN</t>
  </si>
  <si>
    <t>ATTACHMENT PKG,RAD GRILLE  (1.266)</t>
  </si>
  <si>
    <t>PAD,SI STEP (08.228)                    *774J</t>
  </si>
  <si>
    <t>CAP KIT,ASST STEP END (08.304)          *SLATE</t>
  </si>
  <si>
    <t>LABEL PKG, TIRE INFO ARABIC FST</t>
  </si>
  <si>
    <t>REFLECTIVE TRIANGLE PKG,(2.575)</t>
  </si>
  <si>
    <t>MODULE PKG,PERSONAL AUDIO LINK (09.670) *INSTALL .25</t>
  </si>
  <si>
    <t>INSTALLATION PKG,PERSONAL AUDIO LINK (9.*INSTALL 1.25</t>
  </si>
  <si>
    <t>MODULE PKG,PERSONAL AUDIO LINK (09.670) *INSTALL .80</t>
  </si>
  <si>
    <t>CONNECTOR,INLINE-TO BODY HARN (13.100/02.530)</t>
  </si>
  <si>
    <t>NUT PKG-WHL                             *INSTALL .10 M</t>
  </si>
  <si>
    <t>HEATER PKG,D/SEAT &amp; P/SEAT              *MED NEUTRAL)</t>
  </si>
  <si>
    <t>HEATER PKG,D/SEAT &amp; P/SEAT              *TITANIUM)(IN</t>
  </si>
  <si>
    <t>HEATER PKG,D/SEAT &amp; P/SEAT              *COCOA)(INSTA</t>
  </si>
  <si>
    <t>HEATER PKG,D/SEAT &amp; P/SEAT              *EBONY)(INSTA</t>
  </si>
  <si>
    <t>HEATER PKG,D/SEAT &amp; P/SEAT  *EBONY)(INST*EBONY)(INSTA</t>
  </si>
  <si>
    <t>MAT PKG,FRONT CARPET *EBONY             *EBONY</t>
  </si>
  <si>
    <t>MAT PKG,FRONT CARPET *M. CASHMERE       *MED CASHMERE</t>
  </si>
  <si>
    <t>MAT PKG,FRONT CARPET *M. TITANIUM       *MED TITANIUM</t>
  </si>
  <si>
    <t>MAT PKG,REAR #2 CARPET *EBONY           *EBONY</t>
  </si>
  <si>
    <t>MAT PKG,REAR CARPET *M. TITANIUM        *MED TITANIUM</t>
  </si>
  <si>
    <t>MAT PKG,REAR #2 CARPET *M. TITANIUM     *TITANIUM</t>
  </si>
  <si>
    <t>MAT PKG,REAR CARPET *M. CASHMERE        *MED CASHMERE</t>
  </si>
  <si>
    <t>MAT PKG,REAR #2 CARPET *M. CASHMERE     *CASHMERE</t>
  </si>
  <si>
    <t>STRIKER KIT,TONNEAU CVR RR LAT  (17.090)</t>
  </si>
  <si>
    <t>COVER PKG,F/SEAT HEADREST (14.924/16.718*TITANIUM</t>
  </si>
  <si>
    <t>COVER PKG,F/SEAT HEADREST (14.924/16.718*CASHMERE</t>
  </si>
  <si>
    <t>COVER PKG,F/SEAT HEADREST (14.924/16.718*EBONY</t>
  </si>
  <si>
    <t>COVER PKG,F/SEAT HEADREST (14.924/16.718*BRICK</t>
  </si>
  <si>
    <t>PROTECTOR PKG-HOOD FRT                  *CLEAR)(INSTA</t>
  </si>
  <si>
    <t>RAIL ASM,PUBX CVR SI (17.090)</t>
  </si>
  <si>
    <t>LATCH ASM,SOFT TONNEAU CVR  (17.090)</t>
  </si>
  <si>
    <t>NET ASM,CONVENIENCE (15.222/16.575)</t>
  </si>
  <si>
    <t>WHEEL PKG,17X7 (05.803)                 *EX BRT CHROM</t>
  </si>
  <si>
    <t>WHEEL-PKG (4 PACK)                      *EX BRT CHROM</t>
  </si>
  <si>
    <t>WHEEL-PKG (16 PACK)                     *EX BRT CHROM</t>
  </si>
  <si>
    <t>ADAPTER PKG,TRLR WRG HARN (07.068)</t>
  </si>
  <si>
    <t>PLATE PKG-FRT S/D SILL TR               *INSTALL 1.8</t>
  </si>
  <si>
    <t>LAMP PKG,F/FLR ILLUM                    *INSTALL 2.0</t>
  </si>
  <si>
    <t>LAMP PKG,F/FLR CNSL CUP HLDR ILLUM      *INSTALL 1.5</t>
  </si>
  <si>
    <t>STEP PKG,TUBULAR ASSIST (8.225)         *DK GRAY)(INS</t>
  </si>
  <si>
    <t>DEFLECTOR PKG-FRT &amp; RR S/D WDO UPR AIR  *SMOKE)(INSTA</t>
  </si>
  <si>
    <t>HARNESS ASM,NAVN RDO JPR (9.769)        *INSTALL 1.0</t>
  </si>
  <si>
    <t>LAMP ASM-F/FLR CNSL COMPT</t>
  </si>
  <si>
    <t>MAT PKG,FRONT PREMIUM (ALL WEATHER) (15.286/16.800)</t>
  </si>
  <si>
    <t>MAT PKG-R/FLR                           *JET BLACK</t>
  </si>
  <si>
    <t>MAT PKG-F/FLR                           *BLACK)(INSTA</t>
  </si>
  <si>
    <t>PACKAGE-MP3 PLYR INTERFACE MDL          *INSTALL .50</t>
  </si>
  <si>
    <t>COVER PKG, FRT END W/ CORVETTE FLAG LOGO*BLACK)(INSTA</t>
  </si>
  <si>
    <t>COVER PKG, FRT END * W/ "GRAND AM" LOGO *BLACK)(INSTA</t>
  </si>
  <si>
    <t>COVER PKG, FRT END * W/ "IMPALA" LOGO   *BLACK)(INSTA</t>
  </si>
  <si>
    <t>COVER PKG,HOOD * W/ "IMPALA" LOGO       *INSTALL .3</t>
  </si>
  <si>
    <t>COVER PKG, FRT END * W/ "MONTE CARLO" LO*BLACK)(INSTA</t>
  </si>
  <si>
    <t>COVER PKG,HOOD * DENALI                 *INSTALL .25</t>
  </si>
  <si>
    <t>COVER PKG,HOOD * TRAILBLAZER            *INSTALL .5</t>
  </si>
  <si>
    <t>COVER PKG, FRT END * TRAILBLAZER        *BLACK)(INSTA</t>
  </si>
  <si>
    <t>COVER PKG,HOOD * ENVOY "GMC" LOGO       *INSTALL .5</t>
  </si>
  <si>
    <t>COVER PKG, FRT END * ENVOY "GMC" LOGO   *BLACK)(INSTA</t>
  </si>
  <si>
    <t>COVER PKG, FRT END*W/OUT LIC PLT CUTOUT *BLACK)(INSTA</t>
  </si>
  <si>
    <t>COVER PKG, FRT END*W/LIC PLT CUTOUT     *BLACK)(INSTA</t>
  </si>
  <si>
    <t>COVER PKG,VEHICLE * BLACK               *BLACK)(INSTA</t>
  </si>
  <si>
    <t>SPOILER PKG-R/END                       *CRSTL CLRT T</t>
  </si>
  <si>
    <t>SPOILER PKG-R/END                       *BLACK</t>
  </si>
  <si>
    <t>SPOILER PKG-R/END                       *SBLADE SLVR</t>
  </si>
  <si>
    <t>SPOILER PKG-R/END                       *WHTE DIAMOND</t>
  </si>
  <si>
    <t>DEFLECTOR PKG,FRT &amp; RR S/D WDO UPR AIR  *INSTALL .30</t>
  </si>
  <si>
    <t>CLAMP KIT,PUBX FLDG CVR RR (17.090)</t>
  </si>
  <si>
    <t>STEP PKG,TUBULAR ASSIST (8.225)         *BLACK</t>
  </si>
  <si>
    <t>GUARD PKG,FRT &amp; RR SPH (MOLDED) (8.214) *SCO YELLOW</t>
  </si>
  <si>
    <t>GUARD PKG,FRT &amp; RR SPH (MOLDED) (8.214) *ALTERRAIN BL</t>
  </si>
  <si>
    <t>HEATER PKG-F/SEAT (DRVR &amp; PASS)         *INSTALL 1.8</t>
  </si>
  <si>
    <t>PLATE PKG,S/D SILL TR</t>
  </si>
  <si>
    <t>MOLDING PKG,BODY SIDE (12.116/17.507)   *RED)(INSTALL</t>
  </si>
  <si>
    <t>MOLDING PKG,FRT &amp; RR S/D</t>
  </si>
  <si>
    <t>MOLDING PKG,BODY SIDE (12.116/17.507)   *URBNE MOS MT</t>
  </si>
  <si>
    <t>FLAP PKG-F/FDR MUD                      *BLACK)(INSTA</t>
  </si>
  <si>
    <t>FLAP PKG-RR MUD                         *BLACK)(INSTA</t>
  </si>
  <si>
    <t>LID ASM,PUBX STORAGE BOX (17.510) - CARRY OFF</t>
  </si>
  <si>
    <t>BOLT/SCREW,PUBX STORAGE BOX (17.510)</t>
  </si>
  <si>
    <t>RAIL PKG-LUGG CARR CR                   *BLACK</t>
  </si>
  <si>
    <t>COVER KIT,BRUSH GUARD MTG BRKT (7.829)  *INSTALL 1.0</t>
  </si>
  <si>
    <t>HOOK PKG,TOW (7.068) CHROME             *CHROME)(INST</t>
  </si>
  <si>
    <t>HITCH PKG,TRLR (7.068)                  *INSTALL .70</t>
  </si>
  <si>
    <t>GUARD PKG-RAD GRL   *BRIGHT CHROME      *INSTALL .30</t>
  </si>
  <si>
    <t>HARDWARE KIT,PUBX STORAGE BOX RAIL MT (17.510)</t>
  </si>
  <si>
    <t>PLUG,TOOL BOX LK CYL (17.510)</t>
  </si>
  <si>
    <t>STRIKER ASM,PUBX STORAGE BOX LID LAT (17.510)</t>
  </si>
  <si>
    <t>LATCH PKG,PUBX STORAGE BOX LID (17.510)</t>
  </si>
  <si>
    <t>BRACE KIT,PUBX STORAGE BOX REMOVABLE (17.510)</t>
  </si>
  <si>
    <t>PARTITION PKG,CARGO</t>
  </si>
  <si>
    <t>PARTITION PKG-CARGO                     *INSTALL .10</t>
  </si>
  <si>
    <t>CORNER KIT,PUBX CVR RL (17.090)</t>
  </si>
  <si>
    <t>TRAY PKG-R/CMPT FLR STOW COMPT          *EBONY</t>
  </si>
  <si>
    <t>BEZEL PKG,DR LAT REL SW O/S (10.485/16.3*SBLADE SLVR</t>
  </si>
  <si>
    <t>BEZEL PKG,DR LAT REL SW O/S (10.485/16.3*CYBER GRAY</t>
  </si>
  <si>
    <t>FILTER KIT,UNIVERSAL GENERATOR NOISE (02.319)</t>
  </si>
  <si>
    <t>FRAME PKG,LIC PLT (7.800) *SWITCHBLADE S*SBLADE SLVR</t>
  </si>
  <si>
    <t>FRAME PKG,LIC PLT (7.800)  *CYBER GRAY  *CYBER GRAY</t>
  </si>
  <si>
    <t>HOLDER PKG,RR LIC PLT (07.800) *CYBER GR*CYBER GRAY</t>
  </si>
  <si>
    <t>HOLDER PKG,RR LIC PLT (07.800) *SWITCHBL*SBLADE SLVR</t>
  </si>
  <si>
    <t>MODULE PKG-MULTI MEDIA PLYR   INTERFACE *INSTALL 1.5</t>
  </si>
  <si>
    <t>TRIM PKG,INTERIOR (10.252/16.081) *CYBER*CYBER GRAY</t>
  </si>
  <si>
    <t>TRIM PKG,INTERIOR (10.252/16.081) *CRYST*CRSTL CLRT T</t>
  </si>
  <si>
    <t>HEADREST PKG, SINGLE UPGRADABLE DVD R/SE*EBONY)(INSTA</t>
  </si>
  <si>
    <t>MOLDING PKG,RKR PNL (8.304)             *BLACK</t>
  </si>
  <si>
    <t>MOLDING PKG,RKR PNL (8.304)             *SBLADE SLVR</t>
  </si>
  <si>
    <t>MOLDING PKG,RKR PNL (8.304)             *VICTORY RED</t>
  </si>
  <si>
    <t>MOLDING PKG,RKR PNL (8.304)             *IMPERIAL BLU</t>
  </si>
  <si>
    <t>STEP PKG,OVAL TUBE ASSIST  (08.225)     *EX BRT CHROM</t>
  </si>
  <si>
    <t>STEP PKG,OVAL TUBE ASSIST  (08.225)*CHRO*BLACK</t>
  </si>
  <si>
    <t>STEP PKG,OVAL TUBE ASSIST  (08.225)     *BLACK</t>
  </si>
  <si>
    <t>DECAL PKG,INTR TR (10.252/16.081) AUTOMA*INSTALL .10</t>
  </si>
  <si>
    <t>LINER PKG,PUBX BED BLW RL (17.090)      *INSTALL .50</t>
  </si>
  <si>
    <t>PAD ASM,TUBULAR ASST STEP (8.228)       *BLACK</t>
  </si>
  <si>
    <t>HEADREST PKG,SINGLE UPGRADABLE DVD R/SEA*EBONY)(INSTA</t>
  </si>
  <si>
    <t>HEADREST PKG,SINGLE UPGRADABLE DVD R/SEA*NEUTRAL)(INSL</t>
  </si>
  <si>
    <t>HEADREST PKG,SINGLE UPGRADABLE DVD R/SEA*DK TITANIUM</t>
  </si>
  <si>
    <t>HEADREST ASM,PASS SI (W/O VIDEO DISPLAY)*NEUTRAL</t>
  </si>
  <si>
    <t>HEADREST ASM,DRVR SI (W/O VIDEO DISPLAY)*DK TITANIUM</t>
  </si>
  <si>
    <t>MAT PKG,FRONT &amp; REAR CARPET             *GRAY</t>
  </si>
  <si>
    <t>DEFLECTOR PKG,HOOD AIR (SMOKE BLACK)</t>
  </si>
  <si>
    <t>DEFLECTOR PKG,S/D WDO UPR AIR(SMK BLK IN CHANNEL)</t>
  </si>
  <si>
    <t>MAT PKG,FRONT CARPET (15.286/16.800)    *COCOA</t>
  </si>
  <si>
    <t>SENSOR PKG-RR OBJECT                    *SBLADE SLVR</t>
  </si>
  <si>
    <t>SENSOR PKG-RR OBJECT                    *GOLD MIST</t>
  </si>
  <si>
    <t>SENSOR PKG-RR OBJECT                    *IMPERIAL BLU</t>
  </si>
  <si>
    <t>SPOILER PKG, R/END *SWITCHBLADE SILVER  *SBLADE SLVR</t>
  </si>
  <si>
    <t>SPOILER PKG, R/END *VICTORY RED         *VICTORY RED</t>
  </si>
  <si>
    <t>SPOILER PKG, R/END  *SWITCHBLADE SILVER *SILVER)(INST</t>
  </si>
  <si>
    <t>SPOILER PKG, R/END  *CYBER GRAY         *CYBER GRAY</t>
  </si>
  <si>
    <t>SPOILER PKG, R/END  *ATOMIC ORANGE      *ORANGE)(INST</t>
  </si>
  <si>
    <t>SPOILER PKG, R/END  *SWITCHBLADE SILVER *SBLADE SLVR</t>
  </si>
  <si>
    <t>TOOLBOX PKG,SIDE STORAGE (8.821)        *INSTALL .10</t>
  </si>
  <si>
    <t>SPOILER PKG, R/END, VICTORY RED         *VICTORY RED</t>
  </si>
  <si>
    <t>SPOILER PKG, R/END, IMPERIAL BLUE       *IMPERIAL BLU</t>
  </si>
  <si>
    <t>SPOILER PKG, R/END, SWITCHBLADE SILVER  *SBLADE SLVR</t>
  </si>
  <si>
    <t>HANDLE PKG,FRT &amp; RR S/D O/S *CHROME GMT7*INSTALL 1.0</t>
  </si>
  <si>
    <t>HEADREST PKG,DUAL DVD R/SEAT ENTERTAINMENT (09.680)</t>
  </si>
  <si>
    <t>HEADREST PKG,DUAL DVD R/SEAT ENTERTAINME*LT TTNUM</t>
  </si>
  <si>
    <t>HARNESS KIT,DVD HEADREST WRG (9.680)    *INSTALL .10</t>
  </si>
  <si>
    <t>CLAMP KIT,PUBX FLDG CVR</t>
  </si>
  <si>
    <t>KNOB PKG,TRANS CONTROL LEVER (04.006)   *MED CASHMERE</t>
  </si>
  <si>
    <t>KNOB PKG,TRANS CONTROL LEVER (04.006)   *COBALT RED</t>
  </si>
  <si>
    <t>DEFLECTOR PKG,HOOD AIR (8.010) *SMOKE   *SMOKE)(INSTA</t>
  </si>
  <si>
    <t>COVER,PUBX EXTENDER GATE SUPT OTR (17.185), RH</t>
  </si>
  <si>
    <t>COVER,PUBX EXTENDER GATE SUPT OTR (17.185), LH</t>
  </si>
  <si>
    <t>MODULE PKG,MULTI MEDIA PLYR   INTERFACE *INSTALL 1.5</t>
  </si>
  <si>
    <t>MOUNTING BRKT KIT,PUBX EXTENDER GATE (17.185)</t>
  </si>
  <si>
    <t>FILM,GROUND EFFECTS PROTV (7.831)       *INSTALL 1.0</t>
  </si>
  <si>
    <t>RESTRAINT PKG-R/SEAT ENTERTAINMENT HD(DUAL, CORINTHIAN</t>
  </si>
  <si>
    <t>SPOILER PKG, R/END  *MERLOT JEWEL       *PPG MRLT JWL</t>
  </si>
  <si>
    <t>SPOILER PKG, R/END  *CARBON FLASH       *CRBN FLSH MT</t>
  </si>
  <si>
    <t>SPOILER PKG, R/END  *OLYMPIC WHITE      *OLYMPIC WHT</t>
  </si>
  <si>
    <t>WHEEL PKG,20X7.5 (05.803)               *DK SMOKE GRY</t>
  </si>
  <si>
    <t>LINER PKG,PUBX BED BLW RL (17.090)      *INSTALL 0.5</t>
  </si>
  <si>
    <t>LINER PKG,PUBX E/GATE (17.400)          *INSTALL 0.3</t>
  </si>
  <si>
    <t>BOW ASM,F/TOP #1 (14.215)</t>
  </si>
  <si>
    <t>BOW ASM,F/TOP #2 (14.215/16.585)</t>
  </si>
  <si>
    <t>EXTINGUISHER PKG,FIRE (9.990)</t>
  </si>
  <si>
    <t>EXTINGUISHER PKG,BULK FIRE (INTERNATIONA*SINGLE INSTA</t>
  </si>
  <si>
    <t>STRIP,RF RACK CR RL (12.815/17.070) (FRONT)</t>
  </si>
  <si>
    <t>COVER PKG,PUBX TIE DOWN HOLE (W/TETHER) *INSTALL .20</t>
  </si>
  <si>
    <t>LINER PKG,PUBX BED ABV RL (17.090)      *INSTALL .50</t>
  </si>
  <si>
    <t>HEADREST PKG,DUAL DVD R/SEAT ENTERTAINME*MD TITANIUM</t>
  </si>
  <si>
    <t>HEADREST PKG,DUAL DVD R/SEAT ENTERTAINME*MED CASHMERE</t>
  </si>
  <si>
    <t>HEADREST PKG,DUAL DVD R/SEAT ENTERTAINME*BRICK</t>
  </si>
  <si>
    <t>GUARD PKG,FRT &amp; RR SPH (MOLDED) (8.214) *BLACK</t>
  </si>
  <si>
    <t>PLATE PKG-FRT S/D SILL TR               *SHALE</t>
  </si>
  <si>
    <t>PLATE PKG-FRT S/D SILL TR               *DK TITANIUM</t>
  </si>
  <si>
    <t>STEP PKG,RUNNING BOARD (8.225)          *SBLADE SLVR</t>
  </si>
  <si>
    <t>STEP PKG,RUNNING BOARD (8.225)          *VICTORY RED</t>
  </si>
  <si>
    <t>CAMERA ASM,RR VIEW                      *INSTALL 1.0</t>
  </si>
  <si>
    <t>ATTACHMENT PKG,HOOD A/DFL</t>
  </si>
  <si>
    <t>SPOILER PKG, R/END   *CYBER GRAY        *CYBER GRAY</t>
  </si>
  <si>
    <t>SPOILER PKG, R/END   *CRYSTAL CLARET    *CRSTL CLRT T</t>
  </si>
  <si>
    <t>GRILLE PKG,RAD (1.266)   *RED/CHROME    *RED)(INSTALL</t>
  </si>
  <si>
    <t>GRILLE PKG,RAD (1.266)   *BLUE/CHROME   *IMPERIAL BLU</t>
  </si>
  <si>
    <t>GRILLE PKG,RAD (1.266)  *GRAY/CHROME    *DK LABYRT MT</t>
  </si>
  <si>
    <t>GRILLE PKG,RAD (1.266)  *SILVER/CHROME  *SILVER)(INST</t>
  </si>
  <si>
    <t>STEP PKG,TUBULAR ASSIST (8.225)         *W501F</t>
  </si>
  <si>
    <t>SPOILER PKG,R/END (12.181), COUPE *IMPER*IMPERIAL BLU</t>
  </si>
  <si>
    <t>SPOILER PKG,R/END (12.181), COUPE *SWITC*SBLADE SLVR</t>
  </si>
  <si>
    <t>SPOILER PKG,R/END (12.181),HIWING *SWITC*SBLADE SLVR</t>
  </si>
  <si>
    <t>SPOILER PKG,R/END (12.181) HIWING *IMPER*IMPERIAL BLU</t>
  </si>
  <si>
    <t>SPOILER PKG,R/END (12.181) SEDAN, *SWITC*SBLADE SLVR</t>
  </si>
  <si>
    <t>SPOILER PKG,R/END (12.181) SEDAN, *IMPER*IMPERIAL BLU</t>
  </si>
  <si>
    <t>SPOILER PKG,R/END (12.181) *BLACK       *BLACK</t>
  </si>
  <si>
    <t>LOCK PKG,WHL (5.875)                    *INSTALL .20</t>
  </si>
  <si>
    <t>LOCK PKG,WHL (5.875)</t>
  </si>
  <si>
    <t>SPOILER PKG-R/END                       *GOLD MIST</t>
  </si>
  <si>
    <t>SPOILER PKG-R/END                       *CRBN FLSH MT</t>
  </si>
  <si>
    <t>SPOILER PKG, R/END, SWITCHBLADE SILVER  *SILVER)(INST</t>
  </si>
  <si>
    <t>EXTENSION PKG,FRT BPR FASCIA (7.831) *IM*IMPERIAL BLU</t>
  </si>
  <si>
    <t>EXTENSION PKG,FRT BPR FASCIA (7.831) *SH*SHR SLVR MT</t>
  </si>
  <si>
    <t>EXTENSION PKG,FRT BPR FASCIA (7.831) *DA*DK LABYRT MT</t>
  </si>
  <si>
    <t>MOLDING PKG,RKR PNL (8.304) *DARK LABYRI*DK LABYRT MT</t>
  </si>
  <si>
    <t>MOLDING PKG,RKR PNL (8.304) *SHEER SILVE*SHR SLVR MT</t>
  </si>
  <si>
    <t>MOLDING PKG,RKR PNL (8.304) *IMPERIAL BL*IMPERIAL BLU</t>
  </si>
  <si>
    <t>EXTENSION PKG,RR BPR FASCIA (7.831) *IMP*IMPERIAL BLU</t>
  </si>
  <si>
    <t>EXTENSION PKG,RR BPR FASCIA (7.831)  *SH*SHR SLVR MT</t>
  </si>
  <si>
    <t>EXTENSION PKG,RR BPR FASCIA (7.831) *SHE*SHR SLVR MT</t>
  </si>
  <si>
    <t>EXTENSION PKG,RR BPR FASCIA (7.831) *DAR*DK LABYRT MT</t>
  </si>
  <si>
    <t>EXTENSION PKG,RR BPR FASCIA (7.831)  *DA*DK LABYRT MT</t>
  </si>
  <si>
    <t>DISPLAY &amp; PLAYER ASM,R/SEAT ENTERTAINMEN*INSTALL .</t>
  </si>
  <si>
    <t>LAMP PKG,CTR HIGH MT STOP &amp; TAIL (02.679*INSTALL .60</t>
  </si>
  <si>
    <t>SPOILER PKG, R/END   *SWITCHBLADE SILVER*SBLADE SLVR</t>
  </si>
  <si>
    <t>MODULE ASM-INTR LP CONT</t>
  </si>
  <si>
    <t>GRILLE PKG,RAD (1.266)                  *INSTALL 1.0</t>
  </si>
  <si>
    <t>ATTACHMENT PKG,RAD GRILLE LWR (1.266)</t>
  </si>
  <si>
    <t>DEFLECTOR,PASS COMPT WIND (13.347/16.585*EBONY)(INSTA</t>
  </si>
  <si>
    <t>INSTALLATION PKG,PERSONAL AUDIO LINK (9.*INSTALL .50</t>
  </si>
  <si>
    <t>MODULE  PKG,MP3 PLYR INTERFACE (WIRING INSTALL KIT)</t>
  </si>
  <si>
    <t>INSTALLATION PKG,PERSONAL AUDIO LINK (9.*INSTALL 1.0</t>
  </si>
  <si>
    <t>HEATER PKG-F/SEAT                       *COCOA)(INSTA</t>
  </si>
  <si>
    <t>HEATER PKG-F/SEAT                       *EBONY)(INSTA</t>
  </si>
  <si>
    <t>HEATER PKG-F/SEAT                       *TITANIUM)(IN</t>
  </si>
  <si>
    <t>GUARD PKG,SPH (MOLDED) (8.214) *OLYMPIC *OLYMPIC WHT</t>
  </si>
  <si>
    <t>GUARD PKG,SPH (MOLDED) (8.214) *GOLD MIS*GOLD MIST</t>
  </si>
  <si>
    <t>GUARD PKG,SPH (MOLDED) (8.214) *SHEER SI*SHR SLVR MT</t>
  </si>
  <si>
    <t>GUARD PKG,SPH (MOLDED) (8.214) *DARK LAB*DK LABYRT MT</t>
  </si>
  <si>
    <t>EXTENSION PKG,RR BPR FASCIA (7.831)  *OL*OLYMPIC WHT</t>
  </si>
  <si>
    <t>EXTENSION PKG,RR BPR FASCIA (7.831) *GRA*GRYSTONE MT</t>
  </si>
  <si>
    <t>EXTENSION PKG,RR BPR FASCIA (7.831) *SON*SONOMA JEWEL</t>
  </si>
  <si>
    <t>EXTENSION PKG,FRT BPR FASCIA (7.831) *OL*OLYMPIC WHT</t>
  </si>
  <si>
    <t>EXTENSION PKG,FRT BPR FASCIA (7.831) *GR*GRAYSTONE)(I</t>
  </si>
  <si>
    <t>EXTENSION PKG,FRT BPR FASCIA (7.831) *SO*SONOMA JEWEL</t>
  </si>
  <si>
    <t>MOLDING PKG,RKR PNL (8.304) *SONOMA JEWE*SONOMA JEWEL</t>
  </si>
  <si>
    <t>COVER PKG,TRLR HITCH PLATFORM (7.068)   *SHR SLVR MT</t>
  </si>
  <si>
    <t>COVER PKG,TRLR HITCH PLATFORM (7.068)   *DK LABYRT MT</t>
  </si>
  <si>
    <t>FLARE PKG,FRT &amp; RR WHL OPG (8.131)      *SHR SLVR MT</t>
  </si>
  <si>
    <t>FLARE PKG,FRT &amp; RR WHL OPG (8.131)      *GRAYSTONE)(I</t>
  </si>
  <si>
    <t>GRILLE PKG,RAD LWR  (01.266)            *INSTALL 1.0</t>
  </si>
  <si>
    <t>SPOILER PKG, R/END  *DK MING BLUE       *DK MING BL</t>
  </si>
  <si>
    <t>SPOILER PKG, R/END  *TIARA TAN          *TIARA TAN MT</t>
  </si>
  <si>
    <t>GRILLE PKG,BODY APPEARANCE  (08.131)    *INSTALL .60</t>
  </si>
  <si>
    <t>MOLDING PKG,BODY SI (17.507)            *DK SMOKE GRY</t>
  </si>
  <si>
    <t>COVER PKG,RR BPR FASCIA ACC HOLE (07.831*STLTH GRY MT</t>
  </si>
  <si>
    <t>COVER PKG,RR BPR FASCIA ACC HOLE (07.831*DK LABYRT MT</t>
  </si>
  <si>
    <t>COVER PKG,RR BPR FASCIA ACC HOLE (07.831*SHR SLVR MT</t>
  </si>
  <si>
    <t>COVER PKG,O/S RR VIEW MIR HSG (10.186/16*SONOMA JEWEL</t>
  </si>
  <si>
    <t>COVER PKG,O/S RR VIEW MIR HSG (10.186/16*LABYRINTH)(I</t>
  </si>
  <si>
    <t>HEADREST ASM,PASS SI (W/O VIDEO DISPLAY)*LINEN</t>
  </si>
  <si>
    <t>HEADREST ASM,DRVR SI (W/O VIDEO DISPLAY)*LINEN</t>
  </si>
  <si>
    <t>COVER PKG,O/S RR VIEW MIR HSG (10.186/16*IMPERIAL BLU</t>
  </si>
  <si>
    <t>SPOILER PKG, R/END * TORCH RED          *TORCH RED</t>
  </si>
  <si>
    <t>PACKAGE-BRK PED (W/ ACCEL   PED) CVR    *BLACK)(INSTA</t>
  </si>
  <si>
    <t>BEZEL PKG,DR LAT REL SW O/S (10.485/16.3*TORCH RED</t>
  </si>
  <si>
    <t>SPOILER PKG,R/END (12.181)              *SBLADE SLVR</t>
  </si>
  <si>
    <t>SPOILER PKG,R/END (12.181)              *PRGN BRZ MET</t>
  </si>
  <si>
    <t>GUARD PKG,SPH (MOLDED) (8.214) *IMPERIAL*IMPERIAL BLU</t>
  </si>
  <si>
    <t>GUARD PKG,SPH (MOLDED) (8.214)  *SHEER S*SHR SLVR MT</t>
  </si>
  <si>
    <t>FLAP PKG-F/FDR MUD                      *OLYMPIC WHT</t>
  </si>
  <si>
    <t>GUARD PKG,SPH (MOLDED) (8.214)  *DARK LA*DK LABYRT MT</t>
  </si>
  <si>
    <t>PAD ASM,TUBULAR ASST STEP (8.228)       *DK SMOKE GRY</t>
  </si>
  <si>
    <t>STEP ASM,TUBULAR ASSIST (8.225)         *EX BRT CHROM</t>
  </si>
  <si>
    <t>STEP ASM,TUBULAR ASSIST (8.225)         *DK SMOKE GRY</t>
  </si>
  <si>
    <t>SPOILER PKG-R/END                       *OLYMPIC WHT</t>
  </si>
  <si>
    <t>SPOILER PKG-R/END                       *RED JEWEL TI</t>
  </si>
  <si>
    <t>SPOILER PKG, R/END, TORCH RED           *TORCH RED</t>
  </si>
  <si>
    <t>FRAME PKG,LIC PLT (7.800)               *TORCH RED</t>
  </si>
  <si>
    <t>HOLDER PKG,RR LIC PLT (07.800)          *RED)(INSTALL</t>
  </si>
  <si>
    <t>PACKAGE,ASST STEP BRKT                  *BLACK)(INSTA</t>
  </si>
  <si>
    <t>HANDLE PKG,PUBX E/GATE LAT (17.204)  *CH*EX BRT CHROM</t>
  </si>
  <si>
    <t>SPOILER PKG,R/END (12.181), COUPE *CRYST*CRSTL CLRT T</t>
  </si>
  <si>
    <t>SPOILER PKG,R/END (12.181), SEDAN *CRYST*CRSTL CLRT T</t>
  </si>
  <si>
    <t>ATTACHMENT KIT,TRLR HITCH</t>
  </si>
  <si>
    <t>EXTENSION PKG,RR BPR FASCIA (7.831)     *VICTORY RED</t>
  </si>
  <si>
    <t>EXTENSION PKG,RR BPR FASCIA (7.831)     *BLACK</t>
  </si>
  <si>
    <t>EXTENSION PKG,RR BPR FASCIA (7.831)     *OLYMPIC WHT</t>
  </si>
  <si>
    <t>EXTENSION PKG,RR BPR FASCIA (7.831)     *STLTH GRY MT</t>
  </si>
  <si>
    <t>PEDAL,BRK &amp; ACCEL</t>
  </si>
  <si>
    <t>PEDAL ASM-BRK &amp; ACCEL</t>
  </si>
  <si>
    <t>BAG PKG,AUDIO &amp; VIDEO REM CNTRL &amp; HEADPH*EBONY)(INSTA6</t>
  </si>
  <si>
    <t>FLAP PKG-F/FDR MUD                      *STLTH GRY MT</t>
  </si>
  <si>
    <t>FLAP PKG-F/FDR MUD                      *VICTORY RED</t>
  </si>
  <si>
    <t>FLAP PKG-RR MUD                         *OLYMPIC WHT</t>
  </si>
  <si>
    <t>FLAP PKG-RR MUD                         *STLTH GRY MT</t>
  </si>
  <si>
    <t>FLAP PKG-RR MUD                         *VICTORY RED</t>
  </si>
  <si>
    <t>FLAP PKG-RR MUD                         *GOLD MIST</t>
  </si>
  <si>
    <t>FLAP-RR MUD                             *OLYMPIC WHT</t>
  </si>
  <si>
    <t>FLAP PKG-F/FDR MUD                      *WHTE DIAMOND</t>
  </si>
  <si>
    <t>GUARD PKG,SPH (MOLDED) (8.214) *STEALTH *STLTH GRY MT</t>
  </si>
  <si>
    <t>FLAP PKG-F/FDR MUD                      *GOLD MIST</t>
  </si>
  <si>
    <t>FLAP PKG-RR MUD                         *WHTE DIAMOND</t>
  </si>
  <si>
    <t>FLAP PKG-RR MUD                         *MATTE BLACK</t>
  </si>
  <si>
    <t>HANDLE PKG,PUBX E/GATE LAT (17.204) *CHR*EX BRT CHROM</t>
  </si>
  <si>
    <t>NUT PKG,SPL SECURITY WHL LK</t>
  </si>
  <si>
    <t>NUT-WHL</t>
  </si>
  <si>
    <t>COVER PKG-O/S RR VIEW MIR HSG           *CHROME</t>
  </si>
  <si>
    <t>COVER PKG,O/S RR VIEW MIR HSG * IMP BLUE*BLUE)(INSTAL</t>
  </si>
  <si>
    <t>COVER PKG,O/S RR VIEW MIR HSG * SBLADE S*SILVER)(INST</t>
  </si>
  <si>
    <t>WHEEL-PKG 19X8.5 (SINGLE)               *INSTALL .25</t>
  </si>
  <si>
    <t>WHEEL-PKG 19X8.5 (4 PACK)               *INSTALL .25</t>
  </si>
  <si>
    <t>WHEEL-PKG 19X8.5 (16 PACK)              *INSTALL .25</t>
  </si>
  <si>
    <t>ASHTRAY PKG-F/FLR CNSL                  *INSTALL .20</t>
  </si>
  <si>
    <t>COVER PKG,TRLR HITCH PLATFORM (7.068)   *WHITE</t>
  </si>
  <si>
    <t>LATCH ASM,PUBX EXTENDER GATE MTG (17.185), LH</t>
  </si>
  <si>
    <t>LATCH ASM,PUBX EXTENDER GATE MTG (17.185), RH</t>
  </si>
  <si>
    <t>SPOILER PKG,R/END (12.181) *SERAPH ORANG*ORANGE)(INST</t>
  </si>
  <si>
    <t>SPOILER PKG,R/END (12.181) *AQUA BLUE ME*AQUA)(INSTAL</t>
  </si>
  <si>
    <t>GUARD PKG,RR MUD FLAP</t>
  </si>
  <si>
    <t>TRANSMITTER PKG,2-WAY REM START &amp; DR LK *INSTALL 1.0 L</t>
  </si>
  <si>
    <t>RAIL PKG,LUGG CARR CR                   *SILVEN MET</t>
  </si>
  <si>
    <t>RAIL PKG,LUGG CARR CR (DARK SMOKED GRAY)*DK SMOKE GRY</t>
  </si>
  <si>
    <t>HOOK PKG,FRT TOW                        *EX BRT CHROM</t>
  </si>
  <si>
    <t>HEADREST ASM,DRVR SI (W/O VIDEO DISPLAY)*EBONY)(INSTA</t>
  </si>
  <si>
    <t>HEADREST ASM,DRVR SI (W/O VIDEO DISPLAY)*CASHMERE)(IN</t>
  </si>
  <si>
    <t>HEADREST ASM,DRVR SI (W/O VIDEO DISPLAY)*TITANIUM)(IN</t>
  </si>
  <si>
    <t>DISPLAY ASM,R/SEAT ENTERTAINMENT VIDEO (*INSTALL .</t>
  </si>
  <si>
    <t>SENSOR PKG-RR OBJECT                    *MAGNA STL MT</t>
  </si>
  <si>
    <t>SENSOR PKG-RR OBJECT                    *LABYRINTH)(IT</t>
  </si>
  <si>
    <t>SENSOR PKG-RR OBJECT                    *OLYMPIC WHT</t>
  </si>
  <si>
    <t>SENSOR PKG-RR OBJECT                    *RED JEWEL TI</t>
  </si>
  <si>
    <t>SENSOR PKG-RR OBJECT                    *CRBN FLSH MT</t>
  </si>
  <si>
    <t>SENSOR PKG-RR OBJECT                    *WHTE DIAMOND</t>
  </si>
  <si>
    <t>SENSOR PKG-RR OBJECT                    *BLACK</t>
  </si>
  <si>
    <t>SENSOR PKG-RR OBJECT                    *AQUA)(INSTALT</t>
  </si>
  <si>
    <t>SENSOR PKG-RR OBJECT                    *CRSTL CLRT T</t>
  </si>
  <si>
    <t>SENSOR PKG-RR OBJECT                    *CYBER GRAY</t>
  </si>
  <si>
    <t>SENSOR PKG-RR OBJECT                    *PLT ICE TRCT</t>
  </si>
  <si>
    <t>CAP ASM-HUB                             *INSTALL .10</t>
  </si>
  <si>
    <t>STEP PKG,TUBULAR ASSIST (8.225)*REG CAB *EX BRT CHROM</t>
  </si>
  <si>
    <t>STEP PKG,TUBULAR ASSIST (8.225)*REG CAB *BLACK</t>
  </si>
  <si>
    <t>STEP PKG,TUBULAR ASSIST (8.225)*EXT CAB *EX BRT CHROM</t>
  </si>
  <si>
    <t>STEP PKG,TUBULAR ASSIST (8.225)*EXT CAB *BLACK</t>
  </si>
  <si>
    <t>STEP PKG,TUBULAR ASSIST (8.225)*CREW CAB*EX BRT CHROM</t>
  </si>
  <si>
    <t>STEP PKG,TUBULAR ASSIST (8.225)*CREW CAB*BLACK</t>
  </si>
  <si>
    <t>BAG,RF PANEL STOR (12.810/16.585)</t>
  </si>
  <si>
    <t>TRANSMITTER PKG,2-WAY REM START &amp; DR LK *INSTALL 2.1 L</t>
  </si>
  <si>
    <t>TRANSMITTER PKG,2-WAY REM START &amp; DR LK *INSTALL 1.2 L</t>
  </si>
  <si>
    <t>LATCH STOP KIT,SOFT TONNEAU CVR (17.090)</t>
  </si>
  <si>
    <t>SPOILER PKG-R/END                       *DK LABYRT MT</t>
  </si>
  <si>
    <t>SPOILER PKG-R/END                       *MAGNA STL MT</t>
  </si>
  <si>
    <t>SPOILER PKG-R/END                       *IMPERIAL BLU</t>
  </si>
  <si>
    <t>INSULATOR PKG-HOOD                      *INSTALL .30</t>
  </si>
  <si>
    <t>HANDLE PKG,FRT S/D O/S (10.527/16.350)  *EX BRT CHROM</t>
  </si>
  <si>
    <t>HANDLE PKG,FRT &amp; RR S/D O/S (10.527/16.3*EX BRT CHROM</t>
  </si>
  <si>
    <t>SPOILER PKG, R/END  *TIARA TAN MT       *TAN)(INSTALL</t>
  </si>
  <si>
    <t>HARNESS ASM, REM START HOOD SW</t>
  </si>
  <si>
    <t>TRANSMITTER PKG,2-WAY REM START &amp; DR LK *INSTALL 2.4 L</t>
  </si>
  <si>
    <t>STEP PKG,RUNNING BOARD (8.225)          *CYBER GRAY</t>
  </si>
  <si>
    <t>STEP PKG,RUNNING BOARD (8.225)          *CRSTL CLRT T</t>
  </si>
  <si>
    <t>COVER PKG,FRONT SEAT (14.880/16.717)    *EBONY)(INSTA</t>
  </si>
  <si>
    <t>COVER PKG,FRONT SEAT (14.880/16.717)    *CASHMERE)(IN</t>
  </si>
  <si>
    <t>COVER PKG,FRONT SEAT (14.880/16.717)    *TITANIUM)(IN</t>
  </si>
  <si>
    <t>ATTACHMENT PKG,PASS COMPT SCREEN AIR DEF*INSTALL .75</t>
  </si>
  <si>
    <t>BLANKET PKG,UNDERHOOD                   *FOUR COLOR)(</t>
  </si>
  <si>
    <t>BLANKET PKG,UNDERHOOD (08.056)          *INSTALL .30</t>
  </si>
  <si>
    <t>STRIPE PKG,BODY                         *SLATE)(INSTA</t>
  </si>
  <si>
    <t>ASHTRAY PKG, (12.009/16.120)            *BLACK</t>
  </si>
  <si>
    <t>EXTENSION PKG,FRT BPR FASCIA (7.831)    *DK MING BLUE</t>
  </si>
  <si>
    <t>EXTENSION PKG,FRT BPR FASCIA (7.831)    *BLACK)(INSTA</t>
  </si>
  <si>
    <t>EXTENSION PKG,FRT BPR FASCIA (7.831)    *RED)(INSTALL</t>
  </si>
  <si>
    <t>EXTENSION PKG,FRT BPR FASCIA (7.831)    *GRAY)(INSTAL</t>
  </si>
  <si>
    <t>KEY SET,HITCH CARRIER (12.815/17.070)</t>
  </si>
  <si>
    <t>TOOLBOX PKG, (8.821)                    *INSTALL 1.1</t>
  </si>
  <si>
    <t>HANDLE ASM,SIDE STORAGE TOOLBOX (8.821)</t>
  </si>
  <si>
    <t>SPOILER PKG-R/END                       *DK BRAHMA MT</t>
  </si>
  <si>
    <t>SPOILER PKG-R/END                       *MYSTC SAPPHR</t>
  </si>
  <si>
    <t>SPOILER PKG-R/END                       *GOLD)(INSTAL</t>
  </si>
  <si>
    <t>DECAL PKG-BODY                          *PEARL WHITE</t>
  </si>
  <si>
    <t>DECAL PKG-BODY                          *VICTORY RED</t>
  </si>
  <si>
    <t>DECAL PKG-BODY                          *SILVER MT</t>
  </si>
  <si>
    <t>DECAL PKG-BODY                          *CYBER GRAY</t>
  </si>
  <si>
    <t>ALARM PKG-THEFT DTRNT                   *INSTALL 1.0</t>
  </si>
  <si>
    <t>MAT PKG-F/FLR                           *EBONY</t>
  </si>
  <si>
    <t>TAPE KIT,TONNEAU CLAMP PUBX RL (17.090)</t>
  </si>
  <si>
    <t>TRANSMITTER ASM-KEYLESS ENTRY</t>
  </si>
  <si>
    <t>HINGE KIT,TONNEAU CVR PNL FRT    (17.090)</t>
  </si>
  <si>
    <t>MAT PKG,F/FLR</t>
  </si>
  <si>
    <t>SEAL KIT,FLDG PUBX CVR HGE (17.090)</t>
  </si>
  <si>
    <t>SEAL PKG,PUBX TONNEAU CVR (17.090)</t>
  </si>
  <si>
    <t>DECAL PKG-BODY                          *BLACK</t>
  </si>
  <si>
    <t>DECAL PKG-BODY                          *LT TRN SLV M</t>
  </si>
  <si>
    <t>MAT PKG-F/FLR                           *NEUTRL M D</t>
  </si>
  <si>
    <t>MAT PKG-FLR PNL                         *NEUTRL M D</t>
  </si>
  <si>
    <t>COVER ASM-PUBX                          *BLUE)(INSTALU</t>
  </si>
  <si>
    <t>COVER PKG-PUBX TILT TOP                 *BLUE)(INSTALU</t>
  </si>
  <si>
    <t>COVER PKG-PUBX TILT TOP                 *BLUE)(INSTAL</t>
  </si>
  <si>
    <t>COVER PKG-VEH PROTV                     *BLACK)(INSTA</t>
  </si>
  <si>
    <t>TAPE KIT-PUBX CVR SI RL</t>
  </si>
  <si>
    <t>COVER PKG-PUBX TILT TOP                 *WHITE)(INSTA</t>
  </si>
  <si>
    <t>COVER PKG-PUBX TILT TOP                 *SILVER)(INSTH</t>
  </si>
  <si>
    <t>COVER PKG-PUBX TILT TOP                 *BLACK)(INSTA</t>
  </si>
  <si>
    <t>COVER PKG,PUBX TILT TOP                 *BLUE)(INSTAL</t>
  </si>
  <si>
    <t>COVER ASM-PUBX                          *OLYMPIC WHT</t>
  </si>
  <si>
    <t>COVER PKG-PUBX TILT TOP                 *RED)(INSTALL</t>
  </si>
  <si>
    <t>COVER PKG-PUBX TILT TOP                 *STLTH GRY MT</t>
  </si>
  <si>
    <t>COVER PKG-PUBX TILT TOP                 *GRAY)(INSTALT</t>
  </si>
  <si>
    <t>COVER PKG-RR BPR FASCIA TRLR  HITCH ACC *RED JEWEL TI</t>
  </si>
  <si>
    <t>HOOK PKG-FRT TOW CHROME                 *INSTALL .50</t>
  </si>
  <si>
    <t>BAG PKG-STOW                            *JET BLACK</t>
  </si>
  <si>
    <t>PLATFORM PKG-TRLR WT DISTR    HITCH     *INSTALL .50</t>
  </si>
  <si>
    <t>COVER ASM,LUGG CARR CR RL SUPT          *DK SMOKE GRY</t>
  </si>
  <si>
    <t>COVER ASM,LUGG CARR CR RL SUPT          *GRAY</t>
  </si>
  <si>
    <t>MIRROR PKG-O/S RR VIEW                  *INSTALL 1.0</t>
  </si>
  <si>
    <t>RAIL PKG,LUGG CARR CR                   *BLACK</t>
  </si>
  <si>
    <t>NUT,WHL                                 *INSTALL .10</t>
  </si>
  <si>
    <t>RECEIVER,KEYLESS ENTRY</t>
  </si>
  <si>
    <t>RECEIVER ASM-KEYLESS ENTRY</t>
  </si>
  <si>
    <t>TRANSMITTER PKG,R/CON DR LK &amp; THEFT DTRN*INSTALL 1.6</t>
  </si>
  <si>
    <t>TRANSMITTER PKG-R/CON DR LK &amp; THEFT DTRN*INSTALL 1.6</t>
  </si>
  <si>
    <t>TRANSMITTER PKG-R/CON DR LK &amp; THEFT DTRN*INSTALL 1.1</t>
  </si>
  <si>
    <t>TRANSMITTER PKG-R/CON DR LK &amp; THEFT DTRN*INSTALL 1.9</t>
  </si>
  <si>
    <t>TRANSMITTER PKG-R/CON DR LK &amp; THEFT DTRN*INSTALL 1.4</t>
  </si>
  <si>
    <t>TRANSMITTER PKG-R/CON DR LK &amp; THEFT DTRN*INSTALL 1.7</t>
  </si>
  <si>
    <t>TRANSMITTER PKG-R/CON DR LK &amp; THEFT DTRN*INSTALL 1.0</t>
  </si>
  <si>
    <t>TRANSMITTER PKG-R/CON DR LK &amp; THEFT DTRN*INSTALL 2.4</t>
  </si>
  <si>
    <t>TRANSMITTER PKG-R/CON DR LK &amp; THEFT DTRN*INSTALL 2.2</t>
  </si>
  <si>
    <t>HARNESS ASM-F/FLR CNSL ACSRY  WRG</t>
  </si>
  <si>
    <t>COVER ASM-RR BPR FASCIA TRLR  HITCH ACC *BLACK</t>
  </si>
  <si>
    <t>COVER KIT-LUGG CARR CR RL SUPT          *BLACK</t>
  </si>
  <si>
    <t>SHADE PKG,LUGG (15.024/16.577)          *TITANIUM)(IN</t>
  </si>
  <si>
    <t>SHADE PKG,LUGG (15.024/16.577)          *SHALE)(INSTA</t>
  </si>
  <si>
    <t>COOLER PKG-TRANS FLUID AUX              *INSTALL 2.0</t>
  </si>
  <si>
    <t>ATTACHMENT KIT-LUGG CARR CR RL</t>
  </si>
  <si>
    <t>STRIP-LUGG CARR CR RL RUB</t>
  </si>
  <si>
    <t>NET PKG,CARGO (15.222/17.185)           *INSTALL .10</t>
  </si>
  <si>
    <t>HITCH PKG,TRLR                          *INSTALL .80</t>
  </si>
  <si>
    <t>COOLER PKG,TRANS FLUID AUX              *INSTALL 2.0</t>
  </si>
  <si>
    <t>RAIL PKG-LUGG CARR SI                   *BLACK</t>
  </si>
  <si>
    <t>RAIL PKG-LUGG CARR                      *BLACK</t>
  </si>
  <si>
    <t>RADIO PKG-AM/FM STEREO &amp; AUDIO DISC PLYR*INSTALL 1.5</t>
  </si>
  <si>
    <t>ATTACHMENT PKG-F/FLR ILLUM LP</t>
  </si>
  <si>
    <t>PLATE PKG-S/D SILL TR                   *INSTALL .10</t>
  </si>
  <si>
    <t>NET PKG-CARGO</t>
  </si>
  <si>
    <t>MODULE ASM,AUDIO/VIDEO        INTERFACE</t>
  </si>
  <si>
    <t>RESTRAINT PKG-R/SEAT ENTERTAINMENT HD   *EBONY</t>
  </si>
  <si>
    <t>RESTRAINT PKG-R/SEAT ENTERTAINMENT HD   *LT CASHMERE</t>
  </si>
  <si>
    <t>RESTRAINT PKG-R/SEAT ENTERTAINMENT HD   *GRAY L</t>
  </si>
  <si>
    <t>TRANSMITTER,KEYLESS ENTRY</t>
  </si>
  <si>
    <t>ANTENNA ASM-R/CON DR LK RCVR</t>
  </si>
  <si>
    <t>SHIELD PKG,U/HOOD APPEARANCE            *INSTALL .10</t>
  </si>
  <si>
    <t>RESTRAINT PKG-R/SEAT ENTERTAINMENT HD   *LT TTNUM</t>
  </si>
  <si>
    <t>RESTRAINT PKG-R/SEAT ENTERTAINMENT HD   *TUXEDO BLUE</t>
  </si>
  <si>
    <t>RESTRAINT PKG-R/SEAT ENTERTAINMENT HD   *SHALE</t>
  </si>
  <si>
    <t>RESTRAINT PKG-R/SEAT ENTERTAINMENT HD   *VRY LT LINEN</t>
  </si>
  <si>
    <t>RESTRAINT PKG-R/SEAT ENTERTAINMENT HD   *COCOA</t>
  </si>
  <si>
    <t>RESTRAINT PKG-R/SEAT ENTERTAINMENT HD   *NEUTRAL L</t>
  </si>
  <si>
    <t>HEADREST PKG,SINGLE UPGRADABLE DVD R/SEAT ENTERTAINMEN</t>
  </si>
  <si>
    <t>DEFLECTOR KIT,FRT S/D WDO UPR AIR</t>
  </si>
  <si>
    <t>DEFLECTOR KIT,RR S/D WDO UPR AIR</t>
  </si>
  <si>
    <t>TAPE KIT,W/S R/MLDG</t>
  </si>
  <si>
    <t>RECEIVER PKG-RDO DIGITAL (S   BAND)     *INSTALL 1.5</t>
  </si>
  <si>
    <t>MODULE  PKG-MP3 PLYR INTERFACE          *INSTALL 1.0</t>
  </si>
  <si>
    <t>HEADPHONE ASM</t>
  </si>
  <si>
    <t>ASHTRAY PKG,F/FLR CNSL                  *INSTALL .10</t>
  </si>
  <si>
    <t>EXTENSION PKG,TRLR HITCH RCVR (07.068)  *INSTALL .10</t>
  </si>
  <si>
    <t>BAR,TRLR HITCH DRAW</t>
  </si>
  <si>
    <t>HITCH PKG,WT DISTR PLTF (7.068)</t>
  </si>
  <si>
    <t>WHEEL,PKG                               *INSTALL .25</t>
  </si>
  <si>
    <t>WHEEL,PKG                               *INSTALL .60</t>
  </si>
  <si>
    <t>CARRIER PKG,BICYCLE (FORK MT) (BY THULE)</t>
  </si>
  <si>
    <t>CARRIER PKG,BICYCLE (WHEEL MT) (BY THULE*INSTALL .30</t>
  </si>
  <si>
    <t>CARRIER PKG,SKI (BY THULE)</t>
  </si>
  <si>
    <t>CARRIER PKG,BOAT (BY THULE)             *BLACK)(INSTA</t>
  </si>
  <si>
    <t>CARRIER PKG,BOAT (BY THULE)</t>
  </si>
  <si>
    <t>BASKET PKG,EXTR UTILITY (SPORT CARGO BAS*BLACK)(INSTA)</t>
  </si>
  <si>
    <t>CARRIER PKG,LUGG (BY THULE)             *INSTALL .10</t>
  </si>
  <si>
    <t>CARRIER PKG,BICYCLE (HITCH MT) (BY THULE)</t>
  </si>
  <si>
    <t>CARRIER PKG,SKI (HITCH MT) (BY THULE)</t>
  </si>
  <si>
    <t>COMPARTMENT ASM,STOW M/FUNC (BY THULE)  *INSTALL .50</t>
  </si>
  <si>
    <t>WHEEL,PKG                               *RED FLG STRI</t>
  </si>
  <si>
    <t>GRILLE PKG,RAD (BY LACKS)</t>
  </si>
  <si>
    <t>GRILLE PKG,RAD (BY LACKS)               *BRIGHT CHROM</t>
  </si>
  <si>
    <t>GRILLE PKG,RAD (BY LACKS)               *BLACK CHROME</t>
  </si>
  <si>
    <t>DECAL PKG,BODY (BY ORIGINAL WRAPS)</t>
  </si>
  <si>
    <t>MAT PKG,FRONT &amp; REAR CARPET (MOLDED EDGE*CASHMERE    8</t>
  </si>
  <si>
    <t>MAT PKG,FRONT &amp; REAR CARPET (MOLDED EDGE*TITANIUM    8</t>
  </si>
  <si>
    <t>MAT PKG,FRONT &amp; REAR CARPET (MOLDED EDGE*BLACK       8</t>
  </si>
  <si>
    <t>WHEEL,PKG                               *INSTALL .30</t>
  </si>
  <si>
    <t>CAP,HUB                                 *INSTALL .10</t>
  </si>
  <si>
    <t>HITCH PKG,TRLR (7.068)</t>
  </si>
  <si>
    <t>CAP PKG,HUB                             *GRAY)(INSTAL</t>
  </si>
  <si>
    <t>CAP PKG,HUB                             *SILVER)(INST</t>
  </si>
  <si>
    <t>CAP PKG,HUB                             *INSTALL .20</t>
  </si>
  <si>
    <t>CAP PKG,HUB                             *BLACK)(INSTA</t>
  </si>
  <si>
    <t>NUT UNIT,WHL                            *INSTALL .40</t>
  </si>
  <si>
    <t>WHEEL,PKG                               *MIDNIGHT SIL</t>
  </si>
  <si>
    <t>RAIL PKG,LUGG CARR CR (BY THULE)</t>
  </si>
  <si>
    <t>CAP,PKG TIRE VLV STEM</t>
  </si>
  <si>
    <t>WHEEL,PKG                               *BLACK)(INSTA</t>
  </si>
  <si>
    <t>WHEEL,PKG                               *PAINTED BLAC</t>
  </si>
  <si>
    <t>WHEEL,PKG                               *PAINTED SILV</t>
  </si>
  <si>
    <t>BOX PKG,CARGO BOX STOW     (BY UWS - A T*INSTALL .20</t>
  </si>
  <si>
    <t>WHEEL,PKG                               *MANOOGIAN SL</t>
  </si>
  <si>
    <t>WHEEL,PKG                               *CHROME)(INST</t>
  </si>
  <si>
    <t>WHEEL,PKG</t>
  </si>
  <si>
    <t>DEFLECTOR PKG,HOOD AIR                  *BLACK</t>
  </si>
  <si>
    <t>DEFLECTOR PKG,S/D WDO UPR AIR(TAPE ON)  *BLACK</t>
  </si>
  <si>
    <t>DEFLECTOR PKG,S/D WDO UPR AIR           *BLACK W/CHRO</t>
  </si>
  <si>
    <t>COVER PKG,PUBX FLDG TOP                 *BLACK</t>
  </si>
  <si>
    <t>MAT PKG,FRONT CARPET (15.286/16.800)    *DUNE</t>
  </si>
  <si>
    <t>RACK ASM,PUBX UTILITY                   *INSTALL .50</t>
  </si>
  <si>
    <t>BAR ASM,PUBX ORNAMENTATION              *INSTALL .50</t>
  </si>
  <si>
    <t>RACK ASM,PUBX UTILITY                   *INSTALL .30</t>
  </si>
  <si>
    <t>RACK ASM,PUBX UTILITY                   *INSTALL .40</t>
  </si>
  <si>
    <t>RACK ASM,PUBX UTILITY                   *INSTALL .80</t>
  </si>
  <si>
    <t>RACK ASM,PUBX UTILITY                   *INSTALL 1.3</t>
  </si>
  <si>
    <t>BOX PKG,CARGO BOX STOW                  *INSTALL .25</t>
  </si>
  <si>
    <t>DECAL PKG,BODY     *IBP VINYL WRAP - RIFT- MATTE WHITE</t>
  </si>
  <si>
    <t>DECAL PKG,BODY    *IBP VINYL WRAP - RIFT*MATTE GRAY</t>
  </si>
  <si>
    <t>DECAL PKG,BODY   *IBP VINYL WRAP-BLADE-B*BLACK/WHITE</t>
  </si>
  <si>
    <t>DECAL PKG,BODY      *IBP VINYL WRAP-BLAD*RED/WHITE</t>
  </si>
  <si>
    <t>DECAL PKG,BODY     *IBP VYNYL WRAP-WARP-*MATTE BLACK</t>
  </si>
  <si>
    <t>DECAL PKG,BODY   *IBP VINYL WRAP-WARP-GL*GLOSS WHITE</t>
  </si>
  <si>
    <t>DECAL PKG,BODY     *IBP VINYL WRAP - SYNERGY</t>
  </si>
  <si>
    <t>DECAL PKG,BODY  *IBP VINYL WRAP-TECHNO-M*MATTE GRAY/MT</t>
  </si>
  <si>
    <t>DECAL PKG,BODY *IBP VINYL WRAP-LOWER SON*GLOSS WHITE E</t>
  </si>
  <si>
    <t>DECAL PKG,BODY   *IBP VINYL WRAP-LOWER S*MATTE BLACK K</t>
  </si>
  <si>
    <t>DECAL PKG,BODY  *IBP VINYL WRAP-SWOOSH-G*GLOSS WHITE</t>
  </si>
  <si>
    <t>DECAL PKG,BODY  *IBP VINYL WRAP-SWOOSH-M*MATTE BLACK</t>
  </si>
  <si>
    <t>DECAL PKG,BODY  *IBP VINYL WRAP-TRIBAL-M*MATTE BLACK</t>
  </si>
  <si>
    <t>DECAL PKG,BODY    *IBP VINYL WRAP-TRIBAL*GLOSS WHITE</t>
  </si>
  <si>
    <t>DECAL PKG,BODY    *IBP VINYL WRAP-RIFT-M*MATTE WHITE</t>
  </si>
  <si>
    <t>DECAL PKG,BODY  *IBP VINYL WRAP-RIFT-MAT*MATTE GRAY</t>
  </si>
  <si>
    <t>DECAL PKG,BODY  *IBP VINYL WRAP-BLADE-BL*BLACK/WHITE</t>
  </si>
  <si>
    <t>DECAL PKG,BODY  *IBP VINYL WRAP-BLADE-RE*RED/WHITE</t>
  </si>
  <si>
    <t>DECAL PKG,BODY  *IBP VINYL WRAP-WARP-MAT*MATTE BLACK</t>
  </si>
  <si>
    <t>DECAL PKG,BODY  *IBP VINYL WRAP-WARP-GLO*GLOSS WHITE</t>
  </si>
  <si>
    <t>DECAL PKG,BODY  *IBP VINYL WRAP-SYNERGY</t>
  </si>
  <si>
    <t>DECAL PKG,BODY *IBP VINYL WRAP-TECHNO-MA*MATTE GRAY/ME</t>
  </si>
  <si>
    <t>DECAL PKG,BODY *IBP VINYL WRAP-LOWER SON*MATTE BLACK K</t>
  </si>
  <si>
    <t>DECAL PKG,BODY *IBP VINYL WRAP-SWOOSH-GL*GLOSS WHITE</t>
  </si>
  <si>
    <t>DECAL PKG,BODY *IBP VINYL WRAP-TRIBAL-MA*MATTE BLACK</t>
  </si>
  <si>
    <t>DECAL PKG,BODY  *IBP VINYL WRAP-TRIBAL-G*GLOSS WHITE</t>
  </si>
  <si>
    <t>DECAL PKG,BODY    *IBP VINYL WRAP-CIRCUI*MATTE BLACK</t>
  </si>
  <si>
    <t>DECAL PKG,BODY    *IBP VINYL WRAP-CIRCUI*GLOSS WHITE</t>
  </si>
  <si>
    <t>DECAL PKG,BODY *IBP VINYL WRAP-VOLT LOGO*MATTE BLACK</t>
  </si>
  <si>
    <t>DECAL PKG,BODY  *IBP VINYL WRAP-VOLT LOG*GLOSS WHITE</t>
  </si>
  <si>
    <t>DECAL PKG,BODY  *IBP VINYL WRAP-VOLT LOG*MATTE SILVERR</t>
  </si>
  <si>
    <t>DECAL PKG,BODY *IBP VINYL WRAP-SPEED STR*MATTE BLACK</t>
  </si>
  <si>
    <t>DECAL PKG,BODY   *IBP VINYL WRAP-GLOSS W*GLOSS WHITE</t>
  </si>
  <si>
    <t>DECAL PKG,BODY *IBP VINYL WRAP-CENTER ST*MATTE BLACK K</t>
  </si>
  <si>
    <t>DECAL PKG,BODY *IBP VINYL WRAP-CENTER ST*GLOSS WHITE T</t>
  </si>
  <si>
    <t>DECAL PKG,BODY *IBP VINYL WRAP DUAL STRI*MATTE BLACK K</t>
  </si>
  <si>
    <t>DECAL PKG,BODY *IBP VINYL WRAP-DUAL STRI*GLOSS WHITE E</t>
  </si>
  <si>
    <t>DECAL PKG,BODY *IBP VINYL WRAP-MATTE BLA*MATTE BLACK</t>
  </si>
  <si>
    <t>DECAL PKG,BODY *IBP VINYL WRAP-LOWER STR*MATTE BLACK K</t>
  </si>
  <si>
    <t>DECAL PKG,BODY *IBP VINYL WRAP-LOWER STR*GLOSS WHITE T</t>
  </si>
  <si>
    <t>DECAL PKG,BODY</t>
  </si>
  <si>
    <t>DECAL PKG,BODY *IBP VINYL WRAP-LWR THICK*MATTE BLACK</t>
  </si>
  <si>
    <t>DECAL PKG,BODY *IBP VINYL WRAP-PNTD ANGL*MATTE BLACK K</t>
  </si>
  <si>
    <t>DECAL PKG,BODY *IBP VINYL WRAP-POINTD AN*GLOSS WHITE T</t>
  </si>
  <si>
    <t>DECAL PKG,BODY *IBP VINYL WRAP-CENTER PI*MATTE BLACK K</t>
  </si>
  <si>
    <t>DECAL PKG,BODY *IBP VINYL WRAP-CENTER PI*GLOSS WHITE E</t>
  </si>
  <si>
    <t>DECAL PKG,BODY *IBP VINYL WRAP-DUAL STRP*MATTE BLACK</t>
  </si>
  <si>
    <t>DECAL PKG,BODY *IBP DUAL STRP VINYL WRAP*GLOSS WHITE</t>
  </si>
  <si>
    <t>DECAL PKG,BODY *IBP VINYL WRAP-COWL-MATT*MATTE BLACK</t>
  </si>
  <si>
    <t>DECAL PKG,BODY *IBP VINYL WRAP-COWL-GLOS*GLOSS MATTE R</t>
  </si>
  <si>
    <t>DECAL PKG,BODY *IBP VINYL WRAP-MATTE WHI*MATTE WHITE</t>
  </si>
  <si>
    <t>DECAL PKG,BODY *IBP VINYL WRAP-COWL-WHIT*WHITE</t>
  </si>
  <si>
    <t>DECAL PKG,BODY *IBP VINYL WRAP-CENTER PI* GLOSS WHITET</t>
  </si>
  <si>
    <t>DECAL PKG,BODY *IBP DUAL STRP W/PINSTRPE*GLOSS WHITE</t>
  </si>
  <si>
    <t>DECAL PKG,BODY *IBP VINYL WRAP-CUSTOM PRINT-5 SQ FT</t>
  </si>
  <si>
    <t>DECAL PKG,BODY *IBP VINYL WRAP-CUSTOM PRINT- 10 SQ FT</t>
  </si>
  <si>
    <t>DECAL PKG,BODY *IBP VINYL WRAP-CUSTOM PRINT-15 SQ FT</t>
  </si>
  <si>
    <t>DECAL PKG,BODY *IBP VINYL WRAP-CUSTOM PRINT-20 SQ FT</t>
  </si>
  <si>
    <t>DECAL PKG,BODY *IBP VINYL WRAP CUSTOM PRINT-25 SQ FT</t>
  </si>
  <si>
    <t>DECAL PKG,BODY *IBP VINYL WRAP CUSTOM PRINT- 35 SQ FT</t>
  </si>
  <si>
    <t>DECAL PKG,BODY *IBP VINYL WRAP CUSTOM PRINT-45 SQ FT</t>
  </si>
  <si>
    <t>DECAL PKG,BODY *IBP VINYL WRAP CUSTOM PRINT - 80 SQ FT</t>
  </si>
  <si>
    <t>CECAL PKG,BODY *IBP VINYL WRAP CUSTOM PRINT-115 SQ FT</t>
  </si>
  <si>
    <t>DECAL PKG,BODY *IBP VINYL WRAP CUSTOM PRINT-120 SQ FT</t>
  </si>
  <si>
    <t>DECAL PKG,BODY *IBP VINYL WRAP CUSTOM PRINT-195 SQ FT</t>
  </si>
  <si>
    <t>DECAL PKG,BODY *IBP VINYL WRAP CUSTOM PRINT-260 SQ FT</t>
  </si>
  <si>
    <t>DECAL PKG,BODY *IBP VINYL WRAP CUSTOM PRINT-320 SQ FT</t>
  </si>
  <si>
    <t>DECAL PKG,BODY *IBP VINYL WRAP CUSTOM CUT-5 SQ FT</t>
  </si>
  <si>
    <t>DECAL PKG,BODY *IBP VINYL WRAP CUSTOM CUT-10 SQ FT</t>
  </si>
  <si>
    <t>DECAL PKG,BODY *IBP VINYL WRAP CUSTOM CUT-15 SQ FT</t>
  </si>
  <si>
    <t>DECAL PKG,BODY *IBP VINYL WRAP CUSTOM CUT-20 SQ FT</t>
  </si>
  <si>
    <t>DECAL PKG,BODY *IBP VINYL WRAP CUSTOM CUT-25 SQ FT</t>
  </si>
  <si>
    <t>DECAL PKG,BODY *IBP VINYL WRAP CUSTOM CUT-35 SQ FT</t>
  </si>
  <si>
    <t>DECAL PKG,BODY *IBP VINYL WRAP CUSTOM CUT-45 SQ FT</t>
  </si>
  <si>
    <t>DECAL PKG,BODY *IBP VINYL WRAP CUSTOM CUT-80 SQ FT</t>
  </si>
  <si>
    <t>DECAL PKG,BODY *IBP VINYL WRAP CUSTOM CUT-115 SQ FT</t>
  </si>
  <si>
    <t>DECAL PKG,BODY *IBP VINYL WRAP CUSTOM CUT-120 SQ FT</t>
  </si>
  <si>
    <t>DECAL PKG,BODY *IBP VINYL WRAP CUSTOM CUT-195 SQ FT</t>
  </si>
  <si>
    <t>DECAL PKG,BODY *IBP VINYL WRAP CUSTOM CUT-260 SQ FT</t>
  </si>
  <si>
    <t>DECAL PKG,BODY *IBP VINYL WRAP CUSTOM CUT-320 SQ FT</t>
  </si>
  <si>
    <t>CAP PKG,WHL TR                          *INSTALL .10</t>
  </si>
  <si>
    <t>CAP PKG,WHL TR</t>
  </si>
  <si>
    <t>CAP,HUB &lt;SEE GUIDE/CONTACT BFO&gt;         *INSTALL .10</t>
  </si>
  <si>
    <t>CARRIER PKG,BOAT *HULLAPORT PRO(TM) FOLD*INSTALL .30 R</t>
  </si>
  <si>
    <t>CARRIER PKG,SKI  *FLAT TOP 6-PAIR SKI CA*BLACK)(INSTA</t>
  </si>
  <si>
    <t>MAT PKG,FRONT CARPET (MOLDED EDGE) (15.2*EBONY</t>
  </si>
  <si>
    <t>MAT PKG,FRONT CARPET (MOLDED EDGE) (15.2*CASHMERE</t>
  </si>
  <si>
    <t>MAT PKG,REAR CARPET (MOLDED EDGE) (15.30*EBONY</t>
  </si>
  <si>
    <t>MAT PKG,REAR CARPET (MOLDED EDGE) (15.30*CASHMERE</t>
  </si>
  <si>
    <t>MOLDING KIT,BODY SI *5PIECE GRND EFCTS KIT W/SPLR-PRMD</t>
  </si>
  <si>
    <t>FLARE PKG,RR WHL OPG &amp; F/FDR&lt;SEE GUIDE/C*OEM BLACK</t>
  </si>
  <si>
    <t>FLARE PKG,RR WHL OPG &amp; F/FDR&lt;SEE GUIDE/C*RUGGED-BLACK</t>
  </si>
  <si>
    <t>FLARE PKG,RR WHL OPG &amp; F/FDR&lt;SEE GUIDE/C*BOLT ON BLAC</t>
  </si>
  <si>
    <t>FLARE PKG,RR WHL OPG &amp; F/FDR&lt;SEE GUIDE/C*BOLT ON-BLAC</t>
  </si>
  <si>
    <t>MAT PKG,FRONT CARPET (MOLDED EDGE) (15.2*TITANIUM</t>
  </si>
  <si>
    <t>CAP,HUB                                 *BLACK W/SILV</t>
  </si>
  <si>
    <t>CAP,HUB &lt;SEE GUIDE/CONTACT BFO&gt;         *BLACK)(INSTA</t>
  </si>
  <si>
    <t>MAT PKG,REAR CARPET (MOLDED EDGE) (15.30*TITANIUM</t>
  </si>
  <si>
    <t>MUFFLER PKG,EXH (3.701)</t>
  </si>
  <si>
    <t>MAT PKG,FRONT CARPET (MOLDED EDGE) (15.2*COCOA</t>
  </si>
  <si>
    <t>MAT PKG,FRONT CARPET (MOLDED EDGE) (15.2*BLACK</t>
  </si>
  <si>
    <t>MAT PKG,REAR CARPET (MOLDED EDGE) (15.30*COCOA</t>
  </si>
  <si>
    <t>MAT PKG,REAR CARPET (MOLDED EDGE) (15.30*BLACK</t>
  </si>
  <si>
    <t>MAT PKG,FRONT VINYL (15.286/16.800)     *COCOA</t>
  </si>
  <si>
    <t>MAT PKG,FRONT VINYL (15.286/16.800)     *BLACK</t>
  </si>
  <si>
    <t>MAT PKG,REAR VINYL (15.306/16.800)      *COCOA</t>
  </si>
  <si>
    <t>MAT PKG,REAR VINYL (15.306/16.800)      *BLACK</t>
  </si>
  <si>
    <t>WHEEL PKG,</t>
  </si>
  <si>
    <t>COVER PKG,PUBX FLDG TOP   *BLACK        *BLACK)(INSTA</t>
  </si>
  <si>
    <t>MAT PKG,FRONT &amp; REAR CARPET (MOLDED EDGE*BLACK W/RED 8</t>
  </si>
  <si>
    <t>WHEEL,PKG                               *SILVER)(INST</t>
  </si>
  <si>
    <t>WHEEL,PKG                               *BRT CHROME)(</t>
  </si>
  <si>
    <t>CAP PKG,HUB (5.858)                     *INSTALL .20</t>
  </si>
  <si>
    <t>DECAL PKG,BODY  *DAGGER - RED AND SILVER*GLOSS RED AN</t>
  </si>
  <si>
    <t>DECAL PKG,BODY     *DAGGER - ORANGE - GL*GLOSS ORANGE</t>
  </si>
  <si>
    <t>DECAL PKG,BODY          *DAGGER - BLACK *GLOSS BLACK</t>
  </si>
  <si>
    <t>DECAL PKG,BODY         DAGGER - SILVER -*MATTE SILVER</t>
  </si>
  <si>
    <t>DECAL PKG,BODY             *DAGGER - BLA*MATTE BLACK</t>
  </si>
  <si>
    <t>DECAL PKG,BODY           *SWERVE - BLACK*GLOSS BLACK</t>
  </si>
  <si>
    <t>DECAL PKG,BODY           *SWERVE - WHITE*GLOSS WHITE</t>
  </si>
  <si>
    <t>DECAL PKG,BODY             *SWERVE - ORA*GLOSS ORANGE</t>
  </si>
  <si>
    <t>DECAL PKG,BODY      *SWERVE - GREY AND W*GLOSS GRAY A</t>
  </si>
  <si>
    <t>DECAL PKG,BODY        *SWERVE - GREY AND*GLOSS GRAY A</t>
  </si>
  <si>
    <t>DECAL PKG,BODY        *SWERVE - BLACK - *MATTE BLACK</t>
  </si>
  <si>
    <t>DECAL PKG,BODY          *SWERVE - WHITE *MATTE WHITE</t>
  </si>
  <si>
    <t>DECAL PKG,BODY      *MACHETE - BLACK AND*GLOSS BLACK</t>
  </si>
  <si>
    <t>DECAL PKG,BODY      *MACHETE - RED AND B*GLOSS RED AN</t>
  </si>
  <si>
    <t>DECAL PKG,BODY        *MACHETE - WHITE -*GLOSS WHITE</t>
  </si>
  <si>
    <t>DECAL PKG,BODY          *MACHETE - SILVE*MATTE SILVER</t>
  </si>
  <si>
    <t>DECAL PKG,BODY     *MACHETE - GREY AND R*GLOSS GRAY A</t>
  </si>
  <si>
    <t>DECAL PKG,BODY         *MACHETE - WHITE *MATTE WHITE</t>
  </si>
  <si>
    <t>DECAL PKG,BODY  *OFF CENTER RACING - BLA*GLOSS BLACK</t>
  </si>
  <si>
    <t>DECAL PKG,BODY   *OFF CENTER RACING - WH*GLOSS WHITE</t>
  </si>
  <si>
    <t>DECAL PKG,BODY     *OFF CENTER RACING - *MATTE SILVERE</t>
  </si>
  <si>
    <t>DECAL PKG,BODY   *OFF CENTER RACING - BL*MATTE BLACK</t>
  </si>
  <si>
    <t>DECAL PKG,BODY   *OFF CENTER RACING - WH*MATTE WHITE</t>
  </si>
  <si>
    <t>DECAL PKG,BODY       *DUAL STRIPES - BLA*GLOSS BLACK</t>
  </si>
  <si>
    <t>DECAL PKG,BODY        *DUAL STRIPES - GR*GLOSS GREEN</t>
  </si>
  <si>
    <t>DECAL PKG,BODY        *DUAL STRIPES - SI*MATTE SILVER</t>
  </si>
  <si>
    <t>DECAL PKG,BODY    *DUAL STRIPES - ORANGE*GLOSS ORANGE</t>
  </si>
  <si>
    <t>DECAL PKG,BODY       *DUAL STRIPES - WHI*GLOSS WHITE</t>
  </si>
  <si>
    <t>DECAL PKG,BODY         *DUAL STRIPES - B*MATTE BLACK</t>
  </si>
  <si>
    <t>DECAL PKG,BODY       *DUAL STRIPES - WHI*MATTE WHITE</t>
  </si>
  <si>
    <t>DECAL PKG,BODY  *DUAL POINTED STRIPE-SIL*MATTE SILVER</t>
  </si>
  <si>
    <t>DECAL PKG,BODY  *DUAL POINTED STRIPE-WHI*MATTE WHITE</t>
  </si>
  <si>
    <t>DECAL PKG,BODY  *DUAL POINTED STRIPE-BLA*MATTE BLACK</t>
  </si>
  <si>
    <t>DECAL PKG,BODY   *DUAL STRIPES - WHITE -*GLOSS WHITE</t>
  </si>
  <si>
    <t>DECAL PKG,BODY     *DUAL STRIPES - WHITE*MATTE WHITE</t>
  </si>
  <si>
    <t>DECAL PKG,BODY     *DUAL STRIPES - BLACK*GLOSS BLACK</t>
  </si>
  <si>
    <t>DECAL PKG,BODY    *DUAL STRIPES - BLACK *MATTE BLACK</t>
  </si>
  <si>
    <t>DECAL PKG,BODY       *DUAL STRIPES - SIL*MATTE SILVER</t>
  </si>
  <si>
    <t>DECAL PKG,BODY     *DUAL STRIPES - RED -*GLOSS RED</t>
  </si>
  <si>
    <t>DECAL PKG,BODY    *DUAL STRIPES - WHITE *GLOSS WHITE</t>
  </si>
  <si>
    <t>DECAL PKG,BODY      *DUAL STRIPES - BLAC*MATTE BLACK</t>
  </si>
  <si>
    <t>DECAL PKG,BODY    *DUAL STRIPES - RED - *GLOSS RED</t>
  </si>
  <si>
    <t>MAT PKG,FRONT CARPET (15.286/16.800)</t>
  </si>
  <si>
    <t>MAT PKG,FRONT &amp; REAR CARPET             *BLACK</t>
  </si>
  <si>
    <t>MAT PKG,FRONT &amp; REAR CARPET (MOLDED EDGE*COCOA       8</t>
  </si>
  <si>
    <t>LATCH,PUBX CVR</t>
  </si>
  <si>
    <t>NUT PKG,WHL                             *CHROME)(INST</t>
  </si>
  <si>
    <t>NUT PKG,WHL                             *STAINLESS ST</t>
  </si>
  <si>
    <t>WHEEL,PKG  CHROME</t>
  </si>
  <si>
    <t>WHEEL,PKG   BRIGHT SLIVER</t>
  </si>
  <si>
    <t>WHEEL,PKG    CHROME</t>
  </si>
  <si>
    <t>WHEEL,PKG SATON BLACK W/RED STRIPE      *BLACK)(INSTA</t>
  </si>
  <si>
    <t>WHEEL,PKG  SATON BLACK W/YELLOW STRIPE  *BLACK)(INSTA</t>
  </si>
  <si>
    <t>WHEEL,PKG W/YELLOW STRIPE               *INSTALL .30</t>
  </si>
  <si>
    <t>ELEMENT,A/CL</t>
  </si>
  <si>
    <t>CAP,HUB &lt;SEE GUIDE/CONTACT BFO&gt;         *INSTALL .20</t>
  </si>
  <si>
    <t>DECAL PKG,BODY                      *MATTE BLACK</t>
  </si>
  <si>
    <t>DECAL PKG,BODY                       *GLOSS BLACK</t>
  </si>
  <si>
    <t>DECAL PKG,BODY                      *MATTE WHITE</t>
  </si>
  <si>
    <t>DECAL PKG,BODY                       *GLOSS WHITE</t>
  </si>
  <si>
    <t>DECAL PKG,BODY                     *MATTE BLACK</t>
  </si>
  <si>
    <t>DECAL PKG,BODY                       *GLOSS BLOCK</t>
  </si>
  <si>
    <t>DECAL PKG,BODY                      *GLOSS WHITE</t>
  </si>
  <si>
    <t>DECAL PKG,BODY                        *GLOSS BLACK</t>
  </si>
  <si>
    <t>DECAL PKG,BODY                    *MATTE BLACK</t>
  </si>
  <si>
    <t>DECAL PKG,BODY                     *MATTE SILVER</t>
  </si>
  <si>
    <t>DECAL PKG,BODY                    *GLOSS WHITE</t>
  </si>
  <si>
    <t>DECAL PKG,BODY                         *MATTE WHITE</t>
  </si>
  <si>
    <t>DECAL PKG,BODY                   *RED/BLACK/BLACK</t>
  </si>
  <si>
    <t>DECAL PKG,BODY             *LIGHT GREY/GREY/LIGHT GREY</t>
  </si>
  <si>
    <t>DECAL PKG,BODY                  *MATTE BLACK</t>
  </si>
  <si>
    <t>DECAL PKG,BODY                      *GLOSS BLACK</t>
  </si>
  <si>
    <t>DECAL PKG,BODY                    *MATTE WHITE</t>
  </si>
  <si>
    <t>DECAL PKG,BODY                     *GLOSS BLACK</t>
  </si>
  <si>
    <t>DECAL PKG,BODY                     *GLOSS WHITE</t>
  </si>
  <si>
    <t>DECAL PKG,BODY                   *RED/GREY/BLACK</t>
  </si>
  <si>
    <t>DECAL PKG,BODY                  *RED/GREY/WHITE</t>
  </si>
  <si>
    <t>DECAL PKG,BODY                       *BLACK</t>
  </si>
  <si>
    <t>DECAL PKG,BODY                       *RED/GREY</t>
  </si>
  <si>
    <t>DECAL PKG,BODY                     *MATTE WHITE</t>
  </si>
  <si>
    <t>DECAL PKG,BODY                    *GLOSS BLACK</t>
  </si>
  <si>
    <t>FRAME PKG,LIC PLT</t>
  </si>
  <si>
    <t>FRAME PKG,LIC PLT                       *INSTALL .15</t>
  </si>
  <si>
    <t>HITCH PKG,TRLR                          *INSTALL 2.0</t>
  </si>
  <si>
    <t>MIRROR PKG,O/S RR VIEW&lt;SEE GUIDE/CONTACT BFO&gt;</t>
  </si>
  <si>
    <t>DEFLECTOR PKG,HOOD AIR(SMOKE BLACK)     *SMOKE BLACK)</t>
  </si>
  <si>
    <t>DEFLECTOR PKG,S/D WDO UPR AIR(TAPE ON)(S*SMOKE BLACK)</t>
  </si>
  <si>
    <t>DEFLECTOR PKG,HOOD AIR(FLUSH-AEROSKIN)(S*SMOKE BLACK)</t>
  </si>
  <si>
    <t>DEFLECTOR PKG,HOOD AIR(SMOKE BLK)       *SMOKE BLACK)</t>
  </si>
  <si>
    <t>DEFLECTOR PKG,S/D WDO UPR AIR(SMOKE BLK)*SMOKE BLACK)</t>
  </si>
  <si>
    <t>MAT PKG,FRONT VINYL (15.286/16.800)  *JE*BLACK</t>
  </si>
  <si>
    <t>DEFLECTOR PKG,HOOD AIR (CHROME)         *CHROME)(INST</t>
  </si>
  <si>
    <t>DEFLECTOR PKG,S/D WDO UPR AIR     *SMOKE*SMOKE BLACK)</t>
  </si>
  <si>
    <t>COVER PKG,PUBX FLDG TOP  *BLACK         *BLACK)(INSTA</t>
  </si>
  <si>
    <t>MAT PKG,FRONT CARPET (15.286/16.800)    *BROWNSTONE</t>
  </si>
  <si>
    <t>MAT PKG,FRONT CARPET (15.286/16.800)    *BLACK</t>
  </si>
  <si>
    <t>CARRIER PKG,BICYCLE (HITCH MT) (BY THULE*BLACK)(INSTA</t>
  </si>
  <si>
    <t>CARRIER PKG,SKI (HITCH MT) (BY THULE)   *BLACK)(INSTA</t>
  </si>
  <si>
    <t>WHEEL,PKG                               *PAINTED</t>
  </si>
  <si>
    <t>WHEEL,PKG                               *BLUE CHROME)</t>
  </si>
  <si>
    <t>WHEEL,PKG                               *BLACK CHROME</t>
  </si>
  <si>
    <t>SPEAKER ASM,RDO R/CMPT                  *INSTALL .75</t>
  </si>
  <si>
    <t>SPEAKER ASM,RDO R/CMPT                  *INSTALL 1.5</t>
  </si>
  <si>
    <t>WHEEL,PKG                               *SATIN GRAPHI</t>
  </si>
  <si>
    <t>CAP,HUB &lt;SEE GUIDE/CONTACT BFO&gt;</t>
  </si>
  <si>
    <t>CAP PKG,HUB&lt;USE 10B 5511Y&gt;</t>
  </si>
  <si>
    <t>FLARE PKG,RR WHL OPG &amp; F/FDR&lt;SEE GUIDE/C*BLACK)(INSTA</t>
  </si>
  <si>
    <t>MUFFLER PKG,EXH                         *INSTALL .50</t>
  </si>
  <si>
    <t>PIPE PKG,EXH TIP                        *BRIGHT CHROM</t>
  </si>
  <si>
    <t>PIPE PKG,EXH TIP                        *BLACK CHROME</t>
  </si>
  <si>
    <t>BOX PKG,CARGO BOX STOW            *BLACK*INSTALL .25</t>
  </si>
  <si>
    <t>DECAL PKG,BODY                   *GLOSS *GLOSS WHITE)</t>
  </si>
  <si>
    <t>DECAL PKG,BODY                    *CARBO*CARBON FIBER</t>
  </si>
  <si>
    <t>DECAL PKG,BODY                     *BLAC*BLACK/RED)(I</t>
  </si>
  <si>
    <t>CAP PKG,HUB (5.858)                     *INSTALL .40</t>
  </si>
  <si>
    <t>DEFLECTOR PKG,HOOD AIR (AEROSKIN)(SMOKE *AEROSKIN)(SM</t>
  </si>
  <si>
    <t>DEFLECTOR PKG,HOOD AIR (AEROSKIN)(SMOKE *SMOKE</t>
  </si>
  <si>
    <t>DEFLECTOR PKG,S/D WDO UPR AIR (FRT &amp; RR)*SMOKE)(INSTA</t>
  </si>
  <si>
    <t>DECAL PKG,BODY       *SONIC MATTE BLACK *MATTE BLACK</t>
  </si>
  <si>
    <t>STEP PKG,ASST    *CHARCOAL              *CHARCOAL)(IN</t>
  </si>
  <si>
    <t>STEP PKG,ASST   *COCOA                  *COCOA)(INSTA</t>
  </si>
  <si>
    <t>STEP PKG,ASST     *ARGENT               *ARGENT)(INST</t>
  </si>
  <si>
    <t>STEP PKG,ASST   *NICKEL                 *NICKEL)(INST</t>
  </si>
  <si>
    <t>ATTACHMENT PKG,TRLR HITCH               *INSTALL 1.4</t>
  </si>
  <si>
    <t>ATTACHMENT PKG,TRLR HITCH               *INSTALL 2.5</t>
  </si>
  <si>
    <t>ATTACHMENT PKG,TRLR HITCH               *INSTALL .20</t>
  </si>
  <si>
    <t>DEFLECTOR PKG,S/D WDO UPR AIR(IN CHANNEL*SMOKE BLACK))</t>
  </si>
  <si>
    <t>CARRIER PKG,LUGG&lt;SEE GUIDE/CONTACT BFO&gt; *BLACK)(INSTA</t>
  </si>
  <si>
    <t>CARRIER PKG,LUGG&lt;SEE GUIDE/CONTACT BFO&gt; *BLACK</t>
  </si>
  <si>
    <t>MUFFLER PKG,EXH                         *INSTALL .80</t>
  </si>
  <si>
    <t>CAP PKG,WHL TR                          *INSTALL .20</t>
  </si>
  <si>
    <t>DEFLECTOR PKG,HOOD AIR(SMOKE BLACK)     *SMOKE)(INSTA</t>
  </si>
  <si>
    <t>GATE PKG,PUBX EXTENDER                  *BLACK)(INSTA</t>
  </si>
  <si>
    <t>DEFLECTOR PKG,HOOD AIR(AEROSKIN)(CHROME)*CHROME</t>
  </si>
  <si>
    <t>DEFLECTOR PKG,S/D WDO UPR AIR(IN CHANNEL*SMOKE</t>
  </si>
  <si>
    <t>DEFLECTOR PKG,HOOD AIR(SMOKE BLACK)(AERO*SMOKE)(INSTA</t>
  </si>
  <si>
    <t>DEFLECTOR PKG,HOOD AIR(CHROME)(AEROSKIN *INSTALL .30</t>
  </si>
  <si>
    <t>DEFLECTOR PKG,HOOD AIR(SMOKE BLACK      *SMOKE)(INSTA</t>
  </si>
  <si>
    <t>DEFLECTOR PKG,HOOD AIR(CHROME           *INSTALL .30</t>
  </si>
  <si>
    <t>DEFLECTOR PKG,HOOD AIR(CHROME)(AEROSKIN</t>
  </si>
  <si>
    <t>DEFLECTOR PKG,S/D WDO UPR AIR(IN CHANNEL*SMOKE BLACK)</t>
  </si>
  <si>
    <t>MOLDING PKG,RR WHL OPG &amp; F/FDR          *BLACK)(INSTA</t>
  </si>
  <si>
    <t>SPEAKER ASM,RDO R/CMPT                  *INSTALL .90</t>
  </si>
  <si>
    <t>TENT PKG,CAMPING PUBX                   *GRAY/BLUE/BL</t>
  </si>
  <si>
    <t>BOX PKG,CARGO BOX STOW  *BLACK  *INSTALL*INSTALL .50</t>
  </si>
  <si>
    <t>CAP PKG,WHL TR                          *BLACK)(INSTA</t>
  </si>
  <si>
    <t>CAP PKG,WHL TR                          *SILVER)(INST</t>
  </si>
  <si>
    <t>DEFLECTOR PKG,HOOD AIR (MATTE BLACK)    *MATTE BLACK)</t>
  </si>
  <si>
    <t>DEFLECTOR PKG,S/D WDO UPR AIR(IN CHANNEL*MATTE BLACK))</t>
  </si>
  <si>
    <t>MOLDING PKG,FRT &amp; RR S/D                *MATTE BLACK)</t>
  </si>
  <si>
    <t>MOLDING PKG,FRT &amp; RR S/D              *M*MATTE BLACK)</t>
  </si>
  <si>
    <t>BOX PKG,CARGO BOX STOW               *MA*MATTE BLACK)</t>
  </si>
  <si>
    <t>BOX PKG,CARGO BOX STOW             *GLOS*GLOSS BLACK)</t>
  </si>
  <si>
    <t>BOX PKG,CARGO BOX STOW           *BRIGHT*BRIGHT FINIS</t>
  </si>
  <si>
    <t>BOX PKG,CARGO BOX STOW        *BRIGHT FI*BRIGHT FINIS</t>
  </si>
  <si>
    <t>COVER PKG,PUBX FLDG TOP                 *INSTALL .75</t>
  </si>
  <si>
    <t>BOX PKG,CARGO BOX STOW                  *INSTALL .50</t>
  </si>
  <si>
    <t>ATTACHMENT KIT,PUBX UTILITY RACK        *BLACK)(INSTA</t>
  </si>
  <si>
    <t>DECAL PKG,BODY                      *GRA*GRAY STRIPE</t>
  </si>
  <si>
    <t>DECAL PKG,BODY                         **BLUE STRIPE</t>
  </si>
  <si>
    <t>MODULE ASM,TRLR BRK CONT&lt;SEE GUIDE/CONTA*BLACK)(INSTAK</t>
  </si>
  <si>
    <t>CARRIER PKG,BOAT&lt;SEE GUIDE/CONTACT BFO&gt; *BLACK)(INSTA</t>
  </si>
  <si>
    <t>GATE PKG,PUBX EXTENDER                  *INSTALL .90</t>
  </si>
  <si>
    <t>ATTACHMENT PKG,TRLR HITCH               *BLACK)(INSTA</t>
  </si>
  <si>
    <t>FRAME PKG,LIC PLT                       *CHROME W/BLA</t>
  </si>
  <si>
    <t>FRAME PKG,LIC PLT                       *BLACK W/COLO</t>
  </si>
  <si>
    <t>FRAME PKG,LIC PLT                       *BLACK W/CHRO</t>
  </si>
  <si>
    <t>FRAME PKG,LIC PLT                       *BLACK W/RED</t>
  </si>
  <si>
    <t>FRAME PKG,LIC PLT                       *CHROME)(INST</t>
  </si>
  <si>
    <t>DECAL PKG,BODY                          *MATTE WHITE)</t>
  </si>
  <si>
    <t>DECAL PKG,BODY                          *MATTE BLACK)</t>
  </si>
  <si>
    <t>FRAME PKG,LIC PLT                       *BLACK)(INSTA</t>
  </si>
  <si>
    <t>DEFLECTOR PKG,HOOD AIR (AEROSKIN-CHROME)*CHROME)(INST</t>
  </si>
  <si>
    <t>DEFLECTOR PKG,HOOD AIR (AEROSKIN-SMOKE B*SMOKE BLACK)</t>
  </si>
  <si>
    <t>DEFLECTOR PKG,S/D WDO UPR AIR (IN CHANNE*SMOKE BLACK)</t>
  </si>
  <si>
    <t>DEFLECTOR PKG,S/D WDO UPR AIR (TAPE ON C*CHROME)(INST</t>
  </si>
  <si>
    <t>DECAL PKG,BODY                          *CARBON FIBER</t>
  </si>
  <si>
    <t>HOLDER KIT,F/SEAT BK ACSRY TABLET       *INSTALL .20</t>
  </si>
  <si>
    <t>CARRIER PKG,BICYCLE (HITCH MT)          *BLACK)(INSTA</t>
  </si>
  <si>
    <t>CARRIER PKG,BOAT&lt;SEE GUIDE/CONTACT BFO&gt; *INSTALL .30</t>
  </si>
  <si>
    <t>BASKET PKG,EXTR UTILITY                 *BLACK)(INSTA</t>
  </si>
  <si>
    <t>NET PKG,PUBX CARGO                      *BLACK)(INSTA</t>
  </si>
  <si>
    <t>PROTECTOR,RR BPR FASCIA                 *BLACK</t>
  </si>
  <si>
    <t>RACK ASM,PUBX UTILITY                   *BLACK)(INSTA</t>
  </si>
  <si>
    <t>BOX PKG,CARGO BOX STOW   *DRIVER SIDE   *INSTALL 0.50</t>
  </si>
  <si>
    <t>BOX PKG,CARGO BOX STOW     *PASSENGER SI*INSTALL 0.50</t>
  </si>
  <si>
    <t>COVER PKG,PUBX FLDG TOP     *5'8" BOX   *INSTALL 0.80</t>
  </si>
  <si>
    <t>COVER PKG,PUBX FLDG TOP   *6'6" BOX     *INSTALL .80</t>
  </si>
  <si>
    <t>COVER PKG,PUBX FLDG TOP   *8' BOX       *INSTALL 0.80</t>
  </si>
  <si>
    <t>HEADPHONE ASM   *BLACK                  *BLACK)(INSTA</t>
  </si>
  <si>
    <t>COVER PKG,PUBX FLDG TOP    *SONOMA JEWEL*SONOMA JEWEL</t>
  </si>
  <si>
    <t>COVER PKG,PUBX FLDG TOP    *WHITE DIAMON*WHITE)(INSTA</t>
  </si>
  <si>
    <t>COVER PKG,PUBX FLDG TOP  *SONOMA JEWEL R*SONOMA JEWEL</t>
  </si>
  <si>
    <t>COVER PKG,PUBX FLDG TOP                 *WHITE)(INSTA</t>
  </si>
  <si>
    <t>COVER PKG,PUBX FLDG TOP  *WHITE DIAMOND *WHITE)(INSTA</t>
  </si>
  <si>
    <t>COVER PKG,PUBX FLDG TOP   *WHITE DIAMOND*WHITE)(INSTA</t>
  </si>
  <si>
    <t>COVER PKG,PUBX FLDG TOP  *OLYMPIC WHITE *WHITE)(INSTA</t>
  </si>
  <si>
    <t>COVER PKG,PUBX FLDG TOP   *SILVER ICE   *SILVER)(INST</t>
  </si>
  <si>
    <t>COVER PKG,PUBX FLDG TOP                 *INSTALL .80</t>
  </si>
  <si>
    <t>COVER PKG,PUBX FLDG TOP                 *SILVER)(INST</t>
  </si>
  <si>
    <t>COVER PKG,PUBX FLDG TOP                 *BLACK)(INSTA</t>
  </si>
  <si>
    <t>COVER PKG,PUBX FLDG TOP                 *PRIMERED)(IN</t>
  </si>
  <si>
    <t>COVER PKG,PUBX FLDG TOP  *BLACK         *INSTALL .80</t>
  </si>
  <si>
    <t>COVER PKG,PUBX FLDG TOP                 *GRAY)(INSTAL</t>
  </si>
  <si>
    <t>COVER PKG,PUBX FLDG TOP                 *SUBTERRANEAN</t>
  </si>
  <si>
    <t>COVER PKG,PUBX FLDG TOP                 *(INSTALL .80</t>
  </si>
  <si>
    <t>SENSOR PKG,TIRE PRESS IND               *INSTALL .40</t>
  </si>
  <si>
    <t>COVER PKG,PUBX FLDG TOP                 *INSTALL .50</t>
  </si>
  <si>
    <t>BOX PKG,CARGO BOX STOW</t>
  </si>
  <si>
    <t>RACK ASM,PUBX UTILITY                   *INSTALL 1.0</t>
  </si>
  <si>
    <t>COVER PKG,PUBX FLDG TOP                 *INSTALL 1.5</t>
  </si>
  <si>
    <t>COVER PKG,PUBX FLDG TOP</t>
  </si>
  <si>
    <t>LINER PKG,PUBX                          *INSTALL .30</t>
  </si>
  <si>
    <t>LINER PKG,PUBX E/GATE                   *INSTALL .20</t>
  </si>
  <si>
    <t>LINER PKG,PUBX E/GATE   *GREY           *INSTALL .80</t>
  </si>
  <si>
    <t>CARPET PKG,PUBX</t>
  </si>
  <si>
    <t>CARPET PKG,PUBX    *GREY                *INSTALL .80</t>
  </si>
  <si>
    <t>TRIM PKG,BODY ACSRY                    **PRIMED)(INST</t>
  </si>
  <si>
    <t>TRIM PKG,BODY ACSRY                     *PRIMED)(INST</t>
  </si>
  <si>
    <t>TRIM PKG,BODY ACSRY              *OLYMPI*OLYMPIC/SUMME</t>
  </si>
  <si>
    <t>TRIM PKG,BODY ACSRY          *OLYMPIC/SU*OLYMPIC/SUMM</t>
  </si>
  <si>
    <t>TRIM PKG,BODY ACSRY       *OLYMPIC/SUMMI*OLYMPIC/SUMM</t>
  </si>
  <si>
    <t>TRIM PKG,BODY ACSRY            *OLYMPIC/*OLYMPIC/SUMM</t>
  </si>
  <si>
    <t>TRIM PKG,BODY ACSRY            *PULL ME *PULL ME OVER</t>
  </si>
  <si>
    <t>TRIM PKG,BODY ACSRY             *PULL ME*PULL ME OVER</t>
  </si>
  <si>
    <t>TRIM PKG,BODY ACSRY           *PULL ME O*PULL ME OVER</t>
  </si>
  <si>
    <t>TRIM PKG,BODY ACSRY          *SWITCHBLAD*SWITCHBLADE</t>
  </si>
  <si>
    <t>TRIM PKG,BODY ACSRY            *SWITCHBL*SWITCHBLADE</t>
  </si>
  <si>
    <t>CAP PKG,WHL TR                          *INSTALL .40</t>
  </si>
  <si>
    <t>CAP PKG,WHL TR                          *INSTALL .30</t>
  </si>
  <si>
    <t>CAP PKG,WHL TR                          *INSTALL .50</t>
  </si>
  <si>
    <t>RAIL PKG,LUGG CARR CR                   *INSTALL .50</t>
  </si>
  <si>
    <t>SHIELD,EMIS RDCN FLUID TK               *BLACK)(INSTA</t>
  </si>
  <si>
    <t>ATTACHMENT PKG,TRLR HITCH               *INSTALL .45</t>
  </si>
  <si>
    <t>FLARE PKG,RR WHL OPG &amp; F/FDR&lt;SEE GUIDE/CONTACT BFO&gt;</t>
  </si>
  <si>
    <t>DEFLECTOR PKG,HOOD AIR(FLUSH-AEROSKIN)(S*INSTALL .30</t>
  </si>
  <si>
    <t>DEFLECTOR PKG,S/D WDO UPR AIR(IN CHANNEL*INSTALL .30 )</t>
  </si>
  <si>
    <t>FILM,RKR PNL MLDG PROTV                 *INSTALL .50</t>
  </si>
  <si>
    <t>FILM,RKR PNL MLDG PROTV                 *INSTALL 3.0</t>
  </si>
  <si>
    <t>FILM,RKR PNL MLDG PROTV                 *INSTALL 3.5</t>
  </si>
  <si>
    <t>FILM,RKR PNL MLDG PROTV                 *INSTALL 4.0</t>
  </si>
  <si>
    <t>GATE PKG,PUBX EXTENDER                  *SILVER)(INST</t>
  </si>
  <si>
    <t>COVER PKG,PUBX FLDG TOP   *ABALONE WHITE*WHITE)(INSTA</t>
  </si>
  <si>
    <t>COVER PKG,PUBX FLDG TOP    *PULL ME OVER*RED)(INSTALL</t>
  </si>
  <si>
    <t>COVER PKG,PUBX FLDG TOP     *ABALONE WHI*WHITE)(INSTA</t>
  </si>
  <si>
    <t>COVER PKG,PUBX FLDG TOP     *PULL ME OVE*RED)(INSTALL</t>
  </si>
  <si>
    <t>COVER PKG,PUBX FLDG TOP    *ABALONE WHIT*WHITE)(INSTA</t>
  </si>
  <si>
    <t>COVER PKG,PUBX FLDG TOP   *PULL ME OVER *RED)(INSTALL</t>
  </si>
  <si>
    <t>COVER PKG,PUBX FLDG TOP    *TIN ROOF RUS*TIN ROOF RUS</t>
  </si>
  <si>
    <t>COVER PKG,PUBX FLDG TOP   *TIN ROOF RUST*TIN ROOF RUS</t>
  </si>
  <si>
    <t>COVER PKG,PUBX FLDG TOP     *BLACK      *BLACK)(INSTA</t>
  </si>
  <si>
    <t>COVER PKG,PUBX FLDG TOP       *BLACK    *BLACK)(INSTA</t>
  </si>
  <si>
    <t>COVER PKG,PUBX FLDG TOP      *BLACK     *BLACK)(INSTA</t>
  </si>
  <si>
    <t>COVER PKG,PUBX FLDG TOP    *BLACK       *BLACK)(INSTA</t>
  </si>
  <si>
    <t>DEFLECTOR PKG,HOOD AIR(AEROSKIN)(CHROME)*CHROME)(INST</t>
  </si>
  <si>
    <t>HITCH PKG,TRLR                          *INSTALL 1.4</t>
  </si>
  <si>
    <t>CARRIER PKG,BICYCLE (HITCH MT)          *SILVER</t>
  </si>
  <si>
    <t>FLARE,RR WHL OPG                        *BLACK)(INSTA</t>
  </si>
  <si>
    <t>CONTROL ASM,AM/FM STEREO RDO            *BLACK)(INSTA</t>
  </si>
  <si>
    <t>CAMERA ASM,RR VIEW DRVR INFO            *BLACK)(INSTA</t>
  </si>
  <si>
    <t>HANDRAIL PKG,PUBX    *CHROME            *CHROME)(INST</t>
  </si>
  <si>
    <t>HANDRAIL PKG,PUBX     *CHROME           *CHROME)(INST</t>
  </si>
  <si>
    <t>HANDRAIL PKG,PUBX     *BLACK            *BLACK)(INSTA</t>
  </si>
  <si>
    <t>HANDRAIL PKG,PUBX    *BLACK             *BLACK)(INSTA</t>
  </si>
  <si>
    <t>HANDRAIL PKG,PUBX  *BLACK               *BLACK)(INSTA</t>
  </si>
  <si>
    <t>HANDRAIL PKG,PUBX      *BLACK           *BLACK)(INSTA</t>
  </si>
  <si>
    <t>HANDRAIL PKG,PUBX   *CHROME             *CHROME)(INST</t>
  </si>
  <si>
    <t>HANDRAIL PKG,PUBX   *BLACK              *BLACK)(INSTA</t>
  </si>
  <si>
    <t>TAPE,FRT S/D WDO FRM OTR RR BLACKOUT    *BLACK CHROME</t>
  </si>
  <si>
    <t>TAPE,FRT S/D WDO FRM OTR RR BLACKOUT    *CHROME)(INST</t>
  </si>
  <si>
    <t>MOLDING PKG,FRT &amp; RR S/D                *CHROME)(INST</t>
  </si>
  <si>
    <t>LOOP PKG,PUBX CARGO TIE DN              *CHROME)(INST</t>
  </si>
  <si>
    <t>DEFLECTOR PKG,HOOD AIR(AEROSKIN-CHROME) *INSTALL .30</t>
  </si>
  <si>
    <t>DEFLECTOR PKG,HOOD AIR(AEROSKIN - TEXTUR*INSTALL .30</t>
  </si>
  <si>
    <t>DEFLECTOR PKG,HOOD AIR(AEROSKIN-TEXTURED*INSTALL .30</t>
  </si>
  <si>
    <t>DEFLECTOR PKG,HOOD AIR(AEROSKIN - MATTE *INSTALL .30</t>
  </si>
  <si>
    <t>DEFLECTOR PKG,HOOD AIR(AEROSKIN-MATTE BL*INSTALL .30</t>
  </si>
  <si>
    <t>DEFLECTOR PKG,S/D WDO UPR AIR(TAPE ON TE*INSTALL .40</t>
  </si>
  <si>
    <t>DEFLECTOR PKG,S/D WDO UPR AIR(TAPE ON MA*INSTALL .40</t>
  </si>
  <si>
    <t>DEFLECTOR PKG,HOOD AIR(AEROSKIN - SMOKE *INSTALL .30</t>
  </si>
  <si>
    <t>DEFLECTOR PKG,HOOD AIR(AEROSKIN - CHROME*INSTALL .30</t>
  </si>
  <si>
    <t>DEFLECTOR PKG,S/D WDO UPR AIR(TAPE ON SM*INSTALL .40</t>
  </si>
  <si>
    <t>DEFLECTOR PKG,S/D WDO UPR AIR(TAPE ON -S*INSTALL .40</t>
  </si>
  <si>
    <t>COVER PKG,R/SEAT                       **BLACK)(INSTA</t>
  </si>
  <si>
    <t>COVER PKG,R/SEAT                       **GRAY)(INSTAL</t>
  </si>
  <si>
    <t>COVER PKG,R/SEAT                       **BROWN)(INSTA</t>
  </si>
  <si>
    <t>ATTACHMENT PKG,TRLR HITCH               *INSTALL 2.0</t>
  </si>
  <si>
    <t>CARRIER PKG,BICYCLE (HITCH MT)          *INSTALL .40</t>
  </si>
  <si>
    <t>MOTOR ASM</t>
  </si>
  <si>
    <t>PKG ASM-CHILD SEAT TETHER                   SCE: P</t>
  </si>
  <si>
    <t>PKG ASM- R/SEAT CHILD TETHER HDW</t>
  </si>
  <si>
    <t>PKG ASM-CHILD SEAT TETHER</t>
  </si>
  <si>
    <t>MAT PKG,FRONT &amp; REAR CARPET (15.286/16.8*NEUTRAL</t>
  </si>
  <si>
    <t>CARRIER ASM-SPA WHL</t>
  </si>
  <si>
    <t>MAT PKG,FRONT &amp; REAR CARPET (MOLDED EDGE*MED CASHMERE</t>
  </si>
  <si>
    <t>TRIM,FRT S/D SILL</t>
  </si>
  <si>
    <t>MAT PKG,REAR CARPET (15.306/16.800)     *MD TITANIUM</t>
  </si>
  <si>
    <t>MAT PKG,REAR CARPET (15.306/16.800)     *DK TITANIUM</t>
  </si>
  <si>
    <t>MAT PKG,CARGO CARPET (15.306/16.800)    *EBONY</t>
  </si>
  <si>
    <t>SHADE ASM-LUGG                          *JET BLACK</t>
  </si>
  <si>
    <t>PARTS PKG-APPEARANCE BODY     (DEALER IN*PERL WHT STR</t>
  </si>
  <si>
    <t>MAT SET-FLR AUX                         *DK TITANIUM</t>
  </si>
  <si>
    <t>MAT PKG,REVERSIBLE CARGO (15.306/16.800)*DK TITANIUM</t>
  </si>
  <si>
    <t>MAT PKG,REVERSIBLE CARGO (15.306/16.800)*MD DK CASHME</t>
  </si>
  <si>
    <t>PARTS PKG-APPEARANCE BODY     (DEALER IN*VICTORY RED</t>
  </si>
  <si>
    <t>PARTS PKG-APPEARANCE BODY     (DEALER IN*CYBER GRAY</t>
  </si>
  <si>
    <t>PARTS PKG-APPEARANCE BODY     (DEALER IN*SILVER MT</t>
  </si>
  <si>
    <t>SPOILER PKG,R/END                       *SBLADE SLVR</t>
  </si>
  <si>
    <t>MAT PKG-F/FLR                           *LT CASHMERE</t>
  </si>
  <si>
    <t>SUNSHADE PKG-PACKAGE</t>
  </si>
  <si>
    <t>CAMERA PKG-RR VIEW                      *INSTALL 1.5</t>
  </si>
  <si>
    <t>LAMP PKG-TAIL                           *INSTALL .60</t>
  </si>
  <si>
    <t>SEAL KIT-T/LP                           *INSTALL 1.2</t>
  </si>
  <si>
    <t>DECAL PKG-BODY                          *INSTALL 1.0</t>
  </si>
  <si>
    <t>MAT PKG,REAR #2 CARPET (15.306/16.800)  *MD TITANIUM</t>
  </si>
  <si>
    <t>MAT PKG,REAR #2 CARPET (15.306/16.800)  *DK TITANIUM</t>
  </si>
  <si>
    <t>MAT PKG,REAR #2 CARPET (15.306/16.800)  *BLACK</t>
  </si>
  <si>
    <t>APPEARANCE PKG,INTERIOR UPGRADE         *CRYSTAL RED)</t>
  </si>
  <si>
    <t>STRIPE PKG-BODY                         *BLACK MT</t>
  </si>
  <si>
    <t>STRIPE PKG-BODY                         *SILVER MT</t>
  </si>
  <si>
    <t>STRIPE PKG-BODY                         *PERL WHT STR</t>
  </si>
  <si>
    <t>DECAL PKG-BODY                          *VELOCITY YEL</t>
  </si>
  <si>
    <t>DECAL PKG-RF PNL SI                     *CYBER GRAY</t>
  </si>
  <si>
    <t>DECAL-W/S NA                            *SILVER)(INST</t>
  </si>
  <si>
    <t>WHEEL-PKG                               *EX BRT CHROM</t>
  </si>
  <si>
    <t>LAMP ASM-HIGH MT STOP</t>
  </si>
  <si>
    <t>CAP-HUB                                 *INSTALL .20</t>
  </si>
  <si>
    <t>CAP-HUB                                 *GRAY)(INSTAL</t>
  </si>
  <si>
    <t>CAP-HUB                                 *SILVER)(INST</t>
  </si>
  <si>
    <t>CAP-HUB                                 *BLACK)(INSTA</t>
  </si>
  <si>
    <t>HANDLE PKG,FRT &amp; RR S/D O/S</t>
  </si>
  <si>
    <t>HANDLE PKG-FRT &amp; RR S/D O/S             *GOLD MIST</t>
  </si>
  <si>
    <t>STEP PKG,ASST*CHROME REG CAB*           *CHROME)(INST</t>
  </si>
  <si>
    <t>STEP PKG,ASST*BLACK REG CAB*            *BLACK)(INSTA</t>
  </si>
  <si>
    <t>STEP PKG,ASST*CHROME LWB SUV*           *EX BRT CHROM</t>
  </si>
  <si>
    <t>STEP PKG,ASST*CHROME CREW CAB*          *CHROME)(INST</t>
  </si>
  <si>
    <t>STEP PKG,ASST*BLACK CREW CAB*           *BLACK)(INSTA</t>
  </si>
  <si>
    <t>PAD,ASST STEP FRT*LONG*                 *BLACK</t>
  </si>
  <si>
    <t>MOLDING KIT-RR BPR FASCIA               *BLACK CHROME</t>
  </si>
  <si>
    <t>STEP PKG,ASST*CHROME SWB SUV*           *EX BRT CHROM</t>
  </si>
  <si>
    <t>STEP PKG,ASST*CHROME EXT CAB*           *CHROME)(INST</t>
  </si>
  <si>
    <t>STEP PKG,ASST*BLACK EXT CAB*            *BLACK)(INSTA</t>
  </si>
  <si>
    <t>PAD,ASST STEP RR*SHORT*                 *BLACK</t>
  </si>
  <si>
    <t>SPOILER PKG-R/END                       *NFRNO ORG MT</t>
  </si>
  <si>
    <t>SPOILER PKG-R/END                       *SONC BLU MET</t>
  </si>
  <si>
    <t>BRACKET PKG-RR LIC PLT                  *ORANGE)(INST</t>
  </si>
  <si>
    <t>BRACKET PKG-RR LIC PLT                  *BLUE)(INSTAL</t>
  </si>
  <si>
    <t>FRAME PKG-FRT LIC PLT                   *ORANGE)(INST</t>
  </si>
  <si>
    <t>FRAME PKG-FRT LIC PLT                   *SONC BLU MET</t>
  </si>
  <si>
    <t>REFLECTOR SET-DISABLED VEH    WRNG TRIANG</t>
  </si>
  <si>
    <t>HANDLE PKG-FRT S/D O/S                  *NFRNO ORG MT</t>
  </si>
  <si>
    <t>HANDLE PKG-FRT S/D O/S                  *SONC BLU MET</t>
  </si>
  <si>
    <t>COVER ASM-INT MANIF                     *CARBON FIBER</t>
  </si>
  <si>
    <t>RESTRAINT PKG-R/SEAT ENTERTAINMENT HD   *CASHMERE)(INM</t>
  </si>
  <si>
    <t>RESTRAINT PKG-R/SEAT ENTERTAINMENT HD   *MD TITANIUM</t>
  </si>
  <si>
    <t>RESTRAINT PKG-R/SEAT ENTERTAINMENT HD   *DK TITANIUM</t>
  </si>
  <si>
    <t>RESTRAINT PKG-R/SEAT ENTERTAINMENT HD   *MED CASHMERE</t>
  </si>
  <si>
    <t>RESTRAINT PKG-R/SEAT ENTERTAINMENT HD (W*EBONY</t>
  </si>
  <si>
    <t>RESTRAINT PKG-R/SEAT ENTERTAINMENT HD (W*MED CASHMERE</t>
  </si>
  <si>
    <t>RESTRAINT PKG-R/SEAT ENTERTAINMENT HD (W*LT TTNUM</t>
  </si>
  <si>
    <t>RESTRAINT PKG-R/SEAT ENTERTAINMENT HD (W*LT CASHMERE</t>
  </si>
  <si>
    <t>RESTRAINT PKG-R/SEAT ENTERTAINMENT HD (W*MD TITANIUM</t>
  </si>
  <si>
    <t>RESTRAINT PKG-R/SEAT ENTERTAINMENT HD (W*SP MED CASHM</t>
  </si>
  <si>
    <t>RESTRAINT PKG-R/SEAT ENTERTAINMENT HD (W*DK TITANIUM</t>
  </si>
  <si>
    <t>COVER PKG-RR BPR FASCIA TRLR  HITCH ACC *MAGNA STEEL</t>
  </si>
  <si>
    <t>COVER PKG-VEH PROTV                     *GREEN)(INSTA</t>
  </si>
  <si>
    <t>SPOILER PKG-R/END                       *BLUE)(INSTAL</t>
  </si>
  <si>
    <t>SPOILER PKG-R/END                       *CARBON)(INST</t>
  </si>
  <si>
    <t>SPOILER PKG-R/END                       *EVOL BLU MET</t>
  </si>
  <si>
    <t>GRILLE PKG-RAD UPR                      *INSTALL 1.1</t>
  </si>
  <si>
    <t>CHARGER ASM-BAT</t>
  </si>
  <si>
    <t>GRILLE PKG-RAD UPR                      *INSTALL 1.0</t>
  </si>
  <si>
    <t>MAT ASM-FLR PNL                         *BLACK ONLY</t>
  </si>
  <si>
    <t>MODULE KIT-AUDIO/VIDEO        INTERFACE *INSTALL .50</t>
  </si>
  <si>
    <t>RECEIVER PKG,PORTABLE NAVN</t>
  </si>
  <si>
    <t>CAP ASM-HUB                             *BRUSHED AL</t>
  </si>
  <si>
    <t>CAP ASM-HUB</t>
  </si>
  <si>
    <t>CAP ASM-HUB                             *BRIGHT AL</t>
  </si>
  <si>
    <t>ARMREST PKG-F/FLR CNSL                  *INSTALL .20</t>
  </si>
  <si>
    <t>SPOILER PKG-R/END                       *MAGNA STEEL)</t>
  </si>
  <si>
    <t>SPOILER PKG-R/END                       *BLACK)(INSTA</t>
  </si>
  <si>
    <t>SPOILER PKG-R/END                       *BLK DIA TRIC</t>
  </si>
  <si>
    <t>SPOILER PKG-R/END                       *OPLNT BLU MT</t>
  </si>
  <si>
    <t>WHEEL-18X8.0J 42MM O/S 5X120XM14 B/C    *CHROME</t>
  </si>
  <si>
    <t>WHEEL,18X8</t>
  </si>
  <si>
    <t>WHEEL-18X8.0J 42MM O/S 5X120XM14 B/C    *PAINTED</t>
  </si>
  <si>
    <t>GRILLE PKG-RAD                          *EX BRT CHROM</t>
  </si>
  <si>
    <t>EMBLEM ASM-R/CMPT LID</t>
  </si>
  <si>
    <t>FLAP PKG-RR MUD                         *RED JEWEL TI</t>
  </si>
  <si>
    <t>FLAP PKG-RR MUD    *STLTH GRY MT        *STLTH GRY MT</t>
  </si>
  <si>
    <t>FLAP PKG-RR MUD        WHITE DIAMOND    *WHTE DIAMOND</t>
  </si>
  <si>
    <t>FLAP PKG-RR MUD        *STLTH GRY MT    *STLTH GRY MT</t>
  </si>
  <si>
    <t>FLAP PKG-F/FDR MUD                      *RED JEWEL TI</t>
  </si>
  <si>
    <t>ATTACHMENT,PASS COMPT SCREEN AIR DFL</t>
  </si>
  <si>
    <t>GRILLE PKG-RAD                          *EVOL BLU MET</t>
  </si>
  <si>
    <t>GRILLE PKG-RAD                          *CARBON)(INSTT</t>
  </si>
  <si>
    <t>KNOB ASM-PUBX CVR LAT</t>
  </si>
  <si>
    <t>MAT PKG-F/FLR                           *JET BLACK</t>
  </si>
  <si>
    <t>COVER PKG-RR BPR FASCIA TRLR  HITCH ACC *SBLADE SLVR</t>
  </si>
  <si>
    <t>COVER PKG-RR BPR FASCIA TRLR  HITCH ACC *CRSTL CLRT T</t>
  </si>
  <si>
    <t>FLAP PKG-F/FDR MUD                      *MAGNA STL MT</t>
  </si>
  <si>
    <t>FLAP PKG-RR MUD                         *MAGNA STL MT</t>
  </si>
  <si>
    <t>FLAP PKG-RR MUD                         *MAGNA STEEL)</t>
  </si>
  <si>
    <t>FLAP PKG-RR MUD                         *MAGNA STEEL)T</t>
  </si>
  <si>
    <t>LAMP PKG-TAIL                           *INSTALL .50</t>
  </si>
  <si>
    <t>COVER PKG,VEH PROTV</t>
  </si>
  <si>
    <t>COVER PKG-VEH PROTV                     *RED</t>
  </si>
  <si>
    <t>BAG,VEH PROTV CVR STOW</t>
  </si>
  <si>
    <t>COVER PKG-PUBX FLDG TOP                 *BLACK)(INSTA</t>
  </si>
  <si>
    <t>SPOILER ASM,R/END (LH)                 *SERV PRIMER</t>
  </si>
  <si>
    <t>SPOILER ASM,R/END (CTR)                *SERV PRIMER</t>
  </si>
  <si>
    <t>SPOILER ASM,R/END (RH)                   *SERV PRIMER</t>
  </si>
  <si>
    <t>ARMREST PKG-F/FLR CNSL                  *LT TTNUM</t>
  </si>
  <si>
    <t>ARMREST PKG-F/FLR CNSL                  *LT CASHMERE</t>
  </si>
  <si>
    <t>ARMREST PKG-F/FLR CNSL                  *EBONY</t>
  </si>
  <si>
    <t>STRIPE PKG-BODY                         *WHITE PEARL</t>
  </si>
  <si>
    <t>STRIPE,BODY</t>
  </si>
  <si>
    <t>STRIPE PKG-BODY                         *BLACK</t>
  </si>
  <si>
    <t>COVER PKG-O/S RR VIEW MIR HSG (CHROME)  *INSTALL .40</t>
  </si>
  <si>
    <t>SPOILER PKG-R/END                       *SERV PRIMER</t>
  </si>
  <si>
    <t>MODULE,INTR LP CONT</t>
  </si>
  <si>
    <t>LAMP PKG,F/FLR ILLUM</t>
  </si>
  <si>
    <t>LAMP PKG-F/FLR CNSL CUP HLDR ILLUM</t>
  </si>
  <si>
    <t>EMBLEM ASM-RAD GRL</t>
  </si>
  <si>
    <t>COVER PKG-PUBX TILT TOP    *BLUE        *IMPERIAL BLU</t>
  </si>
  <si>
    <t>COVER PKG-PUBX TILT TOP       *BLUE     *IMPERIAL BLU</t>
  </si>
  <si>
    <t>COVER PKG-PUBX TILT TOP      *WHITE     *OLYMPIC WHT</t>
  </si>
  <si>
    <t>COVER PKG-PUBX TILT TOP        *BLACK   *BLACK)(INSTA</t>
  </si>
  <si>
    <t>COVER PKG-PUBX TILT TOP     *OLYMPIC WHI*OLYMPIC WHT</t>
  </si>
  <si>
    <t>COVER PKG-PUBX TILT TOP      *BLACK     *BLACK)(INSTA</t>
  </si>
  <si>
    <t>COVER PKG-PUBX TILT TOP       *OLYMPIC W*WHITE)(INSTA</t>
  </si>
  <si>
    <t>COVER PKG-PUBX TILT TOP     *BLACK      *BLACK)(INSTA</t>
  </si>
  <si>
    <t>COVER PKG-PUBX TILT TOP      *RED       *RED)(INSTALL</t>
  </si>
  <si>
    <t>COVER PKG-PUBX TILT TOP      *GRAY      *GRAY)(INSTAL</t>
  </si>
  <si>
    <t>COVER PKG-PUBX TILT TOP    *RED         *RED)(INSTALL</t>
  </si>
  <si>
    <t>COVER PKG-PUBX TILT TOP        *GRAY    *GRAY)(INSTAL</t>
  </si>
  <si>
    <t>COVER PKG-PUBX TILT TOP     *RED        *RED)(INSTALL</t>
  </si>
  <si>
    <t>COVER PKG-PUBX TILT TOP    *GRAY        *GRAY)(INSTAL</t>
  </si>
  <si>
    <t>LID KIT-R/CMPT</t>
  </si>
  <si>
    <t>MAT PKG,FRONT CARPET (15.286/16.800)    *JET BLACK</t>
  </si>
  <si>
    <t>LAMP KIT,CARGO</t>
  </si>
  <si>
    <t>MOLDING KIT-BODY SI                     *DK ARGT MET</t>
  </si>
  <si>
    <t>FASCIA ASM-FRT BPR                      *ARGENT</t>
  </si>
  <si>
    <t>ATTACHMENT PKG,FRT BPR FASCIA EXTN</t>
  </si>
  <si>
    <t>SPOILER PKG-R/END                       *RED)(INSTALL</t>
  </si>
  <si>
    <t>SPOILER PKG-R/END                       *CYBER GRAY</t>
  </si>
  <si>
    <t>SPOILER PKG-R/END                       *SCO YELLOW</t>
  </si>
  <si>
    <t>ROADSIDE PKG-ACSRY MISC</t>
  </si>
  <si>
    <t>CHARGER,BAT</t>
  </si>
  <si>
    <t>HARNESS ASM-ACSRY WRG</t>
  </si>
  <si>
    <t>MOLDING KIT-RKR PNL                     *BLACK</t>
  </si>
  <si>
    <t>MOLDING KIT-RKR PNL                     *VICTORY RED</t>
  </si>
  <si>
    <t>MOLDING KIT-RKR PNL                     *OLYMPIC WHT</t>
  </si>
  <si>
    <t>MOLDING KIT-RKR PNL                     *IMPERIAL BLU</t>
  </si>
  <si>
    <t>MOLDING KIT-RKR PNL                     *SBLADE SLVR</t>
  </si>
  <si>
    <t>MOLDING KIT-RKR PNL                     *CYBER GRAY</t>
  </si>
  <si>
    <t>MOLDING KIT-RKR PNL                     *CARBON FLASHT</t>
  </si>
  <si>
    <t>MOLDING KIT-RKR PNL                     *CRSTL CLRT T</t>
  </si>
  <si>
    <t>MOLDING KIT-RKR PNL                     *RED         I</t>
  </si>
  <si>
    <t>MOLDING KIT-RKR PNL                     *SCO YELLOW</t>
  </si>
  <si>
    <t>MOLDING KIT-RKR PNL                     *NFRNO ORG MT</t>
  </si>
  <si>
    <t>STEP PKG-ASST                           *INSTALL 1.0</t>
  </si>
  <si>
    <t>STEP PKG-ASST                           *INSTALL 1.1</t>
  </si>
  <si>
    <t>INSERT SUB ASM-WHL                      *BLACK</t>
  </si>
  <si>
    <t>INSERT SUB ASM-WHL                      *CHROME      M</t>
  </si>
  <si>
    <t>WHEEL-21X8.5J ALUM 38MM O/S 120X5XM14 B/*PAINTED)(INSR</t>
  </si>
  <si>
    <t>WHEEL-21X8.5J ALUM 38MM O/S 120X5XM14 B/*CHROME</t>
  </si>
  <si>
    <t>WHEEL-21X9.5J ALUM 43MM O/S 120X5XM14 B/*PAINTED)(INSR</t>
  </si>
  <si>
    <t>WHEEL-21X9.5J ALUM 43MM O/S 120X5XM14 B/*CHROME</t>
  </si>
  <si>
    <t>DECAL PKG-BODY                          *INSTALL .20</t>
  </si>
  <si>
    <t>CABLE ASM-DRV MOT BAT CHARGER</t>
  </si>
  <si>
    <t>WHEEL-20X8.0J ALUM 53MM O/S 120X6XM14 B/*CHROME</t>
  </si>
  <si>
    <t>WHEEL-20X8.0J ALUM 53MM O/S 120X6XM14 B/*MIDNIGHT SLV</t>
  </si>
  <si>
    <t>PARTITION PKG-CARGO                     *INSTALL 0.0</t>
  </si>
  <si>
    <t>RESTRAINT PKG-R/SEAT ENTERTAINMENT HD   *NEUTRAL)(INS</t>
  </si>
  <si>
    <t>RESTRAINT PKG-R/SEAT ENTERTAINMENT HD   *BLACK)(INSTA</t>
  </si>
  <si>
    <t>WHEEL-21X8.5J 38MM O/S 120.0X5XM14 B/C  *POLISHED</t>
  </si>
  <si>
    <t>WHEEL-21X9.5J 43MM O/S 120.0X5XM14 B/C  *POLISHED</t>
  </si>
  <si>
    <t>WHEEL-21X8.5J 38MM O/S 120.0X5XM14 B/C  *MACHINE FACE</t>
  </si>
  <si>
    <t>WHEEL-21X9.5J 43MM O/S 120.0X5XM14 B/C  *MACHINE FACE</t>
  </si>
  <si>
    <t>LAMP PKG,F/FLR CNSL CUP HLDR ILLUM</t>
  </si>
  <si>
    <t>LAMP PKG-F/FLR ILLUM                    *INSTALL 1.5</t>
  </si>
  <si>
    <t>CAP ASM-ASST STEP FRT FIN</t>
  </si>
  <si>
    <t>STRIPE PKG-BODY                         *SBLADE SLVR</t>
  </si>
  <si>
    <t>STRIPE PKG-BODY                         *CYBER GRAY</t>
  </si>
  <si>
    <t>STRIPE PKG-BODY                         *VICTORY RED</t>
  </si>
  <si>
    <t>STRIPE PKG-BODY                         *NFRNO ORG MT</t>
  </si>
  <si>
    <t>DECAL,HOOD</t>
  </si>
  <si>
    <t>DECAL,FRT BPR FASCIA</t>
  </si>
  <si>
    <t>GUARD PKG,F/FDR MUD</t>
  </si>
  <si>
    <t>CAP-HUB WHEEL                           *ARGENT</t>
  </si>
  <si>
    <t>INSERT-WHL SPOKE TR                     *GLOSS BLACK</t>
  </si>
  <si>
    <t>INSERT-WHL SPOKE TR                     *CHROME)(INST</t>
  </si>
  <si>
    <t>TRANSMITTER PKG-R/CON DR LK   (W/ RCVR)(I</t>
  </si>
  <si>
    <t>STRUT ASM,R/CMPT LID</t>
  </si>
  <si>
    <t>LAMP PKG-F/FLR CNSL CUP HLDR ILLUM      *INSTALL 1.5</t>
  </si>
  <si>
    <t>GRILLE PKG,FRT UPR</t>
  </si>
  <si>
    <t>GRILLE PKG-RAD UPR                      *CYBER GRAY</t>
  </si>
  <si>
    <t>GRILLE PKG-RAD UPR                      *RED)(INSTALL</t>
  </si>
  <si>
    <t>GRILLE PKG-RAD UPR                      *IMPERIAL BLU</t>
  </si>
  <si>
    <t>HEATER PKG,ENGINE COOL</t>
  </si>
  <si>
    <t>COVER PKG,VEH (13.347/16.585)</t>
  </si>
  <si>
    <t>FASTENER KIT,F/END PROTR</t>
  </si>
  <si>
    <t>CARRIER PKG,RF (REMOVABLE)</t>
  </si>
  <si>
    <t>STRAP PKG,ADJUSTABLE TIE</t>
  </si>
  <si>
    <t>BRACKET PKG,RF CARR BOAT</t>
  </si>
  <si>
    <t>CARRIER PKG,WIND SURFER</t>
  </si>
  <si>
    <t>BEZEL,CD/PLYR COMPT</t>
  </si>
  <si>
    <t>ARM REST PKG,CENTRE GREY                *DK BISCUIT I</t>
  </si>
  <si>
    <t>MAT PKG,FRONT &amp; REAR CARPET             *EBONY</t>
  </si>
  <si>
    <t>PLATE PKG,CHILD ST RST SYS ANC</t>
  </si>
  <si>
    <t>RETAINER,CONVENIENCE NET</t>
  </si>
  <si>
    <t>ATTACHMENT PKG, F/FDR MUD FLAP</t>
  </si>
  <si>
    <t>COVER PKG,VEH                           *TYVEK MATERI</t>
  </si>
  <si>
    <t>SPOILER ASM,R/END</t>
  </si>
  <si>
    <t>FASTENER KIT, F/END CVR</t>
  </si>
  <si>
    <t>ATTACHMENT PKG,SPH GUARD</t>
  </si>
  <si>
    <t>GUARD,RR MUD FLAP</t>
  </si>
  <si>
    <t>HARDWARE KIT,RF LUGG CARR</t>
  </si>
  <si>
    <t>CARRIER PKG,LUGG</t>
  </si>
  <si>
    <t>SPOILER PKG,R/END                       *SERV PRIMER</t>
  </si>
  <si>
    <t>ASHTRAY PKG,F/FLR CNSL</t>
  </si>
  <si>
    <t>MOTOR ASM,SEAT ADJR ACTR       &lt;USE 1C7L 2300A&gt;</t>
  </si>
  <si>
    <t>MOTOR-ST BK RECL ACTR SUPT</t>
  </si>
  <si>
    <t>MTR ASM</t>
  </si>
  <si>
    <t>GUARD PKG,FRT BPR</t>
  </si>
  <si>
    <t>COVER PKG,VEHICLE (13.347/16.585)</t>
  </si>
  <si>
    <t>GUARD PKG,F/FDR MUD FLAP</t>
  </si>
  <si>
    <t>MAT PKG,CARGO VINYL                     *DARK GRAY</t>
  </si>
  <si>
    <t>MAT PKG,CARGO VINYL                     *MED NEUTRAL</t>
  </si>
  <si>
    <t>MAT PKG,FRONT VINYL                     *DARK GRAY</t>
  </si>
  <si>
    <t>MAT PKG,FRONT VINYL                     *NEUTRL M D</t>
  </si>
  <si>
    <t>MAT PKG,REAR VINYL                      *DARK GRAY</t>
  </si>
  <si>
    <t>MAT PKG,REAR VINYL                      *NEUTRAL M D</t>
  </si>
  <si>
    <t>BALL,TRLR HITCH</t>
  </si>
  <si>
    <t>GUARD PKG,RAD GRL</t>
  </si>
  <si>
    <t>MAT PKG,FRONT VINYL                     *VERY DK GRAY</t>
  </si>
  <si>
    <t>MAT PKG,FRONT VINYL                     *NEUTRAL M D</t>
  </si>
  <si>
    <t>MAT PKG,FRONT VINYL                     *EBONY</t>
  </si>
  <si>
    <t>MAT PKG,REAR VINYL                      *VERY DK GRAY</t>
  </si>
  <si>
    <t>MAT PKG,REAR VINYL                      *EBONY</t>
  </si>
  <si>
    <t>CONSOLE PKG,FLR</t>
  </si>
  <si>
    <t>CONSOLE PKG,FLR                         *NEUTRAL</t>
  </si>
  <si>
    <t>BAR PKG,RF RACK CR</t>
  </si>
  <si>
    <t>ATTACHMENT PKG,RF RACK CR BAR</t>
  </si>
  <si>
    <t>FLARE PKG,FRT &amp; RR WHL OPG</t>
  </si>
  <si>
    <t>MAT PKG,FLR AUX                         *DARK GRAY</t>
  </si>
  <si>
    <t>MAT PKG,FLR AUX                         *NEUTRAL M D</t>
  </si>
  <si>
    <t>MAT PKG,FLR AUX                         *EBONY</t>
  </si>
  <si>
    <t>MAT PKG,FLR AUX</t>
  </si>
  <si>
    <t>DEFLECTOR ASM,L/GATE WDO AIR</t>
  </si>
  <si>
    <t>SPOILER PKG,R/END                       *OLYMPIC WHIT</t>
  </si>
  <si>
    <t>SPOILER PKG,R/END                       *RED</t>
  </si>
  <si>
    <t>HEATER PKG,ENG COOL                     *INSTALL 1.5</t>
  </si>
  <si>
    <t>HANDLE KIT,FRT &amp; RR S/D O/S             *PRIME</t>
  </si>
  <si>
    <t>LEVER KIT-A/TRNS RANGE SEL              *INSTALL .70</t>
  </si>
  <si>
    <t>GRILLE ASM-RAD LWR</t>
  </si>
  <si>
    <t>GRILLE ASM-RAD UPR</t>
  </si>
  <si>
    <t>SPOILER PKG-R/END                       *CARBON FLASHT</t>
  </si>
  <si>
    <t>LINER PKG-RR W/H PNL                    *INSTALL .40</t>
  </si>
  <si>
    <t>WHEEL-19X8.0J ALUM 42MM O/S 115X5XM12 B/*INSTALL .30</t>
  </si>
  <si>
    <t>WHEEL-19X8.0J ALUM 42MM O/S 115X5XM12 B/*INSTALL .30 L</t>
  </si>
  <si>
    <t>WHEEL-19X9.0J ALUM 52MM O/S 115X5XM12 B/*STERLING SIL</t>
  </si>
  <si>
    <t>WHEEL-19X9.0J ALUM 52MM O/S 115X5XM12 B/*MANOOGIAN SIL</t>
  </si>
  <si>
    <t>WHEEL-19X9.0J ALUM 52MM O/S 115X5XM12 B/*BLACK)(INSTA</t>
  </si>
  <si>
    <t>INSERT-WHL SPOKE TR                     *INSTALL .30 M</t>
  </si>
  <si>
    <t>INSERT-WHL SPOKE TR                     *GLOSS BLACK)E</t>
  </si>
  <si>
    <t>MAT ASM-F/FLR PNL                       *BLACK</t>
  </si>
  <si>
    <t>MAT-F/FLR PNL                           *TITANIUM</t>
  </si>
  <si>
    <t>MAT ASM-F/FLR PNL                       *DUNE</t>
  </si>
  <si>
    <t>LATCH KIT-PUBX CVR</t>
  </si>
  <si>
    <t>PLATE ASM-FRT S/D SILL TR</t>
  </si>
  <si>
    <t>MOLDING KIT-BODY SI                     *RED)(INSTALL</t>
  </si>
  <si>
    <t>MOLDING KIT-BODY SI                     *IMPERIAL BLU</t>
  </si>
  <si>
    <t>MOLDING KIT-BODY SI                     *CARBON FLASHT</t>
  </si>
  <si>
    <t>MOLDING KIT-BODY SI                     *NFRNO ORG MT</t>
  </si>
  <si>
    <t>MOLDING KIT-BODY SI                     *CRSTL CLRT T</t>
  </si>
  <si>
    <t>MOLDING KIT-BODY SI                     *SBLADE SLVR</t>
  </si>
  <si>
    <t>MOLDING KIT-BODY SI                     *CYBER GRAY</t>
  </si>
  <si>
    <t>MOLDING KIT-BODY SI                     *BLACK</t>
  </si>
  <si>
    <t>MOLDING KIT,BODY SI</t>
  </si>
  <si>
    <t>MOLDING KIT-BODY SI                     *VICTORY RED</t>
  </si>
  <si>
    <t>MOLDING KIT-BODY SI                     *SCO YELLOW</t>
  </si>
  <si>
    <t>FASCIA ASM-FRT BPR                      *RED         I</t>
  </si>
  <si>
    <t>FASCIA ASM-FRT BPR                      *BLUE        U</t>
  </si>
  <si>
    <t>FASCIA ASM-FRT BPR                      *CARBON FLASHT</t>
  </si>
  <si>
    <t>FASCIA ASM-FRT BPR                      *ORANGE      T</t>
  </si>
  <si>
    <t>FASCIA ASM-FRT BPR                      *CLARET      T</t>
  </si>
  <si>
    <t>FASCIA ASM-FRT BPR                      *SILVER</t>
  </si>
  <si>
    <t>FASCIA ASM-FRT BPR                      *GRAY</t>
  </si>
  <si>
    <t>FASCIA ASM-FRT BPR                       *BLACK</t>
  </si>
  <si>
    <t>FASCIA ASM-FRT BPR                      *WHITE</t>
  </si>
  <si>
    <t>FASCIA ASM-FRT BPR                      *RED</t>
  </si>
  <si>
    <t>FASCIA ASM-FRT BPR                      *YELLOW</t>
  </si>
  <si>
    <t>FASCIA ASM-RR BPR                       *RED         I</t>
  </si>
  <si>
    <t>FASCIA ASM-RR BPR                       *BLUE        U</t>
  </si>
  <si>
    <t>FASCIA ASM-RR BPR                       *CARBON FLASHT</t>
  </si>
  <si>
    <t>FASCIA,RR BPR</t>
  </si>
  <si>
    <t>FASCIA ASM-RR BPR                       *CLARET      T</t>
  </si>
  <si>
    <t>FASCIA ASM-RR BPR                       *GRAY</t>
  </si>
  <si>
    <t>MOLDING KIT-BODY SI                     *OLYMPIC WHT</t>
  </si>
  <si>
    <t>PARTITION PKG-CARGO                     *INSTALL .50</t>
  </si>
  <si>
    <t>REFLECTOR PKG,DISABLED VEH WRNG TRIANGLE</t>
  </si>
  <si>
    <t>REFLECTOR PKG,DISABLED VEH WRNG TRIANGLE **BULK PKG**</t>
  </si>
  <si>
    <t>MAT PKG,REVERSIBLE CARGO (15.306/16.800)*BLACK</t>
  </si>
  <si>
    <t>WHEEL-20X8J ALUM 35MM O/S 120X5XM14 B/C *BLACK</t>
  </si>
  <si>
    <t>WHEEL-20X9J ALUM 40MM O/S 120X5XM14 B/C *BLACK</t>
  </si>
  <si>
    <t>WHEEL-20X8J ALUM 35MM O/S 120X5XM14 B/C *PAINTED BLAC</t>
  </si>
  <si>
    <t>WHEEL-20X9J ALUM 40MM O/S 120X5XM14 B/C *PAINTED BLAC</t>
  </si>
  <si>
    <t>LAMP ASM-TAIL</t>
  </si>
  <si>
    <t>MODULE KIT-AUX AUDIO INTERFACE (PAL MODU*INSTALL .25</t>
  </si>
  <si>
    <t>PLAYER,VIDEO (W/VIDEO DISPLAY)</t>
  </si>
  <si>
    <t>PLAYER ASM-VIDEO DISC (W/     VIDEO DISPL</t>
  </si>
  <si>
    <t>HOIST PKG-SPA WHL                       *INSTALL 1.0</t>
  </si>
  <si>
    <t>GRILLE PKG-RAD UPR                      *CRSTL CLRT T</t>
  </si>
  <si>
    <t>GRILLE PKG-RAD UPR                      *CARBON FLASHT</t>
  </si>
  <si>
    <t>HANDLE PKG-PUBX E/GATE LAT              *BLACK)(INSTA</t>
  </si>
  <si>
    <t>HANDLE PKG-PUBX E/GATE LAT              *INSTALL .50</t>
  </si>
  <si>
    <t>INSULATOR PKG-HOOD  (CAMARO LOGO)       *INSTALL .20</t>
  </si>
  <si>
    <t>INSULATOR PKG-HOOD  (SS LOGO)           *INSTALL .20</t>
  </si>
  <si>
    <t>INSULATOR PKG-HOOD  (RS LOGO)           *INSTALL .20</t>
  </si>
  <si>
    <t>COVER PKG-VEH PROTV                     *BLACK</t>
  </si>
  <si>
    <t>GRILLE ASM-RAD                          *EXT BRT CHROM</t>
  </si>
  <si>
    <t>LINER-RR W/H PNL</t>
  </si>
  <si>
    <t>MAT PKG,FRONT &amp; REAR PREMIUM (ALL WEATHE*BLACK       .</t>
  </si>
  <si>
    <t>TRAY PKG-R/CMPT FLR STOW COMPT          *BLACK)(INSTA</t>
  </si>
  <si>
    <t>MAT PKG,CARGO PREMIUM (ALL WEATHER) (15.*BLACK</t>
  </si>
  <si>
    <t>MAT SET-F/FLR AUX                       *JET BLACK</t>
  </si>
  <si>
    <t>HITCH PKG-TRLR                          *INSTALL .80</t>
  </si>
  <si>
    <t>STEP PKG-ASST                           *DK ARGT MET</t>
  </si>
  <si>
    <t>STEP PKG-ASST                           *COCOA)(INSTAH</t>
  </si>
  <si>
    <t>STEP PKG-ASST                           *CHARCOAL</t>
  </si>
  <si>
    <t>STEP PKG-ASST                           *SATIN NICKELL</t>
  </si>
  <si>
    <t>HOOK PKG-FRT TOW                        *INSTALL .50</t>
  </si>
  <si>
    <t>TRAY PKG-R/CMPT FLR STOW COMPT</t>
  </si>
  <si>
    <t>MAT PKG,FRONT &amp; REAR PREMIUM (ALL WEATHE*JET BLACK</t>
  </si>
  <si>
    <t>MAT PKG,FRONT &amp; REAR PREMIUM (ALL WEATHER) *BL</t>
  </si>
  <si>
    <t>MAT PKG,FRONT&amp;REAR PREM (ALL WEATHER)(15*JET BLACK</t>
  </si>
  <si>
    <t>SPOILER PKG-R/END                       *INSTALL .70</t>
  </si>
  <si>
    <t>SPOILER ASM-R/END                       *INSTALL .70</t>
  </si>
  <si>
    <t>MAT PKG,CARGO PREMIUM (ALL WEATHER) (15.306/16.800)</t>
  </si>
  <si>
    <t>WHEEL-21X8.5J ALUM 38MM O/S 120.0X5XM14 *RED FLG STRI</t>
  </si>
  <si>
    <t>WHEEL-21X9.5J ALUM 43MM O/S 120.0X5XM14 *RED FLG STRI</t>
  </si>
  <si>
    <t>PARTITION PKG-CARGO</t>
  </si>
  <si>
    <t>MAT PKG,FRONT&amp;REAR PREM (ALL WEATHER)(15.286/16.COCOA</t>
  </si>
  <si>
    <t>STRIPE-R/END SPLR                       *NFRNO ORG MT</t>
  </si>
  <si>
    <t>STRIPE-R/END SPLR                       *SBLADE SLVR</t>
  </si>
  <si>
    <t>GRILLE PKG-RAD                          *INSTALL .50</t>
  </si>
  <si>
    <t>GRILLE PKG-RAD                          *OLYMPIC WHT</t>
  </si>
  <si>
    <t>GRILLE PKG-RAD                          *VICTORY RED</t>
  </si>
  <si>
    <t>GRILLE PKG-RAD                          *BLUE)(INSTALT</t>
  </si>
  <si>
    <t>GRILLE PKG-RAD                          *CHROME)(INSTM</t>
  </si>
  <si>
    <t>GRILLE PKG-RAD                          *LABYRINTH)(IT</t>
  </si>
  <si>
    <t>GRILLE PKG-RAD                          *SILVER)(INST</t>
  </si>
  <si>
    <t>GRILLE PKG-RAD                          *STLTH GRY MT</t>
  </si>
  <si>
    <t>GRILLE PKG-RAD                          *BLACK</t>
  </si>
  <si>
    <t>GRILLE PKG-RAD                          *BLUE)(INSTALU</t>
  </si>
  <si>
    <t>STRIPE PKG-BODY                         *HERON WHT</t>
  </si>
  <si>
    <t>FASCIA ASM-RR BPR LWR              *BLAC*BLACK-MOLDED</t>
  </si>
  <si>
    <t>GUARD PKG,RR MUD FLAP (BLACK)           *BLACK)(INSTA</t>
  </si>
  <si>
    <t>SHIELD PKG-U/HOOD APPEARANCE</t>
  </si>
  <si>
    <t>MOLDING ASM-I/P (DRVR SI)               *CRAFTED ELM L</t>
  </si>
  <si>
    <t>MOLDING ASM-I/P (DRVR SI)               *MORELLO CARBN</t>
  </si>
  <si>
    <t>MOLDING ASM-I/P (DRVR SI)               *SERVAL</t>
  </si>
  <si>
    <t>MOLDING ASM-I/P (DRVR SI)               *BLACKHAWK</t>
  </si>
  <si>
    <t>MOLDING ASM-I/P (DRVR SI)               *BLACK OLIVE B</t>
  </si>
  <si>
    <t>MOLDING ASM-I/P (DRVR SI)               *NATURAL SAPEG</t>
  </si>
  <si>
    <t>MOLDING ASM-I/P (DRVR SI)               *NATURAL SAPE</t>
  </si>
  <si>
    <t>APPLIQUE ASM-FRT S/D T/PNL              *NATURAL SAPE</t>
  </si>
  <si>
    <t>APPLIQUE ASM-FRT S/D T/PNL              *NATURAL SAPEG</t>
  </si>
  <si>
    <t>APPLIQUE ASM-FRT S/D T/PNL              *BLACK OLIVE B</t>
  </si>
  <si>
    <t>APPLIQUE ASM-FRT S/D T/PNL              *BLACKHAWK</t>
  </si>
  <si>
    <t>APPLIQUE ASM-FRT S/D T/PNL              *SERVAL</t>
  </si>
  <si>
    <t>APPLIQUE ASM-FRT S/D T/PNL              *MORELLO CARBN</t>
  </si>
  <si>
    <t>APPLIQUE ASM-FRT S/D T/PNL              *CRAFTED ELM L</t>
  </si>
  <si>
    <t>APPLIQUE ASM-RR S/D T/PNL               *NATURAL SAPE</t>
  </si>
  <si>
    <t>APPLIQUE ASM-RR S/D T/PNL               *NATURAL SAPEG</t>
  </si>
  <si>
    <t>APPLIQUE ASM-RR S/D T/PNL               *BLACK OLIVE B</t>
  </si>
  <si>
    <t>APPLIQUE ASM-RR S/D T/PNL               *BLACKHAWK</t>
  </si>
  <si>
    <t>APPLIQUE ASM-RR S/D T/PNL                *SERVAL</t>
  </si>
  <si>
    <t>APPLIQUE ASM-RR S/D T/PNL               *MORELLO CARBN</t>
  </si>
  <si>
    <t>APPLIQUE ASM-RR S/D T/PNL               *CRAFTED ELM L</t>
  </si>
  <si>
    <t>APPLIQUE ASM-RR S/D T/PNL               *SERVAL</t>
  </si>
  <si>
    <t>LAMP KIT-TAIL     *CLEAR LENS           *INSTALL .40</t>
  </si>
  <si>
    <t>LAMP ASM-TAIL        *CLEAR LENS</t>
  </si>
  <si>
    <t>LAMP ASM-TAIL      *CLEAR LENS</t>
  </si>
  <si>
    <t>STRIPE PKG-BODY                         *ORANGE)(INST</t>
  </si>
  <si>
    <t>STRIPE PKG-BODY                         *BLACK)(INSTA</t>
  </si>
  <si>
    <t>STRIPE PKG-BODY                         *WHITE)(INSTA</t>
  </si>
  <si>
    <t>STRIPE PKG-BODY                         *GRAY)(INSTAL</t>
  </si>
  <si>
    <t>STRIPE PKG-BODY                         *SILVER)(INST</t>
  </si>
  <si>
    <t>ASHTRAY ASM-F/FLR CNSL FRT              *INSTALL .20</t>
  </si>
  <si>
    <t>MOLDING ASM-FRT S/D                      *EX BRT CHROM</t>
  </si>
  <si>
    <t>MOLDING ASM-RR S/D                       *EX BRT CHROM</t>
  </si>
  <si>
    <t>MOLDING PKG-FRT S/D                     *CHROME)(INSTM</t>
  </si>
  <si>
    <t>MOLDING PKG-FRT &amp; RR S/D                *INSTALL .80 M</t>
  </si>
  <si>
    <t>PLATFORM ASM-TRLR WT DISTR    HITCH</t>
  </si>
  <si>
    <t>TRANSMITTER PKG-R/CON DR LK &amp; THEFT DTRN*INSTALL 1.5</t>
  </si>
  <si>
    <t>MAT PKG,FRONT &amp; REAR PREMIUM (ALL WEATHE*URBAN       .</t>
  </si>
  <si>
    <t>MAT PKG,FRONT &amp; REAR PREMIUM (ALL WEATHE*DUNE        .</t>
  </si>
  <si>
    <t>MAT PKG,REAR CARPET (15.306/16.800)     *JET BLACK</t>
  </si>
  <si>
    <t>CAP-HUB                                 *BLACK</t>
  </si>
  <si>
    <t>CAP-HUB                                 *INSTALL .30</t>
  </si>
  <si>
    <t>DECAL PKG,BODY                          *INSTALL 1.0</t>
  </si>
  <si>
    <t>DECAL PKG,BODY                          *BLACK MT</t>
  </si>
  <si>
    <t>DECAL PKG,BODY                          *WHITE PEARL</t>
  </si>
  <si>
    <t>DECAL PKG,BODY                          *CALICOVE BLU</t>
  </si>
  <si>
    <t>DECAL-RF PNL                            *BLACK</t>
  </si>
  <si>
    <t>DECAL-RF PNL                            *WHITE</t>
  </si>
  <si>
    <t>DECAL-RF PNL                            *BLUE</t>
  </si>
  <si>
    <t>DECAL-F/TOP STOW COMPT LID              *BLACK</t>
  </si>
  <si>
    <t>DECAL-R/WDO OPG                         *BLACK</t>
  </si>
  <si>
    <t>DECAL-R/WDO OPG                         *WHITE</t>
  </si>
  <si>
    <t>DECAL-R/WDO OPG                         *BLUE</t>
  </si>
  <si>
    <t>DECAL-R/CMPT LID                        *BLACK</t>
  </si>
  <si>
    <t>DECAL-R/CMPT LID                        *WHITE</t>
  </si>
  <si>
    <t>DECAL-R/CMPT LID                        *BLUE</t>
  </si>
  <si>
    <t>DECAL-R/END SPLR                        *BLACK</t>
  </si>
  <si>
    <t>DECAL-R/END SPLR                        *WHITE</t>
  </si>
  <si>
    <t>DECAL-R/END SPLR                        *BLUE</t>
  </si>
  <si>
    <t>DECAL-FRT BPR FASCIA LWR                *BLACK</t>
  </si>
  <si>
    <t>DECAL-FRT BPR FASCIA LWR                *WHITE</t>
  </si>
  <si>
    <t>DECAL-FRT BPR FASCIA LWR                *BLUE</t>
  </si>
  <si>
    <t>DECAL-HOOD  UPR                         *WHITE PEARL</t>
  </si>
  <si>
    <t>DECAL-HOOD  UPR                         *BLACK MT</t>
  </si>
  <si>
    <t>DECAL-HOOD  UPR                         *CALICOVE BLU</t>
  </si>
  <si>
    <t>DECAL-FRT BPR FASCIA                    *BLACK</t>
  </si>
  <si>
    <t>DECAL-FRT BPR FASCIA                    *WHITE</t>
  </si>
  <si>
    <t>DECAL-FRT BPR FASCIA                    *BLUE</t>
  </si>
  <si>
    <t>DECAL-HOOD  LWR                         *BLACK MT</t>
  </si>
  <si>
    <t>DECAL-RR BPR FASCIA                     *BLACK</t>
  </si>
  <si>
    <t>DECAL-RR BPR FASCIA                     *WHITE</t>
  </si>
  <si>
    <t>DECAL-RR BPR FASCIA                     *BLUE</t>
  </si>
  <si>
    <t>DECAL-RR BPR FASCIA LWR                 *BLACK</t>
  </si>
  <si>
    <t>DECAL-RR BPR FASCIA LWR                 *WHITE</t>
  </si>
  <si>
    <t>DECAL-RR BPR FASCIA LWR                 *BLUE</t>
  </si>
  <si>
    <t>DECAL-RR BPR FASCIA UPR                 *BLACK</t>
  </si>
  <si>
    <t>DECAL-RR BPR FASCIA UPR                 *WHITE</t>
  </si>
  <si>
    <t>DECAL-RR BPR FASCIA UPR                 *BLUE</t>
  </si>
  <si>
    <t>MAT PKG,FRONT PREMIUM (ALL WEATHER) (15.*EBONY</t>
  </si>
  <si>
    <t>SPOILER PKG-R/END                       *RED)(INSTALLI</t>
  </si>
  <si>
    <t>SPOILER PKG-R/END                       *WHITE)(INSTA</t>
  </si>
  <si>
    <t>SPOILER PKG-R/END                       *CLARET)(INSTT</t>
  </si>
  <si>
    <t>MAT PKG,FRONT &amp; REAR CARPET (15.286/16.800)       *RED</t>
  </si>
  <si>
    <t>CLEANER ASM-AIR</t>
  </si>
  <si>
    <t>MAT PKG,FRONT &amp; REAR CARPET (15.286/16.8*MD TITANIUM</t>
  </si>
  <si>
    <t>SWITCH,INTR LP &amp; M/FUNC</t>
  </si>
  <si>
    <t>CONSOLE PKG-R/FLR                       *LT CASHMERE</t>
  </si>
  <si>
    <t>CONSOLE PKG-R/FLR                       *LT TTNUM</t>
  </si>
  <si>
    <t>CONSOLE PKG-R/FLR                       *EBONY</t>
  </si>
  <si>
    <t>SPOILER PKG-R/END                       *SILVER)(INST</t>
  </si>
  <si>
    <t>SPOILER PKG-R/END                       *CLARET)(INST</t>
  </si>
  <si>
    <t>SPOILER PKG-R/END              *CYBER GR*CYBER GRAY)(L</t>
  </si>
  <si>
    <t>SPOILER PKG-R/END                       *MOCHA BRONZE</t>
  </si>
  <si>
    <t>RADIO PKG-RECEIVER &amp; NAV  ECCN=7A994    *INSTALL 1.5</t>
  </si>
  <si>
    <t>BAG ASM-F/TOP STOW COMPT BOOT</t>
  </si>
  <si>
    <t>TRAY PKG-R/FLR COMPT                    *BLACK)(INSTA</t>
  </si>
  <si>
    <t>COMPARTMENT,R/CMPT FLR STOW TR          *BLACK)(INSTA</t>
  </si>
  <si>
    <t>MAT PKG,FRONT PREMIUM (ALL WEATHER) (15.*BLACK</t>
  </si>
  <si>
    <t>MAT PKG,FRONT PREMIUM (ALL WEATHER) (15.*BLACK)(INSTA</t>
  </si>
  <si>
    <t>MAT PKG,REAR PREMIUM (ALL WEATHER) (15.3*JET BLACK</t>
  </si>
  <si>
    <t>HOOK ASM-R/CMPT CONVENIENCE M/FUNC      *INSTALL .30</t>
  </si>
  <si>
    <t>MAT PKG-FLR AUX                         *CASHMERE    E</t>
  </si>
  <si>
    <t>MAT PKG,FRONT &amp; REAR CARPET (MOLDED EDGE) (15.286/16.8</t>
  </si>
  <si>
    <t>APPLIQUE,I/P TR PLT</t>
  </si>
  <si>
    <t>APPLIQUE-I/P TR PLT                     *NATURAL SAPE</t>
  </si>
  <si>
    <t>APPLIQUE-I/P TR PLT                     *OKAPI CONTRAA</t>
  </si>
  <si>
    <t>APPLIQUE-I/P TR PLT                     *STRUCTURA</t>
  </si>
  <si>
    <t>RETAINER-F/FLR AUX MAT LWR              *JET BLACK</t>
  </si>
  <si>
    <t>FLAP PKG-F/FDR MUD &amp; RR MUD             *IMPERIAL BLU</t>
  </si>
  <si>
    <t>FLAP PKG-F/FDR MUD &amp; RR MUD             *CRBN FLSH MT</t>
  </si>
  <si>
    <t>FLAP PKG-F/FDR MUD &amp; RR MUD             *CRSTL CLRT T</t>
  </si>
  <si>
    <t>CONTROL,VIDEO REM</t>
  </si>
  <si>
    <t>LATCH ASM-HOOD PRIM &amp; SECD</t>
  </si>
  <si>
    <t>MIRROR KIT-AUX O/S RR VIEW        *SBLAD*22798251</t>
  </si>
  <si>
    <t>MIRROR KIT-AUX O/S RR VIEW              *BLACK)(INSTA</t>
  </si>
  <si>
    <t>MIRROR KIT-AUX O/S RR VIEW              *URB FRES TRC</t>
  </si>
  <si>
    <t>DECAL KIT,BODY                      *VIC*VICTORY RED</t>
  </si>
  <si>
    <t>DECAL KIT,BODY                         **BLACK</t>
  </si>
  <si>
    <t>DECAL KIT,BODY                     *NFRN*NFRNO ORG MT</t>
  </si>
  <si>
    <t>DECAL KIT,BODY                       *PE*PERL WHT STR</t>
  </si>
  <si>
    <t>DECAL KIT,BODY                       *CY*CYBER GRAY</t>
  </si>
  <si>
    <t>DECAL KIT,BODY                        *S*SILVER MT</t>
  </si>
  <si>
    <t>MUFFLER ASM-EXH (W/ EXH &amp;     T/PIPE &amp; 3*INSTALL .50</t>
  </si>
  <si>
    <t>CLAMP ASM-EXH TAIL RR PIPE</t>
  </si>
  <si>
    <t>GRILLE PKG-RAD UPR                      *INSTALL 1.10</t>
  </si>
  <si>
    <t>STEP PKG-ASST                           *ANTHRACITE)(</t>
  </si>
  <si>
    <t>BRACE-ASST STEP FRT SUPT</t>
  </si>
  <si>
    <t>PAD-ASST STEP</t>
  </si>
  <si>
    <t>EXTENSION PKG-EXH TAIL PIPE             *CHROME)(INST</t>
  </si>
  <si>
    <t>EXTENSION PKG-EXH TAIL PIPE             *HIGH POLISHE</t>
  </si>
  <si>
    <t>EXTENSION PKG-EXH TAIL PIPE             *INSTALL .30</t>
  </si>
  <si>
    <t>RECEPTACLE ASM-TOW VEH ELEC</t>
  </si>
  <si>
    <t>MAT PKG,CARGO CARPET (15.306/16.800)    *BLACK</t>
  </si>
  <si>
    <t>COVER PKG-PUBX                          *INSTALL .40</t>
  </si>
  <si>
    <t>SPOILER PKG-R/END                       *WHITE)(INSTAD</t>
  </si>
  <si>
    <t>SPOILER PKG-R/END                       *GRAY)(INSTALY</t>
  </si>
  <si>
    <t>SPOILER PKG-R/END                       *BLACK)(INSTAC</t>
  </si>
  <si>
    <t>SPOILER PKG-R/END                       *BLUE)(INSTALT</t>
  </si>
  <si>
    <t>SPOILER PKG-R/END                       *SILVER)(INSTT</t>
  </si>
  <si>
    <t>SPOILER PKG-R/END                       *CHAMPAGNE SIT</t>
  </si>
  <si>
    <t>SPOILER PKG-R/END                       *GOLDEN GLOBET</t>
  </si>
  <si>
    <t>DISPLAY,F/SEAT H/RST                    *DK TITANIUM</t>
  </si>
  <si>
    <t>DISPLAY,F/SEAT H/RST                    *JET BLACK</t>
  </si>
  <si>
    <t>DISPLAY,F/SEAT H/RST                    *NEUTRAL L</t>
  </si>
  <si>
    <t>STEP PKG-ASST                           *INSTALL .50</t>
  </si>
  <si>
    <t>STEP PKG-ASST</t>
  </si>
  <si>
    <t>STEP ASM-ASST                           *CHROME</t>
  </si>
  <si>
    <t>STEP ASM,ASST</t>
  </si>
  <si>
    <t>INSULATOR-HOOD (W/CROSSED FLAGS)        *INSTALL .20</t>
  </si>
  <si>
    <t>TRIM PKG-R/CMPT LID INR PNL             *INSTALL .30</t>
  </si>
  <si>
    <t>TRIM PKG-R/CMPT LID INR PNL             *BLACK)(INSTA</t>
  </si>
  <si>
    <t>ATTACHMENT PKG-HOOD A/DFL (INCL SOLVENT &amp; TAPE)</t>
  </si>
  <si>
    <t>MAT PKG,FRONT &amp; REAR CARPET (15.286/16.8*MOJAVE</t>
  </si>
  <si>
    <t>LINER PKG-PUBX                          *INSTALL .50</t>
  </si>
  <si>
    <t>FLAP PKG-F/FDR MUD &amp; RR MUD             *WHITE</t>
  </si>
  <si>
    <t>HEADPHONE,ENTERTAINMENT SYSTEM AUX</t>
  </si>
  <si>
    <t>EMBLEM,FRT GRL</t>
  </si>
  <si>
    <t>COVER PKG-O/S RR VIEW MIR HSG           *INSTALL .40</t>
  </si>
  <si>
    <t>INSERT PKG-WHL SPOKE TR                 *GRAY)(INSTAL</t>
  </si>
  <si>
    <t>INSERT PKG-WHL SPOKE TR                 *SILVER)(INST</t>
  </si>
  <si>
    <t>INSERT PKG-WHL SPOKE TR                 *URBAN FRESH)</t>
  </si>
  <si>
    <t>INSERT PKG-WHL SPOKE TR                 *CYBER GRAY</t>
  </si>
  <si>
    <t>INSERT PKG-WHL SPOKE TR                 *SBLADE SLVR</t>
  </si>
  <si>
    <t>INSERT PKG-WHL SPOKE TR                 *URB FRES TRC</t>
  </si>
  <si>
    <t>HANDLE PKG-FRT &amp; RR S/D O/S             *SBLADE SLVR</t>
  </si>
  <si>
    <t>HANDLE PKG-FRT &amp; RR S/D O/S             *CRBN FLSH MT</t>
  </si>
  <si>
    <t>HANDLE PKG-FRT &amp; RR S/D O/S             *OLYMPIC WHT</t>
  </si>
  <si>
    <t>HANDLE PKG-FRT &amp; RR S/D O/S             *BLACK</t>
  </si>
  <si>
    <t>HANDLE PKG-FRT &amp; RR S/D O/S             *CRSTL CLRT T</t>
  </si>
  <si>
    <t>HANDLE PKG-FRT &amp; RR S/D O/S             *WHTE DIAMOND</t>
  </si>
  <si>
    <t>HANDLE PKG-FRT &amp; RR S/D O/S             *LABYRINTH)(IT</t>
  </si>
  <si>
    <t>HANDLE PKG-FRT &amp; RR S/D O/S             *LX BLU TNTCT</t>
  </si>
  <si>
    <t>HANDLE PKG-FRT &amp; RR S/D O/S             *SILV TOPZ MT</t>
  </si>
  <si>
    <t>HANDLE PKG-FRT &amp; RR S/D O/S             *CHMP SILV MT</t>
  </si>
  <si>
    <t>HANDLE PKG-FRT &amp; RR S/D O/S             *ATLANTIS MT</t>
  </si>
  <si>
    <t>RETAINER KIT-PUBX CVR RET STRAP</t>
  </si>
  <si>
    <t>COMPARTMENT ASM-F/FLR CNSL CTR          *BLACK)(INSTA</t>
  </si>
  <si>
    <t>MOLDING,FRT S/D SILL GARN</t>
  </si>
  <si>
    <t>MOLDING,FRT S/D SILL GARN               *COCOA</t>
  </si>
  <si>
    <t>STEP PKG-ASST                           *CHARCOAL)(IN</t>
  </si>
  <si>
    <t>STEP PKG-ASST                           *ARGENT)(INST</t>
  </si>
  <si>
    <t>STEP PKG-ASST                           *NICKEL)(INSTL</t>
  </si>
  <si>
    <t>ATTACHMENT PKG-ASST STEP</t>
  </si>
  <si>
    <t>STEP PKG-ASST                           *INSTALL .70</t>
  </si>
  <si>
    <t>BRACKET PKG-ASST STEP</t>
  </si>
  <si>
    <t>ATTACHMENT PKG-WHL OPG  MLDG</t>
  </si>
  <si>
    <t>MAT-LOAD FLR                            *BLACK</t>
  </si>
  <si>
    <t>NUT-WHL                                 *CHROME)(INST</t>
  </si>
  <si>
    <t>COVER PKG-BRK PED                       *INSTALL .30</t>
  </si>
  <si>
    <t>COVER PKG,BRK PED</t>
  </si>
  <si>
    <t>SPOILER PKG-R/END                       *GRAY)(INSTAL</t>
  </si>
  <si>
    <t>MOLDING KIT-BODY SI                     *BLUE)(INSTAL</t>
  </si>
  <si>
    <t>MOLDING KIT-BODY SI                     *GRAY)(INSTALT</t>
  </si>
  <si>
    <t>GRILLE PKG-RAD UPR                      *BLUE)(INSTAL</t>
  </si>
  <si>
    <t>GRILLE PKG-RAD UPR                      *GRAY)(INSTALT</t>
  </si>
  <si>
    <t>DECAL KIT,BODY</t>
  </si>
  <si>
    <t>DECAL KIT,BODY                   *ASHN G*ASHN GRY MET</t>
  </si>
  <si>
    <t>DECAL KIT,BODY                          *BERL BLU MT</t>
  </si>
  <si>
    <t>DECAL KIT,BODY                     *BERL*BERL BLU MT</t>
  </si>
  <si>
    <t>MODULE ASM-MULTI MEDIA PLYR   INTERFACE</t>
  </si>
  <si>
    <t>LAMP ASM-FRT SI T/SIG</t>
  </si>
  <si>
    <t>GRILLE ASM-RAD                          *SILVER)(INST</t>
  </si>
  <si>
    <t>GRILLE ASM-RAD                          *BLACK)(INSTA</t>
  </si>
  <si>
    <t>CAP-TIRE PRESS IND SEN                  *INSTALL .10</t>
  </si>
  <si>
    <t>MAT PKG,FRONT PREMIUM (ALL WEATHER) (15.*JET BLACK</t>
  </si>
  <si>
    <t>DOOR ASM-F/TNK FIL                      *INSTALL .50</t>
  </si>
  <si>
    <t>MOLDING ASM-FRT S/D                     *BRIGHT CHROMM</t>
  </si>
  <si>
    <t>MOLDING ASM-RR S/D                      *BRIGHT CHROMM</t>
  </si>
  <si>
    <t>COVER PKG-RR BPR FASCIA TRLR  HITCH ACC *CHAMPAGNE SIT</t>
  </si>
  <si>
    <t>MIRROR KIT-AUX O/S RR VIEW              *CYBER GRAY</t>
  </si>
  <si>
    <t>SHIELD PKG-U/HOOD APPEARANCE&lt;DO NOT USE</t>
  </si>
  <si>
    <t>WHEEL-20X10.0J ALUM 23MM O/S 120.0X5XM14*PAINTED BLAC</t>
  </si>
  <si>
    <t>WHEEL-20X11.0J ALUM 43MM O/S 120.0X5XM14*PAINTED BLAC</t>
  </si>
  <si>
    <t>WHEEL-20X10.0J ALUM 23MM O/S 120.0X5XM14*PAINTED SILV</t>
  </si>
  <si>
    <t>WHEEL-20X11.0J ALUM 43MM O/S 120.0X5XM14*PAINTED SILV</t>
  </si>
  <si>
    <t>MOLDING KIT-BODY SI                     *BLACK)(INSTA</t>
  </si>
  <si>
    <t>MOLDING KIT-BODY SI                     *SILVER)(INST</t>
  </si>
  <si>
    <t>MOLDING KIT-BODY SI                     *CLARET)(INSTT</t>
  </si>
  <si>
    <t>MOLDING KIT-BODY SI                     *WHITE)(INSTAD</t>
  </si>
  <si>
    <t>INSERT-RR BPR FASCIA</t>
  </si>
  <si>
    <t>TRANSMITTER PKG-R/CON DR LK &amp; THEFT DTRN*INSTALL 2.0</t>
  </si>
  <si>
    <t>DISPLAY ASM-F/SEAT H/RST                *LT TTNUM</t>
  </si>
  <si>
    <t>DISPLAY ASM-F/SEAT H/RST                *LT CASHMERE</t>
  </si>
  <si>
    <t>DISPLAY ASM-F/SEAT H/RST                *EBONY</t>
  </si>
  <si>
    <t>DISPLAY ASM-F/SEAT H/RST                *MD TITANIUM</t>
  </si>
  <si>
    <t>DISPLAY ASM-F/SEAT H/RST                *DK TITANIUM</t>
  </si>
  <si>
    <t>DISPLAY ASM-F/SEAT H/RST                *CASHMERE</t>
  </si>
  <si>
    <t>RESTRAINT PKG,R/SEAT ENTERTAINMENT HD</t>
  </si>
  <si>
    <t>DISPLAY PKG,F/SEAT H/RST&lt;SEE GUIDE/CONTACT BFO&gt;</t>
  </si>
  <si>
    <t>CLAMP KIT-PUBX CVR S/RL</t>
  </si>
  <si>
    <t>DECAL PKG,BODY                         **WHITE ARCTIC</t>
  </si>
  <si>
    <t>DECAL PKG,BODY                          *BLACK</t>
  </si>
  <si>
    <t>DECAL PKG,BODY                          *CYBER GRAY</t>
  </si>
  <si>
    <t>DECAL PKG,BODY                          *NFRNO ORG MT</t>
  </si>
  <si>
    <t>DECAL PKG,BODY                          *VICTORY RED</t>
  </si>
  <si>
    <t>DECAL PKG,BODY                          *SBLADE SLVR</t>
  </si>
  <si>
    <t>DECAL PKG,BODY                         **NFRNO ORG MT</t>
  </si>
  <si>
    <t>DECAL PKG,BODY                         **SBLADE SLVR</t>
  </si>
  <si>
    <t>DECAL-FRT BPR FASCIA                    *WHITE ARCTIC</t>
  </si>
  <si>
    <t>DECAL-FRT BPR FASCIA                    *CYBER GRAY</t>
  </si>
  <si>
    <t>DECAL-FRT BPR FASCIA                    *NFRNO ORG MT</t>
  </si>
  <si>
    <t>DECAL-FRT BPR FASCIA                    *VICTORY RED</t>
  </si>
  <si>
    <t>DECAL-FRT BPR FASCIA                    *SBLADE SLVR</t>
  </si>
  <si>
    <t>DECAL-F/FDR                             *WHITE ARCTIC</t>
  </si>
  <si>
    <t>DECAL-F/FDR                             *BLACK</t>
  </si>
  <si>
    <t>DECAL-F/FDR                             *CYBER GRAY</t>
  </si>
  <si>
    <t>DECAL-F/FDR                             *NFRNO ORG MT</t>
  </si>
  <si>
    <t>DECAL-F/FDR                             *VICTORY RED</t>
  </si>
  <si>
    <t>DECAL-F/FDR                             *SBLADE SLVR</t>
  </si>
  <si>
    <t>DECAL-FRT S/D                           *WHITE ARCTIC</t>
  </si>
  <si>
    <t>ATTACHMENT PKG-FRT BPR VAL PNL</t>
  </si>
  <si>
    <t>FASCIA KIT-FRT BPR</t>
  </si>
  <si>
    <t>MOLDING KIT-BODY SI                     *CARBON FIBER</t>
  </si>
  <si>
    <t>LAMP KIT-FRT SI MKR                     *INSTALL 1.0</t>
  </si>
  <si>
    <t>DECAL KIT,BODY                          *BLACK)(INSTA</t>
  </si>
  <si>
    <t>MAT PKG-FLR AUX                         *BLACK</t>
  </si>
  <si>
    <t>RETAINER KIT-FLR AUX MAT                *BLACK</t>
  </si>
  <si>
    <t>FASCIA ASM,RR BPR                      *GRAY         T</t>
  </si>
  <si>
    <t>MODULE ASM-AUX AUDIO INTERFACE          *INSTALL .30</t>
  </si>
  <si>
    <t>HARNESS PKG,ACSRY WRG</t>
  </si>
  <si>
    <t>HANDLE PKG-FRT &amp; RR S/D O/S             *GOLDMIST)(IN</t>
  </si>
  <si>
    <t>HANDLE PKG-FRT &amp; RR S/D O/S             *BLUE)(INSTALU</t>
  </si>
  <si>
    <t>HANDLE PKG-FRT &amp; RR S/D O/S             *ASHN GRY MET</t>
  </si>
  <si>
    <t>HANDLE PKG-FRT &amp; RR S/D O/S             *BLK DIA TRIC</t>
  </si>
  <si>
    <t>HANDLE PKG-FRT &amp; RR S/D O/S             *BERL BLU MT</t>
  </si>
  <si>
    <t>EXTINGUISHER ASM-FIRE</t>
  </si>
  <si>
    <t>EXTINGUISHER PKG,FIRE</t>
  </si>
  <si>
    <t>EXTINGUISHER,FIRE</t>
  </si>
  <si>
    <t>SPOILER PKG-R/END                       *MOCHA BRONZET</t>
  </si>
  <si>
    <t>SPOILER PKG-R/END                       *ATLANTIS)(IN</t>
  </si>
  <si>
    <t>RETAINER KIT,FLR AUX MAT</t>
  </si>
  <si>
    <t>BAG ASM-F/TOP STOW COMPT BOOT           *BLACK</t>
  </si>
  <si>
    <t>MAT PKG,FRONT &amp; REAR CARPET (15.286/16.8*URBAN</t>
  </si>
  <si>
    <t>ASHTRAY ASM-I/P</t>
  </si>
  <si>
    <t>HANDLE ASM-FRT S/D I/S                  *CASHMERE</t>
  </si>
  <si>
    <t>HANDLE ASM-FRT S/D I/S                  *TITANIUM</t>
  </si>
  <si>
    <t>HANDLE ASM-FRT S/D I/S                  *CASHMERE    E</t>
  </si>
  <si>
    <t>MAT PKG,FRONT &amp; REAR CARPET (MOLDED EDGE*JET BLACK</t>
  </si>
  <si>
    <t>MAT PKG,FRONT &amp; REAR CARPET (MOLDED EDGE*DK TITANIUM</t>
  </si>
  <si>
    <t>DECAL-PUBX SI</t>
  </si>
  <si>
    <t>MAT PKG,FRONT PREMIUM (ALL WEATHER) (15.*DUNE</t>
  </si>
  <si>
    <t>MAT PKG,FRONT PREMIUM (ALL WEATHER) (15.*COCOA</t>
  </si>
  <si>
    <t>MOLDING KIT-RKR PNL                     *GRAY        T</t>
  </si>
  <si>
    <t>MAT PKG,REAR #2 PREMIUM (ALL WEATHER) (1*BLACK</t>
  </si>
  <si>
    <t>MAT PKG,REAR PREMIUM (ALL WEATHER) (15.3*BLACK</t>
  </si>
  <si>
    <t>MAT PKG,REAR PREMIUM (ALL WEATHER) (15.3*COCOA</t>
  </si>
  <si>
    <t>MAT PKG,REAR #2 PREMIUM (ALL WEATHER) (1*COCOA</t>
  </si>
  <si>
    <t>MAT PKG,REAR #2 PREMIUM (ALL WEATHER) (1*DUNE</t>
  </si>
  <si>
    <t>MAT PKG,REAR PREMIUM (ALL WEATHER) (15.3*DUNE</t>
  </si>
  <si>
    <t>HOOK-FRT TOW</t>
  </si>
  <si>
    <t>HOOK PKG-FRT TOW                        *CHROME</t>
  </si>
  <si>
    <t>ARMREST PKG,F/FLR CNSL</t>
  </si>
  <si>
    <t>ARMREST PKG-F/FLR CNSL                  *BLACK)(INSTAN</t>
  </si>
  <si>
    <t>PARTITION PKG-CARGO PANEL               *INSTALL .25</t>
  </si>
  <si>
    <t>PARTITION PKG-CARGO PANEL (VULCAFLEX)   *INSTALL .25</t>
  </si>
  <si>
    <t>DECAL-R/END SPLR                        *BLACK MT</t>
  </si>
  <si>
    <t>DECAL-R/END SPLR                        *WHITE PEARL</t>
  </si>
  <si>
    <t>DECAL-R/END SPLR                        *BLUE        U</t>
  </si>
  <si>
    <t>FASCIA ASM-FRT BPR                      *GRAY        T</t>
  </si>
  <si>
    <t>COVER-ASST STEP BRKT</t>
  </si>
  <si>
    <t>BRACKET-ASST STEP FRT</t>
  </si>
  <si>
    <t>BRACKET-ASST STEP RR</t>
  </si>
  <si>
    <t>KNOB ASM-A/TRNS CONT LVR                *INSTALL .20</t>
  </si>
  <si>
    <t>MAT PKG,FRONT &amp; REAR PREMIUM (ALL WEATHE*TITANIUM    .</t>
  </si>
  <si>
    <t>MAT PKG,FRONT &amp; REAR PREMIUM (ALL WEATHE*CASHMERE    .</t>
  </si>
  <si>
    <t>SENSOR PKG-RR PARK ASST ALARM           *CRSTL CLRT T</t>
  </si>
  <si>
    <t>SENSOR PKG-RR PARK ASST ALARM           *GRAY)(INSTAL</t>
  </si>
  <si>
    <t>SENSOR PKG-RR PARK ASST ALARM           *SUMMIT WHITE</t>
  </si>
  <si>
    <t>SENSOR PKG-RR PARK ASST ALARM           *SBLADE SLVR</t>
  </si>
  <si>
    <t>SENSOR PKG-RR PARK ASST ALARM           *GOLD MIST)(I</t>
  </si>
  <si>
    <t>SENSOR PKG-RR PARK ASST ALARM           *BLUE)(INSTAL</t>
  </si>
  <si>
    <t>SENSOR PKG-RR PARK ASST ALARM           *CARBON FLASH</t>
  </si>
  <si>
    <t>SENSOR PKG-RR PARK ASST ALARM           *WHTE DIAMOND</t>
  </si>
  <si>
    <t>SENSOR PKG-RR PARK ASST ALARM           *BLACK</t>
  </si>
  <si>
    <t>MODULE ASM-PARK ASST CONT</t>
  </si>
  <si>
    <t>ROD-R/CMPT LID HGE TORQ</t>
  </si>
  <si>
    <t>HEADPHONE PKG,</t>
  </si>
  <si>
    <t>ROADSIDE KIT-ACSRY MISC</t>
  </si>
  <si>
    <t>COVER PKG-VEH PROTV                     *GRAY)(INSTAL</t>
  </si>
  <si>
    <t>MOLDING ASM-W/S GARN                    *GRAY        R</t>
  </si>
  <si>
    <t>MOLDING ASM-W/S GARN                    *SHALE</t>
  </si>
  <si>
    <t>MAT PKG,FRONT &amp; REAR CARPET (15.286/16.8*BROWNSTONE</t>
  </si>
  <si>
    <t>APPLIQUE PKG-L/GATE CTR                 *INSTALL .40</t>
  </si>
  <si>
    <t>MAT PKG,REAR CARPET (15.306/16.800)     *DUNE</t>
  </si>
  <si>
    <t>MAT PKG,REAR CARPET (15.306/16.800)     *COCOA</t>
  </si>
  <si>
    <t>GUARD PKG-F/FDR MUD                     *CARBON FLASHT</t>
  </si>
  <si>
    <t>GUARD PKG-F/FDR MUD                     *WHITE)(INSTA</t>
  </si>
  <si>
    <t>GUARD PKG-F/FDR MUD                     *WHITE)(INSTAD</t>
  </si>
  <si>
    <t>GUARD PKG-F/FDR MUD                     *MOCHA BRONZET</t>
  </si>
  <si>
    <t>GUARD PKG-F/FDR MUD                     *CLARET)(INSTT</t>
  </si>
  <si>
    <t>GUARD PKG-F/FDR MUD                     *GRAY)(INSTAL</t>
  </si>
  <si>
    <t>GUARD PKG-F/FDR MUD                     *SILVER)(INST</t>
  </si>
  <si>
    <t>GUARD PKG-F/FDR MUD                     *BLUE)(INSTALT</t>
  </si>
  <si>
    <t>GUARD PKG-RR MUD FLAP                   *SILVER)(INST</t>
  </si>
  <si>
    <t>GUARD PKG-RR MUD FLAP                   *WHITE)(INSTA</t>
  </si>
  <si>
    <t>GUARD PKG-RR MUD FLAP                   *WHITE)(INSTAD</t>
  </si>
  <si>
    <t>GUARD PKG-RR MUD FLAP                   *MOCHA BRONZET</t>
  </si>
  <si>
    <t>GUARD PKG-RR MUD FLAP                   *CLARET)(INSTT</t>
  </si>
  <si>
    <t>GUARD PKG-RR MUD FLAP                   *GRAY)(INSTAL</t>
  </si>
  <si>
    <t>GUARD PKG-RR MUD FLAP                   *CARBON FLASHT</t>
  </si>
  <si>
    <t>GUARD PKG-RR MUD FLAP                   *BLUE)(INSTALT</t>
  </si>
  <si>
    <t>RETAINER KIT-FLR AUX MAT                *JET BLACK</t>
  </si>
  <si>
    <t>RETAINER KIT-FLR AUX MAT                *COCOA</t>
  </si>
  <si>
    <t>RETAINER KIT-FLR AUX MAT                *DK TITANIUM</t>
  </si>
  <si>
    <t>GRILLE PKG-RAD                          *CHROME)(INST</t>
  </si>
  <si>
    <t>COVER PKG-PUBX TILT TOP   *BLACK        *BLACK)(INSTA</t>
  </si>
  <si>
    <t>COVER PKG-PUBX TILT TOP  *IMPERIAL BLUE *BLUE)(INSTAL</t>
  </si>
  <si>
    <t>COVER PKG-PUBX TILT TOP   *IMPERIAL BLUE*BLUE)(INSTAL</t>
  </si>
  <si>
    <t>COVER PKG-PUBX TILT TOP    *OLYMPIC WHIT*WHITE)(INSTA</t>
  </si>
  <si>
    <t>COVER PKG-PUBX TILT TOP  *OLYMPIC WHITE *WHITE)(INSTA</t>
  </si>
  <si>
    <t>COVER PKG-PUBX TILT TOP   *RED          *RED)(INSTALL</t>
  </si>
  <si>
    <t>COVER PKG-PUBX TILT TOP   *GRAY         *GRAY)(INSTAL</t>
  </si>
  <si>
    <t>COVER PKG-PUBX TILT TOP  *GRAY          *GRAY)(INSTAL</t>
  </si>
  <si>
    <t>COVER PKG-PUBX TILT TOP  *BLACK         *BLACK)(INSTA</t>
  </si>
  <si>
    <t>DECAL-RF PNL                            *CHARCOAL    T</t>
  </si>
  <si>
    <t>DECAL-R/END SPLR                        *CHARCOAL</t>
  </si>
  <si>
    <t>HARNESS ASM-M/TEL WRG</t>
  </si>
  <si>
    <t>MODULE ASM-COMN INTERFACE(W/M/TEL XCVR)EC</t>
  </si>
  <si>
    <t>MODULE KIT-COMN INTERFACE (W/ M/TEL XCVR*INSTALL 1.00</t>
  </si>
  <si>
    <t>BAG,F/TOP STOW COMPT BOOT</t>
  </si>
  <si>
    <t>MODULE ASM-PERIPHERAL HMI CONT          *INSTALL .50</t>
  </si>
  <si>
    <t>GUARD PKG-F/FDR MUD                     *BLACK)(INSTA</t>
  </si>
  <si>
    <t>GUARD PKG-RR MUD FLAP                   *BLACK)(INSTA</t>
  </si>
  <si>
    <t>DECAL PKG,BODY                          *INSTALL 1.0 T</t>
  </si>
  <si>
    <t>MODULE ASM-PERIPHERAL HMI CONT          *INSTALL 1.5</t>
  </si>
  <si>
    <t>SPOILER PKG-R/END                       *WHITE)(INSTAE</t>
  </si>
  <si>
    <t>SPOILER PKG-R/END                       *GRAY)(INSTALT</t>
  </si>
  <si>
    <t>DECAL PKG,BODY                          *BLACK)(INSTA</t>
  </si>
  <si>
    <t>STEP ASM,ASST                           *BLACK</t>
  </si>
  <si>
    <t>PAD-ASST STEP FRT    *LONG BLACK</t>
  </si>
  <si>
    <t>CAP ASM-ASST STEP FRT FIN               *BLACK</t>
  </si>
  <si>
    <t>STEP PKG-ASST                           *SILVER)(INST</t>
  </si>
  <si>
    <t>STEP PKG-ASST                           *WHITE)(INSTA</t>
  </si>
  <si>
    <t>STEP PKG-ASST                           *GRAY)(INSTAL</t>
  </si>
  <si>
    <t>STEP PKG-ASST                           *CARBON FLASHT</t>
  </si>
  <si>
    <t>STEP PKG-ASST                           *CLARET)(INSTT</t>
  </si>
  <si>
    <t>STEP PKG-ASST                           *WHITE DIAMOND</t>
  </si>
  <si>
    <t>STEP PKG-ASST                           *MOCHA BRONZET</t>
  </si>
  <si>
    <t>STEP PKG-ASST                           *CHAMPAGNE SIT</t>
  </si>
  <si>
    <t>STEP PKG-ASST                           *ATLANTIS)(IN</t>
  </si>
  <si>
    <t>STEP PKG-ASST                           *IRIDIUM)(INS</t>
  </si>
  <si>
    <t>PAD,ASST STEP RR</t>
  </si>
  <si>
    <t>COVER-ASST STEP BRKT                    *BLACK</t>
  </si>
  <si>
    <t>LATCH KIT-PUBX CVR                      *INSTALL .40</t>
  </si>
  <si>
    <t>COVER KIT-PUBX</t>
  </si>
  <si>
    <t>CLAMP-PUBX CVR      *FRT</t>
  </si>
  <si>
    <t>CLAMP-PUBX CVR         *CTR</t>
  </si>
  <si>
    <t>CLAMP-PUBX CVR      *REAR</t>
  </si>
  <si>
    <t>BOW-PUBX CVR</t>
  </si>
  <si>
    <t>RAIL ASM-PUBX CVR SI</t>
  </si>
  <si>
    <t>MAT PKG,FRONT &amp; REAR CARPET (MOLDED EDGE)</t>
  </si>
  <si>
    <t>LAMP ASM-CARGO</t>
  </si>
  <si>
    <t>LINER PKG-PUBX E/GATE                   *INSTALL .30</t>
  </si>
  <si>
    <t>SPOILER ASM-R/END                        *SERV PRIMER</t>
  </si>
  <si>
    <t>SPOILER PKG-R/END                       *INSTALL 1.6</t>
  </si>
  <si>
    <t>NUT PKG-SPL SECURITY WHL LK</t>
  </si>
  <si>
    <t>SPOILER PKG-R/END                       *LX BLU TNTCT</t>
  </si>
  <si>
    <t>SPOILER PKG-R/END                       *LABYRINTH)(IT</t>
  </si>
  <si>
    <t>SPOILER PKG-R/END                       *CHMP SILV MT</t>
  </si>
  <si>
    <t>SPOILER PKG-R/END                       *ATLANTIS MT</t>
  </si>
  <si>
    <t>SPOILER PKG-R/END                       *SILV TOPZ MT</t>
  </si>
  <si>
    <t>LAMP PKG-TAIL                           *CLEAR)(INSTA</t>
  </si>
  <si>
    <t>STEP PKG-ASST    *BLK TUBE              *BLACK)(INSTA</t>
  </si>
  <si>
    <t>HOUSING-O/S RR VIEW MIR                 *CHROME      M</t>
  </si>
  <si>
    <t>MAT PKG,FRONT PREMIUM (ALL WEATHER) (15.*DK TITANIUM</t>
  </si>
  <si>
    <t>COVER PKG-PUBX BLK CHEVY BOWTIE EMBOSSED*BLACK)(INSTA</t>
  </si>
  <si>
    <t>COVER PKG-PUBX BLK GMC EMBOSSED         *BLACK)(INSTA</t>
  </si>
  <si>
    <t>COVER PKG-PUBX BLK CHEVY BOWTIE         *BLACK)(INSTA</t>
  </si>
  <si>
    <t>MAT PKG,REAR PREMIUM (ALL WEATHER) (15.3*TITANIUM</t>
  </si>
  <si>
    <t>MAT PKG,REAR #2 PREMIUM (ALL WEATHER) (1*TITANIUM</t>
  </si>
  <si>
    <t>MAT PKG,CARGO PREMIUM (ALL WEATHER) (15.*TITANIUM</t>
  </si>
  <si>
    <t>MAT PKG,CARGO PREMIUM (ALL WEATHER) (15.*COCOA</t>
  </si>
  <si>
    <t>MAT PKG,CARGO PREMIUM (ALL WEATHER) (15.*DUNE</t>
  </si>
  <si>
    <t>MAT PKG,FRONT &amp; REAR PREMIUM (ALL WEATHE*COCOA       .</t>
  </si>
  <si>
    <t>GUARD PKG-RR MUD FLAP   *MIC ANTHRACITE *ANTHRACITE)(</t>
  </si>
  <si>
    <t>CARPET PKG,PUBX                         *INSTALL .90</t>
  </si>
  <si>
    <t>TRANSMITTER PKG-R/CON DR LK &amp; THEFT DTRN*INSTALL .50</t>
  </si>
  <si>
    <t>LINER-RR W/H</t>
  </si>
  <si>
    <t>COVER PKG-VEH PROTV                     *BLUE</t>
  </si>
  <si>
    <t>COVER PKG-VEH PROTV                     *WHITE W/SILV</t>
  </si>
  <si>
    <t>GUARD PKG-F/FDR MUD                     *ANTHRACITE)(</t>
  </si>
  <si>
    <t>GUARD PKG-RR MUD FLAP                   *ANTHRACITE)(</t>
  </si>
  <si>
    <t>DECAL PKG-BODY &lt;USE 1 0001B&gt;            *BLACK)(INSTA</t>
  </si>
  <si>
    <t>DECAL PKG-BODY &lt;USE 1 0001B&gt;            *SILVER)(INST</t>
  </si>
  <si>
    <t>SEAL,PUBX CVR S/RL</t>
  </si>
  <si>
    <t>PAD,PUBX CVR FRM PROTV</t>
  </si>
  <si>
    <t>COVER ASM-F/FLR CNSL FRT &lt;SEE GUIDE/CONT*GRAPHITE SILT</t>
  </si>
  <si>
    <t>SPOILER PKG-R/END                       *KIN BLU MET</t>
  </si>
  <si>
    <t>FASCIA ASM-FRT BPR                      *BLUE</t>
  </si>
  <si>
    <t>GRILLE KIT-FRT                          *BLACK CHROME</t>
  </si>
  <si>
    <t>GUARD PKG-F/FDR MUD                     *WHITE)(INSTAE</t>
  </si>
  <si>
    <t>GUARD PKG-F/FDR MUD                     *RED)(INSTALL</t>
  </si>
  <si>
    <t>GUARD PKG-RR MUD FLAP                   *WHITE)(INSTAE</t>
  </si>
  <si>
    <t>GUARD PKG-RR MUD FLAP                   *RED)(INSTALL</t>
  </si>
  <si>
    <t>SWITCH ASM-F/SEAT HTR                   *BLACK CARBON</t>
  </si>
  <si>
    <t>HOOK-FRT TOW                            *BLACK</t>
  </si>
  <si>
    <t>HOOK PKG-FRT TOW                        *BLACK)(INSTA</t>
  </si>
  <si>
    <t>HOOK PKG-FRT TOW                        *CHROME)(INST</t>
  </si>
  <si>
    <t>MAT PKG,FRONT &amp; REAR CARPET (15.286/16.8*DK URBAN</t>
  </si>
  <si>
    <t>APPLIQUE-I/P TR PLT                     *BLACKHAWK</t>
  </si>
  <si>
    <t>STEP KIT-ASST                           *ANTHRACITE)(</t>
  </si>
  <si>
    <t>STEP KIT-ASST                           *INSTALL .50 N</t>
  </si>
  <si>
    <t>STEP ASM-ASST                           *ANTHRACITE</t>
  </si>
  <si>
    <t>STEP ASM-ASST                           *BRIGHT FINISN</t>
  </si>
  <si>
    <t>BRACKET-ASST STEP</t>
  </si>
  <si>
    <t>CAP ASM,ASST STEP FRT FIN</t>
  </si>
  <si>
    <t>CAP ASM-WHL TR</t>
  </si>
  <si>
    <t>TRIM PKG-I/P &amp; STRG WHL ACSRY     (DEALE*ALUMINUM)(IN</t>
  </si>
  <si>
    <t>TRIM PKG-I/P &amp; STRG WHL ACSRY     (DEALE*BLACK OLIVE</t>
  </si>
  <si>
    <t>TRIM PKG-I/P &amp; STRG WHL ACSRY     (DEALE*MORELLO CARB</t>
  </si>
  <si>
    <t>TRIM PKG-I/P &amp; STRG WHL ACSRY     (DEALE*SAPELE)(INST</t>
  </si>
  <si>
    <t>TRIM PKG-I/P &amp; STRG WHL ACSRY     (DEALE*OKAPI CONTRA</t>
  </si>
  <si>
    <t>HANDLE PKG-FRT &amp; RR S/D O/S             *RED)(INSTALL</t>
  </si>
  <si>
    <t>SPOILER PKG-R/END                       *BLACK DIAMONC</t>
  </si>
  <si>
    <t>SPOILER PKG-R/END                       *RED)(INSTALLD</t>
  </si>
  <si>
    <t>SPOILER PKG-R/END                       *PLUM BERRY)(T</t>
  </si>
  <si>
    <t>SPOILER PKG-R/END                       *SILVER TOPAZT</t>
  </si>
  <si>
    <t>SPOILER PKG-R/END                       *MARY KAY PEAI</t>
  </si>
  <si>
    <t>SENSOR PKG-RR PARK ASST ALARM           *CHAMPAGNE SIT</t>
  </si>
  <si>
    <t>SENSOR PKG-RR PARK ASST ALARM           *BLACK DIAMONC</t>
  </si>
  <si>
    <t>SPOILER PKG-R/END                       *BLUE)(INSTALD</t>
  </si>
  <si>
    <t>SPOILER PKG-R/END                       *GREEN)(INSTAN</t>
  </si>
  <si>
    <t>SPOILER PKG-R/END                       *YELLOW)(INSTL</t>
  </si>
  <si>
    <t>LINER PKG-PUBX E/GATE                   *INSTALL .20</t>
  </si>
  <si>
    <t>MAT-PUBX                                *INSTALL .10</t>
  </si>
  <si>
    <t>SPOILER PKG-R/END             *ASHEN GRA*ASHEN GRAY)(T</t>
  </si>
  <si>
    <t>BRACKET PKG-RR LIC PLT                  *CARBON FLASHT</t>
  </si>
  <si>
    <t>BRACKET PKG-RR LIC PLT                  *GRAY)(INSTALY</t>
  </si>
  <si>
    <t>EXTENSION KIT-EXH TAIL PIPE             *INSTALL .30</t>
  </si>
  <si>
    <t>PEDAL ASM-ACCEL</t>
  </si>
  <si>
    <t>STEP PKG-ASST                           *INSTALL .60</t>
  </si>
  <si>
    <t>PAD-ASST STEP FRT                       *BLACK</t>
  </si>
  <si>
    <t>PAD-ASST STEP FRT</t>
  </si>
  <si>
    <t>CAMERA ASM-RR VIEW DRVR INFO</t>
  </si>
  <si>
    <t>COVER PKG-O/S RR VIEW MIR HSG           *CHROME)(INST</t>
  </si>
  <si>
    <t>COVER PKG-O/S RR VIEW MIR HSG           *INSTALL .50</t>
  </si>
  <si>
    <t>DISPLAY ASM-F/SEAT H/RST                *BLACK)(INSTA</t>
  </si>
  <si>
    <t>SUNSHADE ASM,.</t>
  </si>
  <si>
    <t>SUNSHADE ASM-.                          *INSTALL .10</t>
  </si>
  <si>
    <t>ATTACHMENT KIT-PUBX LINER               *INSTALL .00</t>
  </si>
  <si>
    <t>SPOILER PKG-R/END                       *CARBON FLASH</t>
  </si>
  <si>
    <t>TRIM PKG,I/P &amp; STRG WHL ACSRY (DEALER INSTALLED)</t>
  </si>
  <si>
    <t>LATCH ASM-R/FLR CNSL  A/RST             *URBAN</t>
  </si>
  <si>
    <t>GUARD PKG-F/FDR MUD                     *SUBTERRANEANT</t>
  </si>
  <si>
    <t>GUARD PKG-RR MUD FLAP                   *SUBTERRANEANT</t>
  </si>
  <si>
    <t>COVER-RR S/D LK CYL OPG                 *CHROME      M</t>
  </si>
  <si>
    <t>BEZEL-FRT S/D LK CYL                    *CHROME      M</t>
  </si>
  <si>
    <t>DECAL-R/CMPT LID                        *GRAY        T</t>
  </si>
  <si>
    <t>PLAYER PKG-VIDEO DISC (W/ VIDEO DISPLAY)*INSTALL 1.3</t>
  </si>
  <si>
    <t>MAT PKG,CARGO CARPET (15.306/16.800)</t>
  </si>
  <si>
    <t>TIRE KIT,SPARE                          *INSTALL 1.0</t>
  </si>
  <si>
    <t>GRILLE KIT-FRT                          *INSTALL 1.8</t>
  </si>
  <si>
    <t>CAP-HUB                                 *METALIC GRAY</t>
  </si>
  <si>
    <t>DEFLECTOR PKG-PASS COMPT  SCREEN AIR</t>
  </si>
  <si>
    <t>BAG ASM-STOW                            *INSTALL .10</t>
  </si>
  <si>
    <t>APPEARANCE PKG-EXTERIOR UPGRADE         *GRAY)(INSTAL</t>
  </si>
  <si>
    <t>COVER-FRT S/D LK CYL OPG                *CHROME</t>
  </si>
  <si>
    <t>STEP KIT-ASST                           *BLACK)(INSTA</t>
  </si>
  <si>
    <t>COVER ASM-ASST STEP FIN</t>
  </si>
  <si>
    <t>GUARD PKG-F/FDR MUD                     *GRAY)(INSTALT</t>
  </si>
  <si>
    <t>GUARD PKG-RR MUD FLAP                   *GRAY)(INSTALT</t>
  </si>
  <si>
    <t>DISPLAY ASM-F/SEAT H/RST                *EBONY)(INSTA</t>
  </si>
  <si>
    <t>DISPLAY ASM-F/SEAT H/RST                *CASHMERE)(IN</t>
  </si>
  <si>
    <t>DISPLAY ASM-F/SEAT H/RST                *TITANIUM)(IN</t>
  </si>
  <si>
    <t>PLATE PKG-S/D SILL TR                   *BLACK)(INSTA</t>
  </si>
  <si>
    <t>PLATE PKG-S/D SILL TR                   *DUNE)(INSTAL</t>
  </si>
  <si>
    <t>PLATE PKG-S/D SILL TR                   *COCOA)(INSTA</t>
  </si>
  <si>
    <t>PLATFORM PKG-TRLR HITCH                 *INSTALL .50</t>
  </si>
  <si>
    <t>COVER PKG-BRK PED                       *INSTALL .70</t>
  </si>
  <si>
    <t>GUARD PKG-F/FDR MUD                     *IRIDIUM)(INS</t>
  </si>
  <si>
    <t>GUARD PKG-F/FDR MUD                     *CYBER GRAY)(</t>
  </si>
  <si>
    <t>GUARD PKG-F/FDR MUD                     *ATLANTIS MET</t>
  </si>
  <si>
    <t>GUARD PKG-F/FDR MUD                     *WHITE DIAMOND</t>
  </si>
  <si>
    <t>GUARD PKG-F/FDR MUD                     *CHAMPAGNE SIT</t>
  </si>
  <si>
    <t>GUARD PKG-F/FDR MUD                     *BRONZE)(INSTT</t>
  </si>
  <si>
    <t>GUARD PKG-RR MUD FLAP                   *IRIDIUM)(INS</t>
  </si>
  <si>
    <t>GUARD PKG-RR MUD FLAP                   *CYBER GRAY)(</t>
  </si>
  <si>
    <t>GUARD PKG-RR MUD FLAP                   *ATLANTIS MET</t>
  </si>
  <si>
    <t>GUARD PKG-RR MUD FLAP                   *WHITE DIAMONT</t>
  </si>
  <si>
    <t>GUARD PKG-RR MUD FLAP                   *CHAMPAGNE SI</t>
  </si>
  <si>
    <t>GUARD PKG-RR MUD FLAP                   *SWITCHBLADE</t>
  </si>
  <si>
    <t>GUARD PKG-RR MUD FLAP                   *BRONZE)(INSTT</t>
  </si>
  <si>
    <t>CONSOLE,R/FLR</t>
  </si>
  <si>
    <t>CONSOLE ASM-R/FLR                       *URBAN</t>
  </si>
  <si>
    <t>GRILLE ASM-FRT UPR</t>
  </si>
  <si>
    <t>SHADE ASM-LUGG                          *COCOA</t>
  </si>
  <si>
    <t>SHADE ASM-LUGG                          *DUNE</t>
  </si>
  <si>
    <t>SHADE ASM-LUGG                          *BLACK</t>
  </si>
  <si>
    <t>MAT PKG,FRONT &amp; REAR CARPET (15.286/16.8*DUNE</t>
  </si>
  <si>
    <t>DIVIDER PKG-PUBX DIV                    *INSTALL .20</t>
  </si>
  <si>
    <t>SPOILER PKG-R/END                       *WHITE)(INSTAC</t>
  </si>
  <si>
    <t>SPOILER PKG-R/END                       *YELLOW)(INST</t>
  </si>
  <si>
    <t>SPOILER PKG-R/END                       *ORANGE)(INSTT</t>
  </si>
  <si>
    <t>HANDLE PKG-FRT &amp; RR S/D O/S             *CHROME)(INST</t>
  </si>
  <si>
    <t>HANDLE PKG-FRT S/D O/S                  *CHROME)(INST</t>
  </si>
  <si>
    <t>MAT PKG,CARGO VINYL (15.306/16.800)</t>
  </si>
  <si>
    <t>MOLDING PKG,RR WHL OPG &amp; F/FDR          *WHITE)(INSTA</t>
  </si>
  <si>
    <t>MOLDING PKG,RR WHL OPG &amp; F/FDR</t>
  </si>
  <si>
    <t>MOLDING PKG,RR WHL OPG &amp; F/FDR          *SILVER)(INST</t>
  </si>
  <si>
    <t>MOLDING PKG,RR WHL OPG &amp; F/FDR          *PAINT TO MAT</t>
  </si>
  <si>
    <t>GRILLE PKG-FRT                          *BLACK CHROME</t>
  </si>
  <si>
    <t>GRILLE PKG-FRT                          *BRIGHT CHROM</t>
  </si>
  <si>
    <t>SPOILER PKG-R/END                       *RED)(INSTALLR</t>
  </si>
  <si>
    <t>SPOILER PKG-R/END                       *LEMON)(INSTA</t>
  </si>
  <si>
    <t>SPOILER PKG-R/END                       *TIN ROOF RUSD</t>
  </si>
  <si>
    <t>SUNSHADE ASM-.</t>
  </si>
  <si>
    <t>BAG ASM-STOW</t>
  </si>
  <si>
    <t>SHADE PKG-LUGG                TITANIUM  *TITANIUM)(IN</t>
  </si>
  <si>
    <t>SHADE PKG-LUGG                 SHALE    *SHALE)(INSTA</t>
  </si>
  <si>
    <t>COVER PKG-VEH PROTV</t>
  </si>
  <si>
    <t>GRILLE PKG-FRT   *EX BRT CHROME         *BRIGHT CHROM</t>
  </si>
  <si>
    <t>MOLDING KIT-RKR PNL                      *SERV PRIMER</t>
  </si>
  <si>
    <t>BAR ASM-PUBX TIERED STOR                *INSTALL .20</t>
  </si>
  <si>
    <t>TRANSMITTER PKG-R/CON DR LK   (W/ RCVR)(*INSTALL 1.0</t>
  </si>
  <si>
    <t>SHADE PKG-LUGG                          *INSTALL .10</t>
  </si>
  <si>
    <t>HARNESS ASM-RR LIC PLT LP WRG</t>
  </si>
  <si>
    <t>CAP-HUB                                 *INSTALL .50</t>
  </si>
  <si>
    <t>PLATE PKG-S/D SILL TR                   *INSTALL .20</t>
  </si>
  <si>
    <t>COVER-O/S RR VIEW MIR HSG               *CHROME      M</t>
  </si>
  <si>
    <t>HITCH PKG-TRLR                          *INSTALL .70</t>
  </si>
  <si>
    <t>NET PKG-CONVENIENCE                     *INSTALL .10</t>
  </si>
  <si>
    <t>DECAL-R/END SPLR                        *GRAY        Y</t>
  </si>
  <si>
    <t>DECAL-R/CMPT LID                        *GRAY        Y</t>
  </si>
  <si>
    <t>GUARD PKG-F/FDR MUD                     *INSTALL .40</t>
  </si>
  <si>
    <t>GUARD PKG-RR MUD FLAP                   *INSTALL .40</t>
  </si>
  <si>
    <t>NUT-PUBX TIERED STOR BAR</t>
  </si>
  <si>
    <t>COVER,F/FLR CNSL FRT</t>
  </si>
  <si>
    <t>COVER ASM-F/FLR CNSL FRT                *GRAPHITE SILT</t>
  </si>
  <si>
    <t>PARTS PKG,BRK SYS</t>
  </si>
  <si>
    <t>APPLIQUE-FRT S/D T/PNL                  *MORELLO CARBN</t>
  </si>
  <si>
    <t>APPLIQUE-FRT S/D T/PNL                  *OKAPI CONTRAA</t>
  </si>
  <si>
    <t>APPLIQUE-FRT S/D T/PNL                  *BLACK OLIVE B</t>
  </si>
  <si>
    <t>APPLIQUE-FRT S/D T/PNL                  *SAPELE HIGH G</t>
  </si>
  <si>
    <t>APPLIQUE-FRT S/D T/PNL                  *STRUCTURA</t>
  </si>
  <si>
    <t>FASCIA ASM-RR BPR LWR                   *INSTALL 1.5</t>
  </si>
  <si>
    <t>MUFFLER ASM-EXH (W/ EXH PIPE)           *INSTALL .50</t>
  </si>
  <si>
    <t>GUARD PKG-RR MUD FLAP                   *INSTALL .50</t>
  </si>
  <si>
    <t>ALARM PKG-THEFT DTRNT                   *INSTALL .80</t>
  </si>
  <si>
    <t>SPOILER PKG-R/END                       *INSTALL .90</t>
  </si>
  <si>
    <t>SHIELD-U/B SPH</t>
  </si>
  <si>
    <t>SHADE PKG-LUGG                          *COCOA)(INSTA</t>
  </si>
  <si>
    <t>SHADE PKG-LUGG                          *DUNE)(INSTAL</t>
  </si>
  <si>
    <t>SHADE PKG-LUGG                          *BLACK)(INSTA</t>
  </si>
  <si>
    <t>ASHTRAY PKG-F/FLR CNSL FRT              *INSTALL .20</t>
  </si>
  <si>
    <t>SENSOR PKG-RR PARK ASST ALARM           *CHAMPAGNE SI</t>
  </si>
  <si>
    <t>SENSOR PKG-RR PARK ASST ALARM           *SILVER TOPAZ</t>
  </si>
  <si>
    <t>SENSOR PKG-RR PARK ASST ALARM           *MARY KAY PEA</t>
  </si>
  <si>
    <t>COVER PKG-O/S RR VIEW MIR HSG           *INSTALL  .20</t>
  </si>
  <si>
    <t>GRILLE KIT,FRT</t>
  </si>
  <si>
    <t>ATTACHMENT KIT-FRT GRL</t>
  </si>
  <si>
    <t>ADAPTER-FRT GRL EMB</t>
  </si>
  <si>
    <t>PLATE-FRT GRL EMB BKG</t>
  </si>
  <si>
    <t>MOLDING ASM-FRT WHL OPG                 *BLACK</t>
  </si>
  <si>
    <t>MOLDING-RR WHL OPG CTR RR                *BLACK</t>
  </si>
  <si>
    <t>WHEEL ASM-STRG                          *INSTALL .40</t>
  </si>
  <si>
    <t>FASCIA ASM,FRT BPR</t>
  </si>
  <si>
    <t>MOLDING KIT-RKR PNL                     *BLUE</t>
  </si>
  <si>
    <t>SPOILER PKG-R/END                       *BERLIN BLUE)</t>
  </si>
  <si>
    <t>SPOILER PKG-R/END                       *BLUE MY MINDD</t>
  </si>
  <si>
    <t>HANDLE KIT-PUBX E/GATE LAT              *CHROME)(INST</t>
  </si>
  <si>
    <t>PARTITION ASM-CARGO</t>
  </si>
  <si>
    <t>PARTITION PKG-CARGO                     *0.0 KGS</t>
  </si>
  <si>
    <t>GRILLE PKG-FRT                          *BLACK</t>
  </si>
  <si>
    <t>GRILLE PKG-FRT                          *WHITE       E</t>
  </si>
  <si>
    <t>GRILLE PKG-FRT                          *SILVER</t>
  </si>
  <si>
    <t>GRILLE PKG-FRT                          *SONOMA JEWELL</t>
  </si>
  <si>
    <t>GRILLE PKG-FRT                          *BLACK)(INSTA</t>
  </si>
  <si>
    <t>GRILLE PKG-FRT                          *WHITE)(INSTAE</t>
  </si>
  <si>
    <t>GRILLE PKG-FRT                          *SILVER)(INST</t>
  </si>
  <si>
    <t>GRILLE PKG-FRT                          *JEWEL)(INSTAL</t>
  </si>
  <si>
    <t>COVER PKG-PUBX                          *INSTALL .50</t>
  </si>
  <si>
    <t>GRILLE PKG,FRT                          *INSTALL 1.0</t>
  </si>
  <si>
    <t>COVER PKG-VEH PROTV                     *GRAY</t>
  </si>
  <si>
    <t>FRAME PKG-FRT LIC PLT                   *CARBON FLASHT</t>
  </si>
  <si>
    <t>INSULATOR-HOOD (W/STINGRAY LOGO)        *INSTALL .20</t>
  </si>
  <si>
    <t>ASHTRAY ASM-F/FLR CNSL FRT              *INSTALL .30</t>
  </si>
  <si>
    <t>HANDLE PKG-FRT &amp; RR S/D O/S             *INSTALL 2.4</t>
  </si>
  <si>
    <t>HANDLE PKG-FRT S/D O/S                  *INSTALL 1.20</t>
  </si>
  <si>
    <t>GRILLE PKG-FRT                          *INSTALL 1.3</t>
  </si>
  <si>
    <t>STRIP-LUGG CARR CR RL RUB               *BLACK</t>
  </si>
  <si>
    <t>ASHTRAY ASM-F/FLR CNSL FRT              *BLACK)(INSTA</t>
  </si>
  <si>
    <t>TRIM PKG-I/P &amp; STRG WHL ACSRY     (DEALE*SERVAL)(INST</t>
  </si>
  <si>
    <t>TRIM PKG-I/P &amp; STRG WHL ACSRY     (DEALE*INSTALL .50</t>
  </si>
  <si>
    <t>HOOK-FRT TOW                            *INSTALL .25</t>
  </si>
  <si>
    <t>MOLDING PKG-RR BPR FASCIA               *INSTALL 1.0</t>
  </si>
  <si>
    <t>GRILLE PKG-FRT                          *GRAY)(INSTAL</t>
  </si>
  <si>
    <t>GRILLE PKG-FRT                          *SILVER TOPAZT</t>
  </si>
  <si>
    <t>GRILLE PKG-FRT                          *BLUE)(INSTALT</t>
  </si>
  <si>
    <t>GRILLE PKG-FRT                          *INSTALL 1.4</t>
  </si>
  <si>
    <t>SAFETY KIT-OCCUPANT</t>
  </si>
  <si>
    <t>BOLT PKG-ASST STEP</t>
  </si>
  <si>
    <t>TRIM PKG-BODY ACSRY                     *TIN ROOF RUSD</t>
  </si>
  <si>
    <t>TRIM PKG-BODY ACSRY                     *PULL ME OVERR</t>
  </si>
  <si>
    <t>TRIM PKG-BODY ACSRY                     *BLACK)(INSTA</t>
  </si>
  <si>
    <t>TRIM PKG-BODY ACSRY                     *CLARET)(INSTT</t>
  </si>
  <si>
    <t>TRIM PKG-BODY ACSRY                     *GRAY)(INSTALT</t>
  </si>
  <si>
    <t>TRIM PKG-BODY ACSRY                     *BLUE)(INSTAL</t>
  </si>
  <si>
    <t>TRIM PKG-BODY ACSRY                     *LEMON)(INSTA</t>
  </si>
  <si>
    <t>TRIM PKG-BODY ACSRY                     *INSTALL 2.6</t>
  </si>
  <si>
    <t>TRIM PKG-BODY ACSRY                     *RED)(INSTALLR</t>
  </si>
  <si>
    <t>TRIM PKG,BODY ACSRY</t>
  </si>
  <si>
    <t>BEZEL-R/END FASCIA EXH TAIL   PIPE OPG</t>
  </si>
  <si>
    <t>LOOP PKG-PUBX CARGO TIE DN</t>
  </si>
  <si>
    <t>GRILLE KIT-FRT                          *SILVER)(INST</t>
  </si>
  <si>
    <t>GRILLE KIT-FRT                          *BLACK)(INSTA</t>
  </si>
  <si>
    <t>RAIL PKG-LUGG CARR CR                   *INSTALL .20</t>
  </si>
  <si>
    <t>MOLDING PKG-FRT &amp; RR S/D                *INSTALL .80</t>
  </si>
  <si>
    <t>DECAL PKG-FRT                           *CARBON FLASHT</t>
  </si>
  <si>
    <t>DECAL PKG-FRT                           *GRAY)(INSTAL</t>
  </si>
  <si>
    <t>DECAL PKG-BODY                          *CARBON FLASHT</t>
  </si>
  <si>
    <t>DECAL PKG-BODY                          *GRAY)(INSTAL</t>
  </si>
  <si>
    <t>DECAL PKG-BODY                          *SILVER)(INST</t>
  </si>
  <si>
    <t>PARTS PKG,BRK SYS             (PWRT MOD *INSTALL 5.1</t>
  </si>
  <si>
    <t>EXTINGUISHER PKG-FIRE</t>
  </si>
  <si>
    <t>PARTITION PKG-CARGO                *BLAC*BLACK)(INSTA</t>
  </si>
  <si>
    <t>ARMREST PKG-F/FLR CNSL                  *BLACK)(INSTAD</t>
  </si>
  <si>
    <t>LINER PKG,RR W/H PNL    *DLR INSTALL 0.60</t>
  </si>
  <si>
    <t>DECAL-R/END SPLR                        *GRAY SPECTRA</t>
  </si>
  <si>
    <t>DECAL-R/CMPT LID                        *GRAY SPECTRA</t>
  </si>
  <si>
    <t>DECAL PKG-BODY                          *BLUE)(INSTAL</t>
  </si>
  <si>
    <t>DECAL PKG-BODY                          *PULL ME OVERR</t>
  </si>
  <si>
    <t>DECAL PKG-BODY                          *GRAY)(INSTALT</t>
  </si>
  <si>
    <t>DECAL PKG-BODY                          *RED)(INSTALLR</t>
  </si>
  <si>
    <t>DECAL PKG-BODY                          *ORANGE)(INSTT</t>
  </si>
  <si>
    <t>DECAL-BODY SI FRT</t>
  </si>
  <si>
    <t>DECAL PKG-BODY                          *ORANGE      T</t>
  </si>
  <si>
    <t>DECAL PKG-BODY                          *BLUE</t>
  </si>
  <si>
    <t>DECAL PKG-BODY                          *WHITE)(INSTAC</t>
  </si>
  <si>
    <t>DECAL PKG-BODY                          *BLACK)(INSTA</t>
  </si>
  <si>
    <t>PLATE ASM-R/CMPT LID VEH NA             *CARBON FLASH</t>
  </si>
  <si>
    <t>TRANSMITTER ASM-R/CON DR LK &amp; THEFT DTRN*INSTALL 1.5</t>
  </si>
  <si>
    <t>TRANSMITTER ASM-R/CON DR LK &amp; THEFT DTRN*INSTALL .50</t>
  </si>
  <si>
    <t>SPOILER PKG,F/END                       *INSTALL .50</t>
  </si>
  <si>
    <t>SPOILER PKG,F/END</t>
  </si>
  <si>
    <t>SPOILER PKG,F/END                       *RED)(INSTALLR</t>
  </si>
  <si>
    <t>SPOILER PKG,F/END                      *SILVER)(INST</t>
  </si>
  <si>
    <t>SPOILER PKG,F/END                       *WHITE</t>
  </si>
  <si>
    <t>SPOILER PKG,F/END                       *BLACK)(INSTA</t>
  </si>
  <si>
    <t>SPOILER PKG,F/END                      *CLARET)(INSTA</t>
  </si>
  <si>
    <t>SPOILER PKG,F/END                       *GRAY)(INSTAL</t>
  </si>
  <si>
    <t>SPOILER PKG,F/END                       *BLUE)(INSTAL</t>
  </si>
  <si>
    <t>SPOILER PKG,F/END                       *LEMON)(INSTA</t>
  </si>
  <si>
    <t>SPOILER PKG,F/END                        *SERV PRIMER</t>
  </si>
  <si>
    <t>SPOILER PKG,F/END                       *TIN ROOF RUS</t>
  </si>
  <si>
    <t>SPOILER PKG,F/END                       *RED)(INSTALL</t>
  </si>
  <si>
    <t>SPOILER PKG,F/END                       *SILVER)(INST</t>
  </si>
  <si>
    <t>SPOILER PKG,F/END                       *WHITE)(INSTA</t>
  </si>
  <si>
    <t>SPOILER PKG,F/END                       *CLARET)(INST</t>
  </si>
  <si>
    <t>FASCIA ASM-RR BPR LWR                    *SERV PRIMER</t>
  </si>
  <si>
    <t>MOLDING ASM-RR S/D                       *SERV PRIMER</t>
  </si>
  <si>
    <t>MOLDING ASM-FRT S/D                      *SERV PRIMER</t>
  </si>
  <si>
    <t>MOLDING PKG,FRT &amp; RR S/D      (DEALER IN*BLACK)(INSTA</t>
  </si>
  <si>
    <t>MOLDING PKG,FRT &amp; RR S/D  (DEALER INSTALLED)</t>
  </si>
  <si>
    <t>MOLDING PKG,FRT &amp; RR S/D    (DEALER IN*S*WHITE)(INSTA</t>
  </si>
  <si>
    <t>MOLDING PKG,FRT &amp; RR S/D                *WHITE)(INSTA</t>
  </si>
  <si>
    <t>MOLDING PKG,FRT &amp; RR S/D                *PLUM BERRY)(</t>
  </si>
  <si>
    <t>MOLDING PKG,FRT &amp; RR S/D       (DEALER IN*CLARET)(INST</t>
  </si>
  <si>
    <t>MOLDING PKG,FRT &amp; RR S/D      (DEALER IN*WHITE)(INSTA</t>
  </si>
  <si>
    <t>MOLDING PKG,FRT &amp; RR S/D       (DEALER IN*WHITE)(INSTA</t>
  </si>
  <si>
    <t>MOLDING PKG,FRT &amp; RR S/D    *CHAMPAGNE S*CHAMPAGNE SI</t>
  </si>
  <si>
    <t>LINER PKG,RR W/H PNL</t>
  </si>
  <si>
    <t>DECAL PKG-BODY                          *GRAY)(INSTALY</t>
  </si>
  <si>
    <t>PARTS PKG,BRK SYS             (PWRT MOD *INSTALL 2.2</t>
  </si>
  <si>
    <t>SPOILER PKG-R/END      *CGHT RED HANDED TINT)(INSTALLD</t>
  </si>
  <si>
    <t>SPOILER PKG-R/END             *BAROQUE RED)(INSTALL</t>
  </si>
  <si>
    <t>MOLDING KIT-BODY SI                     *RED)(INSTALLD</t>
  </si>
  <si>
    <t>STRIKER-CARGO BOX CVR LAT</t>
  </si>
  <si>
    <t>DECAL PKG-BODY                          *WHITE)(INSTA</t>
  </si>
  <si>
    <t>KNOB ASM-A/TRNS CONT LVR (W/  A/TRNS CON</t>
  </si>
  <si>
    <t>INSERT KIT-F/TOP STOW COMPT LID T/PNL   *INSTALL .50</t>
  </si>
  <si>
    <t>DISPLAY ASM-F/SEAT H/RST                *COCOA)(INSTA</t>
  </si>
  <si>
    <t>DISPLAY ASM-F/SEAT H/RST                *CHOCCOCHINO)</t>
  </si>
  <si>
    <t>DISPLAY ASM-F/SEAT H/RST                *DUNE)(INSTAL</t>
  </si>
  <si>
    <t>DISPLAY ASM-F/SEAT H/RST                *MOJAVE)(INST</t>
  </si>
  <si>
    <t>MODULE,AUDIO/VIDEO INTERFACE</t>
  </si>
  <si>
    <t>PAD ASM-F/SEAT H/RST                    *LT TITANIUM</t>
  </si>
  <si>
    <t>PAD ASM-F/SEAT H/RST                    *EBONY</t>
  </si>
  <si>
    <t>PAD ASM-F/SEAT H/RST                    *COCOA       S</t>
  </si>
  <si>
    <t>PAD ASM-F/SEAT H/RST                    *COCOA       A</t>
  </si>
  <si>
    <t>PAD ASM-F/SEAT H/RST                    *CHOCCACHINO C</t>
  </si>
  <si>
    <t>PAD ASM-F/SEAT H/RST                    *CASHMERE    E</t>
  </si>
  <si>
    <t>PAD ASM-F/SEAT H/RST                    *DUNE</t>
  </si>
  <si>
    <t>PAD ASM-F/SEAT H/RST                    *MOJAVE</t>
  </si>
  <si>
    <t>GUIDE,F/SEAT H/RST</t>
  </si>
  <si>
    <t>GUIDE-F/SEAT H/RST                      *DUNE</t>
  </si>
  <si>
    <t>PAD ASM-F/SEAT H/RST                    *EBONY       E</t>
  </si>
  <si>
    <t>PAD ASM-F/SEAT H/RST                    *MED TITANIUM</t>
  </si>
  <si>
    <t>PAD ASM-F/SEAT H/RST                    *DK TITANIUM</t>
  </si>
  <si>
    <t>GUARD PKG-RR MUD FLAP                   *BLACK)(MOLDE</t>
  </si>
  <si>
    <t>HANDLE PKG-FRT S/D O/S                  *INSTALL .20</t>
  </si>
  <si>
    <t>GUARD,FRT MUD &amp; RR MUD</t>
  </si>
  <si>
    <t>PLATE PKG-S/D SILL TR                   *COCOA/DUNE)(</t>
  </si>
  <si>
    <t>CAP-WHL TR                              *INSTALL .10</t>
  </si>
  <si>
    <t>CAP-WHL TR</t>
  </si>
  <si>
    <t>CAP-WHL TR                              *INSTALL .30</t>
  </si>
  <si>
    <t>MAT PKG-FLR AUX                         *COCOA</t>
  </si>
  <si>
    <t>PARTS PKG-APPEARANCE BODY     (DEALER IN*INSTALL .20</t>
  </si>
  <si>
    <t>PARTS PKG-BRK SYS             (PWRT MOD *INSTALL 5.1</t>
  </si>
  <si>
    <t>MODIFICATION KIT-FRT &amp; RR SUSP          *INSTALL 5.0</t>
  </si>
  <si>
    <t>PARTS PKG-BRK SYS             (PWRT MOD *INSTALL 1.2</t>
  </si>
  <si>
    <t>CALIPER ASM-FRT BRK (W/O BRK  PADS &amp; BRKT</t>
  </si>
  <si>
    <t>PROTECTOR PKG-RR BPR FASCIA             *BLACK)(INSTA</t>
  </si>
  <si>
    <t>MOLDING ASM-FRT WHL OPG                  *SERV PRIMER</t>
  </si>
  <si>
    <t>GRILLE PKG-FRT                          *CHROME)(INST</t>
  </si>
  <si>
    <t>HARNESS ASM-TRLR RR WRG (W/   RCPT)</t>
  </si>
  <si>
    <t>PLATE PKG-S/D SILL TR                   *TITANIUM)(IN</t>
  </si>
  <si>
    <t>PLATE PKG-S/D SILL TR                   *EBONY)(INSTA</t>
  </si>
  <si>
    <t>WASHER-CARGO NET RET</t>
  </si>
  <si>
    <t>PAD-ASST STEP RR</t>
  </si>
  <si>
    <t>MODULE KIT-COMN INTERFACE (W/ M/TEL XCVR*INSTALL 1.0</t>
  </si>
  <si>
    <t>MOLDING PKG-W/S GARN                    *GRAY)(INSTALR</t>
  </si>
  <si>
    <t>MOLDING PKG-W/S GARN                    *SHALE)(INSTA</t>
  </si>
  <si>
    <t>SHIELD-U/B SKID</t>
  </si>
  <si>
    <t>APPLIQUE-F/FLR CNSL                     *INSTALL .10</t>
  </si>
  <si>
    <t>ROD,R/CMPT LID HGE TORQ</t>
  </si>
  <si>
    <t>COVER PKG-RR BPR FASCIA TRLR  HITCH ACC *BLACK)(INSTA</t>
  </si>
  <si>
    <t>COVER PKG-RR BPR FASCIA TRLR  HITCH ACC *SUMMIT WHITEE</t>
  </si>
  <si>
    <t>COVER PKG-RR BPR FASCIA TRLR  HITCH ACC *SWITCHBLADE</t>
  </si>
  <si>
    <t>COVER PKG-RR BPR FASCIA TRLR  HITCH ACC *SUBTERRANEANT</t>
  </si>
  <si>
    <t>COVER PKG-RR BPR FASCIA TRLR  HITCH ACC *IRIDIUM)(INS</t>
  </si>
  <si>
    <t>COVER PKG-RR BPR FASCIA TRLR  HITCH ACC *CLARET)(INSTT</t>
  </si>
  <si>
    <t>COVER PKG-RR BPR FASCIA TRLR  HITCH ACC *WHITE DIAMOND</t>
  </si>
  <si>
    <t>COVER PKG-RR BPR FASCIA TRLR  HITCH ACC *PLUM BERRY)(</t>
  </si>
  <si>
    <t>HARNESS ASM-AUDIO PLYR   WRG</t>
  </si>
  <si>
    <t>PAD ASM-F/SEAT H/RST                     *COCOA</t>
  </si>
  <si>
    <t>PAD ASM-F/SEAT H/RST                    *COCOA</t>
  </si>
  <si>
    <t>DISPLAY ASM-F/SEAT H/RST                *CHOCCACHINO)</t>
  </si>
  <si>
    <t>DISPLAY ASM-F/SEAT H/RST                *CASHMERE)(INE</t>
  </si>
  <si>
    <t>DISPLAY ASM-F/SEAT H/RST                *MD TITANIUM)</t>
  </si>
  <si>
    <t>DISPLAY ASM-F/SEAT H/RST                *DK TITANIUM)</t>
  </si>
  <si>
    <t>MOLDING PKG-FRT &amp; RR S/D                *CHROME)(INSTM</t>
  </si>
  <si>
    <t>PROTECTOR PKG-RR BPR FASCIA             *INSTALL .10</t>
  </si>
  <si>
    <t>COVER PKG-VEH PROTV                     *GRAY        A</t>
  </si>
  <si>
    <t>COVER PKG-VEH PROTV                     *KALAHARI</t>
  </si>
  <si>
    <t>COVER PKG,F/END PROTV &lt;SEE GUIDE/CONTACT BFO&gt;</t>
  </si>
  <si>
    <t>COVER PKG-VEH PROTV                     *REDLINE</t>
  </si>
  <si>
    <t>LOOP PKG-PUBX CARGO TIE DN              *INSTALL .20</t>
  </si>
  <si>
    <t>RACK ASM-PUBX UTILITY                   *INSTALL .70</t>
  </si>
  <si>
    <t>ATTACHMENT KIT-PUBX UTILITY RACK</t>
  </si>
  <si>
    <t>LAMP KIT-CARGO                          *INSTALL .50</t>
  </si>
  <si>
    <t>PANEL PKG-RF LIFT OFF                   *RED)(INSTALL</t>
  </si>
  <si>
    <t>PANEL PKG-RF LIFT OFF                   *BLUE)(INSTALD</t>
  </si>
  <si>
    <t>PANEL PKG-RF LIFT OFF                   *CLARET)(INSTT</t>
  </si>
  <si>
    <t>PANEL PKG-RF LIFT OFF                   *BLACK)(INSTA</t>
  </si>
  <si>
    <t>PANEL PKG-RF LIFT OFF                   *CLEAR)(INSTA</t>
  </si>
  <si>
    <t>BALL PKG-TRLR HITCH                     *INSTALL .10</t>
  </si>
  <si>
    <t>LOOP-PUBX CARGO TIE DN</t>
  </si>
  <si>
    <t>PLATE ASM-F/FLR CNSL ACSRY TR           *SYNTHESIS)(I</t>
  </si>
  <si>
    <t>STEP PKG-ASST                           *ANTRHACITE)(</t>
  </si>
  <si>
    <t>PAD ASM-ASST STEP   *BLACK              *BLACK</t>
  </si>
  <si>
    <t>COVER-PUBX CVR LAT REL CBL</t>
  </si>
  <si>
    <t>PLAYER ASM-VIDEO</t>
  </si>
  <si>
    <t>DISPLAY ASM-VIDEO</t>
  </si>
  <si>
    <t>ATTACHMENT KIT-VIDEO PLYR</t>
  </si>
  <si>
    <t>CONTROL ASM-VIDEO REM</t>
  </si>
  <si>
    <t>RETAINER-ACSRY WRG HARN</t>
  </si>
  <si>
    <t>PARTITION ASM-CARGO                     *INSTALL 0.0</t>
  </si>
  <si>
    <t>SAFETY KIT,OCCUPANT</t>
  </si>
  <si>
    <t>SAFTEY KIT-OCCUPANT</t>
  </si>
  <si>
    <t>DECAL-BODY SI FRT                       *SILVER</t>
  </si>
  <si>
    <t>DECAL-BODY SI FRT                       *BLUE</t>
  </si>
  <si>
    <t>DECAL-BODY SI FRT                       *RED         R</t>
  </si>
  <si>
    <t>DECAL-BODY SI FRT                       *ORANGE      T</t>
  </si>
  <si>
    <t>DECAL-BODY SI FRT                       *WHITE</t>
  </si>
  <si>
    <t>DECAL-BODY SI FRT                       *GRAY</t>
  </si>
  <si>
    <t>DECAL-BODY SI FRT                       *BLACK</t>
  </si>
  <si>
    <t>BOLT/SCREW-R/END SPLR</t>
  </si>
  <si>
    <t>GRILLE PKG-FRT                          *INSTALL 1.5</t>
  </si>
  <si>
    <t>CONTROL KIT-M/TRANS                     *INSTALL 2.2</t>
  </si>
  <si>
    <t>MODIFICATION KIT-FRT &amp; RR SUSP          *INSTALL 3.0</t>
  </si>
  <si>
    <t>MODIFICATION KIT,FRT &amp; RR SUSP</t>
  </si>
  <si>
    <t>SPRING-FRT</t>
  </si>
  <si>
    <t>ABSORBER ASM-RR SHK</t>
  </si>
  <si>
    <t>SHAFT-RR STAB</t>
  </si>
  <si>
    <t>MOLDING PKG-RKR PNL                      *SERV PRIMER</t>
  </si>
  <si>
    <t>PLAYER PKG-VIDEO DISC (W/ VIDEO DISPLAY)*INSTALL 1.0</t>
  </si>
  <si>
    <t>GRILLE ASM-FRT</t>
  </si>
  <si>
    <t>PARTS PKG-BRK SYS             (PWRT MOD *INSTALL 2.6</t>
  </si>
  <si>
    <t>SPOILER PKG-R/END                       *FUSION GRAY)</t>
  </si>
  <si>
    <t>CLAMP-RR STAB SHF</t>
  </si>
  <si>
    <t>COVER-FRT FOG LP OPG</t>
  </si>
  <si>
    <t>PLATE PKG-S/D SILL TR                   *INSTALL 1.0</t>
  </si>
  <si>
    <t>CLEANER KIT-AIR                         *INSTALL .30</t>
  </si>
  <si>
    <t>HEATER PKG-F/SEAT BK (NON FUNCTIONAL)   *INSTALL 2.5</t>
  </si>
  <si>
    <t>PLATFORM PKG-TRLR HITCH                 *INSTALL .80</t>
  </si>
  <si>
    <t>DECAL PKG-BODY                          *CLARET)(INSTT</t>
  </si>
  <si>
    <t>TRANSMITTER PKG,R/CON DR LK &amp; THEFT DTRNT (W/RCVR)</t>
  </si>
  <si>
    <t>GRILLE KIT-FRT                          *PAINT TO MAT</t>
  </si>
  <si>
    <t>SCOOP PKG-HOOD AIR                      *BLACK)(INSTA</t>
  </si>
  <si>
    <t>SCOOP PKG,HOOD AIR</t>
  </si>
  <si>
    <t>LAMP PKG-F/FLR ILLUM</t>
  </si>
  <si>
    <t>SHIELD KIT-U/B SKID                     *INSTALL .50</t>
  </si>
  <si>
    <t>STRUT ASM-CARGO BOX STOW BOX LID</t>
  </si>
  <si>
    <t>LINER KIT-CARGO BOX STOW BOX</t>
  </si>
  <si>
    <t>TRAY-CARGO BOX STOW BOX</t>
  </si>
  <si>
    <t>BOX PKG-CARGO BOX STOW                  *INSTALL .30</t>
  </si>
  <si>
    <t>LOCK-CARGO BOX STOW BOX</t>
  </si>
  <si>
    <t>ARMREST ASM-F/FLR CNSL                  *GRAY)(INSTALY</t>
  </si>
  <si>
    <t>ARMREST ASM-F/FLR CNSL                  *BLACK)(INSTA</t>
  </si>
  <si>
    <t>ARMREST ASM-F/FLR CNSL                  *KALAHARI)(IN</t>
  </si>
  <si>
    <t>ARMREST ASM-F/FLR CNSL                  *RED)(INSTALLD</t>
  </si>
  <si>
    <t>ARMREST ASM-F/FLR CNSL                  *BROWNSTONE)(</t>
  </si>
  <si>
    <t>DIVIDER-CARGO CNTNR                     *BLACK</t>
  </si>
  <si>
    <t>DIVIDER-CARGO CNTNR                     *DUNE</t>
  </si>
  <si>
    <t>DIVIDER-CARGO CNTNR                     *COCOA</t>
  </si>
  <si>
    <t>DEFLECTOR PKG-HOOD AIR                  *INSTALL .40</t>
  </si>
  <si>
    <t>GUARD PKG-F/FDR MUD                     *PLUM)(INSTALT</t>
  </si>
  <si>
    <t>GUARD PKG-F/FDR MUD                     *BRANDY)(INSTY</t>
  </si>
  <si>
    <t>GUARD PKG-RR MUD FLAP                   *PLUM)(INSTALT</t>
  </si>
  <si>
    <t>GUARD PKG-RR MUD FLAP                   *BRANDY)(INSTY</t>
  </si>
  <si>
    <t>DECAL PKG-BODY (CLEAR PROTECTIVE FILM)  *INSTALL 3.0</t>
  </si>
  <si>
    <t>DECAL-FRT S/D LWR</t>
  </si>
  <si>
    <t>APPLIQUE-FRT S/D T/PNL                   *STRUCTURA</t>
  </si>
  <si>
    <t>ATTACHMENT PKG,RR MUD GUARD</t>
  </si>
  <si>
    <t>COMPARTMENT ASM-R/CMPT FLR STOW TR      *BLACK)(INSTA</t>
  </si>
  <si>
    <t>BRACKET ASM - R/CMPT R/END TR FIN PNL CTR</t>
  </si>
  <si>
    <t>WHEEL ASM-STRG                          *BLACK)(INSTA</t>
  </si>
  <si>
    <t>EXTENSION PKG-FRT BPR FASCIA</t>
  </si>
  <si>
    <t>INSERT KIT-F/TOP STOW COMPT LID T/PNL   *OCTANE)(INST</t>
  </si>
  <si>
    <t>INSERT KIT-F/TOP STOW COMPT LID T/PNL   *GRAY)(INSTAL</t>
  </si>
  <si>
    <t>INSERT KIT-F/TOP STOW COMPT LID T/PNL   *BROWNSTONE)(</t>
  </si>
  <si>
    <t>INSERT KIT-F/TOP STOW COMPT LID T/PNL   *ADRENALINE R</t>
  </si>
  <si>
    <t>LAMP KIT-HIGH MT STOP</t>
  </si>
  <si>
    <t>COVER PKG-F/END PROTV                   *BLACK)(INSTA</t>
  </si>
  <si>
    <t>COVER PKG-VEH PROTV                     *GALVANIZED CL</t>
  </si>
  <si>
    <t>COVER PKG-VEH PROTV                     *BLUE        E</t>
  </si>
  <si>
    <t>WHL-19X8.5J ALUM 34MM O/S 120X5XM14 B/C</t>
  </si>
  <si>
    <t>TRIM PKG-I/P &amp; STRG WHL ACSRY     (DEALE*SAPELE HIGH</t>
  </si>
  <si>
    <t>TRIM PKG-I/P &amp; STRG WHL ACSRY     (DEALE*BLACKHAWK)(I</t>
  </si>
  <si>
    <t>TRIM PKG-I/P &amp; STRG WHL ACSRY     (DEALE*CRAFTED ELM</t>
  </si>
  <si>
    <t>BRACKET-ASST STEP SUPT INR    *STEP SUPPORT</t>
  </si>
  <si>
    <t>ASHTRAY PKG-F/FLR CNSL FRT              *INSTALL .40</t>
  </si>
  <si>
    <t>SPOILER PKG-R/END                       *MAGNA STEEL)T</t>
  </si>
  <si>
    <t>GRILLE PKG-FRT                          *ORANGE)(INSTD</t>
  </si>
  <si>
    <t>GRILLE PKG-FRT                          *GREEN)(INSTAN</t>
  </si>
  <si>
    <t>GRILLE PKG-FRT                          *SUBTERRANEANT</t>
  </si>
  <si>
    <t>GRILLE PKG-FRT                          *RED)(INSTALLR</t>
  </si>
  <si>
    <t>ATTACHMENT PKG-FRT MUD GUARD            *INSTALL .10</t>
  </si>
  <si>
    <t>ATTACHMENT PKG-RR MUD GUARD             *INSTALL .10</t>
  </si>
  <si>
    <t>DEFLECTOR PKG-S/D WDO UPR AIR           *INSTALL .60</t>
  </si>
  <si>
    <t>DEFLECTOR PKG-S/D WDO UPR AIR           *INSTALL .40</t>
  </si>
  <si>
    <t>BRACKET PKG-RR LIC PLT                  *GRAY)(INSTAL</t>
  </si>
  <si>
    <t>PARTS PKG-APPEARANCE BODY     (DEALER IN*INSTALL 3.0</t>
  </si>
  <si>
    <t>GRILLE PKG-FRT                          *RED)(INSTALL</t>
  </si>
  <si>
    <t>GRILLE PKG-FRT                          *RED</t>
  </si>
  <si>
    <t>STEP KIT-ASST                           *INSTALL .50</t>
  </si>
  <si>
    <t>PLATE ASM-PUBX SI  NA                    *ANTHRACITE</t>
  </si>
  <si>
    <t>FILTER KIT-PASS COMPT AIR               *INSTALL .20</t>
  </si>
  <si>
    <t>PLATE ASM-I/P SW TR                     *BLACK</t>
  </si>
  <si>
    <t>LAMP KIT-CARGO                          *INSTALL 1.0</t>
  </si>
  <si>
    <t>SPOILER KIT-R/END                       *INSTALL .75</t>
  </si>
  <si>
    <t>KNOB ASM-A/TRNS CONT LVR (W/  A/TRNS CON*BLACK)(INSTA</t>
  </si>
  <si>
    <t>MOLDING ASM-RR WHL OPG</t>
  </si>
  <si>
    <t>MOLDING ASM-FRT WHL OPG</t>
  </si>
  <si>
    <t>MAT PKG,FRONT &amp; REAR PREMIUM (ALL WEATHE* BLACK)(INST.</t>
  </si>
  <si>
    <t>MOLDING KIT-BODY SI                     *INSTALL 1.9</t>
  </si>
  <si>
    <t>COVER ASM-F/FLR CNSL FRT                *INSTALL 1.0</t>
  </si>
  <si>
    <t>MUFFLER ASM-EXH RR (W/ EXH PIPE)        *INSTALL .50</t>
  </si>
  <si>
    <t>MUFFLER ASM-EXH RR (W/ EXH    PIPE)     *INSTALL .50</t>
  </si>
  <si>
    <t>CLEANER KIT-AIR                         *INSTALL .20</t>
  </si>
  <si>
    <t>MUFFLER ASM-EXH (W/ EXH PIPE &amp; TAIL PIPE*INSTALL 1.0</t>
  </si>
  <si>
    <t>LAMP KIT-FRT FOG                        *INSTALL 1.25</t>
  </si>
  <si>
    <t>HANDLE PKG-FRT &amp; RR S/D O/S             *PLUM BERRY)(T</t>
  </si>
  <si>
    <t>GRILLE PKG-FRT                          *INSTALL 1.0</t>
  </si>
  <si>
    <t>SPOILER PKG-R/END                       *INSTALL 1.3</t>
  </si>
  <si>
    <t>MAT PKG-F/FLR                           *COCOA</t>
  </si>
  <si>
    <t>MAT PKG-F/FLR                           *BLACK</t>
  </si>
  <si>
    <t>MOLDING PKG-FRT &amp; RR S/D            EX B*CHROME)(INST</t>
  </si>
  <si>
    <t>NET PKG-CONVENIENCE</t>
  </si>
  <si>
    <t>HANDRAIL PKG-PUBX                       *CHROME)(INSTM</t>
  </si>
  <si>
    <t>HANDRAIL PKG-PUBX                       *BLACK)(INSTA</t>
  </si>
  <si>
    <t>HANDRAIL PKG-PUBX                       *ANTHRACITE)(</t>
  </si>
  <si>
    <t>TRIM PKG-BODY ACSRY                      *SERV PRIMER</t>
  </si>
  <si>
    <t>TRIM PKG-BODY ACSRY                     *DIAMOND WHITD</t>
  </si>
  <si>
    <t>TRIM PKG-BODY ACSRY                     *RED         D</t>
  </si>
  <si>
    <t>TRIM PKG-BODY ACSRY                     *SILVER</t>
  </si>
  <si>
    <t>TRIM PKG-BODY ACSRY                     *BLACK</t>
  </si>
  <si>
    <t>FASCIA PKG-FRT BPR                       *SERV PRIMER</t>
  </si>
  <si>
    <t>PLATE PKG-FRT S/D SILL TR               *GRAY)(INSTAL</t>
  </si>
  <si>
    <t>EMBLEM PKG-BODY                         *INSTALL 1.1</t>
  </si>
  <si>
    <t>COOLER PKG-DIFF OIL                     *INSTALL 6.0</t>
  </si>
  <si>
    <t>HARNESS ASM-F/FLR CNSL WRG</t>
  </si>
  <si>
    <t>LAMP ASM-F/FLR CTSY</t>
  </si>
  <si>
    <t>NUT-A/C CMPR &amp; CNDSR HOSE</t>
  </si>
  <si>
    <t>RACK ASM-PUBX UTILITY                   *INSTALL .50</t>
  </si>
  <si>
    <t>BAR PKG-PUBX TIERED STOR                *INSTALL .20</t>
  </si>
  <si>
    <t>DECAL PKG-BODY</t>
  </si>
  <si>
    <t>DECAL PKG-SI</t>
  </si>
  <si>
    <t>DECAL PKG-SI                            *GRAY</t>
  </si>
  <si>
    <t>DECAL-HOOD                              *BLACK</t>
  </si>
  <si>
    <t>DECAL-E/GATE                            *BLACK</t>
  </si>
  <si>
    <t>MOLDING PKG-RR WHL OPG &amp; F/FDR          *RED)(INSTALL</t>
  </si>
  <si>
    <t>EMBLEM PKG-BODY                         *INSTALL .60</t>
  </si>
  <si>
    <t>GUARD PKG-RR MUD FLAP                   *GRAY)(INSTALY</t>
  </si>
  <si>
    <t>GUARD PKG-F/FDR MUD                     *GRAY)(INSTALY</t>
  </si>
  <si>
    <t>HARNESS PKG-ACSRY WRG</t>
  </si>
  <si>
    <t>WHEEL KIT-AL                            *INSTALL .30</t>
  </si>
  <si>
    <t>ATTACHMENT KIT-VIDEO PLYR               *INSTALL .20</t>
  </si>
  <si>
    <t>MAT PKG,FRONT CARPET (15.286/16.800)    *CHOCCACHINO</t>
  </si>
  <si>
    <t>MAT PKG-F/FLR                           *DUNE</t>
  </si>
  <si>
    <t>MAT PKG,REAR CARPET (15.306/16.800)     *BLACK</t>
  </si>
  <si>
    <t>MAT PKG,REAR CARPET (15.306/16.800)     *CHOCCACHINO</t>
  </si>
  <si>
    <t>MAT PKG-R/FLR                           *DUNE</t>
  </si>
  <si>
    <t>DISPLAY ASM-F/SEAT H/RST                *FIG)(INSTALL</t>
  </si>
  <si>
    <t>SPOILER PKG-R/END                       *INSTALL .50</t>
  </si>
  <si>
    <t>DOOR PKG-F/TNK FIL                      *BLACK)(INSTA</t>
  </si>
  <si>
    <t>TRIM PKG-I/P &amp; STRG WHL ACSRY     (DEALE*KINETIC)(INS</t>
  </si>
  <si>
    <t>BAR PKG-TRLR HITCH DRAW                 *INSTALL 1.0</t>
  </si>
  <si>
    <t>SPOILER PKG-R/END                       *ROYAL)(INSTAT</t>
  </si>
  <si>
    <t>SPOILER PKG-R/END                       *BLACK)(INSTAT</t>
  </si>
  <si>
    <t>TRIM PKG-I/P &amp; STRG WHL ACSRY     (DEALE*INSTALL .40 L</t>
  </si>
  <si>
    <t>PLATE PKG-S/D SILL TR                   *INSTALL .50</t>
  </si>
  <si>
    <t>WHEEL ASM-STRG                          *BLACK)(INSTAE</t>
  </si>
  <si>
    <t>CABLE ASM-NAVN ANT COAX (ACCESSORY CABLE*INSTALL 1.0</t>
  </si>
  <si>
    <t>ATTACHMENT PKG-F/END SPOILER</t>
  </si>
  <si>
    <t>ATTACHMENT PKG-RKR PNL MLDG</t>
  </si>
  <si>
    <t>ATTACHMENT PKG-R/END SPLR</t>
  </si>
  <si>
    <t>APPLIQUE KIT-RR CLSR CTR W/LIC PLT LP   *EX BRT CHROMM</t>
  </si>
  <si>
    <t>SUNSHADE,RR S/D WDO I/S</t>
  </si>
  <si>
    <t>RELAY ASM,TRLR WRG HARN (SOLID STATE - 4 PIN 10A)</t>
  </si>
  <si>
    <t>SPOILER PKG,R/END                       *INSTALL 1.0</t>
  </si>
  <si>
    <t>DECAL-E/GATE                             *BLACK</t>
  </si>
  <si>
    <t>SWITCH ASM,INTR LP</t>
  </si>
  <si>
    <t>ATTACHMENT KIT-CARGO BOX STOW BOX</t>
  </si>
  <si>
    <t>PARTS PKG-EXH SYS             (PWRT MOD *INSTALL 2.0</t>
  </si>
  <si>
    <t>MOLDING PKG-FRT S/D                     *BLACK)(INSTA</t>
  </si>
  <si>
    <t>MOLDING PKG-FRT S/D                     *WHITE)(INSTAE</t>
  </si>
  <si>
    <t>MOLDING PKG-FRT S/D                     *SILVER)(INST</t>
  </si>
  <si>
    <t>MOLDING PKG-FRT S/D                     *GREEN)(INSTAN</t>
  </si>
  <si>
    <t>MOLDING PKG-FRT S/D                     *BLUE)(INSTALT</t>
  </si>
  <si>
    <t>MOLDING PKG-FRT S/D                     *IRIDIUM)(INS</t>
  </si>
  <si>
    <t>MOLDING PKG-FRT S/D                     *RED)(INSTALL</t>
  </si>
  <si>
    <t>MOLDING PKG-FRT S/D                     *SUBTERANEAN)T</t>
  </si>
  <si>
    <t>MOLDING PKG-FRT S/D                     *SONOMA JEWELL</t>
  </si>
  <si>
    <t>MOLDING PKG-FRT S/D                     *OVERCAST)(INT</t>
  </si>
  <si>
    <t>MOLDING PKG-FRT &amp; RR S/D                *BLACK)(INSTA</t>
  </si>
  <si>
    <t>MOLDING PKG-FRT &amp; RR S/D                *WHITE)(INSTAE</t>
  </si>
  <si>
    <t>MOLDING PKG-FRT &amp; RR S/D                *SILVER)(INST</t>
  </si>
  <si>
    <t>MOLDING PKG-FRT &amp; RR S/D                *GREEN)(INSTAN</t>
  </si>
  <si>
    <t>MOLDING PKG-FRT &amp; RR S/D                *BLUE)(INSTALT</t>
  </si>
  <si>
    <t>MOLDING PKG-FRT &amp; RR S/D                *IRIDIUM)(INS</t>
  </si>
  <si>
    <t>MOLDING PKG-FRT &amp; RR S/D                *RED)(INSTALL</t>
  </si>
  <si>
    <t>MOLDING PKG-FRT &amp; RR S/D                *SUBTERANEAN)T</t>
  </si>
  <si>
    <t>MOLDING PKG-FRT &amp; RR S/D                *SONOMA JEWELL</t>
  </si>
  <si>
    <t>MOLDING PKG-FRT &amp; RR S/D                *OVERCAST)(INT</t>
  </si>
  <si>
    <t>GRILLE PKG-FRT                           *SBLADE SLVR</t>
  </si>
  <si>
    <t>MIRROR KIT-O/S RR VIEW                  *BLACK)(INSTA</t>
  </si>
  <si>
    <t>HANDLE PKG-FRT &amp; RR S/D O/S             *BLACK)(INSTA</t>
  </si>
  <si>
    <t>HANDLE PKG,FRT &amp; RR S/D O/S             *BLACK)(INSTA</t>
  </si>
  <si>
    <t>HOOK PKG-FRT TOW                        *INSTALL 1.4</t>
  </si>
  <si>
    <t>INSERT KIT-WHL SPOKE TR                 *BLACK)(INSTA</t>
  </si>
  <si>
    <t>INSERT KIT-WHL SPOKE TR                 *CHROME)(INST</t>
  </si>
  <si>
    <t>MAT PKG,FRONT VINYL (15.286/16.800)     *DUNE</t>
  </si>
  <si>
    <t>MAT PKG,REAR VINYL (15.306/16.800)</t>
  </si>
  <si>
    <t>MAT PKG,REAR VINYL (15.306/16.800)      *DUNE</t>
  </si>
  <si>
    <t>MAT PKG,REAR #2 VINYL (15.306/16.800)   *BLACK</t>
  </si>
  <si>
    <t>MAT PKG,REAR #2 VINYL (15.306/16.800)   *COCOA</t>
  </si>
  <si>
    <t>MAT PKG,REAR #2 VINYL (15.306/16.800)   *DUNE</t>
  </si>
  <si>
    <t>EXTENSION KIT-EXH TAIL PIPE             *POLISHED)(IN</t>
  </si>
  <si>
    <t>GUARD PKG-F/FDR MUD                     *RED)(INSTALLR</t>
  </si>
  <si>
    <t>GUARD PKG-RR MUD FLAP                   *RED)(INSTALLR</t>
  </si>
  <si>
    <t>CAP-WHL TR                              *BLACK)(INSTA</t>
  </si>
  <si>
    <t>SPOILER PKG-R/END                       *PAINT TO MAT</t>
  </si>
  <si>
    <t>GRILLE KIT-FRT                          *INSTALL 1.0</t>
  </si>
  <si>
    <t>DECAL PKG-BODY                          *INSTALL .50</t>
  </si>
  <si>
    <t>TRIM PKG-BODY ACSRY                     *BLUE)(INSTALT</t>
  </si>
  <si>
    <t>TRIM PKG-BODY ACSRY                     *RED)(INSTALLD</t>
  </si>
  <si>
    <t>TRIM PKG-BODY ACSRY                     *GRAY)(INSTALY</t>
  </si>
  <si>
    <t>PANEL PKG-RF LIFT OFF (TRANSPARENT)(INSTALL .10</t>
  </si>
  <si>
    <t>ATTACHMENT KIT-R/END SPLR</t>
  </si>
  <si>
    <t>GRILLE PKG-FRT                          *INSTALL 1.3 M</t>
  </si>
  <si>
    <t>PARTS PKG-BRK SYS             (PWRT MOD *INSTALL 1.8</t>
  </si>
  <si>
    <t>PARTS PKG-BRK SYS             (PWRT MOD *INSTALL 2.0</t>
  </si>
  <si>
    <t>ROTOR-FRT BRK (COATED)</t>
  </si>
  <si>
    <t>MAT PKG,FRONT &amp; REAR PREMIUM (ALL WEATHE*BROWNSTONE  .</t>
  </si>
  <si>
    <t>LAMP PKG-AMBIENT LIGHTING               *INSTALL 1.5</t>
  </si>
  <si>
    <t>PLATE PKG-S/D SILL TR                   *INSTALL .30</t>
  </si>
  <si>
    <t>COVER PKG-VEH PROTV                     *INSTALL .10</t>
  </si>
  <si>
    <t>CAP-WHL TR                              *BRUSHED AL)(</t>
  </si>
  <si>
    <t>MAT PKG,FRONT &amp; REAR CARPET (15.286/16.8*GREY</t>
  </si>
  <si>
    <t>MIRROR KIT-O/S RR VIEW                  *SILVER)(INST</t>
  </si>
  <si>
    <t>MIRROR KIT-O/S RR VIEW                  *WHITE)(INSTA</t>
  </si>
  <si>
    <t>SPOILER KIT-R/END</t>
  </si>
  <si>
    <t>SUPPORT ASM-F/SEAT BK PAD               *BLACK)(INSTA</t>
  </si>
  <si>
    <t>ARMREST KIT-F/FLR CNSL                  *BLACK)(INSTA</t>
  </si>
  <si>
    <t>ARMREST KIT-F/FLR CNSL                  *GALVANIZED CL</t>
  </si>
  <si>
    <t>WHEEL KIT-AL                            *GLOSS BLACK)</t>
  </si>
  <si>
    <t>COVER-O/S RR VIEW MIR HSG UPR           *BLACK</t>
  </si>
  <si>
    <t>BEZEL-FRT S/D LK CYL                    *EX BRIGHT CHM</t>
  </si>
  <si>
    <t>HANDLE ASM-FRT S/D O/S                  *CHROME</t>
  </si>
  <si>
    <t>COVER-RR S/D LK CYL OPG                 *CHROME</t>
  </si>
  <si>
    <t>GRILLE PKG-FRT                          *TIN ROOF RUSD</t>
  </si>
  <si>
    <t>GRILLE PKG-FRT                          *INSTALL 1.3 E</t>
  </si>
  <si>
    <t>DEFLECTOR-FRT BPR FASCIA OTR AIR        *INSTALL 2.5</t>
  </si>
  <si>
    <t>MOLDING PKG-FRT &amp; RR S/D                *BLACK ICE CHM</t>
  </si>
  <si>
    <t>STEP KIT-ASST                           *INSTALL .70</t>
  </si>
  <si>
    <t>STEP KIT-ASST                           *SILVER)(INST</t>
  </si>
  <si>
    <t>STEP KIT-ASST                           *CARBON)(INST</t>
  </si>
  <si>
    <t>STEP KIT-ASST                           *PLUM BERRY)(T</t>
  </si>
  <si>
    <t>STEP KIT-ASST                           *SUBTERRANEANT</t>
  </si>
  <si>
    <t>STEP KIT-ASST                           *SONOMA JEWELT</t>
  </si>
  <si>
    <t>STEP KIT-ASST                           *WHITE)(INSTAT</t>
  </si>
  <si>
    <t>COVER PKG-RR BPR FASCIA TRLR  HITCH ACC H</t>
  </si>
  <si>
    <t>HANDLE PKG-FRT &amp; RR S/D O/S             *INSTALL .40</t>
  </si>
  <si>
    <t>ASHTRAY ASM-F/FLR CNSL FRT</t>
  </si>
  <si>
    <t>TRANSMITTER PKG-R/CON DR LK &amp; THEFT DTRN*INSTALL .60</t>
  </si>
  <si>
    <t>GRILLE PKG-FRT                          *CHROME)(INSTM</t>
  </si>
  <si>
    <t>GRILLE PKG-FRT                          *EXT BRT CHRO</t>
  </si>
  <si>
    <t>PARTS PKG-BRK SYS                       *INSTALL 2.10</t>
  </si>
  <si>
    <t>MOLDING PKG-FRT S/D                     *RED)(INSTALLR</t>
  </si>
  <si>
    <t>MOLDING PKG-FRT &amp; RR S/D                *RED)(INSTALLR</t>
  </si>
  <si>
    <t>GUARD PKG-F/FDR MUD</t>
  </si>
  <si>
    <t>GRILLE KIT-FRT                          *WHITE)(INSTAE</t>
  </si>
  <si>
    <t>GRILLE KIT-FRT                          *CLARET)(INSTT</t>
  </si>
  <si>
    <t>GRILLE KIT-FRT                          *GRAY)(INSTALT</t>
  </si>
  <si>
    <t>GRILLE KIT-FRT                          *RED)(INSTALLR</t>
  </si>
  <si>
    <t>GRILLE KIT-FRT                          *LEMON)(INSTA</t>
  </si>
  <si>
    <t>COVER-F/END PROTV                       *BLACK)(INSTA</t>
  </si>
  <si>
    <t>MAT PKG,FRONT &amp; REAR CARPET (15.286/16.8*ATMOSPHERE</t>
  </si>
  <si>
    <t>EMBLEM PKG-BODY                         *INSTALL .40</t>
  </si>
  <si>
    <t>MAT PKG,FRONT &amp; REAR PREMIUM (ALL WEATHE*BLACK)(INSTA.</t>
  </si>
  <si>
    <t>CABLE KIT-DRV MOT BAT POS &amp; NEG (W/ WRG *INSTALL .10</t>
  </si>
  <si>
    <t>VENT ASM-HOOD ORNAMENTATION             *GRAY)(INSTAL</t>
  </si>
  <si>
    <t>CALIPER ASM-FRT BRK (W/O BRK  PADS &amp; BRK*INSTALL .80</t>
  </si>
  <si>
    <t>PIN KIT-FRT DISC BRK PAD</t>
  </si>
  <si>
    <t>BOOT KIT-FRT BRK CLPR PSTN</t>
  </si>
  <si>
    <t>STEP ASM-ASST                           *BLACK)(INSTAT</t>
  </si>
  <si>
    <t>STEP PKG-ASST                           *WHITE)(INSTAE</t>
  </si>
  <si>
    <t>PLATE ASM-FRT S/D SILL TR               *INSTALL .50</t>
  </si>
  <si>
    <t>SHADE PKG-LUGG                          *SHALE)(INSTA</t>
  </si>
  <si>
    <t>SHADE PKG-LUGG                          *GRAY)(INSTALR</t>
  </si>
  <si>
    <t>GUARD PKG-F/FDR MUD                     *BLACK)(INSTAT</t>
  </si>
  <si>
    <t>GUARD PKG-RR MUD FLAP                   *BLACK)(INSTAT</t>
  </si>
  <si>
    <t>MAT PKG,FRONT &amp; REAR CARPET (MOLDED EDGE*MAPLE       8</t>
  </si>
  <si>
    <t>SHIELD ASM-S/GR SKID                    *INSTALL .20</t>
  </si>
  <si>
    <t>BOX PKG-CARGO BOX STOW                  *BRIGHT AL)(I</t>
  </si>
  <si>
    <t>COMPARTMENT ASM-F/FLR CNSL CTR          *INSTALL .10</t>
  </si>
  <si>
    <t>COMPARTMENT ASM-F/FLR CNSL CTR</t>
  </si>
  <si>
    <t>CABLE ASM-NAVN ANT COAX                 *INSTALL 1.0</t>
  </si>
  <si>
    <t>HEATER ASM-F/SEAT CUSH</t>
  </si>
  <si>
    <t>MOLDING PKG,W/S GARN                    *SHALE)(INSTA</t>
  </si>
  <si>
    <t>MOLDING PKG,W/S GARN                    *GRAY)(INSTAL</t>
  </si>
  <si>
    <t>DECAL PKG-BODY                          *YELLOW)(INSTL</t>
  </si>
  <si>
    <t>EMBLEM-FRT GRL</t>
  </si>
  <si>
    <t>GRILLE KIT-FRT                          *INSTALL 1.1</t>
  </si>
  <si>
    <t>COVER PKG-RR BPR FASCIA TRLR  HITCH ACC *INSTALL .10</t>
  </si>
  <si>
    <t>DECAL PKG-BODY                          *RED         R</t>
  </si>
  <si>
    <t>DECAL PKG-BODY                          *SILVER</t>
  </si>
  <si>
    <t>DECAL PKG-BODY                          *GRAY        Y</t>
  </si>
  <si>
    <t>DECAL PKG-BODY                          *WHITE</t>
  </si>
  <si>
    <t>DECAL PKG-BODY                          *CARBON)(INSTT</t>
  </si>
  <si>
    <t>EMBLEM PKG-BODY                         *CHROME W/BLA</t>
  </si>
  <si>
    <t>FILTER KIT-PASS COMPT AIR</t>
  </si>
  <si>
    <t>MOLDING PKG-RR WHL OPG &amp; F/FDR          *INSTALL 1.0</t>
  </si>
  <si>
    <t>MOLDING ASM-RR WHL OPG RR               *BLACK</t>
  </si>
  <si>
    <t>MAT PKG,FRONT &amp; REAR CARPET (15.286/16.8*MAPLE</t>
  </si>
  <si>
    <t>COVER PKG-FRT GRL OPG</t>
  </si>
  <si>
    <t>EMBLEM PKG-BODY                         *INSTALL .50</t>
  </si>
  <si>
    <t>APPLIQUE PKG-RR CLSR CTR W/LIC PLT LP *N*CHROME)(INSTR</t>
  </si>
  <si>
    <t>GUARD PKG-F/FDR MUD                     *INSTALL .50</t>
  </si>
  <si>
    <t>MAT PKG,FRONT &amp; REAR CARPET (MOLDED EDGE*GRAY        8</t>
  </si>
  <si>
    <t>LAMP KIT-CARGO</t>
  </si>
  <si>
    <t>ARMREST ASM-F/FLR CNSL                  *GALVANIZED)(L</t>
  </si>
  <si>
    <t>ARMREST ASM-F/FLR CNSL                  *BLUE)(INSTAL</t>
  </si>
  <si>
    <t>EXTENSION PKG-FRT BPR FASCIA            *INSTALL .60</t>
  </si>
  <si>
    <t>EXTENSION PKG-FRT BPR FASCIA            *RED)(INSTALLR</t>
  </si>
  <si>
    <t>EXTENSION PKG-FRT BPR FASCIA            *WHITE)(INSTAE</t>
  </si>
  <si>
    <t>EXTENSION PKG-FRT BPR FASCIA            *SILVER)(INST</t>
  </si>
  <si>
    <t>EXTENSION PKG-FRT BPR FASCIA            *GRAY)(INSTALY</t>
  </si>
  <si>
    <t>EXTENSION PKG-FRT BPR FASCIA            *BLACK)(INSTAT</t>
  </si>
  <si>
    <t>EXTENSION PKG-FRT BPR FASCIA            *BLACK)(INSTA</t>
  </si>
  <si>
    <t>DECAL-F/TOP STOW COMPT PNL              *SWITCHBLADE</t>
  </si>
  <si>
    <t>DECAL-F/TOP STOW COMPT PNL              *BLACK</t>
  </si>
  <si>
    <t>DECAL-FRT BPR FASCIA                    *SWITCHBLADE</t>
  </si>
  <si>
    <t>DECAL-FRT BPR FASCIA UPR                *CARBON FLASHT</t>
  </si>
  <si>
    <t>DECAL-FRT BPR FASCIA UPR                *WHITE</t>
  </si>
  <si>
    <t>DECAL-FRT BPR FASCIA UPR                *SWITCHBLADE</t>
  </si>
  <si>
    <t>DECAL-HOOD                              *SWITCHBLADE</t>
  </si>
  <si>
    <t>DECAL-HOOD                              *ABALONE WHIT</t>
  </si>
  <si>
    <t>DECAL-HOOD                              *CARBON FLASHT</t>
  </si>
  <si>
    <t>DECAL-R/CMPT LID                        *CARBON FLASHT</t>
  </si>
  <si>
    <t>DECAL-R/CMPT LID                        *ABALONE WHIT</t>
  </si>
  <si>
    <t>DECAL-R/CMPT LID                        *SILVER</t>
  </si>
  <si>
    <t>DECAL-R/CMPT LID                        *CARBON      T</t>
  </si>
  <si>
    <t>DECAL-R/CMPT LID                        *SWITCHBLADE</t>
  </si>
  <si>
    <t>DECAL-R/END SPLR                        *SILVER</t>
  </si>
  <si>
    <t>DECAL-R/END SPLR                         *BLACK</t>
  </si>
  <si>
    <t>DECAL-R/END SPLR                        *CARBON FLASHT</t>
  </si>
  <si>
    <t>DECAL-FRT BPR FASCIA                    *CARBON FLASHT</t>
  </si>
  <si>
    <t>DECAL-FRT BPR FASCIA                    *ABALONE WHIT</t>
  </si>
  <si>
    <t>DECAL-FRT BPR FASCIA UPR                *ABALONE WHIT</t>
  </si>
  <si>
    <t>DECAL-FRT BPR FASCIA UPR                *SILVER</t>
  </si>
  <si>
    <t>DECAL-RF PNL                            *SWITCHBLADE</t>
  </si>
  <si>
    <t>DECAL-RF PNL                            *ABALONE WHIT</t>
  </si>
  <si>
    <t>DECAL-RF PNL                            *CARBON FLASHT</t>
  </si>
  <si>
    <t>DECAL-RF PNL                            *CARBON FLASST</t>
  </si>
  <si>
    <t>DECAL-F/TOP STOW COMPT PNL              *WHITE</t>
  </si>
  <si>
    <t>DECAL-R/CMPT LID                        *SBLADE SLVR</t>
  </si>
  <si>
    <t>DECAL-R/END SPLR                        *SWITCHBLADE</t>
  </si>
  <si>
    <t>DECAL-R/END SPLR                        *ABALONE WHIT</t>
  </si>
  <si>
    <t>DECAL-R/END SPLR                        *CARBON      T</t>
  </si>
  <si>
    <t>SPOILER PKG-R/END                       *CARBON)(INSTT</t>
  </si>
  <si>
    <t>HOLDER KIT-F/SEAT BK ACSRY TABLET       *INSTALL .20</t>
  </si>
  <si>
    <t>EMBLEM ASM-FRT GRL                      *CHROME W/BLA</t>
  </si>
  <si>
    <t>PANEL PKG-HDLNG TR                      *BLACK</t>
  </si>
  <si>
    <t>HARNESS PKG-TRLR WRG</t>
  </si>
  <si>
    <t>DISPLAY ASM-F/SEAT H/RST                *GRAY)(INSTAL</t>
  </si>
  <si>
    <t>DISPLAY ASM-F/SEAT H/RST(VIDEO DISPLAY) BLACK)(INSTA</t>
  </si>
  <si>
    <t>DISPLAY ASM-F/SEAT H/RST                *BROWN)(INSTAG</t>
  </si>
  <si>
    <t>DISPLAY ASM-F/SEAT H/RST                *SHALE)(INSTA</t>
  </si>
  <si>
    <t>DISPLAY ASM-F/SEAT H/RST                *ATMOSPHERE)(R</t>
  </si>
  <si>
    <t>DISPLAY ASM-F/SEAT H/RST                *MINK)(INSTAL</t>
  </si>
  <si>
    <t>DISPLAY ASM-F/SEAT H/RST                *VECCHIO)(INSV</t>
  </si>
  <si>
    <t>MODIFICATION KIT-FRT &amp; RR SUSP          *INSTALL 3.6</t>
  </si>
  <si>
    <t>SHADE PKG-LUGG                          *COCOA</t>
  </si>
  <si>
    <t>TRIM PKG-BODY ACSRY                     *PAINT TO MAT</t>
  </si>
  <si>
    <t>LAMP ASM-OFF ROAD</t>
  </si>
  <si>
    <t>GUARD PKG-F/FDR MUD                     *BLACK MEET KT</t>
  </si>
  <si>
    <t>SPOILER PKG-R/END                       *JADED)(INSTA</t>
  </si>
  <si>
    <t>SPOILER PKG-R/END                       *GREEN)(INSTAT</t>
  </si>
  <si>
    <t>SPOILER PKG-R/END                       *YOU DRIVE MET</t>
  </si>
  <si>
    <t>INSULATOR ASM-HOOD                      *ANTHRACITE)(</t>
  </si>
  <si>
    <t>GRILLE PKG-FRT                          *RUST)(INSTALD</t>
  </si>
  <si>
    <t>GRILLE PKG-FRT                          *DRIVE ME GRAT</t>
  </si>
  <si>
    <t>PIN-BOX MOUNTED TRLR SECD CONNECTION EYE</t>
  </si>
  <si>
    <t>PLUG-BODY SI UPR RR APLQ</t>
  </si>
  <si>
    <t>BAR ASM-PUBX ORNAMENTATION              *ANTHRACITE)(</t>
  </si>
  <si>
    <t>PARTITION PKG-CARGO                     *BLACK</t>
  </si>
  <si>
    <t>PLATE PKG-FRT S/D SILL TR               *BLACK</t>
  </si>
  <si>
    <t>WHEEL KIT-AL                            *GLOSS BLACK</t>
  </si>
  <si>
    <t>WHEEL KIT-AL                            *POLISHED</t>
  </si>
  <si>
    <t>CLEANER KIT-AIR                         *INSTALL .50</t>
  </si>
  <si>
    <t>SPOILER KIT-R/END                       *CARBON)(INSTT</t>
  </si>
  <si>
    <t>TOOL KIT-ACSRY                          *INSTALL .10</t>
  </si>
  <si>
    <t>WHEEL KIT,AL                            *BLACK)INSTAL</t>
  </si>
  <si>
    <t>PLATFORM ASM-TRLR HITCH</t>
  </si>
  <si>
    <t>SPOILER KIT-R/END                       *GRAY)(INSTAL</t>
  </si>
  <si>
    <t>SPOILER KIT-R/END                       *INSTALL 1.6</t>
  </si>
  <si>
    <t>SPOILER KIT-R/END                       *WHITE)(INSTAC</t>
  </si>
  <si>
    <t>SPOILER KIT-R/END                       *BLUE)(INSTALD</t>
  </si>
  <si>
    <t>SPOILER KIT-R/END                       *RED)(INSTALL</t>
  </si>
  <si>
    <t>BRACKET ASM-FRT LIC PLT                 *CARBON FLASHT</t>
  </si>
  <si>
    <t>PAD-ASST STEP      *ANTHRACITE          *ANTHRACITE</t>
  </si>
  <si>
    <t>WHEEL KIT-AL                            *ULTRA BRIGHT</t>
  </si>
  <si>
    <t>CALIPER ASM-FRT BRK</t>
  </si>
  <si>
    <t>CAP ASM-ASST STEP FRT FIN               *ANTHRACITE</t>
  </si>
  <si>
    <t>TRIM PKG-BODY ACSRY                     *WHITE)(INSTA</t>
  </si>
  <si>
    <t>SPOILER PKG-R/END                       *CARBON FIBERR</t>
  </si>
  <si>
    <t>DISPLAY ASM-F/SEAT H/RST                *SADDLE)(INST</t>
  </si>
  <si>
    <t>SPOILER PKG-R/END                       *LEMON PEEL)(</t>
  </si>
  <si>
    <t>DEFLECTOR KIT-PASS COMPT SCREEN AIR     *INSTALL 1.0</t>
  </si>
  <si>
    <t>ATTACHMENT PKG-PASS COMPT SCREEN AIR DFL</t>
  </si>
  <si>
    <t>LAMP PKG-FRT FOG                        *INSTALL 1.0</t>
  </si>
  <si>
    <t>GRILLE KIT-FRT                          *EXTERIOR BRIM</t>
  </si>
  <si>
    <t>GRILLE KIT-FRT                          *SWITCHBLADE</t>
  </si>
  <si>
    <t>MAT PKG,FRONT VINYL (15.286/16.800)     *GRAY</t>
  </si>
  <si>
    <t>MAT PKG,REAR VINYL (15.306/16.800)      *GRAY</t>
  </si>
  <si>
    <t>MAT PKG,REAR #2 VINYL (15.306/16.800)   *GRAY</t>
  </si>
  <si>
    <t>MAT PKG,FRONT PREMIUM (ALL WEATHER) (15.*GRAY</t>
  </si>
  <si>
    <t>MAT PKG,REAR PREMIUM (ALL WEATHER) (15.3*GREY</t>
  </si>
  <si>
    <t>MAT PKG,REAR #2 PREMIUM (ALL WEATHER) (1*GREY</t>
  </si>
  <si>
    <t>MAT PKG,CARGO VINYL (15.306/16.800)     *COCOA</t>
  </si>
  <si>
    <t>MAT PKG,CARGO VINYL (15.306/16.800)     *GRAY</t>
  </si>
  <si>
    <t>MAT PKG,CARGO VINYL (15.306/16.800)     *BLACK</t>
  </si>
  <si>
    <t>SCOOP PKG-HOOD AIR                      *WHITE)(INSTAE</t>
  </si>
  <si>
    <t>SCOOP PKG-HOOD AIR                      *SILVER)(INST</t>
  </si>
  <si>
    <t>SCOOP PKG-HOOD AIR                      *RED)(INSTALLR</t>
  </si>
  <si>
    <t>SCOOP PKG-HOOD AIR                      *BLUE)(INSTAL</t>
  </si>
  <si>
    <t>MAT PKG,FRONT &amp; REAR VINYL (15.286/16.80*BLACK</t>
  </si>
  <si>
    <t>MAT PKG,FRONT &amp; REAR VINYL (15.286/16.80*VERY DARK AT</t>
  </si>
  <si>
    <t>BALL ASM-TRLR HITCH                     *INSTALL .10</t>
  </si>
  <si>
    <t>TRIM ASM-R/CMPT LID INR PNL             *BLACK)(INSTA</t>
  </si>
  <si>
    <t>TRIM ASM-FRT S/D                        *RED)(INSTALLR</t>
  </si>
  <si>
    <t>TRIM ASM-FRT S/D                        *BLUE)(INSTAL</t>
  </si>
  <si>
    <t>TRIM ASM-FRT S/D                        *WHITE)(INSTAE</t>
  </si>
  <si>
    <t>TRIM ASM-FRT S/D                        *LEMON)(INSTA</t>
  </si>
  <si>
    <t>TRIM ASM-FRT S/D                        *BLACK)(INSTA</t>
  </si>
  <si>
    <t>RETAINER ASM-RF PNL JT FIN    MLDG</t>
  </si>
  <si>
    <t>HITCH PKG-TRLR                          *INSTALL 1.0</t>
  </si>
  <si>
    <t>DECAL-F/TOP STOW COMPT PNL              *CARBON FLASHT</t>
  </si>
  <si>
    <t>DECAL-HOOD                               *CRBN FLSH MT</t>
  </si>
  <si>
    <t>PLATE ASM-TRLR HITCH PLATF REINF</t>
  </si>
  <si>
    <t>GRILLE ASM,FRT</t>
  </si>
  <si>
    <t>MIRROR KIT-O/S RR VIEW                  *CHROME)(INSTM</t>
  </si>
  <si>
    <t>GRILLE KIT-FRT UPR                      *BLACK)(INSTA</t>
  </si>
  <si>
    <t>CLEANER KIT-AIR                         *INSTALL 1.0</t>
  </si>
  <si>
    <t>PLATE PKG-FRT S/D SILL TR               *NEUTRAL</t>
  </si>
  <si>
    <t>LAMP ASM-FRT FOG</t>
  </si>
  <si>
    <t>EMBLEM PKG-BODY                         *INSTALL 1.0</t>
  </si>
  <si>
    <t>CAP-WHL TR                              *INSTALL .20</t>
  </si>
  <si>
    <t>TIRE KIT,</t>
  </si>
  <si>
    <t>EMBLEM PKG-BODY                         *INSTALL .75</t>
  </si>
  <si>
    <t>DUCT ASM-FRT BRK ROTOR CLG              *INSTALL 1.6</t>
  </si>
  <si>
    <t>HOUSING ASM,CHRG PORT                   *INSTALL .50</t>
  </si>
  <si>
    <t>GRILLE KIT-FRT                          *INSTALL 2.0</t>
  </si>
  <si>
    <t>HARNESS PKG-ACSRY WRG                   *INSTALL 1.5</t>
  </si>
  <si>
    <t>BAR ASM-PUBX ORNAMENTATION              *INSTALL 2.5</t>
  </si>
  <si>
    <t>GUARD ASM-FRT BPR                       *INSTALL 1.5</t>
  </si>
  <si>
    <t>ATTACHMENT PKG-VEH ORNAMENTATION BAR</t>
  </si>
  <si>
    <t>SWITCH ASM-T/SIG</t>
  </si>
  <si>
    <t>PANEL ASM-F/FLR CNSL EXTN               *KALAHARI)(IN</t>
  </si>
  <si>
    <t>PANEL ASM-F/FLR CNSL EXTN               *RED)(INSTALLD</t>
  </si>
  <si>
    <t>PANEL ASM-F/FLR CNSL EXTN               *WHITE)(INSTA</t>
  </si>
  <si>
    <t>PANEL ASM-F/FLR CNSL EXTN               *BLACK)(INSTA</t>
  </si>
  <si>
    <t>PEDAL ASM-ACCEL                         *INSTALL .20</t>
  </si>
  <si>
    <t>COVER PKG-BRK PED                       *INSTALL .50</t>
  </si>
  <si>
    <t>MODIFICATION KIT-FRT &amp; RR SUSP          *INSTALL 3.5</t>
  </si>
  <si>
    <t>SPOILER PKG-R/END                       *INSTALL 1.5</t>
  </si>
  <si>
    <t>TRAY PKG-R/CMPT FLR STOW COMPT          *JET BLACK)(I</t>
  </si>
  <si>
    <t>TRIM PKG-BODY ACSRY                     *LEMON PEEL)(</t>
  </si>
  <si>
    <t>PLATE PKG-FRT S/D SILL TR               *BLACK)(INSTAR</t>
  </si>
  <si>
    <t>PLATE PKG-FRT S/D SILL TR               *BLACK)(INSTA</t>
  </si>
  <si>
    <t>ORGANIZER KIT-F/SEAT BK ACSRY           *BLACK)(INSTA</t>
  </si>
  <si>
    <t>DISPLAY ASM-F/SEAT H/RST                *LIGHT ASH GRR</t>
  </si>
  <si>
    <t>DISPLAY ASM-F/SEAT H/RST                *KALAHARI)(IN</t>
  </si>
  <si>
    <t>DISPLAY ASM-F/SEAT H/RST                *LT VANILLA)(</t>
  </si>
  <si>
    <t>DISPLAY ASM-F/SEAT H/RST                *LT WHEAT)(IN</t>
  </si>
  <si>
    <t>DISPLAY ASM-F/SEAT H/RST                *SMOKEY PLUM)</t>
  </si>
  <si>
    <t>DISPLAY ASM-F/SEAT H/RST                *MAPLE SUGAR)</t>
  </si>
  <si>
    <t>SCOOP ASM-HOOD AIR                      *BLUE)(INSTAL</t>
  </si>
  <si>
    <t>MAT PKG,FRONT PREMIUM (ALL WEATHER) (15.*TITANIUM</t>
  </si>
  <si>
    <t>SPOILER PKG-R/END</t>
  </si>
  <si>
    <t>GRILLE PKG-FRT                          *GRAY)(INSTALY</t>
  </si>
  <si>
    <t>GRILLE PKG-FRT                          *BLUE)(INSTAL</t>
  </si>
  <si>
    <t>GRILLE PKG-FRT                          *BRIGHT CHROMM</t>
  </si>
  <si>
    <t>MAT ASM-R/FLR                           *BLACK)(INSTA</t>
  </si>
  <si>
    <t>PLATE PKG-S/D SILL TR                   *DARK TITANIU</t>
  </si>
  <si>
    <t>WHEEL KIT-AL</t>
  </si>
  <si>
    <t>TRIM PKG-BODY ACSRY                     *INSTALL 1.0</t>
  </si>
  <si>
    <t>TRIM PKG-BODY ACSRY                     *INSTALL 1.5</t>
  </si>
  <si>
    <t>HOUSING ASM-CHRG PORT                   *INSTALL 1.0</t>
  </si>
  <si>
    <t>NET PKG-CONVENIENCE                     *INSTALL .16</t>
  </si>
  <si>
    <t>PARTS PKG-APPEARANCE BODY     (DEALER IN*INSTALL 2.0</t>
  </si>
  <si>
    <t>EXTENSION ASM-RR BPR FASCIA              *SERV PRIMER</t>
  </si>
  <si>
    <t>MOLDING ASM-RKR PNL                     *PAINT TO MAT</t>
  </si>
  <si>
    <t>LAMP KIT-RR SIG                         *INSTALL .40</t>
  </si>
  <si>
    <t>LOOP PKG-PUBX CARGO TIE DN              *INSTALL .10</t>
  </si>
  <si>
    <t>STEP KIT-ASST                           *BLACK)(INSTAT</t>
  </si>
  <si>
    <t>STEP KIT-ASST                           *WHITE)(INSTAE</t>
  </si>
  <si>
    <t>MUFFLER PKG-EXH                         *INSTALL 1.5</t>
  </si>
  <si>
    <t>ATTACHMENT KIT,PUBX LINER</t>
  </si>
  <si>
    <t>STEP KIT,ASST</t>
  </si>
  <si>
    <t>WHEEL KIT-AL                            *INSTALL .25</t>
  </si>
  <si>
    <t>WHEEL KIT-AL                            *INSTALL .50</t>
  </si>
  <si>
    <t>LINER PKG,PUBX                          *INSTALL .50</t>
  </si>
  <si>
    <t>PANEL ASM-R/SEAT FLR FIL TR             *BLACK)(INSTA</t>
  </si>
  <si>
    <t>CAP-PUBX UTILITY RACK CR BAR END</t>
  </si>
  <si>
    <t>NUT PKG-WHL                             *INSTALL .10</t>
  </si>
  <si>
    <t>WHEEL KIT-AL                            *BLACK</t>
  </si>
  <si>
    <t>DEFLECTOR KIT-PASS COMPT SCREEN AIR     *INSTALL .20</t>
  </si>
  <si>
    <t>CAP ASM-FRT &amp; RR WHL TR</t>
  </si>
  <si>
    <t>SWITCH ASM-INTR LP &amp; M/FUNC</t>
  </si>
  <si>
    <t>MOLDING ASM-FRT S/D SILL GARN           *BLACK</t>
  </si>
  <si>
    <t>MOLDING ASM-FRT S/D SILL GARN           *COCOA</t>
  </si>
  <si>
    <t>MOLDING ASM-FRT S/D SILL GARN            *JET BLACK</t>
  </si>
  <si>
    <t>GUARD PKG-F/FDR MUD                     *PLUM BERRY)(T</t>
  </si>
  <si>
    <t>GUARD PKG-F/FDR MUD                     *SILVER)(INSTT</t>
  </si>
  <si>
    <t>GUARD PKG-RR MUD FLAP                   *PLUM BERRY)(T</t>
  </si>
  <si>
    <t>GUARD PKG-RR MUD FLAP                   *SILVER)(INSAT</t>
  </si>
  <si>
    <t>DECAL PKG-BODY                          *INSTALL 3.5 T</t>
  </si>
  <si>
    <t>DECAL-RR BPR FASCIA UPR                 *ORANGE      T</t>
  </si>
  <si>
    <t>DECAL-RR BPR FASCIA UPR                 *WHITE       C</t>
  </si>
  <si>
    <t>DECAL-RR BPR FASCIA LWR                 *ORANGE      T</t>
  </si>
  <si>
    <t>DECAL-RR BPR FASCIA LWR                 *WHITE       C</t>
  </si>
  <si>
    <t>DECAL-RF PNL FRT                        *ORANGE      T</t>
  </si>
  <si>
    <t>DECAL-RF PNL FRT                        *WHITE       C</t>
  </si>
  <si>
    <t>DECAL-HOOD                              *ORANGE      T</t>
  </si>
  <si>
    <t>DECAL-HOOD                              *WHITE       C</t>
  </si>
  <si>
    <t>DECAL-FRT BPR FASCIA                    *ORANGE      T</t>
  </si>
  <si>
    <t>DECAL-FRT BPR FASCIA                    *WHITE       C</t>
  </si>
  <si>
    <t>DECAL-FRT BPR FASCIA UPR                *ORANGE      T</t>
  </si>
  <si>
    <t>DECAL-FRT BPR FASCIA UPR                *WHITE       C</t>
  </si>
  <si>
    <t>DECAL-FRT BPR FASCIA LWR                *ORANGE      T</t>
  </si>
  <si>
    <t>DECAL-FRT BPR FASCIA LWR                *WHITE       C</t>
  </si>
  <si>
    <t>GUARD PKG-F/FDR MUD                     *BLUE)(INSTALD</t>
  </si>
  <si>
    <t>GUARD PKG-F/FDR MUD                     *LEMON)(INSTA</t>
  </si>
  <si>
    <t>GUARD PKG-RR MUD FLAP                   *BLUE)(INSTALD</t>
  </si>
  <si>
    <t>GUARD PKG-RR MUD FLAP                   *LEMON)(INSTA</t>
  </si>
  <si>
    <t>ATTACHMENT KIT-PUBX LINER</t>
  </si>
  <si>
    <t>APPLIQUE-I/P TR PLT                     *MORELLO CARBN</t>
  </si>
  <si>
    <t>APPLIQUE-I/P TR PLT                     *SERVAL</t>
  </si>
  <si>
    <t>COVER PKG-R/SEAT                        *BLACK)(INSTA</t>
  </si>
  <si>
    <t>HANDLE PKG-FRT &amp; RR S/D O/S             *BRANDY)(INSTY</t>
  </si>
  <si>
    <t>HANDLE PKG-FRT &amp; RR S/D O/S             *WHITE)(INSTA</t>
  </si>
  <si>
    <t>DOOR PKG-F/TNK FIL                      *INSTALL .50</t>
  </si>
  <si>
    <t>MUFFLER ASM-EXH RR (W/ EXH    PIPE)</t>
  </si>
  <si>
    <t>INSULATOR ASM-HOOD                      *INSTALL .20</t>
  </si>
  <si>
    <t>MAT PKG,FRONT CARPET (15.286/16.800)    *GALVANIZED</t>
  </si>
  <si>
    <t>PARTS PKG-EXH SYS             (PWRT MOD PROC)</t>
  </si>
  <si>
    <t>RETAINER,EXH C/OVR PIPE                 *INSTALL 1.0</t>
  </si>
  <si>
    <t>GUARD PKG-F/FDR MUD                     *CARBON)(INSTT</t>
  </si>
  <si>
    <t>GUARD PKG-RR MUD FLAP                   *CARBON)(INSTT</t>
  </si>
  <si>
    <t>GUARD PKG-RR MUD FLAP                   *CHAMPAGNE SIT</t>
  </si>
  <si>
    <t>DECAL-CARGO BOX STOW BOX</t>
  </si>
  <si>
    <t>HEADPHONE ASM-ENTERTAINMENT SYSTEM AUX  *INSTALL 0.0</t>
  </si>
  <si>
    <t>NET PKG-CONVENIENCE                     *INSTALL 0.0</t>
  </si>
  <si>
    <t>DEFLECTOR PKG-PASS COMPT  SCREEN AIR    *INSTALL .80</t>
  </si>
  <si>
    <t>PLATE PKG-S/D SILL TR                   *SHALE)(INSTA</t>
  </si>
  <si>
    <t>PARTS PKG-EXH SYS             (PWRT MOD *INSTALL 1.0</t>
  </si>
  <si>
    <t>APPLIQUE-FRT S/D T/PNL                  *NATURAL SAPEG</t>
  </si>
  <si>
    <t>MODULE ASM-AUX AUDIO INTERFACE</t>
  </si>
  <si>
    <t>COVER PKG-VEH PROTV                     *INSTALL 0.0</t>
  </si>
  <si>
    <t>INSERT KIT-WHL SPOKE TR                 *INSTALL .30</t>
  </si>
  <si>
    <t>PARTS PKG,APPEARANCE BODY     (DEALER IN*INSTALL 2.0</t>
  </si>
  <si>
    <t>HARNESS PKG-TRLR WRG                    *INSTALL 1.10</t>
  </si>
  <si>
    <t>COVER PKG-VEH PROTV                     *ANTHRACITE</t>
  </si>
  <si>
    <t>COVER PKG-VEH PROTV                     *RED         D</t>
  </si>
  <si>
    <t>COVER PKG-VEH PROTV                     *GRAY        Y</t>
  </si>
  <si>
    <t>SWITCH ASM-HDLP</t>
  </si>
  <si>
    <t>COVER-HDLP PROTV</t>
  </si>
  <si>
    <t>MEDICAL KIT-1ST AID</t>
  </si>
  <si>
    <t>LAMP KIT-FRT FOG                        *INSTALL 1.5</t>
  </si>
  <si>
    <t>STEP PKG-ASST                           *RED)(INSTALL</t>
  </si>
  <si>
    <t>STEP PKG-ASST                           *BRANDY)(INSTY</t>
  </si>
  <si>
    <t>STEP PKG-ASST                           *BLUE)(INSTALT</t>
  </si>
  <si>
    <t>STEP PKG-ASST                           *PLUM)(INSTALT</t>
  </si>
  <si>
    <t>COVER PKG,VEH                           *BLACK)(INSTA</t>
  </si>
  <si>
    <t>CLEANER KIT-AIR</t>
  </si>
  <si>
    <t>EMBLEM PKG,BODY                         *BLACK</t>
  </si>
  <si>
    <t>EMBLEM PKG,BODY                         *BLACK)(INSTA</t>
  </si>
  <si>
    <t>BAR ASM-PUBX TIERED STOR</t>
  </si>
  <si>
    <t>MODIFICATION KIT-FRT &amp; RR SUSP          *INSTALL 4.9</t>
  </si>
  <si>
    <t>BRACKET-PUBX</t>
  </si>
  <si>
    <t>MUFFLER ASM-EXH                         *INSTALL 1.0</t>
  </si>
  <si>
    <t>COVER ASM-RR BPR FASCIA TRLR  HITCH</t>
  </si>
  <si>
    <t>GRILLE PKG-FRT                          *INSTALL .75</t>
  </si>
  <si>
    <t>GRILLE ASM,FRT OTR                      *BLACK CHROME</t>
  </si>
  <si>
    <t>MODULE ASM-KEYLESS ENTRY CONT           *INSTALL .30</t>
  </si>
  <si>
    <t>MOLDING PKG-FRT &amp; RR S/D                *SUBTERRANEANT</t>
  </si>
  <si>
    <t>MOLDING PKG-FRT &amp; RR S/D                *CHAMPAGNE SIT</t>
  </si>
  <si>
    <t>GRILLE PKG-FRT   *EXT BRT CHROM         *EXT BRT CHRO</t>
  </si>
  <si>
    <t>PARTITION PKG-CARGO                     *COCOA)(INSTA</t>
  </si>
  <si>
    <t>PARTITION PKG-CARGO                     *DUNE)(INSTAL</t>
  </si>
  <si>
    <t>PARTITION PKG-CARGO                     *BLACK)(INSTA</t>
  </si>
  <si>
    <t>COVER PKG-VEH PROTV                     *BLACK/GRAY</t>
  </si>
  <si>
    <t>TRIM PKG-I/P &amp; STRG WHL ACSRY     (DEALE*MORELLO CARBN</t>
  </si>
  <si>
    <t>TRIM PKG-I/P &amp; STRG WHL ACSRY     (DEALE*NATURAL SAPEG</t>
  </si>
  <si>
    <t>TRIM PKG-I/P &amp; STRG WHL ACSRY     (DEALE*NATURAL SAPE</t>
  </si>
  <si>
    <t>TRIM PKG-I/P &amp; STRG WHL ACSRY     (DEALE*OKAPI CONTRAN</t>
  </si>
  <si>
    <t>TRIM PKG-I/P &amp; STRG WHL ACSRY     (DEALE*DIM STRUCTURA</t>
  </si>
  <si>
    <t>SPOILER PKG-R/END                       *BURNISHED BRY</t>
  </si>
  <si>
    <t>FILTER KIT-PASS COMPT AIR               *INSTALL .50</t>
  </si>
  <si>
    <t>CAP-WHL TRM                             *INSTALL .20</t>
  </si>
  <si>
    <t>MAT PKG,FRONT &amp; REAR PREMIUM (ALL WEATHE*MAPLE       .</t>
  </si>
  <si>
    <t>SPOILER KIT-R/END                       *BLACK)(INSTA</t>
  </si>
  <si>
    <t>HANDLE KIT-PUBX E/GATE LAT              *CHROME)(INSTM</t>
  </si>
  <si>
    <t>TRANSMITTER PKG-R/CON DR LK &amp; THEFT DTRN*INSTALL 0.5</t>
  </si>
  <si>
    <t>STEP ASM-ASST                           *PRIMED</t>
  </si>
  <si>
    <t>MODIFICATION KIT-FRT &amp; RR SUSP          *INSTALL 1.8</t>
  </si>
  <si>
    <t>PARTS PKG-MISC BODY (VENDOR   INSTALLED)*INSTALL 4.0</t>
  </si>
  <si>
    <t>INSULATOR-HOOD (W/CROSSED FLAGS)        *INSTALL 1.0</t>
  </si>
  <si>
    <t>INSULATOR-HOOD (W/STINGRAY LOGO)        *INSTALL 1.0</t>
  </si>
  <si>
    <t>GRILLE KIT-FRT                          *GALVANO SILVV</t>
  </si>
  <si>
    <t>DECAL-HOOD  LWR                         *YELLOW      L</t>
  </si>
  <si>
    <t>DECAL-RF PNL RR                         *YELLOW      L</t>
  </si>
  <si>
    <t>DIVIDER ASM-CARGO CARR PUBX</t>
  </si>
  <si>
    <t>ARMREST PKG-F/FLR CNSL                  *BLACK)(INSTA</t>
  </si>
  <si>
    <t>TRIM PKG, BODY ACSRY                    *CARBON FLASHT</t>
  </si>
  <si>
    <t>TRIM PKG, BODY ACSRY                    *EXPOSED CARBR</t>
  </si>
  <si>
    <t>TRIM PKG, BODY ACSRY                    *INSTALL 3.0</t>
  </si>
  <si>
    <t>TRIM PKG, BODY ACSRY                    *WHITE)(INSTAC</t>
  </si>
  <si>
    <t>TRIM PKG, BODY ACSRY                    *BLUE)(INSTALD</t>
  </si>
  <si>
    <t>TRIM PKG, BODY ACSRY                    *FUSION GRAY)</t>
  </si>
  <si>
    <t>TRIM PKG, BODY ACSRY                    *TORCH RED)(I</t>
  </si>
  <si>
    <t>ROTOR-FRT BRK</t>
  </si>
  <si>
    <t>ROTOR-RR BRK</t>
  </si>
  <si>
    <t>EXTENSION PKG-FRT BPR FASCIA            *CARBON FIBERR</t>
  </si>
  <si>
    <t>EXTENSION PKG-FRT BPR FASCIA             *SERV PRIMER</t>
  </si>
  <si>
    <t>CABLE ASM-NAVN ANT COAX</t>
  </si>
  <si>
    <t>MODIFICATION KIT-FRT &amp; RR SUSP          *INSTALL 4.2</t>
  </si>
  <si>
    <t>MODIFICATION KIT-FRT &amp; RR SUSP          *INSTALL 3.1</t>
  </si>
  <si>
    <t>PARTS PKG-EXH SYS             (PWRT MOD *INSTALL 1.5</t>
  </si>
  <si>
    <t>MUFFLER PKG-EXH                         *INSTALL 1.0</t>
  </si>
  <si>
    <t>DOOR PKG-F/TNK FIL                      *RED)(INSTALLR</t>
  </si>
  <si>
    <t>DOOR PKG-F/TNK FIL                      *SILVER)(INST</t>
  </si>
  <si>
    <t>DECAL PKG-BODY                          *FUSION GRAY)</t>
  </si>
  <si>
    <t>DECAL PKG-BODY                          *GREEN)(INSTA</t>
  </si>
  <si>
    <t>DECAL PKG-BODY                          *RED)(INSTALL</t>
  </si>
  <si>
    <t>GUARD PKG-F/FDR MUD                     *RED)(INSTALLT</t>
  </si>
  <si>
    <t>GUARD PKG-RR MUD FLAP                   *RED)(INSTALLT</t>
  </si>
  <si>
    <t>STEP KIT-ASST                           *RED)(INSTALLT</t>
  </si>
  <si>
    <t>TRIM ASM-FRT S/D                        *LEMON PEEL)(</t>
  </si>
  <si>
    <t>KNOB ASM,M/TRNS CONT LVR (W/  BOOT &amp; W/ SHFT PATT)</t>
  </si>
  <si>
    <t>KNOB ASM-M/TRNS CONT LVR (W/  BOOT &amp; W/ *INSTALL .20</t>
  </si>
  <si>
    <t>CONTROL KIT-M/TRANS                     *INSTALL 3.0</t>
  </si>
  <si>
    <t>TRAY,F/FLR CNSL STOR                    *MD DK OAK</t>
  </si>
  <si>
    <t>CARRIER,LUGG                            *BLACK</t>
  </si>
  <si>
    <t>HEATER ASM-ENG COOL</t>
  </si>
  <si>
    <t>NUT,F/FDR MUD FLAP REINF                *ORANGE</t>
  </si>
  <si>
    <t>PKG ASM- R/SEAT CTR CHILD TETHER HDW</t>
  </si>
  <si>
    <t>HARDWARE KIT,RR SEAT OUTER TETHER</t>
  </si>
  <si>
    <t>BRACKET KIT,CHILD ST TOP STRP</t>
  </si>
  <si>
    <t>BELT PKG,CHILD ST RST SYS  OUTBOARD</t>
  </si>
  <si>
    <t>NET ASM-CONVENIENCE                     *GRAPHITE</t>
  </si>
  <si>
    <t>HARDWARE KIT,R/SEAT OTR TETHER</t>
  </si>
  <si>
    <t>NET ASM-CONVENIENCE                     *BLACK</t>
  </si>
  <si>
    <t>ASHTRAY,I/P</t>
  </si>
  <si>
    <t>GROMMET,TIRE VLV STEM</t>
  </si>
  <si>
    <t>MAT-R/CMPT FLR                          *TITANIUM</t>
  </si>
  <si>
    <t>MAT-R/CMPT FLR                          *CASHMERE    E</t>
  </si>
  <si>
    <t>MAT PKG,FRONT &amp; REAR CARPET (15.286/16.8*NEUTRAL MED</t>
  </si>
  <si>
    <t>MAT PKG,FRONT &amp; REAR CARPET (15.286/16.8*GRAY M</t>
  </si>
  <si>
    <t>MAT PKG,REAR #2 CARPET                  *TITANIUM</t>
  </si>
  <si>
    <t>MAT PKG,REAR #2 CARPET                  *MD TITANIUM</t>
  </si>
  <si>
    <t>MAT PKG,REAR #2 CARPET                   CASHMERE</t>
  </si>
  <si>
    <t>MAT PKG,REAR #2 CARPET                   EBONY</t>
  </si>
  <si>
    <t>MAT SET-FLR AUX                         *GRAY</t>
  </si>
  <si>
    <t>MAT SET-FLR AUX                         *CASHMERE</t>
  </si>
  <si>
    <t>MAT PKG,FRONT &amp; REAR CARPET (15.286/16.8*SPORT EBONY</t>
  </si>
  <si>
    <t>MAT PKG,FRONT &amp; REAR CARPET (15.286/16.8*SHALE</t>
  </si>
  <si>
    <t>MAT PKG,FRONT &amp; REAR CARPET (15.286/16.8*TUXEDO BLUE</t>
  </si>
  <si>
    <t>MAT PKG,FRONT &amp; REAR CARPET (15.286/16.8*LT TTNUM</t>
  </si>
  <si>
    <t>MAT PKG,FRONT &amp; REAR CARPET (15.286/16.8*LINEN</t>
  </si>
  <si>
    <t>LOOP-CARGO CARR PUBX RL TIE DN</t>
  </si>
  <si>
    <t>SPOILER ASM-R/END (PRIME)               *"NO COLOR"</t>
  </si>
  <si>
    <t>COMPARTMENT-F/FLR CNSL FRT              *EBONY</t>
  </si>
  <si>
    <t>BRACKET-MULTI MEDIA PLYR   INTERFACE</t>
  </si>
  <si>
    <t>MAT PKG,REAR CARPET (15.306/16.800)     *MED TITANIUM</t>
  </si>
  <si>
    <t>MAT ASM-FLR PNL                         *BLACK</t>
  </si>
  <si>
    <t>MAT PKG,CARGO CARPET (15.306/16.800)    *COCOA</t>
  </si>
  <si>
    <t>MAT PKG,FRONT &amp; REAR CARPET (15.286/16.8*SPORT NEUTRA</t>
  </si>
  <si>
    <t>MAT PKG,FRONT &amp; REAR CARPET (15.286/16.8*LT LINEN</t>
  </si>
  <si>
    <t>ATTACHMENT PKG-RR WHL OPG     FLARE</t>
  </si>
  <si>
    <t>LAMP PKG-FRT FOG                        *INSTALL .80</t>
  </si>
  <si>
    <t>TRAY-LOAD FLR RR SI                     *INSTALL 0.0</t>
  </si>
  <si>
    <t>MAT PKG,FRONT &amp; REAR CARPET             *VERY DARK AT</t>
  </si>
  <si>
    <t>GUARD PKG-FRT MUD &amp; RR MUD              *WHITE)(INSTA</t>
  </si>
  <si>
    <t>GUARD PKG-FRT MUD &amp; RR MUD              *BLACK)(INSTAT</t>
  </si>
  <si>
    <t>GUARD PKG-FRT MUD &amp; RR MUD              *RED)(INSTALL</t>
  </si>
  <si>
    <t>GUARD PKG-FRT MUD &amp; RR MUD              *SILVER)(INST</t>
  </si>
  <si>
    <t>GUARD PKG-FRT MUD &amp; RR MUD              *GRAY)(INSTALY</t>
  </si>
  <si>
    <t>GRILLE PKG-FRT                          *GRAY        Y</t>
  </si>
  <si>
    <t>GRILLE PKG-FRT                          *WHITE</t>
  </si>
  <si>
    <t>GRILLE PKG-FRT                          *BLACK       T</t>
  </si>
  <si>
    <t>HOOK,FRT TOW</t>
  </si>
  <si>
    <t>COVER,SPARE TIRE (ON ESN)</t>
  </si>
  <si>
    <t>ARM KIT,FRT UPR CONT</t>
  </si>
  <si>
    <t>WHEEL-18X8                              *INSTALL .30</t>
  </si>
  <si>
    <t>COMPARTMENT ASM-R/CMPT FLR STOW TR      *INSTALL 0.0</t>
  </si>
  <si>
    <t>MAT PKG,FRONT &amp; REAR PREMIUM (ALL WEATHE*BLACK)(INSTA</t>
  </si>
  <si>
    <t>MOLDING ASM-F/FDR UPR RR</t>
  </si>
  <si>
    <t>APPLIQUE ASM-BODY SI UPR FRT            *INSTALL .40</t>
  </si>
  <si>
    <t>TRIM PKG-BODY ACSRY                     *GREEN)(INSTAM</t>
  </si>
  <si>
    <t>TRIM PKG-BODY ACSRY                     *RED</t>
  </si>
  <si>
    <t>TRIM PKG-BODY ACSRY                     *CARBON)(INSTT</t>
  </si>
  <si>
    <t>BEZEL PKG-FRT FOG LP                    *INSTALL 1.0</t>
  </si>
  <si>
    <t>LAMP PKG-FRT FOG</t>
  </si>
  <si>
    <t>INSERT PKG-WHL SPOKE TR                 *RED)(INSTALL</t>
  </si>
  <si>
    <t>MOLDING ASM-FRT S/D WDO BELT  RVL       *INSTALL .40</t>
  </si>
  <si>
    <t>MOLDING ASM-FRT S/D WDO BELT  RVL</t>
  </si>
  <si>
    <t>MOLDING ASM-RR S/D WDO BELT   RVL</t>
  </si>
  <si>
    <t>LINER-I/P OTR COMPT                     *BLACK)(INSTA</t>
  </si>
  <si>
    <t>PLATE ASM-I/P TR                        *BLACK)(INSTA</t>
  </si>
  <si>
    <t>GRILLE KIT-FRT LWR                      *RED</t>
  </si>
  <si>
    <t>GRILLE KIT-FRT UPR                      *RED</t>
  </si>
  <si>
    <t>PLATE ASM-I/P TR                        *WHITE)(INSTAE</t>
  </si>
  <si>
    <t>PLATE ASM-I/P TR                        *BIEGE)(INSTAT</t>
  </si>
  <si>
    <t>PLATE ASM-I/P TR                        *SPLASH)(INST</t>
  </si>
  <si>
    <t>MAT PKG,CARGO PREMIUM (ALL WEATHER)     *BLACK</t>
  </si>
  <si>
    <t>GRILLE KIT-FRT                          *RED)(INSTALL</t>
  </si>
  <si>
    <t>GRILLE KIT-FRT                          *CARBON)(INSTT</t>
  </si>
  <si>
    <t>GRILLE KIT-FRT                          *GREEN)(INSTAM</t>
  </si>
  <si>
    <t>HANDLE PKG-RR S/D O/S                   *INSTALL 1.0</t>
  </si>
  <si>
    <t>MOLDING KIT-S/D WDO BELT RVL            *INSTALL .40</t>
  </si>
  <si>
    <t>HANDLE ASM-FRT S/D O/S</t>
  </si>
  <si>
    <t>CAP PKG-WHL TR                          *INSTALL .10</t>
  </si>
  <si>
    <t>EMBLEM PKG-BODY</t>
  </si>
  <si>
    <t>MAT PKG,REAR PREMIUM (ALL WEATHER)      *BLACK</t>
  </si>
  <si>
    <t>MAT PKG,REAR PREMIUM (ALL WEATHER) (15.306/16.800)</t>
  </si>
  <si>
    <t>CAP-HUB</t>
  </si>
  <si>
    <t>EYE,BOX MOUNTED TRLR SECD CONNECTION</t>
  </si>
  <si>
    <t>LAMP KIT-RR SIG                         *INSTALL 1.0</t>
  </si>
  <si>
    <t>MODIFICATION KIT-FRT &amp; RR SUSP          *INSTALL 4.7</t>
  </si>
  <si>
    <t>STRUT ASM-FRT SUSP</t>
  </si>
  <si>
    <t>SUSPENSION PKG-FRT                      *INSTALL 2.5</t>
  </si>
  <si>
    <t>LAMP PKG-AMBIENT LIGHTING               *STRUCTURA)(I</t>
  </si>
  <si>
    <t>LAMP PKG-AMBIENT LIGHTING               *RED)(INSTALL</t>
  </si>
  <si>
    <t>LAMP PKG-AMBIENT LIGHTING               *DARK NIGHT)(</t>
  </si>
  <si>
    <t>SPOILER PKG-R/END                        *SERV PRIMER</t>
  </si>
  <si>
    <t>SPOILER PKG-R/END                       *GRAY        Y</t>
  </si>
  <si>
    <t>SPOILER PKG-R/END                       *SILVER</t>
  </si>
  <si>
    <t>SPOILER PKG-R/END                       *OLD BLUE EYET</t>
  </si>
  <si>
    <t>SPOILER PKG-R/END                       *BLUE ME AWAY</t>
  </si>
  <si>
    <t>MAT PKG,FRONT VINYL (15.286/16.800)     *DARK GREY</t>
  </si>
  <si>
    <t>CHARGER ASM-BAT                         *INSTALL 0.0</t>
  </si>
  <si>
    <t>GRILLE PKG-FRT                          *INSTALL 2.0</t>
  </si>
  <si>
    <t>DECAL PKG-FRT                           *INSTALL .50</t>
  </si>
  <si>
    <t>ARMREST KIT-F/FLR CNSL                  *BLACK)(INSTAY</t>
  </si>
  <si>
    <t>DECAL-HOOD                              *SILVER</t>
  </si>
  <si>
    <t>DECAL-HOOD                              *WHITE</t>
  </si>
  <si>
    <t>COVER PKG-RR BPR FASCIA TRLR HITCH ACC H*WHITE)(INSTA</t>
  </si>
  <si>
    <t>COVER PKG-RR BPR FASCIA TRLR HITCH ACC H*OVERCAST METT</t>
  </si>
  <si>
    <t>MAT PKG-FLR AUX                         *MAPLE</t>
  </si>
  <si>
    <t>MAT PKG,CARGO CARPET (15.306/16.800)    *MAPLE</t>
  </si>
  <si>
    <t>MOLDING PKG-FRT &amp; RR S/D                *BLACK)(INSTAT</t>
  </si>
  <si>
    <t>MOLDING PKG-FRT &amp; RR S/D                *BLUE)(INSTAL</t>
  </si>
  <si>
    <t>MOLDING PKG-FRT &amp; RR S/D                *GLORY RED TI</t>
  </si>
  <si>
    <t>MOLDING PKG-FRT &amp; RR S/D                *PAINT TO MAT</t>
  </si>
  <si>
    <t>MOLDING PKG-FRT &amp; RR S/D                *WHITE)(INSTA</t>
  </si>
  <si>
    <t>MOLDING PKG-FRT &amp; RR S/D                *OVERCAST METT</t>
  </si>
  <si>
    <t>HANDLE KIT-FRT &amp; RR S/D O/S             *RED)(INSTALL</t>
  </si>
  <si>
    <t>MAT PKG,CARGO CARPET (MOLDED EDGE) (15.3*BLACK</t>
  </si>
  <si>
    <t>MAT PKG,CARGO CARPET (MOLDED EDGE) (15.3*TITANIUM</t>
  </si>
  <si>
    <t>MAT PKG,FRONT &amp; REAR VINYL (15.286/16.80*COCOA</t>
  </si>
  <si>
    <t>APPLIQUE ASM-RR CLSR CTR W/LIC PLT LP   *INSTALL .40</t>
  </si>
  <si>
    <t>DECAL-FRT BPR FASCIA UPR                *BLACK</t>
  </si>
  <si>
    <t>STEP PKG-ASST                           *INSTALL 1.5</t>
  </si>
  <si>
    <t>HANDLE KIT-FRT &amp; RR S/D O/S             *BLUE)(INSTAL</t>
  </si>
  <si>
    <t>HANDLE KIT-FRT &amp; RR S/D O/S             *BLACK)(INSTAT</t>
  </si>
  <si>
    <t>HANDLE KIT-FRT &amp; RR S/D O/S             *SILVER)(INST</t>
  </si>
  <si>
    <t>HANDLE KIT-FRT &amp; RR S/D O/S             *WHITE)(INSTAE</t>
  </si>
  <si>
    <t>MAT PKG,REAR PREMIUM (ALL WEATHER) (15.3*DARK GREY</t>
  </si>
  <si>
    <t>MAT PKG,REAR #2 PREMIUM (ALL WEATHER) (1*DARK GREY</t>
  </si>
  <si>
    <t>DECAL PKG-BODY                          *CARBON FLASH</t>
  </si>
  <si>
    <t>MAT ASM-LOAD FLR                        *BLACK</t>
  </si>
  <si>
    <t>NET PKG-CONVENIENCE                     *INSTALL .50</t>
  </si>
  <si>
    <t>MAT PKG,FRONT VINYL                     *BLACK</t>
  </si>
  <si>
    <t>MAT PKG,FRONT VINYL                     *COCOA</t>
  </si>
  <si>
    <t>MAT PKG,FRONT VINYL                     *DUNE</t>
  </si>
  <si>
    <t>RAIL PKG-LUGG CARR CR                   *INSTALL .25</t>
  </si>
  <si>
    <t>MAT PKG,REAR PREMIUM (ALL WEATHER) (15.3*BLACK)(INSTA</t>
  </si>
  <si>
    <t>SUNSHADE ASM-RR S/D WDO I/S</t>
  </si>
  <si>
    <t>COVER PKG-RR BPR FASCIA TRLR HITCH ACC HO</t>
  </si>
  <si>
    <t>COVER ASM-R/SEAT &amp; R/SEAT BK            *BLACK)(INSTA</t>
  </si>
  <si>
    <t>STEP KIT-ASST                            *SERV PRIMER</t>
  </si>
  <si>
    <t>PLATE PKG-FRT S/D SILL TR               *NEUTRAL)(INS</t>
  </si>
  <si>
    <t>GRILLE PKG-FRT                          *BLACK CHROMEE</t>
  </si>
  <si>
    <t>CRADLE KIT-M/TEL                        *BLACK)(INSTA</t>
  </si>
  <si>
    <t>DECAL-R/END SPLR                         *CRBN FLSH MT</t>
  </si>
  <si>
    <t>DECAL-F/TOP STOW COMPT PNL              *ABALONE WHIT</t>
  </si>
  <si>
    <t>CARPET PKG-PUBX                         *INSTALL .90</t>
  </si>
  <si>
    <t>MUFFLER ASM-EXH                         *INSTALL 1.00</t>
  </si>
  <si>
    <t>MAT PKG-FLR AUX                         *VERY DARK AT</t>
  </si>
  <si>
    <t>LAMP KIT-RR SIG                         *INSTALL .25</t>
  </si>
  <si>
    <t>STEP KIT-ASST                           *CHROME)(INST</t>
  </si>
  <si>
    <t>COVER PKG-RR BPR FASCIA TRLR HITCH ACC H*INSTALL .10</t>
  </si>
  <si>
    <t>BRACKET ASM-FRT LIC PLT                 *CARBON FLASH</t>
  </si>
  <si>
    <t>TRACK PKG-CARGO PARTITION               *BLACK)(INSTA</t>
  </si>
  <si>
    <t>COVER ASM-RR BPR FASCIA TRLR HITCH</t>
  </si>
  <si>
    <t>GRILLE KIT-FRT UPR                      *BLACK</t>
  </si>
  <si>
    <t>GRILLE,FRT OTR</t>
  </si>
  <si>
    <t>PLATE PKG-S/D SILL TR                   *INSTALL 1.5</t>
  </si>
  <si>
    <t>SPOILER PKG-R/END                       *EXPOSED CARBR</t>
  </si>
  <si>
    <t>TRIM PKG-BODY ACSRY                     *TORCH RED)(I</t>
  </si>
  <si>
    <t>TRIM PKG-BODY ACSRY                     *WHITE)(INSTAC</t>
  </si>
  <si>
    <t>TRIM PKG-BODY ACSRY                     *CARBON FLASHT</t>
  </si>
  <si>
    <t>TRIM PKG-BODY ACSRY                     *EXPOSED CARBR</t>
  </si>
  <si>
    <t>TRIM PKG-BODY ACSRY                     *FUSION GRAY)</t>
  </si>
  <si>
    <t>TRIM PKG-BODY ACSRY                     *BLUE)(INSTALD</t>
  </si>
  <si>
    <t>TRIM PKG-BODY ACSRY                     *INSTALL 3.0</t>
  </si>
  <si>
    <t>LINER PKG-RR W/H PNL                    *INSTALL .50</t>
  </si>
  <si>
    <t>PLATE,FRT S/D SILL TR                   *BLACK</t>
  </si>
  <si>
    <t>CAP,UTILITY BAR END (12.815/17.070)</t>
  </si>
  <si>
    <t>SUPPORT TUBE, L/GATE</t>
  </si>
  <si>
    <t>STEP,RUNNING BOARD</t>
  </si>
  <si>
    <t>TENT PKG,L/GATE (W/ CANOPY)           *BLACK/GRAY TRIM</t>
  </si>
  <si>
    <t>MEDICAL PKG,FIRST AID (08.808)          *BLACK</t>
  </si>
  <si>
    <t>STRIKER ASM,PUBX FLDG CVR ROD END</t>
  </si>
  <si>
    <t>KEY,FLDG PUBX CVR LK  (17.090) (KEY CODES 700-709)</t>
  </si>
  <si>
    <t>LATCH,E/GATE</t>
  </si>
  <si>
    <t>SEAL,FLDG PUBX CVR FRT</t>
  </si>
  <si>
    <t>MEDICAL PKG,FIRST AID</t>
  </si>
  <si>
    <t>COVER,P/U BOX RL PROTR STAKE PKT (17.090) - RH</t>
  </si>
  <si>
    <t>COVER,PASS AIR VENT BZL TR (09.264)     *BURLWOOD    D</t>
  </si>
  <si>
    <t>SEAL,WIND FLDG PUBX CVR SI (17.090)</t>
  </si>
  <si>
    <t>LATCH ASM,E/GATE (12.242/17.198)</t>
  </si>
  <si>
    <t>COVER,P/U BOX RL PROTR STAKE PKT (17.090) - LH</t>
  </si>
  <si>
    <t>RAIL ASM,PUBX FLDG CVR SI</t>
  </si>
  <si>
    <t>HARNESS,PET (8.810) SML</t>
  </si>
  <si>
    <t>HARNESS,PET (8.810)MED</t>
  </si>
  <si>
    <t>HARNESS,PET (8.810) LRG</t>
  </si>
  <si>
    <t>TETHER,PET (8.810)SML</t>
  </si>
  <si>
    <t>TETHER,PET (8.810) MED</t>
  </si>
  <si>
    <t>TETHER,PET (8.810) LRG</t>
  </si>
  <si>
    <t>CLIP, PET TETHER</t>
  </si>
  <si>
    <t>BRACKET,TUBULAR ASST STEP MTG (8.309)</t>
  </si>
  <si>
    <t>BRACKET,TUBULAR ASST STEP MTG (8.309)*CENTER*</t>
  </si>
  <si>
    <t>PAD ASM,TBLR ASST STP*CHICKLETS 1 PIECE*</t>
  </si>
  <si>
    <t>PAD ASM,TBLR ASST STP*CHICKLETS 2 PIECE*</t>
  </si>
  <si>
    <t>STEP ASM,TUBULAR ASST (8.225)           *CHROME</t>
  </si>
  <si>
    <t>NUT,ASST STEP BRKT</t>
  </si>
  <si>
    <t>PAD ASM,TBLR ASST STP*DENALI*</t>
  </si>
  <si>
    <t>STEP ASM,TUBULAR ASST (8.225)*CHROME NON*CHROME</t>
  </si>
  <si>
    <t>STEP ASM,TUBULAR ASST (8.225)*BLACK NON-*BLACK  PAD</t>
  </si>
  <si>
    <t>STEP ASM,TUBULAR ASST (8.225)*CHROME LEF*BLACK PAD</t>
  </si>
  <si>
    <t>STEP ASM,TUBULAR ASST (8.225)*CHROME RIG*BLACK PAD</t>
  </si>
  <si>
    <t>STEP ASM,TUBULAR ASST (8.225)*BLACK LEFT*BLACK</t>
  </si>
  <si>
    <t>STEP ASM,TUBULAR ASST (8.225)*BLACK RIGH*BLACK</t>
  </si>
  <si>
    <t>STEP ASM,TUBULAR ASST (8.225)*CHROME LEF*CHROME</t>
  </si>
  <si>
    <t>STEP ASM,TUBULAR ASST (8.225)*CHROME RIG*CHROME</t>
  </si>
  <si>
    <t>HARDWARE PKG,TBLR ASST STEP MTG</t>
  </si>
  <si>
    <t>CATCH,FLDG PUBX CVR</t>
  </si>
  <si>
    <t>CAP,WHL (5.858)                         *INSTALL .10</t>
  </si>
  <si>
    <t>COVER,ASST STEP FIN (8.228)*NON-HANDED* *DK SMOKE GRY</t>
  </si>
  <si>
    <t>COVER,ASST STEP FIN (8.228)*LEFT HAND*  *DK SMOKE GRY</t>
  </si>
  <si>
    <t>COVER,ASST STEP FIN (8.228)*RIGHT HAND* *DK SMOKE GRY</t>
  </si>
  <si>
    <t>LATCH PKG,STOR BOX</t>
  </si>
  <si>
    <t>LOCK SET,STOR BOX</t>
  </si>
  <si>
    <t>RAIL PKG, TONNEAU SI</t>
  </si>
  <si>
    <t>RAIL PKG, TONNEAU SI                    *BLACK</t>
  </si>
  <si>
    <t>SUPPORT,ASST STEP (8.228)*NON-HANDED*</t>
  </si>
  <si>
    <t>SUPPORT,ASST STEP (8.228)*LEFT HAND*</t>
  </si>
  <si>
    <t>SUPPORT,ASST STEP (8.228)*RIGHT HAND*</t>
  </si>
  <si>
    <t>BRACKET,ASST STEP SUPT (8.228)*STD ASST *BLACK</t>
  </si>
  <si>
    <t>CLAMP,ASST STEP SUPT                    *BLACK</t>
  </si>
  <si>
    <t>SHIM,ASST STEP SUPT                     *BLACK</t>
  </si>
  <si>
    <t>BRACKET,ASST STEP SUPT (8.228)*CREW CAB *BLACK</t>
  </si>
  <si>
    <t>BRACKET,ASST STEP SUPT (8.228)*STD BRKT *DK SMOKE GRY</t>
  </si>
  <si>
    <t>BRACKET,ASST STEP SUPT (8.228)*CREW CAB *DK SMOKE GRY</t>
  </si>
  <si>
    <t>CAP,ASST STEP END (8.304)*FOR ALUM TUBE**BLACK</t>
  </si>
  <si>
    <t>CLAMP,ASST STEP SUPT (8.228)*GRAY*      *DK SMOKE GRY</t>
  </si>
  <si>
    <t>STRAP,BICYCLE CARR WHL (12.815/17.070)</t>
  </si>
  <si>
    <t>SLAT,LUGG CARR CR</t>
  </si>
  <si>
    <t>WHEEL,20X8.5 (5.803)(ATG 10/10)OM       *INSTALL .25</t>
  </si>
  <si>
    <t>FASTENER,SECURITY SHADE</t>
  </si>
  <si>
    <t>KEY PKG, STOR BIN</t>
  </si>
  <si>
    <t>ABSORBER ASM,FRT SHK  (07.345)</t>
  </si>
  <si>
    <t>ABSORBER ASM,RR SHK  (07.345)</t>
  </si>
  <si>
    <t>TRAY,FLR CNSL STOR                      *CASHMERE</t>
  </si>
  <si>
    <t>TRAY,FLR CNSL STOR                      *GRAY</t>
  </si>
  <si>
    <t>COOLER,FLR CNSL                         *BLACK)(INSTA</t>
  </si>
  <si>
    <t>KEY SET,HITCH CARRIER</t>
  </si>
  <si>
    <t>BRACKET,JACK SUPPORT (08.820)</t>
  </si>
  <si>
    <t>CAP,WHL (5.858)                         *POLISHED)(IN</t>
  </si>
  <si>
    <t>CAP,WHL (5.858)                         *CHROME)(INST</t>
  </si>
  <si>
    <t>CAP,WHL NUT</t>
  </si>
  <si>
    <t>TRIM PKG,UPR (SIT-N-LIFT)</t>
  </si>
  <si>
    <t>COVER KIT,SEAT BASE (SIT-N-LIFT)</t>
  </si>
  <si>
    <t>RETAINER,RR MOBILITY ST MOT TR CVR (GM MOBILITY)</t>
  </si>
  <si>
    <t>RETAINER,RR MOBILITY ST BASE TR CVR (GM MOBILITY)</t>
  </si>
  <si>
    <t>COVER,RR MOBILITY ST DRV CHAIN (GM MOBILITY)</t>
  </si>
  <si>
    <t>CONTROL,REM (SIT-N-LIFT)</t>
  </si>
  <si>
    <t>FUSE,RR MOBILITY ST CONT (GM MOBILITY)</t>
  </si>
  <si>
    <t>BRACKET,RR MOBILITY ST LIM SW (GM MOBILITY)</t>
  </si>
  <si>
    <t>BREAKER,RR MOBILITY ST CIRC (GM  MOBILITY)</t>
  </si>
  <si>
    <t>MODULE,RR MOBILITY ST CONT (GM MOBILITY)</t>
  </si>
  <si>
    <t>RELAY,RR MOBILITY ST PARK INTLK (GM MOBILITY)</t>
  </si>
  <si>
    <t>RELAY,DR LK MOBILITY ST DISABLE (GM MOBILITY)</t>
  </si>
  <si>
    <t>SWITCH,RR MOBILITY ST LIM (GM MOBILITY)</t>
  </si>
  <si>
    <t>HOLDER,RR MOBILITY ST R/CON (GM MOBILITY)</t>
  </si>
  <si>
    <t>FOOTREST,RR MOBILITY ST (GM MOBILITY)</t>
  </si>
  <si>
    <t>COVER,RR MOBILITY ST F/RST (GM MOBILITY)</t>
  </si>
  <si>
    <t>BOLT,RR MOBILITY ST BELT (BKL SI)(GM MOBILITY)</t>
  </si>
  <si>
    <t>HARDWARE PKG,ASST STEP CVR</t>
  </si>
  <si>
    <t>BOLT/SCREW PKG,ASST STEP MTG BRKT (08.22*CHROME</t>
  </si>
  <si>
    <t>KEY,LUGG CARR CR RL SUPT CVR</t>
  </si>
  <si>
    <t>KEY,LUGG CARR CR RL SUPT CVR (SP5)</t>
  </si>
  <si>
    <t>GASKET,TUBULAR ASST STEP MTG (8.228)</t>
  </si>
  <si>
    <t>HARDWARE PKG,RF SKI CARR</t>
  </si>
  <si>
    <t>LK PKG,PUBX FLDG CVR (17.090)(KEY CODES 752-761)</t>
  </si>
  <si>
    <t>KEY,FLDG PUBX CVR LK  (17.090)(KEY CODE 752)</t>
  </si>
  <si>
    <t>KEY,FLDG PUBX CVR LK  (17.090) (KEY CODE 753)</t>
  </si>
  <si>
    <t>KEY,FLDG PUBX CVR LK  (17.090) (KEY CODE 754)</t>
  </si>
  <si>
    <t>KEY,FLDG PUBX CVR LK  (17.090) (KEY CODE 755)</t>
  </si>
  <si>
    <t>KEY,FLDG PUBX CVR LK  (17.090) (KEY CODE 756)</t>
  </si>
  <si>
    <t>KEY,FLDG PUBX CVR LK  (17.090) (KEY CODE 757)</t>
  </si>
  <si>
    <t>KEY,FLDG PUBX CVR LK  (17.090) (KEY CODE 758)</t>
  </si>
  <si>
    <t>KEY,FLDG PUBX CVR LK  (17.090) (KEY CODE 759)</t>
  </si>
  <si>
    <t>KEY,FLDG PUBX CVR LK  (17.090) (KEY CODE 760)</t>
  </si>
  <si>
    <t>KEY,FLDG PUBX CVR LK  (17.090) (KEY CODE 761)</t>
  </si>
  <si>
    <t>CLAMP PKG,PUBX FLDG CVR  *FLEETSIDE</t>
  </si>
  <si>
    <t>CLAMP PKG,PUBX FLDG CVR  *SPORTSIDE</t>
  </si>
  <si>
    <t>LOCK PKG,PUBX FLDG CVR (17.090) (KEY CODE 753)</t>
  </si>
  <si>
    <t>BOW PKG,PUBX CVR</t>
  </si>
  <si>
    <t>CORNER PKG,PUBX CVR RL</t>
  </si>
  <si>
    <t>SWITCH,OFF ROAD LP  (2.575)</t>
  </si>
  <si>
    <t>SWITCH ASM,OFF ROAD LP (2.575)</t>
  </si>
  <si>
    <t>STRAP-LOCK JAW,HITCH MT BICYCLE CARR (17*BLACK</t>
  </si>
  <si>
    <t>ROTOR KIT,FRT BRK                       *INSTALL 1.3</t>
  </si>
  <si>
    <t>ROTOR KIT,RR BRK                        *INSTALL 1.3</t>
  </si>
  <si>
    <t>PAD KIT,TBLR ASST STEP*FRT SS*          *DK SMOKE GRY</t>
  </si>
  <si>
    <t>PAD KIT,TBLR ASST STEP*RR EXT CAB SS*   *DK SMOKE GRY</t>
  </si>
  <si>
    <t>PAD KIT,TBLR ASST STEP*RR CREW CAB SS*  *DK SMOKE GRY</t>
  </si>
  <si>
    <t>LAMP ASM,OFF ROAD (2.575)               *CLEAR)(INSTA</t>
  </si>
  <si>
    <t>LAMP ASM,RF IDENTIFICATION (02.575)</t>
  </si>
  <si>
    <t>LAMP,RF CLEARANCE</t>
  </si>
  <si>
    <t>DEFLECTOR PKG,FRT AIR DAM</t>
  </si>
  <si>
    <t>BEZEL ASM,FRT S/D WDO &amp; M/FUNC SW DRVR  *SILVER      N</t>
  </si>
  <si>
    <t>PLUG, RR S/D PULL HDL FIN               *SILVER      N</t>
  </si>
  <si>
    <t>BEZEL ASM,FRT S/D WDO &amp; M/FUNC SW DRVR  *RED</t>
  </si>
  <si>
    <t>PLUG, RR S/D PULL HDL FIN               *RED</t>
  </si>
  <si>
    <t>BEZEL ASM,FRT S/D WDO &amp; M/FUNC SW DRVR  *BLUE</t>
  </si>
  <si>
    <t>PLUG, RR S/D PULL HDL FIN               *BLUE</t>
  </si>
  <si>
    <t>COVER,ASST STEP FIN (8.228)             *PRIME</t>
  </si>
  <si>
    <t>BEZEL,F/FLR FRT CNSL ACSRY TR UPR *BRUSHED ALUMINUM</t>
  </si>
  <si>
    <t>BEZEL,F/FLR FRT CNSL ACSRY TR LWR *BRUSHED ALUMINUM</t>
  </si>
  <si>
    <t>BEZEL,F/FLR FRT CNSL ACSRY TR UPR *CARBON FIBER</t>
  </si>
  <si>
    <t>BEZEL,F/FLR FRT CNSL ACSRY TR LWR *CARBON FIBER</t>
  </si>
  <si>
    <t>BEZEL,F/FLR FRT CNSL ACSRY TR UPR *BROWN LEATHER</t>
  </si>
  <si>
    <t>BEZEL,F/FLR FRT CNSL ACSRY TR LWR *BROWN LEATHER</t>
  </si>
  <si>
    <t>SEAL,PUBX CVR RR BULB</t>
  </si>
  <si>
    <t>CAP,WHL (5.858)                         *AL)(INSTALL</t>
  </si>
  <si>
    <t>CAP,HUB (5.858)                         *INSTALL .10</t>
  </si>
  <si>
    <t>COVER ASM,BRK PEDAL (04.630)</t>
  </si>
  <si>
    <t>CAP,BUMPER END (07.832)</t>
  </si>
  <si>
    <t>WHEEL,22X9 (05.803)</t>
  </si>
  <si>
    <t>HOLDER ASM,CD/DVD                       *BLACK)(INSTA</t>
  </si>
  <si>
    <t>HOLDER ASM, CD/DVD                      *BLACK)(INSTA</t>
  </si>
  <si>
    <t>MEDICAL PKG,FIRST AID (08.808)          *BLACK)(INSTA</t>
  </si>
  <si>
    <t>HOLDER ASM, PDA/PHONE                   *BLACK)(INSTA</t>
  </si>
  <si>
    <t>HOLDER ASM, DUAL FLASHLIGHT             *BLACK)(INSTA</t>
  </si>
  <si>
    <t>COVER,ASST STEP SUPT BRKT (08.228)</t>
  </si>
  <si>
    <t>BRACKET,ASST STEP SUPT</t>
  </si>
  <si>
    <t>BEZEL,FLR CNSL TR                       *CASHMERE</t>
  </si>
  <si>
    <t>BEZEL,FLR CNSL TR                       *GRAY</t>
  </si>
  <si>
    <t>WHEEL PKG,18X8.5 (05.803)               *CHROME)(INST</t>
  </si>
  <si>
    <t>MUFFLER,EXH</t>
  </si>
  <si>
    <t>CLAMP,EXH PIPE</t>
  </si>
  <si>
    <t>ATTACHMENT PKG,U/B SHIELD (12.980/16.545)</t>
  </si>
  <si>
    <t>SHIELD ASM,TRANS U/B (12.980/16.545)    *BLACK</t>
  </si>
  <si>
    <t>SHIELD ASM,TRFER CASE U/B (12.980/16.545)</t>
  </si>
  <si>
    <t>PROTECTOR ASM,RKR PNL (08.304)          *DK SMOKE GRY</t>
  </si>
  <si>
    <t>STEP ASM,RUNNING BOARD                  *DK SMOKE GRY</t>
  </si>
  <si>
    <t>COVER,RR MOBILITY ST MOT RR TR (GM MOBILITY)</t>
  </si>
  <si>
    <t>COVER,RR MOBILITY ST MOT TR (GM MOBILITY)</t>
  </si>
  <si>
    <t>COVER,RR MOBILITY ST MOT FRT TR (GM MOBILITY)</t>
  </si>
  <si>
    <t>CONTROL,RR MOBILITY ST REM (GM MOBILITY)</t>
  </si>
  <si>
    <t>PLATE,I/P ASCRY TR *SUNSET ORANGE       *ORANGE</t>
  </si>
  <si>
    <t>PLATE ASM, I/P CSTR TR *SUNSET ORANGE   *ORANGE</t>
  </si>
  <si>
    <t>PLATE ASM, F/FLR CNSL T *SUNSET ORANGE  *ORANGE</t>
  </si>
  <si>
    <t>PLATE,I/P ASCRY TR *LUXO BLUE           *BLUE</t>
  </si>
  <si>
    <t>PLATE ASM, I/P CSTR TR *LUXO BLUE       *BLUE</t>
  </si>
  <si>
    <t>PLATE ASM, F/FLR CNSL T *LUXO BLUE      *BLUE</t>
  </si>
  <si>
    <t>PLATE,I/P ASCRY TR *VICTORY RED         *RED</t>
  </si>
  <si>
    <t>PLATE ASM, I/P CSTR TR *VICTORY RED     *RED</t>
  </si>
  <si>
    <t>PLATE ASM, F/FLR CNSL T *VICTORY RED    *RED</t>
  </si>
  <si>
    <t>PLATE,I/P ASCRY TR *LT. TARN SLVR MET.  *SILVER</t>
  </si>
  <si>
    <t>PLATE ASM, I/P CSTR TR *LT. TARN SLVR ME*SILVER</t>
  </si>
  <si>
    <t>PLATE ASM, F/FLR CNSL T *LT. TARN SLVR M*SILVER</t>
  </si>
  <si>
    <t>BEZEL,I/P ACSRY (10.252/16.081)(1A2B/227*BURLWOOD)(IN</t>
  </si>
  <si>
    <t>BEZEL ASM,I/P OTR AIR OTLT (9.264)(1A2H/*BURLWOOD)(IN</t>
  </si>
  <si>
    <t>BEZEL,F/FLR FRT CNSL ACSRY TR UPR (10.24*BURLWOOD)(IN</t>
  </si>
  <si>
    <t>BEZEL,F/FLR FRT CNSL ACSRY TR LWR (10.24*BURLWOOD)(IN</t>
  </si>
  <si>
    <t>BEZEL,I/P ACSRY (10.252/16.081)(1A2B/227*ARGENTANIUM)</t>
  </si>
  <si>
    <t>BEZEL ASM,I/P OTR AIR OTLT (9.264)(1A2H/*ARGENTANIUM)</t>
  </si>
  <si>
    <t>BEZEL,F/FLR FRT CNSL ACSRY TR UPR (10.24*ARGENTATIUM)</t>
  </si>
  <si>
    <t>BEZEL,F/FLR FRT CNSL ACSRY TR LWR (10.24*ARGENTANIUM)</t>
  </si>
  <si>
    <t>INSERT ASM,FRT S/D T/PNL (14.682/16.166)*OBSIDIAN)(IN</t>
  </si>
  <si>
    <t>INSERT ASM,FRT S/D T/PNL (14.682/16.166)*CARBON FIBER</t>
  </si>
  <si>
    <t>INSERT ASM,FRT S/D T/PNL (14.682/16.166)*BLUE)(INSTAL</t>
  </si>
  <si>
    <t>INSULATOR,F/END GUARD (7.828)</t>
  </si>
  <si>
    <t>PAD KIT,TUBULAR ASSIST STEP  (08.228)*FR*DK SMOKE GRY</t>
  </si>
  <si>
    <t>PAD KIT,TUBULAR ASSIST STEP  (08.228)*RR*DK SMOKE GRY</t>
  </si>
  <si>
    <t>CLAMP KIT,LUGG CARR CR RL MTG</t>
  </si>
  <si>
    <t>EXTENSION,EXH TAIL PIPE (3.705)</t>
  </si>
  <si>
    <t>STEP ASM,TUBULAR ASSIST (8.225)         *SILVER</t>
  </si>
  <si>
    <t>COVER,ASST STEP SUPT BRKT</t>
  </si>
  <si>
    <t>CLOSE OUT PKG,RAM AIR (08.010)</t>
  </si>
  <si>
    <t>ROTOR ASM,FRT BRK</t>
  </si>
  <si>
    <t>ROTOR ASM,RR BRK</t>
  </si>
  <si>
    <t>WINDOW ASM,RR SLDG WDO (11.204/16.464)(A*CLEAR       H</t>
  </si>
  <si>
    <t>MOTOR ASM,RR SLDG WDO (11.204/16.464)</t>
  </si>
  <si>
    <t>CLIP,RR SLDG PWR WDO CBL (11.204/16.464)</t>
  </si>
  <si>
    <t>WINDOW ASM,RR SLDG WDO (11.204/16.464)(A*DEEP TINT   H</t>
  </si>
  <si>
    <t>SUPPORT KIT,LUGG CARR CR RL (LH)</t>
  </si>
  <si>
    <t>SUPPORT KIT,LUGG CARR CR RL (RH)</t>
  </si>
  <si>
    <t>HARDWARE PKG,TUBULAR ASST STEP MTG (8.22</t>
  </si>
  <si>
    <t>COVER,RR SLDG PWR WDO MOT (11.204/16.464)</t>
  </si>
  <si>
    <t>ASHTRAY,F/FLR CNSL</t>
  </si>
  <si>
    <t>BULB,ACSRY PWR RCPT SW</t>
  </si>
  <si>
    <t>ATTACHMENT KIT,FLR AUX MAT</t>
  </si>
  <si>
    <t>LIGHTER ASM,CIG(W/HSG)</t>
  </si>
  <si>
    <t>RAIL ASM,CARGO CARR PUBX SI</t>
  </si>
  <si>
    <t>MAT PKG,FRONT VINYL                     *PEWTER</t>
  </si>
  <si>
    <t>MAT PKG,FRONT CARPET                    *DK GRAY</t>
  </si>
  <si>
    <t>MAT PKG,FRONT &amp; REAR CARPET             *DK GRAY</t>
  </si>
  <si>
    <t>CARRIER PKG,HARD SHELL (12.815/17.070)  *INSTALL .20</t>
  </si>
  <si>
    <t>BAG PKG,RF LUGG STOW (SOFT)(BLACK W/HUMM*INSTALL .30</t>
  </si>
  <si>
    <t>LAMP PKG,RF MT (16.585)                 *CLEAR)(INSTA</t>
  </si>
  <si>
    <t>HARNESS,CROSSRAIL ROOF LAMP (4CONNECTOR)</t>
  </si>
  <si>
    <t>HARNESS,BODY TO CR RL RF LP WRG</t>
  </si>
  <si>
    <t>HARNESS,BODY RELAY</t>
  </si>
  <si>
    <t>LAMP ASM,OFF ROAD</t>
  </si>
  <si>
    <t>COVER KIT,OFF ROAD LAMP</t>
  </si>
  <si>
    <t>SWITCH ASM,OFF ROAD LAMP</t>
  </si>
  <si>
    <t>GUARD PKG,BRUSH                         *BLACK</t>
  </si>
  <si>
    <t>GUARD PKG,TAIL LAMP                     *BLACK)(INSTA</t>
  </si>
  <si>
    <t>TAPE KIT,REAR TAIL LAMP COVER REPAIR</t>
  </si>
  <si>
    <t>STEP PKG,HITCH MOUNT                    *BLACK</t>
  </si>
  <si>
    <t>LAMP,OFF ROAD                           *BLACK HSG)(I</t>
  </si>
  <si>
    <t>HARNESS,BRUSHGUARD MOUNTED LAMPS</t>
  </si>
  <si>
    <t>STEP PKG,REMOVABLE OFF-ROAD ASSIST      *BLACK</t>
  </si>
  <si>
    <t>KNOB,SIDE STEP RETAINING                *BLACK</t>
  </si>
  <si>
    <t>CARRIER PKG,RF LUGG (BASKET)(12.815/17.0*INSTALL .30</t>
  </si>
  <si>
    <t>APPLIQUE,ROOF BASKET SIDE</t>
  </si>
  <si>
    <t>APPLIQUE,ROOF BASKET-FRONT</t>
  </si>
  <si>
    <t>CARRIER PKG,BICYCLE (FORK MT)</t>
  </si>
  <si>
    <t>STEP PKG,SI ASST (8.225)                *INSTALL .60</t>
  </si>
  <si>
    <t>RAIL ASM,RF MT LIGHT                    *BLACK</t>
  </si>
  <si>
    <t>RAIL ASM,RF MT LIGHT                    *BRIGHT</t>
  </si>
  <si>
    <t>LAMP,OFF ROAD</t>
  </si>
  <si>
    <t>CLEANER KIT,VEHICLE CARE</t>
  </si>
  <si>
    <t>RACK PKG,RF (REMOVABLE)(12.815/17.070) I*INSTALL .3</t>
  </si>
  <si>
    <t>DEFLECTOR PKG,SUNROOF AIR *SMOKE *INSTAL</t>
  </si>
  <si>
    <t>MAT PKG,CARGO VINYL  .1INSTALL</t>
  </si>
  <si>
    <t>SPOILER PKG,R/CMPT LID</t>
  </si>
  <si>
    <t>MAT PKG,REAR CARPET                     *PEWTER</t>
  </si>
  <si>
    <t>MAT PKG,REAR VINYL                      *PEWTER</t>
  </si>
  <si>
    <t>MAT PKG,FRONT CARPET                    *MED CASHMERE</t>
  </si>
  <si>
    <t>MAT PKG,REAR #2 CARPET                  *MED CASHMERE</t>
  </si>
  <si>
    <t>MAT PKG,FRONT CARPET                    *MED DK GRAY</t>
  </si>
  <si>
    <t>MAT PKG,REAR #2 CARPET                  *MED DK GRAY</t>
  </si>
  <si>
    <t>MAT PKG,REAR CARPET                     *MED CASHMERE</t>
  </si>
  <si>
    <t>MAT PKG,REAR CARPET                     *MED DK GRAY</t>
  </si>
  <si>
    <t>MAT PKG,FRT &amp; R/FLR AUX (CPT)(15.286/16.*WHEAT</t>
  </si>
  <si>
    <t>MAT PKG,FRT &amp; R/FLR AUX (CPT)(15.286/16.*BLACK</t>
  </si>
  <si>
    <t>MAT PKG,FRT &amp; R/FLR AUX (CPT)(15.286/16.*GRAY</t>
  </si>
  <si>
    <t>MAT PKG,FRT &amp; R/FLR AUX (CPT)(15.286/16.*PEWTER</t>
  </si>
  <si>
    <t>SHADE PKG,LUGG</t>
  </si>
  <si>
    <t>MOTOR,P/SEAT ADJR ACTR</t>
  </si>
  <si>
    <t>MOTOR,D/SEAT ADJR ACTR</t>
  </si>
  <si>
    <t>HEATER,ENG COOL</t>
  </si>
  <si>
    <t>MOTOR,D/SEAT RECL ACTR</t>
  </si>
  <si>
    <t>ELEMENT ASM,AIR CLEANER</t>
  </si>
  <si>
    <t>SPOILER PKG-R/END                       *PLUM)(INSTALT</t>
  </si>
  <si>
    <t>SPOILER PKG-R/END                       *BRANDY)(INSTY</t>
  </si>
  <si>
    <t>AIR CONDITIONER PKG,</t>
  </si>
  <si>
    <t>PANEL PKG,ENDGATE STORAGE               *INSTALL .5</t>
  </si>
  <si>
    <t>PLASTIC SI STEP BD,PRIMED,4-DR (ON ESN) *PRIMED)(INST</t>
  </si>
  <si>
    <t>GUARD PKG,RAD GRL                       *INSTALL .3</t>
  </si>
  <si>
    <t>COVER PKG,CARGO AREA SECURITY           *INSTALL .1</t>
  </si>
  <si>
    <t>BRACKET ASM,CHILD ST RST SYS  BELT</t>
  </si>
  <si>
    <t>ASHTRAY,F/FLR CNSL RR</t>
  </si>
  <si>
    <t>COVER-BRK PED</t>
  </si>
  <si>
    <t>CARRIER ASM-LUGG                        *BLACK)(INSTA</t>
  </si>
  <si>
    <t>CAP KIT,WHL NUT</t>
  </si>
  <si>
    <t>HOOD PKG,(8.000)                        *INSTALL 3.3</t>
  </si>
  <si>
    <t>KNOB PKG,A/TRNS CONT LVR                *ONYX)(INSTAL</t>
  </si>
  <si>
    <t>KNOB PKG,A/TRNS CONT LVR            *RED*REDHOT)(INST</t>
  </si>
  <si>
    <t>LINER,LOAD FLR</t>
  </si>
  <si>
    <t>BOX,RR W/H TR FIN PNL STOW</t>
  </si>
  <si>
    <t>CARRIER,LUGG</t>
  </si>
  <si>
    <t>FASCIA ASM,FRT BPR                  (ARG*DK ARGT MET</t>
  </si>
  <si>
    <t>MOLDING KIT-BODY SI                     *ARGENT)(INST</t>
  </si>
  <si>
    <t>PROTECTOR,HOOD FRT LWR</t>
  </si>
  <si>
    <t>MOLDING KIT-RKR PNL                     *DK ARGT MET</t>
  </si>
  <si>
    <t>ATTACHMENT PKG-FRT BPR FASCIA EXTN</t>
  </si>
  <si>
    <t>DOOR,F/TNK FIL</t>
  </si>
  <si>
    <t>MODULE ASM,KEYLESS ENTRY &amp;    M/FUNC CONT</t>
  </si>
  <si>
    <t>SPEAKER,RDO R/CMPT</t>
  </si>
  <si>
    <t>TRANSMITTER PKG,R/CON DR LK &amp; THEFT DTRN*INSTALL 2.0</t>
  </si>
  <si>
    <t>MAT SET,FLR PNL</t>
  </si>
  <si>
    <t>SENSOR PKG,RR PARK ASST ALARM</t>
  </si>
  <si>
    <t>CONTROL ASM-M/TRNS (W/O SHFT  PATT)     *INSTALL 1.0</t>
  </si>
  <si>
    <t>COVER KIT,BRK PED (W/ ACCEL PED)</t>
  </si>
  <si>
    <t>MIRROR KIT,O/S RR VIEW</t>
  </si>
  <si>
    <t>FLAP PKG-F/FDR MUD &amp; RR MUD             *VICTORY RED</t>
  </si>
  <si>
    <t>FLAP PKG-F/FDR MUD &amp; RR MUD             *NFRNO ORG MT</t>
  </si>
  <si>
    <t>FLAP PKG-F/FDR MUD &amp; RR MUD             *SCO YELLOW</t>
  </si>
  <si>
    <t>FLAP PKG-F/FDR MUD &amp; RR MUD             *RED JEWEL TI</t>
  </si>
  <si>
    <t>ASHTRAY PKG,I/P</t>
  </si>
  <si>
    <t>HANDLE KIT,FRT &amp; RR S/D O/S</t>
  </si>
  <si>
    <t>DECAL,BODY SI                        *WHITE ARCTIC</t>
  </si>
  <si>
    <t>STRIPE-BODY SI FRT                      *BLACK</t>
  </si>
  <si>
    <t>STRIPE-BODY SI FRT                      *WHITE ARCTIC</t>
  </si>
  <si>
    <t>STRIPE,BODY                             *CYBER GRAY)(</t>
  </si>
  <si>
    <t>STRIPE,BODY RR</t>
  </si>
  <si>
    <t>COVER KIT-INT MANIF                     *BLACK</t>
  </si>
  <si>
    <t>COVER KIT-INT MANIF                     *SCO YELLOW</t>
  </si>
  <si>
    <t>COVER KIT-INT MANIF                     *RED JEWEL TI</t>
  </si>
  <si>
    <t>COVER KIT-INT MANIF                     *VICTORY RED</t>
  </si>
  <si>
    <t>COVER KIT-INT MANIF  *BLACK             *BLACK</t>
  </si>
  <si>
    <t>COVER KIT-INT MANIF  *YELLOW            *SCO YELLOW</t>
  </si>
  <si>
    <t>COVER KIT-INT MANIF  *ORANGE            *NFRNO ORG MT</t>
  </si>
  <si>
    <t>COVER KIT-INT MANIF   *RED JEWEL        *RED JEWEL TI</t>
  </si>
  <si>
    <t>COVER KIT-INT MANIF  *VICTORY RED       *VICTORY RED</t>
  </si>
  <si>
    <t>DEFLECTOR PKG,PASS COMPT SCREEN AIR</t>
  </si>
  <si>
    <t>TRIM PKG-I/P &amp; STRG WHL ACSRY     (DEALE*SCO YELLOW</t>
  </si>
  <si>
    <t>NUT UNIT-SPL SECURITY WHL LK            *INSTALL .30</t>
  </si>
  <si>
    <t>NUT UNIT-WHL                            *INSTALL .40</t>
  </si>
  <si>
    <t>PLATE PKG,FRT S/D SILL TR               *INSTALL .50</t>
  </si>
  <si>
    <t>STRIPE-HOOD CTR   (LH)                  *WHITE ARCTIC</t>
  </si>
  <si>
    <t>STRIPE-HOOD CTR   (RH)                  *WHITE ARCTIC</t>
  </si>
  <si>
    <t>STRIPE-HOOD CTR (LH)                 *CY*CYBER GRAY</t>
  </si>
  <si>
    <t>STRIPE-R/END SPLR UPR                   *CYBER GRAY</t>
  </si>
  <si>
    <t>SPOILER KIT-R/END                       *BLACK</t>
  </si>
  <si>
    <t>SPOILER KIT-R/END                       *CYBER GRAY</t>
  </si>
  <si>
    <t>STRIPE PKG-BODY SI                      *BLACK</t>
  </si>
  <si>
    <t>STRIPE PKG-BODY SI               *CYBER *GRAY</t>
  </si>
  <si>
    <t>STRIPE PKG-BODY SI                      *WHITE</t>
  </si>
  <si>
    <t>FLAP PKG-F/FDR MUD &amp; RR MUD             *CYBER GRAY</t>
  </si>
  <si>
    <t>FLAP PKG-F/FDR MUD &amp; RR MUD             *SBLADE SLVR</t>
  </si>
  <si>
    <t>WHEEL KIT-AL                            *BLACK)(INSTA</t>
  </si>
  <si>
    <t>MAT PKG,FRONT CARPET (15.286/16.800)    *MD TITANIUM</t>
  </si>
  <si>
    <t>LAMP,HIGH MT STOP</t>
  </si>
  <si>
    <t>SPOILER PKG,R/END                       *VICTORY RED</t>
  </si>
  <si>
    <t>SPOILER PKG,R/END                       *BLACK</t>
  </si>
  <si>
    <t>SPOILER PKG,R/END                       *RED JEWEL TI</t>
  </si>
  <si>
    <t>SPOILER PKG,R/END                       *CYBER GRAY</t>
  </si>
  <si>
    <t>SPOILER PKG,R/END                       *NFRNO ORG MT</t>
  </si>
  <si>
    <t>SPOILER PKG,R/END                       *SCO YELLOW</t>
  </si>
  <si>
    <t>DECAL,BODY SI                         *WHITE ARCTIC</t>
  </si>
  <si>
    <t>DECAL,BODY SI                         *BLACK</t>
  </si>
  <si>
    <t>SPEAKER PKG-RDO</t>
  </si>
  <si>
    <t>ATTACHMENT KIT-RDO R/CMPT SPKR</t>
  </si>
  <si>
    <t>GRILLE ASM-RDO RR SPKR</t>
  </si>
  <si>
    <t>DECAL-R/END SPLR                        *OLYMPIC WHT</t>
  </si>
  <si>
    <t>DECAL-R/END SPLR                        *CYBER GRAY</t>
  </si>
  <si>
    <t>DECAL-R/END SPLR                        *NFRNO ORG MT</t>
  </si>
  <si>
    <t>STRIPE,R/CMPT LID &lt;USE 1C6N 0720B&gt;      *BLACK</t>
  </si>
  <si>
    <t>STRIPE-HOOD CTR   (LH)                  *BLACK</t>
  </si>
  <si>
    <t>STRIPE-HOOD CTR   (RH)                  *BLACK</t>
  </si>
  <si>
    <t>STRIPE-HOOD CTR  (LH)                   *NFRNO ORG MT</t>
  </si>
  <si>
    <t>STRIPE-HOOD CTR  (RH)                   *NFRNO ORG MT</t>
  </si>
  <si>
    <t>STRIPE-HOOD CTR  (LH)                   *SBLADE SLVR</t>
  </si>
  <si>
    <t>STRIPE-HOOD CTR  (RH)                   *SBLADE SLVR</t>
  </si>
  <si>
    <t>ASHTRAY PKG-I/P                         *INSTALL .40</t>
  </si>
  <si>
    <t>TRIM PKG-I/P &amp; STRG WHL ACSRY     (DEALE*YELLOW)(INST</t>
  </si>
  <si>
    <t>TRIM PKG-I/P &amp; STRG WHL ACSRY     (DEALE*SBLADE SLVR</t>
  </si>
  <si>
    <t>TRIM PKG-I/P &amp; STRG WHL ACSRY     (DEALE*OLYMPIC WHT</t>
  </si>
  <si>
    <t>STRIPE KIT-BODY RR                      *BLACK</t>
  </si>
  <si>
    <t>FASCIA ASM,RR BPR</t>
  </si>
  <si>
    <t>WHEEL-21X9.5                            *CHARCOAL MET</t>
  </si>
  <si>
    <t>WHEEL-21X9.5                           *FULLY POLISHED</t>
  </si>
  <si>
    <t>WHEEL-21X8.5                            *CHARCOAL MET</t>
  </si>
  <si>
    <t>WHEEL-21X8.5                           *FULLY POLISHED</t>
  </si>
  <si>
    <t>COVER ASM-F/FLR CNSL FRT                *GRPH SLVR MT</t>
  </si>
  <si>
    <t>FASCIA ASM-RR BPR                       *DK ARGT MET</t>
  </si>
  <si>
    <t>HARNESS ASM-RDO SPKR AMPF WRG</t>
  </si>
  <si>
    <t>EMBLEM-RAD GRL</t>
  </si>
  <si>
    <t>EMBLEM-R/CMPT LID MUSE 1C6N 0680A&gt;</t>
  </si>
  <si>
    <t>CAP,WHL NUT/BOLT</t>
  </si>
  <si>
    <t>BEZEL PKG,FRT FOG LP</t>
  </si>
  <si>
    <t>SPOILER KIT,R/END</t>
  </si>
  <si>
    <t>LAMP,FRT SI MKR</t>
  </si>
  <si>
    <t>BEZEL PKG-FRT FOG LP                    *BLACK)(INSTA</t>
  </si>
  <si>
    <t>ATTACHMENT PKG-FRT MUD GUARD</t>
  </si>
  <si>
    <t>WHEEL KIT,AL                            *BLACK)(INSTA</t>
  </si>
  <si>
    <t>WHEEL KIT,AL</t>
  </si>
  <si>
    <t>GRILLE PKG,FRT</t>
  </si>
  <si>
    <t>DECAL PKG,SI                            *WHITE)(INSTA</t>
  </si>
  <si>
    <t>GRILLE,FRT</t>
  </si>
  <si>
    <t>LINER-LOAD FLR</t>
  </si>
  <si>
    <t>DECAL PKG,SI</t>
  </si>
  <si>
    <t>DECAL,R/CMPT LID</t>
  </si>
  <si>
    <t>BEZEL,FRT FOG LP</t>
  </si>
  <si>
    <t>GUARD PKG,SPH (MOLDED) (8.214)          *INSTALL .5</t>
  </si>
  <si>
    <t>SUNSHADE PKG,RR S/D WDO                 *BLACK)(INSTA</t>
  </si>
  <si>
    <t>SUNSHADE PKG,R/WDO (11.210/16.070)      *BLACK)(INSTA</t>
  </si>
  <si>
    <t>MEDICAL KIT,1ST AID</t>
  </si>
  <si>
    <t>DEFLECTOR PKG,SI WDO (10.707/16.290)    *TINTED LIGHT</t>
  </si>
  <si>
    <t>DEFLECTOR PKG,SI WDO (10.707/16.290)    *INSTALL .30</t>
  </si>
  <si>
    <t>LIGHTER,CIG</t>
  </si>
  <si>
    <t>RAIL PKG,LUGG CARR CR             *INSTALL .25</t>
  </si>
  <si>
    <t>SPOILER PKG,R/END (12.181) *PRIME       *INSTALL .50</t>
  </si>
  <si>
    <t>MOLDING PKG,BODY SIDE (12.116/17.507)   *CHR/BLACK)(I</t>
  </si>
  <si>
    <t>DEFLECTOR PKG,SI WDO (10.707/16.290)    *CHROME)(INST</t>
  </si>
  <si>
    <t>COVER PKG,T/LP                          *CHROME)(INST</t>
  </si>
  <si>
    <t>COVER PKG,O/S RR VIEW MIR (10.185)      *CHROME)(INST</t>
  </si>
  <si>
    <t>MOLDING PKG,BODY SIDE (12.116/17.507)   *CHARCOAL MET</t>
  </si>
  <si>
    <t>HANDLE PKG,FRT &amp; RR S/D O/S (10.527/16.350)</t>
  </si>
  <si>
    <t>MAT PKG,CARGO CARPET (15.306/16.800)    *EBONY)(INSTA</t>
  </si>
  <si>
    <t>MAT PKG,CARGO CARPET (15.306/16.800)    *TITANIUM)(IN</t>
  </si>
  <si>
    <t>MAT PKG,CARGO CARPET (15.306/16.800)    *CASHMERE)(IN</t>
  </si>
  <si>
    <t>HEATER PKG,ENG BLK                      *INSTALL 1.5</t>
  </si>
  <si>
    <t>RADIO PKG,INSTL</t>
  </si>
  <si>
    <t>MIRROR KIT-O/S RR VIEW                  *GREEN)(INSTAM</t>
  </si>
  <si>
    <t>MIRROR KIT-O/S RR VIEW                  *RED)(INSTALL</t>
  </si>
  <si>
    <t>MIRROR KIT-O/S RR VIEW                  *CARBON)(INSTT</t>
  </si>
  <si>
    <t>MIRROR KIT-O/S RR VIEW                  *INSTALL .20</t>
  </si>
  <si>
    <t>LAMP ASM-F/DR SILL PLT ILLUM            *BLACK)(INSTA</t>
  </si>
  <si>
    <t>FUSE</t>
  </si>
  <si>
    <t>KEY-LUGG CARR CR RL</t>
  </si>
  <si>
    <t>ASHTRAY ASM-F/FLR CNSL</t>
  </si>
  <si>
    <t>MAT ASM,FLR PNL</t>
  </si>
  <si>
    <t>RETAINER-PUBX LNR</t>
  </si>
  <si>
    <t>TRIM PKG-BODY ACSRY                     *GREEN)(INSTAN</t>
  </si>
  <si>
    <t>MOLDING PKG-FRT S/D                     *WHITE)(INSTA</t>
  </si>
  <si>
    <t>MOLDING PKG-FRT S/D                    **SILVER)(INST</t>
  </si>
  <si>
    <t>HANDLE KIT-FRT S/D O/S                  *CLARET)(INST</t>
  </si>
  <si>
    <t>HANDLE KIT-FRT S/D O/S                  *BLACK)(INSTA</t>
  </si>
  <si>
    <t>WHEEL,17X6.5</t>
  </si>
  <si>
    <t>WHEEL-18X7                              *INSTALL .30</t>
  </si>
  <si>
    <t>TRAY PKG-R/CMPT FLR STOW COMPT          *BLACK</t>
  </si>
  <si>
    <t>EXTENSION PKG,FRT BPR FASCIA</t>
  </si>
  <si>
    <t>SPOILER KIT-R/END                       *INSTALL .70</t>
  </si>
  <si>
    <t>SPOILER KIT-R/END                       *WHITE)(INSTAE</t>
  </si>
  <si>
    <t>WHEEL,FRT &amp; RR</t>
  </si>
  <si>
    <t>HANDLE PKG-FRT &amp; RR S/D O/S             *ORANGE)(INST</t>
  </si>
  <si>
    <t>HANDLE PKG-FRT &amp; RR S/D O/S             *BLUE)(INSTALT</t>
  </si>
  <si>
    <t>HANDLE PKG-FRT &amp; RR S/D O/S             *GRAY)(INSTALT</t>
  </si>
  <si>
    <t>SPOILER KIT-R/END                       *WHITE)(INSTA</t>
  </si>
  <si>
    <t>SPOILER KIT-R/END                       *CARBON FLASH</t>
  </si>
  <si>
    <t>SPOILER KIT-R/END                       *BLUE)(INSTAL</t>
  </si>
  <si>
    <t>SPOILER KIT-R/END                       *SILVER)(INST</t>
  </si>
  <si>
    <t>SPOILER KIT-R/END                       *CLARET)(INST</t>
  </si>
  <si>
    <t>SPOILER KIT-R/END                       *ORANGE)(INST</t>
  </si>
  <si>
    <t>SPOILER KIT-R/END                       *IRIDIUM)(INS</t>
  </si>
  <si>
    <t>SPOILER KIT-R/END                       *ATLANTIS)(IN</t>
  </si>
  <si>
    <t>SPOILER KIT-R/END                       *CHAMPAGNE SIT</t>
  </si>
  <si>
    <t>APPLIQUE ASM-I/P CTR TR PLT             *SATIN NICKEL</t>
  </si>
  <si>
    <t>INSERT,FRT FOG LP BZL</t>
  </si>
  <si>
    <t>WHEEL-17X6.5                            *INSTALL .30</t>
  </si>
  <si>
    <t>MAT PKG,FRONT &amp; REAR PREMIUM (ALL WEATHE*BLACK</t>
  </si>
  <si>
    <t>MAT PKG,CARGO PREMIUM (ALL WEATHER) (15.*PEWTER</t>
  </si>
  <si>
    <t>HANDLE PKG-FRT &amp; RR S/D O/S             *BLUE)(INSTAL</t>
  </si>
  <si>
    <t>HANDLE PKG-FRT &amp; RR S/D O/S             *RED)(INSTALLR</t>
  </si>
  <si>
    <t>HANDLE PKG-FRT &amp; RR S/D O/S             *GREEN)(INSTAN</t>
  </si>
  <si>
    <t>HANDLE PKG-FRT &amp; RR S/D O/S             *TIN ROOF RUSD</t>
  </si>
  <si>
    <t>EXTENSION PKG-FRT BPR FASCIA            *INSTALL 1.0</t>
  </si>
  <si>
    <t>SPOILER KIT-R/END                       *RED)(INSTALLR</t>
  </si>
  <si>
    <t>SPOILER KIT-R/END                       *GREEN)(INSTAN</t>
  </si>
  <si>
    <t>SPOILER KIT-R/END                       *TIN ROOF RUSD</t>
  </si>
  <si>
    <t>BEZEL PKG,I/P ACSRY (DEALER INSTALLED)</t>
  </si>
  <si>
    <t>MAT PKG,CARGO CARPET (15.306/16.800)    *TITANIUM</t>
  </si>
  <si>
    <t>GRILLE KIT-FRT                          *CHAMPAGNE SIT</t>
  </si>
  <si>
    <t>GRILLE KIT-FRT                          *ATLANTIS)(IN</t>
  </si>
  <si>
    <t>GRILLE KIT-FRT                          *BLUE)(INSTAL</t>
  </si>
  <si>
    <t>GRILLE KIT-FRT                          *GREEN)(INSTAN</t>
  </si>
  <si>
    <t>GRILLE KIT-FRT                          *CARBON FLASHT</t>
  </si>
  <si>
    <t>GRILLE KIT-FRT                          *TIN ROOF RUSD</t>
  </si>
  <si>
    <t>GRILLE KIT-FRT                          *IRIDIUM)(INS</t>
  </si>
  <si>
    <t>EXTENSION PKG-FRT BPR FASCIA            *CARBON FLASHT</t>
  </si>
  <si>
    <t>EXTENSION PKG-FRT BPR FASCIA            *ATLANTIS)(IN</t>
  </si>
  <si>
    <t>EXTENSION PKG-FRT BPR FASCIA            *ORANGE)(INST</t>
  </si>
  <si>
    <t>EXTENSION PKG-FRT BPR FASCIA            *CHAMPAGNE SIT</t>
  </si>
  <si>
    <t>EXTENSION PKG-FRT BPR FASCIA            *CLARET)(INSTT</t>
  </si>
  <si>
    <t>EXTENSION PKG-FRT BPR FASCIA            *IRIDIUM)(INS</t>
  </si>
  <si>
    <t>EXTENSION PKG-FRT BPR FASCIA            *BLUE)(INSTAL</t>
  </si>
  <si>
    <t>EXTENSION PKG-FRT BPR FASCIA            *GREEN)(INSTAN</t>
  </si>
  <si>
    <t>EXTENSION PKG-FRT BPR FASCIA            *BLUE)(INSTALT</t>
  </si>
  <si>
    <t>EXTENSION PKG-FRT BPR FASCIA            *TIN ROOF RUSD</t>
  </si>
  <si>
    <t>MAT PKG-FLR AUX                         *JET BLACK</t>
  </si>
  <si>
    <t>MIRROR KIT-AUX O/S RR VIEW              *OLYMPIC WHT</t>
  </si>
  <si>
    <t>MIRROR KIT-AUX O/S RR VIEW              *SBLADE SLVR</t>
  </si>
  <si>
    <t>RETAINER KIT-FLR AUX MAT                *PEWTER      R</t>
  </si>
  <si>
    <t>BEZEL PKG-I/P ACSRY (DEALER   INSTALLED)*NITROUS)(INS</t>
  </si>
  <si>
    <t>HARNESS KIT-FRT FOG LP WRG</t>
  </si>
  <si>
    <t>SEAL-L/GATE SI APLQ</t>
  </si>
  <si>
    <t>MAT PKG,FRT&amp;RR CARPET(MOLDED EDGE)(15.28*JET BLACK</t>
  </si>
  <si>
    <t>MAT PKG,FRT&amp; RR CARPET(MOLDED EDGE)(15.286/16.8*COCOA</t>
  </si>
  <si>
    <t>TRIM,EXH TAIL PIPE</t>
  </si>
  <si>
    <t>TRIM-EXH TAIL PIPE</t>
  </si>
  <si>
    <t>MAT,I/P OTR COMPT</t>
  </si>
  <si>
    <t>SHADE ASM-LUGG                          *TITANIUM</t>
  </si>
  <si>
    <t>INSERT-FRT FOG LP BZL</t>
  </si>
  <si>
    <t>BEZEL-FRT FOG LP</t>
  </si>
  <si>
    <t>LAMP KIT,FRT FOG&lt;SEE GUIDE/CONTACT BFO&gt; *INSTALL 1.3</t>
  </si>
  <si>
    <t>DECAL PKG,BODY                          *SILVER)(INST</t>
  </si>
  <si>
    <t>SPOILER KIT-R/END                       *ORANGE)(INSTT</t>
  </si>
  <si>
    <t>MAT PKG,FRONT &amp; REAR CARPET (15.286/16.8*PEWTER</t>
  </si>
  <si>
    <t>PLATE ASM-RR BPR FASCIA ANC             *INSTALL .50</t>
  </si>
  <si>
    <t>APPLIQUE,RR CLSR CTR</t>
  </si>
  <si>
    <t>SPOILER KIT-R/END                       *CARBON FLASHT</t>
  </si>
  <si>
    <t>SPOILER KIT-R/END                       *RED))(INSTAL</t>
  </si>
  <si>
    <t>SPOILER KIT-R/END                       *BLUE)(INSTALT</t>
  </si>
  <si>
    <t>SPOILER KIT-R/END                       *CLARET)(INSTT</t>
  </si>
  <si>
    <t>SPOILER KIT-R/END                       *BLUE)(INSTALO</t>
  </si>
  <si>
    <t>SPOILER KIT-R/END                       *LADIES &amp; MAGA</t>
  </si>
  <si>
    <t>SPOILER KIT-R/END                       *GRAY)(INSTALT</t>
  </si>
  <si>
    <t>GUARD PKG-F/FDR MUD                     *ARGENT)(INST</t>
  </si>
  <si>
    <t>GUARD PKG-F/FDR MUD                     *COCOA ASH)(IH</t>
  </si>
  <si>
    <t>GUARD PKG-F/FDR MUD                     *SATIN NICKELL</t>
  </si>
  <si>
    <t>GUARD PKG-RR MUD FLAP                   *ARGENT)(INST</t>
  </si>
  <si>
    <t>GUARD PKG-RR MUD FLAP                   *COCOA ASH)(IH</t>
  </si>
  <si>
    <t>GUARD PKG-RR MUD FLAP                   *SATIN NICKELL</t>
  </si>
  <si>
    <t>BEZEL ASM-FRT FOG LP</t>
  </si>
  <si>
    <t>LAMP ASM-RR LIC PLT</t>
  </si>
  <si>
    <t>LAMP,F/FLR CNSL COMPT</t>
  </si>
  <si>
    <t>SWITCH ASM-HAZARD WRNG</t>
  </si>
  <si>
    <t>SPOILER KIT-R/END                       *MOCHA BRONZET</t>
  </si>
  <si>
    <t>SPOILER KIT-R/END                       *WHITE)(INSTAD</t>
  </si>
  <si>
    <t>MOLDING PKG-FRT &amp; RR S/D                *CHROME)(INST</t>
  </si>
  <si>
    <t>COVER PKG-HDLP PROTV                    *WHITE)(INSTA</t>
  </si>
  <si>
    <t>COVER PKG-HDLP PROTV                    *BLUE)(INSTAL</t>
  </si>
  <si>
    <t>COVER PKG-HDLP PROTV                    *GREEN)(INSTA</t>
  </si>
  <si>
    <t>COVER PKG-HDLP PROTV                    *RED)(INSTALL</t>
  </si>
  <si>
    <t>COVER-RR BODY STRUCTURE STOP LP         *WHITE)(INSTA</t>
  </si>
  <si>
    <t>COVER-RR BODY STRUCTURE STOP LP         *BLUE)(INSTAL</t>
  </si>
  <si>
    <t>COVER-RR BODY STRUCTURE STOP LP         *GREEN)(INSTA</t>
  </si>
  <si>
    <t>COVER-RR BODY STRUCTURE STOP LP         *RED)(INSTALL</t>
  </si>
  <si>
    <t>CARRIER,BICYCLE (HITCH MT)</t>
  </si>
  <si>
    <t>APPLIQUE ASM-I/P CTR TR PLT             *SATIN NICKELL</t>
  </si>
  <si>
    <t>CAMERA KIT,RR VIEW DRVR INFO</t>
  </si>
  <si>
    <t>WHEEL KIT-AL                            *SILVER)(INST</t>
  </si>
  <si>
    <t>INSERT PKG-WHL SPOKE TR                 *INSTALL .40</t>
  </si>
  <si>
    <t>BEZEL ASM-I/P ACSRY                     *CARBONFIED</t>
  </si>
  <si>
    <t>HARNESS PKG-FRT FOG LP WRG</t>
  </si>
  <si>
    <t>SPOILER KIT-R/END                       *INSTALL 1.0</t>
  </si>
  <si>
    <t>MOLDING PKG-FRT &amp; RR S/D                *CARBON)(INSTT</t>
  </si>
  <si>
    <t>COVER-O/S RR VIEW MIR HSG UPR            *SERV PRIMER</t>
  </si>
  <si>
    <t>MOLDING PKG-FRT &amp; RR S/D                *GREEN)(INSTAM</t>
  </si>
  <si>
    <t>RAIL KIT,LUGG CARR CR</t>
  </si>
  <si>
    <t>TRIM PKG-BODY ACSRY                     *CHAMPAGNE SIT</t>
  </si>
  <si>
    <t>TRIM PKG-BODY ACSRY                     *ATLANTIS)(IN</t>
  </si>
  <si>
    <t>TRIM PKG-BODY ACSRY                     *IRIDIUM)(INS</t>
  </si>
  <si>
    <t>MOLDING ASM-FRT S/D</t>
  </si>
  <si>
    <t>MOLDING ASM-RR S/D</t>
  </si>
  <si>
    <t>ATTACHMENT KIT,LUGG CARR CR RL</t>
  </si>
  <si>
    <t>FILM-RKR PNL MLDG PROTV</t>
  </si>
  <si>
    <t>SPOILER KIT-R/END                       *BURNISHED BRY</t>
  </si>
  <si>
    <t>GUARD PKG,FRT MUD</t>
  </si>
  <si>
    <t>LAMP KIT,FRT FOG                        *INSTALL 1.3</t>
  </si>
  <si>
    <t>PLATE,FRT &amp; RR S/D SILL TR</t>
  </si>
  <si>
    <t>BOX PKG-CARGO BOX STOW                  *BLACK</t>
  </si>
  <si>
    <t>GUARD KIT,FRT MUD</t>
  </si>
  <si>
    <t>ASHTRAY,F/FLR CNSL FRT</t>
  </si>
  <si>
    <t>MAT-I/P COMPT                            *JET BLACK</t>
  </si>
  <si>
    <t>LAMP KIT-FRT FOG                        *INSTALL 1.3</t>
  </si>
  <si>
    <t>GUARD PKG-FDR MUD                       *INSTALL .70</t>
  </si>
  <si>
    <t>MAT PKG,FRONT &amp; REAR CARPET (15.286/16.8*VY DK PEWTER</t>
  </si>
  <si>
    <t>GUARD PKG,RR MUD</t>
  </si>
  <si>
    <t>WHEEL-16X6                              *INSTALL .30</t>
  </si>
  <si>
    <t>WHEEL-17X6.5                            *WHITE</t>
  </si>
  <si>
    <t>WHEEL-17X6.5                            *BLACK</t>
  </si>
  <si>
    <t>HANDLE KIT,FRT S/D O/S</t>
  </si>
  <si>
    <t>GRILLE KIT-RAD                          *BLACK)(INSTA</t>
  </si>
  <si>
    <t>GRILLE KIT-RAD                          *WHITE)(INSTA</t>
  </si>
  <si>
    <t>GRILLE KIT-RAD                          *SILVER)(INST</t>
  </si>
  <si>
    <t>EXTENSION PKG-FRT BPR FASCIA            *WHITE)(INSTA</t>
  </si>
  <si>
    <t>EXTENSION PKG-FRT BPR FASCIA            *RED)(INSTALL</t>
  </si>
  <si>
    <t>EXTENSION PKG-FRT BPR FASCIA            *GRAY)(INSTAL</t>
  </si>
  <si>
    <t>EXTENSION PKG-FRT BPR FASCIA            *CLARET)(INST</t>
  </si>
  <si>
    <t>SPOILER KIT-R/END                       *NFRNO ORG MT</t>
  </si>
  <si>
    <t>SPOILER KIT-R/END                       *OLYMPIC WHT</t>
  </si>
  <si>
    <t>SPOILER KIT-R/END                       *SBLADE SLVR</t>
  </si>
  <si>
    <t>COVER,O/S RR VIEW MIR HSG RR</t>
  </si>
  <si>
    <t>APPLIQUE ASM-L/GATE SI                 **INSTALL .20</t>
  </si>
  <si>
    <t>LAMP KIT-FRT FOG                        *INSTALL 2.5</t>
  </si>
  <si>
    <t>PLATE PKG,FRT S/D SILL TR</t>
  </si>
  <si>
    <t>DEFLECTOR,RR S/D WAT</t>
  </si>
  <si>
    <t>LAMP PKG-F/FLR ILLUM                    *JET BLACK</t>
  </si>
  <si>
    <t>HANDLE KIT-FRT S/D O/S                  *RED)(INSTALL</t>
  </si>
  <si>
    <t>HANDLE KIT-FRT S/D O/S                  *ORANGE)(INST</t>
  </si>
  <si>
    <t>NET PKG-CONVENIENCE                     *JET BLACK</t>
  </si>
  <si>
    <t>NET PKG-CONVENIENCE                     *VY DK PEWTER</t>
  </si>
  <si>
    <t>MOLDING PKG-FRT S/D                     *INSTALL .40</t>
  </si>
  <si>
    <t>COVER KIT,BRK PED(W/ ACCEL PED &amp; CLU PED CVR)</t>
  </si>
  <si>
    <t>COVER KIT-BRK PED (W/ ACCEL   PED)      *INSTALL .50</t>
  </si>
  <si>
    <t>TRAY PKG-R/CMPT FLR STOW COMPT          *JET BLACK</t>
  </si>
  <si>
    <t>BOX PKG-CARGO BOX STOW                  *JET BLACK</t>
  </si>
  <si>
    <t>GUARD PKG,FDR MUD</t>
  </si>
  <si>
    <t>MOLDING,BODY SI LWR</t>
  </si>
  <si>
    <t>APPLIQUE,RR BPR FASCIA</t>
  </si>
  <si>
    <t>MOLDING ASM-RKR PNL                     *SBLADE SLVR</t>
  </si>
  <si>
    <t>MOLDING KIT-I/P &amp; INTR                  *OPTIC CHECK)</t>
  </si>
  <si>
    <t>MOLDING KIT-BODY SI LWR                 *INSTALL .50</t>
  </si>
  <si>
    <t>HOOK-COAT HANGER (GRAY)</t>
  </si>
  <si>
    <t>GUARD PKG., CENTER                      *BLACK</t>
  </si>
  <si>
    <t>GUARD PKG., FRONT UNDER</t>
  </si>
  <si>
    <t>COVER PKG, HARD SPARE TIRE</t>
  </si>
  <si>
    <t>AIR CONDITIONER PACKAGE</t>
  </si>
  <si>
    <t>GUARD,RR FDR SPLASH (W/FLAPS)</t>
  </si>
  <si>
    <t>AIR CONDITIONER PKG, (DEALER INSTL) *INSTALL 2.7</t>
  </si>
  <si>
    <t>GRILLE ASM,RAD</t>
  </si>
  <si>
    <t>MAT SET,FLR AUX                         *BEIGE</t>
  </si>
  <si>
    <t>AIR CONDITIONER PKG, (DEALER INSTL) (9.1*INSTALL 2.7</t>
  </si>
  <si>
    <t>CALIPER PKG,FRT BRK-LH (04.665)         *INSTALL .6</t>
  </si>
  <si>
    <t>CALIPER PKG,FRT BRK-RH (04.665)         *INSTALL .6</t>
  </si>
  <si>
    <t>SUNROOF PKG, (12.810/16.585)</t>
  </si>
  <si>
    <t>GUARD,F/FDR MUD FLAP</t>
  </si>
  <si>
    <t>SPEAKER PKG,RDO (TWEETER) (9.650)</t>
  </si>
  <si>
    <t>AUDIO KIT,HANDS FREE PHONE  (09.675)    *INSTALL .4</t>
  </si>
  <si>
    <t>COVER KIT-BRK PED (W/ ACCEL   PED &amp; CLU *INSTALL .50</t>
  </si>
  <si>
    <t>DEFLECTOR PKG,S/D WDO UPR AIR</t>
  </si>
  <si>
    <t>PAD,RR BPR FASCIA BPR GUARD</t>
  </si>
  <si>
    <t>SPOILER PKG,R/CMPT LID (12.181)         *PRIME)(INSTA</t>
  </si>
  <si>
    <t>SPOILER PKG,R/CMPT LID (12.181)         *GREY)(INSTAL</t>
  </si>
  <si>
    <t>SPOILER PKG,R/CMPT LID (12.181)         *SILVER)(INST</t>
  </si>
  <si>
    <t>FLAP PKG,F/FDR MUD &amp; RR MUD</t>
  </si>
  <si>
    <t>HARNESS,FRT FOG LP &amp; FRT OBJECT SEN WRG</t>
  </si>
  <si>
    <t>PLATE PKG-S/D SILL TR                   *INSTALL .40</t>
  </si>
  <si>
    <t>LAMP ASM-FRT FOG                        *INSTALL 1.3</t>
  </si>
  <si>
    <t>AIR CONDITIONER PKG, (DEALER INSTL) (9.1*INSTALL 2.0</t>
  </si>
  <si>
    <t>MOLDING KIT-I/P &amp; INTR                  *OPTIC CHECK</t>
  </si>
  <si>
    <t>LAMP,TAIL</t>
  </si>
  <si>
    <t>NUT,WHL</t>
  </si>
  <si>
    <t>HANDLE PKG,FRT S/D O/S</t>
  </si>
  <si>
    <t>Parts Mark-Up</t>
  </si>
  <si>
    <t>Sales Mark-Up</t>
  </si>
  <si>
    <t>MSRP (Y/N)</t>
  </si>
  <si>
    <t>Y</t>
  </si>
  <si>
    <t>Labor Rate</t>
  </si>
  <si>
    <t>Labor Gross Profit %</t>
  </si>
  <si>
    <t>Labor Revenue</t>
  </si>
  <si>
    <t>Cost To Sales</t>
  </si>
  <si>
    <t>Sales Profit (MSRP)</t>
  </si>
  <si>
    <t>Parts Dept Profit</t>
  </si>
  <si>
    <t>Service Dept Profit</t>
  </si>
  <si>
    <t>Sales Profit (Dlr Retail)</t>
  </si>
  <si>
    <t>Total Dlr Profit (MSRP)</t>
  </si>
  <si>
    <t>Total Dlr Profit (Dlr Retail)</t>
  </si>
  <si>
    <t>Dealership Retail Price (Incl Labor)</t>
  </si>
  <si>
    <t>MSRP (Incl Labor)</t>
  </si>
  <si>
    <t># of Units with Acc.</t>
  </si>
  <si>
    <t>RVD's</t>
  </si>
  <si>
    <t>% With Acc.</t>
  </si>
  <si>
    <t>Total Service Profit</t>
  </si>
  <si>
    <t>Total Sales Dept Profit</t>
  </si>
  <si>
    <t>Total Parts Dept Profit</t>
  </si>
  <si>
    <t>N</t>
  </si>
  <si>
    <t>Est. Parts Dept Profit</t>
  </si>
  <si>
    <t>Est. Service Dept Profit</t>
  </si>
  <si>
    <t>Est. Sales Dept. Profit</t>
  </si>
  <si>
    <t>Est. Acc. Credit</t>
  </si>
  <si>
    <t>Est. Acc.  Credit</t>
  </si>
  <si>
    <t>Customer Name:</t>
  </si>
  <si>
    <t xml:space="preserve">VIN/Stock #: </t>
  </si>
  <si>
    <t>Salesperson Signature:</t>
  </si>
  <si>
    <t>Manager Signature:</t>
  </si>
  <si>
    <t>Customer Signature:</t>
  </si>
  <si>
    <t>Date</t>
  </si>
  <si>
    <t>PROFIT CENTER</t>
  </si>
  <si>
    <t>Cost To Sales (Incl Labor)</t>
  </si>
  <si>
    <t>Cargo Net</t>
  </si>
  <si>
    <t>Side Window Weather Deflector</t>
  </si>
  <si>
    <t>Cargo Organizer</t>
  </si>
  <si>
    <t>Hood Protector</t>
  </si>
  <si>
    <t>Pedal Covers</t>
  </si>
  <si>
    <t>ATS</t>
  </si>
  <si>
    <t>CT6</t>
  </si>
  <si>
    <t>CTS A1LL</t>
  </si>
  <si>
    <t>XT5</t>
  </si>
  <si>
    <t>Escalade K2XX</t>
  </si>
  <si>
    <t>SRX</t>
  </si>
  <si>
    <t>Escalade ESV K2XX</t>
  </si>
  <si>
    <t>XTS</t>
  </si>
  <si>
    <t>Region Description</t>
  </si>
  <si>
    <t>Zone Description</t>
  </si>
  <si>
    <t>Zone Manager</t>
  </si>
  <si>
    <t>Area Description</t>
  </si>
  <si>
    <t>Area Manager</t>
  </si>
  <si>
    <t>Model</t>
  </si>
  <si>
    <t>Monthly
Obj</t>
  </si>
  <si>
    <t>MTD
$</t>
  </si>
  <si>
    <t>%
Attain</t>
  </si>
  <si>
    <t>$PNUR
Obj</t>
  </si>
  <si>
    <t>$PNUR
Track</t>
  </si>
  <si>
    <t>CYTD
Obj</t>
  </si>
  <si>
    <t>CYTD
$</t>
  </si>
  <si>
    <t>CYTD
$PNUR
Obj</t>
  </si>
  <si>
    <t>CYTD
$PNUR
Track</t>
  </si>
  <si>
    <t>CYTD Est Veh Sales</t>
  </si>
  <si>
    <t xml:space="preserve">Price includes installation where applicable. Tax is additional.  Pricing is subject to change and final pricing based on VIN.  Not all accessories are available for all models/trims. Images are representations of product and actual product could vary.  </t>
  </si>
  <si>
    <t>CHANGE ALL</t>
  </si>
  <si>
    <t>COVERT CADILLAC BUICK GMC</t>
  </si>
  <si>
    <t>11750 B RESEARCH BLVD</t>
  </si>
  <si>
    <t>3121</t>
  </si>
  <si>
    <t>KEN BATCHELOR CADILLAC</t>
  </si>
  <si>
    <t>11001 W IH 10</t>
  </si>
  <si>
    <t>78230</t>
  </si>
  <si>
    <t>CAVENDER CADILLAC COMPANY</t>
  </si>
  <si>
    <t>7625 N LOOP 1604 EAST</t>
  </si>
  <si>
    <t>78233</t>
  </si>
  <si>
    <t>3124</t>
  </si>
  <si>
    <t>3122</t>
  </si>
  <si>
    <t xml:space="preserve">LIVELY CADILLAC GMC COMPANY, </t>
  </si>
  <si>
    <t>400 SPUR 63 N</t>
  </si>
  <si>
    <t>75601</t>
  </si>
  <si>
    <t xml:space="preserve">GARLYN SHELTON CADILLAC BUICK </t>
  </si>
  <si>
    <t xml:space="preserve">5700 SW HK DODGEN LOOP </t>
  </si>
  <si>
    <t>76504</t>
  </si>
  <si>
    <t>FRANK KENT CADILLAC</t>
  </si>
  <si>
    <t>3500 WEST LOOP 820 SOUTH</t>
  </si>
  <si>
    <t>CREST CADILLAC</t>
  </si>
  <si>
    <t>6280 STATE HIGHWAY 121</t>
  </si>
  <si>
    <t>75034</t>
  </si>
  <si>
    <t>SEWELL CADILLAC</t>
  </si>
  <si>
    <t>7310 LEMMON AVE</t>
  </si>
  <si>
    <t>75209</t>
  </si>
  <si>
    <t>REX PERRY AUTOPLEX</t>
  </si>
  <si>
    <t>3916 NW STALLINGS DRIVE</t>
  </si>
  <si>
    <t>75964</t>
  </si>
  <si>
    <t>RICHARD KARR MOTORS</t>
  </si>
  <si>
    <t>900 WEST LOOP 340</t>
  </si>
  <si>
    <t>76712</t>
  </si>
  <si>
    <t>STERLING AUTO GROUP</t>
  </si>
  <si>
    <t xml:space="preserve">205 NORTH EARL RUDDER </t>
  </si>
  <si>
    <t>MASSEY CADILLAC</t>
  </si>
  <si>
    <t>11675 LBJ FREEWAY</t>
  </si>
  <si>
    <t>CLASSIC BUICK, GMC, CADILLAC</t>
  </si>
  <si>
    <t>4333 MALL DRIVE</t>
  </si>
  <si>
    <t>75501</t>
  </si>
  <si>
    <t>SEWELL CADILLAC OF GRAPEVINE</t>
  </si>
  <si>
    <t xml:space="preserve">1001 EAST STATE HIGHWAY </t>
  </si>
  <si>
    <t>WAGNER CADILLAC</t>
  </si>
  <si>
    <t>4100 S BROADWAY</t>
  </si>
  <si>
    <t>CADILLAC OF ARLINGTON</t>
  </si>
  <si>
    <t>2001 N COLLINS</t>
  </si>
  <si>
    <t>76011</t>
  </si>
  <si>
    <t>TOM PEACOCK CADILLAC INC.</t>
  </si>
  <si>
    <t>15480 NORTH FREEWAY</t>
  </si>
  <si>
    <t>12221 KATY FWY</t>
  </si>
  <si>
    <t>RON CARTER CADILLAC</t>
  </si>
  <si>
    <t>18100 GULF FREEWAY</t>
  </si>
  <si>
    <t>FRIENDSWOOD</t>
  </si>
  <si>
    <t>77546</t>
  </si>
  <si>
    <t>DAVID TAYLOR CADILLAC</t>
  </si>
  <si>
    <t xml:space="preserve">10422 SOUTHWEST FWY </t>
  </si>
  <si>
    <t>CENTRAL HOUSTON CADILLAC</t>
  </si>
  <si>
    <t>2520 MAIN STREET</t>
  </si>
  <si>
    <t>77002</t>
  </si>
  <si>
    <t>LUKE FRUIA MOTORS</t>
  </si>
  <si>
    <t>2645 BARNARD ROAD</t>
  </si>
  <si>
    <t>78520</t>
  </si>
  <si>
    <t>BOX PKG,CARGO BOX STOW                  *BRIGHT FINIS</t>
  </si>
  <si>
    <t>DEFLECTOR PKG,HOOD AIR(AEROSKIN)(SMOKE B*INSTALL .30</t>
  </si>
  <si>
    <t>STEP KIT-ASST                           *BRIGHT)(INSTN</t>
  </si>
  <si>
    <t>ATTACHMENT KIT,VIDEO PLYR</t>
  </si>
  <si>
    <t>TRIM ASM-FRT S/D A/RST CVR              *TECHNO STEELL</t>
  </si>
  <si>
    <t>COVER PKG-BRK PED                       *INSTALL 1.0</t>
  </si>
  <si>
    <t>PAD-BRK PED</t>
  </si>
  <si>
    <t>PAD-ACCEL PED</t>
  </si>
  <si>
    <t>APPLIQUE ASM-FRT S/D T/PNL              *RED</t>
  </si>
  <si>
    <t>MOLDING ASM-RR S/D                      *PAINT TO MAT</t>
  </si>
  <si>
    <t>MOLDING ASM-FRT S/D                     *PAINT TO MAT</t>
  </si>
  <si>
    <t>MODIFICATION KIT-FRT &amp; RR SUSP          *INSTALL 4.0</t>
  </si>
  <si>
    <t>BEZEL-FRT GRL OPG                       *BLACK CHROMEE</t>
  </si>
  <si>
    <t>GRILLE PKG-FRT                          *CRYSTAL CLART</t>
  </si>
  <si>
    <t>MOLDING ASM-FRT S/D                     *CHROME      M</t>
  </si>
  <si>
    <t>MOLDING ASM-RR S/D                      *CHROME      M</t>
  </si>
  <si>
    <t>MODULE ASM-KEYLESS ENTRY CONT           *INSTALL .50</t>
  </si>
  <si>
    <t>SPOILER PKG-R/END                       *PEPPERDUST)(2</t>
  </si>
  <si>
    <t>SPOILER PKG-R/END                       *EDIBLE BERRIM</t>
  </si>
  <si>
    <t>SPOILER PKG-R/END                       *INSTALL 1.0</t>
  </si>
  <si>
    <t>VENT ASM-F/FDR ORNAMENTATION            *BLACK)(INSTAT</t>
  </si>
  <si>
    <t>VENT ASM-F/FDR ORNAMENTATION            *WHITE)(INSTA</t>
  </si>
  <si>
    <t>VENT ASM-F/FDR ORNAMENTATION            *GRAY)(INSTALY</t>
  </si>
  <si>
    <t>VENT ASM-F/FDR ORNAMENTATION            *RED)(INSTALL</t>
  </si>
  <si>
    <t>VENT ASM-F/FDR ORNAMENTATION            *SILVER)(INST</t>
  </si>
  <si>
    <t>TRAY-R/CMPT FLR STOW COMPT              *BLACK</t>
  </si>
  <si>
    <t>GRILLE KIT-FRT UPR                       *SERV PRIMER</t>
  </si>
  <si>
    <t>GRILLE KIT-FRT LWR                      *PAINT TO MAT</t>
  </si>
  <si>
    <t>GRILLE KIT-FRT LWR                      *CARBON FLASHT</t>
  </si>
  <si>
    <t>GRILLE KIT-FRT UPR                      *CARBON FLASHT</t>
  </si>
  <si>
    <t>PLATE-RR BPR FASCIA LWR SKID            *INSTALL .50</t>
  </si>
  <si>
    <t>MAT PKG,FRONT &amp; REAR CARPET (15.286/16.8*DK GALVANIZE</t>
  </si>
  <si>
    <t>MAT PKG,FRONT &amp; REAR CARPET (15.286/16.8*LIGHT ASH GR</t>
  </si>
  <si>
    <t>APPLIQUE ASM-FRT S/D T/PNL              *DARK NIGHT</t>
  </si>
  <si>
    <t>COVER-RR BPR FASCIA TRLR HITCH          *BLACK</t>
  </si>
  <si>
    <t>APPLIQUE ASM-FRT S/D T/PNL              *RED DAY</t>
  </si>
  <si>
    <t>TRIM PKG-BODY ACSRY                     *INSTALL 2.0</t>
  </si>
  <si>
    <t>TRIM PKG-BODY ACSRY                     *SON OF A GUNY</t>
  </si>
  <si>
    <t>TRIM PKG-BODY ACSRY                     *OPULENT BLUET</t>
  </si>
  <si>
    <t>MOLDING PKG-RKR PNL                     *EXPOSED CARBR</t>
  </si>
  <si>
    <t>MOLDING PKG-RKR PNL                     *CARBON FLASHT</t>
  </si>
  <si>
    <t>MOLDING PKG-RKR PNL                     *INSTALL 1.0</t>
  </si>
  <si>
    <t>LAMP PKG-FRT FOG                        *INSTALL 2.8</t>
  </si>
  <si>
    <t>ATTACHMENT KIT,VIDEO PLYR               *INSTALL .20</t>
  </si>
  <si>
    <t>EMBLEM-I/P                              *INSTALL .20</t>
  </si>
  <si>
    <t>PARTS PKG-EXH SYS             (PWRT MOD P</t>
  </si>
  <si>
    <t>RAIL PKG-LUGG CARR CR                   *INSTALL .30</t>
  </si>
  <si>
    <t>SPOILER PKG-R/END                       *GREEN)(INSTAM</t>
  </si>
  <si>
    <t>SPOILER PKG-R/END                       *VICTORY RED</t>
  </si>
  <si>
    <t>SUPPORT-LUGG SHADE</t>
  </si>
  <si>
    <t>2212</t>
  </si>
  <si>
    <t>BG DFW/W TX/OK/S KS</t>
  </si>
  <si>
    <t>Jon Bustetter</t>
  </si>
  <si>
    <t>BG DALLAS NORTH</t>
  </si>
  <si>
    <t>N/A</t>
  </si>
  <si>
    <t>JAMES WOOD CHEVROLET BUICK GMC</t>
  </si>
  <si>
    <t>DECATUR</t>
  </si>
  <si>
    <t>FREEMAN BUICK-GMC</t>
  </si>
  <si>
    <t>SEWELL BUICK GMC</t>
  </si>
  <si>
    <t xml:space="preserve">BRAD FENTON MOTORS OF ARDMORE, </t>
  </si>
  <si>
    <t>ARDMORE</t>
  </si>
  <si>
    <t>OK</t>
  </si>
  <si>
    <t>JAMES WOOD BUICK-GMC</t>
  </si>
  <si>
    <t>EWING BUICK GMC</t>
  </si>
  <si>
    <t>PLANO</t>
  </si>
  <si>
    <t>MCKINNEY BUICK-GMC</t>
  </si>
  <si>
    <t>MCKINNEY</t>
  </si>
  <si>
    <t>HERITAGE BUICK GMC</t>
  </si>
  <si>
    <t>ROCKWALL</t>
  </si>
  <si>
    <t xml:space="preserve">CLASSIC BUICK, GMC OF </t>
  </si>
  <si>
    <t>CARROLLTON</t>
  </si>
  <si>
    <t xml:space="preserve">COLE-MCNATT CHEVROLET BUICK </t>
  </si>
  <si>
    <t>GAINESVILLE</t>
  </si>
  <si>
    <t>SOUTHWEST BUICK GMC</t>
  </si>
  <si>
    <t>GREENVILLE</t>
  </si>
  <si>
    <t>PARKWAY BUICK GMC</t>
  </si>
  <si>
    <t>SHERMAN</t>
  </si>
  <si>
    <t>BG DALLAS SOUTH</t>
  </si>
  <si>
    <t>Jimmy Cook</t>
  </si>
  <si>
    <t>BAYER MOTOR CO., INC.</t>
  </si>
  <si>
    <t>COMANCHE</t>
  </si>
  <si>
    <t>CLASSIC CHEVROLET BUICK GMC</t>
  </si>
  <si>
    <t>GRANBURY</t>
  </si>
  <si>
    <t>LEWIS CHEVROLET BUICK GMC</t>
  </si>
  <si>
    <t>CANTON</t>
  </si>
  <si>
    <t>PATRIOT BUICK-GMC</t>
  </si>
  <si>
    <t>KILLEEN</t>
  </si>
  <si>
    <t>CLASSIC BUICK, GMC</t>
  </si>
  <si>
    <t>STANLEY CHEVROLET-BUICK-GMC-</t>
  </si>
  <si>
    <t>GATESVILLE</t>
  </si>
  <si>
    <t>FREEDOM CHEVROLET BUICK GMC</t>
  </si>
  <si>
    <t>HILEY BUICK GMC OF FORT WORTH</t>
  </si>
  <si>
    <t>GATEWAY BUICK GMC, LLC</t>
  </si>
  <si>
    <t>KRIS BROWN CHEVROLET BUICK GMC</t>
  </si>
  <si>
    <t>CLEBURNE</t>
  </si>
  <si>
    <t xml:space="preserve">ALLEN SAMUELS CHEVROLET BUICK </t>
  </si>
  <si>
    <t>HEARNE</t>
  </si>
  <si>
    <t>2213</t>
  </si>
  <si>
    <t>BG HOU/S TX/SW LA</t>
  </si>
  <si>
    <t>Steve Kuhl</t>
  </si>
  <si>
    <t>BG HOUSTON TX</t>
  </si>
  <si>
    <t>Erick Macias</t>
  </si>
  <si>
    <t>MARTIN CHEVROLET BUICK GMC</t>
  </si>
  <si>
    <t>CLEVELAND</t>
  </si>
  <si>
    <t>COWBOY CHEVROLET-BUICK-GMC-</t>
  </si>
  <si>
    <t>SILSBEE</t>
  </si>
  <si>
    <t>GAY BUICK GMC, INC.</t>
  </si>
  <si>
    <t>DICKINSON</t>
  </si>
  <si>
    <t>BECK &amp; MASTEN BUICK GMC, INC.</t>
  </si>
  <si>
    <t>WIESNER BUICK GMC</t>
  </si>
  <si>
    <t>CONROE</t>
  </si>
  <si>
    <t xml:space="preserve">DEMONTROND AUTOMOTIVE GROUP, </t>
  </si>
  <si>
    <t>WEST POINT BUICK GMC</t>
  </si>
  <si>
    <t>RON CARTER AUTOLAND</t>
  </si>
  <si>
    <t>ALVIN</t>
  </si>
  <si>
    <t xml:space="preserve">BECK &amp; MASTEN BUICK GMC GULF </t>
  </si>
  <si>
    <t>TEXAN GMC BUICK</t>
  </si>
  <si>
    <t>HUMBLE</t>
  </si>
  <si>
    <t>BAYTOWN GMC BUICK</t>
  </si>
  <si>
    <t>FINNEGAN CHEVROLET</t>
  </si>
  <si>
    <t>ROSENBERG</t>
  </si>
  <si>
    <t xml:space="preserve">CLASSIC CHEVROLET BUICK GMC </t>
  </si>
  <si>
    <t>GALVESTON</t>
  </si>
  <si>
    <t>STERLING MCCALL BUICK GMC</t>
  </si>
  <si>
    <t>PREMIER CHEVROLET BUICK GMC</t>
  </si>
  <si>
    <t>LIVINGSTON</t>
  </si>
  <si>
    <t>BG S TEXAS</t>
  </si>
  <si>
    <t>Dan Timmer</t>
  </si>
  <si>
    <t>WESLACO MOTORS LP</t>
  </si>
  <si>
    <t>WESLACO</t>
  </si>
  <si>
    <t xml:space="preserve">NEESSEN CHEVROLET, BUICK, GMC </t>
  </si>
  <si>
    <t>KINGSVILLE</t>
  </si>
  <si>
    <t>RIO MOTOR CO.</t>
  </si>
  <si>
    <t>RIO GRANDE CITY</t>
  </si>
  <si>
    <t xml:space="preserve">AUTONATION BUICK GMC CORPUS </t>
  </si>
  <si>
    <t>DON DAVIS MOTOR CO., INC.</t>
  </si>
  <si>
    <t>EL CAMPO</t>
  </si>
  <si>
    <t>DON DAVIS CHEVROLET BUICK GMC</t>
  </si>
  <si>
    <t>BAY CITY</t>
  </si>
  <si>
    <t>BERT OGDEN MOTORS, INC.</t>
  </si>
  <si>
    <t>EDINBURG</t>
  </si>
  <si>
    <t>DON DAVIS BUICK GMC</t>
  </si>
  <si>
    <t>LAKE JACKSON</t>
  </si>
  <si>
    <t>ARANSAS AUTOPLEX</t>
  </si>
  <si>
    <t>ARANSAS PASS</t>
  </si>
  <si>
    <t>PORT LAVACA CHEVROLET BUICK GMC</t>
  </si>
  <si>
    <t>PORT LAVACA</t>
  </si>
  <si>
    <t>SOUTH TEXAS BUICK-GMC</t>
  </si>
  <si>
    <t>MC ALLEN</t>
  </si>
  <si>
    <t>VICTORY BUICK GMC</t>
  </si>
  <si>
    <t>VICTORIA</t>
  </si>
  <si>
    <t>GILLMAN CHEVROLET BUICK GMC</t>
  </si>
  <si>
    <t>SAN BENITO</t>
  </si>
  <si>
    <t>GULF COAST CHEVROLET BUICK GMC</t>
  </si>
  <si>
    <t>ANGLETON</t>
  </si>
  <si>
    <t>ALICE CHEVROLET, BUICK, GMC</t>
  </si>
  <si>
    <t>ALICE</t>
  </si>
  <si>
    <t>TEXANA BUICK GMC</t>
  </si>
  <si>
    <t>EDNA</t>
  </si>
  <si>
    <t>MIKE SHAW BUICK GMC</t>
  </si>
  <si>
    <t>ROBSTOWN</t>
  </si>
  <si>
    <t>BG SA/AUSTIN</t>
  </si>
  <si>
    <t>Sarah Weiman</t>
  </si>
  <si>
    <t xml:space="preserve">DON HEWLETT CHEVROLET BUICK, </t>
  </si>
  <si>
    <t>GEORGETOWN</t>
  </si>
  <si>
    <t xml:space="preserve">LAROCHE CHEVROLET BUICK GMC </t>
  </si>
  <si>
    <t>BRENHAM</t>
  </si>
  <si>
    <t>CHUCK NASH CHEVROLET BUICK GMC</t>
  </si>
  <si>
    <t>SAN MARCOS</t>
  </si>
  <si>
    <t>COVERT CHEVROLET BUICK GMC</t>
  </si>
  <si>
    <t>BASTROP</t>
  </si>
  <si>
    <t>WITTE, INC.</t>
  </si>
  <si>
    <t>KARNES CITY</t>
  </si>
  <si>
    <t>POWELL WATSON MOTORS, INC.</t>
  </si>
  <si>
    <t>LAREDO</t>
  </si>
  <si>
    <t>SOECHTING MOTORS, INC.</t>
  </si>
  <si>
    <t>SEGUIN</t>
  </si>
  <si>
    <t xml:space="preserve">BRASHER MOTOR COMPANY OF </t>
  </si>
  <si>
    <t>WEIMAR</t>
  </si>
  <si>
    <t>CAVENDER BUICK GMC</t>
  </si>
  <si>
    <t>PURSCH MOTORS INC.</t>
  </si>
  <si>
    <t>PLEASANTON</t>
  </si>
  <si>
    <t>ANCIRA BUICK GMC</t>
  </si>
  <si>
    <t>BOERNE</t>
  </si>
  <si>
    <t>CRENWELGE MOTORS</t>
  </si>
  <si>
    <t>KERRVILLE</t>
  </si>
  <si>
    <t>GUNN BUICK-GMC, LTD</t>
  </si>
  <si>
    <t>SELMA</t>
  </si>
  <si>
    <t>BROWN AUTOMOTIVE CENTER, INC.</t>
  </si>
  <si>
    <t>DEL RIO</t>
  </si>
  <si>
    <t>PARTNERS CHEVROLET BUICK GMC</t>
  </si>
  <si>
    <t>CUERO</t>
  </si>
  <si>
    <t>NYLE MAXWELL GMC</t>
  </si>
  <si>
    <t>ROUND ROCK</t>
  </si>
  <si>
    <t>CAVENDER BUICK GMC WEST</t>
  </si>
  <si>
    <t>2214</t>
  </si>
  <si>
    <t>BG MEM/NOLA/E TX</t>
  </si>
  <si>
    <t>Jory Sewell</t>
  </si>
  <si>
    <t>BG E TX/NW LA</t>
  </si>
  <si>
    <t>Jacob Strauss</t>
  </si>
  <si>
    <t>DOW AUTOPLEX</t>
  </si>
  <si>
    <t>MINEOLA</t>
  </si>
  <si>
    <t>PIPPEN MOTOR COMPANY</t>
  </si>
  <si>
    <t>CARTHAGE</t>
  </si>
  <si>
    <t>MONCO MOTOR CO.</t>
  </si>
  <si>
    <t>CENTER</t>
  </si>
  <si>
    <t>BACON AUTOPLEX, INC.</t>
  </si>
  <si>
    <t>PALESTINE</t>
  </si>
  <si>
    <t>YATES BUICK GMC</t>
  </si>
  <si>
    <t>HALL BUICK GMC</t>
  </si>
  <si>
    <t>GABRIEL/JORDAN BUICK GMC</t>
  </si>
  <si>
    <t>KILGORE</t>
  </si>
  <si>
    <t>BACON AUTO RANCH</t>
  </si>
  <si>
    <t>ATHENS</t>
  </si>
  <si>
    <t>WRIGHT BUICK GMC</t>
  </si>
  <si>
    <t>BGSA MEMPHIS</t>
  </si>
  <si>
    <t>SISK BUICK, INC.</t>
  </si>
  <si>
    <t>SISK MOTORS, INC.</t>
  </si>
  <si>
    <t>MOUNT PLEASANT</t>
  </si>
  <si>
    <t>BRASHER-GUNN, INC.</t>
  </si>
  <si>
    <t>108 W COLORADO</t>
  </si>
  <si>
    <t>LA GRANGE</t>
  </si>
  <si>
    <t>78945</t>
  </si>
  <si>
    <t>1181</t>
  </si>
  <si>
    <t>7601 IH - 35 S</t>
  </si>
  <si>
    <t>78626</t>
  </si>
  <si>
    <t>2134</t>
  </si>
  <si>
    <t>RATLIFF CHEVROLET-BUICK</t>
  </si>
  <si>
    <t>207 W YOUNG ST</t>
  </si>
  <si>
    <t>LLANO</t>
  </si>
  <si>
    <t>78643</t>
  </si>
  <si>
    <t>1185</t>
  </si>
  <si>
    <t>3209 N IH 35</t>
  </si>
  <si>
    <t>78666</t>
  </si>
  <si>
    <t>702 STATE HIGHWAY 71 W</t>
  </si>
  <si>
    <t>78602</t>
  </si>
  <si>
    <t>HENNA CHEVROLET, L.P.</t>
  </si>
  <si>
    <t>8805 IH-35 N</t>
  </si>
  <si>
    <t>78753</t>
  </si>
  <si>
    <t>COVERT CHEVROLET OF HUTTO</t>
  </si>
  <si>
    <t>1200B HWY 79 E</t>
  </si>
  <si>
    <t>HUTTO</t>
  </si>
  <si>
    <t>78634</t>
  </si>
  <si>
    <t>CAPITOL CHEVROLET, INC.</t>
  </si>
  <si>
    <t>6200 S IH 35</t>
  </si>
  <si>
    <t>78745</t>
  </si>
  <si>
    <t xml:space="preserve">AUTONATION CHEVROLET WEST </t>
  </si>
  <si>
    <t>11400 RESEARCH BLVD</t>
  </si>
  <si>
    <t>LULING CHEVROLET BUICK GMC</t>
  </si>
  <si>
    <t>1088 E PIERCE ST</t>
  </si>
  <si>
    <t>LULING</t>
  </si>
  <si>
    <t>78648</t>
  </si>
  <si>
    <t>3000 NORTH I-35</t>
  </si>
  <si>
    <t>78681</t>
  </si>
  <si>
    <t>RUSH CHEVROLET</t>
  </si>
  <si>
    <t>1395 HWY 290 WEST</t>
  </si>
  <si>
    <t>ELGIN</t>
  </si>
  <si>
    <t>78621</t>
  </si>
  <si>
    <t>BOB PRICE CHEVROLET BUICK GMC</t>
  </si>
  <si>
    <t xml:space="preserve">1225 SOUTH STATE HIGHWAY </t>
  </si>
  <si>
    <t>FREDERICKSBURG</t>
  </si>
  <si>
    <t>78624</t>
  </si>
  <si>
    <t>1182</t>
  </si>
  <si>
    <t>CHEVROLET BUICK MARBLE FALLS</t>
  </si>
  <si>
    <t>2301 HWY 281 NORTH</t>
  </si>
  <si>
    <t>MARBLE FALLS</t>
  </si>
  <si>
    <t>78654</t>
  </si>
  <si>
    <t>ATZENHOFFER CHEVROLET CADILLAC</t>
  </si>
  <si>
    <t>3211 N NAVARRO</t>
  </si>
  <si>
    <t>77901</t>
  </si>
  <si>
    <t>1173</t>
  </si>
  <si>
    <t>REGENCY CHEVROLET, BUICK, GMC</t>
  </si>
  <si>
    <t>825 E MAIN</t>
  </si>
  <si>
    <t>UVALDE</t>
  </si>
  <si>
    <t>78801</t>
  </si>
  <si>
    <t xml:space="preserve">THE ANCIRA-WINTON CHEVROLET, </t>
  </si>
  <si>
    <t>6111 BANDERA AT WURZBACH</t>
  </si>
  <si>
    <t>78238</t>
  </si>
  <si>
    <t>KOEPP CHEVROLET, INC.</t>
  </si>
  <si>
    <t>13221 US HWY W 87</t>
  </si>
  <si>
    <t>LA VERNIA</t>
  </si>
  <si>
    <t>78121</t>
  </si>
  <si>
    <t>SEGUIN CHEVROLET, INC.</t>
  </si>
  <si>
    <t>509 W I-H 10</t>
  </si>
  <si>
    <t>78155</t>
  </si>
  <si>
    <t>TOM BENSON CHEVROLET</t>
  </si>
  <si>
    <t>9400 SAN PEDRO AVE</t>
  </si>
  <si>
    <t>78216</t>
  </si>
  <si>
    <t>RICHARDSON BROS., INC.</t>
  </si>
  <si>
    <t>1539 NORTH HWY 181</t>
  </si>
  <si>
    <t>FLORESVILLE</t>
  </si>
  <si>
    <t>78114</t>
  </si>
  <si>
    <t>PRICE CHEVROLET</t>
  </si>
  <si>
    <t>2035 W OAKLAWN</t>
  </si>
  <si>
    <t>78064</t>
  </si>
  <si>
    <t>BROWN CHEVROLET COMPANY INC</t>
  </si>
  <si>
    <t>340 IH 35 SOUTH</t>
  </si>
  <si>
    <t>DEVINE</t>
  </si>
  <si>
    <t>78016</t>
  </si>
  <si>
    <t>VARA CHEVROLET</t>
  </si>
  <si>
    <t>8011 I-H 35 S</t>
  </si>
  <si>
    <t>78224</t>
  </si>
  <si>
    <t>GUNN CHEVROLET, LTD.</t>
  </si>
  <si>
    <t>16550 IH 35 NORTH</t>
  </si>
  <si>
    <t>78154</t>
  </si>
  <si>
    <t>201 S MARKET ST</t>
  </si>
  <si>
    <t>78118</t>
  </si>
  <si>
    <t>GRAFE CHEVROLET GMC</t>
  </si>
  <si>
    <t>407 FAIRWINDS</t>
  </si>
  <si>
    <t>HALLETTSVILLE</t>
  </si>
  <si>
    <t>77964</t>
  </si>
  <si>
    <t>1175</t>
  </si>
  <si>
    <t>603 E KINGSBURY ST</t>
  </si>
  <si>
    <t>17811 SAN PEDRO</t>
  </si>
  <si>
    <t>78232</t>
  </si>
  <si>
    <t>2207 W OAKLAWN</t>
  </si>
  <si>
    <t>30500 I H 10 W</t>
  </si>
  <si>
    <t>78006</t>
  </si>
  <si>
    <t>301 MAIN ST</t>
  </si>
  <si>
    <t>78028</t>
  </si>
  <si>
    <t>16440 I-H 35 NORTH</t>
  </si>
  <si>
    <t>CECIL ATKISSION MOTORS</t>
  </si>
  <si>
    <t>550 BENSON DR</t>
  </si>
  <si>
    <t>CAVENDER CHEVROLET</t>
  </si>
  <si>
    <t>30700 INTERSTATE 10 - WEST</t>
  </si>
  <si>
    <t>CASTROVILLE CHEVROLET</t>
  </si>
  <si>
    <t>1955 HWY 90 EAST</t>
  </si>
  <si>
    <t>CASTROVILLE</t>
  </si>
  <si>
    <t>78009</t>
  </si>
  <si>
    <t>2520 VETERANS BLVD</t>
  </si>
  <si>
    <t>78840</t>
  </si>
  <si>
    <t>FREEDOM CHEVROLET</t>
  </si>
  <si>
    <t>13483 IH 10 W</t>
  </si>
  <si>
    <t>78249</t>
  </si>
  <si>
    <t xml:space="preserve">BROWN CHEVY BUICK GMC OF EAGLE </t>
  </si>
  <si>
    <t>3860 US HIGHWAY 57</t>
  </si>
  <si>
    <t>EAGLE PASS</t>
  </si>
  <si>
    <t>78852</t>
  </si>
  <si>
    <t>VALMARK CHEVROLET</t>
  </si>
  <si>
    <t>725 IH 35 S</t>
  </si>
  <si>
    <t>NEW BRAUNFELS</t>
  </si>
  <si>
    <t>78130</t>
  </si>
  <si>
    <t>1409 E BROADWAY ST</t>
  </si>
  <si>
    <t>77954</t>
  </si>
  <si>
    <t>4702 N NAVARRO</t>
  </si>
  <si>
    <t>77904</t>
  </si>
  <si>
    <t>2132</t>
  </si>
  <si>
    <t>WORFE CHEVROLET, LLC</t>
  </si>
  <si>
    <t>16919 I H 35 SOUTH</t>
  </si>
  <si>
    <t>DILLEY</t>
  </si>
  <si>
    <t>78017</t>
  </si>
  <si>
    <t>7400 W LOOP 1604N</t>
  </si>
  <si>
    <t>78254</t>
  </si>
  <si>
    <t>BRUCE LOWRIE CHEVROLET, INC.</t>
  </si>
  <si>
    <t>711 SW LOOP 820</t>
  </si>
  <si>
    <t>76134</t>
  </si>
  <si>
    <t>1162</t>
  </si>
  <si>
    <t>1101 W CENTRAL</t>
  </si>
  <si>
    <t>76442</t>
  </si>
  <si>
    <t>2124</t>
  </si>
  <si>
    <t>AUTONATION CHEVROLET ENNIS</t>
  </si>
  <si>
    <t>401 S I-45</t>
  </si>
  <si>
    <t>ENNIS</t>
  </si>
  <si>
    <t>75119</t>
  </si>
  <si>
    <t>1165</t>
  </si>
  <si>
    <t>JIM HOFFPAUIR, INC.</t>
  </si>
  <si>
    <t>802 N KEY</t>
  </si>
  <si>
    <t>LAMPASAS</t>
  </si>
  <si>
    <t>76550</t>
  </si>
  <si>
    <t>1174</t>
  </si>
  <si>
    <t>RAMEY CHEVROLET CADILLAC CO.</t>
  </si>
  <si>
    <t>600 E LAMBERTH RD</t>
  </si>
  <si>
    <t>75090</t>
  </si>
  <si>
    <t>1163</t>
  </si>
  <si>
    <t>EL DORADO MOTORS, INC.</t>
  </si>
  <si>
    <t>2300 N CENTRAL EXPRESSWAY</t>
  </si>
  <si>
    <t>75070</t>
  </si>
  <si>
    <t>1909 HWY 377 E</t>
  </si>
  <si>
    <t>76049</t>
  </si>
  <si>
    <t>LAKESIDE CHEVROLET COMPANY</t>
  </si>
  <si>
    <t>2005 S GOLIAD</t>
  </si>
  <si>
    <t>75087</t>
  </si>
  <si>
    <t>BEENE MOTOR SALES, INC</t>
  </si>
  <si>
    <t>1100 E MILAM</t>
  </si>
  <si>
    <t>MEXIA</t>
  </si>
  <si>
    <t>76667</t>
  </si>
  <si>
    <t>2111 S HWY 287</t>
  </si>
  <si>
    <t>76234</t>
  </si>
  <si>
    <t>2123</t>
  </si>
  <si>
    <t>BACON CHEVROLET, INC.</t>
  </si>
  <si>
    <t>1129 FRANKSTON HIGHWAY N</t>
  </si>
  <si>
    <t>FRANKSTON</t>
  </si>
  <si>
    <t>75763</t>
  </si>
  <si>
    <t>1164</t>
  </si>
  <si>
    <t>FRIENDLY CHEVROLET, LTD.</t>
  </si>
  <si>
    <t>2754 N STEMMONS FWY</t>
  </si>
  <si>
    <t>75207</t>
  </si>
  <si>
    <t>1161</t>
  </si>
  <si>
    <t>GRAFF CHEVROLET COMPANY</t>
  </si>
  <si>
    <t>1405 E MAIN ST</t>
  </si>
  <si>
    <t>GRAND PRAIRIE</t>
  </si>
  <si>
    <t>75050</t>
  </si>
  <si>
    <t>HUFFINES CHEVROLET</t>
  </si>
  <si>
    <t>1400 S I-35E</t>
  </si>
  <si>
    <t>LEWISVILLE</t>
  </si>
  <si>
    <t>75067</t>
  </si>
  <si>
    <t>JUPITER CHEVROLET, L.P.</t>
  </si>
  <si>
    <t>11611 LBJ FWY</t>
  </si>
  <si>
    <t>BOB TEDFORD CHEVROLET CO.</t>
  </si>
  <si>
    <t xml:space="preserve">1344 W AUDIE MURPHY </t>
  </si>
  <si>
    <t>FARMERSVILLE</t>
  </si>
  <si>
    <t>75442</t>
  </si>
  <si>
    <t>385 W DALLAS ST</t>
  </si>
  <si>
    <t>75103</t>
  </si>
  <si>
    <t>1313 S PACIFIC</t>
  </si>
  <si>
    <t>75773</t>
  </si>
  <si>
    <t>2142</t>
  </si>
  <si>
    <t>CHUCK FAIRBANKS CHEVROLET, INC.</t>
  </si>
  <si>
    <t>629 N BECKLEY</t>
  </si>
  <si>
    <t>DESOTO</t>
  </si>
  <si>
    <t>75115</t>
  </si>
  <si>
    <t>CLASSIC CHEVROLET, INC.</t>
  </si>
  <si>
    <t>1101 HWY 114 W</t>
  </si>
  <si>
    <t>GLOFF MOTORS, INC.</t>
  </si>
  <si>
    <t>1106 N AVENUE G</t>
  </si>
  <si>
    <t>CLIFTON</t>
  </si>
  <si>
    <t>76634</t>
  </si>
  <si>
    <t>DON RINGLER CHEVROLET</t>
  </si>
  <si>
    <t>7777 S GENERAL BRUCE DR</t>
  </si>
  <si>
    <t>76502</t>
  </si>
  <si>
    <t>AUTONATION CHEVROLET WACO</t>
  </si>
  <si>
    <t>1625 N VALLEY MILLS DRIVE</t>
  </si>
  <si>
    <t>76710</t>
  </si>
  <si>
    <t>TEAM BONNER CHEVROLET CADILLAC</t>
  </si>
  <si>
    <t>2900 EISENHOWER PKY</t>
  </si>
  <si>
    <t>DENISON</t>
  </si>
  <si>
    <t>75020</t>
  </si>
  <si>
    <t>LYNN SMITH CHEVROLET</t>
  </si>
  <si>
    <t>925 N BURLESON BLVD</t>
  </si>
  <si>
    <t>BURLESON</t>
  </si>
  <si>
    <t>76028</t>
  </si>
  <si>
    <t>RELIABLE CHEVROLET</t>
  </si>
  <si>
    <t>800 N CENTRAL EXPY</t>
  </si>
  <si>
    <t>RICHARDSON</t>
  </si>
  <si>
    <t>75080</t>
  </si>
  <si>
    <t>YOUNG CHEVROLET, INC.</t>
  </si>
  <si>
    <t>9301 E RL THORNTON FWY</t>
  </si>
  <si>
    <t>75228</t>
  </si>
  <si>
    <t>RAY HUFFINES CHEVROLET, INC.</t>
  </si>
  <si>
    <t>1001 COIT RD</t>
  </si>
  <si>
    <t>75075</t>
  </si>
  <si>
    <t>TOM LIGHT CHEVROLET COMPANY</t>
  </si>
  <si>
    <t>738 N EARL RUDDER FRWY</t>
  </si>
  <si>
    <t>CUTSHAW CHEVROLET INC</t>
  </si>
  <si>
    <t>HWY 287 S</t>
  </si>
  <si>
    <t>GRAPELAND</t>
  </si>
  <si>
    <t>75844</t>
  </si>
  <si>
    <t>GOUND CHEVROLET COMPANY</t>
  </si>
  <si>
    <t>1015 NORTH ST</t>
  </si>
  <si>
    <t>75961</t>
  </si>
  <si>
    <t xml:space="preserve">MILLER-STARNES CHEVROLET-BUICK, </t>
  </si>
  <si>
    <t>476 W CAMERON</t>
  </si>
  <si>
    <t>ROCKDALE</t>
  </si>
  <si>
    <t>76567</t>
  </si>
  <si>
    <t>MID-AMERICA AUTO GROUP</t>
  </si>
  <si>
    <t>1301 N BROADWAY</t>
  </si>
  <si>
    <t>ADA</t>
  </si>
  <si>
    <t>74820</t>
  </si>
  <si>
    <t>1131</t>
  </si>
  <si>
    <t>TISHOMINGO CHEVROLET, INC.</t>
  </si>
  <si>
    <t>1120 W MAIN</t>
  </si>
  <si>
    <t>TISHOMINGO</t>
  </si>
  <si>
    <t>73460</t>
  </si>
  <si>
    <t>1135</t>
  </si>
  <si>
    <t>ARNOLD-BAKER CHEVROLET CO.</t>
  </si>
  <si>
    <t>619 S WASHINGTON</t>
  </si>
  <si>
    <t>MAGNOLIA</t>
  </si>
  <si>
    <t>AR</t>
  </si>
  <si>
    <t>71753</t>
  </si>
  <si>
    <t>1146</t>
  </si>
  <si>
    <t>YORK GARY AUTOPLEX, INC.</t>
  </si>
  <si>
    <t>1420 W LESLIE ST</t>
  </si>
  <si>
    <t>NASHVILLE</t>
  </si>
  <si>
    <t>71852</t>
  </si>
  <si>
    <t>1144</t>
  </si>
  <si>
    <t>TEAGUE CHEVROLET TOYOTA, INC.</t>
  </si>
  <si>
    <t>1830 W HILLSBORO</t>
  </si>
  <si>
    <t>EL DORADO</t>
  </si>
  <si>
    <t>71730</t>
  </si>
  <si>
    <t>1156</t>
  </si>
  <si>
    <t>1300 W PANOLA ST</t>
  </si>
  <si>
    <t>75633</t>
  </si>
  <si>
    <t>YAZELL CHEVROLET INC.</t>
  </si>
  <si>
    <t>701 S WOOD ST</t>
  </si>
  <si>
    <t>GILMER</t>
  </si>
  <si>
    <t>75644</t>
  </si>
  <si>
    <t>PETERS CHEVROLET, INC.</t>
  </si>
  <si>
    <t>4181 HWY 259 NORTH</t>
  </si>
  <si>
    <t>75605</t>
  </si>
  <si>
    <t>NEHLS CHEVROLET</t>
  </si>
  <si>
    <t>4801 E END BLVD S</t>
  </si>
  <si>
    <t>MARSHALL</t>
  </si>
  <si>
    <t>75672</t>
  </si>
  <si>
    <t>SANDLIN MOTORS, INC.</t>
  </si>
  <si>
    <t>204-6 E 16TH ST</t>
  </si>
  <si>
    <t>75455</t>
  </si>
  <si>
    <t>ORR, INC.</t>
  </si>
  <si>
    <t>4502 GUSS ORR DRIVE</t>
  </si>
  <si>
    <t>75503</t>
  </si>
  <si>
    <t>1153</t>
  </si>
  <si>
    <t>RAY JONES CHEVROLET</t>
  </si>
  <si>
    <t>1727 TENAHA ST</t>
  </si>
  <si>
    <t>75935</t>
  </si>
  <si>
    <t xml:space="preserve">JAMES HODGE CHEVROLET OF BROKEN </t>
  </si>
  <si>
    <t>1207 S PARK DR</t>
  </si>
  <si>
    <t>BROKEN BOW</t>
  </si>
  <si>
    <t>74728</t>
  </si>
  <si>
    <t>501 WEST STATE HWY 114</t>
  </si>
  <si>
    <t>J. P. HARVEY MOTORS, INC.</t>
  </si>
  <si>
    <t>700 E MAIN ST</t>
  </si>
  <si>
    <t>CLARKSVILLE</t>
  </si>
  <si>
    <t>75426</t>
  </si>
  <si>
    <t>7474 LEMMON AVE</t>
  </si>
  <si>
    <t>1540 N ROCKFORD RD</t>
  </si>
  <si>
    <t>73401</t>
  </si>
  <si>
    <t>301 SAN AUGUSTINE ST</t>
  </si>
  <si>
    <t>4600 E CENTRAL TEXAS EXPY</t>
  </si>
  <si>
    <t>76543</t>
  </si>
  <si>
    <t>6425 DALLAS PARKWAY</t>
  </si>
  <si>
    <t>75024</t>
  </si>
  <si>
    <t>318 W MARSHALL ST</t>
  </si>
  <si>
    <t>2144</t>
  </si>
  <si>
    <t>2739 WEST FERGUSON ROAD</t>
  </si>
  <si>
    <t>MCKAIG CHEVROLET BUICK</t>
  </si>
  <si>
    <t>1110 E BROADWAY AVE</t>
  </si>
  <si>
    <t>GLADEWATER</t>
  </si>
  <si>
    <t>75647</t>
  </si>
  <si>
    <t>MORITZ CHEVROLET, LTD.</t>
  </si>
  <si>
    <t>9101 SPUR 580 W</t>
  </si>
  <si>
    <t>COLEMAN MOTORS, INC.</t>
  </si>
  <si>
    <t>510 ADDISON</t>
  </si>
  <si>
    <t>NEW BOSTON</t>
  </si>
  <si>
    <t>75570</t>
  </si>
  <si>
    <t>VANDERGRIFF CHEVROLET</t>
  </si>
  <si>
    <t>1200 W I20</t>
  </si>
  <si>
    <t>76017</t>
  </si>
  <si>
    <t>LUTTRULL-MCNATT CHEVROLET</t>
  </si>
  <si>
    <t>1405 N STEMMONS</t>
  </si>
  <si>
    <t>SANGER</t>
  </si>
  <si>
    <t>76266</t>
  </si>
  <si>
    <t>1216 E PALESTINE AVE</t>
  </si>
  <si>
    <t>75801</t>
  </si>
  <si>
    <t>215 HWY 79 S</t>
  </si>
  <si>
    <t>75654</t>
  </si>
  <si>
    <t xml:space="preserve">3950 SOUTH CENTRAL </t>
  </si>
  <si>
    <t>75069</t>
  </si>
  <si>
    <t>MADILL CHEVROLET-BUICK, INC.</t>
  </si>
  <si>
    <t>HWY 70 S</t>
  </si>
  <si>
    <t>MADILL</t>
  </si>
  <si>
    <t>73446</t>
  </si>
  <si>
    <t>LONE STAR CHEVROLET</t>
  </si>
  <si>
    <t>320 E I-45</t>
  </si>
  <si>
    <t>FAIRFIELD</t>
  </si>
  <si>
    <t>75840</t>
  </si>
  <si>
    <t>WILLS POINT CHEVROLET</t>
  </si>
  <si>
    <t>620 HOUSTON ST</t>
  </si>
  <si>
    <t>WILLS POINT</t>
  </si>
  <si>
    <t>75169</t>
  </si>
  <si>
    <t>MIKE PERRY CHEVROLET BUICK</t>
  </si>
  <si>
    <t>101 W MAIN</t>
  </si>
  <si>
    <t>SAN AUGUSTINE</t>
  </si>
  <si>
    <t>75972</t>
  </si>
  <si>
    <t xml:space="preserve">AUTONATION CHEVROLET NORTH </t>
  </si>
  <si>
    <t>7769 GRAPEVINE HWY</t>
  </si>
  <si>
    <t xml:space="preserve">NORTH RICHLAND </t>
  </si>
  <si>
    <t>76180</t>
  </si>
  <si>
    <t>TEAGUE CHEVROLET-BUICK, INC.</t>
  </si>
  <si>
    <t>815 W MASON ST</t>
  </si>
  <si>
    <t>MABANK</t>
  </si>
  <si>
    <t>75147</t>
  </si>
  <si>
    <t>CALDWELL COUNTRY CHEVROLET</t>
  </si>
  <si>
    <t>800 STATE HWY 21 EAST</t>
  </si>
  <si>
    <t>CALDWELL</t>
  </si>
  <si>
    <t>77836</t>
  </si>
  <si>
    <t>HOLIDAY CHEVROLET</t>
  </si>
  <si>
    <t>1009 HWY 82 W</t>
  </si>
  <si>
    <t>WHITESBORO</t>
  </si>
  <si>
    <t>76273</t>
  </si>
  <si>
    <t>3010 SSW LOOP 323</t>
  </si>
  <si>
    <t>1500 N HWY 259</t>
  </si>
  <si>
    <t>75662</t>
  </si>
  <si>
    <t>STONEBRIAR CHEVROLET</t>
  </si>
  <si>
    <t>9950 STATE HIGHWAY 121</t>
  </si>
  <si>
    <t>75035</t>
  </si>
  <si>
    <t>PATTERSON MOTORS</t>
  </si>
  <si>
    <t>1611 N HWY 259</t>
  </si>
  <si>
    <t>930 EAST INTERSTATE 30</t>
  </si>
  <si>
    <t>1400 E INTERSTATE 20</t>
  </si>
  <si>
    <t>76018</t>
  </si>
  <si>
    <t xml:space="preserve">HOPE AUTO COMPANY CHEVROLET </t>
  </si>
  <si>
    <t>1700 N HERVEY</t>
  </si>
  <si>
    <t>HOPE</t>
  </si>
  <si>
    <t>71801</t>
  </si>
  <si>
    <t>PELTIER CHEVROLET, INC.</t>
  </si>
  <si>
    <t>2700 WSW LOOP 323</t>
  </si>
  <si>
    <t>STANLEY CHEVROLET-KAUFMAN</t>
  </si>
  <si>
    <t>825 E FAIR ST</t>
  </si>
  <si>
    <t>KAUFMAN</t>
  </si>
  <si>
    <t>75142</t>
  </si>
  <si>
    <t>210 S HWY 36 BYPASS</t>
  </si>
  <si>
    <t>76528</t>
  </si>
  <si>
    <t>BRITAIN CHEVROLET CADILLAC</t>
  </si>
  <si>
    <t>4495 I-30</t>
  </si>
  <si>
    <t>75402</t>
  </si>
  <si>
    <t>EXCEL CHEVROLET</t>
  </si>
  <si>
    <t>HWY 59 S &amp; FM 2208</t>
  </si>
  <si>
    <t>JEFFERSON</t>
  </si>
  <si>
    <t>75657</t>
  </si>
  <si>
    <t>311 E TYLER</t>
  </si>
  <si>
    <t>75751</t>
  </si>
  <si>
    <t>8008 MARVIN D LOVE FWY</t>
  </si>
  <si>
    <t>75237</t>
  </si>
  <si>
    <t>FAULKNER CHEVROLET</t>
  </si>
  <si>
    <t>307 S GREER BLVD</t>
  </si>
  <si>
    <t>PITTSBURG</t>
  </si>
  <si>
    <t>75686</t>
  </si>
  <si>
    <t>GREG MAY CHEVROLET</t>
  </si>
  <si>
    <t>225 T M WEST PARKWAY</t>
  </si>
  <si>
    <t>WEST</t>
  </si>
  <si>
    <t>76691</t>
  </si>
  <si>
    <t>AUTONATION CHEVROLET GALLERIA</t>
  </si>
  <si>
    <t>4747 LBJ FWY</t>
  </si>
  <si>
    <t>75244</t>
  </si>
  <si>
    <t>HENSON CHEVROLET BUICK GMC</t>
  </si>
  <si>
    <t>201 NORTH MAY STREET</t>
  </si>
  <si>
    <t>MADISONVILLE</t>
  </si>
  <si>
    <t>77864</t>
  </si>
  <si>
    <t>2700 N I 35 E</t>
  </si>
  <si>
    <t>75007</t>
  </si>
  <si>
    <t>GENTRY CHEVROLET INC</t>
  </si>
  <si>
    <t>801 W COLLIN RAYE DR</t>
  </si>
  <si>
    <t>DE QUEEN</t>
  </si>
  <si>
    <t>71832</t>
  </si>
  <si>
    <t>1703 S FIRST ST</t>
  </si>
  <si>
    <t>PARIS CHEVROLET BUICK GMC</t>
  </si>
  <si>
    <t>1915 N MAIN</t>
  </si>
  <si>
    <t>PARIS</t>
  </si>
  <si>
    <t>75460</t>
  </si>
  <si>
    <t>LEE HOFFPAUIR CHEVROLET BUICK</t>
  </si>
  <si>
    <t>1260 US HIGHWAY 84 WEST</t>
  </si>
  <si>
    <t>GOLDTHWAITE</t>
  </si>
  <si>
    <t>76844</t>
  </si>
  <si>
    <t>1608 W HWY 82</t>
  </si>
  <si>
    <t>76240</t>
  </si>
  <si>
    <t>3535 W LOOP 820 S</t>
  </si>
  <si>
    <t>ORR CLASSIC CHEVROLET</t>
  </si>
  <si>
    <t>941 N CONSTITUTION AVE</t>
  </si>
  <si>
    <t>ASHDOWN</t>
  </si>
  <si>
    <t>71822</t>
  </si>
  <si>
    <t>11438 LBJ FREEWAY</t>
  </si>
  <si>
    <t>75238</t>
  </si>
  <si>
    <t>4205 INTERSTATE 30</t>
  </si>
  <si>
    <t xml:space="preserve">ALL AMERICAN CHEVROLET OF </t>
  </si>
  <si>
    <t xml:space="preserve">1802 EAST CENTRAL TEXAS </t>
  </si>
  <si>
    <t>76541</t>
  </si>
  <si>
    <t>CLAY COOLEY CHEVROLET</t>
  </si>
  <si>
    <t>1251 E AIRPORT FREEWAY</t>
  </si>
  <si>
    <t>IRVING</t>
  </si>
  <si>
    <t>75062</t>
  </si>
  <si>
    <t>STUTEVILLE CHEVROLET</t>
  </si>
  <si>
    <t>851 WESTSIDE DR</t>
  </si>
  <si>
    <t>DURANT</t>
  </si>
  <si>
    <t>74701</t>
  </si>
  <si>
    <t>3314 TEXOMA PARKWAY</t>
  </si>
  <si>
    <t>APPLE-SPORT CHEVROLET</t>
  </si>
  <si>
    <t>1635 N STATE HWY 6</t>
  </si>
  <si>
    <t>MARLIN</t>
  </si>
  <si>
    <t>76661</t>
  </si>
  <si>
    <t>822 WALTER HOLLIDAY</t>
  </si>
  <si>
    <t>76033</t>
  </si>
  <si>
    <t>FIVE STAR CHEVROLET</t>
  </si>
  <si>
    <t>1700 SOUTH I-35E</t>
  </si>
  <si>
    <t>75006</t>
  </si>
  <si>
    <t xml:space="preserve">MINERAL WELLS CHEVROLET BUICK </t>
  </si>
  <si>
    <t>4316 HWY 180 E</t>
  </si>
  <si>
    <t>MINERAL WELLS</t>
  </si>
  <si>
    <t>76067</t>
  </si>
  <si>
    <t>JOHN MCCLAREN CHEVROLET</t>
  </si>
  <si>
    <t>1015 E MCGREGOR DR</t>
  </si>
  <si>
    <t>MC GREGOR</t>
  </si>
  <si>
    <t>76657</t>
  </si>
  <si>
    <t>COMMERCE CHEVROLET BUICK</t>
  </si>
  <si>
    <t>1621 STATE HWY 50</t>
  </si>
  <si>
    <t>COMMERCE</t>
  </si>
  <si>
    <t>75428</t>
  </si>
  <si>
    <t>JAY HODGE CHEVROLET</t>
  </si>
  <si>
    <t>478 WILDCAT WAY</t>
  </si>
  <si>
    <t>SULPHUR SPRINGS</t>
  </si>
  <si>
    <t>75482</t>
  </si>
  <si>
    <t>FRANK KENT COUNTRY</t>
  </si>
  <si>
    <t>2000 E STATE HIGHWAY 31 # I-</t>
  </si>
  <si>
    <t>CORSICANA</t>
  </si>
  <si>
    <t>75109</t>
  </si>
  <si>
    <t>4556 SOUTH STATE HWY 6</t>
  </si>
  <si>
    <t>77859</t>
  </si>
  <si>
    <t/>
  </si>
  <si>
    <t>1172</t>
  </si>
  <si>
    <t>TEGELER CHEVROLET INC</t>
  </si>
  <si>
    <t>17114 HIGHWAY 159</t>
  </si>
  <si>
    <t>INDUSTRY</t>
  </si>
  <si>
    <t>78944</t>
  </si>
  <si>
    <t>DAVIS CHEVROLET</t>
  </si>
  <si>
    <t>2277 S LOOP W</t>
  </si>
  <si>
    <t>77054</t>
  </si>
  <si>
    <t>PARKWAY CHEVROLET, INC.</t>
  </si>
  <si>
    <t>25500 SH 249</t>
  </si>
  <si>
    <t>TOMBALL</t>
  </si>
  <si>
    <t>77375</t>
  </si>
  <si>
    <t>1171</t>
  </si>
  <si>
    <t>CLIFTON CHEVROLET, INC.</t>
  </si>
  <si>
    <t>1900 HWY 59 N</t>
  </si>
  <si>
    <t>CORRIGAN</t>
  </si>
  <si>
    <t>75939</t>
  </si>
  <si>
    <t>STRICKLAND CHEVROLET, INC.</t>
  </si>
  <si>
    <t>5719 BROADWAY ST</t>
  </si>
  <si>
    <t>PEARLAND</t>
  </si>
  <si>
    <t>77581</t>
  </si>
  <si>
    <t>420 W SOUTHLINE ST</t>
  </si>
  <si>
    <t>77327</t>
  </si>
  <si>
    <t>2131</t>
  </si>
  <si>
    <t>900 HWY 290 W</t>
  </si>
  <si>
    <t>77833</t>
  </si>
  <si>
    <t>1415 HWY 96 BY PASS</t>
  </si>
  <si>
    <t>77656</t>
  </si>
  <si>
    <t>WESTSIDE CHEVROLET, INC.</t>
  </si>
  <si>
    <t>23001 KATY FWY</t>
  </si>
  <si>
    <t>KATY</t>
  </si>
  <si>
    <t>77450</t>
  </si>
  <si>
    <t>GRANGER CHEVROLET</t>
  </si>
  <si>
    <t>2611 MACARTHUR DR</t>
  </si>
  <si>
    <t>ORANGE</t>
  </si>
  <si>
    <t>77630</t>
  </si>
  <si>
    <t>MONUMENT CHEVROLET</t>
  </si>
  <si>
    <t>3940 PASADENA FWY</t>
  </si>
  <si>
    <t>PASADENA</t>
  </si>
  <si>
    <t>77503</t>
  </si>
  <si>
    <t xml:space="preserve">AUTONATION CHEVROLET GULF </t>
  </si>
  <si>
    <t>13800 GULF FWY</t>
  </si>
  <si>
    <t>77034</t>
  </si>
  <si>
    <t>LEO MARTIN CHEVROLET, INC.</t>
  </si>
  <si>
    <t>217 HWY 332 W</t>
  </si>
  <si>
    <t>77566</t>
  </si>
  <si>
    <t>DON ELLIOTT AUTOWORLD</t>
  </si>
  <si>
    <t>1225 N RICHMOND</t>
  </si>
  <si>
    <t>WHARTON</t>
  </si>
  <si>
    <t>77488</t>
  </si>
  <si>
    <t>ROBBINS CHEVROLET COMPANY</t>
  </si>
  <si>
    <t>18611 EASTEX FWY</t>
  </si>
  <si>
    <t>77338</t>
  </si>
  <si>
    <t>SOUR LAKE MOTOR COMPANY, INC.</t>
  </si>
  <si>
    <t>170 HWY 105 E</t>
  </si>
  <si>
    <t>SOUR LAKE</t>
  </si>
  <si>
    <t>77659</t>
  </si>
  <si>
    <t>BUCKALEW CHEVROLET, L.P.</t>
  </si>
  <si>
    <t>1100 INTERSTATE 45 SOUTH</t>
  </si>
  <si>
    <t>77304</t>
  </si>
  <si>
    <t>KNAPP CHEVROLET, INC.</t>
  </si>
  <si>
    <t>815 HOUSTON AVE</t>
  </si>
  <si>
    <t>77007</t>
  </si>
  <si>
    <t>MAC HAIK CHEVROLET</t>
  </si>
  <si>
    <t>11711 KATY FWY</t>
  </si>
  <si>
    <t>NORMAN FREDE CHEVROLET CO.</t>
  </si>
  <si>
    <t>16801 FEATHER CRAFT</t>
  </si>
  <si>
    <t>77058</t>
  </si>
  <si>
    <t>AUTONATION CHEVROLET HIGHWAY 6</t>
  </si>
  <si>
    <t>8100 S HWY 6</t>
  </si>
  <si>
    <t>77083</t>
  </si>
  <si>
    <t>2011 N MECHANIC</t>
  </si>
  <si>
    <t>77437</t>
  </si>
  <si>
    <t>5020 SEVENTH ST</t>
  </si>
  <si>
    <t>77414</t>
  </si>
  <si>
    <t>3033 GULF FREEWAY</t>
  </si>
  <si>
    <t>77539</t>
  </si>
  <si>
    <t>3865 EASTEX FREEWAY</t>
  </si>
  <si>
    <t>11300 FM 1960 W</t>
  </si>
  <si>
    <t>77065</t>
  </si>
  <si>
    <t>216 W HWY 332</t>
  </si>
  <si>
    <t>1645 I-45 N</t>
  </si>
  <si>
    <t>14101 NORTH FWY</t>
  </si>
  <si>
    <t>1700 INTERSTATE 10 E</t>
  </si>
  <si>
    <t>78962</t>
  </si>
  <si>
    <t>16835 KATY FWY</t>
  </si>
  <si>
    <t>77094</t>
  </si>
  <si>
    <t>DEMONTROND CHEVROLET</t>
  </si>
  <si>
    <t>3220 GULF FWY</t>
  </si>
  <si>
    <t>TEXAS CITY</t>
  </si>
  <si>
    <t>77591</t>
  </si>
  <si>
    <t>3205 FM 528</t>
  </si>
  <si>
    <t>77511</t>
  </si>
  <si>
    <t>JK CHEVROLET</t>
  </si>
  <si>
    <t>1451 HWY 69 N</t>
  </si>
  <si>
    <t>NEDERLAND</t>
  </si>
  <si>
    <t>77627</t>
  </si>
  <si>
    <t>18900 NORTHWEST FWY</t>
  </si>
  <si>
    <t>JERSEY VILLAGE</t>
  </si>
  <si>
    <t>12820 GULF FREEWAY</t>
  </si>
  <si>
    <t>1501 STATE HWY 35 SOUTH</t>
  </si>
  <si>
    <t>77979</t>
  </si>
  <si>
    <t>18225 EASTEX FWY</t>
  </si>
  <si>
    <t>4411 I-10 EAST</t>
  </si>
  <si>
    <t>26529 SOUTHWEST FWY</t>
  </si>
  <si>
    <t>77471</t>
  </si>
  <si>
    <t>TRADITIONS CHEVROLET</t>
  </si>
  <si>
    <t>843 HWY 90A</t>
  </si>
  <si>
    <t>EAST BERNARD</t>
  </si>
  <si>
    <t>77435</t>
  </si>
  <si>
    <t>CLASSIC CHEVROLET</t>
  </si>
  <si>
    <t>13115 SW FWY AT HWY 90A</t>
  </si>
  <si>
    <t>SUGAR LAND</t>
  </si>
  <si>
    <t>77478</t>
  </si>
  <si>
    <t>1901 WEST HWY FM 523</t>
  </si>
  <si>
    <t>77515</t>
  </si>
  <si>
    <t>8020 BROADWAY</t>
  </si>
  <si>
    <t>77554</t>
  </si>
  <si>
    <t>1404 W MAIN ST</t>
  </si>
  <si>
    <t>77957</t>
  </si>
  <si>
    <t>CLASSIC CHEVROLET OF HOUSTON</t>
  </si>
  <si>
    <t>7000 SW FWY</t>
  </si>
  <si>
    <t>TURNER CHEVROLET</t>
  </si>
  <si>
    <t>21001 CROSBY FWY</t>
  </si>
  <si>
    <t>CROSBY</t>
  </si>
  <si>
    <t>77532</t>
  </si>
  <si>
    <t>MUNDAY CHEVROLET</t>
  </si>
  <si>
    <t>17800 NORTH FREEWAY</t>
  </si>
  <si>
    <t>2152 N WHEELER</t>
  </si>
  <si>
    <t>JASPER</t>
  </si>
  <si>
    <t>75951</t>
  </si>
  <si>
    <t>STERLING NAVASOTA</t>
  </si>
  <si>
    <t>1614 E WASHINGTON</t>
  </si>
  <si>
    <t>NAVASOTA</t>
  </si>
  <si>
    <t>77868</t>
  </si>
  <si>
    <t>401 S LOOP HWY 59</t>
  </si>
  <si>
    <t>77351</t>
  </si>
  <si>
    <t>CHARLES CLARK CHEVROLET CO.</t>
  </si>
  <si>
    <t>801-915 W HWY 83</t>
  </si>
  <si>
    <t>78501</t>
  </si>
  <si>
    <t>1184</t>
  </si>
  <si>
    <t>FAMILY CHEVROLET</t>
  </si>
  <si>
    <t>3701 E SAUNDERS</t>
  </si>
  <si>
    <t>78041</t>
  </si>
  <si>
    <t>2229 E EXPY 83</t>
  </si>
  <si>
    <t>78596</t>
  </si>
  <si>
    <t xml:space="preserve">2007 SOUTH US HIGHWAY 77 </t>
  </si>
  <si>
    <t>78363</t>
  </si>
  <si>
    <t>4350 E HWY 83</t>
  </si>
  <si>
    <t>78582</t>
  </si>
  <si>
    <t>TIPOTEX CHEVROLET, INC.</t>
  </si>
  <si>
    <t>1600 N EXPY 77-83</t>
  </si>
  <si>
    <t>78521</t>
  </si>
  <si>
    <t>2118 S PADRE ISLAND DR</t>
  </si>
  <si>
    <t>78416</t>
  </si>
  <si>
    <t>AL WILLEFORD CHEVROLET, INC.</t>
  </si>
  <si>
    <t>1603 HWY 181</t>
  </si>
  <si>
    <t>PORTLAND</t>
  </si>
  <si>
    <t>78374</t>
  </si>
  <si>
    <t>6602 S PADRE ISLAND DR</t>
  </si>
  <si>
    <t>4216 S HWY 281</t>
  </si>
  <si>
    <t>78539</t>
  </si>
  <si>
    <t>6301 ARENA BLVD.</t>
  </si>
  <si>
    <t>2352 WEST WHEELER</t>
  </si>
  <si>
    <t>78336</t>
  </si>
  <si>
    <t>ESCAMILLA CHEVROLET GMC</t>
  </si>
  <si>
    <t>1201 N SMITH STREET</t>
  </si>
  <si>
    <t>HEBBRONVILLE</t>
  </si>
  <si>
    <t>78361</t>
  </si>
  <si>
    <t>ALLWAYS CHEVROLET</t>
  </si>
  <si>
    <t>102 S FRONT ST</t>
  </si>
  <si>
    <t>MATHIS</t>
  </si>
  <si>
    <t>78368</t>
  </si>
  <si>
    <t>4220 W EXPRESSWAY 83</t>
  </si>
  <si>
    <t>FIESTA CHEVROLET</t>
  </si>
  <si>
    <t>4002 SOUTH HIGHWAY 281</t>
  </si>
  <si>
    <t>78542</t>
  </si>
  <si>
    <t>WILKINSON CHEVROLET</t>
  </si>
  <si>
    <t>308 NORTH ALAMO STREET</t>
  </si>
  <si>
    <t>REFUGIO</t>
  </si>
  <si>
    <t>78377</t>
  </si>
  <si>
    <t>AZTEC CHEVROLET BUICK GMC</t>
  </si>
  <si>
    <t>HIGHWAY 181 BYPASS EXIT 351</t>
  </si>
  <si>
    <t>BEEVILLE</t>
  </si>
  <si>
    <t>GILLMAN CHEVROLET OF HARLINGEN</t>
  </si>
  <si>
    <t>16408 US HWY 83</t>
  </si>
  <si>
    <t>HARLINGEN</t>
  </si>
  <si>
    <t>78552</t>
  </si>
  <si>
    <t>1801 INDUSTRIAL WAY</t>
  </si>
  <si>
    <t>78586</t>
  </si>
  <si>
    <t>CANTU CHEVROLET</t>
  </si>
  <si>
    <t>805 E RILEY</t>
  </si>
  <si>
    <t>FREER</t>
  </si>
  <si>
    <t>78357</t>
  </si>
  <si>
    <t>2250 E MAIN ST</t>
  </si>
  <si>
    <t>78332</t>
  </si>
  <si>
    <t>200 S HIGHWAY 77</t>
  </si>
  <si>
    <t>78380</t>
  </si>
  <si>
    <t>South Central Region</t>
  </si>
  <si>
    <t>2113</t>
  </si>
  <si>
    <t>CHV OKC/LUBB</t>
  </si>
  <si>
    <t>Mark Gilbert</t>
  </si>
  <si>
    <t>CHV OKC SOUTH</t>
  </si>
  <si>
    <t>Steve Walenczak</t>
  </si>
  <si>
    <t>Camaro</t>
  </si>
  <si>
    <t>Camaro A1BC</t>
  </si>
  <si>
    <t>Corvette</t>
  </si>
  <si>
    <t>Cruze</t>
  </si>
  <si>
    <t>Cruze NA D2</t>
  </si>
  <si>
    <t>Impala</t>
  </si>
  <si>
    <t>Malibu</t>
  </si>
  <si>
    <t>Malibu E2SC</t>
  </si>
  <si>
    <t>Sonic</t>
  </si>
  <si>
    <t>Spark M2</t>
  </si>
  <si>
    <t>Colorado</t>
  </si>
  <si>
    <t>Equinox</t>
  </si>
  <si>
    <t>Express</t>
  </si>
  <si>
    <t>Silverado K2XX HD</t>
  </si>
  <si>
    <t>Silverado K2XX LD</t>
  </si>
  <si>
    <t>Suburban K2XX</t>
  </si>
  <si>
    <t>Tahoe K2XX</t>
  </si>
  <si>
    <t>Traverse</t>
  </si>
  <si>
    <t>Trax</t>
  </si>
  <si>
    <t>LaCrosse</t>
  </si>
  <si>
    <t>Enclave</t>
  </si>
  <si>
    <t>Encore</t>
  </si>
  <si>
    <t>Envision</t>
  </si>
  <si>
    <t>Spark</t>
  </si>
  <si>
    <t>CHVSA OKC</t>
  </si>
  <si>
    <t>Brian Burnette</t>
  </si>
  <si>
    <t>2116</t>
  </si>
  <si>
    <t>CHV DALLAS/FT W</t>
  </si>
  <si>
    <t>Grant Lindsay</t>
  </si>
  <si>
    <t>CHV DALLAS</t>
  </si>
  <si>
    <t>Eric Fussell</t>
  </si>
  <si>
    <t>SS</t>
  </si>
  <si>
    <t>Volt</t>
  </si>
  <si>
    <t>Volt D2</t>
  </si>
  <si>
    <t>City Express</t>
  </si>
  <si>
    <t>CHV FORT WORTH</t>
  </si>
  <si>
    <t>Larry Thompson</t>
  </si>
  <si>
    <t>Regal</t>
  </si>
  <si>
    <t>Acadia</t>
  </si>
  <si>
    <t>Canyon</t>
  </si>
  <si>
    <t>Sierra K2XX HD</t>
  </si>
  <si>
    <t>Sierra K2XX LD</t>
  </si>
  <si>
    <t>Terrain</t>
  </si>
  <si>
    <t>Yukon K2XX</t>
  </si>
  <si>
    <t>Yukon XL K2XX</t>
  </si>
  <si>
    <t>CHV DALLAS NORTH</t>
  </si>
  <si>
    <t>Vicki Kidd</t>
  </si>
  <si>
    <t>CHV TYLER</t>
  </si>
  <si>
    <t>Erika Luppo</t>
  </si>
  <si>
    <t>Cascada</t>
  </si>
  <si>
    <t>Verano</t>
  </si>
  <si>
    <t>CHV DALLAS EAST</t>
  </si>
  <si>
    <t>Renee del Castillo-Salter</t>
  </si>
  <si>
    <t>2118</t>
  </si>
  <si>
    <t>CHV SAN ANTONIO</t>
  </si>
  <si>
    <t>Craig Vickers</t>
  </si>
  <si>
    <t>CHV AUSTIN</t>
  </si>
  <si>
    <t>Gary Gurley</t>
  </si>
  <si>
    <t>Hunter Klop</t>
  </si>
  <si>
    <t>CHV VALLEY</t>
  </si>
  <si>
    <t>Brian Capistrant</t>
  </si>
  <si>
    <t>CHVSA SAN ANTONIO</t>
  </si>
  <si>
    <t>John Anastos</t>
  </si>
  <si>
    <t>Acadia C1</t>
  </si>
  <si>
    <t>Savana</t>
  </si>
  <si>
    <t>2312</t>
  </si>
  <si>
    <t>CAD SCR SOUTH</t>
  </si>
  <si>
    <t>Jay Neisius</t>
  </si>
  <si>
    <t>CAD DFW</t>
  </si>
  <si>
    <t>John Petrach, II</t>
  </si>
  <si>
    <t>CAD E TX/W LA</t>
  </si>
  <si>
    <t>2114</t>
  </si>
  <si>
    <t>CHV MEMPHIS</t>
  </si>
  <si>
    <t>Cliff Forsythe</t>
  </si>
  <si>
    <t>CHV LITTLE ROCK</t>
  </si>
  <si>
    <t>Herman Smith, Jr.</t>
  </si>
  <si>
    <t>CHVSA MEMPHIS</t>
  </si>
  <si>
    <t>Tina Marie Carter</t>
  </si>
  <si>
    <t>2115</t>
  </si>
  <si>
    <t>CHV NEW ORLEANS</t>
  </si>
  <si>
    <t>CHV SHREVEPORT</t>
  </si>
  <si>
    <t>Steven Kotfer</t>
  </si>
  <si>
    <t>CHVSA SHREVEPORT</t>
  </si>
  <si>
    <t>Tremell Walker</t>
  </si>
  <si>
    <t>2117</t>
  </si>
  <si>
    <t>CHV HOUSTON</t>
  </si>
  <si>
    <t>John Kricfalusi</t>
  </si>
  <si>
    <t>CHV HOUSTON WEST</t>
  </si>
  <si>
    <t>Tom Thornton</t>
  </si>
  <si>
    <t>CHV HOUSTON EAST</t>
  </si>
  <si>
    <t>Mike Sager</t>
  </si>
  <si>
    <t>CHV HOUSTON SOUTH</t>
  </si>
  <si>
    <t>Julie Lawrence</t>
  </si>
  <si>
    <t>CHV WACO</t>
  </si>
  <si>
    <t>Chelsea Richardson</t>
  </si>
  <si>
    <t>CHVSA HOUSTON</t>
  </si>
  <si>
    <t>Lauren Huff</t>
  </si>
  <si>
    <t>CAD HOUSTON</t>
  </si>
  <si>
    <t>Beau Lawrence</t>
  </si>
  <si>
    <t>ELR</t>
  </si>
  <si>
    <t>Wheel Lock Kit</t>
  </si>
  <si>
    <t>Grille</t>
  </si>
  <si>
    <t>First Aid Kit</t>
  </si>
  <si>
    <t>Vehicle Cover</t>
  </si>
  <si>
    <t>Side Air Vents</t>
  </si>
  <si>
    <t>Cargo Tray</t>
  </si>
  <si>
    <t>Smoker's Package</t>
  </si>
  <si>
    <t>Molded Hood Protector</t>
  </si>
  <si>
    <t>Reflective Triangle</t>
  </si>
  <si>
    <t>Protective Seat Cover</t>
  </si>
  <si>
    <t>MIX AND MATCH THE BUICK ACCESSORIES THAT WORK BEST FOR YOU.</t>
  </si>
  <si>
    <t>CASCADA</t>
  </si>
  <si>
    <t>VERANO</t>
  </si>
  <si>
    <t>REGAL</t>
  </si>
  <si>
    <t>LACROSSE</t>
  </si>
  <si>
    <t>ENCORE</t>
  </si>
  <si>
    <t>ENVISION</t>
  </si>
  <si>
    <t>ENCLAVE</t>
  </si>
  <si>
    <t>VEHICLE</t>
  </si>
  <si>
    <t>I am excited and agree to purchase the above indicated Buick Accessories.</t>
  </si>
  <si>
    <t xml:space="preserve">I have been offered Buick Accessories, but at this time I decline to purchase any for my vehicle.  I understand that any non-Buick Accessories installed on my vehicle may affect my warranty. </t>
  </si>
  <si>
    <t>The Premium All-Weather Cargo Area Floor Mat fits the floor exactly. Its deep-ribbed pattern collects rain, mud, snow and debris for easy cleaning.</t>
  </si>
  <si>
    <t xml:space="preserve">This Black Cargo Net attaches easily to the sides of the Enclave cargo area to keep small, light items intact while in transit.
</t>
  </si>
  <si>
    <t xml:space="preserve">Help keep the cargo area out of sight with this fabric Cargo Security Shade. It attaches with four bungee cords and folds or rolls for easy storage.
</t>
  </si>
  <si>
    <t xml:space="preserve">Help protect the interior of your vehicle with the hard-working functionality of these Premium All Weather Floor Mats. </t>
  </si>
  <si>
    <t xml:space="preserve">Make a dramatic entrance with these illuminated Door Sill Plates. They provide an attractive accent to the front door openings of your Enclave.
</t>
  </si>
  <si>
    <t xml:space="preserve">The Dual DVD Rear-Seat Entertainment System features dual LCD monitors and DVD players that are mounted on the rear of the front seat head restraints. </t>
  </si>
  <si>
    <t>Second-row passengers can add another dimension of convenience to using personal computer tablets on the road with a Universal Tablet Holder.</t>
  </si>
  <si>
    <t xml:space="preserve">Make it easier to get in and out of your vehicle with these stylish Body-Color Integrated Assist Steps with full-length traction pads.
</t>
  </si>
  <si>
    <t xml:space="preserve">Carry a load on the roof of your vehicle with these Roof Rack Cross Rails. They are available in Black or Bright Anodized, each with Chrome end caps.
</t>
  </si>
  <si>
    <t>Make it easy to get in and out of your Enclave with these stylish 6-Inch Chrome Assist Steps. They are constructed of high-strength aluminum.</t>
  </si>
  <si>
    <t xml:space="preserve">This custom-designed Molded Hood Protector deflects road debris and insects while helping to shield the hood of your Enclave. </t>
  </si>
  <si>
    <t xml:space="preserve">A stylish, well-equipped Cargo Box in Black with premium features like dual side opening and Quick Grip™ mounting. Requires crossbars. 
</t>
  </si>
  <si>
    <t xml:space="preserve">This Ambient Lighting Kit provides soft, low-intensity glow to the front footwell area and cup holders of Encore for added visibility. 
</t>
  </si>
  <si>
    <t>Custom-designed Molded Splash Guards fit directly behind the wheels to help protect against tire splash and mud.</t>
  </si>
  <si>
    <t xml:space="preserve">A stylish well equipped cargo box with premium features like dual side opening and Quick Grip™ mounting. Requires crossbars.
</t>
  </si>
  <si>
    <t xml:space="preserve">The back-seat passengers  can easily use their tablets on the road with this Universal Tablet Holder that attaches to the driver- or front-seat passenger-seat headrest posts.
</t>
  </si>
  <si>
    <t>This custom-designed Molded Hood Protector deflects road debris and insects while helping to shield the hood of your Encore.</t>
  </si>
  <si>
    <t xml:space="preserve">These custom-molded Side Window Weather Deflectors let fresh air in while helping to keep rain sleet and snow out. </t>
  </si>
  <si>
    <t>This Removable Roof Rack Cross Rail Package includes cross rails and all necessary mounting hardware to expand the cargo capacity for your Encore.</t>
  </si>
  <si>
    <t xml:space="preserve">The Accessory Carrier Mount is a standard receiver for bike or ski carriers. Encore is not rated for towing and the accessory carrier mount should not be used to tow. </t>
  </si>
  <si>
    <t xml:space="preserve">Help protect the rear of your Encore with this one-piece Cargo Tray, made of molded plastic with an outer edge that contains spills. </t>
  </si>
  <si>
    <t xml:space="preserve">This Black Cargo Net attaches easily to the sides of the Encore cargo area to keep small, light items intact while in transit.
</t>
  </si>
  <si>
    <t xml:space="preserve">This durable, flexible, collapsible Cargo Organizer has multiple compartments to carry lightweight items of various sizes in the rear of Encore. </t>
  </si>
  <si>
    <t>Premium All-Weather Floor Mats fit the floor of Encore exactly. Their deep-ribbed pattern collects rain, mud, snow and other debris for easy cleaning. Nibs on the back help keep them in place.</t>
  </si>
  <si>
    <t xml:space="preserve">Customize the front end of your Envision with this stylish Grille in a Satin Chrome finish.
</t>
  </si>
  <si>
    <t xml:space="preserve">The perfect blend of style and function, these Integrated Assist Steps make it easier to enter and exit,and improve your reach to roof-mounted cargo. </t>
  </si>
  <si>
    <t xml:space="preserve">These custom-designed Rear Molded Splash Guards fit directly behind the wheels to help protect your Envision against tire splash and mud. </t>
  </si>
  <si>
    <t xml:space="preserve">Back-seat passengers can easily use their tablets on the road with this Universal Tablet Holder. </t>
  </si>
  <si>
    <t xml:space="preserve">Dress up the interior of your Envision with these stylish Illuminated Door Sill Plates. </t>
  </si>
  <si>
    <t>These Premium All-Weather Floor Mats in Black feature a custom pattern to collect rain, mud, snow and debris.</t>
  </si>
  <si>
    <t>Keep your Envision looking like new with this Protective Seat Cover in Black for the second row</t>
  </si>
  <si>
    <t xml:space="preserve">Covers your cargo area floor as well as the back of the second-row seats, providing enhanced protection when carrying items of various sizes. </t>
  </si>
  <si>
    <t xml:space="preserve">This versatile All-Weather Cargo Mat is designed to provide a custom fit to the cargo area behind the rear seat. </t>
  </si>
  <si>
    <t>Keep your cargo in place with this handy Cargo Net. Perfect for keeping smaller items (such as groceries and soccer balls) within the net.</t>
  </si>
  <si>
    <t>This durable, flexible, collapsible Cargo Organizer has multiple compartments to carry lightweight items of various sizes in the rear.</t>
  </si>
  <si>
    <t xml:space="preserve">Add function and style to the factory roof rails of your Envision with this Roof Rack Cross Rail Package. </t>
  </si>
  <si>
    <t xml:space="preserve">Help protect the interior of your vehicle with the hard-working functionality of these Premium All-Weather Floor Mats </t>
  </si>
  <si>
    <t xml:space="preserve">Add even more style to your vehicle with these sporty Side Air Vents for your front fenders. Available in various exterior colors.
</t>
  </si>
  <si>
    <t>Custom-designed Molded Front and Rear Splash Guards in fit directly behind the wheels to help protect against tire splash and mud</t>
  </si>
  <si>
    <t xml:space="preserve">Enhance the appearance of your vehicle with these stylish Pedal Covers for the accelerator and the brake pedals. </t>
  </si>
  <si>
    <t xml:space="preserve">This Custom Molded Cargo Tray in Black with the Tri-Shield logo helps protect your vehicle's trunk from dirt and spills. </t>
  </si>
  <si>
    <t xml:space="preserve">Keep items secure in the rear of vehicle with this Cargo Net in Black. It attaches easily to the sides of the vehicle cargo area and prevents small items from shifting while in transit.
</t>
  </si>
  <si>
    <t xml:space="preserve">This durable, flexible, collapsible Cargo Organizer with the logo has multiple compartments, allowing you to carry lightweight items in the rear of your vehicle. </t>
  </si>
  <si>
    <t>Help protect the carpet in the cargo area of your vehicle from rain, snow, mud and other debris with this precision-designed Premium All-Weather Cargo Area Mat</t>
  </si>
  <si>
    <t xml:space="preserve">This convenient Package is designed for those who choose to smoke in their vehicle. The ashtray fits perfectly into the standard cupholder and is easy to remove. </t>
  </si>
  <si>
    <t>Signal caution to other drivers during unexpected roadside stops or other emergency events with this Reflective Triangle.</t>
  </si>
  <si>
    <t>Back-seat passengers can add another dimension of convenience to using personal computer tablets on the road with a Universal Tablet Holder.</t>
  </si>
  <si>
    <t>Add a striking and individual look to the interior of your vehicle with this Pedal Cover Kit. Made of brushed, polished metal, the covers feature raised rubber traction surfaces.</t>
  </si>
  <si>
    <t xml:space="preserve">Minimize the amount of wind in the passenger cabin with this Rear Wind Deflector. It fits between the rear headrests without disrupting Cascada's elegant contours.
</t>
  </si>
  <si>
    <t xml:space="preserve">Add an extra level of comfort and protection to the floor of your Cascada with these front and rear Premium Carpet Floor Mats in Black. </t>
  </si>
  <si>
    <t xml:space="preserve">Designed to fit easily into the glove box or seatback pouch of your vehicle, this First Aid Kit is compact and filled with a wide range of first aid items. </t>
  </si>
  <si>
    <t>These Premium All-Weather Floor Mats in Jet Black feature a custom deep-ribbed pattern to collect rain, mud, snow and debris.</t>
  </si>
  <si>
    <t>Ambient Lighting Kit</t>
  </si>
  <si>
    <t>Remote Start</t>
  </si>
  <si>
    <t>Chrome Door Handles</t>
  </si>
  <si>
    <t xml:space="preserve">This Ambient Lighting kit provides accent lighting to your vehicle's footwell.The Low-intensity glow enhances the interior appearance and provides additional lighting.
</t>
  </si>
  <si>
    <t xml:space="preserve">By pressing a button on the key fob, the Remote Start system starts your parked vehicle, great for pre-warming or pre-cooling your vehicle. </t>
  </si>
  <si>
    <t xml:space="preserve">Create a a stylish, more personalized appearance for your vehicle with front and rear body-color Door Handles featuring a Chrome insert. </t>
  </si>
  <si>
    <t xml:space="preserve">This Ambient Lighting kit provides accent lighting (Ice Blue) to your vehicle's cupholders. </t>
  </si>
  <si>
    <t>Mounts flush with the hood to complement the body lines on your vehicle while offering superior front-end protection.</t>
  </si>
  <si>
    <t>Precision engineered for a perfect fit with your vehicle. Side Window Weather Deflectors keep you dry in the rain and cool in heat.</t>
  </si>
  <si>
    <t xml:space="preserve">Add a distinctive appearance to your vehicle with a custom replacement Grille featuring a Silver and Bright Chrome finish.
</t>
  </si>
  <si>
    <t xml:space="preserve">Add a striking and individual look to the interior of your vehicle with these Pedal Covers. </t>
  </si>
  <si>
    <t>Side Window Deflectors</t>
  </si>
  <si>
    <t>These Premium All-Weather Floor Mats in Ebony feature a custom deep-ribbed pattern to collect rain, mud, snow and debris.</t>
  </si>
  <si>
    <t xml:space="preserve">These Premium All-Weather Floor Mats in Cocoa feature a custom deep-ribbed pattern to collect rain, mud, snow and debris. Nibs on back help hold </t>
  </si>
  <si>
    <t xml:space="preserve">Help deter thieves from taking the wheels off your vehicle with this Wheel Lock Kit. It includes 4 locks and a unique key.
</t>
  </si>
  <si>
    <t>Help protect the carpet in the cargo area of your vehicle from rain, snow, mud and other debris with this precision-designed Premium All-Weather Cargo Area Mat.</t>
  </si>
  <si>
    <t>All Weather Floor Mats</t>
  </si>
  <si>
    <t>All Weather Cargo Mat</t>
  </si>
  <si>
    <t>License Plate Holder</t>
  </si>
  <si>
    <t>Molded Splash Guards</t>
  </si>
  <si>
    <t>Flushmount Spoiler</t>
  </si>
  <si>
    <t>Cargo Area Floor Mat</t>
  </si>
  <si>
    <t xml:space="preserve">Cargo Net </t>
  </si>
  <si>
    <t>Front and Rear Splash Guards</t>
  </si>
  <si>
    <t>Custom Molded Cargo Tray</t>
  </si>
  <si>
    <t>Pedal Cover Kit</t>
  </si>
  <si>
    <t>Rear Wind Deflector</t>
  </si>
  <si>
    <t>Premium Carpet Floor Mats</t>
  </si>
  <si>
    <t xml:space="preserve">All Weather Floor Mats </t>
  </si>
  <si>
    <t>Cargo Box by Thule</t>
  </si>
  <si>
    <t>Side Window Deflector</t>
  </si>
  <si>
    <t>Roof Rack Cross Rails</t>
  </si>
  <si>
    <t>Accessory Carrier Mount</t>
  </si>
  <si>
    <t>Integrated Assist Steps</t>
  </si>
  <si>
    <t>Illuminated Sill plates</t>
  </si>
  <si>
    <t>Integrated Cargo Liner</t>
  </si>
  <si>
    <t>Cargo Security Shade</t>
  </si>
  <si>
    <t>Rear All Weather Mats</t>
  </si>
  <si>
    <t>Illuminated Sill Plates</t>
  </si>
  <si>
    <t>Rear Headrest DVD System</t>
  </si>
  <si>
    <t xml:space="preserve">Body Color Assist Steps </t>
  </si>
  <si>
    <t>6 Inch Chrome Assist Steps</t>
  </si>
  <si>
    <t xml:space="preserve">Add even more style to the exterior of their Buick vehicles with these great looking License Plate Holders by Baron &amp; Baron®. </t>
  </si>
  <si>
    <t>The perfect protection and finishing touch for your Verano. It features a custom-molded design for the ultimate protection from bugs, dirt, rocks and debris.</t>
  </si>
  <si>
    <t>Precision engineered for a perfect fit with your vehicle. These deflectors keep you dry in the rain and cool in heat with superior design and signature style.</t>
  </si>
  <si>
    <t xml:space="preserve">Custom-designed to fit directly behind the front wheels to help protect against tire splash and mud. Especially designed for your vehicle.
</t>
  </si>
  <si>
    <t>Make the exterior of Verano flow seamlessly with this flushmount Spoiler.</t>
  </si>
  <si>
    <t xml:space="preserve">Helps protect the exterior finish. It’s designed to shield the surface from dust and dirt in storage while providing waterproof, breathable outdoor protection. </t>
  </si>
  <si>
    <t xml:space="preserve">Their deep-ribbed pattern collects rain, mud, snow and other debris for easy cleaning. Nibs on the back help keep it in place. </t>
  </si>
  <si>
    <t xml:space="preserve">The Cargo Area Floor Mat is designed specifically for your Verano. Its deep-ribbed pattern collects rain, mud, snow and other debris for easy cleaning. 
</t>
  </si>
  <si>
    <t>Secure items in the trunk with this black envelope-style Cargo Net. Attaches easily to the sides of your cargo area to keep small, light items handy while in transit.</t>
  </si>
  <si>
    <t>This durable, flexible, collapsible cargo organizer has multiple compartments to carry lightweight items of various sizes in the rear of your Verano.</t>
  </si>
  <si>
    <t xml:space="preserve">Enhance the appearance of your vehicle with these Pedal Covers. The stainless steel and Black design provides a sporty look to the interior.
</t>
  </si>
  <si>
    <t xml:space="preserve">This convenient package is designed for those who choose to smoke in their vehicle and fits perfectly into the standard cup holder. It’s also easy to remove.
</t>
  </si>
  <si>
    <t>78102</t>
  </si>
  <si>
    <t>CYTD EST. RVD's through August 2016</t>
  </si>
  <si>
    <t>LaCrosse E2</t>
  </si>
  <si>
    <t>Lauren Matza</t>
  </si>
  <si>
    <t>Nick McDonnell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</si>
</sst>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44" formatCode="_(&quot;$&quot;* #,##0.00_);_(&quot;$&quot;* \(#,##0.00\);_(&quot;$&quot;* &quot;-&quot;??_);_(@_)"/>
    <numFmt numFmtId="164" formatCode="&quot;$&quot;#,##0.00"/>
    <numFmt numFmtId="165" formatCode="&quot;$&quot;#,##0"/>
  </numFmts>
  <fonts count="50" x14ac:knownFonts="1">
    <font>
      <sz val="11"/>
      <color theme="1"/>
      <name val="Calibri"/>
      <family val="2"/>
      <scheme val="minor"/>
    </font>
    <font>
      <sz val="11"/>
      <color theme="1"/>
      <name val="Calibri"/>
      <family val="2"/>
      <scheme val="minor"/>
    </font>
    <font>
      <sz val="11"/>
      <color rgb="FF006100"/>
      <name val="Calibri"/>
      <family val="2"/>
      <scheme val="minor"/>
    </font>
    <font>
      <sz val="11"/>
      <color rgb="FF3F3F76"/>
      <name val="Calibri"/>
      <family val="2"/>
      <scheme val="minor"/>
    </font>
    <font>
      <sz val="10"/>
      <name val="Arial"/>
      <family val="2"/>
    </font>
    <font>
      <sz val="9"/>
      <color indexed="81"/>
      <name val="Tahoma"/>
      <family val="2"/>
    </font>
    <font>
      <sz val="11"/>
      <color theme="1"/>
      <name val="Tw Cen MT Condensed"/>
      <family val="2"/>
    </font>
    <font>
      <b/>
      <sz val="12"/>
      <color rgb="FF006100"/>
      <name val="Tw Cen MT Condensed"/>
      <family val="2"/>
    </font>
    <font>
      <b/>
      <u/>
      <sz val="12"/>
      <color rgb="FF006100"/>
      <name val="Tw Cen MT Condensed"/>
      <family val="2"/>
    </font>
    <font>
      <sz val="12"/>
      <name val="Tw Cen MT Condensed"/>
      <family val="2"/>
    </font>
    <font>
      <b/>
      <sz val="12"/>
      <name val="Tw Cen MT Condensed"/>
      <family val="2"/>
    </font>
    <font>
      <sz val="12"/>
      <color theme="0"/>
      <name val="Tw Cen MT Condensed"/>
      <family val="2"/>
    </font>
    <font>
      <sz val="12"/>
      <color rgb="FF3F3F76"/>
      <name val="Tw Cen MT Condensed"/>
      <family val="2"/>
    </font>
    <font>
      <sz val="12"/>
      <color rgb="FF333333"/>
      <name val="Tw Cen MT Condensed"/>
      <family val="2"/>
    </font>
    <font>
      <sz val="12"/>
      <color rgb="FF000000"/>
      <name val="Tw Cen MT Condensed"/>
      <family val="2"/>
    </font>
    <font>
      <sz val="12"/>
      <color rgb="FF006100"/>
      <name val="Tw Cen MT Condensed"/>
      <family val="2"/>
    </font>
    <font>
      <b/>
      <sz val="12"/>
      <color theme="1" tint="0.14999847407452621"/>
      <name val="Tw Cen MT Condensed"/>
      <family val="2"/>
    </font>
    <font>
      <sz val="12"/>
      <color theme="1" tint="0.14999847407452621"/>
      <name val="Tw Cen MT Condensed"/>
      <family val="2"/>
    </font>
    <font>
      <sz val="11"/>
      <name val="Tw Cen MT Condensed"/>
      <family val="2"/>
    </font>
    <font>
      <b/>
      <sz val="11"/>
      <name val="Tw Cen MT Condensed"/>
      <family val="2"/>
    </font>
    <font>
      <sz val="11"/>
      <color rgb="FF006100"/>
      <name val="Tw Cen MT Condensed"/>
      <family val="2"/>
    </font>
    <font>
      <b/>
      <sz val="11"/>
      <color rgb="FF3F3F3F"/>
      <name val="Calibri"/>
      <family val="2"/>
      <scheme val="minor"/>
    </font>
    <font>
      <b/>
      <sz val="10"/>
      <name val="Arial"/>
      <family val="2"/>
    </font>
    <font>
      <sz val="11"/>
      <color rgb="FF000000"/>
      <name val="Calibri"/>
      <family val="2"/>
    </font>
    <font>
      <sz val="11"/>
      <color theme="0"/>
      <name val="Tw Cen MT Condensed"/>
      <family val="2"/>
    </font>
    <font>
      <sz val="12"/>
      <color theme="1"/>
      <name val="Arial Narrow"/>
      <family val="2"/>
    </font>
    <font>
      <sz val="12"/>
      <color theme="1" tint="0.34998626667073579"/>
      <name val="Arial Narrow"/>
      <family val="2"/>
    </font>
    <font>
      <b/>
      <sz val="12"/>
      <color theme="1"/>
      <name val="Arial Narrow"/>
      <family val="2"/>
    </font>
    <font>
      <sz val="10"/>
      <color theme="1"/>
      <name val="Arial Narrow"/>
      <family val="2"/>
    </font>
    <font>
      <sz val="8"/>
      <color theme="1"/>
      <name val="Arial Narrow"/>
      <family val="2"/>
    </font>
    <font>
      <sz val="10"/>
      <name val="Arial Narrow"/>
      <family val="2"/>
    </font>
    <font>
      <sz val="12"/>
      <color rgb="FF404040"/>
      <name val="Arial Narrow"/>
      <family val="2"/>
    </font>
    <font>
      <sz val="11"/>
      <color theme="1"/>
      <name val="Arial Narrow"/>
      <family val="2"/>
    </font>
    <font>
      <sz val="11"/>
      <color theme="1" tint="0.34998626667073579"/>
      <name val="Arial Narrow"/>
      <family val="2"/>
    </font>
    <font>
      <b/>
      <sz val="10"/>
      <color theme="1"/>
      <name val="Arial Narrow"/>
      <family val="2"/>
    </font>
    <font>
      <sz val="11"/>
      <color theme="1" tint="0.249977111117893"/>
      <name val="Arial Narrow"/>
      <family val="2"/>
    </font>
    <font>
      <sz val="20"/>
      <color rgb="FFF6732A"/>
      <name val="Tw Cen MT"/>
      <family val="2"/>
    </font>
    <font>
      <b/>
      <sz val="24"/>
      <name val="Tw Cen MT"/>
      <family val="2"/>
    </font>
    <font>
      <sz val="12"/>
      <name val="Tw Cen MT"/>
      <family val="2"/>
    </font>
    <font>
      <b/>
      <sz val="18"/>
      <color theme="1" tint="0.14999847407452621"/>
      <name val="Tw Cen MT"/>
      <family val="2"/>
    </font>
    <font>
      <b/>
      <sz val="12"/>
      <name val="Tw Cen MT"/>
      <family val="2"/>
    </font>
    <font>
      <sz val="12"/>
      <color theme="0"/>
      <name val="Tw Cen MT"/>
      <family val="2"/>
    </font>
    <font>
      <sz val="12"/>
      <color theme="1" tint="0.14999847407452621"/>
      <name val="Tw Cen MT"/>
      <family val="2"/>
    </font>
    <font>
      <b/>
      <sz val="12"/>
      <color theme="1" tint="0.14999847407452621"/>
      <name val="Tw Cen MT"/>
      <family val="2"/>
    </font>
    <font>
      <b/>
      <u/>
      <sz val="12"/>
      <name val="Tw Cen MT"/>
      <family val="2"/>
    </font>
    <font>
      <sz val="11"/>
      <name val="Tw Cen MT"/>
      <family val="2"/>
    </font>
    <font>
      <sz val="22"/>
      <color theme="0"/>
      <name val="Tw Cen MT"/>
      <family val="2"/>
    </font>
    <font>
      <b/>
      <sz val="16"/>
      <color theme="1"/>
      <name val="Tw Cen MT"/>
      <family val="2"/>
    </font>
    <font>
      <sz val="10"/>
      <color theme="1"/>
      <name val="Tw Cen MT"/>
      <family val="2"/>
    </font>
    <font>
      <sz val="14"/>
      <name val="Tw Cen MT"/>
      <family val="2"/>
    </font>
  </fonts>
  <fills count="12">
    <fill>
      <patternFill patternType="none"/>
    </fill>
    <fill>
      <patternFill patternType="gray125"/>
    </fill>
    <fill>
      <patternFill patternType="solid">
        <fgColor theme="0" tint="-4.9989318521683403E-2"/>
        <bgColor indexed="64"/>
      </patternFill>
    </fill>
    <fill>
      <patternFill patternType="solid">
        <fgColor rgb="FFC6EFCE"/>
      </patternFill>
    </fill>
    <fill>
      <patternFill patternType="solid">
        <fgColor rgb="FFFFCC99"/>
      </patternFill>
    </fill>
    <fill>
      <patternFill patternType="solid">
        <fgColor theme="0"/>
        <bgColor indexed="64"/>
      </patternFill>
    </fill>
    <fill>
      <patternFill patternType="solid">
        <fgColor rgb="FFFFFF99"/>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F2F2F2"/>
      </patternFill>
    </fill>
    <fill>
      <patternFill patternType="solid">
        <fgColor rgb="FFFFFFCC"/>
      </patternFill>
    </fill>
    <fill>
      <patternFill patternType="solid">
        <fgColor theme="0" tint="-0.249977111117893"/>
        <bgColor indexed="64"/>
      </patternFill>
    </fill>
  </fills>
  <borders count="41">
    <border>
      <left/>
      <right/>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hair">
        <color indexed="64"/>
      </left>
      <right style="thin">
        <color rgb="FF7F7F7F"/>
      </right>
      <top style="thin">
        <color rgb="FF7F7F7F"/>
      </top>
      <bottom style="thin">
        <color rgb="FF7F7F7F"/>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medium">
        <color theme="1" tint="0.24994659260841701"/>
      </left>
      <right/>
      <top style="medium">
        <color theme="1" tint="0.24994659260841701"/>
      </top>
      <bottom/>
      <diagonal/>
    </border>
    <border>
      <left/>
      <right/>
      <top style="medium">
        <color theme="1" tint="0.24994659260841701"/>
      </top>
      <bottom/>
      <diagonal/>
    </border>
    <border>
      <left/>
      <right style="medium">
        <color theme="1" tint="0.24994659260841701"/>
      </right>
      <top style="medium">
        <color theme="1" tint="0.24994659260841701"/>
      </top>
      <bottom/>
      <diagonal/>
    </border>
    <border>
      <left style="medium">
        <color theme="1" tint="0.24994659260841701"/>
      </left>
      <right/>
      <top/>
      <bottom/>
      <diagonal/>
    </border>
    <border>
      <left/>
      <right style="medium">
        <color theme="1" tint="0.24994659260841701"/>
      </right>
      <top/>
      <bottom/>
      <diagonal/>
    </border>
    <border>
      <left style="medium">
        <color theme="1" tint="0.24994659260841701"/>
      </left>
      <right/>
      <top/>
      <bottom style="medium">
        <color theme="1" tint="0.24994659260841701"/>
      </bottom>
      <diagonal/>
    </border>
    <border>
      <left/>
      <right/>
      <top/>
      <bottom style="medium">
        <color theme="1" tint="0.24994659260841701"/>
      </bottom>
      <diagonal/>
    </border>
    <border>
      <left/>
      <right style="medium">
        <color theme="1" tint="0.24994659260841701"/>
      </right>
      <top/>
      <bottom style="medium">
        <color theme="1" tint="0.24994659260841701"/>
      </bottom>
      <diagonal/>
    </border>
    <border>
      <left style="thin">
        <color indexed="64"/>
      </left>
      <right style="hair">
        <color indexed="64"/>
      </right>
      <top style="thin">
        <color indexed="64"/>
      </top>
      <bottom/>
      <diagonal/>
    </border>
    <border>
      <left/>
      <right style="dotted">
        <color indexed="64"/>
      </right>
      <top style="thin">
        <color indexed="64"/>
      </top>
      <bottom/>
      <diagonal/>
    </border>
    <border>
      <left style="thin">
        <color indexed="64"/>
      </left>
      <right style="hair">
        <color indexed="64"/>
      </right>
      <top/>
      <bottom style="thin">
        <color indexed="64"/>
      </bottom>
      <diagonal/>
    </border>
    <border>
      <left/>
      <right style="dotted">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rgb="FF7F7F7F"/>
      </top>
      <bottom style="thin">
        <color indexed="64"/>
      </bottom>
      <diagonal/>
    </border>
    <border>
      <left/>
      <right/>
      <top/>
      <bottom style="thick">
        <color theme="1" tint="4.9989318521683403E-2"/>
      </bottom>
      <diagonal/>
    </border>
    <border>
      <left/>
      <right/>
      <top style="thin">
        <color rgb="FF7F7F7F"/>
      </top>
      <bottom/>
      <diagonal/>
    </border>
  </borders>
  <cellStyleXfs count="9">
    <xf numFmtId="0" fontId="0" fillId="0" borderId="0"/>
    <xf numFmtId="9" fontId="1" fillId="0" borderId="0" applyFont="0" applyFill="0" applyBorder="0" applyAlignment="0" applyProtection="0"/>
    <xf numFmtId="0" fontId="2" fillId="3" borderId="0" applyNumberFormat="0" applyBorder="0" applyAlignment="0" applyProtection="0"/>
    <xf numFmtId="0" fontId="3" fillId="4" borderId="1" applyNumberFormat="0" applyAlignment="0" applyProtection="0"/>
    <xf numFmtId="0" fontId="4" fillId="0" borderId="0" applyNumberFormat="0" applyFont="0" applyFill="0" applyBorder="0" applyAlignment="0" applyProtection="0"/>
    <xf numFmtId="44" fontId="4" fillId="0" borderId="0" applyNumberFormat="0" applyFont="0" applyFill="0" applyBorder="0" applyAlignment="0" applyProtection="0"/>
    <xf numFmtId="9" fontId="4" fillId="0" borderId="0" applyNumberFormat="0" applyFont="0" applyFill="0" applyBorder="0" applyAlignment="0" applyProtection="0"/>
    <xf numFmtId="0" fontId="21" fillId="9" borderId="34" applyNumberFormat="0" applyAlignment="0" applyProtection="0"/>
    <xf numFmtId="0" fontId="1" fillId="10" borderId="35" applyNumberFormat="0" applyFont="0" applyAlignment="0" applyProtection="0"/>
  </cellStyleXfs>
  <cellXfs count="200">
    <xf numFmtId="0" fontId="0" fillId="0" borderId="0" xfId="0"/>
    <xf numFmtId="14" fontId="3" fillId="4" borderId="1" xfId="3" applyNumberFormat="1"/>
    <xf numFmtId="0" fontId="9" fillId="5" borderId="0" xfId="4" applyNumberFormat="1" applyFont="1" applyFill="1" applyBorder="1" applyAlignment="1" applyProtection="1">
      <protection hidden="1"/>
    </xf>
    <xf numFmtId="0" fontId="11" fillId="0" borderId="0" xfId="4" applyNumberFormat="1" applyFont="1" applyFill="1" applyBorder="1" applyAlignment="1" applyProtection="1">
      <protection hidden="1"/>
    </xf>
    <xf numFmtId="0" fontId="9" fillId="0" borderId="0" xfId="4" applyNumberFormat="1" applyFont="1" applyFill="1" applyBorder="1" applyAlignment="1" applyProtection="1">
      <protection hidden="1"/>
    </xf>
    <xf numFmtId="0" fontId="10" fillId="5" borderId="0" xfId="4" applyNumberFormat="1" applyFont="1" applyFill="1" applyBorder="1" applyAlignment="1" applyProtection="1">
      <alignment horizontal="right"/>
      <protection hidden="1"/>
    </xf>
    <xf numFmtId="0" fontId="9" fillId="5" borderId="0" xfId="4" applyNumberFormat="1" applyFont="1" applyFill="1" applyBorder="1" applyAlignment="1" applyProtection="1">
      <alignment vertical="center"/>
      <protection hidden="1"/>
    </xf>
    <xf numFmtId="0" fontId="9" fillId="5" borderId="7" xfId="4" applyNumberFormat="1" applyFont="1" applyFill="1" applyBorder="1" applyAlignment="1" applyProtection="1">
      <protection hidden="1"/>
    </xf>
    <xf numFmtId="0" fontId="9" fillId="5" borderId="4" xfId="4" applyNumberFormat="1" applyFont="1" applyFill="1" applyBorder="1" applyAlignment="1" applyProtection="1">
      <protection hidden="1"/>
    </xf>
    <xf numFmtId="0" fontId="10" fillId="5" borderId="0" xfId="4" applyNumberFormat="1" applyFont="1" applyFill="1" applyBorder="1" applyAlignment="1" applyProtection="1">
      <alignment horizontal="center" vertical="center" wrapText="1"/>
      <protection hidden="1"/>
    </xf>
    <xf numFmtId="0" fontId="10" fillId="2" borderId="11" xfId="4" applyNumberFormat="1" applyFont="1" applyFill="1" applyBorder="1" applyAlignment="1" applyProtection="1">
      <alignment horizontal="center" vertical="center" wrapText="1"/>
      <protection hidden="1"/>
    </xf>
    <xf numFmtId="0" fontId="10" fillId="2" borderId="12" xfId="4" applyNumberFormat="1" applyFont="1" applyFill="1" applyBorder="1" applyAlignment="1" applyProtection="1">
      <alignment horizontal="center" vertical="center" wrapText="1"/>
      <protection hidden="1"/>
    </xf>
    <xf numFmtId="0" fontId="10" fillId="2" borderId="13" xfId="4" applyNumberFormat="1" applyFont="1" applyFill="1" applyBorder="1" applyAlignment="1" applyProtection="1">
      <alignment horizontal="center" vertical="center" wrapText="1"/>
      <protection hidden="1"/>
    </xf>
    <xf numFmtId="0" fontId="10" fillId="6" borderId="4" xfId="4" applyNumberFormat="1" applyFont="1" applyFill="1" applyBorder="1" applyAlignment="1" applyProtection="1">
      <alignment horizontal="center" vertical="center" wrapText="1"/>
      <protection hidden="1"/>
    </xf>
    <xf numFmtId="0" fontId="10" fillId="7" borderId="14" xfId="4" applyNumberFormat="1" applyFont="1" applyFill="1" applyBorder="1" applyAlignment="1" applyProtection="1">
      <alignment horizontal="center" vertical="center" wrapText="1"/>
      <protection hidden="1"/>
    </xf>
    <xf numFmtId="0" fontId="10" fillId="2" borderId="21" xfId="4" applyNumberFormat="1" applyFont="1" applyFill="1" applyBorder="1" applyAlignment="1" applyProtection="1">
      <alignment horizontal="center" vertical="center" wrapText="1"/>
      <protection hidden="1"/>
    </xf>
    <xf numFmtId="0" fontId="9" fillId="5" borderId="4" xfId="4" applyNumberFormat="1" applyFont="1" applyFill="1" applyBorder="1" applyAlignment="1" applyProtection="1">
      <alignment horizontal="left"/>
      <protection hidden="1"/>
    </xf>
    <xf numFmtId="164" fontId="9" fillId="5" borderId="14" xfId="4" applyNumberFormat="1" applyFont="1" applyFill="1" applyBorder="1" applyAlignment="1" applyProtection="1">
      <alignment horizontal="right"/>
      <protection hidden="1"/>
    </xf>
    <xf numFmtId="164" fontId="9" fillId="5" borderId="4" xfId="4" applyNumberFormat="1" applyFont="1" applyFill="1" applyBorder="1" applyAlignment="1" applyProtection="1">
      <alignment horizontal="right" vertical="center"/>
      <protection hidden="1"/>
    </xf>
    <xf numFmtId="0" fontId="9" fillId="5" borderId="4" xfId="4" applyNumberFormat="1" applyFont="1" applyFill="1" applyBorder="1" applyAlignment="1" applyProtection="1">
      <alignment horizontal="center" vertical="center"/>
      <protection hidden="1"/>
    </xf>
    <xf numFmtId="164" fontId="9" fillId="5" borderId="14" xfId="5" applyNumberFormat="1" applyFont="1" applyFill="1" applyBorder="1" applyAlignment="1" applyProtection="1">
      <alignment horizontal="right" vertical="center"/>
      <protection hidden="1"/>
    </xf>
    <xf numFmtId="164" fontId="9" fillId="5" borderId="4" xfId="5" applyNumberFormat="1" applyFont="1" applyFill="1" applyBorder="1" applyAlignment="1" applyProtection="1">
      <alignment horizontal="right" vertical="center"/>
      <protection hidden="1"/>
    </xf>
    <xf numFmtId="164" fontId="9" fillId="5" borderId="4" xfId="4" applyNumberFormat="1" applyFont="1" applyFill="1" applyBorder="1" applyAlignment="1" applyProtection="1">
      <alignment horizontal="right"/>
      <protection hidden="1"/>
    </xf>
    <xf numFmtId="164" fontId="9" fillId="6" borderId="4" xfId="4" applyNumberFormat="1" applyFont="1" applyFill="1" applyBorder="1" applyAlignment="1" applyProtection="1">
      <alignment horizontal="right"/>
      <protection hidden="1"/>
    </xf>
    <xf numFmtId="9" fontId="12" fillId="4" borderId="17" xfId="6" applyNumberFormat="1" applyFont="1" applyFill="1" applyBorder="1" applyAlignment="1" applyProtection="1">
      <alignment horizontal="center" vertical="center"/>
      <protection locked="0" hidden="1"/>
    </xf>
    <xf numFmtId="165" fontId="10" fillId="5" borderId="18" xfId="4" applyNumberFormat="1" applyFont="1" applyFill="1" applyBorder="1" applyAlignment="1" applyProtection="1">
      <alignment horizontal="center" vertical="center"/>
      <protection hidden="1"/>
    </xf>
    <xf numFmtId="165" fontId="9" fillId="0" borderId="0" xfId="4" applyNumberFormat="1" applyFont="1" applyFill="1" applyBorder="1" applyAlignment="1" applyProtection="1">
      <protection hidden="1"/>
    </xf>
    <xf numFmtId="0" fontId="9" fillId="5" borderId="0" xfId="4" applyNumberFormat="1" applyFont="1" applyFill="1" applyBorder="1" applyAlignment="1" applyProtection="1">
      <alignment horizontal="left"/>
      <protection hidden="1"/>
    </xf>
    <xf numFmtId="164" fontId="9" fillId="5" borderId="15" xfId="4" applyNumberFormat="1" applyFont="1" applyFill="1" applyBorder="1" applyAlignment="1" applyProtection="1">
      <alignment horizontal="right"/>
      <protection hidden="1"/>
    </xf>
    <xf numFmtId="164" fontId="9" fillId="5" borderId="0" xfId="4" applyNumberFormat="1" applyFont="1" applyFill="1" applyBorder="1" applyAlignment="1" applyProtection="1">
      <alignment horizontal="right" vertical="center"/>
      <protection hidden="1"/>
    </xf>
    <xf numFmtId="0" fontId="9" fillId="5" borderId="0" xfId="4" applyNumberFormat="1" applyFont="1" applyFill="1" applyBorder="1" applyAlignment="1" applyProtection="1">
      <alignment horizontal="center" vertical="center"/>
      <protection hidden="1"/>
    </xf>
    <xf numFmtId="164" fontId="9" fillId="5" borderId="15" xfId="5" applyNumberFormat="1" applyFont="1" applyFill="1" applyBorder="1" applyAlignment="1" applyProtection="1">
      <alignment horizontal="right" vertical="center"/>
      <protection hidden="1"/>
    </xf>
    <xf numFmtId="164" fontId="9" fillId="5" borderId="0" xfId="5" applyNumberFormat="1" applyFont="1" applyFill="1" applyBorder="1" applyAlignment="1" applyProtection="1">
      <alignment horizontal="right" vertical="center"/>
      <protection hidden="1"/>
    </xf>
    <xf numFmtId="164" fontId="9" fillId="5" borderId="0" xfId="4" applyNumberFormat="1" applyFont="1" applyFill="1" applyBorder="1" applyAlignment="1" applyProtection="1">
      <alignment horizontal="right"/>
      <protection hidden="1"/>
    </xf>
    <xf numFmtId="164" fontId="9" fillId="6" borderId="0" xfId="4" applyNumberFormat="1" applyFont="1" applyFill="1" applyBorder="1" applyAlignment="1" applyProtection="1">
      <alignment horizontal="right"/>
      <protection hidden="1"/>
    </xf>
    <xf numFmtId="165" fontId="10" fillId="5" borderId="0" xfId="5" applyNumberFormat="1" applyFont="1" applyFill="1" applyBorder="1" applyAlignment="1" applyProtection="1">
      <alignment horizontal="center" vertical="center"/>
      <protection hidden="1"/>
    </xf>
    <xf numFmtId="165" fontId="10" fillId="5" borderId="19" xfId="4" applyNumberFormat="1" applyFont="1" applyFill="1" applyBorder="1" applyAlignment="1" applyProtection="1">
      <alignment horizontal="center" vertical="center"/>
      <protection hidden="1"/>
    </xf>
    <xf numFmtId="0" fontId="14" fillId="5" borderId="0" xfId="4" applyNumberFormat="1" applyFont="1" applyFill="1" applyBorder="1" applyAlignment="1" applyProtection="1">
      <alignment horizontal="left"/>
      <protection hidden="1"/>
    </xf>
    <xf numFmtId="0" fontId="9" fillId="5" borderId="0" xfId="4" applyNumberFormat="1" applyFont="1" applyFill="1" applyBorder="1" applyAlignment="1" applyProtection="1">
      <alignment horizontal="left" vertical="center"/>
      <protection hidden="1"/>
    </xf>
    <xf numFmtId="0" fontId="9" fillId="2" borderId="11" xfId="2" applyNumberFormat="1" applyFont="1" applyFill="1" applyBorder="1" applyAlignment="1" applyProtection="1">
      <alignment horizontal="center" vertical="center" wrapText="1"/>
      <protection hidden="1"/>
    </xf>
    <xf numFmtId="0" fontId="15" fillId="2" borderId="12" xfId="2" applyNumberFormat="1" applyFont="1" applyFill="1" applyBorder="1" applyAlignment="1" applyProtection="1">
      <alignment horizontal="center" vertical="center" wrapText="1"/>
      <protection hidden="1"/>
    </xf>
    <xf numFmtId="0" fontId="15" fillId="2" borderId="13" xfId="2" applyNumberFormat="1" applyFont="1" applyFill="1" applyBorder="1" applyAlignment="1" applyProtection="1">
      <alignment horizontal="center" vertical="center" wrapText="1"/>
      <protection hidden="1"/>
    </xf>
    <xf numFmtId="164" fontId="15" fillId="2" borderId="12" xfId="2" applyNumberFormat="1" applyFont="1" applyFill="1" applyBorder="1" applyAlignment="1" applyProtection="1">
      <alignment horizontal="center" vertical="center" wrapText="1"/>
      <protection hidden="1"/>
    </xf>
    <xf numFmtId="164" fontId="15" fillId="2" borderId="13" xfId="2" applyNumberFormat="1" applyFont="1" applyFill="1" applyBorder="1" applyAlignment="1" applyProtection="1">
      <alignment horizontal="center" vertical="center" wrapText="1"/>
      <protection hidden="1"/>
    </xf>
    <xf numFmtId="165" fontId="7" fillId="2" borderId="12" xfId="2" applyNumberFormat="1" applyFont="1" applyFill="1" applyBorder="1" applyAlignment="1" applyProtection="1">
      <alignment horizontal="center" vertical="center" wrapText="1"/>
      <protection hidden="1"/>
    </xf>
    <xf numFmtId="165" fontId="7" fillId="2" borderId="13" xfId="2" applyNumberFormat="1" applyFont="1" applyFill="1" applyBorder="1" applyAlignment="1" applyProtection="1">
      <alignment horizontal="center" vertical="center" wrapText="1"/>
      <protection hidden="1"/>
    </xf>
    <xf numFmtId="165" fontId="7" fillId="2" borderId="21" xfId="2" applyNumberFormat="1" applyFont="1" applyFill="1" applyBorder="1" applyAlignment="1" applyProtection="1">
      <alignment horizontal="center" vertical="center" wrapText="1"/>
      <protection hidden="1"/>
    </xf>
    <xf numFmtId="0" fontId="9" fillId="5" borderId="0" xfId="4" applyNumberFormat="1" applyFont="1" applyFill="1" applyBorder="1" applyAlignment="1" applyProtection="1">
      <alignment horizontal="center" vertical="top" wrapText="1"/>
      <protection hidden="1"/>
    </xf>
    <xf numFmtId="0" fontId="14" fillId="5" borderId="0" xfId="4" applyNumberFormat="1" applyFont="1" applyFill="1" applyBorder="1" applyAlignment="1" applyProtection="1">
      <alignment horizontal="center"/>
      <protection hidden="1"/>
    </xf>
    <xf numFmtId="0" fontId="9" fillId="5" borderId="0" xfId="4" applyNumberFormat="1" applyFont="1" applyFill="1" applyBorder="1" applyAlignment="1" applyProtection="1">
      <alignment horizontal="center"/>
      <protection hidden="1"/>
    </xf>
    <xf numFmtId="165" fontId="9" fillId="5" borderId="0" xfId="4" applyNumberFormat="1" applyFont="1" applyFill="1" applyBorder="1" applyAlignment="1" applyProtection="1">
      <alignment horizontal="center" vertical="center"/>
      <protection hidden="1"/>
    </xf>
    <xf numFmtId="165" fontId="9" fillId="5" borderId="0" xfId="5" applyNumberFormat="1" applyFont="1" applyFill="1" applyBorder="1" applyAlignment="1" applyProtection="1">
      <alignment horizontal="center" vertical="center"/>
      <protection hidden="1"/>
    </xf>
    <xf numFmtId="165" fontId="10" fillId="5" borderId="0" xfId="4" applyNumberFormat="1" applyFont="1" applyFill="1" applyBorder="1" applyAlignment="1" applyProtection="1">
      <alignment horizontal="center" vertical="center"/>
      <protection hidden="1"/>
    </xf>
    <xf numFmtId="165" fontId="9" fillId="5" borderId="4" xfId="5" applyNumberFormat="1" applyFont="1" applyFill="1" applyBorder="1" applyAlignment="1" applyProtection="1">
      <alignment horizontal="center" vertical="center"/>
      <protection hidden="1"/>
    </xf>
    <xf numFmtId="0" fontId="16" fillId="5" borderId="0" xfId="4" applyNumberFormat="1" applyFont="1" applyFill="1" applyBorder="1" applyAlignment="1" applyProtection="1">
      <alignment horizontal="right"/>
      <protection hidden="1"/>
    </xf>
    <xf numFmtId="165" fontId="9" fillId="5" borderId="14" xfId="5" applyNumberFormat="1" applyFont="1" applyFill="1" applyBorder="1" applyAlignment="1" applyProtection="1">
      <alignment horizontal="center" vertical="center"/>
      <protection hidden="1"/>
    </xf>
    <xf numFmtId="165" fontId="9" fillId="5" borderId="15" xfId="5" applyNumberFormat="1" applyFont="1" applyFill="1" applyBorder="1" applyAlignment="1" applyProtection="1">
      <alignment horizontal="center" vertical="center"/>
      <protection hidden="1"/>
    </xf>
    <xf numFmtId="164" fontId="10" fillId="7" borderId="14" xfId="4" applyNumberFormat="1" applyFont="1" applyFill="1" applyBorder="1" applyAlignment="1" applyProtection="1">
      <alignment horizontal="right"/>
      <protection hidden="1"/>
    </xf>
    <xf numFmtId="164" fontId="10" fillId="7" borderId="15" xfId="4" applyNumberFormat="1" applyFont="1" applyFill="1" applyBorder="1" applyAlignment="1" applyProtection="1">
      <alignment horizontal="right"/>
      <protection hidden="1"/>
    </xf>
    <xf numFmtId="164" fontId="10" fillId="7" borderId="14" xfId="4" applyNumberFormat="1" applyFont="1" applyFill="1" applyBorder="1" applyAlignment="1" applyProtection="1">
      <alignment horizontal="right" vertical="center"/>
      <protection hidden="1"/>
    </xf>
    <xf numFmtId="164" fontId="10" fillId="7" borderId="15" xfId="4" applyNumberFormat="1" applyFont="1" applyFill="1" applyBorder="1" applyAlignment="1" applyProtection="1">
      <alignment horizontal="right" vertical="center"/>
      <protection hidden="1"/>
    </xf>
    <xf numFmtId="0" fontId="18" fillId="5" borderId="0" xfId="4" applyNumberFormat="1" applyFont="1" applyFill="1" applyBorder="1" applyAlignment="1" applyProtection="1">
      <protection hidden="1"/>
    </xf>
    <xf numFmtId="0" fontId="19" fillId="5" borderId="0" xfId="4" applyNumberFormat="1" applyFont="1" applyFill="1" applyBorder="1" applyAlignment="1" applyProtection="1">
      <alignment horizontal="right"/>
      <protection hidden="1"/>
    </xf>
    <xf numFmtId="0" fontId="18" fillId="0" borderId="0" xfId="4" applyNumberFormat="1" applyFont="1" applyFill="1" applyBorder="1" applyAlignment="1" applyProtection="1">
      <protection hidden="1"/>
    </xf>
    <xf numFmtId="164" fontId="19" fillId="7" borderId="15" xfId="4" applyNumberFormat="1" applyFont="1" applyFill="1" applyBorder="1" applyAlignment="1" applyProtection="1">
      <alignment horizontal="right" vertical="center"/>
      <protection hidden="1"/>
    </xf>
    <xf numFmtId="164" fontId="18" fillId="5" borderId="0" xfId="4" applyNumberFormat="1" applyFont="1" applyFill="1" applyBorder="1" applyAlignment="1" applyProtection="1">
      <alignment horizontal="right" vertical="center"/>
      <protection hidden="1"/>
    </xf>
    <xf numFmtId="164" fontId="18" fillId="5" borderId="0" xfId="5" applyNumberFormat="1" applyFont="1" applyFill="1" applyBorder="1" applyAlignment="1" applyProtection="1">
      <alignment horizontal="right" vertical="center"/>
      <protection hidden="1"/>
    </xf>
    <xf numFmtId="164" fontId="18" fillId="5" borderId="0" xfId="4" applyNumberFormat="1" applyFont="1" applyFill="1" applyBorder="1" applyAlignment="1" applyProtection="1">
      <alignment horizontal="right"/>
      <protection hidden="1"/>
    </xf>
    <xf numFmtId="164" fontId="18" fillId="6" borderId="0" xfId="4" applyNumberFormat="1" applyFont="1" applyFill="1" applyBorder="1" applyAlignment="1" applyProtection="1">
      <alignment horizontal="right"/>
      <protection hidden="1"/>
    </xf>
    <xf numFmtId="0" fontId="18" fillId="5" borderId="0" xfId="4" applyNumberFormat="1" applyFont="1" applyFill="1" applyBorder="1" applyAlignment="1" applyProtection="1">
      <alignment horizontal="left"/>
      <protection hidden="1"/>
    </xf>
    <xf numFmtId="164" fontId="18" fillId="5" borderId="15" xfId="4" applyNumberFormat="1" applyFont="1" applyFill="1" applyBorder="1" applyAlignment="1" applyProtection="1">
      <alignment horizontal="right"/>
      <protection hidden="1"/>
    </xf>
    <xf numFmtId="0" fontId="18" fillId="5" borderId="0" xfId="4" applyNumberFormat="1" applyFont="1" applyFill="1" applyBorder="1" applyAlignment="1" applyProtection="1">
      <alignment horizontal="left" vertical="center"/>
      <protection hidden="1"/>
    </xf>
    <xf numFmtId="0" fontId="20" fillId="2" borderId="12" xfId="2" applyNumberFormat="1" applyFont="1" applyFill="1" applyBorder="1" applyAlignment="1" applyProtection="1">
      <alignment horizontal="center" vertical="center" wrapText="1"/>
      <protection hidden="1"/>
    </xf>
    <xf numFmtId="0" fontId="20" fillId="2" borderId="13" xfId="2" applyNumberFormat="1" applyFont="1" applyFill="1" applyBorder="1" applyAlignment="1" applyProtection="1">
      <alignment horizontal="center" vertical="center" wrapText="1"/>
      <protection hidden="1"/>
    </xf>
    <xf numFmtId="164" fontId="20" fillId="2" borderId="12" xfId="2" applyNumberFormat="1" applyFont="1" applyFill="1" applyBorder="1" applyAlignment="1" applyProtection="1">
      <alignment horizontal="center" vertical="center" wrapText="1"/>
      <protection hidden="1"/>
    </xf>
    <xf numFmtId="164" fontId="20" fillId="2" borderId="13" xfId="2" applyNumberFormat="1" applyFont="1" applyFill="1" applyBorder="1" applyAlignment="1" applyProtection="1">
      <alignment horizontal="center" vertical="center" wrapText="1"/>
      <protection hidden="1"/>
    </xf>
    <xf numFmtId="0" fontId="9" fillId="5" borderId="0" xfId="4" applyNumberFormat="1" applyFont="1" applyFill="1" applyBorder="1" applyAlignment="1" applyProtection="1">
      <alignment horizontal="left" vertical="center" wrapText="1"/>
      <protection hidden="1"/>
    </xf>
    <xf numFmtId="164" fontId="9" fillId="5" borderId="15" xfId="4" applyNumberFormat="1" applyFont="1" applyFill="1" applyBorder="1" applyAlignment="1" applyProtection="1">
      <alignment horizontal="right" vertical="center"/>
      <protection hidden="1"/>
    </xf>
    <xf numFmtId="164" fontId="9" fillId="6" borderId="0" xfId="4" applyNumberFormat="1" applyFont="1" applyFill="1" applyBorder="1" applyAlignment="1" applyProtection="1">
      <alignment horizontal="right" vertical="center"/>
      <protection hidden="1"/>
    </xf>
    <xf numFmtId="0" fontId="9" fillId="0" borderId="0" xfId="4" applyNumberFormat="1" applyFont="1" applyFill="1" applyBorder="1" applyAlignment="1" applyProtection="1">
      <alignment vertical="center"/>
      <protection hidden="1"/>
    </xf>
    <xf numFmtId="0" fontId="10" fillId="2" borderId="14" xfId="4" applyNumberFormat="1" applyFont="1" applyFill="1" applyBorder="1" applyAlignment="1" applyProtection="1">
      <alignment horizontal="center" vertical="center" wrapText="1"/>
      <protection hidden="1"/>
    </xf>
    <xf numFmtId="0" fontId="10" fillId="2" borderId="4" xfId="4" applyNumberFormat="1" applyFont="1" applyFill="1" applyBorder="1" applyAlignment="1" applyProtection="1">
      <alignment horizontal="center" vertical="center" wrapText="1"/>
      <protection hidden="1"/>
    </xf>
    <xf numFmtId="0" fontId="9" fillId="0" borderId="0" xfId="4" applyNumberFormat="1" applyFont="1" applyFill="1" applyBorder="1" applyAlignment="1" applyProtection="1">
      <alignment horizontal="left"/>
      <protection hidden="1"/>
    </xf>
    <xf numFmtId="0" fontId="21" fillId="9" borderId="34" xfId="7"/>
    <xf numFmtId="0" fontId="22" fillId="10" borderId="35" xfId="8" applyFont="1"/>
    <xf numFmtId="9" fontId="12" fillId="4" borderId="38" xfId="6" applyNumberFormat="1" applyFont="1" applyFill="1" applyBorder="1" applyAlignment="1" applyProtection="1">
      <alignment horizontal="center" vertical="center"/>
      <protection locked="0" hidden="1"/>
    </xf>
    <xf numFmtId="9" fontId="12" fillId="5" borderId="0" xfId="6" applyNumberFormat="1" applyFont="1" applyFill="1" applyBorder="1" applyAlignment="1" applyProtection="1">
      <alignment horizontal="center" vertical="center"/>
      <protection hidden="1"/>
    </xf>
    <xf numFmtId="0" fontId="13" fillId="0" borderId="0" xfId="0" applyFont="1" applyAlignment="1" applyProtection="1">
      <alignment horizontal="left"/>
      <protection hidden="1"/>
    </xf>
    <xf numFmtId="0" fontId="6" fillId="0" borderId="0" xfId="0" applyFont="1" applyProtection="1">
      <protection hidden="1"/>
    </xf>
    <xf numFmtId="0" fontId="0" fillId="5" borderId="0" xfId="0" applyFill="1"/>
    <xf numFmtId="0" fontId="6" fillId="5" borderId="0" xfId="0" applyFont="1" applyFill="1" applyProtection="1">
      <protection hidden="1"/>
    </xf>
    <xf numFmtId="0" fontId="25" fillId="5" borderId="0" xfId="0" applyFont="1" applyFill="1" applyProtection="1">
      <protection hidden="1"/>
    </xf>
    <xf numFmtId="0" fontId="27" fillId="5" borderId="0" xfId="0" applyFont="1" applyFill="1" applyAlignment="1" applyProtection="1">
      <protection hidden="1"/>
    </xf>
    <xf numFmtId="0" fontId="25" fillId="0" borderId="0" xfId="0" applyFont="1" applyProtection="1">
      <protection hidden="1"/>
    </xf>
    <xf numFmtId="6" fontId="27" fillId="5" borderId="0" xfId="0" applyNumberFormat="1" applyFont="1" applyFill="1" applyAlignment="1" applyProtection="1">
      <protection hidden="1"/>
    </xf>
    <xf numFmtId="6" fontId="27" fillId="5" borderId="0" xfId="0" applyNumberFormat="1" applyFont="1" applyFill="1" applyAlignment="1" applyProtection="1">
      <alignment horizontal="left"/>
      <protection hidden="1"/>
    </xf>
    <xf numFmtId="0" fontId="26" fillId="0" borderId="0" xfId="0" applyFont="1" applyProtection="1">
      <protection hidden="1"/>
    </xf>
    <xf numFmtId="0" fontId="28" fillId="0" borderId="0" xfId="0" applyFont="1" applyBorder="1" applyAlignment="1" applyProtection="1">
      <alignment horizontal="center"/>
      <protection hidden="1"/>
    </xf>
    <xf numFmtId="0" fontId="28" fillId="5" borderId="0" xfId="0" applyFont="1" applyFill="1" applyProtection="1">
      <protection hidden="1"/>
    </xf>
    <xf numFmtId="0" fontId="28" fillId="0" borderId="0" xfId="0" applyFont="1" applyProtection="1">
      <protection hidden="1"/>
    </xf>
    <xf numFmtId="0" fontId="28" fillId="5" borderId="0" xfId="0" applyFont="1" applyFill="1" applyAlignment="1" applyProtection="1">
      <alignment vertical="top"/>
      <protection hidden="1"/>
    </xf>
    <xf numFmtId="0" fontId="28" fillId="5" borderId="0" xfId="0" applyFont="1" applyFill="1" applyAlignment="1" applyProtection="1">
      <alignment horizontal="left" vertical="top" wrapText="1"/>
      <protection hidden="1"/>
    </xf>
    <xf numFmtId="0" fontId="28" fillId="0" borderId="0" xfId="0" applyFont="1" applyAlignment="1" applyProtection="1">
      <alignment vertical="top"/>
      <protection hidden="1"/>
    </xf>
    <xf numFmtId="0" fontId="28" fillId="5" borderId="0" xfId="0" applyFont="1" applyFill="1" applyAlignment="1" applyProtection="1">
      <protection hidden="1"/>
    </xf>
    <xf numFmtId="0" fontId="28" fillId="0" borderId="0" xfId="0" applyFont="1" applyAlignment="1" applyProtection="1">
      <protection hidden="1"/>
    </xf>
    <xf numFmtId="0" fontId="28" fillId="5" borderId="0" xfId="0" applyFont="1" applyFill="1" applyAlignment="1" applyProtection="1">
      <alignment wrapText="1"/>
      <protection hidden="1"/>
    </xf>
    <xf numFmtId="0" fontId="28" fillId="5" borderId="39" xfId="0" applyFont="1" applyFill="1" applyBorder="1" applyProtection="1">
      <protection hidden="1"/>
    </xf>
    <xf numFmtId="0" fontId="28" fillId="0" borderId="0" xfId="0" applyFont="1" applyAlignment="1" applyProtection="1">
      <alignment horizontal="right"/>
      <protection hidden="1"/>
    </xf>
    <xf numFmtId="0" fontId="28" fillId="0" borderId="9" xfId="0" applyFont="1" applyBorder="1" applyProtection="1">
      <protection hidden="1"/>
    </xf>
    <xf numFmtId="0" fontId="28" fillId="0" borderId="0" xfId="0" applyFont="1" applyBorder="1" applyProtection="1">
      <protection hidden="1"/>
    </xf>
    <xf numFmtId="0" fontId="28" fillId="0" borderId="22" xfId="0" applyFont="1" applyBorder="1" applyProtection="1">
      <protection hidden="1"/>
    </xf>
    <xf numFmtId="0" fontId="28" fillId="0" borderId="23" xfId="0" applyFont="1" applyBorder="1" applyProtection="1">
      <protection hidden="1"/>
    </xf>
    <xf numFmtId="0" fontId="28" fillId="0" borderId="24" xfId="0" applyFont="1" applyBorder="1" applyProtection="1">
      <protection hidden="1"/>
    </xf>
    <xf numFmtId="0" fontId="28" fillId="0" borderId="25" xfId="0" applyFont="1" applyBorder="1" applyProtection="1">
      <protection hidden="1"/>
    </xf>
    <xf numFmtId="0" fontId="28" fillId="0" borderId="26" xfId="0" applyFont="1" applyBorder="1" applyProtection="1">
      <protection hidden="1"/>
    </xf>
    <xf numFmtId="0" fontId="28" fillId="0" borderId="0" xfId="0" applyFont="1" applyBorder="1" applyAlignment="1" applyProtection="1">
      <alignment horizontal="right"/>
      <protection hidden="1"/>
    </xf>
    <xf numFmtId="0" fontId="28" fillId="0" borderId="27" xfId="0" applyFont="1" applyBorder="1" applyProtection="1">
      <protection hidden="1"/>
    </xf>
    <xf numFmtId="0" fontId="28" fillId="0" borderId="28" xfId="0" applyFont="1" applyBorder="1" applyProtection="1">
      <protection hidden="1"/>
    </xf>
    <xf numFmtId="0" fontId="28" fillId="0" borderId="29" xfId="0" applyFont="1" applyBorder="1" applyProtection="1">
      <protection hidden="1"/>
    </xf>
    <xf numFmtId="0" fontId="28" fillId="5" borderId="0" xfId="0" applyFont="1" applyFill="1" applyAlignment="1" applyProtection="1">
      <alignment vertical="top" wrapText="1"/>
      <protection hidden="1"/>
    </xf>
    <xf numFmtId="0" fontId="31" fillId="0" borderId="0" xfId="0" applyFont="1" applyAlignment="1">
      <alignment horizontal="center" vertical="center"/>
    </xf>
    <xf numFmtId="0" fontId="17" fillId="5" borderId="40" xfId="3" applyNumberFormat="1" applyFont="1" applyFill="1" applyBorder="1" applyAlignment="1" applyProtection="1">
      <alignment horizontal="center"/>
      <protection locked="0" hidden="1"/>
    </xf>
    <xf numFmtId="0" fontId="14" fillId="0" borderId="0" xfId="4" applyNumberFormat="1" applyFont="1" applyFill="1" applyBorder="1" applyAlignment="1" applyProtection="1">
      <alignment horizontal="left"/>
      <protection hidden="1"/>
    </xf>
    <xf numFmtId="0" fontId="32" fillId="0" borderId="0" xfId="0" applyFont="1" applyAlignment="1" applyProtection="1">
      <alignment vertical="top"/>
      <protection hidden="1"/>
    </xf>
    <xf numFmtId="0" fontId="34" fillId="5" borderId="0" xfId="0" applyFont="1" applyFill="1" applyAlignment="1" applyProtection="1">
      <protection hidden="1"/>
    </xf>
    <xf numFmtId="0" fontId="9" fillId="0" borderId="4" xfId="4" applyNumberFormat="1" applyFont="1" applyFill="1" applyBorder="1" applyAlignment="1" applyProtection="1">
      <alignment horizontal="left"/>
      <protection hidden="1"/>
    </xf>
    <xf numFmtId="0" fontId="25" fillId="5" borderId="0" xfId="0" applyFont="1" applyFill="1" applyAlignment="1" applyProtection="1">
      <alignment wrapText="1"/>
      <protection hidden="1"/>
    </xf>
    <xf numFmtId="0" fontId="27" fillId="5" borderId="0" xfId="0" applyFont="1" applyFill="1" applyAlignment="1" applyProtection="1">
      <alignment wrapText="1"/>
      <protection hidden="1"/>
    </xf>
    <xf numFmtId="0" fontId="25" fillId="0" borderId="0" xfId="0" applyFont="1" applyAlignment="1" applyProtection="1">
      <alignment wrapText="1"/>
      <protection hidden="1"/>
    </xf>
    <xf numFmtId="0" fontId="11" fillId="0" borderId="0" xfId="4" applyNumberFormat="1" applyFont="1" applyFill="1" applyBorder="1" applyAlignment="1" applyProtection="1">
      <alignment horizontal="right"/>
      <protection hidden="1"/>
    </xf>
    <xf numFmtId="0" fontId="11" fillId="5" borderId="0" xfId="4" applyNumberFormat="1" applyFont="1" applyFill="1" applyBorder="1" applyAlignment="1" applyProtection="1">
      <alignment horizontal="right"/>
      <protection hidden="1"/>
    </xf>
    <xf numFmtId="1" fontId="11" fillId="0" borderId="0" xfId="4" applyNumberFormat="1" applyFont="1" applyFill="1" applyBorder="1" applyAlignment="1" applyProtection="1">
      <protection hidden="1"/>
    </xf>
    <xf numFmtId="164" fontId="11" fillId="0" borderId="0" xfId="4" applyNumberFormat="1" applyFont="1" applyFill="1" applyBorder="1" applyAlignment="1" applyProtection="1">
      <protection hidden="1"/>
    </xf>
    <xf numFmtId="0" fontId="11" fillId="5" borderId="0" xfId="4" applyNumberFormat="1" applyFont="1" applyFill="1" applyBorder="1" applyAlignment="1" applyProtection="1">
      <alignment horizontal="right" vertical="center"/>
      <protection hidden="1"/>
    </xf>
    <xf numFmtId="164" fontId="11" fillId="0" borderId="0" xfId="4" applyNumberFormat="1" applyFont="1" applyFill="1" applyBorder="1" applyAlignment="1" applyProtection="1">
      <alignment vertical="center"/>
      <protection hidden="1"/>
    </xf>
    <xf numFmtId="0" fontId="24" fillId="11" borderId="0" xfId="0" applyFont="1" applyFill="1" applyProtection="1">
      <protection hidden="1"/>
    </xf>
    <xf numFmtId="0" fontId="35" fillId="5" borderId="0" xfId="0" applyFont="1" applyFill="1" applyProtection="1">
      <protection hidden="1"/>
    </xf>
    <xf numFmtId="0" fontId="38" fillId="5" borderId="0" xfId="4" applyNumberFormat="1" applyFont="1" applyFill="1" applyBorder="1" applyAlignment="1" applyProtection="1">
      <protection hidden="1"/>
    </xf>
    <xf numFmtId="0" fontId="40" fillId="5" borderId="0" xfId="4" applyNumberFormat="1" applyFont="1" applyFill="1" applyBorder="1" applyAlignment="1" applyProtection="1">
      <alignment vertical="center"/>
      <protection hidden="1"/>
    </xf>
    <xf numFmtId="0" fontId="41" fillId="0" borderId="0" xfId="4" applyNumberFormat="1" applyFont="1" applyFill="1" applyBorder="1" applyAlignment="1" applyProtection="1">
      <alignment horizontal="right"/>
      <protection hidden="1"/>
    </xf>
    <xf numFmtId="0" fontId="41" fillId="0" borderId="0" xfId="4" applyNumberFormat="1" applyFont="1" applyFill="1" applyBorder="1" applyAlignment="1" applyProtection="1">
      <protection hidden="1"/>
    </xf>
    <xf numFmtId="0" fontId="38" fillId="0" borderId="0" xfId="4" applyNumberFormat="1" applyFont="1" applyFill="1" applyBorder="1" applyAlignment="1" applyProtection="1">
      <protection hidden="1"/>
    </xf>
    <xf numFmtId="0" fontId="42" fillId="4" borderId="1" xfId="3" applyNumberFormat="1" applyFont="1" applyAlignment="1" applyProtection="1">
      <alignment horizontal="center"/>
      <protection locked="0" hidden="1"/>
    </xf>
    <xf numFmtId="0" fontId="43" fillId="5" borderId="0" xfId="4" applyNumberFormat="1" applyFont="1" applyFill="1" applyBorder="1" applyAlignment="1" applyProtection="1">
      <alignment horizontal="left" indent="1"/>
      <protection hidden="1"/>
    </xf>
    <xf numFmtId="9" fontId="42" fillId="4" borderId="1" xfId="1" applyFont="1" applyFill="1" applyBorder="1" applyAlignment="1" applyProtection="1">
      <alignment horizontal="center"/>
      <protection locked="0" hidden="1"/>
    </xf>
    <xf numFmtId="164" fontId="42" fillId="4" borderId="1" xfId="3" applyNumberFormat="1" applyFont="1" applyBorder="1" applyAlignment="1" applyProtection="1">
      <alignment horizontal="center"/>
      <protection locked="0" hidden="1"/>
    </xf>
    <xf numFmtId="9" fontId="42" fillId="4" borderId="1" xfId="3" applyNumberFormat="1" applyFont="1" applyBorder="1" applyAlignment="1" applyProtection="1">
      <alignment horizontal="center"/>
      <protection locked="0" hidden="1"/>
    </xf>
    <xf numFmtId="0" fontId="44" fillId="5" borderId="0" xfId="4" applyNumberFormat="1" applyFont="1" applyFill="1" applyBorder="1" applyAlignment="1" applyProtection="1">
      <alignment horizontal="right"/>
      <protection hidden="1"/>
    </xf>
    <xf numFmtId="0" fontId="43" fillId="5" borderId="0" xfId="4" applyNumberFormat="1" applyFont="1" applyFill="1" applyBorder="1" applyAlignment="1" applyProtection="1">
      <alignment horizontal="center"/>
      <protection hidden="1"/>
    </xf>
    <xf numFmtId="0" fontId="43" fillId="5" borderId="0" xfId="4" applyNumberFormat="1" applyFont="1" applyFill="1" applyBorder="1" applyAlignment="1" applyProtection="1">
      <alignment horizontal="right"/>
      <protection hidden="1"/>
    </xf>
    <xf numFmtId="0" fontId="42" fillId="4" borderId="1" xfId="3" applyNumberFormat="1" applyFont="1" applyBorder="1" applyAlignment="1" applyProtection="1">
      <alignment horizontal="center"/>
      <protection locked="0" hidden="1"/>
    </xf>
    <xf numFmtId="0" fontId="45" fillId="5" borderId="0" xfId="4" applyNumberFormat="1" applyFont="1" applyFill="1" applyBorder="1" applyAlignment="1" applyProtection="1">
      <protection hidden="1"/>
    </xf>
    <xf numFmtId="0" fontId="47" fillId="0" borderId="0" xfId="0" applyFont="1" applyProtection="1">
      <protection hidden="1"/>
    </xf>
    <xf numFmtId="0" fontId="48" fillId="0" borderId="0" xfId="0" applyFont="1" applyProtection="1">
      <protection hidden="1"/>
    </xf>
    <xf numFmtId="0" fontId="3" fillId="4" borderId="1" xfId="3" applyNumberFormat="1" applyAlignment="1" applyProtection="1">
      <alignment horizontal="center" vertical="center"/>
      <protection locked="0" hidden="1"/>
    </xf>
    <xf numFmtId="164" fontId="3" fillId="4" borderId="1" xfId="3" applyNumberFormat="1" applyAlignment="1" applyProtection="1">
      <alignment horizontal="right"/>
      <protection locked="0" hidden="1"/>
    </xf>
    <xf numFmtId="0" fontId="28" fillId="0" borderId="0" xfId="0" applyFont="1" applyBorder="1" applyAlignment="1" applyProtection="1">
      <alignment horizontal="right"/>
      <protection hidden="1"/>
    </xf>
    <xf numFmtId="0" fontId="28" fillId="0" borderId="0" xfId="0" applyFont="1" applyBorder="1" applyAlignment="1" applyProtection="1">
      <alignment horizontal="left" vertical="top" wrapText="1"/>
      <protection hidden="1"/>
    </xf>
    <xf numFmtId="0" fontId="28" fillId="5" borderId="0" xfId="0" applyFont="1" applyFill="1" applyAlignment="1" applyProtection="1">
      <alignment horizontal="left" vertical="top" wrapText="1"/>
      <protection hidden="1"/>
    </xf>
    <xf numFmtId="0" fontId="49" fillId="11" borderId="0" xfId="0" applyFont="1" applyFill="1" applyAlignment="1">
      <alignment horizontal="center" vertical="center" wrapText="1"/>
    </xf>
    <xf numFmtId="0" fontId="29" fillId="0" borderId="0" xfId="0" applyFont="1" applyBorder="1" applyAlignment="1" applyProtection="1">
      <alignment horizontal="center"/>
      <protection hidden="1"/>
    </xf>
    <xf numFmtId="0" fontId="30" fillId="5" borderId="0" xfId="0" applyFont="1" applyFill="1" applyAlignment="1" applyProtection="1">
      <alignment horizontal="left" vertical="top" wrapText="1"/>
      <protection hidden="1"/>
    </xf>
    <xf numFmtId="0" fontId="36" fillId="11" borderId="0" xfId="0" applyFont="1" applyFill="1" applyAlignment="1" applyProtection="1">
      <alignment horizontal="left"/>
      <protection hidden="1"/>
    </xf>
    <xf numFmtId="0" fontId="49" fillId="11" borderId="0" xfId="0" applyFont="1" applyFill="1" applyAlignment="1" applyProtection="1">
      <alignment horizontal="center" vertical="center" wrapText="1"/>
      <protection hidden="1"/>
    </xf>
    <xf numFmtId="0" fontId="35" fillId="5" borderId="0" xfId="0" applyFont="1" applyFill="1" applyAlignment="1" applyProtection="1">
      <alignment horizontal="left" wrapText="1"/>
      <protection hidden="1"/>
    </xf>
    <xf numFmtId="0" fontId="33" fillId="5" borderId="0" xfId="0" applyFont="1" applyFill="1" applyAlignment="1" applyProtection="1">
      <alignment horizontal="left" wrapText="1"/>
      <protection hidden="1"/>
    </xf>
    <xf numFmtId="0" fontId="37" fillId="5" borderId="3" xfId="4" applyNumberFormat="1" applyFont="1" applyFill="1" applyBorder="1" applyAlignment="1" applyProtection="1">
      <alignment horizontal="center" vertical="center" textRotation="90" wrapText="1"/>
      <protection hidden="1"/>
    </xf>
    <xf numFmtId="0" fontId="37" fillId="5" borderId="6" xfId="4" applyNumberFormat="1" applyFont="1" applyFill="1" applyBorder="1" applyAlignment="1" applyProtection="1">
      <alignment horizontal="center" vertical="center" textRotation="90" wrapText="1"/>
      <protection hidden="1"/>
    </xf>
    <xf numFmtId="0" fontId="37" fillId="5" borderId="8" xfId="4" applyNumberFormat="1" applyFont="1" applyFill="1" applyBorder="1" applyAlignment="1" applyProtection="1">
      <alignment horizontal="center" vertical="center" textRotation="90" wrapText="1"/>
      <protection hidden="1"/>
    </xf>
    <xf numFmtId="0" fontId="39" fillId="4" borderId="1" xfId="3" applyNumberFormat="1" applyFont="1" applyAlignment="1" applyProtection="1">
      <alignment horizontal="center" vertical="center"/>
      <protection locked="0" hidden="1"/>
    </xf>
    <xf numFmtId="0" fontId="7" fillId="5" borderId="0" xfId="2" applyNumberFormat="1" applyFont="1" applyFill="1" applyBorder="1" applyAlignment="1" applyProtection="1">
      <alignment horizontal="center" vertical="center"/>
      <protection hidden="1"/>
    </xf>
    <xf numFmtId="0" fontId="39" fillId="0" borderId="2" xfId="4" applyNumberFormat="1" applyFont="1" applyFill="1" applyBorder="1" applyAlignment="1" applyProtection="1">
      <alignment horizontal="left" vertical="center" indent="2"/>
      <protection hidden="1"/>
    </xf>
    <xf numFmtId="0" fontId="39" fillId="0" borderId="0" xfId="4" applyNumberFormat="1" applyFont="1" applyFill="1" applyBorder="1" applyAlignment="1" applyProtection="1">
      <alignment horizontal="left" vertical="center" indent="2"/>
      <protection hidden="1"/>
    </xf>
    <xf numFmtId="0" fontId="10" fillId="2" borderId="36" xfId="4" applyNumberFormat="1" applyFont="1" applyFill="1" applyBorder="1" applyAlignment="1" applyProtection="1">
      <alignment horizontal="center" vertical="center" wrapText="1"/>
      <protection hidden="1"/>
    </xf>
    <xf numFmtId="0" fontId="10" fillId="2" borderId="37" xfId="4" applyNumberFormat="1" applyFont="1" applyFill="1" applyBorder="1" applyAlignment="1" applyProtection="1">
      <alignment horizontal="center" vertical="center" wrapText="1"/>
      <protection hidden="1"/>
    </xf>
    <xf numFmtId="0" fontId="46" fillId="8" borderId="3" xfId="4" applyNumberFormat="1" applyFont="1" applyFill="1" applyBorder="1" applyAlignment="1" applyProtection="1">
      <alignment horizontal="center" vertical="center"/>
      <protection hidden="1"/>
    </xf>
    <xf numFmtId="0" fontId="46" fillId="8" borderId="4" xfId="4" applyNumberFormat="1" applyFont="1" applyFill="1" applyBorder="1" applyAlignment="1" applyProtection="1">
      <alignment horizontal="center" vertical="center"/>
      <protection hidden="1"/>
    </xf>
    <xf numFmtId="0" fontId="46" fillId="8" borderId="5" xfId="4" applyNumberFormat="1" applyFont="1" applyFill="1" applyBorder="1" applyAlignment="1" applyProtection="1">
      <alignment horizontal="center" vertical="center"/>
      <protection hidden="1"/>
    </xf>
    <xf numFmtId="0" fontId="46" fillId="8" borderId="8" xfId="4" applyNumberFormat="1" applyFont="1" applyFill="1" applyBorder="1" applyAlignment="1" applyProtection="1">
      <alignment horizontal="center" vertical="center"/>
      <protection hidden="1"/>
    </xf>
    <xf numFmtId="0" fontId="46" fillId="8" borderId="9" xfId="4" applyNumberFormat="1" applyFont="1" applyFill="1" applyBorder="1" applyAlignment="1" applyProtection="1">
      <alignment horizontal="center" vertical="center"/>
      <protection hidden="1"/>
    </xf>
    <xf numFmtId="0" fontId="46" fillId="8" borderId="10" xfId="4" applyNumberFormat="1" applyFont="1" applyFill="1" applyBorder="1" applyAlignment="1" applyProtection="1">
      <alignment horizontal="center" vertical="center"/>
      <protection hidden="1"/>
    </xf>
    <xf numFmtId="0" fontId="10" fillId="2" borderId="30" xfId="4" applyNumberFormat="1" applyFont="1" applyFill="1" applyBorder="1" applyAlignment="1" applyProtection="1">
      <alignment horizontal="center" vertical="center" wrapText="1"/>
      <protection hidden="1"/>
    </xf>
    <xf numFmtId="0" fontId="10" fillId="2" borderId="32" xfId="4" applyNumberFormat="1" applyFont="1" applyFill="1" applyBorder="1" applyAlignment="1" applyProtection="1">
      <alignment horizontal="center" vertical="center" wrapText="1"/>
      <protection hidden="1"/>
    </xf>
    <xf numFmtId="0" fontId="10" fillId="2" borderId="14" xfId="4" applyNumberFormat="1" applyFont="1" applyFill="1" applyBorder="1" applyAlignment="1" applyProtection="1">
      <alignment horizontal="center" vertical="center" wrapText="1"/>
      <protection hidden="1"/>
    </xf>
    <xf numFmtId="0" fontId="10" fillId="2" borderId="16" xfId="4" applyNumberFormat="1" applyFont="1" applyFill="1" applyBorder="1" applyAlignment="1" applyProtection="1">
      <alignment horizontal="center" vertical="center" wrapText="1"/>
      <protection hidden="1"/>
    </xf>
    <xf numFmtId="0" fontId="10" fillId="2" borderId="4" xfId="4" applyNumberFormat="1" applyFont="1" applyFill="1" applyBorder="1" applyAlignment="1" applyProtection="1">
      <alignment horizontal="center" vertical="center" wrapText="1"/>
      <protection hidden="1"/>
    </xf>
    <xf numFmtId="0" fontId="10" fillId="2" borderId="9" xfId="4" applyNumberFormat="1" applyFont="1" applyFill="1" applyBorder="1" applyAlignment="1" applyProtection="1">
      <alignment horizontal="center" vertical="center" wrapText="1"/>
      <protection hidden="1"/>
    </xf>
    <xf numFmtId="0" fontId="10" fillId="2" borderId="31" xfId="4" applyNumberFormat="1" applyFont="1" applyFill="1" applyBorder="1" applyAlignment="1" applyProtection="1">
      <alignment horizontal="center" vertical="center" wrapText="1"/>
      <protection hidden="1"/>
    </xf>
    <xf numFmtId="0" fontId="10" fillId="2" borderId="33" xfId="4" applyNumberFormat="1" applyFont="1" applyFill="1" applyBorder="1" applyAlignment="1" applyProtection="1">
      <alignment horizontal="center" vertical="center" wrapText="1"/>
      <protection hidden="1"/>
    </xf>
    <xf numFmtId="0" fontId="10" fillId="2" borderId="18" xfId="4" applyNumberFormat="1" applyFont="1" applyFill="1" applyBorder="1" applyAlignment="1" applyProtection="1">
      <alignment horizontal="center" vertical="center" wrapText="1"/>
      <protection hidden="1"/>
    </xf>
    <xf numFmtId="0" fontId="10" fillId="2" borderId="20" xfId="4" applyNumberFormat="1" applyFont="1" applyFill="1" applyBorder="1" applyAlignment="1" applyProtection="1">
      <alignment horizontal="center" vertical="center" wrapText="1"/>
      <protection hidden="1"/>
    </xf>
    <xf numFmtId="165" fontId="7" fillId="3" borderId="6" xfId="2" applyNumberFormat="1" applyFont="1" applyBorder="1" applyAlignment="1" applyProtection="1">
      <alignment horizontal="center" vertical="center"/>
      <protection hidden="1"/>
    </xf>
    <xf numFmtId="165" fontId="7" fillId="3" borderId="8" xfId="2" applyNumberFormat="1" applyFont="1" applyBorder="1" applyAlignment="1" applyProtection="1">
      <alignment horizontal="center" vertical="center"/>
      <protection hidden="1"/>
    </xf>
    <xf numFmtId="165" fontId="7" fillId="3" borderId="15" xfId="2" applyNumberFormat="1" applyFont="1" applyBorder="1" applyAlignment="1" applyProtection="1">
      <alignment horizontal="center" vertical="center"/>
      <protection hidden="1"/>
    </xf>
    <xf numFmtId="165" fontId="7" fillId="3" borderId="16" xfId="2" applyNumberFormat="1" applyFont="1" applyBorder="1" applyAlignment="1" applyProtection="1">
      <alignment horizontal="center" vertical="center"/>
      <protection hidden="1"/>
    </xf>
    <xf numFmtId="165" fontId="8" fillId="3" borderId="19" xfId="2" applyNumberFormat="1" applyFont="1" applyBorder="1" applyAlignment="1" applyProtection="1">
      <alignment horizontal="center" vertical="center"/>
      <protection hidden="1"/>
    </xf>
    <xf numFmtId="165" fontId="8" fillId="3" borderId="20" xfId="2" applyNumberFormat="1" applyFont="1" applyBorder="1" applyAlignment="1" applyProtection="1">
      <alignment horizontal="center" vertical="center"/>
      <protection hidden="1"/>
    </xf>
    <xf numFmtId="165" fontId="7" fillId="3" borderId="0" xfId="2" applyNumberFormat="1" applyFont="1" applyBorder="1" applyAlignment="1" applyProtection="1">
      <alignment horizontal="center" vertical="center"/>
      <protection hidden="1"/>
    </xf>
    <xf numFmtId="165" fontId="7" fillId="3" borderId="9" xfId="2" applyNumberFormat="1" applyFont="1" applyBorder="1" applyAlignment="1" applyProtection="1">
      <alignment horizontal="center" vertical="center"/>
      <protection hidden="1"/>
    </xf>
    <xf numFmtId="0" fontId="3" fillId="4" borderId="1" xfId="3" applyNumberFormat="1" applyAlignment="1" applyProtection="1">
      <alignment horizontal="center"/>
      <protection hidden="1"/>
    </xf>
  </cellXfs>
  <cellStyles count="9">
    <cellStyle name="Currency 2" xfId="5"/>
    <cellStyle name="Good" xfId="2" builtinId="26"/>
    <cellStyle name="Input" xfId="3" builtinId="20"/>
    <cellStyle name="Normal" xfId="0" builtinId="0"/>
    <cellStyle name="Normal 2" xfId="4"/>
    <cellStyle name="Note" xfId="8" builtinId="10"/>
    <cellStyle name="Output" xfId="7" builtinId="21"/>
    <cellStyle name="Percent" xfId="1" builtinId="5"/>
    <cellStyle name="Percent 2" xfId="6"/>
  </cellStyles>
  <dxfs count="1">
    <dxf>
      <font>
        <color auto="1"/>
      </font>
      <fill>
        <patternFill>
          <bgColor theme="8" tint="0.59996337778862885"/>
        </patternFill>
      </fill>
    </dxf>
  </dxfs>
  <tableStyles count="0" defaultTableStyle="TableStyleMedium2" defaultPivotStyle="PivotStyleLight16"/>
  <colors>
    <mruColors>
      <color rgb="FFF6732A"/>
      <color rgb="FFD8AA84"/>
      <color rgb="FFFBDA97"/>
      <color rgb="FFF9CB6F"/>
      <color rgb="FFF60000"/>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jpeg"/><Relationship Id="rId7" Type="http://schemas.openxmlformats.org/officeDocument/2006/relationships/image" Target="../media/image20.jpeg"/><Relationship Id="rId12" Type="http://schemas.openxmlformats.org/officeDocument/2006/relationships/image" Target="../media/image25.jpeg"/><Relationship Id="rId2"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image" Target="../media/image19.jpeg"/><Relationship Id="rId11" Type="http://schemas.openxmlformats.org/officeDocument/2006/relationships/image" Target="../media/image24.jpeg"/><Relationship Id="rId5" Type="http://schemas.openxmlformats.org/officeDocument/2006/relationships/image" Target="../media/image18.png"/><Relationship Id="rId10" Type="http://schemas.openxmlformats.org/officeDocument/2006/relationships/image" Target="../media/image23.jpeg"/><Relationship Id="rId4" Type="http://schemas.openxmlformats.org/officeDocument/2006/relationships/image" Target="../media/image17.png"/><Relationship Id="rId9" Type="http://schemas.openxmlformats.org/officeDocument/2006/relationships/image" Target="../media/image22.jpe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3" Type="http://schemas.openxmlformats.org/officeDocument/2006/relationships/image" Target="../media/image29.png"/><Relationship Id="rId7" Type="http://schemas.openxmlformats.org/officeDocument/2006/relationships/image" Target="../media/image33.jpeg"/><Relationship Id="rId12" Type="http://schemas.openxmlformats.org/officeDocument/2006/relationships/image" Target="../media/image38.png"/><Relationship Id="rId2"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32.jpeg"/><Relationship Id="rId11" Type="http://schemas.openxmlformats.org/officeDocument/2006/relationships/image" Target="../media/image37.jpe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_rels/drawing4.xml.rels><?xml version="1.0" encoding="UTF-8" standalone="yes"?>
<Relationships xmlns="http://schemas.openxmlformats.org/package/2006/relationships"><Relationship Id="rId8" Type="http://schemas.openxmlformats.org/officeDocument/2006/relationships/image" Target="../media/image45.jpeg"/><Relationship Id="rId3" Type="http://schemas.openxmlformats.org/officeDocument/2006/relationships/image" Target="../media/image41.jpeg"/><Relationship Id="rId7" Type="http://schemas.openxmlformats.org/officeDocument/2006/relationships/image" Target="../media/image44.png"/><Relationship Id="rId2" Type="http://schemas.openxmlformats.org/officeDocument/2006/relationships/image" Target="../media/image40.png"/><Relationship Id="rId1" Type="http://schemas.openxmlformats.org/officeDocument/2006/relationships/image" Target="../media/image1.png"/><Relationship Id="rId6" Type="http://schemas.openxmlformats.org/officeDocument/2006/relationships/image" Target="../media/image43.png"/><Relationship Id="rId5" Type="http://schemas.openxmlformats.org/officeDocument/2006/relationships/image" Target="../media/image42.jpe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57.png"/><Relationship Id="rId3" Type="http://schemas.openxmlformats.org/officeDocument/2006/relationships/image" Target="../media/image47.png"/><Relationship Id="rId7" Type="http://schemas.openxmlformats.org/officeDocument/2006/relationships/image" Target="../media/image51.png"/><Relationship Id="rId12" Type="http://schemas.openxmlformats.org/officeDocument/2006/relationships/image" Target="../media/image56.png"/><Relationship Id="rId2" Type="http://schemas.openxmlformats.org/officeDocument/2006/relationships/image" Target="../media/image46.png"/><Relationship Id="rId1" Type="http://schemas.openxmlformats.org/officeDocument/2006/relationships/image" Target="../media/image1.png"/><Relationship Id="rId6" Type="http://schemas.openxmlformats.org/officeDocument/2006/relationships/image" Target="../media/image50.png"/><Relationship Id="rId11" Type="http://schemas.openxmlformats.org/officeDocument/2006/relationships/image" Target="../media/image55.png"/><Relationship Id="rId5" Type="http://schemas.openxmlformats.org/officeDocument/2006/relationships/image" Target="../media/image49.png"/><Relationship Id="rId10" Type="http://schemas.openxmlformats.org/officeDocument/2006/relationships/image" Target="../media/image54.png"/><Relationship Id="rId4" Type="http://schemas.openxmlformats.org/officeDocument/2006/relationships/image" Target="../media/image48.png"/><Relationship Id="rId9" Type="http://schemas.openxmlformats.org/officeDocument/2006/relationships/image" Target="../media/image53.png"/><Relationship Id="rId14" Type="http://schemas.openxmlformats.org/officeDocument/2006/relationships/image" Target="../media/image58.png"/></Relationships>
</file>

<file path=xl/drawings/_rels/drawing6.xml.rels><?xml version="1.0" encoding="UTF-8" standalone="yes"?>
<Relationships xmlns="http://schemas.openxmlformats.org/package/2006/relationships"><Relationship Id="rId8" Type="http://schemas.openxmlformats.org/officeDocument/2006/relationships/image" Target="../media/image65.jpeg"/><Relationship Id="rId13" Type="http://schemas.openxmlformats.org/officeDocument/2006/relationships/image" Target="../media/image70.jpeg"/><Relationship Id="rId3" Type="http://schemas.openxmlformats.org/officeDocument/2006/relationships/image" Target="../media/image60.jpeg"/><Relationship Id="rId7" Type="http://schemas.openxmlformats.org/officeDocument/2006/relationships/image" Target="../media/image64.jpeg"/><Relationship Id="rId12" Type="http://schemas.openxmlformats.org/officeDocument/2006/relationships/image" Target="../media/image69.jpeg"/><Relationship Id="rId2" Type="http://schemas.openxmlformats.org/officeDocument/2006/relationships/image" Target="../media/image59.png"/><Relationship Id="rId1" Type="http://schemas.openxmlformats.org/officeDocument/2006/relationships/image" Target="../media/image1.png"/><Relationship Id="rId6" Type="http://schemas.openxmlformats.org/officeDocument/2006/relationships/image" Target="../media/image63.jpeg"/><Relationship Id="rId11" Type="http://schemas.openxmlformats.org/officeDocument/2006/relationships/image" Target="../media/image68.png"/><Relationship Id="rId5" Type="http://schemas.openxmlformats.org/officeDocument/2006/relationships/image" Target="../media/image62.png"/><Relationship Id="rId10" Type="http://schemas.openxmlformats.org/officeDocument/2006/relationships/image" Target="../media/image67.jpeg"/><Relationship Id="rId4" Type="http://schemas.openxmlformats.org/officeDocument/2006/relationships/image" Target="../media/image61.png"/><Relationship Id="rId9" Type="http://schemas.openxmlformats.org/officeDocument/2006/relationships/image" Target="../media/image66.jpeg"/><Relationship Id="rId14" Type="http://schemas.openxmlformats.org/officeDocument/2006/relationships/image" Target="../media/image71.png"/></Relationships>
</file>

<file path=xl/drawings/_rels/drawing7.xml.rels><?xml version="1.0" encoding="UTF-8" standalone="yes"?>
<Relationships xmlns="http://schemas.openxmlformats.org/package/2006/relationships"><Relationship Id="rId8" Type="http://schemas.openxmlformats.org/officeDocument/2006/relationships/image" Target="../media/image78.jpg"/><Relationship Id="rId13" Type="http://schemas.openxmlformats.org/officeDocument/2006/relationships/image" Target="../media/image83.jpg"/><Relationship Id="rId3" Type="http://schemas.openxmlformats.org/officeDocument/2006/relationships/image" Target="../media/image73.jpg"/><Relationship Id="rId7" Type="http://schemas.openxmlformats.org/officeDocument/2006/relationships/image" Target="../media/image77.jpg"/><Relationship Id="rId12" Type="http://schemas.openxmlformats.org/officeDocument/2006/relationships/image" Target="../media/image82.jpeg"/><Relationship Id="rId2" Type="http://schemas.openxmlformats.org/officeDocument/2006/relationships/image" Target="../media/image72.jpg"/><Relationship Id="rId1" Type="http://schemas.openxmlformats.org/officeDocument/2006/relationships/image" Target="../media/image1.png"/><Relationship Id="rId6" Type="http://schemas.openxmlformats.org/officeDocument/2006/relationships/image" Target="../media/image76.jpg"/><Relationship Id="rId11" Type="http://schemas.openxmlformats.org/officeDocument/2006/relationships/image" Target="../media/image81.jpg"/><Relationship Id="rId5" Type="http://schemas.openxmlformats.org/officeDocument/2006/relationships/image" Target="../media/image75.jpg"/><Relationship Id="rId10" Type="http://schemas.openxmlformats.org/officeDocument/2006/relationships/image" Target="../media/image80.png"/><Relationship Id="rId4" Type="http://schemas.openxmlformats.org/officeDocument/2006/relationships/image" Target="../media/image74.jpg"/><Relationship Id="rId9" Type="http://schemas.openxmlformats.org/officeDocument/2006/relationships/image" Target="../media/image79.png"/><Relationship Id="rId14" Type="http://schemas.openxmlformats.org/officeDocument/2006/relationships/image" Target="../media/image84.png"/></Relationships>
</file>

<file path=xl/drawings/drawing1.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30" name="Rounded Rectangle 29"/>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32" name="Rounded Rectangle 31"/>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33" name="Rounded Rectangle 32"/>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34" name="Rounded Rectangle 33"/>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35" name="Rounded Rectangle 34"/>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36" name="Rounded Rectangle 35"/>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7" name="Rounded Rectangle 36"/>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8" name="Rounded Rectangle 37"/>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9" name="Rounded Rectangle 38"/>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40" name="Rounded Rectangle 39"/>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41" name="Rounded Rectangle 40"/>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42" name="Rounded Rectangle 41"/>
        <xdr:cNvSpPr/>
      </xdr:nvSpPr>
      <xdr:spPr>
        <a:xfrm>
          <a:off x="1762125" y="1143000"/>
          <a:ext cx="212481" cy="199658"/>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15</xdr:col>
      <xdr:colOff>478750</xdr:colOff>
      <xdr:row>1</xdr:row>
      <xdr:rowOff>108783</xdr:rowOff>
    </xdr:from>
    <xdr:to>
      <xdr:col>17</xdr:col>
      <xdr:colOff>476249</xdr:colOff>
      <xdr:row>3</xdr:row>
      <xdr:rowOff>133382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41688" y="239752"/>
          <a:ext cx="1533406" cy="393693"/>
        </a:xfrm>
        <a:prstGeom prst="rect">
          <a:avLst/>
        </a:prstGeom>
      </xdr:spPr>
    </xdr:pic>
    <xdr:clientData/>
  </xdr:twoCellAnchor>
  <xdr:twoCellAnchor>
    <xdr:from>
      <xdr:col>2</xdr:col>
      <xdr:colOff>523876</xdr:colOff>
      <xdr:row>0</xdr:row>
      <xdr:rowOff>0</xdr:rowOff>
    </xdr:from>
    <xdr:to>
      <xdr:col>5</xdr:col>
      <xdr:colOff>323978</xdr:colOff>
      <xdr:row>5</xdr:row>
      <xdr:rowOff>11906</xdr:rowOff>
    </xdr:to>
    <xdr:pic>
      <xdr:nvPicPr>
        <xdr:cNvPr id="19" name="933DBBB8-F0AE-4246-9B8B-7F124EE07E71" descr="6F7F60EC-97A8-433D-AC91-CA3CE7BEA0A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1032" y="0"/>
          <a:ext cx="168129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22340</xdr:colOff>
      <xdr:row>27</xdr:row>
      <xdr:rowOff>107156</xdr:rowOff>
    </xdr:from>
    <xdr:to>
      <xdr:col>14</xdr:col>
      <xdr:colOff>524307</xdr:colOff>
      <xdr:row>33</xdr:row>
      <xdr:rowOff>61436</xdr:rowOff>
    </xdr:to>
    <xdr:pic>
      <xdr:nvPicPr>
        <xdr:cNvPr id="20" name="Picture 1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08" r="1608"/>
        <a:stretch/>
      </xdr:blipFill>
      <xdr:spPr>
        <a:xfrm>
          <a:off x="7118465" y="489346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220051</xdr:colOff>
      <xdr:row>20</xdr:row>
      <xdr:rowOff>71437</xdr:rowOff>
    </xdr:from>
    <xdr:to>
      <xdr:col>8</xdr:col>
      <xdr:colOff>733924</xdr:colOff>
      <xdr:row>26</xdr:row>
      <xdr:rowOff>25717</xdr:rowOff>
    </xdr:to>
    <xdr:pic>
      <xdr:nvPicPr>
        <xdr:cNvPr id="21" name="Picture 20"/>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608" r="1608"/>
        <a:stretch/>
      </xdr:blipFill>
      <xdr:spPr>
        <a:xfrm>
          <a:off x="3565707" y="35242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22340</xdr:colOff>
      <xdr:row>20</xdr:row>
      <xdr:rowOff>71437</xdr:rowOff>
    </xdr:from>
    <xdr:to>
      <xdr:col>14</xdr:col>
      <xdr:colOff>524307</xdr:colOff>
      <xdr:row>26</xdr:row>
      <xdr:rowOff>25717</xdr:rowOff>
    </xdr:to>
    <xdr:pic>
      <xdr:nvPicPr>
        <xdr:cNvPr id="22" name="Picture 21"/>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199" r="5199"/>
        <a:stretch/>
      </xdr:blipFill>
      <xdr:spPr>
        <a:xfrm>
          <a:off x="7118465" y="35242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65942</xdr:colOff>
      <xdr:row>27</xdr:row>
      <xdr:rowOff>107156</xdr:rowOff>
    </xdr:from>
    <xdr:to>
      <xdr:col>3</xdr:col>
      <xdr:colOff>567909</xdr:colOff>
      <xdr:row>33</xdr:row>
      <xdr:rowOff>61436</xdr:rowOff>
    </xdr:to>
    <xdr:pic>
      <xdr:nvPicPr>
        <xdr:cNvPr id="23" name="Picture 2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119" r="5119"/>
        <a:stretch/>
      </xdr:blipFill>
      <xdr:spPr>
        <a:xfrm>
          <a:off x="173098" y="489346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291116</xdr:colOff>
      <xdr:row>6</xdr:row>
      <xdr:rowOff>1</xdr:rowOff>
    </xdr:from>
    <xdr:to>
      <xdr:col>8</xdr:col>
      <xdr:colOff>804989</xdr:colOff>
      <xdr:row>12</xdr:row>
      <xdr:rowOff>37624</xdr:rowOff>
    </xdr:to>
    <xdr:pic>
      <xdr:nvPicPr>
        <xdr:cNvPr id="24" name="Picture 23"/>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678" r="6678"/>
        <a:stretch/>
      </xdr:blipFill>
      <xdr:spPr>
        <a:xfrm>
          <a:off x="3636772" y="869157"/>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22340</xdr:colOff>
      <xdr:row>6</xdr:row>
      <xdr:rowOff>1</xdr:rowOff>
    </xdr:from>
    <xdr:to>
      <xdr:col>14</xdr:col>
      <xdr:colOff>524307</xdr:colOff>
      <xdr:row>12</xdr:row>
      <xdr:rowOff>37624</xdr:rowOff>
    </xdr:to>
    <xdr:pic>
      <xdr:nvPicPr>
        <xdr:cNvPr id="25" name="Picture 2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660" r="4660"/>
        <a:stretch/>
      </xdr:blipFill>
      <xdr:spPr>
        <a:xfrm>
          <a:off x="7118465" y="869157"/>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65942</xdr:colOff>
      <xdr:row>13</xdr:row>
      <xdr:rowOff>107155</xdr:rowOff>
    </xdr:from>
    <xdr:to>
      <xdr:col>3</xdr:col>
      <xdr:colOff>567909</xdr:colOff>
      <xdr:row>19</xdr:row>
      <xdr:rowOff>61435</xdr:rowOff>
    </xdr:to>
    <xdr:pic>
      <xdr:nvPicPr>
        <xdr:cNvPr id="26" name="Picture 25"/>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877" r="2877"/>
        <a:stretch/>
      </xdr:blipFill>
      <xdr:spPr>
        <a:xfrm>
          <a:off x="173098" y="222646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65942</xdr:colOff>
      <xdr:row>6</xdr:row>
      <xdr:rowOff>1</xdr:rowOff>
    </xdr:from>
    <xdr:to>
      <xdr:col>3</xdr:col>
      <xdr:colOff>567909</xdr:colOff>
      <xdr:row>12</xdr:row>
      <xdr:rowOff>37624</xdr:rowOff>
    </xdr:to>
    <xdr:pic>
      <xdr:nvPicPr>
        <xdr:cNvPr id="27" name="Picture 26"/>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660" r="4660"/>
        <a:stretch/>
      </xdr:blipFill>
      <xdr:spPr>
        <a:xfrm>
          <a:off x="173098" y="869157"/>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218638</xdr:colOff>
      <xdr:row>13</xdr:row>
      <xdr:rowOff>107155</xdr:rowOff>
    </xdr:from>
    <xdr:to>
      <xdr:col>8</xdr:col>
      <xdr:colOff>732511</xdr:colOff>
      <xdr:row>19</xdr:row>
      <xdr:rowOff>61435</xdr:rowOff>
    </xdr:to>
    <xdr:pic>
      <xdr:nvPicPr>
        <xdr:cNvPr id="28" name="Picture 27"/>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4734" r="4734"/>
        <a:stretch/>
      </xdr:blipFill>
      <xdr:spPr>
        <a:xfrm>
          <a:off x="3564294" y="222646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22340</xdr:colOff>
      <xdr:row>13</xdr:row>
      <xdr:rowOff>107155</xdr:rowOff>
    </xdr:from>
    <xdr:to>
      <xdr:col>14</xdr:col>
      <xdr:colOff>524307</xdr:colOff>
      <xdr:row>19</xdr:row>
      <xdr:rowOff>61435</xdr:rowOff>
    </xdr:to>
    <xdr:pic>
      <xdr:nvPicPr>
        <xdr:cNvPr id="29" name="Picture 28"/>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34" r="4734"/>
        <a:stretch/>
      </xdr:blipFill>
      <xdr:spPr>
        <a:xfrm>
          <a:off x="7118465" y="222646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65942</xdr:colOff>
      <xdr:row>20</xdr:row>
      <xdr:rowOff>71437</xdr:rowOff>
    </xdr:from>
    <xdr:to>
      <xdr:col>3</xdr:col>
      <xdr:colOff>567909</xdr:colOff>
      <xdr:row>26</xdr:row>
      <xdr:rowOff>25717</xdr:rowOff>
    </xdr:to>
    <xdr:pic>
      <xdr:nvPicPr>
        <xdr:cNvPr id="31" name="Picture 30"/>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6976" r="6976"/>
        <a:stretch/>
      </xdr:blipFill>
      <xdr:spPr>
        <a:xfrm>
          <a:off x="173098" y="35242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278273</xdr:colOff>
      <xdr:row>27</xdr:row>
      <xdr:rowOff>107156</xdr:rowOff>
    </xdr:from>
    <xdr:to>
      <xdr:col>8</xdr:col>
      <xdr:colOff>792146</xdr:colOff>
      <xdr:row>33</xdr:row>
      <xdr:rowOff>61436</xdr:rowOff>
    </xdr:to>
    <xdr:pic>
      <xdr:nvPicPr>
        <xdr:cNvPr id="43" name="Picture 42"/>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6976" r="6976"/>
        <a:stretch/>
      </xdr:blipFill>
      <xdr:spPr>
        <a:xfrm>
          <a:off x="3623929" y="489346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2</xdr:row>
      <xdr:rowOff>142875</xdr:rowOff>
    </xdr:to>
    <xdr:sp macro="" textlink="">
      <xdr:nvSpPr>
        <xdr:cNvPr id="2" name="TextBox 1"/>
        <xdr:cNvSpPr txBox="1"/>
      </xdr:nvSpPr>
      <xdr:spPr>
        <a:xfrm>
          <a:off x="0" y="0"/>
          <a:ext cx="37814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baseline="0">
              <a:solidFill>
                <a:schemeClr val="tx1">
                  <a:lumMod val="75000"/>
                  <a:lumOff val="25000"/>
                </a:schemeClr>
              </a:solidFill>
              <a:latin typeface="Tw Cen MT" panose="020B0602020104020603" pitchFamily="34" charset="0"/>
            </a:rPr>
            <a:t>ADI-to-DLR PROFIT GUIDE PREPARED FOR:</a:t>
          </a:r>
          <a:endParaRPr lang="en-US" sz="1600" b="1">
            <a:solidFill>
              <a:schemeClr val="tx1">
                <a:lumMod val="75000"/>
                <a:lumOff val="25000"/>
              </a:schemeClr>
            </a:solidFill>
            <a:latin typeface="Tw Cen MT" panose="020B0602020104020603" pitchFamily="34" charset="0"/>
          </a:endParaRPr>
        </a:p>
      </xdr:txBody>
    </xdr:sp>
    <xdr:clientData/>
  </xdr:twoCellAnchor>
  <xdr:twoCellAnchor editAs="oneCell">
    <xdr:from>
      <xdr:col>3</xdr:col>
      <xdr:colOff>1756146</xdr:colOff>
      <xdr:row>2</xdr:row>
      <xdr:rowOff>99973</xdr:rowOff>
    </xdr:from>
    <xdr:to>
      <xdr:col>7</xdr:col>
      <xdr:colOff>180975</xdr:colOff>
      <xdr:row>9</xdr:row>
      <xdr:rowOff>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187" b="11885"/>
        <a:stretch/>
      </xdr:blipFill>
      <xdr:spPr>
        <a:xfrm>
          <a:off x="3042021" y="395248"/>
          <a:ext cx="2263404" cy="12621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295275</xdr:colOff>
          <xdr:row>0</xdr:row>
          <xdr:rowOff>95250</xdr:rowOff>
        </xdr:from>
        <xdr:to>
          <xdr:col>18</xdr:col>
          <xdr:colOff>371475</xdr:colOff>
          <xdr:row>3</xdr:row>
          <xdr:rowOff>57150</xdr:rowOff>
        </xdr:to>
        <xdr:sp macro="" textlink="">
          <xdr:nvSpPr>
            <xdr:cNvPr id="20481" name="Button 1" hidden="1">
              <a:extLst>
                <a:ext uri="{63B3BB69-23CF-44E3-9099-C40C66FF867C}">
                  <a14:compatExt spid="_x0000_s204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LOCK</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15</xdr:col>
      <xdr:colOff>495300</xdr:colOff>
      <xdr:row>1</xdr:row>
      <xdr:rowOff>57150</xdr:rowOff>
    </xdr:from>
    <xdr:to>
      <xdr:col>18</xdr:col>
      <xdr:colOff>9406</xdr:colOff>
      <xdr:row>3</xdr:row>
      <xdr:rowOff>88893</xdr:rowOff>
    </xdr:to>
    <xdr:pic>
      <xdr:nvPicPr>
        <xdr:cNvPr id="45" name="Picture 4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0" y="190500"/>
          <a:ext cx="1533406" cy="393693"/>
        </a:xfrm>
        <a:prstGeom prst="rect">
          <a:avLst/>
        </a:prstGeom>
      </xdr:spPr>
    </xdr:pic>
    <xdr:clientData/>
  </xdr:twoCellAnchor>
  <xdr:twoCellAnchor editAs="oneCell">
    <xdr:from>
      <xdr:col>2</xdr:col>
      <xdr:colOff>57150</xdr:colOff>
      <xdr:row>6</xdr:row>
      <xdr:rowOff>28575</xdr:rowOff>
    </xdr:from>
    <xdr:to>
      <xdr:col>3</xdr:col>
      <xdr:colOff>563880</xdr:colOff>
      <xdr:row>12</xdr:row>
      <xdr:rowOff>78105</xdr:rowOff>
    </xdr:to>
    <xdr:pic>
      <xdr:nvPicPr>
        <xdr:cNvPr id="19" name="Picture 18"/>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8953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57150</xdr:colOff>
      <xdr:row>13</xdr:row>
      <xdr:rowOff>111125</xdr:rowOff>
    </xdr:from>
    <xdr:to>
      <xdr:col>3</xdr:col>
      <xdr:colOff>563880</xdr:colOff>
      <xdr:row>19</xdr:row>
      <xdr:rowOff>74930</xdr:rowOff>
    </xdr:to>
    <xdr:pic>
      <xdr:nvPicPr>
        <xdr:cNvPr id="20" name="Picture 19"/>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50" y="22161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199960</xdr:colOff>
      <xdr:row>6</xdr:row>
      <xdr:rowOff>28575</xdr:rowOff>
    </xdr:from>
    <xdr:to>
      <xdr:col>14</xdr:col>
      <xdr:colOff>478090</xdr:colOff>
      <xdr:row>12</xdr:row>
      <xdr:rowOff>78105</xdr:rowOff>
    </xdr:to>
    <xdr:pic>
      <xdr:nvPicPr>
        <xdr:cNvPr id="21" name="Picture 20"/>
        <xdr:cNvPicPr>
          <a:picLocks/>
        </xdr:cNvPicPr>
      </xdr:nvPicPr>
      <xdr:blipFill>
        <a:blip xmlns:r="http://schemas.openxmlformats.org/officeDocument/2006/relationships" r:embed="rId4"/>
        <a:stretch>
          <a:fillRect/>
        </a:stretch>
      </xdr:blipFill>
      <xdr:spPr>
        <a:xfrm>
          <a:off x="7019860" y="8953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249609</xdr:colOff>
      <xdr:row>6</xdr:row>
      <xdr:rowOff>28575</xdr:rowOff>
    </xdr:from>
    <xdr:to>
      <xdr:col>8</xdr:col>
      <xdr:colOff>765864</xdr:colOff>
      <xdr:row>12</xdr:row>
      <xdr:rowOff>78105</xdr:rowOff>
    </xdr:to>
    <xdr:pic>
      <xdr:nvPicPr>
        <xdr:cNvPr id="22" name="Picture 21"/>
        <xdr:cNvPicPr>
          <a:picLocks/>
        </xdr:cNvPicPr>
      </xdr:nvPicPr>
      <xdr:blipFill>
        <a:blip xmlns:r="http://schemas.openxmlformats.org/officeDocument/2006/relationships" r:embed="rId5"/>
        <a:stretch>
          <a:fillRect/>
        </a:stretch>
      </xdr:blipFill>
      <xdr:spPr>
        <a:xfrm>
          <a:off x="3602409" y="8953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249609</xdr:colOff>
      <xdr:row>13</xdr:row>
      <xdr:rowOff>111125</xdr:rowOff>
    </xdr:from>
    <xdr:to>
      <xdr:col>8</xdr:col>
      <xdr:colOff>765864</xdr:colOff>
      <xdr:row>19</xdr:row>
      <xdr:rowOff>74930</xdr:rowOff>
    </xdr:to>
    <xdr:pic>
      <xdr:nvPicPr>
        <xdr:cNvPr id="23" name="Picture 22"/>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02409" y="22161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199960</xdr:colOff>
      <xdr:row>13</xdr:row>
      <xdr:rowOff>111125</xdr:rowOff>
    </xdr:from>
    <xdr:to>
      <xdr:col>14</xdr:col>
      <xdr:colOff>478090</xdr:colOff>
      <xdr:row>19</xdr:row>
      <xdr:rowOff>74930</xdr:rowOff>
    </xdr:to>
    <xdr:pic>
      <xdr:nvPicPr>
        <xdr:cNvPr id="36" name="Picture 35"/>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19860" y="22161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57150</xdr:colOff>
      <xdr:row>20</xdr:row>
      <xdr:rowOff>98425</xdr:rowOff>
    </xdr:from>
    <xdr:to>
      <xdr:col>3</xdr:col>
      <xdr:colOff>563880</xdr:colOff>
      <xdr:row>26</xdr:row>
      <xdr:rowOff>62230</xdr:rowOff>
    </xdr:to>
    <xdr:pic>
      <xdr:nvPicPr>
        <xdr:cNvPr id="37" name="Picture 36"/>
        <xdr:cNvPicPr>
          <a:picLocks/>
        </xdr:cNvPicPr>
      </xdr:nvPicPr>
      <xdr:blipFill>
        <a:blip xmlns:r="http://schemas.openxmlformats.org/officeDocument/2006/relationships" r:embed="rId8"/>
        <a:stretch>
          <a:fillRect/>
        </a:stretch>
      </xdr:blipFill>
      <xdr:spPr>
        <a:xfrm>
          <a:off x="171450" y="35274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249609</xdr:colOff>
      <xdr:row>20</xdr:row>
      <xdr:rowOff>98425</xdr:rowOff>
    </xdr:from>
    <xdr:to>
      <xdr:col>8</xdr:col>
      <xdr:colOff>765864</xdr:colOff>
      <xdr:row>26</xdr:row>
      <xdr:rowOff>62230</xdr:rowOff>
    </xdr:to>
    <xdr:pic>
      <xdr:nvPicPr>
        <xdr:cNvPr id="38" name="Picture 37"/>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02409" y="35274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199960</xdr:colOff>
      <xdr:row>20</xdr:row>
      <xdr:rowOff>98425</xdr:rowOff>
    </xdr:from>
    <xdr:to>
      <xdr:col>14</xdr:col>
      <xdr:colOff>478090</xdr:colOff>
      <xdr:row>26</xdr:row>
      <xdr:rowOff>62230</xdr:rowOff>
    </xdr:to>
    <xdr:pic>
      <xdr:nvPicPr>
        <xdr:cNvPr id="39" name="Picture 38"/>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19860" y="35274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57150</xdr:colOff>
      <xdr:row>27</xdr:row>
      <xdr:rowOff>85725</xdr:rowOff>
    </xdr:from>
    <xdr:to>
      <xdr:col>3</xdr:col>
      <xdr:colOff>563880</xdr:colOff>
      <xdr:row>33</xdr:row>
      <xdr:rowOff>49530</xdr:rowOff>
    </xdr:to>
    <xdr:pic>
      <xdr:nvPicPr>
        <xdr:cNvPr id="40" name="Picture 39"/>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450" y="483870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199960</xdr:colOff>
      <xdr:row>27</xdr:row>
      <xdr:rowOff>85725</xdr:rowOff>
    </xdr:from>
    <xdr:to>
      <xdr:col>14</xdr:col>
      <xdr:colOff>478090</xdr:colOff>
      <xdr:row>33</xdr:row>
      <xdr:rowOff>49530</xdr:rowOff>
    </xdr:to>
    <xdr:pic>
      <xdr:nvPicPr>
        <xdr:cNvPr id="41" name="Picture 40"/>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19860" y="483870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249609</xdr:colOff>
      <xdr:row>27</xdr:row>
      <xdr:rowOff>85725</xdr:rowOff>
    </xdr:from>
    <xdr:to>
      <xdr:col>8</xdr:col>
      <xdr:colOff>765864</xdr:colOff>
      <xdr:row>33</xdr:row>
      <xdr:rowOff>49530</xdr:rowOff>
    </xdr:to>
    <xdr:pic>
      <xdr:nvPicPr>
        <xdr:cNvPr id="42" name="Picture 41"/>
        <xdr:cNvPicPr>
          <a:picLocks/>
        </xdr:cNvPicPr>
      </xdr:nvPicPr>
      <xdr:blipFill>
        <a:blip xmlns:r="http://schemas.openxmlformats.org/officeDocument/2006/relationships" r:embed="rId13"/>
        <a:stretch>
          <a:fillRect/>
        </a:stretch>
      </xdr:blipFill>
      <xdr:spPr>
        <a:xfrm>
          <a:off x="3602409" y="483870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2</xdr:col>
      <xdr:colOff>457201</xdr:colOff>
      <xdr:row>0</xdr:row>
      <xdr:rowOff>0</xdr:rowOff>
    </xdr:from>
    <xdr:to>
      <xdr:col>5</xdr:col>
      <xdr:colOff>159672</xdr:colOff>
      <xdr:row>5</xdr:row>
      <xdr:rowOff>19050</xdr:rowOff>
    </xdr:to>
    <xdr:pic>
      <xdr:nvPicPr>
        <xdr:cNvPr id="43" name="5AEE27B3-711D-4051-AC56-15B3DFF9EB53" descr="155D5C1C-5FB9-4CEA-A5E6-7C89F219841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71501" y="0"/>
          <a:ext cx="1578896"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2" name="Rounded Rectangle 2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3" name="Rounded Rectangle 2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6" name="Rounded Rectangle 3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15</xdr:col>
      <xdr:colOff>486833</xdr:colOff>
      <xdr:row>1</xdr:row>
      <xdr:rowOff>84667</xdr:rowOff>
    </xdr:from>
    <xdr:to>
      <xdr:col>17</xdr:col>
      <xdr:colOff>707906</xdr:colOff>
      <xdr:row>3</xdr:row>
      <xdr:rowOff>118526</xdr:rowOff>
    </xdr:to>
    <xdr:pic>
      <xdr:nvPicPr>
        <xdr:cNvPr id="41" name="Picture 4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0" y="222250"/>
          <a:ext cx="1533406" cy="393693"/>
        </a:xfrm>
        <a:prstGeom prst="rect">
          <a:avLst/>
        </a:prstGeom>
      </xdr:spPr>
    </xdr:pic>
    <xdr:clientData/>
  </xdr:twoCellAnchor>
  <xdr:twoCellAnchor editAs="oneCell">
    <xdr:from>
      <xdr:col>7</xdr:col>
      <xdr:colOff>193169</xdr:colOff>
      <xdr:row>6</xdr:row>
      <xdr:rowOff>31750</xdr:rowOff>
    </xdr:from>
    <xdr:to>
      <xdr:col>8</xdr:col>
      <xdr:colOff>708366</xdr:colOff>
      <xdr:row>12</xdr:row>
      <xdr:rowOff>49530</xdr:rowOff>
    </xdr:to>
    <xdr:pic>
      <xdr:nvPicPr>
        <xdr:cNvPr id="42" name="Picture 41"/>
        <xdr:cNvPicPr>
          <a:picLocks/>
        </xdr:cNvPicPr>
      </xdr:nvPicPr>
      <xdr:blipFill>
        <a:blip xmlns:r="http://schemas.openxmlformats.org/officeDocument/2006/relationships" r:embed="rId2"/>
        <a:stretch>
          <a:fillRect/>
        </a:stretch>
      </xdr:blipFill>
      <xdr:spPr>
        <a:xfrm>
          <a:off x="3548086" y="899583"/>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71513</xdr:colOff>
      <xdr:row>6</xdr:row>
      <xdr:rowOff>31750</xdr:rowOff>
    </xdr:from>
    <xdr:to>
      <xdr:col>14</xdr:col>
      <xdr:colOff>576126</xdr:colOff>
      <xdr:row>12</xdr:row>
      <xdr:rowOff>49530</xdr:rowOff>
    </xdr:to>
    <xdr:pic>
      <xdr:nvPicPr>
        <xdr:cNvPr id="43" name="Picture 42"/>
        <xdr:cNvPicPr>
          <a:picLocks/>
        </xdr:cNvPicPr>
      </xdr:nvPicPr>
      <xdr:blipFill>
        <a:blip xmlns:r="http://schemas.openxmlformats.org/officeDocument/2006/relationships" r:embed="rId3"/>
        <a:stretch>
          <a:fillRect/>
        </a:stretch>
      </xdr:blipFill>
      <xdr:spPr>
        <a:xfrm>
          <a:off x="7130596" y="899583"/>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42334</xdr:colOff>
      <xdr:row>6</xdr:row>
      <xdr:rowOff>31750</xdr:rowOff>
    </xdr:from>
    <xdr:to>
      <xdr:col>3</xdr:col>
      <xdr:colOff>546948</xdr:colOff>
      <xdr:row>12</xdr:row>
      <xdr:rowOff>49530</xdr:rowOff>
    </xdr:to>
    <xdr:pic>
      <xdr:nvPicPr>
        <xdr:cNvPr id="44" name="Picture 43"/>
        <xdr:cNvPicPr>
          <a:picLocks/>
        </xdr:cNvPicPr>
      </xdr:nvPicPr>
      <xdr:blipFill>
        <a:blip xmlns:r="http://schemas.openxmlformats.org/officeDocument/2006/relationships" r:embed="rId4"/>
        <a:stretch>
          <a:fillRect/>
        </a:stretch>
      </xdr:blipFill>
      <xdr:spPr>
        <a:xfrm>
          <a:off x="158751" y="899583"/>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42334</xdr:colOff>
      <xdr:row>13</xdr:row>
      <xdr:rowOff>84666</xdr:rowOff>
    </xdr:from>
    <xdr:to>
      <xdr:col>3</xdr:col>
      <xdr:colOff>546948</xdr:colOff>
      <xdr:row>19</xdr:row>
      <xdr:rowOff>49529</xdr:rowOff>
    </xdr:to>
    <xdr:pic>
      <xdr:nvPicPr>
        <xdr:cNvPr id="45" name="Picture 44"/>
        <xdr:cNvPicPr>
          <a:picLocks/>
        </xdr:cNvPicPr>
      </xdr:nvPicPr>
      <xdr:blipFill>
        <a:blip xmlns:r="http://schemas.openxmlformats.org/officeDocument/2006/relationships" r:embed="rId5"/>
        <a:stretch>
          <a:fillRect/>
        </a:stretch>
      </xdr:blipFill>
      <xdr:spPr>
        <a:xfrm>
          <a:off x="158751" y="221191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193169</xdr:colOff>
      <xdr:row>13</xdr:row>
      <xdr:rowOff>84666</xdr:rowOff>
    </xdr:from>
    <xdr:to>
      <xdr:col>8</xdr:col>
      <xdr:colOff>708366</xdr:colOff>
      <xdr:row>19</xdr:row>
      <xdr:rowOff>49529</xdr:rowOff>
    </xdr:to>
    <xdr:pic>
      <xdr:nvPicPr>
        <xdr:cNvPr id="50" name="Picture 49"/>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48086" y="221191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71513</xdr:colOff>
      <xdr:row>13</xdr:row>
      <xdr:rowOff>84666</xdr:rowOff>
    </xdr:from>
    <xdr:to>
      <xdr:col>14</xdr:col>
      <xdr:colOff>576126</xdr:colOff>
      <xdr:row>19</xdr:row>
      <xdr:rowOff>49529</xdr:rowOff>
    </xdr:to>
    <xdr:pic>
      <xdr:nvPicPr>
        <xdr:cNvPr id="51" name="Picture 50"/>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30596" y="221191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42334</xdr:colOff>
      <xdr:row>20</xdr:row>
      <xdr:rowOff>74082</xdr:rowOff>
    </xdr:from>
    <xdr:to>
      <xdr:col>3</xdr:col>
      <xdr:colOff>546948</xdr:colOff>
      <xdr:row>26</xdr:row>
      <xdr:rowOff>38946</xdr:rowOff>
    </xdr:to>
    <xdr:pic>
      <xdr:nvPicPr>
        <xdr:cNvPr id="52" name="Picture 51"/>
        <xdr:cNvPicPr>
          <a:picLocks/>
        </xdr:cNvPicPr>
      </xdr:nvPicPr>
      <xdr:blipFill>
        <a:blip xmlns:r="http://schemas.openxmlformats.org/officeDocument/2006/relationships" r:embed="rId8"/>
        <a:stretch>
          <a:fillRect/>
        </a:stretch>
      </xdr:blipFill>
      <xdr:spPr>
        <a:xfrm>
          <a:off x="158751" y="352424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193169</xdr:colOff>
      <xdr:row>20</xdr:row>
      <xdr:rowOff>74082</xdr:rowOff>
    </xdr:from>
    <xdr:to>
      <xdr:col>8</xdr:col>
      <xdr:colOff>708366</xdr:colOff>
      <xdr:row>26</xdr:row>
      <xdr:rowOff>38946</xdr:rowOff>
    </xdr:to>
    <xdr:pic>
      <xdr:nvPicPr>
        <xdr:cNvPr id="53" name="Picture 52"/>
        <xdr:cNvPicPr>
          <a:picLocks/>
        </xdr:cNvPicPr>
      </xdr:nvPicPr>
      <xdr:blipFill>
        <a:blip xmlns:r="http://schemas.openxmlformats.org/officeDocument/2006/relationships" r:embed="rId9"/>
        <a:stretch>
          <a:fillRect/>
        </a:stretch>
      </xdr:blipFill>
      <xdr:spPr>
        <a:xfrm>
          <a:off x="3548086" y="352424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71513</xdr:colOff>
      <xdr:row>20</xdr:row>
      <xdr:rowOff>74082</xdr:rowOff>
    </xdr:from>
    <xdr:to>
      <xdr:col>14</xdr:col>
      <xdr:colOff>576126</xdr:colOff>
      <xdr:row>26</xdr:row>
      <xdr:rowOff>38946</xdr:rowOff>
    </xdr:to>
    <xdr:pic>
      <xdr:nvPicPr>
        <xdr:cNvPr id="54" name="Picture 53"/>
        <xdr:cNvPicPr>
          <a:picLocks/>
        </xdr:cNvPicPr>
      </xdr:nvPicPr>
      <xdr:blipFill>
        <a:blip xmlns:r="http://schemas.openxmlformats.org/officeDocument/2006/relationships" r:embed="rId10"/>
        <a:stretch>
          <a:fillRect/>
        </a:stretch>
      </xdr:blipFill>
      <xdr:spPr>
        <a:xfrm>
          <a:off x="7130596" y="352424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42334</xdr:colOff>
      <xdr:row>27</xdr:row>
      <xdr:rowOff>126613</xdr:rowOff>
    </xdr:from>
    <xdr:to>
      <xdr:col>3</xdr:col>
      <xdr:colOff>546948</xdr:colOff>
      <xdr:row>33</xdr:row>
      <xdr:rowOff>91476</xdr:rowOff>
    </xdr:to>
    <xdr:pic>
      <xdr:nvPicPr>
        <xdr:cNvPr id="55" name="Picture 54"/>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8751" y="486794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193169</xdr:colOff>
      <xdr:row>27</xdr:row>
      <xdr:rowOff>126613</xdr:rowOff>
    </xdr:from>
    <xdr:to>
      <xdr:col>8</xdr:col>
      <xdr:colOff>708366</xdr:colOff>
      <xdr:row>33</xdr:row>
      <xdr:rowOff>91476</xdr:rowOff>
    </xdr:to>
    <xdr:pic>
      <xdr:nvPicPr>
        <xdr:cNvPr id="56" name="Picture 55"/>
        <xdr:cNvPicPr>
          <a:picLocks/>
        </xdr:cNvPicPr>
      </xdr:nvPicPr>
      <xdr:blipFill>
        <a:blip xmlns:r="http://schemas.openxmlformats.org/officeDocument/2006/relationships" r:embed="rId12"/>
        <a:stretch>
          <a:fillRect/>
        </a:stretch>
      </xdr:blipFill>
      <xdr:spPr>
        <a:xfrm>
          <a:off x="3548086" y="486794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3</xdr:col>
      <xdr:colOff>150283</xdr:colOff>
      <xdr:row>0</xdr:row>
      <xdr:rowOff>1</xdr:rowOff>
    </xdr:from>
    <xdr:to>
      <xdr:col>5</xdr:col>
      <xdr:colOff>539750</xdr:colOff>
      <xdr:row>5</xdr:row>
      <xdr:rowOff>34380</xdr:rowOff>
    </xdr:to>
    <xdr:pic>
      <xdr:nvPicPr>
        <xdr:cNvPr id="38" name="FBF5FDF7-40D4-47E3-A233-3E64AA773209" descr="8F59DB73-BF52-4477-A0F7-335A454257CF"/>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59366" y="1"/>
          <a:ext cx="1670051" cy="83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15</xdr:col>
      <xdr:colOff>476250</xdr:colOff>
      <xdr:row>1</xdr:row>
      <xdr:rowOff>102053</xdr:rowOff>
    </xdr:from>
    <xdr:to>
      <xdr:col>17</xdr:col>
      <xdr:colOff>694299</xdr:colOff>
      <xdr:row>3</xdr:row>
      <xdr:rowOff>132889</xdr:rowOff>
    </xdr:to>
    <xdr:pic>
      <xdr:nvPicPr>
        <xdr:cNvPr id="46" name="Picture 4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9911" y="249464"/>
          <a:ext cx="1533406" cy="393693"/>
        </a:xfrm>
        <a:prstGeom prst="rect">
          <a:avLst/>
        </a:prstGeom>
      </xdr:spPr>
    </xdr:pic>
    <xdr:clientData/>
  </xdr:twoCellAnchor>
  <xdr:twoCellAnchor editAs="oneCell">
    <xdr:from>
      <xdr:col>7</xdr:col>
      <xdr:colOff>190619</xdr:colOff>
      <xdr:row>6</xdr:row>
      <xdr:rowOff>45357</xdr:rowOff>
    </xdr:from>
    <xdr:to>
      <xdr:col>8</xdr:col>
      <xdr:colOff>709595</xdr:colOff>
      <xdr:row>12</xdr:row>
      <xdr:rowOff>88083</xdr:rowOff>
    </xdr:to>
    <xdr:pic>
      <xdr:nvPicPr>
        <xdr:cNvPr id="23" name="Picture 22"/>
        <xdr:cNvPicPr>
          <a:picLocks/>
        </xdr:cNvPicPr>
      </xdr:nvPicPr>
      <xdr:blipFill>
        <a:blip xmlns:r="http://schemas.openxmlformats.org/officeDocument/2006/relationships" r:embed="rId2"/>
        <a:stretch>
          <a:fillRect/>
        </a:stretch>
      </xdr:blipFill>
      <xdr:spPr>
        <a:xfrm>
          <a:off x="3535708" y="92982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221795</xdr:colOff>
      <xdr:row>6</xdr:row>
      <xdr:rowOff>45357</xdr:rowOff>
    </xdr:from>
    <xdr:to>
      <xdr:col>14</xdr:col>
      <xdr:colOff>502646</xdr:colOff>
      <xdr:row>12</xdr:row>
      <xdr:rowOff>88083</xdr:rowOff>
    </xdr:to>
    <xdr:pic>
      <xdr:nvPicPr>
        <xdr:cNvPr id="36" name="Picture 3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25366" y="92982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45358</xdr:colOff>
      <xdr:row>6</xdr:row>
      <xdr:rowOff>45357</xdr:rowOff>
    </xdr:from>
    <xdr:to>
      <xdr:col>3</xdr:col>
      <xdr:colOff>552995</xdr:colOff>
      <xdr:row>12</xdr:row>
      <xdr:rowOff>88083</xdr:rowOff>
    </xdr:to>
    <xdr:pic>
      <xdr:nvPicPr>
        <xdr:cNvPr id="37" name="Picture 36"/>
        <xdr:cNvPicPr>
          <a:picLocks/>
        </xdr:cNvPicPr>
      </xdr:nvPicPr>
      <xdr:blipFill>
        <a:blip xmlns:r="http://schemas.openxmlformats.org/officeDocument/2006/relationships" r:embed="rId4"/>
        <a:stretch>
          <a:fillRect/>
        </a:stretch>
      </xdr:blipFill>
      <xdr:spPr>
        <a:xfrm>
          <a:off x="158751" y="92982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72234</xdr:colOff>
      <xdr:row>14</xdr:row>
      <xdr:rowOff>11342</xdr:rowOff>
    </xdr:from>
    <xdr:to>
      <xdr:col>3</xdr:col>
      <xdr:colOff>579871</xdr:colOff>
      <xdr:row>19</xdr:row>
      <xdr:rowOff>122104</xdr:rowOff>
    </xdr:to>
    <xdr:pic>
      <xdr:nvPicPr>
        <xdr:cNvPr id="38" name="Picture 37"/>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5627" y="235857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124732</xdr:colOff>
      <xdr:row>14</xdr:row>
      <xdr:rowOff>11342</xdr:rowOff>
    </xdr:from>
    <xdr:to>
      <xdr:col>8</xdr:col>
      <xdr:colOff>761962</xdr:colOff>
      <xdr:row>19</xdr:row>
      <xdr:rowOff>122104</xdr:rowOff>
    </xdr:to>
    <xdr:pic>
      <xdr:nvPicPr>
        <xdr:cNvPr id="39" name="Picture 38"/>
        <xdr:cNvPicPr>
          <a:picLocks noChangeAspect="1"/>
        </xdr:cNvPicPr>
      </xdr:nvPicPr>
      <xdr:blipFill>
        <a:blip xmlns:r="http://schemas.openxmlformats.org/officeDocument/2006/relationships" r:embed="rId6"/>
        <a:stretch>
          <a:fillRect/>
        </a:stretch>
      </xdr:blipFill>
      <xdr:spPr>
        <a:xfrm>
          <a:off x="3469821" y="2358574"/>
          <a:ext cx="1215534"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3</xdr:col>
      <xdr:colOff>362859</xdr:colOff>
      <xdr:row>0</xdr:row>
      <xdr:rowOff>79375</xdr:rowOff>
    </xdr:from>
    <xdr:to>
      <xdr:col>5</xdr:col>
      <xdr:colOff>649530</xdr:colOff>
      <xdr:row>4</xdr:row>
      <xdr:rowOff>79376</xdr:rowOff>
    </xdr:to>
    <xdr:pic>
      <xdr:nvPicPr>
        <xdr:cNvPr id="40" name="3CD07CE5-7C35-439E-B281-8183FBC71FD3" descr="F2D21293-D7F8-4481-ADF1-63325ED3578D"/>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65895" y="79375"/>
          <a:ext cx="1568010" cy="69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221795</xdr:colOff>
      <xdr:row>14</xdr:row>
      <xdr:rowOff>46628</xdr:rowOff>
    </xdr:from>
    <xdr:to>
      <xdr:col>14</xdr:col>
      <xdr:colOff>502646</xdr:colOff>
      <xdr:row>19</xdr:row>
      <xdr:rowOff>122104</xdr:rowOff>
    </xdr:to>
    <xdr:pic>
      <xdr:nvPicPr>
        <xdr:cNvPr id="41" name="Picture 4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25366" y="2393860"/>
          <a:ext cx="1097280" cy="106199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2" name="Rounded Rectangle 2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3" name="Rounded Rectangle 2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15</xdr:col>
      <xdr:colOff>476250</xdr:colOff>
      <xdr:row>1</xdr:row>
      <xdr:rowOff>85725</xdr:rowOff>
    </xdr:from>
    <xdr:to>
      <xdr:col>17</xdr:col>
      <xdr:colOff>695206</xdr:colOff>
      <xdr:row>3</xdr:row>
      <xdr:rowOff>117468</xdr:rowOff>
    </xdr:to>
    <xdr:pic>
      <xdr:nvPicPr>
        <xdr:cNvPr id="41" name="Picture 4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43950" y="219075"/>
          <a:ext cx="1533406" cy="393693"/>
        </a:xfrm>
        <a:prstGeom prst="rect">
          <a:avLst/>
        </a:prstGeom>
      </xdr:spPr>
    </xdr:pic>
    <xdr:clientData/>
  </xdr:twoCellAnchor>
  <xdr:twoCellAnchor editAs="oneCell">
    <xdr:from>
      <xdr:col>2</xdr:col>
      <xdr:colOff>4814</xdr:colOff>
      <xdr:row>6</xdr:row>
      <xdr:rowOff>57151</xdr:rowOff>
    </xdr:from>
    <xdr:to>
      <xdr:col>3</xdr:col>
      <xdr:colOff>511544</xdr:colOff>
      <xdr:row>12</xdr:row>
      <xdr:rowOff>106681</xdr:rowOff>
    </xdr:to>
    <xdr:pic>
      <xdr:nvPicPr>
        <xdr:cNvPr id="42" name="Picture 41"/>
        <xdr:cNvPicPr>
          <a:picLocks/>
        </xdr:cNvPicPr>
      </xdr:nvPicPr>
      <xdr:blipFill>
        <a:blip xmlns:r="http://schemas.openxmlformats.org/officeDocument/2006/relationships" r:embed="rId2"/>
        <a:stretch>
          <a:fillRect/>
        </a:stretch>
      </xdr:blipFill>
      <xdr:spPr>
        <a:xfrm rot="16200000">
          <a:off x="119114" y="92392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4814</xdr:colOff>
      <xdr:row>14</xdr:row>
      <xdr:rowOff>98425</xdr:rowOff>
    </xdr:from>
    <xdr:to>
      <xdr:col>3</xdr:col>
      <xdr:colOff>511544</xdr:colOff>
      <xdr:row>20</xdr:row>
      <xdr:rowOff>24130</xdr:rowOff>
    </xdr:to>
    <xdr:pic>
      <xdr:nvPicPr>
        <xdr:cNvPr id="44" name="Picture 43"/>
        <xdr:cNvPicPr>
          <a:picLocks/>
        </xdr:cNvPicPr>
      </xdr:nvPicPr>
      <xdr:blipFill>
        <a:blip xmlns:r="http://schemas.openxmlformats.org/officeDocument/2006/relationships" r:embed="rId3"/>
        <a:stretch>
          <a:fillRect/>
        </a:stretch>
      </xdr:blipFill>
      <xdr:spPr>
        <a:xfrm>
          <a:off x="119114" y="23558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205821</xdr:colOff>
      <xdr:row>6</xdr:row>
      <xdr:rowOff>57150</xdr:rowOff>
    </xdr:from>
    <xdr:to>
      <xdr:col>8</xdr:col>
      <xdr:colOff>722076</xdr:colOff>
      <xdr:row>12</xdr:row>
      <xdr:rowOff>106680</xdr:rowOff>
    </xdr:to>
    <xdr:pic>
      <xdr:nvPicPr>
        <xdr:cNvPr id="45" name="Picture 44"/>
        <xdr:cNvPicPr>
          <a:picLocks/>
        </xdr:cNvPicPr>
      </xdr:nvPicPr>
      <xdr:blipFill>
        <a:blip xmlns:r="http://schemas.openxmlformats.org/officeDocument/2006/relationships" r:embed="rId4"/>
        <a:stretch>
          <a:fillRect/>
        </a:stretch>
      </xdr:blipFill>
      <xdr:spPr>
        <a:xfrm>
          <a:off x="3558621" y="9239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5797</xdr:colOff>
      <xdr:row>6</xdr:row>
      <xdr:rowOff>57150</xdr:rowOff>
    </xdr:from>
    <xdr:to>
      <xdr:col>14</xdr:col>
      <xdr:colOff>512527</xdr:colOff>
      <xdr:row>12</xdr:row>
      <xdr:rowOff>106680</xdr:rowOff>
    </xdr:to>
    <xdr:pic>
      <xdr:nvPicPr>
        <xdr:cNvPr id="46" name="Picture 45"/>
        <xdr:cNvPicPr>
          <a:picLocks/>
        </xdr:cNvPicPr>
      </xdr:nvPicPr>
      <xdr:blipFill>
        <a:blip xmlns:r="http://schemas.openxmlformats.org/officeDocument/2006/relationships" r:embed="rId5"/>
        <a:stretch>
          <a:fillRect/>
        </a:stretch>
      </xdr:blipFill>
      <xdr:spPr>
        <a:xfrm>
          <a:off x="7054297" y="9239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233905</xdr:colOff>
      <xdr:row>14</xdr:row>
      <xdr:rowOff>98425</xdr:rowOff>
    </xdr:from>
    <xdr:to>
      <xdr:col>8</xdr:col>
      <xdr:colOff>750160</xdr:colOff>
      <xdr:row>20</xdr:row>
      <xdr:rowOff>24130</xdr:rowOff>
    </xdr:to>
    <xdr:pic>
      <xdr:nvPicPr>
        <xdr:cNvPr id="47" name="Picture 46"/>
        <xdr:cNvPicPr>
          <a:picLocks/>
        </xdr:cNvPicPr>
      </xdr:nvPicPr>
      <xdr:blipFill>
        <a:blip xmlns:r="http://schemas.openxmlformats.org/officeDocument/2006/relationships" r:embed="rId6"/>
        <a:stretch>
          <a:fillRect/>
        </a:stretch>
      </xdr:blipFill>
      <xdr:spPr>
        <a:xfrm>
          <a:off x="3586705" y="23558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5797</xdr:colOff>
      <xdr:row>14</xdr:row>
      <xdr:rowOff>98425</xdr:rowOff>
    </xdr:from>
    <xdr:to>
      <xdr:col>14</xdr:col>
      <xdr:colOff>512527</xdr:colOff>
      <xdr:row>20</xdr:row>
      <xdr:rowOff>24130</xdr:rowOff>
    </xdr:to>
    <xdr:pic>
      <xdr:nvPicPr>
        <xdr:cNvPr id="48" name="Picture 47"/>
        <xdr:cNvPicPr>
          <a:picLocks/>
        </xdr:cNvPicPr>
      </xdr:nvPicPr>
      <xdr:blipFill>
        <a:blip xmlns:r="http://schemas.openxmlformats.org/officeDocument/2006/relationships" r:embed="rId7"/>
        <a:stretch>
          <a:fillRect/>
        </a:stretch>
      </xdr:blipFill>
      <xdr:spPr>
        <a:xfrm>
          <a:off x="7054297" y="235585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4814</xdr:colOff>
      <xdr:row>21</xdr:row>
      <xdr:rowOff>200025</xdr:rowOff>
    </xdr:from>
    <xdr:to>
      <xdr:col>3</xdr:col>
      <xdr:colOff>511544</xdr:colOff>
      <xdr:row>26</xdr:row>
      <xdr:rowOff>106680</xdr:rowOff>
    </xdr:to>
    <xdr:pic>
      <xdr:nvPicPr>
        <xdr:cNvPr id="49" name="Picture 48"/>
        <xdr:cNvPicPr>
          <a:picLocks/>
        </xdr:cNvPicPr>
      </xdr:nvPicPr>
      <xdr:blipFill>
        <a:blip xmlns:r="http://schemas.openxmlformats.org/officeDocument/2006/relationships" r:embed="rId8"/>
        <a:stretch>
          <a:fillRect/>
        </a:stretch>
      </xdr:blipFill>
      <xdr:spPr>
        <a:xfrm>
          <a:off x="119114" y="37814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233906</xdr:colOff>
      <xdr:row>21</xdr:row>
      <xdr:rowOff>200025</xdr:rowOff>
    </xdr:from>
    <xdr:to>
      <xdr:col>8</xdr:col>
      <xdr:colOff>750161</xdr:colOff>
      <xdr:row>26</xdr:row>
      <xdr:rowOff>106680</xdr:rowOff>
    </xdr:to>
    <xdr:pic>
      <xdr:nvPicPr>
        <xdr:cNvPr id="50" name="Picture 49"/>
        <xdr:cNvPicPr>
          <a:picLocks/>
        </xdr:cNvPicPr>
      </xdr:nvPicPr>
      <xdr:blipFill>
        <a:blip xmlns:r="http://schemas.openxmlformats.org/officeDocument/2006/relationships" r:embed="rId9"/>
        <a:stretch>
          <a:fillRect/>
        </a:stretch>
      </xdr:blipFill>
      <xdr:spPr>
        <a:xfrm>
          <a:off x="3586706" y="37814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5797</xdr:colOff>
      <xdr:row>21</xdr:row>
      <xdr:rowOff>200025</xdr:rowOff>
    </xdr:from>
    <xdr:to>
      <xdr:col>14</xdr:col>
      <xdr:colOff>512527</xdr:colOff>
      <xdr:row>26</xdr:row>
      <xdr:rowOff>106680</xdr:rowOff>
    </xdr:to>
    <xdr:pic>
      <xdr:nvPicPr>
        <xdr:cNvPr id="51" name="Picture 50"/>
        <xdr:cNvPicPr>
          <a:picLocks/>
        </xdr:cNvPicPr>
      </xdr:nvPicPr>
      <xdr:blipFill>
        <a:blip xmlns:r="http://schemas.openxmlformats.org/officeDocument/2006/relationships" r:embed="rId10"/>
        <a:stretch>
          <a:fillRect/>
        </a:stretch>
      </xdr:blipFill>
      <xdr:spPr>
        <a:xfrm>
          <a:off x="7054297" y="37814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4814</xdr:colOff>
      <xdr:row>28</xdr:row>
      <xdr:rowOff>133350</xdr:rowOff>
    </xdr:from>
    <xdr:to>
      <xdr:col>3</xdr:col>
      <xdr:colOff>511544</xdr:colOff>
      <xdr:row>34</xdr:row>
      <xdr:rowOff>1905</xdr:rowOff>
    </xdr:to>
    <xdr:pic>
      <xdr:nvPicPr>
        <xdr:cNvPr id="52" name="Picture 51"/>
        <xdr:cNvPicPr>
          <a:picLocks/>
        </xdr:cNvPicPr>
      </xdr:nvPicPr>
      <xdr:blipFill>
        <a:blip xmlns:r="http://schemas.openxmlformats.org/officeDocument/2006/relationships" r:embed="rId11"/>
        <a:stretch>
          <a:fillRect/>
        </a:stretch>
      </xdr:blipFill>
      <xdr:spPr>
        <a:xfrm>
          <a:off x="119114" y="51911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233906</xdr:colOff>
      <xdr:row>28</xdr:row>
      <xdr:rowOff>133350</xdr:rowOff>
    </xdr:from>
    <xdr:to>
      <xdr:col>8</xdr:col>
      <xdr:colOff>750161</xdr:colOff>
      <xdr:row>34</xdr:row>
      <xdr:rowOff>1905</xdr:rowOff>
    </xdr:to>
    <xdr:pic>
      <xdr:nvPicPr>
        <xdr:cNvPr id="53" name="Picture 52"/>
        <xdr:cNvPicPr>
          <a:picLocks/>
        </xdr:cNvPicPr>
      </xdr:nvPicPr>
      <xdr:blipFill>
        <a:blip xmlns:r="http://schemas.openxmlformats.org/officeDocument/2006/relationships" r:embed="rId12"/>
        <a:stretch>
          <a:fillRect/>
        </a:stretch>
      </xdr:blipFill>
      <xdr:spPr>
        <a:xfrm>
          <a:off x="3586706" y="51911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5797</xdr:colOff>
      <xdr:row>28</xdr:row>
      <xdr:rowOff>133350</xdr:rowOff>
    </xdr:from>
    <xdr:to>
      <xdr:col>14</xdr:col>
      <xdr:colOff>512527</xdr:colOff>
      <xdr:row>34</xdr:row>
      <xdr:rowOff>1905</xdr:rowOff>
    </xdr:to>
    <xdr:pic>
      <xdr:nvPicPr>
        <xdr:cNvPr id="54" name="Picture 53"/>
        <xdr:cNvPicPr>
          <a:picLocks/>
        </xdr:cNvPicPr>
      </xdr:nvPicPr>
      <xdr:blipFill>
        <a:blip xmlns:r="http://schemas.openxmlformats.org/officeDocument/2006/relationships" r:embed="rId13"/>
        <a:stretch>
          <a:fillRect/>
        </a:stretch>
      </xdr:blipFill>
      <xdr:spPr>
        <a:xfrm>
          <a:off x="7054297" y="519112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3</xdr:col>
      <xdr:colOff>123826</xdr:colOff>
      <xdr:row>0</xdr:row>
      <xdr:rowOff>0</xdr:rowOff>
    </xdr:from>
    <xdr:to>
      <xdr:col>5</xdr:col>
      <xdr:colOff>253418</xdr:colOff>
      <xdr:row>5</xdr:row>
      <xdr:rowOff>9525</xdr:rowOff>
    </xdr:to>
    <xdr:pic>
      <xdr:nvPicPr>
        <xdr:cNvPr id="34" name="7C6AD466-432B-40B5-A13B-F62724BC93ED" descr="56B65ED1-6C80-41AA-A501-EF429898989D"/>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676" y="0"/>
          <a:ext cx="1415467"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2" name="Rounded Rectangle 2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3" name="Rounded Rectangle 2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15</xdr:col>
      <xdr:colOff>488156</xdr:colOff>
      <xdr:row>1</xdr:row>
      <xdr:rowOff>47624</xdr:rowOff>
    </xdr:from>
    <xdr:to>
      <xdr:col>18</xdr:col>
      <xdr:colOff>9406</xdr:colOff>
      <xdr:row>3</xdr:row>
      <xdr:rowOff>84130</xdr:rowOff>
    </xdr:to>
    <xdr:pic>
      <xdr:nvPicPr>
        <xdr:cNvPr id="34" name="Picture 3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51094" y="178593"/>
          <a:ext cx="1533406" cy="393693"/>
        </a:xfrm>
        <a:prstGeom prst="rect">
          <a:avLst/>
        </a:prstGeom>
      </xdr:spPr>
    </xdr:pic>
    <xdr:clientData/>
  </xdr:twoCellAnchor>
  <xdr:twoCellAnchor editAs="oneCell">
    <xdr:from>
      <xdr:col>7</xdr:col>
      <xdr:colOff>209445</xdr:colOff>
      <xdr:row>6</xdr:row>
      <xdr:rowOff>59530</xdr:rowOff>
    </xdr:from>
    <xdr:to>
      <xdr:col>8</xdr:col>
      <xdr:colOff>723318</xdr:colOff>
      <xdr:row>12</xdr:row>
      <xdr:rowOff>97154</xdr:rowOff>
    </xdr:to>
    <xdr:pic>
      <xdr:nvPicPr>
        <xdr:cNvPr id="19" name="Picture 18"/>
        <xdr:cNvPicPr>
          <a:picLocks/>
        </xdr:cNvPicPr>
      </xdr:nvPicPr>
      <xdr:blipFill>
        <a:blip xmlns:r="http://schemas.openxmlformats.org/officeDocument/2006/relationships" r:embed="rId2"/>
        <a:stretch>
          <a:fillRect/>
        </a:stretch>
      </xdr:blipFill>
      <xdr:spPr>
        <a:xfrm>
          <a:off x="3555101" y="91678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16922</xdr:colOff>
      <xdr:row>6</xdr:row>
      <xdr:rowOff>59530</xdr:rowOff>
    </xdr:from>
    <xdr:to>
      <xdr:col>3</xdr:col>
      <xdr:colOff>518889</xdr:colOff>
      <xdr:row>12</xdr:row>
      <xdr:rowOff>97154</xdr:rowOff>
    </xdr:to>
    <xdr:pic>
      <xdr:nvPicPr>
        <xdr:cNvPr id="20" name="Picture 19"/>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078" y="91678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190500</xdr:colOff>
      <xdr:row>6</xdr:row>
      <xdr:rowOff>59530</xdr:rowOff>
    </xdr:from>
    <xdr:to>
      <xdr:col>14</xdr:col>
      <xdr:colOff>466249</xdr:colOff>
      <xdr:row>12</xdr:row>
      <xdr:rowOff>97154</xdr:rowOff>
    </xdr:to>
    <xdr:pic>
      <xdr:nvPicPr>
        <xdr:cNvPr id="21" name="Picture 20"/>
        <xdr:cNvPicPr>
          <a:picLocks/>
        </xdr:cNvPicPr>
      </xdr:nvPicPr>
      <xdr:blipFill>
        <a:blip xmlns:r="http://schemas.openxmlformats.org/officeDocument/2006/relationships" r:embed="rId4"/>
        <a:stretch>
          <a:fillRect/>
        </a:stretch>
      </xdr:blipFill>
      <xdr:spPr>
        <a:xfrm>
          <a:off x="7000875" y="916780"/>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16922</xdr:colOff>
      <xdr:row>14</xdr:row>
      <xdr:rowOff>7936</xdr:rowOff>
    </xdr:from>
    <xdr:to>
      <xdr:col>3</xdr:col>
      <xdr:colOff>518889</xdr:colOff>
      <xdr:row>19</xdr:row>
      <xdr:rowOff>116998</xdr:rowOff>
    </xdr:to>
    <xdr:pic>
      <xdr:nvPicPr>
        <xdr:cNvPr id="35" name="Picture 34"/>
        <xdr:cNvPicPr>
          <a:picLocks/>
        </xdr:cNvPicPr>
      </xdr:nvPicPr>
      <xdr:blipFill>
        <a:blip xmlns:r="http://schemas.openxmlformats.org/officeDocument/2006/relationships" r:embed="rId5"/>
        <a:stretch>
          <a:fillRect/>
        </a:stretch>
      </xdr:blipFill>
      <xdr:spPr>
        <a:xfrm>
          <a:off x="124078" y="227012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209445</xdr:colOff>
      <xdr:row>14</xdr:row>
      <xdr:rowOff>7936</xdr:rowOff>
    </xdr:from>
    <xdr:to>
      <xdr:col>8</xdr:col>
      <xdr:colOff>723318</xdr:colOff>
      <xdr:row>19</xdr:row>
      <xdr:rowOff>116998</xdr:rowOff>
    </xdr:to>
    <xdr:pic>
      <xdr:nvPicPr>
        <xdr:cNvPr id="36" name="Picture 35"/>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55101" y="227012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190500</xdr:colOff>
      <xdr:row>14</xdr:row>
      <xdr:rowOff>7936</xdr:rowOff>
    </xdr:from>
    <xdr:to>
      <xdr:col>14</xdr:col>
      <xdr:colOff>466249</xdr:colOff>
      <xdr:row>19</xdr:row>
      <xdr:rowOff>116998</xdr:rowOff>
    </xdr:to>
    <xdr:pic>
      <xdr:nvPicPr>
        <xdr:cNvPr id="37" name="Picture 36"/>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00875" y="2270124"/>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16922</xdr:colOff>
      <xdr:row>21</xdr:row>
      <xdr:rowOff>27780</xdr:rowOff>
    </xdr:from>
    <xdr:to>
      <xdr:col>3</xdr:col>
      <xdr:colOff>518889</xdr:colOff>
      <xdr:row>26</xdr:row>
      <xdr:rowOff>136842</xdr:rowOff>
    </xdr:to>
    <xdr:pic>
      <xdr:nvPicPr>
        <xdr:cNvPr id="38" name="Picture 37"/>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4078" y="362346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209445</xdr:colOff>
      <xdr:row>21</xdr:row>
      <xdr:rowOff>27780</xdr:rowOff>
    </xdr:from>
    <xdr:to>
      <xdr:col>8</xdr:col>
      <xdr:colOff>723318</xdr:colOff>
      <xdr:row>26</xdr:row>
      <xdr:rowOff>136842</xdr:rowOff>
    </xdr:to>
    <xdr:pic>
      <xdr:nvPicPr>
        <xdr:cNvPr id="39" name="Picture 38"/>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55101" y="362346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190500</xdr:colOff>
      <xdr:row>21</xdr:row>
      <xdr:rowOff>27780</xdr:rowOff>
    </xdr:from>
    <xdr:to>
      <xdr:col>14</xdr:col>
      <xdr:colOff>466249</xdr:colOff>
      <xdr:row>26</xdr:row>
      <xdr:rowOff>136842</xdr:rowOff>
    </xdr:to>
    <xdr:pic>
      <xdr:nvPicPr>
        <xdr:cNvPr id="40" name="Picture 39"/>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0875" y="3623468"/>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16922</xdr:colOff>
      <xdr:row>28</xdr:row>
      <xdr:rowOff>47624</xdr:rowOff>
    </xdr:from>
    <xdr:to>
      <xdr:col>3</xdr:col>
      <xdr:colOff>518889</xdr:colOff>
      <xdr:row>33</xdr:row>
      <xdr:rowOff>156686</xdr:rowOff>
    </xdr:to>
    <xdr:pic>
      <xdr:nvPicPr>
        <xdr:cNvPr id="41" name="Picture 40"/>
        <xdr:cNvPicPr>
          <a:picLocks/>
        </xdr:cNvPicPr>
      </xdr:nvPicPr>
      <xdr:blipFill>
        <a:blip xmlns:r="http://schemas.openxmlformats.org/officeDocument/2006/relationships" r:embed="rId11"/>
        <a:stretch>
          <a:fillRect/>
        </a:stretch>
      </xdr:blipFill>
      <xdr:spPr>
        <a:xfrm>
          <a:off x="124078" y="4976812"/>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209445</xdr:colOff>
      <xdr:row>28</xdr:row>
      <xdr:rowOff>47624</xdr:rowOff>
    </xdr:from>
    <xdr:to>
      <xdr:col>8</xdr:col>
      <xdr:colOff>723318</xdr:colOff>
      <xdr:row>33</xdr:row>
      <xdr:rowOff>156686</xdr:rowOff>
    </xdr:to>
    <xdr:pic>
      <xdr:nvPicPr>
        <xdr:cNvPr id="42" name="Picture 41"/>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55101" y="4976812"/>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190500</xdr:colOff>
      <xdr:row>28</xdr:row>
      <xdr:rowOff>47624</xdr:rowOff>
    </xdr:from>
    <xdr:to>
      <xdr:col>14</xdr:col>
      <xdr:colOff>466249</xdr:colOff>
      <xdr:row>33</xdr:row>
      <xdr:rowOff>156686</xdr:rowOff>
    </xdr:to>
    <xdr:pic>
      <xdr:nvPicPr>
        <xdr:cNvPr id="43" name="Picture 42"/>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000875" y="4976812"/>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3</xdr:col>
      <xdr:colOff>180980</xdr:colOff>
      <xdr:row>0</xdr:row>
      <xdr:rowOff>0</xdr:rowOff>
    </xdr:from>
    <xdr:to>
      <xdr:col>5</xdr:col>
      <xdr:colOff>369099</xdr:colOff>
      <xdr:row>5</xdr:row>
      <xdr:rowOff>47251</xdr:rowOff>
    </xdr:to>
    <xdr:pic>
      <xdr:nvPicPr>
        <xdr:cNvPr id="44" name="00BF8F88-7B09-4D0E-B0E2-A7EBCC04CFD8" descr="C68D8159-71E6-449A-BE25-AE922C7E197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83449" y="0"/>
          <a:ext cx="1473994" cy="833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863236" y="8284"/>
          <a:ext cx="548660" cy="84310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252313" y="8284"/>
          <a:ext cx="574463" cy="86068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305533" y="7641981"/>
          <a:ext cx="212481" cy="19489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305533" y="8075734"/>
          <a:ext cx="212481" cy="194896"/>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36" name="Rounded Rectangle 3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7" name="Rounded Rectangle 3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8" name="Rounded Rectangle 3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9" name="Rounded Rectangle 3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40" name="Rounded Rectangle 3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41" name="Rounded Rectangle 4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42" name="Rounded Rectangle 4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15</xdr:col>
      <xdr:colOff>476249</xdr:colOff>
      <xdr:row>1</xdr:row>
      <xdr:rowOff>107156</xdr:rowOff>
    </xdr:from>
    <xdr:to>
      <xdr:col>17</xdr:col>
      <xdr:colOff>699968</xdr:colOff>
      <xdr:row>3</xdr:row>
      <xdr:rowOff>143662</xdr:rowOff>
    </xdr:to>
    <xdr:pic>
      <xdr:nvPicPr>
        <xdr:cNvPr id="44" name="Picture 4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9187" y="238125"/>
          <a:ext cx="1533406" cy="393693"/>
        </a:xfrm>
        <a:prstGeom prst="rect">
          <a:avLst/>
        </a:prstGeom>
      </xdr:spPr>
    </xdr:pic>
    <xdr:clientData/>
  </xdr:twoCellAnchor>
  <xdr:twoCellAnchor editAs="oneCell">
    <xdr:from>
      <xdr:col>2</xdr:col>
      <xdr:colOff>23813</xdr:colOff>
      <xdr:row>7</xdr:row>
      <xdr:rowOff>69571</xdr:rowOff>
    </xdr:from>
    <xdr:to>
      <xdr:col>3</xdr:col>
      <xdr:colOff>525780</xdr:colOff>
      <xdr:row>12</xdr:row>
      <xdr:rowOff>178633</xdr:rowOff>
    </xdr:to>
    <xdr:pic>
      <xdr:nvPicPr>
        <xdr:cNvPr id="19" name="Picture 18"/>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969" y="99825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208217</xdr:colOff>
      <xdr:row>7</xdr:row>
      <xdr:rowOff>69571</xdr:rowOff>
    </xdr:from>
    <xdr:to>
      <xdr:col>8</xdr:col>
      <xdr:colOff>722090</xdr:colOff>
      <xdr:row>12</xdr:row>
      <xdr:rowOff>178633</xdr:rowOff>
    </xdr:to>
    <xdr:pic>
      <xdr:nvPicPr>
        <xdr:cNvPr id="20" name="Picture 1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53873" y="99825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200255</xdr:colOff>
      <xdr:row>7</xdr:row>
      <xdr:rowOff>69571</xdr:rowOff>
    </xdr:from>
    <xdr:to>
      <xdr:col>14</xdr:col>
      <xdr:colOff>476004</xdr:colOff>
      <xdr:row>12</xdr:row>
      <xdr:rowOff>178633</xdr:rowOff>
    </xdr:to>
    <xdr:pic>
      <xdr:nvPicPr>
        <xdr:cNvPr id="21" name="Picture 20"/>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010630" y="998259"/>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23813</xdr:colOff>
      <xdr:row>14</xdr:row>
      <xdr:rowOff>58287</xdr:rowOff>
    </xdr:from>
    <xdr:to>
      <xdr:col>3</xdr:col>
      <xdr:colOff>525780</xdr:colOff>
      <xdr:row>19</xdr:row>
      <xdr:rowOff>167349</xdr:rowOff>
    </xdr:to>
    <xdr:pic>
      <xdr:nvPicPr>
        <xdr:cNvPr id="22" name="Picture 21"/>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0969" y="232047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208217</xdr:colOff>
      <xdr:row>14</xdr:row>
      <xdr:rowOff>58287</xdr:rowOff>
    </xdr:from>
    <xdr:to>
      <xdr:col>8</xdr:col>
      <xdr:colOff>722090</xdr:colOff>
      <xdr:row>19</xdr:row>
      <xdr:rowOff>167349</xdr:rowOff>
    </xdr:to>
    <xdr:pic>
      <xdr:nvPicPr>
        <xdr:cNvPr id="23" name="Picture 2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53873" y="232047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200255</xdr:colOff>
      <xdr:row>14</xdr:row>
      <xdr:rowOff>58287</xdr:rowOff>
    </xdr:from>
    <xdr:to>
      <xdr:col>14</xdr:col>
      <xdr:colOff>476004</xdr:colOff>
      <xdr:row>19</xdr:row>
      <xdr:rowOff>167349</xdr:rowOff>
    </xdr:to>
    <xdr:pic>
      <xdr:nvPicPr>
        <xdr:cNvPr id="24" name="Pictur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010630" y="2320475"/>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23813</xdr:colOff>
      <xdr:row>21</xdr:row>
      <xdr:rowOff>47003</xdr:rowOff>
    </xdr:from>
    <xdr:to>
      <xdr:col>3</xdr:col>
      <xdr:colOff>525780</xdr:colOff>
      <xdr:row>26</xdr:row>
      <xdr:rowOff>156065</xdr:rowOff>
    </xdr:to>
    <xdr:pic>
      <xdr:nvPicPr>
        <xdr:cNvPr id="25" name="Picture 2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0969" y="364269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208217</xdr:colOff>
      <xdr:row>21</xdr:row>
      <xdr:rowOff>47003</xdr:rowOff>
    </xdr:from>
    <xdr:to>
      <xdr:col>8</xdr:col>
      <xdr:colOff>722090</xdr:colOff>
      <xdr:row>26</xdr:row>
      <xdr:rowOff>156065</xdr:rowOff>
    </xdr:to>
    <xdr:pic>
      <xdr:nvPicPr>
        <xdr:cNvPr id="26" name="Picture 25"/>
        <xdr:cNvPicPr>
          <a:picLocks noChangeAspect="1"/>
        </xdr:cNvPicPr>
      </xdr:nvPicPr>
      <xdr:blipFill>
        <a:blip xmlns:r="http://schemas.openxmlformats.org/officeDocument/2006/relationships" r:embed="rId9"/>
        <a:stretch>
          <a:fillRect/>
        </a:stretch>
      </xdr:blipFill>
      <xdr:spPr>
        <a:xfrm>
          <a:off x="3553873" y="364269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200255</xdr:colOff>
      <xdr:row>28</xdr:row>
      <xdr:rowOff>35718</xdr:rowOff>
    </xdr:from>
    <xdr:to>
      <xdr:col>14</xdr:col>
      <xdr:colOff>476004</xdr:colOff>
      <xdr:row>33</xdr:row>
      <xdr:rowOff>144780</xdr:rowOff>
    </xdr:to>
    <xdr:pic>
      <xdr:nvPicPr>
        <xdr:cNvPr id="27" name="Picture 26"/>
        <xdr:cNvPicPr>
          <a:picLocks noChangeAspect="1"/>
        </xdr:cNvPicPr>
      </xdr:nvPicPr>
      <xdr:blipFill>
        <a:blip xmlns:r="http://schemas.openxmlformats.org/officeDocument/2006/relationships" r:embed="rId10"/>
        <a:stretch>
          <a:fillRect/>
        </a:stretch>
      </xdr:blipFill>
      <xdr:spPr>
        <a:xfrm>
          <a:off x="7010630" y="496490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12</xdr:col>
      <xdr:colOff>200255</xdr:colOff>
      <xdr:row>21</xdr:row>
      <xdr:rowOff>47003</xdr:rowOff>
    </xdr:from>
    <xdr:to>
      <xdr:col>14</xdr:col>
      <xdr:colOff>476004</xdr:colOff>
      <xdr:row>26</xdr:row>
      <xdr:rowOff>156065</xdr:rowOff>
    </xdr:to>
    <xdr:pic>
      <xdr:nvPicPr>
        <xdr:cNvPr id="28" name="Picture 2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010630" y="3642691"/>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23813</xdr:colOff>
      <xdr:row>28</xdr:row>
      <xdr:rowOff>35718</xdr:rowOff>
    </xdr:from>
    <xdr:to>
      <xdr:col>3</xdr:col>
      <xdr:colOff>525780</xdr:colOff>
      <xdr:row>34</xdr:row>
      <xdr:rowOff>20023</xdr:rowOff>
    </xdr:to>
    <xdr:pic>
      <xdr:nvPicPr>
        <xdr:cNvPr id="29" name="Picture 2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0969" y="4964906"/>
          <a:ext cx="1097280" cy="116302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7</xdr:col>
      <xdr:colOff>208217</xdr:colOff>
      <xdr:row>28</xdr:row>
      <xdr:rowOff>35718</xdr:rowOff>
    </xdr:from>
    <xdr:to>
      <xdr:col>8</xdr:col>
      <xdr:colOff>722090</xdr:colOff>
      <xdr:row>33</xdr:row>
      <xdr:rowOff>144780</xdr:rowOff>
    </xdr:to>
    <xdr:pic>
      <xdr:nvPicPr>
        <xdr:cNvPr id="30" name="Picture 2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53873" y="4964906"/>
          <a:ext cx="1097280" cy="109728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3</xdr:col>
      <xdr:colOff>235745</xdr:colOff>
      <xdr:row>0</xdr:row>
      <xdr:rowOff>0</xdr:rowOff>
    </xdr:from>
    <xdr:to>
      <xdr:col>5</xdr:col>
      <xdr:colOff>463584</xdr:colOff>
      <xdr:row>6</xdr:row>
      <xdr:rowOff>11906</xdr:rowOff>
    </xdr:to>
    <xdr:pic>
      <xdr:nvPicPr>
        <xdr:cNvPr id="43" name="63ABC289-A556-48B5-AB0B-AF16A8098831" descr="2755700E-1ECA-47B7-81FA-17493709737D"/>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8214" y="0"/>
          <a:ext cx="1513714" cy="86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520211</xdr:colOff>
      <xdr:row>0</xdr:row>
      <xdr:rowOff>8284</xdr:rowOff>
    </xdr:from>
    <xdr:to>
      <xdr:col>5</xdr:col>
      <xdr:colOff>430696</xdr:colOff>
      <xdr:row>5</xdr:row>
      <xdr:rowOff>51288</xdr:rowOff>
    </xdr:to>
    <xdr:cxnSp macro="">
      <xdr:nvCxnSpPr>
        <xdr:cNvPr id="2" name="Straight Connector 1"/>
        <xdr:cNvCxnSpPr/>
      </xdr:nvCxnSpPr>
      <xdr:spPr>
        <a:xfrm flipV="1">
          <a:off x="1958486" y="8284"/>
          <a:ext cx="520085" cy="947879"/>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146538</xdr:colOff>
      <xdr:row>0</xdr:row>
      <xdr:rowOff>8284</xdr:rowOff>
    </xdr:from>
    <xdr:to>
      <xdr:col>16</xdr:col>
      <xdr:colOff>82826</xdr:colOff>
      <xdr:row>5</xdr:row>
      <xdr:rowOff>87923</xdr:rowOff>
    </xdr:to>
    <xdr:cxnSp macro="">
      <xdr:nvCxnSpPr>
        <xdr:cNvPr id="3" name="Straight Connector 2"/>
        <xdr:cNvCxnSpPr/>
      </xdr:nvCxnSpPr>
      <xdr:spPr>
        <a:xfrm flipV="1">
          <a:off x="8185638" y="8284"/>
          <a:ext cx="545888" cy="965464"/>
        </a:xfrm>
        <a:prstGeom prst="line">
          <a:avLst/>
        </a:prstGeom>
        <a:ln w="412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219808</xdr:colOff>
      <xdr:row>42</xdr:row>
      <xdr:rowOff>21981</xdr:rowOff>
    </xdr:from>
    <xdr:to>
      <xdr:col>2</xdr:col>
      <xdr:colOff>432289</xdr:colOff>
      <xdr:row>43</xdr:row>
      <xdr:rowOff>7326</xdr:rowOff>
    </xdr:to>
    <xdr:sp macro="" textlink="">
      <xdr:nvSpPr>
        <xdr:cNvPr id="7" name="Rounded Rectangle 6"/>
        <xdr:cNvSpPr/>
      </xdr:nvSpPr>
      <xdr:spPr>
        <a:xfrm>
          <a:off x="400783" y="7384806"/>
          <a:ext cx="212481" cy="16632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219808</xdr:colOff>
      <xdr:row>44</xdr:row>
      <xdr:rowOff>36634</xdr:rowOff>
    </xdr:from>
    <xdr:to>
      <xdr:col>2</xdr:col>
      <xdr:colOff>432289</xdr:colOff>
      <xdr:row>45</xdr:row>
      <xdr:rowOff>21980</xdr:rowOff>
    </xdr:to>
    <xdr:sp macro="" textlink="">
      <xdr:nvSpPr>
        <xdr:cNvPr id="8" name="Rounded Rectangle 7"/>
        <xdr:cNvSpPr/>
      </xdr:nvSpPr>
      <xdr:spPr>
        <a:xfrm>
          <a:off x="400783" y="7761409"/>
          <a:ext cx="212481" cy="16632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8</xdr:row>
      <xdr:rowOff>11906</xdr:rowOff>
    </xdr:from>
    <xdr:to>
      <xdr:col>4</xdr:col>
      <xdr:colOff>581575</xdr:colOff>
      <xdr:row>9</xdr:row>
      <xdr:rowOff>9158</xdr:rowOff>
    </xdr:to>
    <xdr:sp macro="" textlink="">
      <xdr:nvSpPr>
        <xdr:cNvPr id="24" name="Rounded Rectangle 2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15</xdr:row>
      <xdr:rowOff>11906</xdr:rowOff>
    </xdr:from>
    <xdr:to>
      <xdr:col>4</xdr:col>
      <xdr:colOff>581575</xdr:colOff>
      <xdr:row>16</xdr:row>
      <xdr:rowOff>9158</xdr:rowOff>
    </xdr:to>
    <xdr:sp macro="" textlink="">
      <xdr:nvSpPr>
        <xdr:cNvPr id="25" name="Rounded Rectangle 2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22</xdr:row>
      <xdr:rowOff>11906</xdr:rowOff>
    </xdr:from>
    <xdr:to>
      <xdr:col>4</xdr:col>
      <xdr:colOff>581575</xdr:colOff>
      <xdr:row>23</xdr:row>
      <xdr:rowOff>9158</xdr:rowOff>
    </xdr:to>
    <xdr:sp macro="" textlink="">
      <xdr:nvSpPr>
        <xdr:cNvPr id="26" name="Rounded Rectangle 25"/>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369094</xdr:colOff>
      <xdr:row>29</xdr:row>
      <xdr:rowOff>11906</xdr:rowOff>
    </xdr:from>
    <xdr:to>
      <xdr:col>4</xdr:col>
      <xdr:colOff>581575</xdr:colOff>
      <xdr:row>30</xdr:row>
      <xdr:rowOff>9158</xdr:rowOff>
    </xdr:to>
    <xdr:sp macro="" textlink="">
      <xdr:nvSpPr>
        <xdr:cNvPr id="27" name="Rounded Rectangle 26"/>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29</xdr:row>
      <xdr:rowOff>11906</xdr:rowOff>
    </xdr:from>
    <xdr:to>
      <xdr:col>9</xdr:col>
      <xdr:colOff>581575</xdr:colOff>
      <xdr:row>30</xdr:row>
      <xdr:rowOff>9158</xdr:rowOff>
    </xdr:to>
    <xdr:sp macro="" textlink="">
      <xdr:nvSpPr>
        <xdr:cNvPr id="28" name="Rounded Rectangle 27"/>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22</xdr:row>
      <xdr:rowOff>11906</xdr:rowOff>
    </xdr:from>
    <xdr:to>
      <xdr:col>9</xdr:col>
      <xdr:colOff>581575</xdr:colOff>
      <xdr:row>23</xdr:row>
      <xdr:rowOff>9158</xdr:rowOff>
    </xdr:to>
    <xdr:sp macro="" textlink="">
      <xdr:nvSpPr>
        <xdr:cNvPr id="29" name="Rounded Rectangle 28"/>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15</xdr:row>
      <xdr:rowOff>11906</xdr:rowOff>
    </xdr:from>
    <xdr:to>
      <xdr:col>9</xdr:col>
      <xdr:colOff>581575</xdr:colOff>
      <xdr:row>16</xdr:row>
      <xdr:rowOff>9158</xdr:rowOff>
    </xdr:to>
    <xdr:sp macro="" textlink="">
      <xdr:nvSpPr>
        <xdr:cNvPr id="30" name="Rounded Rectangle 29"/>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369094</xdr:colOff>
      <xdr:row>8</xdr:row>
      <xdr:rowOff>11906</xdr:rowOff>
    </xdr:from>
    <xdr:to>
      <xdr:col>9</xdr:col>
      <xdr:colOff>581575</xdr:colOff>
      <xdr:row>9</xdr:row>
      <xdr:rowOff>9158</xdr:rowOff>
    </xdr:to>
    <xdr:sp macro="" textlink="">
      <xdr:nvSpPr>
        <xdr:cNvPr id="31" name="Rounded Rectangle 30"/>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8</xdr:row>
      <xdr:rowOff>11906</xdr:rowOff>
    </xdr:from>
    <xdr:to>
      <xdr:col>15</xdr:col>
      <xdr:colOff>581575</xdr:colOff>
      <xdr:row>9</xdr:row>
      <xdr:rowOff>9158</xdr:rowOff>
    </xdr:to>
    <xdr:sp macro="" textlink="">
      <xdr:nvSpPr>
        <xdr:cNvPr id="32" name="Rounded Rectangle 31"/>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15</xdr:row>
      <xdr:rowOff>11906</xdr:rowOff>
    </xdr:from>
    <xdr:to>
      <xdr:col>15</xdr:col>
      <xdr:colOff>581575</xdr:colOff>
      <xdr:row>16</xdr:row>
      <xdr:rowOff>9158</xdr:rowOff>
    </xdr:to>
    <xdr:sp macro="" textlink="">
      <xdr:nvSpPr>
        <xdr:cNvPr id="33" name="Rounded Rectangle 32"/>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22</xdr:row>
      <xdr:rowOff>11906</xdr:rowOff>
    </xdr:from>
    <xdr:to>
      <xdr:col>15</xdr:col>
      <xdr:colOff>581575</xdr:colOff>
      <xdr:row>23</xdr:row>
      <xdr:rowOff>9158</xdr:rowOff>
    </xdr:to>
    <xdr:sp macro="" textlink="">
      <xdr:nvSpPr>
        <xdr:cNvPr id="34" name="Rounded Rectangle 33"/>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369094</xdr:colOff>
      <xdr:row>29</xdr:row>
      <xdr:rowOff>11906</xdr:rowOff>
    </xdr:from>
    <xdr:to>
      <xdr:col>15</xdr:col>
      <xdr:colOff>581575</xdr:colOff>
      <xdr:row>30</xdr:row>
      <xdr:rowOff>9158</xdr:rowOff>
    </xdr:to>
    <xdr:sp macro="" textlink="">
      <xdr:nvSpPr>
        <xdr:cNvPr id="35" name="Rounded Rectangle 34"/>
        <xdr:cNvSpPr/>
      </xdr:nvSpPr>
      <xdr:spPr>
        <a:xfrm>
          <a:off x="1759744" y="1145381"/>
          <a:ext cx="212481" cy="197277"/>
        </a:xfrm>
        <a:prstGeom prst="round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AA48"/>
  <sheetViews>
    <sheetView zoomScale="80" zoomScaleNormal="80" zoomScaleSheetLayoutView="100" workbookViewId="0">
      <selection activeCell="Y16" sqref="Y16"/>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1.42578125" style="88" customWidth="1"/>
    <col min="13" max="13" width="1.42578125" style="88" customWidth="1"/>
    <col min="14" max="15" width="8.85546875" style="88" customWidth="1"/>
    <col min="16" max="16" width="11.5703125" style="88" customWidth="1"/>
    <col min="17" max="17" width="11.42578125" style="88" customWidth="1"/>
    <col min="18" max="18" width="9.7109375" style="88" customWidth="1"/>
    <col min="19" max="19" width="0.5703125" style="88" customWidth="1"/>
    <col min="20" max="16384" width="9.140625" style="88"/>
  </cols>
  <sheetData>
    <row r="1" spans="2:27" ht="10.5" customHeight="1" x14ac:dyDescent="0.2">
      <c r="B1" s="135"/>
      <c r="C1" s="162" t="s">
        <v>8769</v>
      </c>
      <c r="D1" s="162"/>
      <c r="E1" s="135"/>
      <c r="F1" s="135"/>
      <c r="G1" s="135"/>
      <c r="H1" s="135"/>
      <c r="I1" s="135"/>
      <c r="J1" s="135"/>
      <c r="K1" s="135"/>
      <c r="L1" s="135"/>
      <c r="M1" s="135"/>
      <c r="N1" s="135"/>
      <c r="O1" s="135"/>
      <c r="P1" s="135"/>
      <c r="Q1" s="135"/>
      <c r="R1" s="135"/>
      <c r="S1" s="135"/>
    </row>
    <row r="2" spans="2:27" ht="15" customHeight="1" x14ac:dyDescent="0.2">
      <c r="B2" s="135"/>
      <c r="C2" s="162"/>
      <c r="D2" s="162"/>
      <c r="E2" s="135"/>
      <c r="F2" s="135"/>
      <c r="G2" s="159" t="s">
        <v>8767</v>
      </c>
      <c r="H2" s="159"/>
      <c r="I2" s="159"/>
      <c r="J2" s="159"/>
      <c r="K2" s="159"/>
      <c r="L2" s="159"/>
      <c r="M2" s="159"/>
      <c r="N2" s="159"/>
      <c r="O2" s="159"/>
      <c r="P2" s="135"/>
      <c r="Q2" s="135"/>
      <c r="R2" s="135"/>
      <c r="S2" s="135"/>
    </row>
    <row r="3" spans="2:27" ht="14.25" customHeight="1" x14ac:dyDescent="0.2">
      <c r="B3" s="135"/>
      <c r="C3" s="135"/>
      <c r="D3" s="135"/>
      <c r="E3" s="135"/>
      <c r="F3" s="135"/>
      <c r="G3" s="159"/>
      <c r="H3" s="159"/>
      <c r="I3" s="159"/>
      <c r="J3" s="159"/>
      <c r="K3" s="159"/>
      <c r="L3" s="159"/>
      <c r="M3" s="159"/>
      <c r="N3" s="159"/>
      <c r="O3" s="159"/>
      <c r="P3" s="135"/>
      <c r="Q3" s="135"/>
      <c r="R3" s="135"/>
      <c r="S3" s="135"/>
    </row>
    <row r="4" spans="2:27" ht="14.25" customHeight="1" x14ac:dyDescent="0.2">
      <c r="B4" s="135"/>
      <c r="C4" s="135"/>
      <c r="D4" s="135"/>
      <c r="E4" s="135"/>
      <c r="F4" s="135"/>
      <c r="G4" s="159"/>
      <c r="H4" s="159"/>
      <c r="I4" s="159"/>
      <c r="J4" s="159"/>
      <c r="K4" s="159"/>
      <c r="L4" s="159"/>
      <c r="M4" s="159"/>
      <c r="N4" s="159"/>
      <c r="O4" s="159"/>
      <c r="P4" s="135"/>
      <c r="Q4" s="135"/>
      <c r="R4" s="135"/>
      <c r="S4" s="135"/>
    </row>
    <row r="5" spans="2:27" ht="9.75" customHeight="1" x14ac:dyDescent="0.2">
      <c r="B5" s="135"/>
      <c r="C5" s="135"/>
      <c r="D5" s="135"/>
      <c r="E5" s="135"/>
      <c r="F5" s="135"/>
      <c r="G5" s="135"/>
      <c r="H5" s="135"/>
      <c r="I5" s="135"/>
      <c r="J5" s="135"/>
      <c r="K5" s="135"/>
      <c r="L5" s="135"/>
      <c r="M5" s="135"/>
      <c r="N5" s="135"/>
      <c r="O5" s="135"/>
      <c r="P5" s="135"/>
      <c r="Q5" s="135"/>
      <c r="R5" s="135"/>
      <c r="S5" s="135"/>
    </row>
    <row r="6" spans="2:27" ht="5.25" customHeight="1" x14ac:dyDescent="0.2"/>
    <row r="7" spans="2:27" ht="5.25" customHeight="1" x14ac:dyDescent="0.2">
      <c r="B7" s="90"/>
      <c r="C7" s="90"/>
      <c r="D7" s="90"/>
      <c r="E7" s="90"/>
      <c r="F7" s="90"/>
      <c r="G7" s="90"/>
      <c r="H7" s="90"/>
      <c r="I7" s="90"/>
      <c r="J7" s="90"/>
      <c r="K7" s="90"/>
      <c r="L7" s="90"/>
      <c r="M7" s="90"/>
      <c r="N7" s="90"/>
      <c r="O7" s="90"/>
      <c r="P7" s="90"/>
      <c r="Q7" s="90"/>
      <c r="R7" s="90"/>
      <c r="S7" s="90"/>
    </row>
    <row r="8" spans="2:27" s="93" customFormat="1" ht="16.5" x14ac:dyDescent="0.3">
      <c r="B8" s="91"/>
      <c r="C8" s="91"/>
      <c r="D8" s="91"/>
      <c r="E8" s="136" t="str">
        <f>Worksheet!$D$15</f>
        <v>License Plate Holder</v>
      </c>
      <c r="F8" s="92"/>
      <c r="G8" s="92"/>
      <c r="H8" s="91"/>
      <c r="I8" s="91"/>
      <c r="J8" s="136" t="str">
        <f>Worksheet!$D$16</f>
        <v>Hood Protector</v>
      </c>
      <c r="K8" s="92"/>
      <c r="L8" s="92"/>
      <c r="M8" s="91"/>
      <c r="N8" s="91"/>
      <c r="O8" s="91"/>
      <c r="P8" s="136" t="str">
        <f>Worksheet!$D$17</f>
        <v>Side Window Weather Deflector</v>
      </c>
      <c r="Q8" s="92"/>
      <c r="R8" s="92"/>
      <c r="S8" s="92"/>
    </row>
    <row r="9" spans="2:27" s="93" customFormat="1" ht="15.75" x14ac:dyDescent="0.25">
      <c r="B9" s="91"/>
      <c r="C9" s="91"/>
      <c r="D9" s="91"/>
      <c r="E9" s="94"/>
      <c r="F9" s="95">
        <f>IF(Worksheet!$C$5="Y",Worksheet!$O$15,Worksheet!$L$15)</f>
        <v>44</v>
      </c>
      <c r="G9" s="92"/>
      <c r="H9" s="91"/>
      <c r="I9" s="91"/>
      <c r="J9" s="94"/>
      <c r="K9" s="95">
        <f>IF(Worksheet!$C$5="Y",Worksheet!$O$16,Worksheet!$L$16)</f>
        <v>170</v>
      </c>
      <c r="L9" s="92"/>
      <c r="M9" s="91"/>
      <c r="N9" s="91"/>
      <c r="O9" s="91"/>
      <c r="P9" s="94"/>
      <c r="Q9" s="95">
        <f>IF(Worksheet!$C$5="Y",Worksheet!$O$17,Worksheet!$L$17)</f>
        <v>129</v>
      </c>
      <c r="R9" s="92"/>
      <c r="S9" s="92"/>
      <c r="U9" s="120"/>
    </row>
    <row r="10" spans="2:27" s="102" customFormat="1" ht="15" customHeight="1" x14ac:dyDescent="0.25">
      <c r="B10" s="100"/>
      <c r="C10" s="100"/>
      <c r="D10" s="100"/>
      <c r="E10" s="161" t="s">
        <v>8872</v>
      </c>
      <c r="F10" s="161"/>
      <c r="G10" s="161"/>
      <c r="H10" s="100"/>
      <c r="I10" s="100"/>
      <c r="J10" s="158" t="s">
        <v>8873</v>
      </c>
      <c r="K10" s="158"/>
      <c r="L10" s="158"/>
      <c r="M10" s="100"/>
      <c r="N10" s="100"/>
      <c r="O10" s="100"/>
      <c r="P10" s="158" t="s">
        <v>8874</v>
      </c>
      <c r="Q10" s="158"/>
      <c r="R10" s="158"/>
      <c r="S10" s="101"/>
    </row>
    <row r="11" spans="2:27" s="102" customFormat="1" ht="15" customHeight="1" x14ac:dyDescent="0.25">
      <c r="B11" s="100"/>
      <c r="C11" s="100"/>
      <c r="D11" s="100"/>
      <c r="E11" s="161"/>
      <c r="F11" s="161"/>
      <c r="G11" s="161"/>
      <c r="H11" s="100"/>
      <c r="I11" s="100"/>
      <c r="J11" s="158"/>
      <c r="K11" s="158"/>
      <c r="L11" s="158"/>
      <c r="M11" s="100"/>
      <c r="N11" s="100"/>
      <c r="O11" s="100"/>
      <c r="P11" s="158"/>
      <c r="Q11" s="158"/>
      <c r="R11" s="158"/>
      <c r="S11" s="101"/>
    </row>
    <row r="12" spans="2:27" s="102" customFormat="1" ht="15" customHeight="1" x14ac:dyDescent="0.25">
      <c r="B12" s="100"/>
      <c r="C12" s="100"/>
      <c r="D12" s="100"/>
      <c r="E12" s="161"/>
      <c r="F12" s="161"/>
      <c r="G12" s="161"/>
      <c r="H12" s="100"/>
      <c r="I12" s="100"/>
      <c r="J12" s="158"/>
      <c r="K12" s="158"/>
      <c r="L12" s="158"/>
      <c r="M12" s="100"/>
      <c r="N12" s="100"/>
      <c r="O12" s="100"/>
      <c r="P12" s="158"/>
      <c r="Q12" s="158"/>
      <c r="R12" s="158"/>
      <c r="S12" s="101"/>
      <c r="V12" s="123"/>
    </row>
    <row r="13" spans="2:27" s="102" customFormat="1" ht="15" customHeight="1" x14ac:dyDescent="0.2">
      <c r="B13" s="100"/>
      <c r="C13" s="100"/>
      <c r="D13" s="100"/>
      <c r="E13" s="161"/>
      <c r="F13" s="161"/>
      <c r="G13" s="161"/>
      <c r="H13" s="100"/>
      <c r="I13" s="100"/>
      <c r="J13" s="158"/>
      <c r="K13" s="158"/>
      <c r="L13" s="158"/>
      <c r="M13" s="100"/>
      <c r="N13" s="100"/>
      <c r="O13" s="100"/>
      <c r="P13" s="158"/>
      <c r="Q13" s="158"/>
      <c r="R13" s="158"/>
      <c r="S13" s="101"/>
      <c r="AA13" s="99"/>
    </row>
    <row r="14" spans="2:27" s="99" customFormat="1" ht="12" customHeight="1" x14ac:dyDescent="0.2">
      <c r="B14" s="98"/>
      <c r="C14" s="98"/>
      <c r="D14" s="98"/>
      <c r="E14" s="98"/>
      <c r="F14" s="98"/>
      <c r="G14" s="98"/>
      <c r="H14" s="98"/>
      <c r="I14" s="98"/>
      <c r="J14" s="98"/>
      <c r="K14" s="98"/>
      <c r="L14" s="98"/>
      <c r="M14" s="98"/>
      <c r="N14" s="98"/>
      <c r="O14" s="98"/>
      <c r="P14" s="98"/>
      <c r="Q14" s="98"/>
      <c r="R14" s="98"/>
      <c r="S14" s="98"/>
    </row>
    <row r="15" spans="2:27" s="93" customFormat="1" ht="16.5" x14ac:dyDescent="0.3">
      <c r="B15" s="91"/>
      <c r="C15" s="91"/>
      <c r="D15" s="91"/>
      <c r="E15" s="136" t="str">
        <f>Worksheet!$D$18</f>
        <v>Molded Splash Guards</v>
      </c>
      <c r="F15" s="92"/>
      <c r="G15" s="92"/>
      <c r="H15" s="91"/>
      <c r="I15" s="91"/>
      <c r="J15" s="136" t="str">
        <f>Worksheet!$D$19</f>
        <v>Flushmount Spoiler</v>
      </c>
      <c r="K15" s="92"/>
      <c r="L15" s="92"/>
      <c r="M15" s="91"/>
      <c r="N15" s="91"/>
      <c r="O15" s="91"/>
      <c r="P15" s="136" t="str">
        <f>Worksheet!$D$20</f>
        <v>Vehicle Cover</v>
      </c>
      <c r="Q15" s="92"/>
      <c r="R15" s="92"/>
      <c r="S15" s="92"/>
    </row>
    <row r="16" spans="2:27" s="93" customFormat="1" ht="15.75" x14ac:dyDescent="0.25">
      <c r="B16" s="91"/>
      <c r="C16" s="91"/>
      <c r="D16" s="91"/>
      <c r="E16" s="94"/>
      <c r="F16" s="95">
        <f>IF(Worksheet!$C$5="Y",Worksheet!$O$18,Worksheet!$L$18)</f>
        <v>160</v>
      </c>
      <c r="G16" s="92"/>
      <c r="H16" s="91"/>
      <c r="I16" s="91"/>
      <c r="J16" s="94"/>
      <c r="K16" s="95">
        <f>IF(Worksheet!$C$5="Y",Worksheet!$O$19,Worksheet!$L$19)</f>
        <v>415</v>
      </c>
      <c r="L16" s="92"/>
      <c r="M16" s="91"/>
      <c r="N16" s="91"/>
      <c r="O16" s="91"/>
      <c r="P16" s="94"/>
      <c r="Q16" s="95">
        <f>IF(Worksheet!$C$5="Y",Worksheet!$O$20,Worksheet!$L$20)</f>
        <v>355</v>
      </c>
      <c r="R16" s="92"/>
      <c r="S16" s="92"/>
      <c r="Y16" s="96"/>
    </row>
    <row r="17" spans="2:27" s="104" customFormat="1" ht="15" customHeight="1" x14ac:dyDescent="0.2">
      <c r="B17" s="103"/>
      <c r="C17" s="103"/>
      <c r="D17" s="103"/>
      <c r="E17" s="158" t="s">
        <v>8875</v>
      </c>
      <c r="F17" s="158"/>
      <c r="G17" s="158"/>
      <c r="H17" s="103"/>
      <c r="I17" s="103"/>
      <c r="J17" s="158" t="s">
        <v>8876</v>
      </c>
      <c r="K17" s="158"/>
      <c r="L17" s="158"/>
      <c r="M17" s="103"/>
      <c r="N17" s="103"/>
      <c r="O17" s="103"/>
      <c r="P17" s="158" t="s">
        <v>8877</v>
      </c>
      <c r="Q17" s="158"/>
      <c r="R17" s="158"/>
      <c r="S17" s="101"/>
      <c r="Y17" s="99"/>
    </row>
    <row r="18" spans="2:27" s="99" customFormat="1" ht="15" customHeight="1" x14ac:dyDescent="0.25">
      <c r="B18" s="98"/>
      <c r="C18" s="98"/>
      <c r="D18"/>
      <c r="E18" s="158"/>
      <c r="F18" s="158"/>
      <c r="G18" s="158"/>
      <c r="H18" s="98"/>
      <c r="I18" s="98"/>
      <c r="J18" s="158"/>
      <c r="K18" s="158"/>
      <c r="L18" s="158"/>
      <c r="M18" s="98"/>
      <c r="N18" s="98"/>
      <c r="O18" s="98"/>
      <c r="P18" s="158"/>
      <c r="Q18" s="158"/>
      <c r="R18" s="158"/>
      <c r="S18" s="101"/>
    </row>
    <row r="19" spans="2:27"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27" s="99" customFormat="1" ht="15" customHeight="1" x14ac:dyDescent="0.2">
      <c r="B20" s="98"/>
      <c r="C20" s="98"/>
      <c r="D20" s="98"/>
      <c r="E20" s="158"/>
      <c r="F20" s="158"/>
      <c r="G20" s="158"/>
      <c r="H20" s="98"/>
      <c r="I20" s="98"/>
      <c r="J20" s="158"/>
      <c r="K20" s="158"/>
      <c r="L20" s="158"/>
      <c r="M20" s="98"/>
      <c r="N20" s="98"/>
      <c r="O20" s="98"/>
      <c r="P20" s="158"/>
      <c r="Q20" s="158"/>
      <c r="R20" s="158"/>
      <c r="S20" s="101"/>
    </row>
    <row r="21" spans="2:27" s="99" customFormat="1" ht="12" customHeight="1" x14ac:dyDescent="0.2">
      <c r="B21" s="98"/>
      <c r="C21" s="98"/>
      <c r="D21" s="98"/>
      <c r="E21" s="98"/>
      <c r="F21" s="98"/>
      <c r="G21" s="98"/>
      <c r="H21" s="98"/>
      <c r="I21" s="98"/>
      <c r="J21" s="98"/>
      <c r="K21" s="98"/>
      <c r="L21" s="98"/>
      <c r="M21" s="98"/>
      <c r="N21" s="98"/>
      <c r="O21" s="98"/>
      <c r="P21" s="98"/>
      <c r="Q21" s="98"/>
      <c r="R21" s="98"/>
      <c r="S21" s="98"/>
    </row>
    <row r="22" spans="2:27" s="93" customFormat="1" ht="16.5" x14ac:dyDescent="0.3">
      <c r="B22" s="91"/>
      <c r="C22" s="91"/>
      <c r="D22" s="91"/>
      <c r="E22" s="136" t="str">
        <f>Worksheet!$D$21</f>
        <v>All Weather Floor Mats</v>
      </c>
      <c r="F22" s="92"/>
      <c r="G22" s="92"/>
      <c r="H22" s="91"/>
      <c r="I22" s="91"/>
      <c r="J22" s="136" t="str">
        <f>Worksheet!$D$22</f>
        <v>Cargo Area Floor Mat</v>
      </c>
      <c r="K22" s="92"/>
      <c r="L22" s="92"/>
      <c r="M22" s="91"/>
      <c r="N22" s="91"/>
      <c r="O22" s="91"/>
      <c r="P22" s="136" t="str">
        <f>Worksheet!$D$23</f>
        <v xml:space="preserve">Cargo Net </v>
      </c>
      <c r="Q22" s="92"/>
      <c r="R22" s="92"/>
      <c r="S22" s="92"/>
    </row>
    <row r="23" spans="2:27" s="93" customFormat="1" ht="15.75" x14ac:dyDescent="0.25">
      <c r="B23" s="91"/>
      <c r="C23" s="91"/>
      <c r="D23" s="91"/>
      <c r="E23" s="94"/>
      <c r="F23" s="95">
        <f>IF(Worksheet!$C$5="Y",Worksheet!$O$21,Worksheet!$L$21)</f>
        <v>130</v>
      </c>
      <c r="G23" s="92"/>
      <c r="H23" s="91"/>
      <c r="I23" s="91"/>
      <c r="J23" s="94"/>
      <c r="K23" s="95">
        <f>IF(Worksheet!$C$5="Y",Worksheet!$O$22,Worksheet!$L$22)</f>
        <v>70</v>
      </c>
      <c r="L23" s="92"/>
      <c r="M23" s="91"/>
      <c r="N23" s="91"/>
      <c r="O23" s="91"/>
      <c r="P23" s="94"/>
      <c r="Q23" s="95">
        <f>IF(Worksheet!$C$5="Y",Worksheet!$O$23,Worksheet!$L$23)</f>
        <v>50</v>
      </c>
      <c r="R23" s="92"/>
      <c r="S23" s="92"/>
    </row>
    <row r="24" spans="2:27" s="99" customFormat="1" ht="15" customHeight="1" x14ac:dyDescent="0.2">
      <c r="B24" s="98"/>
      <c r="C24" s="103"/>
      <c r="D24" s="103"/>
      <c r="E24" s="158" t="s">
        <v>8878</v>
      </c>
      <c r="F24" s="158"/>
      <c r="G24" s="158"/>
      <c r="H24" s="103"/>
      <c r="I24" s="103"/>
      <c r="J24" s="158" t="s">
        <v>8879</v>
      </c>
      <c r="K24" s="158"/>
      <c r="L24" s="158"/>
      <c r="M24" s="103"/>
      <c r="N24" s="103"/>
      <c r="O24" s="103"/>
      <c r="P24" s="158" t="s">
        <v>8880</v>
      </c>
      <c r="Q24" s="158"/>
      <c r="R24" s="158"/>
      <c r="S24" s="101"/>
    </row>
    <row r="25" spans="2:27" s="99" customFormat="1" ht="15" customHeight="1" x14ac:dyDescent="0.2">
      <c r="B25" s="98"/>
      <c r="C25" s="98"/>
      <c r="D25" s="98"/>
      <c r="E25" s="158"/>
      <c r="F25" s="158"/>
      <c r="G25" s="158"/>
      <c r="H25" s="98"/>
      <c r="I25" s="98"/>
      <c r="J25" s="158"/>
      <c r="K25" s="158"/>
      <c r="L25" s="158"/>
      <c r="M25" s="98"/>
      <c r="N25" s="98"/>
      <c r="O25" s="98"/>
      <c r="P25" s="158"/>
      <c r="Q25" s="158"/>
      <c r="R25" s="158"/>
      <c r="S25" s="101"/>
    </row>
    <row r="26" spans="2:27" s="99" customFormat="1" ht="15" customHeight="1" x14ac:dyDescent="0.2">
      <c r="B26" s="98"/>
      <c r="C26" s="98"/>
      <c r="D26" s="98"/>
      <c r="E26" s="158"/>
      <c r="F26" s="158"/>
      <c r="G26" s="158"/>
      <c r="H26" s="98"/>
      <c r="I26" s="98"/>
      <c r="J26" s="158"/>
      <c r="K26" s="158"/>
      <c r="L26" s="158"/>
      <c r="M26" s="98"/>
      <c r="N26" s="98"/>
      <c r="O26" s="98"/>
      <c r="P26" s="158"/>
      <c r="Q26" s="158"/>
      <c r="R26" s="158"/>
      <c r="S26" s="101"/>
    </row>
    <row r="27" spans="2:27" s="99" customFormat="1" ht="15" customHeight="1" x14ac:dyDescent="0.2">
      <c r="B27" s="98"/>
      <c r="C27" s="98"/>
      <c r="D27" s="98"/>
      <c r="E27" s="158"/>
      <c r="F27" s="158"/>
      <c r="G27" s="158"/>
      <c r="H27" s="98"/>
      <c r="I27" s="98"/>
      <c r="J27" s="158"/>
      <c r="K27" s="158"/>
      <c r="L27" s="158"/>
      <c r="M27" s="98"/>
      <c r="N27" s="98"/>
      <c r="O27" s="98"/>
      <c r="P27" s="158"/>
      <c r="Q27" s="158"/>
      <c r="R27" s="158"/>
      <c r="S27" s="101"/>
      <c r="AA27" s="102"/>
    </row>
    <row r="28" spans="2:27" s="99" customFormat="1" ht="12" customHeight="1" x14ac:dyDescent="0.2">
      <c r="B28" s="98"/>
      <c r="C28" s="98"/>
      <c r="D28" s="98"/>
      <c r="E28" s="105"/>
      <c r="F28" s="105"/>
      <c r="G28" s="105"/>
      <c r="H28" s="98"/>
      <c r="I28" s="98"/>
      <c r="J28" s="105"/>
      <c r="K28" s="105"/>
      <c r="L28" s="105"/>
      <c r="M28" s="98"/>
      <c r="N28" s="98"/>
      <c r="O28" s="98"/>
      <c r="P28" s="105"/>
      <c r="Q28" s="105"/>
      <c r="R28" s="105"/>
      <c r="S28" s="105"/>
    </row>
    <row r="29" spans="2:27" s="93" customFormat="1" ht="16.5" x14ac:dyDescent="0.3">
      <c r="B29" s="91"/>
      <c r="C29" s="91"/>
      <c r="D29" s="91"/>
      <c r="E29" s="136" t="str">
        <f>Worksheet!$D$24</f>
        <v>Cargo Organizer</v>
      </c>
      <c r="F29" s="92"/>
      <c r="G29" s="92"/>
      <c r="H29" s="91"/>
      <c r="I29" s="91"/>
      <c r="J29" s="136" t="str">
        <f>Worksheet!$D$25</f>
        <v>Pedal Covers</v>
      </c>
      <c r="K29" s="92"/>
      <c r="L29" s="92"/>
      <c r="M29" s="91"/>
      <c r="N29" s="91"/>
      <c r="O29" s="91"/>
      <c r="P29" s="136" t="str">
        <f>Worksheet!$D$26</f>
        <v>Smoker's Package</v>
      </c>
      <c r="Q29" s="92"/>
      <c r="R29" s="92"/>
      <c r="S29" s="92"/>
    </row>
    <row r="30" spans="2:27" s="93" customFormat="1" ht="15.75" x14ac:dyDescent="0.25">
      <c r="B30" s="91"/>
      <c r="C30" s="91"/>
      <c r="D30" s="91"/>
      <c r="E30" s="94"/>
      <c r="F30" s="95">
        <f>IF(Worksheet!$C$5="Y",Worksheet!$O$24,Worksheet!$L$24)</f>
        <v>150</v>
      </c>
      <c r="G30" s="92"/>
      <c r="H30" s="91"/>
      <c r="I30" s="91"/>
      <c r="J30" s="94"/>
      <c r="K30" s="95">
        <f>IF(Worksheet!$C$5="Y",Worksheet!$O$25,Worksheet!$L$25)</f>
        <v>175</v>
      </c>
      <c r="L30" s="92"/>
      <c r="M30" s="91"/>
      <c r="N30" s="91"/>
      <c r="O30" s="91"/>
      <c r="P30" s="94"/>
      <c r="Q30" s="95">
        <f>IF(Worksheet!$C$5="Y",Worksheet!$O$26,Worksheet!$L$26)</f>
        <v>75</v>
      </c>
      <c r="R30" s="92"/>
      <c r="S30" s="92"/>
    </row>
    <row r="31" spans="2:27" s="99" customFormat="1" ht="15" customHeight="1" x14ac:dyDescent="0.2">
      <c r="B31" s="98"/>
      <c r="C31" s="98"/>
      <c r="D31" s="98"/>
      <c r="E31" s="158" t="s">
        <v>8881</v>
      </c>
      <c r="F31" s="158"/>
      <c r="G31" s="158"/>
      <c r="H31" s="98"/>
      <c r="I31" s="98"/>
      <c r="J31" s="158" t="s">
        <v>8882</v>
      </c>
      <c r="K31" s="158"/>
      <c r="L31" s="158"/>
      <c r="M31" s="98"/>
      <c r="N31" s="98"/>
      <c r="O31" s="98"/>
      <c r="P31" s="158" t="s">
        <v>8883</v>
      </c>
      <c r="Q31" s="158"/>
      <c r="R31" s="158"/>
      <c r="S31" s="101"/>
    </row>
    <row r="32" spans="2:27" s="99" customFormat="1" ht="15"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5"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15" customHeight="1" x14ac:dyDescent="0.2">
      <c r="B34" s="98"/>
      <c r="C34" s="98"/>
      <c r="D34" s="98"/>
      <c r="E34" s="158"/>
      <c r="F34" s="158"/>
      <c r="G34" s="158"/>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9.75"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6" customHeight="1" thickBot="1" x14ac:dyDescent="0.25">
      <c r="C48" s="116"/>
      <c r="D48" s="117"/>
      <c r="E48" s="117"/>
      <c r="F48" s="117"/>
      <c r="G48" s="117"/>
      <c r="H48" s="117"/>
      <c r="I48" s="117"/>
      <c r="J48" s="118"/>
    </row>
  </sheetData>
  <sheetProtection password="BBCB" sheet="1" objects="1" scenarios="1" selectLockedCells="1"/>
  <mergeCells count="19">
    <mergeCell ref="J17:L20"/>
    <mergeCell ref="P17:R20"/>
    <mergeCell ref="G2:O4"/>
    <mergeCell ref="C36:R36"/>
    <mergeCell ref="K42:L42"/>
    <mergeCell ref="P24:R27"/>
    <mergeCell ref="P31:R34"/>
    <mergeCell ref="E10:G13"/>
    <mergeCell ref="J10:L13"/>
    <mergeCell ref="P10:R13"/>
    <mergeCell ref="E17:G20"/>
    <mergeCell ref="C1:D2"/>
    <mergeCell ref="K44:L44"/>
    <mergeCell ref="D45:I47"/>
    <mergeCell ref="K46:L46"/>
    <mergeCell ref="E24:G27"/>
    <mergeCell ref="J24:L27"/>
    <mergeCell ref="E31:G34"/>
    <mergeCell ref="J31:L34"/>
  </mergeCells>
  <printOptions horizontalCentered="1" verticalCentered="1"/>
  <pageMargins left="0" right="0" top="0" bottom="0.2" header="0.3" footer="0.05"/>
  <pageSetup scale="89" orientation="landscape" horizontalDpi="360" verticalDpi="36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148"/>
  <sheetViews>
    <sheetView tabSelected="1" zoomScaleNormal="100" zoomScaleSheetLayoutView="80" workbookViewId="0">
      <selection activeCell="M5" sqref="M5"/>
    </sheetView>
  </sheetViews>
  <sheetFormatPr defaultRowHeight="15.75" outlineLevelRow="1" outlineLevelCol="2" x14ac:dyDescent="0.25"/>
  <cols>
    <col min="1" max="1" width="1.5703125" style="4" customWidth="1"/>
    <col min="2" max="2" width="8.28515625" style="4" customWidth="1"/>
    <col min="3" max="3" width="9.42578125" style="4" customWidth="1"/>
    <col min="4" max="4" width="29.28515625" style="4" customWidth="1"/>
    <col min="5" max="7" width="9.42578125" style="4" customWidth="1"/>
    <col min="8" max="8" width="9.5703125" style="4" customWidth="1" outlineLevel="1"/>
    <col min="9" max="9" width="9.140625" style="4" customWidth="1" outlineLevel="1"/>
    <col min="10" max="10" width="9.85546875" style="4" customWidth="1" outlineLevel="1"/>
    <col min="11" max="11" width="9" style="4" customWidth="1"/>
    <col min="12" max="13" width="10.28515625" style="4" customWidth="1"/>
    <col min="14" max="14" width="9.28515625" style="4" customWidth="1"/>
    <col min="15" max="16" width="10.28515625" style="4" customWidth="1"/>
    <col min="17" max="17" width="9.28515625" style="4" customWidth="1"/>
    <col min="18" max="18" width="7.7109375" style="4" customWidth="1" outlineLevel="2"/>
    <col min="19" max="19" width="9.42578125" style="4" customWidth="1" outlineLevel="2"/>
    <col min="20" max="20" width="12.7109375" style="4" customWidth="1" outlineLevel="2"/>
    <col min="21" max="24" width="13.42578125" style="4" customWidth="1" outlineLevel="2"/>
    <col min="25" max="25" width="9.140625" style="129" customWidth="1"/>
    <col min="26" max="26" width="9.140625" style="3"/>
    <col min="27" max="16384" width="9.140625" style="4"/>
  </cols>
  <sheetData>
    <row r="1" spans="1:27" s="141" customFormat="1" ht="10.5" customHeight="1" x14ac:dyDescent="0.25">
      <c r="A1" s="137"/>
      <c r="B1" s="137"/>
      <c r="C1" s="137"/>
      <c r="D1" s="137"/>
      <c r="E1" s="137"/>
      <c r="F1" s="169">
        <v>287297</v>
      </c>
      <c r="G1" s="169"/>
      <c r="H1" s="171" t="str">
        <f>VLOOKUP(F1,CustRecs!E:F,2,FALSE)</f>
        <v>KRIS BROWN CHEVROLET BUICK GMC</v>
      </c>
      <c r="I1" s="172"/>
      <c r="J1" s="172"/>
      <c r="K1" s="172"/>
      <c r="L1" s="172"/>
      <c r="M1" s="172"/>
      <c r="N1" s="172"/>
      <c r="O1" s="172"/>
      <c r="P1" s="172"/>
      <c r="Q1" s="172"/>
      <c r="R1" s="138"/>
      <c r="S1" s="137"/>
      <c r="T1" s="137"/>
      <c r="U1" s="137"/>
      <c r="V1" s="137"/>
      <c r="W1" s="137"/>
      <c r="X1" s="137"/>
      <c r="Y1" s="139" t="s">
        <v>7623</v>
      </c>
      <c r="Z1" s="140"/>
    </row>
    <row r="2" spans="1:27" s="141" customFormat="1" ht="12.75" customHeight="1" x14ac:dyDescent="0.25">
      <c r="A2" s="137"/>
      <c r="B2" s="137"/>
      <c r="C2" s="137"/>
      <c r="D2" s="137"/>
      <c r="E2" s="137"/>
      <c r="F2" s="169"/>
      <c r="G2" s="169"/>
      <c r="H2" s="171"/>
      <c r="I2" s="172"/>
      <c r="J2" s="172"/>
      <c r="K2" s="172"/>
      <c r="L2" s="172"/>
      <c r="M2" s="172"/>
      <c r="N2" s="172"/>
      <c r="O2" s="172"/>
      <c r="P2" s="172"/>
      <c r="Q2" s="172"/>
      <c r="R2" s="138"/>
      <c r="S2" s="137"/>
      <c r="T2" s="137"/>
      <c r="U2" s="137"/>
      <c r="V2" s="137"/>
      <c r="W2" s="137"/>
      <c r="X2" s="137"/>
      <c r="Y2" s="139" t="s">
        <v>7642</v>
      </c>
      <c r="Z2" s="140"/>
    </row>
    <row r="3" spans="1:27" x14ac:dyDescent="0.25">
      <c r="A3" s="2"/>
      <c r="B3" s="2"/>
      <c r="C3" s="2"/>
      <c r="D3" s="2"/>
      <c r="E3" s="2"/>
      <c r="F3" s="2"/>
      <c r="G3" s="2"/>
      <c r="H3" s="2"/>
      <c r="I3" s="2"/>
      <c r="J3" s="2"/>
      <c r="K3" s="2"/>
      <c r="L3" s="2"/>
      <c r="M3" s="2"/>
      <c r="N3" s="2"/>
      <c r="O3" s="2"/>
      <c r="P3" s="2"/>
      <c r="Q3" s="2"/>
      <c r="R3" s="2"/>
      <c r="S3" s="2"/>
      <c r="T3" s="2"/>
      <c r="U3" s="2"/>
      <c r="V3" s="2"/>
      <c r="W3" s="2"/>
      <c r="X3" s="2"/>
    </row>
    <row r="4" spans="1:27" x14ac:dyDescent="0.25">
      <c r="A4" s="2"/>
      <c r="B4" s="2"/>
      <c r="C4" s="2"/>
      <c r="D4" s="2"/>
      <c r="E4" s="2"/>
      <c r="F4" s="2"/>
      <c r="G4" s="2"/>
      <c r="H4" s="2"/>
      <c r="I4" s="2"/>
      <c r="J4" s="2"/>
      <c r="K4" s="2"/>
      <c r="L4" s="147"/>
      <c r="M4" s="148" t="s">
        <v>7637</v>
      </c>
      <c r="N4" s="2"/>
      <c r="O4" s="89"/>
      <c r="P4" s="89"/>
      <c r="Q4" s="2"/>
      <c r="R4" s="2"/>
      <c r="S4" s="2"/>
      <c r="T4" s="2"/>
      <c r="U4" s="2"/>
      <c r="V4" s="2"/>
      <c r="W4" s="2"/>
      <c r="X4" s="2"/>
    </row>
    <row r="5" spans="1:27" x14ac:dyDescent="0.25">
      <c r="A5" s="2"/>
      <c r="B5" s="2"/>
      <c r="C5" s="142" t="s">
        <v>7623</v>
      </c>
      <c r="D5" s="143" t="s">
        <v>7622</v>
      </c>
      <c r="E5" s="2"/>
      <c r="F5" s="2"/>
      <c r="G5" s="2"/>
      <c r="H5" s="2"/>
      <c r="I5" s="2"/>
      <c r="J5" s="2"/>
      <c r="K5" s="2"/>
      <c r="L5" s="149" t="str">
        <f>Sheet6!A2</f>
        <v>Cascada</v>
      </c>
      <c r="M5" s="150">
        <f>VLOOKUP(L5,Sheet6!A2:B8,2,FALSE)</f>
        <v>1</v>
      </c>
      <c r="N5" s="2"/>
      <c r="O5" s="89"/>
      <c r="P5" s="89"/>
      <c r="Q5" s="2"/>
      <c r="R5" s="2"/>
      <c r="S5" s="2"/>
      <c r="T5" s="175" t="s">
        <v>7654</v>
      </c>
      <c r="U5" s="176"/>
      <c r="V5" s="176"/>
      <c r="W5" s="176"/>
      <c r="X5" s="177"/>
    </row>
    <row r="6" spans="1:27" ht="15" customHeight="1" x14ac:dyDescent="0.25">
      <c r="A6" s="2"/>
      <c r="B6" s="2"/>
      <c r="C6" s="144">
        <v>0.1</v>
      </c>
      <c r="D6" s="143" t="s">
        <v>7620</v>
      </c>
      <c r="E6" s="2"/>
      <c r="F6" s="2"/>
      <c r="G6" s="2"/>
      <c r="H6" s="2"/>
      <c r="I6" s="2"/>
      <c r="J6" s="2"/>
      <c r="K6" s="2"/>
      <c r="L6" s="149" t="str">
        <f>Sheet6!A3</f>
        <v>Enclave</v>
      </c>
      <c r="M6" s="150">
        <f>VLOOKUP(L6,Sheet6!A3:B9,2,FALSE)</f>
        <v>8</v>
      </c>
      <c r="N6" s="2"/>
      <c r="O6" s="89"/>
      <c r="P6" s="89"/>
      <c r="Q6" s="2"/>
      <c r="R6" s="2"/>
      <c r="S6" s="2"/>
      <c r="T6" s="178"/>
      <c r="U6" s="179"/>
      <c r="V6" s="179"/>
      <c r="W6" s="179"/>
      <c r="X6" s="180"/>
    </row>
    <row r="7" spans="1:27" ht="15" customHeight="1" x14ac:dyDescent="0.25">
      <c r="A7" s="2"/>
      <c r="B7" s="2"/>
      <c r="C7" s="144">
        <v>0.23</v>
      </c>
      <c r="D7" s="143" t="s">
        <v>7621</v>
      </c>
      <c r="E7" s="2"/>
      <c r="F7" s="2"/>
      <c r="G7" s="2"/>
      <c r="H7" s="2"/>
      <c r="I7" s="2"/>
      <c r="J7" s="2"/>
      <c r="K7" s="2"/>
      <c r="L7" s="149" t="str">
        <f>Sheet6!A4</f>
        <v>Encore</v>
      </c>
      <c r="M7" s="150">
        <f>VLOOKUP(L7,Sheet6!A4:B10,2,FALSE)</f>
        <v>16</v>
      </c>
      <c r="N7" s="2"/>
      <c r="O7" s="89"/>
      <c r="P7" s="89"/>
      <c r="Q7" s="2"/>
      <c r="R7" s="173" t="s">
        <v>7686</v>
      </c>
      <c r="S7" s="2"/>
      <c r="T7" s="181" t="s">
        <v>7647</v>
      </c>
      <c r="U7" s="183" t="s">
        <v>7643</v>
      </c>
      <c r="V7" s="185" t="s">
        <v>7644</v>
      </c>
      <c r="W7" s="187" t="s">
        <v>7645</v>
      </c>
      <c r="X7" s="189" t="s">
        <v>121</v>
      </c>
    </row>
    <row r="8" spans="1:27" ht="15" customHeight="1" x14ac:dyDescent="0.25">
      <c r="A8" s="2"/>
      <c r="B8" s="2"/>
      <c r="C8" s="145">
        <v>100</v>
      </c>
      <c r="D8" s="143" t="s">
        <v>7624</v>
      </c>
      <c r="E8" s="2"/>
      <c r="F8" s="2"/>
      <c r="G8" s="2"/>
      <c r="H8" s="2"/>
      <c r="I8" s="2"/>
      <c r="J8" s="2"/>
      <c r="K8" s="2"/>
      <c r="L8" s="149" t="str">
        <f>Sheet6!A5</f>
        <v>Envision</v>
      </c>
      <c r="M8" s="150">
        <f>VLOOKUP(L8,Sheet6!A5:B11,2,FALSE)</f>
        <v>0</v>
      </c>
      <c r="N8" s="2"/>
      <c r="O8" s="89"/>
      <c r="P8" s="89"/>
      <c r="Q8" s="2"/>
      <c r="R8" s="174"/>
      <c r="S8" s="6"/>
      <c r="T8" s="182"/>
      <c r="U8" s="184"/>
      <c r="V8" s="186"/>
      <c r="W8" s="188"/>
      <c r="X8" s="190"/>
    </row>
    <row r="9" spans="1:27" ht="15" customHeight="1" x14ac:dyDescent="0.25">
      <c r="A9" s="2"/>
      <c r="B9" s="2"/>
      <c r="C9" s="146">
        <v>0.5</v>
      </c>
      <c r="D9" s="143" t="s">
        <v>7625</v>
      </c>
      <c r="E9" s="2"/>
      <c r="F9" s="2"/>
      <c r="G9" s="2"/>
      <c r="H9" s="2"/>
      <c r="I9" s="2"/>
      <c r="J9" s="2"/>
      <c r="K9" s="2"/>
      <c r="L9" s="149" t="str">
        <f>Sheet6!A6</f>
        <v>LaCrosse</v>
      </c>
      <c r="M9" s="150">
        <f>VLOOKUP(L9,Sheet6!A6:B12,2,FALSE)</f>
        <v>3</v>
      </c>
      <c r="N9" s="2"/>
      <c r="O9" s="89"/>
      <c r="P9" s="89"/>
      <c r="Q9" s="2"/>
      <c r="R9" s="173" t="s">
        <v>7638</v>
      </c>
      <c r="S9" s="6"/>
      <c r="T9" s="191">
        <f>SUM(T27,T42,T57,T72,T87,T102,T117,T132,T147)</f>
        <v>16598.350000000002</v>
      </c>
      <c r="U9" s="193">
        <f t="shared" ref="U9:X9" si="0">SUM(U27,U42,U57,U72,U87,U102,U117,U132,U147)</f>
        <v>1659.8350000000009</v>
      </c>
      <c r="V9" s="197">
        <f t="shared" si="0"/>
        <v>3037.5</v>
      </c>
      <c r="W9" s="197">
        <f t="shared" si="0"/>
        <v>3619.8149999999991</v>
      </c>
      <c r="X9" s="195">
        <f t="shared" si="0"/>
        <v>7357.1500000000005</v>
      </c>
    </row>
    <row r="10" spans="1:27" ht="15" customHeight="1" x14ac:dyDescent="0.25">
      <c r="A10" s="2"/>
      <c r="B10" s="2"/>
      <c r="C10" s="2"/>
      <c r="D10" s="61"/>
      <c r="E10" s="61"/>
      <c r="F10" s="61"/>
      <c r="G10" s="2"/>
      <c r="H10" s="2"/>
      <c r="I10" s="61"/>
      <c r="J10" s="61"/>
      <c r="K10" s="61"/>
      <c r="L10" s="149" t="str">
        <f>Sheet6!A7</f>
        <v>Regal</v>
      </c>
      <c r="M10" s="150">
        <f>VLOOKUP(L10,Sheet6!A7:B13,2,FALSE)</f>
        <v>1</v>
      </c>
      <c r="N10" s="2"/>
      <c r="O10" s="89"/>
      <c r="P10" s="89"/>
      <c r="Q10" s="61"/>
      <c r="R10" s="174"/>
      <c r="S10" s="7"/>
      <c r="T10" s="192"/>
      <c r="U10" s="194"/>
      <c r="V10" s="198"/>
      <c r="W10" s="198"/>
      <c r="X10" s="196"/>
    </row>
    <row r="11" spans="1:27" ht="15" customHeight="1" x14ac:dyDescent="0.25">
      <c r="A11" s="2"/>
      <c r="B11" s="2"/>
      <c r="C11" s="2"/>
      <c r="D11" s="61"/>
      <c r="E11" s="61"/>
      <c r="F11" s="61"/>
      <c r="G11" s="2"/>
      <c r="H11" s="2"/>
      <c r="I11" s="61"/>
      <c r="J11" s="61"/>
      <c r="K11" s="63"/>
      <c r="L11" s="149" t="str">
        <f>Sheet6!A8</f>
        <v>Verano</v>
      </c>
      <c r="M11" s="150">
        <f>VLOOKUP(L11,Sheet6!A8:B14,2,FALSE)</f>
        <v>0</v>
      </c>
      <c r="N11" s="2"/>
      <c r="O11" s="89"/>
      <c r="P11" s="89"/>
      <c r="Q11" s="61"/>
      <c r="R11" s="85">
        <v>0.2</v>
      </c>
      <c r="S11" s="2"/>
      <c r="T11" s="8"/>
      <c r="U11" s="8"/>
      <c r="V11" s="8"/>
      <c r="W11" s="8"/>
      <c r="X11" s="8"/>
    </row>
    <row r="12" spans="1:27" x14ac:dyDescent="0.25">
      <c r="A12" s="2"/>
      <c r="B12" s="2"/>
      <c r="C12" s="2"/>
      <c r="D12" s="61"/>
      <c r="E12" s="61"/>
      <c r="F12" s="61"/>
      <c r="G12" s="2"/>
      <c r="H12" s="2"/>
      <c r="I12" s="61"/>
      <c r="J12" s="61"/>
      <c r="K12" s="61"/>
      <c r="L12" s="54"/>
      <c r="M12" s="121"/>
      <c r="N12" s="61"/>
      <c r="O12" s="151" t="str">
        <f>RVD!AA1</f>
        <v>CYTD EST. RVD's through August 2016</v>
      </c>
      <c r="P12" s="61"/>
      <c r="Q12" s="61"/>
      <c r="R12" s="2"/>
      <c r="S12" s="2"/>
      <c r="T12" s="9"/>
      <c r="U12" s="9"/>
      <c r="V12" s="9"/>
      <c r="W12" s="9"/>
      <c r="X12" s="9"/>
    </row>
    <row r="13" spans="1:27" ht="12.75" customHeight="1" x14ac:dyDescent="0.25">
      <c r="A13" s="2"/>
      <c r="B13" s="2"/>
      <c r="C13" s="2"/>
      <c r="D13" s="61"/>
      <c r="E13" s="61"/>
      <c r="F13" s="62"/>
      <c r="G13" s="5"/>
      <c r="H13" s="5"/>
      <c r="I13" s="61"/>
      <c r="J13" s="61"/>
      <c r="K13" s="61"/>
      <c r="L13" s="2"/>
      <c r="M13" s="2"/>
      <c r="N13" s="2"/>
      <c r="O13" s="61"/>
      <c r="P13" s="61"/>
      <c r="Q13" s="61"/>
      <c r="R13" s="170"/>
      <c r="S13" s="170"/>
      <c r="T13" s="2"/>
      <c r="U13" s="2"/>
      <c r="V13" s="2"/>
      <c r="W13" s="2"/>
      <c r="X13" s="2"/>
    </row>
    <row r="14" spans="1:27" ht="51.75" customHeight="1" x14ac:dyDescent="0.25">
      <c r="A14" s="2"/>
      <c r="B14" s="10" t="s">
        <v>122</v>
      </c>
      <c r="C14" s="11" t="s">
        <v>0</v>
      </c>
      <c r="D14" s="11" t="s">
        <v>129</v>
      </c>
      <c r="E14" s="80" t="s">
        <v>123</v>
      </c>
      <c r="F14" s="81" t="s">
        <v>126</v>
      </c>
      <c r="G14" s="11" t="s">
        <v>124</v>
      </c>
      <c r="H14" s="12" t="s">
        <v>7629</v>
      </c>
      <c r="I14" s="11" t="s">
        <v>7626</v>
      </c>
      <c r="J14" s="11" t="s">
        <v>7630</v>
      </c>
      <c r="K14" s="13" t="s">
        <v>7655</v>
      </c>
      <c r="L14" s="14" t="s">
        <v>7634</v>
      </c>
      <c r="M14" s="81" t="s">
        <v>7631</v>
      </c>
      <c r="N14" s="11" t="s">
        <v>7633</v>
      </c>
      <c r="O14" s="14" t="s">
        <v>7635</v>
      </c>
      <c r="P14" s="81" t="s">
        <v>7628</v>
      </c>
      <c r="Q14" s="11" t="s">
        <v>7632</v>
      </c>
      <c r="R14" s="12" t="s">
        <v>7638</v>
      </c>
      <c r="S14" s="11" t="s">
        <v>7636</v>
      </c>
      <c r="T14" s="11" t="s">
        <v>7646</v>
      </c>
      <c r="U14" s="12" t="s">
        <v>7641</v>
      </c>
      <c r="V14" s="11" t="s">
        <v>7639</v>
      </c>
      <c r="W14" s="11" t="s">
        <v>7640</v>
      </c>
      <c r="X14" s="15" t="s">
        <v>125</v>
      </c>
      <c r="Y14" s="130"/>
    </row>
    <row r="15" spans="1:27" ht="15.75" customHeight="1" x14ac:dyDescent="0.25">
      <c r="A15" s="2"/>
      <c r="B15" s="166" t="s">
        <v>8769</v>
      </c>
      <c r="C15" s="16">
        <v>19302641</v>
      </c>
      <c r="D15" s="16" t="s">
        <v>8848</v>
      </c>
      <c r="E15" s="17">
        <f>VLOOKUP(C15,PriceFile!B:F,5,FALSE)</f>
        <v>23.2</v>
      </c>
      <c r="F15" s="18">
        <f>VLOOKUP(C15,PriceFile!$B:$D,3,FALSE)</f>
        <v>29</v>
      </c>
      <c r="G15" s="154">
        <f>IFERROR(VLOOKUP(C15,Labor!A:B,2,FALSE),0)</f>
        <v>0.15</v>
      </c>
      <c r="H15" s="20">
        <f t="shared" ref="H15:H26" si="1">(E15*(SUM(1+$C$6))-E15)</f>
        <v>2.3200000000000003</v>
      </c>
      <c r="I15" s="21">
        <f t="shared" ref="I15:I26" si="2">G15*$C$8</f>
        <v>15</v>
      </c>
      <c r="J15" s="22">
        <f t="shared" ref="J15:J26" si="3">G15*$C$8*$C$9</f>
        <v>7.5</v>
      </c>
      <c r="K15" s="23">
        <f t="shared" ref="K15:K26" si="4">SUM(E15+H15+I15)</f>
        <v>40.519999999999996</v>
      </c>
      <c r="L15" s="155" t="str">
        <f t="shared" ref="L15:L26" si="5">IF($C$5="Y","",(SUM(E15+H15)*(1+$C$7))+I15)</f>
        <v/>
      </c>
      <c r="M15" s="22" t="str">
        <f t="shared" ref="M15:M26" si="6">IF($C$5="Y","",L15-K15)</f>
        <v/>
      </c>
      <c r="N15" s="21" t="str">
        <f t="shared" ref="N15:N26" si="7">IF($C$5="Y","",SUM(H15+J15+M15))</f>
        <v/>
      </c>
      <c r="O15" s="59">
        <f t="shared" ref="O15:O26" si="8">IF($C$5="n","",F15+I15)</f>
        <v>44</v>
      </c>
      <c r="P15" s="18">
        <f t="shared" ref="P15:P26" si="9">IF($C$5="n","",O15-K15)</f>
        <v>3.480000000000004</v>
      </c>
      <c r="Q15" s="18">
        <f t="shared" ref="Q15:Q26" si="10">IF($C$5="n","",SUM(H15+J15+P15))</f>
        <v>13.300000000000004</v>
      </c>
      <c r="R15" s="24">
        <f>$R$11</f>
        <v>0.2</v>
      </c>
      <c r="S15" s="19">
        <f>ROUNDUP(($M$5*R15),0)</f>
        <v>1</v>
      </c>
      <c r="T15" s="53">
        <f t="shared" ref="T15:T26" si="11">S15*E15</f>
        <v>23.2</v>
      </c>
      <c r="U15" s="55">
        <f>S15*H15</f>
        <v>2.3200000000000003</v>
      </c>
      <c r="V15" s="53">
        <f>S15*J15</f>
        <v>7.5</v>
      </c>
      <c r="W15" s="53">
        <f t="shared" ref="W15:W26" si="12">IF($C$5="Y",S15*P15,S15*M15)</f>
        <v>3.480000000000004</v>
      </c>
      <c r="X15" s="25">
        <f t="shared" ref="X15:X26" si="13">IF($C$5="Y",S15*Q15,S15*N15)</f>
        <v>13.300000000000004</v>
      </c>
      <c r="Y15" s="130">
        <f>IFERROR(VLOOKUP(C15,#REF!,5,FALSE),0)</f>
        <v>0</v>
      </c>
      <c r="Z15" s="131">
        <f>IFERROR(VLOOKUP(C15,#REF!,4,FALSE),0)</f>
        <v>0</v>
      </c>
      <c r="AA15" s="26"/>
    </row>
    <row r="16" spans="1:27" x14ac:dyDescent="0.25">
      <c r="A16" s="2"/>
      <c r="B16" s="167"/>
      <c r="C16" s="27">
        <v>19331059</v>
      </c>
      <c r="D16" s="27" t="s">
        <v>7659</v>
      </c>
      <c r="E16" s="28">
        <f>VLOOKUP(C16,PriceFile!B:F,5,FALSE)</f>
        <v>112</v>
      </c>
      <c r="F16" s="29">
        <f>VLOOKUP(C16,PriceFile!$B:$D,3,FALSE)</f>
        <v>140</v>
      </c>
      <c r="G16" s="154">
        <f>IFERROR(VLOOKUP(C16,Labor!A:B,2,FALSE),0)</f>
        <v>0.3</v>
      </c>
      <c r="H16" s="31">
        <f t="shared" si="1"/>
        <v>11.200000000000017</v>
      </c>
      <c r="I16" s="32">
        <f t="shared" si="2"/>
        <v>30</v>
      </c>
      <c r="J16" s="33">
        <f t="shared" si="3"/>
        <v>15</v>
      </c>
      <c r="K16" s="34">
        <f t="shared" si="4"/>
        <v>153.20000000000002</v>
      </c>
      <c r="L16" s="155" t="str">
        <f t="shared" si="5"/>
        <v/>
      </c>
      <c r="M16" s="33" t="str">
        <f t="shared" si="6"/>
        <v/>
      </c>
      <c r="N16" s="32" t="str">
        <f t="shared" si="7"/>
        <v/>
      </c>
      <c r="O16" s="60">
        <f t="shared" si="8"/>
        <v>170</v>
      </c>
      <c r="P16" s="29">
        <f t="shared" si="9"/>
        <v>16.799999999999983</v>
      </c>
      <c r="Q16" s="29">
        <f t="shared" si="10"/>
        <v>43</v>
      </c>
      <c r="R16" s="24">
        <f t="shared" ref="R16:R26" si="14">$R$11</f>
        <v>0.2</v>
      </c>
      <c r="S16" s="30">
        <f t="shared" ref="S16:S26" si="15">ROUNDUP(($M$5*R16),0)</f>
        <v>1</v>
      </c>
      <c r="T16" s="51">
        <f t="shared" si="11"/>
        <v>112</v>
      </c>
      <c r="U16" s="56">
        <f t="shared" ref="U16:U26" si="16">S16*H16</f>
        <v>11.200000000000017</v>
      </c>
      <c r="V16" s="51">
        <f t="shared" ref="V16:V26" si="17">S16*J16</f>
        <v>15</v>
      </c>
      <c r="W16" s="51">
        <f t="shared" si="12"/>
        <v>16.799999999999983</v>
      </c>
      <c r="X16" s="36">
        <f t="shared" si="13"/>
        <v>43</v>
      </c>
      <c r="Y16" s="130">
        <f>IFERROR(VLOOKUP(C16,#REF!,5,FALSE),0)</f>
        <v>0</v>
      </c>
      <c r="Z16" s="131">
        <f>IFERROR(VLOOKUP(C16,#REF!,4,FALSE),0)</f>
        <v>0</v>
      </c>
    </row>
    <row r="17" spans="1:27" x14ac:dyDescent="0.25">
      <c r="A17" s="2"/>
      <c r="B17" s="167"/>
      <c r="C17" s="27">
        <v>19260738</v>
      </c>
      <c r="D17" s="69" t="s">
        <v>7657</v>
      </c>
      <c r="E17" s="70">
        <f>VLOOKUP(C17,PriceFile!B:F,5,FALSE)</f>
        <v>71.2</v>
      </c>
      <c r="F17" s="65">
        <f>VLOOKUP(C17,PriceFile!$B:$D,3,FALSE)</f>
        <v>89</v>
      </c>
      <c r="G17" s="154">
        <f>IFERROR(VLOOKUP(C17,Labor!A:B,2,FALSE),0)</f>
        <v>0.4</v>
      </c>
      <c r="H17" s="31">
        <f t="shared" si="1"/>
        <v>7.1200000000000045</v>
      </c>
      <c r="I17" s="66">
        <f t="shared" si="2"/>
        <v>40</v>
      </c>
      <c r="J17" s="67">
        <f t="shared" si="3"/>
        <v>20</v>
      </c>
      <c r="K17" s="68">
        <f t="shared" si="4"/>
        <v>118.32000000000001</v>
      </c>
      <c r="L17" s="155" t="str">
        <f t="shared" si="5"/>
        <v/>
      </c>
      <c r="M17" s="33" t="str">
        <f t="shared" si="6"/>
        <v/>
      </c>
      <c r="N17" s="32" t="str">
        <f t="shared" si="7"/>
        <v/>
      </c>
      <c r="O17" s="64">
        <f t="shared" si="8"/>
        <v>129</v>
      </c>
      <c r="P17" s="65">
        <f t="shared" si="9"/>
        <v>10.679999999999993</v>
      </c>
      <c r="Q17" s="65">
        <f t="shared" si="10"/>
        <v>37.799999999999997</v>
      </c>
      <c r="R17" s="24">
        <f t="shared" si="14"/>
        <v>0.2</v>
      </c>
      <c r="S17" s="30">
        <f t="shared" si="15"/>
        <v>1</v>
      </c>
      <c r="T17" s="51">
        <f t="shared" si="11"/>
        <v>71.2</v>
      </c>
      <c r="U17" s="56">
        <f t="shared" si="16"/>
        <v>7.1200000000000045</v>
      </c>
      <c r="V17" s="51">
        <f t="shared" si="17"/>
        <v>20</v>
      </c>
      <c r="W17" s="51">
        <f t="shared" si="12"/>
        <v>10.679999999999993</v>
      </c>
      <c r="X17" s="36">
        <f t="shared" si="13"/>
        <v>37.799999999999997</v>
      </c>
      <c r="Y17" s="130">
        <f>IFERROR(VLOOKUP(C17,#REF!,5,FALSE),0)</f>
        <v>0</v>
      </c>
      <c r="Z17" s="131">
        <f>IFERROR(VLOOKUP(C17,#REF!,4,FALSE),0)</f>
        <v>0</v>
      </c>
    </row>
    <row r="18" spans="1:27" x14ac:dyDescent="0.25">
      <c r="A18" s="2"/>
      <c r="B18" s="167"/>
      <c r="C18" s="27">
        <v>22867015</v>
      </c>
      <c r="D18" s="69" t="s">
        <v>8849</v>
      </c>
      <c r="E18" s="70">
        <f>VLOOKUP(C18,PriceFile!B:F,5,FALSE)</f>
        <v>67.5</v>
      </c>
      <c r="F18" s="65">
        <f>VLOOKUP(C18,PriceFile!$B:$D,3,FALSE)</f>
        <v>90</v>
      </c>
      <c r="G18" s="154">
        <f>IFERROR(VLOOKUP(C18,Labor!A:B,2,FALSE),0)</f>
        <v>0.7</v>
      </c>
      <c r="H18" s="31">
        <f t="shared" si="1"/>
        <v>6.75</v>
      </c>
      <c r="I18" s="66">
        <f t="shared" si="2"/>
        <v>70</v>
      </c>
      <c r="J18" s="67">
        <f t="shared" si="3"/>
        <v>35</v>
      </c>
      <c r="K18" s="68">
        <f t="shared" si="4"/>
        <v>144.25</v>
      </c>
      <c r="L18" s="155" t="str">
        <f t="shared" si="5"/>
        <v/>
      </c>
      <c r="M18" s="33" t="str">
        <f t="shared" si="6"/>
        <v/>
      </c>
      <c r="N18" s="32" t="str">
        <f t="shared" si="7"/>
        <v/>
      </c>
      <c r="O18" s="64">
        <f t="shared" si="8"/>
        <v>160</v>
      </c>
      <c r="P18" s="65">
        <f t="shared" si="9"/>
        <v>15.75</v>
      </c>
      <c r="Q18" s="65">
        <f t="shared" si="10"/>
        <v>57.5</v>
      </c>
      <c r="R18" s="24">
        <f t="shared" si="14"/>
        <v>0.2</v>
      </c>
      <c r="S18" s="30">
        <f t="shared" si="15"/>
        <v>1</v>
      </c>
      <c r="T18" s="51">
        <f t="shared" si="11"/>
        <v>67.5</v>
      </c>
      <c r="U18" s="56">
        <f t="shared" si="16"/>
        <v>6.75</v>
      </c>
      <c r="V18" s="51">
        <f t="shared" si="17"/>
        <v>35</v>
      </c>
      <c r="W18" s="51">
        <f t="shared" si="12"/>
        <v>15.75</v>
      </c>
      <c r="X18" s="36">
        <f t="shared" si="13"/>
        <v>57.5</v>
      </c>
      <c r="Y18" s="130">
        <f>IFERROR(VLOOKUP(C18,#REF!,5,FALSE),0)</f>
        <v>0</v>
      </c>
      <c r="Z18" s="131">
        <f>IFERROR(VLOOKUP(C18,#REF!,4,FALSE),0)</f>
        <v>0</v>
      </c>
    </row>
    <row r="19" spans="1:27" x14ac:dyDescent="0.25">
      <c r="A19" s="2"/>
      <c r="B19" s="167"/>
      <c r="C19" s="27">
        <v>23231229</v>
      </c>
      <c r="D19" s="69" t="s">
        <v>8850</v>
      </c>
      <c r="E19" s="70">
        <f>VLOOKUP(C19,PriceFile!B:F,5,FALSE)</f>
        <v>236.25</v>
      </c>
      <c r="F19" s="65">
        <f>VLOOKUP(C19,PriceFile!$B:$D,3,FALSE)</f>
        <v>315</v>
      </c>
      <c r="G19" s="154">
        <f>IFERROR(VLOOKUP(C19,Labor!A:B,2,FALSE),0)</f>
        <v>1</v>
      </c>
      <c r="H19" s="31">
        <f t="shared" si="1"/>
        <v>23.625</v>
      </c>
      <c r="I19" s="66">
        <f t="shared" si="2"/>
        <v>100</v>
      </c>
      <c r="J19" s="67">
        <f t="shared" si="3"/>
        <v>50</v>
      </c>
      <c r="K19" s="68">
        <f t="shared" si="4"/>
        <v>359.875</v>
      </c>
      <c r="L19" s="155" t="str">
        <f t="shared" si="5"/>
        <v/>
      </c>
      <c r="M19" s="33" t="str">
        <f t="shared" si="6"/>
        <v/>
      </c>
      <c r="N19" s="32" t="str">
        <f t="shared" si="7"/>
        <v/>
      </c>
      <c r="O19" s="64">
        <f t="shared" si="8"/>
        <v>415</v>
      </c>
      <c r="P19" s="65">
        <f t="shared" si="9"/>
        <v>55.125</v>
      </c>
      <c r="Q19" s="65">
        <f t="shared" si="10"/>
        <v>128.75</v>
      </c>
      <c r="R19" s="24">
        <f t="shared" si="14"/>
        <v>0.2</v>
      </c>
      <c r="S19" s="30">
        <f t="shared" si="15"/>
        <v>1</v>
      </c>
      <c r="T19" s="51">
        <f t="shared" si="11"/>
        <v>236.25</v>
      </c>
      <c r="U19" s="56">
        <f t="shared" si="16"/>
        <v>23.625</v>
      </c>
      <c r="V19" s="51">
        <f t="shared" si="17"/>
        <v>50</v>
      </c>
      <c r="W19" s="51">
        <f t="shared" si="12"/>
        <v>55.125</v>
      </c>
      <c r="X19" s="36">
        <f t="shared" si="13"/>
        <v>128.75</v>
      </c>
      <c r="Y19" s="130">
        <f>IFERROR(VLOOKUP(C19,#REF!,5,FALSE),0)</f>
        <v>0</v>
      </c>
      <c r="Z19" s="131">
        <f>IFERROR(VLOOKUP(C19,#REF!,4,FALSE),0)</f>
        <v>0</v>
      </c>
    </row>
    <row r="20" spans="1:27" x14ac:dyDescent="0.25">
      <c r="A20" s="2"/>
      <c r="B20" s="167"/>
      <c r="C20" s="27">
        <v>22757052</v>
      </c>
      <c r="D20" s="69" t="s">
        <v>8760</v>
      </c>
      <c r="E20" s="70">
        <f>VLOOKUP(C20,PriceFile!B:F,5,FALSE)</f>
        <v>266.25</v>
      </c>
      <c r="F20" s="65">
        <f>VLOOKUP(C20,PriceFile!$B:$D,3,FALSE)</f>
        <v>355</v>
      </c>
      <c r="G20" s="154">
        <f>IFERROR(VLOOKUP(C20,Labor!A:B,2,FALSE),0)</f>
        <v>0</v>
      </c>
      <c r="H20" s="31">
        <f t="shared" si="1"/>
        <v>26.625</v>
      </c>
      <c r="I20" s="66">
        <f t="shared" si="2"/>
        <v>0</v>
      </c>
      <c r="J20" s="67">
        <f t="shared" si="3"/>
        <v>0</v>
      </c>
      <c r="K20" s="68">
        <f t="shared" si="4"/>
        <v>292.875</v>
      </c>
      <c r="L20" s="155" t="str">
        <f t="shared" si="5"/>
        <v/>
      </c>
      <c r="M20" s="33" t="str">
        <f t="shared" si="6"/>
        <v/>
      </c>
      <c r="N20" s="32" t="str">
        <f t="shared" si="7"/>
        <v/>
      </c>
      <c r="O20" s="64">
        <f t="shared" si="8"/>
        <v>355</v>
      </c>
      <c r="P20" s="65">
        <f t="shared" si="9"/>
        <v>62.125</v>
      </c>
      <c r="Q20" s="65">
        <f t="shared" si="10"/>
        <v>88.75</v>
      </c>
      <c r="R20" s="24">
        <f t="shared" si="14"/>
        <v>0.2</v>
      </c>
      <c r="S20" s="30">
        <f t="shared" si="15"/>
        <v>1</v>
      </c>
      <c r="T20" s="51">
        <f t="shared" si="11"/>
        <v>266.25</v>
      </c>
      <c r="U20" s="56">
        <f t="shared" si="16"/>
        <v>26.625</v>
      </c>
      <c r="V20" s="51">
        <f t="shared" si="17"/>
        <v>0</v>
      </c>
      <c r="W20" s="51">
        <f t="shared" si="12"/>
        <v>62.125</v>
      </c>
      <c r="X20" s="36">
        <f t="shared" si="13"/>
        <v>88.75</v>
      </c>
      <c r="Y20" s="130">
        <f>IFERROR(VLOOKUP(C20,#REF!,5,FALSE),0)</f>
        <v>0</v>
      </c>
      <c r="Z20" s="131">
        <f>IFERROR(VLOOKUP(C20,#REF!,4,FALSE),0)</f>
        <v>0</v>
      </c>
    </row>
    <row r="21" spans="1:27" ht="13.5" customHeight="1" x14ac:dyDescent="0.25">
      <c r="A21" s="2"/>
      <c r="B21" s="167"/>
      <c r="C21" s="27">
        <v>22890577</v>
      </c>
      <c r="D21" s="27" t="s">
        <v>8846</v>
      </c>
      <c r="E21" s="28">
        <f>VLOOKUP(C21,PriceFile!B:F,5,FALSE)</f>
        <v>97.5</v>
      </c>
      <c r="F21" s="29">
        <f>VLOOKUP(C21,PriceFile!$B:$D,3,FALSE)</f>
        <v>130</v>
      </c>
      <c r="G21" s="154">
        <f>IFERROR(VLOOKUP(C21,Labor!A:B,2,FALSE),0)</f>
        <v>0</v>
      </c>
      <c r="H21" s="31">
        <f t="shared" si="1"/>
        <v>9.7500000000000142</v>
      </c>
      <c r="I21" s="32">
        <f t="shared" si="2"/>
        <v>0</v>
      </c>
      <c r="J21" s="33">
        <f t="shared" si="3"/>
        <v>0</v>
      </c>
      <c r="K21" s="34">
        <f t="shared" si="4"/>
        <v>107.25000000000001</v>
      </c>
      <c r="L21" s="155" t="str">
        <f t="shared" si="5"/>
        <v/>
      </c>
      <c r="M21" s="33" t="str">
        <f t="shared" si="6"/>
        <v/>
      </c>
      <c r="N21" s="32" t="str">
        <f t="shared" si="7"/>
        <v/>
      </c>
      <c r="O21" s="60">
        <f t="shared" si="8"/>
        <v>130</v>
      </c>
      <c r="P21" s="29">
        <f t="shared" si="9"/>
        <v>22.749999999999986</v>
      </c>
      <c r="Q21" s="29">
        <f t="shared" si="10"/>
        <v>32.5</v>
      </c>
      <c r="R21" s="24">
        <f t="shared" si="14"/>
        <v>0.2</v>
      </c>
      <c r="S21" s="30">
        <f t="shared" si="15"/>
        <v>1</v>
      </c>
      <c r="T21" s="51">
        <f t="shared" si="11"/>
        <v>97.5</v>
      </c>
      <c r="U21" s="56">
        <f t="shared" si="16"/>
        <v>9.7500000000000142</v>
      </c>
      <c r="V21" s="51">
        <f t="shared" si="17"/>
        <v>0</v>
      </c>
      <c r="W21" s="51">
        <f t="shared" si="12"/>
        <v>22.749999999999986</v>
      </c>
      <c r="X21" s="36">
        <f t="shared" si="13"/>
        <v>32.5</v>
      </c>
      <c r="Y21" s="130">
        <f>IFERROR(VLOOKUP(C21,#REF!,5,FALSE),0)</f>
        <v>0</v>
      </c>
      <c r="Z21" s="131">
        <f>IFERROR(VLOOKUP(C21,#REF!,4,FALSE),0)</f>
        <v>0</v>
      </c>
    </row>
    <row r="22" spans="1:27" x14ac:dyDescent="0.25">
      <c r="A22" s="2"/>
      <c r="B22" s="167"/>
      <c r="C22" s="27">
        <v>22759755</v>
      </c>
      <c r="D22" s="27" t="s">
        <v>8851</v>
      </c>
      <c r="E22" s="28">
        <f>VLOOKUP(C22,PriceFile!B:F,5,FALSE)</f>
        <v>52.5</v>
      </c>
      <c r="F22" s="29">
        <f>VLOOKUP(C22,PriceFile!$B:$D,3,FALSE)</f>
        <v>70</v>
      </c>
      <c r="G22" s="154">
        <f>IFERROR(VLOOKUP(C22,Labor!A:B,2,FALSE),0)</f>
        <v>0</v>
      </c>
      <c r="H22" s="31">
        <f t="shared" si="1"/>
        <v>5.2500000000000071</v>
      </c>
      <c r="I22" s="32">
        <f t="shared" si="2"/>
        <v>0</v>
      </c>
      <c r="J22" s="33">
        <f t="shared" si="3"/>
        <v>0</v>
      </c>
      <c r="K22" s="34">
        <f t="shared" si="4"/>
        <v>57.750000000000007</v>
      </c>
      <c r="L22" s="155" t="str">
        <f t="shared" si="5"/>
        <v/>
      </c>
      <c r="M22" s="33" t="str">
        <f t="shared" si="6"/>
        <v/>
      </c>
      <c r="N22" s="32" t="str">
        <f t="shared" si="7"/>
        <v/>
      </c>
      <c r="O22" s="60">
        <f t="shared" si="8"/>
        <v>70</v>
      </c>
      <c r="P22" s="29">
        <f t="shared" si="9"/>
        <v>12.249999999999993</v>
      </c>
      <c r="Q22" s="29">
        <f t="shared" si="10"/>
        <v>17.5</v>
      </c>
      <c r="R22" s="24">
        <f t="shared" si="14"/>
        <v>0.2</v>
      </c>
      <c r="S22" s="30">
        <f t="shared" si="15"/>
        <v>1</v>
      </c>
      <c r="T22" s="51">
        <f t="shared" si="11"/>
        <v>52.5</v>
      </c>
      <c r="U22" s="56">
        <f t="shared" si="16"/>
        <v>5.2500000000000071</v>
      </c>
      <c r="V22" s="51">
        <f t="shared" si="17"/>
        <v>0</v>
      </c>
      <c r="W22" s="51">
        <f t="shared" si="12"/>
        <v>12.249999999999993</v>
      </c>
      <c r="X22" s="36">
        <f t="shared" si="13"/>
        <v>17.5</v>
      </c>
      <c r="Y22" s="130">
        <f>IFERROR(VLOOKUP(C22,#REF!,5,FALSE),0)</f>
        <v>0</v>
      </c>
      <c r="Z22" s="131">
        <f>IFERROR(VLOOKUP(C22,#REF!,4,FALSE),0)</f>
        <v>0</v>
      </c>
    </row>
    <row r="23" spans="1:27" x14ac:dyDescent="0.25">
      <c r="A23" s="2"/>
      <c r="B23" s="167"/>
      <c r="C23" s="37">
        <v>96958416</v>
      </c>
      <c r="D23" s="27" t="s">
        <v>8852</v>
      </c>
      <c r="E23" s="28">
        <f>VLOOKUP(C23,PriceFile!B:F,5,FALSE)</f>
        <v>37.5</v>
      </c>
      <c r="F23" s="29">
        <f>VLOOKUP(C23,PriceFile!$B:$D,3,FALSE)</f>
        <v>50</v>
      </c>
      <c r="G23" s="154">
        <f>IFERROR(VLOOKUP(C23,Labor!A:B,2,FALSE),0)</f>
        <v>0</v>
      </c>
      <c r="H23" s="31">
        <f t="shared" si="1"/>
        <v>3.75</v>
      </c>
      <c r="I23" s="32">
        <f t="shared" si="2"/>
        <v>0</v>
      </c>
      <c r="J23" s="33">
        <f t="shared" si="3"/>
        <v>0</v>
      </c>
      <c r="K23" s="34">
        <f t="shared" si="4"/>
        <v>41.25</v>
      </c>
      <c r="L23" s="155" t="str">
        <f t="shared" si="5"/>
        <v/>
      </c>
      <c r="M23" s="33" t="str">
        <f t="shared" si="6"/>
        <v/>
      </c>
      <c r="N23" s="32" t="str">
        <f t="shared" si="7"/>
        <v/>
      </c>
      <c r="O23" s="60">
        <f t="shared" si="8"/>
        <v>50</v>
      </c>
      <c r="P23" s="29">
        <f t="shared" si="9"/>
        <v>8.75</v>
      </c>
      <c r="Q23" s="29">
        <f t="shared" si="10"/>
        <v>12.5</v>
      </c>
      <c r="R23" s="24">
        <f t="shared" si="14"/>
        <v>0.2</v>
      </c>
      <c r="S23" s="30">
        <f t="shared" si="15"/>
        <v>1</v>
      </c>
      <c r="T23" s="51">
        <f t="shared" si="11"/>
        <v>37.5</v>
      </c>
      <c r="U23" s="56">
        <f t="shared" si="16"/>
        <v>3.75</v>
      </c>
      <c r="V23" s="51">
        <f t="shared" si="17"/>
        <v>0</v>
      </c>
      <c r="W23" s="51">
        <f t="shared" si="12"/>
        <v>8.75</v>
      </c>
      <c r="X23" s="36">
        <f t="shared" si="13"/>
        <v>12.5</v>
      </c>
      <c r="Y23" s="130">
        <f>IFERROR(VLOOKUP(C23,#REF!,5,FALSE),0)</f>
        <v>0</v>
      </c>
      <c r="Z23" s="131">
        <f>IFERROR(VLOOKUP(C23,#REF!,4,FALSE),0)</f>
        <v>0</v>
      </c>
    </row>
    <row r="24" spans="1:27" x14ac:dyDescent="0.25">
      <c r="A24" s="2"/>
      <c r="B24" s="167"/>
      <c r="C24" s="27">
        <v>22765389</v>
      </c>
      <c r="D24" s="71" t="s">
        <v>7658</v>
      </c>
      <c r="E24" s="70">
        <f>VLOOKUP(C24,PriceFile!B:F,5,FALSE)</f>
        <v>112.5</v>
      </c>
      <c r="F24" s="65">
        <f>VLOOKUP(C24,PriceFile!$B:$D,3,FALSE)</f>
        <v>150</v>
      </c>
      <c r="G24" s="154">
        <f>IFERROR(VLOOKUP(C24,Labor!A:B,2,FALSE),0)</f>
        <v>0</v>
      </c>
      <c r="H24" s="31">
        <f t="shared" si="1"/>
        <v>11.250000000000014</v>
      </c>
      <c r="I24" s="66">
        <f t="shared" si="2"/>
        <v>0</v>
      </c>
      <c r="J24" s="67">
        <f t="shared" si="3"/>
        <v>0</v>
      </c>
      <c r="K24" s="68">
        <f t="shared" si="4"/>
        <v>123.75000000000001</v>
      </c>
      <c r="L24" s="155" t="str">
        <f t="shared" si="5"/>
        <v/>
      </c>
      <c r="M24" s="33" t="str">
        <f t="shared" si="6"/>
        <v/>
      </c>
      <c r="N24" s="32" t="str">
        <f t="shared" si="7"/>
        <v/>
      </c>
      <c r="O24" s="64">
        <f t="shared" si="8"/>
        <v>150</v>
      </c>
      <c r="P24" s="65">
        <f t="shared" si="9"/>
        <v>26.249999999999986</v>
      </c>
      <c r="Q24" s="65">
        <f t="shared" si="10"/>
        <v>37.5</v>
      </c>
      <c r="R24" s="24">
        <f t="shared" si="14"/>
        <v>0.2</v>
      </c>
      <c r="S24" s="30">
        <f t="shared" si="15"/>
        <v>1</v>
      </c>
      <c r="T24" s="51">
        <f t="shared" si="11"/>
        <v>112.5</v>
      </c>
      <c r="U24" s="56">
        <f t="shared" si="16"/>
        <v>11.250000000000014</v>
      </c>
      <c r="V24" s="51">
        <f t="shared" si="17"/>
        <v>0</v>
      </c>
      <c r="W24" s="51">
        <f t="shared" si="12"/>
        <v>26.249999999999986</v>
      </c>
      <c r="X24" s="36">
        <f t="shared" si="13"/>
        <v>37.5</v>
      </c>
      <c r="Y24" s="130">
        <f>IFERROR(VLOOKUP(C24,#REF!,5,FALSE),0)</f>
        <v>0</v>
      </c>
      <c r="Z24" s="131">
        <f>IFERROR(VLOOKUP(C24,#REF!,4,FALSE),0)</f>
        <v>0</v>
      </c>
    </row>
    <row r="25" spans="1:27" x14ac:dyDescent="0.25">
      <c r="A25" s="2"/>
      <c r="B25" s="167"/>
      <c r="C25" s="27">
        <v>19212762</v>
      </c>
      <c r="D25" s="27" t="s">
        <v>7660</v>
      </c>
      <c r="E25" s="70">
        <f>VLOOKUP(C25,PriceFile!B:F,5,FALSE)</f>
        <v>123.75</v>
      </c>
      <c r="F25" s="65">
        <f>VLOOKUP(C25,PriceFile!$B:$D,3,FALSE)</f>
        <v>165</v>
      </c>
      <c r="G25" s="154">
        <f>IFERROR(VLOOKUP(C25,Labor!A:B,2,FALSE),0)</f>
        <v>0.1</v>
      </c>
      <c r="H25" s="31">
        <f t="shared" si="1"/>
        <v>12.375</v>
      </c>
      <c r="I25" s="66">
        <f t="shared" si="2"/>
        <v>10</v>
      </c>
      <c r="J25" s="67">
        <f t="shared" si="3"/>
        <v>5</v>
      </c>
      <c r="K25" s="68">
        <f t="shared" si="4"/>
        <v>146.125</v>
      </c>
      <c r="L25" s="155" t="str">
        <f t="shared" si="5"/>
        <v/>
      </c>
      <c r="M25" s="33" t="str">
        <f t="shared" si="6"/>
        <v/>
      </c>
      <c r="N25" s="32" t="str">
        <f t="shared" si="7"/>
        <v/>
      </c>
      <c r="O25" s="64">
        <f t="shared" si="8"/>
        <v>175</v>
      </c>
      <c r="P25" s="65">
        <f t="shared" si="9"/>
        <v>28.875</v>
      </c>
      <c r="Q25" s="65">
        <f t="shared" si="10"/>
        <v>46.25</v>
      </c>
      <c r="R25" s="24">
        <f t="shared" si="14"/>
        <v>0.2</v>
      </c>
      <c r="S25" s="30">
        <f t="shared" si="15"/>
        <v>1</v>
      </c>
      <c r="T25" s="51">
        <f t="shared" si="11"/>
        <v>123.75</v>
      </c>
      <c r="U25" s="56">
        <f t="shared" si="16"/>
        <v>12.375</v>
      </c>
      <c r="V25" s="51">
        <f t="shared" si="17"/>
        <v>5</v>
      </c>
      <c r="W25" s="51">
        <f t="shared" si="12"/>
        <v>28.875</v>
      </c>
      <c r="X25" s="36">
        <f t="shared" si="13"/>
        <v>46.25</v>
      </c>
      <c r="Y25" s="130">
        <f>IFERROR(VLOOKUP(C25,#REF!,5,FALSE),0)</f>
        <v>0</v>
      </c>
      <c r="Z25" s="131">
        <f>IFERROR(VLOOKUP(C25,#REF!,4,FALSE),0)</f>
        <v>0</v>
      </c>
    </row>
    <row r="26" spans="1:27" x14ac:dyDescent="0.25">
      <c r="A26" s="2"/>
      <c r="B26" s="168"/>
      <c r="C26" s="37">
        <v>22981746</v>
      </c>
      <c r="D26" s="27" t="s">
        <v>8763</v>
      </c>
      <c r="E26" s="70">
        <f>VLOOKUP(C26,PriceFile!B:F,5,FALSE)</f>
        <v>41.25</v>
      </c>
      <c r="F26" s="65">
        <f>VLOOKUP(C26,PriceFile!$B:$D,3,FALSE)</f>
        <v>55</v>
      </c>
      <c r="G26" s="154">
        <f>IFERROR(VLOOKUP(C26,Labor!A:B,2,FALSE),0)</f>
        <v>0.2</v>
      </c>
      <c r="H26" s="31">
        <f t="shared" si="1"/>
        <v>4.1250000000000071</v>
      </c>
      <c r="I26" s="66">
        <f t="shared" si="2"/>
        <v>20</v>
      </c>
      <c r="J26" s="67">
        <f t="shared" si="3"/>
        <v>10</v>
      </c>
      <c r="K26" s="68">
        <f t="shared" si="4"/>
        <v>65.375</v>
      </c>
      <c r="L26" s="155" t="str">
        <f t="shared" si="5"/>
        <v/>
      </c>
      <c r="M26" s="33" t="str">
        <f t="shared" si="6"/>
        <v/>
      </c>
      <c r="N26" s="32" t="str">
        <f t="shared" si="7"/>
        <v/>
      </c>
      <c r="O26" s="64">
        <f t="shared" si="8"/>
        <v>75</v>
      </c>
      <c r="P26" s="65">
        <f t="shared" si="9"/>
        <v>9.625</v>
      </c>
      <c r="Q26" s="65">
        <f t="shared" si="10"/>
        <v>23.750000000000007</v>
      </c>
      <c r="R26" s="24">
        <f t="shared" si="14"/>
        <v>0.2</v>
      </c>
      <c r="S26" s="30">
        <f t="shared" si="15"/>
        <v>1</v>
      </c>
      <c r="T26" s="51">
        <f t="shared" si="11"/>
        <v>41.25</v>
      </c>
      <c r="U26" s="56">
        <f t="shared" si="16"/>
        <v>4.1250000000000071</v>
      </c>
      <c r="V26" s="51">
        <f t="shared" si="17"/>
        <v>10</v>
      </c>
      <c r="W26" s="51">
        <f t="shared" si="12"/>
        <v>9.625</v>
      </c>
      <c r="X26" s="36">
        <f t="shared" si="13"/>
        <v>23.750000000000007</v>
      </c>
      <c r="Y26" s="130">
        <f>IFERROR(VLOOKUP(C26,#REF!,5,FALSE),0)</f>
        <v>0</v>
      </c>
      <c r="Z26" s="131">
        <f>IFERROR(VLOOKUP(C26,#REF!,4,FALSE),0)</f>
        <v>0</v>
      </c>
    </row>
    <row r="27" spans="1:27" ht="19.5" customHeight="1" x14ac:dyDescent="0.25">
      <c r="A27" s="2"/>
      <c r="B27" s="39"/>
      <c r="C27" s="40"/>
      <c r="D27" s="72"/>
      <c r="E27" s="73"/>
      <c r="F27" s="74"/>
      <c r="G27" s="42"/>
      <c r="H27" s="43"/>
      <c r="I27" s="74"/>
      <c r="J27" s="74"/>
      <c r="K27" s="74"/>
      <c r="L27" s="43"/>
      <c r="M27" s="42"/>
      <c r="N27" s="42"/>
      <c r="O27" s="75"/>
      <c r="P27" s="74"/>
      <c r="Q27" s="74"/>
      <c r="R27" s="41"/>
      <c r="S27" s="40"/>
      <c r="T27" s="44">
        <f>IFERROR((SUM(T15:T26)),0)</f>
        <v>1241.4000000000001</v>
      </c>
      <c r="U27" s="45">
        <f t="shared" ref="U27" si="18">IFERROR((SUM(U15:U26)),0)</f>
        <v>124.14000000000007</v>
      </c>
      <c r="V27" s="44">
        <f t="shared" ref="V27" si="19">IFERROR((SUM(V15:V26)),0)</f>
        <v>142.5</v>
      </c>
      <c r="W27" s="44">
        <f t="shared" ref="W27" si="20">IFERROR((SUM(W15:W26)),0)</f>
        <v>272.45999999999998</v>
      </c>
      <c r="X27" s="46">
        <f t="shared" ref="X27" si="21">IFERROR((SUM(X15:X26)),0)</f>
        <v>539.1</v>
      </c>
      <c r="Y27" s="130"/>
    </row>
    <row r="28" spans="1:27" x14ac:dyDescent="0.25">
      <c r="A28" s="2"/>
      <c r="B28" s="47"/>
      <c r="C28" s="2"/>
      <c r="D28" s="48"/>
      <c r="E28" s="48"/>
      <c r="F28" s="49"/>
      <c r="G28" s="49"/>
      <c r="H28" s="50"/>
      <c r="I28" s="30"/>
      <c r="J28" s="30"/>
      <c r="K28" s="30"/>
      <c r="L28" s="30"/>
      <c r="M28" s="51"/>
      <c r="N28" s="51"/>
      <c r="O28" s="51"/>
      <c r="P28" s="52"/>
      <c r="Q28" s="86"/>
      <c r="R28" s="30"/>
      <c r="S28" s="35"/>
      <c r="T28" s="35"/>
      <c r="U28" s="35"/>
      <c r="V28" s="35"/>
      <c r="W28" s="52"/>
      <c r="X28" s="2"/>
    </row>
    <row r="29" spans="1:27" ht="51.75" customHeight="1" x14ac:dyDescent="0.25">
      <c r="A29" s="2"/>
      <c r="B29" s="10" t="s">
        <v>122</v>
      </c>
      <c r="C29" s="11" t="s">
        <v>0</v>
      </c>
      <c r="D29" s="11" t="s">
        <v>129</v>
      </c>
      <c r="E29" s="80" t="s">
        <v>123</v>
      </c>
      <c r="F29" s="81" t="s">
        <v>126</v>
      </c>
      <c r="G29" s="11" t="s">
        <v>124</v>
      </c>
      <c r="H29" s="12" t="s">
        <v>7629</v>
      </c>
      <c r="I29" s="11" t="s">
        <v>7626</v>
      </c>
      <c r="J29" s="11" t="s">
        <v>7630</v>
      </c>
      <c r="K29" s="13" t="s">
        <v>7627</v>
      </c>
      <c r="L29" s="14" t="s">
        <v>7634</v>
      </c>
      <c r="M29" s="81" t="s">
        <v>7631</v>
      </c>
      <c r="N29" s="11" t="s">
        <v>7633</v>
      </c>
      <c r="O29" s="14" t="s">
        <v>7635</v>
      </c>
      <c r="P29" s="81" t="s">
        <v>7628</v>
      </c>
      <c r="Q29" s="11" t="s">
        <v>7632</v>
      </c>
      <c r="R29" s="12" t="s">
        <v>7638</v>
      </c>
      <c r="S29" s="11" t="s">
        <v>7636</v>
      </c>
      <c r="T29" s="11" t="s">
        <v>7646</v>
      </c>
      <c r="U29" s="12" t="s">
        <v>7641</v>
      </c>
      <c r="V29" s="11" t="s">
        <v>7639</v>
      </c>
      <c r="W29" s="11" t="s">
        <v>7640</v>
      </c>
      <c r="X29" s="15" t="s">
        <v>125</v>
      </c>
      <c r="Y29" s="130"/>
    </row>
    <row r="30" spans="1:27" ht="15.75" customHeight="1" x14ac:dyDescent="0.25">
      <c r="A30" s="2"/>
      <c r="B30" s="166" t="s">
        <v>8770</v>
      </c>
      <c r="C30" s="16">
        <v>20989191</v>
      </c>
      <c r="D30" s="16" t="s">
        <v>8830</v>
      </c>
      <c r="E30" s="17">
        <f>VLOOKUP(C30,PriceFile!B:F,5,FALSE)</f>
        <v>300</v>
      </c>
      <c r="F30" s="18">
        <f>VLOOKUP(C30,PriceFile!$B:$D,3,FALSE)</f>
        <v>400</v>
      </c>
      <c r="G30" s="154">
        <f>IFERROR(VLOOKUP(C30,Labor!A:B,2,FALSE),0)</f>
        <v>1.5</v>
      </c>
      <c r="H30" s="20">
        <f t="shared" ref="H30:H41" si="22">(E30*(SUM(1+$C$6))-E30)</f>
        <v>30</v>
      </c>
      <c r="I30" s="21">
        <f t="shared" ref="I30:I41" si="23">G30*$C$8</f>
        <v>150</v>
      </c>
      <c r="J30" s="22">
        <f t="shared" ref="J30:J41" si="24">G30*$C$8*$C$9</f>
        <v>75</v>
      </c>
      <c r="K30" s="23">
        <f t="shared" ref="K30:K41" si="25">SUM(E30+H30+I30)</f>
        <v>480</v>
      </c>
      <c r="L30" s="155" t="str">
        <f t="shared" ref="L30:L41" si="26">IF($C$5="Y","",(SUM(E30+H30)*(1+$C$7))+I30)</f>
        <v/>
      </c>
      <c r="M30" s="22" t="str">
        <f t="shared" ref="M30:M41" si="27">IF($C$5="Y","",L30-K30)</f>
        <v/>
      </c>
      <c r="N30" s="21" t="str">
        <f t="shared" ref="N30:N41" si="28">IF($C$5="Y","",SUM(H30+J30+M30))</f>
        <v/>
      </c>
      <c r="O30" s="59">
        <f t="shared" ref="O30:O41" si="29">IF($C$5="n","",F30+I30)</f>
        <v>550</v>
      </c>
      <c r="P30" s="18">
        <f t="shared" ref="P30:P41" si="30">IF($C$5="n","",O30-K30)</f>
        <v>70</v>
      </c>
      <c r="Q30" s="18">
        <f t="shared" ref="Q30:Q41" si="31">IF($C$5="n","",SUM(H30+J30+P30))</f>
        <v>175</v>
      </c>
      <c r="R30" s="24">
        <f t="shared" ref="R30:R41" si="32">$R$11</f>
        <v>0.2</v>
      </c>
      <c r="S30" s="19">
        <f>ROUNDUP(($M$6*R30),0)</f>
        <v>2</v>
      </c>
      <c r="T30" s="53">
        <f t="shared" ref="T30:T41" si="33">S30*E30</f>
        <v>600</v>
      </c>
      <c r="U30" s="55">
        <f>S30*H30</f>
        <v>60</v>
      </c>
      <c r="V30" s="53">
        <f>S30*J30</f>
        <v>150</v>
      </c>
      <c r="W30" s="53">
        <f t="shared" ref="W30:W41" si="34">IF($C$5="Y",S30*P30,S30*M30)</f>
        <v>140</v>
      </c>
      <c r="X30" s="25">
        <f t="shared" ref="X30:X41" si="35">IF($C$5="Y",S30*Q30,S30*N30)</f>
        <v>350</v>
      </c>
      <c r="Y30" s="130">
        <f>IFERROR(VLOOKUP(C30,#REF!,5,FALSE),0)</f>
        <v>0</v>
      </c>
      <c r="Z30" s="131">
        <f>IFERROR(VLOOKUP(C30,#REF!,4,FALSE),0)</f>
        <v>0</v>
      </c>
      <c r="AA30" s="26"/>
    </row>
    <row r="31" spans="1:27" x14ac:dyDescent="0.25">
      <c r="A31" s="2"/>
      <c r="B31" s="167"/>
      <c r="C31" s="27">
        <v>23120889</v>
      </c>
      <c r="D31" s="69" t="s">
        <v>8831</v>
      </c>
      <c r="E31" s="70">
        <f>VLOOKUP(C31,PriceFile!B:F,5,FALSE)</f>
        <v>206.25</v>
      </c>
      <c r="F31" s="65">
        <f>VLOOKUP(C31,PriceFile!$B:$D,3,FALSE)</f>
        <v>275</v>
      </c>
      <c r="G31" s="154">
        <f>IFERROR(VLOOKUP(C31,Labor!A:B,2,FALSE),0)</f>
        <v>0.5</v>
      </c>
      <c r="H31" s="31">
        <f t="shared" si="22"/>
        <v>20.625000000000028</v>
      </c>
      <c r="I31" s="66">
        <f t="shared" si="23"/>
        <v>50</v>
      </c>
      <c r="J31" s="67">
        <f t="shared" si="24"/>
        <v>25</v>
      </c>
      <c r="K31" s="68">
        <f t="shared" si="25"/>
        <v>276.875</v>
      </c>
      <c r="L31" s="155" t="str">
        <f t="shared" si="26"/>
        <v/>
      </c>
      <c r="M31" s="33" t="str">
        <f t="shared" si="27"/>
        <v/>
      </c>
      <c r="N31" s="32" t="str">
        <f t="shared" si="28"/>
        <v/>
      </c>
      <c r="O31" s="64">
        <f t="shared" si="29"/>
        <v>325</v>
      </c>
      <c r="P31" s="65">
        <f t="shared" si="30"/>
        <v>48.125</v>
      </c>
      <c r="Q31" s="65">
        <f t="shared" si="31"/>
        <v>93.750000000000028</v>
      </c>
      <c r="R31" s="24">
        <f t="shared" si="32"/>
        <v>0.2</v>
      </c>
      <c r="S31" s="30">
        <f t="shared" ref="S31:S41" si="36">ROUNDUP(($M$6*R31),0)</f>
        <v>2</v>
      </c>
      <c r="T31" s="51">
        <f t="shared" si="33"/>
        <v>412.5</v>
      </c>
      <c r="U31" s="56">
        <f t="shared" ref="U31:U41" si="37">S31*H31</f>
        <v>41.250000000000057</v>
      </c>
      <c r="V31" s="51">
        <f t="shared" ref="V31:V41" si="38">S31*J31</f>
        <v>50</v>
      </c>
      <c r="W31" s="51">
        <f t="shared" si="34"/>
        <v>96.25</v>
      </c>
      <c r="X31" s="36">
        <f t="shared" si="35"/>
        <v>187.50000000000006</v>
      </c>
      <c r="Y31" s="130">
        <f>IFERROR(VLOOKUP(C31,#REF!,5,FALSE),0)</f>
        <v>0</v>
      </c>
      <c r="Z31" s="131">
        <f>IFERROR(VLOOKUP(C31,#REF!,4,FALSE),0)</f>
        <v>0</v>
      </c>
    </row>
    <row r="32" spans="1:27" x14ac:dyDescent="0.25">
      <c r="A32" s="2"/>
      <c r="B32" s="167"/>
      <c r="C32" s="27">
        <v>22817268</v>
      </c>
      <c r="D32" s="69" t="s">
        <v>8832</v>
      </c>
      <c r="E32" s="70">
        <f>VLOOKUP(C32,PriceFile!B:F,5,FALSE)</f>
        <v>108.75</v>
      </c>
      <c r="F32" s="65">
        <f>VLOOKUP(C32,PriceFile!$B:$D,3,FALSE)</f>
        <v>145</v>
      </c>
      <c r="G32" s="154">
        <f>IFERROR(VLOOKUP(C32,Labor!A:B,2,FALSE),0)</f>
        <v>1</v>
      </c>
      <c r="H32" s="31">
        <f t="shared" si="22"/>
        <v>10.875000000000014</v>
      </c>
      <c r="I32" s="66">
        <f t="shared" si="23"/>
        <v>100</v>
      </c>
      <c r="J32" s="67">
        <f t="shared" si="24"/>
        <v>50</v>
      </c>
      <c r="K32" s="68">
        <f t="shared" si="25"/>
        <v>219.625</v>
      </c>
      <c r="L32" s="155" t="str">
        <f t="shared" si="26"/>
        <v/>
      </c>
      <c r="M32" s="33" t="str">
        <f t="shared" si="27"/>
        <v/>
      </c>
      <c r="N32" s="32" t="str">
        <f t="shared" si="28"/>
        <v/>
      </c>
      <c r="O32" s="64">
        <f t="shared" si="29"/>
        <v>245</v>
      </c>
      <c r="P32" s="65">
        <f t="shared" si="30"/>
        <v>25.375</v>
      </c>
      <c r="Q32" s="65">
        <f t="shared" si="31"/>
        <v>86.250000000000014</v>
      </c>
      <c r="R32" s="24">
        <f t="shared" si="32"/>
        <v>0.2</v>
      </c>
      <c r="S32" s="30">
        <f t="shared" si="36"/>
        <v>2</v>
      </c>
      <c r="T32" s="51">
        <f t="shared" si="33"/>
        <v>217.5</v>
      </c>
      <c r="U32" s="56">
        <f t="shared" si="37"/>
        <v>21.750000000000028</v>
      </c>
      <c r="V32" s="51">
        <f t="shared" si="38"/>
        <v>100</v>
      </c>
      <c r="W32" s="51">
        <f t="shared" si="34"/>
        <v>50.75</v>
      </c>
      <c r="X32" s="36">
        <f t="shared" si="35"/>
        <v>172.50000000000003</v>
      </c>
      <c r="Y32" s="130">
        <f>IFERROR(VLOOKUP(C32,#REF!,5,FALSE),0)</f>
        <v>0</v>
      </c>
      <c r="Z32" s="131">
        <f>IFERROR(VLOOKUP(C32,#REF!,4,FALSE),0)</f>
        <v>0</v>
      </c>
    </row>
    <row r="33" spans="1:27" x14ac:dyDescent="0.25">
      <c r="A33" s="2"/>
      <c r="B33" s="167"/>
      <c r="C33" s="27">
        <v>20989190</v>
      </c>
      <c r="D33" s="69" t="s">
        <v>8830</v>
      </c>
      <c r="E33" s="70">
        <f>VLOOKUP(C33,PriceFile!B:F,5,FALSE)</f>
        <v>228.75</v>
      </c>
      <c r="F33" s="65">
        <f>VLOOKUP(C33,PriceFile!$B:$D,3,FALSE)</f>
        <v>305</v>
      </c>
      <c r="G33" s="154">
        <f>IFERROR(VLOOKUP(C33,Labor!A:B,2,FALSE),0)</f>
        <v>1</v>
      </c>
      <c r="H33" s="31">
        <f t="shared" si="22"/>
        <v>22.875000000000028</v>
      </c>
      <c r="I33" s="66">
        <f t="shared" si="23"/>
        <v>100</v>
      </c>
      <c r="J33" s="67">
        <f t="shared" si="24"/>
        <v>50</v>
      </c>
      <c r="K33" s="68">
        <f t="shared" si="25"/>
        <v>351.625</v>
      </c>
      <c r="L33" s="155" t="str">
        <f t="shared" si="26"/>
        <v/>
      </c>
      <c r="M33" s="33" t="str">
        <f t="shared" si="27"/>
        <v/>
      </c>
      <c r="N33" s="32" t="str">
        <f t="shared" si="28"/>
        <v/>
      </c>
      <c r="O33" s="64">
        <f t="shared" si="29"/>
        <v>405</v>
      </c>
      <c r="P33" s="65">
        <f t="shared" si="30"/>
        <v>53.375</v>
      </c>
      <c r="Q33" s="65">
        <f t="shared" si="31"/>
        <v>126.25000000000003</v>
      </c>
      <c r="R33" s="24">
        <f t="shared" si="32"/>
        <v>0.2</v>
      </c>
      <c r="S33" s="30">
        <f t="shared" si="36"/>
        <v>2</v>
      </c>
      <c r="T33" s="51">
        <f t="shared" si="33"/>
        <v>457.5</v>
      </c>
      <c r="U33" s="56">
        <f t="shared" si="37"/>
        <v>45.750000000000057</v>
      </c>
      <c r="V33" s="51">
        <f t="shared" si="38"/>
        <v>100</v>
      </c>
      <c r="W33" s="51">
        <f t="shared" si="34"/>
        <v>106.75</v>
      </c>
      <c r="X33" s="36">
        <f t="shared" si="35"/>
        <v>252.50000000000006</v>
      </c>
      <c r="Y33" s="130">
        <f>IFERROR(VLOOKUP(C33,#REF!,5,FALSE),0)</f>
        <v>0</v>
      </c>
      <c r="Z33" s="131">
        <f>IFERROR(VLOOKUP(C33,#REF!,4,FALSE),0)</f>
        <v>0</v>
      </c>
    </row>
    <row r="34" spans="1:27" x14ac:dyDescent="0.25">
      <c r="A34" s="2"/>
      <c r="B34" s="167"/>
      <c r="C34" s="27">
        <v>19260730</v>
      </c>
      <c r="D34" s="69" t="s">
        <v>8764</v>
      </c>
      <c r="E34" s="70">
        <f>VLOOKUP(C34,PriceFile!B:F,5,FALSE)</f>
        <v>64</v>
      </c>
      <c r="F34" s="65">
        <f>VLOOKUP(C34,PriceFile!$B:$D,3,FALSE)</f>
        <v>80</v>
      </c>
      <c r="G34" s="154">
        <f>IFERROR(VLOOKUP(C34,Labor!A:B,2,FALSE),0)</f>
        <v>0.3</v>
      </c>
      <c r="H34" s="31">
        <f t="shared" si="22"/>
        <v>6.4000000000000057</v>
      </c>
      <c r="I34" s="66">
        <f t="shared" si="23"/>
        <v>30</v>
      </c>
      <c r="J34" s="67">
        <f t="shared" si="24"/>
        <v>15</v>
      </c>
      <c r="K34" s="68">
        <f t="shared" si="25"/>
        <v>100.4</v>
      </c>
      <c r="L34" s="155" t="str">
        <f t="shared" si="26"/>
        <v/>
      </c>
      <c r="M34" s="33" t="str">
        <f t="shared" si="27"/>
        <v/>
      </c>
      <c r="N34" s="32" t="str">
        <f t="shared" si="28"/>
        <v/>
      </c>
      <c r="O34" s="64">
        <f t="shared" si="29"/>
        <v>110</v>
      </c>
      <c r="P34" s="65">
        <f t="shared" si="30"/>
        <v>9.5999999999999943</v>
      </c>
      <c r="Q34" s="65">
        <f t="shared" si="31"/>
        <v>31</v>
      </c>
      <c r="R34" s="24">
        <f t="shared" si="32"/>
        <v>0.2</v>
      </c>
      <c r="S34" s="30">
        <f t="shared" si="36"/>
        <v>2</v>
      </c>
      <c r="T34" s="51">
        <f t="shared" si="33"/>
        <v>128</v>
      </c>
      <c r="U34" s="56">
        <f t="shared" si="37"/>
        <v>12.800000000000011</v>
      </c>
      <c r="V34" s="51">
        <f t="shared" si="38"/>
        <v>30</v>
      </c>
      <c r="W34" s="51">
        <f t="shared" si="34"/>
        <v>19.199999999999989</v>
      </c>
      <c r="X34" s="36">
        <f t="shared" si="35"/>
        <v>62</v>
      </c>
      <c r="Y34" s="130">
        <f>IFERROR(VLOOKUP(C34,#REF!,5,FALSE),0)</f>
        <v>0</v>
      </c>
      <c r="Z34" s="131">
        <f>IFERROR(VLOOKUP(C34,#REF!,4,FALSE),0)</f>
        <v>0</v>
      </c>
    </row>
    <row r="35" spans="1:27" x14ac:dyDescent="0.25">
      <c r="A35" s="2"/>
      <c r="B35" s="167"/>
      <c r="C35" s="27">
        <v>19260737</v>
      </c>
      <c r="D35" s="27" t="s">
        <v>8841</v>
      </c>
      <c r="E35" s="28">
        <f>VLOOKUP(C35,PriceFile!B:F,5,FALSE)</f>
        <v>71.2</v>
      </c>
      <c r="F35" s="29">
        <f>VLOOKUP(C35,PriceFile!$B:$D,3,FALSE)</f>
        <v>89</v>
      </c>
      <c r="G35" s="154">
        <f>IFERROR(VLOOKUP(C35,Labor!A:B,2,FALSE),0)</f>
        <v>0.4</v>
      </c>
      <c r="H35" s="31">
        <f t="shared" si="22"/>
        <v>7.1200000000000045</v>
      </c>
      <c r="I35" s="32">
        <f t="shared" si="23"/>
        <v>40</v>
      </c>
      <c r="J35" s="33">
        <f t="shared" si="24"/>
        <v>20</v>
      </c>
      <c r="K35" s="34">
        <f t="shared" si="25"/>
        <v>118.32000000000001</v>
      </c>
      <c r="L35" s="155" t="str">
        <f t="shared" si="26"/>
        <v/>
      </c>
      <c r="M35" s="33" t="str">
        <f t="shared" si="27"/>
        <v/>
      </c>
      <c r="N35" s="32" t="str">
        <f t="shared" si="28"/>
        <v/>
      </c>
      <c r="O35" s="60">
        <f t="shared" si="29"/>
        <v>129</v>
      </c>
      <c r="P35" s="29">
        <f t="shared" si="30"/>
        <v>10.679999999999993</v>
      </c>
      <c r="Q35" s="29">
        <f t="shared" si="31"/>
        <v>37.799999999999997</v>
      </c>
      <c r="R35" s="24">
        <f t="shared" si="32"/>
        <v>0.2</v>
      </c>
      <c r="S35" s="30">
        <f t="shared" si="36"/>
        <v>2</v>
      </c>
      <c r="T35" s="51">
        <f t="shared" si="33"/>
        <v>142.4</v>
      </c>
      <c r="U35" s="56">
        <f t="shared" si="37"/>
        <v>14.240000000000009</v>
      </c>
      <c r="V35" s="51">
        <f t="shared" si="38"/>
        <v>40</v>
      </c>
      <c r="W35" s="51">
        <f t="shared" si="34"/>
        <v>21.359999999999985</v>
      </c>
      <c r="X35" s="36">
        <f t="shared" si="35"/>
        <v>75.599999999999994</v>
      </c>
      <c r="Y35" s="130">
        <f>IFERROR(VLOOKUP(C35,#REF!,5,FALSE),0)</f>
        <v>0</v>
      </c>
      <c r="Z35" s="131">
        <f>IFERROR(VLOOKUP(C35,#REF!,4,FALSE),0)</f>
        <v>0</v>
      </c>
    </row>
    <row r="36" spans="1:27" x14ac:dyDescent="0.25">
      <c r="A36" s="2"/>
      <c r="B36" s="167"/>
      <c r="C36" s="37">
        <v>22974463</v>
      </c>
      <c r="D36" s="27" t="s">
        <v>8758</v>
      </c>
      <c r="E36" s="28">
        <f>VLOOKUP(C36,PriceFile!B:F,5,FALSE)</f>
        <v>285</v>
      </c>
      <c r="F36" s="29">
        <f>VLOOKUP(C36,PriceFile!$B:$D,3,FALSE)</f>
        <v>380</v>
      </c>
      <c r="G36" s="154">
        <f>IFERROR(VLOOKUP(C36,Labor!A:B,2,FALSE),0)</f>
        <v>1</v>
      </c>
      <c r="H36" s="31">
        <f t="shared" si="22"/>
        <v>28.5</v>
      </c>
      <c r="I36" s="32">
        <f t="shared" si="23"/>
        <v>100</v>
      </c>
      <c r="J36" s="33">
        <f t="shared" si="24"/>
        <v>50</v>
      </c>
      <c r="K36" s="34">
        <f t="shared" si="25"/>
        <v>413.5</v>
      </c>
      <c r="L36" s="155" t="str">
        <f t="shared" si="26"/>
        <v/>
      </c>
      <c r="M36" s="33" t="str">
        <f t="shared" si="27"/>
        <v/>
      </c>
      <c r="N36" s="32" t="str">
        <f t="shared" si="28"/>
        <v/>
      </c>
      <c r="O36" s="60">
        <f t="shared" si="29"/>
        <v>480</v>
      </c>
      <c r="P36" s="29">
        <f t="shared" si="30"/>
        <v>66.5</v>
      </c>
      <c r="Q36" s="29">
        <f t="shared" si="31"/>
        <v>145</v>
      </c>
      <c r="R36" s="24">
        <f t="shared" si="32"/>
        <v>0.2</v>
      </c>
      <c r="S36" s="30">
        <f t="shared" si="36"/>
        <v>2</v>
      </c>
      <c r="T36" s="51">
        <f t="shared" si="33"/>
        <v>570</v>
      </c>
      <c r="U36" s="56">
        <f t="shared" si="37"/>
        <v>57</v>
      </c>
      <c r="V36" s="51">
        <f t="shared" si="38"/>
        <v>100</v>
      </c>
      <c r="W36" s="51">
        <f t="shared" si="34"/>
        <v>133</v>
      </c>
      <c r="X36" s="36">
        <f t="shared" si="35"/>
        <v>290</v>
      </c>
      <c r="Y36" s="130">
        <f>IFERROR(VLOOKUP(C36,#REF!,5,FALSE),0)</f>
        <v>0</v>
      </c>
      <c r="Z36" s="131">
        <f>IFERROR(VLOOKUP(C36,#REF!,4,FALSE),0)</f>
        <v>0</v>
      </c>
    </row>
    <row r="37" spans="1:27" x14ac:dyDescent="0.25">
      <c r="A37" s="2"/>
      <c r="B37" s="167"/>
      <c r="C37" s="27">
        <v>19212762</v>
      </c>
      <c r="D37" s="38" t="s">
        <v>7660</v>
      </c>
      <c r="E37" s="28">
        <f>VLOOKUP(C37,PriceFile!B:F,5,FALSE)</f>
        <v>123.75</v>
      </c>
      <c r="F37" s="29">
        <f>VLOOKUP(C37,PriceFile!$B:$D,3,FALSE)</f>
        <v>165</v>
      </c>
      <c r="G37" s="154">
        <f>IFERROR(VLOOKUP(C37,Labor!A:B,2,FALSE),0)</f>
        <v>0.1</v>
      </c>
      <c r="H37" s="31">
        <f t="shared" si="22"/>
        <v>12.375</v>
      </c>
      <c r="I37" s="32">
        <f t="shared" si="23"/>
        <v>10</v>
      </c>
      <c r="J37" s="33">
        <f t="shared" si="24"/>
        <v>5</v>
      </c>
      <c r="K37" s="34">
        <f t="shared" si="25"/>
        <v>146.125</v>
      </c>
      <c r="L37" s="155" t="str">
        <f t="shared" si="26"/>
        <v/>
      </c>
      <c r="M37" s="33" t="str">
        <f t="shared" si="27"/>
        <v/>
      </c>
      <c r="N37" s="32" t="str">
        <f t="shared" si="28"/>
        <v/>
      </c>
      <c r="O37" s="60">
        <f t="shared" si="29"/>
        <v>175</v>
      </c>
      <c r="P37" s="29">
        <f t="shared" si="30"/>
        <v>28.875</v>
      </c>
      <c r="Q37" s="29">
        <f t="shared" si="31"/>
        <v>46.25</v>
      </c>
      <c r="R37" s="24">
        <f t="shared" si="32"/>
        <v>0.2</v>
      </c>
      <c r="S37" s="30">
        <f t="shared" si="36"/>
        <v>2</v>
      </c>
      <c r="T37" s="51">
        <f t="shared" si="33"/>
        <v>247.5</v>
      </c>
      <c r="U37" s="56">
        <f t="shared" si="37"/>
        <v>24.75</v>
      </c>
      <c r="V37" s="51">
        <f t="shared" si="38"/>
        <v>10</v>
      </c>
      <c r="W37" s="51">
        <f t="shared" si="34"/>
        <v>57.75</v>
      </c>
      <c r="X37" s="36">
        <f t="shared" si="35"/>
        <v>92.5</v>
      </c>
      <c r="Y37" s="130">
        <f>IFERROR(VLOOKUP(C37,#REF!,5,FALSE),0)</f>
        <v>0</v>
      </c>
      <c r="Z37" s="131">
        <f>IFERROR(VLOOKUP(C37,#REF!,4,FALSE),0)</f>
        <v>0</v>
      </c>
    </row>
    <row r="38" spans="1:27" x14ac:dyDescent="0.25">
      <c r="A38" s="2"/>
      <c r="B38" s="167"/>
      <c r="C38" s="27">
        <v>22986345</v>
      </c>
      <c r="D38" s="27" t="s">
        <v>8846</v>
      </c>
      <c r="E38" s="28">
        <f>VLOOKUP(C38,PriceFile!B:F,5,FALSE)</f>
        <v>97.5</v>
      </c>
      <c r="F38" s="29">
        <f>VLOOKUP(C38,PriceFile!$B:$D,3,FALSE)</f>
        <v>130</v>
      </c>
      <c r="G38" s="154">
        <f>IFERROR(VLOOKUP(C38,Labor!A:B,2,FALSE),0)</f>
        <v>0</v>
      </c>
      <c r="H38" s="31">
        <f t="shared" si="22"/>
        <v>9.7500000000000142</v>
      </c>
      <c r="I38" s="32">
        <f t="shared" si="23"/>
        <v>0</v>
      </c>
      <c r="J38" s="33">
        <f t="shared" si="24"/>
        <v>0</v>
      </c>
      <c r="K38" s="34">
        <f t="shared" si="25"/>
        <v>107.25000000000001</v>
      </c>
      <c r="L38" s="155" t="str">
        <f t="shared" si="26"/>
        <v/>
      </c>
      <c r="M38" s="33" t="str">
        <f t="shared" si="27"/>
        <v/>
      </c>
      <c r="N38" s="32" t="str">
        <f t="shared" si="28"/>
        <v/>
      </c>
      <c r="O38" s="60">
        <f t="shared" si="29"/>
        <v>130</v>
      </c>
      <c r="P38" s="29">
        <f t="shared" si="30"/>
        <v>22.749999999999986</v>
      </c>
      <c r="Q38" s="29">
        <f t="shared" si="31"/>
        <v>32.5</v>
      </c>
      <c r="R38" s="24">
        <f t="shared" si="32"/>
        <v>0.2</v>
      </c>
      <c r="S38" s="30">
        <f t="shared" si="36"/>
        <v>2</v>
      </c>
      <c r="T38" s="51">
        <f t="shared" si="33"/>
        <v>195</v>
      </c>
      <c r="U38" s="56">
        <f t="shared" si="37"/>
        <v>19.500000000000028</v>
      </c>
      <c r="V38" s="51">
        <f t="shared" si="38"/>
        <v>0</v>
      </c>
      <c r="W38" s="51">
        <f t="shared" si="34"/>
        <v>45.499999999999972</v>
      </c>
      <c r="X38" s="36">
        <f t="shared" si="35"/>
        <v>65</v>
      </c>
      <c r="Y38" s="130">
        <f>IFERROR(VLOOKUP(C38,#REF!,5,FALSE),0)</f>
        <v>0</v>
      </c>
      <c r="Z38" s="131">
        <f>IFERROR(VLOOKUP(C38,#REF!,4,FALSE),0)</f>
        <v>0</v>
      </c>
    </row>
    <row r="39" spans="1:27" x14ac:dyDescent="0.25">
      <c r="A39" s="2"/>
      <c r="B39" s="167"/>
      <c r="C39" s="27">
        <v>22986346</v>
      </c>
      <c r="D39" s="27" t="s">
        <v>8846</v>
      </c>
      <c r="E39" s="28">
        <f>VLOOKUP(C39,PriceFile!B:F,5,FALSE)</f>
        <v>97.5</v>
      </c>
      <c r="F39" s="29">
        <f>VLOOKUP(C39,PriceFile!$B:$D,3,FALSE)</f>
        <v>130</v>
      </c>
      <c r="G39" s="154">
        <f>IFERROR(VLOOKUP(C39,Labor!A:B,2,FALSE),0)</f>
        <v>0</v>
      </c>
      <c r="H39" s="31">
        <f t="shared" si="22"/>
        <v>9.7500000000000142</v>
      </c>
      <c r="I39" s="32">
        <f t="shared" si="23"/>
        <v>0</v>
      </c>
      <c r="J39" s="33">
        <f t="shared" si="24"/>
        <v>0</v>
      </c>
      <c r="K39" s="34">
        <f t="shared" si="25"/>
        <v>107.25000000000001</v>
      </c>
      <c r="L39" s="155" t="str">
        <f t="shared" si="26"/>
        <v/>
      </c>
      <c r="M39" s="33" t="str">
        <f t="shared" si="27"/>
        <v/>
      </c>
      <c r="N39" s="32" t="str">
        <f t="shared" si="28"/>
        <v/>
      </c>
      <c r="O39" s="60">
        <f t="shared" si="29"/>
        <v>130</v>
      </c>
      <c r="P39" s="29">
        <f t="shared" si="30"/>
        <v>22.749999999999986</v>
      </c>
      <c r="Q39" s="29">
        <f t="shared" si="31"/>
        <v>32.5</v>
      </c>
      <c r="R39" s="24">
        <f t="shared" si="32"/>
        <v>0.2</v>
      </c>
      <c r="S39" s="30">
        <f t="shared" si="36"/>
        <v>2</v>
      </c>
      <c r="T39" s="51">
        <f t="shared" si="33"/>
        <v>195</v>
      </c>
      <c r="U39" s="56">
        <f t="shared" si="37"/>
        <v>19.500000000000028</v>
      </c>
      <c r="V39" s="51">
        <f t="shared" si="38"/>
        <v>0</v>
      </c>
      <c r="W39" s="51">
        <f t="shared" si="34"/>
        <v>45.499999999999972</v>
      </c>
      <c r="X39" s="36">
        <f t="shared" si="35"/>
        <v>65</v>
      </c>
      <c r="Y39" s="130">
        <f>IFERROR(VLOOKUP(C39,#REF!,5,FALSE),0)</f>
        <v>0</v>
      </c>
      <c r="Z39" s="131">
        <f>IFERROR(VLOOKUP(C39,#REF!,4,FALSE),0)</f>
        <v>0</v>
      </c>
    </row>
    <row r="40" spans="1:27" x14ac:dyDescent="0.25">
      <c r="A40" s="2"/>
      <c r="B40" s="167"/>
      <c r="C40" s="27">
        <v>19259109</v>
      </c>
      <c r="D40" s="27" t="s">
        <v>8757</v>
      </c>
      <c r="E40" s="28">
        <f>VLOOKUP(C40,PriceFile!B:F,5,FALSE)</f>
        <v>67.5</v>
      </c>
      <c r="F40" s="29">
        <f>VLOOKUP(C40,PriceFile!$B:$D,3,FALSE)</f>
        <v>90</v>
      </c>
      <c r="G40" s="154">
        <f>IFERROR(VLOOKUP(C40,Labor!A:B,2,FALSE),0)</f>
        <v>0.2</v>
      </c>
      <c r="H40" s="31">
        <f t="shared" si="22"/>
        <v>6.75</v>
      </c>
      <c r="I40" s="32">
        <f t="shared" si="23"/>
        <v>20</v>
      </c>
      <c r="J40" s="33">
        <f t="shared" si="24"/>
        <v>10</v>
      </c>
      <c r="K40" s="34">
        <f t="shared" si="25"/>
        <v>94.25</v>
      </c>
      <c r="L40" s="155" t="str">
        <f t="shared" si="26"/>
        <v/>
      </c>
      <c r="M40" s="33" t="str">
        <f t="shared" si="27"/>
        <v/>
      </c>
      <c r="N40" s="32" t="str">
        <f t="shared" si="28"/>
        <v/>
      </c>
      <c r="O40" s="60">
        <f t="shared" si="29"/>
        <v>110</v>
      </c>
      <c r="P40" s="29">
        <f t="shared" si="30"/>
        <v>15.75</v>
      </c>
      <c r="Q40" s="29">
        <f t="shared" si="31"/>
        <v>32.5</v>
      </c>
      <c r="R40" s="24">
        <f t="shared" si="32"/>
        <v>0.2</v>
      </c>
      <c r="S40" s="30">
        <f t="shared" si="36"/>
        <v>2</v>
      </c>
      <c r="T40" s="51">
        <f t="shared" si="33"/>
        <v>135</v>
      </c>
      <c r="U40" s="56">
        <f t="shared" si="37"/>
        <v>13.5</v>
      </c>
      <c r="V40" s="51">
        <f t="shared" si="38"/>
        <v>20</v>
      </c>
      <c r="W40" s="51">
        <f t="shared" si="34"/>
        <v>31.5</v>
      </c>
      <c r="X40" s="36">
        <f t="shared" si="35"/>
        <v>65</v>
      </c>
      <c r="Y40" s="130">
        <f>IFERROR(VLOOKUP(C40,#REF!,5,FALSE),0)</f>
        <v>0</v>
      </c>
      <c r="Z40" s="131">
        <f>IFERROR(VLOOKUP(C40,#REF!,4,FALSE),0)</f>
        <v>0</v>
      </c>
    </row>
    <row r="41" spans="1:27" x14ac:dyDescent="0.25">
      <c r="A41" s="2"/>
      <c r="B41" s="168"/>
      <c r="C41" s="27">
        <v>19259109</v>
      </c>
      <c r="D41" s="27" t="s">
        <v>8847</v>
      </c>
      <c r="E41" s="28">
        <f>VLOOKUP(C41,PriceFile!B:F,5,FALSE)</f>
        <v>67.5</v>
      </c>
      <c r="F41" s="29">
        <f>VLOOKUP(C41,PriceFile!$B:$D,3,FALSE)</f>
        <v>90</v>
      </c>
      <c r="G41" s="154">
        <f>IFERROR(VLOOKUP(C41,Labor!A:B,2,FALSE),0)</f>
        <v>0.2</v>
      </c>
      <c r="H41" s="31">
        <f t="shared" si="22"/>
        <v>6.75</v>
      </c>
      <c r="I41" s="32">
        <f t="shared" si="23"/>
        <v>20</v>
      </c>
      <c r="J41" s="33">
        <f t="shared" si="24"/>
        <v>10</v>
      </c>
      <c r="K41" s="34">
        <f t="shared" si="25"/>
        <v>94.25</v>
      </c>
      <c r="L41" s="155" t="str">
        <f t="shared" si="26"/>
        <v/>
      </c>
      <c r="M41" s="33" t="str">
        <f t="shared" si="27"/>
        <v/>
      </c>
      <c r="N41" s="32" t="str">
        <f t="shared" si="28"/>
        <v/>
      </c>
      <c r="O41" s="60">
        <f t="shared" si="29"/>
        <v>110</v>
      </c>
      <c r="P41" s="29">
        <f t="shared" si="30"/>
        <v>15.75</v>
      </c>
      <c r="Q41" s="29">
        <f t="shared" si="31"/>
        <v>32.5</v>
      </c>
      <c r="R41" s="24">
        <f t="shared" si="32"/>
        <v>0.2</v>
      </c>
      <c r="S41" s="30">
        <f t="shared" si="36"/>
        <v>2</v>
      </c>
      <c r="T41" s="51">
        <f t="shared" si="33"/>
        <v>135</v>
      </c>
      <c r="U41" s="56">
        <f t="shared" si="37"/>
        <v>13.5</v>
      </c>
      <c r="V41" s="51">
        <f t="shared" si="38"/>
        <v>20</v>
      </c>
      <c r="W41" s="51">
        <f t="shared" si="34"/>
        <v>31.5</v>
      </c>
      <c r="X41" s="36">
        <f t="shared" si="35"/>
        <v>65</v>
      </c>
      <c r="Y41" s="130">
        <f>IFERROR(VLOOKUP(C41,#REF!,5,FALSE),0)</f>
        <v>0</v>
      </c>
      <c r="Z41" s="131">
        <f>IFERROR(VLOOKUP(C41,#REF!,4,FALSE),0)</f>
        <v>0</v>
      </c>
    </row>
    <row r="42" spans="1:27" ht="19.5" customHeight="1" x14ac:dyDescent="0.25">
      <c r="A42" s="2"/>
      <c r="B42" s="39"/>
      <c r="C42" s="40"/>
      <c r="D42" s="40"/>
      <c r="E42" s="41"/>
      <c r="F42" s="42"/>
      <c r="G42" s="42"/>
      <c r="H42" s="43"/>
      <c r="I42" s="42"/>
      <c r="J42" s="42"/>
      <c r="K42" s="42"/>
      <c r="L42" s="43"/>
      <c r="M42" s="42"/>
      <c r="N42" s="42"/>
      <c r="O42" s="43"/>
      <c r="P42" s="42"/>
      <c r="Q42" s="42"/>
      <c r="R42" s="41"/>
      <c r="S42" s="40"/>
      <c r="T42" s="44">
        <f>IFERROR((SUM(T30:T41)),0)</f>
        <v>3435.4</v>
      </c>
      <c r="U42" s="45">
        <f t="shared" ref="U42:X42" si="39">IFERROR((SUM(U30:U41)),0)</f>
        <v>343.54000000000019</v>
      </c>
      <c r="V42" s="44">
        <f t="shared" si="39"/>
        <v>620</v>
      </c>
      <c r="W42" s="44">
        <f t="shared" si="39"/>
        <v>779.06</v>
      </c>
      <c r="X42" s="46">
        <f t="shared" si="39"/>
        <v>1742.6</v>
      </c>
      <c r="Y42" s="130"/>
    </row>
    <row r="43" spans="1:27" x14ac:dyDescent="0.25">
      <c r="A43" s="2"/>
      <c r="B43" s="47"/>
      <c r="C43" s="2"/>
      <c r="D43" s="48"/>
      <c r="E43" s="48"/>
      <c r="F43" s="49"/>
      <c r="G43" s="49"/>
      <c r="H43" s="50"/>
      <c r="I43" s="30"/>
      <c r="J43" s="30"/>
      <c r="K43" s="30"/>
      <c r="L43" s="30"/>
      <c r="M43" s="51"/>
      <c r="N43" s="51"/>
      <c r="O43" s="51"/>
      <c r="P43" s="52"/>
      <c r="Q43" s="86"/>
      <c r="R43" s="30"/>
      <c r="S43" s="35"/>
      <c r="T43" s="35"/>
      <c r="U43" s="35"/>
      <c r="V43" s="35"/>
      <c r="W43" s="52"/>
      <c r="X43" s="2"/>
    </row>
    <row r="44" spans="1:27" ht="51.75" customHeight="1" x14ac:dyDescent="0.25">
      <c r="A44" s="2"/>
      <c r="B44" s="10" t="s">
        <v>122</v>
      </c>
      <c r="C44" s="11" t="s">
        <v>0</v>
      </c>
      <c r="D44" s="11" t="s">
        <v>129</v>
      </c>
      <c r="E44" s="80" t="s">
        <v>123</v>
      </c>
      <c r="F44" s="81" t="s">
        <v>126</v>
      </c>
      <c r="G44" s="11" t="s">
        <v>124</v>
      </c>
      <c r="H44" s="12" t="s">
        <v>7629</v>
      </c>
      <c r="I44" s="11" t="s">
        <v>7626</v>
      </c>
      <c r="J44" s="11" t="s">
        <v>7630</v>
      </c>
      <c r="K44" s="13" t="s">
        <v>7627</v>
      </c>
      <c r="L44" s="14" t="s">
        <v>7634</v>
      </c>
      <c r="M44" s="81" t="s">
        <v>7631</v>
      </c>
      <c r="N44" s="11" t="s">
        <v>7633</v>
      </c>
      <c r="O44" s="14" t="s">
        <v>7635</v>
      </c>
      <c r="P44" s="81" t="s">
        <v>7628</v>
      </c>
      <c r="Q44" s="11" t="s">
        <v>7632</v>
      </c>
      <c r="R44" s="12" t="s">
        <v>7638</v>
      </c>
      <c r="S44" s="11" t="s">
        <v>7636</v>
      </c>
      <c r="T44" s="11" t="s">
        <v>7646</v>
      </c>
      <c r="U44" s="12" t="s">
        <v>7641</v>
      </c>
      <c r="V44" s="11" t="s">
        <v>7639</v>
      </c>
      <c r="W44" s="11" t="s">
        <v>7640</v>
      </c>
      <c r="X44" s="15" t="s">
        <v>125</v>
      </c>
      <c r="Y44" s="130"/>
    </row>
    <row r="45" spans="1:27" ht="15.75" customHeight="1" x14ac:dyDescent="0.25">
      <c r="A45" s="2"/>
      <c r="B45" s="166" t="s">
        <v>8771</v>
      </c>
      <c r="C45" s="16">
        <v>26668491</v>
      </c>
      <c r="D45" s="16" t="s">
        <v>8846</v>
      </c>
      <c r="E45" s="17">
        <f>VLOOKUP(C45,PriceFile!B:F,5,FALSE)</f>
        <v>97.5</v>
      </c>
      <c r="F45" s="18">
        <f>VLOOKUP(C45,PriceFile!$B:$D,3,FALSE)</f>
        <v>130</v>
      </c>
      <c r="G45" s="154">
        <f>IFERROR(VLOOKUP(C45,Labor!A:B,2,FALSE),0)</f>
        <v>0</v>
      </c>
      <c r="H45" s="20">
        <f t="shared" ref="H45:H56" si="40">(E45*(SUM(1+$C$6))-E45)</f>
        <v>9.7500000000000142</v>
      </c>
      <c r="I45" s="21">
        <f t="shared" ref="I45:I56" si="41">G45*$C$8</f>
        <v>0</v>
      </c>
      <c r="J45" s="22">
        <f t="shared" ref="J45:J56" si="42">G45*$C$8*$C$9</f>
        <v>0</v>
      </c>
      <c r="K45" s="23">
        <f t="shared" ref="K45:K56" si="43">SUM(E45+H45+I45)</f>
        <v>107.25000000000001</v>
      </c>
      <c r="L45" s="155" t="str">
        <f t="shared" ref="L45:L56" si="44">IF($C$5="Y","",(SUM(E45+H45)*(1+$C$7))+I45)</f>
        <v/>
      </c>
      <c r="M45" s="22" t="str">
        <f t="shared" ref="M45:M56" si="45">IF($C$5="Y","",L45-K45)</f>
        <v/>
      </c>
      <c r="N45" s="21" t="str">
        <f t="shared" ref="N45:N56" si="46">IF($C$5="Y","",SUM(H45+J45+M45))</f>
        <v/>
      </c>
      <c r="O45" s="59">
        <f t="shared" ref="O45:O56" si="47">IF($C$5="n","",F45+I45)</f>
        <v>130</v>
      </c>
      <c r="P45" s="18">
        <f t="shared" ref="P45:P56" si="48">IF($C$5="n","",O45-K45)</f>
        <v>22.749999999999986</v>
      </c>
      <c r="Q45" s="18">
        <f t="shared" ref="Q45:Q56" si="49">IF($C$5="n","",SUM(H45+J45+P45))</f>
        <v>32.5</v>
      </c>
      <c r="R45" s="24">
        <f t="shared" ref="R45:R56" si="50">$R$11</f>
        <v>0.2</v>
      </c>
      <c r="S45" s="19">
        <f>ROUNDUP((SUM($M$7:$M$8)*R45),0)</f>
        <v>4</v>
      </c>
      <c r="T45" s="53">
        <f t="shared" ref="T45:T56" si="51">S45*E45</f>
        <v>390</v>
      </c>
      <c r="U45" s="55">
        <f>S45*H45</f>
        <v>39.000000000000057</v>
      </c>
      <c r="V45" s="53">
        <f>S45*J45</f>
        <v>0</v>
      </c>
      <c r="W45" s="53">
        <f t="shared" ref="W45:W56" si="52">IF($C$5="Y",S45*P45,S45*M45)</f>
        <v>90.999999999999943</v>
      </c>
      <c r="X45" s="25">
        <f t="shared" ref="X45:X56" si="53">IF($C$5="Y",S45*Q45,S45*N45)</f>
        <v>130</v>
      </c>
      <c r="Y45" s="130">
        <f>IFERROR(VLOOKUP(C45,#REF!,5,FALSE),0)</f>
        <v>0</v>
      </c>
      <c r="Z45" s="131">
        <f>IFERROR(VLOOKUP(C45,#REF!,4,FALSE),0)</f>
        <v>0</v>
      </c>
      <c r="AA45" s="26"/>
    </row>
    <row r="46" spans="1:27" x14ac:dyDescent="0.25">
      <c r="A46" s="2"/>
      <c r="B46" s="167"/>
      <c r="C46" s="27">
        <v>26693372</v>
      </c>
      <c r="D46" s="27" t="s">
        <v>8761</v>
      </c>
      <c r="E46" s="28">
        <f>VLOOKUP(C46,PriceFile!B:F,5,FALSE)</f>
        <v>221.25</v>
      </c>
      <c r="F46" s="29">
        <f>VLOOKUP(C46,PriceFile!$B:$D,3,FALSE)</f>
        <v>295</v>
      </c>
      <c r="G46" s="154">
        <f>IFERROR(VLOOKUP(C46,Labor!A:B,2,FALSE),0)</f>
        <v>2</v>
      </c>
      <c r="H46" s="31">
        <f t="shared" si="40"/>
        <v>22.125000000000028</v>
      </c>
      <c r="I46" s="32">
        <f t="shared" si="41"/>
        <v>200</v>
      </c>
      <c r="J46" s="33">
        <f t="shared" si="42"/>
        <v>100</v>
      </c>
      <c r="K46" s="34">
        <f t="shared" si="43"/>
        <v>443.375</v>
      </c>
      <c r="L46" s="155" t="str">
        <f t="shared" si="44"/>
        <v/>
      </c>
      <c r="M46" s="33" t="str">
        <f t="shared" si="45"/>
        <v/>
      </c>
      <c r="N46" s="32" t="str">
        <f t="shared" si="46"/>
        <v/>
      </c>
      <c r="O46" s="60">
        <f t="shared" si="47"/>
        <v>495</v>
      </c>
      <c r="P46" s="29">
        <f t="shared" si="48"/>
        <v>51.625</v>
      </c>
      <c r="Q46" s="29">
        <f t="shared" si="49"/>
        <v>173.75000000000003</v>
      </c>
      <c r="R46" s="24">
        <f t="shared" si="50"/>
        <v>0.2</v>
      </c>
      <c r="S46" s="30">
        <f t="shared" ref="S46:S56" si="54">ROUNDUP((SUM($M$7:$M$8)*R46),0)</f>
        <v>4</v>
      </c>
      <c r="T46" s="51">
        <f t="shared" si="51"/>
        <v>885</v>
      </c>
      <c r="U46" s="56">
        <f t="shared" ref="U46:U56" si="55">S46*H46</f>
        <v>88.500000000000114</v>
      </c>
      <c r="V46" s="51">
        <f t="shared" ref="V46:V56" si="56">S46*J46</f>
        <v>400</v>
      </c>
      <c r="W46" s="51">
        <f t="shared" si="52"/>
        <v>206.5</v>
      </c>
      <c r="X46" s="36">
        <f t="shared" si="53"/>
        <v>695.00000000000011</v>
      </c>
      <c r="Y46" s="130">
        <f>IFERROR(VLOOKUP(C46,#REF!,5,FALSE),0)</f>
        <v>0</v>
      </c>
      <c r="Z46" s="131">
        <f>IFERROR(VLOOKUP(C46,#REF!,4,FALSE),0)</f>
        <v>0</v>
      </c>
    </row>
    <row r="47" spans="1:27" x14ac:dyDescent="0.25">
      <c r="A47" s="2"/>
      <c r="B47" s="167"/>
      <c r="C47" s="27">
        <v>26682586</v>
      </c>
      <c r="D47" s="27" t="s">
        <v>8853</v>
      </c>
      <c r="E47" s="28">
        <f>VLOOKUP(C47,PriceFile!B:F,5,FALSE)</f>
        <v>150</v>
      </c>
      <c r="F47" s="29">
        <f>VLOOKUP(C47,PriceFile!$B:$D,3,FALSE)</f>
        <v>200</v>
      </c>
      <c r="G47" s="154">
        <f>IFERROR(VLOOKUP(C47,Labor!A:B,2,FALSE),0)</f>
        <v>1</v>
      </c>
      <c r="H47" s="31">
        <f>(E47*(SUM(1+$C$6))-E47)</f>
        <v>15</v>
      </c>
      <c r="I47" s="32">
        <f t="shared" si="41"/>
        <v>100</v>
      </c>
      <c r="J47" s="33">
        <f t="shared" si="42"/>
        <v>50</v>
      </c>
      <c r="K47" s="34">
        <f t="shared" si="43"/>
        <v>265</v>
      </c>
      <c r="L47" s="155" t="str">
        <f t="shared" si="44"/>
        <v/>
      </c>
      <c r="M47" s="33" t="str">
        <f t="shared" si="45"/>
        <v/>
      </c>
      <c r="N47" s="32" t="str">
        <f t="shared" si="46"/>
        <v/>
      </c>
      <c r="O47" s="60">
        <f t="shared" si="47"/>
        <v>300</v>
      </c>
      <c r="P47" s="29">
        <f t="shared" si="48"/>
        <v>35</v>
      </c>
      <c r="Q47" s="29">
        <f t="shared" si="49"/>
        <v>100</v>
      </c>
      <c r="R47" s="24">
        <f t="shared" si="50"/>
        <v>0.2</v>
      </c>
      <c r="S47" s="30">
        <f t="shared" si="54"/>
        <v>4</v>
      </c>
      <c r="T47" s="51">
        <f t="shared" si="51"/>
        <v>600</v>
      </c>
      <c r="U47" s="56">
        <f t="shared" si="55"/>
        <v>60</v>
      </c>
      <c r="V47" s="51">
        <f t="shared" si="56"/>
        <v>200</v>
      </c>
      <c r="W47" s="51">
        <f t="shared" si="52"/>
        <v>140</v>
      </c>
      <c r="X47" s="36">
        <f t="shared" si="53"/>
        <v>400</v>
      </c>
      <c r="Y47" s="130">
        <f>IFERROR(VLOOKUP(C47,#REF!,5,FALSE),0)</f>
        <v>0</v>
      </c>
      <c r="Z47" s="131">
        <f>IFERROR(VLOOKUP(C47,#REF!,4,FALSE),0)</f>
        <v>0</v>
      </c>
    </row>
    <row r="48" spans="1:27" x14ac:dyDescent="0.25">
      <c r="A48" s="2"/>
      <c r="B48" s="167"/>
      <c r="C48" s="27">
        <v>19212762</v>
      </c>
      <c r="D48" s="27" t="s">
        <v>7660</v>
      </c>
      <c r="E48" s="28">
        <f>VLOOKUP(C48,PriceFile!B:F,5,FALSE)</f>
        <v>123.75</v>
      </c>
      <c r="F48" s="29">
        <f>VLOOKUP(C48,PriceFile!$B:$D,3,FALSE)</f>
        <v>165</v>
      </c>
      <c r="G48" s="154">
        <f>IFERROR(VLOOKUP(C48,Labor!A:B,2,FALSE),0)</f>
        <v>0.1</v>
      </c>
      <c r="H48" s="31">
        <f t="shared" si="40"/>
        <v>12.375</v>
      </c>
      <c r="I48" s="32">
        <f t="shared" si="41"/>
        <v>10</v>
      </c>
      <c r="J48" s="33">
        <f t="shared" si="42"/>
        <v>5</v>
      </c>
      <c r="K48" s="34">
        <f t="shared" si="43"/>
        <v>146.125</v>
      </c>
      <c r="L48" s="155" t="str">
        <f t="shared" si="44"/>
        <v/>
      </c>
      <c r="M48" s="33" t="str">
        <f t="shared" si="45"/>
        <v/>
      </c>
      <c r="N48" s="32" t="str">
        <f t="shared" si="46"/>
        <v/>
      </c>
      <c r="O48" s="60">
        <f t="shared" si="47"/>
        <v>175</v>
      </c>
      <c r="P48" s="29">
        <f t="shared" si="48"/>
        <v>28.875</v>
      </c>
      <c r="Q48" s="29">
        <f t="shared" si="49"/>
        <v>46.25</v>
      </c>
      <c r="R48" s="24">
        <f t="shared" si="50"/>
        <v>0.2</v>
      </c>
      <c r="S48" s="30">
        <f t="shared" si="54"/>
        <v>4</v>
      </c>
      <c r="T48" s="51">
        <f t="shared" si="51"/>
        <v>495</v>
      </c>
      <c r="U48" s="56">
        <f t="shared" si="55"/>
        <v>49.5</v>
      </c>
      <c r="V48" s="51">
        <f t="shared" si="56"/>
        <v>20</v>
      </c>
      <c r="W48" s="51">
        <f t="shared" si="52"/>
        <v>115.5</v>
      </c>
      <c r="X48" s="36">
        <f t="shared" si="53"/>
        <v>185</v>
      </c>
      <c r="Y48" s="130">
        <f>IFERROR(VLOOKUP(C48,#REF!,5,FALSE),0)</f>
        <v>0</v>
      </c>
      <c r="Z48" s="131">
        <f>IFERROR(VLOOKUP(C48,#REF!,4,FALSE),0)</f>
        <v>0</v>
      </c>
    </row>
    <row r="49" spans="1:27" x14ac:dyDescent="0.25">
      <c r="A49" s="2"/>
      <c r="B49" s="167"/>
      <c r="C49" s="27">
        <v>26674681</v>
      </c>
      <c r="D49" s="27" t="s">
        <v>8854</v>
      </c>
      <c r="E49" s="28">
        <f>VLOOKUP(C49,PriceFile!B:F,5,FALSE)</f>
        <v>93.75</v>
      </c>
      <c r="F49" s="29">
        <f>VLOOKUP(C49,PriceFile!$B:$D,3,FALSE)</f>
        <v>125</v>
      </c>
      <c r="G49" s="154">
        <f>IFERROR(VLOOKUP(C49,Labor!A:B,2,FALSE),0)</f>
        <v>0</v>
      </c>
      <c r="H49" s="31">
        <f t="shared" ref="H49" si="57">(E49*(SUM(1+$C$6))-E49)</f>
        <v>9.3750000000000142</v>
      </c>
      <c r="I49" s="32">
        <f t="shared" ref="I49" si="58">G49*$C$8</f>
        <v>0</v>
      </c>
      <c r="J49" s="33">
        <f t="shared" ref="J49" si="59">G49*$C$8*$C$9</f>
        <v>0</v>
      </c>
      <c r="K49" s="34">
        <f t="shared" ref="K49" si="60">SUM(E49+H49+I49)</f>
        <v>103.12500000000001</v>
      </c>
      <c r="L49" s="155" t="str">
        <f t="shared" ref="L49" si="61">IF($C$5="Y","",(SUM(E49+H49)*(1+$C$7))+I49)</f>
        <v/>
      </c>
      <c r="M49" s="33" t="str">
        <f t="shared" ref="M49" si="62">IF($C$5="Y","",L49-K49)</f>
        <v/>
      </c>
      <c r="N49" s="32" t="str">
        <f t="shared" ref="N49" si="63">IF($C$5="Y","",SUM(H49+J49+M49))</f>
        <v/>
      </c>
      <c r="O49" s="60">
        <f t="shared" ref="O49" si="64">IF($C$5="n","",F49+I49)</f>
        <v>125</v>
      </c>
      <c r="P49" s="29">
        <f t="shared" ref="P49" si="65">IF($C$5="n","",O49-K49)</f>
        <v>21.874999999999986</v>
      </c>
      <c r="Q49" s="29">
        <f t="shared" ref="Q49" si="66">IF($C$5="n","",SUM(H49+J49+P49))</f>
        <v>31.25</v>
      </c>
      <c r="R49" s="24">
        <f t="shared" si="50"/>
        <v>0.2</v>
      </c>
      <c r="S49" s="30">
        <f t="shared" si="54"/>
        <v>4</v>
      </c>
      <c r="T49" s="51">
        <f t="shared" ref="T49" si="67">S49*E49</f>
        <v>375</v>
      </c>
      <c r="U49" s="56">
        <f t="shared" ref="U49" si="68">S49*H49</f>
        <v>37.500000000000057</v>
      </c>
      <c r="V49" s="51">
        <f t="shared" ref="V49" si="69">S49*J49</f>
        <v>0</v>
      </c>
      <c r="W49" s="51">
        <f t="shared" ref="W49" si="70">IF($C$5="Y",S49*P49,S49*M49)</f>
        <v>87.499999999999943</v>
      </c>
      <c r="X49" s="36">
        <f t="shared" ref="X49" si="71">IF($C$5="Y",S49*Q49,S49*N49)</f>
        <v>125</v>
      </c>
      <c r="Y49" s="130">
        <f>IFERROR(VLOOKUP(C49,#REF!,5,FALSE),0)</f>
        <v>0</v>
      </c>
      <c r="Z49" s="131">
        <f>IFERROR(VLOOKUP(C49,#REF!,4,FALSE),0)</f>
        <v>0</v>
      </c>
    </row>
    <row r="50" spans="1:27" x14ac:dyDescent="0.25">
      <c r="A50" s="2"/>
      <c r="B50" s="167"/>
      <c r="C50" s="27">
        <v>22795297</v>
      </c>
      <c r="D50" s="27" t="s">
        <v>7656</v>
      </c>
      <c r="E50" s="28">
        <f>VLOOKUP(C50,PriceFile!B:F,5,FALSE)</f>
        <v>37.5</v>
      </c>
      <c r="F50" s="29">
        <f>VLOOKUP(C50,PriceFile!$B:$D,3,FALSE)</f>
        <v>50</v>
      </c>
      <c r="G50" s="154">
        <f>IFERROR(VLOOKUP(C50,Labor!A:B,2,FALSE),0)</f>
        <v>0</v>
      </c>
      <c r="H50" s="31">
        <f t="shared" si="40"/>
        <v>3.75</v>
      </c>
      <c r="I50" s="32">
        <f t="shared" si="41"/>
        <v>0</v>
      </c>
      <c r="J50" s="33">
        <f t="shared" si="42"/>
        <v>0</v>
      </c>
      <c r="K50" s="34">
        <f t="shared" si="43"/>
        <v>41.25</v>
      </c>
      <c r="L50" s="155" t="str">
        <f t="shared" si="44"/>
        <v/>
      </c>
      <c r="M50" s="33" t="str">
        <f t="shared" si="45"/>
        <v/>
      </c>
      <c r="N50" s="32" t="str">
        <f t="shared" si="46"/>
        <v/>
      </c>
      <c r="O50" s="60">
        <f t="shared" si="47"/>
        <v>50</v>
      </c>
      <c r="P50" s="29">
        <f t="shared" si="48"/>
        <v>8.75</v>
      </c>
      <c r="Q50" s="29">
        <f t="shared" si="49"/>
        <v>12.5</v>
      </c>
      <c r="R50" s="24">
        <f t="shared" si="50"/>
        <v>0.2</v>
      </c>
      <c r="S50" s="30">
        <f t="shared" si="54"/>
        <v>4</v>
      </c>
      <c r="T50" s="51">
        <f t="shared" si="51"/>
        <v>150</v>
      </c>
      <c r="U50" s="56">
        <f t="shared" si="55"/>
        <v>15</v>
      </c>
      <c r="V50" s="51">
        <f t="shared" si="56"/>
        <v>0</v>
      </c>
      <c r="W50" s="51">
        <f t="shared" si="52"/>
        <v>35</v>
      </c>
      <c r="X50" s="36">
        <f t="shared" si="53"/>
        <v>50</v>
      </c>
      <c r="Y50" s="130">
        <f>IFERROR(VLOOKUP(C50,#REF!,5,FALSE),0)</f>
        <v>0</v>
      </c>
      <c r="Z50" s="131">
        <f>IFERROR(VLOOKUP(C50,#REF!,4,FALSE),0)</f>
        <v>0</v>
      </c>
    </row>
    <row r="51" spans="1:27" x14ac:dyDescent="0.25">
      <c r="A51" s="2"/>
      <c r="B51" s="167"/>
      <c r="C51" s="122">
        <v>22854120</v>
      </c>
      <c r="D51" s="82" t="s">
        <v>7658</v>
      </c>
      <c r="E51" s="28">
        <f>VLOOKUP(C51,PriceFile!B:F,5,FALSE)</f>
        <v>97.5</v>
      </c>
      <c r="F51" s="29">
        <f>VLOOKUP(C51,PriceFile!$B:$D,3,FALSE)</f>
        <v>130</v>
      </c>
      <c r="G51" s="154">
        <f>IFERROR(VLOOKUP(C51,Labor!A:B,2,FALSE),0)</f>
        <v>0</v>
      </c>
      <c r="H51" s="31">
        <f t="shared" si="40"/>
        <v>9.7500000000000142</v>
      </c>
      <c r="I51" s="32">
        <f t="shared" si="41"/>
        <v>0</v>
      </c>
      <c r="J51" s="33">
        <f t="shared" si="42"/>
        <v>0</v>
      </c>
      <c r="K51" s="34">
        <f t="shared" si="43"/>
        <v>107.25000000000001</v>
      </c>
      <c r="L51" s="155" t="str">
        <f t="shared" si="44"/>
        <v/>
      </c>
      <c r="M51" s="33" t="str">
        <f t="shared" si="45"/>
        <v/>
      </c>
      <c r="N51" s="32" t="str">
        <f t="shared" si="46"/>
        <v/>
      </c>
      <c r="O51" s="60">
        <f t="shared" si="47"/>
        <v>130</v>
      </c>
      <c r="P51" s="29">
        <f t="shared" si="48"/>
        <v>22.749999999999986</v>
      </c>
      <c r="Q51" s="29">
        <f t="shared" si="49"/>
        <v>32.5</v>
      </c>
      <c r="R51" s="24">
        <f t="shared" si="50"/>
        <v>0.2</v>
      </c>
      <c r="S51" s="30">
        <f t="shared" si="54"/>
        <v>4</v>
      </c>
      <c r="T51" s="51">
        <f t="shared" si="51"/>
        <v>390</v>
      </c>
      <c r="U51" s="56">
        <f t="shared" si="55"/>
        <v>39.000000000000057</v>
      </c>
      <c r="V51" s="51">
        <f t="shared" si="56"/>
        <v>0</v>
      </c>
      <c r="W51" s="51">
        <f t="shared" si="52"/>
        <v>90.999999999999943</v>
      </c>
      <c r="X51" s="36">
        <f t="shared" si="53"/>
        <v>130</v>
      </c>
      <c r="Y51" s="130">
        <f>IFERROR(VLOOKUP(C51,#REF!,5,FALSE),0)</f>
        <v>0</v>
      </c>
      <c r="Z51" s="131">
        <f>IFERROR(VLOOKUP(C51,#REF!,4,FALSE),0)</f>
        <v>0</v>
      </c>
    </row>
    <row r="52" spans="1:27" x14ac:dyDescent="0.25">
      <c r="A52" s="2"/>
      <c r="B52" s="167"/>
      <c r="C52" s="27">
        <v>26200283</v>
      </c>
      <c r="D52" s="27" t="s">
        <v>8847</v>
      </c>
      <c r="E52" s="28">
        <f>VLOOKUP(C52,PriceFile!B:F,5,FALSE)</f>
        <v>52.5</v>
      </c>
      <c r="F52" s="29">
        <f>VLOOKUP(C52,PriceFile!$B:$D,3,FALSE)</f>
        <v>70</v>
      </c>
      <c r="G52" s="154">
        <f>IFERROR(VLOOKUP(C52,Labor!A:B,2,FALSE),0)</f>
        <v>0</v>
      </c>
      <c r="H52" s="31">
        <f t="shared" si="40"/>
        <v>5.2500000000000071</v>
      </c>
      <c r="I52" s="32">
        <f t="shared" si="41"/>
        <v>0</v>
      </c>
      <c r="J52" s="33">
        <f t="shared" si="42"/>
        <v>0</v>
      </c>
      <c r="K52" s="34">
        <f t="shared" si="43"/>
        <v>57.750000000000007</v>
      </c>
      <c r="L52" s="155" t="str">
        <f t="shared" si="44"/>
        <v/>
      </c>
      <c r="M52" s="33" t="str">
        <f t="shared" si="45"/>
        <v/>
      </c>
      <c r="N52" s="32" t="str">
        <f t="shared" si="46"/>
        <v/>
      </c>
      <c r="O52" s="60">
        <f t="shared" si="47"/>
        <v>70</v>
      </c>
      <c r="P52" s="29">
        <f t="shared" si="48"/>
        <v>12.249999999999993</v>
      </c>
      <c r="Q52" s="29">
        <f t="shared" si="49"/>
        <v>17.5</v>
      </c>
      <c r="R52" s="24">
        <f t="shared" si="50"/>
        <v>0.2</v>
      </c>
      <c r="S52" s="30">
        <f t="shared" si="54"/>
        <v>4</v>
      </c>
      <c r="T52" s="51">
        <f t="shared" si="51"/>
        <v>210</v>
      </c>
      <c r="U52" s="56">
        <f t="shared" si="55"/>
        <v>21.000000000000028</v>
      </c>
      <c r="V52" s="51">
        <f t="shared" si="56"/>
        <v>0</v>
      </c>
      <c r="W52" s="51">
        <f t="shared" si="52"/>
        <v>48.999999999999972</v>
      </c>
      <c r="X52" s="36">
        <f t="shared" si="53"/>
        <v>70</v>
      </c>
      <c r="Y52" s="130">
        <f>IFERROR(VLOOKUP(C52,#REF!,5,FALSE),0)</f>
        <v>0</v>
      </c>
      <c r="Z52" s="131">
        <f>IFERROR(VLOOKUP(C52,#REF!,4,FALSE),0)</f>
        <v>0</v>
      </c>
    </row>
    <row r="53" spans="1:27" x14ac:dyDescent="0.25">
      <c r="A53" s="2"/>
      <c r="B53" s="167"/>
      <c r="C53" s="27">
        <v>22981746</v>
      </c>
      <c r="D53" s="27" t="s">
        <v>8763</v>
      </c>
      <c r="E53" s="28">
        <f>VLOOKUP(C53,PriceFile!B:F,5,FALSE)</f>
        <v>41.25</v>
      </c>
      <c r="F53" s="29">
        <f>VLOOKUP(C53,PriceFile!$B:$D,3,FALSE)</f>
        <v>55</v>
      </c>
      <c r="G53" s="154">
        <f>IFERROR(VLOOKUP(C53,Labor!A:B,2,FALSE),0)</f>
        <v>0.2</v>
      </c>
      <c r="H53" s="31">
        <f t="shared" si="40"/>
        <v>4.1250000000000071</v>
      </c>
      <c r="I53" s="32">
        <f t="shared" si="41"/>
        <v>20</v>
      </c>
      <c r="J53" s="33">
        <f t="shared" si="42"/>
        <v>10</v>
      </c>
      <c r="K53" s="34">
        <f t="shared" si="43"/>
        <v>65.375</v>
      </c>
      <c r="L53" s="155" t="str">
        <f t="shared" si="44"/>
        <v/>
      </c>
      <c r="M53" s="33" t="str">
        <f t="shared" si="45"/>
        <v/>
      </c>
      <c r="N53" s="32" t="str">
        <f t="shared" si="46"/>
        <v/>
      </c>
      <c r="O53" s="60">
        <f t="shared" si="47"/>
        <v>75</v>
      </c>
      <c r="P53" s="29">
        <f t="shared" si="48"/>
        <v>9.625</v>
      </c>
      <c r="Q53" s="29">
        <f t="shared" si="49"/>
        <v>23.750000000000007</v>
      </c>
      <c r="R53" s="24">
        <f t="shared" si="50"/>
        <v>0.2</v>
      </c>
      <c r="S53" s="30">
        <f t="shared" si="54"/>
        <v>4</v>
      </c>
      <c r="T53" s="51">
        <f t="shared" si="51"/>
        <v>165</v>
      </c>
      <c r="U53" s="56">
        <f t="shared" si="55"/>
        <v>16.500000000000028</v>
      </c>
      <c r="V53" s="51">
        <f t="shared" si="56"/>
        <v>40</v>
      </c>
      <c r="W53" s="51">
        <f t="shared" si="52"/>
        <v>38.5</v>
      </c>
      <c r="X53" s="36">
        <f t="shared" si="53"/>
        <v>95.000000000000028</v>
      </c>
      <c r="Y53" s="130">
        <f>IFERROR(VLOOKUP(C53,#REF!,5,FALSE),0)</f>
        <v>0</v>
      </c>
      <c r="Z53" s="131">
        <f>IFERROR(VLOOKUP(C53,#REF!,4,FALSE),0)</f>
        <v>0</v>
      </c>
    </row>
    <row r="54" spans="1:27" x14ac:dyDescent="0.25">
      <c r="A54" s="2"/>
      <c r="B54" s="167"/>
      <c r="C54" s="27">
        <v>22745654</v>
      </c>
      <c r="D54" s="38" t="s">
        <v>8765</v>
      </c>
      <c r="E54" s="28">
        <f>VLOOKUP(C54,PriceFile!B:F,5,FALSE)</f>
        <v>11.25</v>
      </c>
      <c r="F54" s="29">
        <f>VLOOKUP(C54,PriceFile!$B:$D,3,FALSE)</f>
        <v>15</v>
      </c>
      <c r="G54" s="154">
        <f>IFERROR(VLOOKUP(C54,Labor!A:B,2,FALSE),0)</f>
        <v>0</v>
      </c>
      <c r="H54" s="31">
        <f t="shared" si="40"/>
        <v>1.1250000000000018</v>
      </c>
      <c r="I54" s="32">
        <f t="shared" si="41"/>
        <v>0</v>
      </c>
      <c r="J54" s="33">
        <f t="shared" si="42"/>
        <v>0</v>
      </c>
      <c r="K54" s="34">
        <f t="shared" si="43"/>
        <v>12.375000000000002</v>
      </c>
      <c r="L54" s="155" t="str">
        <f t="shared" si="44"/>
        <v/>
      </c>
      <c r="M54" s="33" t="str">
        <f t="shared" si="45"/>
        <v/>
      </c>
      <c r="N54" s="32" t="str">
        <f t="shared" si="46"/>
        <v/>
      </c>
      <c r="O54" s="60">
        <f t="shared" si="47"/>
        <v>15</v>
      </c>
      <c r="P54" s="29">
        <f t="shared" si="48"/>
        <v>2.6249999999999982</v>
      </c>
      <c r="Q54" s="29">
        <f t="shared" si="49"/>
        <v>3.75</v>
      </c>
      <c r="R54" s="24">
        <f t="shared" si="50"/>
        <v>0.2</v>
      </c>
      <c r="S54" s="30">
        <f t="shared" si="54"/>
        <v>4</v>
      </c>
      <c r="T54" s="51">
        <f t="shared" si="51"/>
        <v>45</v>
      </c>
      <c r="U54" s="56">
        <f t="shared" si="55"/>
        <v>4.5000000000000071</v>
      </c>
      <c r="V54" s="51">
        <f t="shared" si="56"/>
        <v>0</v>
      </c>
      <c r="W54" s="51">
        <f t="shared" si="52"/>
        <v>10.499999999999993</v>
      </c>
      <c r="X54" s="36">
        <f t="shared" si="53"/>
        <v>15</v>
      </c>
      <c r="Y54" s="130">
        <f>IFERROR(VLOOKUP(C54,#REF!,5,FALSE),0)</f>
        <v>0</v>
      </c>
      <c r="Z54" s="131">
        <f>IFERROR(VLOOKUP(C54,#REF!,4,FALSE),0)</f>
        <v>0</v>
      </c>
    </row>
    <row r="55" spans="1:27" x14ac:dyDescent="0.25">
      <c r="A55" s="2"/>
      <c r="B55" s="167"/>
      <c r="C55" s="27">
        <v>84141323</v>
      </c>
      <c r="D55" s="27" t="s">
        <v>1</v>
      </c>
      <c r="E55" s="28">
        <f>VLOOKUP(C55,PriceFile!B:F,5,FALSE)</f>
        <v>71.25</v>
      </c>
      <c r="F55" s="29">
        <f>VLOOKUP(C55,PriceFile!$B:$D,3,FALSE)</f>
        <v>95</v>
      </c>
      <c r="G55" s="154">
        <f>IFERROR(VLOOKUP(C55,Labor!A:B,2,FALSE),0)</f>
        <v>0.2</v>
      </c>
      <c r="H55" s="31">
        <f t="shared" si="40"/>
        <v>7.125</v>
      </c>
      <c r="I55" s="32">
        <f t="shared" si="41"/>
        <v>20</v>
      </c>
      <c r="J55" s="33">
        <f t="shared" si="42"/>
        <v>10</v>
      </c>
      <c r="K55" s="34">
        <f t="shared" si="43"/>
        <v>98.375</v>
      </c>
      <c r="L55" s="155" t="str">
        <f t="shared" si="44"/>
        <v/>
      </c>
      <c r="M55" s="33" t="str">
        <f t="shared" si="45"/>
        <v/>
      </c>
      <c r="N55" s="32" t="str">
        <f t="shared" si="46"/>
        <v/>
      </c>
      <c r="O55" s="60">
        <f t="shared" si="47"/>
        <v>115</v>
      </c>
      <c r="P55" s="29">
        <f t="shared" si="48"/>
        <v>16.625</v>
      </c>
      <c r="Q55" s="29">
        <f t="shared" si="49"/>
        <v>33.75</v>
      </c>
      <c r="R55" s="24">
        <f t="shared" si="50"/>
        <v>0.2</v>
      </c>
      <c r="S55" s="30">
        <f t="shared" si="54"/>
        <v>4</v>
      </c>
      <c r="T55" s="51">
        <f t="shared" si="51"/>
        <v>285</v>
      </c>
      <c r="U55" s="56">
        <f t="shared" si="55"/>
        <v>28.5</v>
      </c>
      <c r="V55" s="51">
        <f t="shared" si="56"/>
        <v>40</v>
      </c>
      <c r="W55" s="51">
        <f t="shared" si="52"/>
        <v>66.5</v>
      </c>
      <c r="X55" s="36">
        <f t="shared" si="53"/>
        <v>135</v>
      </c>
      <c r="Y55" s="130">
        <f>IFERROR(VLOOKUP(C55,#REF!,5,FALSE),0)</f>
        <v>0</v>
      </c>
      <c r="Z55" s="131">
        <f>IFERROR(VLOOKUP(C55,#REF!,4,FALSE),0)</f>
        <v>0</v>
      </c>
    </row>
    <row r="56" spans="1:27" x14ac:dyDescent="0.25">
      <c r="A56" s="2"/>
      <c r="B56" s="168"/>
      <c r="C56" s="27"/>
      <c r="D56" s="27"/>
      <c r="E56" s="28" t="e">
        <f>VLOOKUP(C56,PriceFile!B:F,5,FALSE)</f>
        <v>#N/A</v>
      </c>
      <c r="F56" s="29" t="e">
        <f>VLOOKUP(C56,PriceFile!$B:$D,3,FALSE)</f>
        <v>#N/A</v>
      </c>
      <c r="G56" s="154">
        <f>IFERROR(VLOOKUP(C56,Labor!A:B,2,FALSE),0)</f>
        <v>0</v>
      </c>
      <c r="H56" s="31" t="e">
        <f t="shared" si="40"/>
        <v>#N/A</v>
      </c>
      <c r="I56" s="32">
        <f t="shared" si="41"/>
        <v>0</v>
      </c>
      <c r="J56" s="33">
        <f t="shared" si="42"/>
        <v>0</v>
      </c>
      <c r="K56" s="34" t="e">
        <f t="shared" si="43"/>
        <v>#N/A</v>
      </c>
      <c r="L56" s="155" t="str">
        <f t="shared" si="44"/>
        <v/>
      </c>
      <c r="M56" s="33" t="str">
        <f t="shared" si="45"/>
        <v/>
      </c>
      <c r="N56" s="32" t="str">
        <f t="shared" si="46"/>
        <v/>
      </c>
      <c r="O56" s="60" t="e">
        <f t="shared" si="47"/>
        <v>#N/A</v>
      </c>
      <c r="P56" s="29" t="e">
        <f t="shared" si="48"/>
        <v>#N/A</v>
      </c>
      <c r="Q56" s="29" t="e">
        <f t="shared" si="49"/>
        <v>#N/A</v>
      </c>
      <c r="R56" s="24">
        <f t="shared" si="50"/>
        <v>0.2</v>
      </c>
      <c r="S56" s="30">
        <f t="shared" si="54"/>
        <v>4</v>
      </c>
      <c r="T56" s="51" t="e">
        <f t="shared" si="51"/>
        <v>#N/A</v>
      </c>
      <c r="U56" s="56" t="e">
        <f t="shared" si="55"/>
        <v>#N/A</v>
      </c>
      <c r="V56" s="51">
        <f t="shared" si="56"/>
        <v>0</v>
      </c>
      <c r="W56" s="51" t="e">
        <f t="shared" si="52"/>
        <v>#N/A</v>
      </c>
      <c r="X56" s="36" t="e">
        <f t="shared" si="53"/>
        <v>#N/A</v>
      </c>
      <c r="Y56" s="130">
        <f>IFERROR(VLOOKUP(C56,#REF!,5,FALSE),0)</f>
        <v>0</v>
      </c>
      <c r="Z56" s="131">
        <f>IFERROR(VLOOKUP(C56,#REF!,4,FALSE),0)</f>
        <v>0</v>
      </c>
    </row>
    <row r="57" spans="1:27" ht="19.5" customHeight="1" x14ac:dyDescent="0.25">
      <c r="A57" s="2"/>
      <c r="B57" s="39"/>
      <c r="C57" s="40"/>
      <c r="D57" s="40"/>
      <c r="E57" s="41"/>
      <c r="F57" s="42"/>
      <c r="G57" s="42"/>
      <c r="H57" s="43"/>
      <c r="I57" s="42"/>
      <c r="J57" s="42"/>
      <c r="K57" s="42"/>
      <c r="L57" s="43"/>
      <c r="M57" s="42"/>
      <c r="N57" s="42"/>
      <c r="O57" s="43"/>
      <c r="P57" s="42"/>
      <c r="Q57" s="42"/>
      <c r="R57" s="41"/>
      <c r="S57" s="40"/>
      <c r="T57" s="44">
        <f>IFERROR((SUM(T45:T56)),0)</f>
        <v>0</v>
      </c>
      <c r="U57" s="45">
        <f>IFERROR((SUM(U45:U56)),0)</f>
        <v>0</v>
      </c>
      <c r="V57" s="44">
        <f>IFERROR((SUM(V45:V56)),0)</f>
        <v>700</v>
      </c>
      <c r="W57" s="44">
        <f>IFERROR((SUM(W45:W56)),0)</f>
        <v>0</v>
      </c>
      <c r="X57" s="46">
        <f>IFERROR((SUM(X45:X56)),0)</f>
        <v>0</v>
      </c>
      <c r="Y57" s="130"/>
    </row>
    <row r="58" spans="1:27" x14ac:dyDescent="0.25">
      <c r="A58" s="2"/>
      <c r="B58" s="47"/>
      <c r="C58" s="2"/>
      <c r="D58" s="48"/>
      <c r="E58" s="48"/>
      <c r="F58" s="49"/>
      <c r="G58" s="49"/>
      <c r="H58" s="50"/>
      <c r="I58" s="30"/>
      <c r="J58" s="30"/>
      <c r="K58" s="30"/>
      <c r="L58" s="30"/>
      <c r="M58" s="51"/>
      <c r="N58" s="51"/>
      <c r="O58" s="51"/>
      <c r="P58" s="52"/>
      <c r="Q58" s="86"/>
      <c r="R58" s="30"/>
      <c r="S58" s="35"/>
      <c r="T58" s="35"/>
      <c r="U58" s="35"/>
      <c r="V58" s="35"/>
      <c r="W58" s="52"/>
      <c r="X58" s="2"/>
    </row>
    <row r="59" spans="1:27" ht="51.75" customHeight="1" x14ac:dyDescent="0.25">
      <c r="A59" s="2"/>
      <c r="B59" s="10" t="s">
        <v>122</v>
      </c>
      <c r="C59" s="11" t="s">
        <v>0</v>
      </c>
      <c r="D59" s="11" t="s">
        <v>129</v>
      </c>
      <c r="E59" s="80" t="s">
        <v>123</v>
      </c>
      <c r="F59" s="81" t="s">
        <v>126</v>
      </c>
      <c r="G59" s="11" t="s">
        <v>124</v>
      </c>
      <c r="H59" s="12" t="s">
        <v>7629</v>
      </c>
      <c r="I59" s="11" t="s">
        <v>7626</v>
      </c>
      <c r="J59" s="11" t="s">
        <v>7630</v>
      </c>
      <c r="K59" s="13" t="s">
        <v>7627</v>
      </c>
      <c r="L59" s="14" t="s">
        <v>7634</v>
      </c>
      <c r="M59" s="81" t="s">
        <v>7631</v>
      </c>
      <c r="N59" s="11" t="s">
        <v>7633</v>
      </c>
      <c r="O59" s="14" t="s">
        <v>7635</v>
      </c>
      <c r="P59" s="81" t="s">
        <v>7628</v>
      </c>
      <c r="Q59" s="11" t="s">
        <v>7632</v>
      </c>
      <c r="R59" s="12" t="s">
        <v>7638</v>
      </c>
      <c r="S59" s="11" t="s">
        <v>7636</v>
      </c>
      <c r="T59" s="11" t="s">
        <v>7646</v>
      </c>
      <c r="U59" s="12" t="s">
        <v>7641</v>
      </c>
      <c r="V59" s="11" t="s">
        <v>7639</v>
      </c>
      <c r="W59" s="11" t="s">
        <v>7640</v>
      </c>
      <c r="X59" s="15" t="s">
        <v>125</v>
      </c>
      <c r="Y59" s="130"/>
    </row>
    <row r="60" spans="1:27" ht="15.75" customHeight="1" x14ac:dyDescent="0.25">
      <c r="A60" s="2"/>
      <c r="B60" s="166" t="s">
        <v>8768</v>
      </c>
      <c r="C60" s="16">
        <v>19212762</v>
      </c>
      <c r="D60" s="16" t="s">
        <v>8855</v>
      </c>
      <c r="E60" s="17">
        <f>VLOOKUP(C60,PriceFile!B:F,5,FALSE)</f>
        <v>123.75</v>
      </c>
      <c r="F60" s="18">
        <f>VLOOKUP(C60,PriceFile!$B:$D,3,FALSE)</f>
        <v>165</v>
      </c>
      <c r="G60" s="154">
        <f>IFERROR(VLOOKUP(C60,Labor!A:B,2,FALSE),0)</f>
        <v>0.1</v>
      </c>
      <c r="H60" s="20">
        <f t="shared" ref="H60:H71" si="72">(E60*(SUM(1+$C$6))-E60)</f>
        <v>12.375</v>
      </c>
      <c r="I60" s="21">
        <f t="shared" ref="I60:I71" si="73">G60*$C$8</f>
        <v>10</v>
      </c>
      <c r="J60" s="22">
        <f t="shared" ref="J60:J71" si="74">G60*$C$8*$C$9</f>
        <v>5</v>
      </c>
      <c r="K60" s="23">
        <f t="shared" ref="K60:K71" si="75">SUM(E60+H60+I60)</f>
        <v>146.125</v>
      </c>
      <c r="L60" s="155" t="str">
        <f t="shared" ref="L60:L71" si="76">IF($C$5="Y","",(SUM(E60+H60)*(1+$C$7))+I60)</f>
        <v/>
      </c>
      <c r="M60" s="22" t="str">
        <f t="shared" ref="M60:M71" si="77">IF($C$5="Y","",L60-K60)</f>
        <v/>
      </c>
      <c r="N60" s="21" t="str">
        <f t="shared" ref="N60:N71" si="78">IF($C$5="Y","",SUM(H60+J60+M60))</f>
        <v/>
      </c>
      <c r="O60" s="59">
        <f t="shared" ref="O60:O71" si="79">IF($C$5="n","",F60+I60)</f>
        <v>175</v>
      </c>
      <c r="P60" s="18">
        <f t="shared" ref="P60:P71" si="80">IF($C$5="n","",O60-K60)</f>
        <v>28.875</v>
      </c>
      <c r="Q60" s="18">
        <f t="shared" ref="Q60:Q71" si="81">IF($C$5="n","",SUM(H60+J60+P60))</f>
        <v>46.25</v>
      </c>
      <c r="R60" s="24">
        <f t="shared" ref="R60:R71" si="82">$R$11</f>
        <v>0.2</v>
      </c>
      <c r="S60" s="19">
        <f t="shared" ref="S60:S71" si="83">ROUNDUP((SUM($M$7:$M$8)*R60),0)</f>
        <v>4</v>
      </c>
      <c r="T60" s="53">
        <f t="shared" ref="T60:T71" si="84">S60*E60</f>
        <v>495</v>
      </c>
      <c r="U60" s="55">
        <f>S60*H60</f>
        <v>49.5</v>
      </c>
      <c r="V60" s="53">
        <f>S60*J60</f>
        <v>20</v>
      </c>
      <c r="W60" s="53">
        <f t="shared" ref="W60:W71" si="85">IF($C$5="Y",S60*P60,S60*M60)</f>
        <v>115.5</v>
      </c>
      <c r="X60" s="25">
        <f t="shared" ref="X60:X71" si="86">IF($C$5="Y",S60*Q60,S60*N60)</f>
        <v>185</v>
      </c>
      <c r="Y60" s="130">
        <f>IFERROR(VLOOKUP(C60,#REF!,5,FALSE),0)</f>
        <v>0</v>
      </c>
      <c r="Z60" s="131">
        <f>IFERROR(VLOOKUP(C60,#REF!,4,FALSE),0)</f>
        <v>0</v>
      </c>
      <c r="AA60" s="26"/>
    </row>
    <row r="61" spans="1:27" x14ac:dyDescent="0.25">
      <c r="A61" s="2"/>
      <c r="B61" s="167"/>
      <c r="C61" s="27">
        <v>13398139</v>
      </c>
      <c r="D61" s="27" t="s">
        <v>8856</v>
      </c>
      <c r="E61" s="28">
        <f>VLOOKUP(C61,PriceFile!B:F,5,FALSE)</f>
        <v>371.25</v>
      </c>
      <c r="F61" s="29">
        <f>VLOOKUP(C61,PriceFile!$B:$D,3,FALSE)</f>
        <v>495</v>
      </c>
      <c r="G61" s="154">
        <f>IFERROR(VLOOKUP(C61,Labor!A:B,2,FALSE),0)</f>
        <v>1</v>
      </c>
      <c r="H61" s="31">
        <f t="shared" si="72"/>
        <v>37.125000000000057</v>
      </c>
      <c r="I61" s="32">
        <f t="shared" si="73"/>
        <v>100</v>
      </c>
      <c r="J61" s="33">
        <f t="shared" si="74"/>
        <v>50</v>
      </c>
      <c r="K61" s="34">
        <f t="shared" si="75"/>
        <v>508.37500000000006</v>
      </c>
      <c r="L61" s="155" t="str">
        <f t="shared" si="76"/>
        <v/>
      </c>
      <c r="M61" s="33" t="str">
        <f t="shared" si="77"/>
        <v/>
      </c>
      <c r="N61" s="32" t="str">
        <f t="shared" si="78"/>
        <v/>
      </c>
      <c r="O61" s="60">
        <f t="shared" si="79"/>
        <v>595</v>
      </c>
      <c r="P61" s="29">
        <f t="shared" si="80"/>
        <v>86.624999999999943</v>
      </c>
      <c r="Q61" s="29">
        <f t="shared" si="81"/>
        <v>173.75</v>
      </c>
      <c r="R61" s="24">
        <f t="shared" si="82"/>
        <v>0.2</v>
      </c>
      <c r="S61" s="30">
        <f t="shared" si="83"/>
        <v>4</v>
      </c>
      <c r="T61" s="51">
        <f t="shared" si="84"/>
        <v>1485</v>
      </c>
      <c r="U61" s="56">
        <f t="shared" ref="U61:U71" si="87">S61*H61</f>
        <v>148.50000000000023</v>
      </c>
      <c r="V61" s="51">
        <f t="shared" ref="V61:V71" si="88">S61*J61</f>
        <v>200</v>
      </c>
      <c r="W61" s="51">
        <f t="shared" si="85"/>
        <v>346.49999999999977</v>
      </c>
      <c r="X61" s="36">
        <f t="shared" si="86"/>
        <v>695</v>
      </c>
      <c r="Y61" s="130">
        <f>IFERROR(VLOOKUP(C61,#REF!,5,FALSE),0)</f>
        <v>0</v>
      </c>
      <c r="Z61" s="131">
        <f>IFERROR(VLOOKUP(C61,#REF!,4,FALSE),0)</f>
        <v>0</v>
      </c>
    </row>
    <row r="62" spans="1:27" x14ac:dyDescent="0.25">
      <c r="A62" s="2"/>
      <c r="B62" s="167"/>
      <c r="C62" s="27">
        <v>39029758</v>
      </c>
      <c r="D62" s="27" t="s">
        <v>8857</v>
      </c>
      <c r="E62" s="28">
        <f>VLOOKUP(C62,PriceFile!B:F,5,FALSE)</f>
        <v>97.5</v>
      </c>
      <c r="F62" s="29">
        <f>VLOOKUP(C62,PriceFile!$B:$D,3,FALSE)</f>
        <v>130</v>
      </c>
      <c r="G62" s="154">
        <f>IFERROR(VLOOKUP(C62,Labor!A:B,2,FALSE),0)</f>
        <v>0</v>
      </c>
      <c r="H62" s="31">
        <f t="shared" si="72"/>
        <v>9.7500000000000142</v>
      </c>
      <c r="I62" s="32">
        <f t="shared" si="73"/>
        <v>0</v>
      </c>
      <c r="J62" s="33">
        <f t="shared" si="74"/>
        <v>0</v>
      </c>
      <c r="K62" s="34">
        <f t="shared" si="75"/>
        <v>107.25000000000001</v>
      </c>
      <c r="L62" s="155" t="str">
        <f t="shared" si="76"/>
        <v/>
      </c>
      <c r="M62" s="33" t="str">
        <f t="shared" si="77"/>
        <v/>
      </c>
      <c r="N62" s="32" t="str">
        <f t="shared" si="78"/>
        <v/>
      </c>
      <c r="O62" s="60">
        <f t="shared" si="79"/>
        <v>130</v>
      </c>
      <c r="P62" s="29">
        <f t="shared" si="80"/>
        <v>22.749999999999986</v>
      </c>
      <c r="Q62" s="29">
        <f t="shared" si="81"/>
        <v>32.5</v>
      </c>
      <c r="R62" s="24">
        <f t="shared" si="82"/>
        <v>0.2</v>
      </c>
      <c r="S62" s="30">
        <f t="shared" si="83"/>
        <v>4</v>
      </c>
      <c r="T62" s="51">
        <f t="shared" si="84"/>
        <v>390</v>
      </c>
      <c r="U62" s="56">
        <f t="shared" si="87"/>
        <v>39.000000000000057</v>
      </c>
      <c r="V62" s="51">
        <f t="shared" si="88"/>
        <v>0</v>
      </c>
      <c r="W62" s="51">
        <f t="shared" si="85"/>
        <v>90.999999999999943</v>
      </c>
      <c r="X62" s="36">
        <f t="shared" si="86"/>
        <v>130</v>
      </c>
      <c r="Y62" s="130">
        <f>IFERROR(VLOOKUP(C62,#REF!,5,FALSE),0)</f>
        <v>0</v>
      </c>
      <c r="Z62" s="131">
        <f>IFERROR(VLOOKUP(C62,#REF!,4,FALSE),0)</f>
        <v>0</v>
      </c>
    </row>
    <row r="63" spans="1:27" x14ac:dyDescent="0.25">
      <c r="A63" s="2"/>
      <c r="B63" s="167"/>
      <c r="C63" s="27">
        <v>93199417</v>
      </c>
      <c r="D63" s="27" t="s">
        <v>8759</v>
      </c>
      <c r="E63" s="28">
        <f>VLOOKUP(C63,PriceFile!B:F,5,FALSE)</f>
        <v>26.25</v>
      </c>
      <c r="F63" s="29">
        <f>VLOOKUP(C63,PriceFile!$B:$D,3,FALSE)</f>
        <v>35</v>
      </c>
      <c r="G63" s="154">
        <f>IFERROR(VLOOKUP(C63,Labor!A:B,2,FALSE),0)</f>
        <v>0</v>
      </c>
      <c r="H63" s="31">
        <f t="shared" si="72"/>
        <v>2.6250000000000036</v>
      </c>
      <c r="I63" s="32">
        <f t="shared" si="73"/>
        <v>0</v>
      </c>
      <c r="J63" s="33">
        <f t="shared" si="74"/>
        <v>0</v>
      </c>
      <c r="K63" s="34">
        <f t="shared" si="75"/>
        <v>28.875000000000004</v>
      </c>
      <c r="L63" s="155" t="str">
        <f t="shared" si="76"/>
        <v/>
      </c>
      <c r="M63" s="33" t="str">
        <f t="shared" si="77"/>
        <v/>
      </c>
      <c r="N63" s="32" t="str">
        <f t="shared" si="78"/>
        <v/>
      </c>
      <c r="O63" s="60">
        <f t="shared" si="79"/>
        <v>35</v>
      </c>
      <c r="P63" s="29">
        <f t="shared" si="80"/>
        <v>6.1249999999999964</v>
      </c>
      <c r="Q63" s="29">
        <f t="shared" si="81"/>
        <v>8.75</v>
      </c>
      <c r="R63" s="24">
        <f t="shared" si="82"/>
        <v>0.2</v>
      </c>
      <c r="S63" s="30">
        <f t="shared" si="83"/>
        <v>4</v>
      </c>
      <c r="T63" s="51">
        <f t="shared" si="84"/>
        <v>105</v>
      </c>
      <c r="U63" s="56">
        <f t="shared" si="87"/>
        <v>10.500000000000014</v>
      </c>
      <c r="V63" s="51">
        <f t="shared" si="88"/>
        <v>0</v>
      </c>
      <c r="W63" s="51">
        <f t="shared" si="85"/>
        <v>24.499999999999986</v>
      </c>
      <c r="X63" s="36">
        <f t="shared" si="86"/>
        <v>35</v>
      </c>
      <c r="Y63" s="130">
        <f>IFERROR(VLOOKUP(C63,#REF!,5,FALSE),0)</f>
        <v>0</v>
      </c>
      <c r="Z63" s="131">
        <f>IFERROR(VLOOKUP(C63,#REF!,4,FALSE),0)</f>
        <v>0</v>
      </c>
    </row>
    <row r="64" spans="1:27" x14ac:dyDescent="0.25">
      <c r="A64" s="2"/>
      <c r="B64" s="167"/>
      <c r="C64" s="27">
        <v>39029757</v>
      </c>
      <c r="D64" s="27" t="s">
        <v>8858</v>
      </c>
      <c r="E64" s="28">
        <f>VLOOKUP(C64,PriceFile!B:F,5,FALSE)</f>
        <v>97.5</v>
      </c>
      <c r="F64" s="29">
        <f>VLOOKUP(C64,PriceFile!$B:$D,3,FALSE)</f>
        <v>130</v>
      </c>
      <c r="G64" s="154">
        <f>IFERROR(VLOOKUP(C64,Labor!A:B,2,FALSE),0)</f>
        <v>0</v>
      </c>
      <c r="H64" s="31">
        <f t="shared" si="72"/>
        <v>9.7500000000000142</v>
      </c>
      <c r="I64" s="32">
        <f t="shared" si="73"/>
        <v>0</v>
      </c>
      <c r="J64" s="33">
        <f t="shared" si="74"/>
        <v>0</v>
      </c>
      <c r="K64" s="34">
        <f t="shared" si="75"/>
        <v>107.25000000000001</v>
      </c>
      <c r="L64" s="155" t="str">
        <f t="shared" si="76"/>
        <v/>
      </c>
      <c r="M64" s="33" t="str">
        <f t="shared" si="77"/>
        <v/>
      </c>
      <c r="N64" s="32" t="str">
        <f t="shared" si="78"/>
        <v/>
      </c>
      <c r="O64" s="60">
        <f t="shared" si="79"/>
        <v>130</v>
      </c>
      <c r="P64" s="29">
        <f t="shared" si="80"/>
        <v>22.749999999999986</v>
      </c>
      <c r="Q64" s="29">
        <f t="shared" si="81"/>
        <v>32.5</v>
      </c>
      <c r="R64" s="24">
        <f t="shared" si="82"/>
        <v>0.2</v>
      </c>
      <c r="S64" s="30">
        <f t="shared" si="83"/>
        <v>4</v>
      </c>
      <c r="T64" s="51">
        <f t="shared" si="84"/>
        <v>390</v>
      </c>
      <c r="U64" s="56">
        <f t="shared" si="87"/>
        <v>39.000000000000057</v>
      </c>
      <c r="V64" s="51">
        <f t="shared" si="88"/>
        <v>0</v>
      </c>
      <c r="W64" s="51">
        <f t="shared" si="85"/>
        <v>90.999999999999943</v>
      </c>
      <c r="X64" s="36">
        <f t="shared" si="86"/>
        <v>130</v>
      </c>
      <c r="Y64" s="130">
        <f>IFERROR(VLOOKUP(C64,#REF!,5,FALSE),0)</f>
        <v>0</v>
      </c>
      <c r="Z64" s="131">
        <f>IFERROR(VLOOKUP(C64,#REF!,4,FALSE),0)</f>
        <v>0</v>
      </c>
    </row>
    <row r="65" spans="1:27" x14ac:dyDescent="0.25">
      <c r="A65" s="2"/>
      <c r="B65" s="167"/>
      <c r="C65" s="27">
        <v>22981746</v>
      </c>
      <c r="D65" s="27" t="s">
        <v>8763</v>
      </c>
      <c r="E65" s="28">
        <f>VLOOKUP(C65,PriceFile!B:F,5,FALSE)</f>
        <v>41.25</v>
      </c>
      <c r="F65" s="29">
        <f>VLOOKUP(C65,PriceFile!$B:$D,3,FALSE)</f>
        <v>55</v>
      </c>
      <c r="G65" s="154">
        <f>IFERROR(VLOOKUP(C65,Labor!A:B,2,FALSE),0)</f>
        <v>0.2</v>
      </c>
      <c r="H65" s="31">
        <f t="shared" si="72"/>
        <v>4.1250000000000071</v>
      </c>
      <c r="I65" s="32">
        <f t="shared" si="73"/>
        <v>20</v>
      </c>
      <c r="J65" s="33">
        <f t="shared" si="74"/>
        <v>10</v>
      </c>
      <c r="K65" s="34">
        <f t="shared" si="75"/>
        <v>65.375</v>
      </c>
      <c r="L65" s="155" t="str">
        <f t="shared" si="76"/>
        <v/>
      </c>
      <c r="M65" s="33" t="str">
        <f t="shared" si="77"/>
        <v/>
      </c>
      <c r="N65" s="32" t="str">
        <f t="shared" si="78"/>
        <v/>
      </c>
      <c r="O65" s="60">
        <f t="shared" si="79"/>
        <v>75</v>
      </c>
      <c r="P65" s="29">
        <f t="shared" si="80"/>
        <v>9.625</v>
      </c>
      <c r="Q65" s="29">
        <f t="shared" si="81"/>
        <v>23.750000000000007</v>
      </c>
      <c r="R65" s="24">
        <f t="shared" si="82"/>
        <v>0.2</v>
      </c>
      <c r="S65" s="30">
        <f t="shared" si="83"/>
        <v>4</v>
      </c>
      <c r="T65" s="51">
        <f t="shared" si="84"/>
        <v>165</v>
      </c>
      <c r="U65" s="56">
        <f t="shared" si="87"/>
        <v>16.500000000000028</v>
      </c>
      <c r="V65" s="51">
        <f t="shared" si="88"/>
        <v>40</v>
      </c>
      <c r="W65" s="51">
        <f t="shared" si="85"/>
        <v>38.5</v>
      </c>
      <c r="X65" s="36">
        <f t="shared" si="86"/>
        <v>95.000000000000028</v>
      </c>
      <c r="Y65" s="130">
        <f>IFERROR(VLOOKUP(C65,#REF!,5,FALSE),0)</f>
        <v>0</v>
      </c>
      <c r="Z65" s="131">
        <f>IFERROR(VLOOKUP(C65,#REF!,4,FALSE),0)</f>
        <v>0</v>
      </c>
    </row>
    <row r="66" spans="1:27" x14ac:dyDescent="0.25">
      <c r="A66" s="2"/>
      <c r="B66" s="167"/>
      <c r="C66" s="82"/>
      <c r="D66" s="82"/>
      <c r="E66" s="28" t="e">
        <f>VLOOKUP(C66,PriceFile!B:F,5,FALSE)</f>
        <v>#N/A</v>
      </c>
      <c r="F66" s="29" t="e">
        <f>VLOOKUP(C66,PriceFile!$B:$D,3,FALSE)</f>
        <v>#N/A</v>
      </c>
      <c r="G66" s="154">
        <f>IFERROR(VLOOKUP(C66,Labor!A:B,2,FALSE),0)</f>
        <v>0</v>
      </c>
      <c r="H66" s="31" t="e">
        <f t="shared" si="72"/>
        <v>#N/A</v>
      </c>
      <c r="I66" s="32">
        <f t="shared" si="73"/>
        <v>0</v>
      </c>
      <c r="J66" s="33">
        <f t="shared" si="74"/>
        <v>0</v>
      </c>
      <c r="K66" s="34" t="e">
        <f t="shared" si="75"/>
        <v>#N/A</v>
      </c>
      <c r="L66" s="155" t="str">
        <f t="shared" si="76"/>
        <v/>
      </c>
      <c r="M66" s="33" t="str">
        <f t="shared" si="77"/>
        <v/>
      </c>
      <c r="N66" s="32" t="str">
        <f t="shared" si="78"/>
        <v/>
      </c>
      <c r="O66" s="60" t="e">
        <f t="shared" si="79"/>
        <v>#N/A</v>
      </c>
      <c r="P66" s="29" t="e">
        <f t="shared" si="80"/>
        <v>#N/A</v>
      </c>
      <c r="Q66" s="29" t="e">
        <f t="shared" si="81"/>
        <v>#N/A</v>
      </c>
      <c r="R66" s="24">
        <f t="shared" si="82"/>
        <v>0.2</v>
      </c>
      <c r="S66" s="30">
        <f t="shared" si="83"/>
        <v>4</v>
      </c>
      <c r="T66" s="51" t="e">
        <f t="shared" si="84"/>
        <v>#N/A</v>
      </c>
      <c r="U66" s="56" t="e">
        <f t="shared" si="87"/>
        <v>#N/A</v>
      </c>
      <c r="V66" s="51">
        <f t="shared" si="88"/>
        <v>0</v>
      </c>
      <c r="W66" s="51" t="e">
        <f t="shared" si="85"/>
        <v>#N/A</v>
      </c>
      <c r="X66" s="36" t="e">
        <f t="shared" si="86"/>
        <v>#N/A</v>
      </c>
      <c r="Y66" s="130">
        <f>IFERROR(VLOOKUP(C66,#REF!,5,FALSE),0)</f>
        <v>0</v>
      </c>
      <c r="Z66" s="131">
        <f>IFERROR(VLOOKUP(C66,#REF!,4,FALSE),0)</f>
        <v>0</v>
      </c>
    </row>
    <row r="67" spans="1:27" x14ac:dyDescent="0.25">
      <c r="A67" s="2"/>
      <c r="B67" s="167"/>
      <c r="C67" s="27"/>
      <c r="D67" s="38"/>
      <c r="E67" s="28" t="e">
        <f>VLOOKUP(C67,PriceFile!B:F,5,FALSE)</f>
        <v>#N/A</v>
      </c>
      <c r="F67" s="29" t="e">
        <f>VLOOKUP(C67,PriceFile!$B:$D,3,FALSE)</f>
        <v>#N/A</v>
      </c>
      <c r="G67" s="154">
        <f>IFERROR(VLOOKUP(C67,Labor!A:B,2,FALSE),0)</f>
        <v>0</v>
      </c>
      <c r="H67" s="31" t="e">
        <f t="shared" si="72"/>
        <v>#N/A</v>
      </c>
      <c r="I67" s="32">
        <f t="shared" si="73"/>
        <v>0</v>
      </c>
      <c r="J67" s="33">
        <f t="shared" si="74"/>
        <v>0</v>
      </c>
      <c r="K67" s="34" t="e">
        <f t="shared" si="75"/>
        <v>#N/A</v>
      </c>
      <c r="L67" s="155" t="str">
        <f t="shared" si="76"/>
        <v/>
      </c>
      <c r="M67" s="33" t="str">
        <f t="shared" si="77"/>
        <v/>
      </c>
      <c r="N67" s="32" t="str">
        <f t="shared" si="78"/>
        <v/>
      </c>
      <c r="O67" s="60" t="e">
        <f t="shared" si="79"/>
        <v>#N/A</v>
      </c>
      <c r="P67" s="29" t="e">
        <f t="shared" si="80"/>
        <v>#N/A</v>
      </c>
      <c r="Q67" s="29" t="e">
        <f t="shared" si="81"/>
        <v>#N/A</v>
      </c>
      <c r="R67" s="24">
        <f t="shared" si="82"/>
        <v>0.2</v>
      </c>
      <c r="S67" s="30">
        <f t="shared" si="83"/>
        <v>4</v>
      </c>
      <c r="T67" s="51" t="e">
        <f t="shared" si="84"/>
        <v>#N/A</v>
      </c>
      <c r="U67" s="56" t="e">
        <f t="shared" si="87"/>
        <v>#N/A</v>
      </c>
      <c r="V67" s="51">
        <f t="shared" si="88"/>
        <v>0</v>
      </c>
      <c r="W67" s="51" t="e">
        <f t="shared" si="85"/>
        <v>#N/A</v>
      </c>
      <c r="X67" s="36" t="e">
        <f t="shared" si="86"/>
        <v>#N/A</v>
      </c>
      <c r="Y67" s="130">
        <f>IFERROR(VLOOKUP(C67,#REF!,5,FALSE),0)</f>
        <v>0</v>
      </c>
      <c r="Z67" s="131">
        <f>IFERROR(VLOOKUP(C67,#REF!,4,FALSE),0)</f>
        <v>0</v>
      </c>
    </row>
    <row r="68" spans="1:27" x14ac:dyDescent="0.25">
      <c r="A68" s="2"/>
      <c r="B68" s="167"/>
      <c r="C68" s="27"/>
      <c r="D68" s="27"/>
      <c r="E68" s="28" t="e">
        <f>VLOOKUP(C68,PriceFile!B:F,5,FALSE)</f>
        <v>#N/A</v>
      </c>
      <c r="F68" s="29" t="e">
        <f>VLOOKUP(C68,PriceFile!$B:$D,3,FALSE)</f>
        <v>#N/A</v>
      </c>
      <c r="G68" s="154">
        <f>IFERROR(VLOOKUP(C68,Labor!A:B,2,FALSE),0)</f>
        <v>0</v>
      </c>
      <c r="H68" s="31" t="e">
        <f t="shared" si="72"/>
        <v>#N/A</v>
      </c>
      <c r="I68" s="32">
        <f t="shared" si="73"/>
        <v>0</v>
      </c>
      <c r="J68" s="33">
        <f t="shared" si="74"/>
        <v>0</v>
      </c>
      <c r="K68" s="34" t="e">
        <f t="shared" si="75"/>
        <v>#N/A</v>
      </c>
      <c r="L68" s="155" t="str">
        <f t="shared" si="76"/>
        <v/>
      </c>
      <c r="M68" s="33" t="str">
        <f t="shared" si="77"/>
        <v/>
      </c>
      <c r="N68" s="32" t="str">
        <f t="shared" si="78"/>
        <v/>
      </c>
      <c r="O68" s="60" t="e">
        <f t="shared" si="79"/>
        <v>#N/A</v>
      </c>
      <c r="P68" s="29" t="e">
        <f t="shared" si="80"/>
        <v>#N/A</v>
      </c>
      <c r="Q68" s="29" t="e">
        <f t="shared" si="81"/>
        <v>#N/A</v>
      </c>
      <c r="R68" s="24">
        <f t="shared" si="82"/>
        <v>0.2</v>
      </c>
      <c r="S68" s="30">
        <f t="shared" si="83"/>
        <v>4</v>
      </c>
      <c r="T68" s="51" t="e">
        <f t="shared" si="84"/>
        <v>#N/A</v>
      </c>
      <c r="U68" s="56" t="e">
        <f t="shared" si="87"/>
        <v>#N/A</v>
      </c>
      <c r="V68" s="51">
        <f t="shared" si="88"/>
        <v>0</v>
      </c>
      <c r="W68" s="51" t="e">
        <f t="shared" si="85"/>
        <v>#N/A</v>
      </c>
      <c r="X68" s="36" t="e">
        <f t="shared" si="86"/>
        <v>#N/A</v>
      </c>
      <c r="Y68" s="130">
        <f>IFERROR(VLOOKUP(C68,#REF!,5,FALSE),0)</f>
        <v>0</v>
      </c>
      <c r="Z68" s="131">
        <f>IFERROR(VLOOKUP(C68,#REF!,4,FALSE),0)</f>
        <v>0</v>
      </c>
    </row>
    <row r="69" spans="1:27" x14ac:dyDescent="0.25">
      <c r="A69" s="2"/>
      <c r="B69" s="167"/>
      <c r="C69" s="27"/>
      <c r="D69" s="27"/>
      <c r="E69" s="28" t="e">
        <f>VLOOKUP(C69,PriceFile!B:F,5,FALSE)</f>
        <v>#N/A</v>
      </c>
      <c r="F69" s="29" t="e">
        <f>VLOOKUP(C69,PriceFile!$B:$D,3,FALSE)</f>
        <v>#N/A</v>
      </c>
      <c r="G69" s="154">
        <f>IFERROR(VLOOKUP(C69,Labor!A:B,2,FALSE),0)</f>
        <v>0</v>
      </c>
      <c r="H69" s="31" t="e">
        <f t="shared" si="72"/>
        <v>#N/A</v>
      </c>
      <c r="I69" s="32">
        <f t="shared" si="73"/>
        <v>0</v>
      </c>
      <c r="J69" s="33">
        <f t="shared" si="74"/>
        <v>0</v>
      </c>
      <c r="K69" s="34" t="e">
        <f t="shared" si="75"/>
        <v>#N/A</v>
      </c>
      <c r="L69" s="155" t="str">
        <f t="shared" si="76"/>
        <v/>
      </c>
      <c r="M69" s="33" t="str">
        <f t="shared" si="77"/>
        <v/>
      </c>
      <c r="N69" s="32" t="str">
        <f t="shared" si="78"/>
        <v/>
      </c>
      <c r="O69" s="60" t="e">
        <f t="shared" si="79"/>
        <v>#N/A</v>
      </c>
      <c r="P69" s="29" t="e">
        <f t="shared" si="80"/>
        <v>#N/A</v>
      </c>
      <c r="Q69" s="29" t="e">
        <f t="shared" si="81"/>
        <v>#N/A</v>
      </c>
      <c r="R69" s="24">
        <f t="shared" si="82"/>
        <v>0.2</v>
      </c>
      <c r="S69" s="30">
        <f t="shared" si="83"/>
        <v>4</v>
      </c>
      <c r="T69" s="51" t="e">
        <f t="shared" si="84"/>
        <v>#N/A</v>
      </c>
      <c r="U69" s="56" t="e">
        <f t="shared" si="87"/>
        <v>#N/A</v>
      </c>
      <c r="V69" s="51">
        <f t="shared" si="88"/>
        <v>0</v>
      </c>
      <c r="W69" s="51" t="e">
        <f t="shared" si="85"/>
        <v>#N/A</v>
      </c>
      <c r="X69" s="36" t="e">
        <f t="shared" si="86"/>
        <v>#N/A</v>
      </c>
      <c r="Y69" s="130">
        <f>IFERROR(VLOOKUP(C69,#REF!,5,FALSE),0)</f>
        <v>0</v>
      </c>
      <c r="Z69" s="131">
        <f>IFERROR(VLOOKUP(C69,#REF!,4,FALSE),0)</f>
        <v>0</v>
      </c>
    </row>
    <row r="70" spans="1:27" x14ac:dyDescent="0.25">
      <c r="A70" s="2"/>
      <c r="B70" s="167"/>
      <c r="C70" s="27"/>
      <c r="D70" s="27"/>
      <c r="E70" s="28" t="e">
        <f>VLOOKUP(C70,PriceFile!B:F,5,FALSE)</f>
        <v>#N/A</v>
      </c>
      <c r="F70" s="29" t="e">
        <f>VLOOKUP(C70,PriceFile!$B:$D,3,FALSE)</f>
        <v>#N/A</v>
      </c>
      <c r="G70" s="154">
        <f>IFERROR(VLOOKUP(C70,Labor!A:B,2,FALSE),0)</f>
        <v>0</v>
      </c>
      <c r="H70" s="31" t="e">
        <f t="shared" si="72"/>
        <v>#N/A</v>
      </c>
      <c r="I70" s="32">
        <f t="shared" si="73"/>
        <v>0</v>
      </c>
      <c r="J70" s="33">
        <f t="shared" si="74"/>
        <v>0</v>
      </c>
      <c r="K70" s="34" t="e">
        <f t="shared" si="75"/>
        <v>#N/A</v>
      </c>
      <c r="L70" s="155" t="str">
        <f t="shared" si="76"/>
        <v/>
      </c>
      <c r="M70" s="33" t="str">
        <f t="shared" si="77"/>
        <v/>
      </c>
      <c r="N70" s="32" t="str">
        <f t="shared" si="78"/>
        <v/>
      </c>
      <c r="O70" s="60" t="e">
        <f t="shared" si="79"/>
        <v>#N/A</v>
      </c>
      <c r="P70" s="29" t="e">
        <f t="shared" si="80"/>
        <v>#N/A</v>
      </c>
      <c r="Q70" s="29" t="e">
        <f t="shared" si="81"/>
        <v>#N/A</v>
      </c>
      <c r="R70" s="24">
        <f t="shared" si="82"/>
        <v>0.2</v>
      </c>
      <c r="S70" s="30">
        <f t="shared" si="83"/>
        <v>4</v>
      </c>
      <c r="T70" s="51" t="e">
        <f t="shared" si="84"/>
        <v>#N/A</v>
      </c>
      <c r="U70" s="56" t="e">
        <f t="shared" si="87"/>
        <v>#N/A</v>
      </c>
      <c r="V70" s="51">
        <f t="shared" si="88"/>
        <v>0</v>
      </c>
      <c r="W70" s="51" t="e">
        <f t="shared" si="85"/>
        <v>#N/A</v>
      </c>
      <c r="X70" s="36" t="e">
        <f t="shared" si="86"/>
        <v>#N/A</v>
      </c>
      <c r="Y70" s="130">
        <f>IFERROR(VLOOKUP(C70,#REF!,5,FALSE),0)</f>
        <v>0</v>
      </c>
      <c r="Z70" s="131">
        <f>IFERROR(VLOOKUP(C70,#REF!,4,FALSE),0)</f>
        <v>0</v>
      </c>
    </row>
    <row r="71" spans="1:27" x14ac:dyDescent="0.25">
      <c r="A71" s="2"/>
      <c r="B71" s="168"/>
      <c r="C71" s="27"/>
      <c r="D71" s="27"/>
      <c r="E71" s="28" t="e">
        <f>VLOOKUP(C71,PriceFile!B:F,5,FALSE)</f>
        <v>#N/A</v>
      </c>
      <c r="F71" s="29" t="e">
        <f>VLOOKUP(C71,PriceFile!$B:$D,3,FALSE)</f>
        <v>#N/A</v>
      </c>
      <c r="G71" s="154">
        <f>IFERROR(VLOOKUP(C71,Labor!A:B,2,FALSE),0)</f>
        <v>0</v>
      </c>
      <c r="H71" s="31" t="e">
        <f t="shared" si="72"/>
        <v>#N/A</v>
      </c>
      <c r="I71" s="32">
        <f t="shared" si="73"/>
        <v>0</v>
      </c>
      <c r="J71" s="33">
        <f t="shared" si="74"/>
        <v>0</v>
      </c>
      <c r="K71" s="34" t="e">
        <f t="shared" si="75"/>
        <v>#N/A</v>
      </c>
      <c r="L71" s="155" t="str">
        <f t="shared" si="76"/>
        <v/>
      </c>
      <c r="M71" s="33" t="str">
        <f t="shared" si="77"/>
        <v/>
      </c>
      <c r="N71" s="32" t="str">
        <f t="shared" si="78"/>
        <v/>
      </c>
      <c r="O71" s="60" t="e">
        <f t="shared" si="79"/>
        <v>#N/A</v>
      </c>
      <c r="P71" s="29" t="e">
        <f t="shared" si="80"/>
        <v>#N/A</v>
      </c>
      <c r="Q71" s="29" t="e">
        <f t="shared" si="81"/>
        <v>#N/A</v>
      </c>
      <c r="R71" s="24">
        <f t="shared" si="82"/>
        <v>0.2</v>
      </c>
      <c r="S71" s="30">
        <f t="shared" si="83"/>
        <v>4</v>
      </c>
      <c r="T71" s="51" t="e">
        <f t="shared" si="84"/>
        <v>#N/A</v>
      </c>
      <c r="U71" s="56" t="e">
        <f t="shared" si="87"/>
        <v>#N/A</v>
      </c>
      <c r="V71" s="51">
        <f t="shared" si="88"/>
        <v>0</v>
      </c>
      <c r="W71" s="51" t="e">
        <f t="shared" si="85"/>
        <v>#N/A</v>
      </c>
      <c r="X71" s="36" t="e">
        <f t="shared" si="86"/>
        <v>#N/A</v>
      </c>
      <c r="Y71" s="130">
        <f>IFERROR(VLOOKUP(C71,#REF!,5,FALSE),0)</f>
        <v>0</v>
      </c>
      <c r="Z71" s="131">
        <f>IFERROR(VLOOKUP(C71,#REF!,4,FALSE),0)</f>
        <v>0</v>
      </c>
    </row>
    <row r="72" spans="1:27" ht="19.5" customHeight="1" x14ac:dyDescent="0.25">
      <c r="A72" s="2"/>
      <c r="B72" s="39"/>
      <c r="C72" s="40"/>
      <c r="D72" s="40"/>
      <c r="E72" s="41"/>
      <c r="F72" s="42"/>
      <c r="G72" s="42"/>
      <c r="H72" s="43"/>
      <c r="I72" s="42"/>
      <c r="J72" s="42"/>
      <c r="K72" s="42"/>
      <c r="L72" s="43"/>
      <c r="M72" s="42"/>
      <c r="N72" s="42"/>
      <c r="O72" s="43"/>
      <c r="P72" s="42"/>
      <c r="Q72" s="42"/>
      <c r="R72" s="41"/>
      <c r="S72" s="40"/>
      <c r="T72" s="44">
        <f>IFERROR((SUM(T60:T71)),0)</f>
        <v>0</v>
      </c>
      <c r="U72" s="45">
        <f t="shared" ref="U72" si="89">IFERROR((SUM(U60:U71)),0)</f>
        <v>0</v>
      </c>
      <c r="V72" s="44">
        <f t="shared" ref="V72" si="90">IFERROR((SUM(V60:V71)),0)</f>
        <v>260</v>
      </c>
      <c r="W72" s="44">
        <f t="shared" ref="W72" si="91">IFERROR((SUM(W60:W71)),0)</f>
        <v>0</v>
      </c>
      <c r="X72" s="46">
        <f t="shared" ref="X72" si="92">IFERROR((SUM(X60:X71)),0)</f>
        <v>0</v>
      </c>
      <c r="Y72" s="130"/>
    </row>
    <row r="73" spans="1:27" x14ac:dyDescent="0.25">
      <c r="A73" s="2"/>
      <c r="B73" s="47"/>
      <c r="C73" s="2"/>
      <c r="D73" s="48"/>
      <c r="E73" s="48"/>
      <c r="F73" s="49"/>
      <c r="G73" s="49"/>
      <c r="H73" s="50"/>
      <c r="I73" s="30"/>
      <c r="J73" s="30"/>
      <c r="K73" s="30"/>
      <c r="L73" s="30"/>
      <c r="M73" s="51"/>
      <c r="N73" s="51"/>
      <c r="O73" s="51"/>
      <c r="P73" s="52"/>
      <c r="Q73" s="86"/>
      <c r="R73" s="30"/>
      <c r="S73" s="35"/>
      <c r="T73" s="35"/>
      <c r="U73" s="35"/>
      <c r="V73" s="35"/>
      <c r="W73" s="52"/>
      <c r="X73" s="2"/>
    </row>
    <row r="74" spans="1:27" ht="51.75" customHeight="1" x14ac:dyDescent="0.25">
      <c r="A74" s="2"/>
      <c r="B74" s="10" t="s">
        <v>122</v>
      </c>
      <c r="C74" s="11" t="s">
        <v>0</v>
      </c>
      <c r="D74" s="11" t="s">
        <v>129</v>
      </c>
      <c r="E74" s="80" t="s">
        <v>123</v>
      </c>
      <c r="F74" s="81" t="s">
        <v>126</v>
      </c>
      <c r="G74" s="11" t="s">
        <v>124</v>
      </c>
      <c r="H74" s="12" t="s">
        <v>7629</v>
      </c>
      <c r="I74" s="11" t="s">
        <v>7626</v>
      </c>
      <c r="J74" s="11" t="s">
        <v>7630</v>
      </c>
      <c r="K74" s="13" t="s">
        <v>7627</v>
      </c>
      <c r="L74" s="14" t="s">
        <v>7634</v>
      </c>
      <c r="M74" s="81" t="s">
        <v>7631</v>
      </c>
      <c r="N74" s="11" t="s">
        <v>7633</v>
      </c>
      <c r="O74" s="14" t="s">
        <v>7635</v>
      </c>
      <c r="P74" s="81" t="s">
        <v>7628</v>
      </c>
      <c r="Q74" s="11" t="s">
        <v>7632</v>
      </c>
      <c r="R74" s="12" t="s">
        <v>7638</v>
      </c>
      <c r="S74" s="11" t="s">
        <v>7636</v>
      </c>
      <c r="T74" s="11" t="s">
        <v>7646</v>
      </c>
      <c r="U74" s="12" t="s">
        <v>7641</v>
      </c>
      <c r="V74" s="11" t="s">
        <v>7639</v>
      </c>
      <c r="W74" s="11" t="s">
        <v>7640</v>
      </c>
      <c r="X74" s="15" t="s">
        <v>125</v>
      </c>
      <c r="Y74" s="130"/>
    </row>
    <row r="75" spans="1:27" ht="15.75" customHeight="1" x14ac:dyDescent="0.25">
      <c r="A75" s="2"/>
      <c r="B75" s="166" t="s">
        <v>8772</v>
      </c>
      <c r="C75" s="125">
        <v>95410825</v>
      </c>
      <c r="D75" s="16" t="s">
        <v>8830</v>
      </c>
      <c r="E75" s="17">
        <f>VLOOKUP(C75,PriceFile!B:F,5,FALSE)</f>
        <v>300</v>
      </c>
      <c r="F75" s="18">
        <f>VLOOKUP(C75,PriceFile!$B:$D,3,FALSE)</f>
        <v>400</v>
      </c>
      <c r="G75" s="154">
        <f>IFERROR(VLOOKUP(C75,Labor!A:B,2,FALSE),0)</f>
        <v>1</v>
      </c>
      <c r="H75" s="20">
        <f t="shared" ref="H75:H86" si="93">(E75*(SUM(1+$C$6))-E75)</f>
        <v>30</v>
      </c>
      <c r="I75" s="21">
        <f t="shared" ref="I75:I86" si="94">G75*$C$8</f>
        <v>100</v>
      </c>
      <c r="J75" s="22">
        <f t="shared" ref="J75:J86" si="95">G75*$C$8*$C$9</f>
        <v>50</v>
      </c>
      <c r="K75" s="23">
        <f t="shared" ref="K75:K86" si="96">SUM(E75+H75+I75)</f>
        <v>430</v>
      </c>
      <c r="L75" s="155" t="str">
        <f t="shared" ref="L75:L86" si="97">IF($C$5="Y","",(SUM(E75+H75)*(1+$C$7))+I75)</f>
        <v/>
      </c>
      <c r="M75" s="22" t="str">
        <f t="shared" ref="M75:M86" si="98">IF($C$5="Y","",L75-K75)</f>
        <v/>
      </c>
      <c r="N75" s="21" t="str">
        <f t="shared" ref="N75:N86" si="99">IF($C$5="Y","",SUM(H75+J75+M75))</f>
        <v/>
      </c>
      <c r="O75" s="59">
        <f t="shared" ref="O75:O86" si="100">IF($C$5="n","",F75+I75)</f>
        <v>500</v>
      </c>
      <c r="P75" s="18">
        <f t="shared" ref="P75:P86" si="101">IF($C$5="n","",O75-K75)</f>
        <v>70</v>
      </c>
      <c r="Q75" s="18">
        <f t="shared" ref="Q75:Q86" si="102">IF($C$5="n","",SUM(H75+J75+P75))</f>
        <v>150</v>
      </c>
      <c r="R75" s="24">
        <f t="shared" ref="R75:R86" si="103">$R$11</f>
        <v>0.2</v>
      </c>
      <c r="S75" s="19">
        <f>ROUNDUP((SUM($M$7:$M$8)*R75),0)</f>
        <v>4</v>
      </c>
      <c r="T75" s="53">
        <f t="shared" ref="T75:T86" si="104">S75*E75</f>
        <v>1200</v>
      </c>
      <c r="U75" s="55">
        <f>S75*H75</f>
        <v>120</v>
      </c>
      <c r="V75" s="53">
        <f>S75*J75</f>
        <v>200</v>
      </c>
      <c r="W75" s="53">
        <f t="shared" ref="W75:W86" si="105">IF($C$5="Y",S75*P75,S75*M75)</f>
        <v>280</v>
      </c>
      <c r="X75" s="25">
        <f t="shared" ref="X75:X86" si="106">IF($C$5="Y",S75*Q75,S75*N75)</f>
        <v>600</v>
      </c>
      <c r="Y75" s="130">
        <f>IFERROR(VLOOKUP(C75,#REF!,5,FALSE),0)</f>
        <v>0</v>
      </c>
      <c r="Z75" s="131">
        <f>IFERROR(VLOOKUP(C75,#REF!,4,FALSE),0)</f>
        <v>0</v>
      </c>
      <c r="AA75" s="26"/>
    </row>
    <row r="76" spans="1:27" x14ac:dyDescent="0.25">
      <c r="A76" s="2"/>
      <c r="B76" s="167"/>
      <c r="C76" s="27">
        <v>95282417</v>
      </c>
      <c r="D76" s="82" t="s">
        <v>8849</v>
      </c>
      <c r="E76" s="28">
        <f>VLOOKUP(C76,PriceFile!B:F,5,FALSE)</f>
        <v>75</v>
      </c>
      <c r="F76" s="29">
        <f>VLOOKUP(C76,PriceFile!$B:$D,3,FALSE)</f>
        <v>100</v>
      </c>
      <c r="G76" s="154">
        <f>IFERROR(VLOOKUP(C76,Labor!A:B,2,FALSE),0)</f>
        <v>1.2</v>
      </c>
      <c r="H76" s="31">
        <f t="shared" si="93"/>
        <v>7.5</v>
      </c>
      <c r="I76" s="32">
        <f t="shared" si="94"/>
        <v>120</v>
      </c>
      <c r="J76" s="33">
        <f t="shared" si="95"/>
        <v>60</v>
      </c>
      <c r="K76" s="34">
        <f t="shared" si="96"/>
        <v>202.5</v>
      </c>
      <c r="L76" s="155" t="str">
        <f t="shared" si="97"/>
        <v/>
      </c>
      <c r="M76" s="33" t="str">
        <f t="shared" si="98"/>
        <v/>
      </c>
      <c r="N76" s="32" t="str">
        <f t="shared" si="99"/>
        <v/>
      </c>
      <c r="O76" s="60">
        <f t="shared" si="100"/>
        <v>220</v>
      </c>
      <c r="P76" s="29">
        <f t="shared" si="101"/>
        <v>17.5</v>
      </c>
      <c r="Q76" s="29">
        <f t="shared" si="102"/>
        <v>85</v>
      </c>
      <c r="R76" s="24">
        <f t="shared" si="103"/>
        <v>0.2</v>
      </c>
      <c r="S76" s="30">
        <f t="shared" ref="S76:S86" si="107">ROUNDUP((SUM($M$7:$M$8)*R76),0)</f>
        <v>4</v>
      </c>
      <c r="T76" s="51">
        <f t="shared" si="104"/>
        <v>300</v>
      </c>
      <c r="U76" s="56">
        <f t="shared" ref="U76:U86" si="108">S76*H76</f>
        <v>30</v>
      </c>
      <c r="V76" s="51">
        <f t="shared" ref="V76:V86" si="109">S76*J76</f>
        <v>240</v>
      </c>
      <c r="W76" s="51">
        <f t="shared" si="105"/>
        <v>70</v>
      </c>
      <c r="X76" s="36">
        <f t="shared" si="106"/>
        <v>340</v>
      </c>
      <c r="Y76" s="130">
        <f>IFERROR(VLOOKUP(C76,#REF!,5,FALSE),0)</f>
        <v>0</v>
      </c>
      <c r="Z76" s="131">
        <f>IFERROR(VLOOKUP(C76,#REF!,4,FALSE),0)</f>
        <v>0</v>
      </c>
    </row>
    <row r="77" spans="1:27" x14ac:dyDescent="0.25">
      <c r="A77" s="2"/>
      <c r="B77" s="167"/>
      <c r="C77" s="27">
        <v>19329018</v>
      </c>
      <c r="D77" s="27" t="s">
        <v>8859</v>
      </c>
      <c r="E77" s="28">
        <f>VLOOKUP(C77,PriceFile!B:F,5,FALSE)</f>
        <v>359.2</v>
      </c>
      <c r="F77" s="29">
        <f>VLOOKUP(C77,PriceFile!$B:$D,3,FALSE)</f>
        <v>449</v>
      </c>
      <c r="G77" s="154">
        <f>IFERROR(VLOOKUP(C77,Labor!A:B,2,FALSE),0)</f>
        <v>0.3</v>
      </c>
      <c r="H77" s="31">
        <f t="shared" si="93"/>
        <v>35.920000000000016</v>
      </c>
      <c r="I77" s="32">
        <f t="shared" si="94"/>
        <v>30</v>
      </c>
      <c r="J77" s="33">
        <f t="shared" si="95"/>
        <v>15</v>
      </c>
      <c r="K77" s="34">
        <f t="shared" si="96"/>
        <v>425.12</v>
      </c>
      <c r="L77" s="155" t="str">
        <f t="shared" si="97"/>
        <v/>
      </c>
      <c r="M77" s="33" t="str">
        <f t="shared" si="98"/>
        <v/>
      </c>
      <c r="N77" s="32" t="str">
        <f t="shared" si="99"/>
        <v/>
      </c>
      <c r="O77" s="60">
        <f t="shared" si="100"/>
        <v>479</v>
      </c>
      <c r="P77" s="29">
        <f t="shared" si="101"/>
        <v>53.879999999999995</v>
      </c>
      <c r="Q77" s="29">
        <f t="shared" si="102"/>
        <v>104.80000000000001</v>
      </c>
      <c r="R77" s="24">
        <f t="shared" si="103"/>
        <v>0.2</v>
      </c>
      <c r="S77" s="30">
        <f t="shared" si="107"/>
        <v>4</v>
      </c>
      <c r="T77" s="51">
        <f t="shared" si="104"/>
        <v>1436.8</v>
      </c>
      <c r="U77" s="56">
        <f t="shared" si="108"/>
        <v>143.68000000000006</v>
      </c>
      <c r="V77" s="51">
        <f t="shared" si="109"/>
        <v>60</v>
      </c>
      <c r="W77" s="51">
        <f t="shared" si="105"/>
        <v>215.51999999999998</v>
      </c>
      <c r="X77" s="36">
        <f t="shared" si="106"/>
        <v>419.20000000000005</v>
      </c>
      <c r="Y77" s="130">
        <f>IFERROR(VLOOKUP(C77,#REF!,5,FALSE),0)</f>
        <v>0</v>
      </c>
      <c r="Z77" s="131">
        <f>IFERROR(VLOOKUP(C77,#REF!,4,FALSE),0)</f>
        <v>0</v>
      </c>
    </row>
    <row r="78" spans="1:27" x14ac:dyDescent="0.25">
      <c r="A78" s="2"/>
      <c r="B78" s="167"/>
      <c r="C78" s="27">
        <v>23443874</v>
      </c>
      <c r="D78" s="27" t="s">
        <v>1</v>
      </c>
      <c r="E78" s="28">
        <f>VLOOKUP(C78,PriceFile!B:F,5,FALSE)</f>
        <v>71.25</v>
      </c>
      <c r="F78" s="29">
        <f>VLOOKUP(C78,PriceFile!$B:$D,3,FALSE)</f>
        <v>95</v>
      </c>
      <c r="G78" s="154">
        <f>IFERROR(VLOOKUP(C78,Labor!A:B,2,FALSE),0)</f>
        <v>0.2</v>
      </c>
      <c r="H78" s="31">
        <f t="shared" si="93"/>
        <v>7.125</v>
      </c>
      <c r="I78" s="32">
        <f t="shared" si="94"/>
        <v>20</v>
      </c>
      <c r="J78" s="33">
        <f t="shared" si="95"/>
        <v>10</v>
      </c>
      <c r="K78" s="34">
        <f t="shared" si="96"/>
        <v>98.375</v>
      </c>
      <c r="L78" s="155" t="str">
        <f t="shared" si="97"/>
        <v/>
      </c>
      <c r="M78" s="33" t="str">
        <f t="shared" si="98"/>
        <v/>
      </c>
      <c r="N78" s="32" t="str">
        <f t="shared" si="99"/>
        <v/>
      </c>
      <c r="O78" s="60">
        <f t="shared" si="100"/>
        <v>115</v>
      </c>
      <c r="P78" s="29">
        <f t="shared" si="101"/>
        <v>16.625</v>
      </c>
      <c r="Q78" s="29">
        <f t="shared" si="102"/>
        <v>33.75</v>
      </c>
      <c r="R78" s="24">
        <f t="shared" si="103"/>
        <v>0.2</v>
      </c>
      <c r="S78" s="30">
        <f t="shared" si="107"/>
        <v>4</v>
      </c>
      <c r="T78" s="51">
        <f t="shared" si="104"/>
        <v>285</v>
      </c>
      <c r="U78" s="56">
        <f t="shared" si="108"/>
        <v>28.5</v>
      </c>
      <c r="V78" s="51">
        <f t="shared" si="109"/>
        <v>40</v>
      </c>
      <c r="W78" s="51">
        <f t="shared" si="105"/>
        <v>66.5</v>
      </c>
      <c r="X78" s="36">
        <f t="shared" si="106"/>
        <v>135</v>
      </c>
      <c r="Y78" s="130">
        <f>IFERROR(VLOOKUP(C78,#REF!,5,FALSE),0)</f>
        <v>0</v>
      </c>
      <c r="Z78" s="131">
        <f>IFERROR(VLOOKUP(C78,#REF!,4,FALSE),0)</f>
        <v>0</v>
      </c>
    </row>
    <row r="79" spans="1:27" x14ac:dyDescent="0.25">
      <c r="A79" s="2"/>
      <c r="B79" s="167"/>
      <c r="C79" s="27">
        <v>19303453</v>
      </c>
      <c r="D79" s="27" t="s">
        <v>8764</v>
      </c>
      <c r="E79" s="28">
        <f>VLOOKUP(C79,PriceFile!B:F,5,FALSE)</f>
        <v>64</v>
      </c>
      <c r="F79" s="29">
        <f>VLOOKUP(C79,PriceFile!$B:$D,3,FALSE)</f>
        <v>80</v>
      </c>
      <c r="G79" s="154">
        <f>IFERROR(VLOOKUP(C79,Labor!A:B,2,FALSE),0)</f>
        <v>0</v>
      </c>
      <c r="H79" s="31">
        <f t="shared" si="93"/>
        <v>6.4000000000000057</v>
      </c>
      <c r="I79" s="32">
        <f t="shared" si="94"/>
        <v>0</v>
      </c>
      <c r="J79" s="33">
        <f t="shared" si="95"/>
        <v>0</v>
      </c>
      <c r="K79" s="34">
        <f t="shared" si="96"/>
        <v>70.400000000000006</v>
      </c>
      <c r="L79" s="155" t="str">
        <f t="shared" si="97"/>
        <v/>
      </c>
      <c r="M79" s="33" t="str">
        <f t="shared" si="98"/>
        <v/>
      </c>
      <c r="N79" s="32" t="str">
        <f t="shared" si="99"/>
        <v/>
      </c>
      <c r="O79" s="60">
        <f t="shared" si="100"/>
        <v>80</v>
      </c>
      <c r="P79" s="29">
        <f t="shared" si="101"/>
        <v>9.5999999999999943</v>
      </c>
      <c r="Q79" s="29">
        <f t="shared" si="102"/>
        <v>16</v>
      </c>
      <c r="R79" s="24">
        <f t="shared" si="103"/>
        <v>0.2</v>
      </c>
      <c r="S79" s="30">
        <f t="shared" si="107"/>
        <v>4</v>
      </c>
      <c r="T79" s="51">
        <f t="shared" si="104"/>
        <v>256</v>
      </c>
      <c r="U79" s="56">
        <f t="shared" si="108"/>
        <v>25.600000000000023</v>
      </c>
      <c r="V79" s="51">
        <f t="shared" si="109"/>
        <v>0</v>
      </c>
      <c r="W79" s="51">
        <f t="shared" si="105"/>
        <v>38.399999999999977</v>
      </c>
      <c r="X79" s="36">
        <f t="shared" si="106"/>
        <v>64</v>
      </c>
      <c r="Y79" s="130">
        <f>IFERROR(VLOOKUP(C79,#REF!,5,FALSE),0)</f>
        <v>0</v>
      </c>
      <c r="Z79" s="131">
        <f>IFERROR(VLOOKUP(C79,#REF!,4,FALSE),0)</f>
        <v>0</v>
      </c>
    </row>
    <row r="80" spans="1:27" x14ac:dyDescent="0.25">
      <c r="A80" s="2"/>
      <c r="B80" s="167"/>
      <c r="C80" s="27">
        <v>19303454</v>
      </c>
      <c r="D80" s="27" t="s">
        <v>8860</v>
      </c>
      <c r="E80" s="28">
        <f>VLOOKUP(C80,PriceFile!B:F,5,FALSE)</f>
        <v>71.2</v>
      </c>
      <c r="F80" s="29">
        <f>VLOOKUP(C80,PriceFile!$B:$D,3,FALSE)</f>
        <v>89</v>
      </c>
      <c r="G80" s="154">
        <f>IFERROR(VLOOKUP(C80,Labor!A:B,2,FALSE),0)</f>
        <v>0.3</v>
      </c>
      <c r="H80" s="31">
        <f t="shared" si="93"/>
        <v>7.1200000000000045</v>
      </c>
      <c r="I80" s="32">
        <f t="shared" si="94"/>
        <v>30</v>
      </c>
      <c r="J80" s="33">
        <f t="shared" si="95"/>
        <v>15</v>
      </c>
      <c r="K80" s="34">
        <f t="shared" si="96"/>
        <v>108.32000000000001</v>
      </c>
      <c r="L80" s="155" t="str">
        <f t="shared" si="97"/>
        <v/>
      </c>
      <c r="M80" s="33" t="str">
        <f t="shared" si="98"/>
        <v/>
      </c>
      <c r="N80" s="32" t="str">
        <f t="shared" si="99"/>
        <v/>
      </c>
      <c r="O80" s="60">
        <f t="shared" si="100"/>
        <v>119</v>
      </c>
      <c r="P80" s="29">
        <f t="shared" si="101"/>
        <v>10.679999999999993</v>
      </c>
      <c r="Q80" s="29">
        <f t="shared" si="102"/>
        <v>32.799999999999997</v>
      </c>
      <c r="R80" s="24">
        <f t="shared" si="103"/>
        <v>0.2</v>
      </c>
      <c r="S80" s="30">
        <f t="shared" si="107"/>
        <v>4</v>
      </c>
      <c r="T80" s="51">
        <f t="shared" si="104"/>
        <v>284.8</v>
      </c>
      <c r="U80" s="56">
        <f t="shared" si="108"/>
        <v>28.480000000000018</v>
      </c>
      <c r="V80" s="51">
        <f t="shared" si="109"/>
        <v>60</v>
      </c>
      <c r="W80" s="51">
        <f t="shared" si="105"/>
        <v>42.71999999999997</v>
      </c>
      <c r="X80" s="36">
        <f t="shared" si="106"/>
        <v>131.19999999999999</v>
      </c>
      <c r="Y80" s="130">
        <f>IFERROR(VLOOKUP(C80,#REF!,5,FALSE),0)</f>
        <v>0</v>
      </c>
      <c r="Z80" s="131">
        <f>IFERROR(VLOOKUP(C80,#REF!,4,FALSE),0)</f>
        <v>0</v>
      </c>
    </row>
    <row r="81" spans="1:27" x14ac:dyDescent="0.25">
      <c r="A81" s="2"/>
      <c r="B81" s="167"/>
      <c r="C81" s="37">
        <v>95417408</v>
      </c>
      <c r="D81" s="27" t="s">
        <v>8861</v>
      </c>
      <c r="E81" s="28">
        <f>VLOOKUP(C81,PriceFile!B:F,5,FALSE)</f>
        <v>176.25</v>
      </c>
      <c r="F81" s="29">
        <f>VLOOKUP(C81,PriceFile!$B:$D,3,FALSE)</f>
        <v>235</v>
      </c>
      <c r="G81" s="154">
        <f>IFERROR(VLOOKUP(C81,Labor!A:B,2,FALSE),0)</f>
        <v>0.2</v>
      </c>
      <c r="H81" s="31">
        <f t="shared" si="93"/>
        <v>17.625000000000028</v>
      </c>
      <c r="I81" s="32">
        <f t="shared" si="94"/>
        <v>20</v>
      </c>
      <c r="J81" s="33">
        <f t="shared" si="95"/>
        <v>10</v>
      </c>
      <c r="K81" s="34">
        <f t="shared" si="96"/>
        <v>213.87500000000003</v>
      </c>
      <c r="L81" s="155" t="str">
        <f t="shared" si="97"/>
        <v/>
      </c>
      <c r="M81" s="33" t="str">
        <f t="shared" si="98"/>
        <v/>
      </c>
      <c r="N81" s="32" t="str">
        <f t="shared" si="99"/>
        <v/>
      </c>
      <c r="O81" s="60">
        <f t="shared" si="100"/>
        <v>255</v>
      </c>
      <c r="P81" s="29">
        <f t="shared" si="101"/>
        <v>41.124999999999972</v>
      </c>
      <c r="Q81" s="29">
        <f t="shared" si="102"/>
        <v>68.75</v>
      </c>
      <c r="R81" s="24">
        <f t="shared" si="103"/>
        <v>0.2</v>
      </c>
      <c r="S81" s="30">
        <f t="shared" si="107"/>
        <v>4</v>
      </c>
      <c r="T81" s="51">
        <f t="shared" si="104"/>
        <v>705</v>
      </c>
      <c r="U81" s="56">
        <f t="shared" si="108"/>
        <v>70.500000000000114</v>
      </c>
      <c r="V81" s="51">
        <f t="shared" si="109"/>
        <v>40</v>
      </c>
      <c r="W81" s="51">
        <f t="shared" si="105"/>
        <v>164.49999999999989</v>
      </c>
      <c r="X81" s="36">
        <f t="shared" si="106"/>
        <v>275</v>
      </c>
      <c r="Y81" s="130">
        <f>IFERROR(VLOOKUP(C81,#REF!,5,FALSE),0)</f>
        <v>0</v>
      </c>
      <c r="Z81" s="131">
        <f>IFERROR(VLOOKUP(C81,#REF!,4,FALSE),0)</f>
        <v>0</v>
      </c>
    </row>
    <row r="82" spans="1:27" x14ac:dyDescent="0.25">
      <c r="A82" s="2"/>
      <c r="B82" s="167"/>
      <c r="C82" s="27">
        <v>95369089</v>
      </c>
      <c r="D82" s="27" t="s">
        <v>8862</v>
      </c>
      <c r="E82" s="28">
        <f>VLOOKUP(C82,PriceFile!B:F,5,FALSE)</f>
        <v>149.25</v>
      </c>
      <c r="F82" s="29">
        <f>VLOOKUP(C82,PriceFile!$B:$D,3,FALSE)</f>
        <v>199</v>
      </c>
      <c r="G82" s="154">
        <f>IFERROR(VLOOKUP(C82,Labor!A:B,2,FALSE),0)</f>
        <v>0.5</v>
      </c>
      <c r="H82" s="31">
        <f t="shared" si="93"/>
        <v>14.925000000000011</v>
      </c>
      <c r="I82" s="32">
        <f t="shared" si="94"/>
        <v>50</v>
      </c>
      <c r="J82" s="33">
        <f t="shared" si="95"/>
        <v>25</v>
      </c>
      <c r="K82" s="34">
        <f t="shared" si="96"/>
        <v>214.17500000000001</v>
      </c>
      <c r="L82" s="155" t="str">
        <f t="shared" si="97"/>
        <v/>
      </c>
      <c r="M82" s="33" t="str">
        <f t="shared" si="98"/>
        <v/>
      </c>
      <c r="N82" s="32" t="str">
        <f t="shared" si="99"/>
        <v/>
      </c>
      <c r="O82" s="60">
        <f t="shared" si="100"/>
        <v>249</v>
      </c>
      <c r="P82" s="29">
        <f t="shared" si="101"/>
        <v>34.824999999999989</v>
      </c>
      <c r="Q82" s="29">
        <f t="shared" si="102"/>
        <v>74.75</v>
      </c>
      <c r="R82" s="24">
        <f t="shared" si="103"/>
        <v>0.2</v>
      </c>
      <c r="S82" s="30">
        <f t="shared" si="107"/>
        <v>4</v>
      </c>
      <c r="T82" s="51">
        <f t="shared" si="104"/>
        <v>597</v>
      </c>
      <c r="U82" s="56">
        <f t="shared" si="108"/>
        <v>59.700000000000045</v>
      </c>
      <c r="V82" s="51">
        <f t="shared" si="109"/>
        <v>100</v>
      </c>
      <c r="W82" s="51">
        <f t="shared" si="105"/>
        <v>139.29999999999995</v>
      </c>
      <c r="X82" s="36">
        <f t="shared" si="106"/>
        <v>299</v>
      </c>
      <c r="Y82" s="130">
        <f>IFERROR(VLOOKUP(C82,#REF!,5,FALSE),0)</f>
        <v>0</v>
      </c>
      <c r="Z82" s="131">
        <f>IFERROR(VLOOKUP(C82,#REF!,4,FALSE),0)</f>
        <v>0</v>
      </c>
    </row>
    <row r="83" spans="1:27" x14ac:dyDescent="0.25">
      <c r="A83" s="2"/>
      <c r="B83" s="167"/>
      <c r="C83" s="27">
        <v>95352482</v>
      </c>
      <c r="D83" s="27" t="s">
        <v>8762</v>
      </c>
      <c r="E83" s="28">
        <f>VLOOKUP(C83,PriceFile!B:F,5,FALSE)</f>
        <v>75</v>
      </c>
      <c r="F83" s="29">
        <f>VLOOKUP(C83,PriceFile!$B:$D,3,FALSE)</f>
        <v>100</v>
      </c>
      <c r="G83" s="154">
        <f>IFERROR(VLOOKUP(C83,Labor!A:B,2,FALSE),0)</f>
        <v>0</v>
      </c>
      <c r="H83" s="31">
        <f t="shared" si="93"/>
        <v>7.5</v>
      </c>
      <c r="I83" s="32">
        <f t="shared" si="94"/>
        <v>0</v>
      </c>
      <c r="J83" s="33">
        <f t="shared" si="95"/>
        <v>0</v>
      </c>
      <c r="K83" s="34">
        <f t="shared" si="96"/>
        <v>82.5</v>
      </c>
      <c r="L83" s="155" t="str">
        <f t="shared" si="97"/>
        <v/>
      </c>
      <c r="M83" s="33" t="str">
        <f t="shared" si="98"/>
        <v/>
      </c>
      <c r="N83" s="32" t="str">
        <f t="shared" si="99"/>
        <v/>
      </c>
      <c r="O83" s="60">
        <f t="shared" si="100"/>
        <v>100</v>
      </c>
      <c r="P83" s="29">
        <f t="shared" si="101"/>
        <v>17.5</v>
      </c>
      <c r="Q83" s="29">
        <f t="shared" si="102"/>
        <v>25</v>
      </c>
      <c r="R83" s="24">
        <f t="shared" si="103"/>
        <v>0.2</v>
      </c>
      <c r="S83" s="30">
        <f t="shared" si="107"/>
        <v>4</v>
      </c>
      <c r="T83" s="51">
        <f t="shared" si="104"/>
        <v>300</v>
      </c>
      <c r="U83" s="56">
        <f t="shared" si="108"/>
        <v>30</v>
      </c>
      <c r="V83" s="51">
        <f t="shared" si="109"/>
        <v>0</v>
      </c>
      <c r="W83" s="51">
        <f t="shared" si="105"/>
        <v>70</v>
      </c>
      <c r="X83" s="36">
        <f t="shared" si="106"/>
        <v>100</v>
      </c>
      <c r="Y83" s="130">
        <f>IFERROR(VLOOKUP(C83,#REF!,5,FALSE),0)</f>
        <v>0</v>
      </c>
      <c r="Z83" s="131">
        <f>IFERROR(VLOOKUP(C83,#REF!,4,FALSE),0)</f>
        <v>0</v>
      </c>
    </row>
    <row r="84" spans="1:27" x14ac:dyDescent="0.25">
      <c r="A84" s="2"/>
      <c r="B84" s="167"/>
      <c r="C84" s="27">
        <v>95281673</v>
      </c>
      <c r="D84" s="27" t="s">
        <v>7656</v>
      </c>
      <c r="E84" s="28">
        <f>VLOOKUP(C84,PriceFile!B:F,5,FALSE)</f>
        <v>37.5</v>
      </c>
      <c r="F84" s="29">
        <f>VLOOKUP(C84,PriceFile!$B:$D,3,FALSE)</f>
        <v>50</v>
      </c>
      <c r="G84" s="154">
        <f>IFERROR(VLOOKUP(C84,Labor!A:B,2,FALSE),0)</f>
        <v>0.1</v>
      </c>
      <c r="H84" s="31">
        <f t="shared" si="93"/>
        <v>3.75</v>
      </c>
      <c r="I84" s="32">
        <f t="shared" si="94"/>
        <v>10</v>
      </c>
      <c r="J84" s="33">
        <f t="shared" si="95"/>
        <v>5</v>
      </c>
      <c r="K84" s="34">
        <f t="shared" si="96"/>
        <v>51.25</v>
      </c>
      <c r="L84" s="155" t="str">
        <f t="shared" si="97"/>
        <v/>
      </c>
      <c r="M84" s="33" t="str">
        <f t="shared" si="98"/>
        <v/>
      </c>
      <c r="N84" s="32" t="str">
        <f t="shared" si="99"/>
        <v/>
      </c>
      <c r="O84" s="60">
        <f t="shared" si="100"/>
        <v>60</v>
      </c>
      <c r="P84" s="29">
        <f t="shared" si="101"/>
        <v>8.75</v>
      </c>
      <c r="Q84" s="29">
        <f t="shared" si="102"/>
        <v>17.5</v>
      </c>
      <c r="R84" s="24">
        <f t="shared" si="103"/>
        <v>0.2</v>
      </c>
      <c r="S84" s="30">
        <f t="shared" si="107"/>
        <v>4</v>
      </c>
      <c r="T84" s="51">
        <f t="shared" si="104"/>
        <v>150</v>
      </c>
      <c r="U84" s="56">
        <f t="shared" si="108"/>
        <v>15</v>
      </c>
      <c r="V84" s="51">
        <f t="shared" si="109"/>
        <v>20</v>
      </c>
      <c r="W84" s="51">
        <f t="shared" si="105"/>
        <v>35</v>
      </c>
      <c r="X84" s="36">
        <f t="shared" si="106"/>
        <v>70</v>
      </c>
      <c r="Y84" s="130">
        <f>IFERROR(VLOOKUP(C84,#REF!,5,FALSE),0)</f>
        <v>0</v>
      </c>
      <c r="Z84" s="131">
        <f>IFERROR(VLOOKUP(C84,#REF!,4,FALSE),0)</f>
        <v>0</v>
      </c>
    </row>
    <row r="85" spans="1:27" x14ac:dyDescent="0.25">
      <c r="A85" s="2"/>
      <c r="B85" s="167"/>
      <c r="C85" s="27">
        <v>22854120</v>
      </c>
      <c r="D85" s="27" t="s">
        <v>7658</v>
      </c>
      <c r="E85" s="28">
        <f>VLOOKUP(C85,PriceFile!B:F,5,FALSE)</f>
        <v>97.5</v>
      </c>
      <c r="F85" s="29">
        <f>VLOOKUP(C85,PriceFile!$B:$D,3,FALSE)</f>
        <v>130</v>
      </c>
      <c r="G85" s="154">
        <f>IFERROR(VLOOKUP(C85,Labor!A:B,2,FALSE),0)</f>
        <v>0</v>
      </c>
      <c r="H85" s="31">
        <f t="shared" si="93"/>
        <v>9.7500000000000142</v>
      </c>
      <c r="I85" s="32">
        <f t="shared" si="94"/>
        <v>0</v>
      </c>
      <c r="J85" s="33">
        <f t="shared" si="95"/>
        <v>0</v>
      </c>
      <c r="K85" s="34">
        <f t="shared" si="96"/>
        <v>107.25000000000001</v>
      </c>
      <c r="L85" s="155" t="str">
        <f t="shared" si="97"/>
        <v/>
      </c>
      <c r="M85" s="33" t="str">
        <f t="shared" si="98"/>
        <v/>
      </c>
      <c r="N85" s="32" t="str">
        <f t="shared" si="99"/>
        <v/>
      </c>
      <c r="O85" s="60">
        <f t="shared" si="100"/>
        <v>130</v>
      </c>
      <c r="P85" s="29">
        <f t="shared" si="101"/>
        <v>22.749999999999986</v>
      </c>
      <c r="Q85" s="29">
        <f t="shared" si="102"/>
        <v>32.5</v>
      </c>
      <c r="R85" s="24">
        <f t="shared" si="103"/>
        <v>0.2</v>
      </c>
      <c r="S85" s="30">
        <f t="shared" si="107"/>
        <v>4</v>
      </c>
      <c r="T85" s="51">
        <f t="shared" si="104"/>
        <v>390</v>
      </c>
      <c r="U85" s="56">
        <f t="shared" si="108"/>
        <v>39.000000000000057</v>
      </c>
      <c r="V85" s="51">
        <f t="shared" si="109"/>
        <v>0</v>
      </c>
      <c r="W85" s="51">
        <f t="shared" si="105"/>
        <v>90.999999999999943</v>
      </c>
      <c r="X85" s="36">
        <f t="shared" si="106"/>
        <v>130</v>
      </c>
      <c r="Y85" s="130">
        <f>IFERROR(VLOOKUP(C85,#REF!,5,FALSE),0)</f>
        <v>0</v>
      </c>
      <c r="Z85" s="131">
        <f>IFERROR(VLOOKUP(C85,#REF!,4,FALSE),0)</f>
        <v>0</v>
      </c>
    </row>
    <row r="86" spans="1:27" x14ac:dyDescent="0.25">
      <c r="A86" s="2"/>
      <c r="B86" s="168"/>
      <c r="C86" s="27">
        <v>42364956</v>
      </c>
      <c r="D86" s="27" t="s">
        <v>8846</v>
      </c>
      <c r="E86" s="28">
        <f>VLOOKUP(C86,PriceFile!B:F,5,FALSE)</f>
        <v>97.5</v>
      </c>
      <c r="F86" s="29">
        <f>VLOOKUP(C86,PriceFile!$B:$D,3,FALSE)</f>
        <v>130</v>
      </c>
      <c r="G86" s="154">
        <f>IFERROR(VLOOKUP(C86,Labor!A:B,2,FALSE),0)</f>
        <v>0</v>
      </c>
      <c r="H86" s="31">
        <f t="shared" si="93"/>
        <v>9.7500000000000142</v>
      </c>
      <c r="I86" s="32">
        <f t="shared" si="94"/>
        <v>0</v>
      </c>
      <c r="J86" s="33">
        <f t="shared" si="95"/>
        <v>0</v>
      </c>
      <c r="K86" s="34">
        <f t="shared" si="96"/>
        <v>107.25000000000001</v>
      </c>
      <c r="L86" s="155" t="str">
        <f t="shared" si="97"/>
        <v/>
      </c>
      <c r="M86" s="33" t="str">
        <f t="shared" si="98"/>
        <v/>
      </c>
      <c r="N86" s="32" t="str">
        <f t="shared" si="99"/>
        <v/>
      </c>
      <c r="O86" s="60">
        <f t="shared" si="100"/>
        <v>130</v>
      </c>
      <c r="P86" s="29">
        <f t="shared" si="101"/>
        <v>22.749999999999986</v>
      </c>
      <c r="Q86" s="29">
        <f t="shared" si="102"/>
        <v>32.5</v>
      </c>
      <c r="R86" s="24">
        <f t="shared" si="103"/>
        <v>0.2</v>
      </c>
      <c r="S86" s="30">
        <f t="shared" si="107"/>
        <v>4</v>
      </c>
      <c r="T86" s="51">
        <f t="shared" si="104"/>
        <v>390</v>
      </c>
      <c r="U86" s="56">
        <f t="shared" si="108"/>
        <v>39.000000000000057</v>
      </c>
      <c r="V86" s="51">
        <f t="shared" si="109"/>
        <v>0</v>
      </c>
      <c r="W86" s="51">
        <f t="shared" si="105"/>
        <v>90.999999999999943</v>
      </c>
      <c r="X86" s="36">
        <f t="shared" si="106"/>
        <v>130</v>
      </c>
      <c r="Y86" s="130">
        <f>IFERROR(VLOOKUP(C86,#REF!,5,FALSE),0)</f>
        <v>0</v>
      </c>
      <c r="Z86" s="131">
        <f>IFERROR(VLOOKUP(C86,#REF!,4,FALSE),0)</f>
        <v>0</v>
      </c>
    </row>
    <row r="87" spans="1:27" ht="19.5" customHeight="1" x14ac:dyDescent="0.25">
      <c r="A87" s="2"/>
      <c r="B87" s="39"/>
      <c r="C87" s="40"/>
      <c r="D87" s="40"/>
      <c r="E87" s="41"/>
      <c r="F87" s="42"/>
      <c r="G87" s="42"/>
      <c r="H87" s="43"/>
      <c r="I87" s="42"/>
      <c r="J87" s="42"/>
      <c r="K87" s="42"/>
      <c r="L87" s="43"/>
      <c r="M87" s="42"/>
      <c r="N87" s="42"/>
      <c r="O87" s="43"/>
      <c r="P87" s="42"/>
      <c r="Q87" s="42"/>
      <c r="R87" s="41"/>
      <c r="S87" s="40"/>
      <c r="T87" s="44">
        <f>IFERROR((SUM(T75:T86)),0)</f>
        <v>6294.6</v>
      </c>
      <c r="U87" s="45">
        <f t="shared" ref="U87" si="110">IFERROR((SUM(U75:U86)),0)</f>
        <v>629.46000000000026</v>
      </c>
      <c r="V87" s="44">
        <f t="shared" ref="V87" si="111">IFERROR((SUM(V75:V86)),0)</f>
        <v>760</v>
      </c>
      <c r="W87" s="44">
        <f t="shared" ref="W87" si="112">IFERROR((SUM(W75:W86)),0)</f>
        <v>1303.9399999999996</v>
      </c>
      <c r="X87" s="46">
        <f t="shared" ref="X87" si="113">IFERROR((SUM(X75:X86)),0)</f>
        <v>2693.4</v>
      </c>
      <c r="Y87" s="130"/>
    </row>
    <row r="88" spans="1:27" x14ac:dyDescent="0.25">
      <c r="A88" s="2"/>
      <c r="B88" s="47"/>
      <c r="C88" s="2"/>
      <c r="D88" s="48"/>
      <c r="E88" s="48"/>
      <c r="F88" s="49"/>
      <c r="G88" s="49"/>
      <c r="H88" s="50"/>
      <c r="I88" s="30"/>
      <c r="J88" s="30"/>
      <c r="K88" s="30"/>
      <c r="L88" s="30"/>
      <c r="M88" s="51"/>
      <c r="N88" s="51"/>
      <c r="O88" s="51"/>
      <c r="P88" s="52"/>
      <c r="Q88" s="86"/>
      <c r="R88" s="30"/>
      <c r="S88" s="35"/>
      <c r="T88" s="35"/>
      <c r="U88" s="35"/>
      <c r="V88" s="35"/>
      <c r="W88" s="52"/>
      <c r="X88" s="2"/>
    </row>
    <row r="89" spans="1:27" ht="51.75" customHeight="1" x14ac:dyDescent="0.25">
      <c r="A89" s="2"/>
      <c r="B89" s="10" t="s">
        <v>122</v>
      </c>
      <c r="C89" s="11" t="s">
        <v>0</v>
      </c>
      <c r="D89" s="11" t="s">
        <v>129</v>
      </c>
      <c r="E89" s="80" t="s">
        <v>123</v>
      </c>
      <c r="F89" s="81" t="s">
        <v>126</v>
      </c>
      <c r="G89" s="11" t="s">
        <v>124</v>
      </c>
      <c r="H89" s="12" t="s">
        <v>7629</v>
      </c>
      <c r="I89" s="11" t="s">
        <v>7626</v>
      </c>
      <c r="J89" s="11" t="s">
        <v>7630</v>
      </c>
      <c r="K89" s="13" t="s">
        <v>7627</v>
      </c>
      <c r="L89" s="14" t="s">
        <v>7634</v>
      </c>
      <c r="M89" s="81" t="s">
        <v>7631</v>
      </c>
      <c r="N89" s="11" t="s">
        <v>7633</v>
      </c>
      <c r="O89" s="14" t="s">
        <v>7635</v>
      </c>
      <c r="P89" s="81" t="s">
        <v>7628</v>
      </c>
      <c r="Q89" s="11" t="s">
        <v>7632</v>
      </c>
      <c r="R89" s="12" t="s">
        <v>7638</v>
      </c>
      <c r="S89" s="11" t="s">
        <v>7636</v>
      </c>
      <c r="T89" s="11" t="s">
        <v>7646</v>
      </c>
      <c r="U89" s="12" t="s">
        <v>7641</v>
      </c>
      <c r="V89" s="11" t="s">
        <v>7639</v>
      </c>
      <c r="W89" s="11" t="s">
        <v>7640</v>
      </c>
      <c r="X89" s="15" t="s">
        <v>125</v>
      </c>
      <c r="Y89" s="130"/>
    </row>
    <row r="90" spans="1:27" ht="15.75" customHeight="1" x14ac:dyDescent="0.25">
      <c r="A90" s="2"/>
      <c r="B90" s="166" t="s">
        <v>8773</v>
      </c>
      <c r="C90" s="16">
        <v>23286075</v>
      </c>
      <c r="D90" s="16" t="s">
        <v>8758</v>
      </c>
      <c r="E90" s="17">
        <f>VLOOKUP(C90,PriceFile!B:F,5,FALSE)</f>
        <v>318.75</v>
      </c>
      <c r="F90" s="18">
        <f>VLOOKUP(C90,PriceFile!$B:$D,3,FALSE)</f>
        <v>425</v>
      </c>
      <c r="G90" s="154">
        <f>IFERROR(VLOOKUP(C90,Labor!A:B,2,FALSE),0)</f>
        <v>1.1000000000000001</v>
      </c>
      <c r="H90" s="20">
        <f t="shared" ref="H90:H101" si="114">(E90*(SUM(1+$C$6))-E90)</f>
        <v>31.875</v>
      </c>
      <c r="I90" s="21">
        <f t="shared" ref="I90:I101" si="115">G90*$C$8</f>
        <v>110.00000000000001</v>
      </c>
      <c r="J90" s="22">
        <f t="shared" ref="J90:J101" si="116">G90*$C$8*$C$9</f>
        <v>55.000000000000007</v>
      </c>
      <c r="K90" s="23">
        <f t="shared" ref="K90:K101" si="117">SUM(E90+H90+I90)</f>
        <v>460.625</v>
      </c>
      <c r="L90" s="155" t="str">
        <f t="shared" ref="L90:L101" si="118">IF($C$5="Y","",(SUM(E90+H90)*(1+$C$7))+I90)</f>
        <v/>
      </c>
      <c r="M90" s="22" t="str">
        <f t="shared" ref="M90:M101" si="119">IF($C$5="Y","",L90-K90)</f>
        <v/>
      </c>
      <c r="N90" s="21" t="str">
        <f t="shared" ref="N90:N101" si="120">IF($C$5="Y","",SUM(H90+J90+M90))</f>
        <v/>
      </c>
      <c r="O90" s="59">
        <f t="shared" ref="O90:O101" si="121">IF($C$5="n","",F90+I90)</f>
        <v>535</v>
      </c>
      <c r="P90" s="18">
        <f t="shared" ref="P90:P101" si="122">IF($C$5="n","",O90-K90)</f>
        <v>74.375</v>
      </c>
      <c r="Q90" s="18">
        <f t="shared" ref="Q90:Q101" si="123">IF($C$5="n","",SUM(H90+J90+P90))</f>
        <v>161.25</v>
      </c>
      <c r="R90" s="24">
        <f t="shared" ref="R90:R101" si="124">$R$11</f>
        <v>0.2</v>
      </c>
      <c r="S90" s="19">
        <f>ROUNDUP((SUM($M$10:$M$11)*R90),0)</f>
        <v>1</v>
      </c>
      <c r="T90" s="53">
        <f t="shared" ref="T90:T101" si="125">S90*E90</f>
        <v>318.75</v>
      </c>
      <c r="U90" s="55">
        <f>S90*H90</f>
        <v>31.875</v>
      </c>
      <c r="V90" s="53">
        <f>S90*J90</f>
        <v>55.000000000000007</v>
      </c>
      <c r="W90" s="53">
        <f t="shared" ref="W90:W101" si="126">IF($C$5="Y",S90*P90,S90*M90)</f>
        <v>74.375</v>
      </c>
      <c r="X90" s="25">
        <f t="shared" ref="X90:X101" si="127">IF($C$5="Y",S90*Q90,S90*N90)</f>
        <v>161.25</v>
      </c>
      <c r="Y90" s="130">
        <f>IFERROR(VLOOKUP(C90,#REF!,5,FALSE),0)</f>
        <v>0</v>
      </c>
      <c r="Z90" s="131">
        <f>IFERROR(VLOOKUP(C90,#REF!,4,FALSE),0)</f>
        <v>0</v>
      </c>
      <c r="AA90" s="26"/>
    </row>
    <row r="91" spans="1:27" x14ac:dyDescent="0.25">
      <c r="A91" s="2"/>
      <c r="B91" s="167"/>
      <c r="C91" s="27">
        <v>23421055</v>
      </c>
      <c r="D91" s="27" t="s">
        <v>8863</v>
      </c>
      <c r="E91" s="28">
        <f>VLOOKUP(C91,PriceFile!B:F,5,FALSE)</f>
        <v>468.75</v>
      </c>
      <c r="F91" s="29">
        <f>VLOOKUP(C91,PriceFile!$B:$D,3,FALSE)</f>
        <v>625</v>
      </c>
      <c r="G91" s="154">
        <f>IFERROR(VLOOKUP(C91,Labor!A:B,2,FALSE),0)</f>
        <v>1.5</v>
      </c>
      <c r="H91" s="31">
        <f t="shared" si="114"/>
        <v>46.875</v>
      </c>
      <c r="I91" s="32">
        <f t="shared" si="115"/>
        <v>150</v>
      </c>
      <c r="J91" s="33">
        <f t="shared" si="116"/>
        <v>75</v>
      </c>
      <c r="K91" s="34">
        <f t="shared" si="117"/>
        <v>665.625</v>
      </c>
      <c r="L91" s="155" t="str">
        <f t="shared" si="118"/>
        <v/>
      </c>
      <c r="M91" s="33" t="str">
        <f t="shared" si="119"/>
        <v/>
      </c>
      <c r="N91" s="32" t="str">
        <f t="shared" si="120"/>
        <v/>
      </c>
      <c r="O91" s="60">
        <f t="shared" si="121"/>
        <v>775</v>
      </c>
      <c r="P91" s="29">
        <f t="shared" si="122"/>
        <v>109.375</v>
      </c>
      <c r="Q91" s="29">
        <f t="shared" si="123"/>
        <v>231.25</v>
      </c>
      <c r="R91" s="24">
        <f t="shared" si="124"/>
        <v>0.2</v>
      </c>
      <c r="S91" s="30">
        <f t="shared" ref="S91:S101" si="128">ROUNDUP((SUM($M$10:$M$11)*R91),0)</f>
        <v>1</v>
      </c>
      <c r="T91" s="51">
        <f t="shared" si="125"/>
        <v>468.75</v>
      </c>
      <c r="U91" s="56">
        <f t="shared" ref="U91:U101" si="129">S91*H91</f>
        <v>46.875</v>
      </c>
      <c r="V91" s="51">
        <f t="shared" ref="V91:V101" si="130">S91*J91</f>
        <v>75</v>
      </c>
      <c r="W91" s="51">
        <f t="shared" si="126"/>
        <v>109.375</v>
      </c>
      <c r="X91" s="36">
        <f t="shared" si="127"/>
        <v>231.25</v>
      </c>
      <c r="Y91" s="130">
        <f>IFERROR(VLOOKUP(C91,#REF!,5,FALSE),0)</f>
        <v>0</v>
      </c>
      <c r="Z91" s="131">
        <f>IFERROR(VLOOKUP(C91,#REF!,4,FALSE),0)</f>
        <v>0</v>
      </c>
    </row>
    <row r="92" spans="1:27" x14ac:dyDescent="0.25">
      <c r="A92" s="2"/>
      <c r="B92" s="167"/>
      <c r="C92" s="27">
        <v>23417585</v>
      </c>
      <c r="D92" s="27" t="s">
        <v>8849</v>
      </c>
      <c r="E92" s="28">
        <f>VLOOKUP(C92,PriceFile!B:F,5,FALSE)</f>
        <v>75</v>
      </c>
      <c r="F92" s="29">
        <f>VLOOKUP(C92,PriceFile!$B:$D,3,FALSE)</f>
        <v>100</v>
      </c>
      <c r="G92" s="154">
        <f>IFERROR(VLOOKUP(C92,Labor!A:B,2,FALSE),0)</f>
        <v>0.5</v>
      </c>
      <c r="H92" s="31">
        <f t="shared" si="114"/>
        <v>7.5</v>
      </c>
      <c r="I92" s="32">
        <f t="shared" si="115"/>
        <v>50</v>
      </c>
      <c r="J92" s="33">
        <f t="shared" si="116"/>
        <v>25</v>
      </c>
      <c r="K92" s="34">
        <f t="shared" si="117"/>
        <v>132.5</v>
      </c>
      <c r="L92" s="155" t="str">
        <f t="shared" si="118"/>
        <v/>
      </c>
      <c r="M92" s="33" t="str">
        <f t="shared" si="119"/>
        <v/>
      </c>
      <c r="N92" s="32" t="str">
        <f t="shared" si="120"/>
        <v/>
      </c>
      <c r="O92" s="60">
        <f t="shared" si="121"/>
        <v>150</v>
      </c>
      <c r="P92" s="29">
        <f t="shared" si="122"/>
        <v>17.5</v>
      </c>
      <c r="Q92" s="29">
        <f t="shared" si="123"/>
        <v>50</v>
      </c>
      <c r="R92" s="24">
        <f t="shared" si="124"/>
        <v>0.2</v>
      </c>
      <c r="S92" s="30">
        <f t="shared" si="128"/>
        <v>1</v>
      </c>
      <c r="T92" s="51">
        <f t="shared" si="125"/>
        <v>75</v>
      </c>
      <c r="U92" s="56">
        <f t="shared" si="129"/>
        <v>7.5</v>
      </c>
      <c r="V92" s="51">
        <f t="shared" si="130"/>
        <v>25</v>
      </c>
      <c r="W92" s="51">
        <f t="shared" si="126"/>
        <v>17.5</v>
      </c>
      <c r="X92" s="36">
        <f t="shared" si="127"/>
        <v>50</v>
      </c>
      <c r="Y92" s="130">
        <f>IFERROR(VLOOKUP(C92,#REF!,5,FALSE),0)</f>
        <v>0</v>
      </c>
      <c r="Z92" s="131">
        <f>IFERROR(VLOOKUP(C92,#REF!,4,FALSE),0)</f>
        <v>0</v>
      </c>
    </row>
    <row r="93" spans="1:27" x14ac:dyDescent="0.25">
      <c r="A93" s="2"/>
      <c r="B93" s="167"/>
      <c r="C93" s="27">
        <v>23443874</v>
      </c>
      <c r="D93" s="27" t="s">
        <v>1</v>
      </c>
      <c r="E93" s="28">
        <f>VLOOKUP(C93,PriceFile!B:F,5,FALSE)</f>
        <v>71.25</v>
      </c>
      <c r="F93" s="29">
        <f>VLOOKUP(C93,PriceFile!$B:$D,3,FALSE)</f>
        <v>95</v>
      </c>
      <c r="G93" s="154">
        <f>IFERROR(VLOOKUP(C93,Labor!A:B,2,FALSE),0)</f>
        <v>0.2</v>
      </c>
      <c r="H93" s="31">
        <f t="shared" si="114"/>
        <v>7.125</v>
      </c>
      <c r="I93" s="32">
        <f t="shared" si="115"/>
        <v>20</v>
      </c>
      <c r="J93" s="33">
        <f t="shared" si="116"/>
        <v>10</v>
      </c>
      <c r="K93" s="34">
        <f t="shared" si="117"/>
        <v>98.375</v>
      </c>
      <c r="L93" s="155" t="str">
        <f t="shared" si="118"/>
        <v/>
      </c>
      <c r="M93" s="33" t="str">
        <f t="shared" si="119"/>
        <v/>
      </c>
      <c r="N93" s="32" t="str">
        <f t="shared" si="120"/>
        <v/>
      </c>
      <c r="O93" s="60">
        <f t="shared" si="121"/>
        <v>115</v>
      </c>
      <c r="P93" s="29">
        <f t="shared" si="122"/>
        <v>16.625</v>
      </c>
      <c r="Q93" s="29">
        <f t="shared" si="123"/>
        <v>33.75</v>
      </c>
      <c r="R93" s="24">
        <f t="shared" si="124"/>
        <v>0.2</v>
      </c>
      <c r="S93" s="30">
        <f t="shared" si="128"/>
        <v>1</v>
      </c>
      <c r="T93" s="51">
        <f t="shared" si="125"/>
        <v>71.25</v>
      </c>
      <c r="U93" s="56">
        <f t="shared" si="129"/>
        <v>7.125</v>
      </c>
      <c r="V93" s="51">
        <f t="shared" si="130"/>
        <v>10</v>
      </c>
      <c r="W93" s="51">
        <f t="shared" si="126"/>
        <v>16.625</v>
      </c>
      <c r="X93" s="36">
        <f t="shared" si="127"/>
        <v>33.75</v>
      </c>
      <c r="Y93" s="130">
        <f>IFERROR(VLOOKUP(C93,#REF!,5,FALSE),0)</f>
        <v>0</v>
      </c>
      <c r="Z93" s="131">
        <f>IFERROR(VLOOKUP(C93,#REF!,4,FALSE),0)</f>
        <v>0</v>
      </c>
    </row>
    <row r="94" spans="1:27" x14ac:dyDescent="0.25">
      <c r="A94" s="2"/>
      <c r="B94" s="167"/>
      <c r="C94" s="87">
        <v>94533686</v>
      </c>
      <c r="D94" s="27" t="s">
        <v>8864</v>
      </c>
      <c r="E94" s="28">
        <f>VLOOKUP(C94,PriceFile!B:F,5,FALSE)</f>
        <v>221.25</v>
      </c>
      <c r="F94" s="29">
        <f>VLOOKUP(C94,PriceFile!$B:$D,3,FALSE)</f>
        <v>295</v>
      </c>
      <c r="G94" s="154">
        <f>IFERROR(VLOOKUP(C94,Labor!A:B,2,FALSE),0)</f>
        <v>1</v>
      </c>
      <c r="H94" s="31">
        <f t="shared" si="114"/>
        <v>22.125000000000028</v>
      </c>
      <c r="I94" s="32">
        <f t="shared" si="115"/>
        <v>100</v>
      </c>
      <c r="J94" s="33">
        <f t="shared" si="116"/>
        <v>50</v>
      </c>
      <c r="K94" s="34">
        <f t="shared" si="117"/>
        <v>343.375</v>
      </c>
      <c r="L94" s="155" t="str">
        <f t="shared" si="118"/>
        <v/>
      </c>
      <c r="M94" s="33" t="str">
        <f t="shared" si="119"/>
        <v/>
      </c>
      <c r="N94" s="32" t="str">
        <f t="shared" si="120"/>
        <v/>
      </c>
      <c r="O94" s="60">
        <f t="shared" si="121"/>
        <v>395</v>
      </c>
      <c r="P94" s="29">
        <f t="shared" si="122"/>
        <v>51.625</v>
      </c>
      <c r="Q94" s="29">
        <f t="shared" si="123"/>
        <v>123.75000000000003</v>
      </c>
      <c r="R94" s="24">
        <f t="shared" si="124"/>
        <v>0.2</v>
      </c>
      <c r="S94" s="30">
        <f t="shared" si="128"/>
        <v>1</v>
      </c>
      <c r="T94" s="51">
        <f t="shared" si="125"/>
        <v>221.25</v>
      </c>
      <c r="U94" s="56">
        <f t="shared" si="129"/>
        <v>22.125000000000028</v>
      </c>
      <c r="V94" s="51">
        <f t="shared" si="130"/>
        <v>50</v>
      </c>
      <c r="W94" s="51">
        <f t="shared" si="126"/>
        <v>51.625</v>
      </c>
      <c r="X94" s="36">
        <f t="shared" si="127"/>
        <v>123.75000000000003</v>
      </c>
      <c r="Y94" s="130">
        <f>IFERROR(VLOOKUP(C94,#REF!,5,FALSE),0)</f>
        <v>0</v>
      </c>
      <c r="Z94" s="131">
        <f>IFERROR(VLOOKUP(C94,#REF!,4,FALSE),0)</f>
        <v>0</v>
      </c>
    </row>
    <row r="95" spans="1:27" x14ac:dyDescent="0.25">
      <c r="A95" s="2"/>
      <c r="B95" s="167"/>
      <c r="C95" s="27">
        <v>23277665</v>
      </c>
      <c r="D95" s="27" t="s">
        <v>8846</v>
      </c>
      <c r="E95" s="28">
        <f>VLOOKUP(C95,PriceFile!B:F,5,FALSE)</f>
        <v>105</v>
      </c>
      <c r="F95" s="29">
        <f>VLOOKUP(C95,PriceFile!$B:$D,3,FALSE)</f>
        <v>140</v>
      </c>
      <c r="G95" s="154">
        <f>IFERROR(VLOOKUP(C95,Labor!A:B,2,FALSE),0)</f>
        <v>0</v>
      </c>
      <c r="H95" s="31">
        <f t="shared" si="114"/>
        <v>10.500000000000014</v>
      </c>
      <c r="I95" s="32">
        <f t="shared" si="115"/>
        <v>0</v>
      </c>
      <c r="J95" s="33">
        <f t="shared" si="116"/>
        <v>0</v>
      </c>
      <c r="K95" s="34">
        <f t="shared" si="117"/>
        <v>115.50000000000001</v>
      </c>
      <c r="L95" s="155" t="str">
        <f t="shared" si="118"/>
        <v/>
      </c>
      <c r="M95" s="33" t="str">
        <f t="shared" si="119"/>
        <v/>
      </c>
      <c r="N95" s="32" t="str">
        <f t="shared" si="120"/>
        <v/>
      </c>
      <c r="O95" s="60">
        <f t="shared" si="121"/>
        <v>140</v>
      </c>
      <c r="P95" s="29">
        <f t="shared" si="122"/>
        <v>24.499999999999986</v>
      </c>
      <c r="Q95" s="29">
        <f t="shared" si="123"/>
        <v>35</v>
      </c>
      <c r="R95" s="24">
        <f t="shared" si="124"/>
        <v>0.2</v>
      </c>
      <c r="S95" s="30">
        <f t="shared" si="128"/>
        <v>1</v>
      </c>
      <c r="T95" s="51">
        <f t="shared" si="125"/>
        <v>105</v>
      </c>
      <c r="U95" s="56">
        <f t="shared" si="129"/>
        <v>10.500000000000014</v>
      </c>
      <c r="V95" s="51">
        <f t="shared" si="130"/>
        <v>0</v>
      </c>
      <c r="W95" s="51">
        <f t="shared" si="126"/>
        <v>24.499999999999986</v>
      </c>
      <c r="X95" s="36">
        <f t="shared" si="127"/>
        <v>35</v>
      </c>
      <c r="Y95" s="130">
        <f>IFERROR(VLOOKUP(C95,#REF!,5,FALSE),0)</f>
        <v>0</v>
      </c>
      <c r="Z95" s="131">
        <f>IFERROR(VLOOKUP(C95,#REF!,4,FALSE),0)</f>
        <v>0</v>
      </c>
    </row>
    <row r="96" spans="1:27" x14ac:dyDescent="0.25">
      <c r="A96" s="2"/>
      <c r="B96" s="167"/>
      <c r="C96" s="37">
        <v>23445457</v>
      </c>
      <c r="D96" s="27" t="s">
        <v>8766</v>
      </c>
      <c r="E96" s="28">
        <f>VLOOKUP(C96,PriceFile!B:F,5,FALSE)</f>
        <v>157.5</v>
      </c>
      <c r="F96" s="29">
        <f>VLOOKUP(C96,PriceFile!$B:$D,3,FALSE)</f>
        <v>210</v>
      </c>
      <c r="G96" s="154">
        <f>IFERROR(VLOOKUP(C96,Labor!A:B,2,FALSE),0)</f>
        <v>0.1</v>
      </c>
      <c r="H96" s="31">
        <f t="shared" si="114"/>
        <v>15.75</v>
      </c>
      <c r="I96" s="32">
        <f t="shared" si="115"/>
        <v>10</v>
      </c>
      <c r="J96" s="33">
        <f t="shared" si="116"/>
        <v>5</v>
      </c>
      <c r="K96" s="34">
        <f t="shared" si="117"/>
        <v>183.25</v>
      </c>
      <c r="L96" s="155" t="str">
        <f t="shared" si="118"/>
        <v/>
      </c>
      <c r="M96" s="33" t="str">
        <f t="shared" si="119"/>
        <v/>
      </c>
      <c r="N96" s="32" t="str">
        <f t="shared" si="120"/>
        <v/>
      </c>
      <c r="O96" s="60">
        <f t="shared" si="121"/>
        <v>220</v>
      </c>
      <c r="P96" s="29">
        <f t="shared" si="122"/>
        <v>36.75</v>
      </c>
      <c r="Q96" s="29">
        <f t="shared" si="123"/>
        <v>57.5</v>
      </c>
      <c r="R96" s="24">
        <f t="shared" si="124"/>
        <v>0.2</v>
      </c>
      <c r="S96" s="30">
        <f t="shared" si="128"/>
        <v>1</v>
      </c>
      <c r="T96" s="51">
        <f t="shared" si="125"/>
        <v>157.5</v>
      </c>
      <c r="U96" s="56">
        <f t="shared" si="129"/>
        <v>15.75</v>
      </c>
      <c r="V96" s="51">
        <f t="shared" si="130"/>
        <v>5</v>
      </c>
      <c r="W96" s="51">
        <f t="shared" si="126"/>
        <v>36.75</v>
      </c>
      <c r="X96" s="36">
        <f t="shared" si="127"/>
        <v>57.5</v>
      </c>
      <c r="Y96" s="130">
        <f>IFERROR(VLOOKUP(C96,#REF!,5,FALSE),0)</f>
        <v>0</v>
      </c>
      <c r="Z96" s="131">
        <f>IFERROR(VLOOKUP(C96,#REF!,4,FALSE),0)</f>
        <v>0</v>
      </c>
    </row>
    <row r="97" spans="1:27" x14ac:dyDescent="0.25">
      <c r="A97" s="2"/>
      <c r="B97" s="167"/>
      <c r="C97" s="27">
        <v>23332298</v>
      </c>
      <c r="D97" s="38" t="s">
        <v>8865</v>
      </c>
      <c r="E97" s="28">
        <f>VLOOKUP(C97,PriceFile!B:F,5,FALSE)</f>
        <v>108.75</v>
      </c>
      <c r="F97" s="29">
        <f>VLOOKUP(C97,PriceFile!$B:$D,3,FALSE)</f>
        <v>145</v>
      </c>
      <c r="G97" s="154">
        <f>IFERROR(VLOOKUP(C97,Labor!A:B,2,FALSE),0)</f>
        <v>0</v>
      </c>
      <c r="H97" s="31">
        <f t="shared" si="114"/>
        <v>10.875000000000014</v>
      </c>
      <c r="I97" s="32">
        <f t="shared" si="115"/>
        <v>0</v>
      </c>
      <c r="J97" s="33">
        <f t="shared" si="116"/>
        <v>0</v>
      </c>
      <c r="K97" s="34">
        <f t="shared" si="117"/>
        <v>119.62500000000001</v>
      </c>
      <c r="L97" s="155" t="str">
        <f t="shared" si="118"/>
        <v/>
      </c>
      <c r="M97" s="33" t="str">
        <f t="shared" si="119"/>
        <v/>
      </c>
      <c r="N97" s="32" t="str">
        <f t="shared" si="120"/>
        <v/>
      </c>
      <c r="O97" s="60">
        <f t="shared" si="121"/>
        <v>145</v>
      </c>
      <c r="P97" s="29">
        <f t="shared" si="122"/>
        <v>25.374999999999986</v>
      </c>
      <c r="Q97" s="29">
        <f t="shared" si="123"/>
        <v>36.25</v>
      </c>
      <c r="R97" s="24">
        <f t="shared" si="124"/>
        <v>0.2</v>
      </c>
      <c r="S97" s="30">
        <f t="shared" si="128"/>
        <v>1</v>
      </c>
      <c r="T97" s="51">
        <f t="shared" si="125"/>
        <v>108.75</v>
      </c>
      <c r="U97" s="56">
        <f t="shared" si="129"/>
        <v>10.875000000000014</v>
      </c>
      <c r="V97" s="51">
        <f t="shared" si="130"/>
        <v>0</v>
      </c>
      <c r="W97" s="51">
        <f t="shared" si="126"/>
        <v>25.374999999999986</v>
      </c>
      <c r="X97" s="36">
        <f t="shared" si="127"/>
        <v>36.25</v>
      </c>
      <c r="Y97" s="130">
        <f>IFERROR(VLOOKUP(C97,#REF!,5,FALSE),0)</f>
        <v>0</v>
      </c>
      <c r="Z97" s="131">
        <f>IFERROR(VLOOKUP(C97,#REF!,4,FALSE),0)</f>
        <v>0</v>
      </c>
    </row>
    <row r="98" spans="1:27" x14ac:dyDescent="0.25">
      <c r="A98" s="2"/>
      <c r="B98" s="167"/>
      <c r="C98" s="27">
        <v>22991402</v>
      </c>
      <c r="D98" s="27" t="s">
        <v>8847</v>
      </c>
      <c r="E98" s="28">
        <f>VLOOKUP(C98,PriceFile!B:F,5,FALSE)</f>
        <v>56.25</v>
      </c>
      <c r="F98" s="29">
        <f>VLOOKUP(C98,PriceFile!$B:$D,3,FALSE)</f>
        <v>75</v>
      </c>
      <c r="G98" s="154">
        <f>IFERROR(VLOOKUP(C98,Labor!A:B,2,FALSE),0)</f>
        <v>0</v>
      </c>
      <c r="H98" s="31">
        <f t="shared" si="114"/>
        <v>5.6250000000000071</v>
      </c>
      <c r="I98" s="32">
        <f t="shared" si="115"/>
        <v>0</v>
      </c>
      <c r="J98" s="33">
        <f t="shared" si="116"/>
        <v>0</v>
      </c>
      <c r="K98" s="34">
        <f t="shared" si="117"/>
        <v>61.875000000000007</v>
      </c>
      <c r="L98" s="155" t="str">
        <f t="shared" si="118"/>
        <v/>
      </c>
      <c r="M98" s="33" t="str">
        <f t="shared" si="119"/>
        <v/>
      </c>
      <c r="N98" s="32" t="str">
        <f t="shared" si="120"/>
        <v/>
      </c>
      <c r="O98" s="60">
        <f t="shared" si="121"/>
        <v>75</v>
      </c>
      <c r="P98" s="29">
        <f t="shared" si="122"/>
        <v>13.124999999999993</v>
      </c>
      <c r="Q98" s="29">
        <f t="shared" si="123"/>
        <v>18.75</v>
      </c>
      <c r="R98" s="24">
        <f t="shared" si="124"/>
        <v>0.2</v>
      </c>
      <c r="S98" s="30">
        <f t="shared" si="128"/>
        <v>1</v>
      </c>
      <c r="T98" s="51">
        <f t="shared" si="125"/>
        <v>56.25</v>
      </c>
      <c r="U98" s="56">
        <f t="shared" si="129"/>
        <v>5.6250000000000071</v>
      </c>
      <c r="V98" s="51">
        <f t="shared" si="130"/>
        <v>0</v>
      </c>
      <c r="W98" s="51">
        <f t="shared" si="126"/>
        <v>13.124999999999993</v>
      </c>
      <c r="X98" s="36">
        <f t="shared" si="127"/>
        <v>18.75</v>
      </c>
      <c r="Y98" s="130">
        <f>IFERROR(VLOOKUP(C98,#REF!,5,FALSE),0)</f>
        <v>0</v>
      </c>
      <c r="Z98" s="131">
        <f>IFERROR(VLOOKUP(C98,#REF!,4,FALSE),0)</f>
        <v>0</v>
      </c>
    </row>
    <row r="99" spans="1:27" x14ac:dyDescent="0.25">
      <c r="A99" s="2"/>
      <c r="B99" s="167"/>
      <c r="C99" s="27">
        <v>23414959</v>
      </c>
      <c r="D99" s="27" t="s">
        <v>7656</v>
      </c>
      <c r="E99" s="28">
        <f>VLOOKUP(C99,PriceFile!B:F,5,FALSE)</f>
        <v>37.5</v>
      </c>
      <c r="F99" s="29">
        <f>VLOOKUP(C99,PriceFile!$B:$D,3,FALSE)</f>
        <v>50</v>
      </c>
      <c r="G99" s="154">
        <f>IFERROR(VLOOKUP(C99,Labor!A:B,2,FALSE),0)</f>
        <v>0</v>
      </c>
      <c r="H99" s="31">
        <f t="shared" si="114"/>
        <v>3.75</v>
      </c>
      <c r="I99" s="32">
        <f t="shared" si="115"/>
        <v>0</v>
      </c>
      <c r="J99" s="33">
        <f t="shared" si="116"/>
        <v>0</v>
      </c>
      <c r="K99" s="34">
        <f t="shared" si="117"/>
        <v>41.25</v>
      </c>
      <c r="L99" s="155" t="str">
        <f t="shared" si="118"/>
        <v/>
      </c>
      <c r="M99" s="33" t="str">
        <f t="shared" si="119"/>
        <v/>
      </c>
      <c r="N99" s="32" t="str">
        <f t="shared" si="120"/>
        <v/>
      </c>
      <c r="O99" s="60">
        <f t="shared" si="121"/>
        <v>50</v>
      </c>
      <c r="P99" s="29">
        <f t="shared" si="122"/>
        <v>8.75</v>
      </c>
      <c r="Q99" s="29">
        <f t="shared" si="123"/>
        <v>12.5</v>
      </c>
      <c r="R99" s="24">
        <f t="shared" si="124"/>
        <v>0.2</v>
      </c>
      <c r="S99" s="30">
        <f t="shared" si="128"/>
        <v>1</v>
      </c>
      <c r="T99" s="51">
        <f t="shared" si="125"/>
        <v>37.5</v>
      </c>
      <c r="U99" s="56">
        <f t="shared" si="129"/>
        <v>3.75</v>
      </c>
      <c r="V99" s="51">
        <f t="shared" si="130"/>
        <v>0</v>
      </c>
      <c r="W99" s="51">
        <f t="shared" si="126"/>
        <v>8.75</v>
      </c>
      <c r="X99" s="36">
        <f t="shared" si="127"/>
        <v>12.5</v>
      </c>
      <c r="Y99" s="130">
        <f>IFERROR(VLOOKUP(C99,#REF!,5,FALSE),0)</f>
        <v>0</v>
      </c>
      <c r="Z99" s="131">
        <f>IFERROR(VLOOKUP(C99,#REF!,4,FALSE),0)</f>
        <v>0</v>
      </c>
    </row>
    <row r="100" spans="1:27" x14ac:dyDescent="0.25">
      <c r="A100" s="2"/>
      <c r="B100" s="167"/>
      <c r="C100" s="27">
        <v>22854120</v>
      </c>
      <c r="D100" s="27" t="s">
        <v>7658</v>
      </c>
      <c r="E100" s="28">
        <f>VLOOKUP(C100,PriceFile!B:F,5,FALSE)</f>
        <v>97.5</v>
      </c>
      <c r="F100" s="29">
        <f>VLOOKUP(C100,PriceFile!$B:$D,3,FALSE)</f>
        <v>130</v>
      </c>
      <c r="G100" s="154">
        <f>IFERROR(VLOOKUP(C100,Labor!A:B,2,FALSE),0)</f>
        <v>0</v>
      </c>
      <c r="H100" s="31">
        <f t="shared" si="114"/>
        <v>9.7500000000000142</v>
      </c>
      <c r="I100" s="32">
        <f t="shared" si="115"/>
        <v>0</v>
      </c>
      <c r="J100" s="33">
        <f t="shared" si="116"/>
        <v>0</v>
      </c>
      <c r="K100" s="34">
        <f t="shared" si="117"/>
        <v>107.25000000000001</v>
      </c>
      <c r="L100" s="155" t="str">
        <f t="shared" si="118"/>
        <v/>
      </c>
      <c r="M100" s="33" t="str">
        <f t="shared" si="119"/>
        <v/>
      </c>
      <c r="N100" s="32" t="str">
        <f t="shared" si="120"/>
        <v/>
      </c>
      <c r="O100" s="60">
        <f t="shared" si="121"/>
        <v>130</v>
      </c>
      <c r="P100" s="29">
        <f t="shared" si="122"/>
        <v>22.749999999999986</v>
      </c>
      <c r="Q100" s="29">
        <f t="shared" si="123"/>
        <v>32.5</v>
      </c>
      <c r="R100" s="24">
        <f t="shared" si="124"/>
        <v>0.2</v>
      </c>
      <c r="S100" s="30">
        <f t="shared" si="128"/>
        <v>1</v>
      </c>
      <c r="T100" s="51">
        <f t="shared" si="125"/>
        <v>97.5</v>
      </c>
      <c r="U100" s="56">
        <f t="shared" si="129"/>
        <v>9.7500000000000142</v>
      </c>
      <c r="V100" s="51">
        <f t="shared" si="130"/>
        <v>0</v>
      </c>
      <c r="W100" s="51">
        <f t="shared" si="126"/>
        <v>22.749999999999986</v>
      </c>
      <c r="X100" s="36">
        <f t="shared" si="127"/>
        <v>32.5</v>
      </c>
      <c r="Y100" s="130">
        <f>IFERROR(VLOOKUP(C100,#REF!,5,FALSE),0)</f>
        <v>0</v>
      </c>
      <c r="Z100" s="131">
        <f>IFERROR(VLOOKUP(C100,#REF!,4,FALSE),0)</f>
        <v>0</v>
      </c>
    </row>
    <row r="101" spans="1:27" x14ac:dyDescent="0.25">
      <c r="A101" s="2"/>
      <c r="B101" s="168"/>
      <c r="C101" s="27">
        <v>84137516</v>
      </c>
      <c r="D101" s="27" t="s">
        <v>8861</v>
      </c>
      <c r="E101" s="28">
        <f>VLOOKUP(C101,PriceFile!B:F,5,FALSE)</f>
        <v>176.25</v>
      </c>
      <c r="F101" s="29">
        <f>VLOOKUP(C101,PriceFile!$B:$D,3,FALSE)</f>
        <v>235</v>
      </c>
      <c r="G101" s="154">
        <f>IFERROR(VLOOKUP(C101,Labor!A:B,2,FALSE),0)</f>
        <v>0.2</v>
      </c>
      <c r="H101" s="31">
        <f t="shared" si="114"/>
        <v>17.625000000000028</v>
      </c>
      <c r="I101" s="32">
        <f t="shared" si="115"/>
        <v>20</v>
      </c>
      <c r="J101" s="33">
        <f t="shared" si="116"/>
        <v>10</v>
      </c>
      <c r="K101" s="34">
        <f t="shared" si="117"/>
        <v>213.87500000000003</v>
      </c>
      <c r="L101" s="155" t="str">
        <f t="shared" si="118"/>
        <v/>
      </c>
      <c r="M101" s="33" t="str">
        <f t="shared" si="119"/>
        <v/>
      </c>
      <c r="N101" s="32" t="str">
        <f t="shared" si="120"/>
        <v/>
      </c>
      <c r="O101" s="60">
        <f t="shared" si="121"/>
        <v>255</v>
      </c>
      <c r="P101" s="29">
        <f t="shared" si="122"/>
        <v>41.124999999999972</v>
      </c>
      <c r="Q101" s="29">
        <f t="shared" si="123"/>
        <v>68.75</v>
      </c>
      <c r="R101" s="24">
        <f t="shared" si="124"/>
        <v>0.2</v>
      </c>
      <c r="S101" s="30">
        <f t="shared" si="128"/>
        <v>1</v>
      </c>
      <c r="T101" s="51">
        <f t="shared" si="125"/>
        <v>176.25</v>
      </c>
      <c r="U101" s="56">
        <f t="shared" si="129"/>
        <v>17.625000000000028</v>
      </c>
      <c r="V101" s="51">
        <f t="shared" si="130"/>
        <v>10</v>
      </c>
      <c r="W101" s="51">
        <f t="shared" si="126"/>
        <v>41.124999999999972</v>
      </c>
      <c r="X101" s="36">
        <f t="shared" si="127"/>
        <v>68.75</v>
      </c>
      <c r="Y101" s="130">
        <f>IFERROR(VLOOKUP(C101,#REF!,5,FALSE),0)</f>
        <v>0</v>
      </c>
      <c r="Z101" s="131">
        <f>IFERROR(VLOOKUP(C101,#REF!,4,FALSE),0)</f>
        <v>0</v>
      </c>
    </row>
    <row r="102" spans="1:27" ht="19.5" customHeight="1" x14ac:dyDescent="0.25">
      <c r="A102" s="2"/>
      <c r="B102" s="39"/>
      <c r="C102" s="40"/>
      <c r="D102" s="40"/>
      <c r="E102" s="41"/>
      <c r="F102" s="42"/>
      <c r="G102" s="42"/>
      <c r="H102" s="43"/>
      <c r="I102" s="42"/>
      <c r="J102" s="42"/>
      <c r="K102" s="42"/>
      <c r="L102" s="43"/>
      <c r="M102" s="42"/>
      <c r="N102" s="42"/>
      <c r="O102" s="43"/>
      <c r="P102" s="42"/>
      <c r="Q102" s="42"/>
      <c r="R102" s="41"/>
      <c r="S102" s="40"/>
      <c r="T102" s="44">
        <f>IFERROR((SUM(T90:T101)),0)</f>
        <v>1893.75</v>
      </c>
      <c r="U102" s="45">
        <f t="shared" ref="U102" si="131">IFERROR((SUM(U90:U101)),0)</f>
        <v>189.37500000000009</v>
      </c>
      <c r="V102" s="44">
        <f t="shared" ref="V102" si="132">IFERROR((SUM(V90:V101)),0)</f>
        <v>230</v>
      </c>
      <c r="W102" s="44">
        <f t="shared" ref="W102" si="133">IFERROR((SUM(W90:W101)),0)</f>
        <v>441.875</v>
      </c>
      <c r="X102" s="46">
        <f t="shared" ref="X102" si="134">IFERROR((SUM(X90:X101)),0)</f>
        <v>861.25</v>
      </c>
      <c r="Y102" s="130"/>
    </row>
    <row r="103" spans="1:27" x14ac:dyDescent="0.25">
      <c r="A103" s="2"/>
      <c r="B103" s="47"/>
      <c r="C103" s="2"/>
      <c r="D103" s="48"/>
      <c r="E103" s="48"/>
      <c r="F103" s="49"/>
      <c r="G103" s="49"/>
      <c r="H103" s="50"/>
      <c r="I103" s="30"/>
      <c r="J103" s="30"/>
      <c r="K103" s="30"/>
      <c r="L103" s="30"/>
      <c r="M103" s="51"/>
      <c r="N103" s="51"/>
      <c r="O103" s="51"/>
      <c r="P103" s="52"/>
      <c r="Q103" s="86"/>
      <c r="R103" s="30"/>
      <c r="S103" s="35"/>
      <c r="T103" s="35"/>
      <c r="U103" s="35"/>
      <c r="V103" s="35"/>
      <c r="W103" s="52"/>
      <c r="X103" s="2"/>
    </row>
    <row r="104" spans="1:27" ht="51.75" customHeight="1" x14ac:dyDescent="0.25">
      <c r="A104" s="2"/>
      <c r="B104" s="10" t="s">
        <v>122</v>
      </c>
      <c r="C104" s="11" t="s">
        <v>0</v>
      </c>
      <c r="D104" s="11" t="s">
        <v>129</v>
      </c>
      <c r="E104" s="80" t="s">
        <v>123</v>
      </c>
      <c r="F104" s="81" t="s">
        <v>126</v>
      </c>
      <c r="G104" s="11" t="s">
        <v>124</v>
      </c>
      <c r="H104" s="12" t="s">
        <v>7629</v>
      </c>
      <c r="I104" s="11" t="s">
        <v>7626</v>
      </c>
      <c r="J104" s="11" t="s">
        <v>7630</v>
      </c>
      <c r="K104" s="13" t="s">
        <v>7627</v>
      </c>
      <c r="L104" s="14" t="s">
        <v>7634</v>
      </c>
      <c r="M104" s="81" t="s">
        <v>7631</v>
      </c>
      <c r="N104" s="11" t="s">
        <v>7633</v>
      </c>
      <c r="O104" s="14" t="s">
        <v>7635</v>
      </c>
      <c r="P104" s="81" t="s">
        <v>7628</v>
      </c>
      <c r="Q104" s="11" t="s">
        <v>7632</v>
      </c>
      <c r="R104" s="12" t="s">
        <v>7638</v>
      </c>
      <c r="S104" s="11" t="s">
        <v>7636</v>
      </c>
      <c r="T104" s="11" t="s">
        <v>7646</v>
      </c>
      <c r="U104" s="12" t="s">
        <v>7641</v>
      </c>
      <c r="V104" s="11" t="s">
        <v>7639</v>
      </c>
      <c r="W104" s="11" t="s">
        <v>7640</v>
      </c>
      <c r="X104" s="15" t="s">
        <v>125</v>
      </c>
      <c r="Y104" s="130"/>
    </row>
    <row r="105" spans="1:27" ht="15.75" customHeight="1" x14ac:dyDescent="0.25">
      <c r="A105" s="2"/>
      <c r="B105" s="166" t="s">
        <v>8774</v>
      </c>
      <c r="C105" s="16">
        <v>22890532</v>
      </c>
      <c r="D105" s="16" t="s">
        <v>8847</v>
      </c>
      <c r="E105" s="17">
        <f>VLOOKUP(C105,PriceFile!B:F,5,FALSE)</f>
        <v>52.5</v>
      </c>
      <c r="F105" s="18">
        <f>VLOOKUP(C105,PriceFile!$B:$D,3,FALSE)</f>
        <v>70</v>
      </c>
      <c r="G105" s="154">
        <f>IFERROR(VLOOKUP(C105,Labor!A:B,2,FALSE),0)</f>
        <v>0</v>
      </c>
      <c r="H105" s="20">
        <f t="shared" ref="H105:H116" si="135">(E105*(SUM(1+$C$6))-E105)</f>
        <v>5.2500000000000071</v>
      </c>
      <c r="I105" s="21">
        <f t="shared" ref="I105:I116" si="136">G105*$C$8</f>
        <v>0</v>
      </c>
      <c r="J105" s="22">
        <f t="shared" ref="J105:J116" si="137">G105*$C$8*$C$9</f>
        <v>0</v>
      </c>
      <c r="K105" s="23">
        <f t="shared" ref="K105:K116" si="138">SUM(E105+H105+I105)</f>
        <v>57.750000000000007</v>
      </c>
      <c r="L105" s="155" t="str">
        <f t="shared" ref="L105:L116" si="139">IF($C$5="Y","",(SUM(E105+H105)*(1+$C$7))+I105)</f>
        <v/>
      </c>
      <c r="M105" s="22" t="str">
        <f t="shared" ref="M105:M116" si="140">IF($C$5="Y","",L105-K105)</f>
        <v/>
      </c>
      <c r="N105" s="21" t="str">
        <f t="shared" ref="N105:N116" si="141">IF($C$5="Y","",SUM(H105+J105+M105))</f>
        <v/>
      </c>
      <c r="O105" s="59">
        <f t="shared" ref="O105:O116" si="142">IF($C$5="n","",F105+I105)</f>
        <v>70</v>
      </c>
      <c r="P105" s="18">
        <f t="shared" ref="P105:P116" si="143">IF($C$5="n","",O105-K105)</f>
        <v>12.249999999999993</v>
      </c>
      <c r="Q105" s="18">
        <f t="shared" ref="Q105:Q116" si="144">IF($C$5="n","",SUM(H105+J105+P105))</f>
        <v>17.5</v>
      </c>
      <c r="R105" s="24">
        <f t="shared" ref="R105:R116" si="145">$R$11</f>
        <v>0.2</v>
      </c>
      <c r="S105" s="19">
        <f>ROUNDUP(($M$9*R105),0)</f>
        <v>1</v>
      </c>
      <c r="T105" s="53">
        <f t="shared" ref="T105:T116" si="146">S105*E105</f>
        <v>52.5</v>
      </c>
      <c r="U105" s="55">
        <f>S105*H105</f>
        <v>5.2500000000000071</v>
      </c>
      <c r="V105" s="53">
        <f>S105*J105</f>
        <v>0</v>
      </c>
      <c r="W105" s="53">
        <f t="shared" ref="W105:W116" si="147">IF($C$5="Y",S105*P105,S105*M105)</f>
        <v>12.249999999999993</v>
      </c>
      <c r="X105" s="25">
        <f t="shared" ref="X105:X116" si="148">IF($C$5="Y",S105*Q105,S105*N105)</f>
        <v>17.5</v>
      </c>
      <c r="Y105" s="130">
        <f>IFERROR(VLOOKUP(C105,#REF!,5,FALSE),0)</f>
        <v>0</v>
      </c>
      <c r="Z105" s="131">
        <f>IFERROR(VLOOKUP(C105,#REF!,4,FALSE),0)</f>
        <v>0</v>
      </c>
      <c r="AA105" s="26"/>
    </row>
    <row r="106" spans="1:27" x14ac:dyDescent="0.25">
      <c r="A106" s="2"/>
      <c r="B106" s="167"/>
      <c r="C106" s="27">
        <v>19158229</v>
      </c>
      <c r="D106" s="27" t="s">
        <v>7656</v>
      </c>
      <c r="E106" s="28">
        <f>VLOOKUP(C106,PriceFile!B:F,5,FALSE)</f>
        <v>37.5</v>
      </c>
      <c r="F106" s="29">
        <f>VLOOKUP(C106,PriceFile!$B:$D,3,FALSE)</f>
        <v>50</v>
      </c>
      <c r="G106" s="154">
        <f>IFERROR(VLOOKUP(C106,Labor!A:B,2,FALSE),0)</f>
        <v>0.1</v>
      </c>
      <c r="H106" s="31">
        <f t="shared" si="135"/>
        <v>3.75</v>
      </c>
      <c r="I106" s="32">
        <f t="shared" si="136"/>
        <v>10</v>
      </c>
      <c r="J106" s="33">
        <f t="shared" si="137"/>
        <v>5</v>
      </c>
      <c r="K106" s="34">
        <f t="shared" si="138"/>
        <v>51.25</v>
      </c>
      <c r="L106" s="155" t="str">
        <f t="shared" si="139"/>
        <v/>
      </c>
      <c r="M106" s="33" t="str">
        <f t="shared" si="140"/>
        <v/>
      </c>
      <c r="N106" s="32" t="str">
        <f t="shared" si="141"/>
        <v/>
      </c>
      <c r="O106" s="60">
        <f t="shared" si="142"/>
        <v>60</v>
      </c>
      <c r="P106" s="29">
        <f t="shared" si="143"/>
        <v>8.75</v>
      </c>
      <c r="Q106" s="29">
        <f t="shared" si="144"/>
        <v>17.5</v>
      </c>
      <c r="R106" s="24">
        <f t="shared" si="145"/>
        <v>0.2</v>
      </c>
      <c r="S106" s="30">
        <f t="shared" ref="S106:S116" si="149">ROUNDUP(($M$9*R106),0)</f>
        <v>1</v>
      </c>
      <c r="T106" s="51">
        <f t="shared" si="146"/>
        <v>37.5</v>
      </c>
      <c r="U106" s="56">
        <f t="shared" ref="U106:U116" si="150">S106*H106</f>
        <v>3.75</v>
      </c>
      <c r="V106" s="51">
        <f t="shared" ref="V106:V116" si="151">S106*J106</f>
        <v>5</v>
      </c>
      <c r="W106" s="51">
        <f t="shared" si="147"/>
        <v>8.75</v>
      </c>
      <c r="X106" s="36">
        <f t="shared" si="148"/>
        <v>17.5</v>
      </c>
      <c r="Y106" s="130">
        <f>IFERROR(VLOOKUP(C106,#REF!,5,FALSE),0)</f>
        <v>0</v>
      </c>
      <c r="Z106" s="131">
        <f>IFERROR(VLOOKUP(C106,#REF!,4,FALSE),0)</f>
        <v>0</v>
      </c>
    </row>
    <row r="107" spans="1:27" x14ac:dyDescent="0.25">
      <c r="A107" s="2"/>
      <c r="B107" s="167"/>
      <c r="C107" s="27">
        <v>19155496</v>
      </c>
      <c r="D107" s="27" t="s">
        <v>8866</v>
      </c>
      <c r="E107" s="28">
        <f>VLOOKUP(C107,PriceFile!B:F,5,FALSE)</f>
        <v>48.75</v>
      </c>
      <c r="F107" s="29">
        <f>VLOOKUP(C107,PriceFile!$B:$D,3,FALSE)</f>
        <v>65</v>
      </c>
      <c r="G107" s="154">
        <f>IFERROR(VLOOKUP(C107,Labor!A:B,2,FALSE),0)</f>
        <v>0.1</v>
      </c>
      <c r="H107" s="31">
        <f t="shared" si="135"/>
        <v>4.8750000000000071</v>
      </c>
      <c r="I107" s="32">
        <f t="shared" si="136"/>
        <v>10</v>
      </c>
      <c r="J107" s="33">
        <f t="shared" si="137"/>
        <v>5</v>
      </c>
      <c r="K107" s="34">
        <f t="shared" si="138"/>
        <v>63.625000000000007</v>
      </c>
      <c r="L107" s="155" t="str">
        <f t="shared" si="139"/>
        <v/>
      </c>
      <c r="M107" s="33" t="str">
        <f t="shared" si="140"/>
        <v/>
      </c>
      <c r="N107" s="32" t="str">
        <f t="shared" si="141"/>
        <v/>
      </c>
      <c r="O107" s="60">
        <f t="shared" si="142"/>
        <v>75</v>
      </c>
      <c r="P107" s="29">
        <f t="shared" si="143"/>
        <v>11.374999999999993</v>
      </c>
      <c r="Q107" s="29">
        <f t="shared" si="144"/>
        <v>21.25</v>
      </c>
      <c r="R107" s="24">
        <f t="shared" si="145"/>
        <v>0.2</v>
      </c>
      <c r="S107" s="30">
        <f t="shared" si="149"/>
        <v>1</v>
      </c>
      <c r="T107" s="51">
        <f t="shared" si="146"/>
        <v>48.75</v>
      </c>
      <c r="U107" s="56">
        <f t="shared" si="150"/>
        <v>4.8750000000000071</v>
      </c>
      <c r="V107" s="51">
        <f t="shared" si="151"/>
        <v>5</v>
      </c>
      <c r="W107" s="51">
        <f t="shared" si="147"/>
        <v>11.374999999999993</v>
      </c>
      <c r="X107" s="36">
        <f t="shared" si="148"/>
        <v>21.25</v>
      </c>
      <c r="Y107" s="130">
        <f>IFERROR(VLOOKUP(C107,#REF!,5,FALSE),0)</f>
        <v>0</v>
      </c>
      <c r="Z107" s="131">
        <f>IFERROR(VLOOKUP(C107,#REF!,4,FALSE),0)</f>
        <v>0</v>
      </c>
    </row>
    <row r="108" spans="1:27" x14ac:dyDescent="0.25">
      <c r="A108" s="2"/>
      <c r="B108" s="167"/>
      <c r="C108" s="27">
        <v>22890024</v>
      </c>
      <c r="D108" s="27" t="s">
        <v>8867</v>
      </c>
      <c r="E108" s="28">
        <f>VLOOKUP(C108,PriceFile!B:F,5,FALSE)</f>
        <v>52.5</v>
      </c>
      <c r="F108" s="29">
        <f>VLOOKUP(C108,PriceFile!$B:$D,3,FALSE)</f>
        <v>70</v>
      </c>
      <c r="G108" s="154">
        <f>IFERROR(VLOOKUP(C108,Labor!A:B,2,FALSE),0)</f>
        <v>0</v>
      </c>
      <c r="H108" s="31">
        <f t="shared" si="135"/>
        <v>5.2500000000000071</v>
      </c>
      <c r="I108" s="32">
        <f t="shared" si="136"/>
        <v>0</v>
      </c>
      <c r="J108" s="33">
        <f t="shared" si="137"/>
        <v>0</v>
      </c>
      <c r="K108" s="34">
        <f t="shared" si="138"/>
        <v>57.750000000000007</v>
      </c>
      <c r="L108" s="155" t="str">
        <f t="shared" si="139"/>
        <v/>
      </c>
      <c r="M108" s="33" t="str">
        <f t="shared" si="140"/>
        <v/>
      </c>
      <c r="N108" s="32" t="str">
        <f t="shared" si="141"/>
        <v/>
      </c>
      <c r="O108" s="60">
        <f t="shared" si="142"/>
        <v>70</v>
      </c>
      <c r="P108" s="29">
        <f t="shared" si="143"/>
        <v>12.249999999999993</v>
      </c>
      <c r="Q108" s="29">
        <f t="shared" si="144"/>
        <v>17.5</v>
      </c>
      <c r="R108" s="24">
        <f t="shared" si="145"/>
        <v>0.2</v>
      </c>
      <c r="S108" s="30">
        <f t="shared" si="149"/>
        <v>1</v>
      </c>
      <c r="T108" s="51">
        <f t="shared" si="146"/>
        <v>52.5</v>
      </c>
      <c r="U108" s="56">
        <f t="shared" si="150"/>
        <v>5.2500000000000071</v>
      </c>
      <c r="V108" s="51">
        <f t="shared" si="151"/>
        <v>0</v>
      </c>
      <c r="W108" s="51">
        <f t="shared" si="147"/>
        <v>12.249999999999993</v>
      </c>
      <c r="X108" s="36">
        <f t="shared" si="148"/>
        <v>17.5</v>
      </c>
      <c r="Y108" s="130">
        <f>IFERROR(VLOOKUP(C108,#REF!,5,FALSE),0)</f>
        <v>0</v>
      </c>
      <c r="Z108" s="131">
        <f>IFERROR(VLOOKUP(C108,#REF!,4,FALSE),0)</f>
        <v>0</v>
      </c>
    </row>
    <row r="109" spans="1:27" x14ac:dyDescent="0.25">
      <c r="A109" s="2"/>
      <c r="B109" s="167"/>
      <c r="C109" s="87">
        <v>23129795</v>
      </c>
      <c r="D109" s="27" t="s">
        <v>8868</v>
      </c>
      <c r="E109" s="28">
        <f>VLOOKUP(C109,PriceFile!B:F,5,FALSE)</f>
        <v>262.5</v>
      </c>
      <c r="F109" s="29">
        <f>VLOOKUP(C109,PriceFile!$B:$D,3,FALSE)</f>
        <v>350</v>
      </c>
      <c r="G109" s="154">
        <f>IFERROR(VLOOKUP(C109,Labor!A:B,2,FALSE),0)</f>
        <v>0.5</v>
      </c>
      <c r="H109" s="31">
        <f t="shared" si="135"/>
        <v>26.25</v>
      </c>
      <c r="I109" s="32">
        <f t="shared" si="136"/>
        <v>50</v>
      </c>
      <c r="J109" s="33">
        <f t="shared" si="137"/>
        <v>25</v>
      </c>
      <c r="K109" s="34">
        <f t="shared" si="138"/>
        <v>338.75</v>
      </c>
      <c r="L109" s="155" t="str">
        <f t="shared" si="139"/>
        <v/>
      </c>
      <c r="M109" s="33" t="str">
        <f t="shared" si="140"/>
        <v/>
      </c>
      <c r="N109" s="32" t="str">
        <f t="shared" si="141"/>
        <v/>
      </c>
      <c r="O109" s="60">
        <f t="shared" si="142"/>
        <v>400</v>
      </c>
      <c r="P109" s="29">
        <f t="shared" si="143"/>
        <v>61.25</v>
      </c>
      <c r="Q109" s="29">
        <f t="shared" si="144"/>
        <v>112.5</v>
      </c>
      <c r="R109" s="24">
        <f t="shared" si="145"/>
        <v>0.2</v>
      </c>
      <c r="S109" s="30">
        <f t="shared" si="149"/>
        <v>1</v>
      </c>
      <c r="T109" s="51">
        <f t="shared" si="146"/>
        <v>262.5</v>
      </c>
      <c r="U109" s="56">
        <f t="shared" si="150"/>
        <v>26.25</v>
      </c>
      <c r="V109" s="51">
        <f t="shared" si="151"/>
        <v>25</v>
      </c>
      <c r="W109" s="51">
        <f t="shared" si="147"/>
        <v>61.25</v>
      </c>
      <c r="X109" s="36">
        <f t="shared" si="148"/>
        <v>112.5</v>
      </c>
      <c r="Y109" s="130">
        <f>IFERROR(VLOOKUP(C109,#REF!,5,FALSE),0)</f>
        <v>0</v>
      </c>
      <c r="Z109" s="131">
        <f>IFERROR(VLOOKUP(C109,#REF!,4,FALSE),0)</f>
        <v>0</v>
      </c>
    </row>
    <row r="110" spans="1:27" x14ac:dyDescent="0.25">
      <c r="A110" s="2"/>
      <c r="B110" s="167"/>
      <c r="C110" s="27">
        <v>23139997</v>
      </c>
      <c r="D110" s="27" t="s">
        <v>8869</v>
      </c>
      <c r="E110" s="28">
        <f>VLOOKUP(C110,PriceFile!B:F,5,FALSE)</f>
        <v>1496.25</v>
      </c>
      <c r="F110" s="29">
        <f>VLOOKUP(C110,PriceFile!$B:$D,3,FALSE)</f>
        <v>1995</v>
      </c>
      <c r="G110" s="154">
        <f>IFERROR(VLOOKUP(C110,Labor!A:B,2,FALSE),0)</f>
        <v>2</v>
      </c>
      <c r="H110" s="31">
        <f t="shared" si="135"/>
        <v>149.62500000000023</v>
      </c>
      <c r="I110" s="32">
        <f t="shared" si="136"/>
        <v>200</v>
      </c>
      <c r="J110" s="33">
        <f t="shared" si="137"/>
        <v>100</v>
      </c>
      <c r="K110" s="34">
        <f t="shared" si="138"/>
        <v>1845.8750000000002</v>
      </c>
      <c r="L110" s="155" t="str">
        <f t="shared" si="139"/>
        <v/>
      </c>
      <c r="M110" s="33" t="str">
        <f t="shared" si="140"/>
        <v/>
      </c>
      <c r="N110" s="32" t="str">
        <f t="shared" si="141"/>
        <v/>
      </c>
      <c r="O110" s="60">
        <f t="shared" si="142"/>
        <v>2195</v>
      </c>
      <c r="P110" s="29">
        <f t="shared" si="143"/>
        <v>349.12499999999977</v>
      </c>
      <c r="Q110" s="29">
        <f t="shared" si="144"/>
        <v>598.75</v>
      </c>
      <c r="R110" s="24">
        <f t="shared" si="145"/>
        <v>0.2</v>
      </c>
      <c r="S110" s="30">
        <f t="shared" si="149"/>
        <v>1</v>
      </c>
      <c r="T110" s="51">
        <f t="shared" si="146"/>
        <v>1496.25</v>
      </c>
      <c r="U110" s="56">
        <f t="shared" si="150"/>
        <v>149.62500000000023</v>
      </c>
      <c r="V110" s="51">
        <f t="shared" si="151"/>
        <v>100</v>
      </c>
      <c r="W110" s="51">
        <f t="shared" si="147"/>
        <v>349.12499999999977</v>
      </c>
      <c r="X110" s="36">
        <f t="shared" si="148"/>
        <v>598.75</v>
      </c>
      <c r="Y110" s="130">
        <f>IFERROR(VLOOKUP(C110,#REF!,5,FALSE),0)</f>
        <v>0</v>
      </c>
      <c r="Z110" s="131">
        <f>IFERROR(VLOOKUP(C110,#REF!,4,FALSE),0)</f>
        <v>0</v>
      </c>
    </row>
    <row r="111" spans="1:27" x14ac:dyDescent="0.25">
      <c r="A111" s="2"/>
      <c r="B111" s="167"/>
      <c r="C111" s="37">
        <v>23221725</v>
      </c>
      <c r="D111" s="27" t="s">
        <v>1</v>
      </c>
      <c r="E111" s="28">
        <f>VLOOKUP(C111,PriceFile!B:F,5,FALSE)</f>
        <v>71.25</v>
      </c>
      <c r="F111" s="29">
        <f>VLOOKUP(C111,PriceFile!$B:$D,3,FALSE)</f>
        <v>95</v>
      </c>
      <c r="G111" s="154">
        <f>IFERROR(VLOOKUP(C111,Labor!A:B,2,FALSE),0)</f>
        <v>0.2</v>
      </c>
      <c r="H111" s="31">
        <f t="shared" si="135"/>
        <v>7.125</v>
      </c>
      <c r="I111" s="32">
        <f t="shared" si="136"/>
        <v>20</v>
      </c>
      <c r="J111" s="33">
        <f t="shared" si="137"/>
        <v>10</v>
      </c>
      <c r="K111" s="34">
        <f t="shared" si="138"/>
        <v>98.375</v>
      </c>
      <c r="L111" s="155" t="str">
        <f t="shared" si="139"/>
        <v/>
      </c>
      <c r="M111" s="33" t="str">
        <f t="shared" si="140"/>
        <v/>
      </c>
      <c r="N111" s="32" t="str">
        <f t="shared" si="141"/>
        <v/>
      </c>
      <c r="O111" s="60">
        <f t="shared" si="142"/>
        <v>115</v>
      </c>
      <c r="P111" s="29">
        <f t="shared" si="143"/>
        <v>16.625</v>
      </c>
      <c r="Q111" s="29">
        <f t="shared" si="144"/>
        <v>33.75</v>
      </c>
      <c r="R111" s="24">
        <f t="shared" si="145"/>
        <v>0.2</v>
      </c>
      <c r="S111" s="30">
        <f t="shared" si="149"/>
        <v>1</v>
      </c>
      <c r="T111" s="51">
        <f t="shared" si="146"/>
        <v>71.25</v>
      </c>
      <c r="U111" s="56">
        <f t="shared" si="150"/>
        <v>7.125</v>
      </c>
      <c r="V111" s="51">
        <f t="shared" si="151"/>
        <v>10</v>
      </c>
      <c r="W111" s="51">
        <f t="shared" si="147"/>
        <v>16.625</v>
      </c>
      <c r="X111" s="36">
        <f t="shared" si="148"/>
        <v>33.75</v>
      </c>
      <c r="Y111" s="130">
        <f>IFERROR(VLOOKUP(C111,#REF!,5,FALSE),0)</f>
        <v>0</v>
      </c>
      <c r="Z111" s="131">
        <f>IFERROR(VLOOKUP(C111,#REF!,4,FALSE),0)</f>
        <v>0</v>
      </c>
    </row>
    <row r="112" spans="1:27" x14ac:dyDescent="0.25">
      <c r="A112" s="2"/>
      <c r="B112" s="167"/>
      <c r="C112" s="27">
        <v>23278568</v>
      </c>
      <c r="D112" s="38" t="s">
        <v>8870</v>
      </c>
      <c r="E112" s="28">
        <f>VLOOKUP(C112,PriceFile!B:F,5,FALSE)</f>
        <v>562.5</v>
      </c>
      <c r="F112" s="29">
        <f>VLOOKUP(C112,PriceFile!$B:$D,3,FALSE)</f>
        <v>750</v>
      </c>
      <c r="G112" s="154">
        <f>IFERROR(VLOOKUP(C112,Labor!A:B,2,FALSE),0)</f>
        <v>2.1</v>
      </c>
      <c r="H112" s="31">
        <f t="shared" si="135"/>
        <v>56.25</v>
      </c>
      <c r="I112" s="32">
        <f t="shared" si="136"/>
        <v>210</v>
      </c>
      <c r="J112" s="33">
        <f t="shared" si="137"/>
        <v>105</v>
      </c>
      <c r="K112" s="34">
        <f t="shared" si="138"/>
        <v>828.75</v>
      </c>
      <c r="L112" s="155" t="str">
        <f t="shared" si="139"/>
        <v/>
      </c>
      <c r="M112" s="33" t="str">
        <f t="shared" si="140"/>
        <v/>
      </c>
      <c r="N112" s="32" t="str">
        <f t="shared" si="141"/>
        <v/>
      </c>
      <c r="O112" s="60">
        <f t="shared" si="142"/>
        <v>960</v>
      </c>
      <c r="P112" s="29">
        <f t="shared" si="143"/>
        <v>131.25</v>
      </c>
      <c r="Q112" s="29">
        <f t="shared" si="144"/>
        <v>292.5</v>
      </c>
      <c r="R112" s="24">
        <f t="shared" si="145"/>
        <v>0.2</v>
      </c>
      <c r="S112" s="30">
        <f t="shared" si="149"/>
        <v>1</v>
      </c>
      <c r="T112" s="51">
        <f t="shared" si="146"/>
        <v>562.5</v>
      </c>
      <c r="U112" s="56">
        <f t="shared" si="150"/>
        <v>56.25</v>
      </c>
      <c r="V112" s="51">
        <f t="shared" si="151"/>
        <v>105</v>
      </c>
      <c r="W112" s="51">
        <f t="shared" si="147"/>
        <v>131.25</v>
      </c>
      <c r="X112" s="36">
        <f t="shared" si="148"/>
        <v>292.5</v>
      </c>
      <c r="Y112" s="130">
        <f>IFERROR(VLOOKUP(C112,#REF!,5,FALSE),0)</f>
        <v>0</v>
      </c>
      <c r="Z112" s="131">
        <f>IFERROR(VLOOKUP(C112,#REF!,4,FALSE),0)</f>
        <v>0</v>
      </c>
    </row>
    <row r="113" spans="1:27" x14ac:dyDescent="0.25">
      <c r="A113" s="2"/>
      <c r="B113" s="167"/>
      <c r="C113" s="27">
        <v>12499978</v>
      </c>
      <c r="D113" s="27" t="s">
        <v>8861</v>
      </c>
      <c r="E113" s="28">
        <f>VLOOKUP(C113,PriceFile!B:F,5,FALSE)</f>
        <v>146.25</v>
      </c>
      <c r="F113" s="29">
        <f>VLOOKUP(C113,PriceFile!$B:$D,3,FALSE)</f>
        <v>195</v>
      </c>
      <c r="G113" s="154">
        <f>IFERROR(VLOOKUP(C113,Labor!A:B,2,FALSE),0)</f>
        <v>0.3</v>
      </c>
      <c r="H113" s="31">
        <f t="shared" si="135"/>
        <v>14.625</v>
      </c>
      <c r="I113" s="32">
        <f t="shared" si="136"/>
        <v>30</v>
      </c>
      <c r="J113" s="33">
        <f t="shared" si="137"/>
        <v>15</v>
      </c>
      <c r="K113" s="34">
        <f t="shared" si="138"/>
        <v>190.875</v>
      </c>
      <c r="L113" s="155" t="str">
        <f t="shared" si="139"/>
        <v/>
      </c>
      <c r="M113" s="33" t="str">
        <f t="shared" si="140"/>
        <v/>
      </c>
      <c r="N113" s="32" t="str">
        <f t="shared" si="141"/>
        <v/>
      </c>
      <c r="O113" s="60">
        <f t="shared" si="142"/>
        <v>225</v>
      </c>
      <c r="P113" s="29">
        <f t="shared" si="143"/>
        <v>34.125</v>
      </c>
      <c r="Q113" s="29">
        <f t="shared" si="144"/>
        <v>63.75</v>
      </c>
      <c r="R113" s="24">
        <f t="shared" si="145"/>
        <v>0.2</v>
      </c>
      <c r="S113" s="30">
        <f t="shared" si="149"/>
        <v>1</v>
      </c>
      <c r="T113" s="51">
        <f t="shared" si="146"/>
        <v>146.25</v>
      </c>
      <c r="U113" s="56">
        <f t="shared" si="150"/>
        <v>14.625</v>
      </c>
      <c r="V113" s="51">
        <f t="shared" si="151"/>
        <v>15</v>
      </c>
      <c r="W113" s="51">
        <f t="shared" si="147"/>
        <v>34.125</v>
      </c>
      <c r="X113" s="36">
        <f t="shared" si="148"/>
        <v>63.75</v>
      </c>
      <c r="Y113" s="130">
        <f>IFERROR(VLOOKUP(C113,#REF!,5,FALSE),0)</f>
        <v>0</v>
      </c>
      <c r="Z113" s="131">
        <f>IFERROR(VLOOKUP(C113,#REF!,4,FALSE),0)</f>
        <v>0</v>
      </c>
    </row>
    <row r="114" spans="1:27" x14ac:dyDescent="0.25">
      <c r="A114" s="2"/>
      <c r="B114" s="167"/>
      <c r="C114" s="27">
        <v>23189645</v>
      </c>
      <c r="D114" s="27" t="s">
        <v>8871</v>
      </c>
      <c r="E114" s="28">
        <f>VLOOKUP(C114,PriceFile!B:F,5,FALSE)</f>
        <v>420</v>
      </c>
      <c r="F114" s="29">
        <f>VLOOKUP(C114,PriceFile!$B:$D,3,FALSE)</f>
        <v>560</v>
      </c>
      <c r="G114" s="154">
        <f>IFERROR(VLOOKUP(C114,Labor!A:B,2,FALSE),0)</f>
        <v>1</v>
      </c>
      <c r="H114" s="31">
        <f t="shared" si="135"/>
        <v>42.000000000000057</v>
      </c>
      <c r="I114" s="32">
        <f t="shared" si="136"/>
        <v>100</v>
      </c>
      <c r="J114" s="33">
        <f t="shared" si="137"/>
        <v>50</v>
      </c>
      <c r="K114" s="34">
        <f t="shared" si="138"/>
        <v>562</v>
      </c>
      <c r="L114" s="155" t="str">
        <f t="shared" si="139"/>
        <v/>
      </c>
      <c r="M114" s="33" t="str">
        <f t="shared" si="140"/>
        <v/>
      </c>
      <c r="N114" s="32" t="str">
        <f t="shared" si="141"/>
        <v/>
      </c>
      <c r="O114" s="60">
        <f t="shared" si="142"/>
        <v>660</v>
      </c>
      <c r="P114" s="29">
        <f t="shared" si="143"/>
        <v>98</v>
      </c>
      <c r="Q114" s="29">
        <f t="shared" si="144"/>
        <v>190.00000000000006</v>
      </c>
      <c r="R114" s="24">
        <f t="shared" si="145"/>
        <v>0.2</v>
      </c>
      <c r="S114" s="30">
        <f t="shared" si="149"/>
        <v>1</v>
      </c>
      <c r="T114" s="51">
        <f t="shared" si="146"/>
        <v>420</v>
      </c>
      <c r="U114" s="56">
        <f t="shared" si="150"/>
        <v>42.000000000000057</v>
      </c>
      <c r="V114" s="51">
        <f t="shared" si="151"/>
        <v>50</v>
      </c>
      <c r="W114" s="51">
        <f t="shared" si="147"/>
        <v>98</v>
      </c>
      <c r="X114" s="36">
        <f t="shared" si="148"/>
        <v>190.00000000000006</v>
      </c>
      <c r="Y114" s="130">
        <f>IFERROR(VLOOKUP(C114,#REF!,5,FALSE),0)</f>
        <v>0</v>
      </c>
      <c r="Z114" s="131">
        <f>IFERROR(VLOOKUP(C114,#REF!,4,FALSE),0)</f>
        <v>0</v>
      </c>
    </row>
    <row r="115" spans="1:27" x14ac:dyDescent="0.25">
      <c r="A115" s="2"/>
      <c r="B115" s="167"/>
      <c r="C115" s="27">
        <v>19303452</v>
      </c>
      <c r="D115" s="27" t="s">
        <v>8764</v>
      </c>
      <c r="E115" s="28">
        <f>VLOOKUP(C115,PriceFile!B:F,5,FALSE)</f>
        <v>64</v>
      </c>
      <c r="F115" s="29">
        <f>VLOOKUP(C115,PriceFile!$B:$D,3,FALSE)</f>
        <v>80</v>
      </c>
      <c r="G115" s="154">
        <f>IFERROR(VLOOKUP(C115,Labor!A:B,2,FALSE),0)</f>
        <v>0</v>
      </c>
      <c r="H115" s="31">
        <f t="shared" si="135"/>
        <v>6.4000000000000057</v>
      </c>
      <c r="I115" s="32">
        <f t="shared" si="136"/>
        <v>0</v>
      </c>
      <c r="J115" s="33">
        <f t="shared" si="137"/>
        <v>0</v>
      </c>
      <c r="K115" s="34">
        <f t="shared" si="138"/>
        <v>70.400000000000006</v>
      </c>
      <c r="L115" s="155" t="str">
        <f t="shared" si="139"/>
        <v/>
      </c>
      <c r="M115" s="33" t="str">
        <f t="shared" si="140"/>
        <v/>
      </c>
      <c r="N115" s="32" t="str">
        <f t="shared" si="141"/>
        <v/>
      </c>
      <c r="O115" s="60">
        <f t="shared" si="142"/>
        <v>80</v>
      </c>
      <c r="P115" s="29">
        <f t="shared" si="143"/>
        <v>9.5999999999999943</v>
      </c>
      <c r="Q115" s="29">
        <f t="shared" si="144"/>
        <v>16</v>
      </c>
      <c r="R115" s="24">
        <f t="shared" si="145"/>
        <v>0.2</v>
      </c>
      <c r="S115" s="30">
        <f t="shared" si="149"/>
        <v>1</v>
      </c>
      <c r="T115" s="51">
        <f t="shared" si="146"/>
        <v>64</v>
      </c>
      <c r="U115" s="56">
        <f t="shared" si="150"/>
        <v>6.4000000000000057</v>
      </c>
      <c r="V115" s="51">
        <f t="shared" si="151"/>
        <v>0</v>
      </c>
      <c r="W115" s="51">
        <f t="shared" si="147"/>
        <v>9.5999999999999943</v>
      </c>
      <c r="X115" s="36">
        <f t="shared" si="148"/>
        <v>16</v>
      </c>
      <c r="Y115" s="130">
        <f>IFERROR(VLOOKUP(C115,#REF!,5,FALSE),0)</f>
        <v>0</v>
      </c>
      <c r="Z115" s="131">
        <f>IFERROR(VLOOKUP(C115,#REF!,4,FALSE),0)</f>
        <v>0</v>
      </c>
    </row>
    <row r="116" spans="1:27" x14ac:dyDescent="0.25">
      <c r="A116" s="2"/>
      <c r="B116" s="168"/>
      <c r="C116" s="27">
        <v>19331871</v>
      </c>
      <c r="D116" s="27" t="s">
        <v>8859</v>
      </c>
      <c r="E116" s="28">
        <f>VLOOKUP(C116,PriceFile!B:F,5,FALSE)</f>
        <v>519.20000000000005</v>
      </c>
      <c r="F116" s="29">
        <f>VLOOKUP(C116,PriceFile!$B:$D,3,FALSE)</f>
        <v>649</v>
      </c>
      <c r="G116" s="154">
        <f>IFERROR(VLOOKUP(C116,Labor!A:B,2,FALSE),0)</f>
        <v>0.2</v>
      </c>
      <c r="H116" s="31">
        <f t="shared" si="135"/>
        <v>51.920000000000073</v>
      </c>
      <c r="I116" s="32">
        <f t="shared" si="136"/>
        <v>20</v>
      </c>
      <c r="J116" s="33">
        <f t="shared" si="137"/>
        <v>10</v>
      </c>
      <c r="K116" s="34">
        <f t="shared" si="138"/>
        <v>591.12000000000012</v>
      </c>
      <c r="L116" s="155" t="str">
        <f t="shared" si="139"/>
        <v/>
      </c>
      <c r="M116" s="33" t="str">
        <f t="shared" si="140"/>
        <v/>
      </c>
      <c r="N116" s="32" t="str">
        <f t="shared" si="141"/>
        <v/>
      </c>
      <c r="O116" s="60">
        <f t="shared" si="142"/>
        <v>669</v>
      </c>
      <c r="P116" s="29">
        <f t="shared" si="143"/>
        <v>77.879999999999882</v>
      </c>
      <c r="Q116" s="29">
        <f t="shared" si="144"/>
        <v>139.79999999999995</v>
      </c>
      <c r="R116" s="24">
        <f t="shared" si="145"/>
        <v>0.2</v>
      </c>
      <c r="S116" s="30">
        <f t="shared" si="149"/>
        <v>1</v>
      </c>
      <c r="T116" s="51">
        <f t="shared" si="146"/>
        <v>519.20000000000005</v>
      </c>
      <c r="U116" s="56">
        <f t="shared" si="150"/>
        <v>51.920000000000073</v>
      </c>
      <c r="V116" s="51">
        <f t="shared" si="151"/>
        <v>10</v>
      </c>
      <c r="W116" s="51">
        <f t="shared" si="147"/>
        <v>77.879999999999882</v>
      </c>
      <c r="X116" s="36">
        <f t="shared" si="148"/>
        <v>139.79999999999995</v>
      </c>
      <c r="Y116" s="130">
        <f>IFERROR(VLOOKUP(C116,#REF!,5,FALSE),0)</f>
        <v>0</v>
      </c>
      <c r="Z116" s="131">
        <f>IFERROR(VLOOKUP(C116,#REF!,4,FALSE),0)</f>
        <v>0</v>
      </c>
    </row>
    <row r="117" spans="1:27" ht="19.5" customHeight="1" x14ac:dyDescent="0.25">
      <c r="A117" s="2"/>
      <c r="B117" s="39"/>
      <c r="C117" s="40"/>
      <c r="D117" s="40"/>
      <c r="E117" s="41"/>
      <c r="F117" s="42"/>
      <c r="G117" s="42"/>
      <c r="H117" s="43"/>
      <c r="I117" s="42"/>
      <c r="J117" s="42"/>
      <c r="K117" s="42"/>
      <c r="L117" s="43"/>
      <c r="M117" s="42"/>
      <c r="N117" s="42"/>
      <c r="O117" s="43"/>
      <c r="P117" s="42"/>
      <c r="Q117" s="42"/>
      <c r="R117" s="41"/>
      <c r="S117" s="40"/>
      <c r="T117" s="44">
        <f>IFERROR((SUM(T105:T116)),0)</f>
        <v>3733.2</v>
      </c>
      <c r="U117" s="45">
        <f t="shared" ref="U117" si="152">IFERROR((SUM(U105:U116)),0)</f>
        <v>373.32000000000039</v>
      </c>
      <c r="V117" s="44">
        <f t="shared" ref="V117" si="153">IFERROR((SUM(V105:V116)),0)</f>
        <v>325</v>
      </c>
      <c r="W117" s="44">
        <f t="shared" ref="W117" si="154">IFERROR((SUM(W105:W116)),0)</f>
        <v>822.47999999999968</v>
      </c>
      <c r="X117" s="46">
        <f t="shared" ref="X117" si="155">IFERROR((SUM(X105:X116)),0)</f>
        <v>1520.8</v>
      </c>
      <c r="Y117" s="130"/>
    </row>
    <row r="118" spans="1:27" x14ac:dyDescent="0.25">
      <c r="A118" s="2"/>
      <c r="B118" s="47"/>
      <c r="C118" s="2"/>
      <c r="D118" s="48"/>
      <c r="E118" s="48"/>
      <c r="F118" s="49"/>
      <c r="G118" s="49"/>
      <c r="H118" s="50"/>
      <c r="I118" s="30"/>
      <c r="J118" s="30"/>
      <c r="K118" s="30"/>
      <c r="L118" s="30"/>
      <c r="M118" s="51"/>
      <c r="N118" s="51"/>
      <c r="O118" s="51"/>
      <c r="P118" s="52"/>
      <c r="Q118" s="86"/>
      <c r="R118" s="30"/>
      <c r="S118" s="35"/>
      <c r="T118" s="35"/>
      <c r="U118" s="35"/>
      <c r="V118" s="35"/>
      <c r="W118" s="52"/>
      <c r="X118" s="2"/>
    </row>
    <row r="119" spans="1:27" ht="51.75" hidden="1" customHeight="1" outlineLevel="1" x14ac:dyDescent="0.25">
      <c r="A119" s="2"/>
      <c r="B119" s="10" t="s">
        <v>122</v>
      </c>
      <c r="C119" s="11" t="s">
        <v>0</v>
      </c>
      <c r="D119" s="11" t="s">
        <v>129</v>
      </c>
      <c r="E119" s="80" t="s">
        <v>123</v>
      </c>
      <c r="F119" s="81" t="s">
        <v>126</v>
      </c>
      <c r="G119" s="11" t="s">
        <v>124</v>
      </c>
      <c r="H119" s="12" t="s">
        <v>7629</v>
      </c>
      <c r="I119" s="11" t="s">
        <v>7626</v>
      </c>
      <c r="J119" s="11" t="s">
        <v>7630</v>
      </c>
      <c r="K119" s="13" t="s">
        <v>7627</v>
      </c>
      <c r="L119" s="14" t="s">
        <v>7634</v>
      </c>
      <c r="M119" s="81" t="s">
        <v>7631</v>
      </c>
      <c r="N119" s="11" t="s">
        <v>7633</v>
      </c>
      <c r="O119" s="14" t="s">
        <v>7635</v>
      </c>
      <c r="P119" s="81" t="s">
        <v>7628</v>
      </c>
      <c r="Q119" s="11" t="s">
        <v>7632</v>
      </c>
      <c r="R119" s="12" t="s">
        <v>7638</v>
      </c>
      <c r="S119" s="11" t="s">
        <v>7636</v>
      </c>
      <c r="T119" s="11" t="s">
        <v>7646</v>
      </c>
      <c r="U119" s="12" t="s">
        <v>7641</v>
      </c>
      <c r="V119" s="11" t="s">
        <v>7639</v>
      </c>
      <c r="W119" s="11" t="s">
        <v>7640</v>
      </c>
      <c r="X119" s="15" t="s">
        <v>125</v>
      </c>
      <c r="Y119" s="130"/>
    </row>
    <row r="120" spans="1:27" ht="15.75" hidden="1" customHeight="1" outlineLevel="1" x14ac:dyDescent="0.25">
      <c r="A120" s="2"/>
      <c r="B120" s="166"/>
      <c r="C120" s="16"/>
      <c r="D120" s="16"/>
      <c r="E120" s="17" t="e">
        <f>VLOOKUP(C120,PriceFile!B:F,5,FALSE)</f>
        <v>#N/A</v>
      </c>
      <c r="F120" s="18" t="e">
        <f>VLOOKUP(C120,PriceFile!$B:$D,3,FALSE)</f>
        <v>#N/A</v>
      </c>
      <c r="G120" s="19"/>
      <c r="H120" s="20" t="e">
        <f t="shared" ref="H120:H131" si="156">(E120*(SUM(1+$C$6))-E120)</f>
        <v>#N/A</v>
      </c>
      <c r="I120" s="21">
        <f t="shared" ref="I120:I131" si="157">G120*$C$8</f>
        <v>0</v>
      </c>
      <c r="J120" s="22">
        <f t="shared" ref="J120:J131" si="158">G120*$C$8*$C$9</f>
        <v>0</v>
      </c>
      <c r="K120" s="23" t="e">
        <f t="shared" ref="K120:K131" si="159">SUM(E120+H120+I120)</f>
        <v>#N/A</v>
      </c>
      <c r="L120" s="57" t="str">
        <f t="shared" ref="L120:L131" si="160">IF($C$5="Y","",(SUM(E120+H120)*(1+$C$7))+I120)</f>
        <v/>
      </c>
      <c r="M120" s="22" t="str">
        <f t="shared" ref="M120:M131" si="161">IF($C$5="Y","",L120-K120)</f>
        <v/>
      </c>
      <c r="N120" s="21" t="str">
        <f t="shared" ref="N120:N131" si="162">IF($C$5="Y","",SUM(H120+J120+M120))</f>
        <v/>
      </c>
      <c r="O120" s="59" t="e">
        <f t="shared" ref="O120:O131" si="163">IF($C$5="n","",F120+I120)</f>
        <v>#N/A</v>
      </c>
      <c r="P120" s="18" t="e">
        <f t="shared" ref="P120:P131" si="164">IF($C$5="n","",O120-K120)</f>
        <v>#N/A</v>
      </c>
      <c r="Q120" s="18" t="e">
        <f t="shared" ref="Q120:Q131" si="165">IF($C$5="n","",SUM(H120+J120+P120))</f>
        <v>#N/A</v>
      </c>
      <c r="R120" s="24">
        <f t="shared" ref="R120:R131" si="166">$R$11</f>
        <v>0.2</v>
      </c>
      <c r="S120" s="19">
        <f t="shared" ref="S120:S131" si="167">ROUNDUP(($M$12*R120),0)</f>
        <v>0</v>
      </c>
      <c r="T120" s="53" t="e">
        <f t="shared" ref="T120:T131" si="168">S120*E120</f>
        <v>#N/A</v>
      </c>
      <c r="U120" s="55" t="e">
        <f>S120*H120</f>
        <v>#N/A</v>
      </c>
      <c r="V120" s="53">
        <f>S120*J120</f>
        <v>0</v>
      </c>
      <c r="W120" s="53" t="e">
        <f t="shared" ref="W120:W131" si="169">IF($C$5="Y",S120*P120,S120*M120)</f>
        <v>#N/A</v>
      </c>
      <c r="X120" s="25" t="e">
        <f t="shared" ref="X120:X131" si="170">IF($C$5="Y",S120*Q120,S120*N120)</f>
        <v>#N/A</v>
      </c>
      <c r="Y120" s="130"/>
      <c r="Z120" s="132"/>
      <c r="AA120" s="26"/>
    </row>
    <row r="121" spans="1:27" hidden="1" outlineLevel="1" x14ac:dyDescent="0.25">
      <c r="A121" s="2"/>
      <c r="B121" s="167"/>
      <c r="C121" s="27"/>
      <c r="D121" s="27"/>
      <c r="E121" s="28" t="e">
        <f>VLOOKUP(C121,PriceFile!B:F,5,FALSE)</f>
        <v>#N/A</v>
      </c>
      <c r="F121" s="29" t="e">
        <f>VLOOKUP(C121,PriceFile!$B:$D,3,FALSE)</f>
        <v>#N/A</v>
      </c>
      <c r="G121" s="30"/>
      <c r="H121" s="31" t="e">
        <f t="shared" si="156"/>
        <v>#N/A</v>
      </c>
      <c r="I121" s="32">
        <f t="shared" si="157"/>
        <v>0</v>
      </c>
      <c r="J121" s="33">
        <f t="shared" si="158"/>
        <v>0</v>
      </c>
      <c r="K121" s="34" t="e">
        <f t="shared" si="159"/>
        <v>#N/A</v>
      </c>
      <c r="L121" s="58" t="str">
        <f t="shared" si="160"/>
        <v/>
      </c>
      <c r="M121" s="33" t="str">
        <f t="shared" si="161"/>
        <v/>
      </c>
      <c r="N121" s="32" t="str">
        <f t="shared" si="162"/>
        <v/>
      </c>
      <c r="O121" s="60" t="e">
        <f t="shared" si="163"/>
        <v>#N/A</v>
      </c>
      <c r="P121" s="29" t="e">
        <f t="shared" si="164"/>
        <v>#N/A</v>
      </c>
      <c r="Q121" s="29" t="e">
        <f t="shared" si="165"/>
        <v>#N/A</v>
      </c>
      <c r="R121" s="24">
        <f t="shared" si="166"/>
        <v>0.2</v>
      </c>
      <c r="S121" s="30">
        <f t="shared" si="167"/>
        <v>0</v>
      </c>
      <c r="T121" s="51" t="e">
        <f t="shared" si="168"/>
        <v>#N/A</v>
      </c>
      <c r="U121" s="56" t="e">
        <f t="shared" ref="U121:U131" si="171">S121*H121</f>
        <v>#N/A</v>
      </c>
      <c r="V121" s="51">
        <f t="shared" ref="V121:V131" si="172">S121*J121</f>
        <v>0</v>
      </c>
      <c r="W121" s="51" t="e">
        <f t="shared" si="169"/>
        <v>#N/A</v>
      </c>
      <c r="X121" s="36" t="e">
        <f t="shared" si="170"/>
        <v>#N/A</v>
      </c>
      <c r="Y121" s="130"/>
      <c r="Z121" s="132"/>
    </row>
    <row r="122" spans="1:27" hidden="1" outlineLevel="1" x14ac:dyDescent="0.25">
      <c r="A122" s="2"/>
      <c r="B122" s="167"/>
      <c r="C122" s="27"/>
      <c r="D122" s="27"/>
      <c r="E122" s="28" t="e">
        <f>VLOOKUP(C122,PriceFile!B:F,5,FALSE)</f>
        <v>#N/A</v>
      </c>
      <c r="F122" s="29" t="e">
        <f>VLOOKUP(C122,PriceFile!$B:$D,3,FALSE)</f>
        <v>#N/A</v>
      </c>
      <c r="G122" s="30"/>
      <c r="H122" s="31" t="e">
        <f t="shared" si="156"/>
        <v>#N/A</v>
      </c>
      <c r="I122" s="32">
        <f t="shared" si="157"/>
        <v>0</v>
      </c>
      <c r="J122" s="33">
        <f t="shared" si="158"/>
        <v>0</v>
      </c>
      <c r="K122" s="34" t="e">
        <f t="shared" si="159"/>
        <v>#N/A</v>
      </c>
      <c r="L122" s="58" t="str">
        <f t="shared" si="160"/>
        <v/>
      </c>
      <c r="M122" s="33" t="str">
        <f t="shared" si="161"/>
        <v/>
      </c>
      <c r="N122" s="32" t="str">
        <f t="shared" si="162"/>
        <v/>
      </c>
      <c r="O122" s="60" t="e">
        <f t="shared" si="163"/>
        <v>#N/A</v>
      </c>
      <c r="P122" s="29" t="e">
        <f t="shared" si="164"/>
        <v>#N/A</v>
      </c>
      <c r="Q122" s="29" t="e">
        <f t="shared" si="165"/>
        <v>#N/A</v>
      </c>
      <c r="R122" s="24">
        <f t="shared" si="166"/>
        <v>0.2</v>
      </c>
      <c r="S122" s="30">
        <f t="shared" si="167"/>
        <v>0</v>
      </c>
      <c r="T122" s="51" t="e">
        <f t="shared" si="168"/>
        <v>#N/A</v>
      </c>
      <c r="U122" s="56" t="e">
        <f t="shared" si="171"/>
        <v>#N/A</v>
      </c>
      <c r="V122" s="51">
        <f t="shared" si="172"/>
        <v>0</v>
      </c>
      <c r="W122" s="51" t="e">
        <f t="shared" si="169"/>
        <v>#N/A</v>
      </c>
      <c r="X122" s="36" t="e">
        <f t="shared" si="170"/>
        <v>#N/A</v>
      </c>
      <c r="Y122" s="130"/>
      <c r="Z122" s="132"/>
    </row>
    <row r="123" spans="1:27" hidden="1" outlineLevel="1" x14ac:dyDescent="0.25">
      <c r="A123" s="2"/>
      <c r="B123" s="167"/>
      <c r="C123" s="27"/>
      <c r="D123" s="27"/>
      <c r="E123" s="28" t="e">
        <f>VLOOKUP(C123,PriceFile!B:F,5,FALSE)</f>
        <v>#N/A</v>
      </c>
      <c r="F123" s="29" t="e">
        <f>VLOOKUP(C123,PriceFile!$B:$D,3,FALSE)</f>
        <v>#N/A</v>
      </c>
      <c r="G123" s="30"/>
      <c r="H123" s="31" t="e">
        <f t="shared" si="156"/>
        <v>#N/A</v>
      </c>
      <c r="I123" s="32">
        <f t="shared" si="157"/>
        <v>0</v>
      </c>
      <c r="J123" s="33">
        <f t="shared" si="158"/>
        <v>0</v>
      </c>
      <c r="K123" s="34" t="e">
        <f t="shared" si="159"/>
        <v>#N/A</v>
      </c>
      <c r="L123" s="58" t="str">
        <f t="shared" si="160"/>
        <v/>
      </c>
      <c r="M123" s="33" t="str">
        <f t="shared" si="161"/>
        <v/>
      </c>
      <c r="N123" s="32" t="str">
        <f t="shared" si="162"/>
        <v/>
      </c>
      <c r="O123" s="60" t="e">
        <f t="shared" si="163"/>
        <v>#N/A</v>
      </c>
      <c r="P123" s="29" t="e">
        <f t="shared" si="164"/>
        <v>#N/A</v>
      </c>
      <c r="Q123" s="29" t="e">
        <f t="shared" si="165"/>
        <v>#N/A</v>
      </c>
      <c r="R123" s="24">
        <f t="shared" si="166"/>
        <v>0.2</v>
      </c>
      <c r="S123" s="30">
        <f t="shared" si="167"/>
        <v>0</v>
      </c>
      <c r="T123" s="51" t="e">
        <f t="shared" si="168"/>
        <v>#N/A</v>
      </c>
      <c r="U123" s="56" t="e">
        <f t="shared" si="171"/>
        <v>#N/A</v>
      </c>
      <c r="V123" s="51">
        <f t="shared" si="172"/>
        <v>0</v>
      </c>
      <c r="W123" s="51" t="e">
        <f t="shared" si="169"/>
        <v>#N/A</v>
      </c>
      <c r="X123" s="36" t="e">
        <f t="shared" si="170"/>
        <v>#N/A</v>
      </c>
      <c r="Y123" s="130"/>
      <c r="Z123" s="132"/>
    </row>
    <row r="124" spans="1:27" hidden="1" outlineLevel="1" x14ac:dyDescent="0.25">
      <c r="A124" s="2"/>
      <c r="B124" s="167"/>
      <c r="C124" s="27"/>
      <c r="D124" s="27"/>
      <c r="E124" s="28" t="e">
        <f>VLOOKUP(C124,PriceFile!B:F,5,FALSE)</f>
        <v>#N/A</v>
      </c>
      <c r="F124" s="29" t="e">
        <f>VLOOKUP(C124,PriceFile!$B:$D,3,FALSE)</f>
        <v>#N/A</v>
      </c>
      <c r="G124" s="30"/>
      <c r="H124" s="31" t="e">
        <f t="shared" si="156"/>
        <v>#N/A</v>
      </c>
      <c r="I124" s="32">
        <f t="shared" si="157"/>
        <v>0</v>
      </c>
      <c r="J124" s="33">
        <f t="shared" si="158"/>
        <v>0</v>
      </c>
      <c r="K124" s="34" t="e">
        <f t="shared" si="159"/>
        <v>#N/A</v>
      </c>
      <c r="L124" s="58" t="str">
        <f t="shared" si="160"/>
        <v/>
      </c>
      <c r="M124" s="33" t="str">
        <f t="shared" si="161"/>
        <v/>
      </c>
      <c r="N124" s="32" t="str">
        <f t="shared" si="162"/>
        <v/>
      </c>
      <c r="O124" s="60" t="e">
        <f t="shared" si="163"/>
        <v>#N/A</v>
      </c>
      <c r="P124" s="29" t="e">
        <f t="shared" si="164"/>
        <v>#N/A</v>
      </c>
      <c r="Q124" s="29" t="e">
        <f t="shared" si="165"/>
        <v>#N/A</v>
      </c>
      <c r="R124" s="24">
        <f t="shared" si="166"/>
        <v>0.2</v>
      </c>
      <c r="S124" s="30">
        <f t="shared" si="167"/>
        <v>0</v>
      </c>
      <c r="T124" s="51" t="e">
        <f t="shared" si="168"/>
        <v>#N/A</v>
      </c>
      <c r="U124" s="56" t="e">
        <f t="shared" si="171"/>
        <v>#N/A</v>
      </c>
      <c r="V124" s="51">
        <f t="shared" si="172"/>
        <v>0</v>
      </c>
      <c r="W124" s="51" t="e">
        <f t="shared" si="169"/>
        <v>#N/A</v>
      </c>
      <c r="X124" s="36" t="e">
        <f t="shared" si="170"/>
        <v>#N/A</v>
      </c>
      <c r="Y124" s="130"/>
      <c r="Z124" s="132"/>
    </row>
    <row r="125" spans="1:27" hidden="1" outlineLevel="1" x14ac:dyDescent="0.25">
      <c r="A125" s="2"/>
      <c r="B125" s="167"/>
      <c r="C125" s="27"/>
      <c r="D125" s="27"/>
      <c r="E125" s="28" t="e">
        <f>VLOOKUP(C125,PriceFile!B:F,5,FALSE)</f>
        <v>#N/A</v>
      </c>
      <c r="F125" s="29" t="e">
        <f>VLOOKUP(C125,PriceFile!$B:$D,3,FALSE)</f>
        <v>#N/A</v>
      </c>
      <c r="G125" s="30"/>
      <c r="H125" s="31" t="e">
        <f t="shared" si="156"/>
        <v>#N/A</v>
      </c>
      <c r="I125" s="32">
        <f t="shared" si="157"/>
        <v>0</v>
      </c>
      <c r="J125" s="33">
        <f t="shared" si="158"/>
        <v>0</v>
      </c>
      <c r="K125" s="34" t="e">
        <f t="shared" si="159"/>
        <v>#N/A</v>
      </c>
      <c r="L125" s="58" t="str">
        <f t="shared" si="160"/>
        <v/>
      </c>
      <c r="M125" s="33" t="str">
        <f t="shared" si="161"/>
        <v/>
      </c>
      <c r="N125" s="32" t="str">
        <f t="shared" si="162"/>
        <v/>
      </c>
      <c r="O125" s="60" t="e">
        <f t="shared" si="163"/>
        <v>#N/A</v>
      </c>
      <c r="P125" s="29" t="e">
        <f t="shared" si="164"/>
        <v>#N/A</v>
      </c>
      <c r="Q125" s="29" t="e">
        <f t="shared" si="165"/>
        <v>#N/A</v>
      </c>
      <c r="R125" s="24">
        <f t="shared" si="166"/>
        <v>0.2</v>
      </c>
      <c r="S125" s="30">
        <f t="shared" si="167"/>
        <v>0</v>
      </c>
      <c r="T125" s="51" t="e">
        <f t="shared" si="168"/>
        <v>#N/A</v>
      </c>
      <c r="U125" s="56" t="e">
        <f t="shared" si="171"/>
        <v>#N/A</v>
      </c>
      <c r="V125" s="51">
        <f t="shared" si="172"/>
        <v>0</v>
      </c>
      <c r="W125" s="51" t="e">
        <f t="shared" si="169"/>
        <v>#N/A</v>
      </c>
      <c r="X125" s="36" t="e">
        <f t="shared" si="170"/>
        <v>#N/A</v>
      </c>
      <c r="Y125" s="130"/>
      <c r="Z125" s="132"/>
    </row>
    <row r="126" spans="1:27" hidden="1" outlineLevel="1" x14ac:dyDescent="0.25">
      <c r="A126" s="2"/>
      <c r="B126" s="167"/>
      <c r="C126" s="37"/>
      <c r="D126" s="27"/>
      <c r="E126" s="28" t="e">
        <f>VLOOKUP(C126,PriceFile!B:F,5,FALSE)</f>
        <v>#N/A</v>
      </c>
      <c r="F126" s="29" t="e">
        <f>VLOOKUP(C126,PriceFile!$B:$D,3,FALSE)</f>
        <v>#N/A</v>
      </c>
      <c r="G126" s="30"/>
      <c r="H126" s="31" t="e">
        <f t="shared" si="156"/>
        <v>#N/A</v>
      </c>
      <c r="I126" s="32">
        <f t="shared" si="157"/>
        <v>0</v>
      </c>
      <c r="J126" s="33">
        <f t="shared" si="158"/>
        <v>0</v>
      </c>
      <c r="K126" s="34" t="e">
        <f t="shared" si="159"/>
        <v>#N/A</v>
      </c>
      <c r="L126" s="58" t="str">
        <f t="shared" si="160"/>
        <v/>
      </c>
      <c r="M126" s="33" t="str">
        <f t="shared" si="161"/>
        <v/>
      </c>
      <c r="N126" s="32" t="str">
        <f t="shared" si="162"/>
        <v/>
      </c>
      <c r="O126" s="60" t="e">
        <f t="shared" si="163"/>
        <v>#N/A</v>
      </c>
      <c r="P126" s="29" t="e">
        <f t="shared" si="164"/>
        <v>#N/A</v>
      </c>
      <c r="Q126" s="29" t="e">
        <f t="shared" si="165"/>
        <v>#N/A</v>
      </c>
      <c r="R126" s="24">
        <f t="shared" si="166"/>
        <v>0.2</v>
      </c>
      <c r="S126" s="30">
        <f t="shared" si="167"/>
        <v>0</v>
      </c>
      <c r="T126" s="51" t="e">
        <f t="shared" si="168"/>
        <v>#N/A</v>
      </c>
      <c r="U126" s="56" t="e">
        <f t="shared" si="171"/>
        <v>#N/A</v>
      </c>
      <c r="V126" s="51">
        <f t="shared" si="172"/>
        <v>0</v>
      </c>
      <c r="W126" s="51" t="e">
        <f t="shared" si="169"/>
        <v>#N/A</v>
      </c>
      <c r="X126" s="36" t="e">
        <f t="shared" si="170"/>
        <v>#N/A</v>
      </c>
      <c r="Y126" s="130"/>
      <c r="Z126" s="132"/>
    </row>
    <row r="127" spans="1:27" s="79" customFormat="1" ht="15.75" hidden="1" customHeight="1" outlineLevel="1" x14ac:dyDescent="0.25">
      <c r="A127" s="6"/>
      <c r="B127" s="167"/>
      <c r="C127" s="38"/>
      <c r="D127" s="76"/>
      <c r="E127" s="77" t="e">
        <f>VLOOKUP(C127,PriceFile!B:F,5,FALSE)</f>
        <v>#N/A</v>
      </c>
      <c r="F127" s="29" t="e">
        <f>VLOOKUP(C127,PriceFile!$B:$D,3,FALSE)</f>
        <v>#N/A</v>
      </c>
      <c r="G127" s="30"/>
      <c r="H127" s="31" t="e">
        <f t="shared" si="156"/>
        <v>#N/A</v>
      </c>
      <c r="I127" s="32">
        <f t="shared" si="157"/>
        <v>0</v>
      </c>
      <c r="J127" s="29">
        <f t="shared" si="158"/>
        <v>0</v>
      </c>
      <c r="K127" s="78" t="e">
        <f t="shared" si="159"/>
        <v>#N/A</v>
      </c>
      <c r="L127" s="60" t="str">
        <f t="shared" si="160"/>
        <v/>
      </c>
      <c r="M127" s="29" t="str">
        <f t="shared" si="161"/>
        <v/>
      </c>
      <c r="N127" s="32" t="str">
        <f t="shared" si="162"/>
        <v/>
      </c>
      <c r="O127" s="60" t="e">
        <f t="shared" si="163"/>
        <v>#N/A</v>
      </c>
      <c r="P127" s="29" t="e">
        <f t="shared" si="164"/>
        <v>#N/A</v>
      </c>
      <c r="Q127" s="29" t="e">
        <f t="shared" si="165"/>
        <v>#N/A</v>
      </c>
      <c r="R127" s="24">
        <f t="shared" si="166"/>
        <v>0.2</v>
      </c>
      <c r="S127" s="30">
        <f t="shared" si="167"/>
        <v>0</v>
      </c>
      <c r="T127" s="51" t="e">
        <f t="shared" si="168"/>
        <v>#N/A</v>
      </c>
      <c r="U127" s="56" t="e">
        <f t="shared" si="171"/>
        <v>#N/A</v>
      </c>
      <c r="V127" s="51">
        <f t="shared" si="172"/>
        <v>0</v>
      </c>
      <c r="W127" s="51" t="e">
        <f t="shared" si="169"/>
        <v>#N/A</v>
      </c>
      <c r="X127" s="36" t="e">
        <f t="shared" si="170"/>
        <v>#N/A</v>
      </c>
      <c r="Y127" s="133"/>
      <c r="Z127" s="134"/>
    </row>
    <row r="128" spans="1:27" hidden="1" outlineLevel="1" x14ac:dyDescent="0.25">
      <c r="A128" s="2"/>
      <c r="B128" s="167"/>
      <c r="C128" s="27"/>
      <c r="D128" s="27"/>
      <c r="E128" s="28" t="e">
        <f>VLOOKUP(C128,PriceFile!B:F,5,FALSE)</f>
        <v>#N/A</v>
      </c>
      <c r="F128" s="29" t="e">
        <f>VLOOKUP(C128,PriceFile!$B:$D,3,FALSE)</f>
        <v>#N/A</v>
      </c>
      <c r="G128" s="30"/>
      <c r="H128" s="31" t="e">
        <f t="shared" si="156"/>
        <v>#N/A</v>
      </c>
      <c r="I128" s="32">
        <f t="shared" si="157"/>
        <v>0</v>
      </c>
      <c r="J128" s="33">
        <f t="shared" si="158"/>
        <v>0</v>
      </c>
      <c r="K128" s="34" t="e">
        <f t="shared" si="159"/>
        <v>#N/A</v>
      </c>
      <c r="L128" s="58" t="str">
        <f t="shared" si="160"/>
        <v/>
      </c>
      <c r="M128" s="33" t="str">
        <f t="shared" si="161"/>
        <v/>
      </c>
      <c r="N128" s="32" t="str">
        <f t="shared" si="162"/>
        <v/>
      </c>
      <c r="O128" s="60" t="e">
        <f t="shared" si="163"/>
        <v>#N/A</v>
      </c>
      <c r="P128" s="29" t="e">
        <f t="shared" si="164"/>
        <v>#N/A</v>
      </c>
      <c r="Q128" s="29" t="e">
        <f t="shared" si="165"/>
        <v>#N/A</v>
      </c>
      <c r="R128" s="24">
        <f t="shared" si="166"/>
        <v>0.2</v>
      </c>
      <c r="S128" s="30">
        <f t="shared" si="167"/>
        <v>0</v>
      </c>
      <c r="T128" s="51" t="e">
        <f t="shared" si="168"/>
        <v>#N/A</v>
      </c>
      <c r="U128" s="56" t="e">
        <f t="shared" si="171"/>
        <v>#N/A</v>
      </c>
      <c r="V128" s="51">
        <f t="shared" si="172"/>
        <v>0</v>
      </c>
      <c r="W128" s="51" t="e">
        <f t="shared" si="169"/>
        <v>#N/A</v>
      </c>
      <c r="X128" s="36" t="e">
        <f t="shared" si="170"/>
        <v>#N/A</v>
      </c>
      <c r="Y128" s="130"/>
      <c r="Z128" s="132"/>
    </row>
    <row r="129" spans="1:27" hidden="1" outlineLevel="1" x14ac:dyDescent="0.25">
      <c r="A129" s="2"/>
      <c r="B129" s="167"/>
      <c r="C129" s="27"/>
      <c r="D129" s="27"/>
      <c r="E129" s="28" t="e">
        <f>VLOOKUP(C129,PriceFile!B:F,5,FALSE)</f>
        <v>#N/A</v>
      </c>
      <c r="F129" s="29" t="e">
        <f>VLOOKUP(C129,PriceFile!$B:$D,3,FALSE)</f>
        <v>#N/A</v>
      </c>
      <c r="G129" s="30"/>
      <c r="H129" s="31" t="e">
        <f t="shared" si="156"/>
        <v>#N/A</v>
      </c>
      <c r="I129" s="32">
        <f t="shared" si="157"/>
        <v>0</v>
      </c>
      <c r="J129" s="33">
        <f t="shared" si="158"/>
        <v>0</v>
      </c>
      <c r="K129" s="34" t="e">
        <f t="shared" si="159"/>
        <v>#N/A</v>
      </c>
      <c r="L129" s="58" t="str">
        <f t="shared" si="160"/>
        <v/>
      </c>
      <c r="M129" s="33" t="str">
        <f t="shared" si="161"/>
        <v/>
      </c>
      <c r="N129" s="32" t="str">
        <f t="shared" si="162"/>
        <v/>
      </c>
      <c r="O129" s="60" t="e">
        <f t="shared" si="163"/>
        <v>#N/A</v>
      </c>
      <c r="P129" s="29" t="e">
        <f t="shared" si="164"/>
        <v>#N/A</v>
      </c>
      <c r="Q129" s="29" t="e">
        <f t="shared" si="165"/>
        <v>#N/A</v>
      </c>
      <c r="R129" s="24">
        <f t="shared" si="166"/>
        <v>0.2</v>
      </c>
      <c r="S129" s="30">
        <f t="shared" si="167"/>
        <v>0</v>
      </c>
      <c r="T129" s="51" t="e">
        <f t="shared" si="168"/>
        <v>#N/A</v>
      </c>
      <c r="U129" s="56" t="e">
        <f t="shared" si="171"/>
        <v>#N/A</v>
      </c>
      <c r="V129" s="51">
        <f t="shared" si="172"/>
        <v>0</v>
      </c>
      <c r="W129" s="51" t="e">
        <f t="shared" si="169"/>
        <v>#N/A</v>
      </c>
      <c r="X129" s="36" t="e">
        <f t="shared" si="170"/>
        <v>#N/A</v>
      </c>
      <c r="Y129" s="130"/>
      <c r="Z129" s="132"/>
    </row>
    <row r="130" spans="1:27" hidden="1" outlineLevel="1" x14ac:dyDescent="0.25">
      <c r="A130" s="2"/>
      <c r="B130" s="167"/>
      <c r="C130" s="27"/>
      <c r="D130" s="27"/>
      <c r="E130" s="28" t="e">
        <f>VLOOKUP(C130,PriceFile!B:F,5,FALSE)</f>
        <v>#N/A</v>
      </c>
      <c r="F130" s="29" t="e">
        <f>VLOOKUP(C130,PriceFile!$B:$D,3,FALSE)</f>
        <v>#N/A</v>
      </c>
      <c r="G130" s="30"/>
      <c r="H130" s="31" t="e">
        <f t="shared" si="156"/>
        <v>#N/A</v>
      </c>
      <c r="I130" s="32">
        <f t="shared" si="157"/>
        <v>0</v>
      </c>
      <c r="J130" s="33">
        <f t="shared" si="158"/>
        <v>0</v>
      </c>
      <c r="K130" s="34" t="e">
        <f t="shared" si="159"/>
        <v>#N/A</v>
      </c>
      <c r="L130" s="58" t="str">
        <f t="shared" si="160"/>
        <v/>
      </c>
      <c r="M130" s="33" t="str">
        <f t="shared" si="161"/>
        <v/>
      </c>
      <c r="N130" s="32" t="str">
        <f t="shared" si="162"/>
        <v/>
      </c>
      <c r="O130" s="60" t="e">
        <f t="shared" si="163"/>
        <v>#N/A</v>
      </c>
      <c r="P130" s="29" t="e">
        <f t="shared" si="164"/>
        <v>#N/A</v>
      </c>
      <c r="Q130" s="29" t="e">
        <f t="shared" si="165"/>
        <v>#N/A</v>
      </c>
      <c r="R130" s="24">
        <f t="shared" si="166"/>
        <v>0.2</v>
      </c>
      <c r="S130" s="30">
        <f t="shared" si="167"/>
        <v>0</v>
      </c>
      <c r="T130" s="51" t="e">
        <f t="shared" si="168"/>
        <v>#N/A</v>
      </c>
      <c r="U130" s="56" t="e">
        <f t="shared" si="171"/>
        <v>#N/A</v>
      </c>
      <c r="V130" s="51">
        <f t="shared" si="172"/>
        <v>0</v>
      </c>
      <c r="W130" s="51" t="e">
        <f t="shared" si="169"/>
        <v>#N/A</v>
      </c>
      <c r="X130" s="36" t="e">
        <f t="shared" si="170"/>
        <v>#N/A</v>
      </c>
      <c r="Y130" s="130"/>
      <c r="Z130" s="132"/>
    </row>
    <row r="131" spans="1:27" hidden="1" outlineLevel="1" x14ac:dyDescent="0.25">
      <c r="A131" s="2"/>
      <c r="B131" s="168"/>
      <c r="C131" s="27"/>
      <c r="D131" s="27"/>
      <c r="E131" s="28" t="e">
        <f>VLOOKUP(C131,PriceFile!B:F,5,FALSE)</f>
        <v>#N/A</v>
      </c>
      <c r="F131" s="29" t="e">
        <f>VLOOKUP(C131,PriceFile!$B:$D,3,FALSE)</f>
        <v>#N/A</v>
      </c>
      <c r="G131" s="30"/>
      <c r="H131" s="31" t="e">
        <f t="shared" si="156"/>
        <v>#N/A</v>
      </c>
      <c r="I131" s="32">
        <f t="shared" si="157"/>
        <v>0</v>
      </c>
      <c r="J131" s="33">
        <f t="shared" si="158"/>
        <v>0</v>
      </c>
      <c r="K131" s="34" t="e">
        <f t="shared" si="159"/>
        <v>#N/A</v>
      </c>
      <c r="L131" s="58" t="str">
        <f t="shared" si="160"/>
        <v/>
      </c>
      <c r="M131" s="33" t="str">
        <f t="shared" si="161"/>
        <v/>
      </c>
      <c r="N131" s="32" t="str">
        <f t="shared" si="162"/>
        <v/>
      </c>
      <c r="O131" s="60" t="e">
        <f t="shared" si="163"/>
        <v>#N/A</v>
      </c>
      <c r="P131" s="29" t="e">
        <f t="shared" si="164"/>
        <v>#N/A</v>
      </c>
      <c r="Q131" s="29" t="e">
        <f t="shared" si="165"/>
        <v>#N/A</v>
      </c>
      <c r="R131" s="24">
        <f t="shared" si="166"/>
        <v>0.2</v>
      </c>
      <c r="S131" s="30">
        <f t="shared" si="167"/>
        <v>0</v>
      </c>
      <c r="T131" s="51" t="e">
        <f t="shared" si="168"/>
        <v>#N/A</v>
      </c>
      <c r="U131" s="56" t="e">
        <f t="shared" si="171"/>
        <v>#N/A</v>
      </c>
      <c r="V131" s="51">
        <f t="shared" si="172"/>
        <v>0</v>
      </c>
      <c r="W131" s="51" t="e">
        <f t="shared" si="169"/>
        <v>#N/A</v>
      </c>
      <c r="X131" s="36" t="e">
        <f t="shared" si="170"/>
        <v>#N/A</v>
      </c>
      <c r="Y131" s="130"/>
      <c r="Z131" s="132"/>
    </row>
    <row r="132" spans="1:27" ht="19.5" hidden="1" customHeight="1" outlineLevel="1" x14ac:dyDescent="0.25">
      <c r="A132" s="2"/>
      <c r="B132" s="39"/>
      <c r="C132" s="40"/>
      <c r="D132" s="40"/>
      <c r="E132" s="41"/>
      <c r="F132" s="42"/>
      <c r="G132" s="42"/>
      <c r="H132" s="43"/>
      <c r="I132" s="42"/>
      <c r="J132" s="42"/>
      <c r="K132" s="42"/>
      <c r="L132" s="43"/>
      <c r="M132" s="42"/>
      <c r="N132" s="42"/>
      <c r="O132" s="43"/>
      <c r="P132" s="42"/>
      <c r="Q132" s="42"/>
      <c r="R132" s="41"/>
      <c r="S132" s="40"/>
      <c r="T132" s="44">
        <f>IFERROR((SUM(T120:T131)),0)</f>
        <v>0</v>
      </c>
      <c r="U132" s="45">
        <f t="shared" ref="U132" si="173">IFERROR((SUM(U120:U131)),0)</f>
        <v>0</v>
      </c>
      <c r="V132" s="44">
        <f t="shared" ref="V132" si="174">IFERROR((SUM(V120:V131)),0)</f>
        <v>0</v>
      </c>
      <c r="W132" s="44">
        <f t="shared" ref="W132" si="175">IFERROR((SUM(W120:W131)),0)</f>
        <v>0</v>
      </c>
      <c r="X132" s="46">
        <f t="shared" ref="X132" si="176">IFERROR((SUM(X120:X131)),0)</f>
        <v>0</v>
      </c>
      <c r="Y132" s="130"/>
    </row>
    <row r="133" spans="1:27" hidden="1" outlineLevel="1" x14ac:dyDescent="0.25">
      <c r="A133" s="2"/>
      <c r="B133" s="47"/>
      <c r="C133" s="2"/>
      <c r="D133" s="48"/>
      <c r="E133" s="48"/>
      <c r="F133" s="49"/>
      <c r="G133" s="49"/>
      <c r="H133" s="50"/>
      <c r="I133" s="30"/>
      <c r="J133" s="30"/>
      <c r="K133" s="30"/>
      <c r="L133" s="30"/>
      <c r="M133" s="51"/>
      <c r="N133" s="51"/>
      <c r="O133" s="51"/>
      <c r="P133" s="52"/>
      <c r="Q133" s="86"/>
      <c r="R133" s="30"/>
      <c r="S133" s="35"/>
      <c r="T133" s="35"/>
      <c r="U133" s="35"/>
      <c r="V133" s="35"/>
      <c r="W133" s="52"/>
      <c r="X133" s="2"/>
    </row>
    <row r="134" spans="1:27" ht="51.75" hidden="1" customHeight="1" outlineLevel="1" x14ac:dyDescent="0.25">
      <c r="A134" s="2"/>
      <c r="B134" s="10" t="s">
        <v>122</v>
      </c>
      <c r="C134" s="11" t="s">
        <v>0</v>
      </c>
      <c r="D134" s="11" t="s">
        <v>129</v>
      </c>
      <c r="E134" s="80" t="s">
        <v>123</v>
      </c>
      <c r="F134" s="81" t="s">
        <v>126</v>
      </c>
      <c r="G134" s="11" t="s">
        <v>124</v>
      </c>
      <c r="H134" s="12" t="s">
        <v>7629</v>
      </c>
      <c r="I134" s="11" t="s">
        <v>7626</v>
      </c>
      <c r="J134" s="11" t="s">
        <v>7630</v>
      </c>
      <c r="K134" s="13" t="s">
        <v>7627</v>
      </c>
      <c r="L134" s="14" t="s">
        <v>7634</v>
      </c>
      <c r="M134" s="81" t="s">
        <v>7631</v>
      </c>
      <c r="N134" s="11" t="s">
        <v>7633</v>
      </c>
      <c r="O134" s="14" t="s">
        <v>7635</v>
      </c>
      <c r="P134" s="81" t="s">
        <v>7628</v>
      </c>
      <c r="Q134" s="11" t="s">
        <v>7632</v>
      </c>
      <c r="R134" s="12" t="s">
        <v>7638</v>
      </c>
      <c r="S134" s="11" t="s">
        <v>7636</v>
      </c>
      <c r="T134" s="11" t="s">
        <v>7646</v>
      </c>
      <c r="U134" s="12" t="s">
        <v>7641</v>
      </c>
      <c r="V134" s="11" t="s">
        <v>7639</v>
      </c>
      <c r="W134" s="11" t="s">
        <v>7640</v>
      </c>
      <c r="X134" s="15" t="s">
        <v>125</v>
      </c>
      <c r="Y134" s="130"/>
    </row>
    <row r="135" spans="1:27" ht="15.75" hidden="1" customHeight="1" outlineLevel="1" x14ac:dyDescent="0.25">
      <c r="A135" s="2"/>
      <c r="B135" s="166"/>
      <c r="C135" s="16"/>
      <c r="D135" s="16"/>
      <c r="E135" s="17" t="e">
        <f>VLOOKUP(C135,PriceFile!B:F,5,FALSE)</f>
        <v>#N/A</v>
      </c>
      <c r="F135" s="18" t="e">
        <f>VLOOKUP(C135,PriceFile!$B:$D,3,FALSE)</f>
        <v>#N/A</v>
      </c>
      <c r="G135" s="19"/>
      <c r="H135" s="20" t="e">
        <f t="shared" ref="H135:H146" si="177">(E135*(SUM(1+$C$6))-E135)</f>
        <v>#N/A</v>
      </c>
      <c r="I135" s="21">
        <f t="shared" ref="I135:I146" si="178">G135*$C$8</f>
        <v>0</v>
      </c>
      <c r="J135" s="22">
        <f t="shared" ref="J135:J146" si="179">G135*$C$8*$C$9</f>
        <v>0</v>
      </c>
      <c r="K135" s="23" t="e">
        <f t="shared" ref="K135:K146" si="180">SUM(E135+H135+I135)</f>
        <v>#N/A</v>
      </c>
      <c r="L135" s="57" t="str">
        <f t="shared" ref="L135:L146" si="181">IF($C$5="Y","",(SUM(E135+H135)*(1+$C$7))+I135)</f>
        <v/>
      </c>
      <c r="M135" s="22" t="str">
        <f t="shared" ref="M135:M146" si="182">IF($C$5="Y","",L135-K135)</f>
        <v/>
      </c>
      <c r="N135" s="21" t="str">
        <f t="shared" ref="N135:N146" si="183">IF($C$5="Y","",SUM(H135+J135+M135))</f>
        <v/>
      </c>
      <c r="O135" s="59" t="e">
        <f t="shared" ref="O135:O146" si="184">IF($C$5="n","",F135+I135)</f>
        <v>#N/A</v>
      </c>
      <c r="P135" s="18" t="e">
        <f t="shared" ref="P135:P146" si="185">IF($C$5="n","",O135-K135)</f>
        <v>#N/A</v>
      </c>
      <c r="Q135" s="18" t="e">
        <f t="shared" ref="Q135:Q146" si="186">IF($C$5="n","",SUM(H135+J135+P135))</f>
        <v>#N/A</v>
      </c>
      <c r="R135" s="24">
        <f t="shared" ref="R135:R146" si="187">$R$11</f>
        <v>0.2</v>
      </c>
      <c r="S135" s="19">
        <f>ROUNDUP(($P$6*R135),0)</f>
        <v>0</v>
      </c>
      <c r="T135" s="53" t="e">
        <f t="shared" ref="T135:T146" si="188">S135*E135</f>
        <v>#N/A</v>
      </c>
      <c r="U135" s="55" t="e">
        <f>S135*H135</f>
        <v>#N/A</v>
      </c>
      <c r="V135" s="53">
        <f>S135*J135</f>
        <v>0</v>
      </c>
      <c r="W135" s="53" t="e">
        <f t="shared" ref="W135:W146" si="189">IF($C$5="Y",S135*P135,S135*M135)</f>
        <v>#N/A</v>
      </c>
      <c r="X135" s="25" t="e">
        <f t="shared" ref="X135:X146" si="190">IF($C$5="Y",S135*Q135,S135*N135)</f>
        <v>#N/A</v>
      </c>
      <c r="Y135" s="130"/>
      <c r="Z135" s="132"/>
      <c r="AA135" s="26"/>
    </row>
    <row r="136" spans="1:27" hidden="1" outlineLevel="1" x14ac:dyDescent="0.25">
      <c r="A136" s="2"/>
      <c r="B136" s="167"/>
      <c r="C136" s="27"/>
      <c r="D136" s="27"/>
      <c r="E136" s="28" t="e">
        <f>VLOOKUP(C136,PriceFile!B:F,5,FALSE)</f>
        <v>#N/A</v>
      </c>
      <c r="F136" s="29" t="e">
        <f>VLOOKUP(C136,PriceFile!$B:$D,3,FALSE)</f>
        <v>#N/A</v>
      </c>
      <c r="G136" s="30"/>
      <c r="H136" s="31" t="e">
        <f t="shared" si="177"/>
        <v>#N/A</v>
      </c>
      <c r="I136" s="32">
        <f t="shared" si="178"/>
        <v>0</v>
      </c>
      <c r="J136" s="33">
        <f t="shared" si="179"/>
        <v>0</v>
      </c>
      <c r="K136" s="34" t="e">
        <f t="shared" si="180"/>
        <v>#N/A</v>
      </c>
      <c r="L136" s="58" t="str">
        <f t="shared" si="181"/>
        <v/>
      </c>
      <c r="M136" s="33" t="str">
        <f t="shared" si="182"/>
        <v/>
      </c>
      <c r="N136" s="32" t="str">
        <f t="shared" si="183"/>
        <v/>
      </c>
      <c r="O136" s="60" t="e">
        <f t="shared" si="184"/>
        <v>#N/A</v>
      </c>
      <c r="P136" s="29" t="e">
        <f t="shared" si="185"/>
        <v>#N/A</v>
      </c>
      <c r="Q136" s="29" t="e">
        <f t="shared" si="186"/>
        <v>#N/A</v>
      </c>
      <c r="R136" s="24">
        <f t="shared" si="187"/>
        <v>0.2</v>
      </c>
      <c r="S136" s="30">
        <f t="shared" ref="S136:S146" si="191">ROUNDUP(($P$6*R136),0)</f>
        <v>0</v>
      </c>
      <c r="T136" s="51" t="e">
        <f t="shared" si="188"/>
        <v>#N/A</v>
      </c>
      <c r="U136" s="56" t="e">
        <f t="shared" ref="U136:U146" si="192">S136*H136</f>
        <v>#N/A</v>
      </c>
      <c r="V136" s="51">
        <f t="shared" ref="V136:V146" si="193">S136*J136</f>
        <v>0</v>
      </c>
      <c r="W136" s="51" t="e">
        <f t="shared" si="189"/>
        <v>#N/A</v>
      </c>
      <c r="X136" s="36" t="e">
        <f t="shared" si="190"/>
        <v>#N/A</v>
      </c>
      <c r="Y136" s="130"/>
      <c r="Z136" s="132"/>
    </row>
    <row r="137" spans="1:27" hidden="1" outlineLevel="1" x14ac:dyDescent="0.25">
      <c r="A137" s="2"/>
      <c r="B137" s="167"/>
      <c r="C137" s="27"/>
      <c r="D137" s="27"/>
      <c r="E137" s="28" t="e">
        <f>VLOOKUP(C137,PriceFile!B:F,5,FALSE)</f>
        <v>#N/A</v>
      </c>
      <c r="F137" s="29" t="e">
        <f>VLOOKUP(C137,PriceFile!$B:$D,3,FALSE)</f>
        <v>#N/A</v>
      </c>
      <c r="G137" s="30"/>
      <c r="H137" s="31" t="e">
        <f t="shared" si="177"/>
        <v>#N/A</v>
      </c>
      <c r="I137" s="32">
        <f t="shared" si="178"/>
        <v>0</v>
      </c>
      <c r="J137" s="33">
        <f t="shared" si="179"/>
        <v>0</v>
      </c>
      <c r="K137" s="34" t="e">
        <f t="shared" si="180"/>
        <v>#N/A</v>
      </c>
      <c r="L137" s="58" t="str">
        <f t="shared" si="181"/>
        <v/>
      </c>
      <c r="M137" s="33" t="str">
        <f t="shared" si="182"/>
        <v/>
      </c>
      <c r="N137" s="32" t="str">
        <f t="shared" si="183"/>
        <v/>
      </c>
      <c r="O137" s="60" t="e">
        <f t="shared" si="184"/>
        <v>#N/A</v>
      </c>
      <c r="P137" s="29" t="e">
        <f t="shared" si="185"/>
        <v>#N/A</v>
      </c>
      <c r="Q137" s="29" t="e">
        <f t="shared" si="186"/>
        <v>#N/A</v>
      </c>
      <c r="R137" s="24">
        <f t="shared" si="187"/>
        <v>0.2</v>
      </c>
      <c r="S137" s="30">
        <f t="shared" si="191"/>
        <v>0</v>
      </c>
      <c r="T137" s="51" t="e">
        <f t="shared" si="188"/>
        <v>#N/A</v>
      </c>
      <c r="U137" s="56" t="e">
        <f t="shared" si="192"/>
        <v>#N/A</v>
      </c>
      <c r="V137" s="51">
        <f t="shared" si="193"/>
        <v>0</v>
      </c>
      <c r="W137" s="51" t="e">
        <f t="shared" si="189"/>
        <v>#N/A</v>
      </c>
      <c r="X137" s="36" t="e">
        <f t="shared" si="190"/>
        <v>#N/A</v>
      </c>
      <c r="Y137" s="130"/>
      <c r="Z137" s="132"/>
    </row>
    <row r="138" spans="1:27" hidden="1" outlineLevel="1" x14ac:dyDescent="0.25">
      <c r="A138" s="2"/>
      <c r="B138" s="167"/>
      <c r="C138" s="27"/>
      <c r="D138" s="27"/>
      <c r="E138" s="28" t="e">
        <f>VLOOKUP(C138,PriceFile!B:F,5,FALSE)</f>
        <v>#N/A</v>
      </c>
      <c r="F138" s="29" t="e">
        <f>VLOOKUP(C138,PriceFile!$B:$D,3,FALSE)</f>
        <v>#N/A</v>
      </c>
      <c r="G138" s="30"/>
      <c r="H138" s="31" t="e">
        <f t="shared" si="177"/>
        <v>#N/A</v>
      </c>
      <c r="I138" s="32">
        <f t="shared" si="178"/>
        <v>0</v>
      </c>
      <c r="J138" s="33">
        <f t="shared" si="179"/>
        <v>0</v>
      </c>
      <c r="K138" s="34" t="e">
        <f t="shared" si="180"/>
        <v>#N/A</v>
      </c>
      <c r="L138" s="58" t="str">
        <f t="shared" si="181"/>
        <v/>
      </c>
      <c r="M138" s="33" t="str">
        <f t="shared" si="182"/>
        <v/>
      </c>
      <c r="N138" s="32" t="str">
        <f t="shared" si="183"/>
        <v/>
      </c>
      <c r="O138" s="60" t="e">
        <f t="shared" si="184"/>
        <v>#N/A</v>
      </c>
      <c r="P138" s="29" t="e">
        <f t="shared" si="185"/>
        <v>#N/A</v>
      </c>
      <c r="Q138" s="29" t="e">
        <f t="shared" si="186"/>
        <v>#N/A</v>
      </c>
      <c r="R138" s="24">
        <f t="shared" si="187"/>
        <v>0.2</v>
      </c>
      <c r="S138" s="30">
        <f t="shared" si="191"/>
        <v>0</v>
      </c>
      <c r="T138" s="51" t="e">
        <f t="shared" si="188"/>
        <v>#N/A</v>
      </c>
      <c r="U138" s="56" t="e">
        <f t="shared" si="192"/>
        <v>#N/A</v>
      </c>
      <c r="V138" s="51">
        <f t="shared" si="193"/>
        <v>0</v>
      </c>
      <c r="W138" s="51" t="e">
        <f t="shared" si="189"/>
        <v>#N/A</v>
      </c>
      <c r="X138" s="36" t="e">
        <f t="shared" si="190"/>
        <v>#N/A</v>
      </c>
      <c r="Y138" s="130"/>
      <c r="Z138" s="132"/>
    </row>
    <row r="139" spans="1:27" hidden="1" outlineLevel="1" x14ac:dyDescent="0.25">
      <c r="A139" s="2"/>
      <c r="B139" s="167"/>
      <c r="C139" s="87"/>
      <c r="D139" s="27"/>
      <c r="E139" s="28" t="e">
        <f>VLOOKUP(C139,PriceFile!B:F,5,FALSE)</f>
        <v>#N/A</v>
      </c>
      <c r="F139" s="29" t="e">
        <f>VLOOKUP(C139,PriceFile!$B:$D,3,FALSE)</f>
        <v>#N/A</v>
      </c>
      <c r="G139" s="30"/>
      <c r="H139" s="31" t="e">
        <f t="shared" si="177"/>
        <v>#N/A</v>
      </c>
      <c r="I139" s="32">
        <f t="shared" si="178"/>
        <v>0</v>
      </c>
      <c r="J139" s="33">
        <f t="shared" si="179"/>
        <v>0</v>
      </c>
      <c r="K139" s="34" t="e">
        <f t="shared" si="180"/>
        <v>#N/A</v>
      </c>
      <c r="L139" s="58" t="str">
        <f t="shared" si="181"/>
        <v/>
      </c>
      <c r="M139" s="33" t="str">
        <f t="shared" si="182"/>
        <v/>
      </c>
      <c r="N139" s="32" t="str">
        <f t="shared" si="183"/>
        <v/>
      </c>
      <c r="O139" s="60" t="e">
        <f t="shared" si="184"/>
        <v>#N/A</v>
      </c>
      <c r="P139" s="29" t="e">
        <f t="shared" si="185"/>
        <v>#N/A</v>
      </c>
      <c r="Q139" s="29" t="e">
        <f t="shared" si="186"/>
        <v>#N/A</v>
      </c>
      <c r="R139" s="24">
        <f t="shared" si="187"/>
        <v>0.2</v>
      </c>
      <c r="S139" s="30">
        <f t="shared" si="191"/>
        <v>0</v>
      </c>
      <c r="T139" s="51" t="e">
        <f t="shared" si="188"/>
        <v>#N/A</v>
      </c>
      <c r="U139" s="56" t="e">
        <f t="shared" si="192"/>
        <v>#N/A</v>
      </c>
      <c r="V139" s="51">
        <f t="shared" si="193"/>
        <v>0</v>
      </c>
      <c r="W139" s="51" t="e">
        <f t="shared" si="189"/>
        <v>#N/A</v>
      </c>
      <c r="X139" s="36" t="e">
        <f t="shared" si="190"/>
        <v>#N/A</v>
      </c>
      <c r="Y139" s="130"/>
      <c r="Z139" s="132"/>
    </row>
    <row r="140" spans="1:27" hidden="1" outlineLevel="1" x14ac:dyDescent="0.25">
      <c r="A140" s="2"/>
      <c r="B140" s="167"/>
      <c r="C140" s="27"/>
      <c r="D140" s="27"/>
      <c r="E140" s="28" t="e">
        <f>VLOOKUP(C140,PriceFile!B:F,5,FALSE)</f>
        <v>#N/A</v>
      </c>
      <c r="F140" s="29" t="e">
        <f>VLOOKUP(C140,PriceFile!$B:$D,3,FALSE)</f>
        <v>#N/A</v>
      </c>
      <c r="G140" s="30"/>
      <c r="H140" s="31" t="e">
        <f t="shared" si="177"/>
        <v>#N/A</v>
      </c>
      <c r="I140" s="32">
        <f t="shared" si="178"/>
        <v>0</v>
      </c>
      <c r="J140" s="33">
        <f t="shared" si="179"/>
        <v>0</v>
      </c>
      <c r="K140" s="34" t="e">
        <f t="shared" si="180"/>
        <v>#N/A</v>
      </c>
      <c r="L140" s="58" t="str">
        <f t="shared" si="181"/>
        <v/>
      </c>
      <c r="M140" s="33" t="str">
        <f t="shared" si="182"/>
        <v/>
      </c>
      <c r="N140" s="32" t="str">
        <f t="shared" si="183"/>
        <v/>
      </c>
      <c r="O140" s="60" t="e">
        <f t="shared" si="184"/>
        <v>#N/A</v>
      </c>
      <c r="P140" s="29" t="e">
        <f t="shared" si="185"/>
        <v>#N/A</v>
      </c>
      <c r="Q140" s="29" t="e">
        <f t="shared" si="186"/>
        <v>#N/A</v>
      </c>
      <c r="R140" s="24">
        <f t="shared" si="187"/>
        <v>0.2</v>
      </c>
      <c r="S140" s="30">
        <f t="shared" si="191"/>
        <v>0</v>
      </c>
      <c r="T140" s="51" t="e">
        <f t="shared" si="188"/>
        <v>#N/A</v>
      </c>
      <c r="U140" s="56" t="e">
        <f t="shared" si="192"/>
        <v>#N/A</v>
      </c>
      <c r="V140" s="51">
        <f t="shared" si="193"/>
        <v>0</v>
      </c>
      <c r="W140" s="51" t="e">
        <f t="shared" si="189"/>
        <v>#N/A</v>
      </c>
      <c r="X140" s="36" t="e">
        <f t="shared" si="190"/>
        <v>#N/A</v>
      </c>
      <c r="Y140" s="130"/>
      <c r="Z140" s="132"/>
    </row>
    <row r="141" spans="1:27" hidden="1" outlineLevel="1" x14ac:dyDescent="0.25">
      <c r="A141" s="2"/>
      <c r="B141" s="167"/>
      <c r="C141" s="37"/>
      <c r="D141" s="27"/>
      <c r="E141" s="28" t="e">
        <f>VLOOKUP(C141,PriceFile!B:F,5,FALSE)</f>
        <v>#N/A</v>
      </c>
      <c r="F141" s="29" t="e">
        <f>VLOOKUP(C141,PriceFile!$B:$D,3,FALSE)</f>
        <v>#N/A</v>
      </c>
      <c r="G141" s="30"/>
      <c r="H141" s="31" t="e">
        <f t="shared" si="177"/>
        <v>#N/A</v>
      </c>
      <c r="I141" s="32">
        <f t="shared" si="178"/>
        <v>0</v>
      </c>
      <c r="J141" s="33">
        <f t="shared" si="179"/>
        <v>0</v>
      </c>
      <c r="K141" s="34" t="e">
        <f t="shared" si="180"/>
        <v>#N/A</v>
      </c>
      <c r="L141" s="58" t="str">
        <f t="shared" si="181"/>
        <v/>
      </c>
      <c r="M141" s="33" t="str">
        <f t="shared" si="182"/>
        <v/>
      </c>
      <c r="N141" s="32" t="str">
        <f t="shared" si="183"/>
        <v/>
      </c>
      <c r="O141" s="60" t="e">
        <f t="shared" si="184"/>
        <v>#N/A</v>
      </c>
      <c r="P141" s="29" t="e">
        <f t="shared" si="185"/>
        <v>#N/A</v>
      </c>
      <c r="Q141" s="29" t="e">
        <f t="shared" si="186"/>
        <v>#N/A</v>
      </c>
      <c r="R141" s="24">
        <f t="shared" si="187"/>
        <v>0.2</v>
      </c>
      <c r="S141" s="30">
        <f t="shared" si="191"/>
        <v>0</v>
      </c>
      <c r="T141" s="51" t="e">
        <f t="shared" si="188"/>
        <v>#N/A</v>
      </c>
      <c r="U141" s="56" t="e">
        <f t="shared" si="192"/>
        <v>#N/A</v>
      </c>
      <c r="V141" s="51">
        <f t="shared" si="193"/>
        <v>0</v>
      </c>
      <c r="W141" s="51" t="e">
        <f t="shared" si="189"/>
        <v>#N/A</v>
      </c>
      <c r="X141" s="36" t="e">
        <f t="shared" si="190"/>
        <v>#N/A</v>
      </c>
      <c r="Y141" s="130"/>
      <c r="Z141" s="132"/>
    </row>
    <row r="142" spans="1:27" hidden="1" outlineLevel="1" x14ac:dyDescent="0.25">
      <c r="A142" s="2"/>
      <c r="B142" s="167"/>
      <c r="C142" s="27"/>
      <c r="D142" s="38"/>
      <c r="E142" s="28" t="e">
        <f>VLOOKUP(C142,PriceFile!B:F,5,FALSE)</f>
        <v>#N/A</v>
      </c>
      <c r="F142" s="29" t="e">
        <f>VLOOKUP(C142,PriceFile!$B:$D,3,FALSE)</f>
        <v>#N/A</v>
      </c>
      <c r="G142" s="30"/>
      <c r="H142" s="31" t="e">
        <f t="shared" si="177"/>
        <v>#N/A</v>
      </c>
      <c r="I142" s="32">
        <f t="shared" si="178"/>
        <v>0</v>
      </c>
      <c r="J142" s="33">
        <f t="shared" si="179"/>
        <v>0</v>
      </c>
      <c r="K142" s="34" t="e">
        <f t="shared" si="180"/>
        <v>#N/A</v>
      </c>
      <c r="L142" s="58" t="str">
        <f t="shared" si="181"/>
        <v/>
      </c>
      <c r="M142" s="33" t="str">
        <f t="shared" si="182"/>
        <v/>
      </c>
      <c r="N142" s="32" t="str">
        <f t="shared" si="183"/>
        <v/>
      </c>
      <c r="O142" s="60" t="e">
        <f t="shared" si="184"/>
        <v>#N/A</v>
      </c>
      <c r="P142" s="29" t="e">
        <f t="shared" si="185"/>
        <v>#N/A</v>
      </c>
      <c r="Q142" s="29" t="e">
        <f t="shared" si="186"/>
        <v>#N/A</v>
      </c>
      <c r="R142" s="24">
        <f t="shared" si="187"/>
        <v>0.2</v>
      </c>
      <c r="S142" s="30">
        <f t="shared" si="191"/>
        <v>0</v>
      </c>
      <c r="T142" s="51" t="e">
        <f t="shared" si="188"/>
        <v>#N/A</v>
      </c>
      <c r="U142" s="56" t="e">
        <f t="shared" si="192"/>
        <v>#N/A</v>
      </c>
      <c r="V142" s="51">
        <f t="shared" si="193"/>
        <v>0</v>
      </c>
      <c r="W142" s="51" t="e">
        <f t="shared" si="189"/>
        <v>#N/A</v>
      </c>
      <c r="X142" s="36" t="e">
        <f t="shared" si="190"/>
        <v>#N/A</v>
      </c>
      <c r="Y142" s="130"/>
      <c r="Z142" s="132"/>
    </row>
    <row r="143" spans="1:27" hidden="1" outlineLevel="1" x14ac:dyDescent="0.25">
      <c r="A143" s="2"/>
      <c r="B143" s="167"/>
      <c r="C143" s="27"/>
      <c r="D143" s="27"/>
      <c r="E143" s="28" t="e">
        <f>VLOOKUP(C143,PriceFile!B:F,5,FALSE)</f>
        <v>#N/A</v>
      </c>
      <c r="F143" s="29" t="e">
        <f>VLOOKUP(C143,PriceFile!$B:$D,3,FALSE)</f>
        <v>#N/A</v>
      </c>
      <c r="G143" s="30"/>
      <c r="H143" s="31" t="e">
        <f t="shared" si="177"/>
        <v>#N/A</v>
      </c>
      <c r="I143" s="32">
        <f t="shared" si="178"/>
        <v>0</v>
      </c>
      <c r="J143" s="33">
        <f t="shared" si="179"/>
        <v>0</v>
      </c>
      <c r="K143" s="34" t="e">
        <f t="shared" si="180"/>
        <v>#N/A</v>
      </c>
      <c r="L143" s="58" t="str">
        <f t="shared" si="181"/>
        <v/>
      </c>
      <c r="M143" s="33" t="str">
        <f t="shared" si="182"/>
        <v/>
      </c>
      <c r="N143" s="32" t="str">
        <f t="shared" si="183"/>
        <v/>
      </c>
      <c r="O143" s="60" t="e">
        <f t="shared" si="184"/>
        <v>#N/A</v>
      </c>
      <c r="P143" s="29" t="e">
        <f t="shared" si="185"/>
        <v>#N/A</v>
      </c>
      <c r="Q143" s="29" t="e">
        <f t="shared" si="186"/>
        <v>#N/A</v>
      </c>
      <c r="R143" s="24">
        <f t="shared" si="187"/>
        <v>0.2</v>
      </c>
      <c r="S143" s="30">
        <f t="shared" si="191"/>
        <v>0</v>
      </c>
      <c r="T143" s="51" t="e">
        <f t="shared" si="188"/>
        <v>#N/A</v>
      </c>
      <c r="U143" s="56" t="e">
        <f t="shared" si="192"/>
        <v>#N/A</v>
      </c>
      <c r="V143" s="51">
        <f t="shared" si="193"/>
        <v>0</v>
      </c>
      <c r="W143" s="51" t="e">
        <f t="shared" si="189"/>
        <v>#N/A</v>
      </c>
      <c r="X143" s="36" t="e">
        <f t="shared" si="190"/>
        <v>#N/A</v>
      </c>
      <c r="Y143" s="130"/>
      <c r="Z143" s="132"/>
    </row>
    <row r="144" spans="1:27" hidden="1" outlineLevel="1" x14ac:dyDescent="0.25">
      <c r="A144" s="2"/>
      <c r="B144" s="167"/>
      <c r="C144" s="27"/>
      <c r="D144" s="27"/>
      <c r="E144" s="28" t="e">
        <f>VLOOKUP(C144,PriceFile!B:F,5,FALSE)</f>
        <v>#N/A</v>
      </c>
      <c r="F144" s="29" t="e">
        <f>VLOOKUP(C144,PriceFile!$B:$D,3,FALSE)</f>
        <v>#N/A</v>
      </c>
      <c r="G144" s="30"/>
      <c r="H144" s="31" t="e">
        <f t="shared" si="177"/>
        <v>#N/A</v>
      </c>
      <c r="I144" s="32">
        <f t="shared" si="178"/>
        <v>0</v>
      </c>
      <c r="J144" s="33">
        <f t="shared" si="179"/>
        <v>0</v>
      </c>
      <c r="K144" s="34" t="e">
        <f t="shared" si="180"/>
        <v>#N/A</v>
      </c>
      <c r="L144" s="58" t="str">
        <f t="shared" si="181"/>
        <v/>
      </c>
      <c r="M144" s="33" t="str">
        <f t="shared" si="182"/>
        <v/>
      </c>
      <c r="N144" s="32" t="str">
        <f t="shared" si="183"/>
        <v/>
      </c>
      <c r="O144" s="60" t="e">
        <f t="shared" si="184"/>
        <v>#N/A</v>
      </c>
      <c r="P144" s="29" t="e">
        <f t="shared" si="185"/>
        <v>#N/A</v>
      </c>
      <c r="Q144" s="29" t="e">
        <f t="shared" si="186"/>
        <v>#N/A</v>
      </c>
      <c r="R144" s="24">
        <f t="shared" si="187"/>
        <v>0.2</v>
      </c>
      <c r="S144" s="30">
        <f t="shared" si="191"/>
        <v>0</v>
      </c>
      <c r="T144" s="51" t="e">
        <f t="shared" si="188"/>
        <v>#N/A</v>
      </c>
      <c r="U144" s="56" t="e">
        <f t="shared" si="192"/>
        <v>#N/A</v>
      </c>
      <c r="V144" s="51">
        <f t="shared" si="193"/>
        <v>0</v>
      </c>
      <c r="W144" s="51" t="e">
        <f t="shared" si="189"/>
        <v>#N/A</v>
      </c>
      <c r="X144" s="36" t="e">
        <f t="shared" si="190"/>
        <v>#N/A</v>
      </c>
      <c r="Y144" s="130"/>
      <c r="Z144" s="132"/>
    </row>
    <row r="145" spans="1:26" hidden="1" outlineLevel="1" x14ac:dyDescent="0.25">
      <c r="A145" s="2"/>
      <c r="B145" s="167"/>
      <c r="C145" s="27"/>
      <c r="D145" s="27"/>
      <c r="E145" s="28" t="e">
        <f>VLOOKUP(C145,PriceFile!B:F,5,FALSE)</f>
        <v>#N/A</v>
      </c>
      <c r="F145" s="29" t="e">
        <f>VLOOKUP(C145,PriceFile!$B:$D,3,FALSE)</f>
        <v>#N/A</v>
      </c>
      <c r="G145" s="30"/>
      <c r="H145" s="31" t="e">
        <f t="shared" si="177"/>
        <v>#N/A</v>
      </c>
      <c r="I145" s="32">
        <f t="shared" si="178"/>
        <v>0</v>
      </c>
      <c r="J145" s="33">
        <f t="shared" si="179"/>
        <v>0</v>
      </c>
      <c r="K145" s="34" t="e">
        <f t="shared" si="180"/>
        <v>#N/A</v>
      </c>
      <c r="L145" s="58" t="str">
        <f t="shared" si="181"/>
        <v/>
      </c>
      <c r="M145" s="33" t="str">
        <f t="shared" si="182"/>
        <v/>
      </c>
      <c r="N145" s="32" t="str">
        <f t="shared" si="183"/>
        <v/>
      </c>
      <c r="O145" s="60" t="e">
        <f t="shared" si="184"/>
        <v>#N/A</v>
      </c>
      <c r="P145" s="29" t="e">
        <f t="shared" si="185"/>
        <v>#N/A</v>
      </c>
      <c r="Q145" s="29" t="e">
        <f t="shared" si="186"/>
        <v>#N/A</v>
      </c>
      <c r="R145" s="24">
        <f t="shared" si="187"/>
        <v>0.2</v>
      </c>
      <c r="S145" s="30">
        <f t="shared" si="191"/>
        <v>0</v>
      </c>
      <c r="T145" s="51" t="e">
        <f t="shared" si="188"/>
        <v>#N/A</v>
      </c>
      <c r="U145" s="56" t="e">
        <f t="shared" si="192"/>
        <v>#N/A</v>
      </c>
      <c r="V145" s="51">
        <f t="shared" si="193"/>
        <v>0</v>
      </c>
      <c r="W145" s="51" t="e">
        <f t="shared" si="189"/>
        <v>#N/A</v>
      </c>
      <c r="X145" s="36" t="e">
        <f t="shared" si="190"/>
        <v>#N/A</v>
      </c>
      <c r="Y145" s="130"/>
      <c r="Z145" s="132"/>
    </row>
    <row r="146" spans="1:26" hidden="1" outlineLevel="1" x14ac:dyDescent="0.25">
      <c r="A146" s="2"/>
      <c r="B146" s="168"/>
      <c r="C146" s="27"/>
      <c r="D146" s="27"/>
      <c r="E146" s="28" t="e">
        <f>VLOOKUP(C146,PriceFile!B:F,5,FALSE)</f>
        <v>#N/A</v>
      </c>
      <c r="F146" s="29" t="e">
        <f>VLOOKUP(C146,PriceFile!$B:$D,3,FALSE)</f>
        <v>#N/A</v>
      </c>
      <c r="G146" s="30"/>
      <c r="H146" s="31" t="e">
        <f t="shared" si="177"/>
        <v>#N/A</v>
      </c>
      <c r="I146" s="32">
        <f t="shared" si="178"/>
        <v>0</v>
      </c>
      <c r="J146" s="33">
        <f t="shared" si="179"/>
        <v>0</v>
      </c>
      <c r="K146" s="34" t="e">
        <f t="shared" si="180"/>
        <v>#N/A</v>
      </c>
      <c r="L146" s="58" t="str">
        <f t="shared" si="181"/>
        <v/>
      </c>
      <c r="M146" s="33" t="str">
        <f t="shared" si="182"/>
        <v/>
      </c>
      <c r="N146" s="32" t="str">
        <f t="shared" si="183"/>
        <v/>
      </c>
      <c r="O146" s="60" t="e">
        <f t="shared" si="184"/>
        <v>#N/A</v>
      </c>
      <c r="P146" s="29" t="e">
        <f t="shared" si="185"/>
        <v>#N/A</v>
      </c>
      <c r="Q146" s="29" t="e">
        <f t="shared" si="186"/>
        <v>#N/A</v>
      </c>
      <c r="R146" s="24">
        <f t="shared" si="187"/>
        <v>0.2</v>
      </c>
      <c r="S146" s="30">
        <f t="shared" si="191"/>
        <v>0</v>
      </c>
      <c r="T146" s="51" t="e">
        <f t="shared" si="188"/>
        <v>#N/A</v>
      </c>
      <c r="U146" s="56" t="e">
        <f t="shared" si="192"/>
        <v>#N/A</v>
      </c>
      <c r="V146" s="51">
        <f t="shared" si="193"/>
        <v>0</v>
      </c>
      <c r="W146" s="51" t="e">
        <f t="shared" si="189"/>
        <v>#N/A</v>
      </c>
      <c r="X146" s="36" t="e">
        <f t="shared" si="190"/>
        <v>#N/A</v>
      </c>
      <c r="Y146" s="130"/>
      <c r="Z146" s="132"/>
    </row>
    <row r="147" spans="1:26" ht="19.5" hidden="1" customHeight="1" outlineLevel="1" x14ac:dyDescent="0.25">
      <c r="A147" s="2"/>
      <c r="B147" s="39"/>
      <c r="C147" s="40"/>
      <c r="D147" s="40"/>
      <c r="E147" s="41"/>
      <c r="F147" s="42"/>
      <c r="G147" s="42"/>
      <c r="H147" s="43"/>
      <c r="I147" s="42"/>
      <c r="J147" s="42"/>
      <c r="K147" s="42"/>
      <c r="L147" s="43"/>
      <c r="M147" s="42"/>
      <c r="N147" s="42"/>
      <c r="O147" s="43"/>
      <c r="P147" s="42"/>
      <c r="Q147" s="42"/>
      <c r="R147" s="41"/>
      <c r="S147" s="40"/>
      <c r="T147" s="44">
        <f>IFERROR((SUM(T135:T146)),0)</f>
        <v>0</v>
      </c>
      <c r="U147" s="45">
        <f t="shared" ref="U147" si="194">IFERROR((SUM(U135:U146)),0)</f>
        <v>0</v>
      </c>
      <c r="V147" s="44">
        <f t="shared" ref="V147" si="195">IFERROR((SUM(V135:V146)),0)</f>
        <v>0</v>
      </c>
      <c r="W147" s="44">
        <f t="shared" ref="W147" si="196">IFERROR((SUM(W135:W146)),0)</f>
        <v>0</v>
      </c>
      <c r="X147" s="46">
        <f t="shared" ref="X147" si="197">IFERROR((SUM(X135:X146)),0)</f>
        <v>0</v>
      </c>
      <c r="Y147" s="130"/>
    </row>
    <row r="148" spans="1:26" collapsed="1" x14ac:dyDescent="0.25"/>
  </sheetData>
  <sheetProtection password="BBCB" sheet="1" objects="1" scenarios="1" selectLockedCells="1"/>
  <sortState ref="O6:O11">
    <sortCondition ref="O6:O11"/>
  </sortState>
  <mergeCells count="25">
    <mergeCell ref="T9:T10"/>
    <mergeCell ref="U9:U10"/>
    <mergeCell ref="X9:X10"/>
    <mergeCell ref="V9:V10"/>
    <mergeCell ref="W9:W10"/>
    <mergeCell ref="T5:X6"/>
    <mergeCell ref="T7:T8"/>
    <mergeCell ref="U7:U8"/>
    <mergeCell ref="V7:V8"/>
    <mergeCell ref="W7:W8"/>
    <mergeCell ref="X7:X8"/>
    <mergeCell ref="B30:B41"/>
    <mergeCell ref="F1:G2"/>
    <mergeCell ref="B15:B26"/>
    <mergeCell ref="R13:S13"/>
    <mergeCell ref="H1:Q2"/>
    <mergeCell ref="R9:R10"/>
    <mergeCell ref="R7:R8"/>
    <mergeCell ref="B135:B146"/>
    <mergeCell ref="B105:B116"/>
    <mergeCell ref="B120:B131"/>
    <mergeCell ref="B45:B56"/>
    <mergeCell ref="B60:B71"/>
    <mergeCell ref="B75:B86"/>
    <mergeCell ref="B90:B101"/>
  </mergeCells>
  <conditionalFormatting sqref="C15">
    <cfRule type="cellIs" dxfId="0" priority="1" operator="greaterThan">
      <formula>$Z15&gt;0</formula>
    </cfRule>
  </conditionalFormatting>
  <dataValidations count="1">
    <dataValidation type="list" allowBlank="1" showInputMessage="1" showErrorMessage="1" sqref="C5">
      <formula1>Yesno</formula1>
    </dataValidation>
  </dataValidations>
  <pageMargins left="0.1" right="0.1" top="0.1" bottom="0.2" header="0.3" footer="0.05"/>
  <pageSetup scale="53" fitToHeight="2" orientation="landscape" r:id="rId1"/>
  <headerFooter>
    <oddFooter>&amp;L&amp;F&amp;R&amp;D, Page &amp;P</oddFooter>
  </headerFooter>
  <rowBreaks count="1" manualBreakCount="1">
    <brk id="58" max="2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Q329"/>
  <sheetViews>
    <sheetView workbookViewId="0">
      <selection activeCell="Q2" sqref="Q2"/>
    </sheetView>
  </sheetViews>
  <sheetFormatPr defaultRowHeight="15" x14ac:dyDescent="0.25"/>
  <cols>
    <col min="6" max="6" width="35.85546875" bestFit="1" customWidth="1"/>
    <col min="17" max="17" width="9.7109375" bestFit="1" customWidth="1"/>
  </cols>
  <sheetData>
    <row r="1" spans="1:17" x14ac:dyDescent="0.25">
      <c r="A1" t="s">
        <v>107</v>
      </c>
      <c r="B1" t="s">
        <v>108</v>
      </c>
      <c r="C1" t="s">
        <v>109</v>
      </c>
      <c r="D1" t="s">
        <v>110</v>
      </c>
      <c r="E1" t="s">
        <v>111</v>
      </c>
      <c r="F1" t="s">
        <v>112</v>
      </c>
      <c r="G1" t="s">
        <v>113</v>
      </c>
      <c r="H1" t="s">
        <v>114</v>
      </c>
      <c r="I1" t="s">
        <v>115</v>
      </c>
      <c r="J1" t="s">
        <v>116</v>
      </c>
      <c r="K1" t="s">
        <v>117</v>
      </c>
      <c r="L1" t="s">
        <v>118</v>
      </c>
      <c r="M1" t="s">
        <v>119</v>
      </c>
      <c r="N1" t="s">
        <v>120</v>
      </c>
      <c r="Q1" s="1">
        <v>42619</v>
      </c>
    </row>
    <row r="2" spans="1:17" x14ac:dyDescent="0.25">
      <c r="A2" t="s">
        <v>2</v>
      </c>
      <c r="B2" t="s">
        <v>3</v>
      </c>
      <c r="C2" t="s">
        <v>4</v>
      </c>
      <c r="D2" t="s">
        <v>5</v>
      </c>
      <c r="E2">
        <v>114801</v>
      </c>
      <c r="F2" t="s">
        <v>7966</v>
      </c>
      <c r="G2" t="s">
        <v>7967</v>
      </c>
      <c r="H2" t="s">
        <v>7968</v>
      </c>
      <c r="I2" t="s">
        <v>6</v>
      </c>
      <c r="J2" t="s">
        <v>7969</v>
      </c>
      <c r="K2" t="s">
        <v>7</v>
      </c>
      <c r="L2">
        <v>2118</v>
      </c>
      <c r="M2" t="s">
        <v>7970</v>
      </c>
      <c r="N2" t="s">
        <v>8</v>
      </c>
    </row>
    <row r="3" spans="1:17" x14ac:dyDescent="0.25">
      <c r="A3" t="s">
        <v>2</v>
      </c>
      <c r="B3" t="s">
        <v>3</v>
      </c>
      <c r="C3" t="s">
        <v>4</v>
      </c>
      <c r="D3" t="s">
        <v>5</v>
      </c>
      <c r="E3">
        <v>114811</v>
      </c>
      <c r="F3" t="s">
        <v>7910</v>
      </c>
      <c r="G3" t="s">
        <v>7971</v>
      </c>
      <c r="H3" t="s">
        <v>7911</v>
      </c>
      <c r="I3" t="s">
        <v>6</v>
      </c>
      <c r="J3" t="s">
        <v>7972</v>
      </c>
      <c r="K3" t="s">
        <v>7</v>
      </c>
      <c r="L3">
        <v>2213</v>
      </c>
      <c r="M3" t="s">
        <v>7973</v>
      </c>
      <c r="N3" t="s">
        <v>8</v>
      </c>
    </row>
    <row r="4" spans="1:17" x14ac:dyDescent="0.25">
      <c r="A4" t="s">
        <v>2</v>
      </c>
      <c r="B4" t="s">
        <v>3</v>
      </c>
      <c r="C4" t="s">
        <v>4</v>
      </c>
      <c r="D4" t="s">
        <v>5</v>
      </c>
      <c r="E4">
        <v>114811</v>
      </c>
      <c r="F4" t="s">
        <v>7910</v>
      </c>
      <c r="G4" t="s">
        <v>7971</v>
      </c>
      <c r="H4" t="s">
        <v>7911</v>
      </c>
      <c r="I4" t="s">
        <v>6</v>
      </c>
      <c r="J4" t="s">
        <v>7972</v>
      </c>
      <c r="K4" t="s">
        <v>7</v>
      </c>
      <c r="L4">
        <v>2118</v>
      </c>
      <c r="M4" t="s">
        <v>7970</v>
      </c>
      <c r="N4" t="s">
        <v>8</v>
      </c>
    </row>
    <row r="5" spans="1:17" x14ac:dyDescent="0.25">
      <c r="A5" t="s">
        <v>2</v>
      </c>
      <c r="B5" t="s">
        <v>3</v>
      </c>
      <c r="C5" t="s">
        <v>4</v>
      </c>
      <c r="D5" t="s">
        <v>5</v>
      </c>
      <c r="E5">
        <v>114865</v>
      </c>
      <c r="F5" t="s">
        <v>7974</v>
      </c>
      <c r="G5" t="s">
        <v>7975</v>
      </c>
      <c r="H5" t="s">
        <v>7976</v>
      </c>
      <c r="I5" t="s">
        <v>6</v>
      </c>
      <c r="J5" t="s">
        <v>7977</v>
      </c>
      <c r="K5" t="s">
        <v>7</v>
      </c>
      <c r="L5">
        <v>2118</v>
      </c>
      <c r="M5" t="s">
        <v>7978</v>
      </c>
      <c r="N5" t="s">
        <v>8</v>
      </c>
    </row>
    <row r="6" spans="1:17" x14ac:dyDescent="0.25">
      <c r="A6" t="s">
        <v>2</v>
      </c>
      <c r="B6" t="s">
        <v>3</v>
      </c>
      <c r="C6" t="s">
        <v>4</v>
      </c>
      <c r="D6" t="s">
        <v>5</v>
      </c>
      <c r="E6">
        <v>114876</v>
      </c>
      <c r="F6" t="s">
        <v>7914</v>
      </c>
      <c r="G6" t="s">
        <v>7979</v>
      </c>
      <c r="H6" t="s">
        <v>7915</v>
      </c>
      <c r="I6" t="s">
        <v>6</v>
      </c>
      <c r="J6" t="s">
        <v>7980</v>
      </c>
      <c r="K6" t="s">
        <v>7</v>
      </c>
      <c r="L6">
        <v>2118</v>
      </c>
      <c r="M6" t="s">
        <v>7970</v>
      </c>
      <c r="N6" t="s">
        <v>8</v>
      </c>
    </row>
    <row r="7" spans="1:17" x14ac:dyDescent="0.25">
      <c r="A7" t="s">
        <v>2</v>
      </c>
      <c r="B7" t="s">
        <v>3</v>
      </c>
      <c r="C7" t="s">
        <v>4</v>
      </c>
      <c r="D7" t="s">
        <v>5</v>
      </c>
      <c r="E7">
        <v>114876</v>
      </c>
      <c r="F7" t="s">
        <v>7914</v>
      </c>
      <c r="G7" t="s">
        <v>7979</v>
      </c>
      <c r="H7" t="s">
        <v>7915</v>
      </c>
      <c r="I7" t="s">
        <v>6</v>
      </c>
      <c r="J7" t="s">
        <v>7980</v>
      </c>
      <c r="K7" t="s">
        <v>7</v>
      </c>
      <c r="L7">
        <v>2213</v>
      </c>
      <c r="M7" t="s">
        <v>7973</v>
      </c>
      <c r="N7" t="s">
        <v>8</v>
      </c>
    </row>
    <row r="8" spans="1:17" x14ac:dyDescent="0.25">
      <c r="A8" t="s">
        <v>2</v>
      </c>
      <c r="B8" t="s">
        <v>3</v>
      </c>
      <c r="C8" t="s">
        <v>4</v>
      </c>
      <c r="D8" t="s">
        <v>5</v>
      </c>
      <c r="E8">
        <v>114878</v>
      </c>
      <c r="F8" t="s">
        <v>7916</v>
      </c>
      <c r="G8" t="s">
        <v>7981</v>
      </c>
      <c r="H8" t="s">
        <v>7917</v>
      </c>
      <c r="I8" t="s">
        <v>6</v>
      </c>
      <c r="J8" t="s">
        <v>7982</v>
      </c>
      <c r="K8" t="s">
        <v>7</v>
      </c>
      <c r="L8">
        <v>2213</v>
      </c>
      <c r="M8" t="s">
        <v>7973</v>
      </c>
      <c r="N8" t="s">
        <v>8</v>
      </c>
    </row>
    <row r="9" spans="1:17" x14ac:dyDescent="0.25">
      <c r="A9" t="s">
        <v>2</v>
      </c>
      <c r="B9" t="s">
        <v>3</v>
      </c>
      <c r="C9" t="s">
        <v>4</v>
      </c>
      <c r="D9" t="s">
        <v>5</v>
      </c>
      <c r="E9">
        <v>114878</v>
      </c>
      <c r="F9" t="s">
        <v>7916</v>
      </c>
      <c r="G9" t="s">
        <v>7981</v>
      </c>
      <c r="H9" t="s">
        <v>7917</v>
      </c>
      <c r="I9" t="s">
        <v>6</v>
      </c>
      <c r="J9" t="s">
        <v>7982</v>
      </c>
      <c r="K9" t="s">
        <v>7</v>
      </c>
      <c r="L9">
        <v>2118</v>
      </c>
      <c r="M9" t="s">
        <v>7970</v>
      </c>
      <c r="N9" t="s">
        <v>8</v>
      </c>
    </row>
    <row r="10" spans="1:17" x14ac:dyDescent="0.25">
      <c r="A10" t="s">
        <v>2</v>
      </c>
      <c r="B10" t="s">
        <v>3</v>
      </c>
      <c r="C10" t="s">
        <v>4</v>
      </c>
      <c r="D10" t="s">
        <v>5</v>
      </c>
      <c r="E10">
        <v>114906</v>
      </c>
      <c r="F10" t="s">
        <v>7983</v>
      </c>
      <c r="G10" t="s">
        <v>7984</v>
      </c>
      <c r="H10" t="s">
        <v>9</v>
      </c>
      <c r="I10" t="s">
        <v>6</v>
      </c>
      <c r="J10" t="s">
        <v>7985</v>
      </c>
      <c r="K10" t="s">
        <v>7</v>
      </c>
      <c r="L10">
        <v>2118</v>
      </c>
      <c r="M10" t="s">
        <v>7970</v>
      </c>
      <c r="N10" t="s">
        <v>8</v>
      </c>
    </row>
    <row r="11" spans="1:17" x14ac:dyDescent="0.25">
      <c r="A11" t="s">
        <v>2</v>
      </c>
      <c r="B11" t="s">
        <v>3</v>
      </c>
      <c r="C11" t="s">
        <v>4</v>
      </c>
      <c r="D11" t="s">
        <v>5</v>
      </c>
      <c r="E11">
        <v>118653</v>
      </c>
      <c r="F11" t="s">
        <v>7687</v>
      </c>
      <c r="G11" t="s">
        <v>7688</v>
      </c>
      <c r="H11" t="s">
        <v>9</v>
      </c>
      <c r="I11" t="s">
        <v>6</v>
      </c>
      <c r="J11" t="s">
        <v>10</v>
      </c>
      <c r="K11" t="s">
        <v>7</v>
      </c>
      <c r="L11">
        <v>2213</v>
      </c>
      <c r="M11" t="s">
        <v>7973</v>
      </c>
      <c r="N11" t="s">
        <v>8</v>
      </c>
    </row>
    <row r="12" spans="1:17" x14ac:dyDescent="0.25">
      <c r="A12" t="s">
        <v>2</v>
      </c>
      <c r="B12" t="s">
        <v>3</v>
      </c>
      <c r="C12" t="s">
        <v>4</v>
      </c>
      <c r="D12" t="s">
        <v>5</v>
      </c>
      <c r="E12">
        <v>118653</v>
      </c>
      <c r="F12" t="s">
        <v>7687</v>
      </c>
      <c r="G12" t="s">
        <v>7688</v>
      </c>
      <c r="H12" t="s">
        <v>9</v>
      </c>
      <c r="I12" t="s">
        <v>6</v>
      </c>
      <c r="J12" t="s">
        <v>10</v>
      </c>
      <c r="K12" t="s">
        <v>7</v>
      </c>
      <c r="L12">
        <v>2312</v>
      </c>
      <c r="M12" t="s">
        <v>7689</v>
      </c>
      <c r="N12" t="s">
        <v>8</v>
      </c>
    </row>
    <row r="13" spans="1:17" x14ac:dyDescent="0.25">
      <c r="A13" t="s">
        <v>2</v>
      </c>
      <c r="B13" t="s">
        <v>3</v>
      </c>
      <c r="C13" t="s">
        <v>4</v>
      </c>
      <c r="D13" t="s">
        <v>5</v>
      </c>
      <c r="E13">
        <v>161005</v>
      </c>
      <c r="F13" t="s">
        <v>7986</v>
      </c>
      <c r="G13" t="s">
        <v>7987</v>
      </c>
      <c r="H13" t="s">
        <v>7988</v>
      </c>
      <c r="I13" t="s">
        <v>6</v>
      </c>
      <c r="J13" t="s">
        <v>7989</v>
      </c>
      <c r="K13" t="s">
        <v>7</v>
      </c>
      <c r="L13">
        <v>2118</v>
      </c>
      <c r="M13" t="s">
        <v>7970</v>
      </c>
      <c r="N13" t="s">
        <v>8</v>
      </c>
    </row>
    <row r="14" spans="1:17" x14ac:dyDescent="0.25">
      <c r="A14" t="s">
        <v>2</v>
      </c>
      <c r="B14" t="s">
        <v>3</v>
      </c>
      <c r="C14" t="s">
        <v>4</v>
      </c>
      <c r="D14" t="s">
        <v>5</v>
      </c>
      <c r="E14">
        <v>161576</v>
      </c>
      <c r="F14" t="s">
        <v>7990</v>
      </c>
      <c r="G14" t="s">
        <v>7991</v>
      </c>
      <c r="H14" t="s">
        <v>9</v>
      </c>
      <c r="I14" t="s">
        <v>6</v>
      </c>
      <c r="J14" t="s">
        <v>7992</v>
      </c>
      <c r="K14" t="s">
        <v>7</v>
      </c>
      <c r="L14">
        <v>2118</v>
      </c>
      <c r="M14" t="s">
        <v>7970</v>
      </c>
      <c r="N14" t="s">
        <v>8</v>
      </c>
    </row>
    <row r="15" spans="1:17" x14ac:dyDescent="0.25">
      <c r="A15" t="s">
        <v>2</v>
      </c>
      <c r="B15" t="s">
        <v>3</v>
      </c>
      <c r="C15" t="s">
        <v>4</v>
      </c>
      <c r="D15" t="s">
        <v>5</v>
      </c>
      <c r="E15">
        <v>164064</v>
      </c>
      <c r="F15" t="s">
        <v>7993</v>
      </c>
      <c r="G15" t="s">
        <v>7994</v>
      </c>
      <c r="H15" t="s">
        <v>9</v>
      </c>
      <c r="I15" t="s">
        <v>6</v>
      </c>
      <c r="J15" t="s">
        <v>10</v>
      </c>
      <c r="K15" t="s">
        <v>7</v>
      </c>
      <c r="L15">
        <v>2118</v>
      </c>
      <c r="M15" t="s">
        <v>7970</v>
      </c>
      <c r="N15" t="s">
        <v>8</v>
      </c>
    </row>
    <row r="16" spans="1:17" x14ac:dyDescent="0.25">
      <c r="A16" t="s">
        <v>2</v>
      </c>
      <c r="B16" t="s">
        <v>3</v>
      </c>
      <c r="C16" t="s">
        <v>4</v>
      </c>
      <c r="D16" t="s">
        <v>5</v>
      </c>
      <c r="E16">
        <v>189155</v>
      </c>
      <c r="F16" t="s">
        <v>7995</v>
      </c>
      <c r="G16" t="s">
        <v>7996</v>
      </c>
      <c r="H16" t="s">
        <v>7997</v>
      </c>
      <c r="I16" t="s">
        <v>6</v>
      </c>
      <c r="J16" t="s">
        <v>7998</v>
      </c>
      <c r="K16" t="s">
        <v>7</v>
      </c>
      <c r="L16">
        <v>2118</v>
      </c>
      <c r="M16" t="s">
        <v>7970</v>
      </c>
      <c r="N16" t="s">
        <v>8</v>
      </c>
    </row>
    <row r="17" spans="1:14" x14ac:dyDescent="0.25">
      <c r="A17" t="s">
        <v>2</v>
      </c>
      <c r="B17" t="s">
        <v>3</v>
      </c>
      <c r="C17" t="s">
        <v>4</v>
      </c>
      <c r="D17" t="s">
        <v>5</v>
      </c>
      <c r="E17">
        <v>223149</v>
      </c>
      <c r="F17" t="s">
        <v>7939</v>
      </c>
      <c r="G17" t="s">
        <v>7999</v>
      </c>
      <c r="H17" t="s">
        <v>7940</v>
      </c>
      <c r="I17" t="s">
        <v>6</v>
      </c>
      <c r="J17" t="s">
        <v>8000</v>
      </c>
      <c r="K17" t="s">
        <v>7</v>
      </c>
      <c r="L17">
        <v>2213</v>
      </c>
      <c r="M17" t="s">
        <v>7973</v>
      </c>
      <c r="N17" t="s">
        <v>8</v>
      </c>
    </row>
    <row r="18" spans="1:14" x14ac:dyDescent="0.25">
      <c r="A18" t="s">
        <v>2</v>
      </c>
      <c r="B18" t="s">
        <v>3</v>
      </c>
      <c r="C18" t="s">
        <v>4</v>
      </c>
      <c r="D18" t="s">
        <v>5</v>
      </c>
      <c r="E18">
        <v>279899</v>
      </c>
      <c r="F18" t="s">
        <v>8001</v>
      </c>
      <c r="G18" t="s">
        <v>8002</v>
      </c>
      <c r="H18" t="s">
        <v>8003</v>
      </c>
      <c r="I18" t="s">
        <v>6</v>
      </c>
      <c r="J18" t="s">
        <v>8004</v>
      </c>
      <c r="K18" t="s">
        <v>7</v>
      </c>
      <c r="L18">
        <v>2118</v>
      </c>
      <c r="M18" t="s">
        <v>7970</v>
      </c>
      <c r="N18" t="s">
        <v>8</v>
      </c>
    </row>
    <row r="19" spans="1:14" x14ac:dyDescent="0.25">
      <c r="A19" t="s">
        <v>2</v>
      </c>
      <c r="B19" t="s">
        <v>3</v>
      </c>
      <c r="C19" t="s">
        <v>4</v>
      </c>
      <c r="D19" t="s">
        <v>5</v>
      </c>
      <c r="E19">
        <v>288717</v>
      </c>
      <c r="F19" t="s">
        <v>8005</v>
      </c>
      <c r="G19" t="s">
        <v>8006</v>
      </c>
      <c r="H19" t="s">
        <v>8007</v>
      </c>
      <c r="I19" t="s">
        <v>6</v>
      </c>
      <c r="J19" t="s">
        <v>8008</v>
      </c>
      <c r="K19" t="s">
        <v>7</v>
      </c>
      <c r="L19">
        <v>2118</v>
      </c>
      <c r="M19" t="s">
        <v>8009</v>
      </c>
      <c r="N19" t="s">
        <v>11</v>
      </c>
    </row>
    <row r="20" spans="1:14" x14ac:dyDescent="0.25">
      <c r="A20" t="s">
        <v>2</v>
      </c>
      <c r="B20" t="s">
        <v>3</v>
      </c>
      <c r="C20" t="s">
        <v>4</v>
      </c>
      <c r="D20" t="s">
        <v>5</v>
      </c>
      <c r="E20">
        <v>291025</v>
      </c>
      <c r="F20" t="s">
        <v>8010</v>
      </c>
      <c r="G20" t="s">
        <v>8011</v>
      </c>
      <c r="H20" t="s">
        <v>8012</v>
      </c>
      <c r="I20" t="s">
        <v>6</v>
      </c>
      <c r="J20" t="s">
        <v>8013</v>
      </c>
      <c r="K20" t="s">
        <v>7</v>
      </c>
      <c r="L20">
        <v>2118</v>
      </c>
      <c r="M20" t="s">
        <v>7970</v>
      </c>
      <c r="N20" t="s">
        <v>8</v>
      </c>
    </row>
    <row r="21" spans="1:14" x14ac:dyDescent="0.25">
      <c r="A21" t="s">
        <v>2</v>
      </c>
      <c r="B21" t="s">
        <v>3</v>
      </c>
      <c r="C21" t="s">
        <v>12</v>
      </c>
      <c r="D21" t="s">
        <v>13</v>
      </c>
      <c r="E21">
        <v>114798</v>
      </c>
      <c r="F21" t="s">
        <v>8014</v>
      </c>
      <c r="G21" t="s">
        <v>8015</v>
      </c>
      <c r="H21" t="s">
        <v>7897</v>
      </c>
      <c r="I21" t="s">
        <v>6</v>
      </c>
      <c r="J21" t="s">
        <v>8016</v>
      </c>
      <c r="K21" t="s">
        <v>7</v>
      </c>
      <c r="L21">
        <v>2117</v>
      </c>
      <c r="M21" t="s">
        <v>8017</v>
      </c>
      <c r="N21" t="s">
        <v>14</v>
      </c>
    </row>
    <row r="22" spans="1:14" x14ac:dyDescent="0.25">
      <c r="A22" t="s">
        <v>2</v>
      </c>
      <c r="B22" t="s">
        <v>3</v>
      </c>
      <c r="C22" t="s">
        <v>12</v>
      </c>
      <c r="D22" t="s">
        <v>13</v>
      </c>
      <c r="E22">
        <v>114807</v>
      </c>
      <c r="F22" t="s">
        <v>8018</v>
      </c>
      <c r="G22" t="s">
        <v>8019</v>
      </c>
      <c r="H22" t="s">
        <v>8020</v>
      </c>
      <c r="I22" t="s">
        <v>6</v>
      </c>
      <c r="J22" t="s">
        <v>8021</v>
      </c>
      <c r="K22" t="s">
        <v>7</v>
      </c>
      <c r="L22">
        <v>2118</v>
      </c>
      <c r="M22" t="s">
        <v>7978</v>
      </c>
      <c r="N22" t="s">
        <v>11</v>
      </c>
    </row>
    <row r="23" spans="1:14" x14ac:dyDescent="0.25">
      <c r="A23" t="s">
        <v>2</v>
      </c>
      <c r="B23" t="s">
        <v>3</v>
      </c>
      <c r="C23" t="s">
        <v>12</v>
      </c>
      <c r="D23" t="s">
        <v>13</v>
      </c>
      <c r="E23">
        <v>114816</v>
      </c>
      <c r="F23" t="s">
        <v>8022</v>
      </c>
      <c r="G23" t="s">
        <v>8023</v>
      </c>
      <c r="H23" t="s">
        <v>15</v>
      </c>
      <c r="I23" t="s">
        <v>6</v>
      </c>
      <c r="J23" t="s">
        <v>8024</v>
      </c>
      <c r="K23" t="s">
        <v>7</v>
      </c>
      <c r="L23">
        <v>2118</v>
      </c>
      <c r="M23" t="s">
        <v>8009</v>
      </c>
      <c r="N23" t="s">
        <v>11</v>
      </c>
    </row>
    <row r="24" spans="1:14" x14ac:dyDescent="0.25">
      <c r="A24" t="s">
        <v>2</v>
      </c>
      <c r="B24" t="s">
        <v>3</v>
      </c>
      <c r="C24" t="s">
        <v>12</v>
      </c>
      <c r="D24" t="s">
        <v>13</v>
      </c>
      <c r="E24">
        <v>114841</v>
      </c>
      <c r="F24" t="s">
        <v>8025</v>
      </c>
      <c r="G24" t="s">
        <v>8026</v>
      </c>
      <c r="H24" t="s">
        <v>8027</v>
      </c>
      <c r="I24" t="s">
        <v>6</v>
      </c>
      <c r="J24" t="s">
        <v>8028</v>
      </c>
      <c r="K24" t="s">
        <v>7</v>
      </c>
      <c r="L24">
        <v>2118</v>
      </c>
      <c r="M24" t="s">
        <v>7978</v>
      </c>
      <c r="N24" t="s">
        <v>14</v>
      </c>
    </row>
    <row r="25" spans="1:14" x14ac:dyDescent="0.25">
      <c r="A25" t="s">
        <v>2</v>
      </c>
      <c r="B25" t="s">
        <v>3</v>
      </c>
      <c r="C25" t="s">
        <v>12</v>
      </c>
      <c r="D25" t="s">
        <v>13</v>
      </c>
      <c r="E25">
        <v>114843</v>
      </c>
      <c r="F25" t="s">
        <v>8029</v>
      </c>
      <c r="G25" t="s">
        <v>8030</v>
      </c>
      <c r="H25" t="s">
        <v>7923</v>
      </c>
      <c r="I25" t="s">
        <v>6</v>
      </c>
      <c r="J25" t="s">
        <v>8031</v>
      </c>
      <c r="K25" t="s">
        <v>7</v>
      </c>
      <c r="L25">
        <v>2118</v>
      </c>
      <c r="M25" t="s">
        <v>8009</v>
      </c>
      <c r="N25" t="s">
        <v>11</v>
      </c>
    </row>
    <row r="26" spans="1:14" x14ac:dyDescent="0.25">
      <c r="A26" t="s">
        <v>2</v>
      </c>
      <c r="B26" t="s">
        <v>3</v>
      </c>
      <c r="C26" t="s">
        <v>12</v>
      </c>
      <c r="D26" t="s">
        <v>13</v>
      </c>
      <c r="E26">
        <v>114860</v>
      </c>
      <c r="F26" t="s">
        <v>8032</v>
      </c>
      <c r="G26" t="s">
        <v>8033</v>
      </c>
      <c r="H26" t="s">
        <v>15</v>
      </c>
      <c r="I26" t="s">
        <v>6</v>
      </c>
      <c r="J26" t="s">
        <v>8034</v>
      </c>
      <c r="K26" t="s">
        <v>7</v>
      </c>
      <c r="L26">
        <v>2118</v>
      </c>
      <c r="M26" t="s">
        <v>8009</v>
      </c>
      <c r="N26" t="s">
        <v>11</v>
      </c>
    </row>
    <row r="27" spans="1:14" x14ac:dyDescent="0.25">
      <c r="A27" t="s">
        <v>2</v>
      </c>
      <c r="B27" t="s">
        <v>3</v>
      </c>
      <c r="C27" t="s">
        <v>12</v>
      </c>
      <c r="D27" t="s">
        <v>13</v>
      </c>
      <c r="E27">
        <v>114877</v>
      </c>
      <c r="F27" t="s">
        <v>8035</v>
      </c>
      <c r="G27" t="s">
        <v>8036</v>
      </c>
      <c r="H27" t="s">
        <v>8037</v>
      </c>
      <c r="I27" t="s">
        <v>6</v>
      </c>
      <c r="J27" t="s">
        <v>8038</v>
      </c>
      <c r="K27" t="s">
        <v>7</v>
      </c>
      <c r="L27">
        <v>2118</v>
      </c>
      <c r="M27" t="s">
        <v>8009</v>
      </c>
      <c r="N27" t="s">
        <v>14</v>
      </c>
    </row>
    <row r="28" spans="1:14" x14ac:dyDescent="0.25">
      <c r="A28" t="s">
        <v>2</v>
      </c>
      <c r="B28" t="s">
        <v>3</v>
      </c>
      <c r="C28" t="s">
        <v>12</v>
      </c>
      <c r="D28" t="s">
        <v>13</v>
      </c>
      <c r="E28">
        <v>114890</v>
      </c>
      <c r="F28" t="s">
        <v>8039</v>
      </c>
      <c r="G28" t="s">
        <v>8040</v>
      </c>
      <c r="H28" t="s">
        <v>7928</v>
      </c>
      <c r="I28" t="s">
        <v>6</v>
      </c>
      <c r="J28" t="s">
        <v>8041</v>
      </c>
      <c r="K28" t="s">
        <v>7</v>
      </c>
      <c r="L28">
        <v>2118</v>
      </c>
      <c r="M28" t="s">
        <v>8009</v>
      </c>
      <c r="N28" t="s">
        <v>14</v>
      </c>
    </row>
    <row r="29" spans="1:14" x14ac:dyDescent="0.25">
      <c r="A29" t="s">
        <v>2</v>
      </c>
      <c r="B29" t="s">
        <v>3</v>
      </c>
      <c r="C29" t="s">
        <v>12</v>
      </c>
      <c r="D29" t="s">
        <v>13</v>
      </c>
      <c r="E29">
        <v>114899</v>
      </c>
      <c r="F29" t="s">
        <v>8042</v>
      </c>
      <c r="G29" t="s">
        <v>8043</v>
      </c>
      <c r="H29" t="s">
        <v>8044</v>
      </c>
      <c r="I29" t="s">
        <v>6</v>
      </c>
      <c r="J29" t="s">
        <v>8045</v>
      </c>
      <c r="K29" t="s">
        <v>7</v>
      </c>
      <c r="L29">
        <v>2118</v>
      </c>
      <c r="M29" t="s">
        <v>8009</v>
      </c>
      <c r="N29" t="s">
        <v>11</v>
      </c>
    </row>
    <row r="30" spans="1:14" x14ac:dyDescent="0.25">
      <c r="A30" t="s">
        <v>2</v>
      </c>
      <c r="B30" t="s">
        <v>3</v>
      </c>
      <c r="C30" t="s">
        <v>12</v>
      </c>
      <c r="D30" t="s">
        <v>13</v>
      </c>
      <c r="E30">
        <v>114907</v>
      </c>
      <c r="F30" t="s">
        <v>8046</v>
      </c>
      <c r="G30" t="s">
        <v>8047</v>
      </c>
      <c r="H30" t="s">
        <v>15</v>
      </c>
      <c r="I30" t="s">
        <v>6</v>
      </c>
      <c r="J30" t="s">
        <v>8048</v>
      </c>
      <c r="K30" t="s">
        <v>7</v>
      </c>
      <c r="L30">
        <v>2118</v>
      </c>
      <c r="M30" t="s">
        <v>8009</v>
      </c>
      <c r="N30" t="s">
        <v>11</v>
      </c>
    </row>
    <row r="31" spans="1:14" x14ac:dyDescent="0.25">
      <c r="A31" t="s">
        <v>2</v>
      </c>
      <c r="B31" t="s">
        <v>3</v>
      </c>
      <c r="C31" t="s">
        <v>12</v>
      </c>
      <c r="D31" t="s">
        <v>13</v>
      </c>
      <c r="E31">
        <v>114916</v>
      </c>
      <c r="F31" t="s">
        <v>8049</v>
      </c>
      <c r="G31" t="s">
        <v>8050</v>
      </c>
      <c r="H31" t="s">
        <v>7934</v>
      </c>
      <c r="I31" t="s">
        <v>6</v>
      </c>
      <c r="J31" t="s">
        <v>8051</v>
      </c>
      <c r="K31" t="s">
        <v>7</v>
      </c>
      <c r="L31">
        <v>2118</v>
      </c>
      <c r="M31" t="s">
        <v>8009</v>
      </c>
      <c r="N31" t="s">
        <v>11</v>
      </c>
    </row>
    <row r="32" spans="1:14" x14ac:dyDescent="0.25">
      <c r="A32" t="s">
        <v>2</v>
      </c>
      <c r="B32" t="s">
        <v>3</v>
      </c>
      <c r="C32" t="s">
        <v>12</v>
      </c>
      <c r="D32" t="s">
        <v>13</v>
      </c>
      <c r="E32">
        <v>116649</v>
      </c>
      <c r="F32" t="s">
        <v>7918</v>
      </c>
      <c r="G32" t="s">
        <v>8052</v>
      </c>
      <c r="H32" t="s">
        <v>7919</v>
      </c>
      <c r="I32" t="s">
        <v>6</v>
      </c>
      <c r="J32" t="s">
        <v>8053</v>
      </c>
      <c r="K32" t="s">
        <v>7</v>
      </c>
      <c r="L32">
        <v>2213</v>
      </c>
      <c r="M32" t="s">
        <v>7973</v>
      </c>
      <c r="N32" t="s">
        <v>14</v>
      </c>
    </row>
    <row r="33" spans="1:14" x14ac:dyDescent="0.25">
      <c r="A33" t="s">
        <v>2</v>
      </c>
      <c r="B33" t="s">
        <v>3</v>
      </c>
      <c r="C33" t="s">
        <v>12</v>
      </c>
      <c r="D33" t="s">
        <v>13</v>
      </c>
      <c r="E33">
        <v>117706</v>
      </c>
      <c r="F33" t="s">
        <v>8054</v>
      </c>
      <c r="G33" t="s">
        <v>8055</v>
      </c>
      <c r="H33" t="s">
        <v>8056</v>
      </c>
      <c r="I33" t="s">
        <v>6</v>
      </c>
      <c r="J33" t="s">
        <v>8057</v>
      </c>
      <c r="K33" t="s">
        <v>7</v>
      </c>
      <c r="L33">
        <v>2117</v>
      </c>
      <c r="M33" t="s">
        <v>8058</v>
      </c>
      <c r="N33" t="s">
        <v>14</v>
      </c>
    </row>
    <row r="34" spans="1:14" x14ac:dyDescent="0.25">
      <c r="A34" t="s">
        <v>2</v>
      </c>
      <c r="B34" t="s">
        <v>3</v>
      </c>
      <c r="C34" t="s">
        <v>12</v>
      </c>
      <c r="D34" t="s">
        <v>13</v>
      </c>
      <c r="E34">
        <v>117720</v>
      </c>
      <c r="F34" t="s">
        <v>7922</v>
      </c>
      <c r="G34" t="s">
        <v>8059</v>
      </c>
      <c r="H34" t="s">
        <v>7923</v>
      </c>
      <c r="I34" t="s">
        <v>6</v>
      </c>
      <c r="J34" t="s">
        <v>8031</v>
      </c>
      <c r="K34" t="s">
        <v>7</v>
      </c>
      <c r="L34">
        <v>2213</v>
      </c>
      <c r="M34" t="s">
        <v>7973</v>
      </c>
      <c r="N34" t="s">
        <v>11</v>
      </c>
    </row>
    <row r="35" spans="1:14" x14ac:dyDescent="0.25">
      <c r="A35" t="s">
        <v>2</v>
      </c>
      <c r="B35" t="s">
        <v>3</v>
      </c>
      <c r="C35" t="s">
        <v>12</v>
      </c>
      <c r="D35" t="s">
        <v>13</v>
      </c>
      <c r="E35">
        <v>118664</v>
      </c>
      <c r="F35" t="s">
        <v>7926</v>
      </c>
      <c r="G35" t="s">
        <v>8060</v>
      </c>
      <c r="H35" t="s">
        <v>15</v>
      </c>
      <c r="I35" t="s">
        <v>6</v>
      </c>
      <c r="J35" t="s">
        <v>8061</v>
      </c>
      <c r="K35" t="s">
        <v>7</v>
      </c>
      <c r="L35">
        <v>2213</v>
      </c>
      <c r="M35" t="s">
        <v>7973</v>
      </c>
      <c r="N35" t="s">
        <v>11</v>
      </c>
    </row>
    <row r="36" spans="1:14" x14ac:dyDescent="0.25">
      <c r="A36" t="s">
        <v>2</v>
      </c>
      <c r="B36" t="s">
        <v>3</v>
      </c>
      <c r="C36" t="s">
        <v>12</v>
      </c>
      <c r="D36" t="s">
        <v>13</v>
      </c>
      <c r="E36">
        <v>118962</v>
      </c>
      <c r="F36" t="s">
        <v>7927</v>
      </c>
      <c r="G36" t="s">
        <v>8062</v>
      </c>
      <c r="H36" t="s">
        <v>7928</v>
      </c>
      <c r="I36" t="s">
        <v>6</v>
      </c>
      <c r="J36" t="s">
        <v>8041</v>
      </c>
      <c r="K36" t="s">
        <v>7</v>
      </c>
      <c r="L36">
        <v>2213</v>
      </c>
      <c r="M36" t="s">
        <v>7973</v>
      </c>
      <c r="N36" t="s">
        <v>14</v>
      </c>
    </row>
    <row r="37" spans="1:14" x14ac:dyDescent="0.25">
      <c r="A37" t="s">
        <v>2</v>
      </c>
      <c r="B37" t="s">
        <v>3</v>
      </c>
      <c r="C37" t="s">
        <v>12</v>
      </c>
      <c r="D37" t="s">
        <v>13</v>
      </c>
      <c r="E37">
        <v>119226</v>
      </c>
      <c r="F37" t="s">
        <v>7690</v>
      </c>
      <c r="G37" t="s">
        <v>7691</v>
      </c>
      <c r="H37" t="s">
        <v>15</v>
      </c>
      <c r="I37" t="s">
        <v>6</v>
      </c>
      <c r="J37" t="s">
        <v>7692</v>
      </c>
      <c r="K37" t="s">
        <v>7</v>
      </c>
      <c r="L37">
        <v>2312</v>
      </c>
      <c r="M37" t="s">
        <v>7689</v>
      </c>
      <c r="N37" t="s">
        <v>11</v>
      </c>
    </row>
    <row r="38" spans="1:14" x14ac:dyDescent="0.25">
      <c r="A38" t="s">
        <v>2</v>
      </c>
      <c r="B38" t="s">
        <v>3</v>
      </c>
      <c r="C38" t="s">
        <v>12</v>
      </c>
      <c r="D38" t="s">
        <v>13</v>
      </c>
      <c r="E38">
        <v>119227</v>
      </c>
      <c r="F38" t="s">
        <v>7693</v>
      </c>
      <c r="G38" t="s">
        <v>7694</v>
      </c>
      <c r="H38" t="s">
        <v>15</v>
      </c>
      <c r="I38" t="s">
        <v>6</v>
      </c>
      <c r="J38" t="s">
        <v>7695</v>
      </c>
      <c r="K38" t="s">
        <v>7</v>
      </c>
      <c r="L38">
        <v>2312</v>
      </c>
      <c r="M38" t="s">
        <v>7689</v>
      </c>
      <c r="N38" t="s">
        <v>11</v>
      </c>
    </row>
    <row r="39" spans="1:14" x14ac:dyDescent="0.25">
      <c r="A39" t="s">
        <v>2</v>
      </c>
      <c r="B39" t="s">
        <v>3</v>
      </c>
      <c r="C39" t="s">
        <v>12</v>
      </c>
      <c r="D39" t="s">
        <v>13</v>
      </c>
      <c r="E39">
        <v>119498</v>
      </c>
      <c r="F39" t="s">
        <v>7929</v>
      </c>
      <c r="G39" t="s">
        <v>8063</v>
      </c>
      <c r="H39" t="s">
        <v>7930</v>
      </c>
      <c r="I39" t="s">
        <v>6</v>
      </c>
      <c r="J39" t="s">
        <v>8064</v>
      </c>
      <c r="K39" t="s">
        <v>7</v>
      </c>
      <c r="L39">
        <v>2213</v>
      </c>
      <c r="M39" t="s">
        <v>7973</v>
      </c>
      <c r="N39" t="s">
        <v>11</v>
      </c>
    </row>
    <row r="40" spans="1:14" x14ac:dyDescent="0.25">
      <c r="A40" t="s">
        <v>2</v>
      </c>
      <c r="B40" t="s">
        <v>3</v>
      </c>
      <c r="C40" t="s">
        <v>12</v>
      </c>
      <c r="D40" t="s">
        <v>13</v>
      </c>
      <c r="E40">
        <v>119500</v>
      </c>
      <c r="F40" t="s">
        <v>7931</v>
      </c>
      <c r="G40" t="s">
        <v>8065</v>
      </c>
      <c r="H40" t="s">
        <v>7932</v>
      </c>
      <c r="I40" t="s">
        <v>6</v>
      </c>
      <c r="J40" t="s">
        <v>8066</v>
      </c>
      <c r="K40" t="s">
        <v>7</v>
      </c>
      <c r="L40">
        <v>2213</v>
      </c>
      <c r="M40" t="s">
        <v>7973</v>
      </c>
      <c r="N40" t="s">
        <v>11</v>
      </c>
    </row>
    <row r="41" spans="1:14" x14ac:dyDescent="0.25">
      <c r="A41" t="s">
        <v>2</v>
      </c>
      <c r="B41" t="s">
        <v>3</v>
      </c>
      <c r="C41" t="s">
        <v>12</v>
      </c>
      <c r="D41" t="s">
        <v>13</v>
      </c>
      <c r="E41">
        <v>131082</v>
      </c>
      <c r="F41" t="s">
        <v>7933</v>
      </c>
      <c r="G41" t="s">
        <v>8067</v>
      </c>
      <c r="H41" t="s">
        <v>7934</v>
      </c>
      <c r="I41" t="s">
        <v>6</v>
      </c>
      <c r="J41" t="s">
        <v>8051</v>
      </c>
      <c r="K41" t="s">
        <v>7</v>
      </c>
      <c r="L41">
        <v>2213</v>
      </c>
      <c r="M41" t="s">
        <v>7973</v>
      </c>
      <c r="N41" t="s">
        <v>11</v>
      </c>
    </row>
    <row r="42" spans="1:14" x14ac:dyDescent="0.25">
      <c r="A42" t="s">
        <v>2</v>
      </c>
      <c r="B42" t="s">
        <v>3</v>
      </c>
      <c r="C42" t="s">
        <v>12</v>
      </c>
      <c r="D42" t="s">
        <v>13</v>
      </c>
      <c r="E42">
        <v>151650</v>
      </c>
      <c r="F42" t="s">
        <v>8068</v>
      </c>
      <c r="G42" t="s">
        <v>8069</v>
      </c>
      <c r="H42" t="s">
        <v>7932</v>
      </c>
      <c r="I42" t="s">
        <v>6</v>
      </c>
      <c r="J42" t="s">
        <v>8066</v>
      </c>
      <c r="K42" t="s">
        <v>7</v>
      </c>
      <c r="L42">
        <v>2118</v>
      </c>
      <c r="M42" t="s">
        <v>8009</v>
      </c>
      <c r="N42" t="s">
        <v>11</v>
      </c>
    </row>
    <row r="43" spans="1:14" x14ac:dyDescent="0.25">
      <c r="A43" t="s">
        <v>2</v>
      </c>
      <c r="B43" t="s">
        <v>3</v>
      </c>
      <c r="C43" t="s">
        <v>12</v>
      </c>
      <c r="D43" t="s">
        <v>13</v>
      </c>
      <c r="E43">
        <v>158904</v>
      </c>
      <c r="F43" t="s">
        <v>8070</v>
      </c>
      <c r="G43" t="s">
        <v>8071</v>
      </c>
      <c r="H43" t="s">
        <v>7930</v>
      </c>
      <c r="I43" t="s">
        <v>6</v>
      </c>
      <c r="J43" t="s">
        <v>8064</v>
      </c>
      <c r="K43" t="s">
        <v>7</v>
      </c>
      <c r="L43">
        <v>2118</v>
      </c>
      <c r="M43" t="s">
        <v>8009</v>
      </c>
      <c r="N43" t="s">
        <v>11</v>
      </c>
    </row>
    <row r="44" spans="1:14" x14ac:dyDescent="0.25">
      <c r="A44" t="s">
        <v>2</v>
      </c>
      <c r="B44" t="s">
        <v>3</v>
      </c>
      <c r="C44" t="s">
        <v>12</v>
      </c>
      <c r="D44" t="s">
        <v>13</v>
      </c>
      <c r="E44">
        <v>172528</v>
      </c>
      <c r="F44" t="s">
        <v>8072</v>
      </c>
      <c r="G44" t="s">
        <v>8073</v>
      </c>
      <c r="H44" t="s">
        <v>8074</v>
      </c>
      <c r="I44" t="s">
        <v>6</v>
      </c>
      <c r="J44" t="s">
        <v>8075</v>
      </c>
      <c r="K44" t="s">
        <v>7</v>
      </c>
      <c r="L44">
        <v>2118</v>
      </c>
      <c r="M44" t="s">
        <v>8009</v>
      </c>
      <c r="N44" t="s">
        <v>11</v>
      </c>
    </row>
    <row r="45" spans="1:14" x14ac:dyDescent="0.25">
      <c r="A45" t="s">
        <v>2</v>
      </c>
      <c r="B45" t="s">
        <v>3</v>
      </c>
      <c r="C45" t="s">
        <v>12</v>
      </c>
      <c r="D45" t="s">
        <v>13</v>
      </c>
      <c r="E45">
        <v>202445</v>
      </c>
      <c r="F45" t="s">
        <v>7935</v>
      </c>
      <c r="G45" t="s">
        <v>8076</v>
      </c>
      <c r="H45" t="s">
        <v>7936</v>
      </c>
      <c r="I45" t="s">
        <v>6</v>
      </c>
      <c r="J45" t="s">
        <v>8077</v>
      </c>
      <c r="K45" t="s">
        <v>7</v>
      </c>
      <c r="L45">
        <v>2213</v>
      </c>
      <c r="M45" t="s">
        <v>7973</v>
      </c>
      <c r="N45" t="s">
        <v>11</v>
      </c>
    </row>
    <row r="46" spans="1:14" x14ac:dyDescent="0.25">
      <c r="A46" t="s">
        <v>2</v>
      </c>
      <c r="B46" t="s">
        <v>3</v>
      </c>
      <c r="C46" t="s">
        <v>12</v>
      </c>
      <c r="D46" t="s">
        <v>13</v>
      </c>
      <c r="E46">
        <v>202445</v>
      </c>
      <c r="F46" t="s">
        <v>7935</v>
      </c>
      <c r="G46" t="s">
        <v>8076</v>
      </c>
      <c r="H46" t="s">
        <v>7936</v>
      </c>
      <c r="I46" t="s">
        <v>6</v>
      </c>
      <c r="J46" t="s">
        <v>8077</v>
      </c>
      <c r="K46" t="s">
        <v>7</v>
      </c>
      <c r="L46">
        <v>2118</v>
      </c>
      <c r="M46" t="s">
        <v>7978</v>
      </c>
      <c r="N46" t="s">
        <v>11</v>
      </c>
    </row>
    <row r="47" spans="1:14" x14ac:dyDescent="0.25">
      <c r="A47" t="s">
        <v>2</v>
      </c>
      <c r="B47" t="s">
        <v>3</v>
      </c>
      <c r="C47" t="s">
        <v>12</v>
      </c>
      <c r="D47" t="s">
        <v>13</v>
      </c>
      <c r="E47">
        <v>204132</v>
      </c>
      <c r="F47" t="s">
        <v>8078</v>
      </c>
      <c r="G47" t="s">
        <v>8079</v>
      </c>
      <c r="H47" t="s">
        <v>15</v>
      </c>
      <c r="I47" t="s">
        <v>6</v>
      </c>
      <c r="J47" t="s">
        <v>8080</v>
      </c>
      <c r="K47" t="s">
        <v>7</v>
      </c>
      <c r="L47">
        <v>2118</v>
      </c>
      <c r="M47" t="s">
        <v>8009</v>
      </c>
      <c r="N47" t="s">
        <v>11</v>
      </c>
    </row>
    <row r="48" spans="1:14" x14ac:dyDescent="0.25">
      <c r="A48" t="s">
        <v>2</v>
      </c>
      <c r="B48" t="s">
        <v>3</v>
      </c>
      <c r="C48" t="s">
        <v>12</v>
      </c>
      <c r="D48" t="s">
        <v>13</v>
      </c>
      <c r="E48">
        <v>207673</v>
      </c>
      <c r="F48" t="s">
        <v>8081</v>
      </c>
      <c r="G48" t="s">
        <v>8082</v>
      </c>
      <c r="H48" t="s">
        <v>8083</v>
      </c>
      <c r="I48" t="s">
        <v>6</v>
      </c>
      <c r="J48" t="s">
        <v>8084</v>
      </c>
      <c r="K48" t="s">
        <v>7</v>
      </c>
      <c r="L48">
        <v>2118</v>
      </c>
      <c r="M48" t="s">
        <v>7978</v>
      </c>
      <c r="N48" t="s">
        <v>11</v>
      </c>
    </row>
    <row r="49" spans="1:14" x14ac:dyDescent="0.25">
      <c r="A49" t="s">
        <v>2</v>
      </c>
      <c r="B49" t="s">
        <v>3</v>
      </c>
      <c r="C49" t="s">
        <v>12</v>
      </c>
      <c r="D49" t="s">
        <v>13</v>
      </c>
      <c r="E49">
        <v>208869</v>
      </c>
      <c r="F49" t="s">
        <v>8085</v>
      </c>
      <c r="G49" t="s">
        <v>8086</v>
      </c>
      <c r="H49" t="s">
        <v>8087</v>
      </c>
      <c r="I49" t="s">
        <v>6</v>
      </c>
      <c r="J49" t="s">
        <v>8088</v>
      </c>
      <c r="K49" t="s">
        <v>7</v>
      </c>
      <c r="L49">
        <v>2118</v>
      </c>
      <c r="M49" t="s">
        <v>8009</v>
      </c>
      <c r="N49" t="s">
        <v>11</v>
      </c>
    </row>
    <row r="50" spans="1:14" x14ac:dyDescent="0.25">
      <c r="A50" t="s">
        <v>2</v>
      </c>
      <c r="B50" t="s">
        <v>3</v>
      </c>
      <c r="C50" t="s">
        <v>12</v>
      </c>
      <c r="D50" t="s">
        <v>13</v>
      </c>
      <c r="E50">
        <v>213132</v>
      </c>
      <c r="F50" t="s">
        <v>7937</v>
      </c>
      <c r="G50" t="s">
        <v>8089</v>
      </c>
      <c r="H50" t="s">
        <v>7938</v>
      </c>
      <c r="I50" t="s">
        <v>6</v>
      </c>
      <c r="J50" t="s">
        <v>8090</v>
      </c>
      <c r="K50" t="s">
        <v>7</v>
      </c>
      <c r="L50">
        <v>2213</v>
      </c>
      <c r="M50" t="s">
        <v>7973</v>
      </c>
      <c r="N50" t="s">
        <v>14</v>
      </c>
    </row>
    <row r="51" spans="1:14" x14ac:dyDescent="0.25">
      <c r="A51" t="s">
        <v>2</v>
      </c>
      <c r="B51" t="s">
        <v>3</v>
      </c>
      <c r="C51" t="s">
        <v>12</v>
      </c>
      <c r="D51" t="s">
        <v>13</v>
      </c>
      <c r="E51">
        <v>213132</v>
      </c>
      <c r="F51" t="s">
        <v>7937</v>
      </c>
      <c r="G51" t="s">
        <v>8089</v>
      </c>
      <c r="H51" t="s">
        <v>7938</v>
      </c>
      <c r="I51" t="s">
        <v>6</v>
      </c>
      <c r="J51" t="s">
        <v>8090</v>
      </c>
      <c r="K51" t="s">
        <v>7</v>
      </c>
      <c r="L51">
        <v>2118</v>
      </c>
      <c r="M51" t="s">
        <v>7970</v>
      </c>
      <c r="N51" t="s">
        <v>14</v>
      </c>
    </row>
    <row r="52" spans="1:14" x14ac:dyDescent="0.25">
      <c r="A52" t="s">
        <v>2</v>
      </c>
      <c r="B52" t="s">
        <v>3</v>
      </c>
      <c r="C52" t="s">
        <v>12</v>
      </c>
      <c r="D52" t="s">
        <v>13</v>
      </c>
      <c r="E52">
        <v>226952</v>
      </c>
      <c r="F52" t="s">
        <v>7896</v>
      </c>
      <c r="G52" t="s">
        <v>8091</v>
      </c>
      <c r="H52" t="s">
        <v>7897</v>
      </c>
      <c r="I52" t="s">
        <v>6</v>
      </c>
      <c r="J52" t="s">
        <v>8092</v>
      </c>
      <c r="K52" t="s">
        <v>7</v>
      </c>
      <c r="L52">
        <v>2213</v>
      </c>
      <c r="M52" t="s">
        <v>8093</v>
      </c>
      <c r="N52" t="s">
        <v>14</v>
      </c>
    </row>
    <row r="53" spans="1:14" x14ac:dyDescent="0.25">
      <c r="A53" t="s">
        <v>2</v>
      </c>
      <c r="B53" t="s">
        <v>3</v>
      </c>
      <c r="C53" t="s">
        <v>12</v>
      </c>
      <c r="D53" t="s">
        <v>13</v>
      </c>
      <c r="E53">
        <v>279846</v>
      </c>
      <c r="F53" t="s">
        <v>8094</v>
      </c>
      <c r="G53" t="s">
        <v>8095</v>
      </c>
      <c r="H53" t="s">
        <v>8096</v>
      </c>
      <c r="I53" t="s">
        <v>6</v>
      </c>
      <c r="J53" t="s">
        <v>8097</v>
      </c>
      <c r="K53" t="s">
        <v>7</v>
      </c>
      <c r="L53">
        <v>2118</v>
      </c>
      <c r="M53" t="s">
        <v>7978</v>
      </c>
      <c r="N53" t="s">
        <v>14</v>
      </c>
    </row>
    <row r="54" spans="1:14" x14ac:dyDescent="0.25">
      <c r="A54" t="s">
        <v>2</v>
      </c>
      <c r="B54" t="s">
        <v>3</v>
      </c>
      <c r="C54" t="s">
        <v>12</v>
      </c>
      <c r="D54" t="s">
        <v>13</v>
      </c>
      <c r="E54">
        <v>281502</v>
      </c>
      <c r="F54" t="s">
        <v>7941</v>
      </c>
      <c r="G54" t="s">
        <v>8098</v>
      </c>
      <c r="H54" t="s">
        <v>15</v>
      </c>
      <c r="I54" t="s">
        <v>6</v>
      </c>
      <c r="J54" t="s">
        <v>8099</v>
      </c>
      <c r="K54" t="s">
        <v>7</v>
      </c>
      <c r="L54">
        <v>2213</v>
      </c>
      <c r="M54" t="s">
        <v>7973</v>
      </c>
      <c r="N54" t="s">
        <v>11</v>
      </c>
    </row>
    <row r="55" spans="1:14" x14ac:dyDescent="0.25">
      <c r="A55" t="s">
        <v>2</v>
      </c>
      <c r="B55" t="s">
        <v>3</v>
      </c>
      <c r="C55" t="s">
        <v>16</v>
      </c>
      <c r="D55" t="s">
        <v>17</v>
      </c>
      <c r="E55">
        <v>112219</v>
      </c>
      <c r="F55" t="s">
        <v>8100</v>
      </c>
      <c r="G55" t="s">
        <v>8101</v>
      </c>
      <c r="H55" t="s">
        <v>18</v>
      </c>
      <c r="I55" t="s">
        <v>6</v>
      </c>
      <c r="J55" t="s">
        <v>8102</v>
      </c>
      <c r="K55" t="s">
        <v>7</v>
      </c>
      <c r="L55">
        <v>2116</v>
      </c>
      <c r="M55" t="s">
        <v>8103</v>
      </c>
      <c r="N55" t="s">
        <v>19</v>
      </c>
    </row>
    <row r="56" spans="1:14" x14ac:dyDescent="0.25">
      <c r="A56" t="s">
        <v>2</v>
      </c>
      <c r="B56" t="s">
        <v>3</v>
      </c>
      <c r="C56" t="s">
        <v>16</v>
      </c>
      <c r="D56" t="s">
        <v>17</v>
      </c>
      <c r="E56">
        <v>112220</v>
      </c>
      <c r="F56" t="s">
        <v>7826</v>
      </c>
      <c r="G56" t="s">
        <v>8104</v>
      </c>
      <c r="H56" t="s">
        <v>7827</v>
      </c>
      <c r="I56" t="s">
        <v>6</v>
      </c>
      <c r="J56" t="s">
        <v>8105</v>
      </c>
      <c r="K56" t="s">
        <v>7</v>
      </c>
      <c r="L56">
        <v>2116</v>
      </c>
      <c r="M56" t="s">
        <v>8103</v>
      </c>
      <c r="N56" t="s">
        <v>19</v>
      </c>
    </row>
    <row r="57" spans="1:14" x14ac:dyDescent="0.25">
      <c r="A57" t="s">
        <v>2</v>
      </c>
      <c r="B57" t="s">
        <v>3</v>
      </c>
      <c r="C57" t="s">
        <v>16</v>
      </c>
      <c r="D57" t="s">
        <v>17</v>
      </c>
      <c r="E57">
        <v>112220</v>
      </c>
      <c r="F57" t="s">
        <v>7826</v>
      </c>
      <c r="G57" t="s">
        <v>8104</v>
      </c>
      <c r="H57" t="s">
        <v>7827</v>
      </c>
      <c r="I57" t="s">
        <v>6</v>
      </c>
      <c r="J57" t="s">
        <v>8105</v>
      </c>
      <c r="K57" t="s">
        <v>7</v>
      </c>
      <c r="L57">
        <v>2212</v>
      </c>
      <c r="M57" t="s">
        <v>8106</v>
      </c>
      <c r="N57" t="s">
        <v>19</v>
      </c>
    </row>
    <row r="58" spans="1:14" x14ac:dyDescent="0.25">
      <c r="A58" t="s">
        <v>2</v>
      </c>
      <c r="B58" t="s">
        <v>3</v>
      </c>
      <c r="C58" t="s">
        <v>16</v>
      </c>
      <c r="D58" t="s">
        <v>17</v>
      </c>
      <c r="E58">
        <v>112222</v>
      </c>
      <c r="F58" t="s">
        <v>8107</v>
      </c>
      <c r="G58" t="s">
        <v>8108</v>
      </c>
      <c r="H58" t="s">
        <v>8109</v>
      </c>
      <c r="I58" t="s">
        <v>6</v>
      </c>
      <c r="J58" t="s">
        <v>8110</v>
      </c>
      <c r="K58" t="s">
        <v>7</v>
      </c>
      <c r="L58">
        <v>2116</v>
      </c>
      <c r="M58" t="s">
        <v>8111</v>
      </c>
      <c r="N58" t="s">
        <v>20</v>
      </c>
    </row>
    <row r="59" spans="1:14" x14ac:dyDescent="0.25">
      <c r="A59" t="s">
        <v>2</v>
      </c>
      <c r="B59" t="s">
        <v>3</v>
      </c>
      <c r="C59" t="s">
        <v>16</v>
      </c>
      <c r="D59" t="s">
        <v>17</v>
      </c>
      <c r="E59">
        <v>112223</v>
      </c>
      <c r="F59" t="s">
        <v>8112</v>
      </c>
      <c r="G59" t="s">
        <v>8113</v>
      </c>
      <c r="H59" t="s">
        <v>8114</v>
      </c>
      <c r="I59" t="s">
        <v>6</v>
      </c>
      <c r="J59" t="s">
        <v>8115</v>
      </c>
      <c r="K59" t="s">
        <v>7</v>
      </c>
      <c r="L59">
        <v>2117</v>
      </c>
      <c r="M59" t="s">
        <v>8116</v>
      </c>
      <c r="N59" t="s">
        <v>8</v>
      </c>
    </row>
    <row r="60" spans="1:14" x14ac:dyDescent="0.25">
      <c r="A60" t="s">
        <v>2</v>
      </c>
      <c r="B60" t="s">
        <v>3</v>
      </c>
      <c r="C60" t="s">
        <v>16</v>
      </c>
      <c r="D60" t="s">
        <v>17</v>
      </c>
      <c r="E60">
        <v>112227</v>
      </c>
      <c r="F60" t="s">
        <v>21</v>
      </c>
      <c r="G60" t="s">
        <v>22</v>
      </c>
      <c r="H60" t="s">
        <v>23</v>
      </c>
      <c r="I60" t="s">
        <v>6</v>
      </c>
      <c r="J60" t="s">
        <v>24</v>
      </c>
      <c r="K60" t="s">
        <v>7</v>
      </c>
      <c r="L60">
        <v>2212</v>
      </c>
      <c r="M60" t="s">
        <v>8106</v>
      </c>
      <c r="N60" t="s">
        <v>20</v>
      </c>
    </row>
    <row r="61" spans="1:14" x14ac:dyDescent="0.25">
      <c r="A61" t="s">
        <v>2</v>
      </c>
      <c r="B61" t="s">
        <v>3</v>
      </c>
      <c r="C61" t="s">
        <v>16</v>
      </c>
      <c r="D61" t="s">
        <v>17</v>
      </c>
      <c r="E61">
        <v>112227</v>
      </c>
      <c r="F61" t="s">
        <v>21</v>
      </c>
      <c r="G61" t="s">
        <v>22</v>
      </c>
      <c r="H61" t="s">
        <v>23</v>
      </c>
      <c r="I61" t="s">
        <v>6</v>
      </c>
      <c r="J61" t="s">
        <v>24</v>
      </c>
      <c r="K61" t="s">
        <v>7</v>
      </c>
      <c r="L61">
        <v>2116</v>
      </c>
      <c r="M61" t="s">
        <v>8111</v>
      </c>
      <c r="N61" t="s">
        <v>20</v>
      </c>
    </row>
    <row r="62" spans="1:14" x14ac:dyDescent="0.25">
      <c r="A62" t="s">
        <v>2</v>
      </c>
      <c r="B62" t="s">
        <v>3</v>
      </c>
      <c r="C62" t="s">
        <v>16</v>
      </c>
      <c r="D62" t="s">
        <v>17</v>
      </c>
      <c r="E62">
        <v>112227</v>
      </c>
      <c r="F62" t="s">
        <v>21</v>
      </c>
      <c r="G62" t="s">
        <v>22</v>
      </c>
      <c r="H62" t="s">
        <v>23</v>
      </c>
      <c r="I62" t="s">
        <v>6</v>
      </c>
      <c r="J62" t="s">
        <v>24</v>
      </c>
      <c r="K62" t="s">
        <v>7</v>
      </c>
      <c r="L62">
        <v>2312</v>
      </c>
      <c r="M62" t="s">
        <v>7696</v>
      </c>
      <c r="N62" t="s">
        <v>20</v>
      </c>
    </row>
    <row r="63" spans="1:14" x14ac:dyDescent="0.25">
      <c r="A63" t="s">
        <v>2</v>
      </c>
      <c r="B63" t="s">
        <v>3</v>
      </c>
      <c r="C63" t="s">
        <v>16</v>
      </c>
      <c r="D63" t="s">
        <v>17</v>
      </c>
      <c r="E63">
        <v>112228</v>
      </c>
      <c r="F63" t="s">
        <v>8117</v>
      </c>
      <c r="G63" t="s">
        <v>8118</v>
      </c>
      <c r="H63" t="s">
        <v>7823</v>
      </c>
      <c r="I63" t="s">
        <v>6</v>
      </c>
      <c r="J63" t="s">
        <v>8119</v>
      </c>
      <c r="K63" t="s">
        <v>7</v>
      </c>
      <c r="L63">
        <v>2116</v>
      </c>
      <c r="M63" t="s">
        <v>8120</v>
      </c>
      <c r="N63" t="s">
        <v>19</v>
      </c>
    </row>
    <row r="64" spans="1:14" x14ac:dyDescent="0.25">
      <c r="A64" t="s">
        <v>2</v>
      </c>
      <c r="B64" t="s">
        <v>3</v>
      </c>
      <c r="C64" t="s">
        <v>16</v>
      </c>
      <c r="D64" t="s">
        <v>17</v>
      </c>
      <c r="E64">
        <v>112232</v>
      </c>
      <c r="F64" t="s">
        <v>8121</v>
      </c>
      <c r="G64" t="s">
        <v>8122</v>
      </c>
      <c r="H64" t="s">
        <v>7813</v>
      </c>
      <c r="I64" t="s">
        <v>6</v>
      </c>
      <c r="J64" t="s">
        <v>8123</v>
      </c>
      <c r="K64" t="s">
        <v>7</v>
      </c>
      <c r="L64">
        <v>2116</v>
      </c>
      <c r="M64" t="s">
        <v>8120</v>
      </c>
      <c r="N64" t="s">
        <v>19</v>
      </c>
    </row>
    <row r="65" spans="1:14" x14ac:dyDescent="0.25">
      <c r="A65" t="s">
        <v>2</v>
      </c>
      <c r="B65" t="s">
        <v>3</v>
      </c>
      <c r="C65" t="s">
        <v>16</v>
      </c>
      <c r="D65" t="s">
        <v>17</v>
      </c>
      <c r="E65">
        <v>112237</v>
      </c>
      <c r="F65" t="s">
        <v>7828</v>
      </c>
      <c r="G65" t="s">
        <v>8124</v>
      </c>
      <c r="H65" t="s">
        <v>7829</v>
      </c>
      <c r="I65" t="s">
        <v>6</v>
      </c>
      <c r="J65" t="s">
        <v>8125</v>
      </c>
      <c r="K65" t="s">
        <v>7</v>
      </c>
      <c r="L65">
        <v>2116</v>
      </c>
      <c r="M65" t="s">
        <v>8103</v>
      </c>
      <c r="N65" t="s">
        <v>19</v>
      </c>
    </row>
    <row r="66" spans="1:14" x14ac:dyDescent="0.25">
      <c r="A66" t="s">
        <v>2</v>
      </c>
      <c r="B66" t="s">
        <v>3</v>
      </c>
      <c r="C66" t="s">
        <v>16</v>
      </c>
      <c r="D66" t="s">
        <v>17</v>
      </c>
      <c r="E66">
        <v>112237</v>
      </c>
      <c r="F66" t="s">
        <v>7828</v>
      </c>
      <c r="G66" t="s">
        <v>8124</v>
      </c>
      <c r="H66" t="s">
        <v>7829</v>
      </c>
      <c r="I66" t="s">
        <v>6</v>
      </c>
      <c r="J66" t="s">
        <v>8125</v>
      </c>
      <c r="K66" t="s">
        <v>7</v>
      </c>
      <c r="L66">
        <v>2212</v>
      </c>
      <c r="M66" t="s">
        <v>8106</v>
      </c>
      <c r="N66" t="s">
        <v>19</v>
      </c>
    </row>
    <row r="67" spans="1:14" x14ac:dyDescent="0.25">
      <c r="A67" t="s">
        <v>2</v>
      </c>
      <c r="B67" t="s">
        <v>3</v>
      </c>
      <c r="C67" t="s">
        <v>16</v>
      </c>
      <c r="D67" t="s">
        <v>17</v>
      </c>
      <c r="E67">
        <v>112239</v>
      </c>
      <c r="F67" t="s">
        <v>8126</v>
      </c>
      <c r="G67" t="s">
        <v>8127</v>
      </c>
      <c r="H67" t="s">
        <v>7815</v>
      </c>
      <c r="I67" t="s">
        <v>6</v>
      </c>
      <c r="J67" t="s">
        <v>8128</v>
      </c>
      <c r="K67" t="s">
        <v>7</v>
      </c>
      <c r="L67">
        <v>2116</v>
      </c>
      <c r="M67" t="s">
        <v>8111</v>
      </c>
      <c r="N67" t="s">
        <v>25</v>
      </c>
    </row>
    <row r="68" spans="1:14" x14ac:dyDescent="0.25">
      <c r="A68" t="s">
        <v>2</v>
      </c>
      <c r="B68" t="s">
        <v>3</v>
      </c>
      <c r="C68" t="s">
        <v>16</v>
      </c>
      <c r="D68" t="s">
        <v>17</v>
      </c>
      <c r="E68">
        <v>112242</v>
      </c>
      <c r="F68" t="s">
        <v>8129</v>
      </c>
      <c r="G68" t="s">
        <v>8130</v>
      </c>
      <c r="H68" t="s">
        <v>8131</v>
      </c>
      <c r="I68" t="s">
        <v>6</v>
      </c>
      <c r="J68" t="s">
        <v>8132</v>
      </c>
      <c r="K68" t="s">
        <v>7</v>
      </c>
      <c r="L68">
        <v>2117</v>
      </c>
      <c r="M68" t="s">
        <v>8116</v>
      </c>
      <c r="N68" t="s">
        <v>20</v>
      </c>
    </row>
    <row r="69" spans="1:14" x14ac:dyDescent="0.25">
      <c r="A69" t="s">
        <v>2</v>
      </c>
      <c r="B69" t="s">
        <v>3</v>
      </c>
      <c r="C69" t="s">
        <v>16</v>
      </c>
      <c r="D69" t="s">
        <v>17</v>
      </c>
      <c r="E69">
        <v>112243</v>
      </c>
      <c r="F69" t="s">
        <v>7802</v>
      </c>
      <c r="G69" t="s">
        <v>8133</v>
      </c>
      <c r="H69" t="s">
        <v>7803</v>
      </c>
      <c r="I69" t="s">
        <v>6</v>
      </c>
      <c r="J69" t="s">
        <v>8134</v>
      </c>
      <c r="K69" t="s">
        <v>7</v>
      </c>
      <c r="L69">
        <v>2116</v>
      </c>
      <c r="M69" t="s">
        <v>8120</v>
      </c>
      <c r="N69" t="s">
        <v>20</v>
      </c>
    </row>
    <row r="70" spans="1:14" x14ac:dyDescent="0.25">
      <c r="A70" t="s">
        <v>2</v>
      </c>
      <c r="B70" t="s">
        <v>3</v>
      </c>
      <c r="C70" t="s">
        <v>16</v>
      </c>
      <c r="D70" t="s">
        <v>17</v>
      </c>
      <c r="E70">
        <v>112243</v>
      </c>
      <c r="F70" t="s">
        <v>7802</v>
      </c>
      <c r="G70" t="s">
        <v>8133</v>
      </c>
      <c r="H70" t="s">
        <v>7803</v>
      </c>
      <c r="I70" t="s">
        <v>6</v>
      </c>
      <c r="J70" t="s">
        <v>8134</v>
      </c>
      <c r="K70" t="s">
        <v>7</v>
      </c>
      <c r="L70">
        <v>2212</v>
      </c>
      <c r="M70" t="s">
        <v>8135</v>
      </c>
      <c r="N70" t="s">
        <v>20</v>
      </c>
    </row>
    <row r="71" spans="1:14" x14ac:dyDescent="0.25">
      <c r="A71" t="s">
        <v>2</v>
      </c>
      <c r="B71" t="s">
        <v>3</v>
      </c>
      <c r="C71" t="s">
        <v>16</v>
      </c>
      <c r="D71" t="s">
        <v>17</v>
      </c>
      <c r="E71">
        <v>112247</v>
      </c>
      <c r="F71" t="s">
        <v>8136</v>
      </c>
      <c r="G71" t="s">
        <v>8137</v>
      </c>
      <c r="H71" t="s">
        <v>8138</v>
      </c>
      <c r="I71" t="s">
        <v>6</v>
      </c>
      <c r="J71" t="s">
        <v>8139</v>
      </c>
      <c r="K71" t="s">
        <v>7</v>
      </c>
      <c r="L71">
        <v>2116</v>
      </c>
      <c r="M71" t="s">
        <v>8140</v>
      </c>
      <c r="N71" t="s">
        <v>26</v>
      </c>
    </row>
    <row r="72" spans="1:14" x14ac:dyDescent="0.25">
      <c r="A72" t="s">
        <v>2</v>
      </c>
      <c r="B72" t="s">
        <v>3</v>
      </c>
      <c r="C72" t="s">
        <v>16</v>
      </c>
      <c r="D72" t="s">
        <v>17</v>
      </c>
      <c r="E72">
        <v>112248</v>
      </c>
      <c r="F72" t="s">
        <v>8141</v>
      </c>
      <c r="G72" t="s">
        <v>8142</v>
      </c>
      <c r="H72" t="s">
        <v>27</v>
      </c>
      <c r="I72" t="s">
        <v>6</v>
      </c>
      <c r="J72" t="s">
        <v>8143</v>
      </c>
      <c r="K72" t="s">
        <v>7</v>
      </c>
      <c r="L72">
        <v>2116</v>
      </c>
      <c r="M72" t="s">
        <v>8144</v>
      </c>
      <c r="N72" t="s">
        <v>20</v>
      </c>
    </row>
    <row r="73" spans="1:14" x14ac:dyDescent="0.25">
      <c r="A73" t="s">
        <v>2</v>
      </c>
      <c r="B73" t="s">
        <v>3</v>
      </c>
      <c r="C73" t="s">
        <v>16</v>
      </c>
      <c r="D73" t="s">
        <v>17</v>
      </c>
      <c r="E73">
        <v>112254</v>
      </c>
      <c r="F73" t="s">
        <v>8145</v>
      </c>
      <c r="G73" t="s">
        <v>8146</v>
      </c>
      <c r="H73" t="s">
        <v>8147</v>
      </c>
      <c r="I73" t="s">
        <v>6</v>
      </c>
      <c r="J73" t="s">
        <v>8148</v>
      </c>
      <c r="K73" t="s">
        <v>7</v>
      </c>
      <c r="L73">
        <v>2116</v>
      </c>
      <c r="M73" t="s">
        <v>8111</v>
      </c>
      <c r="N73" t="s">
        <v>25</v>
      </c>
    </row>
    <row r="74" spans="1:14" x14ac:dyDescent="0.25">
      <c r="A74" t="s">
        <v>2</v>
      </c>
      <c r="B74" t="s">
        <v>3</v>
      </c>
      <c r="C74" t="s">
        <v>16</v>
      </c>
      <c r="D74" t="s">
        <v>17</v>
      </c>
      <c r="E74">
        <v>112261</v>
      </c>
      <c r="F74" t="s">
        <v>8149</v>
      </c>
      <c r="G74" t="s">
        <v>8150</v>
      </c>
      <c r="H74" t="s">
        <v>8151</v>
      </c>
      <c r="I74" t="s">
        <v>6</v>
      </c>
      <c r="J74" t="s">
        <v>8152</v>
      </c>
      <c r="K74" t="s">
        <v>7</v>
      </c>
      <c r="L74">
        <v>2116</v>
      </c>
      <c r="M74" t="s">
        <v>8144</v>
      </c>
      <c r="N74" t="s">
        <v>20</v>
      </c>
    </row>
    <row r="75" spans="1:14" x14ac:dyDescent="0.25">
      <c r="A75" t="s">
        <v>2</v>
      </c>
      <c r="B75" t="s">
        <v>3</v>
      </c>
      <c r="C75" t="s">
        <v>16</v>
      </c>
      <c r="D75" t="s">
        <v>17</v>
      </c>
      <c r="E75">
        <v>112263</v>
      </c>
      <c r="F75" t="s">
        <v>8153</v>
      </c>
      <c r="G75" t="s">
        <v>8154</v>
      </c>
      <c r="H75" t="s">
        <v>28</v>
      </c>
      <c r="I75" t="s">
        <v>6</v>
      </c>
      <c r="J75" t="s">
        <v>29</v>
      </c>
      <c r="K75" t="s">
        <v>7</v>
      </c>
      <c r="L75">
        <v>2116</v>
      </c>
      <c r="M75" t="s">
        <v>8144</v>
      </c>
      <c r="N75" t="s">
        <v>25</v>
      </c>
    </row>
    <row r="76" spans="1:14" x14ac:dyDescent="0.25">
      <c r="A76" t="s">
        <v>2</v>
      </c>
      <c r="B76" t="s">
        <v>3</v>
      </c>
      <c r="C76" t="s">
        <v>16</v>
      </c>
      <c r="D76" t="s">
        <v>17</v>
      </c>
      <c r="E76">
        <v>112265</v>
      </c>
      <c r="F76" t="s">
        <v>30</v>
      </c>
      <c r="G76" t="s">
        <v>31</v>
      </c>
      <c r="H76" t="s">
        <v>32</v>
      </c>
      <c r="I76" t="s">
        <v>6</v>
      </c>
      <c r="J76" t="s">
        <v>33</v>
      </c>
      <c r="K76" t="s">
        <v>7</v>
      </c>
      <c r="L76">
        <v>2116</v>
      </c>
      <c r="M76" t="s">
        <v>8103</v>
      </c>
      <c r="N76" t="s">
        <v>19</v>
      </c>
    </row>
    <row r="77" spans="1:14" x14ac:dyDescent="0.25">
      <c r="A77" t="s">
        <v>2</v>
      </c>
      <c r="B77" t="s">
        <v>3</v>
      </c>
      <c r="C77" t="s">
        <v>16</v>
      </c>
      <c r="D77" t="s">
        <v>17</v>
      </c>
      <c r="E77">
        <v>112265</v>
      </c>
      <c r="F77" t="s">
        <v>30</v>
      </c>
      <c r="G77" t="s">
        <v>31</v>
      </c>
      <c r="H77" t="s">
        <v>32</v>
      </c>
      <c r="I77" t="s">
        <v>6</v>
      </c>
      <c r="J77" t="s">
        <v>33</v>
      </c>
      <c r="K77" t="s">
        <v>7</v>
      </c>
      <c r="L77">
        <v>2312</v>
      </c>
      <c r="M77" t="s">
        <v>7697</v>
      </c>
      <c r="N77" t="s">
        <v>19</v>
      </c>
    </row>
    <row r="78" spans="1:14" x14ac:dyDescent="0.25">
      <c r="A78" t="s">
        <v>2</v>
      </c>
      <c r="B78" t="s">
        <v>3</v>
      </c>
      <c r="C78" t="s">
        <v>16</v>
      </c>
      <c r="D78" t="s">
        <v>17</v>
      </c>
      <c r="E78">
        <v>112266</v>
      </c>
      <c r="F78" t="s">
        <v>8155</v>
      </c>
      <c r="G78" t="s">
        <v>8156</v>
      </c>
      <c r="H78" t="s">
        <v>8157</v>
      </c>
      <c r="I78" t="s">
        <v>6</v>
      </c>
      <c r="J78" t="s">
        <v>8158</v>
      </c>
      <c r="K78" t="s">
        <v>7</v>
      </c>
      <c r="L78">
        <v>2116</v>
      </c>
      <c r="M78" t="s">
        <v>8120</v>
      </c>
      <c r="N78" t="s">
        <v>25</v>
      </c>
    </row>
    <row r="79" spans="1:14" x14ac:dyDescent="0.25">
      <c r="A79" t="s">
        <v>2</v>
      </c>
      <c r="B79" t="s">
        <v>3</v>
      </c>
      <c r="C79" t="s">
        <v>16</v>
      </c>
      <c r="D79" t="s">
        <v>17</v>
      </c>
      <c r="E79">
        <v>112268</v>
      </c>
      <c r="F79" t="s">
        <v>7830</v>
      </c>
      <c r="G79" t="s">
        <v>8159</v>
      </c>
      <c r="H79" t="s">
        <v>7831</v>
      </c>
      <c r="I79" t="s">
        <v>6</v>
      </c>
      <c r="J79" t="s">
        <v>8160</v>
      </c>
      <c r="K79" t="s">
        <v>7</v>
      </c>
      <c r="L79">
        <v>2212</v>
      </c>
      <c r="M79" t="s">
        <v>8106</v>
      </c>
      <c r="N79" t="s">
        <v>26</v>
      </c>
    </row>
    <row r="80" spans="1:14" x14ac:dyDescent="0.25">
      <c r="A80" t="s">
        <v>2</v>
      </c>
      <c r="B80" t="s">
        <v>3</v>
      </c>
      <c r="C80" t="s">
        <v>16</v>
      </c>
      <c r="D80" t="s">
        <v>17</v>
      </c>
      <c r="E80">
        <v>112268</v>
      </c>
      <c r="F80" t="s">
        <v>7830</v>
      </c>
      <c r="G80" t="s">
        <v>8159</v>
      </c>
      <c r="H80" t="s">
        <v>7831</v>
      </c>
      <c r="I80" t="s">
        <v>6</v>
      </c>
      <c r="J80" t="s">
        <v>8160</v>
      </c>
      <c r="K80" t="s">
        <v>7</v>
      </c>
      <c r="L80">
        <v>2116</v>
      </c>
      <c r="M80" t="s">
        <v>8111</v>
      </c>
      <c r="N80" t="s">
        <v>26</v>
      </c>
    </row>
    <row r="81" spans="1:14" x14ac:dyDescent="0.25">
      <c r="A81" t="s">
        <v>2</v>
      </c>
      <c r="B81" t="s">
        <v>3</v>
      </c>
      <c r="C81" t="s">
        <v>16</v>
      </c>
      <c r="D81" t="s">
        <v>17</v>
      </c>
      <c r="E81">
        <v>112277</v>
      </c>
      <c r="F81" t="s">
        <v>34</v>
      </c>
      <c r="G81" t="s">
        <v>35</v>
      </c>
      <c r="H81" t="s">
        <v>36</v>
      </c>
      <c r="I81" t="s">
        <v>6</v>
      </c>
      <c r="J81" t="s">
        <v>37</v>
      </c>
      <c r="K81" t="s">
        <v>7</v>
      </c>
      <c r="L81">
        <v>2312</v>
      </c>
      <c r="M81" t="s">
        <v>7697</v>
      </c>
      <c r="N81" t="s">
        <v>20</v>
      </c>
    </row>
    <row r="82" spans="1:14" x14ac:dyDescent="0.25">
      <c r="A82" t="s">
        <v>2</v>
      </c>
      <c r="B82" t="s">
        <v>3</v>
      </c>
      <c r="C82" t="s">
        <v>16</v>
      </c>
      <c r="D82" t="s">
        <v>17</v>
      </c>
      <c r="E82">
        <v>112277</v>
      </c>
      <c r="F82" t="s">
        <v>34</v>
      </c>
      <c r="G82" t="s">
        <v>35</v>
      </c>
      <c r="H82" t="s">
        <v>36</v>
      </c>
      <c r="I82" t="s">
        <v>6</v>
      </c>
      <c r="J82" t="s">
        <v>37</v>
      </c>
      <c r="K82" t="s">
        <v>7</v>
      </c>
      <c r="L82">
        <v>2116</v>
      </c>
      <c r="M82" t="s">
        <v>8120</v>
      </c>
      <c r="N82" t="s">
        <v>20</v>
      </c>
    </row>
    <row r="83" spans="1:14" x14ac:dyDescent="0.25">
      <c r="A83" t="s">
        <v>2</v>
      </c>
      <c r="B83" t="s">
        <v>3</v>
      </c>
      <c r="C83" t="s">
        <v>16</v>
      </c>
      <c r="D83" t="s">
        <v>17</v>
      </c>
      <c r="E83">
        <v>112282</v>
      </c>
      <c r="F83" t="s">
        <v>7947</v>
      </c>
      <c r="G83" t="s">
        <v>8161</v>
      </c>
      <c r="H83" t="s">
        <v>7948</v>
      </c>
      <c r="I83" t="s">
        <v>6</v>
      </c>
      <c r="J83" t="s">
        <v>8162</v>
      </c>
      <c r="K83" t="s">
        <v>7</v>
      </c>
      <c r="L83">
        <v>2214</v>
      </c>
      <c r="M83" t="s">
        <v>8163</v>
      </c>
      <c r="N83" t="s">
        <v>38</v>
      </c>
    </row>
    <row r="84" spans="1:14" x14ac:dyDescent="0.25">
      <c r="A84" t="s">
        <v>2</v>
      </c>
      <c r="B84" t="s">
        <v>3</v>
      </c>
      <c r="C84" t="s">
        <v>16</v>
      </c>
      <c r="D84" t="s">
        <v>17</v>
      </c>
      <c r="E84">
        <v>112282</v>
      </c>
      <c r="F84" t="s">
        <v>7947</v>
      </c>
      <c r="G84" t="s">
        <v>8161</v>
      </c>
      <c r="H84" t="s">
        <v>7948</v>
      </c>
      <c r="I84" t="s">
        <v>6</v>
      </c>
      <c r="J84" t="s">
        <v>8162</v>
      </c>
      <c r="K84" t="s">
        <v>7</v>
      </c>
      <c r="L84">
        <v>2116</v>
      </c>
      <c r="M84" t="s">
        <v>8140</v>
      </c>
      <c r="N84" t="s">
        <v>38</v>
      </c>
    </row>
    <row r="85" spans="1:14" x14ac:dyDescent="0.25">
      <c r="A85" t="s">
        <v>2</v>
      </c>
      <c r="B85" t="s">
        <v>3</v>
      </c>
      <c r="C85" t="s">
        <v>16</v>
      </c>
      <c r="D85" t="s">
        <v>17</v>
      </c>
      <c r="E85">
        <v>112288</v>
      </c>
      <c r="F85" t="s">
        <v>39</v>
      </c>
      <c r="G85" t="s">
        <v>40</v>
      </c>
      <c r="H85" t="s">
        <v>41</v>
      </c>
      <c r="I85" t="s">
        <v>6</v>
      </c>
      <c r="J85" t="s">
        <v>42</v>
      </c>
      <c r="K85" t="s">
        <v>7</v>
      </c>
      <c r="L85">
        <v>2212</v>
      </c>
      <c r="M85" t="s">
        <v>8106</v>
      </c>
      <c r="N85" t="s">
        <v>19</v>
      </c>
    </row>
    <row r="86" spans="1:14" x14ac:dyDescent="0.25">
      <c r="A86" t="s">
        <v>2</v>
      </c>
      <c r="B86" t="s">
        <v>3</v>
      </c>
      <c r="C86" t="s">
        <v>16</v>
      </c>
      <c r="D86" t="s">
        <v>17</v>
      </c>
      <c r="E86">
        <v>112288</v>
      </c>
      <c r="F86" t="s">
        <v>39</v>
      </c>
      <c r="G86" t="s">
        <v>40</v>
      </c>
      <c r="H86" t="s">
        <v>41</v>
      </c>
      <c r="I86" t="s">
        <v>6</v>
      </c>
      <c r="J86" t="s">
        <v>42</v>
      </c>
      <c r="K86" t="s">
        <v>7</v>
      </c>
      <c r="L86">
        <v>2312</v>
      </c>
      <c r="M86" t="s">
        <v>7697</v>
      </c>
      <c r="N86" t="s">
        <v>19</v>
      </c>
    </row>
    <row r="87" spans="1:14" x14ac:dyDescent="0.25">
      <c r="A87" t="s">
        <v>2</v>
      </c>
      <c r="B87" t="s">
        <v>3</v>
      </c>
      <c r="C87" t="s">
        <v>16</v>
      </c>
      <c r="D87" t="s">
        <v>17</v>
      </c>
      <c r="E87">
        <v>112288</v>
      </c>
      <c r="F87" t="s">
        <v>39</v>
      </c>
      <c r="G87" t="s">
        <v>40</v>
      </c>
      <c r="H87" t="s">
        <v>41</v>
      </c>
      <c r="I87" t="s">
        <v>6</v>
      </c>
      <c r="J87" t="s">
        <v>42</v>
      </c>
      <c r="K87" t="s">
        <v>7</v>
      </c>
      <c r="L87">
        <v>2116</v>
      </c>
      <c r="M87" t="s">
        <v>8103</v>
      </c>
      <c r="N87" t="s">
        <v>19</v>
      </c>
    </row>
    <row r="88" spans="1:14" x14ac:dyDescent="0.25">
      <c r="A88" t="s">
        <v>2</v>
      </c>
      <c r="B88" t="s">
        <v>3</v>
      </c>
      <c r="C88" t="s">
        <v>16</v>
      </c>
      <c r="D88" t="s">
        <v>17</v>
      </c>
      <c r="E88">
        <v>112290</v>
      </c>
      <c r="F88" t="s">
        <v>8164</v>
      </c>
      <c r="G88" t="s">
        <v>8165</v>
      </c>
      <c r="H88" t="s">
        <v>8166</v>
      </c>
      <c r="I88" t="s">
        <v>6</v>
      </c>
      <c r="J88" t="s">
        <v>8167</v>
      </c>
      <c r="K88" t="s">
        <v>7</v>
      </c>
      <c r="L88">
        <v>2116</v>
      </c>
      <c r="M88" t="s">
        <v>8144</v>
      </c>
      <c r="N88" t="s">
        <v>20</v>
      </c>
    </row>
    <row r="89" spans="1:14" x14ac:dyDescent="0.25">
      <c r="A89" t="s">
        <v>2</v>
      </c>
      <c r="B89" t="s">
        <v>3</v>
      </c>
      <c r="C89" t="s">
        <v>16</v>
      </c>
      <c r="D89" t="s">
        <v>17</v>
      </c>
      <c r="E89">
        <v>112295</v>
      </c>
      <c r="F89" t="s">
        <v>8168</v>
      </c>
      <c r="G89" t="s">
        <v>8169</v>
      </c>
      <c r="H89" t="s">
        <v>43</v>
      </c>
      <c r="I89" t="s">
        <v>6</v>
      </c>
      <c r="J89" t="s">
        <v>44</v>
      </c>
      <c r="K89" t="s">
        <v>7</v>
      </c>
      <c r="L89">
        <v>2116</v>
      </c>
      <c r="M89" t="s">
        <v>8144</v>
      </c>
      <c r="N89" t="s">
        <v>26</v>
      </c>
    </row>
    <row r="90" spans="1:14" x14ac:dyDescent="0.25">
      <c r="A90" t="s">
        <v>2</v>
      </c>
      <c r="B90" t="s">
        <v>3</v>
      </c>
      <c r="C90" t="s">
        <v>16</v>
      </c>
      <c r="D90" t="s">
        <v>17</v>
      </c>
      <c r="E90">
        <v>112297</v>
      </c>
      <c r="F90" t="s">
        <v>8170</v>
      </c>
      <c r="G90" t="s">
        <v>8171</v>
      </c>
      <c r="H90" t="s">
        <v>8172</v>
      </c>
      <c r="I90" t="s">
        <v>6</v>
      </c>
      <c r="J90" t="s">
        <v>8173</v>
      </c>
      <c r="K90" t="s">
        <v>7</v>
      </c>
      <c r="L90">
        <v>2117</v>
      </c>
      <c r="M90" t="s">
        <v>8058</v>
      </c>
      <c r="N90" t="s">
        <v>19</v>
      </c>
    </row>
    <row r="91" spans="1:14" x14ac:dyDescent="0.25">
      <c r="A91" t="s">
        <v>2</v>
      </c>
      <c r="B91" t="s">
        <v>3</v>
      </c>
      <c r="C91" t="s">
        <v>16</v>
      </c>
      <c r="D91" t="s">
        <v>17</v>
      </c>
      <c r="E91">
        <v>112298</v>
      </c>
      <c r="F91" t="s">
        <v>8174</v>
      </c>
      <c r="G91" t="s">
        <v>8175</v>
      </c>
      <c r="H91" t="s">
        <v>45</v>
      </c>
      <c r="I91" t="s">
        <v>6</v>
      </c>
      <c r="J91" t="s">
        <v>8176</v>
      </c>
      <c r="K91" t="s">
        <v>7</v>
      </c>
      <c r="L91">
        <v>2117</v>
      </c>
      <c r="M91" t="s">
        <v>8116</v>
      </c>
      <c r="N91" t="s">
        <v>19</v>
      </c>
    </row>
    <row r="92" spans="1:14" x14ac:dyDescent="0.25">
      <c r="A92" t="s">
        <v>2</v>
      </c>
      <c r="B92" t="s">
        <v>3</v>
      </c>
      <c r="C92" t="s">
        <v>16</v>
      </c>
      <c r="D92" t="s">
        <v>17</v>
      </c>
      <c r="E92">
        <v>112299</v>
      </c>
      <c r="F92" t="s">
        <v>8177</v>
      </c>
      <c r="G92" t="s">
        <v>8178</v>
      </c>
      <c r="H92" t="s">
        <v>46</v>
      </c>
      <c r="I92" t="s">
        <v>6</v>
      </c>
      <c r="J92" t="s">
        <v>8179</v>
      </c>
      <c r="K92" t="s">
        <v>7</v>
      </c>
      <c r="L92">
        <v>2117</v>
      </c>
      <c r="M92" t="s">
        <v>8116</v>
      </c>
      <c r="N92" t="s">
        <v>20</v>
      </c>
    </row>
    <row r="93" spans="1:14" x14ac:dyDescent="0.25">
      <c r="A93" t="s">
        <v>2</v>
      </c>
      <c r="B93" t="s">
        <v>3</v>
      </c>
      <c r="C93" t="s">
        <v>16</v>
      </c>
      <c r="D93" t="s">
        <v>17</v>
      </c>
      <c r="E93">
        <v>112301</v>
      </c>
      <c r="F93" t="s">
        <v>8180</v>
      </c>
      <c r="G93" t="s">
        <v>8181</v>
      </c>
      <c r="H93" t="s">
        <v>8182</v>
      </c>
      <c r="I93" t="s">
        <v>6</v>
      </c>
      <c r="J93" t="s">
        <v>8183</v>
      </c>
      <c r="K93" t="s">
        <v>7</v>
      </c>
      <c r="L93">
        <v>2116</v>
      </c>
      <c r="M93" t="s">
        <v>8120</v>
      </c>
      <c r="N93" t="s">
        <v>25</v>
      </c>
    </row>
    <row r="94" spans="1:14" x14ac:dyDescent="0.25">
      <c r="A94" t="s">
        <v>2</v>
      </c>
      <c r="B94" t="s">
        <v>3</v>
      </c>
      <c r="C94" t="s">
        <v>16</v>
      </c>
      <c r="D94" t="s">
        <v>17</v>
      </c>
      <c r="E94">
        <v>112302</v>
      </c>
      <c r="F94" t="s">
        <v>8184</v>
      </c>
      <c r="G94" t="s">
        <v>8185</v>
      </c>
      <c r="H94" t="s">
        <v>8186</v>
      </c>
      <c r="I94" t="s">
        <v>6</v>
      </c>
      <c r="J94" t="s">
        <v>8187</v>
      </c>
      <c r="K94" t="s">
        <v>7</v>
      </c>
      <c r="L94">
        <v>2116</v>
      </c>
      <c r="M94" t="s">
        <v>8103</v>
      </c>
      <c r="N94" t="s">
        <v>19</v>
      </c>
    </row>
    <row r="95" spans="1:14" x14ac:dyDescent="0.25">
      <c r="A95" t="s">
        <v>2</v>
      </c>
      <c r="B95" t="s">
        <v>3</v>
      </c>
      <c r="C95" t="s">
        <v>16</v>
      </c>
      <c r="D95" t="s">
        <v>17</v>
      </c>
      <c r="E95">
        <v>112311</v>
      </c>
      <c r="F95" t="s">
        <v>8188</v>
      </c>
      <c r="G95" t="s">
        <v>8189</v>
      </c>
      <c r="H95" t="s">
        <v>8190</v>
      </c>
      <c r="I95" t="s">
        <v>6</v>
      </c>
      <c r="J95" t="s">
        <v>8191</v>
      </c>
      <c r="K95" t="s">
        <v>7</v>
      </c>
      <c r="L95">
        <v>2116</v>
      </c>
      <c r="M95" t="s">
        <v>8144</v>
      </c>
      <c r="N95" t="s">
        <v>20</v>
      </c>
    </row>
    <row r="96" spans="1:14" x14ac:dyDescent="0.25">
      <c r="A96" t="s">
        <v>2</v>
      </c>
      <c r="B96" t="s">
        <v>3</v>
      </c>
      <c r="C96" t="s">
        <v>16</v>
      </c>
      <c r="D96" t="s">
        <v>17</v>
      </c>
      <c r="E96">
        <v>112317</v>
      </c>
      <c r="F96" t="s">
        <v>8192</v>
      </c>
      <c r="G96" t="s">
        <v>8193</v>
      </c>
      <c r="H96" t="s">
        <v>27</v>
      </c>
      <c r="I96" t="s">
        <v>6</v>
      </c>
      <c r="J96" t="s">
        <v>8194</v>
      </c>
      <c r="K96" t="s">
        <v>7</v>
      </c>
      <c r="L96">
        <v>2116</v>
      </c>
      <c r="M96" t="s">
        <v>8144</v>
      </c>
      <c r="N96" t="s">
        <v>26</v>
      </c>
    </row>
    <row r="97" spans="1:14" x14ac:dyDescent="0.25">
      <c r="A97" t="s">
        <v>2</v>
      </c>
      <c r="B97" t="s">
        <v>3</v>
      </c>
      <c r="C97" t="s">
        <v>16</v>
      </c>
      <c r="D97" t="s">
        <v>17</v>
      </c>
      <c r="E97">
        <v>112318</v>
      </c>
      <c r="F97" t="s">
        <v>8195</v>
      </c>
      <c r="G97" t="s">
        <v>8196</v>
      </c>
      <c r="H97" t="s">
        <v>7811</v>
      </c>
      <c r="I97" t="s">
        <v>6</v>
      </c>
      <c r="J97" t="s">
        <v>8197</v>
      </c>
      <c r="K97" t="s">
        <v>7</v>
      </c>
      <c r="L97">
        <v>2116</v>
      </c>
      <c r="M97" t="s">
        <v>8144</v>
      </c>
      <c r="N97" t="s">
        <v>25</v>
      </c>
    </row>
    <row r="98" spans="1:14" x14ac:dyDescent="0.25">
      <c r="A98" t="s">
        <v>2</v>
      </c>
      <c r="B98" t="s">
        <v>3</v>
      </c>
      <c r="C98" t="s">
        <v>16</v>
      </c>
      <c r="D98" t="s">
        <v>17</v>
      </c>
      <c r="E98">
        <v>112320</v>
      </c>
      <c r="F98" t="s">
        <v>8198</v>
      </c>
      <c r="G98" t="s">
        <v>8199</v>
      </c>
      <c r="H98" t="s">
        <v>47</v>
      </c>
      <c r="I98" t="s">
        <v>6</v>
      </c>
      <c r="J98" t="s">
        <v>48</v>
      </c>
      <c r="K98" t="s">
        <v>7</v>
      </c>
      <c r="L98">
        <v>2117</v>
      </c>
      <c r="M98" t="s">
        <v>8116</v>
      </c>
      <c r="N98" t="s">
        <v>49</v>
      </c>
    </row>
    <row r="99" spans="1:14" x14ac:dyDescent="0.25">
      <c r="A99" t="s">
        <v>2</v>
      </c>
      <c r="B99" t="s">
        <v>3</v>
      </c>
      <c r="C99" t="s">
        <v>16</v>
      </c>
      <c r="D99" t="s">
        <v>17</v>
      </c>
      <c r="E99">
        <v>112323</v>
      </c>
      <c r="F99" t="s">
        <v>8200</v>
      </c>
      <c r="G99" t="s">
        <v>8201</v>
      </c>
      <c r="H99" t="s">
        <v>8202</v>
      </c>
      <c r="I99" t="s">
        <v>6</v>
      </c>
      <c r="J99" t="s">
        <v>8203</v>
      </c>
      <c r="K99" t="s">
        <v>7</v>
      </c>
      <c r="L99">
        <v>2116</v>
      </c>
      <c r="M99" t="s">
        <v>8140</v>
      </c>
      <c r="N99" t="s">
        <v>26</v>
      </c>
    </row>
    <row r="100" spans="1:14" x14ac:dyDescent="0.25">
      <c r="A100" t="s">
        <v>2</v>
      </c>
      <c r="B100" t="s">
        <v>3</v>
      </c>
      <c r="C100" t="s">
        <v>16</v>
      </c>
      <c r="D100" t="s">
        <v>17</v>
      </c>
      <c r="E100">
        <v>112326</v>
      </c>
      <c r="F100" t="s">
        <v>8204</v>
      </c>
      <c r="G100" t="s">
        <v>8205</v>
      </c>
      <c r="H100" t="s">
        <v>50</v>
      </c>
      <c r="I100" t="s">
        <v>6</v>
      </c>
      <c r="J100" t="s">
        <v>8206</v>
      </c>
      <c r="K100" t="s">
        <v>7</v>
      </c>
      <c r="L100">
        <v>2116</v>
      </c>
      <c r="M100" t="s">
        <v>8140</v>
      </c>
      <c r="N100" t="s">
        <v>38</v>
      </c>
    </row>
    <row r="101" spans="1:14" x14ac:dyDescent="0.25">
      <c r="A101" t="s">
        <v>2</v>
      </c>
      <c r="B101" t="s">
        <v>3</v>
      </c>
      <c r="C101" t="s">
        <v>16</v>
      </c>
      <c r="D101" t="s">
        <v>17</v>
      </c>
      <c r="E101">
        <v>112328</v>
      </c>
      <c r="F101" t="s">
        <v>8207</v>
      </c>
      <c r="G101" t="s">
        <v>8208</v>
      </c>
      <c r="H101" t="s">
        <v>8209</v>
      </c>
      <c r="I101" t="s">
        <v>6</v>
      </c>
      <c r="J101" t="s">
        <v>8210</v>
      </c>
      <c r="K101" t="s">
        <v>7</v>
      </c>
      <c r="L101">
        <v>2117</v>
      </c>
      <c r="M101" t="s">
        <v>8058</v>
      </c>
      <c r="N101" t="s">
        <v>49</v>
      </c>
    </row>
    <row r="102" spans="1:14" x14ac:dyDescent="0.25">
      <c r="A102" t="s">
        <v>2</v>
      </c>
      <c r="B102" t="s">
        <v>3</v>
      </c>
      <c r="C102" t="s">
        <v>16</v>
      </c>
      <c r="D102" t="s">
        <v>17</v>
      </c>
      <c r="E102">
        <v>112355</v>
      </c>
      <c r="F102" t="s">
        <v>8211</v>
      </c>
      <c r="G102" t="s">
        <v>8212</v>
      </c>
      <c r="H102" t="s">
        <v>8213</v>
      </c>
      <c r="I102" t="s">
        <v>7808</v>
      </c>
      <c r="J102" t="s">
        <v>8214</v>
      </c>
      <c r="K102" t="s">
        <v>7</v>
      </c>
      <c r="L102">
        <v>2113</v>
      </c>
      <c r="M102" t="s">
        <v>8215</v>
      </c>
      <c r="N102" t="s">
        <v>25</v>
      </c>
    </row>
    <row r="103" spans="1:14" x14ac:dyDescent="0.25">
      <c r="A103" t="s">
        <v>2</v>
      </c>
      <c r="B103" t="s">
        <v>3</v>
      </c>
      <c r="C103" t="s">
        <v>16</v>
      </c>
      <c r="D103" t="s">
        <v>17</v>
      </c>
      <c r="E103">
        <v>112428</v>
      </c>
      <c r="F103" t="s">
        <v>8216</v>
      </c>
      <c r="G103" t="s">
        <v>8217</v>
      </c>
      <c r="H103" t="s">
        <v>8218</v>
      </c>
      <c r="I103" t="s">
        <v>7808</v>
      </c>
      <c r="J103" t="s">
        <v>8219</v>
      </c>
      <c r="K103" t="s">
        <v>7</v>
      </c>
      <c r="L103">
        <v>2113</v>
      </c>
      <c r="M103" t="s">
        <v>8220</v>
      </c>
      <c r="N103" t="s">
        <v>25</v>
      </c>
    </row>
    <row r="104" spans="1:14" x14ac:dyDescent="0.25">
      <c r="A104" t="s">
        <v>2</v>
      </c>
      <c r="B104" t="s">
        <v>3</v>
      </c>
      <c r="C104" t="s">
        <v>16</v>
      </c>
      <c r="D104" t="s">
        <v>17</v>
      </c>
      <c r="E104">
        <v>114145</v>
      </c>
      <c r="F104" t="s">
        <v>8221</v>
      </c>
      <c r="G104" t="s">
        <v>8222</v>
      </c>
      <c r="H104" t="s">
        <v>8223</v>
      </c>
      <c r="I104" t="s">
        <v>8224</v>
      </c>
      <c r="J104" t="s">
        <v>8225</v>
      </c>
      <c r="K104" t="s">
        <v>7</v>
      </c>
      <c r="L104">
        <v>2114</v>
      </c>
      <c r="M104" t="s">
        <v>8226</v>
      </c>
      <c r="N104" t="s">
        <v>38</v>
      </c>
    </row>
    <row r="105" spans="1:14" x14ac:dyDescent="0.25">
      <c r="A105" t="s">
        <v>2</v>
      </c>
      <c r="B105" t="s">
        <v>3</v>
      </c>
      <c r="C105" t="s">
        <v>16</v>
      </c>
      <c r="D105" t="s">
        <v>17</v>
      </c>
      <c r="E105">
        <v>114147</v>
      </c>
      <c r="F105" t="s">
        <v>8227</v>
      </c>
      <c r="G105" t="s">
        <v>8228</v>
      </c>
      <c r="H105" t="s">
        <v>8229</v>
      </c>
      <c r="I105" t="s">
        <v>8224</v>
      </c>
      <c r="J105" t="s">
        <v>8230</v>
      </c>
      <c r="K105" t="s">
        <v>7</v>
      </c>
      <c r="L105">
        <v>2114</v>
      </c>
      <c r="M105" t="s">
        <v>8231</v>
      </c>
      <c r="N105" t="s">
        <v>38</v>
      </c>
    </row>
    <row r="106" spans="1:14" x14ac:dyDescent="0.25">
      <c r="A106" t="s">
        <v>2</v>
      </c>
      <c r="B106" t="s">
        <v>3</v>
      </c>
      <c r="C106" t="s">
        <v>16</v>
      </c>
      <c r="D106" t="s">
        <v>17</v>
      </c>
      <c r="E106">
        <v>114173</v>
      </c>
      <c r="F106" t="s">
        <v>8232</v>
      </c>
      <c r="G106" t="s">
        <v>8233</v>
      </c>
      <c r="H106" t="s">
        <v>8234</v>
      </c>
      <c r="I106" t="s">
        <v>8224</v>
      </c>
      <c r="J106" t="s">
        <v>8235</v>
      </c>
      <c r="K106" t="s">
        <v>7</v>
      </c>
      <c r="L106">
        <v>2115</v>
      </c>
      <c r="M106" t="s">
        <v>8236</v>
      </c>
      <c r="N106" t="s">
        <v>38</v>
      </c>
    </row>
    <row r="107" spans="1:14" x14ac:dyDescent="0.25">
      <c r="A107" t="s">
        <v>2</v>
      </c>
      <c r="B107" t="s">
        <v>3</v>
      </c>
      <c r="C107" t="s">
        <v>16</v>
      </c>
      <c r="D107" t="s">
        <v>17</v>
      </c>
      <c r="E107">
        <v>114257</v>
      </c>
      <c r="F107" t="s">
        <v>7949</v>
      </c>
      <c r="G107" t="s">
        <v>8237</v>
      </c>
      <c r="H107" t="s">
        <v>7950</v>
      </c>
      <c r="I107" t="s">
        <v>6</v>
      </c>
      <c r="J107" t="s">
        <v>8238</v>
      </c>
      <c r="K107" t="s">
        <v>7</v>
      </c>
      <c r="L107">
        <v>2214</v>
      </c>
      <c r="M107" t="s">
        <v>8163</v>
      </c>
      <c r="N107" t="s">
        <v>38</v>
      </c>
    </row>
    <row r="108" spans="1:14" x14ac:dyDescent="0.25">
      <c r="A108" t="s">
        <v>2</v>
      </c>
      <c r="B108" t="s">
        <v>3</v>
      </c>
      <c r="C108" t="s">
        <v>16</v>
      </c>
      <c r="D108" t="s">
        <v>17</v>
      </c>
      <c r="E108">
        <v>114257</v>
      </c>
      <c r="F108" t="s">
        <v>7949</v>
      </c>
      <c r="G108" t="s">
        <v>8237</v>
      </c>
      <c r="H108" t="s">
        <v>7950</v>
      </c>
      <c r="I108" t="s">
        <v>6</v>
      </c>
      <c r="J108" t="s">
        <v>8238</v>
      </c>
      <c r="K108" t="s">
        <v>7</v>
      </c>
      <c r="L108">
        <v>2115</v>
      </c>
      <c r="M108" t="s">
        <v>8236</v>
      </c>
      <c r="N108" t="s">
        <v>38</v>
      </c>
    </row>
    <row r="109" spans="1:14" x14ac:dyDescent="0.25">
      <c r="A109" t="s">
        <v>2</v>
      </c>
      <c r="B109" t="s">
        <v>3</v>
      </c>
      <c r="C109" t="s">
        <v>16</v>
      </c>
      <c r="D109" t="s">
        <v>17</v>
      </c>
      <c r="E109">
        <v>114259</v>
      </c>
      <c r="F109" t="s">
        <v>8239</v>
      </c>
      <c r="G109" t="s">
        <v>8240</v>
      </c>
      <c r="H109" t="s">
        <v>8241</v>
      </c>
      <c r="I109" t="s">
        <v>6</v>
      </c>
      <c r="J109" t="s">
        <v>8242</v>
      </c>
      <c r="K109" t="s">
        <v>7</v>
      </c>
      <c r="L109">
        <v>2115</v>
      </c>
      <c r="M109" t="s">
        <v>8236</v>
      </c>
      <c r="N109" t="s">
        <v>38</v>
      </c>
    </row>
    <row r="110" spans="1:14" x14ac:dyDescent="0.25">
      <c r="A110" t="s">
        <v>2</v>
      </c>
      <c r="B110" t="s">
        <v>3</v>
      </c>
      <c r="C110" t="s">
        <v>16</v>
      </c>
      <c r="D110" t="s">
        <v>17</v>
      </c>
      <c r="E110">
        <v>114265</v>
      </c>
      <c r="F110" t="s">
        <v>8243</v>
      </c>
      <c r="G110" t="s">
        <v>8244</v>
      </c>
      <c r="H110" t="s">
        <v>51</v>
      </c>
      <c r="I110" t="s">
        <v>6</v>
      </c>
      <c r="J110" t="s">
        <v>8245</v>
      </c>
      <c r="K110" t="s">
        <v>7</v>
      </c>
      <c r="L110">
        <v>2116</v>
      </c>
      <c r="M110" t="s">
        <v>8140</v>
      </c>
      <c r="N110" t="s">
        <v>38</v>
      </c>
    </row>
    <row r="111" spans="1:14" x14ac:dyDescent="0.25">
      <c r="A111" t="s">
        <v>2</v>
      </c>
      <c r="B111" t="s">
        <v>3</v>
      </c>
      <c r="C111" t="s">
        <v>16</v>
      </c>
      <c r="D111" t="s">
        <v>17</v>
      </c>
      <c r="E111">
        <v>114266</v>
      </c>
      <c r="F111" t="s">
        <v>8246</v>
      </c>
      <c r="G111" t="s">
        <v>8247</v>
      </c>
      <c r="H111" t="s">
        <v>8248</v>
      </c>
      <c r="I111" t="s">
        <v>6</v>
      </c>
      <c r="J111" t="s">
        <v>8249</v>
      </c>
      <c r="K111" t="s">
        <v>7</v>
      </c>
      <c r="L111">
        <v>2115</v>
      </c>
      <c r="M111" t="s">
        <v>8236</v>
      </c>
      <c r="N111" t="s">
        <v>38</v>
      </c>
    </row>
    <row r="112" spans="1:14" x14ac:dyDescent="0.25">
      <c r="A112" t="s">
        <v>2</v>
      </c>
      <c r="B112" t="s">
        <v>3</v>
      </c>
      <c r="C112" t="s">
        <v>16</v>
      </c>
      <c r="D112" t="s">
        <v>17</v>
      </c>
      <c r="E112">
        <v>114267</v>
      </c>
      <c r="F112" t="s">
        <v>8250</v>
      </c>
      <c r="G112" t="s">
        <v>8251</v>
      </c>
      <c r="H112" t="s">
        <v>7965</v>
      </c>
      <c r="I112" t="s">
        <v>6</v>
      </c>
      <c r="J112" t="s">
        <v>8252</v>
      </c>
      <c r="K112" t="s">
        <v>7</v>
      </c>
      <c r="L112">
        <v>2116</v>
      </c>
      <c r="M112" t="s">
        <v>8140</v>
      </c>
      <c r="N112" t="s">
        <v>38</v>
      </c>
    </row>
    <row r="113" spans="1:14" x14ac:dyDescent="0.25">
      <c r="A113" t="s">
        <v>2</v>
      </c>
      <c r="B113" t="s">
        <v>3</v>
      </c>
      <c r="C113" t="s">
        <v>16</v>
      </c>
      <c r="D113" t="s">
        <v>17</v>
      </c>
      <c r="E113">
        <v>114271</v>
      </c>
      <c r="F113" t="s">
        <v>8253</v>
      </c>
      <c r="G113" t="s">
        <v>8254</v>
      </c>
      <c r="H113" t="s">
        <v>52</v>
      </c>
      <c r="I113" t="s">
        <v>6</v>
      </c>
      <c r="J113" t="s">
        <v>8255</v>
      </c>
      <c r="K113" t="s">
        <v>7</v>
      </c>
      <c r="L113">
        <v>2115</v>
      </c>
      <c r="M113" t="s">
        <v>8256</v>
      </c>
      <c r="N113" t="s">
        <v>38</v>
      </c>
    </row>
    <row r="114" spans="1:14" x14ac:dyDescent="0.25">
      <c r="A114" t="s">
        <v>2</v>
      </c>
      <c r="B114" t="s">
        <v>3</v>
      </c>
      <c r="C114" t="s">
        <v>16</v>
      </c>
      <c r="D114" t="s">
        <v>17</v>
      </c>
      <c r="E114">
        <v>114273</v>
      </c>
      <c r="F114" t="s">
        <v>8257</v>
      </c>
      <c r="G114" t="s">
        <v>8258</v>
      </c>
      <c r="H114" t="s">
        <v>7952</v>
      </c>
      <c r="I114" t="s">
        <v>6</v>
      </c>
      <c r="J114" t="s">
        <v>8259</v>
      </c>
      <c r="K114" t="s">
        <v>7</v>
      </c>
      <c r="L114">
        <v>2115</v>
      </c>
      <c r="M114" t="s">
        <v>8236</v>
      </c>
      <c r="N114" t="s">
        <v>38</v>
      </c>
    </row>
    <row r="115" spans="1:14" x14ac:dyDescent="0.25">
      <c r="A115" t="s">
        <v>2</v>
      </c>
      <c r="B115" t="s">
        <v>3</v>
      </c>
      <c r="C115" t="s">
        <v>16</v>
      </c>
      <c r="D115" t="s">
        <v>17</v>
      </c>
      <c r="E115">
        <v>114378</v>
      </c>
      <c r="F115" t="s">
        <v>8260</v>
      </c>
      <c r="G115" t="s">
        <v>8261</v>
      </c>
      <c r="H115" t="s">
        <v>8262</v>
      </c>
      <c r="I115" t="s">
        <v>7808</v>
      </c>
      <c r="J115" t="s">
        <v>8263</v>
      </c>
      <c r="K115" t="s">
        <v>7</v>
      </c>
      <c r="L115">
        <v>2115</v>
      </c>
      <c r="M115" t="s">
        <v>8236</v>
      </c>
      <c r="N115" t="s">
        <v>38</v>
      </c>
    </row>
    <row r="116" spans="1:14" x14ac:dyDescent="0.25">
      <c r="A116" t="s">
        <v>2</v>
      </c>
      <c r="B116" t="s">
        <v>3</v>
      </c>
      <c r="C116" t="s">
        <v>16</v>
      </c>
      <c r="D116" t="s">
        <v>17</v>
      </c>
      <c r="E116">
        <v>116543</v>
      </c>
      <c r="F116" t="s">
        <v>7804</v>
      </c>
      <c r="G116" t="s">
        <v>8264</v>
      </c>
      <c r="H116" t="s">
        <v>43</v>
      </c>
      <c r="I116" t="s">
        <v>6</v>
      </c>
      <c r="J116" t="s">
        <v>44</v>
      </c>
      <c r="K116" t="s">
        <v>7</v>
      </c>
      <c r="L116">
        <v>2212</v>
      </c>
      <c r="M116" t="s">
        <v>8135</v>
      </c>
      <c r="N116" t="s">
        <v>19</v>
      </c>
    </row>
    <row r="117" spans="1:14" x14ac:dyDescent="0.25">
      <c r="A117" t="s">
        <v>2</v>
      </c>
      <c r="B117" t="s">
        <v>3</v>
      </c>
      <c r="C117" t="s">
        <v>16</v>
      </c>
      <c r="D117" t="s">
        <v>17</v>
      </c>
      <c r="E117">
        <v>116549</v>
      </c>
      <c r="F117" t="s">
        <v>8265</v>
      </c>
      <c r="G117" t="s">
        <v>8266</v>
      </c>
      <c r="H117" t="s">
        <v>8267</v>
      </c>
      <c r="I117" t="s">
        <v>6</v>
      </c>
      <c r="J117" t="s">
        <v>8268</v>
      </c>
      <c r="K117" t="s">
        <v>7</v>
      </c>
      <c r="L117">
        <v>2116</v>
      </c>
      <c r="M117" t="s">
        <v>8111</v>
      </c>
      <c r="N117" t="s">
        <v>38</v>
      </c>
    </row>
    <row r="118" spans="1:14" x14ac:dyDescent="0.25">
      <c r="A118" t="s">
        <v>2</v>
      </c>
      <c r="B118" t="s">
        <v>3</v>
      </c>
      <c r="C118" t="s">
        <v>16</v>
      </c>
      <c r="D118" t="s">
        <v>17</v>
      </c>
      <c r="E118">
        <v>116555</v>
      </c>
      <c r="F118" t="s">
        <v>7805</v>
      </c>
      <c r="G118" t="s">
        <v>8269</v>
      </c>
      <c r="H118" t="s">
        <v>27</v>
      </c>
      <c r="I118" t="s">
        <v>6</v>
      </c>
      <c r="J118" t="s">
        <v>7711</v>
      </c>
      <c r="K118" t="s">
        <v>7</v>
      </c>
      <c r="L118">
        <v>2212</v>
      </c>
      <c r="M118" t="s">
        <v>8135</v>
      </c>
      <c r="N118" t="s">
        <v>25</v>
      </c>
    </row>
    <row r="119" spans="1:14" x14ac:dyDescent="0.25">
      <c r="A119" t="s">
        <v>2</v>
      </c>
      <c r="B119" t="s">
        <v>3</v>
      </c>
      <c r="C119" t="s">
        <v>16</v>
      </c>
      <c r="D119" t="s">
        <v>17</v>
      </c>
      <c r="E119">
        <v>116606</v>
      </c>
      <c r="F119" t="s">
        <v>7806</v>
      </c>
      <c r="G119" t="s">
        <v>8270</v>
      </c>
      <c r="H119" t="s">
        <v>7807</v>
      </c>
      <c r="I119" t="s">
        <v>7808</v>
      </c>
      <c r="J119" t="s">
        <v>8271</v>
      </c>
      <c r="K119" t="s">
        <v>7</v>
      </c>
      <c r="L119">
        <v>2212</v>
      </c>
      <c r="M119" t="s">
        <v>8135</v>
      </c>
      <c r="N119" t="s">
        <v>25</v>
      </c>
    </row>
    <row r="120" spans="1:14" x14ac:dyDescent="0.25">
      <c r="A120" t="s">
        <v>2</v>
      </c>
      <c r="B120" t="s">
        <v>3</v>
      </c>
      <c r="C120" t="s">
        <v>16</v>
      </c>
      <c r="D120" t="s">
        <v>17</v>
      </c>
      <c r="E120">
        <v>116606</v>
      </c>
      <c r="F120" t="s">
        <v>7806</v>
      </c>
      <c r="G120" t="s">
        <v>8270</v>
      </c>
      <c r="H120" t="s">
        <v>7807</v>
      </c>
      <c r="I120" t="s">
        <v>7808</v>
      </c>
      <c r="J120" t="s">
        <v>8271</v>
      </c>
      <c r="K120" t="s">
        <v>7</v>
      </c>
      <c r="L120">
        <v>2113</v>
      </c>
      <c r="M120" t="s">
        <v>8215</v>
      </c>
      <c r="N120" t="s">
        <v>25</v>
      </c>
    </row>
    <row r="121" spans="1:14" x14ac:dyDescent="0.25">
      <c r="A121" t="s">
        <v>2</v>
      </c>
      <c r="B121" t="s">
        <v>3</v>
      </c>
      <c r="C121" t="s">
        <v>16</v>
      </c>
      <c r="D121" t="s">
        <v>17</v>
      </c>
      <c r="E121">
        <v>116610</v>
      </c>
      <c r="F121" t="s">
        <v>7951</v>
      </c>
      <c r="G121" t="s">
        <v>8272</v>
      </c>
      <c r="H121" t="s">
        <v>7952</v>
      </c>
      <c r="I121" t="s">
        <v>6</v>
      </c>
      <c r="J121" t="s">
        <v>8259</v>
      </c>
      <c r="K121" t="s">
        <v>7</v>
      </c>
      <c r="L121">
        <v>2214</v>
      </c>
      <c r="M121" t="s">
        <v>8163</v>
      </c>
      <c r="N121" t="s">
        <v>38</v>
      </c>
    </row>
    <row r="122" spans="1:14" x14ac:dyDescent="0.25">
      <c r="A122" t="s">
        <v>2</v>
      </c>
      <c r="B122" t="s">
        <v>3</v>
      </c>
      <c r="C122" t="s">
        <v>16</v>
      </c>
      <c r="D122" t="s">
        <v>17</v>
      </c>
      <c r="E122">
        <v>116668</v>
      </c>
      <c r="F122" t="s">
        <v>7832</v>
      </c>
      <c r="G122" t="s">
        <v>8273</v>
      </c>
      <c r="H122" t="s">
        <v>7833</v>
      </c>
      <c r="I122" t="s">
        <v>6</v>
      </c>
      <c r="J122" t="s">
        <v>8274</v>
      </c>
      <c r="K122" t="s">
        <v>7</v>
      </c>
      <c r="L122">
        <v>2212</v>
      </c>
      <c r="M122" t="s">
        <v>8106</v>
      </c>
      <c r="N122" t="s">
        <v>19</v>
      </c>
    </row>
    <row r="123" spans="1:14" x14ac:dyDescent="0.25">
      <c r="A123" t="s">
        <v>2</v>
      </c>
      <c r="B123" t="s">
        <v>3</v>
      </c>
      <c r="C123" t="s">
        <v>16</v>
      </c>
      <c r="D123" t="s">
        <v>17</v>
      </c>
      <c r="E123">
        <v>117660</v>
      </c>
      <c r="F123" t="s">
        <v>7698</v>
      </c>
      <c r="G123" t="s">
        <v>7699</v>
      </c>
      <c r="H123" t="s">
        <v>51</v>
      </c>
      <c r="I123" t="s">
        <v>6</v>
      </c>
      <c r="J123" t="s">
        <v>7700</v>
      </c>
      <c r="K123" t="s">
        <v>7</v>
      </c>
      <c r="L123">
        <v>2214</v>
      </c>
      <c r="M123" t="s">
        <v>8163</v>
      </c>
      <c r="N123" t="s">
        <v>38</v>
      </c>
    </row>
    <row r="124" spans="1:14" x14ac:dyDescent="0.25">
      <c r="A124" t="s">
        <v>2</v>
      </c>
      <c r="B124" t="s">
        <v>3</v>
      </c>
      <c r="C124" t="s">
        <v>16</v>
      </c>
      <c r="D124" t="s">
        <v>17</v>
      </c>
      <c r="E124">
        <v>117660</v>
      </c>
      <c r="F124" t="s">
        <v>7698</v>
      </c>
      <c r="G124" t="s">
        <v>7699</v>
      </c>
      <c r="H124" t="s">
        <v>51</v>
      </c>
      <c r="I124" t="s">
        <v>6</v>
      </c>
      <c r="J124" t="s">
        <v>7700</v>
      </c>
      <c r="K124" t="s">
        <v>7</v>
      </c>
      <c r="L124">
        <v>2312</v>
      </c>
      <c r="M124" t="s">
        <v>7696</v>
      </c>
      <c r="N124" t="s">
        <v>38</v>
      </c>
    </row>
    <row r="125" spans="1:14" x14ac:dyDescent="0.25">
      <c r="A125" t="s">
        <v>2</v>
      </c>
      <c r="B125" t="s">
        <v>3</v>
      </c>
      <c r="C125" t="s">
        <v>16</v>
      </c>
      <c r="D125" t="s">
        <v>17</v>
      </c>
      <c r="E125">
        <v>117668</v>
      </c>
      <c r="F125" t="s">
        <v>7701</v>
      </c>
      <c r="G125" t="s">
        <v>7702</v>
      </c>
      <c r="H125" t="s">
        <v>45</v>
      </c>
      <c r="I125" t="s">
        <v>6</v>
      </c>
      <c r="J125" t="s">
        <v>7703</v>
      </c>
      <c r="K125" t="s">
        <v>7</v>
      </c>
      <c r="L125">
        <v>2212</v>
      </c>
      <c r="M125" t="s">
        <v>8106</v>
      </c>
      <c r="N125" t="s">
        <v>19</v>
      </c>
    </row>
    <row r="126" spans="1:14" x14ac:dyDescent="0.25">
      <c r="A126" t="s">
        <v>2</v>
      </c>
      <c r="B126" t="s">
        <v>3</v>
      </c>
      <c r="C126" t="s">
        <v>16</v>
      </c>
      <c r="D126" t="s">
        <v>17</v>
      </c>
      <c r="E126">
        <v>117668</v>
      </c>
      <c r="F126" t="s">
        <v>7701</v>
      </c>
      <c r="G126" t="s">
        <v>7702</v>
      </c>
      <c r="H126" t="s">
        <v>45</v>
      </c>
      <c r="I126" t="s">
        <v>6</v>
      </c>
      <c r="J126" t="s">
        <v>7703</v>
      </c>
      <c r="K126" t="s">
        <v>7</v>
      </c>
      <c r="L126">
        <v>2312</v>
      </c>
      <c r="M126" t="s">
        <v>7696</v>
      </c>
      <c r="N126" t="s">
        <v>19</v>
      </c>
    </row>
    <row r="127" spans="1:14" x14ac:dyDescent="0.25">
      <c r="A127" t="s">
        <v>2</v>
      </c>
      <c r="B127" t="s">
        <v>3</v>
      </c>
      <c r="C127" t="s">
        <v>16</v>
      </c>
      <c r="D127" t="s">
        <v>17</v>
      </c>
      <c r="E127">
        <v>118628</v>
      </c>
      <c r="F127" t="s">
        <v>7809</v>
      </c>
      <c r="G127" t="s">
        <v>35</v>
      </c>
      <c r="H127" t="s">
        <v>36</v>
      </c>
      <c r="I127" t="s">
        <v>6</v>
      </c>
      <c r="J127" t="s">
        <v>37</v>
      </c>
      <c r="K127" t="s">
        <v>7</v>
      </c>
      <c r="L127">
        <v>2212</v>
      </c>
      <c r="M127" t="s">
        <v>8135</v>
      </c>
      <c r="N127" t="s">
        <v>20</v>
      </c>
    </row>
    <row r="128" spans="1:14" x14ac:dyDescent="0.25">
      <c r="A128" t="s">
        <v>2</v>
      </c>
      <c r="B128" t="s">
        <v>3</v>
      </c>
      <c r="C128" t="s">
        <v>16</v>
      </c>
      <c r="D128" t="s">
        <v>17</v>
      </c>
      <c r="E128">
        <v>118631</v>
      </c>
      <c r="F128" t="s">
        <v>7810</v>
      </c>
      <c r="G128" t="s">
        <v>8275</v>
      </c>
      <c r="H128" t="s">
        <v>7811</v>
      </c>
      <c r="I128" t="s">
        <v>6</v>
      </c>
      <c r="J128" t="s">
        <v>8276</v>
      </c>
      <c r="K128" t="s">
        <v>7</v>
      </c>
      <c r="L128">
        <v>2212</v>
      </c>
      <c r="M128" t="s">
        <v>8135</v>
      </c>
      <c r="N128" t="s">
        <v>25</v>
      </c>
    </row>
    <row r="129" spans="1:14" x14ac:dyDescent="0.25">
      <c r="A129" t="s">
        <v>2</v>
      </c>
      <c r="B129" t="s">
        <v>3</v>
      </c>
      <c r="C129" t="s">
        <v>16</v>
      </c>
      <c r="D129" t="s">
        <v>17</v>
      </c>
      <c r="E129">
        <v>118633</v>
      </c>
      <c r="F129" t="s">
        <v>7963</v>
      </c>
      <c r="G129" t="s">
        <v>8277</v>
      </c>
      <c r="H129" t="s">
        <v>51</v>
      </c>
      <c r="I129" t="s">
        <v>6</v>
      </c>
      <c r="J129" t="s">
        <v>7700</v>
      </c>
      <c r="K129" t="s">
        <v>7</v>
      </c>
      <c r="L129">
        <v>2214</v>
      </c>
      <c r="M129" t="s">
        <v>8278</v>
      </c>
      <c r="N129" t="s">
        <v>38</v>
      </c>
    </row>
    <row r="130" spans="1:14" x14ac:dyDescent="0.25">
      <c r="A130" t="s">
        <v>2</v>
      </c>
      <c r="B130" t="s">
        <v>3</v>
      </c>
      <c r="C130" t="s">
        <v>16</v>
      </c>
      <c r="D130" t="s">
        <v>17</v>
      </c>
      <c r="E130">
        <v>118639</v>
      </c>
      <c r="F130" t="s">
        <v>7964</v>
      </c>
      <c r="G130" t="s">
        <v>8279</v>
      </c>
      <c r="H130" t="s">
        <v>7965</v>
      </c>
      <c r="I130" t="s">
        <v>6</v>
      </c>
      <c r="J130" t="s">
        <v>8252</v>
      </c>
      <c r="K130" t="s">
        <v>7</v>
      </c>
      <c r="L130">
        <v>2214</v>
      </c>
      <c r="M130" t="s">
        <v>8278</v>
      </c>
      <c r="N130" t="s">
        <v>38</v>
      </c>
    </row>
    <row r="131" spans="1:14" x14ac:dyDescent="0.25">
      <c r="A131" t="s">
        <v>2</v>
      </c>
      <c r="B131" t="s">
        <v>3</v>
      </c>
      <c r="C131" t="s">
        <v>16</v>
      </c>
      <c r="D131" t="s">
        <v>17</v>
      </c>
      <c r="E131">
        <v>119216</v>
      </c>
      <c r="F131" t="s">
        <v>7704</v>
      </c>
      <c r="G131" t="s">
        <v>7705</v>
      </c>
      <c r="H131" t="s">
        <v>18</v>
      </c>
      <c r="I131" t="s">
        <v>6</v>
      </c>
      <c r="J131" t="s">
        <v>53</v>
      </c>
      <c r="K131" t="s">
        <v>7</v>
      </c>
      <c r="L131">
        <v>2312</v>
      </c>
      <c r="M131" t="s">
        <v>7697</v>
      </c>
      <c r="N131" t="s">
        <v>19</v>
      </c>
    </row>
    <row r="132" spans="1:14" x14ac:dyDescent="0.25">
      <c r="A132" t="s">
        <v>2</v>
      </c>
      <c r="B132" t="s">
        <v>3</v>
      </c>
      <c r="C132" t="s">
        <v>16</v>
      </c>
      <c r="D132" t="s">
        <v>17</v>
      </c>
      <c r="E132">
        <v>119218</v>
      </c>
      <c r="F132" t="s">
        <v>7706</v>
      </c>
      <c r="G132" t="s">
        <v>7707</v>
      </c>
      <c r="H132" t="s">
        <v>54</v>
      </c>
      <c r="I132" t="s">
        <v>6</v>
      </c>
      <c r="J132" t="s">
        <v>7708</v>
      </c>
      <c r="K132" t="s">
        <v>7</v>
      </c>
      <c r="L132">
        <v>2312</v>
      </c>
      <c r="M132" t="s">
        <v>7697</v>
      </c>
      <c r="N132" t="s">
        <v>25</v>
      </c>
    </row>
    <row r="133" spans="1:14" x14ac:dyDescent="0.25">
      <c r="A133" t="s">
        <v>2</v>
      </c>
      <c r="B133" t="s">
        <v>3</v>
      </c>
      <c r="C133" t="s">
        <v>16</v>
      </c>
      <c r="D133" t="s">
        <v>17</v>
      </c>
      <c r="E133">
        <v>119219</v>
      </c>
      <c r="F133" t="s">
        <v>7709</v>
      </c>
      <c r="G133" t="s">
        <v>7710</v>
      </c>
      <c r="H133" t="s">
        <v>27</v>
      </c>
      <c r="I133" t="s">
        <v>6</v>
      </c>
      <c r="J133" t="s">
        <v>7711</v>
      </c>
      <c r="K133" t="s">
        <v>7</v>
      </c>
      <c r="L133">
        <v>2312</v>
      </c>
      <c r="M133" t="s">
        <v>7697</v>
      </c>
      <c r="N133" t="s">
        <v>25</v>
      </c>
    </row>
    <row r="134" spans="1:14" x14ac:dyDescent="0.25">
      <c r="A134" t="s">
        <v>2</v>
      </c>
      <c r="B134" t="s">
        <v>3</v>
      </c>
      <c r="C134" t="s">
        <v>16</v>
      </c>
      <c r="D134" t="s">
        <v>17</v>
      </c>
      <c r="E134">
        <v>131062</v>
      </c>
      <c r="F134" t="s">
        <v>8280</v>
      </c>
      <c r="G134" t="s">
        <v>8281</v>
      </c>
      <c r="H134" t="s">
        <v>8282</v>
      </c>
      <c r="I134" t="s">
        <v>6</v>
      </c>
      <c r="J134" t="s">
        <v>8283</v>
      </c>
      <c r="K134" t="s">
        <v>7</v>
      </c>
      <c r="L134">
        <v>2116</v>
      </c>
      <c r="M134" t="s">
        <v>8140</v>
      </c>
      <c r="N134" t="s">
        <v>38</v>
      </c>
    </row>
    <row r="135" spans="1:14" x14ac:dyDescent="0.25">
      <c r="A135" t="s">
        <v>2</v>
      </c>
      <c r="B135" t="s">
        <v>3</v>
      </c>
      <c r="C135" t="s">
        <v>16</v>
      </c>
      <c r="D135" t="s">
        <v>17</v>
      </c>
      <c r="E135">
        <v>131174</v>
      </c>
      <c r="F135" t="s">
        <v>55</v>
      </c>
      <c r="G135" t="s">
        <v>56</v>
      </c>
      <c r="H135" t="s">
        <v>57</v>
      </c>
      <c r="I135" t="s">
        <v>6</v>
      </c>
      <c r="J135" t="s">
        <v>58</v>
      </c>
      <c r="K135" t="s">
        <v>7</v>
      </c>
      <c r="L135">
        <v>2214</v>
      </c>
      <c r="M135" t="s">
        <v>8163</v>
      </c>
      <c r="N135" t="s">
        <v>26</v>
      </c>
    </row>
    <row r="136" spans="1:14" x14ac:dyDescent="0.25">
      <c r="A136" t="s">
        <v>2</v>
      </c>
      <c r="B136" t="s">
        <v>3</v>
      </c>
      <c r="C136" t="s">
        <v>16</v>
      </c>
      <c r="D136" t="s">
        <v>17</v>
      </c>
      <c r="E136">
        <v>131174</v>
      </c>
      <c r="F136" t="s">
        <v>55</v>
      </c>
      <c r="G136" t="s">
        <v>56</v>
      </c>
      <c r="H136" t="s">
        <v>57</v>
      </c>
      <c r="I136" t="s">
        <v>6</v>
      </c>
      <c r="J136" t="s">
        <v>58</v>
      </c>
      <c r="K136" t="s">
        <v>7</v>
      </c>
      <c r="L136">
        <v>2312</v>
      </c>
      <c r="M136" t="s">
        <v>7696</v>
      </c>
      <c r="N136" t="s">
        <v>26</v>
      </c>
    </row>
    <row r="137" spans="1:14" x14ac:dyDescent="0.25">
      <c r="A137" t="s">
        <v>2</v>
      </c>
      <c r="B137" t="s">
        <v>3</v>
      </c>
      <c r="C137" t="s">
        <v>16</v>
      </c>
      <c r="D137" t="s">
        <v>17</v>
      </c>
      <c r="E137">
        <v>131174</v>
      </c>
      <c r="F137" t="s">
        <v>55</v>
      </c>
      <c r="G137" t="s">
        <v>56</v>
      </c>
      <c r="H137" t="s">
        <v>57</v>
      </c>
      <c r="I137" t="s">
        <v>6</v>
      </c>
      <c r="J137" t="s">
        <v>58</v>
      </c>
      <c r="K137" t="s">
        <v>7</v>
      </c>
      <c r="L137">
        <v>2116</v>
      </c>
      <c r="M137" t="s">
        <v>8140</v>
      </c>
      <c r="N137" t="s">
        <v>26</v>
      </c>
    </row>
    <row r="138" spans="1:14" x14ac:dyDescent="0.25">
      <c r="A138" t="s">
        <v>2</v>
      </c>
      <c r="B138" t="s">
        <v>3</v>
      </c>
      <c r="C138" t="s">
        <v>16</v>
      </c>
      <c r="D138" t="s">
        <v>17</v>
      </c>
      <c r="E138">
        <v>133016</v>
      </c>
      <c r="F138" t="s">
        <v>8284</v>
      </c>
      <c r="G138" t="s">
        <v>8285</v>
      </c>
      <c r="H138" t="s">
        <v>18</v>
      </c>
      <c r="I138" t="s">
        <v>6</v>
      </c>
      <c r="J138" t="s">
        <v>53</v>
      </c>
      <c r="K138" t="s">
        <v>7</v>
      </c>
      <c r="L138">
        <v>2116</v>
      </c>
      <c r="M138" t="s">
        <v>8103</v>
      </c>
      <c r="N138" t="s">
        <v>26</v>
      </c>
    </row>
    <row r="139" spans="1:14" x14ac:dyDescent="0.25">
      <c r="A139" t="s">
        <v>2</v>
      </c>
      <c r="B139" t="s">
        <v>3</v>
      </c>
      <c r="C139" t="s">
        <v>16</v>
      </c>
      <c r="D139" t="s">
        <v>17</v>
      </c>
      <c r="E139">
        <v>158338</v>
      </c>
      <c r="F139" t="s">
        <v>7712</v>
      </c>
      <c r="G139" t="s">
        <v>7713</v>
      </c>
      <c r="H139" t="s">
        <v>50</v>
      </c>
      <c r="I139" t="s">
        <v>6</v>
      </c>
      <c r="J139" t="s">
        <v>7714</v>
      </c>
      <c r="K139" t="s">
        <v>7</v>
      </c>
      <c r="L139">
        <v>2312</v>
      </c>
      <c r="M139" t="s">
        <v>7696</v>
      </c>
      <c r="N139" t="s">
        <v>38</v>
      </c>
    </row>
    <row r="140" spans="1:14" x14ac:dyDescent="0.25">
      <c r="A140" t="s">
        <v>2</v>
      </c>
      <c r="B140" t="s">
        <v>3</v>
      </c>
      <c r="C140" t="s">
        <v>16</v>
      </c>
      <c r="D140" t="s">
        <v>17</v>
      </c>
      <c r="E140">
        <v>158338</v>
      </c>
      <c r="F140" t="s">
        <v>7712</v>
      </c>
      <c r="G140" t="s">
        <v>7713</v>
      </c>
      <c r="H140" t="s">
        <v>50</v>
      </c>
      <c r="I140" t="s">
        <v>6</v>
      </c>
      <c r="J140" t="s">
        <v>7714</v>
      </c>
      <c r="K140" t="s">
        <v>7</v>
      </c>
      <c r="L140">
        <v>2214</v>
      </c>
      <c r="M140" t="s">
        <v>8163</v>
      </c>
      <c r="N140" t="s">
        <v>38</v>
      </c>
    </row>
    <row r="141" spans="1:14" x14ac:dyDescent="0.25">
      <c r="A141" t="s">
        <v>2</v>
      </c>
      <c r="B141" t="s">
        <v>3</v>
      </c>
      <c r="C141" t="s">
        <v>16</v>
      </c>
      <c r="D141" t="s">
        <v>17</v>
      </c>
      <c r="E141">
        <v>158540</v>
      </c>
      <c r="F141" t="s">
        <v>8286</v>
      </c>
      <c r="G141" t="s">
        <v>8287</v>
      </c>
      <c r="H141" t="s">
        <v>8288</v>
      </c>
      <c r="I141" t="s">
        <v>6</v>
      </c>
      <c r="J141" t="s">
        <v>8289</v>
      </c>
      <c r="K141" t="s">
        <v>7</v>
      </c>
      <c r="L141">
        <v>2115</v>
      </c>
      <c r="M141" t="s">
        <v>8256</v>
      </c>
      <c r="N141" t="s">
        <v>38</v>
      </c>
    </row>
    <row r="142" spans="1:14" x14ac:dyDescent="0.25">
      <c r="A142" t="s">
        <v>2</v>
      </c>
      <c r="B142" t="s">
        <v>3</v>
      </c>
      <c r="C142" t="s">
        <v>16</v>
      </c>
      <c r="D142" t="s">
        <v>17</v>
      </c>
      <c r="E142">
        <v>159018</v>
      </c>
      <c r="F142" t="s">
        <v>59</v>
      </c>
      <c r="G142" t="s">
        <v>60</v>
      </c>
      <c r="H142" t="s">
        <v>61</v>
      </c>
      <c r="I142" t="s">
        <v>6</v>
      </c>
      <c r="J142" t="s">
        <v>62</v>
      </c>
      <c r="K142" t="s">
        <v>7</v>
      </c>
      <c r="L142">
        <v>2116</v>
      </c>
      <c r="M142" t="s">
        <v>8111</v>
      </c>
      <c r="N142" t="s">
        <v>26</v>
      </c>
    </row>
    <row r="143" spans="1:14" x14ac:dyDescent="0.25">
      <c r="A143" t="s">
        <v>2</v>
      </c>
      <c r="B143" t="s">
        <v>3</v>
      </c>
      <c r="C143" t="s">
        <v>16</v>
      </c>
      <c r="D143" t="s">
        <v>17</v>
      </c>
      <c r="E143">
        <v>159018</v>
      </c>
      <c r="F143" t="s">
        <v>59</v>
      </c>
      <c r="G143" t="s">
        <v>60</v>
      </c>
      <c r="H143" t="s">
        <v>61</v>
      </c>
      <c r="I143" t="s">
        <v>6</v>
      </c>
      <c r="J143" t="s">
        <v>62</v>
      </c>
      <c r="K143" t="s">
        <v>7</v>
      </c>
      <c r="L143">
        <v>2312</v>
      </c>
      <c r="M143" t="s">
        <v>7696</v>
      </c>
      <c r="N143" t="s">
        <v>26</v>
      </c>
    </row>
    <row r="144" spans="1:14" x14ac:dyDescent="0.25">
      <c r="A144" t="s">
        <v>2</v>
      </c>
      <c r="B144" t="s">
        <v>3</v>
      </c>
      <c r="C144" t="s">
        <v>16</v>
      </c>
      <c r="D144" t="s">
        <v>17</v>
      </c>
      <c r="E144">
        <v>159198</v>
      </c>
      <c r="F144" t="s">
        <v>8290</v>
      </c>
      <c r="G144" t="s">
        <v>8291</v>
      </c>
      <c r="H144" t="s">
        <v>63</v>
      </c>
      <c r="I144" t="s">
        <v>6</v>
      </c>
      <c r="J144" t="s">
        <v>8292</v>
      </c>
      <c r="K144" t="s">
        <v>7</v>
      </c>
      <c r="L144">
        <v>2116</v>
      </c>
      <c r="M144" t="s">
        <v>8103</v>
      </c>
      <c r="N144" t="s">
        <v>26</v>
      </c>
    </row>
    <row r="145" spans="1:14" x14ac:dyDescent="0.25">
      <c r="A145" t="s">
        <v>2</v>
      </c>
      <c r="B145" t="s">
        <v>3</v>
      </c>
      <c r="C145" t="s">
        <v>16</v>
      </c>
      <c r="D145" t="s">
        <v>17</v>
      </c>
      <c r="E145">
        <v>159584</v>
      </c>
      <c r="F145" t="s">
        <v>8293</v>
      </c>
      <c r="G145" t="s">
        <v>8294</v>
      </c>
      <c r="H145" t="s">
        <v>8295</v>
      </c>
      <c r="I145" t="s">
        <v>6</v>
      </c>
      <c r="J145" t="s">
        <v>8296</v>
      </c>
      <c r="K145" t="s">
        <v>7</v>
      </c>
      <c r="L145">
        <v>2116</v>
      </c>
      <c r="M145" t="s">
        <v>8120</v>
      </c>
      <c r="N145" t="s">
        <v>25</v>
      </c>
    </row>
    <row r="146" spans="1:14" x14ac:dyDescent="0.25">
      <c r="A146" t="s">
        <v>2</v>
      </c>
      <c r="B146" t="s">
        <v>3</v>
      </c>
      <c r="C146" t="s">
        <v>16</v>
      </c>
      <c r="D146" t="s">
        <v>17</v>
      </c>
      <c r="E146">
        <v>159603</v>
      </c>
      <c r="F146" t="s">
        <v>7953</v>
      </c>
      <c r="G146" t="s">
        <v>8297</v>
      </c>
      <c r="H146" t="s">
        <v>7954</v>
      </c>
      <c r="I146" t="s">
        <v>6</v>
      </c>
      <c r="J146" t="s">
        <v>8298</v>
      </c>
      <c r="K146" t="s">
        <v>7</v>
      </c>
      <c r="L146">
        <v>2214</v>
      </c>
      <c r="M146" t="s">
        <v>8163</v>
      </c>
      <c r="N146" t="s">
        <v>26</v>
      </c>
    </row>
    <row r="147" spans="1:14" x14ac:dyDescent="0.25">
      <c r="A147" t="s">
        <v>2</v>
      </c>
      <c r="B147" t="s">
        <v>3</v>
      </c>
      <c r="C147" t="s">
        <v>16</v>
      </c>
      <c r="D147" t="s">
        <v>17</v>
      </c>
      <c r="E147">
        <v>159603</v>
      </c>
      <c r="F147" t="s">
        <v>7953</v>
      </c>
      <c r="G147" t="s">
        <v>8297</v>
      </c>
      <c r="H147" t="s">
        <v>7954</v>
      </c>
      <c r="I147" t="s">
        <v>6</v>
      </c>
      <c r="J147" t="s">
        <v>8298</v>
      </c>
      <c r="K147" t="s">
        <v>7</v>
      </c>
      <c r="L147">
        <v>2116</v>
      </c>
      <c r="M147" t="s">
        <v>8140</v>
      </c>
      <c r="N147" t="s">
        <v>26</v>
      </c>
    </row>
    <row r="148" spans="1:14" x14ac:dyDescent="0.25">
      <c r="A148" t="s">
        <v>2</v>
      </c>
      <c r="B148" t="s">
        <v>3</v>
      </c>
      <c r="C148" t="s">
        <v>16</v>
      </c>
      <c r="D148" t="s">
        <v>17</v>
      </c>
      <c r="E148">
        <v>163497</v>
      </c>
      <c r="F148" t="s">
        <v>7955</v>
      </c>
      <c r="G148" t="s">
        <v>8299</v>
      </c>
      <c r="H148" t="s">
        <v>64</v>
      </c>
      <c r="I148" t="s">
        <v>6</v>
      </c>
      <c r="J148" t="s">
        <v>8300</v>
      </c>
      <c r="K148" t="s">
        <v>7</v>
      </c>
      <c r="L148">
        <v>2214</v>
      </c>
      <c r="M148" t="s">
        <v>8163</v>
      </c>
      <c r="N148" t="s">
        <v>38</v>
      </c>
    </row>
    <row r="149" spans="1:14" x14ac:dyDescent="0.25">
      <c r="A149" t="s">
        <v>2</v>
      </c>
      <c r="B149" t="s">
        <v>3</v>
      </c>
      <c r="C149" t="s">
        <v>16</v>
      </c>
      <c r="D149" t="s">
        <v>17</v>
      </c>
      <c r="E149">
        <v>164344</v>
      </c>
      <c r="F149" t="s">
        <v>65</v>
      </c>
      <c r="G149" t="s">
        <v>66</v>
      </c>
      <c r="H149" t="s">
        <v>64</v>
      </c>
      <c r="I149" t="s">
        <v>6</v>
      </c>
      <c r="J149" t="s">
        <v>67</v>
      </c>
      <c r="K149" t="s">
        <v>7</v>
      </c>
      <c r="L149">
        <v>2116</v>
      </c>
      <c r="M149" t="s">
        <v>8140</v>
      </c>
      <c r="N149" t="s">
        <v>38</v>
      </c>
    </row>
    <row r="150" spans="1:14" x14ac:dyDescent="0.25">
      <c r="A150" t="s">
        <v>2</v>
      </c>
      <c r="B150" t="s">
        <v>3</v>
      </c>
      <c r="C150" t="s">
        <v>16</v>
      </c>
      <c r="D150" t="s">
        <v>17</v>
      </c>
      <c r="E150">
        <v>164344</v>
      </c>
      <c r="F150" t="s">
        <v>65</v>
      </c>
      <c r="G150" t="s">
        <v>66</v>
      </c>
      <c r="H150" t="s">
        <v>64</v>
      </c>
      <c r="I150" t="s">
        <v>6</v>
      </c>
      <c r="J150" t="s">
        <v>67</v>
      </c>
      <c r="K150" t="s">
        <v>7</v>
      </c>
      <c r="L150">
        <v>2312</v>
      </c>
      <c r="M150" t="s">
        <v>7696</v>
      </c>
      <c r="N150" t="s">
        <v>38</v>
      </c>
    </row>
    <row r="151" spans="1:14" x14ac:dyDescent="0.25">
      <c r="A151" t="s">
        <v>2</v>
      </c>
      <c r="B151" t="s">
        <v>3</v>
      </c>
      <c r="C151" t="s">
        <v>16</v>
      </c>
      <c r="D151" t="s">
        <v>17</v>
      </c>
      <c r="E151">
        <v>165932</v>
      </c>
      <c r="F151" t="s">
        <v>7715</v>
      </c>
      <c r="G151" t="s">
        <v>7716</v>
      </c>
      <c r="H151" t="s">
        <v>46</v>
      </c>
      <c r="I151" t="s">
        <v>6</v>
      </c>
      <c r="J151" t="s">
        <v>7717</v>
      </c>
      <c r="K151" t="s">
        <v>7</v>
      </c>
      <c r="L151">
        <v>2312</v>
      </c>
      <c r="M151" t="s">
        <v>7696</v>
      </c>
      <c r="N151" t="s">
        <v>20</v>
      </c>
    </row>
    <row r="152" spans="1:14" x14ac:dyDescent="0.25">
      <c r="A152" t="s">
        <v>2</v>
      </c>
      <c r="B152" t="s">
        <v>3</v>
      </c>
      <c r="C152" t="s">
        <v>16</v>
      </c>
      <c r="D152" t="s">
        <v>17</v>
      </c>
      <c r="E152">
        <v>165932</v>
      </c>
      <c r="F152" t="s">
        <v>7715</v>
      </c>
      <c r="G152" t="s">
        <v>7716</v>
      </c>
      <c r="H152" t="s">
        <v>46</v>
      </c>
      <c r="I152" t="s">
        <v>6</v>
      </c>
      <c r="J152" t="s">
        <v>7717</v>
      </c>
      <c r="K152" t="s">
        <v>7</v>
      </c>
      <c r="L152">
        <v>2212</v>
      </c>
      <c r="M152" t="s">
        <v>8106</v>
      </c>
      <c r="N152" t="s">
        <v>20</v>
      </c>
    </row>
    <row r="153" spans="1:14" x14ac:dyDescent="0.25">
      <c r="A153" t="s">
        <v>2</v>
      </c>
      <c r="B153" t="s">
        <v>3</v>
      </c>
      <c r="C153" t="s">
        <v>16</v>
      </c>
      <c r="D153" t="s">
        <v>17</v>
      </c>
      <c r="E153">
        <v>167127</v>
      </c>
      <c r="F153" t="s">
        <v>68</v>
      </c>
      <c r="G153" t="s">
        <v>69</v>
      </c>
      <c r="H153" t="s">
        <v>70</v>
      </c>
      <c r="I153" t="s">
        <v>6</v>
      </c>
      <c r="J153" t="s">
        <v>71</v>
      </c>
      <c r="K153" t="s">
        <v>7</v>
      </c>
      <c r="L153">
        <v>2116</v>
      </c>
      <c r="M153" t="s">
        <v>8140</v>
      </c>
      <c r="N153" t="s">
        <v>38</v>
      </c>
    </row>
    <row r="154" spans="1:14" x14ac:dyDescent="0.25">
      <c r="A154" t="s">
        <v>2</v>
      </c>
      <c r="B154" t="s">
        <v>3</v>
      </c>
      <c r="C154" t="s">
        <v>16</v>
      </c>
      <c r="D154" t="s">
        <v>17</v>
      </c>
      <c r="E154">
        <v>167127</v>
      </c>
      <c r="F154" t="s">
        <v>68</v>
      </c>
      <c r="G154" t="s">
        <v>69</v>
      </c>
      <c r="H154" t="s">
        <v>70</v>
      </c>
      <c r="I154" t="s">
        <v>6</v>
      </c>
      <c r="J154" t="s">
        <v>71</v>
      </c>
      <c r="K154" t="s">
        <v>7</v>
      </c>
      <c r="L154">
        <v>2312</v>
      </c>
      <c r="M154" t="s">
        <v>7696</v>
      </c>
      <c r="N154" t="s">
        <v>38</v>
      </c>
    </row>
    <row r="155" spans="1:14" x14ac:dyDescent="0.25">
      <c r="A155" t="s">
        <v>2</v>
      </c>
      <c r="B155" t="s">
        <v>3</v>
      </c>
      <c r="C155" t="s">
        <v>16</v>
      </c>
      <c r="D155" t="s">
        <v>17</v>
      </c>
      <c r="E155">
        <v>169516</v>
      </c>
      <c r="F155" t="s">
        <v>7812</v>
      </c>
      <c r="G155" t="s">
        <v>8301</v>
      </c>
      <c r="H155" t="s">
        <v>7813</v>
      </c>
      <c r="I155" t="s">
        <v>6</v>
      </c>
      <c r="J155" t="s">
        <v>8302</v>
      </c>
      <c r="K155" t="s">
        <v>7</v>
      </c>
      <c r="L155">
        <v>2212</v>
      </c>
      <c r="M155" t="s">
        <v>8135</v>
      </c>
      <c r="N155" t="s">
        <v>19</v>
      </c>
    </row>
    <row r="156" spans="1:14" x14ac:dyDescent="0.25">
      <c r="A156" t="s">
        <v>2</v>
      </c>
      <c r="B156" t="s">
        <v>3</v>
      </c>
      <c r="C156" t="s">
        <v>16</v>
      </c>
      <c r="D156" t="s">
        <v>17</v>
      </c>
      <c r="E156">
        <v>170867</v>
      </c>
      <c r="F156" t="s">
        <v>7718</v>
      </c>
      <c r="G156" t="s">
        <v>7719</v>
      </c>
      <c r="H156" t="s">
        <v>47</v>
      </c>
      <c r="I156" t="s">
        <v>6</v>
      </c>
      <c r="J156" t="s">
        <v>48</v>
      </c>
      <c r="K156" t="s">
        <v>7</v>
      </c>
      <c r="L156">
        <v>2212</v>
      </c>
      <c r="M156" t="s">
        <v>8106</v>
      </c>
      <c r="N156" t="s">
        <v>49</v>
      </c>
    </row>
    <row r="157" spans="1:14" x14ac:dyDescent="0.25">
      <c r="A157" t="s">
        <v>2</v>
      </c>
      <c r="B157" t="s">
        <v>3</v>
      </c>
      <c r="C157" t="s">
        <v>16</v>
      </c>
      <c r="D157" t="s">
        <v>17</v>
      </c>
      <c r="E157">
        <v>170867</v>
      </c>
      <c r="F157" t="s">
        <v>7718</v>
      </c>
      <c r="G157" t="s">
        <v>7719</v>
      </c>
      <c r="H157" t="s">
        <v>47</v>
      </c>
      <c r="I157" t="s">
        <v>6</v>
      </c>
      <c r="J157" t="s">
        <v>48</v>
      </c>
      <c r="K157" t="s">
        <v>7</v>
      </c>
      <c r="L157">
        <v>2312</v>
      </c>
      <c r="M157" t="s">
        <v>7696</v>
      </c>
      <c r="N157" t="s">
        <v>49</v>
      </c>
    </row>
    <row r="158" spans="1:14" x14ac:dyDescent="0.25">
      <c r="A158" t="s">
        <v>2</v>
      </c>
      <c r="B158" t="s">
        <v>3</v>
      </c>
      <c r="C158" t="s">
        <v>16</v>
      </c>
      <c r="D158" t="s">
        <v>17</v>
      </c>
      <c r="E158">
        <v>173040</v>
      </c>
      <c r="F158" t="s">
        <v>8303</v>
      </c>
      <c r="G158" t="s">
        <v>8304</v>
      </c>
      <c r="H158" t="s">
        <v>8305</v>
      </c>
      <c r="I158" t="s">
        <v>7808</v>
      </c>
      <c r="J158" t="s">
        <v>8306</v>
      </c>
      <c r="K158" t="s">
        <v>7</v>
      </c>
      <c r="L158">
        <v>2113</v>
      </c>
      <c r="M158" t="s">
        <v>8220</v>
      </c>
      <c r="N158" t="s">
        <v>25</v>
      </c>
    </row>
    <row r="159" spans="1:14" x14ac:dyDescent="0.25">
      <c r="A159" t="s">
        <v>2</v>
      </c>
      <c r="B159" t="s">
        <v>3</v>
      </c>
      <c r="C159" t="s">
        <v>16</v>
      </c>
      <c r="D159" t="s">
        <v>17</v>
      </c>
      <c r="E159">
        <v>177215</v>
      </c>
      <c r="F159" t="s">
        <v>8307</v>
      </c>
      <c r="G159" t="s">
        <v>8308</v>
      </c>
      <c r="H159" t="s">
        <v>8309</v>
      </c>
      <c r="I159" t="s">
        <v>6</v>
      </c>
      <c r="J159" t="s">
        <v>8310</v>
      </c>
      <c r="K159" t="s">
        <v>7</v>
      </c>
      <c r="L159">
        <v>2116</v>
      </c>
      <c r="M159" t="s">
        <v>8111</v>
      </c>
      <c r="N159" t="s">
        <v>20</v>
      </c>
    </row>
    <row r="160" spans="1:14" x14ac:dyDescent="0.25">
      <c r="A160" t="s">
        <v>2</v>
      </c>
      <c r="B160" t="s">
        <v>3</v>
      </c>
      <c r="C160" t="s">
        <v>16</v>
      </c>
      <c r="D160" t="s">
        <v>17</v>
      </c>
      <c r="E160">
        <v>183793</v>
      </c>
      <c r="F160" t="s">
        <v>8311</v>
      </c>
      <c r="G160" t="s">
        <v>8312</v>
      </c>
      <c r="H160" t="s">
        <v>8313</v>
      </c>
      <c r="I160" t="s">
        <v>6</v>
      </c>
      <c r="J160" t="s">
        <v>8314</v>
      </c>
      <c r="K160" t="s">
        <v>7</v>
      </c>
      <c r="L160">
        <v>2116</v>
      </c>
      <c r="M160" t="s">
        <v>8111</v>
      </c>
      <c r="N160" t="s">
        <v>26</v>
      </c>
    </row>
    <row r="161" spans="1:14" x14ac:dyDescent="0.25">
      <c r="A161" t="s">
        <v>2</v>
      </c>
      <c r="B161" t="s">
        <v>3</v>
      </c>
      <c r="C161" t="s">
        <v>16</v>
      </c>
      <c r="D161" t="s">
        <v>17</v>
      </c>
      <c r="E161">
        <v>184555</v>
      </c>
      <c r="F161" t="s">
        <v>8315</v>
      </c>
      <c r="G161" t="s">
        <v>8316</v>
      </c>
      <c r="H161" t="s">
        <v>8317</v>
      </c>
      <c r="I161" t="s">
        <v>6</v>
      </c>
      <c r="J161" t="s">
        <v>8318</v>
      </c>
      <c r="K161" t="s">
        <v>7</v>
      </c>
      <c r="L161">
        <v>2115</v>
      </c>
      <c r="M161" t="s">
        <v>8236</v>
      </c>
      <c r="N161" t="s">
        <v>38</v>
      </c>
    </row>
    <row r="162" spans="1:14" x14ac:dyDescent="0.25">
      <c r="A162" t="s">
        <v>2</v>
      </c>
      <c r="B162" t="s">
        <v>3</v>
      </c>
      <c r="C162" t="s">
        <v>16</v>
      </c>
      <c r="D162" t="s">
        <v>17</v>
      </c>
      <c r="E162">
        <v>187128</v>
      </c>
      <c r="F162" t="s">
        <v>8319</v>
      </c>
      <c r="G162" t="s">
        <v>8320</v>
      </c>
      <c r="H162" t="s">
        <v>8321</v>
      </c>
      <c r="I162" t="s">
        <v>6</v>
      </c>
      <c r="J162" t="s">
        <v>8322</v>
      </c>
      <c r="K162" t="s">
        <v>7</v>
      </c>
      <c r="L162">
        <v>2116</v>
      </c>
      <c r="M162" t="s">
        <v>8144</v>
      </c>
      <c r="N162" t="s">
        <v>19</v>
      </c>
    </row>
    <row r="163" spans="1:14" x14ac:dyDescent="0.25">
      <c r="A163" t="s">
        <v>2</v>
      </c>
      <c r="B163" t="s">
        <v>3</v>
      </c>
      <c r="C163" t="s">
        <v>16</v>
      </c>
      <c r="D163" t="s">
        <v>17</v>
      </c>
      <c r="E163">
        <v>188066</v>
      </c>
      <c r="F163" t="s">
        <v>7720</v>
      </c>
      <c r="G163" t="s">
        <v>7721</v>
      </c>
      <c r="H163" t="s">
        <v>28</v>
      </c>
      <c r="I163" t="s">
        <v>6</v>
      </c>
      <c r="J163" t="s">
        <v>29</v>
      </c>
      <c r="K163" t="s">
        <v>7</v>
      </c>
      <c r="L163">
        <v>2312</v>
      </c>
      <c r="M163" t="s">
        <v>7697</v>
      </c>
      <c r="N163" t="s">
        <v>25</v>
      </c>
    </row>
    <row r="164" spans="1:14" x14ac:dyDescent="0.25">
      <c r="A164" t="s">
        <v>2</v>
      </c>
      <c r="B164" t="s">
        <v>3</v>
      </c>
      <c r="C164" t="s">
        <v>16</v>
      </c>
      <c r="D164" t="s">
        <v>17</v>
      </c>
      <c r="E164">
        <v>192854</v>
      </c>
      <c r="F164" t="s">
        <v>8323</v>
      </c>
      <c r="G164" t="s">
        <v>8324</v>
      </c>
      <c r="H164" t="s">
        <v>8325</v>
      </c>
      <c r="I164" t="s">
        <v>6</v>
      </c>
      <c r="J164" t="s">
        <v>8326</v>
      </c>
      <c r="K164" t="s">
        <v>7</v>
      </c>
      <c r="L164">
        <v>2116</v>
      </c>
      <c r="M164" t="s">
        <v>8111</v>
      </c>
      <c r="N164" t="s">
        <v>26</v>
      </c>
    </row>
    <row r="165" spans="1:14" x14ac:dyDescent="0.25">
      <c r="A165" t="s">
        <v>2</v>
      </c>
      <c r="B165" t="s">
        <v>3</v>
      </c>
      <c r="C165" t="s">
        <v>16</v>
      </c>
      <c r="D165" t="s">
        <v>17</v>
      </c>
      <c r="E165">
        <v>194896</v>
      </c>
      <c r="F165" t="s">
        <v>8327</v>
      </c>
      <c r="G165" t="s">
        <v>8328</v>
      </c>
      <c r="H165" t="s">
        <v>8329</v>
      </c>
      <c r="I165" t="s">
        <v>6</v>
      </c>
      <c r="J165" t="s">
        <v>8330</v>
      </c>
      <c r="K165" t="s">
        <v>7</v>
      </c>
      <c r="L165">
        <v>2117</v>
      </c>
      <c r="M165" t="s">
        <v>8116</v>
      </c>
      <c r="N165" t="s">
        <v>49</v>
      </c>
    </row>
    <row r="166" spans="1:14" x14ac:dyDescent="0.25">
      <c r="A166" t="s">
        <v>2</v>
      </c>
      <c r="B166" t="s">
        <v>3</v>
      </c>
      <c r="C166" t="s">
        <v>16</v>
      </c>
      <c r="D166" t="s">
        <v>17</v>
      </c>
      <c r="E166">
        <v>199485</v>
      </c>
      <c r="F166" t="s">
        <v>8331</v>
      </c>
      <c r="G166" t="s">
        <v>8332</v>
      </c>
      <c r="H166" t="s">
        <v>8333</v>
      </c>
      <c r="I166" t="s">
        <v>6</v>
      </c>
      <c r="J166" t="s">
        <v>8334</v>
      </c>
      <c r="K166" t="s">
        <v>7</v>
      </c>
      <c r="L166">
        <v>2116</v>
      </c>
      <c r="M166" t="s">
        <v>8120</v>
      </c>
      <c r="N166" t="s">
        <v>25</v>
      </c>
    </row>
    <row r="167" spans="1:14" x14ac:dyDescent="0.25">
      <c r="A167" t="s">
        <v>2</v>
      </c>
      <c r="B167" t="s">
        <v>3</v>
      </c>
      <c r="C167" t="s">
        <v>16</v>
      </c>
      <c r="D167" t="s">
        <v>17</v>
      </c>
      <c r="E167">
        <v>199963</v>
      </c>
      <c r="F167" t="s">
        <v>7722</v>
      </c>
      <c r="G167" t="s">
        <v>7723</v>
      </c>
      <c r="H167" t="s">
        <v>52</v>
      </c>
      <c r="I167" t="s">
        <v>6</v>
      </c>
      <c r="J167" t="s">
        <v>7724</v>
      </c>
      <c r="K167" t="s">
        <v>7</v>
      </c>
      <c r="L167">
        <v>2214</v>
      </c>
      <c r="M167" t="s">
        <v>8163</v>
      </c>
      <c r="N167" t="s">
        <v>38</v>
      </c>
    </row>
    <row r="168" spans="1:14" x14ac:dyDescent="0.25">
      <c r="A168" t="s">
        <v>2</v>
      </c>
      <c r="B168" t="s">
        <v>3</v>
      </c>
      <c r="C168" t="s">
        <v>16</v>
      </c>
      <c r="D168" t="s">
        <v>17</v>
      </c>
      <c r="E168">
        <v>199963</v>
      </c>
      <c r="F168" t="s">
        <v>7722</v>
      </c>
      <c r="G168" t="s">
        <v>7723</v>
      </c>
      <c r="H168" t="s">
        <v>52</v>
      </c>
      <c r="I168" t="s">
        <v>6</v>
      </c>
      <c r="J168" t="s">
        <v>7724</v>
      </c>
      <c r="K168" t="s">
        <v>7</v>
      </c>
      <c r="L168">
        <v>2312</v>
      </c>
      <c r="M168" t="s">
        <v>7696</v>
      </c>
      <c r="N168" t="s">
        <v>38</v>
      </c>
    </row>
    <row r="169" spans="1:14" x14ac:dyDescent="0.25">
      <c r="A169" t="s">
        <v>2</v>
      </c>
      <c r="B169" t="s">
        <v>3</v>
      </c>
      <c r="C169" t="s">
        <v>16</v>
      </c>
      <c r="D169" t="s">
        <v>17</v>
      </c>
      <c r="E169">
        <v>204056</v>
      </c>
      <c r="F169" t="s">
        <v>7956</v>
      </c>
      <c r="G169" t="s">
        <v>8335</v>
      </c>
      <c r="H169" t="s">
        <v>72</v>
      </c>
      <c r="I169" t="s">
        <v>6</v>
      </c>
      <c r="J169" t="s">
        <v>73</v>
      </c>
      <c r="K169" t="s">
        <v>7</v>
      </c>
      <c r="L169">
        <v>2214</v>
      </c>
      <c r="M169" t="s">
        <v>8163</v>
      </c>
      <c r="N169" t="s">
        <v>38</v>
      </c>
    </row>
    <row r="170" spans="1:14" x14ac:dyDescent="0.25">
      <c r="A170" t="s">
        <v>2</v>
      </c>
      <c r="B170" t="s">
        <v>3</v>
      </c>
      <c r="C170" t="s">
        <v>16</v>
      </c>
      <c r="D170" t="s">
        <v>17</v>
      </c>
      <c r="E170">
        <v>206039</v>
      </c>
      <c r="F170" t="s">
        <v>7725</v>
      </c>
      <c r="G170" t="s">
        <v>7726</v>
      </c>
      <c r="H170" t="s">
        <v>43</v>
      </c>
      <c r="I170" t="s">
        <v>6</v>
      </c>
      <c r="J170" t="s">
        <v>44</v>
      </c>
      <c r="K170" t="s">
        <v>7</v>
      </c>
      <c r="L170">
        <v>2312</v>
      </c>
      <c r="M170" t="s">
        <v>7697</v>
      </c>
      <c r="N170" t="s">
        <v>19</v>
      </c>
    </row>
    <row r="171" spans="1:14" x14ac:dyDescent="0.25">
      <c r="A171" t="s">
        <v>2</v>
      </c>
      <c r="B171" t="s">
        <v>3</v>
      </c>
      <c r="C171" t="s">
        <v>16</v>
      </c>
      <c r="D171" t="s">
        <v>17</v>
      </c>
      <c r="E171">
        <v>207212</v>
      </c>
      <c r="F171" t="s">
        <v>7957</v>
      </c>
      <c r="G171" t="s">
        <v>8336</v>
      </c>
      <c r="H171" t="s">
        <v>7958</v>
      </c>
      <c r="I171" t="s">
        <v>6</v>
      </c>
      <c r="J171" t="s">
        <v>8337</v>
      </c>
      <c r="K171" t="s">
        <v>7</v>
      </c>
      <c r="L171">
        <v>2214</v>
      </c>
      <c r="M171" t="s">
        <v>8163</v>
      </c>
      <c r="N171" t="s">
        <v>38</v>
      </c>
    </row>
    <row r="172" spans="1:14" x14ac:dyDescent="0.25">
      <c r="A172" t="s">
        <v>2</v>
      </c>
      <c r="B172" t="s">
        <v>3</v>
      </c>
      <c r="C172" t="s">
        <v>16</v>
      </c>
      <c r="D172" t="s">
        <v>17</v>
      </c>
      <c r="E172">
        <v>207662</v>
      </c>
      <c r="F172" t="s">
        <v>8338</v>
      </c>
      <c r="G172" t="s">
        <v>8339</v>
      </c>
      <c r="H172" t="s">
        <v>54</v>
      </c>
      <c r="I172" t="s">
        <v>6</v>
      </c>
      <c r="J172" t="s">
        <v>8340</v>
      </c>
      <c r="K172" t="s">
        <v>7</v>
      </c>
      <c r="L172">
        <v>2116</v>
      </c>
      <c r="M172" t="s">
        <v>8144</v>
      </c>
      <c r="N172" t="s">
        <v>20</v>
      </c>
    </row>
    <row r="173" spans="1:14" x14ac:dyDescent="0.25">
      <c r="A173" t="s">
        <v>2</v>
      </c>
      <c r="B173" t="s">
        <v>3</v>
      </c>
      <c r="C173" t="s">
        <v>16</v>
      </c>
      <c r="D173" t="s">
        <v>17</v>
      </c>
      <c r="E173">
        <v>208083</v>
      </c>
      <c r="F173" t="s">
        <v>8341</v>
      </c>
      <c r="G173" t="s">
        <v>8342</v>
      </c>
      <c r="H173" t="s">
        <v>7958</v>
      </c>
      <c r="I173" t="s">
        <v>6</v>
      </c>
      <c r="J173" t="s">
        <v>8337</v>
      </c>
      <c r="K173" t="s">
        <v>7</v>
      </c>
      <c r="L173">
        <v>2116</v>
      </c>
      <c r="M173" t="s">
        <v>8140</v>
      </c>
      <c r="N173" t="s">
        <v>38</v>
      </c>
    </row>
    <row r="174" spans="1:14" x14ac:dyDescent="0.25">
      <c r="A174" t="s">
        <v>2</v>
      </c>
      <c r="B174" t="s">
        <v>3</v>
      </c>
      <c r="C174" t="s">
        <v>16</v>
      </c>
      <c r="D174" t="s">
        <v>17</v>
      </c>
      <c r="E174">
        <v>213449</v>
      </c>
      <c r="F174" t="s">
        <v>7814</v>
      </c>
      <c r="G174" t="s">
        <v>8343</v>
      </c>
      <c r="H174" t="s">
        <v>7815</v>
      </c>
      <c r="I174" t="s">
        <v>6</v>
      </c>
      <c r="J174" t="s">
        <v>8128</v>
      </c>
      <c r="K174" t="s">
        <v>7</v>
      </c>
      <c r="L174">
        <v>2212</v>
      </c>
      <c r="M174" t="s">
        <v>8135</v>
      </c>
      <c r="N174" t="s">
        <v>25</v>
      </c>
    </row>
    <row r="175" spans="1:14" x14ac:dyDescent="0.25">
      <c r="A175" t="s">
        <v>2</v>
      </c>
      <c r="B175" t="s">
        <v>3</v>
      </c>
      <c r="C175" t="s">
        <v>16</v>
      </c>
      <c r="D175" t="s">
        <v>17</v>
      </c>
      <c r="E175">
        <v>213519</v>
      </c>
      <c r="F175" t="s">
        <v>7834</v>
      </c>
      <c r="G175" t="s">
        <v>8344</v>
      </c>
      <c r="H175" t="s">
        <v>63</v>
      </c>
      <c r="I175" t="s">
        <v>6</v>
      </c>
      <c r="J175" t="s">
        <v>8345</v>
      </c>
      <c r="K175" t="s">
        <v>7</v>
      </c>
      <c r="L175">
        <v>2212</v>
      </c>
      <c r="M175" t="s">
        <v>8106</v>
      </c>
      <c r="N175" t="s">
        <v>26</v>
      </c>
    </row>
    <row r="176" spans="1:14" x14ac:dyDescent="0.25">
      <c r="A176" t="s">
        <v>2</v>
      </c>
      <c r="B176" t="s">
        <v>3</v>
      </c>
      <c r="C176" t="s">
        <v>16</v>
      </c>
      <c r="D176" t="s">
        <v>17</v>
      </c>
      <c r="E176">
        <v>216129</v>
      </c>
      <c r="F176" t="s">
        <v>8346</v>
      </c>
      <c r="G176" t="s">
        <v>8347</v>
      </c>
      <c r="H176" t="s">
        <v>8348</v>
      </c>
      <c r="I176" t="s">
        <v>8224</v>
      </c>
      <c r="J176" t="s">
        <v>8349</v>
      </c>
      <c r="K176" t="s">
        <v>7</v>
      </c>
      <c r="L176">
        <v>2114</v>
      </c>
      <c r="M176" t="s">
        <v>8231</v>
      </c>
      <c r="N176" t="s">
        <v>38</v>
      </c>
    </row>
    <row r="177" spans="1:14" x14ac:dyDescent="0.25">
      <c r="A177" t="s">
        <v>2</v>
      </c>
      <c r="B177" t="s">
        <v>3</v>
      </c>
      <c r="C177" t="s">
        <v>16</v>
      </c>
      <c r="D177" t="s">
        <v>17</v>
      </c>
      <c r="E177">
        <v>216256</v>
      </c>
      <c r="F177" t="s">
        <v>8350</v>
      </c>
      <c r="G177" t="s">
        <v>8351</v>
      </c>
      <c r="H177" t="s">
        <v>72</v>
      </c>
      <c r="I177" t="s">
        <v>6</v>
      </c>
      <c r="J177" t="s">
        <v>73</v>
      </c>
      <c r="K177" t="s">
        <v>7</v>
      </c>
      <c r="L177">
        <v>2116</v>
      </c>
      <c r="M177" t="s">
        <v>8140</v>
      </c>
      <c r="N177" t="s">
        <v>38</v>
      </c>
    </row>
    <row r="178" spans="1:14" x14ac:dyDescent="0.25">
      <c r="A178" t="s">
        <v>2</v>
      </c>
      <c r="B178" t="s">
        <v>3</v>
      </c>
      <c r="C178" t="s">
        <v>16</v>
      </c>
      <c r="D178" t="s">
        <v>17</v>
      </c>
      <c r="E178">
        <v>217929</v>
      </c>
      <c r="F178" t="s">
        <v>8352</v>
      </c>
      <c r="G178" t="s">
        <v>8353</v>
      </c>
      <c r="H178" t="s">
        <v>8354</v>
      </c>
      <c r="I178" t="s">
        <v>6</v>
      </c>
      <c r="J178" t="s">
        <v>8355</v>
      </c>
      <c r="K178" t="s">
        <v>7</v>
      </c>
      <c r="L178">
        <v>2116</v>
      </c>
      <c r="M178" t="s">
        <v>8111</v>
      </c>
      <c r="N178" t="s">
        <v>26</v>
      </c>
    </row>
    <row r="179" spans="1:14" x14ac:dyDescent="0.25">
      <c r="A179" t="s">
        <v>2</v>
      </c>
      <c r="B179" t="s">
        <v>3</v>
      </c>
      <c r="C179" t="s">
        <v>16</v>
      </c>
      <c r="D179" t="s">
        <v>17</v>
      </c>
      <c r="E179">
        <v>224462</v>
      </c>
      <c r="F179" t="s">
        <v>7835</v>
      </c>
      <c r="G179" t="s">
        <v>8356</v>
      </c>
      <c r="H179" t="s">
        <v>7836</v>
      </c>
      <c r="I179" t="s">
        <v>6</v>
      </c>
      <c r="J179" t="s">
        <v>8357</v>
      </c>
      <c r="K179" t="s">
        <v>7</v>
      </c>
      <c r="L179">
        <v>2117</v>
      </c>
      <c r="M179" t="s">
        <v>8116</v>
      </c>
      <c r="N179" t="s">
        <v>19</v>
      </c>
    </row>
    <row r="180" spans="1:14" x14ac:dyDescent="0.25">
      <c r="A180" t="s">
        <v>2</v>
      </c>
      <c r="B180" t="s">
        <v>3</v>
      </c>
      <c r="C180" t="s">
        <v>16</v>
      </c>
      <c r="D180" t="s">
        <v>17</v>
      </c>
      <c r="E180">
        <v>224462</v>
      </c>
      <c r="F180" t="s">
        <v>7835</v>
      </c>
      <c r="G180" t="s">
        <v>8356</v>
      </c>
      <c r="H180" t="s">
        <v>7836</v>
      </c>
      <c r="I180" t="s">
        <v>6</v>
      </c>
      <c r="J180" t="s">
        <v>8357</v>
      </c>
      <c r="K180" t="s">
        <v>7</v>
      </c>
      <c r="L180">
        <v>2212</v>
      </c>
      <c r="M180" t="s">
        <v>8106</v>
      </c>
      <c r="N180" t="s">
        <v>19</v>
      </c>
    </row>
    <row r="181" spans="1:14" x14ac:dyDescent="0.25">
      <c r="A181" t="s">
        <v>2</v>
      </c>
      <c r="B181" t="s">
        <v>3</v>
      </c>
      <c r="C181" t="s">
        <v>16</v>
      </c>
      <c r="D181" t="s">
        <v>17</v>
      </c>
      <c r="E181">
        <v>225793</v>
      </c>
      <c r="F181" t="s">
        <v>8358</v>
      </c>
      <c r="G181" t="s">
        <v>8359</v>
      </c>
      <c r="H181" t="s">
        <v>7821</v>
      </c>
      <c r="I181" t="s">
        <v>6</v>
      </c>
      <c r="J181" t="s">
        <v>8360</v>
      </c>
      <c r="K181" t="s">
        <v>7</v>
      </c>
      <c r="L181">
        <v>2116</v>
      </c>
      <c r="M181" t="s">
        <v>8111</v>
      </c>
      <c r="N181" t="s">
        <v>25</v>
      </c>
    </row>
    <row r="182" spans="1:14" x14ac:dyDescent="0.25">
      <c r="A182" t="s">
        <v>2</v>
      </c>
      <c r="B182" t="s">
        <v>3</v>
      </c>
      <c r="C182" t="s">
        <v>16</v>
      </c>
      <c r="D182" t="s">
        <v>17</v>
      </c>
      <c r="E182">
        <v>230489</v>
      </c>
      <c r="F182" t="s">
        <v>8361</v>
      </c>
      <c r="G182" t="s">
        <v>8362</v>
      </c>
      <c r="H182" t="s">
        <v>8363</v>
      </c>
      <c r="I182" t="s">
        <v>6</v>
      </c>
      <c r="J182" t="s">
        <v>8364</v>
      </c>
      <c r="K182" t="s">
        <v>7</v>
      </c>
      <c r="L182">
        <v>2115</v>
      </c>
      <c r="M182" t="s">
        <v>8256</v>
      </c>
      <c r="N182" t="s">
        <v>38</v>
      </c>
    </row>
    <row r="183" spans="1:14" x14ac:dyDescent="0.25">
      <c r="A183" t="s">
        <v>2</v>
      </c>
      <c r="B183" t="s">
        <v>3</v>
      </c>
      <c r="C183" t="s">
        <v>16</v>
      </c>
      <c r="D183" t="s">
        <v>17</v>
      </c>
      <c r="E183">
        <v>231653</v>
      </c>
      <c r="F183" t="s">
        <v>7959</v>
      </c>
      <c r="G183" t="s">
        <v>8365</v>
      </c>
      <c r="H183" t="s">
        <v>7960</v>
      </c>
      <c r="I183" t="s">
        <v>6</v>
      </c>
      <c r="J183" t="s">
        <v>8366</v>
      </c>
      <c r="K183" t="s">
        <v>7</v>
      </c>
      <c r="L183">
        <v>2116</v>
      </c>
      <c r="M183" t="s">
        <v>8140</v>
      </c>
      <c r="N183" t="s">
        <v>26</v>
      </c>
    </row>
    <row r="184" spans="1:14" x14ac:dyDescent="0.25">
      <c r="A184" t="s">
        <v>2</v>
      </c>
      <c r="B184" t="s">
        <v>3</v>
      </c>
      <c r="C184" t="s">
        <v>16</v>
      </c>
      <c r="D184" t="s">
        <v>17</v>
      </c>
      <c r="E184">
        <v>231653</v>
      </c>
      <c r="F184" t="s">
        <v>7959</v>
      </c>
      <c r="G184" t="s">
        <v>8365</v>
      </c>
      <c r="H184" t="s">
        <v>7960</v>
      </c>
      <c r="I184" t="s">
        <v>6</v>
      </c>
      <c r="J184" t="s">
        <v>8366</v>
      </c>
      <c r="K184" t="s">
        <v>7</v>
      </c>
      <c r="L184">
        <v>2214</v>
      </c>
      <c r="M184" t="s">
        <v>8163</v>
      </c>
      <c r="N184" t="s">
        <v>26</v>
      </c>
    </row>
    <row r="185" spans="1:14" x14ac:dyDescent="0.25">
      <c r="A185" t="s">
        <v>2</v>
      </c>
      <c r="B185" t="s">
        <v>3</v>
      </c>
      <c r="C185" t="s">
        <v>16</v>
      </c>
      <c r="D185" t="s">
        <v>17</v>
      </c>
      <c r="E185">
        <v>235818</v>
      </c>
      <c r="F185" t="s">
        <v>7837</v>
      </c>
      <c r="G185" t="s">
        <v>8367</v>
      </c>
      <c r="H185" t="s">
        <v>27</v>
      </c>
      <c r="I185" t="s">
        <v>6</v>
      </c>
      <c r="J185" t="s">
        <v>8368</v>
      </c>
      <c r="K185" t="s">
        <v>7</v>
      </c>
      <c r="L185">
        <v>2116</v>
      </c>
      <c r="M185" t="s">
        <v>8111</v>
      </c>
      <c r="N185" t="s">
        <v>20</v>
      </c>
    </row>
    <row r="186" spans="1:14" x14ac:dyDescent="0.25">
      <c r="A186" t="s">
        <v>2</v>
      </c>
      <c r="B186" t="s">
        <v>3</v>
      </c>
      <c r="C186" t="s">
        <v>16</v>
      </c>
      <c r="D186" t="s">
        <v>17</v>
      </c>
      <c r="E186">
        <v>235818</v>
      </c>
      <c r="F186" t="s">
        <v>7837</v>
      </c>
      <c r="G186" t="s">
        <v>8367</v>
      </c>
      <c r="H186" t="s">
        <v>27</v>
      </c>
      <c r="I186" t="s">
        <v>6</v>
      </c>
      <c r="J186" t="s">
        <v>8368</v>
      </c>
      <c r="K186" t="s">
        <v>7</v>
      </c>
      <c r="L186">
        <v>2212</v>
      </c>
      <c r="M186" t="s">
        <v>8106</v>
      </c>
      <c r="N186" t="s">
        <v>20</v>
      </c>
    </row>
    <row r="187" spans="1:14" x14ac:dyDescent="0.25">
      <c r="A187" t="s">
        <v>2</v>
      </c>
      <c r="B187" t="s">
        <v>3</v>
      </c>
      <c r="C187" t="s">
        <v>16</v>
      </c>
      <c r="D187" t="s">
        <v>17</v>
      </c>
      <c r="E187">
        <v>239811</v>
      </c>
      <c r="F187" t="s">
        <v>8369</v>
      </c>
      <c r="G187" t="s">
        <v>8370</v>
      </c>
      <c r="H187" t="s">
        <v>8371</v>
      </c>
      <c r="I187" t="s">
        <v>6</v>
      </c>
      <c r="J187" t="s">
        <v>8372</v>
      </c>
      <c r="K187" t="s">
        <v>7</v>
      </c>
      <c r="L187">
        <v>2116</v>
      </c>
      <c r="M187" t="s">
        <v>8140</v>
      </c>
      <c r="N187" t="s">
        <v>38</v>
      </c>
    </row>
    <row r="188" spans="1:14" x14ac:dyDescent="0.25">
      <c r="A188" t="s">
        <v>2</v>
      </c>
      <c r="B188" t="s">
        <v>3</v>
      </c>
      <c r="C188" t="s">
        <v>16</v>
      </c>
      <c r="D188" t="s">
        <v>17</v>
      </c>
      <c r="E188">
        <v>242384</v>
      </c>
      <c r="F188" t="s">
        <v>8373</v>
      </c>
      <c r="G188" t="s">
        <v>8374</v>
      </c>
      <c r="H188" t="s">
        <v>8375</v>
      </c>
      <c r="I188" t="s">
        <v>6</v>
      </c>
      <c r="J188" t="s">
        <v>8376</v>
      </c>
      <c r="K188" t="s">
        <v>7</v>
      </c>
      <c r="L188">
        <v>2117</v>
      </c>
      <c r="M188" t="s">
        <v>8116</v>
      </c>
      <c r="N188" t="s">
        <v>20</v>
      </c>
    </row>
    <row r="189" spans="1:14" x14ac:dyDescent="0.25">
      <c r="A189" t="s">
        <v>2</v>
      </c>
      <c r="B189" t="s">
        <v>3</v>
      </c>
      <c r="C189" t="s">
        <v>16</v>
      </c>
      <c r="D189" t="s">
        <v>17</v>
      </c>
      <c r="E189">
        <v>242681</v>
      </c>
      <c r="F189" t="s">
        <v>8377</v>
      </c>
      <c r="G189" t="s">
        <v>8378</v>
      </c>
      <c r="H189" t="s">
        <v>27</v>
      </c>
      <c r="I189" t="s">
        <v>6</v>
      </c>
      <c r="J189" t="s">
        <v>8379</v>
      </c>
      <c r="K189" t="s">
        <v>7</v>
      </c>
      <c r="L189">
        <v>2116</v>
      </c>
      <c r="M189" t="s">
        <v>8144</v>
      </c>
      <c r="N189" t="s">
        <v>20</v>
      </c>
    </row>
    <row r="190" spans="1:14" x14ac:dyDescent="0.25">
      <c r="A190" t="s">
        <v>2</v>
      </c>
      <c r="B190" t="s">
        <v>3</v>
      </c>
      <c r="C190" t="s">
        <v>16</v>
      </c>
      <c r="D190" t="s">
        <v>17</v>
      </c>
      <c r="E190">
        <v>243512</v>
      </c>
      <c r="F190" t="s">
        <v>8380</v>
      </c>
      <c r="G190" t="s">
        <v>8381</v>
      </c>
      <c r="H190" t="s">
        <v>8382</v>
      </c>
      <c r="I190" t="s">
        <v>6</v>
      </c>
      <c r="J190" t="s">
        <v>8383</v>
      </c>
      <c r="K190" t="s">
        <v>7</v>
      </c>
      <c r="L190">
        <v>2117</v>
      </c>
      <c r="M190" t="s">
        <v>8116</v>
      </c>
      <c r="N190" t="s">
        <v>74</v>
      </c>
    </row>
    <row r="191" spans="1:14" x14ac:dyDescent="0.25">
      <c r="A191" t="s">
        <v>2</v>
      </c>
      <c r="B191" t="s">
        <v>3</v>
      </c>
      <c r="C191" t="s">
        <v>16</v>
      </c>
      <c r="D191" t="s">
        <v>17</v>
      </c>
      <c r="E191">
        <v>244819</v>
      </c>
      <c r="F191" t="s">
        <v>7816</v>
      </c>
      <c r="G191" t="s">
        <v>8384</v>
      </c>
      <c r="H191" t="s">
        <v>7817</v>
      </c>
      <c r="I191" t="s">
        <v>6</v>
      </c>
      <c r="J191" t="s">
        <v>8385</v>
      </c>
      <c r="K191" t="s">
        <v>7</v>
      </c>
      <c r="L191">
        <v>2212</v>
      </c>
      <c r="M191" t="s">
        <v>8135</v>
      </c>
      <c r="N191" t="s">
        <v>19</v>
      </c>
    </row>
    <row r="192" spans="1:14" x14ac:dyDescent="0.25">
      <c r="A192" t="s">
        <v>2</v>
      </c>
      <c r="B192" t="s">
        <v>3</v>
      </c>
      <c r="C192" t="s">
        <v>16</v>
      </c>
      <c r="D192" t="s">
        <v>17</v>
      </c>
      <c r="E192">
        <v>255786</v>
      </c>
      <c r="F192" t="s">
        <v>8386</v>
      </c>
      <c r="G192" t="s">
        <v>8387</v>
      </c>
      <c r="H192" t="s">
        <v>8388</v>
      </c>
      <c r="I192" t="s">
        <v>8224</v>
      </c>
      <c r="J192" t="s">
        <v>8389</v>
      </c>
      <c r="K192" t="s">
        <v>7</v>
      </c>
      <c r="L192">
        <v>2114</v>
      </c>
      <c r="M192" t="s">
        <v>8231</v>
      </c>
      <c r="N192" t="s">
        <v>38</v>
      </c>
    </row>
    <row r="193" spans="1:14" x14ac:dyDescent="0.25">
      <c r="A193" t="s">
        <v>2</v>
      </c>
      <c r="B193" t="s">
        <v>3</v>
      </c>
      <c r="C193" t="s">
        <v>16</v>
      </c>
      <c r="D193" t="s">
        <v>17</v>
      </c>
      <c r="E193">
        <v>256599</v>
      </c>
      <c r="F193" t="s">
        <v>7961</v>
      </c>
      <c r="G193" t="s">
        <v>8390</v>
      </c>
      <c r="H193" t="s">
        <v>70</v>
      </c>
      <c r="I193" t="s">
        <v>6</v>
      </c>
      <c r="J193" t="s">
        <v>71</v>
      </c>
      <c r="K193" t="s">
        <v>7</v>
      </c>
      <c r="L193">
        <v>2214</v>
      </c>
      <c r="M193" t="s">
        <v>8163</v>
      </c>
      <c r="N193" t="s">
        <v>38</v>
      </c>
    </row>
    <row r="194" spans="1:14" x14ac:dyDescent="0.25">
      <c r="A194" t="s">
        <v>2</v>
      </c>
      <c r="B194" t="s">
        <v>3</v>
      </c>
      <c r="C194" t="s">
        <v>16</v>
      </c>
      <c r="D194" t="s">
        <v>17</v>
      </c>
      <c r="E194">
        <v>257006</v>
      </c>
      <c r="F194" t="s">
        <v>8391</v>
      </c>
      <c r="G194" t="s">
        <v>8392</v>
      </c>
      <c r="H194" t="s">
        <v>8393</v>
      </c>
      <c r="I194" t="s">
        <v>6</v>
      </c>
      <c r="J194" t="s">
        <v>8394</v>
      </c>
      <c r="K194" t="s">
        <v>7</v>
      </c>
      <c r="L194">
        <v>2116</v>
      </c>
      <c r="M194" t="s">
        <v>8120</v>
      </c>
      <c r="N194" t="s">
        <v>25</v>
      </c>
    </row>
    <row r="195" spans="1:14" x14ac:dyDescent="0.25">
      <c r="A195" t="s">
        <v>2</v>
      </c>
      <c r="B195" t="s">
        <v>3</v>
      </c>
      <c r="C195" t="s">
        <v>16</v>
      </c>
      <c r="D195" t="s">
        <v>17</v>
      </c>
      <c r="E195">
        <v>259147</v>
      </c>
      <c r="F195" t="s">
        <v>7727</v>
      </c>
      <c r="G195" t="s">
        <v>7728</v>
      </c>
      <c r="H195" t="s">
        <v>72</v>
      </c>
      <c r="I195" t="s">
        <v>6</v>
      </c>
      <c r="J195" t="s">
        <v>73</v>
      </c>
      <c r="K195" t="s">
        <v>7</v>
      </c>
      <c r="L195">
        <v>2312</v>
      </c>
      <c r="M195" t="s">
        <v>7696</v>
      </c>
      <c r="N195" t="s">
        <v>38</v>
      </c>
    </row>
    <row r="196" spans="1:14" x14ac:dyDescent="0.25">
      <c r="A196" t="s">
        <v>2</v>
      </c>
      <c r="B196" t="s">
        <v>3</v>
      </c>
      <c r="C196" t="s">
        <v>16</v>
      </c>
      <c r="D196" t="s">
        <v>17</v>
      </c>
      <c r="E196">
        <v>259309</v>
      </c>
      <c r="F196" t="s">
        <v>8395</v>
      </c>
      <c r="G196" t="s">
        <v>8396</v>
      </c>
      <c r="H196" t="s">
        <v>8397</v>
      </c>
      <c r="I196" t="s">
        <v>6</v>
      </c>
      <c r="J196" t="s">
        <v>8398</v>
      </c>
      <c r="K196" t="s">
        <v>7</v>
      </c>
      <c r="L196">
        <v>2117</v>
      </c>
      <c r="M196" t="s">
        <v>8058</v>
      </c>
      <c r="N196" t="s">
        <v>19</v>
      </c>
    </row>
    <row r="197" spans="1:14" x14ac:dyDescent="0.25">
      <c r="A197" t="s">
        <v>2</v>
      </c>
      <c r="B197" t="s">
        <v>3</v>
      </c>
      <c r="C197" t="s">
        <v>16</v>
      </c>
      <c r="D197" t="s">
        <v>17</v>
      </c>
      <c r="E197">
        <v>259562</v>
      </c>
      <c r="F197" t="s">
        <v>7818</v>
      </c>
      <c r="G197" t="s">
        <v>8399</v>
      </c>
      <c r="H197" t="s">
        <v>7819</v>
      </c>
      <c r="I197" t="s">
        <v>6</v>
      </c>
      <c r="J197" t="s">
        <v>8400</v>
      </c>
      <c r="K197" t="s">
        <v>7</v>
      </c>
      <c r="L197">
        <v>2212</v>
      </c>
      <c r="M197" t="s">
        <v>8135</v>
      </c>
      <c r="N197" t="s">
        <v>25</v>
      </c>
    </row>
    <row r="198" spans="1:14" x14ac:dyDescent="0.25">
      <c r="A198" t="s">
        <v>2</v>
      </c>
      <c r="B198" t="s">
        <v>3</v>
      </c>
      <c r="C198" t="s">
        <v>16</v>
      </c>
      <c r="D198" t="s">
        <v>17</v>
      </c>
      <c r="E198">
        <v>259562</v>
      </c>
      <c r="F198" t="s">
        <v>7818</v>
      </c>
      <c r="G198" t="s">
        <v>8399</v>
      </c>
      <c r="H198" t="s">
        <v>7819</v>
      </c>
      <c r="I198" t="s">
        <v>6</v>
      </c>
      <c r="J198" t="s">
        <v>8400</v>
      </c>
      <c r="K198" t="s">
        <v>7</v>
      </c>
      <c r="L198">
        <v>2116</v>
      </c>
      <c r="M198" t="s">
        <v>8120</v>
      </c>
      <c r="N198" t="s">
        <v>25</v>
      </c>
    </row>
    <row r="199" spans="1:14" x14ac:dyDescent="0.25">
      <c r="A199" t="s">
        <v>2</v>
      </c>
      <c r="B199" t="s">
        <v>3</v>
      </c>
      <c r="C199" t="s">
        <v>16</v>
      </c>
      <c r="D199" t="s">
        <v>17</v>
      </c>
      <c r="E199">
        <v>261289</v>
      </c>
      <c r="F199" t="s">
        <v>7838</v>
      </c>
      <c r="G199" t="s">
        <v>8401</v>
      </c>
      <c r="H199" t="s">
        <v>18</v>
      </c>
      <c r="I199" t="s">
        <v>6</v>
      </c>
      <c r="J199" t="s">
        <v>53</v>
      </c>
      <c r="K199" t="s">
        <v>7</v>
      </c>
      <c r="L199">
        <v>2212</v>
      </c>
      <c r="M199" t="s">
        <v>8106</v>
      </c>
      <c r="N199" t="s">
        <v>26</v>
      </c>
    </row>
    <row r="200" spans="1:14" x14ac:dyDescent="0.25">
      <c r="A200" t="s">
        <v>2</v>
      </c>
      <c r="B200" t="s">
        <v>3</v>
      </c>
      <c r="C200" t="s">
        <v>16</v>
      </c>
      <c r="D200" t="s">
        <v>17</v>
      </c>
      <c r="E200">
        <v>262744</v>
      </c>
      <c r="F200" t="s">
        <v>8402</v>
      </c>
      <c r="G200" t="s">
        <v>8403</v>
      </c>
      <c r="H200" t="s">
        <v>8404</v>
      </c>
      <c r="I200" t="s">
        <v>8224</v>
      </c>
      <c r="J200" t="s">
        <v>8405</v>
      </c>
      <c r="K200" t="s">
        <v>7</v>
      </c>
      <c r="L200">
        <v>2115</v>
      </c>
      <c r="M200" t="s">
        <v>8256</v>
      </c>
      <c r="N200" t="s">
        <v>38</v>
      </c>
    </row>
    <row r="201" spans="1:14" x14ac:dyDescent="0.25">
      <c r="A201" t="s">
        <v>2</v>
      </c>
      <c r="B201" t="s">
        <v>3</v>
      </c>
      <c r="C201" t="s">
        <v>16</v>
      </c>
      <c r="D201" t="s">
        <v>17</v>
      </c>
      <c r="E201">
        <v>263166</v>
      </c>
      <c r="F201" t="s">
        <v>7839</v>
      </c>
      <c r="G201" t="s">
        <v>8406</v>
      </c>
      <c r="H201" t="s">
        <v>27</v>
      </c>
      <c r="I201" t="s">
        <v>6</v>
      </c>
      <c r="J201" t="s">
        <v>8407</v>
      </c>
      <c r="K201" t="s">
        <v>7</v>
      </c>
      <c r="L201">
        <v>2212</v>
      </c>
      <c r="M201" t="s">
        <v>8106</v>
      </c>
      <c r="N201" t="s">
        <v>25</v>
      </c>
    </row>
    <row r="202" spans="1:14" x14ac:dyDescent="0.25">
      <c r="A202" t="s">
        <v>2</v>
      </c>
      <c r="B202" t="s">
        <v>3</v>
      </c>
      <c r="C202" t="s">
        <v>16</v>
      </c>
      <c r="D202" t="s">
        <v>17</v>
      </c>
      <c r="E202">
        <v>271915</v>
      </c>
      <c r="F202" t="s">
        <v>7820</v>
      </c>
      <c r="G202" t="s">
        <v>8408</v>
      </c>
      <c r="H202" t="s">
        <v>7821</v>
      </c>
      <c r="I202" t="s">
        <v>6</v>
      </c>
      <c r="J202" t="s">
        <v>8360</v>
      </c>
      <c r="K202" t="s">
        <v>7</v>
      </c>
      <c r="L202">
        <v>2212</v>
      </c>
      <c r="M202" t="s">
        <v>8135</v>
      </c>
      <c r="N202" t="s">
        <v>25</v>
      </c>
    </row>
    <row r="203" spans="1:14" x14ac:dyDescent="0.25">
      <c r="A203" t="s">
        <v>2</v>
      </c>
      <c r="B203" t="s">
        <v>3</v>
      </c>
      <c r="C203" t="s">
        <v>16</v>
      </c>
      <c r="D203" t="s">
        <v>17</v>
      </c>
      <c r="E203">
        <v>277892</v>
      </c>
      <c r="F203" t="s">
        <v>8409</v>
      </c>
      <c r="G203" t="s">
        <v>8410</v>
      </c>
      <c r="H203" t="s">
        <v>7833</v>
      </c>
      <c r="I203" t="s">
        <v>6</v>
      </c>
      <c r="J203" t="s">
        <v>8411</v>
      </c>
      <c r="K203" t="s">
        <v>7</v>
      </c>
      <c r="L203">
        <v>2117</v>
      </c>
      <c r="M203" t="s">
        <v>8116</v>
      </c>
      <c r="N203" t="s">
        <v>19</v>
      </c>
    </row>
    <row r="204" spans="1:14" x14ac:dyDescent="0.25">
      <c r="A204" t="s">
        <v>2</v>
      </c>
      <c r="B204" t="s">
        <v>3</v>
      </c>
      <c r="C204" t="s">
        <v>16</v>
      </c>
      <c r="D204" t="s">
        <v>17</v>
      </c>
      <c r="E204">
        <v>281194</v>
      </c>
      <c r="F204" t="s">
        <v>8412</v>
      </c>
      <c r="G204" t="s">
        <v>8413</v>
      </c>
      <c r="H204" t="s">
        <v>8414</v>
      </c>
      <c r="I204" t="s">
        <v>6</v>
      </c>
      <c r="J204" t="s">
        <v>8415</v>
      </c>
      <c r="K204" t="s">
        <v>7</v>
      </c>
      <c r="L204">
        <v>2116</v>
      </c>
      <c r="M204" t="s">
        <v>8144</v>
      </c>
      <c r="N204" t="s">
        <v>26</v>
      </c>
    </row>
    <row r="205" spans="1:14" x14ac:dyDescent="0.25">
      <c r="A205" t="s">
        <v>2</v>
      </c>
      <c r="B205" t="s">
        <v>3</v>
      </c>
      <c r="C205" t="s">
        <v>16</v>
      </c>
      <c r="D205" t="s">
        <v>17</v>
      </c>
      <c r="E205">
        <v>285294</v>
      </c>
      <c r="F205" t="s">
        <v>8416</v>
      </c>
      <c r="G205" t="s">
        <v>8417</v>
      </c>
      <c r="H205" t="s">
        <v>8418</v>
      </c>
      <c r="I205" t="s">
        <v>7808</v>
      </c>
      <c r="J205" t="s">
        <v>8419</v>
      </c>
      <c r="K205" t="s">
        <v>7</v>
      </c>
      <c r="L205">
        <v>2116</v>
      </c>
      <c r="M205" t="s">
        <v>8120</v>
      </c>
      <c r="N205" t="s">
        <v>25</v>
      </c>
    </row>
    <row r="206" spans="1:14" x14ac:dyDescent="0.25">
      <c r="A206" t="s">
        <v>2</v>
      </c>
      <c r="B206" t="s">
        <v>3</v>
      </c>
      <c r="C206" t="s">
        <v>16</v>
      </c>
      <c r="D206" t="s">
        <v>17</v>
      </c>
      <c r="E206">
        <v>286292</v>
      </c>
      <c r="F206" t="s">
        <v>7729</v>
      </c>
      <c r="G206" t="s">
        <v>7730</v>
      </c>
      <c r="H206" t="s">
        <v>63</v>
      </c>
      <c r="I206" t="s">
        <v>6</v>
      </c>
      <c r="J206" t="s">
        <v>7731</v>
      </c>
      <c r="K206" t="s">
        <v>7</v>
      </c>
      <c r="L206">
        <v>2312</v>
      </c>
      <c r="M206" t="s">
        <v>7697</v>
      </c>
      <c r="N206" t="s">
        <v>26</v>
      </c>
    </row>
    <row r="207" spans="1:14" x14ac:dyDescent="0.25">
      <c r="A207" t="s">
        <v>2</v>
      </c>
      <c r="B207" t="s">
        <v>3</v>
      </c>
      <c r="C207" t="s">
        <v>16</v>
      </c>
      <c r="D207" t="s">
        <v>17</v>
      </c>
      <c r="E207">
        <v>286476</v>
      </c>
      <c r="F207" t="s">
        <v>7822</v>
      </c>
      <c r="G207" t="s">
        <v>8420</v>
      </c>
      <c r="H207" t="s">
        <v>7823</v>
      </c>
      <c r="I207" t="s">
        <v>6</v>
      </c>
      <c r="J207" t="s">
        <v>8119</v>
      </c>
      <c r="K207" t="s">
        <v>7</v>
      </c>
      <c r="L207">
        <v>2212</v>
      </c>
      <c r="M207" t="s">
        <v>8135</v>
      </c>
      <c r="N207" t="s">
        <v>25</v>
      </c>
    </row>
    <row r="208" spans="1:14" x14ac:dyDescent="0.25">
      <c r="A208" t="s">
        <v>2</v>
      </c>
      <c r="B208" t="s">
        <v>3</v>
      </c>
      <c r="C208" t="s">
        <v>16</v>
      </c>
      <c r="D208" t="s">
        <v>17</v>
      </c>
      <c r="E208">
        <v>287225</v>
      </c>
      <c r="F208" t="s">
        <v>8421</v>
      </c>
      <c r="G208" t="s">
        <v>8422</v>
      </c>
      <c r="H208" t="s">
        <v>8423</v>
      </c>
      <c r="I208" t="s">
        <v>6</v>
      </c>
      <c r="J208" t="s">
        <v>8424</v>
      </c>
      <c r="K208" t="s">
        <v>7</v>
      </c>
      <c r="L208">
        <v>2117</v>
      </c>
      <c r="M208" t="s">
        <v>8116</v>
      </c>
      <c r="N208" t="s">
        <v>20</v>
      </c>
    </row>
    <row r="209" spans="1:14" x14ac:dyDescent="0.25">
      <c r="A209" t="s">
        <v>2</v>
      </c>
      <c r="B209" t="s">
        <v>3</v>
      </c>
      <c r="C209" t="s">
        <v>16</v>
      </c>
      <c r="D209" t="s">
        <v>17</v>
      </c>
      <c r="E209">
        <v>287297</v>
      </c>
      <c r="F209" t="s">
        <v>7840</v>
      </c>
      <c r="G209" t="s">
        <v>8425</v>
      </c>
      <c r="H209" t="s">
        <v>7841</v>
      </c>
      <c r="I209" t="s">
        <v>6</v>
      </c>
      <c r="J209" t="s">
        <v>8426</v>
      </c>
      <c r="K209" t="s">
        <v>7</v>
      </c>
      <c r="L209">
        <v>2116</v>
      </c>
      <c r="M209" t="s">
        <v>8103</v>
      </c>
      <c r="N209" t="s">
        <v>19</v>
      </c>
    </row>
    <row r="210" spans="1:14" x14ac:dyDescent="0.25">
      <c r="A210" t="s">
        <v>2</v>
      </c>
      <c r="B210" t="s">
        <v>3</v>
      </c>
      <c r="C210" t="s">
        <v>16</v>
      </c>
      <c r="D210" t="s">
        <v>17</v>
      </c>
      <c r="E210">
        <v>287297</v>
      </c>
      <c r="F210" t="s">
        <v>7840</v>
      </c>
      <c r="G210" t="s">
        <v>8425</v>
      </c>
      <c r="H210" t="s">
        <v>7841</v>
      </c>
      <c r="I210" t="s">
        <v>6</v>
      </c>
      <c r="J210" t="s">
        <v>8426</v>
      </c>
      <c r="K210" t="s">
        <v>7</v>
      </c>
      <c r="L210">
        <v>2212</v>
      </c>
      <c r="M210" t="s">
        <v>8106</v>
      </c>
      <c r="N210" t="s">
        <v>19</v>
      </c>
    </row>
    <row r="211" spans="1:14" x14ac:dyDescent="0.25">
      <c r="A211" t="s">
        <v>2</v>
      </c>
      <c r="B211" t="s">
        <v>3</v>
      </c>
      <c r="C211" t="s">
        <v>16</v>
      </c>
      <c r="D211" t="s">
        <v>17</v>
      </c>
      <c r="E211">
        <v>289068</v>
      </c>
      <c r="F211" t="s">
        <v>8427</v>
      </c>
      <c r="G211" t="s">
        <v>8428</v>
      </c>
      <c r="H211" t="s">
        <v>7817</v>
      </c>
      <c r="I211" t="s">
        <v>6</v>
      </c>
      <c r="J211" t="s">
        <v>8429</v>
      </c>
      <c r="K211" t="s">
        <v>7</v>
      </c>
      <c r="L211">
        <v>2116</v>
      </c>
      <c r="M211" t="s">
        <v>8144</v>
      </c>
      <c r="N211" t="s">
        <v>25</v>
      </c>
    </row>
    <row r="212" spans="1:14" x14ac:dyDescent="0.25">
      <c r="A212" t="s">
        <v>2</v>
      </c>
      <c r="B212" t="s">
        <v>3</v>
      </c>
      <c r="C212" t="s">
        <v>16</v>
      </c>
      <c r="D212" t="s">
        <v>17</v>
      </c>
      <c r="E212">
        <v>289286</v>
      </c>
      <c r="F212" t="s">
        <v>8430</v>
      </c>
      <c r="G212" t="s">
        <v>8431</v>
      </c>
      <c r="H212" t="s">
        <v>8432</v>
      </c>
      <c r="I212" t="s">
        <v>6</v>
      </c>
      <c r="J212" t="s">
        <v>8433</v>
      </c>
      <c r="K212" t="s">
        <v>7</v>
      </c>
      <c r="L212">
        <v>2116</v>
      </c>
      <c r="M212" t="s">
        <v>8103</v>
      </c>
      <c r="N212" t="s">
        <v>19</v>
      </c>
    </row>
    <row r="213" spans="1:14" x14ac:dyDescent="0.25">
      <c r="A213" t="s">
        <v>2</v>
      </c>
      <c r="B213" t="s">
        <v>3</v>
      </c>
      <c r="C213" t="s">
        <v>16</v>
      </c>
      <c r="D213" t="s">
        <v>17</v>
      </c>
      <c r="E213">
        <v>289836</v>
      </c>
      <c r="F213" t="s">
        <v>8434</v>
      </c>
      <c r="G213" t="s">
        <v>8435</v>
      </c>
      <c r="H213" t="s">
        <v>8436</v>
      </c>
      <c r="I213" t="s">
        <v>6</v>
      </c>
      <c r="J213" t="s">
        <v>8437</v>
      </c>
      <c r="K213" t="s">
        <v>7</v>
      </c>
      <c r="L213">
        <v>2117</v>
      </c>
      <c r="M213" t="s">
        <v>8116</v>
      </c>
      <c r="N213" t="s">
        <v>20</v>
      </c>
    </row>
    <row r="214" spans="1:14" x14ac:dyDescent="0.25">
      <c r="A214" t="s">
        <v>2</v>
      </c>
      <c r="B214" t="s">
        <v>3</v>
      </c>
      <c r="C214" t="s">
        <v>16</v>
      </c>
      <c r="D214" t="s">
        <v>17</v>
      </c>
      <c r="E214">
        <v>292694</v>
      </c>
      <c r="F214" t="s">
        <v>8438</v>
      </c>
      <c r="G214" t="s">
        <v>8439</v>
      </c>
      <c r="H214" t="s">
        <v>8440</v>
      </c>
      <c r="I214" t="s">
        <v>6</v>
      </c>
      <c r="J214" t="s">
        <v>8441</v>
      </c>
      <c r="K214" t="s">
        <v>7</v>
      </c>
      <c r="L214">
        <v>2116</v>
      </c>
      <c r="M214" t="s">
        <v>8111</v>
      </c>
      <c r="N214" t="s">
        <v>25</v>
      </c>
    </row>
    <row r="215" spans="1:14" x14ac:dyDescent="0.25">
      <c r="A215" t="s">
        <v>2</v>
      </c>
      <c r="B215" t="s">
        <v>3</v>
      </c>
      <c r="C215" t="s">
        <v>16</v>
      </c>
      <c r="D215" t="s">
        <v>17</v>
      </c>
      <c r="E215">
        <v>293287</v>
      </c>
      <c r="F215" t="s">
        <v>8442</v>
      </c>
      <c r="G215" t="s">
        <v>8443</v>
      </c>
      <c r="H215" t="s">
        <v>8444</v>
      </c>
      <c r="I215" t="s">
        <v>6</v>
      </c>
      <c r="J215" t="s">
        <v>8445</v>
      </c>
      <c r="K215" t="s">
        <v>7</v>
      </c>
      <c r="L215">
        <v>2116</v>
      </c>
      <c r="M215" t="s">
        <v>8111</v>
      </c>
      <c r="N215" t="s">
        <v>25</v>
      </c>
    </row>
    <row r="216" spans="1:14" x14ac:dyDescent="0.25">
      <c r="A216" t="s">
        <v>2</v>
      </c>
      <c r="B216" t="s">
        <v>3</v>
      </c>
      <c r="C216" t="s">
        <v>16</v>
      </c>
      <c r="D216" t="s">
        <v>17</v>
      </c>
      <c r="E216">
        <v>294063</v>
      </c>
      <c r="F216" t="s">
        <v>8446</v>
      </c>
      <c r="G216" t="s">
        <v>8447</v>
      </c>
      <c r="H216" t="s">
        <v>8448</v>
      </c>
      <c r="I216" t="s">
        <v>6</v>
      </c>
      <c r="J216" t="s">
        <v>8449</v>
      </c>
      <c r="K216" t="s">
        <v>7</v>
      </c>
      <c r="L216">
        <v>2116</v>
      </c>
      <c r="M216" t="s">
        <v>8111</v>
      </c>
      <c r="N216" t="s">
        <v>20</v>
      </c>
    </row>
    <row r="217" spans="1:14" x14ac:dyDescent="0.25">
      <c r="A217" t="s">
        <v>2</v>
      </c>
      <c r="B217" t="s">
        <v>3</v>
      </c>
      <c r="C217" t="s">
        <v>16</v>
      </c>
      <c r="D217" t="s">
        <v>17</v>
      </c>
      <c r="E217">
        <v>295446</v>
      </c>
      <c r="F217" t="s">
        <v>7842</v>
      </c>
      <c r="G217" t="s">
        <v>8450</v>
      </c>
      <c r="H217" t="s">
        <v>7843</v>
      </c>
      <c r="I217" t="s">
        <v>6</v>
      </c>
      <c r="J217" t="s">
        <v>8451</v>
      </c>
      <c r="K217" t="s">
        <v>7</v>
      </c>
      <c r="L217">
        <v>2212</v>
      </c>
      <c r="M217" t="s">
        <v>8106</v>
      </c>
      <c r="N217" t="s">
        <v>8452</v>
      </c>
    </row>
    <row r="218" spans="1:14" x14ac:dyDescent="0.25">
      <c r="A218" t="s">
        <v>2</v>
      </c>
      <c r="B218" t="s">
        <v>3</v>
      </c>
      <c r="C218" t="s">
        <v>16</v>
      </c>
      <c r="D218" t="s">
        <v>17</v>
      </c>
      <c r="E218">
        <v>295446</v>
      </c>
      <c r="F218" t="s">
        <v>7842</v>
      </c>
      <c r="G218" t="s">
        <v>8450</v>
      </c>
      <c r="H218" t="s">
        <v>7843</v>
      </c>
      <c r="I218" t="s">
        <v>6</v>
      </c>
      <c r="J218" t="s">
        <v>8451</v>
      </c>
      <c r="K218" t="s">
        <v>7</v>
      </c>
      <c r="L218">
        <v>2117</v>
      </c>
      <c r="M218" t="s">
        <v>8116</v>
      </c>
      <c r="N218" t="s">
        <v>8452</v>
      </c>
    </row>
    <row r="219" spans="1:14" x14ac:dyDescent="0.25">
      <c r="A219" t="s">
        <v>2</v>
      </c>
      <c r="B219" t="s">
        <v>3</v>
      </c>
      <c r="C219" t="s">
        <v>75</v>
      </c>
      <c r="D219" t="s">
        <v>76</v>
      </c>
      <c r="E219">
        <v>114799</v>
      </c>
      <c r="F219" t="s">
        <v>77</v>
      </c>
      <c r="G219" t="s">
        <v>78</v>
      </c>
      <c r="H219" t="s">
        <v>79</v>
      </c>
      <c r="I219" t="s">
        <v>6</v>
      </c>
      <c r="J219" t="s">
        <v>80</v>
      </c>
      <c r="K219" t="s">
        <v>7</v>
      </c>
      <c r="L219">
        <v>2312</v>
      </c>
      <c r="M219" t="s">
        <v>7696</v>
      </c>
      <c r="N219" t="s">
        <v>81</v>
      </c>
    </row>
    <row r="220" spans="1:14" x14ac:dyDescent="0.25">
      <c r="A220" t="s">
        <v>2</v>
      </c>
      <c r="B220" t="s">
        <v>3</v>
      </c>
      <c r="C220" t="s">
        <v>75</v>
      </c>
      <c r="D220" t="s">
        <v>76</v>
      </c>
      <c r="E220">
        <v>114799</v>
      </c>
      <c r="F220" t="s">
        <v>77</v>
      </c>
      <c r="G220" t="s">
        <v>78</v>
      </c>
      <c r="H220" t="s">
        <v>79</v>
      </c>
      <c r="I220" t="s">
        <v>6</v>
      </c>
      <c r="J220" t="s">
        <v>80</v>
      </c>
      <c r="K220" t="s">
        <v>7</v>
      </c>
      <c r="L220">
        <v>2117</v>
      </c>
      <c r="M220" t="s">
        <v>8453</v>
      </c>
      <c r="N220" t="s">
        <v>81</v>
      </c>
    </row>
    <row r="221" spans="1:14" x14ac:dyDescent="0.25">
      <c r="A221" t="s">
        <v>2</v>
      </c>
      <c r="B221" t="s">
        <v>3</v>
      </c>
      <c r="C221" t="s">
        <v>75</v>
      </c>
      <c r="D221" t="s">
        <v>76</v>
      </c>
      <c r="E221">
        <v>114803</v>
      </c>
      <c r="F221" t="s">
        <v>8454</v>
      </c>
      <c r="G221" t="s">
        <v>8455</v>
      </c>
      <c r="H221" t="s">
        <v>8456</v>
      </c>
      <c r="I221" t="s">
        <v>6</v>
      </c>
      <c r="J221" t="s">
        <v>8457</v>
      </c>
      <c r="K221" t="s">
        <v>7</v>
      </c>
      <c r="L221">
        <v>2117</v>
      </c>
      <c r="M221" t="s">
        <v>8058</v>
      </c>
      <c r="N221" t="s">
        <v>49</v>
      </c>
    </row>
    <row r="222" spans="1:14" x14ac:dyDescent="0.25">
      <c r="A222" t="s">
        <v>2</v>
      </c>
      <c r="B222" t="s">
        <v>3</v>
      </c>
      <c r="C222" t="s">
        <v>75</v>
      </c>
      <c r="D222" t="s">
        <v>76</v>
      </c>
      <c r="E222">
        <v>114814</v>
      </c>
      <c r="F222" t="s">
        <v>8458</v>
      </c>
      <c r="G222" t="s">
        <v>8459</v>
      </c>
      <c r="H222" t="s">
        <v>82</v>
      </c>
      <c r="I222" t="s">
        <v>6</v>
      </c>
      <c r="J222" t="s">
        <v>8460</v>
      </c>
      <c r="K222" t="s">
        <v>7</v>
      </c>
      <c r="L222">
        <v>2117</v>
      </c>
      <c r="M222" t="s">
        <v>8017</v>
      </c>
      <c r="N222" t="s">
        <v>81</v>
      </c>
    </row>
    <row r="223" spans="1:14" x14ac:dyDescent="0.25">
      <c r="A223" t="s">
        <v>2</v>
      </c>
      <c r="B223" t="s">
        <v>3</v>
      </c>
      <c r="C223" t="s">
        <v>75</v>
      </c>
      <c r="D223" t="s">
        <v>76</v>
      </c>
      <c r="E223">
        <v>114819</v>
      </c>
      <c r="F223" t="s">
        <v>8461</v>
      </c>
      <c r="G223" t="s">
        <v>8462</v>
      </c>
      <c r="H223" t="s">
        <v>8463</v>
      </c>
      <c r="I223" t="s">
        <v>6</v>
      </c>
      <c r="J223" t="s">
        <v>8464</v>
      </c>
      <c r="K223" t="s">
        <v>7</v>
      </c>
      <c r="L223">
        <v>2117</v>
      </c>
      <c r="M223" t="s">
        <v>8465</v>
      </c>
      <c r="N223" t="s">
        <v>74</v>
      </c>
    </row>
    <row r="224" spans="1:14" x14ac:dyDescent="0.25">
      <c r="A224" t="s">
        <v>2</v>
      </c>
      <c r="B224" t="s">
        <v>3</v>
      </c>
      <c r="C224" t="s">
        <v>75</v>
      </c>
      <c r="D224" t="s">
        <v>76</v>
      </c>
      <c r="E224">
        <v>114820</v>
      </c>
      <c r="F224" t="s">
        <v>8466</v>
      </c>
      <c r="G224" t="s">
        <v>8467</v>
      </c>
      <c r="H224" t="s">
        <v>8468</v>
      </c>
      <c r="I224" t="s">
        <v>6</v>
      </c>
      <c r="J224" t="s">
        <v>8469</v>
      </c>
      <c r="K224" t="s">
        <v>7</v>
      </c>
      <c r="L224">
        <v>2117</v>
      </c>
      <c r="M224" t="s">
        <v>8058</v>
      </c>
      <c r="N224" t="s">
        <v>81</v>
      </c>
    </row>
    <row r="225" spans="1:14" x14ac:dyDescent="0.25">
      <c r="A225" t="s">
        <v>2</v>
      </c>
      <c r="B225" t="s">
        <v>3</v>
      </c>
      <c r="C225" t="s">
        <v>75</v>
      </c>
      <c r="D225" t="s">
        <v>76</v>
      </c>
      <c r="E225">
        <v>114838</v>
      </c>
      <c r="F225" t="s">
        <v>8470</v>
      </c>
      <c r="G225" t="s">
        <v>8471</v>
      </c>
      <c r="H225" t="s">
        <v>8472</v>
      </c>
      <c r="I225" t="s">
        <v>6</v>
      </c>
      <c r="J225" t="s">
        <v>8473</v>
      </c>
      <c r="K225" t="s">
        <v>7</v>
      </c>
      <c r="L225">
        <v>2117</v>
      </c>
      <c r="M225" t="s">
        <v>8017</v>
      </c>
      <c r="N225" t="s">
        <v>81</v>
      </c>
    </row>
    <row r="226" spans="1:14" x14ac:dyDescent="0.25">
      <c r="A226" t="s">
        <v>2</v>
      </c>
      <c r="B226" t="s">
        <v>3</v>
      </c>
      <c r="C226" t="s">
        <v>75</v>
      </c>
      <c r="D226" t="s">
        <v>76</v>
      </c>
      <c r="E226">
        <v>114847</v>
      </c>
      <c r="F226" t="s">
        <v>7849</v>
      </c>
      <c r="G226" t="s">
        <v>8474</v>
      </c>
      <c r="H226" t="s">
        <v>7850</v>
      </c>
      <c r="I226" t="s">
        <v>6</v>
      </c>
      <c r="J226" t="s">
        <v>8475</v>
      </c>
      <c r="K226" t="s">
        <v>7</v>
      </c>
      <c r="L226">
        <v>2213</v>
      </c>
      <c r="M226" t="s">
        <v>8476</v>
      </c>
      <c r="N226" t="s">
        <v>74</v>
      </c>
    </row>
    <row r="227" spans="1:14" x14ac:dyDescent="0.25">
      <c r="A227" t="s">
        <v>2</v>
      </c>
      <c r="B227" t="s">
        <v>3</v>
      </c>
      <c r="C227" t="s">
        <v>75</v>
      </c>
      <c r="D227" t="s">
        <v>76</v>
      </c>
      <c r="E227">
        <v>114847</v>
      </c>
      <c r="F227" t="s">
        <v>7849</v>
      </c>
      <c r="G227" t="s">
        <v>8474</v>
      </c>
      <c r="H227" t="s">
        <v>7850</v>
      </c>
      <c r="I227" t="s">
        <v>6</v>
      </c>
      <c r="J227" t="s">
        <v>8475</v>
      </c>
      <c r="K227" t="s">
        <v>7</v>
      </c>
      <c r="L227">
        <v>2117</v>
      </c>
      <c r="M227" t="s">
        <v>8453</v>
      </c>
      <c r="N227" t="s">
        <v>74</v>
      </c>
    </row>
    <row r="228" spans="1:14" x14ac:dyDescent="0.25">
      <c r="A228" t="s">
        <v>2</v>
      </c>
      <c r="B228" t="s">
        <v>3</v>
      </c>
      <c r="C228" t="s">
        <v>75</v>
      </c>
      <c r="D228" t="s">
        <v>76</v>
      </c>
      <c r="E228">
        <v>114850</v>
      </c>
      <c r="F228" t="s">
        <v>7912</v>
      </c>
      <c r="G228" t="s">
        <v>8477</v>
      </c>
      <c r="H228" t="s">
        <v>7913</v>
      </c>
      <c r="I228" t="s">
        <v>6</v>
      </c>
      <c r="J228" t="s">
        <v>8478</v>
      </c>
      <c r="K228" t="s">
        <v>7</v>
      </c>
      <c r="L228">
        <v>2213</v>
      </c>
      <c r="M228" t="s">
        <v>7973</v>
      </c>
      <c r="N228" t="s">
        <v>49</v>
      </c>
    </row>
    <row r="229" spans="1:14" x14ac:dyDescent="0.25">
      <c r="A229" t="s">
        <v>2</v>
      </c>
      <c r="B229" t="s">
        <v>3</v>
      </c>
      <c r="C229" t="s">
        <v>75</v>
      </c>
      <c r="D229" t="s">
        <v>76</v>
      </c>
      <c r="E229">
        <v>114850</v>
      </c>
      <c r="F229" t="s">
        <v>7912</v>
      </c>
      <c r="G229" t="s">
        <v>8477</v>
      </c>
      <c r="H229" t="s">
        <v>7913</v>
      </c>
      <c r="I229" t="s">
        <v>6</v>
      </c>
      <c r="J229" t="s">
        <v>8478</v>
      </c>
      <c r="K229" t="s">
        <v>7</v>
      </c>
      <c r="L229">
        <v>2117</v>
      </c>
      <c r="M229" t="s">
        <v>8465</v>
      </c>
      <c r="N229" t="s">
        <v>49</v>
      </c>
    </row>
    <row r="230" spans="1:14" x14ac:dyDescent="0.25">
      <c r="A230" t="s">
        <v>2</v>
      </c>
      <c r="B230" t="s">
        <v>3</v>
      </c>
      <c r="C230" t="s">
        <v>75</v>
      </c>
      <c r="D230" t="s">
        <v>76</v>
      </c>
      <c r="E230">
        <v>114851</v>
      </c>
      <c r="F230" t="s">
        <v>7851</v>
      </c>
      <c r="G230" t="s">
        <v>8479</v>
      </c>
      <c r="H230" t="s">
        <v>7852</v>
      </c>
      <c r="I230" t="s">
        <v>6</v>
      </c>
      <c r="J230" t="s">
        <v>8480</v>
      </c>
      <c r="K230" t="s">
        <v>7</v>
      </c>
      <c r="L230">
        <v>2117</v>
      </c>
      <c r="M230" t="s">
        <v>8453</v>
      </c>
      <c r="N230" t="s">
        <v>81</v>
      </c>
    </row>
    <row r="231" spans="1:14" x14ac:dyDescent="0.25">
      <c r="A231" t="s">
        <v>2</v>
      </c>
      <c r="B231" t="s">
        <v>3</v>
      </c>
      <c r="C231" t="s">
        <v>75</v>
      </c>
      <c r="D231" t="s">
        <v>76</v>
      </c>
      <c r="E231">
        <v>114851</v>
      </c>
      <c r="F231" t="s">
        <v>7851</v>
      </c>
      <c r="G231" t="s">
        <v>8479</v>
      </c>
      <c r="H231" t="s">
        <v>7852</v>
      </c>
      <c r="I231" t="s">
        <v>6</v>
      </c>
      <c r="J231" t="s">
        <v>8480</v>
      </c>
      <c r="K231" t="s">
        <v>7</v>
      </c>
      <c r="L231">
        <v>2213</v>
      </c>
      <c r="M231" t="s">
        <v>8476</v>
      </c>
      <c r="N231" t="s">
        <v>81</v>
      </c>
    </row>
    <row r="232" spans="1:14" x14ac:dyDescent="0.25">
      <c r="A232" t="s">
        <v>2</v>
      </c>
      <c r="B232" t="s">
        <v>3</v>
      </c>
      <c r="C232" t="s">
        <v>75</v>
      </c>
      <c r="D232" t="s">
        <v>76</v>
      </c>
      <c r="E232">
        <v>114852</v>
      </c>
      <c r="F232" t="s">
        <v>8481</v>
      </c>
      <c r="G232" t="s">
        <v>8482</v>
      </c>
      <c r="H232" t="s">
        <v>8483</v>
      </c>
      <c r="I232" t="s">
        <v>6</v>
      </c>
      <c r="J232" t="s">
        <v>8484</v>
      </c>
      <c r="K232" t="s">
        <v>7</v>
      </c>
      <c r="L232">
        <v>2117</v>
      </c>
      <c r="M232" t="s">
        <v>8465</v>
      </c>
      <c r="N232" t="s">
        <v>49</v>
      </c>
    </row>
    <row r="233" spans="1:14" x14ac:dyDescent="0.25">
      <c r="A233" t="s">
        <v>2</v>
      </c>
      <c r="B233" t="s">
        <v>3</v>
      </c>
      <c r="C233" t="s">
        <v>75</v>
      </c>
      <c r="D233" t="s">
        <v>76</v>
      </c>
      <c r="E233">
        <v>114853</v>
      </c>
      <c r="F233" t="s">
        <v>8485</v>
      </c>
      <c r="G233" t="s">
        <v>8486</v>
      </c>
      <c r="H233" t="s">
        <v>8487</v>
      </c>
      <c r="I233" t="s">
        <v>6</v>
      </c>
      <c r="J233" t="s">
        <v>8488</v>
      </c>
      <c r="K233" t="s">
        <v>7</v>
      </c>
      <c r="L233">
        <v>2117</v>
      </c>
      <c r="M233" t="s">
        <v>8453</v>
      </c>
      <c r="N233" t="s">
        <v>81</v>
      </c>
    </row>
    <row r="234" spans="1:14" x14ac:dyDescent="0.25">
      <c r="A234" t="s">
        <v>2</v>
      </c>
      <c r="B234" t="s">
        <v>3</v>
      </c>
      <c r="C234" t="s">
        <v>75</v>
      </c>
      <c r="D234" t="s">
        <v>76</v>
      </c>
      <c r="E234">
        <v>114854</v>
      </c>
      <c r="F234" t="s">
        <v>8489</v>
      </c>
      <c r="G234" t="s">
        <v>8490</v>
      </c>
      <c r="H234" t="s">
        <v>8491</v>
      </c>
      <c r="I234" t="s">
        <v>6</v>
      </c>
      <c r="J234" t="s">
        <v>8492</v>
      </c>
      <c r="K234" t="s">
        <v>7</v>
      </c>
      <c r="L234">
        <v>2117</v>
      </c>
      <c r="M234" t="s">
        <v>8453</v>
      </c>
      <c r="N234" t="s">
        <v>49</v>
      </c>
    </row>
    <row r="235" spans="1:14" x14ac:dyDescent="0.25">
      <c r="A235" t="s">
        <v>2</v>
      </c>
      <c r="B235" t="s">
        <v>3</v>
      </c>
      <c r="C235" t="s">
        <v>75</v>
      </c>
      <c r="D235" t="s">
        <v>76</v>
      </c>
      <c r="E235">
        <v>114859</v>
      </c>
      <c r="F235" t="s">
        <v>8493</v>
      </c>
      <c r="G235" t="s">
        <v>8494</v>
      </c>
      <c r="H235" t="s">
        <v>82</v>
      </c>
      <c r="I235" t="s">
        <v>6</v>
      </c>
      <c r="J235" t="s">
        <v>8495</v>
      </c>
      <c r="K235" t="s">
        <v>7</v>
      </c>
      <c r="L235">
        <v>2117</v>
      </c>
      <c r="M235" t="s">
        <v>8017</v>
      </c>
      <c r="N235" t="s">
        <v>83</v>
      </c>
    </row>
    <row r="236" spans="1:14" x14ac:dyDescent="0.25">
      <c r="A236" t="s">
        <v>2</v>
      </c>
      <c r="B236" t="s">
        <v>3</v>
      </c>
      <c r="C236" t="s">
        <v>75</v>
      </c>
      <c r="D236" t="s">
        <v>76</v>
      </c>
      <c r="E236">
        <v>114862</v>
      </c>
      <c r="F236" t="s">
        <v>8496</v>
      </c>
      <c r="G236" t="s">
        <v>8497</v>
      </c>
      <c r="H236" t="s">
        <v>7889</v>
      </c>
      <c r="I236" t="s">
        <v>6</v>
      </c>
      <c r="J236" t="s">
        <v>8498</v>
      </c>
      <c r="K236" t="s">
        <v>7</v>
      </c>
      <c r="L236">
        <v>2117</v>
      </c>
      <c r="M236" t="s">
        <v>8017</v>
      </c>
      <c r="N236" t="s">
        <v>83</v>
      </c>
    </row>
    <row r="237" spans="1:14" x14ac:dyDescent="0.25">
      <c r="A237" t="s">
        <v>2</v>
      </c>
      <c r="B237" t="s">
        <v>3</v>
      </c>
      <c r="C237" t="s">
        <v>75</v>
      </c>
      <c r="D237" t="s">
        <v>76</v>
      </c>
      <c r="E237">
        <v>114868</v>
      </c>
      <c r="F237" t="s">
        <v>8499</v>
      </c>
      <c r="G237" t="s">
        <v>8500</v>
      </c>
      <c r="H237" t="s">
        <v>8501</v>
      </c>
      <c r="I237" t="s">
        <v>6</v>
      </c>
      <c r="J237" t="s">
        <v>8502</v>
      </c>
      <c r="K237" t="s">
        <v>7</v>
      </c>
      <c r="L237">
        <v>2117</v>
      </c>
      <c r="M237" t="s">
        <v>8058</v>
      </c>
      <c r="N237" t="s">
        <v>83</v>
      </c>
    </row>
    <row r="238" spans="1:14" x14ac:dyDescent="0.25">
      <c r="A238" t="s">
        <v>2</v>
      </c>
      <c r="B238" t="s">
        <v>3</v>
      </c>
      <c r="C238" t="s">
        <v>75</v>
      </c>
      <c r="D238" t="s">
        <v>76</v>
      </c>
      <c r="E238">
        <v>114871</v>
      </c>
      <c r="F238" t="s">
        <v>8503</v>
      </c>
      <c r="G238" t="s">
        <v>8504</v>
      </c>
      <c r="H238" t="s">
        <v>7864</v>
      </c>
      <c r="I238" t="s">
        <v>6</v>
      </c>
      <c r="J238" t="s">
        <v>8505</v>
      </c>
      <c r="K238" t="s">
        <v>7</v>
      </c>
      <c r="L238">
        <v>2117</v>
      </c>
      <c r="M238" t="s">
        <v>8453</v>
      </c>
      <c r="N238" t="s">
        <v>49</v>
      </c>
    </row>
    <row r="239" spans="1:14" x14ac:dyDescent="0.25">
      <c r="A239" t="s">
        <v>2</v>
      </c>
      <c r="B239" t="s">
        <v>3</v>
      </c>
      <c r="C239" t="s">
        <v>75</v>
      </c>
      <c r="D239" t="s">
        <v>76</v>
      </c>
      <c r="E239">
        <v>114887</v>
      </c>
      <c r="F239" t="s">
        <v>8506</v>
      </c>
      <c r="G239" t="s">
        <v>8507</v>
      </c>
      <c r="H239" t="s">
        <v>8508</v>
      </c>
      <c r="I239" t="s">
        <v>6</v>
      </c>
      <c r="J239" t="s">
        <v>8509</v>
      </c>
      <c r="K239" t="s">
        <v>7</v>
      </c>
      <c r="L239">
        <v>2117</v>
      </c>
      <c r="M239" t="s">
        <v>8453</v>
      </c>
      <c r="N239" t="s">
        <v>81</v>
      </c>
    </row>
    <row r="240" spans="1:14" x14ac:dyDescent="0.25">
      <c r="A240" t="s">
        <v>2</v>
      </c>
      <c r="B240" t="s">
        <v>3</v>
      </c>
      <c r="C240" t="s">
        <v>75</v>
      </c>
      <c r="D240" t="s">
        <v>76</v>
      </c>
      <c r="E240">
        <v>114893</v>
      </c>
      <c r="F240" t="s">
        <v>8510</v>
      </c>
      <c r="G240" t="s">
        <v>8511</v>
      </c>
      <c r="H240" t="s">
        <v>7857</v>
      </c>
      <c r="I240" t="s">
        <v>6</v>
      </c>
      <c r="J240" t="s">
        <v>8512</v>
      </c>
      <c r="K240" t="s">
        <v>7</v>
      </c>
      <c r="L240">
        <v>2117</v>
      </c>
      <c r="M240" t="s">
        <v>8453</v>
      </c>
      <c r="N240" t="s">
        <v>74</v>
      </c>
    </row>
    <row r="241" spans="1:14" x14ac:dyDescent="0.25">
      <c r="A241" t="s">
        <v>2</v>
      </c>
      <c r="B241" t="s">
        <v>3</v>
      </c>
      <c r="C241" t="s">
        <v>75</v>
      </c>
      <c r="D241" t="s">
        <v>76</v>
      </c>
      <c r="E241">
        <v>114905</v>
      </c>
      <c r="F241" t="s">
        <v>8513</v>
      </c>
      <c r="G241" t="s">
        <v>8514</v>
      </c>
      <c r="H241" t="s">
        <v>82</v>
      </c>
      <c r="I241" t="s">
        <v>6</v>
      </c>
      <c r="J241" t="s">
        <v>8515</v>
      </c>
      <c r="K241" t="s">
        <v>7</v>
      </c>
      <c r="L241">
        <v>2117</v>
      </c>
      <c r="M241" t="s">
        <v>8465</v>
      </c>
      <c r="N241" t="s">
        <v>83</v>
      </c>
    </row>
    <row r="242" spans="1:14" x14ac:dyDescent="0.25">
      <c r="A242" t="s">
        <v>2</v>
      </c>
      <c r="B242" t="s">
        <v>3</v>
      </c>
      <c r="C242" t="s">
        <v>75</v>
      </c>
      <c r="D242" t="s">
        <v>76</v>
      </c>
      <c r="E242">
        <v>114909</v>
      </c>
      <c r="F242" t="s">
        <v>8516</v>
      </c>
      <c r="G242" t="s">
        <v>8517</v>
      </c>
      <c r="H242" t="s">
        <v>82</v>
      </c>
      <c r="I242" t="s">
        <v>6</v>
      </c>
      <c r="J242" t="s">
        <v>84</v>
      </c>
      <c r="K242" t="s">
        <v>7</v>
      </c>
      <c r="L242">
        <v>2117</v>
      </c>
      <c r="M242" t="s">
        <v>8465</v>
      </c>
      <c r="N242" t="s">
        <v>81</v>
      </c>
    </row>
    <row r="243" spans="1:14" x14ac:dyDescent="0.25">
      <c r="A243" t="s">
        <v>2</v>
      </c>
      <c r="B243" t="s">
        <v>3</v>
      </c>
      <c r="C243" t="s">
        <v>75</v>
      </c>
      <c r="D243" t="s">
        <v>76</v>
      </c>
      <c r="E243">
        <v>114910</v>
      </c>
      <c r="F243" t="s">
        <v>8518</v>
      </c>
      <c r="G243" t="s">
        <v>8519</v>
      </c>
      <c r="H243" t="s">
        <v>82</v>
      </c>
      <c r="I243" t="s">
        <v>6</v>
      </c>
      <c r="J243" t="s">
        <v>8520</v>
      </c>
      <c r="K243" t="s">
        <v>7</v>
      </c>
      <c r="L243">
        <v>2117</v>
      </c>
      <c r="M243" t="s">
        <v>8017</v>
      </c>
      <c r="N243" t="s">
        <v>81</v>
      </c>
    </row>
    <row r="244" spans="1:14" x14ac:dyDescent="0.25">
      <c r="A244" t="s">
        <v>2</v>
      </c>
      <c r="B244" t="s">
        <v>3</v>
      </c>
      <c r="C244" t="s">
        <v>75</v>
      </c>
      <c r="D244" t="s">
        <v>76</v>
      </c>
      <c r="E244">
        <v>114914</v>
      </c>
      <c r="F244" t="s">
        <v>8521</v>
      </c>
      <c r="G244" t="s">
        <v>8522</v>
      </c>
      <c r="H244" t="s">
        <v>82</v>
      </c>
      <c r="I244" t="s">
        <v>6</v>
      </c>
      <c r="J244" t="s">
        <v>8523</v>
      </c>
      <c r="K244" t="s">
        <v>7</v>
      </c>
      <c r="L244">
        <v>2117</v>
      </c>
      <c r="M244" t="s">
        <v>8017</v>
      </c>
      <c r="N244" t="s">
        <v>81</v>
      </c>
    </row>
    <row r="245" spans="1:14" x14ac:dyDescent="0.25">
      <c r="A245" t="s">
        <v>2</v>
      </c>
      <c r="B245" t="s">
        <v>3</v>
      </c>
      <c r="C245" t="s">
        <v>75</v>
      </c>
      <c r="D245" t="s">
        <v>76</v>
      </c>
      <c r="E245">
        <v>116618</v>
      </c>
      <c r="F245" t="s">
        <v>7882</v>
      </c>
      <c r="G245" t="s">
        <v>8524</v>
      </c>
      <c r="H245" t="s">
        <v>7883</v>
      </c>
      <c r="I245" t="s">
        <v>6</v>
      </c>
      <c r="J245" t="s">
        <v>8525</v>
      </c>
      <c r="K245" t="s">
        <v>7</v>
      </c>
      <c r="L245">
        <v>2117</v>
      </c>
      <c r="M245" t="s">
        <v>8058</v>
      </c>
      <c r="N245" t="s">
        <v>83</v>
      </c>
    </row>
    <row r="246" spans="1:14" x14ac:dyDescent="0.25">
      <c r="A246" t="s">
        <v>2</v>
      </c>
      <c r="B246" t="s">
        <v>3</v>
      </c>
      <c r="C246" t="s">
        <v>75</v>
      </c>
      <c r="D246" t="s">
        <v>76</v>
      </c>
      <c r="E246">
        <v>116618</v>
      </c>
      <c r="F246" t="s">
        <v>7882</v>
      </c>
      <c r="G246" t="s">
        <v>8524</v>
      </c>
      <c r="H246" t="s">
        <v>7883</v>
      </c>
      <c r="I246" t="s">
        <v>6</v>
      </c>
      <c r="J246" t="s">
        <v>8525</v>
      </c>
      <c r="K246" t="s">
        <v>7</v>
      </c>
      <c r="L246">
        <v>2213</v>
      </c>
      <c r="M246" t="s">
        <v>8093</v>
      </c>
      <c r="N246" t="s">
        <v>83</v>
      </c>
    </row>
    <row r="247" spans="1:14" x14ac:dyDescent="0.25">
      <c r="A247" t="s">
        <v>2</v>
      </c>
      <c r="B247" t="s">
        <v>3</v>
      </c>
      <c r="C247" t="s">
        <v>75</v>
      </c>
      <c r="D247" t="s">
        <v>76</v>
      </c>
      <c r="E247">
        <v>116619</v>
      </c>
      <c r="F247" t="s">
        <v>85</v>
      </c>
      <c r="G247" t="s">
        <v>86</v>
      </c>
      <c r="H247" t="s">
        <v>87</v>
      </c>
      <c r="I247" t="s">
        <v>6</v>
      </c>
      <c r="J247" t="s">
        <v>88</v>
      </c>
      <c r="K247" t="s">
        <v>7</v>
      </c>
      <c r="L247">
        <v>2312</v>
      </c>
      <c r="M247" t="s">
        <v>7696</v>
      </c>
      <c r="N247" t="s">
        <v>74</v>
      </c>
    </row>
    <row r="248" spans="1:14" x14ac:dyDescent="0.25">
      <c r="A248" t="s">
        <v>2</v>
      </c>
      <c r="B248" t="s">
        <v>3</v>
      </c>
      <c r="C248" t="s">
        <v>75</v>
      </c>
      <c r="D248" t="s">
        <v>76</v>
      </c>
      <c r="E248">
        <v>116619</v>
      </c>
      <c r="F248" t="s">
        <v>85</v>
      </c>
      <c r="G248" t="s">
        <v>86</v>
      </c>
      <c r="H248" t="s">
        <v>87</v>
      </c>
      <c r="I248" t="s">
        <v>6</v>
      </c>
      <c r="J248" t="s">
        <v>88</v>
      </c>
      <c r="K248" t="s">
        <v>7</v>
      </c>
      <c r="L248">
        <v>2117</v>
      </c>
      <c r="M248" t="s">
        <v>8453</v>
      </c>
      <c r="N248" t="s">
        <v>74</v>
      </c>
    </row>
    <row r="249" spans="1:14" x14ac:dyDescent="0.25">
      <c r="A249" t="s">
        <v>2</v>
      </c>
      <c r="B249" t="s">
        <v>3</v>
      </c>
      <c r="C249" t="s">
        <v>75</v>
      </c>
      <c r="D249" t="s">
        <v>76</v>
      </c>
      <c r="E249">
        <v>116619</v>
      </c>
      <c r="F249" t="s">
        <v>85</v>
      </c>
      <c r="G249" t="s">
        <v>86</v>
      </c>
      <c r="H249" t="s">
        <v>87</v>
      </c>
      <c r="I249" t="s">
        <v>6</v>
      </c>
      <c r="J249" t="s">
        <v>88</v>
      </c>
      <c r="K249" t="s">
        <v>7</v>
      </c>
      <c r="L249">
        <v>2213</v>
      </c>
      <c r="M249" t="s">
        <v>8476</v>
      </c>
      <c r="N249" t="s">
        <v>74</v>
      </c>
    </row>
    <row r="250" spans="1:14" x14ac:dyDescent="0.25">
      <c r="A250" t="s">
        <v>2</v>
      </c>
      <c r="B250" t="s">
        <v>3</v>
      </c>
      <c r="C250" t="s">
        <v>75</v>
      </c>
      <c r="D250" t="s">
        <v>76</v>
      </c>
      <c r="E250">
        <v>116620</v>
      </c>
      <c r="F250" t="s">
        <v>7884</v>
      </c>
      <c r="G250" t="s">
        <v>8526</v>
      </c>
      <c r="H250" t="s">
        <v>7885</v>
      </c>
      <c r="I250" t="s">
        <v>6</v>
      </c>
      <c r="J250" t="s">
        <v>8527</v>
      </c>
      <c r="K250" t="s">
        <v>7</v>
      </c>
      <c r="L250">
        <v>2117</v>
      </c>
      <c r="M250" t="s">
        <v>8058</v>
      </c>
      <c r="N250" t="s">
        <v>83</v>
      </c>
    </row>
    <row r="251" spans="1:14" x14ac:dyDescent="0.25">
      <c r="A251" t="s">
        <v>2</v>
      </c>
      <c r="B251" t="s">
        <v>3</v>
      </c>
      <c r="C251" t="s">
        <v>75</v>
      </c>
      <c r="D251" t="s">
        <v>76</v>
      </c>
      <c r="E251">
        <v>116620</v>
      </c>
      <c r="F251" t="s">
        <v>7884</v>
      </c>
      <c r="G251" t="s">
        <v>8526</v>
      </c>
      <c r="H251" t="s">
        <v>7885</v>
      </c>
      <c r="I251" t="s">
        <v>6</v>
      </c>
      <c r="J251" t="s">
        <v>8527</v>
      </c>
      <c r="K251" t="s">
        <v>7</v>
      </c>
      <c r="L251">
        <v>2213</v>
      </c>
      <c r="M251" t="s">
        <v>8093</v>
      </c>
      <c r="N251" t="s">
        <v>83</v>
      </c>
    </row>
    <row r="252" spans="1:14" x14ac:dyDescent="0.25">
      <c r="A252" t="s">
        <v>2</v>
      </c>
      <c r="B252" t="s">
        <v>3</v>
      </c>
      <c r="C252" t="s">
        <v>75</v>
      </c>
      <c r="D252" t="s">
        <v>76</v>
      </c>
      <c r="E252">
        <v>116627</v>
      </c>
      <c r="F252" t="s">
        <v>7853</v>
      </c>
      <c r="G252" t="s">
        <v>8528</v>
      </c>
      <c r="H252" t="s">
        <v>7854</v>
      </c>
      <c r="I252" t="s">
        <v>6</v>
      </c>
      <c r="J252" t="s">
        <v>8529</v>
      </c>
      <c r="K252" t="s">
        <v>7</v>
      </c>
      <c r="L252">
        <v>2213</v>
      </c>
      <c r="M252" t="s">
        <v>8476</v>
      </c>
      <c r="N252" t="s">
        <v>83</v>
      </c>
    </row>
    <row r="253" spans="1:14" x14ac:dyDescent="0.25">
      <c r="A253" t="s">
        <v>2</v>
      </c>
      <c r="B253" t="s">
        <v>3</v>
      </c>
      <c r="C253" t="s">
        <v>75</v>
      </c>
      <c r="D253" t="s">
        <v>76</v>
      </c>
      <c r="E253">
        <v>116642</v>
      </c>
      <c r="F253" t="s">
        <v>7834</v>
      </c>
      <c r="G253" t="s">
        <v>8530</v>
      </c>
      <c r="H253" t="s">
        <v>79</v>
      </c>
      <c r="I253" t="s">
        <v>6</v>
      </c>
      <c r="J253" t="s">
        <v>80</v>
      </c>
      <c r="K253" t="s">
        <v>7</v>
      </c>
      <c r="L253">
        <v>2213</v>
      </c>
      <c r="M253" t="s">
        <v>8476</v>
      </c>
      <c r="N253" t="s">
        <v>81</v>
      </c>
    </row>
    <row r="254" spans="1:14" x14ac:dyDescent="0.25">
      <c r="A254" t="s">
        <v>2</v>
      </c>
      <c r="B254" t="s">
        <v>3</v>
      </c>
      <c r="C254" t="s">
        <v>75</v>
      </c>
      <c r="D254" t="s">
        <v>76</v>
      </c>
      <c r="E254">
        <v>116654</v>
      </c>
      <c r="F254" t="s">
        <v>7855</v>
      </c>
      <c r="G254" t="s">
        <v>8531</v>
      </c>
      <c r="H254" t="s">
        <v>82</v>
      </c>
      <c r="I254" t="s">
        <v>6</v>
      </c>
      <c r="J254" t="s">
        <v>8532</v>
      </c>
      <c r="K254" t="s">
        <v>7</v>
      </c>
      <c r="L254">
        <v>2213</v>
      </c>
      <c r="M254" t="s">
        <v>8476</v>
      </c>
      <c r="N254" t="s">
        <v>83</v>
      </c>
    </row>
    <row r="255" spans="1:14" x14ac:dyDescent="0.25">
      <c r="A255" t="s">
        <v>2</v>
      </c>
      <c r="B255" t="s">
        <v>3</v>
      </c>
      <c r="C255" t="s">
        <v>75</v>
      </c>
      <c r="D255" t="s">
        <v>76</v>
      </c>
      <c r="E255">
        <v>118649</v>
      </c>
      <c r="F255" t="s">
        <v>7888</v>
      </c>
      <c r="G255" t="s">
        <v>8533</v>
      </c>
      <c r="H255" t="s">
        <v>7889</v>
      </c>
      <c r="I255" t="s">
        <v>6</v>
      </c>
      <c r="J255" t="s">
        <v>8498</v>
      </c>
      <c r="K255" t="s">
        <v>7</v>
      </c>
      <c r="L255">
        <v>2213</v>
      </c>
      <c r="M255" t="s">
        <v>8093</v>
      </c>
      <c r="N255" t="s">
        <v>83</v>
      </c>
    </row>
    <row r="256" spans="1:14" x14ac:dyDescent="0.25">
      <c r="A256" t="s">
        <v>2</v>
      </c>
      <c r="B256" t="s">
        <v>3</v>
      </c>
      <c r="C256" t="s">
        <v>75</v>
      </c>
      <c r="D256" t="s">
        <v>76</v>
      </c>
      <c r="E256">
        <v>118657</v>
      </c>
      <c r="F256" t="s">
        <v>7856</v>
      </c>
      <c r="G256" t="s">
        <v>8534</v>
      </c>
      <c r="H256" t="s">
        <v>7857</v>
      </c>
      <c r="I256" t="s">
        <v>6</v>
      </c>
      <c r="J256" t="s">
        <v>8512</v>
      </c>
      <c r="K256" t="s">
        <v>7</v>
      </c>
      <c r="L256">
        <v>2213</v>
      </c>
      <c r="M256" t="s">
        <v>8476</v>
      </c>
      <c r="N256" t="s">
        <v>74</v>
      </c>
    </row>
    <row r="257" spans="1:14" x14ac:dyDescent="0.25">
      <c r="A257" t="s">
        <v>2</v>
      </c>
      <c r="B257" t="s">
        <v>3</v>
      </c>
      <c r="C257" t="s">
        <v>75</v>
      </c>
      <c r="D257" t="s">
        <v>76</v>
      </c>
      <c r="E257">
        <v>118659</v>
      </c>
      <c r="F257" t="s">
        <v>7858</v>
      </c>
      <c r="G257" t="s">
        <v>8535</v>
      </c>
      <c r="H257" t="s">
        <v>82</v>
      </c>
      <c r="I257" t="s">
        <v>6</v>
      </c>
      <c r="J257" t="s">
        <v>89</v>
      </c>
      <c r="K257" t="s">
        <v>7</v>
      </c>
      <c r="L257">
        <v>2213</v>
      </c>
      <c r="M257" t="s">
        <v>8476</v>
      </c>
      <c r="N257" t="s">
        <v>74</v>
      </c>
    </row>
    <row r="258" spans="1:14" x14ac:dyDescent="0.25">
      <c r="A258" t="s">
        <v>2</v>
      </c>
      <c r="B258" t="s">
        <v>3</v>
      </c>
      <c r="C258" t="s">
        <v>75</v>
      </c>
      <c r="D258" t="s">
        <v>76</v>
      </c>
      <c r="E258">
        <v>118661</v>
      </c>
      <c r="F258" t="s">
        <v>7924</v>
      </c>
      <c r="G258" t="s">
        <v>8536</v>
      </c>
      <c r="H258" t="s">
        <v>7925</v>
      </c>
      <c r="I258" t="s">
        <v>6</v>
      </c>
      <c r="J258" t="s">
        <v>8537</v>
      </c>
      <c r="K258" t="s">
        <v>7</v>
      </c>
      <c r="L258">
        <v>2213</v>
      </c>
      <c r="M258" t="s">
        <v>7973</v>
      </c>
      <c r="N258" t="s">
        <v>49</v>
      </c>
    </row>
    <row r="259" spans="1:14" x14ac:dyDescent="0.25">
      <c r="A259" t="s">
        <v>2</v>
      </c>
      <c r="B259" t="s">
        <v>3</v>
      </c>
      <c r="C259" t="s">
        <v>75</v>
      </c>
      <c r="D259" t="s">
        <v>76</v>
      </c>
      <c r="E259">
        <v>118661</v>
      </c>
      <c r="F259" t="s">
        <v>7924</v>
      </c>
      <c r="G259" t="s">
        <v>8536</v>
      </c>
      <c r="H259" t="s">
        <v>7925</v>
      </c>
      <c r="I259" t="s">
        <v>6</v>
      </c>
      <c r="J259" t="s">
        <v>8537</v>
      </c>
      <c r="K259" t="s">
        <v>7</v>
      </c>
      <c r="L259">
        <v>2117</v>
      </c>
      <c r="M259" t="s">
        <v>8465</v>
      </c>
      <c r="N259" t="s">
        <v>49</v>
      </c>
    </row>
    <row r="260" spans="1:14" x14ac:dyDescent="0.25">
      <c r="A260" t="s">
        <v>2</v>
      </c>
      <c r="B260" t="s">
        <v>3</v>
      </c>
      <c r="C260" t="s">
        <v>75</v>
      </c>
      <c r="D260" t="s">
        <v>76</v>
      </c>
      <c r="E260">
        <v>119239</v>
      </c>
      <c r="F260" t="s">
        <v>7732</v>
      </c>
      <c r="G260" t="s">
        <v>7733</v>
      </c>
      <c r="H260" t="s">
        <v>82</v>
      </c>
      <c r="I260" t="s">
        <v>6</v>
      </c>
      <c r="J260" t="s">
        <v>89</v>
      </c>
      <c r="K260" t="s">
        <v>7</v>
      </c>
      <c r="L260">
        <v>2312</v>
      </c>
      <c r="M260" t="s">
        <v>7689</v>
      </c>
      <c r="N260" t="s">
        <v>74</v>
      </c>
    </row>
    <row r="261" spans="1:14" x14ac:dyDescent="0.25">
      <c r="A261" t="s">
        <v>2</v>
      </c>
      <c r="B261" t="s">
        <v>3</v>
      </c>
      <c r="C261" t="s">
        <v>75</v>
      </c>
      <c r="D261" t="s">
        <v>76</v>
      </c>
      <c r="E261">
        <v>133091</v>
      </c>
      <c r="F261" t="s">
        <v>7859</v>
      </c>
      <c r="G261" t="s">
        <v>8538</v>
      </c>
      <c r="H261" t="s">
        <v>82</v>
      </c>
      <c r="I261" t="s">
        <v>6</v>
      </c>
      <c r="J261" t="s">
        <v>8539</v>
      </c>
      <c r="K261" t="s">
        <v>7</v>
      </c>
      <c r="L261">
        <v>2213</v>
      </c>
      <c r="M261" t="s">
        <v>8476</v>
      </c>
      <c r="N261" t="s">
        <v>74</v>
      </c>
    </row>
    <row r="262" spans="1:14" x14ac:dyDescent="0.25">
      <c r="A262" t="s">
        <v>2</v>
      </c>
      <c r="B262" t="s">
        <v>3</v>
      </c>
      <c r="C262" t="s">
        <v>75</v>
      </c>
      <c r="D262" t="s">
        <v>76</v>
      </c>
      <c r="E262">
        <v>164073</v>
      </c>
      <c r="F262" t="s">
        <v>8540</v>
      </c>
      <c r="G262" t="s">
        <v>8541</v>
      </c>
      <c r="H262" t="s">
        <v>8542</v>
      </c>
      <c r="I262" t="s">
        <v>6</v>
      </c>
      <c r="J262" t="s">
        <v>8543</v>
      </c>
      <c r="K262" t="s">
        <v>7</v>
      </c>
      <c r="L262">
        <v>2117</v>
      </c>
      <c r="M262" t="s">
        <v>8058</v>
      </c>
      <c r="N262" t="s">
        <v>83</v>
      </c>
    </row>
    <row r="263" spans="1:14" x14ac:dyDescent="0.25">
      <c r="A263" t="s">
        <v>2</v>
      </c>
      <c r="B263" t="s">
        <v>3</v>
      </c>
      <c r="C263" t="s">
        <v>75</v>
      </c>
      <c r="D263" t="s">
        <v>76</v>
      </c>
      <c r="E263">
        <v>164765</v>
      </c>
      <c r="F263" t="s">
        <v>90</v>
      </c>
      <c r="G263" t="s">
        <v>91</v>
      </c>
      <c r="H263" t="s">
        <v>92</v>
      </c>
      <c r="I263" t="s">
        <v>6</v>
      </c>
      <c r="J263" t="s">
        <v>93</v>
      </c>
      <c r="K263" t="s">
        <v>7</v>
      </c>
      <c r="L263">
        <v>2117</v>
      </c>
      <c r="M263" t="s">
        <v>8465</v>
      </c>
      <c r="N263" t="s">
        <v>74</v>
      </c>
    </row>
    <row r="264" spans="1:14" x14ac:dyDescent="0.25">
      <c r="A264" t="s">
        <v>2</v>
      </c>
      <c r="B264" t="s">
        <v>3</v>
      </c>
      <c r="C264" t="s">
        <v>75</v>
      </c>
      <c r="D264" t="s">
        <v>76</v>
      </c>
      <c r="E264">
        <v>164765</v>
      </c>
      <c r="F264" t="s">
        <v>90</v>
      </c>
      <c r="G264" t="s">
        <v>91</v>
      </c>
      <c r="H264" t="s">
        <v>92</v>
      </c>
      <c r="I264" t="s">
        <v>6</v>
      </c>
      <c r="J264" t="s">
        <v>93</v>
      </c>
      <c r="K264" t="s">
        <v>7</v>
      </c>
      <c r="L264">
        <v>2312</v>
      </c>
      <c r="M264" t="s">
        <v>7689</v>
      </c>
      <c r="N264" t="s">
        <v>74</v>
      </c>
    </row>
    <row r="265" spans="1:14" x14ac:dyDescent="0.25">
      <c r="A265" t="s">
        <v>2</v>
      </c>
      <c r="B265" t="s">
        <v>3</v>
      </c>
      <c r="C265" t="s">
        <v>75</v>
      </c>
      <c r="D265" t="s">
        <v>76</v>
      </c>
      <c r="E265">
        <v>167258</v>
      </c>
      <c r="F265" t="s">
        <v>7860</v>
      </c>
      <c r="G265" t="s">
        <v>8544</v>
      </c>
      <c r="H265" t="s">
        <v>7861</v>
      </c>
      <c r="I265" t="s">
        <v>6</v>
      </c>
      <c r="J265" t="s">
        <v>8545</v>
      </c>
      <c r="K265" t="s">
        <v>7</v>
      </c>
      <c r="L265">
        <v>2213</v>
      </c>
      <c r="M265" t="s">
        <v>8476</v>
      </c>
      <c r="N265" t="s">
        <v>83</v>
      </c>
    </row>
    <row r="266" spans="1:14" x14ac:dyDescent="0.25">
      <c r="A266" t="s">
        <v>2</v>
      </c>
      <c r="B266" t="s">
        <v>3</v>
      </c>
      <c r="C266" t="s">
        <v>75</v>
      </c>
      <c r="D266" t="s">
        <v>76</v>
      </c>
      <c r="E266">
        <v>167258</v>
      </c>
      <c r="F266" t="s">
        <v>7860</v>
      </c>
      <c r="G266" t="s">
        <v>8544</v>
      </c>
      <c r="H266" t="s">
        <v>7861</v>
      </c>
      <c r="I266" t="s">
        <v>6</v>
      </c>
      <c r="J266" t="s">
        <v>8545</v>
      </c>
      <c r="K266" t="s">
        <v>7</v>
      </c>
      <c r="L266">
        <v>2117</v>
      </c>
      <c r="M266" t="s">
        <v>8017</v>
      </c>
      <c r="N266" t="s">
        <v>83</v>
      </c>
    </row>
    <row r="267" spans="1:14" x14ac:dyDescent="0.25">
      <c r="A267" t="s">
        <v>2</v>
      </c>
      <c r="B267" t="s">
        <v>3</v>
      </c>
      <c r="C267" t="s">
        <v>75</v>
      </c>
      <c r="D267" t="s">
        <v>76</v>
      </c>
      <c r="E267">
        <v>172679</v>
      </c>
      <c r="F267" t="s">
        <v>8546</v>
      </c>
      <c r="G267" t="s">
        <v>8547</v>
      </c>
      <c r="H267" t="s">
        <v>8548</v>
      </c>
      <c r="I267" t="s">
        <v>6</v>
      </c>
      <c r="J267" t="s">
        <v>8549</v>
      </c>
      <c r="K267" t="s">
        <v>7</v>
      </c>
      <c r="L267">
        <v>2117</v>
      </c>
      <c r="M267" t="s">
        <v>8453</v>
      </c>
      <c r="N267" t="s">
        <v>81</v>
      </c>
    </row>
    <row r="268" spans="1:14" x14ac:dyDescent="0.25">
      <c r="A268" t="s">
        <v>2</v>
      </c>
      <c r="B268" t="s">
        <v>3</v>
      </c>
      <c r="C268" t="s">
        <v>75</v>
      </c>
      <c r="D268" t="s">
        <v>76</v>
      </c>
      <c r="E268">
        <v>184829</v>
      </c>
      <c r="F268" t="s">
        <v>8307</v>
      </c>
      <c r="G268" t="s">
        <v>8550</v>
      </c>
      <c r="H268" t="s">
        <v>8551</v>
      </c>
      <c r="I268" t="s">
        <v>6</v>
      </c>
      <c r="J268" t="s">
        <v>8532</v>
      </c>
      <c r="K268" t="s">
        <v>7</v>
      </c>
      <c r="L268">
        <v>2117</v>
      </c>
      <c r="M268" t="s">
        <v>8465</v>
      </c>
      <c r="N268" t="s">
        <v>74</v>
      </c>
    </row>
    <row r="269" spans="1:14" x14ac:dyDescent="0.25">
      <c r="A269" t="s">
        <v>2</v>
      </c>
      <c r="B269" t="s">
        <v>3</v>
      </c>
      <c r="C269" t="s">
        <v>75</v>
      </c>
      <c r="D269" t="s">
        <v>76</v>
      </c>
      <c r="E269">
        <v>186857</v>
      </c>
      <c r="F269" t="s">
        <v>7862</v>
      </c>
      <c r="G269" t="s">
        <v>8552</v>
      </c>
      <c r="H269" t="s">
        <v>82</v>
      </c>
      <c r="I269" t="s">
        <v>6</v>
      </c>
      <c r="J269" t="s">
        <v>8495</v>
      </c>
      <c r="K269" t="s">
        <v>7</v>
      </c>
      <c r="L269">
        <v>2213</v>
      </c>
      <c r="M269" t="s">
        <v>8476</v>
      </c>
      <c r="N269" t="s">
        <v>83</v>
      </c>
    </row>
    <row r="270" spans="1:14" x14ac:dyDescent="0.25">
      <c r="A270" t="s">
        <v>2</v>
      </c>
      <c r="B270" t="s">
        <v>3</v>
      </c>
      <c r="C270" t="s">
        <v>75</v>
      </c>
      <c r="D270" t="s">
        <v>76</v>
      </c>
      <c r="E270">
        <v>203653</v>
      </c>
      <c r="F270" t="s">
        <v>7892</v>
      </c>
      <c r="G270" t="s">
        <v>8553</v>
      </c>
      <c r="H270" t="s">
        <v>7893</v>
      </c>
      <c r="I270" t="s">
        <v>6</v>
      </c>
      <c r="J270" t="s">
        <v>8554</v>
      </c>
      <c r="K270" t="s">
        <v>7</v>
      </c>
      <c r="L270">
        <v>2117</v>
      </c>
      <c r="M270" t="s">
        <v>8017</v>
      </c>
      <c r="N270" t="s">
        <v>14</v>
      </c>
    </row>
    <row r="271" spans="1:14" x14ac:dyDescent="0.25">
      <c r="A271" t="s">
        <v>2</v>
      </c>
      <c r="B271" t="s">
        <v>3</v>
      </c>
      <c r="C271" t="s">
        <v>75</v>
      </c>
      <c r="D271" t="s">
        <v>76</v>
      </c>
      <c r="E271">
        <v>203653</v>
      </c>
      <c r="F271" t="s">
        <v>7892</v>
      </c>
      <c r="G271" t="s">
        <v>8553</v>
      </c>
      <c r="H271" t="s">
        <v>7893</v>
      </c>
      <c r="I271" t="s">
        <v>6</v>
      </c>
      <c r="J271" t="s">
        <v>8554</v>
      </c>
      <c r="K271" t="s">
        <v>7</v>
      </c>
      <c r="L271">
        <v>2213</v>
      </c>
      <c r="M271" t="s">
        <v>8093</v>
      </c>
      <c r="N271" t="s">
        <v>14</v>
      </c>
    </row>
    <row r="272" spans="1:14" x14ac:dyDescent="0.25">
      <c r="A272" t="s">
        <v>2</v>
      </c>
      <c r="B272" t="s">
        <v>3</v>
      </c>
      <c r="C272" t="s">
        <v>75</v>
      </c>
      <c r="D272" t="s">
        <v>76</v>
      </c>
      <c r="E272">
        <v>232845</v>
      </c>
      <c r="F272" t="s">
        <v>7863</v>
      </c>
      <c r="G272" t="s">
        <v>8555</v>
      </c>
      <c r="H272" t="s">
        <v>7864</v>
      </c>
      <c r="I272" t="s">
        <v>6</v>
      </c>
      <c r="J272" t="s">
        <v>8505</v>
      </c>
      <c r="K272" t="s">
        <v>7</v>
      </c>
      <c r="L272">
        <v>2213</v>
      </c>
      <c r="M272" t="s">
        <v>8476</v>
      </c>
      <c r="N272" t="s">
        <v>81</v>
      </c>
    </row>
    <row r="273" spans="1:14" x14ac:dyDescent="0.25">
      <c r="A273" t="s">
        <v>2</v>
      </c>
      <c r="B273" t="s">
        <v>3</v>
      </c>
      <c r="C273" t="s">
        <v>75</v>
      </c>
      <c r="D273" t="s">
        <v>76</v>
      </c>
      <c r="E273">
        <v>232870</v>
      </c>
      <c r="F273" t="s">
        <v>7865</v>
      </c>
      <c r="G273" t="s">
        <v>8556</v>
      </c>
      <c r="H273" t="s">
        <v>92</v>
      </c>
      <c r="I273" t="s">
        <v>6</v>
      </c>
      <c r="J273" t="s">
        <v>93</v>
      </c>
      <c r="K273" t="s">
        <v>7</v>
      </c>
      <c r="L273">
        <v>2213</v>
      </c>
      <c r="M273" t="s">
        <v>8476</v>
      </c>
      <c r="N273" t="s">
        <v>74</v>
      </c>
    </row>
    <row r="274" spans="1:14" x14ac:dyDescent="0.25">
      <c r="A274" t="s">
        <v>2</v>
      </c>
      <c r="B274" t="s">
        <v>3</v>
      </c>
      <c r="C274" t="s">
        <v>75</v>
      </c>
      <c r="D274" t="s">
        <v>76</v>
      </c>
      <c r="E274">
        <v>244697</v>
      </c>
      <c r="F274" t="s">
        <v>7866</v>
      </c>
      <c r="G274" t="s">
        <v>8557</v>
      </c>
      <c r="H274" t="s">
        <v>7867</v>
      </c>
      <c r="I274" t="s">
        <v>6</v>
      </c>
      <c r="J274" t="s">
        <v>8558</v>
      </c>
      <c r="K274" t="s">
        <v>7</v>
      </c>
      <c r="L274">
        <v>2117</v>
      </c>
      <c r="M274" t="s">
        <v>8465</v>
      </c>
      <c r="N274" t="s">
        <v>81</v>
      </c>
    </row>
    <row r="275" spans="1:14" x14ac:dyDescent="0.25">
      <c r="A275" t="s">
        <v>2</v>
      </c>
      <c r="B275" t="s">
        <v>3</v>
      </c>
      <c r="C275" t="s">
        <v>75</v>
      </c>
      <c r="D275" t="s">
        <v>76</v>
      </c>
      <c r="E275">
        <v>244697</v>
      </c>
      <c r="F275" t="s">
        <v>7866</v>
      </c>
      <c r="G275" t="s">
        <v>8557</v>
      </c>
      <c r="H275" t="s">
        <v>7867</v>
      </c>
      <c r="I275" t="s">
        <v>6</v>
      </c>
      <c r="J275" t="s">
        <v>8558</v>
      </c>
      <c r="K275" t="s">
        <v>7</v>
      </c>
      <c r="L275">
        <v>2213</v>
      </c>
      <c r="M275" t="s">
        <v>8476</v>
      </c>
      <c r="N275" t="s">
        <v>81</v>
      </c>
    </row>
    <row r="276" spans="1:14" x14ac:dyDescent="0.25">
      <c r="A276" t="s">
        <v>2</v>
      </c>
      <c r="B276" t="s">
        <v>3</v>
      </c>
      <c r="C276" t="s">
        <v>75</v>
      </c>
      <c r="D276" t="s">
        <v>76</v>
      </c>
      <c r="E276">
        <v>256642</v>
      </c>
      <c r="F276" t="s">
        <v>8559</v>
      </c>
      <c r="G276" t="s">
        <v>8560</v>
      </c>
      <c r="H276" t="s">
        <v>8561</v>
      </c>
      <c r="I276" t="s">
        <v>6</v>
      </c>
      <c r="J276" t="s">
        <v>8562</v>
      </c>
      <c r="K276" t="s">
        <v>7</v>
      </c>
      <c r="L276">
        <v>2117</v>
      </c>
      <c r="M276" t="s">
        <v>8058</v>
      </c>
      <c r="N276" t="s">
        <v>83</v>
      </c>
    </row>
    <row r="277" spans="1:14" x14ac:dyDescent="0.25">
      <c r="A277" t="s">
        <v>2</v>
      </c>
      <c r="B277" t="s">
        <v>3</v>
      </c>
      <c r="C277" t="s">
        <v>75</v>
      </c>
      <c r="D277" t="s">
        <v>76</v>
      </c>
      <c r="E277">
        <v>256692</v>
      </c>
      <c r="F277" t="s">
        <v>8563</v>
      </c>
      <c r="G277" t="s">
        <v>8564</v>
      </c>
      <c r="H277" t="s">
        <v>8565</v>
      </c>
      <c r="I277" t="s">
        <v>6</v>
      </c>
      <c r="J277" t="s">
        <v>8566</v>
      </c>
      <c r="K277" t="s">
        <v>7</v>
      </c>
      <c r="L277">
        <v>2117</v>
      </c>
      <c r="M277" t="s">
        <v>8465</v>
      </c>
      <c r="N277" t="s">
        <v>49</v>
      </c>
    </row>
    <row r="278" spans="1:14" x14ac:dyDescent="0.25">
      <c r="A278" t="s">
        <v>2</v>
      </c>
      <c r="B278" t="s">
        <v>3</v>
      </c>
      <c r="C278" t="s">
        <v>75</v>
      </c>
      <c r="D278" t="s">
        <v>76</v>
      </c>
      <c r="E278">
        <v>263471</v>
      </c>
      <c r="F278" t="s">
        <v>7900</v>
      </c>
      <c r="G278" t="s">
        <v>8567</v>
      </c>
      <c r="H278" t="s">
        <v>7901</v>
      </c>
      <c r="I278" t="s">
        <v>6</v>
      </c>
      <c r="J278" t="s">
        <v>8568</v>
      </c>
      <c r="K278" t="s">
        <v>7</v>
      </c>
      <c r="L278">
        <v>2117</v>
      </c>
      <c r="M278" t="s">
        <v>8017</v>
      </c>
      <c r="N278" t="s">
        <v>83</v>
      </c>
    </row>
    <row r="279" spans="1:14" x14ac:dyDescent="0.25">
      <c r="A279" t="s">
        <v>2</v>
      </c>
      <c r="B279" t="s">
        <v>3</v>
      </c>
      <c r="C279" t="s">
        <v>75</v>
      </c>
      <c r="D279" t="s">
        <v>76</v>
      </c>
      <c r="E279">
        <v>263471</v>
      </c>
      <c r="F279" t="s">
        <v>7900</v>
      </c>
      <c r="G279" t="s">
        <v>8567</v>
      </c>
      <c r="H279" t="s">
        <v>7901</v>
      </c>
      <c r="I279" t="s">
        <v>6</v>
      </c>
      <c r="J279" t="s">
        <v>8568</v>
      </c>
      <c r="K279" t="s">
        <v>7</v>
      </c>
      <c r="L279">
        <v>2213</v>
      </c>
      <c r="M279" t="s">
        <v>8093</v>
      </c>
      <c r="N279" t="s">
        <v>83</v>
      </c>
    </row>
    <row r="280" spans="1:14" x14ac:dyDescent="0.25">
      <c r="A280" t="s">
        <v>2</v>
      </c>
      <c r="B280" t="s">
        <v>3</v>
      </c>
      <c r="C280" t="s">
        <v>75</v>
      </c>
      <c r="D280" t="s">
        <v>76</v>
      </c>
      <c r="E280">
        <v>265565</v>
      </c>
      <c r="F280" t="s">
        <v>7709</v>
      </c>
      <c r="G280" t="s">
        <v>7734</v>
      </c>
      <c r="H280" t="s">
        <v>82</v>
      </c>
      <c r="I280" t="s">
        <v>6</v>
      </c>
      <c r="J280" t="s">
        <v>84</v>
      </c>
      <c r="K280" t="s">
        <v>7</v>
      </c>
      <c r="L280">
        <v>2312</v>
      </c>
      <c r="M280" t="s">
        <v>7689</v>
      </c>
      <c r="N280" t="s">
        <v>49</v>
      </c>
    </row>
    <row r="281" spans="1:14" x14ac:dyDescent="0.25">
      <c r="A281" t="s">
        <v>2</v>
      </c>
      <c r="B281" t="s">
        <v>3</v>
      </c>
      <c r="C281" t="s">
        <v>75</v>
      </c>
      <c r="D281" t="s">
        <v>76</v>
      </c>
      <c r="E281">
        <v>266388</v>
      </c>
      <c r="F281" t="s">
        <v>7735</v>
      </c>
      <c r="G281" t="s">
        <v>7736</v>
      </c>
      <c r="H281" t="s">
        <v>7737</v>
      </c>
      <c r="I281" t="s">
        <v>6</v>
      </c>
      <c r="J281" t="s">
        <v>7738</v>
      </c>
      <c r="K281" t="s">
        <v>7</v>
      </c>
      <c r="L281">
        <v>2312</v>
      </c>
      <c r="M281" t="s">
        <v>7689</v>
      </c>
      <c r="N281" t="s">
        <v>83</v>
      </c>
    </row>
    <row r="282" spans="1:14" x14ac:dyDescent="0.25">
      <c r="A282" t="s">
        <v>2</v>
      </c>
      <c r="B282" t="s">
        <v>3</v>
      </c>
      <c r="C282" t="s">
        <v>75</v>
      </c>
      <c r="D282" t="s">
        <v>76</v>
      </c>
      <c r="E282">
        <v>272286</v>
      </c>
      <c r="F282" t="s">
        <v>7739</v>
      </c>
      <c r="G282" t="s">
        <v>7740</v>
      </c>
      <c r="H282" t="s">
        <v>82</v>
      </c>
      <c r="I282" t="s">
        <v>6</v>
      </c>
      <c r="J282" t="s">
        <v>94</v>
      </c>
      <c r="K282" t="s">
        <v>7</v>
      </c>
      <c r="L282">
        <v>2312</v>
      </c>
      <c r="M282" t="s">
        <v>7689</v>
      </c>
      <c r="N282" t="s">
        <v>83</v>
      </c>
    </row>
    <row r="283" spans="1:14" x14ac:dyDescent="0.25">
      <c r="A283" t="s">
        <v>2</v>
      </c>
      <c r="B283" t="s">
        <v>3</v>
      </c>
      <c r="C283" t="s">
        <v>75</v>
      </c>
      <c r="D283" t="s">
        <v>76</v>
      </c>
      <c r="E283">
        <v>274197</v>
      </c>
      <c r="F283" t="s">
        <v>7868</v>
      </c>
      <c r="G283" t="s">
        <v>8569</v>
      </c>
      <c r="H283" t="s">
        <v>7869</v>
      </c>
      <c r="I283" t="s">
        <v>6</v>
      </c>
      <c r="J283" t="s">
        <v>8570</v>
      </c>
      <c r="K283" t="s">
        <v>7</v>
      </c>
      <c r="L283">
        <v>2117</v>
      </c>
      <c r="M283" t="s">
        <v>8017</v>
      </c>
      <c r="N283" t="s">
        <v>83</v>
      </c>
    </row>
    <row r="284" spans="1:14" x14ac:dyDescent="0.25">
      <c r="A284" t="s">
        <v>2</v>
      </c>
      <c r="B284" t="s">
        <v>3</v>
      </c>
      <c r="C284" t="s">
        <v>75</v>
      </c>
      <c r="D284" t="s">
        <v>76</v>
      </c>
      <c r="E284">
        <v>274197</v>
      </c>
      <c r="F284" t="s">
        <v>7868</v>
      </c>
      <c r="G284" t="s">
        <v>8569</v>
      </c>
      <c r="H284" t="s">
        <v>7869</v>
      </c>
      <c r="I284" t="s">
        <v>6</v>
      </c>
      <c r="J284" t="s">
        <v>8570</v>
      </c>
      <c r="K284" t="s">
        <v>7</v>
      </c>
      <c r="L284">
        <v>2213</v>
      </c>
      <c r="M284" t="s">
        <v>8476</v>
      </c>
      <c r="N284" t="s">
        <v>83</v>
      </c>
    </row>
    <row r="285" spans="1:14" x14ac:dyDescent="0.25">
      <c r="A285" t="s">
        <v>2</v>
      </c>
      <c r="B285" t="s">
        <v>3</v>
      </c>
      <c r="C285" t="s">
        <v>75</v>
      </c>
      <c r="D285" t="s">
        <v>76</v>
      </c>
      <c r="E285">
        <v>285457</v>
      </c>
      <c r="F285" t="s">
        <v>7870</v>
      </c>
      <c r="G285" t="s">
        <v>7740</v>
      </c>
      <c r="H285" t="s">
        <v>82</v>
      </c>
      <c r="I285" t="s">
        <v>6</v>
      </c>
      <c r="J285" t="s">
        <v>94</v>
      </c>
      <c r="K285" t="s">
        <v>7</v>
      </c>
      <c r="L285">
        <v>2213</v>
      </c>
      <c r="M285" t="s">
        <v>8476</v>
      </c>
      <c r="N285" t="s">
        <v>83</v>
      </c>
    </row>
    <row r="286" spans="1:14" x14ac:dyDescent="0.25">
      <c r="A286" t="s">
        <v>2</v>
      </c>
      <c r="B286" t="s">
        <v>3</v>
      </c>
      <c r="C286" t="s">
        <v>75</v>
      </c>
      <c r="D286" t="s">
        <v>76</v>
      </c>
      <c r="E286">
        <v>287113</v>
      </c>
      <c r="F286" t="s">
        <v>7904</v>
      </c>
      <c r="G286" t="s">
        <v>8571</v>
      </c>
      <c r="H286" t="s">
        <v>7905</v>
      </c>
      <c r="I286" t="s">
        <v>6</v>
      </c>
      <c r="J286" t="s">
        <v>8572</v>
      </c>
      <c r="K286" t="s">
        <v>7</v>
      </c>
      <c r="L286">
        <v>2213</v>
      </c>
      <c r="M286" t="s">
        <v>8093</v>
      </c>
      <c r="N286" t="s">
        <v>14</v>
      </c>
    </row>
    <row r="287" spans="1:14" x14ac:dyDescent="0.25">
      <c r="A287" t="s">
        <v>2</v>
      </c>
      <c r="B287" t="s">
        <v>3</v>
      </c>
      <c r="C287" t="s">
        <v>75</v>
      </c>
      <c r="D287" t="s">
        <v>76</v>
      </c>
      <c r="E287">
        <v>287534</v>
      </c>
      <c r="F287" t="s">
        <v>8573</v>
      </c>
      <c r="G287" t="s">
        <v>8574</v>
      </c>
      <c r="H287" t="s">
        <v>82</v>
      </c>
      <c r="I287" t="s">
        <v>6</v>
      </c>
      <c r="J287" t="s">
        <v>94</v>
      </c>
      <c r="K287" t="s">
        <v>7</v>
      </c>
      <c r="L287">
        <v>2117</v>
      </c>
      <c r="M287" t="s">
        <v>8465</v>
      </c>
      <c r="N287" t="s">
        <v>74</v>
      </c>
    </row>
    <row r="288" spans="1:14" x14ac:dyDescent="0.25">
      <c r="A288" t="s">
        <v>2</v>
      </c>
      <c r="B288" t="s">
        <v>3</v>
      </c>
      <c r="C288" t="s">
        <v>75</v>
      </c>
      <c r="D288" t="s">
        <v>76</v>
      </c>
      <c r="E288">
        <v>287722</v>
      </c>
      <c r="F288" t="s">
        <v>8575</v>
      </c>
      <c r="G288" t="s">
        <v>8576</v>
      </c>
      <c r="H288" t="s">
        <v>8577</v>
      </c>
      <c r="I288" t="s">
        <v>6</v>
      </c>
      <c r="J288" t="s">
        <v>8578</v>
      </c>
      <c r="K288" t="s">
        <v>7</v>
      </c>
      <c r="L288">
        <v>2117</v>
      </c>
      <c r="M288" t="s">
        <v>8453</v>
      </c>
      <c r="N288" t="s">
        <v>81</v>
      </c>
    </row>
    <row r="289" spans="1:14" x14ac:dyDescent="0.25">
      <c r="A289" t="s">
        <v>2</v>
      </c>
      <c r="B289" t="s">
        <v>3</v>
      </c>
      <c r="C289" t="s">
        <v>75</v>
      </c>
      <c r="D289" t="s">
        <v>76</v>
      </c>
      <c r="E289">
        <v>288260</v>
      </c>
      <c r="F289" t="s">
        <v>8579</v>
      </c>
      <c r="G289" t="s">
        <v>8580</v>
      </c>
      <c r="H289" t="s">
        <v>82</v>
      </c>
      <c r="I289" t="s">
        <v>6</v>
      </c>
      <c r="J289" t="s">
        <v>89</v>
      </c>
      <c r="K289" t="s">
        <v>7</v>
      </c>
      <c r="L289">
        <v>2117</v>
      </c>
      <c r="M289" t="s">
        <v>8453</v>
      </c>
      <c r="N289" t="s">
        <v>74</v>
      </c>
    </row>
    <row r="290" spans="1:14" x14ac:dyDescent="0.25">
      <c r="A290" t="s">
        <v>2</v>
      </c>
      <c r="B290" t="s">
        <v>3</v>
      </c>
      <c r="C290" t="s">
        <v>75</v>
      </c>
      <c r="D290" t="s">
        <v>76</v>
      </c>
      <c r="E290">
        <v>292286</v>
      </c>
      <c r="F290" t="s">
        <v>7741</v>
      </c>
      <c r="G290" t="s">
        <v>7742</v>
      </c>
      <c r="H290" t="s">
        <v>82</v>
      </c>
      <c r="I290" t="s">
        <v>6</v>
      </c>
      <c r="J290" t="s">
        <v>7743</v>
      </c>
      <c r="K290" t="s">
        <v>7</v>
      </c>
      <c r="L290">
        <v>2312</v>
      </c>
      <c r="M290" t="s">
        <v>7689</v>
      </c>
      <c r="N290" t="s">
        <v>83</v>
      </c>
    </row>
    <row r="291" spans="1:14" x14ac:dyDescent="0.25">
      <c r="A291" t="s">
        <v>2</v>
      </c>
      <c r="B291" t="s">
        <v>3</v>
      </c>
      <c r="C291" t="s">
        <v>75</v>
      </c>
      <c r="D291" t="s">
        <v>76</v>
      </c>
      <c r="E291">
        <v>294222</v>
      </c>
      <c r="F291" t="s">
        <v>8452</v>
      </c>
      <c r="G291" t="s">
        <v>8581</v>
      </c>
      <c r="H291" t="s">
        <v>8582</v>
      </c>
      <c r="I291" t="s">
        <v>6</v>
      </c>
      <c r="J291" t="s">
        <v>8583</v>
      </c>
      <c r="K291" t="s">
        <v>7</v>
      </c>
      <c r="L291">
        <v>2117</v>
      </c>
      <c r="M291" t="s">
        <v>8058</v>
      </c>
      <c r="N291" t="s">
        <v>81</v>
      </c>
    </row>
    <row r="292" spans="1:14" x14ac:dyDescent="0.25">
      <c r="A292" t="s">
        <v>2</v>
      </c>
      <c r="B292" t="s">
        <v>3</v>
      </c>
      <c r="C292" t="s">
        <v>75</v>
      </c>
      <c r="D292" t="s">
        <v>76</v>
      </c>
      <c r="E292">
        <v>295112</v>
      </c>
      <c r="F292" t="s">
        <v>8584</v>
      </c>
      <c r="G292" t="s">
        <v>8585</v>
      </c>
      <c r="H292" t="s">
        <v>8586</v>
      </c>
      <c r="I292" t="s">
        <v>6</v>
      </c>
      <c r="J292" t="s">
        <v>8587</v>
      </c>
      <c r="K292" t="s">
        <v>7</v>
      </c>
      <c r="L292">
        <v>2117</v>
      </c>
      <c r="M292" t="s">
        <v>8058</v>
      </c>
      <c r="N292" t="s">
        <v>49</v>
      </c>
    </row>
    <row r="293" spans="1:14" x14ac:dyDescent="0.25">
      <c r="A293" t="s">
        <v>2</v>
      </c>
      <c r="B293" t="s">
        <v>3</v>
      </c>
      <c r="C293" t="s">
        <v>75</v>
      </c>
      <c r="D293" t="s">
        <v>76</v>
      </c>
      <c r="E293">
        <v>295181</v>
      </c>
      <c r="F293" t="s">
        <v>7871</v>
      </c>
      <c r="G293" t="s">
        <v>8588</v>
      </c>
      <c r="H293" t="s">
        <v>7872</v>
      </c>
      <c r="I293" t="s">
        <v>6</v>
      </c>
      <c r="J293" t="s">
        <v>8589</v>
      </c>
      <c r="K293" t="s">
        <v>7</v>
      </c>
      <c r="L293">
        <v>2213</v>
      </c>
      <c r="M293" t="s">
        <v>8476</v>
      </c>
      <c r="N293" t="s">
        <v>8452</v>
      </c>
    </row>
    <row r="294" spans="1:14" x14ac:dyDescent="0.25">
      <c r="A294" t="s">
        <v>2</v>
      </c>
      <c r="B294" t="s">
        <v>3</v>
      </c>
      <c r="C294" t="s">
        <v>75</v>
      </c>
      <c r="D294" t="s">
        <v>76</v>
      </c>
      <c r="E294">
        <v>295181</v>
      </c>
      <c r="F294" t="s">
        <v>7871</v>
      </c>
      <c r="G294" t="s">
        <v>8588</v>
      </c>
      <c r="H294" t="s">
        <v>7872</v>
      </c>
      <c r="I294" t="s">
        <v>6</v>
      </c>
      <c r="J294" t="s">
        <v>8589</v>
      </c>
      <c r="K294" t="s">
        <v>7</v>
      </c>
      <c r="L294">
        <v>2117</v>
      </c>
      <c r="M294" t="s">
        <v>8058</v>
      </c>
      <c r="N294" t="s">
        <v>8452</v>
      </c>
    </row>
    <row r="295" spans="1:14" x14ac:dyDescent="0.25">
      <c r="A295" t="s">
        <v>2</v>
      </c>
      <c r="B295" t="s">
        <v>3</v>
      </c>
      <c r="C295" t="s">
        <v>95</v>
      </c>
      <c r="D295" t="s">
        <v>96</v>
      </c>
      <c r="E295">
        <v>114809</v>
      </c>
      <c r="F295" t="s">
        <v>8590</v>
      </c>
      <c r="G295" t="s">
        <v>8591</v>
      </c>
      <c r="H295" t="s">
        <v>7895</v>
      </c>
      <c r="I295" t="s">
        <v>6</v>
      </c>
      <c r="J295" t="s">
        <v>8592</v>
      </c>
      <c r="K295" t="s">
        <v>7</v>
      </c>
      <c r="L295">
        <v>2118</v>
      </c>
      <c r="M295" t="s">
        <v>8593</v>
      </c>
      <c r="N295" t="s">
        <v>97</v>
      </c>
    </row>
    <row r="296" spans="1:14" x14ac:dyDescent="0.25">
      <c r="A296" t="s">
        <v>2</v>
      </c>
      <c r="B296" t="s">
        <v>3</v>
      </c>
      <c r="C296" t="s">
        <v>95</v>
      </c>
      <c r="D296" t="s">
        <v>96</v>
      </c>
      <c r="E296">
        <v>114822</v>
      </c>
      <c r="F296" t="s">
        <v>8594</v>
      </c>
      <c r="G296" t="s">
        <v>8595</v>
      </c>
      <c r="H296" t="s">
        <v>7921</v>
      </c>
      <c r="I296" t="s">
        <v>6</v>
      </c>
      <c r="J296" t="s">
        <v>8596</v>
      </c>
      <c r="K296" t="s">
        <v>7</v>
      </c>
      <c r="L296">
        <v>2118</v>
      </c>
      <c r="M296" t="s">
        <v>8593</v>
      </c>
      <c r="N296" t="s">
        <v>97</v>
      </c>
    </row>
    <row r="297" spans="1:14" x14ac:dyDescent="0.25">
      <c r="A297" t="s">
        <v>2</v>
      </c>
      <c r="B297" t="s">
        <v>3</v>
      </c>
      <c r="C297" t="s">
        <v>95</v>
      </c>
      <c r="D297" t="s">
        <v>96</v>
      </c>
      <c r="E297">
        <v>114840</v>
      </c>
      <c r="F297" t="s">
        <v>7875</v>
      </c>
      <c r="G297" t="s">
        <v>8597</v>
      </c>
      <c r="H297" t="s">
        <v>7876</v>
      </c>
      <c r="I297" t="s">
        <v>6</v>
      </c>
      <c r="J297" t="s">
        <v>8598</v>
      </c>
      <c r="K297" t="s">
        <v>7</v>
      </c>
      <c r="L297">
        <v>2213</v>
      </c>
      <c r="M297" t="s">
        <v>8093</v>
      </c>
      <c r="N297" t="s">
        <v>97</v>
      </c>
    </row>
    <row r="298" spans="1:14" x14ac:dyDescent="0.25">
      <c r="A298" t="s">
        <v>2</v>
      </c>
      <c r="B298" t="s">
        <v>3</v>
      </c>
      <c r="C298" t="s">
        <v>95</v>
      </c>
      <c r="D298" t="s">
        <v>96</v>
      </c>
      <c r="E298">
        <v>114840</v>
      </c>
      <c r="F298" t="s">
        <v>7875</v>
      </c>
      <c r="G298" t="s">
        <v>8597</v>
      </c>
      <c r="H298" t="s">
        <v>7876</v>
      </c>
      <c r="I298" t="s">
        <v>6</v>
      </c>
      <c r="J298" t="s">
        <v>8598</v>
      </c>
      <c r="K298" t="s">
        <v>7</v>
      </c>
      <c r="L298">
        <v>2118</v>
      </c>
      <c r="M298" t="s">
        <v>8593</v>
      </c>
      <c r="N298" t="s">
        <v>97</v>
      </c>
    </row>
    <row r="299" spans="1:14" x14ac:dyDescent="0.25">
      <c r="A299" t="s">
        <v>2</v>
      </c>
      <c r="B299" t="s">
        <v>3</v>
      </c>
      <c r="C299" t="s">
        <v>95</v>
      </c>
      <c r="D299" t="s">
        <v>96</v>
      </c>
      <c r="E299">
        <v>114848</v>
      </c>
      <c r="F299" t="s">
        <v>7877</v>
      </c>
      <c r="G299" t="s">
        <v>8599</v>
      </c>
      <c r="H299" t="s">
        <v>7878</v>
      </c>
      <c r="I299" t="s">
        <v>6</v>
      </c>
      <c r="J299" t="s">
        <v>8600</v>
      </c>
      <c r="K299" t="s">
        <v>7</v>
      </c>
      <c r="L299">
        <v>2118</v>
      </c>
      <c r="M299" t="s">
        <v>8593</v>
      </c>
      <c r="N299" t="s">
        <v>14</v>
      </c>
    </row>
    <row r="300" spans="1:14" x14ac:dyDescent="0.25">
      <c r="A300" t="s">
        <v>2</v>
      </c>
      <c r="B300" t="s">
        <v>3</v>
      </c>
      <c r="C300" t="s">
        <v>95</v>
      </c>
      <c r="D300" t="s">
        <v>96</v>
      </c>
      <c r="E300">
        <v>114848</v>
      </c>
      <c r="F300" t="s">
        <v>7877</v>
      </c>
      <c r="G300" t="s">
        <v>8599</v>
      </c>
      <c r="H300" t="s">
        <v>7878</v>
      </c>
      <c r="I300" t="s">
        <v>6</v>
      </c>
      <c r="J300" t="s">
        <v>8600</v>
      </c>
      <c r="K300" t="s">
        <v>7</v>
      </c>
      <c r="L300">
        <v>2213</v>
      </c>
      <c r="M300" t="s">
        <v>8093</v>
      </c>
      <c r="N300" t="s">
        <v>14</v>
      </c>
    </row>
    <row r="301" spans="1:14" x14ac:dyDescent="0.25">
      <c r="A301" t="s">
        <v>2</v>
      </c>
      <c r="B301" t="s">
        <v>3</v>
      </c>
      <c r="C301" t="s">
        <v>95</v>
      </c>
      <c r="D301" t="s">
        <v>96</v>
      </c>
      <c r="E301">
        <v>114870</v>
      </c>
      <c r="F301" t="s">
        <v>7879</v>
      </c>
      <c r="G301" t="s">
        <v>8601</v>
      </c>
      <c r="H301" t="s">
        <v>7880</v>
      </c>
      <c r="I301" t="s">
        <v>6</v>
      </c>
      <c r="J301" t="s">
        <v>8602</v>
      </c>
      <c r="K301" t="s">
        <v>7</v>
      </c>
      <c r="L301">
        <v>2118</v>
      </c>
      <c r="M301" t="s">
        <v>8593</v>
      </c>
      <c r="N301" t="s">
        <v>97</v>
      </c>
    </row>
    <row r="302" spans="1:14" x14ac:dyDescent="0.25">
      <c r="A302" t="s">
        <v>2</v>
      </c>
      <c r="B302" t="s">
        <v>3</v>
      </c>
      <c r="C302" t="s">
        <v>95</v>
      </c>
      <c r="D302" t="s">
        <v>96</v>
      </c>
      <c r="E302">
        <v>114870</v>
      </c>
      <c r="F302" t="s">
        <v>7879</v>
      </c>
      <c r="G302" t="s">
        <v>8601</v>
      </c>
      <c r="H302" t="s">
        <v>7880</v>
      </c>
      <c r="I302" t="s">
        <v>6</v>
      </c>
      <c r="J302" t="s">
        <v>8602</v>
      </c>
      <c r="K302" t="s">
        <v>7</v>
      </c>
      <c r="L302">
        <v>2213</v>
      </c>
      <c r="M302" t="s">
        <v>8093</v>
      </c>
      <c r="N302" t="s">
        <v>97</v>
      </c>
    </row>
    <row r="303" spans="1:14" x14ac:dyDescent="0.25">
      <c r="A303" t="s">
        <v>2</v>
      </c>
      <c r="B303" t="s">
        <v>3</v>
      </c>
      <c r="C303" t="s">
        <v>95</v>
      </c>
      <c r="D303" t="s">
        <v>96</v>
      </c>
      <c r="E303">
        <v>114888</v>
      </c>
      <c r="F303" t="s">
        <v>8603</v>
      </c>
      <c r="G303" t="s">
        <v>8604</v>
      </c>
      <c r="H303" t="s">
        <v>98</v>
      </c>
      <c r="I303" t="s">
        <v>6</v>
      </c>
      <c r="J303" t="s">
        <v>8605</v>
      </c>
      <c r="K303" t="s">
        <v>7</v>
      </c>
      <c r="L303">
        <v>2118</v>
      </c>
      <c r="M303" t="s">
        <v>8593</v>
      </c>
      <c r="N303" t="s">
        <v>97</v>
      </c>
    </row>
    <row r="304" spans="1:14" x14ac:dyDescent="0.25">
      <c r="A304" t="s">
        <v>2</v>
      </c>
      <c r="B304" t="s">
        <v>3</v>
      </c>
      <c r="C304" t="s">
        <v>95</v>
      </c>
      <c r="D304" t="s">
        <v>96</v>
      </c>
      <c r="E304">
        <v>114889</v>
      </c>
      <c r="F304" t="s">
        <v>99</v>
      </c>
      <c r="G304" t="s">
        <v>100</v>
      </c>
      <c r="H304" t="s">
        <v>101</v>
      </c>
      <c r="I304" t="s">
        <v>6</v>
      </c>
      <c r="J304" t="s">
        <v>102</v>
      </c>
      <c r="K304" t="s">
        <v>7</v>
      </c>
      <c r="L304">
        <v>2312</v>
      </c>
      <c r="M304" t="s">
        <v>7689</v>
      </c>
      <c r="N304" t="s">
        <v>97</v>
      </c>
    </row>
    <row r="305" spans="1:14" x14ac:dyDescent="0.25">
      <c r="A305" t="s">
        <v>2</v>
      </c>
      <c r="B305" t="s">
        <v>3</v>
      </c>
      <c r="C305" t="s">
        <v>95</v>
      </c>
      <c r="D305" t="s">
        <v>96</v>
      </c>
      <c r="E305">
        <v>114889</v>
      </c>
      <c r="F305" t="s">
        <v>99</v>
      </c>
      <c r="G305" t="s">
        <v>100</v>
      </c>
      <c r="H305" t="s">
        <v>101</v>
      </c>
      <c r="I305" t="s">
        <v>6</v>
      </c>
      <c r="J305" t="s">
        <v>102</v>
      </c>
      <c r="K305" t="s">
        <v>7</v>
      </c>
      <c r="L305">
        <v>2118</v>
      </c>
      <c r="M305" t="s">
        <v>8593</v>
      </c>
      <c r="N305" t="s">
        <v>97</v>
      </c>
    </row>
    <row r="306" spans="1:14" x14ac:dyDescent="0.25">
      <c r="A306" t="s">
        <v>2</v>
      </c>
      <c r="B306" t="s">
        <v>3</v>
      </c>
      <c r="C306" t="s">
        <v>95</v>
      </c>
      <c r="D306" t="s">
        <v>96</v>
      </c>
      <c r="E306">
        <v>114898</v>
      </c>
      <c r="F306" t="s">
        <v>8319</v>
      </c>
      <c r="G306" t="s">
        <v>8606</v>
      </c>
      <c r="H306" t="s">
        <v>103</v>
      </c>
      <c r="I306" t="s">
        <v>6</v>
      </c>
      <c r="J306" t="s">
        <v>8607</v>
      </c>
      <c r="K306" t="s">
        <v>7</v>
      </c>
      <c r="L306">
        <v>2118</v>
      </c>
      <c r="M306" t="s">
        <v>8593</v>
      </c>
      <c r="N306" t="s">
        <v>14</v>
      </c>
    </row>
    <row r="307" spans="1:14" x14ac:dyDescent="0.25">
      <c r="A307" t="s">
        <v>2</v>
      </c>
      <c r="B307" t="s">
        <v>3</v>
      </c>
      <c r="C307" t="s">
        <v>95</v>
      </c>
      <c r="D307" t="s">
        <v>96</v>
      </c>
      <c r="E307">
        <v>114908</v>
      </c>
      <c r="F307" t="s">
        <v>8608</v>
      </c>
      <c r="G307" t="s">
        <v>8609</v>
      </c>
      <c r="H307" t="s">
        <v>8610</v>
      </c>
      <c r="I307" t="s">
        <v>6</v>
      </c>
      <c r="J307" t="s">
        <v>8611</v>
      </c>
      <c r="K307" t="s">
        <v>7</v>
      </c>
      <c r="L307">
        <v>2118</v>
      </c>
      <c r="M307" t="s">
        <v>8593</v>
      </c>
      <c r="N307" t="s">
        <v>14</v>
      </c>
    </row>
    <row r="308" spans="1:14" x14ac:dyDescent="0.25">
      <c r="A308" t="s">
        <v>2</v>
      </c>
      <c r="B308" t="s">
        <v>3</v>
      </c>
      <c r="C308" t="s">
        <v>95</v>
      </c>
      <c r="D308" t="s">
        <v>96</v>
      </c>
      <c r="E308">
        <v>116616</v>
      </c>
      <c r="F308" t="s">
        <v>7881</v>
      </c>
      <c r="G308" t="s">
        <v>8612</v>
      </c>
      <c r="H308" t="s">
        <v>103</v>
      </c>
      <c r="I308" t="s">
        <v>6</v>
      </c>
      <c r="J308" t="s">
        <v>104</v>
      </c>
      <c r="K308" t="s">
        <v>7</v>
      </c>
      <c r="L308">
        <v>2213</v>
      </c>
      <c r="M308" t="s">
        <v>8093</v>
      </c>
      <c r="N308" t="s">
        <v>14</v>
      </c>
    </row>
    <row r="309" spans="1:14" x14ac:dyDescent="0.25">
      <c r="A309" t="s">
        <v>2</v>
      </c>
      <c r="B309" t="s">
        <v>3</v>
      </c>
      <c r="C309" t="s">
        <v>95</v>
      </c>
      <c r="D309" t="s">
        <v>96</v>
      </c>
      <c r="E309">
        <v>116641</v>
      </c>
      <c r="F309" t="s">
        <v>7744</v>
      </c>
      <c r="G309" t="s">
        <v>7745</v>
      </c>
      <c r="H309" t="s">
        <v>98</v>
      </c>
      <c r="I309" t="s">
        <v>6</v>
      </c>
      <c r="J309" t="s">
        <v>7746</v>
      </c>
      <c r="K309" t="s">
        <v>7</v>
      </c>
      <c r="L309">
        <v>2213</v>
      </c>
      <c r="M309" t="s">
        <v>8093</v>
      </c>
      <c r="N309" t="s">
        <v>97</v>
      </c>
    </row>
    <row r="310" spans="1:14" x14ac:dyDescent="0.25">
      <c r="A310" t="s">
        <v>2</v>
      </c>
      <c r="B310" t="s">
        <v>3</v>
      </c>
      <c r="C310" t="s">
        <v>95</v>
      </c>
      <c r="D310" t="s">
        <v>96</v>
      </c>
      <c r="E310">
        <v>116641</v>
      </c>
      <c r="F310" t="s">
        <v>7744</v>
      </c>
      <c r="G310" t="s">
        <v>7745</v>
      </c>
      <c r="H310" t="s">
        <v>98</v>
      </c>
      <c r="I310" t="s">
        <v>6</v>
      </c>
      <c r="J310" t="s">
        <v>7746</v>
      </c>
      <c r="K310" t="s">
        <v>7</v>
      </c>
      <c r="L310">
        <v>2312</v>
      </c>
      <c r="M310" t="s">
        <v>7689</v>
      </c>
      <c r="N310" t="s">
        <v>97</v>
      </c>
    </row>
    <row r="311" spans="1:14" x14ac:dyDescent="0.25">
      <c r="A311" t="s">
        <v>2</v>
      </c>
      <c r="B311" t="s">
        <v>3</v>
      </c>
      <c r="C311" t="s">
        <v>95</v>
      </c>
      <c r="D311" t="s">
        <v>96</v>
      </c>
      <c r="E311">
        <v>117712</v>
      </c>
      <c r="F311" t="s">
        <v>7886</v>
      </c>
      <c r="G311" t="s">
        <v>8613</v>
      </c>
      <c r="H311" t="s">
        <v>7887</v>
      </c>
      <c r="I311" t="s">
        <v>6</v>
      </c>
      <c r="J311" t="s">
        <v>8614</v>
      </c>
      <c r="K311" t="s">
        <v>7</v>
      </c>
      <c r="L311">
        <v>2213</v>
      </c>
      <c r="M311" t="s">
        <v>8093</v>
      </c>
      <c r="N311" t="s">
        <v>97</v>
      </c>
    </row>
    <row r="312" spans="1:14" x14ac:dyDescent="0.25">
      <c r="A312" t="s">
        <v>2</v>
      </c>
      <c r="B312" t="s">
        <v>3</v>
      </c>
      <c r="C312" t="s">
        <v>95</v>
      </c>
      <c r="D312" t="s">
        <v>96</v>
      </c>
      <c r="E312">
        <v>117717</v>
      </c>
      <c r="F312" t="s">
        <v>7920</v>
      </c>
      <c r="G312" t="s">
        <v>8615</v>
      </c>
      <c r="H312" t="s">
        <v>7921</v>
      </c>
      <c r="I312" t="s">
        <v>6</v>
      </c>
      <c r="J312" t="s">
        <v>8596</v>
      </c>
      <c r="K312" t="s">
        <v>7</v>
      </c>
      <c r="L312">
        <v>2213</v>
      </c>
      <c r="M312" t="s">
        <v>7973</v>
      </c>
      <c r="N312" t="s">
        <v>97</v>
      </c>
    </row>
    <row r="313" spans="1:14" x14ac:dyDescent="0.25">
      <c r="A313" t="s">
        <v>2</v>
      </c>
      <c r="B313" t="s">
        <v>3</v>
      </c>
      <c r="C313" t="s">
        <v>95</v>
      </c>
      <c r="D313" t="s">
        <v>96</v>
      </c>
      <c r="E313">
        <v>187434</v>
      </c>
      <c r="F313" t="s">
        <v>7890</v>
      </c>
      <c r="G313" t="s">
        <v>8616</v>
      </c>
      <c r="H313" t="s">
        <v>7891</v>
      </c>
      <c r="I313" t="s">
        <v>6</v>
      </c>
      <c r="J313" t="s">
        <v>8617</v>
      </c>
      <c r="K313" t="s">
        <v>7</v>
      </c>
      <c r="L313">
        <v>2118</v>
      </c>
      <c r="M313" t="s">
        <v>8593</v>
      </c>
      <c r="N313" t="s">
        <v>14</v>
      </c>
    </row>
    <row r="314" spans="1:14" x14ac:dyDescent="0.25">
      <c r="A314" t="s">
        <v>2</v>
      </c>
      <c r="B314" t="s">
        <v>3</v>
      </c>
      <c r="C314" t="s">
        <v>95</v>
      </c>
      <c r="D314" t="s">
        <v>96</v>
      </c>
      <c r="E314">
        <v>187434</v>
      </c>
      <c r="F314" t="s">
        <v>7890</v>
      </c>
      <c r="G314" t="s">
        <v>8616</v>
      </c>
      <c r="H314" t="s">
        <v>7891</v>
      </c>
      <c r="I314" t="s">
        <v>6</v>
      </c>
      <c r="J314" t="s">
        <v>8617</v>
      </c>
      <c r="K314" t="s">
        <v>7</v>
      </c>
      <c r="L314">
        <v>2213</v>
      </c>
      <c r="M314" t="s">
        <v>8093</v>
      </c>
      <c r="N314" t="s">
        <v>14</v>
      </c>
    </row>
    <row r="315" spans="1:14" x14ac:dyDescent="0.25">
      <c r="A315" t="s">
        <v>2</v>
      </c>
      <c r="B315" t="s">
        <v>3</v>
      </c>
      <c r="C315" t="s">
        <v>95</v>
      </c>
      <c r="D315" t="s">
        <v>96</v>
      </c>
      <c r="E315">
        <v>193596</v>
      </c>
      <c r="F315" t="s">
        <v>8618</v>
      </c>
      <c r="G315" t="s">
        <v>8619</v>
      </c>
      <c r="H315" t="s">
        <v>8620</v>
      </c>
      <c r="I315" t="s">
        <v>6</v>
      </c>
      <c r="J315" t="s">
        <v>8621</v>
      </c>
      <c r="K315" t="s">
        <v>7</v>
      </c>
      <c r="L315">
        <v>2118</v>
      </c>
      <c r="M315" t="s">
        <v>7978</v>
      </c>
      <c r="N315" t="s">
        <v>14</v>
      </c>
    </row>
    <row r="316" spans="1:14" x14ac:dyDescent="0.25">
      <c r="A316" t="s">
        <v>2</v>
      </c>
      <c r="B316" t="s">
        <v>3</v>
      </c>
      <c r="C316" t="s">
        <v>95</v>
      </c>
      <c r="D316" t="s">
        <v>96</v>
      </c>
      <c r="E316">
        <v>194188</v>
      </c>
      <c r="F316" t="s">
        <v>105</v>
      </c>
      <c r="G316" t="s">
        <v>106</v>
      </c>
      <c r="H316" t="s">
        <v>103</v>
      </c>
      <c r="I316" t="s">
        <v>6</v>
      </c>
      <c r="J316" t="s">
        <v>104</v>
      </c>
      <c r="K316" t="s">
        <v>7</v>
      </c>
      <c r="L316">
        <v>2118</v>
      </c>
      <c r="M316" t="s">
        <v>8593</v>
      </c>
      <c r="N316" t="s">
        <v>14</v>
      </c>
    </row>
    <row r="317" spans="1:14" x14ac:dyDescent="0.25">
      <c r="A317" t="s">
        <v>2</v>
      </c>
      <c r="B317" t="s">
        <v>3</v>
      </c>
      <c r="C317" t="s">
        <v>95</v>
      </c>
      <c r="D317" t="s">
        <v>96</v>
      </c>
      <c r="E317">
        <v>194188</v>
      </c>
      <c r="F317" t="s">
        <v>105</v>
      </c>
      <c r="G317" t="s">
        <v>106</v>
      </c>
      <c r="H317" t="s">
        <v>103</v>
      </c>
      <c r="I317" t="s">
        <v>6</v>
      </c>
      <c r="J317" t="s">
        <v>104</v>
      </c>
      <c r="K317" t="s">
        <v>7</v>
      </c>
      <c r="L317">
        <v>2312</v>
      </c>
      <c r="M317" t="s">
        <v>7689</v>
      </c>
      <c r="N317" t="s">
        <v>14</v>
      </c>
    </row>
    <row r="318" spans="1:14" x14ac:dyDescent="0.25">
      <c r="A318" t="s">
        <v>2</v>
      </c>
      <c r="B318" t="s">
        <v>3</v>
      </c>
      <c r="C318" t="s">
        <v>95</v>
      </c>
      <c r="D318" t="s">
        <v>96</v>
      </c>
      <c r="E318">
        <v>204395</v>
      </c>
      <c r="F318" t="s">
        <v>8622</v>
      </c>
      <c r="G318" t="s">
        <v>8623</v>
      </c>
      <c r="H318" t="s">
        <v>8624</v>
      </c>
      <c r="I318" t="s">
        <v>6</v>
      </c>
      <c r="J318" t="s">
        <v>8625</v>
      </c>
      <c r="K318" t="s">
        <v>7</v>
      </c>
      <c r="L318">
        <v>2118</v>
      </c>
      <c r="M318" t="s">
        <v>7978</v>
      </c>
      <c r="N318" t="s">
        <v>14</v>
      </c>
    </row>
    <row r="319" spans="1:14" x14ac:dyDescent="0.25">
      <c r="A319" t="s">
        <v>2</v>
      </c>
      <c r="B319" t="s">
        <v>3</v>
      </c>
      <c r="C319" t="s">
        <v>95</v>
      </c>
      <c r="D319" t="s">
        <v>96</v>
      </c>
      <c r="E319">
        <v>218034</v>
      </c>
      <c r="F319" t="s">
        <v>7894</v>
      </c>
      <c r="G319" t="s">
        <v>8626</v>
      </c>
      <c r="H319" t="s">
        <v>7895</v>
      </c>
      <c r="I319" t="s">
        <v>6</v>
      </c>
      <c r="J319" t="s">
        <v>8592</v>
      </c>
      <c r="K319" t="s">
        <v>7</v>
      </c>
      <c r="L319">
        <v>2213</v>
      </c>
      <c r="M319" t="s">
        <v>8093</v>
      </c>
      <c r="N319" t="s">
        <v>97</v>
      </c>
    </row>
    <row r="320" spans="1:14" x14ac:dyDescent="0.25">
      <c r="A320" t="s">
        <v>2</v>
      </c>
      <c r="B320" t="s">
        <v>3</v>
      </c>
      <c r="C320" t="s">
        <v>95</v>
      </c>
      <c r="D320" t="s">
        <v>96</v>
      </c>
      <c r="E320">
        <v>230294</v>
      </c>
      <c r="F320" t="s">
        <v>8627</v>
      </c>
      <c r="G320" t="s">
        <v>8628</v>
      </c>
      <c r="H320" t="s">
        <v>7887</v>
      </c>
      <c r="I320" t="s">
        <v>6</v>
      </c>
      <c r="J320" t="s">
        <v>8629</v>
      </c>
      <c r="K320" t="s">
        <v>7</v>
      </c>
      <c r="L320">
        <v>2118</v>
      </c>
      <c r="M320" t="s">
        <v>8593</v>
      </c>
      <c r="N320" t="s">
        <v>97</v>
      </c>
    </row>
    <row r="321" spans="1:14" x14ac:dyDescent="0.25">
      <c r="A321" t="s">
        <v>2</v>
      </c>
      <c r="B321" t="s">
        <v>3</v>
      </c>
      <c r="C321" t="s">
        <v>95</v>
      </c>
      <c r="D321" t="s">
        <v>96</v>
      </c>
      <c r="E321">
        <v>230450</v>
      </c>
      <c r="F321" t="s">
        <v>8630</v>
      </c>
      <c r="G321" t="s">
        <v>8631</v>
      </c>
      <c r="H321" t="s">
        <v>8632</v>
      </c>
      <c r="I321" t="s">
        <v>6</v>
      </c>
      <c r="J321" t="s">
        <v>8633</v>
      </c>
      <c r="K321" t="s">
        <v>7</v>
      </c>
      <c r="L321">
        <v>2118</v>
      </c>
      <c r="M321" t="s">
        <v>7978</v>
      </c>
      <c r="N321" t="s">
        <v>14</v>
      </c>
    </row>
    <row r="322" spans="1:14" x14ac:dyDescent="0.25">
      <c r="A322" t="s">
        <v>2</v>
      </c>
      <c r="B322" t="s">
        <v>3</v>
      </c>
      <c r="C322" t="s">
        <v>95</v>
      </c>
      <c r="D322" t="s">
        <v>96</v>
      </c>
      <c r="E322">
        <v>231126</v>
      </c>
      <c r="F322" t="s">
        <v>8634</v>
      </c>
      <c r="G322" t="s">
        <v>8635</v>
      </c>
      <c r="H322" t="s">
        <v>8636</v>
      </c>
      <c r="I322" t="s">
        <v>6</v>
      </c>
      <c r="J322" t="s">
        <v>8884</v>
      </c>
      <c r="K322" t="s">
        <v>7</v>
      </c>
      <c r="L322">
        <v>2118</v>
      </c>
      <c r="M322" t="s">
        <v>8593</v>
      </c>
      <c r="N322" t="s">
        <v>14</v>
      </c>
    </row>
    <row r="323" spans="1:14" x14ac:dyDescent="0.25">
      <c r="A323" t="s">
        <v>2</v>
      </c>
      <c r="B323" t="s">
        <v>3</v>
      </c>
      <c r="C323" t="s">
        <v>95</v>
      </c>
      <c r="D323" t="s">
        <v>96</v>
      </c>
      <c r="E323">
        <v>245236</v>
      </c>
      <c r="F323" t="s">
        <v>8637</v>
      </c>
      <c r="G323" t="s">
        <v>8638</v>
      </c>
      <c r="H323" t="s">
        <v>8639</v>
      </c>
      <c r="I323" t="s">
        <v>6</v>
      </c>
      <c r="J323" t="s">
        <v>8640</v>
      </c>
      <c r="K323" t="s">
        <v>7</v>
      </c>
      <c r="L323">
        <v>2118</v>
      </c>
      <c r="M323" t="s">
        <v>8593</v>
      </c>
      <c r="N323" t="s">
        <v>97</v>
      </c>
    </row>
    <row r="324" spans="1:14" x14ac:dyDescent="0.25">
      <c r="A324" t="s">
        <v>2</v>
      </c>
      <c r="B324" t="s">
        <v>3</v>
      </c>
      <c r="C324" t="s">
        <v>95</v>
      </c>
      <c r="D324" t="s">
        <v>96</v>
      </c>
      <c r="E324">
        <v>245256</v>
      </c>
      <c r="F324" t="s">
        <v>7898</v>
      </c>
      <c r="G324" t="s">
        <v>8641</v>
      </c>
      <c r="H324" t="s">
        <v>7899</v>
      </c>
      <c r="I324" t="s">
        <v>6</v>
      </c>
      <c r="J324" t="s">
        <v>8642</v>
      </c>
      <c r="K324" t="s">
        <v>7</v>
      </c>
      <c r="L324">
        <v>2213</v>
      </c>
      <c r="M324" t="s">
        <v>8093</v>
      </c>
      <c r="N324" t="s">
        <v>97</v>
      </c>
    </row>
    <row r="325" spans="1:14" x14ac:dyDescent="0.25">
      <c r="A325" t="s">
        <v>2</v>
      </c>
      <c r="B325" t="s">
        <v>3</v>
      </c>
      <c r="C325" t="s">
        <v>95</v>
      </c>
      <c r="D325" t="s">
        <v>96</v>
      </c>
      <c r="E325">
        <v>245256</v>
      </c>
      <c r="F325" t="s">
        <v>7898</v>
      </c>
      <c r="G325" t="s">
        <v>8641</v>
      </c>
      <c r="H325" t="s">
        <v>7899</v>
      </c>
      <c r="I325" t="s">
        <v>6</v>
      </c>
      <c r="J325" t="s">
        <v>8642</v>
      </c>
      <c r="K325" t="s">
        <v>7</v>
      </c>
      <c r="L325">
        <v>2118</v>
      </c>
      <c r="M325" t="s">
        <v>8593</v>
      </c>
      <c r="N325" t="s">
        <v>97</v>
      </c>
    </row>
    <row r="326" spans="1:14" x14ac:dyDescent="0.25">
      <c r="A326" t="s">
        <v>2</v>
      </c>
      <c r="B326" t="s">
        <v>3</v>
      </c>
      <c r="C326" t="s">
        <v>95</v>
      </c>
      <c r="D326" t="s">
        <v>96</v>
      </c>
      <c r="E326">
        <v>256693</v>
      </c>
      <c r="F326" t="s">
        <v>8643</v>
      </c>
      <c r="G326" t="s">
        <v>8644</v>
      </c>
      <c r="H326" t="s">
        <v>8645</v>
      </c>
      <c r="I326" t="s">
        <v>6</v>
      </c>
      <c r="J326" t="s">
        <v>8646</v>
      </c>
      <c r="K326" t="s">
        <v>7</v>
      </c>
      <c r="L326">
        <v>2118</v>
      </c>
      <c r="M326" t="s">
        <v>7978</v>
      </c>
      <c r="N326" t="s">
        <v>14</v>
      </c>
    </row>
    <row r="327" spans="1:14" x14ac:dyDescent="0.25">
      <c r="A327" t="s">
        <v>2</v>
      </c>
      <c r="B327" t="s">
        <v>3</v>
      </c>
      <c r="C327" t="s">
        <v>95</v>
      </c>
      <c r="D327" t="s">
        <v>96</v>
      </c>
      <c r="E327">
        <v>263877</v>
      </c>
      <c r="F327" t="s">
        <v>7902</v>
      </c>
      <c r="G327" t="s">
        <v>8647</v>
      </c>
      <c r="H327" t="s">
        <v>7903</v>
      </c>
      <c r="I327" t="s">
        <v>6</v>
      </c>
      <c r="J327" t="s">
        <v>8648</v>
      </c>
      <c r="K327" t="s">
        <v>7</v>
      </c>
      <c r="L327">
        <v>2213</v>
      </c>
      <c r="M327" t="s">
        <v>8093</v>
      </c>
      <c r="N327" t="s">
        <v>14</v>
      </c>
    </row>
    <row r="328" spans="1:14" x14ac:dyDescent="0.25">
      <c r="A328" t="s">
        <v>2</v>
      </c>
      <c r="B328" t="s">
        <v>3</v>
      </c>
      <c r="C328" t="s">
        <v>95</v>
      </c>
      <c r="D328" t="s">
        <v>96</v>
      </c>
      <c r="E328">
        <v>263877</v>
      </c>
      <c r="F328" t="s">
        <v>7902</v>
      </c>
      <c r="G328" t="s">
        <v>8647</v>
      </c>
      <c r="H328" t="s">
        <v>7903</v>
      </c>
      <c r="I328" t="s">
        <v>6</v>
      </c>
      <c r="J328" t="s">
        <v>8648</v>
      </c>
      <c r="K328" t="s">
        <v>7</v>
      </c>
      <c r="L328">
        <v>2118</v>
      </c>
      <c r="M328" t="s">
        <v>8593</v>
      </c>
      <c r="N328" t="s">
        <v>14</v>
      </c>
    </row>
    <row r="329" spans="1:14" x14ac:dyDescent="0.25">
      <c r="A329" t="s">
        <v>2</v>
      </c>
      <c r="B329" t="s">
        <v>3</v>
      </c>
      <c r="C329" t="s">
        <v>95</v>
      </c>
      <c r="D329" t="s">
        <v>96</v>
      </c>
      <c r="E329">
        <v>293906</v>
      </c>
      <c r="F329" t="s">
        <v>7906</v>
      </c>
      <c r="G329" t="s">
        <v>8649</v>
      </c>
      <c r="H329" t="s">
        <v>7907</v>
      </c>
      <c r="I329" t="s">
        <v>6</v>
      </c>
      <c r="J329" t="s">
        <v>8650</v>
      </c>
      <c r="K329" t="s">
        <v>7</v>
      </c>
      <c r="L329">
        <v>2213</v>
      </c>
      <c r="M329" t="s">
        <v>8093</v>
      </c>
      <c r="N329" t="s">
        <v>14</v>
      </c>
    </row>
  </sheetData>
  <autoFilter ref="A1:Q267"/>
  <pageMargins left="0.7" right="0.7" top="0.75" bottom="0.75" header="0.3" footer="0.3"/>
  <pageSetup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Macro5">
                <anchor moveWithCells="1" sizeWithCells="1">
                  <from>
                    <xdr:col>17</xdr:col>
                    <xdr:colOff>295275</xdr:colOff>
                    <xdr:row>0</xdr:row>
                    <xdr:rowOff>95250</xdr:rowOff>
                  </from>
                  <to>
                    <xdr:col>18</xdr:col>
                    <xdr:colOff>371475</xdr:colOff>
                    <xdr:row>3</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18327"/>
  <sheetViews>
    <sheetView topLeftCell="A12193" workbookViewId="0">
      <selection activeCell="Q2" sqref="Q2"/>
    </sheetView>
  </sheetViews>
  <sheetFormatPr defaultRowHeight="15" x14ac:dyDescent="0.25"/>
  <sheetData>
    <row r="1" spans="1:15" x14ac:dyDescent="0.25">
      <c r="A1" t="s">
        <v>127</v>
      </c>
      <c r="B1" t="s">
        <v>128</v>
      </c>
      <c r="C1" t="s">
        <v>129</v>
      </c>
      <c r="D1" t="s">
        <v>130</v>
      </c>
      <c r="E1" t="s">
        <v>131</v>
      </c>
      <c r="F1" t="s">
        <v>132</v>
      </c>
      <c r="G1" t="s">
        <v>133</v>
      </c>
      <c r="H1" t="s">
        <v>134</v>
      </c>
      <c r="I1" t="s">
        <v>135</v>
      </c>
      <c r="J1" t="s">
        <v>136</v>
      </c>
      <c r="K1" t="s">
        <v>137</v>
      </c>
      <c r="L1" t="s">
        <v>138</v>
      </c>
      <c r="O1" s="1">
        <v>42583</v>
      </c>
    </row>
    <row r="2" spans="1:15" x14ac:dyDescent="0.25">
      <c r="A2">
        <v>32</v>
      </c>
      <c r="B2">
        <v>334772</v>
      </c>
      <c r="C2" t="s">
        <v>139</v>
      </c>
      <c r="D2">
        <v>68.680000000000007</v>
      </c>
      <c r="E2">
        <v>0</v>
      </c>
      <c r="F2">
        <v>39.15</v>
      </c>
      <c r="G2">
        <v>0</v>
      </c>
      <c r="H2">
        <v>0</v>
      </c>
      <c r="I2">
        <v>0</v>
      </c>
      <c r="K2">
        <v>1974</v>
      </c>
      <c r="L2">
        <v>1975</v>
      </c>
    </row>
    <row r="3" spans="1:15" x14ac:dyDescent="0.25">
      <c r="A3">
        <v>32</v>
      </c>
      <c r="B3">
        <v>550625</v>
      </c>
      <c r="C3" t="s">
        <v>140</v>
      </c>
      <c r="D3">
        <v>34.78</v>
      </c>
      <c r="E3">
        <v>0</v>
      </c>
      <c r="F3">
        <v>20.87</v>
      </c>
      <c r="G3">
        <v>0</v>
      </c>
      <c r="H3">
        <v>0</v>
      </c>
      <c r="I3">
        <v>0</v>
      </c>
      <c r="K3">
        <v>1975</v>
      </c>
      <c r="L3">
        <v>1990</v>
      </c>
    </row>
    <row r="4" spans="1:15" x14ac:dyDescent="0.25">
      <c r="A4">
        <v>32</v>
      </c>
      <c r="B4">
        <v>730540</v>
      </c>
      <c r="C4" t="s">
        <v>141</v>
      </c>
      <c r="D4">
        <v>13.16</v>
      </c>
      <c r="E4">
        <v>0</v>
      </c>
      <c r="F4">
        <v>7.5</v>
      </c>
      <c r="G4">
        <v>0</v>
      </c>
      <c r="H4">
        <v>0</v>
      </c>
      <c r="I4">
        <v>0</v>
      </c>
      <c r="K4">
        <v>1978</v>
      </c>
      <c r="L4">
        <v>1991</v>
      </c>
    </row>
    <row r="5" spans="1:15" x14ac:dyDescent="0.25">
      <c r="A5">
        <v>32</v>
      </c>
      <c r="B5">
        <v>980670</v>
      </c>
      <c r="C5" t="s">
        <v>142</v>
      </c>
      <c r="D5">
        <v>9</v>
      </c>
      <c r="E5">
        <v>0</v>
      </c>
      <c r="F5">
        <v>6.3</v>
      </c>
      <c r="G5">
        <v>0</v>
      </c>
      <c r="H5">
        <v>0</v>
      </c>
      <c r="I5">
        <v>0</v>
      </c>
      <c r="K5">
        <v>1974</v>
      </c>
      <c r="L5">
        <v>2001</v>
      </c>
    </row>
    <row r="6" spans="1:15" x14ac:dyDescent="0.25">
      <c r="A6">
        <v>32</v>
      </c>
      <c r="B6">
        <v>981148</v>
      </c>
      <c r="C6" t="s">
        <v>143</v>
      </c>
      <c r="D6">
        <v>7.74</v>
      </c>
      <c r="E6">
        <v>0</v>
      </c>
      <c r="F6">
        <v>5.84</v>
      </c>
      <c r="G6">
        <v>0</v>
      </c>
      <c r="H6">
        <v>0</v>
      </c>
      <c r="I6">
        <v>0</v>
      </c>
      <c r="K6">
        <v>1976</v>
      </c>
      <c r="L6">
        <v>2001</v>
      </c>
    </row>
    <row r="7" spans="1:15" x14ac:dyDescent="0.25">
      <c r="A7">
        <v>32</v>
      </c>
      <c r="B7">
        <v>981825</v>
      </c>
      <c r="C7" t="s">
        <v>144</v>
      </c>
      <c r="D7">
        <v>18.11</v>
      </c>
      <c r="E7">
        <v>0</v>
      </c>
      <c r="F7">
        <v>11.75</v>
      </c>
      <c r="G7">
        <v>0</v>
      </c>
      <c r="H7">
        <v>0</v>
      </c>
      <c r="I7">
        <v>0</v>
      </c>
      <c r="K7">
        <v>1975</v>
      </c>
      <c r="L7">
        <v>2000</v>
      </c>
    </row>
    <row r="8" spans="1:15" x14ac:dyDescent="0.25">
      <c r="A8">
        <v>32</v>
      </c>
      <c r="B8">
        <v>983335</v>
      </c>
      <c r="C8" t="s">
        <v>145</v>
      </c>
      <c r="D8">
        <v>11</v>
      </c>
      <c r="E8">
        <v>0</v>
      </c>
      <c r="F8">
        <v>7.7</v>
      </c>
      <c r="G8">
        <v>0</v>
      </c>
      <c r="H8">
        <v>0</v>
      </c>
      <c r="I8">
        <v>0</v>
      </c>
      <c r="K8">
        <v>1953</v>
      </c>
      <c r="L8">
        <v>2004</v>
      </c>
    </row>
    <row r="9" spans="1:15" x14ac:dyDescent="0.25">
      <c r="A9">
        <v>32</v>
      </c>
      <c r="B9">
        <v>993231</v>
      </c>
      <c r="C9" t="s">
        <v>146</v>
      </c>
      <c r="D9">
        <v>18.079999999999998</v>
      </c>
      <c r="E9">
        <v>0</v>
      </c>
      <c r="F9">
        <v>14.81</v>
      </c>
      <c r="G9">
        <v>0</v>
      </c>
      <c r="H9">
        <v>0</v>
      </c>
      <c r="I9">
        <v>0</v>
      </c>
      <c r="K9">
        <v>1985</v>
      </c>
      <c r="L9">
        <v>1993</v>
      </c>
    </row>
    <row r="10" spans="1:15" x14ac:dyDescent="0.25">
      <c r="A10">
        <v>32</v>
      </c>
      <c r="B10">
        <v>993427</v>
      </c>
      <c r="C10" t="s">
        <v>147</v>
      </c>
      <c r="D10">
        <v>22</v>
      </c>
      <c r="E10">
        <v>0</v>
      </c>
      <c r="F10">
        <v>15.4</v>
      </c>
      <c r="G10">
        <v>0</v>
      </c>
      <c r="H10">
        <v>0</v>
      </c>
      <c r="I10">
        <v>0</v>
      </c>
      <c r="K10">
        <v>1985</v>
      </c>
      <c r="L10">
        <v>1989</v>
      </c>
    </row>
    <row r="11" spans="1:15" x14ac:dyDescent="0.25">
      <c r="A11">
        <v>32</v>
      </c>
      <c r="B11">
        <v>994632</v>
      </c>
      <c r="C11" t="s">
        <v>148</v>
      </c>
      <c r="D11">
        <v>100</v>
      </c>
      <c r="E11">
        <v>0</v>
      </c>
      <c r="F11">
        <v>70</v>
      </c>
      <c r="G11">
        <v>0</v>
      </c>
      <c r="H11">
        <v>0</v>
      </c>
      <c r="I11">
        <v>0</v>
      </c>
      <c r="K11">
        <v>1979</v>
      </c>
      <c r="L11">
        <v>1991</v>
      </c>
    </row>
    <row r="12" spans="1:15" x14ac:dyDescent="0.25">
      <c r="A12">
        <v>32</v>
      </c>
      <c r="B12">
        <v>994668</v>
      </c>
      <c r="C12" t="s">
        <v>149</v>
      </c>
      <c r="D12">
        <v>15</v>
      </c>
      <c r="E12">
        <v>0</v>
      </c>
      <c r="F12">
        <v>10.5</v>
      </c>
      <c r="G12">
        <v>0</v>
      </c>
      <c r="H12">
        <v>0</v>
      </c>
      <c r="I12">
        <v>0</v>
      </c>
      <c r="K12">
        <v>1974</v>
      </c>
      <c r="L12">
        <v>1991</v>
      </c>
    </row>
    <row r="13" spans="1:15" x14ac:dyDescent="0.25">
      <c r="A13">
        <v>32</v>
      </c>
      <c r="B13">
        <v>994822</v>
      </c>
      <c r="C13" t="s">
        <v>150</v>
      </c>
      <c r="D13">
        <v>100</v>
      </c>
      <c r="E13">
        <v>0</v>
      </c>
      <c r="F13">
        <v>70</v>
      </c>
      <c r="G13">
        <v>0</v>
      </c>
      <c r="H13">
        <v>0</v>
      </c>
      <c r="I13">
        <v>0</v>
      </c>
      <c r="K13">
        <v>1979</v>
      </c>
      <c r="L13">
        <v>1991</v>
      </c>
    </row>
    <row r="14" spans="1:15" x14ac:dyDescent="0.25">
      <c r="A14">
        <v>32</v>
      </c>
      <c r="B14">
        <v>994952</v>
      </c>
      <c r="C14" t="s">
        <v>151</v>
      </c>
      <c r="D14">
        <v>13</v>
      </c>
      <c r="E14">
        <v>0</v>
      </c>
      <c r="F14">
        <v>9.1</v>
      </c>
      <c r="G14">
        <v>0</v>
      </c>
      <c r="H14">
        <v>0</v>
      </c>
      <c r="I14">
        <v>0</v>
      </c>
      <c r="K14">
        <v>1970</v>
      </c>
      <c r="L14">
        <v>1993</v>
      </c>
    </row>
    <row r="15" spans="1:15" x14ac:dyDescent="0.25">
      <c r="A15">
        <v>32</v>
      </c>
      <c r="B15">
        <v>995118</v>
      </c>
      <c r="C15" t="s">
        <v>152</v>
      </c>
      <c r="D15">
        <v>13.8</v>
      </c>
      <c r="E15">
        <v>0</v>
      </c>
      <c r="F15">
        <v>9.66</v>
      </c>
      <c r="G15">
        <v>0</v>
      </c>
      <c r="H15">
        <v>0</v>
      </c>
      <c r="I15">
        <v>0</v>
      </c>
      <c r="K15">
        <v>1975</v>
      </c>
      <c r="L15">
        <v>1986</v>
      </c>
    </row>
    <row r="16" spans="1:15" x14ac:dyDescent="0.25">
      <c r="A16">
        <v>32</v>
      </c>
      <c r="B16">
        <v>995742</v>
      </c>
      <c r="C16" t="s">
        <v>153</v>
      </c>
      <c r="D16">
        <v>89</v>
      </c>
      <c r="E16">
        <v>0</v>
      </c>
      <c r="F16">
        <v>62.3</v>
      </c>
      <c r="G16">
        <v>0</v>
      </c>
      <c r="H16">
        <v>0</v>
      </c>
      <c r="I16">
        <v>0</v>
      </c>
      <c r="K16">
        <v>1978</v>
      </c>
      <c r="L16">
        <v>1995</v>
      </c>
    </row>
    <row r="17" spans="1:12" x14ac:dyDescent="0.25">
      <c r="A17">
        <v>32</v>
      </c>
      <c r="B17">
        <v>995772</v>
      </c>
      <c r="C17" t="s">
        <v>154</v>
      </c>
      <c r="D17">
        <v>51</v>
      </c>
      <c r="E17">
        <v>0</v>
      </c>
      <c r="F17">
        <v>35.700000000000003</v>
      </c>
      <c r="G17">
        <v>0</v>
      </c>
      <c r="H17">
        <v>0</v>
      </c>
      <c r="I17">
        <v>0</v>
      </c>
      <c r="K17">
        <v>1978</v>
      </c>
      <c r="L17">
        <v>1996</v>
      </c>
    </row>
    <row r="18" spans="1:12" x14ac:dyDescent="0.25">
      <c r="A18">
        <v>32</v>
      </c>
      <c r="B18">
        <v>996220</v>
      </c>
      <c r="C18" t="s">
        <v>155</v>
      </c>
      <c r="D18">
        <v>99.69</v>
      </c>
      <c r="E18">
        <v>0</v>
      </c>
      <c r="F18">
        <v>69.78</v>
      </c>
      <c r="G18">
        <v>0</v>
      </c>
      <c r="H18">
        <v>0</v>
      </c>
      <c r="I18">
        <v>0</v>
      </c>
      <c r="K18">
        <v>1979</v>
      </c>
      <c r="L18">
        <v>1989</v>
      </c>
    </row>
    <row r="19" spans="1:12" x14ac:dyDescent="0.25">
      <c r="A19">
        <v>32</v>
      </c>
      <c r="B19">
        <v>996223</v>
      </c>
      <c r="C19" t="s">
        <v>156</v>
      </c>
      <c r="D19">
        <v>40</v>
      </c>
      <c r="E19">
        <v>0</v>
      </c>
      <c r="F19">
        <v>28</v>
      </c>
      <c r="G19">
        <v>0</v>
      </c>
      <c r="H19">
        <v>0</v>
      </c>
      <c r="I19">
        <v>0</v>
      </c>
      <c r="K19">
        <v>1979</v>
      </c>
      <c r="L19">
        <v>1991</v>
      </c>
    </row>
    <row r="20" spans="1:12" x14ac:dyDescent="0.25">
      <c r="A20">
        <v>32</v>
      </c>
      <c r="B20">
        <v>996224</v>
      </c>
      <c r="C20" t="s">
        <v>157</v>
      </c>
      <c r="D20">
        <v>99.69</v>
      </c>
      <c r="E20">
        <v>0</v>
      </c>
      <c r="F20">
        <v>69.78</v>
      </c>
      <c r="G20">
        <v>0</v>
      </c>
      <c r="H20">
        <v>0</v>
      </c>
      <c r="I20">
        <v>0</v>
      </c>
      <c r="K20">
        <v>1979</v>
      </c>
      <c r="L20">
        <v>1991</v>
      </c>
    </row>
    <row r="21" spans="1:12" x14ac:dyDescent="0.25">
      <c r="A21">
        <v>32</v>
      </c>
      <c r="B21">
        <v>996225</v>
      </c>
      <c r="C21" t="s">
        <v>158</v>
      </c>
      <c r="D21">
        <v>39.97</v>
      </c>
      <c r="E21">
        <v>0</v>
      </c>
      <c r="F21">
        <v>27.98</v>
      </c>
      <c r="G21">
        <v>0</v>
      </c>
      <c r="H21">
        <v>0</v>
      </c>
      <c r="I21">
        <v>0</v>
      </c>
      <c r="K21">
        <v>1979</v>
      </c>
      <c r="L21">
        <v>1991</v>
      </c>
    </row>
    <row r="22" spans="1:12" x14ac:dyDescent="0.25">
      <c r="A22">
        <v>32</v>
      </c>
      <c r="B22">
        <v>996226</v>
      </c>
      <c r="C22" t="s">
        <v>159</v>
      </c>
      <c r="D22">
        <v>39.97</v>
      </c>
      <c r="E22">
        <v>0</v>
      </c>
      <c r="F22">
        <v>27.98</v>
      </c>
      <c r="G22">
        <v>0</v>
      </c>
      <c r="H22">
        <v>0</v>
      </c>
      <c r="I22">
        <v>0</v>
      </c>
      <c r="K22">
        <v>1979</v>
      </c>
      <c r="L22">
        <v>1991</v>
      </c>
    </row>
    <row r="23" spans="1:12" x14ac:dyDescent="0.25">
      <c r="A23">
        <v>32</v>
      </c>
      <c r="B23">
        <v>996245</v>
      </c>
      <c r="C23" t="s">
        <v>160</v>
      </c>
      <c r="D23">
        <v>22</v>
      </c>
      <c r="E23">
        <v>0</v>
      </c>
      <c r="F23">
        <v>15.4</v>
      </c>
      <c r="G23">
        <v>0</v>
      </c>
      <c r="H23">
        <v>0</v>
      </c>
      <c r="I23">
        <v>0</v>
      </c>
      <c r="K23">
        <v>1976</v>
      </c>
      <c r="L23">
        <v>1990</v>
      </c>
    </row>
    <row r="24" spans="1:12" x14ac:dyDescent="0.25">
      <c r="A24">
        <v>32</v>
      </c>
      <c r="B24">
        <v>996246</v>
      </c>
      <c r="C24" t="s">
        <v>161</v>
      </c>
      <c r="D24">
        <v>25</v>
      </c>
      <c r="E24">
        <v>0</v>
      </c>
      <c r="F24">
        <v>18.75</v>
      </c>
      <c r="G24">
        <v>0</v>
      </c>
      <c r="H24">
        <v>0</v>
      </c>
      <c r="I24">
        <v>0</v>
      </c>
      <c r="K24">
        <v>1976</v>
      </c>
      <c r="L24">
        <v>2000</v>
      </c>
    </row>
    <row r="25" spans="1:12" x14ac:dyDescent="0.25">
      <c r="A25">
        <v>32</v>
      </c>
      <c r="B25">
        <v>996549</v>
      </c>
      <c r="C25" t="s">
        <v>162</v>
      </c>
      <c r="D25">
        <v>279</v>
      </c>
      <c r="E25">
        <v>0</v>
      </c>
      <c r="F25">
        <v>195.3</v>
      </c>
      <c r="G25">
        <v>0</v>
      </c>
      <c r="H25">
        <v>0</v>
      </c>
      <c r="I25">
        <v>0</v>
      </c>
      <c r="K25">
        <v>1976</v>
      </c>
      <c r="L25">
        <v>1991</v>
      </c>
    </row>
    <row r="26" spans="1:12" x14ac:dyDescent="0.25">
      <c r="A26">
        <v>32</v>
      </c>
      <c r="B26">
        <v>996655</v>
      </c>
      <c r="C26" t="s">
        <v>163</v>
      </c>
      <c r="D26">
        <v>83.92</v>
      </c>
      <c r="E26">
        <v>0</v>
      </c>
      <c r="F26">
        <v>68.86</v>
      </c>
      <c r="G26">
        <v>0</v>
      </c>
      <c r="H26">
        <v>0</v>
      </c>
      <c r="I26">
        <v>0</v>
      </c>
      <c r="K26">
        <v>1980</v>
      </c>
      <c r="L26">
        <v>1987</v>
      </c>
    </row>
    <row r="27" spans="1:12" x14ac:dyDescent="0.25">
      <c r="A27">
        <v>32</v>
      </c>
      <c r="B27">
        <v>996656</v>
      </c>
      <c r="C27" t="s">
        <v>164</v>
      </c>
      <c r="D27">
        <v>19.77</v>
      </c>
      <c r="E27">
        <v>0</v>
      </c>
      <c r="F27">
        <v>13.84</v>
      </c>
      <c r="G27">
        <v>0</v>
      </c>
      <c r="H27">
        <v>0</v>
      </c>
      <c r="I27">
        <v>0</v>
      </c>
      <c r="K27">
        <v>1975</v>
      </c>
      <c r="L27">
        <v>1991</v>
      </c>
    </row>
    <row r="28" spans="1:12" x14ac:dyDescent="0.25">
      <c r="A28">
        <v>32</v>
      </c>
      <c r="B28">
        <v>996744</v>
      </c>
      <c r="C28" t="s">
        <v>165</v>
      </c>
      <c r="D28">
        <v>13</v>
      </c>
      <c r="E28">
        <v>0</v>
      </c>
      <c r="F28">
        <v>9.1</v>
      </c>
      <c r="G28">
        <v>0</v>
      </c>
      <c r="H28">
        <v>0</v>
      </c>
      <c r="I28">
        <v>0</v>
      </c>
      <c r="K28">
        <v>1970</v>
      </c>
      <c r="L28">
        <v>1996</v>
      </c>
    </row>
    <row r="29" spans="1:12" x14ac:dyDescent="0.25">
      <c r="A29">
        <v>32</v>
      </c>
      <c r="B29">
        <v>996922</v>
      </c>
      <c r="C29" t="s">
        <v>153</v>
      </c>
      <c r="D29">
        <v>81.77</v>
      </c>
      <c r="E29">
        <v>0</v>
      </c>
      <c r="F29">
        <v>67.02</v>
      </c>
      <c r="G29">
        <v>0</v>
      </c>
      <c r="H29">
        <v>0</v>
      </c>
      <c r="I29">
        <v>0</v>
      </c>
      <c r="K29">
        <v>1981</v>
      </c>
      <c r="L29">
        <v>1991</v>
      </c>
    </row>
    <row r="30" spans="1:12" x14ac:dyDescent="0.25">
      <c r="A30">
        <v>32</v>
      </c>
      <c r="B30">
        <v>996924</v>
      </c>
      <c r="C30" t="s">
        <v>166</v>
      </c>
      <c r="D30">
        <v>199</v>
      </c>
      <c r="E30">
        <v>0</v>
      </c>
      <c r="F30">
        <v>139.30000000000001</v>
      </c>
      <c r="G30">
        <v>0</v>
      </c>
      <c r="H30">
        <v>0</v>
      </c>
      <c r="I30">
        <v>0</v>
      </c>
      <c r="K30">
        <v>1981</v>
      </c>
      <c r="L30">
        <v>1991</v>
      </c>
    </row>
    <row r="31" spans="1:12" x14ac:dyDescent="0.25">
      <c r="A31">
        <v>32</v>
      </c>
      <c r="B31">
        <v>996925</v>
      </c>
      <c r="C31" t="s">
        <v>167</v>
      </c>
      <c r="D31">
        <v>199</v>
      </c>
      <c r="E31">
        <v>0</v>
      </c>
      <c r="F31">
        <v>139.30000000000001</v>
      </c>
      <c r="G31">
        <v>0</v>
      </c>
      <c r="H31">
        <v>0</v>
      </c>
      <c r="I31">
        <v>0</v>
      </c>
      <c r="K31">
        <v>1981</v>
      </c>
      <c r="L31">
        <v>1991</v>
      </c>
    </row>
    <row r="32" spans="1:12" x14ac:dyDescent="0.25">
      <c r="A32">
        <v>32</v>
      </c>
      <c r="B32">
        <v>997074</v>
      </c>
      <c r="C32" t="s">
        <v>168</v>
      </c>
      <c r="D32">
        <v>32.94</v>
      </c>
      <c r="E32">
        <v>0</v>
      </c>
      <c r="F32">
        <v>23.06</v>
      </c>
      <c r="G32">
        <v>0</v>
      </c>
      <c r="H32">
        <v>0</v>
      </c>
      <c r="I32">
        <v>0</v>
      </c>
      <c r="K32">
        <v>1982</v>
      </c>
      <c r="L32">
        <v>1989</v>
      </c>
    </row>
    <row r="33" spans="1:12" x14ac:dyDescent="0.25">
      <c r="A33">
        <v>32</v>
      </c>
      <c r="B33">
        <v>997411</v>
      </c>
      <c r="C33" t="s">
        <v>169</v>
      </c>
      <c r="D33">
        <v>11.19</v>
      </c>
      <c r="E33">
        <v>0</v>
      </c>
      <c r="F33">
        <v>9.17</v>
      </c>
      <c r="G33">
        <v>0</v>
      </c>
      <c r="H33">
        <v>0</v>
      </c>
      <c r="I33">
        <v>0</v>
      </c>
      <c r="K33">
        <v>1982</v>
      </c>
      <c r="L33">
        <v>1990</v>
      </c>
    </row>
    <row r="34" spans="1:12" x14ac:dyDescent="0.25">
      <c r="A34">
        <v>32</v>
      </c>
      <c r="B34">
        <v>997451</v>
      </c>
      <c r="C34" t="s">
        <v>170</v>
      </c>
      <c r="D34">
        <v>7.66</v>
      </c>
      <c r="E34">
        <v>0</v>
      </c>
      <c r="F34">
        <v>5.74</v>
      </c>
      <c r="G34">
        <v>0</v>
      </c>
      <c r="H34">
        <v>0</v>
      </c>
      <c r="I34">
        <v>0</v>
      </c>
      <c r="K34">
        <v>1982</v>
      </c>
      <c r="L34">
        <v>1987</v>
      </c>
    </row>
    <row r="35" spans="1:12" x14ac:dyDescent="0.25">
      <c r="A35">
        <v>32</v>
      </c>
      <c r="B35">
        <v>997460</v>
      </c>
      <c r="C35" t="s">
        <v>171</v>
      </c>
      <c r="D35">
        <v>21.43</v>
      </c>
      <c r="E35">
        <v>0</v>
      </c>
      <c r="F35">
        <v>15</v>
      </c>
      <c r="G35">
        <v>0</v>
      </c>
      <c r="H35">
        <v>0</v>
      </c>
      <c r="I35">
        <v>0</v>
      </c>
      <c r="K35">
        <v>1982</v>
      </c>
      <c r="L35">
        <v>1993</v>
      </c>
    </row>
    <row r="36" spans="1:12" x14ac:dyDescent="0.25">
      <c r="A36">
        <v>32</v>
      </c>
      <c r="B36">
        <v>997461</v>
      </c>
      <c r="C36" t="s">
        <v>172</v>
      </c>
      <c r="D36">
        <v>14</v>
      </c>
      <c r="E36">
        <v>0</v>
      </c>
      <c r="F36">
        <v>9.8000000000000007</v>
      </c>
      <c r="G36">
        <v>0</v>
      </c>
      <c r="H36">
        <v>0</v>
      </c>
      <c r="I36">
        <v>0</v>
      </c>
      <c r="K36">
        <v>1982</v>
      </c>
      <c r="L36">
        <v>1993</v>
      </c>
    </row>
    <row r="37" spans="1:12" x14ac:dyDescent="0.25">
      <c r="A37">
        <v>32</v>
      </c>
      <c r="B37">
        <v>997592</v>
      </c>
      <c r="C37" t="s">
        <v>160</v>
      </c>
      <c r="D37">
        <v>18.079999999999998</v>
      </c>
      <c r="E37">
        <v>0</v>
      </c>
      <c r="F37">
        <v>14.76</v>
      </c>
      <c r="G37">
        <v>0</v>
      </c>
      <c r="H37">
        <v>0</v>
      </c>
      <c r="I37">
        <v>0</v>
      </c>
      <c r="K37">
        <v>1982</v>
      </c>
      <c r="L37">
        <v>1986</v>
      </c>
    </row>
    <row r="38" spans="1:12" x14ac:dyDescent="0.25">
      <c r="A38">
        <v>32</v>
      </c>
      <c r="B38">
        <v>997595</v>
      </c>
      <c r="C38" t="s">
        <v>173</v>
      </c>
      <c r="D38">
        <v>47.17</v>
      </c>
      <c r="E38">
        <v>0</v>
      </c>
      <c r="F38">
        <v>33.020000000000003</v>
      </c>
      <c r="G38">
        <v>0</v>
      </c>
      <c r="H38">
        <v>0</v>
      </c>
      <c r="I38">
        <v>0</v>
      </c>
      <c r="K38">
        <v>1981</v>
      </c>
      <c r="L38">
        <v>1989</v>
      </c>
    </row>
    <row r="39" spans="1:12" x14ac:dyDescent="0.25">
      <c r="A39">
        <v>32</v>
      </c>
      <c r="B39">
        <v>997719</v>
      </c>
      <c r="C39" t="s">
        <v>160</v>
      </c>
      <c r="D39">
        <v>22</v>
      </c>
      <c r="E39">
        <v>0</v>
      </c>
      <c r="F39">
        <v>15.4</v>
      </c>
      <c r="G39">
        <v>0</v>
      </c>
      <c r="H39">
        <v>0</v>
      </c>
      <c r="I39">
        <v>0</v>
      </c>
      <c r="K39">
        <v>1982</v>
      </c>
      <c r="L39">
        <v>1989</v>
      </c>
    </row>
    <row r="40" spans="1:12" x14ac:dyDescent="0.25">
      <c r="A40">
        <v>32</v>
      </c>
      <c r="B40">
        <v>997791</v>
      </c>
      <c r="C40" t="s">
        <v>174</v>
      </c>
      <c r="D40">
        <v>14</v>
      </c>
      <c r="E40">
        <v>0</v>
      </c>
      <c r="F40">
        <v>9.8000000000000007</v>
      </c>
      <c r="G40">
        <v>0</v>
      </c>
      <c r="H40">
        <v>0</v>
      </c>
      <c r="I40">
        <v>0</v>
      </c>
      <c r="K40">
        <v>1982</v>
      </c>
      <c r="L40">
        <v>1993</v>
      </c>
    </row>
    <row r="41" spans="1:12" x14ac:dyDescent="0.25">
      <c r="A41">
        <v>32</v>
      </c>
      <c r="B41">
        <v>997822</v>
      </c>
      <c r="C41" t="s">
        <v>175</v>
      </c>
      <c r="D41">
        <v>6.21</v>
      </c>
      <c r="E41">
        <v>0</v>
      </c>
      <c r="F41">
        <v>3.73</v>
      </c>
      <c r="G41">
        <v>0</v>
      </c>
      <c r="H41">
        <v>0</v>
      </c>
      <c r="I41">
        <v>0</v>
      </c>
      <c r="K41">
        <v>1982</v>
      </c>
      <c r="L41">
        <v>1997</v>
      </c>
    </row>
    <row r="42" spans="1:12" x14ac:dyDescent="0.25">
      <c r="A42">
        <v>32</v>
      </c>
      <c r="B42">
        <v>997835</v>
      </c>
      <c r="C42" t="s">
        <v>176</v>
      </c>
      <c r="D42">
        <v>115</v>
      </c>
      <c r="E42">
        <v>0</v>
      </c>
      <c r="F42">
        <v>80.5</v>
      </c>
      <c r="G42">
        <v>0</v>
      </c>
      <c r="H42">
        <v>0</v>
      </c>
      <c r="I42">
        <v>0</v>
      </c>
      <c r="K42">
        <v>1983</v>
      </c>
      <c r="L42">
        <v>1996</v>
      </c>
    </row>
    <row r="43" spans="1:12" x14ac:dyDescent="0.25">
      <c r="A43">
        <v>32</v>
      </c>
      <c r="B43">
        <v>997884</v>
      </c>
      <c r="C43" t="s">
        <v>177</v>
      </c>
      <c r="D43">
        <v>43.56</v>
      </c>
      <c r="E43">
        <v>0</v>
      </c>
      <c r="F43">
        <v>30.49</v>
      </c>
      <c r="G43">
        <v>0</v>
      </c>
      <c r="H43">
        <v>0</v>
      </c>
      <c r="I43">
        <v>0</v>
      </c>
      <c r="K43">
        <v>1983</v>
      </c>
      <c r="L43">
        <v>1989</v>
      </c>
    </row>
    <row r="44" spans="1:12" x14ac:dyDescent="0.25">
      <c r="A44">
        <v>32</v>
      </c>
      <c r="B44">
        <v>997889</v>
      </c>
      <c r="C44" t="s">
        <v>178</v>
      </c>
      <c r="D44">
        <v>62</v>
      </c>
      <c r="E44">
        <v>0</v>
      </c>
      <c r="F44">
        <v>43.4</v>
      </c>
      <c r="G44">
        <v>0</v>
      </c>
      <c r="H44">
        <v>0</v>
      </c>
      <c r="I44">
        <v>0</v>
      </c>
      <c r="K44">
        <v>1983</v>
      </c>
      <c r="L44">
        <v>1991</v>
      </c>
    </row>
    <row r="45" spans="1:12" x14ac:dyDescent="0.25">
      <c r="A45">
        <v>32</v>
      </c>
      <c r="B45">
        <v>997895</v>
      </c>
      <c r="C45" t="s">
        <v>179</v>
      </c>
      <c r="D45">
        <v>109</v>
      </c>
      <c r="E45">
        <v>0</v>
      </c>
      <c r="F45">
        <v>76.3</v>
      </c>
      <c r="G45">
        <v>0</v>
      </c>
      <c r="H45">
        <v>0</v>
      </c>
      <c r="I45">
        <v>0</v>
      </c>
      <c r="K45">
        <v>1982</v>
      </c>
      <c r="L45">
        <v>1998</v>
      </c>
    </row>
    <row r="46" spans="1:12" x14ac:dyDescent="0.25">
      <c r="A46">
        <v>32</v>
      </c>
      <c r="B46">
        <v>998008</v>
      </c>
      <c r="C46" t="s">
        <v>180</v>
      </c>
      <c r="D46">
        <v>39</v>
      </c>
      <c r="E46">
        <v>0</v>
      </c>
      <c r="F46">
        <v>27.3</v>
      </c>
      <c r="G46">
        <v>0</v>
      </c>
      <c r="H46">
        <v>0</v>
      </c>
      <c r="I46">
        <v>0</v>
      </c>
      <c r="K46">
        <v>1983</v>
      </c>
      <c r="L46">
        <v>1994</v>
      </c>
    </row>
    <row r="47" spans="1:12" x14ac:dyDescent="0.25">
      <c r="A47">
        <v>32</v>
      </c>
      <c r="B47">
        <v>998010</v>
      </c>
      <c r="C47" t="s">
        <v>181</v>
      </c>
      <c r="D47">
        <v>12.42</v>
      </c>
      <c r="E47">
        <v>0</v>
      </c>
      <c r="F47">
        <v>10.19</v>
      </c>
      <c r="G47">
        <v>0</v>
      </c>
      <c r="H47">
        <v>0</v>
      </c>
      <c r="I47">
        <v>0</v>
      </c>
      <c r="K47">
        <v>1983</v>
      </c>
      <c r="L47">
        <v>1987</v>
      </c>
    </row>
    <row r="48" spans="1:12" x14ac:dyDescent="0.25">
      <c r="A48">
        <v>32</v>
      </c>
      <c r="B48">
        <v>998139</v>
      </c>
      <c r="C48" t="s">
        <v>182</v>
      </c>
      <c r="D48">
        <v>40</v>
      </c>
      <c r="E48">
        <v>0</v>
      </c>
      <c r="F48">
        <v>28</v>
      </c>
      <c r="G48">
        <v>0</v>
      </c>
      <c r="H48">
        <v>0</v>
      </c>
      <c r="I48">
        <v>0</v>
      </c>
      <c r="K48">
        <v>1982</v>
      </c>
      <c r="L48">
        <v>1993</v>
      </c>
    </row>
    <row r="49" spans="1:12" x14ac:dyDescent="0.25">
      <c r="A49">
        <v>32</v>
      </c>
      <c r="B49">
        <v>998140</v>
      </c>
      <c r="C49" t="s">
        <v>182</v>
      </c>
      <c r="D49">
        <v>26</v>
      </c>
      <c r="E49">
        <v>0</v>
      </c>
      <c r="F49">
        <v>18.2</v>
      </c>
      <c r="G49">
        <v>0</v>
      </c>
      <c r="H49">
        <v>0</v>
      </c>
      <c r="I49">
        <v>0</v>
      </c>
      <c r="K49">
        <v>1983</v>
      </c>
      <c r="L49">
        <v>1991</v>
      </c>
    </row>
    <row r="50" spans="1:12" x14ac:dyDescent="0.25">
      <c r="A50">
        <v>32</v>
      </c>
      <c r="B50">
        <v>998141</v>
      </c>
      <c r="C50" t="s">
        <v>182</v>
      </c>
      <c r="D50">
        <v>45</v>
      </c>
      <c r="E50">
        <v>0</v>
      </c>
      <c r="F50">
        <v>31.5</v>
      </c>
      <c r="G50">
        <v>0</v>
      </c>
      <c r="H50">
        <v>0</v>
      </c>
      <c r="I50">
        <v>0</v>
      </c>
      <c r="K50">
        <v>1982</v>
      </c>
      <c r="L50">
        <v>1993</v>
      </c>
    </row>
    <row r="51" spans="1:12" x14ac:dyDescent="0.25">
      <c r="A51">
        <v>32</v>
      </c>
      <c r="B51">
        <v>998142</v>
      </c>
      <c r="C51" t="s">
        <v>182</v>
      </c>
      <c r="D51">
        <v>40</v>
      </c>
      <c r="E51">
        <v>0</v>
      </c>
      <c r="F51">
        <v>28</v>
      </c>
      <c r="G51">
        <v>0</v>
      </c>
      <c r="H51">
        <v>0</v>
      </c>
      <c r="I51">
        <v>0</v>
      </c>
      <c r="K51">
        <v>1982</v>
      </c>
      <c r="L51">
        <v>1994</v>
      </c>
    </row>
    <row r="52" spans="1:12" x14ac:dyDescent="0.25">
      <c r="A52">
        <v>32</v>
      </c>
      <c r="B52">
        <v>998143</v>
      </c>
      <c r="C52" t="s">
        <v>183</v>
      </c>
      <c r="D52">
        <v>73</v>
      </c>
      <c r="E52">
        <v>0</v>
      </c>
      <c r="F52">
        <v>51.1</v>
      </c>
      <c r="G52">
        <v>0</v>
      </c>
      <c r="H52">
        <v>0</v>
      </c>
      <c r="I52">
        <v>0</v>
      </c>
      <c r="K52">
        <v>1982</v>
      </c>
      <c r="L52">
        <v>1990</v>
      </c>
    </row>
    <row r="53" spans="1:12" x14ac:dyDescent="0.25">
      <c r="A53">
        <v>32</v>
      </c>
      <c r="B53">
        <v>998222</v>
      </c>
      <c r="C53" t="s">
        <v>184</v>
      </c>
      <c r="D53">
        <v>35</v>
      </c>
      <c r="E53">
        <v>0</v>
      </c>
      <c r="F53">
        <v>24.5</v>
      </c>
      <c r="G53">
        <v>0</v>
      </c>
      <c r="H53">
        <v>0</v>
      </c>
      <c r="I53">
        <v>0</v>
      </c>
      <c r="K53">
        <v>1983</v>
      </c>
      <c r="L53">
        <v>1994</v>
      </c>
    </row>
    <row r="54" spans="1:12" x14ac:dyDescent="0.25">
      <c r="A54">
        <v>32</v>
      </c>
      <c r="B54">
        <v>998231</v>
      </c>
      <c r="C54" t="s">
        <v>185</v>
      </c>
      <c r="D54">
        <v>329</v>
      </c>
      <c r="E54">
        <v>0</v>
      </c>
      <c r="F54">
        <v>230.3</v>
      </c>
      <c r="G54">
        <v>0</v>
      </c>
      <c r="H54">
        <v>0</v>
      </c>
      <c r="I54">
        <v>0</v>
      </c>
      <c r="K54">
        <v>1983</v>
      </c>
      <c r="L54">
        <v>1994</v>
      </c>
    </row>
    <row r="55" spans="1:12" x14ac:dyDescent="0.25">
      <c r="A55">
        <v>32</v>
      </c>
      <c r="B55">
        <v>998248</v>
      </c>
      <c r="C55" t="s">
        <v>186</v>
      </c>
      <c r="D55">
        <v>31.05</v>
      </c>
      <c r="E55">
        <v>0</v>
      </c>
      <c r="F55">
        <v>25.46</v>
      </c>
      <c r="G55">
        <v>0</v>
      </c>
      <c r="H55">
        <v>0</v>
      </c>
      <c r="I55">
        <v>0</v>
      </c>
      <c r="K55">
        <v>1982</v>
      </c>
      <c r="L55">
        <v>1990</v>
      </c>
    </row>
    <row r="56" spans="1:12" x14ac:dyDescent="0.25">
      <c r="A56">
        <v>32</v>
      </c>
      <c r="B56">
        <v>998279</v>
      </c>
      <c r="C56" t="s">
        <v>187</v>
      </c>
      <c r="D56">
        <v>7.61</v>
      </c>
      <c r="E56">
        <v>0</v>
      </c>
      <c r="F56">
        <v>4.55</v>
      </c>
      <c r="G56">
        <v>0</v>
      </c>
      <c r="H56">
        <v>0</v>
      </c>
      <c r="I56">
        <v>0</v>
      </c>
      <c r="K56">
        <v>1982</v>
      </c>
      <c r="L56">
        <v>1990</v>
      </c>
    </row>
    <row r="57" spans="1:12" x14ac:dyDescent="0.25">
      <c r="A57">
        <v>32</v>
      </c>
      <c r="B57">
        <v>998284</v>
      </c>
      <c r="C57" t="s">
        <v>188</v>
      </c>
      <c r="D57">
        <v>26</v>
      </c>
      <c r="E57">
        <v>0</v>
      </c>
      <c r="F57">
        <v>18.2</v>
      </c>
      <c r="G57">
        <v>0</v>
      </c>
      <c r="H57">
        <v>0</v>
      </c>
      <c r="I57">
        <v>0</v>
      </c>
      <c r="K57">
        <v>1981</v>
      </c>
      <c r="L57">
        <v>2004</v>
      </c>
    </row>
    <row r="58" spans="1:12" x14ac:dyDescent="0.25">
      <c r="A58">
        <v>32</v>
      </c>
      <c r="B58">
        <v>998286</v>
      </c>
      <c r="C58" t="s">
        <v>189</v>
      </c>
      <c r="D58">
        <v>14</v>
      </c>
      <c r="E58">
        <v>0</v>
      </c>
      <c r="F58">
        <v>9.8000000000000007</v>
      </c>
      <c r="G58">
        <v>0</v>
      </c>
      <c r="H58">
        <v>0</v>
      </c>
      <c r="I58">
        <v>0</v>
      </c>
      <c r="K58">
        <v>1983</v>
      </c>
      <c r="L58">
        <v>1991</v>
      </c>
    </row>
    <row r="59" spans="1:12" x14ac:dyDescent="0.25">
      <c r="A59">
        <v>32</v>
      </c>
      <c r="B59">
        <v>998291</v>
      </c>
      <c r="C59" t="s">
        <v>190</v>
      </c>
      <c r="D59">
        <v>70</v>
      </c>
      <c r="E59">
        <v>0</v>
      </c>
      <c r="F59">
        <v>49</v>
      </c>
      <c r="G59">
        <v>0</v>
      </c>
      <c r="H59">
        <v>0</v>
      </c>
      <c r="I59">
        <v>0</v>
      </c>
      <c r="K59">
        <v>1982</v>
      </c>
      <c r="L59">
        <v>1993</v>
      </c>
    </row>
    <row r="60" spans="1:12" x14ac:dyDescent="0.25">
      <c r="A60">
        <v>32</v>
      </c>
      <c r="B60">
        <v>998296</v>
      </c>
      <c r="C60" t="s">
        <v>191</v>
      </c>
      <c r="D60">
        <v>16</v>
      </c>
      <c r="E60">
        <v>0</v>
      </c>
      <c r="F60">
        <v>11.2</v>
      </c>
      <c r="G60">
        <v>0</v>
      </c>
      <c r="H60">
        <v>0</v>
      </c>
      <c r="I60">
        <v>0</v>
      </c>
      <c r="K60">
        <v>1978</v>
      </c>
      <c r="L60">
        <v>1990</v>
      </c>
    </row>
    <row r="61" spans="1:12" x14ac:dyDescent="0.25">
      <c r="A61">
        <v>32</v>
      </c>
      <c r="B61">
        <v>998297</v>
      </c>
      <c r="C61" t="s">
        <v>192</v>
      </c>
      <c r="D61">
        <v>20</v>
      </c>
      <c r="E61">
        <v>0</v>
      </c>
      <c r="F61">
        <v>14</v>
      </c>
      <c r="G61">
        <v>0</v>
      </c>
      <c r="H61">
        <v>0</v>
      </c>
      <c r="I61">
        <v>0</v>
      </c>
      <c r="K61">
        <v>1982</v>
      </c>
      <c r="L61">
        <v>1990</v>
      </c>
    </row>
    <row r="62" spans="1:12" x14ac:dyDescent="0.25">
      <c r="A62">
        <v>32</v>
      </c>
      <c r="B62">
        <v>998365</v>
      </c>
      <c r="C62" t="s">
        <v>193</v>
      </c>
      <c r="D62">
        <v>23</v>
      </c>
      <c r="E62">
        <v>0</v>
      </c>
      <c r="F62">
        <v>18.809999999999999</v>
      </c>
      <c r="G62">
        <v>0</v>
      </c>
      <c r="H62">
        <v>0</v>
      </c>
      <c r="I62">
        <v>0</v>
      </c>
      <c r="K62">
        <v>1985</v>
      </c>
      <c r="L62">
        <v>1990</v>
      </c>
    </row>
    <row r="63" spans="1:12" x14ac:dyDescent="0.25">
      <c r="A63">
        <v>32</v>
      </c>
      <c r="B63">
        <v>998386</v>
      </c>
      <c r="C63" t="s">
        <v>194</v>
      </c>
      <c r="D63">
        <v>222.53</v>
      </c>
      <c r="E63">
        <v>0</v>
      </c>
      <c r="F63">
        <v>182.47</v>
      </c>
      <c r="G63">
        <v>0</v>
      </c>
      <c r="H63">
        <v>0</v>
      </c>
      <c r="I63">
        <v>0</v>
      </c>
      <c r="K63">
        <v>1982</v>
      </c>
      <c r="L63">
        <v>1990</v>
      </c>
    </row>
    <row r="64" spans="1:12" x14ac:dyDescent="0.25">
      <c r="A64">
        <v>32</v>
      </c>
      <c r="B64">
        <v>998391</v>
      </c>
      <c r="C64" t="s">
        <v>195</v>
      </c>
      <c r="D64">
        <v>12.81</v>
      </c>
      <c r="E64">
        <v>0</v>
      </c>
      <c r="F64">
        <v>8.9700000000000006</v>
      </c>
      <c r="G64">
        <v>0</v>
      </c>
      <c r="H64">
        <v>0</v>
      </c>
      <c r="I64">
        <v>0</v>
      </c>
      <c r="K64">
        <v>1982</v>
      </c>
      <c r="L64">
        <v>1998</v>
      </c>
    </row>
    <row r="65" spans="1:12" x14ac:dyDescent="0.25">
      <c r="A65">
        <v>32</v>
      </c>
      <c r="B65">
        <v>998392</v>
      </c>
      <c r="C65" t="s">
        <v>195</v>
      </c>
      <c r="D65">
        <v>13.69</v>
      </c>
      <c r="E65">
        <v>0</v>
      </c>
      <c r="F65">
        <v>9.58</v>
      </c>
      <c r="G65">
        <v>0</v>
      </c>
      <c r="H65">
        <v>0</v>
      </c>
      <c r="I65">
        <v>0</v>
      </c>
      <c r="K65">
        <v>1982</v>
      </c>
      <c r="L65">
        <v>2001</v>
      </c>
    </row>
    <row r="66" spans="1:12" x14ac:dyDescent="0.25">
      <c r="A66">
        <v>32</v>
      </c>
      <c r="B66">
        <v>998482</v>
      </c>
      <c r="C66" t="s">
        <v>196</v>
      </c>
      <c r="D66">
        <v>18</v>
      </c>
      <c r="E66">
        <v>0</v>
      </c>
      <c r="F66">
        <v>12.6</v>
      </c>
      <c r="G66">
        <v>0</v>
      </c>
      <c r="H66">
        <v>0</v>
      </c>
      <c r="I66">
        <v>0</v>
      </c>
      <c r="K66">
        <v>1976</v>
      </c>
      <c r="L66">
        <v>1993</v>
      </c>
    </row>
    <row r="67" spans="1:12" x14ac:dyDescent="0.25">
      <c r="A67">
        <v>32</v>
      </c>
      <c r="B67">
        <v>998485</v>
      </c>
      <c r="C67" t="s">
        <v>167</v>
      </c>
      <c r="D67">
        <v>184</v>
      </c>
      <c r="E67">
        <v>0</v>
      </c>
      <c r="F67">
        <v>128.80000000000001</v>
      </c>
      <c r="G67">
        <v>0</v>
      </c>
      <c r="H67">
        <v>0</v>
      </c>
      <c r="I67">
        <v>0</v>
      </c>
      <c r="K67">
        <v>1984</v>
      </c>
      <c r="L67">
        <v>1993</v>
      </c>
    </row>
    <row r="68" spans="1:12" x14ac:dyDescent="0.25">
      <c r="A68">
        <v>32</v>
      </c>
      <c r="B68">
        <v>998496</v>
      </c>
      <c r="C68" t="s">
        <v>171</v>
      </c>
      <c r="D68">
        <v>31</v>
      </c>
      <c r="E68">
        <v>0</v>
      </c>
      <c r="F68">
        <v>21.7</v>
      </c>
      <c r="G68">
        <v>0</v>
      </c>
      <c r="H68">
        <v>0</v>
      </c>
      <c r="I68">
        <v>0</v>
      </c>
      <c r="K68">
        <v>1984</v>
      </c>
      <c r="L68">
        <v>1996</v>
      </c>
    </row>
    <row r="69" spans="1:12" x14ac:dyDescent="0.25">
      <c r="A69">
        <v>32</v>
      </c>
      <c r="B69">
        <v>998527</v>
      </c>
      <c r="C69" t="s">
        <v>197</v>
      </c>
      <c r="D69">
        <v>1112.6300000000001</v>
      </c>
      <c r="E69">
        <v>0</v>
      </c>
      <c r="F69">
        <v>879.75</v>
      </c>
      <c r="G69">
        <v>0</v>
      </c>
      <c r="H69">
        <v>0</v>
      </c>
      <c r="I69">
        <v>0</v>
      </c>
      <c r="K69">
        <v>1978</v>
      </c>
      <c r="L69">
        <v>1982</v>
      </c>
    </row>
    <row r="70" spans="1:12" x14ac:dyDescent="0.25">
      <c r="A70">
        <v>32</v>
      </c>
      <c r="B70">
        <v>998528</v>
      </c>
      <c r="C70" t="s">
        <v>198</v>
      </c>
      <c r="D70">
        <v>110</v>
      </c>
      <c r="E70">
        <v>0</v>
      </c>
      <c r="F70">
        <v>77</v>
      </c>
      <c r="G70">
        <v>0</v>
      </c>
      <c r="H70">
        <v>0</v>
      </c>
      <c r="I70">
        <v>0</v>
      </c>
      <c r="K70">
        <v>1977</v>
      </c>
      <c r="L70">
        <v>2000</v>
      </c>
    </row>
    <row r="71" spans="1:12" x14ac:dyDescent="0.25">
      <c r="A71">
        <v>32</v>
      </c>
      <c r="B71">
        <v>998551</v>
      </c>
      <c r="C71" t="s">
        <v>199</v>
      </c>
      <c r="D71">
        <v>251.36</v>
      </c>
      <c r="E71">
        <v>0</v>
      </c>
      <c r="F71">
        <v>188.52</v>
      </c>
      <c r="G71">
        <v>0</v>
      </c>
      <c r="H71">
        <v>0</v>
      </c>
      <c r="I71">
        <v>0</v>
      </c>
      <c r="K71">
        <v>1982</v>
      </c>
      <c r="L71">
        <v>1984</v>
      </c>
    </row>
    <row r="72" spans="1:12" x14ac:dyDescent="0.25">
      <c r="A72">
        <v>32</v>
      </c>
      <c r="B72">
        <v>998614</v>
      </c>
      <c r="C72" t="s">
        <v>200</v>
      </c>
      <c r="D72">
        <v>20.8</v>
      </c>
      <c r="E72">
        <v>0</v>
      </c>
      <c r="F72">
        <v>17.079999999999998</v>
      </c>
      <c r="G72">
        <v>0</v>
      </c>
      <c r="H72">
        <v>0</v>
      </c>
      <c r="I72">
        <v>0</v>
      </c>
      <c r="K72">
        <v>1985</v>
      </c>
      <c r="L72">
        <v>1990</v>
      </c>
    </row>
    <row r="73" spans="1:12" x14ac:dyDescent="0.25">
      <c r="A73">
        <v>32</v>
      </c>
      <c r="B73">
        <v>998673</v>
      </c>
      <c r="C73" t="s">
        <v>201</v>
      </c>
      <c r="D73">
        <v>12.5</v>
      </c>
      <c r="E73">
        <v>0</v>
      </c>
      <c r="F73">
        <v>8.75</v>
      </c>
      <c r="G73">
        <v>0</v>
      </c>
      <c r="H73">
        <v>0</v>
      </c>
      <c r="I73">
        <v>0</v>
      </c>
      <c r="K73">
        <v>1982</v>
      </c>
      <c r="L73">
        <v>2002</v>
      </c>
    </row>
    <row r="74" spans="1:12" x14ac:dyDescent="0.25">
      <c r="A74">
        <v>32</v>
      </c>
      <c r="B74">
        <v>998674</v>
      </c>
      <c r="C74" t="s">
        <v>202</v>
      </c>
      <c r="D74">
        <v>25</v>
      </c>
      <c r="E74">
        <v>0</v>
      </c>
      <c r="F74">
        <v>17.5</v>
      </c>
      <c r="G74">
        <v>0</v>
      </c>
      <c r="H74">
        <v>0</v>
      </c>
      <c r="I74">
        <v>0</v>
      </c>
      <c r="K74">
        <v>1982</v>
      </c>
      <c r="L74">
        <v>2002</v>
      </c>
    </row>
    <row r="75" spans="1:12" x14ac:dyDescent="0.25">
      <c r="A75">
        <v>32</v>
      </c>
      <c r="B75">
        <v>998746</v>
      </c>
      <c r="C75" t="s">
        <v>203</v>
      </c>
      <c r="D75">
        <v>39</v>
      </c>
      <c r="E75">
        <v>0</v>
      </c>
      <c r="F75">
        <v>27.3</v>
      </c>
      <c r="G75">
        <v>0</v>
      </c>
      <c r="H75">
        <v>0</v>
      </c>
      <c r="I75">
        <v>0</v>
      </c>
      <c r="K75">
        <v>1985</v>
      </c>
      <c r="L75">
        <v>1987</v>
      </c>
    </row>
    <row r="76" spans="1:12" x14ac:dyDescent="0.25">
      <c r="A76">
        <v>32</v>
      </c>
      <c r="B76">
        <v>998769</v>
      </c>
      <c r="C76" t="s">
        <v>171</v>
      </c>
      <c r="D76">
        <v>17.600000000000001</v>
      </c>
      <c r="E76">
        <v>0</v>
      </c>
      <c r="F76">
        <v>14.44</v>
      </c>
      <c r="G76">
        <v>0</v>
      </c>
      <c r="H76">
        <v>0</v>
      </c>
      <c r="I76">
        <v>0</v>
      </c>
      <c r="K76">
        <v>1985</v>
      </c>
      <c r="L76">
        <v>1987</v>
      </c>
    </row>
    <row r="77" spans="1:12" x14ac:dyDescent="0.25">
      <c r="A77">
        <v>32</v>
      </c>
      <c r="B77">
        <v>998781</v>
      </c>
      <c r="C77" t="s">
        <v>171</v>
      </c>
      <c r="D77">
        <v>17.600000000000001</v>
      </c>
      <c r="E77">
        <v>0</v>
      </c>
      <c r="F77">
        <v>14.44</v>
      </c>
      <c r="G77">
        <v>0</v>
      </c>
      <c r="H77">
        <v>0</v>
      </c>
      <c r="I77">
        <v>0</v>
      </c>
      <c r="K77">
        <v>1985</v>
      </c>
      <c r="L77">
        <v>1987</v>
      </c>
    </row>
    <row r="78" spans="1:12" x14ac:dyDescent="0.25">
      <c r="A78">
        <v>32</v>
      </c>
      <c r="B78">
        <v>998783</v>
      </c>
      <c r="C78" t="s">
        <v>204</v>
      </c>
      <c r="D78">
        <v>24</v>
      </c>
      <c r="E78">
        <v>0</v>
      </c>
      <c r="F78">
        <v>16.8</v>
      </c>
      <c r="G78">
        <v>0</v>
      </c>
      <c r="H78">
        <v>0</v>
      </c>
      <c r="I78">
        <v>0</v>
      </c>
      <c r="K78">
        <v>1985</v>
      </c>
      <c r="L78">
        <v>1990</v>
      </c>
    </row>
    <row r="79" spans="1:12" x14ac:dyDescent="0.25">
      <c r="A79">
        <v>32</v>
      </c>
      <c r="B79">
        <v>998785</v>
      </c>
      <c r="C79" t="s">
        <v>171</v>
      </c>
      <c r="D79">
        <v>24</v>
      </c>
      <c r="E79">
        <v>0</v>
      </c>
      <c r="F79">
        <v>16.8</v>
      </c>
      <c r="G79">
        <v>0</v>
      </c>
      <c r="H79">
        <v>0</v>
      </c>
      <c r="I79">
        <v>0</v>
      </c>
      <c r="K79">
        <v>1985</v>
      </c>
      <c r="L79">
        <v>1990</v>
      </c>
    </row>
    <row r="80" spans="1:12" x14ac:dyDescent="0.25">
      <c r="A80">
        <v>32</v>
      </c>
      <c r="B80">
        <v>998861</v>
      </c>
      <c r="C80" t="s">
        <v>205</v>
      </c>
      <c r="D80">
        <v>18.079999999999998</v>
      </c>
      <c r="E80">
        <v>0</v>
      </c>
      <c r="F80">
        <v>14.76</v>
      </c>
      <c r="G80">
        <v>0</v>
      </c>
      <c r="H80">
        <v>0</v>
      </c>
      <c r="I80">
        <v>0</v>
      </c>
      <c r="K80">
        <v>1982</v>
      </c>
      <c r="L80">
        <v>1986</v>
      </c>
    </row>
    <row r="81" spans="1:12" x14ac:dyDescent="0.25">
      <c r="A81">
        <v>32</v>
      </c>
      <c r="B81">
        <v>998888</v>
      </c>
      <c r="C81" t="s">
        <v>171</v>
      </c>
      <c r="D81">
        <v>21.43</v>
      </c>
      <c r="E81">
        <v>0</v>
      </c>
      <c r="F81">
        <v>15</v>
      </c>
      <c r="G81">
        <v>0</v>
      </c>
      <c r="H81">
        <v>0</v>
      </c>
      <c r="I81">
        <v>0</v>
      </c>
      <c r="K81">
        <v>1985</v>
      </c>
      <c r="L81">
        <v>1987</v>
      </c>
    </row>
    <row r="82" spans="1:12" x14ac:dyDescent="0.25">
      <c r="A82">
        <v>32</v>
      </c>
      <c r="B82">
        <v>998889</v>
      </c>
      <c r="C82" t="s">
        <v>171</v>
      </c>
      <c r="D82">
        <v>15.53</v>
      </c>
      <c r="E82">
        <v>0</v>
      </c>
      <c r="F82">
        <v>12.73</v>
      </c>
      <c r="G82">
        <v>0</v>
      </c>
      <c r="H82">
        <v>0</v>
      </c>
      <c r="I82">
        <v>0</v>
      </c>
      <c r="K82">
        <v>1985</v>
      </c>
      <c r="L82">
        <v>1990</v>
      </c>
    </row>
    <row r="83" spans="1:12" x14ac:dyDescent="0.25">
      <c r="A83">
        <v>32</v>
      </c>
      <c r="B83">
        <v>998892</v>
      </c>
      <c r="C83" t="s">
        <v>181</v>
      </c>
      <c r="D83">
        <v>20.7</v>
      </c>
      <c r="E83">
        <v>0</v>
      </c>
      <c r="F83">
        <v>16.97</v>
      </c>
      <c r="G83">
        <v>0</v>
      </c>
      <c r="H83">
        <v>0</v>
      </c>
      <c r="I83">
        <v>0</v>
      </c>
      <c r="K83">
        <v>1985</v>
      </c>
      <c r="L83">
        <v>1990</v>
      </c>
    </row>
    <row r="84" spans="1:12" x14ac:dyDescent="0.25">
      <c r="A84">
        <v>32</v>
      </c>
      <c r="B84">
        <v>998905</v>
      </c>
      <c r="C84" t="s">
        <v>206</v>
      </c>
      <c r="D84">
        <v>119</v>
      </c>
      <c r="E84">
        <v>0</v>
      </c>
      <c r="F84">
        <v>83.3</v>
      </c>
      <c r="G84">
        <v>0</v>
      </c>
      <c r="H84">
        <v>0</v>
      </c>
      <c r="I84">
        <v>0</v>
      </c>
      <c r="K84">
        <v>1985</v>
      </c>
      <c r="L84">
        <v>1991</v>
      </c>
    </row>
    <row r="85" spans="1:12" x14ac:dyDescent="0.25">
      <c r="A85">
        <v>32</v>
      </c>
      <c r="B85">
        <v>998906</v>
      </c>
      <c r="C85" t="s">
        <v>207</v>
      </c>
      <c r="D85">
        <v>55</v>
      </c>
      <c r="E85">
        <v>0</v>
      </c>
      <c r="F85">
        <v>38.5</v>
      </c>
      <c r="G85">
        <v>0</v>
      </c>
      <c r="H85">
        <v>0</v>
      </c>
      <c r="I85">
        <v>0</v>
      </c>
      <c r="K85">
        <v>1979</v>
      </c>
      <c r="L85">
        <v>1996</v>
      </c>
    </row>
    <row r="86" spans="1:12" x14ac:dyDescent="0.25">
      <c r="A86">
        <v>32</v>
      </c>
      <c r="B86">
        <v>998954</v>
      </c>
      <c r="C86" t="s">
        <v>208</v>
      </c>
      <c r="D86">
        <v>124</v>
      </c>
      <c r="E86">
        <v>0</v>
      </c>
      <c r="F86">
        <v>86.8</v>
      </c>
      <c r="G86">
        <v>0</v>
      </c>
      <c r="H86">
        <v>0</v>
      </c>
      <c r="I86">
        <v>0</v>
      </c>
      <c r="K86">
        <v>1984</v>
      </c>
      <c r="L86">
        <v>1994</v>
      </c>
    </row>
    <row r="87" spans="1:12" x14ac:dyDescent="0.25">
      <c r="A87">
        <v>32</v>
      </c>
      <c r="B87">
        <v>998956</v>
      </c>
      <c r="C87" t="s">
        <v>209</v>
      </c>
      <c r="D87">
        <v>22</v>
      </c>
      <c r="E87">
        <v>0</v>
      </c>
      <c r="F87">
        <v>15.4</v>
      </c>
      <c r="G87">
        <v>0</v>
      </c>
      <c r="H87">
        <v>0</v>
      </c>
      <c r="I87">
        <v>0</v>
      </c>
      <c r="K87">
        <v>1985</v>
      </c>
      <c r="L87">
        <v>1990</v>
      </c>
    </row>
    <row r="88" spans="1:12" x14ac:dyDescent="0.25">
      <c r="A88">
        <v>32</v>
      </c>
      <c r="B88">
        <v>998973</v>
      </c>
      <c r="C88" t="s">
        <v>210</v>
      </c>
      <c r="D88">
        <v>15</v>
      </c>
      <c r="E88">
        <v>0</v>
      </c>
      <c r="F88">
        <v>11.25</v>
      </c>
      <c r="G88">
        <v>0</v>
      </c>
      <c r="H88">
        <v>0</v>
      </c>
      <c r="I88">
        <v>0</v>
      </c>
      <c r="K88">
        <v>1984</v>
      </c>
      <c r="L88">
        <v>2003</v>
      </c>
    </row>
    <row r="89" spans="1:12" x14ac:dyDescent="0.25">
      <c r="A89">
        <v>32</v>
      </c>
      <c r="B89">
        <v>998987</v>
      </c>
      <c r="C89" t="s">
        <v>211</v>
      </c>
      <c r="D89">
        <v>289</v>
      </c>
      <c r="E89">
        <v>0</v>
      </c>
      <c r="F89">
        <v>202.3</v>
      </c>
      <c r="G89">
        <v>0</v>
      </c>
      <c r="H89">
        <v>0</v>
      </c>
      <c r="I89">
        <v>0</v>
      </c>
      <c r="K89">
        <v>1984</v>
      </c>
      <c r="L89">
        <v>1996</v>
      </c>
    </row>
    <row r="90" spans="1:12" x14ac:dyDescent="0.25">
      <c r="A90">
        <v>32</v>
      </c>
      <c r="B90">
        <v>998994</v>
      </c>
      <c r="C90" t="s">
        <v>212</v>
      </c>
      <c r="D90">
        <v>97</v>
      </c>
      <c r="E90">
        <v>0</v>
      </c>
      <c r="F90">
        <v>67.900000000000006</v>
      </c>
      <c r="G90">
        <v>0</v>
      </c>
      <c r="H90">
        <v>0</v>
      </c>
      <c r="I90">
        <v>0</v>
      </c>
      <c r="K90">
        <v>1984</v>
      </c>
      <c r="L90">
        <v>1990</v>
      </c>
    </row>
    <row r="91" spans="1:12" x14ac:dyDescent="0.25">
      <c r="A91">
        <v>32</v>
      </c>
      <c r="B91">
        <v>999007</v>
      </c>
      <c r="C91" t="s">
        <v>213</v>
      </c>
      <c r="D91">
        <v>31</v>
      </c>
      <c r="E91">
        <v>0</v>
      </c>
      <c r="F91">
        <v>21.7</v>
      </c>
      <c r="G91">
        <v>0</v>
      </c>
      <c r="H91">
        <v>0</v>
      </c>
      <c r="I91">
        <v>0</v>
      </c>
      <c r="K91">
        <v>1985</v>
      </c>
      <c r="L91">
        <v>1989</v>
      </c>
    </row>
    <row r="92" spans="1:12" x14ac:dyDescent="0.25">
      <c r="A92">
        <v>32</v>
      </c>
      <c r="B92">
        <v>999019</v>
      </c>
      <c r="C92" t="s">
        <v>214</v>
      </c>
      <c r="D92">
        <v>43.04</v>
      </c>
      <c r="E92">
        <v>0</v>
      </c>
      <c r="F92">
        <v>30.13</v>
      </c>
      <c r="G92">
        <v>0</v>
      </c>
      <c r="H92">
        <v>0</v>
      </c>
      <c r="I92">
        <v>0</v>
      </c>
      <c r="K92">
        <v>1985</v>
      </c>
      <c r="L92">
        <v>1989</v>
      </c>
    </row>
    <row r="93" spans="1:12" x14ac:dyDescent="0.25">
      <c r="A93">
        <v>32</v>
      </c>
      <c r="B93">
        <v>999021</v>
      </c>
      <c r="C93" t="s">
        <v>215</v>
      </c>
      <c r="D93">
        <v>44</v>
      </c>
      <c r="E93">
        <v>0</v>
      </c>
      <c r="F93">
        <v>30.8</v>
      </c>
      <c r="G93">
        <v>0</v>
      </c>
      <c r="H93">
        <v>0</v>
      </c>
      <c r="I93">
        <v>0</v>
      </c>
      <c r="K93">
        <v>1982</v>
      </c>
      <c r="L93">
        <v>1987</v>
      </c>
    </row>
    <row r="94" spans="1:12" x14ac:dyDescent="0.25">
      <c r="A94">
        <v>32</v>
      </c>
      <c r="B94">
        <v>999022</v>
      </c>
      <c r="C94" t="s">
        <v>216</v>
      </c>
      <c r="D94">
        <v>88</v>
      </c>
      <c r="E94">
        <v>0</v>
      </c>
      <c r="F94">
        <v>61.6</v>
      </c>
      <c r="G94">
        <v>0</v>
      </c>
      <c r="H94">
        <v>0</v>
      </c>
      <c r="I94">
        <v>0</v>
      </c>
      <c r="K94">
        <v>1982</v>
      </c>
      <c r="L94">
        <v>1988</v>
      </c>
    </row>
    <row r="95" spans="1:12" x14ac:dyDescent="0.25">
      <c r="A95">
        <v>32</v>
      </c>
      <c r="B95">
        <v>999023</v>
      </c>
      <c r="C95" t="s">
        <v>217</v>
      </c>
      <c r="D95">
        <v>43.99</v>
      </c>
      <c r="E95">
        <v>0</v>
      </c>
      <c r="F95">
        <v>30.79</v>
      </c>
      <c r="G95">
        <v>0</v>
      </c>
      <c r="H95">
        <v>0</v>
      </c>
      <c r="I95">
        <v>0</v>
      </c>
      <c r="K95">
        <v>1985</v>
      </c>
      <c r="L95">
        <v>1996</v>
      </c>
    </row>
    <row r="96" spans="1:12" x14ac:dyDescent="0.25">
      <c r="A96">
        <v>32</v>
      </c>
      <c r="B96">
        <v>999028</v>
      </c>
      <c r="C96" t="s">
        <v>217</v>
      </c>
      <c r="D96">
        <v>36.89</v>
      </c>
      <c r="E96">
        <v>0</v>
      </c>
      <c r="F96">
        <v>30.13</v>
      </c>
      <c r="G96">
        <v>0</v>
      </c>
      <c r="H96">
        <v>0</v>
      </c>
      <c r="I96">
        <v>0</v>
      </c>
      <c r="K96">
        <v>1985</v>
      </c>
      <c r="L96">
        <v>1988</v>
      </c>
    </row>
    <row r="97" spans="1:12" x14ac:dyDescent="0.25">
      <c r="A97">
        <v>32</v>
      </c>
      <c r="B97">
        <v>999052</v>
      </c>
      <c r="C97" t="s">
        <v>218</v>
      </c>
      <c r="D97">
        <v>0</v>
      </c>
      <c r="E97">
        <v>0</v>
      </c>
      <c r="F97">
        <v>0</v>
      </c>
      <c r="G97">
        <v>0</v>
      </c>
      <c r="H97">
        <v>0</v>
      </c>
      <c r="I97">
        <v>0</v>
      </c>
      <c r="K97">
        <v>1983</v>
      </c>
      <c r="L97">
        <v>1992</v>
      </c>
    </row>
    <row r="98" spans="1:12" x14ac:dyDescent="0.25">
      <c r="A98">
        <v>32</v>
      </c>
      <c r="B98">
        <v>999057</v>
      </c>
      <c r="C98" t="s">
        <v>219</v>
      </c>
      <c r="D98">
        <v>15.71</v>
      </c>
      <c r="E98">
        <v>0</v>
      </c>
      <c r="F98">
        <v>11</v>
      </c>
      <c r="G98">
        <v>0</v>
      </c>
      <c r="H98">
        <v>0</v>
      </c>
      <c r="I98">
        <v>0</v>
      </c>
      <c r="K98">
        <v>1976</v>
      </c>
      <c r="L98">
        <v>1994</v>
      </c>
    </row>
    <row r="99" spans="1:12" x14ac:dyDescent="0.25">
      <c r="A99">
        <v>32</v>
      </c>
      <c r="B99">
        <v>999103</v>
      </c>
      <c r="C99" t="s">
        <v>157</v>
      </c>
      <c r="D99">
        <v>44</v>
      </c>
      <c r="E99">
        <v>0</v>
      </c>
      <c r="F99">
        <v>30.8</v>
      </c>
      <c r="G99">
        <v>0</v>
      </c>
      <c r="H99">
        <v>0</v>
      </c>
      <c r="I99">
        <v>0</v>
      </c>
      <c r="K99">
        <v>1986</v>
      </c>
      <c r="L99">
        <v>1990</v>
      </c>
    </row>
    <row r="100" spans="1:12" x14ac:dyDescent="0.25">
      <c r="A100">
        <v>32</v>
      </c>
      <c r="B100">
        <v>999104</v>
      </c>
      <c r="C100" t="s">
        <v>217</v>
      </c>
      <c r="D100">
        <v>43.99</v>
      </c>
      <c r="E100">
        <v>0</v>
      </c>
      <c r="F100">
        <v>30.79</v>
      </c>
      <c r="G100">
        <v>0</v>
      </c>
      <c r="H100">
        <v>0</v>
      </c>
      <c r="I100">
        <v>0</v>
      </c>
      <c r="K100">
        <v>1986</v>
      </c>
      <c r="L100">
        <v>1988</v>
      </c>
    </row>
    <row r="101" spans="1:12" x14ac:dyDescent="0.25">
      <c r="A101">
        <v>32</v>
      </c>
      <c r="B101">
        <v>999108</v>
      </c>
      <c r="C101" t="s">
        <v>220</v>
      </c>
      <c r="D101">
        <v>8</v>
      </c>
      <c r="E101">
        <v>0</v>
      </c>
      <c r="F101">
        <v>5.6</v>
      </c>
      <c r="G101">
        <v>0</v>
      </c>
      <c r="H101">
        <v>0</v>
      </c>
      <c r="I101">
        <v>0</v>
      </c>
      <c r="K101">
        <v>1975</v>
      </c>
      <c r="L101">
        <v>1998</v>
      </c>
    </row>
    <row r="102" spans="1:12" x14ac:dyDescent="0.25">
      <c r="A102">
        <v>32</v>
      </c>
      <c r="B102">
        <v>999111</v>
      </c>
      <c r="C102" t="s">
        <v>157</v>
      </c>
      <c r="D102">
        <v>25.82</v>
      </c>
      <c r="E102">
        <v>0</v>
      </c>
      <c r="F102">
        <v>21.21</v>
      </c>
      <c r="G102">
        <v>0</v>
      </c>
      <c r="H102">
        <v>0</v>
      </c>
      <c r="I102">
        <v>0</v>
      </c>
      <c r="K102">
        <v>1985</v>
      </c>
      <c r="L102">
        <v>1988</v>
      </c>
    </row>
    <row r="103" spans="1:12" x14ac:dyDescent="0.25">
      <c r="A103">
        <v>32</v>
      </c>
      <c r="B103">
        <v>999141</v>
      </c>
      <c r="C103" t="s">
        <v>221</v>
      </c>
      <c r="D103">
        <v>25</v>
      </c>
      <c r="E103">
        <v>0</v>
      </c>
      <c r="F103">
        <v>17.5</v>
      </c>
      <c r="G103">
        <v>0</v>
      </c>
      <c r="H103">
        <v>0</v>
      </c>
      <c r="I103">
        <v>0</v>
      </c>
      <c r="K103">
        <v>1975</v>
      </c>
      <c r="L103">
        <v>2004</v>
      </c>
    </row>
    <row r="104" spans="1:12" x14ac:dyDescent="0.25">
      <c r="A104">
        <v>32</v>
      </c>
      <c r="B104">
        <v>999157</v>
      </c>
      <c r="C104" t="s">
        <v>222</v>
      </c>
      <c r="D104">
        <v>31</v>
      </c>
      <c r="E104">
        <v>0</v>
      </c>
      <c r="F104">
        <v>21.7</v>
      </c>
      <c r="G104">
        <v>0</v>
      </c>
      <c r="H104">
        <v>0</v>
      </c>
      <c r="I104">
        <v>0</v>
      </c>
      <c r="K104">
        <v>1985</v>
      </c>
      <c r="L104">
        <v>1987</v>
      </c>
    </row>
    <row r="105" spans="1:12" x14ac:dyDescent="0.25">
      <c r="A105">
        <v>32</v>
      </c>
      <c r="B105">
        <v>999170</v>
      </c>
      <c r="C105" t="s">
        <v>223</v>
      </c>
      <c r="D105">
        <v>299</v>
      </c>
      <c r="E105">
        <v>0</v>
      </c>
      <c r="F105">
        <v>209.3</v>
      </c>
      <c r="G105">
        <v>0</v>
      </c>
      <c r="H105">
        <v>0</v>
      </c>
      <c r="I105">
        <v>0</v>
      </c>
      <c r="K105">
        <v>1984</v>
      </c>
      <c r="L105">
        <v>1999</v>
      </c>
    </row>
    <row r="106" spans="1:12" x14ac:dyDescent="0.25">
      <c r="A106">
        <v>32</v>
      </c>
      <c r="B106">
        <v>999173</v>
      </c>
      <c r="C106" t="s">
        <v>224</v>
      </c>
      <c r="D106">
        <v>75.3</v>
      </c>
      <c r="E106">
        <v>0</v>
      </c>
      <c r="F106">
        <v>45.18</v>
      </c>
      <c r="G106">
        <v>0</v>
      </c>
      <c r="H106">
        <v>0</v>
      </c>
      <c r="I106">
        <v>0</v>
      </c>
      <c r="K106">
        <v>1983</v>
      </c>
      <c r="L106">
        <v>1993</v>
      </c>
    </row>
    <row r="107" spans="1:12" x14ac:dyDescent="0.25">
      <c r="A107">
        <v>32</v>
      </c>
      <c r="B107">
        <v>999180</v>
      </c>
      <c r="C107" t="s">
        <v>225</v>
      </c>
      <c r="D107">
        <v>28</v>
      </c>
      <c r="E107">
        <v>0</v>
      </c>
      <c r="F107">
        <v>19.600000000000001</v>
      </c>
      <c r="G107">
        <v>0</v>
      </c>
      <c r="H107">
        <v>0</v>
      </c>
      <c r="I107">
        <v>0</v>
      </c>
      <c r="K107">
        <v>1980</v>
      </c>
      <c r="L107">
        <v>2012</v>
      </c>
    </row>
    <row r="108" spans="1:12" x14ac:dyDescent="0.25">
      <c r="A108">
        <v>32</v>
      </c>
      <c r="B108">
        <v>999181</v>
      </c>
      <c r="C108" t="s">
        <v>226</v>
      </c>
      <c r="D108">
        <v>35</v>
      </c>
      <c r="E108">
        <v>0</v>
      </c>
      <c r="F108">
        <v>24.5</v>
      </c>
      <c r="G108">
        <v>0</v>
      </c>
      <c r="H108">
        <v>0</v>
      </c>
      <c r="I108">
        <v>0</v>
      </c>
      <c r="K108">
        <v>1983</v>
      </c>
      <c r="L108">
        <v>2003</v>
      </c>
    </row>
    <row r="109" spans="1:12" x14ac:dyDescent="0.25">
      <c r="A109">
        <v>32</v>
      </c>
      <c r="B109">
        <v>999182</v>
      </c>
      <c r="C109" t="s">
        <v>227</v>
      </c>
      <c r="D109">
        <v>35</v>
      </c>
      <c r="E109">
        <v>0</v>
      </c>
      <c r="F109">
        <v>24.5</v>
      </c>
      <c r="G109">
        <v>0</v>
      </c>
      <c r="H109">
        <v>0</v>
      </c>
      <c r="I109">
        <v>0</v>
      </c>
      <c r="K109">
        <v>1983</v>
      </c>
      <c r="L109">
        <v>2001</v>
      </c>
    </row>
    <row r="110" spans="1:12" x14ac:dyDescent="0.25">
      <c r="A110">
        <v>32</v>
      </c>
      <c r="B110">
        <v>999183</v>
      </c>
      <c r="C110" t="s">
        <v>228</v>
      </c>
      <c r="D110">
        <v>35</v>
      </c>
      <c r="E110">
        <v>0</v>
      </c>
      <c r="F110">
        <v>24.5</v>
      </c>
      <c r="G110">
        <v>0</v>
      </c>
      <c r="H110">
        <v>0</v>
      </c>
      <c r="I110">
        <v>0</v>
      </c>
      <c r="K110">
        <v>1982</v>
      </c>
      <c r="L110">
        <v>2001</v>
      </c>
    </row>
    <row r="111" spans="1:12" x14ac:dyDescent="0.25">
      <c r="A111">
        <v>32</v>
      </c>
      <c r="B111">
        <v>999184</v>
      </c>
      <c r="C111" t="s">
        <v>229</v>
      </c>
      <c r="D111">
        <v>35</v>
      </c>
      <c r="E111">
        <v>0</v>
      </c>
      <c r="F111">
        <v>24.5</v>
      </c>
      <c r="G111">
        <v>0</v>
      </c>
      <c r="H111">
        <v>0</v>
      </c>
      <c r="I111">
        <v>0</v>
      </c>
      <c r="K111">
        <v>1982</v>
      </c>
      <c r="L111">
        <v>2003</v>
      </c>
    </row>
    <row r="112" spans="1:12" x14ac:dyDescent="0.25">
      <c r="A112">
        <v>32</v>
      </c>
      <c r="B112">
        <v>999186</v>
      </c>
      <c r="C112" t="s">
        <v>230</v>
      </c>
      <c r="D112">
        <v>33</v>
      </c>
      <c r="E112">
        <v>0</v>
      </c>
      <c r="F112">
        <v>23.1</v>
      </c>
      <c r="G112">
        <v>0</v>
      </c>
      <c r="H112">
        <v>0</v>
      </c>
      <c r="I112">
        <v>0</v>
      </c>
      <c r="K112">
        <v>1979</v>
      </c>
      <c r="L112">
        <v>2000</v>
      </c>
    </row>
    <row r="113" spans="1:12" x14ac:dyDescent="0.25">
      <c r="A113">
        <v>32</v>
      </c>
      <c r="B113">
        <v>999187</v>
      </c>
      <c r="C113" t="s">
        <v>231</v>
      </c>
      <c r="D113">
        <v>33</v>
      </c>
      <c r="E113">
        <v>0</v>
      </c>
      <c r="F113">
        <v>23.1</v>
      </c>
      <c r="G113">
        <v>0</v>
      </c>
      <c r="H113">
        <v>0</v>
      </c>
      <c r="I113">
        <v>0</v>
      </c>
      <c r="K113">
        <v>1982</v>
      </c>
      <c r="L113">
        <v>1994</v>
      </c>
    </row>
    <row r="114" spans="1:12" x14ac:dyDescent="0.25">
      <c r="A114">
        <v>32</v>
      </c>
      <c r="B114">
        <v>999197</v>
      </c>
      <c r="C114" t="s">
        <v>232</v>
      </c>
      <c r="D114">
        <v>27.17</v>
      </c>
      <c r="E114">
        <v>0</v>
      </c>
      <c r="F114">
        <v>20.39</v>
      </c>
      <c r="G114">
        <v>0</v>
      </c>
      <c r="H114">
        <v>0</v>
      </c>
      <c r="I114">
        <v>0</v>
      </c>
      <c r="K114">
        <v>1982</v>
      </c>
      <c r="L114">
        <v>1991</v>
      </c>
    </row>
    <row r="115" spans="1:12" x14ac:dyDescent="0.25">
      <c r="A115">
        <v>32</v>
      </c>
      <c r="B115">
        <v>999222</v>
      </c>
      <c r="C115" t="s">
        <v>233</v>
      </c>
      <c r="D115">
        <v>25</v>
      </c>
      <c r="E115">
        <v>0</v>
      </c>
      <c r="F115">
        <v>17.5</v>
      </c>
      <c r="G115">
        <v>0</v>
      </c>
      <c r="H115">
        <v>0</v>
      </c>
      <c r="I115">
        <v>0</v>
      </c>
      <c r="K115">
        <v>1986</v>
      </c>
      <c r="L115">
        <v>1996</v>
      </c>
    </row>
    <row r="116" spans="1:12" x14ac:dyDescent="0.25">
      <c r="A116">
        <v>32</v>
      </c>
      <c r="B116">
        <v>999223</v>
      </c>
      <c r="C116" t="s">
        <v>234</v>
      </c>
      <c r="D116">
        <v>131</v>
      </c>
      <c r="E116">
        <v>0</v>
      </c>
      <c r="F116">
        <v>91.7</v>
      </c>
      <c r="G116">
        <v>0</v>
      </c>
      <c r="H116">
        <v>0</v>
      </c>
      <c r="I116">
        <v>0</v>
      </c>
      <c r="K116">
        <v>1981</v>
      </c>
      <c r="L116">
        <v>1987</v>
      </c>
    </row>
    <row r="117" spans="1:12" x14ac:dyDescent="0.25">
      <c r="A117">
        <v>32</v>
      </c>
      <c r="B117">
        <v>999224</v>
      </c>
      <c r="C117" t="s">
        <v>234</v>
      </c>
      <c r="D117">
        <v>105</v>
      </c>
      <c r="E117">
        <v>0</v>
      </c>
      <c r="F117">
        <v>73.5</v>
      </c>
      <c r="G117">
        <v>0</v>
      </c>
      <c r="H117">
        <v>0</v>
      </c>
      <c r="I117">
        <v>0</v>
      </c>
      <c r="K117">
        <v>1981</v>
      </c>
      <c r="L117">
        <v>1987</v>
      </c>
    </row>
    <row r="118" spans="1:12" x14ac:dyDescent="0.25">
      <c r="A118">
        <v>32</v>
      </c>
      <c r="B118">
        <v>999259</v>
      </c>
      <c r="C118" t="s">
        <v>235</v>
      </c>
      <c r="D118">
        <v>108.57</v>
      </c>
      <c r="E118">
        <v>0</v>
      </c>
      <c r="F118">
        <v>76</v>
      </c>
      <c r="G118">
        <v>0</v>
      </c>
      <c r="H118">
        <v>0</v>
      </c>
      <c r="I118">
        <v>0</v>
      </c>
      <c r="K118">
        <v>1986</v>
      </c>
      <c r="L118">
        <v>1991</v>
      </c>
    </row>
    <row r="119" spans="1:12" x14ac:dyDescent="0.25">
      <c r="A119">
        <v>32</v>
      </c>
      <c r="B119">
        <v>999260</v>
      </c>
      <c r="C119" t="s">
        <v>236</v>
      </c>
      <c r="D119">
        <v>39.869999999999997</v>
      </c>
      <c r="E119">
        <v>0</v>
      </c>
      <c r="F119">
        <v>27.91</v>
      </c>
      <c r="G119">
        <v>0</v>
      </c>
      <c r="H119">
        <v>0</v>
      </c>
      <c r="I119">
        <v>0</v>
      </c>
      <c r="K119">
        <v>1985</v>
      </c>
      <c r="L119">
        <v>1991</v>
      </c>
    </row>
    <row r="120" spans="1:12" x14ac:dyDescent="0.25">
      <c r="A120">
        <v>32</v>
      </c>
      <c r="B120">
        <v>999261</v>
      </c>
      <c r="C120" t="s">
        <v>237</v>
      </c>
      <c r="D120">
        <v>99.69</v>
      </c>
      <c r="E120">
        <v>0</v>
      </c>
      <c r="F120">
        <v>69.78</v>
      </c>
      <c r="G120">
        <v>0</v>
      </c>
      <c r="H120">
        <v>0</v>
      </c>
      <c r="I120">
        <v>0</v>
      </c>
      <c r="K120">
        <v>1986</v>
      </c>
      <c r="L120">
        <v>1993</v>
      </c>
    </row>
    <row r="121" spans="1:12" x14ac:dyDescent="0.25">
      <c r="A121">
        <v>32</v>
      </c>
      <c r="B121">
        <v>999262</v>
      </c>
      <c r="C121" t="s">
        <v>236</v>
      </c>
      <c r="D121">
        <v>39.869999999999997</v>
      </c>
      <c r="E121">
        <v>0</v>
      </c>
      <c r="F121">
        <v>27.91</v>
      </c>
      <c r="G121">
        <v>0</v>
      </c>
      <c r="H121">
        <v>0</v>
      </c>
      <c r="I121">
        <v>0</v>
      </c>
      <c r="K121">
        <v>1985</v>
      </c>
      <c r="L121">
        <v>1991</v>
      </c>
    </row>
    <row r="122" spans="1:12" x14ac:dyDescent="0.25">
      <c r="A122">
        <v>32</v>
      </c>
      <c r="B122">
        <v>999267</v>
      </c>
      <c r="C122" t="s">
        <v>238</v>
      </c>
      <c r="D122">
        <v>25</v>
      </c>
      <c r="E122">
        <v>0</v>
      </c>
      <c r="F122">
        <v>17.5</v>
      </c>
      <c r="G122">
        <v>0</v>
      </c>
      <c r="H122">
        <v>0</v>
      </c>
      <c r="I122">
        <v>0</v>
      </c>
      <c r="K122">
        <v>1980</v>
      </c>
      <c r="L122">
        <v>2005</v>
      </c>
    </row>
    <row r="123" spans="1:12" x14ac:dyDescent="0.25">
      <c r="A123">
        <v>32</v>
      </c>
      <c r="B123">
        <v>999268</v>
      </c>
      <c r="C123" t="s">
        <v>239</v>
      </c>
      <c r="D123">
        <v>25</v>
      </c>
      <c r="E123">
        <v>0</v>
      </c>
      <c r="F123">
        <v>18.75</v>
      </c>
      <c r="G123">
        <v>0</v>
      </c>
      <c r="H123">
        <v>0</v>
      </c>
      <c r="I123">
        <v>0</v>
      </c>
      <c r="K123">
        <v>1980</v>
      </c>
      <c r="L123">
        <v>2004</v>
      </c>
    </row>
    <row r="124" spans="1:12" x14ac:dyDescent="0.25">
      <c r="A124">
        <v>32</v>
      </c>
      <c r="B124">
        <v>999276</v>
      </c>
      <c r="C124" t="s">
        <v>240</v>
      </c>
      <c r="D124">
        <v>35</v>
      </c>
      <c r="E124">
        <v>0</v>
      </c>
      <c r="F124">
        <v>24.5</v>
      </c>
      <c r="G124">
        <v>0</v>
      </c>
      <c r="H124">
        <v>0</v>
      </c>
      <c r="I124">
        <v>0</v>
      </c>
      <c r="K124">
        <v>1985</v>
      </c>
      <c r="L124">
        <v>2005</v>
      </c>
    </row>
    <row r="125" spans="1:12" x14ac:dyDescent="0.25">
      <c r="A125">
        <v>32</v>
      </c>
      <c r="B125">
        <v>999279</v>
      </c>
      <c r="C125" t="s">
        <v>241</v>
      </c>
      <c r="D125">
        <v>39</v>
      </c>
      <c r="E125">
        <v>0</v>
      </c>
      <c r="F125">
        <v>27.3</v>
      </c>
      <c r="G125">
        <v>0</v>
      </c>
      <c r="H125">
        <v>0</v>
      </c>
      <c r="I125">
        <v>0</v>
      </c>
      <c r="K125">
        <v>1985</v>
      </c>
      <c r="L125">
        <v>2005</v>
      </c>
    </row>
    <row r="126" spans="1:12" x14ac:dyDescent="0.25">
      <c r="A126">
        <v>32</v>
      </c>
      <c r="B126">
        <v>999280</v>
      </c>
      <c r="C126" t="s">
        <v>242</v>
      </c>
      <c r="D126">
        <v>35</v>
      </c>
      <c r="E126">
        <v>0</v>
      </c>
      <c r="F126">
        <v>24.5</v>
      </c>
      <c r="G126">
        <v>0</v>
      </c>
      <c r="H126">
        <v>0</v>
      </c>
      <c r="I126">
        <v>0</v>
      </c>
      <c r="K126">
        <v>1985</v>
      </c>
      <c r="L126">
        <v>2003</v>
      </c>
    </row>
    <row r="127" spans="1:12" x14ac:dyDescent="0.25">
      <c r="A127">
        <v>32</v>
      </c>
      <c r="B127">
        <v>999285</v>
      </c>
      <c r="C127" t="s">
        <v>243</v>
      </c>
      <c r="D127">
        <v>88</v>
      </c>
      <c r="E127">
        <v>0</v>
      </c>
      <c r="F127">
        <v>61.6</v>
      </c>
      <c r="G127">
        <v>0</v>
      </c>
      <c r="H127">
        <v>0</v>
      </c>
      <c r="I127">
        <v>0</v>
      </c>
      <c r="K127">
        <v>1982</v>
      </c>
      <c r="L127">
        <v>1990</v>
      </c>
    </row>
    <row r="128" spans="1:12" x14ac:dyDescent="0.25">
      <c r="A128">
        <v>32</v>
      </c>
      <c r="B128">
        <v>999287</v>
      </c>
      <c r="C128" t="s">
        <v>243</v>
      </c>
      <c r="D128">
        <v>97</v>
      </c>
      <c r="E128">
        <v>0</v>
      </c>
      <c r="F128">
        <v>67.900000000000006</v>
      </c>
      <c r="G128">
        <v>0</v>
      </c>
      <c r="H128">
        <v>0</v>
      </c>
      <c r="I128">
        <v>0</v>
      </c>
      <c r="K128">
        <v>1985</v>
      </c>
      <c r="L128">
        <v>1990</v>
      </c>
    </row>
    <row r="129" spans="1:12" x14ac:dyDescent="0.25">
      <c r="A129">
        <v>32</v>
      </c>
      <c r="B129">
        <v>999319</v>
      </c>
      <c r="C129" t="s">
        <v>244</v>
      </c>
      <c r="D129">
        <v>35</v>
      </c>
      <c r="E129">
        <v>0</v>
      </c>
      <c r="F129">
        <v>24.5</v>
      </c>
      <c r="G129">
        <v>0</v>
      </c>
      <c r="H129">
        <v>0</v>
      </c>
      <c r="I129">
        <v>0</v>
      </c>
      <c r="K129">
        <v>1985</v>
      </c>
      <c r="L129">
        <v>2005</v>
      </c>
    </row>
    <row r="130" spans="1:12" x14ac:dyDescent="0.25">
      <c r="A130">
        <v>32</v>
      </c>
      <c r="B130">
        <v>999328</v>
      </c>
      <c r="C130" t="s">
        <v>245</v>
      </c>
      <c r="D130">
        <v>13</v>
      </c>
      <c r="E130">
        <v>0</v>
      </c>
      <c r="F130">
        <v>9.1</v>
      </c>
      <c r="G130">
        <v>0</v>
      </c>
      <c r="H130">
        <v>0</v>
      </c>
      <c r="I130">
        <v>0</v>
      </c>
      <c r="K130">
        <v>9899</v>
      </c>
      <c r="L130">
        <v>9899</v>
      </c>
    </row>
    <row r="131" spans="1:12" x14ac:dyDescent="0.25">
      <c r="A131">
        <v>32</v>
      </c>
      <c r="B131">
        <v>999349</v>
      </c>
      <c r="C131" t="s">
        <v>246</v>
      </c>
      <c r="D131">
        <v>144.9</v>
      </c>
      <c r="E131">
        <v>0</v>
      </c>
      <c r="F131">
        <v>101.43</v>
      </c>
      <c r="G131">
        <v>0</v>
      </c>
      <c r="H131">
        <v>0</v>
      </c>
      <c r="I131">
        <v>0</v>
      </c>
      <c r="K131">
        <v>1985</v>
      </c>
      <c r="L131">
        <v>1993</v>
      </c>
    </row>
    <row r="132" spans="1:12" x14ac:dyDescent="0.25">
      <c r="A132">
        <v>32</v>
      </c>
      <c r="B132">
        <v>999374</v>
      </c>
      <c r="C132" t="s">
        <v>247</v>
      </c>
      <c r="D132">
        <v>87.14</v>
      </c>
      <c r="E132">
        <v>0</v>
      </c>
      <c r="F132">
        <v>61</v>
      </c>
      <c r="G132">
        <v>0</v>
      </c>
      <c r="H132">
        <v>0</v>
      </c>
      <c r="I132">
        <v>0</v>
      </c>
      <c r="K132">
        <v>1985</v>
      </c>
      <c r="L132">
        <v>1988</v>
      </c>
    </row>
    <row r="133" spans="1:12" x14ac:dyDescent="0.25">
      <c r="A133">
        <v>32</v>
      </c>
      <c r="B133">
        <v>999375</v>
      </c>
      <c r="C133" t="s">
        <v>248</v>
      </c>
      <c r="D133">
        <v>19.82</v>
      </c>
      <c r="E133">
        <v>0</v>
      </c>
      <c r="F133">
        <v>14.85</v>
      </c>
      <c r="G133">
        <v>0</v>
      </c>
      <c r="H133">
        <v>0</v>
      </c>
      <c r="I133">
        <v>0</v>
      </c>
      <c r="K133">
        <v>1980</v>
      </c>
      <c r="L133">
        <v>1985</v>
      </c>
    </row>
    <row r="134" spans="1:12" x14ac:dyDescent="0.25">
      <c r="A134">
        <v>32</v>
      </c>
      <c r="B134">
        <v>999411</v>
      </c>
      <c r="C134" t="s">
        <v>249</v>
      </c>
      <c r="D134">
        <v>44</v>
      </c>
      <c r="E134">
        <v>0</v>
      </c>
      <c r="F134">
        <v>30.8</v>
      </c>
      <c r="G134">
        <v>0</v>
      </c>
      <c r="H134">
        <v>0</v>
      </c>
      <c r="I134">
        <v>0</v>
      </c>
      <c r="K134">
        <v>1982</v>
      </c>
      <c r="L134">
        <v>1990</v>
      </c>
    </row>
    <row r="135" spans="1:12" x14ac:dyDescent="0.25">
      <c r="A135">
        <v>32</v>
      </c>
      <c r="B135">
        <v>999413</v>
      </c>
      <c r="C135" t="s">
        <v>250</v>
      </c>
      <c r="D135">
        <v>55</v>
      </c>
      <c r="E135">
        <v>0</v>
      </c>
      <c r="F135">
        <v>41.25</v>
      </c>
      <c r="G135">
        <v>0</v>
      </c>
      <c r="H135">
        <v>0</v>
      </c>
      <c r="I135">
        <v>0</v>
      </c>
      <c r="K135">
        <v>1983</v>
      </c>
      <c r="L135">
        <v>1997</v>
      </c>
    </row>
    <row r="136" spans="1:12" x14ac:dyDescent="0.25">
      <c r="A136">
        <v>32</v>
      </c>
      <c r="B136">
        <v>999439</v>
      </c>
      <c r="C136" t="s">
        <v>251</v>
      </c>
      <c r="D136">
        <v>35</v>
      </c>
      <c r="E136">
        <v>0</v>
      </c>
      <c r="F136">
        <v>24.5</v>
      </c>
      <c r="G136">
        <v>0</v>
      </c>
      <c r="H136">
        <v>0</v>
      </c>
      <c r="I136">
        <v>0</v>
      </c>
      <c r="K136">
        <v>1983</v>
      </c>
      <c r="L136">
        <v>2001</v>
      </c>
    </row>
    <row r="137" spans="1:12" x14ac:dyDescent="0.25">
      <c r="A137">
        <v>32</v>
      </c>
      <c r="B137">
        <v>999441</v>
      </c>
      <c r="C137" t="s">
        <v>252</v>
      </c>
      <c r="D137">
        <v>43</v>
      </c>
      <c r="E137">
        <v>0</v>
      </c>
      <c r="F137">
        <v>30.1</v>
      </c>
      <c r="G137">
        <v>0</v>
      </c>
      <c r="H137">
        <v>0</v>
      </c>
      <c r="I137">
        <v>0</v>
      </c>
      <c r="K137">
        <v>1985</v>
      </c>
      <c r="L137">
        <v>1994</v>
      </c>
    </row>
    <row r="138" spans="1:12" x14ac:dyDescent="0.25">
      <c r="A138">
        <v>32</v>
      </c>
      <c r="B138">
        <v>999451</v>
      </c>
      <c r="C138" t="s">
        <v>253</v>
      </c>
      <c r="D138">
        <v>73</v>
      </c>
      <c r="E138">
        <v>0</v>
      </c>
      <c r="F138">
        <v>51.1</v>
      </c>
      <c r="G138">
        <v>0</v>
      </c>
      <c r="H138">
        <v>0</v>
      </c>
      <c r="I138">
        <v>0</v>
      </c>
      <c r="K138">
        <v>1982</v>
      </c>
      <c r="L138">
        <v>2002</v>
      </c>
    </row>
    <row r="139" spans="1:12" x14ac:dyDescent="0.25">
      <c r="A139">
        <v>32</v>
      </c>
      <c r="B139">
        <v>999455</v>
      </c>
      <c r="C139" t="s">
        <v>254</v>
      </c>
      <c r="D139">
        <v>119</v>
      </c>
      <c r="E139">
        <v>0</v>
      </c>
      <c r="F139">
        <v>83.3</v>
      </c>
      <c r="G139">
        <v>0</v>
      </c>
      <c r="H139">
        <v>0</v>
      </c>
      <c r="I139">
        <v>0</v>
      </c>
      <c r="K139">
        <v>1986</v>
      </c>
      <c r="L139">
        <v>1994</v>
      </c>
    </row>
    <row r="140" spans="1:12" x14ac:dyDescent="0.25">
      <c r="A140">
        <v>32</v>
      </c>
      <c r="B140">
        <v>999463</v>
      </c>
      <c r="C140" t="s">
        <v>255</v>
      </c>
      <c r="D140">
        <v>77.5</v>
      </c>
      <c r="E140">
        <v>0</v>
      </c>
      <c r="F140">
        <v>54.25</v>
      </c>
      <c r="G140">
        <v>0</v>
      </c>
      <c r="H140">
        <v>0</v>
      </c>
      <c r="I140">
        <v>0</v>
      </c>
      <c r="K140">
        <v>1985</v>
      </c>
      <c r="L140">
        <v>2002</v>
      </c>
    </row>
    <row r="141" spans="1:12" x14ac:dyDescent="0.25">
      <c r="A141">
        <v>32</v>
      </c>
      <c r="B141">
        <v>999464</v>
      </c>
      <c r="C141" t="s">
        <v>256</v>
      </c>
      <c r="D141">
        <v>93</v>
      </c>
      <c r="E141">
        <v>0</v>
      </c>
      <c r="F141">
        <v>65.099999999999994</v>
      </c>
      <c r="G141">
        <v>0</v>
      </c>
      <c r="H141">
        <v>0</v>
      </c>
      <c r="I141">
        <v>0</v>
      </c>
      <c r="K141">
        <v>1985</v>
      </c>
      <c r="L141">
        <v>2002</v>
      </c>
    </row>
    <row r="142" spans="1:12" x14ac:dyDescent="0.25">
      <c r="A142">
        <v>32</v>
      </c>
      <c r="B142">
        <v>999465</v>
      </c>
      <c r="C142" t="s">
        <v>257</v>
      </c>
      <c r="D142">
        <v>94</v>
      </c>
      <c r="E142">
        <v>0</v>
      </c>
      <c r="F142">
        <v>65.8</v>
      </c>
      <c r="G142">
        <v>0</v>
      </c>
      <c r="H142">
        <v>0</v>
      </c>
      <c r="I142">
        <v>0</v>
      </c>
      <c r="K142">
        <v>1985</v>
      </c>
      <c r="L142">
        <v>2002</v>
      </c>
    </row>
    <row r="143" spans="1:12" x14ac:dyDescent="0.25">
      <c r="A143">
        <v>32</v>
      </c>
      <c r="B143">
        <v>999486</v>
      </c>
      <c r="C143" t="s">
        <v>258</v>
      </c>
      <c r="D143">
        <v>35</v>
      </c>
      <c r="E143">
        <v>0</v>
      </c>
      <c r="F143">
        <v>24.5</v>
      </c>
      <c r="G143">
        <v>0</v>
      </c>
      <c r="H143">
        <v>0</v>
      </c>
      <c r="I143">
        <v>0</v>
      </c>
      <c r="K143">
        <v>1982</v>
      </c>
      <c r="L143">
        <v>2000</v>
      </c>
    </row>
    <row r="144" spans="1:12" x14ac:dyDescent="0.25">
      <c r="A144">
        <v>32</v>
      </c>
      <c r="B144">
        <v>999524</v>
      </c>
      <c r="C144" t="s">
        <v>259</v>
      </c>
      <c r="D144">
        <v>36.229999999999997</v>
      </c>
      <c r="E144">
        <v>0</v>
      </c>
      <c r="F144">
        <v>25.62</v>
      </c>
      <c r="G144">
        <v>0</v>
      </c>
      <c r="H144">
        <v>0</v>
      </c>
      <c r="I144">
        <v>0</v>
      </c>
      <c r="K144">
        <v>1982</v>
      </c>
      <c r="L144">
        <v>1993</v>
      </c>
    </row>
    <row r="145" spans="1:12" x14ac:dyDescent="0.25">
      <c r="A145">
        <v>32</v>
      </c>
      <c r="B145">
        <v>999525</v>
      </c>
      <c r="C145" t="s">
        <v>259</v>
      </c>
      <c r="D145">
        <v>40</v>
      </c>
      <c r="E145">
        <v>0</v>
      </c>
      <c r="F145">
        <v>28</v>
      </c>
      <c r="G145">
        <v>0</v>
      </c>
      <c r="H145">
        <v>0</v>
      </c>
      <c r="I145">
        <v>0</v>
      </c>
      <c r="K145">
        <v>1982</v>
      </c>
      <c r="L145">
        <v>1996</v>
      </c>
    </row>
    <row r="146" spans="1:12" x14ac:dyDescent="0.25">
      <c r="A146">
        <v>32</v>
      </c>
      <c r="B146">
        <v>999526</v>
      </c>
      <c r="C146" t="s">
        <v>259</v>
      </c>
      <c r="D146">
        <v>36.229999999999997</v>
      </c>
      <c r="E146">
        <v>0</v>
      </c>
      <c r="F146">
        <v>25.62</v>
      </c>
      <c r="G146">
        <v>0</v>
      </c>
      <c r="H146">
        <v>0</v>
      </c>
      <c r="I146">
        <v>0</v>
      </c>
      <c r="K146">
        <v>1985</v>
      </c>
      <c r="L146">
        <v>1987</v>
      </c>
    </row>
    <row r="147" spans="1:12" x14ac:dyDescent="0.25">
      <c r="A147">
        <v>32</v>
      </c>
      <c r="B147">
        <v>999556</v>
      </c>
      <c r="C147" t="s">
        <v>147</v>
      </c>
      <c r="D147">
        <v>22</v>
      </c>
      <c r="E147">
        <v>0</v>
      </c>
      <c r="F147">
        <v>15.4</v>
      </c>
      <c r="G147">
        <v>0</v>
      </c>
      <c r="H147">
        <v>0</v>
      </c>
      <c r="I147">
        <v>0</v>
      </c>
      <c r="K147">
        <v>1986</v>
      </c>
      <c r="L147">
        <v>1991</v>
      </c>
    </row>
    <row r="148" spans="1:12" x14ac:dyDescent="0.25">
      <c r="A148">
        <v>32</v>
      </c>
      <c r="B148">
        <v>999559</v>
      </c>
      <c r="C148" t="s">
        <v>260</v>
      </c>
      <c r="D148">
        <v>52.5</v>
      </c>
      <c r="E148">
        <v>0</v>
      </c>
      <c r="F148">
        <v>36.75</v>
      </c>
      <c r="G148">
        <v>0</v>
      </c>
      <c r="H148">
        <v>0</v>
      </c>
      <c r="I148">
        <v>0</v>
      </c>
      <c r="K148">
        <v>1982</v>
      </c>
      <c r="L148">
        <v>1993</v>
      </c>
    </row>
    <row r="149" spans="1:12" x14ac:dyDescent="0.25">
      <c r="A149">
        <v>32</v>
      </c>
      <c r="B149">
        <v>999560</v>
      </c>
      <c r="C149" t="s">
        <v>261</v>
      </c>
      <c r="D149">
        <v>105</v>
      </c>
      <c r="E149">
        <v>0</v>
      </c>
      <c r="F149">
        <v>73.5</v>
      </c>
      <c r="G149">
        <v>0</v>
      </c>
      <c r="H149">
        <v>0</v>
      </c>
      <c r="I149">
        <v>0</v>
      </c>
      <c r="K149">
        <v>1982</v>
      </c>
      <c r="L149">
        <v>1993</v>
      </c>
    </row>
    <row r="150" spans="1:12" x14ac:dyDescent="0.25">
      <c r="A150">
        <v>32</v>
      </c>
      <c r="B150">
        <v>999561</v>
      </c>
      <c r="C150" t="s">
        <v>262</v>
      </c>
      <c r="D150">
        <v>105</v>
      </c>
      <c r="E150">
        <v>0</v>
      </c>
      <c r="F150">
        <v>73.5</v>
      </c>
      <c r="G150">
        <v>0</v>
      </c>
      <c r="H150">
        <v>0</v>
      </c>
      <c r="I150">
        <v>0</v>
      </c>
      <c r="K150">
        <v>1983</v>
      </c>
      <c r="L150">
        <v>1990</v>
      </c>
    </row>
    <row r="151" spans="1:12" x14ac:dyDescent="0.25">
      <c r="A151">
        <v>32</v>
      </c>
      <c r="B151">
        <v>999612</v>
      </c>
      <c r="C151" t="s">
        <v>180</v>
      </c>
      <c r="D151">
        <v>17</v>
      </c>
      <c r="E151">
        <v>0</v>
      </c>
      <c r="F151">
        <v>12.75</v>
      </c>
      <c r="G151">
        <v>0</v>
      </c>
      <c r="H151">
        <v>0</v>
      </c>
      <c r="I151">
        <v>0</v>
      </c>
      <c r="K151">
        <v>1986</v>
      </c>
      <c r="L151">
        <v>1989</v>
      </c>
    </row>
    <row r="152" spans="1:12" x14ac:dyDescent="0.25">
      <c r="A152">
        <v>32</v>
      </c>
      <c r="B152">
        <v>999679</v>
      </c>
      <c r="C152" t="s">
        <v>263</v>
      </c>
      <c r="D152">
        <v>190</v>
      </c>
      <c r="E152">
        <v>0</v>
      </c>
      <c r="F152">
        <v>133</v>
      </c>
      <c r="G152">
        <v>0</v>
      </c>
      <c r="H152">
        <v>0</v>
      </c>
      <c r="I152">
        <v>0</v>
      </c>
      <c r="K152">
        <v>1980</v>
      </c>
      <c r="L152">
        <v>2004</v>
      </c>
    </row>
    <row r="153" spans="1:12" x14ac:dyDescent="0.25">
      <c r="A153">
        <v>32</v>
      </c>
      <c r="B153">
        <v>999681</v>
      </c>
      <c r="C153" t="s">
        <v>264</v>
      </c>
      <c r="D153">
        <v>47</v>
      </c>
      <c r="E153">
        <v>0</v>
      </c>
      <c r="F153">
        <v>32.9</v>
      </c>
      <c r="G153">
        <v>0</v>
      </c>
      <c r="H153">
        <v>0</v>
      </c>
      <c r="I153">
        <v>0</v>
      </c>
      <c r="K153">
        <v>1980</v>
      </c>
      <c r="L153">
        <v>2004</v>
      </c>
    </row>
    <row r="154" spans="1:12" x14ac:dyDescent="0.25">
      <c r="A154">
        <v>32</v>
      </c>
      <c r="B154">
        <v>999732</v>
      </c>
      <c r="C154" t="s">
        <v>265</v>
      </c>
      <c r="D154">
        <v>185.7</v>
      </c>
      <c r="E154">
        <v>0</v>
      </c>
      <c r="F154">
        <v>139.28</v>
      </c>
      <c r="G154">
        <v>0</v>
      </c>
      <c r="H154">
        <v>0</v>
      </c>
      <c r="I154">
        <v>0</v>
      </c>
      <c r="K154">
        <v>1978</v>
      </c>
      <c r="L154">
        <v>1980</v>
      </c>
    </row>
    <row r="155" spans="1:12" x14ac:dyDescent="0.25">
      <c r="A155">
        <v>32</v>
      </c>
      <c r="B155">
        <v>999767</v>
      </c>
      <c r="C155" t="s">
        <v>266</v>
      </c>
      <c r="D155">
        <v>69.349999999999994</v>
      </c>
      <c r="E155">
        <v>0</v>
      </c>
      <c r="F155">
        <v>56.93</v>
      </c>
      <c r="G155">
        <v>0</v>
      </c>
      <c r="H155">
        <v>0</v>
      </c>
      <c r="I155">
        <v>0</v>
      </c>
      <c r="K155">
        <v>1974</v>
      </c>
      <c r="L155">
        <v>1992</v>
      </c>
    </row>
    <row r="156" spans="1:12" x14ac:dyDescent="0.25">
      <c r="A156">
        <v>32</v>
      </c>
      <c r="B156">
        <v>999772</v>
      </c>
      <c r="C156" t="s">
        <v>267</v>
      </c>
      <c r="D156">
        <v>210</v>
      </c>
      <c r="E156">
        <v>0</v>
      </c>
      <c r="F156">
        <v>147</v>
      </c>
      <c r="G156">
        <v>0</v>
      </c>
      <c r="H156">
        <v>0</v>
      </c>
      <c r="I156">
        <v>0</v>
      </c>
      <c r="K156">
        <v>1988</v>
      </c>
      <c r="L156">
        <v>2000</v>
      </c>
    </row>
    <row r="157" spans="1:12" x14ac:dyDescent="0.25">
      <c r="A157">
        <v>32</v>
      </c>
      <c r="B157">
        <v>999812</v>
      </c>
      <c r="C157" t="s">
        <v>268</v>
      </c>
      <c r="D157">
        <v>367</v>
      </c>
      <c r="E157">
        <v>0</v>
      </c>
      <c r="F157">
        <v>256.89999999999998</v>
      </c>
      <c r="G157">
        <v>0</v>
      </c>
      <c r="H157">
        <v>0</v>
      </c>
      <c r="I157">
        <v>0</v>
      </c>
      <c r="K157">
        <v>1985</v>
      </c>
      <c r="L157">
        <v>1986</v>
      </c>
    </row>
    <row r="158" spans="1:12" x14ac:dyDescent="0.25">
      <c r="A158">
        <v>32</v>
      </c>
      <c r="B158">
        <v>999813</v>
      </c>
      <c r="C158" t="s">
        <v>268</v>
      </c>
      <c r="D158">
        <v>367</v>
      </c>
      <c r="E158">
        <v>0</v>
      </c>
      <c r="F158">
        <v>256.89999999999998</v>
      </c>
      <c r="G158">
        <v>0</v>
      </c>
      <c r="H158">
        <v>0</v>
      </c>
      <c r="I158">
        <v>0</v>
      </c>
      <c r="K158">
        <v>1985</v>
      </c>
      <c r="L158">
        <v>1986</v>
      </c>
    </row>
    <row r="159" spans="1:12" x14ac:dyDescent="0.25">
      <c r="A159">
        <v>32</v>
      </c>
      <c r="B159">
        <v>999814</v>
      </c>
      <c r="C159" t="s">
        <v>268</v>
      </c>
      <c r="D159">
        <v>734</v>
      </c>
      <c r="E159">
        <v>0</v>
      </c>
      <c r="F159">
        <v>513.79999999999995</v>
      </c>
      <c r="G159">
        <v>0</v>
      </c>
      <c r="H159">
        <v>0</v>
      </c>
      <c r="I159">
        <v>0</v>
      </c>
      <c r="K159">
        <v>1987</v>
      </c>
      <c r="L159">
        <v>1989</v>
      </c>
    </row>
    <row r="160" spans="1:12" x14ac:dyDescent="0.25">
      <c r="A160">
        <v>32</v>
      </c>
      <c r="B160">
        <v>999832</v>
      </c>
      <c r="C160" t="s">
        <v>250</v>
      </c>
      <c r="D160">
        <v>55</v>
      </c>
      <c r="E160">
        <v>0</v>
      </c>
      <c r="F160">
        <v>41.25</v>
      </c>
      <c r="G160">
        <v>0</v>
      </c>
      <c r="H160">
        <v>55.86</v>
      </c>
      <c r="I160">
        <v>0</v>
      </c>
      <c r="K160">
        <v>1988</v>
      </c>
      <c r="L160">
        <v>2000</v>
      </c>
    </row>
    <row r="161" spans="1:12" x14ac:dyDescent="0.25">
      <c r="A161">
        <v>32</v>
      </c>
      <c r="B161">
        <v>999839</v>
      </c>
      <c r="C161" t="s">
        <v>269</v>
      </c>
      <c r="D161">
        <v>15.21</v>
      </c>
      <c r="E161">
        <v>0</v>
      </c>
      <c r="F161">
        <v>12.42</v>
      </c>
      <c r="G161">
        <v>0</v>
      </c>
      <c r="H161">
        <v>0</v>
      </c>
      <c r="I161">
        <v>0</v>
      </c>
      <c r="K161">
        <v>1985</v>
      </c>
      <c r="L161">
        <v>1989</v>
      </c>
    </row>
    <row r="162" spans="1:12" x14ac:dyDescent="0.25">
      <c r="A162">
        <v>32</v>
      </c>
      <c r="B162">
        <v>999866</v>
      </c>
      <c r="C162" t="s">
        <v>270</v>
      </c>
      <c r="D162">
        <v>65</v>
      </c>
      <c r="E162">
        <v>0</v>
      </c>
      <c r="F162">
        <v>45.5</v>
      </c>
      <c r="G162">
        <v>0</v>
      </c>
      <c r="H162">
        <v>0</v>
      </c>
      <c r="I162">
        <v>0</v>
      </c>
      <c r="K162">
        <v>1988</v>
      </c>
      <c r="L162">
        <v>2000</v>
      </c>
    </row>
    <row r="163" spans="1:12" x14ac:dyDescent="0.25">
      <c r="A163">
        <v>32</v>
      </c>
      <c r="B163">
        <v>999872</v>
      </c>
      <c r="C163" t="s">
        <v>171</v>
      </c>
      <c r="D163">
        <v>16</v>
      </c>
      <c r="E163">
        <v>0</v>
      </c>
      <c r="F163">
        <v>13.6</v>
      </c>
      <c r="G163">
        <v>0</v>
      </c>
      <c r="H163">
        <v>0</v>
      </c>
      <c r="I163">
        <v>0</v>
      </c>
      <c r="K163">
        <v>1988</v>
      </c>
      <c r="L163">
        <v>1990</v>
      </c>
    </row>
    <row r="164" spans="1:12" x14ac:dyDescent="0.25">
      <c r="A164">
        <v>32</v>
      </c>
      <c r="B164">
        <v>999874</v>
      </c>
      <c r="C164" t="s">
        <v>271</v>
      </c>
      <c r="D164">
        <v>144.85</v>
      </c>
      <c r="E164">
        <v>0</v>
      </c>
      <c r="F164">
        <v>108.63</v>
      </c>
      <c r="G164">
        <v>0</v>
      </c>
      <c r="H164">
        <v>0</v>
      </c>
      <c r="I164">
        <v>0</v>
      </c>
      <c r="K164">
        <v>1988</v>
      </c>
      <c r="L164">
        <v>1998</v>
      </c>
    </row>
    <row r="165" spans="1:12" x14ac:dyDescent="0.25">
      <c r="A165">
        <v>32</v>
      </c>
      <c r="B165">
        <v>999875</v>
      </c>
      <c r="C165" t="s">
        <v>272</v>
      </c>
      <c r="D165">
        <v>129.32</v>
      </c>
      <c r="E165">
        <v>0</v>
      </c>
      <c r="F165">
        <v>96.99</v>
      </c>
      <c r="G165">
        <v>0</v>
      </c>
      <c r="H165">
        <v>0</v>
      </c>
      <c r="I165">
        <v>0</v>
      </c>
      <c r="K165">
        <v>1988</v>
      </c>
      <c r="L165">
        <v>1998</v>
      </c>
    </row>
    <row r="166" spans="1:12" x14ac:dyDescent="0.25">
      <c r="A166">
        <v>32</v>
      </c>
      <c r="B166">
        <v>999876</v>
      </c>
      <c r="C166" t="s">
        <v>273</v>
      </c>
      <c r="D166">
        <v>14</v>
      </c>
      <c r="E166">
        <v>0</v>
      </c>
      <c r="F166">
        <v>9.8000000000000007</v>
      </c>
      <c r="G166">
        <v>0</v>
      </c>
      <c r="H166">
        <v>0</v>
      </c>
      <c r="I166">
        <v>0</v>
      </c>
      <c r="K166">
        <v>1988</v>
      </c>
      <c r="L166">
        <v>1995</v>
      </c>
    </row>
    <row r="167" spans="1:12" x14ac:dyDescent="0.25">
      <c r="A167">
        <v>32</v>
      </c>
      <c r="B167">
        <v>999877</v>
      </c>
      <c r="C167" t="s">
        <v>274</v>
      </c>
      <c r="D167">
        <v>14</v>
      </c>
      <c r="E167">
        <v>0</v>
      </c>
      <c r="F167">
        <v>9.8000000000000007</v>
      </c>
      <c r="G167">
        <v>0</v>
      </c>
      <c r="H167">
        <v>0</v>
      </c>
      <c r="I167">
        <v>0</v>
      </c>
      <c r="K167">
        <v>1988</v>
      </c>
      <c r="L167">
        <v>1995</v>
      </c>
    </row>
    <row r="168" spans="1:12" x14ac:dyDescent="0.25">
      <c r="A168">
        <v>32</v>
      </c>
      <c r="B168">
        <v>999881</v>
      </c>
      <c r="C168" t="s">
        <v>275</v>
      </c>
      <c r="D168">
        <v>105.84</v>
      </c>
      <c r="E168">
        <v>0</v>
      </c>
      <c r="F168">
        <v>74.09</v>
      </c>
      <c r="G168">
        <v>0</v>
      </c>
      <c r="H168">
        <v>0</v>
      </c>
      <c r="I168">
        <v>0</v>
      </c>
      <c r="K168">
        <v>1980</v>
      </c>
      <c r="L168">
        <v>1991</v>
      </c>
    </row>
    <row r="169" spans="1:12" x14ac:dyDescent="0.25">
      <c r="A169">
        <v>32</v>
      </c>
      <c r="B169">
        <v>999882</v>
      </c>
      <c r="C169" t="s">
        <v>276</v>
      </c>
      <c r="D169">
        <v>105.84</v>
      </c>
      <c r="E169">
        <v>0</v>
      </c>
      <c r="F169">
        <v>74.09</v>
      </c>
      <c r="G169">
        <v>0</v>
      </c>
      <c r="H169">
        <v>0</v>
      </c>
      <c r="I169">
        <v>0</v>
      </c>
      <c r="K169">
        <v>1985</v>
      </c>
      <c r="L169">
        <v>1991</v>
      </c>
    </row>
    <row r="170" spans="1:12" x14ac:dyDescent="0.25">
      <c r="A170">
        <v>32</v>
      </c>
      <c r="B170">
        <v>999902</v>
      </c>
      <c r="C170" t="s">
        <v>277</v>
      </c>
      <c r="D170">
        <v>13.41</v>
      </c>
      <c r="E170">
        <v>0</v>
      </c>
      <c r="F170">
        <v>9.39</v>
      </c>
      <c r="G170">
        <v>0</v>
      </c>
      <c r="H170">
        <v>0</v>
      </c>
      <c r="I170">
        <v>0</v>
      </c>
      <c r="K170">
        <v>1987</v>
      </c>
      <c r="L170">
        <v>1993</v>
      </c>
    </row>
    <row r="171" spans="1:12" x14ac:dyDescent="0.25">
      <c r="A171">
        <v>32</v>
      </c>
      <c r="B171">
        <v>999904</v>
      </c>
      <c r="C171" t="s">
        <v>278</v>
      </c>
      <c r="D171">
        <v>165.6</v>
      </c>
      <c r="E171">
        <v>0</v>
      </c>
      <c r="F171">
        <v>115.92</v>
      </c>
      <c r="G171">
        <v>0</v>
      </c>
      <c r="H171">
        <v>0</v>
      </c>
      <c r="I171">
        <v>0</v>
      </c>
      <c r="K171">
        <v>1985</v>
      </c>
      <c r="L171">
        <v>1994</v>
      </c>
    </row>
    <row r="172" spans="1:12" x14ac:dyDescent="0.25">
      <c r="A172">
        <v>32</v>
      </c>
      <c r="B172">
        <v>999916</v>
      </c>
      <c r="C172" t="s">
        <v>279</v>
      </c>
      <c r="D172">
        <v>26.19</v>
      </c>
      <c r="E172">
        <v>0</v>
      </c>
      <c r="F172">
        <v>21.48</v>
      </c>
      <c r="G172">
        <v>0</v>
      </c>
      <c r="H172">
        <v>0</v>
      </c>
      <c r="I172">
        <v>0</v>
      </c>
      <c r="K172">
        <v>1988</v>
      </c>
      <c r="L172">
        <v>1990</v>
      </c>
    </row>
    <row r="173" spans="1:12" x14ac:dyDescent="0.25">
      <c r="A173">
        <v>32</v>
      </c>
      <c r="B173">
        <v>1636872</v>
      </c>
      <c r="C173" t="s">
        <v>279</v>
      </c>
      <c r="D173">
        <v>48</v>
      </c>
      <c r="E173">
        <v>0</v>
      </c>
      <c r="F173">
        <v>36</v>
      </c>
      <c r="G173">
        <v>0</v>
      </c>
      <c r="H173">
        <v>0</v>
      </c>
      <c r="I173">
        <v>0</v>
      </c>
      <c r="K173">
        <v>1987</v>
      </c>
      <c r="L173">
        <v>1987</v>
      </c>
    </row>
    <row r="174" spans="1:12" x14ac:dyDescent="0.25">
      <c r="A174">
        <v>32</v>
      </c>
      <c r="B174">
        <v>1643807</v>
      </c>
      <c r="C174" t="s">
        <v>279</v>
      </c>
      <c r="D174">
        <v>60</v>
      </c>
      <c r="E174">
        <v>0</v>
      </c>
      <c r="F174">
        <v>45</v>
      </c>
      <c r="G174">
        <v>0</v>
      </c>
      <c r="H174">
        <v>0</v>
      </c>
      <c r="I174">
        <v>0</v>
      </c>
      <c r="K174">
        <v>1986</v>
      </c>
      <c r="L174">
        <v>1987</v>
      </c>
    </row>
    <row r="175" spans="1:12" x14ac:dyDescent="0.25">
      <c r="A175">
        <v>32</v>
      </c>
      <c r="B175">
        <v>2074148</v>
      </c>
      <c r="C175" t="s">
        <v>280</v>
      </c>
      <c r="D175">
        <v>94.14</v>
      </c>
      <c r="E175">
        <v>0</v>
      </c>
      <c r="F175">
        <v>53.66</v>
      </c>
      <c r="G175">
        <v>0</v>
      </c>
      <c r="H175">
        <v>0</v>
      </c>
      <c r="I175">
        <v>0</v>
      </c>
      <c r="K175">
        <v>1983</v>
      </c>
      <c r="L175">
        <v>1991</v>
      </c>
    </row>
    <row r="176" spans="1:12" x14ac:dyDescent="0.25">
      <c r="A176">
        <v>32</v>
      </c>
      <c r="B176">
        <v>2234267</v>
      </c>
      <c r="C176" t="s">
        <v>281</v>
      </c>
      <c r="D176">
        <v>31.43</v>
      </c>
      <c r="E176">
        <v>0</v>
      </c>
      <c r="F176">
        <v>22</v>
      </c>
      <c r="G176">
        <v>0</v>
      </c>
      <c r="H176">
        <v>0</v>
      </c>
      <c r="I176">
        <v>0</v>
      </c>
      <c r="K176">
        <v>1968</v>
      </c>
      <c r="L176">
        <v>1982</v>
      </c>
    </row>
    <row r="177" spans="1:12" x14ac:dyDescent="0.25">
      <c r="A177">
        <v>32</v>
      </c>
      <c r="B177">
        <v>2234835</v>
      </c>
      <c r="C177" t="s">
        <v>282</v>
      </c>
      <c r="D177">
        <v>135.25</v>
      </c>
      <c r="E177">
        <v>0</v>
      </c>
      <c r="F177">
        <v>81.150000000000006</v>
      </c>
      <c r="G177">
        <v>0</v>
      </c>
      <c r="H177">
        <v>0</v>
      </c>
      <c r="I177">
        <v>0</v>
      </c>
      <c r="K177">
        <v>1969</v>
      </c>
      <c r="L177">
        <v>1989</v>
      </c>
    </row>
    <row r="178" spans="1:12" x14ac:dyDescent="0.25">
      <c r="A178">
        <v>32</v>
      </c>
      <c r="B178">
        <v>2234894</v>
      </c>
      <c r="C178" t="s">
        <v>157</v>
      </c>
      <c r="D178">
        <v>184</v>
      </c>
      <c r="E178">
        <v>0</v>
      </c>
      <c r="F178">
        <v>128.80000000000001</v>
      </c>
      <c r="G178">
        <v>0</v>
      </c>
      <c r="H178">
        <v>0</v>
      </c>
      <c r="I178">
        <v>0</v>
      </c>
      <c r="K178">
        <v>1979</v>
      </c>
      <c r="L178">
        <v>1981</v>
      </c>
    </row>
    <row r="179" spans="1:12" x14ac:dyDescent="0.25">
      <c r="A179">
        <v>32</v>
      </c>
      <c r="B179">
        <v>2234901</v>
      </c>
      <c r="C179" t="s">
        <v>283</v>
      </c>
      <c r="D179">
        <v>43</v>
      </c>
      <c r="E179">
        <v>0</v>
      </c>
      <c r="F179">
        <v>30.1</v>
      </c>
      <c r="G179">
        <v>0</v>
      </c>
      <c r="H179">
        <v>0</v>
      </c>
      <c r="I179">
        <v>0</v>
      </c>
      <c r="K179">
        <v>1981</v>
      </c>
      <c r="L179">
        <v>2013</v>
      </c>
    </row>
    <row r="180" spans="1:12" x14ac:dyDescent="0.25">
      <c r="A180">
        <v>32</v>
      </c>
      <c r="B180">
        <v>3528293</v>
      </c>
      <c r="C180" t="s">
        <v>284</v>
      </c>
      <c r="D180">
        <v>9</v>
      </c>
      <c r="E180">
        <v>0</v>
      </c>
      <c r="F180">
        <v>6.3</v>
      </c>
      <c r="G180">
        <v>0</v>
      </c>
      <c r="H180">
        <v>0</v>
      </c>
      <c r="I180">
        <v>0</v>
      </c>
      <c r="K180">
        <v>1992</v>
      </c>
      <c r="L180">
        <v>1993</v>
      </c>
    </row>
    <row r="181" spans="1:12" x14ac:dyDescent="0.25">
      <c r="A181">
        <v>32</v>
      </c>
      <c r="B181">
        <v>3530881</v>
      </c>
      <c r="C181" t="s">
        <v>279</v>
      </c>
      <c r="D181">
        <v>55.71</v>
      </c>
      <c r="E181">
        <v>0</v>
      </c>
      <c r="F181">
        <v>39</v>
      </c>
      <c r="G181">
        <v>0</v>
      </c>
      <c r="H181">
        <v>0</v>
      </c>
      <c r="I181">
        <v>0</v>
      </c>
      <c r="K181">
        <v>1991</v>
      </c>
      <c r="L181">
        <v>1993</v>
      </c>
    </row>
    <row r="182" spans="1:12" x14ac:dyDescent="0.25">
      <c r="A182">
        <v>32</v>
      </c>
      <c r="B182">
        <v>3538939</v>
      </c>
      <c r="C182" t="s">
        <v>285</v>
      </c>
      <c r="D182">
        <v>223</v>
      </c>
      <c r="E182">
        <v>0</v>
      </c>
      <c r="F182">
        <v>133.80000000000001</v>
      </c>
      <c r="G182">
        <v>0</v>
      </c>
      <c r="H182">
        <v>0</v>
      </c>
      <c r="I182">
        <v>0</v>
      </c>
      <c r="K182">
        <v>1995</v>
      </c>
      <c r="L182">
        <v>1996</v>
      </c>
    </row>
    <row r="183" spans="1:12" x14ac:dyDescent="0.25">
      <c r="A183">
        <v>32</v>
      </c>
      <c r="B183">
        <v>3542476</v>
      </c>
      <c r="C183" t="s">
        <v>286</v>
      </c>
      <c r="D183">
        <v>9</v>
      </c>
      <c r="E183">
        <v>0</v>
      </c>
      <c r="F183">
        <v>6.3</v>
      </c>
      <c r="G183">
        <v>0</v>
      </c>
      <c r="H183">
        <v>0</v>
      </c>
      <c r="I183">
        <v>0</v>
      </c>
      <c r="K183">
        <v>1994</v>
      </c>
      <c r="L183">
        <v>1999</v>
      </c>
    </row>
    <row r="184" spans="1:12" x14ac:dyDescent="0.25">
      <c r="A184">
        <v>32</v>
      </c>
      <c r="B184">
        <v>3549376</v>
      </c>
      <c r="C184" t="s">
        <v>287</v>
      </c>
      <c r="D184">
        <v>8.98</v>
      </c>
      <c r="E184">
        <v>0</v>
      </c>
      <c r="F184">
        <v>5.12</v>
      </c>
      <c r="G184">
        <v>0</v>
      </c>
      <c r="H184">
        <v>0</v>
      </c>
      <c r="I184">
        <v>0</v>
      </c>
      <c r="K184">
        <v>1997</v>
      </c>
      <c r="L184">
        <v>1999</v>
      </c>
    </row>
    <row r="185" spans="1:12" x14ac:dyDescent="0.25">
      <c r="A185">
        <v>32</v>
      </c>
      <c r="B185">
        <v>9039829</v>
      </c>
      <c r="C185" t="s">
        <v>288</v>
      </c>
      <c r="D185">
        <v>99</v>
      </c>
      <c r="E185">
        <v>0</v>
      </c>
      <c r="F185">
        <v>69.3</v>
      </c>
      <c r="G185">
        <v>0</v>
      </c>
      <c r="H185">
        <v>0</v>
      </c>
      <c r="I185">
        <v>0</v>
      </c>
      <c r="K185">
        <v>2010</v>
      </c>
      <c r="L185">
        <v>2011</v>
      </c>
    </row>
    <row r="186" spans="1:12" x14ac:dyDescent="0.25">
      <c r="A186">
        <v>32</v>
      </c>
      <c r="B186">
        <v>9039831</v>
      </c>
      <c r="C186" t="s">
        <v>289</v>
      </c>
      <c r="D186">
        <v>99</v>
      </c>
      <c r="E186">
        <v>0</v>
      </c>
      <c r="F186">
        <v>69.3</v>
      </c>
      <c r="G186">
        <v>0</v>
      </c>
      <c r="H186">
        <v>0</v>
      </c>
      <c r="I186">
        <v>0</v>
      </c>
      <c r="K186">
        <v>2010</v>
      </c>
      <c r="L186">
        <v>2011</v>
      </c>
    </row>
    <row r="187" spans="1:12" x14ac:dyDescent="0.25">
      <c r="A187">
        <v>32</v>
      </c>
      <c r="B187">
        <v>9076212</v>
      </c>
      <c r="C187" t="s">
        <v>289</v>
      </c>
      <c r="D187">
        <v>100</v>
      </c>
      <c r="E187">
        <v>0</v>
      </c>
      <c r="F187">
        <v>70</v>
      </c>
      <c r="G187">
        <v>0</v>
      </c>
      <c r="H187">
        <v>0</v>
      </c>
      <c r="I187">
        <v>0</v>
      </c>
      <c r="K187">
        <v>2010</v>
      </c>
      <c r="L187">
        <v>2011</v>
      </c>
    </row>
    <row r="188" spans="1:12" x14ac:dyDescent="0.25">
      <c r="A188">
        <v>32</v>
      </c>
      <c r="B188">
        <v>9076213</v>
      </c>
      <c r="C188" t="s">
        <v>288</v>
      </c>
      <c r="D188">
        <v>100</v>
      </c>
      <c r="E188">
        <v>0</v>
      </c>
      <c r="F188">
        <v>70</v>
      </c>
      <c r="G188">
        <v>0</v>
      </c>
      <c r="H188">
        <v>0</v>
      </c>
      <c r="I188">
        <v>0</v>
      </c>
      <c r="K188">
        <v>2010</v>
      </c>
      <c r="L188">
        <v>2011</v>
      </c>
    </row>
    <row r="189" spans="1:12" x14ac:dyDescent="0.25">
      <c r="A189">
        <v>32</v>
      </c>
      <c r="B189">
        <v>9076214</v>
      </c>
      <c r="C189" t="s">
        <v>290</v>
      </c>
      <c r="D189">
        <v>100</v>
      </c>
      <c r="E189">
        <v>0</v>
      </c>
      <c r="F189">
        <v>70</v>
      </c>
      <c r="G189">
        <v>0</v>
      </c>
      <c r="H189">
        <v>0</v>
      </c>
      <c r="I189">
        <v>0</v>
      </c>
      <c r="K189">
        <v>2010</v>
      </c>
      <c r="L189">
        <v>2011</v>
      </c>
    </row>
    <row r="190" spans="1:12" x14ac:dyDescent="0.25">
      <c r="A190">
        <v>32</v>
      </c>
      <c r="B190">
        <v>9162914</v>
      </c>
      <c r="C190" t="s">
        <v>291</v>
      </c>
      <c r="D190">
        <v>40</v>
      </c>
      <c r="E190">
        <v>0</v>
      </c>
      <c r="F190">
        <v>30</v>
      </c>
      <c r="G190">
        <v>0</v>
      </c>
      <c r="H190">
        <v>0</v>
      </c>
      <c r="I190">
        <v>0</v>
      </c>
      <c r="K190">
        <v>2008</v>
      </c>
      <c r="L190">
        <v>2009</v>
      </c>
    </row>
    <row r="191" spans="1:12" x14ac:dyDescent="0.25">
      <c r="A191">
        <v>32</v>
      </c>
      <c r="B191">
        <v>9163121</v>
      </c>
      <c r="C191" t="s">
        <v>292</v>
      </c>
      <c r="D191">
        <v>30</v>
      </c>
      <c r="E191">
        <v>0</v>
      </c>
      <c r="F191">
        <v>21</v>
      </c>
      <c r="G191">
        <v>0</v>
      </c>
      <c r="H191">
        <v>0</v>
      </c>
      <c r="I191">
        <v>0</v>
      </c>
      <c r="K191">
        <v>2008</v>
      </c>
      <c r="L191">
        <v>2010</v>
      </c>
    </row>
    <row r="192" spans="1:12" x14ac:dyDescent="0.25">
      <c r="A192">
        <v>32</v>
      </c>
      <c r="B192">
        <v>9163129</v>
      </c>
      <c r="C192" t="s">
        <v>293</v>
      </c>
      <c r="D192">
        <v>40</v>
      </c>
      <c r="E192">
        <v>0</v>
      </c>
      <c r="F192">
        <v>28</v>
      </c>
      <c r="G192">
        <v>0</v>
      </c>
      <c r="H192">
        <v>0</v>
      </c>
      <c r="I192">
        <v>0</v>
      </c>
      <c r="K192">
        <v>2008</v>
      </c>
      <c r="L192">
        <v>2009</v>
      </c>
    </row>
    <row r="193" spans="1:12" x14ac:dyDescent="0.25">
      <c r="A193">
        <v>32</v>
      </c>
      <c r="B193">
        <v>9163202</v>
      </c>
      <c r="C193" t="s">
        <v>292</v>
      </c>
      <c r="D193">
        <v>30</v>
      </c>
      <c r="E193">
        <v>0</v>
      </c>
      <c r="F193">
        <v>21</v>
      </c>
      <c r="G193">
        <v>0</v>
      </c>
      <c r="H193">
        <v>0</v>
      </c>
      <c r="I193">
        <v>0</v>
      </c>
      <c r="K193">
        <v>2008</v>
      </c>
      <c r="L193">
        <v>2010</v>
      </c>
    </row>
    <row r="194" spans="1:12" x14ac:dyDescent="0.25">
      <c r="A194">
        <v>32</v>
      </c>
      <c r="B194">
        <v>9593570</v>
      </c>
      <c r="C194" t="s">
        <v>294</v>
      </c>
      <c r="D194">
        <v>7.96</v>
      </c>
      <c r="E194">
        <v>0</v>
      </c>
      <c r="F194">
        <v>5.57</v>
      </c>
      <c r="G194">
        <v>0</v>
      </c>
      <c r="H194">
        <v>0</v>
      </c>
      <c r="I194">
        <v>0</v>
      </c>
      <c r="K194">
        <v>2000</v>
      </c>
      <c r="L194">
        <v>2007</v>
      </c>
    </row>
    <row r="195" spans="1:12" x14ac:dyDescent="0.25">
      <c r="A195">
        <v>32</v>
      </c>
      <c r="B195">
        <v>9599297</v>
      </c>
      <c r="C195" t="s">
        <v>295</v>
      </c>
      <c r="D195">
        <v>5</v>
      </c>
      <c r="E195">
        <v>0</v>
      </c>
      <c r="F195">
        <v>3</v>
      </c>
      <c r="G195">
        <v>0</v>
      </c>
      <c r="H195">
        <v>0</v>
      </c>
      <c r="I195">
        <v>0</v>
      </c>
      <c r="K195">
        <v>2015</v>
      </c>
      <c r="L195">
        <v>2017</v>
      </c>
    </row>
    <row r="196" spans="1:12" x14ac:dyDescent="0.25">
      <c r="A196">
        <v>32</v>
      </c>
      <c r="B196">
        <v>10041121</v>
      </c>
      <c r="C196" t="s">
        <v>296</v>
      </c>
      <c r="D196">
        <v>71</v>
      </c>
      <c r="E196">
        <v>0</v>
      </c>
      <c r="F196">
        <v>49.7</v>
      </c>
      <c r="G196">
        <v>0</v>
      </c>
      <c r="H196">
        <v>0</v>
      </c>
      <c r="I196">
        <v>0</v>
      </c>
      <c r="K196">
        <v>1982</v>
      </c>
      <c r="L196">
        <v>1995</v>
      </c>
    </row>
    <row r="197" spans="1:12" x14ac:dyDescent="0.25">
      <c r="A197">
        <v>32</v>
      </c>
      <c r="B197">
        <v>10099301</v>
      </c>
      <c r="C197" t="s">
        <v>297</v>
      </c>
      <c r="D197">
        <v>15</v>
      </c>
      <c r="E197">
        <v>0</v>
      </c>
      <c r="F197">
        <v>10.5</v>
      </c>
      <c r="G197">
        <v>0</v>
      </c>
      <c r="H197">
        <v>0</v>
      </c>
      <c r="I197">
        <v>0</v>
      </c>
      <c r="K197">
        <v>1989</v>
      </c>
      <c r="L197">
        <v>1996</v>
      </c>
    </row>
    <row r="198" spans="1:12" x14ac:dyDescent="0.25">
      <c r="A198">
        <v>32</v>
      </c>
      <c r="B198">
        <v>10126601</v>
      </c>
      <c r="C198" t="s">
        <v>298</v>
      </c>
      <c r="D198">
        <v>8</v>
      </c>
      <c r="E198">
        <v>0</v>
      </c>
      <c r="F198">
        <v>5.6</v>
      </c>
      <c r="G198">
        <v>0</v>
      </c>
      <c r="H198">
        <v>0</v>
      </c>
      <c r="I198">
        <v>0</v>
      </c>
      <c r="K198">
        <v>1989</v>
      </c>
      <c r="L198">
        <v>1991</v>
      </c>
    </row>
    <row r="199" spans="1:12" x14ac:dyDescent="0.25">
      <c r="A199">
        <v>32</v>
      </c>
      <c r="B199">
        <v>10178967</v>
      </c>
      <c r="C199" t="s">
        <v>299</v>
      </c>
      <c r="D199">
        <v>35</v>
      </c>
      <c r="E199">
        <v>0</v>
      </c>
      <c r="F199">
        <v>24.5</v>
      </c>
      <c r="G199">
        <v>0</v>
      </c>
      <c r="H199">
        <v>0</v>
      </c>
      <c r="I199">
        <v>0</v>
      </c>
      <c r="K199">
        <v>1990</v>
      </c>
      <c r="L199">
        <v>1994</v>
      </c>
    </row>
    <row r="200" spans="1:12" x14ac:dyDescent="0.25">
      <c r="A200">
        <v>32</v>
      </c>
      <c r="B200">
        <v>10197672</v>
      </c>
      <c r="C200" t="s">
        <v>297</v>
      </c>
      <c r="D200">
        <v>9</v>
      </c>
      <c r="E200">
        <v>0</v>
      </c>
      <c r="F200">
        <v>6.3</v>
      </c>
      <c r="G200">
        <v>0</v>
      </c>
      <c r="H200">
        <v>0</v>
      </c>
      <c r="I200">
        <v>0</v>
      </c>
      <c r="K200">
        <v>1993</v>
      </c>
      <c r="L200">
        <v>1996</v>
      </c>
    </row>
    <row r="201" spans="1:12" x14ac:dyDescent="0.25">
      <c r="A201">
        <v>32</v>
      </c>
      <c r="B201">
        <v>10199619</v>
      </c>
      <c r="C201" t="s">
        <v>300</v>
      </c>
      <c r="D201">
        <v>1001.06</v>
      </c>
      <c r="E201">
        <v>0</v>
      </c>
      <c r="F201">
        <v>700.74</v>
      </c>
      <c r="G201">
        <v>0</v>
      </c>
      <c r="H201">
        <v>0</v>
      </c>
      <c r="I201">
        <v>0</v>
      </c>
      <c r="K201">
        <v>1992</v>
      </c>
      <c r="L201">
        <v>1993</v>
      </c>
    </row>
    <row r="202" spans="1:12" x14ac:dyDescent="0.25">
      <c r="A202">
        <v>32</v>
      </c>
      <c r="B202">
        <v>10236695</v>
      </c>
      <c r="C202" t="s">
        <v>301</v>
      </c>
      <c r="D202">
        <v>68</v>
      </c>
      <c r="E202">
        <v>0</v>
      </c>
      <c r="F202">
        <v>47.6</v>
      </c>
      <c r="G202">
        <v>0</v>
      </c>
      <c r="H202">
        <v>0</v>
      </c>
      <c r="I202">
        <v>0</v>
      </c>
      <c r="K202">
        <v>1994</v>
      </c>
      <c r="L202">
        <v>1996</v>
      </c>
    </row>
    <row r="203" spans="1:12" x14ac:dyDescent="0.25">
      <c r="A203">
        <v>32</v>
      </c>
      <c r="B203">
        <v>10249177</v>
      </c>
      <c r="C203" t="s">
        <v>302</v>
      </c>
      <c r="D203">
        <v>13</v>
      </c>
      <c r="E203">
        <v>0</v>
      </c>
      <c r="F203">
        <v>9.1</v>
      </c>
      <c r="G203">
        <v>0</v>
      </c>
      <c r="H203">
        <v>0</v>
      </c>
      <c r="I203">
        <v>0</v>
      </c>
      <c r="K203">
        <v>1989</v>
      </c>
      <c r="L203">
        <v>1999</v>
      </c>
    </row>
    <row r="204" spans="1:12" x14ac:dyDescent="0.25">
      <c r="A204">
        <v>32</v>
      </c>
      <c r="B204">
        <v>10251104</v>
      </c>
      <c r="C204" t="s">
        <v>299</v>
      </c>
      <c r="D204">
        <v>15</v>
      </c>
      <c r="E204">
        <v>0</v>
      </c>
      <c r="F204">
        <v>10.5</v>
      </c>
      <c r="G204">
        <v>0</v>
      </c>
      <c r="H204">
        <v>0</v>
      </c>
      <c r="I204">
        <v>0</v>
      </c>
      <c r="K204">
        <v>1989</v>
      </c>
      <c r="L204">
        <v>2002</v>
      </c>
    </row>
    <row r="205" spans="1:12" x14ac:dyDescent="0.25">
      <c r="A205">
        <v>32</v>
      </c>
      <c r="B205">
        <v>10269357</v>
      </c>
      <c r="C205" t="s">
        <v>303</v>
      </c>
      <c r="D205">
        <v>10.7</v>
      </c>
      <c r="E205">
        <v>0</v>
      </c>
      <c r="F205">
        <v>6.42</v>
      </c>
      <c r="G205">
        <v>0</v>
      </c>
      <c r="H205">
        <v>0</v>
      </c>
      <c r="I205">
        <v>0</v>
      </c>
      <c r="K205">
        <v>1983</v>
      </c>
      <c r="L205">
        <v>1996</v>
      </c>
    </row>
    <row r="206" spans="1:12" x14ac:dyDescent="0.25">
      <c r="A206">
        <v>32</v>
      </c>
      <c r="B206">
        <v>10273340</v>
      </c>
      <c r="C206" t="s">
        <v>304</v>
      </c>
      <c r="D206">
        <v>8.5399999999999991</v>
      </c>
      <c r="E206">
        <v>0</v>
      </c>
      <c r="F206">
        <v>5.12</v>
      </c>
      <c r="G206">
        <v>0</v>
      </c>
      <c r="H206">
        <v>0</v>
      </c>
      <c r="I206">
        <v>0</v>
      </c>
      <c r="K206">
        <v>1997</v>
      </c>
      <c r="L206">
        <v>1999</v>
      </c>
    </row>
    <row r="207" spans="1:12" x14ac:dyDescent="0.25">
      <c r="A207">
        <v>32</v>
      </c>
      <c r="B207">
        <v>10291946</v>
      </c>
      <c r="C207" t="s">
        <v>305</v>
      </c>
      <c r="D207">
        <v>12</v>
      </c>
      <c r="E207">
        <v>0</v>
      </c>
      <c r="F207">
        <v>7.2</v>
      </c>
      <c r="G207">
        <v>0</v>
      </c>
      <c r="H207">
        <v>0</v>
      </c>
      <c r="I207">
        <v>0</v>
      </c>
      <c r="K207">
        <v>2000</v>
      </c>
      <c r="L207">
        <v>2005</v>
      </c>
    </row>
    <row r="208" spans="1:12" x14ac:dyDescent="0.25">
      <c r="A208">
        <v>32</v>
      </c>
      <c r="B208">
        <v>10302104</v>
      </c>
      <c r="C208" t="s">
        <v>306</v>
      </c>
      <c r="D208">
        <v>74</v>
      </c>
      <c r="E208">
        <v>0</v>
      </c>
      <c r="F208">
        <v>51.8</v>
      </c>
      <c r="G208">
        <v>0</v>
      </c>
      <c r="H208">
        <v>0</v>
      </c>
      <c r="I208">
        <v>0</v>
      </c>
      <c r="K208">
        <v>2001</v>
      </c>
      <c r="L208">
        <v>2005</v>
      </c>
    </row>
    <row r="209" spans="1:12" x14ac:dyDescent="0.25">
      <c r="A209">
        <v>32</v>
      </c>
      <c r="B209">
        <v>10302105</v>
      </c>
      <c r="C209" t="s">
        <v>307</v>
      </c>
      <c r="D209">
        <v>74</v>
      </c>
      <c r="E209">
        <v>0</v>
      </c>
      <c r="F209">
        <v>51.8</v>
      </c>
      <c r="G209">
        <v>0</v>
      </c>
      <c r="H209">
        <v>0</v>
      </c>
      <c r="I209">
        <v>0</v>
      </c>
      <c r="K209">
        <v>2001</v>
      </c>
      <c r="L209">
        <v>2005</v>
      </c>
    </row>
    <row r="210" spans="1:12" x14ac:dyDescent="0.25">
      <c r="A210">
        <v>32</v>
      </c>
      <c r="B210">
        <v>10304219</v>
      </c>
      <c r="C210" t="s">
        <v>308</v>
      </c>
      <c r="D210">
        <v>96</v>
      </c>
      <c r="E210">
        <v>0</v>
      </c>
      <c r="F210">
        <v>67.2</v>
      </c>
      <c r="G210">
        <v>0</v>
      </c>
      <c r="H210">
        <v>0</v>
      </c>
      <c r="I210">
        <v>0</v>
      </c>
      <c r="K210">
        <v>2002</v>
      </c>
      <c r="L210">
        <v>2004</v>
      </c>
    </row>
    <row r="211" spans="1:12" x14ac:dyDescent="0.25">
      <c r="A211">
        <v>32</v>
      </c>
      <c r="B211">
        <v>10304220</v>
      </c>
      <c r="C211" t="s">
        <v>308</v>
      </c>
      <c r="D211">
        <v>138.35</v>
      </c>
      <c r="E211">
        <v>0</v>
      </c>
      <c r="F211">
        <v>96.85</v>
      </c>
      <c r="G211">
        <v>0</v>
      </c>
      <c r="H211">
        <v>0</v>
      </c>
      <c r="I211">
        <v>0</v>
      </c>
      <c r="K211">
        <v>2002</v>
      </c>
      <c r="L211">
        <v>2004</v>
      </c>
    </row>
    <row r="212" spans="1:12" x14ac:dyDescent="0.25">
      <c r="A212">
        <v>32</v>
      </c>
      <c r="B212">
        <v>10313851</v>
      </c>
      <c r="C212" t="s">
        <v>279</v>
      </c>
      <c r="D212">
        <v>125</v>
      </c>
      <c r="E212">
        <v>0</v>
      </c>
      <c r="F212">
        <v>87.5</v>
      </c>
      <c r="G212">
        <v>0</v>
      </c>
      <c r="H212">
        <v>0</v>
      </c>
      <c r="I212">
        <v>0</v>
      </c>
      <c r="K212">
        <v>2003</v>
      </c>
      <c r="L212">
        <v>2003</v>
      </c>
    </row>
    <row r="213" spans="1:12" x14ac:dyDescent="0.25">
      <c r="A213">
        <v>32</v>
      </c>
      <c r="B213">
        <v>10322469</v>
      </c>
      <c r="C213" t="s">
        <v>309</v>
      </c>
      <c r="D213">
        <v>55</v>
      </c>
      <c r="E213">
        <v>0</v>
      </c>
      <c r="F213">
        <v>41.25</v>
      </c>
      <c r="G213">
        <v>0</v>
      </c>
      <c r="H213">
        <v>0</v>
      </c>
      <c r="I213">
        <v>0</v>
      </c>
      <c r="K213">
        <v>2002</v>
      </c>
      <c r="L213">
        <v>2007</v>
      </c>
    </row>
    <row r="214" spans="1:12" x14ac:dyDescent="0.25">
      <c r="A214">
        <v>32</v>
      </c>
      <c r="B214">
        <v>10324117</v>
      </c>
      <c r="C214" t="s">
        <v>310</v>
      </c>
      <c r="D214">
        <v>390</v>
      </c>
      <c r="E214">
        <v>0</v>
      </c>
      <c r="F214">
        <v>273</v>
      </c>
      <c r="G214">
        <v>0</v>
      </c>
      <c r="H214">
        <v>0</v>
      </c>
      <c r="I214">
        <v>0</v>
      </c>
      <c r="K214">
        <v>2002</v>
      </c>
      <c r="L214">
        <v>2005</v>
      </c>
    </row>
    <row r="215" spans="1:12" x14ac:dyDescent="0.25">
      <c r="A215">
        <v>32</v>
      </c>
      <c r="B215">
        <v>10325102</v>
      </c>
      <c r="C215" t="s">
        <v>311</v>
      </c>
      <c r="D215">
        <v>95</v>
      </c>
      <c r="E215">
        <v>0</v>
      </c>
      <c r="F215">
        <v>66.5</v>
      </c>
      <c r="G215">
        <v>0</v>
      </c>
      <c r="H215">
        <v>0</v>
      </c>
      <c r="I215">
        <v>0</v>
      </c>
      <c r="K215">
        <v>2002</v>
      </c>
      <c r="L215">
        <v>2005</v>
      </c>
    </row>
    <row r="216" spans="1:12" x14ac:dyDescent="0.25">
      <c r="A216">
        <v>32</v>
      </c>
      <c r="B216">
        <v>10327904</v>
      </c>
      <c r="C216" t="s">
        <v>312</v>
      </c>
      <c r="D216">
        <v>87.14</v>
      </c>
      <c r="E216">
        <v>0</v>
      </c>
      <c r="F216">
        <v>61</v>
      </c>
      <c r="G216">
        <v>0</v>
      </c>
      <c r="H216">
        <v>0</v>
      </c>
      <c r="I216">
        <v>0</v>
      </c>
      <c r="K216">
        <v>2004</v>
      </c>
      <c r="L216">
        <v>2004</v>
      </c>
    </row>
    <row r="217" spans="1:12" x14ac:dyDescent="0.25">
      <c r="A217">
        <v>32</v>
      </c>
      <c r="B217">
        <v>10329859</v>
      </c>
      <c r="C217" t="s">
        <v>313</v>
      </c>
      <c r="D217">
        <v>25</v>
      </c>
      <c r="E217">
        <v>0</v>
      </c>
      <c r="F217">
        <v>17.5</v>
      </c>
      <c r="G217">
        <v>0</v>
      </c>
      <c r="H217">
        <v>0</v>
      </c>
      <c r="I217">
        <v>0</v>
      </c>
      <c r="K217">
        <v>2003</v>
      </c>
      <c r="L217">
        <v>2005</v>
      </c>
    </row>
    <row r="218" spans="1:12" x14ac:dyDescent="0.25">
      <c r="A218">
        <v>32</v>
      </c>
      <c r="B218">
        <v>10330612</v>
      </c>
      <c r="C218" t="s">
        <v>314</v>
      </c>
      <c r="D218">
        <v>95</v>
      </c>
      <c r="E218">
        <v>0</v>
      </c>
      <c r="F218">
        <v>66.5</v>
      </c>
      <c r="G218">
        <v>0</v>
      </c>
      <c r="H218">
        <v>0</v>
      </c>
      <c r="I218">
        <v>0</v>
      </c>
      <c r="K218">
        <v>2003</v>
      </c>
      <c r="L218">
        <v>2003</v>
      </c>
    </row>
    <row r="219" spans="1:12" x14ac:dyDescent="0.25">
      <c r="A219">
        <v>32</v>
      </c>
      <c r="B219">
        <v>10334806</v>
      </c>
      <c r="C219" t="s">
        <v>311</v>
      </c>
      <c r="D219">
        <v>95</v>
      </c>
      <c r="E219">
        <v>0</v>
      </c>
      <c r="F219">
        <v>66.5</v>
      </c>
      <c r="G219">
        <v>0</v>
      </c>
      <c r="H219">
        <v>0</v>
      </c>
      <c r="I219">
        <v>0</v>
      </c>
      <c r="K219">
        <v>2004</v>
      </c>
      <c r="L219">
        <v>2005</v>
      </c>
    </row>
    <row r="220" spans="1:12" x14ac:dyDescent="0.25">
      <c r="A220">
        <v>32</v>
      </c>
      <c r="B220">
        <v>10334807</v>
      </c>
      <c r="C220" t="s">
        <v>311</v>
      </c>
      <c r="D220">
        <v>93</v>
      </c>
      <c r="E220">
        <v>0</v>
      </c>
      <c r="F220">
        <v>65.099999999999994</v>
      </c>
      <c r="G220">
        <v>0</v>
      </c>
      <c r="H220">
        <v>0</v>
      </c>
      <c r="I220">
        <v>0</v>
      </c>
      <c r="K220">
        <v>2004</v>
      </c>
      <c r="L220">
        <v>2005</v>
      </c>
    </row>
    <row r="221" spans="1:12" x14ac:dyDescent="0.25">
      <c r="A221">
        <v>32</v>
      </c>
      <c r="B221">
        <v>10336361</v>
      </c>
      <c r="C221" t="s">
        <v>279</v>
      </c>
      <c r="D221">
        <v>48</v>
      </c>
      <c r="E221">
        <v>0</v>
      </c>
      <c r="F221">
        <v>33.6</v>
      </c>
      <c r="G221">
        <v>0</v>
      </c>
      <c r="H221">
        <v>0</v>
      </c>
      <c r="I221">
        <v>0</v>
      </c>
      <c r="K221">
        <v>2004</v>
      </c>
      <c r="L221">
        <v>2004</v>
      </c>
    </row>
    <row r="222" spans="1:12" x14ac:dyDescent="0.25">
      <c r="A222">
        <v>32</v>
      </c>
      <c r="B222">
        <v>10349827</v>
      </c>
      <c r="C222" t="s">
        <v>315</v>
      </c>
      <c r="D222">
        <v>270</v>
      </c>
      <c r="E222">
        <v>0</v>
      </c>
      <c r="F222">
        <v>189</v>
      </c>
      <c r="G222">
        <v>0</v>
      </c>
      <c r="H222">
        <v>0</v>
      </c>
      <c r="I222">
        <v>0</v>
      </c>
      <c r="K222">
        <v>2001</v>
      </c>
      <c r="L222">
        <v>2007</v>
      </c>
    </row>
    <row r="223" spans="1:12" x14ac:dyDescent="0.25">
      <c r="A223">
        <v>32</v>
      </c>
      <c r="B223">
        <v>10352571</v>
      </c>
      <c r="C223" t="s">
        <v>279</v>
      </c>
      <c r="D223">
        <v>158.36000000000001</v>
      </c>
      <c r="E223">
        <v>0</v>
      </c>
      <c r="F223">
        <v>90.27</v>
      </c>
      <c r="G223">
        <v>0</v>
      </c>
      <c r="H223">
        <v>0</v>
      </c>
      <c r="I223">
        <v>0</v>
      </c>
      <c r="K223">
        <v>2004</v>
      </c>
      <c r="L223">
        <v>2006</v>
      </c>
    </row>
    <row r="224" spans="1:12" x14ac:dyDescent="0.25">
      <c r="A224">
        <v>32</v>
      </c>
      <c r="B224">
        <v>10352572</v>
      </c>
      <c r="C224" t="s">
        <v>279</v>
      </c>
      <c r="D224">
        <v>158.36000000000001</v>
      </c>
      <c r="E224">
        <v>0</v>
      </c>
      <c r="F224">
        <v>90.27</v>
      </c>
      <c r="G224">
        <v>0</v>
      </c>
      <c r="H224">
        <v>0</v>
      </c>
      <c r="I224">
        <v>0</v>
      </c>
      <c r="K224">
        <v>2004</v>
      </c>
      <c r="L224">
        <v>2008</v>
      </c>
    </row>
    <row r="225" spans="1:12" x14ac:dyDescent="0.25">
      <c r="A225">
        <v>32</v>
      </c>
      <c r="B225">
        <v>10359803</v>
      </c>
      <c r="C225" t="s">
        <v>311</v>
      </c>
      <c r="D225">
        <v>100</v>
      </c>
      <c r="E225">
        <v>0</v>
      </c>
      <c r="F225">
        <v>75</v>
      </c>
      <c r="G225">
        <v>0</v>
      </c>
      <c r="H225">
        <v>0</v>
      </c>
      <c r="I225">
        <v>0</v>
      </c>
      <c r="K225">
        <v>2005</v>
      </c>
      <c r="L225">
        <v>2011</v>
      </c>
    </row>
    <row r="226" spans="1:12" x14ac:dyDescent="0.25">
      <c r="A226">
        <v>32</v>
      </c>
      <c r="B226">
        <v>10359804</v>
      </c>
      <c r="C226" t="s">
        <v>316</v>
      </c>
      <c r="D226">
        <v>100</v>
      </c>
      <c r="E226">
        <v>0</v>
      </c>
      <c r="F226">
        <v>75</v>
      </c>
      <c r="G226">
        <v>0</v>
      </c>
      <c r="H226">
        <v>0</v>
      </c>
      <c r="I226">
        <v>0</v>
      </c>
      <c r="K226">
        <v>2005</v>
      </c>
      <c r="L226">
        <v>2008</v>
      </c>
    </row>
    <row r="227" spans="1:12" x14ac:dyDescent="0.25">
      <c r="A227">
        <v>32</v>
      </c>
      <c r="B227">
        <v>10359805</v>
      </c>
      <c r="C227" t="s">
        <v>317</v>
      </c>
      <c r="D227">
        <v>100</v>
      </c>
      <c r="E227">
        <v>0</v>
      </c>
      <c r="F227">
        <v>75</v>
      </c>
      <c r="G227">
        <v>0</v>
      </c>
      <c r="H227">
        <v>0</v>
      </c>
      <c r="I227">
        <v>0</v>
      </c>
      <c r="K227">
        <v>2005</v>
      </c>
      <c r="L227">
        <v>2011</v>
      </c>
    </row>
    <row r="228" spans="1:12" x14ac:dyDescent="0.25">
      <c r="A228">
        <v>32</v>
      </c>
      <c r="B228">
        <v>10359807</v>
      </c>
      <c r="C228" t="s">
        <v>314</v>
      </c>
      <c r="D228">
        <v>100</v>
      </c>
      <c r="E228">
        <v>0</v>
      </c>
      <c r="F228">
        <v>75</v>
      </c>
      <c r="G228">
        <v>0</v>
      </c>
      <c r="H228">
        <v>0</v>
      </c>
      <c r="I228">
        <v>0</v>
      </c>
      <c r="K228">
        <v>2005</v>
      </c>
      <c r="L228">
        <v>2011</v>
      </c>
    </row>
    <row r="229" spans="1:12" x14ac:dyDescent="0.25">
      <c r="A229">
        <v>32</v>
      </c>
      <c r="B229">
        <v>10359808</v>
      </c>
      <c r="C229" t="s">
        <v>316</v>
      </c>
      <c r="D229">
        <v>100</v>
      </c>
      <c r="E229">
        <v>0</v>
      </c>
      <c r="F229">
        <v>75</v>
      </c>
      <c r="G229">
        <v>0</v>
      </c>
      <c r="H229">
        <v>0</v>
      </c>
      <c r="I229">
        <v>0</v>
      </c>
      <c r="K229">
        <v>2005</v>
      </c>
      <c r="L229">
        <v>2008</v>
      </c>
    </row>
    <row r="230" spans="1:12" x14ac:dyDescent="0.25">
      <c r="A230">
        <v>32</v>
      </c>
      <c r="B230">
        <v>10359809</v>
      </c>
      <c r="C230" t="s">
        <v>317</v>
      </c>
      <c r="D230">
        <v>100</v>
      </c>
      <c r="E230">
        <v>0</v>
      </c>
      <c r="F230">
        <v>75</v>
      </c>
      <c r="G230">
        <v>0</v>
      </c>
      <c r="H230">
        <v>0</v>
      </c>
      <c r="I230">
        <v>0</v>
      </c>
      <c r="K230">
        <v>2005</v>
      </c>
      <c r="L230">
        <v>2011</v>
      </c>
    </row>
    <row r="231" spans="1:12" x14ac:dyDescent="0.25">
      <c r="A231">
        <v>32</v>
      </c>
      <c r="B231">
        <v>10365129</v>
      </c>
      <c r="C231" t="s">
        <v>314</v>
      </c>
      <c r="D231">
        <v>93</v>
      </c>
      <c r="E231">
        <v>0</v>
      </c>
      <c r="F231">
        <v>65.099999999999994</v>
      </c>
      <c r="G231">
        <v>0</v>
      </c>
      <c r="H231">
        <v>0</v>
      </c>
      <c r="I231">
        <v>0</v>
      </c>
      <c r="K231">
        <v>2004</v>
      </c>
      <c r="L231">
        <v>2004</v>
      </c>
    </row>
    <row r="232" spans="1:12" x14ac:dyDescent="0.25">
      <c r="A232">
        <v>32</v>
      </c>
      <c r="B232">
        <v>10371204</v>
      </c>
      <c r="C232" t="s">
        <v>318</v>
      </c>
      <c r="D232">
        <v>55</v>
      </c>
      <c r="E232">
        <v>0</v>
      </c>
      <c r="F232">
        <v>38.5</v>
      </c>
      <c r="G232">
        <v>0</v>
      </c>
      <c r="H232">
        <v>0</v>
      </c>
      <c r="I232">
        <v>0</v>
      </c>
      <c r="K232">
        <v>2006</v>
      </c>
      <c r="L232">
        <v>2008</v>
      </c>
    </row>
    <row r="233" spans="1:12" x14ac:dyDescent="0.25">
      <c r="A233">
        <v>32</v>
      </c>
      <c r="B233">
        <v>10371205</v>
      </c>
      <c r="C233" t="s">
        <v>319</v>
      </c>
      <c r="D233">
        <v>61</v>
      </c>
      <c r="E233">
        <v>0</v>
      </c>
      <c r="F233">
        <v>42.7</v>
      </c>
      <c r="G233">
        <v>0</v>
      </c>
      <c r="H233">
        <v>0</v>
      </c>
      <c r="I233">
        <v>0</v>
      </c>
      <c r="K233">
        <v>2006</v>
      </c>
      <c r="L233">
        <v>2006</v>
      </c>
    </row>
    <row r="234" spans="1:12" x14ac:dyDescent="0.25">
      <c r="A234">
        <v>32</v>
      </c>
      <c r="B234">
        <v>10371206</v>
      </c>
      <c r="C234" t="s">
        <v>320</v>
      </c>
      <c r="D234">
        <v>55</v>
      </c>
      <c r="E234">
        <v>0</v>
      </c>
      <c r="F234">
        <v>38.5</v>
      </c>
      <c r="G234">
        <v>0</v>
      </c>
      <c r="H234">
        <v>0</v>
      </c>
      <c r="I234">
        <v>0</v>
      </c>
      <c r="K234">
        <v>2006</v>
      </c>
      <c r="L234">
        <v>2008</v>
      </c>
    </row>
    <row r="235" spans="1:12" x14ac:dyDescent="0.25">
      <c r="A235">
        <v>32</v>
      </c>
      <c r="B235">
        <v>10372596</v>
      </c>
      <c r="C235" t="s">
        <v>321</v>
      </c>
      <c r="D235">
        <v>51.47</v>
      </c>
      <c r="E235">
        <v>0</v>
      </c>
      <c r="F235">
        <v>36.03</v>
      </c>
      <c r="G235">
        <v>0</v>
      </c>
      <c r="H235">
        <v>0</v>
      </c>
      <c r="I235">
        <v>0</v>
      </c>
      <c r="K235">
        <v>2006</v>
      </c>
      <c r="L235">
        <v>2008</v>
      </c>
    </row>
    <row r="236" spans="1:12" x14ac:dyDescent="0.25">
      <c r="A236">
        <v>32</v>
      </c>
      <c r="B236">
        <v>10372609</v>
      </c>
      <c r="C236" t="s">
        <v>311</v>
      </c>
      <c r="D236">
        <v>70</v>
      </c>
      <c r="E236">
        <v>0</v>
      </c>
      <c r="F236">
        <v>49</v>
      </c>
      <c r="G236">
        <v>0</v>
      </c>
      <c r="H236">
        <v>0</v>
      </c>
      <c r="I236">
        <v>0</v>
      </c>
      <c r="K236">
        <v>2005</v>
      </c>
      <c r="L236">
        <v>2006</v>
      </c>
    </row>
    <row r="237" spans="1:12" x14ac:dyDescent="0.25">
      <c r="A237">
        <v>32</v>
      </c>
      <c r="B237">
        <v>10372610</v>
      </c>
      <c r="C237" t="s">
        <v>314</v>
      </c>
      <c r="D237">
        <v>70</v>
      </c>
      <c r="E237">
        <v>0</v>
      </c>
      <c r="F237">
        <v>49</v>
      </c>
      <c r="G237">
        <v>0</v>
      </c>
      <c r="H237">
        <v>0</v>
      </c>
      <c r="I237">
        <v>0</v>
      </c>
      <c r="K237">
        <v>2005</v>
      </c>
      <c r="L237">
        <v>2006</v>
      </c>
    </row>
    <row r="238" spans="1:12" x14ac:dyDescent="0.25">
      <c r="A238">
        <v>32</v>
      </c>
      <c r="B238">
        <v>10373296</v>
      </c>
      <c r="C238" t="s">
        <v>322</v>
      </c>
      <c r="D238">
        <v>70</v>
      </c>
      <c r="E238">
        <v>0</v>
      </c>
      <c r="F238">
        <v>49</v>
      </c>
      <c r="G238">
        <v>0</v>
      </c>
      <c r="H238">
        <v>0</v>
      </c>
      <c r="I238">
        <v>0</v>
      </c>
      <c r="K238">
        <v>2006</v>
      </c>
      <c r="L238">
        <v>2008</v>
      </c>
    </row>
    <row r="239" spans="1:12" x14ac:dyDescent="0.25">
      <c r="A239">
        <v>32</v>
      </c>
      <c r="B239">
        <v>10376473</v>
      </c>
      <c r="C239" t="s">
        <v>323</v>
      </c>
      <c r="D239">
        <v>55</v>
      </c>
      <c r="E239">
        <v>0</v>
      </c>
      <c r="F239">
        <v>38.5</v>
      </c>
      <c r="G239">
        <v>0</v>
      </c>
      <c r="H239">
        <v>0</v>
      </c>
      <c r="I239">
        <v>0</v>
      </c>
      <c r="K239">
        <v>2006</v>
      </c>
      <c r="L239">
        <v>2008</v>
      </c>
    </row>
    <row r="240" spans="1:12" x14ac:dyDescent="0.25">
      <c r="A240">
        <v>32</v>
      </c>
      <c r="B240">
        <v>10380526</v>
      </c>
      <c r="C240" t="s">
        <v>324</v>
      </c>
      <c r="D240">
        <v>250</v>
      </c>
      <c r="E240">
        <v>0</v>
      </c>
      <c r="F240">
        <v>175</v>
      </c>
      <c r="G240">
        <v>0</v>
      </c>
      <c r="H240">
        <v>0</v>
      </c>
      <c r="I240">
        <v>0</v>
      </c>
      <c r="K240">
        <v>1999</v>
      </c>
      <c r="L240">
        <v>2007</v>
      </c>
    </row>
    <row r="241" spans="1:12" x14ac:dyDescent="0.25">
      <c r="A241">
        <v>32</v>
      </c>
      <c r="B241">
        <v>10381684</v>
      </c>
      <c r="C241" t="s">
        <v>311</v>
      </c>
      <c r="D241">
        <v>70</v>
      </c>
      <c r="E241">
        <v>0</v>
      </c>
      <c r="F241">
        <v>52.5</v>
      </c>
      <c r="G241">
        <v>0</v>
      </c>
      <c r="H241">
        <v>71.099999999999994</v>
      </c>
      <c r="I241">
        <v>0</v>
      </c>
      <c r="K241">
        <v>2004</v>
      </c>
      <c r="L241">
        <v>2005</v>
      </c>
    </row>
    <row r="242" spans="1:12" x14ac:dyDescent="0.25">
      <c r="A242">
        <v>32</v>
      </c>
      <c r="B242">
        <v>10381685</v>
      </c>
      <c r="C242" t="s">
        <v>323</v>
      </c>
      <c r="D242">
        <v>100</v>
      </c>
      <c r="E242">
        <v>0</v>
      </c>
      <c r="F242">
        <v>75</v>
      </c>
      <c r="G242">
        <v>0</v>
      </c>
      <c r="H242">
        <v>101.57</v>
      </c>
      <c r="I242">
        <v>0</v>
      </c>
      <c r="K242">
        <v>2004</v>
      </c>
      <c r="L242">
        <v>2008</v>
      </c>
    </row>
    <row r="243" spans="1:12" x14ac:dyDescent="0.25">
      <c r="A243">
        <v>32</v>
      </c>
      <c r="B243">
        <v>10384480</v>
      </c>
      <c r="C243" t="s">
        <v>325</v>
      </c>
      <c r="D243">
        <v>12.71</v>
      </c>
      <c r="E243">
        <v>0</v>
      </c>
      <c r="F243">
        <v>8.9</v>
      </c>
      <c r="G243">
        <v>0</v>
      </c>
      <c r="H243">
        <v>0</v>
      </c>
      <c r="I243">
        <v>0</v>
      </c>
      <c r="K243">
        <v>2005</v>
      </c>
      <c r="L243">
        <v>2009</v>
      </c>
    </row>
    <row r="244" spans="1:12" x14ac:dyDescent="0.25">
      <c r="A244">
        <v>32</v>
      </c>
      <c r="B244">
        <v>10387279</v>
      </c>
      <c r="C244" t="s">
        <v>326</v>
      </c>
      <c r="D244">
        <v>310</v>
      </c>
      <c r="E244">
        <v>0</v>
      </c>
      <c r="F244">
        <v>217</v>
      </c>
      <c r="G244">
        <v>0</v>
      </c>
      <c r="H244">
        <v>0</v>
      </c>
      <c r="I244">
        <v>0</v>
      </c>
      <c r="K244">
        <v>2003</v>
      </c>
      <c r="L244">
        <v>2004</v>
      </c>
    </row>
    <row r="245" spans="1:12" x14ac:dyDescent="0.25">
      <c r="A245">
        <v>32</v>
      </c>
      <c r="B245">
        <v>10387280</v>
      </c>
      <c r="C245" t="s">
        <v>327</v>
      </c>
      <c r="D245">
        <v>215</v>
      </c>
      <c r="E245">
        <v>0</v>
      </c>
      <c r="F245">
        <v>150.5</v>
      </c>
      <c r="G245">
        <v>0</v>
      </c>
      <c r="H245">
        <v>0</v>
      </c>
      <c r="I245">
        <v>0</v>
      </c>
      <c r="K245">
        <v>2005</v>
      </c>
      <c r="L245">
        <v>2006</v>
      </c>
    </row>
    <row r="246" spans="1:12" x14ac:dyDescent="0.25">
      <c r="A246">
        <v>32</v>
      </c>
      <c r="B246">
        <v>10389390</v>
      </c>
      <c r="C246" t="s">
        <v>311</v>
      </c>
      <c r="D246">
        <v>80</v>
      </c>
      <c r="E246">
        <v>0</v>
      </c>
      <c r="F246">
        <v>60</v>
      </c>
      <c r="G246">
        <v>0</v>
      </c>
      <c r="H246">
        <v>0</v>
      </c>
      <c r="I246">
        <v>0</v>
      </c>
      <c r="K246">
        <v>2001</v>
      </c>
      <c r="L246">
        <v>2005</v>
      </c>
    </row>
    <row r="247" spans="1:12" x14ac:dyDescent="0.25">
      <c r="A247">
        <v>32</v>
      </c>
      <c r="B247">
        <v>10389391</v>
      </c>
      <c r="C247" t="s">
        <v>311</v>
      </c>
      <c r="D247">
        <v>80</v>
      </c>
      <c r="E247">
        <v>0</v>
      </c>
      <c r="F247">
        <v>56</v>
      </c>
      <c r="G247">
        <v>0</v>
      </c>
      <c r="H247">
        <v>0</v>
      </c>
      <c r="I247">
        <v>0</v>
      </c>
      <c r="K247">
        <v>2000</v>
      </c>
      <c r="L247">
        <v>2005</v>
      </c>
    </row>
    <row r="248" spans="1:12" x14ac:dyDescent="0.25">
      <c r="A248">
        <v>32</v>
      </c>
      <c r="B248">
        <v>10389392</v>
      </c>
      <c r="C248" t="s">
        <v>311</v>
      </c>
      <c r="D248">
        <v>80</v>
      </c>
      <c r="E248">
        <v>0</v>
      </c>
      <c r="F248">
        <v>60</v>
      </c>
      <c r="G248">
        <v>0</v>
      </c>
      <c r="H248">
        <v>0</v>
      </c>
      <c r="I248">
        <v>0</v>
      </c>
      <c r="K248">
        <v>1999</v>
      </c>
      <c r="L248">
        <v>2005</v>
      </c>
    </row>
    <row r="249" spans="1:12" x14ac:dyDescent="0.25">
      <c r="A249">
        <v>32</v>
      </c>
      <c r="B249">
        <v>10389393</v>
      </c>
      <c r="C249" t="s">
        <v>311</v>
      </c>
      <c r="D249">
        <v>77</v>
      </c>
      <c r="E249">
        <v>0</v>
      </c>
      <c r="F249">
        <v>53.9</v>
      </c>
      <c r="G249">
        <v>0</v>
      </c>
      <c r="H249">
        <v>0</v>
      </c>
      <c r="I249">
        <v>0</v>
      </c>
      <c r="K249">
        <v>1998</v>
      </c>
      <c r="L249">
        <v>2005</v>
      </c>
    </row>
    <row r="250" spans="1:12" x14ac:dyDescent="0.25">
      <c r="A250">
        <v>32</v>
      </c>
      <c r="B250">
        <v>10389485</v>
      </c>
      <c r="C250" t="s">
        <v>311</v>
      </c>
      <c r="D250">
        <v>58</v>
      </c>
      <c r="E250">
        <v>0</v>
      </c>
      <c r="F250">
        <v>40.6</v>
      </c>
      <c r="G250">
        <v>0</v>
      </c>
      <c r="H250">
        <v>0</v>
      </c>
      <c r="I250">
        <v>0</v>
      </c>
      <c r="K250">
        <v>2005</v>
      </c>
      <c r="L250">
        <v>2006</v>
      </c>
    </row>
    <row r="251" spans="1:12" x14ac:dyDescent="0.25">
      <c r="A251">
        <v>32</v>
      </c>
      <c r="B251">
        <v>10389486</v>
      </c>
      <c r="C251" t="s">
        <v>311</v>
      </c>
      <c r="D251">
        <v>44</v>
      </c>
      <c r="E251">
        <v>0</v>
      </c>
      <c r="F251">
        <v>30.8</v>
      </c>
      <c r="G251">
        <v>0</v>
      </c>
      <c r="H251">
        <v>0</v>
      </c>
      <c r="I251">
        <v>0</v>
      </c>
      <c r="K251">
        <v>2005</v>
      </c>
      <c r="L251">
        <v>2006</v>
      </c>
    </row>
    <row r="252" spans="1:12" x14ac:dyDescent="0.25">
      <c r="A252">
        <v>32</v>
      </c>
      <c r="B252">
        <v>10391181</v>
      </c>
      <c r="C252" t="s">
        <v>328</v>
      </c>
      <c r="D252">
        <v>97.5</v>
      </c>
      <c r="E252">
        <v>0</v>
      </c>
      <c r="F252">
        <v>68.25</v>
      </c>
      <c r="G252">
        <v>0</v>
      </c>
      <c r="H252">
        <v>0</v>
      </c>
      <c r="I252">
        <v>0</v>
      </c>
      <c r="K252">
        <v>2003</v>
      </c>
      <c r="L252">
        <v>2006</v>
      </c>
    </row>
    <row r="253" spans="1:12" x14ac:dyDescent="0.25">
      <c r="A253">
        <v>32</v>
      </c>
      <c r="B253">
        <v>10391182</v>
      </c>
      <c r="C253" t="s">
        <v>328</v>
      </c>
      <c r="D253">
        <v>85</v>
      </c>
      <c r="E253">
        <v>0</v>
      </c>
      <c r="F253">
        <v>59.5</v>
      </c>
      <c r="G253">
        <v>0</v>
      </c>
      <c r="H253">
        <v>0</v>
      </c>
      <c r="I253">
        <v>0</v>
      </c>
      <c r="K253">
        <v>2003</v>
      </c>
      <c r="L253">
        <v>2006</v>
      </c>
    </row>
    <row r="254" spans="1:12" x14ac:dyDescent="0.25">
      <c r="A254">
        <v>32</v>
      </c>
      <c r="B254">
        <v>10391713</v>
      </c>
      <c r="C254" t="s">
        <v>329</v>
      </c>
      <c r="D254">
        <v>430</v>
      </c>
      <c r="E254">
        <v>0</v>
      </c>
      <c r="F254">
        <v>301</v>
      </c>
      <c r="G254">
        <v>0</v>
      </c>
      <c r="H254">
        <v>0</v>
      </c>
      <c r="I254">
        <v>0</v>
      </c>
      <c r="K254">
        <v>2005</v>
      </c>
      <c r="L254">
        <v>2006</v>
      </c>
    </row>
    <row r="255" spans="1:12" x14ac:dyDescent="0.25">
      <c r="A255">
        <v>32</v>
      </c>
      <c r="B255">
        <v>10391714</v>
      </c>
      <c r="C255" t="s">
        <v>330</v>
      </c>
      <c r="D255">
        <v>430</v>
      </c>
      <c r="E255">
        <v>0</v>
      </c>
      <c r="F255">
        <v>301</v>
      </c>
      <c r="G255">
        <v>0</v>
      </c>
      <c r="H255">
        <v>0</v>
      </c>
      <c r="I255">
        <v>0</v>
      </c>
      <c r="K255">
        <v>2005</v>
      </c>
      <c r="L255">
        <v>2006</v>
      </c>
    </row>
    <row r="256" spans="1:12" x14ac:dyDescent="0.25">
      <c r="A256">
        <v>32</v>
      </c>
      <c r="B256">
        <v>10391716</v>
      </c>
      <c r="C256" t="s">
        <v>331</v>
      </c>
      <c r="D256">
        <v>215</v>
      </c>
      <c r="E256">
        <v>0</v>
      </c>
      <c r="F256">
        <v>150.5</v>
      </c>
      <c r="G256">
        <v>0</v>
      </c>
      <c r="H256">
        <v>0</v>
      </c>
      <c r="I256">
        <v>0</v>
      </c>
      <c r="K256">
        <v>2005</v>
      </c>
      <c r="L256">
        <v>2006</v>
      </c>
    </row>
    <row r="257" spans="1:12" x14ac:dyDescent="0.25">
      <c r="A257">
        <v>32</v>
      </c>
      <c r="B257">
        <v>10391717</v>
      </c>
      <c r="C257" t="s">
        <v>332</v>
      </c>
      <c r="D257">
        <v>215</v>
      </c>
      <c r="E257">
        <v>0</v>
      </c>
      <c r="F257">
        <v>150.5</v>
      </c>
      <c r="G257">
        <v>0</v>
      </c>
      <c r="H257">
        <v>0</v>
      </c>
      <c r="I257">
        <v>0</v>
      </c>
      <c r="K257">
        <v>2005</v>
      </c>
      <c r="L257">
        <v>2006</v>
      </c>
    </row>
    <row r="258" spans="1:12" x14ac:dyDescent="0.25">
      <c r="A258">
        <v>32</v>
      </c>
      <c r="B258">
        <v>10394625</v>
      </c>
      <c r="C258" t="s">
        <v>333</v>
      </c>
      <c r="D258">
        <v>199</v>
      </c>
      <c r="E258">
        <v>0</v>
      </c>
      <c r="F258">
        <v>119.4</v>
      </c>
      <c r="G258">
        <v>0</v>
      </c>
      <c r="H258">
        <v>0</v>
      </c>
      <c r="I258">
        <v>0</v>
      </c>
      <c r="K258">
        <v>2005</v>
      </c>
      <c r="L258">
        <v>2006</v>
      </c>
    </row>
    <row r="259" spans="1:12" x14ac:dyDescent="0.25">
      <c r="A259">
        <v>32</v>
      </c>
      <c r="B259">
        <v>10394626</v>
      </c>
      <c r="C259" t="s">
        <v>333</v>
      </c>
      <c r="D259">
        <v>199</v>
      </c>
      <c r="E259">
        <v>0</v>
      </c>
      <c r="F259">
        <v>119.4</v>
      </c>
      <c r="G259">
        <v>0</v>
      </c>
      <c r="H259">
        <v>0</v>
      </c>
      <c r="I259">
        <v>0</v>
      </c>
      <c r="K259">
        <v>2005</v>
      </c>
      <c r="L259">
        <v>2006</v>
      </c>
    </row>
    <row r="260" spans="1:12" x14ac:dyDescent="0.25">
      <c r="A260">
        <v>32</v>
      </c>
      <c r="B260">
        <v>10395211</v>
      </c>
      <c r="C260" t="s">
        <v>334</v>
      </c>
      <c r="D260">
        <v>195</v>
      </c>
      <c r="E260">
        <v>0</v>
      </c>
      <c r="F260">
        <v>136.5</v>
      </c>
      <c r="G260">
        <v>0</v>
      </c>
      <c r="H260">
        <v>0</v>
      </c>
      <c r="I260">
        <v>0</v>
      </c>
      <c r="K260">
        <v>2004</v>
      </c>
      <c r="L260">
        <v>2006</v>
      </c>
    </row>
    <row r="261" spans="1:12" x14ac:dyDescent="0.25">
      <c r="A261">
        <v>32</v>
      </c>
      <c r="B261">
        <v>10396556</v>
      </c>
      <c r="C261" t="s">
        <v>335</v>
      </c>
      <c r="D261">
        <v>50</v>
      </c>
      <c r="E261">
        <v>0</v>
      </c>
      <c r="F261">
        <v>35</v>
      </c>
      <c r="G261">
        <v>0</v>
      </c>
      <c r="H261">
        <v>0</v>
      </c>
      <c r="I261">
        <v>0</v>
      </c>
      <c r="K261">
        <v>2003</v>
      </c>
      <c r="L261">
        <v>2007</v>
      </c>
    </row>
    <row r="262" spans="1:12" x14ac:dyDescent="0.25">
      <c r="A262">
        <v>32</v>
      </c>
      <c r="B262">
        <v>10397112</v>
      </c>
      <c r="C262" t="s">
        <v>311</v>
      </c>
      <c r="D262">
        <v>95</v>
      </c>
      <c r="E262">
        <v>0</v>
      </c>
      <c r="F262">
        <v>66.5</v>
      </c>
      <c r="G262">
        <v>0</v>
      </c>
      <c r="H262">
        <v>0</v>
      </c>
      <c r="I262">
        <v>0</v>
      </c>
      <c r="K262">
        <v>2000</v>
      </c>
      <c r="L262">
        <v>2005</v>
      </c>
    </row>
    <row r="263" spans="1:12" x14ac:dyDescent="0.25">
      <c r="A263">
        <v>32</v>
      </c>
      <c r="B263">
        <v>10397113</v>
      </c>
      <c r="C263" t="s">
        <v>314</v>
      </c>
      <c r="D263">
        <v>93</v>
      </c>
      <c r="E263">
        <v>0</v>
      </c>
      <c r="F263">
        <v>65.099999999999994</v>
      </c>
      <c r="G263">
        <v>0</v>
      </c>
      <c r="H263">
        <v>0</v>
      </c>
      <c r="I263">
        <v>0</v>
      </c>
      <c r="K263">
        <v>2000</v>
      </c>
      <c r="L263">
        <v>2005</v>
      </c>
    </row>
    <row r="264" spans="1:12" x14ac:dyDescent="0.25">
      <c r="A264">
        <v>32</v>
      </c>
      <c r="B264">
        <v>10397114</v>
      </c>
      <c r="C264" t="s">
        <v>311</v>
      </c>
      <c r="D264">
        <v>93</v>
      </c>
      <c r="E264">
        <v>0</v>
      </c>
      <c r="F264">
        <v>65.099999999999994</v>
      </c>
      <c r="G264">
        <v>0</v>
      </c>
      <c r="H264">
        <v>0</v>
      </c>
      <c r="I264">
        <v>0</v>
      </c>
      <c r="K264">
        <v>2000</v>
      </c>
      <c r="L264">
        <v>2005</v>
      </c>
    </row>
    <row r="265" spans="1:12" x14ac:dyDescent="0.25">
      <c r="A265">
        <v>32</v>
      </c>
      <c r="B265">
        <v>10397115</v>
      </c>
      <c r="C265" t="s">
        <v>314</v>
      </c>
      <c r="D265">
        <v>93</v>
      </c>
      <c r="E265">
        <v>0</v>
      </c>
      <c r="F265">
        <v>65.099999999999994</v>
      </c>
      <c r="G265">
        <v>0</v>
      </c>
      <c r="H265">
        <v>0</v>
      </c>
      <c r="I265">
        <v>0</v>
      </c>
      <c r="K265">
        <v>2001</v>
      </c>
      <c r="L265">
        <v>2005</v>
      </c>
    </row>
    <row r="266" spans="1:12" x14ac:dyDescent="0.25">
      <c r="A266">
        <v>32</v>
      </c>
      <c r="B266">
        <v>10397746</v>
      </c>
      <c r="C266" t="s">
        <v>336</v>
      </c>
      <c r="D266">
        <v>105</v>
      </c>
      <c r="E266">
        <v>0</v>
      </c>
      <c r="F266">
        <v>73.5</v>
      </c>
      <c r="G266">
        <v>0</v>
      </c>
      <c r="H266">
        <v>0</v>
      </c>
      <c r="I266">
        <v>0</v>
      </c>
      <c r="K266">
        <v>2006</v>
      </c>
      <c r="L266">
        <v>2007</v>
      </c>
    </row>
    <row r="267" spans="1:12" x14ac:dyDescent="0.25">
      <c r="A267">
        <v>32</v>
      </c>
      <c r="B267">
        <v>10397747</v>
      </c>
      <c r="C267" t="s">
        <v>336</v>
      </c>
      <c r="D267">
        <v>105</v>
      </c>
      <c r="E267">
        <v>0</v>
      </c>
      <c r="F267">
        <v>73.5</v>
      </c>
      <c r="G267">
        <v>0</v>
      </c>
      <c r="H267">
        <v>0</v>
      </c>
      <c r="I267">
        <v>0</v>
      </c>
      <c r="K267">
        <v>2006</v>
      </c>
      <c r="L267">
        <v>2007</v>
      </c>
    </row>
    <row r="268" spans="1:12" x14ac:dyDescent="0.25">
      <c r="A268">
        <v>32</v>
      </c>
      <c r="B268">
        <v>10408235</v>
      </c>
      <c r="C268" t="s">
        <v>337</v>
      </c>
      <c r="D268">
        <v>25</v>
      </c>
      <c r="E268">
        <v>0</v>
      </c>
      <c r="F268">
        <v>17.5</v>
      </c>
      <c r="G268">
        <v>0</v>
      </c>
      <c r="H268">
        <v>0</v>
      </c>
      <c r="I268">
        <v>0</v>
      </c>
      <c r="K268">
        <v>1998</v>
      </c>
      <c r="L268">
        <v>2006</v>
      </c>
    </row>
    <row r="269" spans="1:12" x14ac:dyDescent="0.25">
      <c r="A269">
        <v>32</v>
      </c>
      <c r="B269">
        <v>10442360</v>
      </c>
      <c r="C269" t="s">
        <v>338</v>
      </c>
      <c r="D269">
        <v>35</v>
      </c>
      <c r="E269">
        <v>0</v>
      </c>
      <c r="F269">
        <v>24.5</v>
      </c>
      <c r="G269">
        <v>0</v>
      </c>
      <c r="H269">
        <v>0</v>
      </c>
      <c r="I269">
        <v>0</v>
      </c>
      <c r="K269">
        <v>2001</v>
      </c>
      <c r="L269">
        <v>2005</v>
      </c>
    </row>
    <row r="270" spans="1:12" x14ac:dyDescent="0.25">
      <c r="A270">
        <v>32</v>
      </c>
      <c r="B270">
        <v>10952512</v>
      </c>
      <c r="C270" t="s">
        <v>339</v>
      </c>
      <c r="D270">
        <v>0</v>
      </c>
      <c r="E270">
        <v>0</v>
      </c>
      <c r="F270">
        <v>0</v>
      </c>
      <c r="G270">
        <v>0</v>
      </c>
      <c r="H270">
        <v>0</v>
      </c>
      <c r="I270">
        <v>0</v>
      </c>
      <c r="K270">
        <v>1992</v>
      </c>
      <c r="L270">
        <v>1996</v>
      </c>
    </row>
    <row r="271" spans="1:12" x14ac:dyDescent="0.25">
      <c r="A271">
        <v>32</v>
      </c>
      <c r="B271">
        <v>10952544</v>
      </c>
      <c r="C271" t="s">
        <v>340</v>
      </c>
      <c r="D271">
        <v>25</v>
      </c>
      <c r="E271">
        <v>0</v>
      </c>
      <c r="F271">
        <v>18.75</v>
      </c>
      <c r="G271">
        <v>0</v>
      </c>
      <c r="H271">
        <v>0</v>
      </c>
      <c r="I271">
        <v>0</v>
      </c>
      <c r="K271">
        <v>1982</v>
      </c>
      <c r="L271">
        <v>2015</v>
      </c>
    </row>
    <row r="272" spans="1:12" x14ac:dyDescent="0.25">
      <c r="A272">
        <v>32</v>
      </c>
      <c r="B272">
        <v>10953075</v>
      </c>
      <c r="C272" t="s">
        <v>341</v>
      </c>
      <c r="D272">
        <v>375</v>
      </c>
      <c r="E272">
        <v>0</v>
      </c>
      <c r="F272">
        <v>262.5</v>
      </c>
      <c r="G272">
        <v>0</v>
      </c>
      <c r="H272">
        <v>0</v>
      </c>
      <c r="I272">
        <v>0</v>
      </c>
      <c r="K272">
        <v>1996</v>
      </c>
      <c r="L272">
        <v>2005</v>
      </c>
    </row>
    <row r="273" spans="1:12" x14ac:dyDescent="0.25">
      <c r="A273">
        <v>32</v>
      </c>
      <c r="B273">
        <v>10953161</v>
      </c>
      <c r="C273" t="s">
        <v>342</v>
      </c>
      <c r="D273">
        <v>18</v>
      </c>
      <c r="E273">
        <v>0</v>
      </c>
      <c r="F273">
        <v>10.8</v>
      </c>
      <c r="G273">
        <v>0</v>
      </c>
      <c r="H273">
        <v>0</v>
      </c>
      <c r="I273">
        <v>0</v>
      </c>
      <c r="K273">
        <v>1982</v>
      </c>
      <c r="L273">
        <v>2010</v>
      </c>
    </row>
    <row r="274" spans="1:12" x14ac:dyDescent="0.25">
      <c r="A274">
        <v>32</v>
      </c>
      <c r="B274">
        <v>10953162</v>
      </c>
      <c r="C274" t="s">
        <v>342</v>
      </c>
      <c r="D274">
        <v>18</v>
      </c>
      <c r="E274">
        <v>0</v>
      </c>
      <c r="F274">
        <v>10.8</v>
      </c>
      <c r="G274">
        <v>0</v>
      </c>
      <c r="H274">
        <v>0</v>
      </c>
      <c r="I274">
        <v>0</v>
      </c>
      <c r="K274">
        <v>1982</v>
      </c>
      <c r="L274">
        <v>2010</v>
      </c>
    </row>
    <row r="275" spans="1:12" x14ac:dyDescent="0.25">
      <c r="A275">
        <v>32</v>
      </c>
      <c r="B275">
        <v>10953163</v>
      </c>
      <c r="C275" t="s">
        <v>342</v>
      </c>
      <c r="D275">
        <v>18</v>
      </c>
      <c r="E275">
        <v>0</v>
      </c>
      <c r="F275">
        <v>10.8</v>
      </c>
      <c r="G275">
        <v>0</v>
      </c>
      <c r="H275">
        <v>0</v>
      </c>
      <c r="I275">
        <v>0</v>
      </c>
      <c r="K275">
        <v>1982</v>
      </c>
      <c r="L275">
        <v>2010</v>
      </c>
    </row>
    <row r="276" spans="1:12" x14ac:dyDescent="0.25">
      <c r="A276">
        <v>32</v>
      </c>
      <c r="B276">
        <v>10953164</v>
      </c>
      <c r="C276" t="s">
        <v>342</v>
      </c>
      <c r="D276">
        <v>18</v>
      </c>
      <c r="E276">
        <v>0</v>
      </c>
      <c r="F276">
        <v>10.8</v>
      </c>
      <c r="G276">
        <v>0</v>
      </c>
      <c r="H276">
        <v>0</v>
      </c>
      <c r="I276">
        <v>0</v>
      </c>
      <c r="K276">
        <v>1982</v>
      </c>
      <c r="L276">
        <v>2010</v>
      </c>
    </row>
    <row r="277" spans="1:12" x14ac:dyDescent="0.25">
      <c r="A277">
        <v>32</v>
      </c>
      <c r="B277">
        <v>10953165</v>
      </c>
      <c r="C277" t="s">
        <v>343</v>
      </c>
      <c r="D277">
        <v>29</v>
      </c>
      <c r="E277">
        <v>0</v>
      </c>
      <c r="F277">
        <v>20.3</v>
      </c>
      <c r="G277">
        <v>0</v>
      </c>
      <c r="H277">
        <v>0</v>
      </c>
      <c r="I277">
        <v>0</v>
      </c>
      <c r="K277">
        <v>1982</v>
      </c>
      <c r="L277">
        <v>2004</v>
      </c>
    </row>
    <row r="278" spans="1:12" x14ac:dyDescent="0.25">
      <c r="A278">
        <v>32</v>
      </c>
      <c r="B278">
        <v>10953166</v>
      </c>
      <c r="C278" t="s">
        <v>344</v>
      </c>
      <c r="D278">
        <v>164</v>
      </c>
      <c r="E278">
        <v>0</v>
      </c>
      <c r="F278">
        <v>98.4</v>
      </c>
      <c r="G278">
        <v>0</v>
      </c>
      <c r="H278">
        <v>0</v>
      </c>
      <c r="I278">
        <v>0</v>
      </c>
      <c r="K278">
        <v>1982</v>
      </c>
      <c r="L278">
        <v>2010</v>
      </c>
    </row>
    <row r="279" spans="1:12" x14ac:dyDescent="0.25">
      <c r="A279">
        <v>32</v>
      </c>
      <c r="B279">
        <v>10953167</v>
      </c>
      <c r="C279" t="s">
        <v>344</v>
      </c>
      <c r="D279">
        <v>164</v>
      </c>
      <c r="E279">
        <v>0</v>
      </c>
      <c r="F279">
        <v>98.4</v>
      </c>
      <c r="G279">
        <v>0</v>
      </c>
      <c r="H279">
        <v>0</v>
      </c>
      <c r="I279">
        <v>0</v>
      </c>
      <c r="K279">
        <v>1982</v>
      </c>
      <c r="L279">
        <v>2010</v>
      </c>
    </row>
    <row r="280" spans="1:12" x14ac:dyDescent="0.25">
      <c r="A280">
        <v>32</v>
      </c>
      <c r="B280">
        <v>10953168</v>
      </c>
      <c r="C280" t="s">
        <v>345</v>
      </c>
      <c r="D280">
        <v>70</v>
      </c>
      <c r="E280">
        <v>0</v>
      </c>
      <c r="F280">
        <v>42</v>
      </c>
      <c r="G280">
        <v>0</v>
      </c>
      <c r="H280">
        <v>0</v>
      </c>
      <c r="I280">
        <v>0</v>
      </c>
      <c r="K280">
        <v>1982</v>
      </c>
      <c r="L280">
        <v>2010</v>
      </c>
    </row>
    <row r="281" spans="1:12" x14ac:dyDescent="0.25">
      <c r="A281">
        <v>32</v>
      </c>
      <c r="B281">
        <v>10953169</v>
      </c>
      <c r="C281" t="s">
        <v>346</v>
      </c>
      <c r="D281">
        <v>6</v>
      </c>
      <c r="E281">
        <v>0</v>
      </c>
      <c r="F281">
        <v>3.6</v>
      </c>
      <c r="G281">
        <v>0</v>
      </c>
      <c r="H281">
        <v>0</v>
      </c>
      <c r="I281">
        <v>0</v>
      </c>
      <c r="K281">
        <v>1982</v>
      </c>
      <c r="L281">
        <v>2010</v>
      </c>
    </row>
    <row r="282" spans="1:12" x14ac:dyDescent="0.25">
      <c r="A282">
        <v>32</v>
      </c>
      <c r="B282">
        <v>10953170</v>
      </c>
      <c r="C282" t="s">
        <v>347</v>
      </c>
      <c r="D282">
        <v>70</v>
      </c>
      <c r="E282">
        <v>0</v>
      </c>
      <c r="F282">
        <v>42</v>
      </c>
      <c r="G282">
        <v>0</v>
      </c>
      <c r="H282">
        <v>0</v>
      </c>
      <c r="I282">
        <v>0</v>
      </c>
      <c r="K282">
        <v>1982</v>
      </c>
      <c r="L282">
        <v>2010</v>
      </c>
    </row>
    <row r="283" spans="1:12" x14ac:dyDescent="0.25">
      <c r="A283">
        <v>32</v>
      </c>
      <c r="B283">
        <v>10953172</v>
      </c>
      <c r="C283" t="s">
        <v>348</v>
      </c>
      <c r="D283">
        <v>1398</v>
      </c>
      <c r="E283">
        <v>0</v>
      </c>
      <c r="F283">
        <v>838.8</v>
      </c>
      <c r="G283">
        <v>0</v>
      </c>
      <c r="H283">
        <v>0</v>
      </c>
      <c r="I283">
        <v>0</v>
      </c>
      <c r="K283">
        <v>1982</v>
      </c>
      <c r="L283">
        <v>2010</v>
      </c>
    </row>
    <row r="284" spans="1:12" x14ac:dyDescent="0.25">
      <c r="A284">
        <v>32</v>
      </c>
      <c r="B284">
        <v>10953186</v>
      </c>
      <c r="C284" t="s">
        <v>349</v>
      </c>
      <c r="D284">
        <v>122</v>
      </c>
      <c r="E284">
        <v>0</v>
      </c>
      <c r="F284">
        <v>85.4</v>
      </c>
      <c r="G284">
        <v>0</v>
      </c>
      <c r="H284">
        <v>0</v>
      </c>
      <c r="I284">
        <v>0</v>
      </c>
      <c r="K284">
        <v>1997</v>
      </c>
      <c r="L284">
        <v>2002</v>
      </c>
    </row>
    <row r="285" spans="1:12" x14ac:dyDescent="0.25">
      <c r="A285">
        <v>32</v>
      </c>
      <c r="B285">
        <v>10953215</v>
      </c>
      <c r="C285" t="s">
        <v>341</v>
      </c>
      <c r="D285">
        <v>0</v>
      </c>
      <c r="E285">
        <v>0</v>
      </c>
      <c r="F285">
        <v>0</v>
      </c>
      <c r="G285">
        <v>0</v>
      </c>
      <c r="H285">
        <v>0</v>
      </c>
      <c r="I285">
        <v>0</v>
      </c>
      <c r="K285">
        <v>1996</v>
      </c>
      <c r="L285">
        <v>2002</v>
      </c>
    </row>
    <row r="286" spans="1:12" x14ac:dyDescent="0.25">
      <c r="A286">
        <v>32</v>
      </c>
      <c r="B286">
        <v>10953217</v>
      </c>
      <c r="C286" t="s">
        <v>350</v>
      </c>
      <c r="D286">
        <v>16</v>
      </c>
      <c r="E286">
        <v>0</v>
      </c>
      <c r="F286">
        <v>11.2</v>
      </c>
      <c r="G286">
        <v>0</v>
      </c>
      <c r="H286">
        <v>0</v>
      </c>
      <c r="I286">
        <v>0</v>
      </c>
      <c r="K286">
        <v>1997</v>
      </c>
      <c r="L286">
        <v>2002</v>
      </c>
    </row>
    <row r="287" spans="1:12" x14ac:dyDescent="0.25">
      <c r="A287">
        <v>32</v>
      </c>
      <c r="B287">
        <v>10953218</v>
      </c>
      <c r="C287" t="s">
        <v>351</v>
      </c>
      <c r="D287">
        <v>39</v>
      </c>
      <c r="E287">
        <v>0</v>
      </c>
      <c r="F287">
        <v>27.3</v>
      </c>
      <c r="G287">
        <v>0</v>
      </c>
      <c r="H287">
        <v>0</v>
      </c>
      <c r="I287">
        <v>0</v>
      </c>
      <c r="K287">
        <v>1997</v>
      </c>
      <c r="L287">
        <v>2002</v>
      </c>
    </row>
    <row r="288" spans="1:12" x14ac:dyDescent="0.25">
      <c r="A288">
        <v>32</v>
      </c>
      <c r="B288">
        <v>10953219</v>
      </c>
      <c r="C288" t="s">
        <v>341</v>
      </c>
      <c r="D288">
        <v>375</v>
      </c>
      <c r="E288">
        <v>0</v>
      </c>
      <c r="F288">
        <v>281.25</v>
      </c>
      <c r="G288">
        <v>0</v>
      </c>
      <c r="H288">
        <v>0</v>
      </c>
      <c r="I288">
        <v>0</v>
      </c>
      <c r="K288">
        <v>1995</v>
      </c>
      <c r="L288">
        <v>2005</v>
      </c>
    </row>
    <row r="289" spans="1:12" x14ac:dyDescent="0.25">
      <c r="A289">
        <v>32</v>
      </c>
      <c r="B289">
        <v>10953225</v>
      </c>
      <c r="C289" t="s">
        <v>352</v>
      </c>
      <c r="D289">
        <v>0</v>
      </c>
      <c r="E289">
        <v>0</v>
      </c>
      <c r="F289">
        <v>0</v>
      </c>
      <c r="G289">
        <v>0</v>
      </c>
      <c r="H289">
        <v>0</v>
      </c>
      <c r="I289">
        <v>0</v>
      </c>
      <c r="K289">
        <v>1997</v>
      </c>
      <c r="L289">
        <v>2000</v>
      </c>
    </row>
    <row r="290" spans="1:12" x14ac:dyDescent="0.25">
      <c r="A290">
        <v>32</v>
      </c>
      <c r="B290">
        <v>10953229</v>
      </c>
      <c r="C290" t="s">
        <v>341</v>
      </c>
      <c r="D290">
        <v>0</v>
      </c>
      <c r="E290">
        <v>0</v>
      </c>
      <c r="F290">
        <v>0</v>
      </c>
      <c r="G290">
        <v>0</v>
      </c>
      <c r="H290">
        <v>0</v>
      </c>
      <c r="I290">
        <v>0</v>
      </c>
      <c r="K290">
        <v>1995</v>
      </c>
      <c r="L290">
        <v>2004</v>
      </c>
    </row>
    <row r="291" spans="1:12" x14ac:dyDescent="0.25">
      <c r="A291">
        <v>32</v>
      </c>
      <c r="B291">
        <v>10953583</v>
      </c>
      <c r="C291" t="s">
        <v>341</v>
      </c>
      <c r="D291">
        <v>495</v>
      </c>
      <c r="E291">
        <v>0</v>
      </c>
      <c r="F291">
        <v>346.5</v>
      </c>
      <c r="G291">
        <v>0</v>
      </c>
      <c r="H291">
        <v>0</v>
      </c>
      <c r="I291">
        <v>0</v>
      </c>
      <c r="K291">
        <v>1999</v>
      </c>
      <c r="L291">
        <v>2007</v>
      </c>
    </row>
    <row r="292" spans="1:12" x14ac:dyDescent="0.25">
      <c r="A292">
        <v>32</v>
      </c>
      <c r="B292">
        <v>10953584</v>
      </c>
      <c r="C292" t="s">
        <v>341</v>
      </c>
      <c r="D292">
        <v>505</v>
      </c>
      <c r="E292">
        <v>0</v>
      </c>
      <c r="F292">
        <v>353.5</v>
      </c>
      <c r="G292">
        <v>0</v>
      </c>
      <c r="H292">
        <v>0</v>
      </c>
      <c r="I292">
        <v>0</v>
      </c>
      <c r="K292">
        <v>1999</v>
      </c>
      <c r="L292">
        <v>2007</v>
      </c>
    </row>
    <row r="293" spans="1:12" x14ac:dyDescent="0.25">
      <c r="A293">
        <v>32</v>
      </c>
      <c r="B293">
        <v>10953588</v>
      </c>
      <c r="C293" t="s">
        <v>353</v>
      </c>
      <c r="D293">
        <v>22</v>
      </c>
      <c r="E293">
        <v>0</v>
      </c>
      <c r="F293">
        <v>15</v>
      </c>
      <c r="G293">
        <v>0</v>
      </c>
      <c r="H293">
        <v>0</v>
      </c>
      <c r="I293">
        <v>0</v>
      </c>
      <c r="K293">
        <v>1994</v>
      </c>
      <c r="L293">
        <v>2007</v>
      </c>
    </row>
    <row r="294" spans="1:12" x14ac:dyDescent="0.25">
      <c r="A294">
        <v>32</v>
      </c>
      <c r="B294">
        <v>10953589</v>
      </c>
      <c r="C294" t="s">
        <v>341</v>
      </c>
      <c r="D294">
        <v>362</v>
      </c>
      <c r="E294">
        <v>0</v>
      </c>
      <c r="F294">
        <v>253.4</v>
      </c>
      <c r="G294">
        <v>0</v>
      </c>
      <c r="H294">
        <v>0</v>
      </c>
      <c r="I294">
        <v>0</v>
      </c>
      <c r="K294">
        <v>1999</v>
      </c>
      <c r="L294">
        <v>2005</v>
      </c>
    </row>
    <row r="295" spans="1:12" x14ac:dyDescent="0.25">
      <c r="A295">
        <v>32</v>
      </c>
      <c r="B295">
        <v>10953590</v>
      </c>
      <c r="C295" t="s">
        <v>341</v>
      </c>
      <c r="D295">
        <v>195</v>
      </c>
      <c r="E295">
        <v>0</v>
      </c>
      <c r="F295">
        <v>136.5</v>
      </c>
      <c r="G295">
        <v>0</v>
      </c>
      <c r="H295">
        <v>0</v>
      </c>
      <c r="I295">
        <v>0</v>
      </c>
      <c r="K295">
        <v>1999</v>
      </c>
      <c r="L295">
        <v>2007</v>
      </c>
    </row>
    <row r="296" spans="1:12" x14ac:dyDescent="0.25">
      <c r="A296">
        <v>32</v>
      </c>
      <c r="B296">
        <v>10953591</v>
      </c>
      <c r="C296" t="s">
        <v>341</v>
      </c>
      <c r="D296">
        <v>200</v>
      </c>
      <c r="E296">
        <v>0</v>
      </c>
      <c r="F296">
        <v>140</v>
      </c>
      <c r="G296">
        <v>0</v>
      </c>
      <c r="H296">
        <v>0</v>
      </c>
      <c r="I296">
        <v>0</v>
      </c>
      <c r="K296">
        <v>1999</v>
      </c>
      <c r="L296">
        <v>2005</v>
      </c>
    </row>
    <row r="297" spans="1:12" x14ac:dyDescent="0.25">
      <c r="A297">
        <v>32</v>
      </c>
      <c r="B297">
        <v>10953592</v>
      </c>
      <c r="C297" t="s">
        <v>341</v>
      </c>
      <c r="D297">
        <v>347</v>
      </c>
      <c r="E297">
        <v>0</v>
      </c>
      <c r="F297">
        <v>242.9</v>
      </c>
      <c r="G297">
        <v>0</v>
      </c>
      <c r="H297">
        <v>0</v>
      </c>
      <c r="I297">
        <v>0</v>
      </c>
      <c r="K297">
        <v>1999</v>
      </c>
      <c r="L297">
        <v>2005</v>
      </c>
    </row>
    <row r="298" spans="1:12" x14ac:dyDescent="0.25">
      <c r="A298">
        <v>32</v>
      </c>
      <c r="B298">
        <v>10953606</v>
      </c>
      <c r="C298" t="s">
        <v>354</v>
      </c>
      <c r="D298">
        <v>31.5</v>
      </c>
      <c r="E298">
        <v>0</v>
      </c>
      <c r="F298">
        <v>22.05</v>
      </c>
      <c r="G298">
        <v>0</v>
      </c>
      <c r="H298">
        <v>0</v>
      </c>
      <c r="I298">
        <v>0</v>
      </c>
      <c r="K298">
        <v>1995</v>
      </c>
      <c r="L298">
        <v>2002</v>
      </c>
    </row>
    <row r="299" spans="1:12" x14ac:dyDescent="0.25">
      <c r="A299">
        <v>32</v>
      </c>
      <c r="B299">
        <v>10953607</v>
      </c>
      <c r="C299" t="s">
        <v>355</v>
      </c>
      <c r="D299">
        <v>35</v>
      </c>
      <c r="E299">
        <v>0</v>
      </c>
      <c r="F299">
        <v>24.5</v>
      </c>
      <c r="G299">
        <v>0</v>
      </c>
      <c r="H299">
        <v>0</v>
      </c>
      <c r="I299">
        <v>0</v>
      </c>
      <c r="K299">
        <v>1995</v>
      </c>
      <c r="L299">
        <v>2002</v>
      </c>
    </row>
    <row r="300" spans="1:12" x14ac:dyDescent="0.25">
      <c r="A300">
        <v>32</v>
      </c>
      <c r="B300">
        <v>10953613</v>
      </c>
      <c r="C300" t="s">
        <v>356</v>
      </c>
      <c r="D300">
        <v>0</v>
      </c>
      <c r="E300">
        <v>0</v>
      </c>
      <c r="F300">
        <v>0</v>
      </c>
      <c r="G300">
        <v>0</v>
      </c>
      <c r="H300">
        <v>0</v>
      </c>
      <c r="I300">
        <v>0</v>
      </c>
      <c r="K300">
        <v>1999</v>
      </c>
      <c r="L300">
        <v>2002</v>
      </c>
    </row>
    <row r="301" spans="1:12" x14ac:dyDescent="0.25">
      <c r="A301">
        <v>32</v>
      </c>
      <c r="B301">
        <v>10953622</v>
      </c>
      <c r="C301" t="s">
        <v>357</v>
      </c>
      <c r="D301">
        <v>0</v>
      </c>
      <c r="E301">
        <v>0</v>
      </c>
      <c r="F301">
        <v>0</v>
      </c>
      <c r="G301">
        <v>0</v>
      </c>
      <c r="H301">
        <v>0</v>
      </c>
      <c r="I301">
        <v>0</v>
      </c>
      <c r="K301">
        <v>1999</v>
      </c>
      <c r="L301">
        <v>2007</v>
      </c>
    </row>
    <row r="302" spans="1:12" x14ac:dyDescent="0.25">
      <c r="A302">
        <v>32</v>
      </c>
      <c r="B302">
        <v>10953630</v>
      </c>
      <c r="C302" t="s">
        <v>341</v>
      </c>
      <c r="D302">
        <v>460</v>
      </c>
      <c r="E302">
        <v>0</v>
      </c>
      <c r="F302">
        <v>322</v>
      </c>
      <c r="G302">
        <v>0</v>
      </c>
      <c r="H302">
        <v>0</v>
      </c>
      <c r="I302">
        <v>0</v>
      </c>
      <c r="K302">
        <v>2000</v>
      </c>
      <c r="L302">
        <v>2006</v>
      </c>
    </row>
    <row r="303" spans="1:12" x14ac:dyDescent="0.25">
      <c r="A303">
        <v>32</v>
      </c>
      <c r="B303">
        <v>10953631</v>
      </c>
      <c r="C303" t="s">
        <v>341</v>
      </c>
      <c r="D303">
        <v>460</v>
      </c>
      <c r="E303">
        <v>0</v>
      </c>
      <c r="F303">
        <v>322</v>
      </c>
      <c r="G303">
        <v>0</v>
      </c>
      <c r="H303">
        <v>0</v>
      </c>
      <c r="I303">
        <v>0</v>
      </c>
      <c r="K303">
        <v>2000</v>
      </c>
      <c r="L303">
        <v>2006</v>
      </c>
    </row>
    <row r="304" spans="1:12" x14ac:dyDescent="0.25">
      <c r="A304">
        <v>32</v>
      </c>
      <c r="B304">
        <v>10953640</v>
      </c>
      <c r="C304" t="s">
        <v>354</v>
      </c>
      <c r="D304">
        <v>40</v>
      </c>
      <c r="E304">
        <v>0</v>
      </c>
      <c r="F304">
        <v>28</v>
      </c>
      <c r="G304">
        <v>0</v>
      </c>
      <c r="H304">
        <v>0</v>
      </c>
      <c r="I304">
        <v>0</v>
      </c>
      <c r="K304">
        <v>2000</v>
      </c>
      <c r="L304">
        <v>2005</v>
      </c>
    </row>
    <row r="305" spans="1:12" x14ac:dyDescent="0.25">
      <c r="A305">
        <v>32</v>
      </c>
      <c r="B305">
        <v>10953641</v>
      </c>
      <c r="C305" t="s">
        <v>354</v>
      </c>
      <c r="D305">
        <v>40</v>
      </c>
      <c r="E305">
        <v>0</v>
      </c>
      <c r="F305">
        <v>28</v>
      </c>
      <c r="G305">
        <v>0</v>
      </c>
      <c r="H305">
        <v>0</v>
      </c>
      <c r="I305">
        <v>0</v>
      </c>
      <c r="K305">
        <v>2000</v>
      </c>
      <c r="L305">
        <v>2005</v>
      </c>
    </row>
    <row r="306" spans="1:12" x14ac:dyDescent="0.25">
      <c r="A306">
        <v>32</v>
      </c>
      <c r="B306">
        <v>10953642</v>
      </c>
      <c r="C306" t="s">
        <v>354</v>
      </c>
      <c r="D306">
        <v>20</v>
      </c>
      <c r="E306">
        <v>0</v>
      </c>
      <c r="F306">
        <v>14</v>
      </c>
      <c r="G306">
        <v>0</v>
      </c>
      <c r="H306">
        <v>0</v>
      </c>
      <c r="I306">
        <v>0</v>
      </c>
      <c r="K306">
        <v>1998</v>
      </c>
      <c r="L306">
        <v>2002</v>
      </c>
    </row>
    <row r="307" spans="1:12" x14ac:dyDescent="0.25">
      <c r="A307">
        <v>32</v>
      </c>
      <c r="B307">
        <v>10953643</v>
      </c>
      <c r="C307" t="s">
        <v>354</v>
      </c>
      <c r="D307">
        <v>40</v>
      </c>
      <c r="E307">
        <v>0</v>
      </c>
      <c r="F307">
        <v>28</v>
      </c>
      <c r="G307">
        <v>0</v>
      </c>
      <c r="H307">
        <v>0</v>
      </c>
      <c r="I307">
        <v>0</v>
      </c>
      <c r="K307">
        <v>1995</v>
      </c>
      <c r="L307">
        <v>2005</v>
      </c>
    </row>
    <row r="308" spans="1:12" x14ac:dyDescent="0.25">
      <c r="A308">
        <v>32</v>
      </c>
      <c r="B308">
        <v>10953644</v>
      </c>
      <c r="C308" t="s">
        <v>354</v>
      </c>
      <c r="D308">
        <v>40</v>
      </c>
      <c r="E308">
        <v>0</v>
      </c>
      <c r="F308">
        <v>28</v>
      </c>
      <c r="G308">
        <v>0</v>
      </c>
      <c r="H308">
        <v>0</v>
      </c>
      <c r="I308">
        <v>0</v>
      </c>
      <c r="K308">
        <v>1995</v>
      </c>
      <c r="L308">
        <v>2002</v>
      </c>
    </row>
    <row r="309" spans="1:12" x14ac:dyDescent="0.25">
      <c r="A309">
        <v>32</v>
      </c>
      <c r="B309">
        <v>10953645</v>
      </c>
      <c r="C309" t="s">
        <v>354</v>
      </c>
      <c r="D309">
        <v>40</v>
      </c>
      <c r="E309">
        <v>0</v>
      </c>
      <c r="F309">
        <v>28</v>
      </c>
      <c r="G309">
        <v>0</v>
      </c>
      <c r="H309">
        <v>0</v>
      </c>
      <c r="I309">
        <v>0</v>
      </c>
      <c r="K309">
        <v>2000</v>
      </c>
      <c r="L309">
        <v>2003</v>
      </c>
    </row>
    <row r="310" spans="1:12" x14ac:dyDescent="0.25">
      <c r="A310">
        <v>32</v>
      </c>
      <c r="B310">
        <v>10953646</v>
      </c>
      <c r="C310" t="s">
        <v>358</v>
      </c>
      <c r="D310">
        <v>63</v>
      </c>
      <c r="E310">
        <v>0</v>
      </c>
      <c r="F310">
        <v>44.1</v>
      </c>
      <c r="G310">
        <v>0</v>
      </c>
      <c r="H310">
        <v>0</v>
      </c>
      <c r="I310">
        <v>0</v>
      </c>
      <c r="K310">
        <v>2001</v>
      </c>
      <c r="L310">
        <v>2007</v>
      </c>
    </row>
    <row r="311" spans="1:12" x14ac:dyDescent="0.25">
      <c r="A311">
        <v>32</v>
      </c>
      <c r="B311">
        <v>11519005</v>
      </c>
      <c r="C311" t="s">
        <v>359</v>
      </c>
      <c r="D311">
        <v>0.06</v>
      </c>
      <c r="E311">
        <v>0</v>
      </c>
      <c r="F311">
        <v>0.04</v>
      </c>
      <c r="G311">
        <v>0</v>
      </c>
      <c r="H311">
        <v>0</v>
      </c>
      <c r="I311">
        <v>0</v>
      </c>
      <c r="K311">
        <v>2003</v>
      </c>
      <c r="L311">
        <v>2017</v>
      </c>
    </row>
    <row r="312" spans="1:12" x14ac:dyDescent="0.25">
      <c r="A312">
        <v>32</v>
      </c>
      <c r="B312">
        <v>11546377</v>
      </c>
      <c r="C312" t="s">
        <v>360</v>
      </c>
      <c r="D312">
        <v>0.25</v>
      </c>
      <c r="E312">
        <v>0</v>
      </c>
      <c r="F312">
        <v>0.15</v>
      </c>
      <c r="G312">
        <v>0</v>
      </c>
      <c r="H312">
        <v>0</v>
      </c>
      <c r="I312">
        <v>0</v>
      </c>
      <c r="K312">
        <v>2014</v>
      </c>
      <c r="L312">
        <v>2018</v>
      </c>
    </row>
    <row r="313" spans="1:12" x14ac:dyDescent="0.25">
      <c r="A313">
        <v>32</v>
      </c>
      <c r="B313">
        <v>11546379</v>
      </c>
      <c r="C313" t="s">
        <v>361</v>
      </c>
      <c r="D313">
        <v>4.16</v>
      </c>
      <c r="E313">
        <v>0</v>
      </c>
      <c r="F313">
        <v>2.5</v>
      </c>
      <c r="G313">
        <v>0</v>
      </c>
      <c r="H313">
        <v>0</v>
      </c>
      <c r="I313">
        <v>0</v>
      </c>
      <c r="K313">
        <v>2015</v>
      </c>
      <c r="L313">
        <v>2017</v>
      </c>
    </row>
    <row r="314" spans="1:12" x14ac:dyDescent="0.25">
      <c r="A314">
        <v>32</v>
      </c>
      <c r="B314">
        <v>11547613</v>
      </c>
      <c r="C314" t="s">
        <v>362</v>
      </c>
      <c r="D314">
        <v>30</v>
      </c>
      <c r="E314">
        <v>0</v>
      </c>
      <c r="F314">
        <v>18</v>
      </c>
      <c r="G314">
        <v>0</v>
      </c>
      <c r="H314">
        <v>0</v>
      </c>
      <c r="I314">
        <v>0</v>
      </c>
      <c r="K314">
        <v>2015</v>
      </c>
      <c r="L314">
        <v>2017</v>
      </c>
    </row>
    <row r="315" spans="1:12" x14ac:dyDescent="0.25">
      <c r="A315">
        <v>32</v>
      </c>
      <c r="B315">
        <v>11547654</v>
      </c>
      <c r="C315" t="s">
        <v>362</v>
      </c>
      <c r="D315">
        <v>30</v>
      </c>
      <c r="E315">
        <v>0</v>
      </c>
      <c r="F315">
        <v>18</v>
      </c>
      <c r="G315">
        <v>0</v>
      </c>
      <c r="H315">
        <v>0</v>
      </c>
      <c r="I315">
        <v>0</v>
      </c>
      <c r="K315">
        <v>2015</v>
      </c>
      <c r="L315">
        <v>2017</v>
      </c>
    </row>
    <row r="316" spans="1:12" x14ac:dyDescent="0.25">
      <c r="A316">
        <v>32</v>
      </c>
      <c r="B316">
        <v>11548430</v>
      </c>
      <c r="C316" t="s">
        <v>363</v>
      </c>
      <c r="D316">
        <v>20</v>
      </c>
      <c r="E316">
        <v>0</v>
      </c>
      <c r="F316">
        <v>12</v>
      </c>
      <c r="G316">
        <v>0</v>
      </c>
      <c r="H316">
        <v>0</v>
      </c>
      <c r="I316">
        <v>0</v>
      </c>
      <c r="K316">
        <v>2016</v>
      </c>
      <c r="L316">
        <v>2017</v>
      </c>
    </row>
    <row r="317" spans="1:12" x14ac:dyDescent="0.25">
      <c r="A317">
        <v>32</v>
      </c>
      <c r="B317">
        <v>11548431</v>
      </c>
      <c r="C317" t="s">
        <v>361</v>
      </c>
      <c r="D317">
        <v>20</v>
      </c>
      <c r="E317">
        <v>0</v>
      </c>
      <c r="F317">
        <v>12</v>
      </c>
      <c r="G317">
        <v>0</v>
      </c>
      <c r="H317">
        <v>0</v>
      </c>
      <c r="I317">
        <v>0</v>
      </c>
      <c r="K317">
        <v>2016</v>
      </c>
      <c r="L317">
        <v>2017</v>
      </c>
    </row>
    <row r="318" spans="1:12" x14ac:dyDescent="0.25">
      <c r="A318">
        <v>32</v>
      </c>
      <c r="B318">
        <v>12335883</v>
      </c>
      <c r="C318" t="s">
        <v>364</v>
      </c>
      <c r="D318">
        <v>21</v>
      </c>
      <c r="E318">
        <v>0</v>
      </c>
      <c r="F318">
        <v>12.39</v>
      </c>
      <c r="G318">
        <v>0</v>
      </c>
      <c r="H318">
        <v>0</v>
      </c>
      <c r="I318">
        <v>0</v>
      </c>
      <c r="K318">
        <v>2005</v>
      </c>
      <c r="L318">
        <v>2005</v>
      </c>
    </row>
    <row r="319" spans="1:12" x14ac:dyDescent="0.25">
      <c r="A319">
        <v>32</v>
      </c>
      <c r="B319">
        <v>12340072</v>
      </c>
      <c r="C319" t="s">
        <v>269</v>
      </c>
      <c r="D319">
        <v>0</v>
      </c>
      <c r="E319">
        <v>0</v>
      </c>
      <c r="F319">
        <v>0</v>
      </c>
      <c r="G319">
        <v>0</v>
      </c>
      <c r="H319">
        <v>0</v>
      </c>
      <c r="I319">
        <v>0</v>
      </c>
      <c r="K319">
        <v>1988</v>
      </c>
      <c r="L319">
        <v>1989</v>
      </c>
    </row>
    <row r="320" spans="1:12" x14ac:dyDescent="0.25">
      <c r="A320">
        <v>32</v>
      </c>
      <c r="B320">
        <v>12340073</v>
      </c>
      <c r="C320" t="s">
        <v>269</v>
      </c>
      <c r="D320">
        <v>19.25</v>
      </c>
      <c r="E320">
        <v>0</v>
      </c>
      <c r="F320">
        <v>15.01</v>
      </c>
      <c r="G320">
        <v>0</v>
      </c>
      <c r="H320">
        <v>0</v>
      </c>
      <c r="I320">
        <v>0</v>
      </c>
      <c r="K320">
        <v>1988</v>
      </c>
      <c r="L320">
        <v>1993</v>
      </c>
    </row>
    <row r="321" spans="1:12" x14ac:dyDescent="0.25">
      <c r="A321">
        <v>32</v>
      </c>
      <c r="B321">
        <v>12340086</v>
      </c>
      <c r="C321" t="s">
        <v>365</v>
      </c>
      <c r="D321">
        <v>36.229999999999997</v>
      </c>
      <c r="E321">
        <v>0</v>
      </c>
      <c r="F321">
        <v>29.7</v>
      </c>
      <c r="G321">
        <v>0</v>
      </c>
      <c r="H321">
        <v>0</v>
      </c>
      <c r="I321">
        <v>0</v>
      </c>
      <c r="K321">
        <v>1987</v>
      </c>
      <c r="L321">
        <v>1990</v>
      </c>
    </row>
    <row r="322" spans="1:12" x14ac:dyDescent="0.25">
      <c r="A322">
        <v>32</v>
      </c>
      <c r="B322">
        <v>12340088</v>
      </c>
      <c r="C322" t="s">
        <v>279</v>
      </c>
      <c r="D322">
        <v>48</v>
      </c>
      <c r="E322">
        <v>0</v>
      </c>
      <c r="F322">
        <v>33.6</v>
      </c>
      <c r="G322">
        <v>0</v>
      </c>
      <c r="H322">
        <v>0</v>
      </c>
      <c r="I322">
        <v>0</v>
      </c>
      <c r="K322">
        <v>1987</v>
      </c>
      <c r="L322">
        <v>1991</v>
      </c>
    </row>
    <row r="323" spans="1:12" x14ac:dyDescent="0.25">
      <c r="A323">
        <v>32</v>
      </c>
      <c r="B323">
        <v>12340089</v>
      </c>
      <c r="C323" t="s">
        <v>366</v>
      </c>
      <c r="D323">
        <v>26.19</v>
      </c>
      <c r="E323">
        <v>0</v>
      </c>
      <c r="F323">
        <v>21.48</v>
      </c>
      <c r="G323">
        <v>0</v>
      </c>
      <c r="H323">
        <v>0</v>
      </c>
      <c r="I323">
        <v>0</v>
      </c>
      <c r="K323">
        <v>1987</v>
      </c>
      <c r="L323">
        <v>1991</v>
      </c>
    </row>
    <row r="324" spans="1:12" x14ac:dyDescent="0.25">
      <c r="A324">
        <v>32</v>
      </c>
      <c r="B324">
        <v>12340105</v>
      </c>
      <c r="C324" t="s">
        <v>200</v>
      </c>
      <c r="D324">
        <v>31</v>
      </c>
      <c r="E324">
        <v>0</v>
      </c>
      <c r="F324">
        <v>21.7</v>
      </c>
      <c r="G324">
        <v>0</v>
      </c>
      <c r="H324">
        <v>0</v>
      </c>
      <c r="I324">
        <v>0</v>
      </c>
      <c r="K324">
        <v>1987</v>
      </c>
      <c r="L324">
        <v>1991</v>
      </c>
    </row>
    <row r="325" spans="1:12" x14ac:dyDescent="0.25">
      <c r="A325">
        <v>32</v>
      </c>
      <c r="B325">
        <v>12340125</v>
      </c>
      <c r="C325" t="s">
        <v>279</v>
      </c>
      <c r="D325">
        <v>59</v>
      </c>
      <c r="E325">
        <v>0</v>
      </c>
      <c r="F325">
        <v>41.3</v>
      </c>
      <c r="G325">
        <v>0</v>
      </c>
      <c r="H325">
        <v>0</v>
      </c>
      <c r="I325">
        <v>0</v>
      </c>
      <c r="K325">
        <v>1987</v>
      </c>
      <c r="L325">
        <v>1988</v>
      </c>
    </row>
    <row r="326" spans="1:12" x14ac:dyDescent="0.25">
      <c r="A326">
        <v>32</v>
      </c>
      <c r="B326">
        <v>12340128</v>
      </c>
      <c r="C326" t="s">
        <v>279</v>
      </c>
      <c r="D326">
        <v>61</v>
      </c>
      <c r="E326">
        <v>0</v>
      </c>
      <c r="F326">
        <v>42.7</v>
      </c>
      <c r="G326">
        <v>0</v>
      </c>
      <c r="H326">
        <v>0</v>
      </c>
      <c r="I326">
        <v>0</v>
      </c>
      <c r="K326">
        <v>1988</v>
      </c>
      <c r="L326">
        <v>1988</v>
      </c>
    </row>
    <row r="327" spans="1:12" x14ac:dyDescent="0.25">
      <c r="A327">
        <v>32</v>
      </c>
      <c r="B327">
        <v>12340131</v>
      </c>
      <c r="C327" t="s">
        <v>200</v>
      </c>
      <c r="D327">
        <v>39</v>
      </c>
      <c r="E327">
        <v>0</v>
      </c>
      <c r="F327">
        <v>27.3</v>
      </c>
      <c r="G327">
        <v>0</v>
      </c>
      <c r="H327">
        <v>0</v>
      </c>
      <c r="I327">
        <v>0</v>
      </c>
      <c r="K327">
        <v>1987</v>
      </c>
      <c r="L327">
        <v>1988</v>
      </c>
    </row>
    <row r="328" spans="1:12" x14ac:dyDescent="0.25">
      <c r="A328">
        <v>32</v>
      </c>
      <c r="B328">
        <v>12340133</v>
      </c>
      <c r="C328" t="s">
        <v>200</v>
      </c>
      <c r="D328">
        <v>39</v>
      </c>
      <c r="E328">
        <v>0</v>
      </c>
      <c r="F328">
        <v>27.3</v>
      </c>
      <c r="G328">
        <v>0</v>
      </c>
      <c r="H328">
        <v>0</v>
      </c>
      <c r="I328">
        <v>0</v>
      </c>
      <c r="K328">
        <v>1987</v>
      </c>
      <c r="L328">
        <v>1988</v>
      </c>
    </row>
    <row r="329" spans="1:12" x14ac:dyDescent="0.25">
      <c r="A329">
        <v>32</v>
      </c>
      <c r="B329">
        <v>12340134</v>
      </c>
      <c r="C329" t="s">
        <v>200</v>
      </c>
      <c r="D329">
        <v>39</v>
      </c>
      <c r="E329">
        <v>0</v>
      </c>
      <c r="F329">
        <v>27.3</v>
      </c>
      <c r="G329">
        <v>0</v>
      </c>
      <c r="H329">
        <v>0</v>
      </c>
      <c r="I329">
        <v>0</v>
      </c>
      <c r="K329">
        <v>1977</v>
      </c>
      <c r="L329">
        <v>1988</v>
      </c>
    </row>
    <row r="330" spans="1:12" x14ac:dyDescent="0.25">
      <c r="A330">
        <v>32</v>
      </c>
      <c r="B330">
        <v>12340135</v>
      </c>
      <c r="C330" t="s">
        <v>200</v>
      </c>
      <c r="D330">
        <v>39</v>
      </c>
      <c r="E330">
        <v>0</v>
      </c>
      <c r="F330">
        <v>27.3</v>
      </c>
      <c r="G330">
        <v>0</v>
      </c>
      <c r="H330">
        <v>0</v>
      </c>
      <c r="I330">
        <v>0</v>
      </c>
      <c r="K330">
        <v>1988</v>
      </c>
      <c r="L330">
        <v>1988</v>
      </c>
    </row>
    <row r="331" spans="1:12" x14ac:dyDescent="0.25">
      <c r="A331">
        <v>32</v>
      </c>
      <c r="B331">
        <v>12340138</v>
      </c>
      <c r="C331" t="s">
        <v>200</v>
      </c>
      <c r="D331">
        <v>39</v>
      </c>
      <c r="E331">
        <v>0</v>
      </c>
      <c r="F331">
        <v>27.3</v>
      </c>
      <c r="G331">
        <v>0</v>
      </c>
      <c r="H331">
        <v>0</v>
      </c>
      <c r="I331">
        <v>0</v>
      </c>
      <c r="K331">
        <v>1986</v>
      </c>
      <c r="L331">
        <v>1988</v>
      </c>
    </row>
    <row r="332" spans="1:12" x14ac:dyDescent="0.25">
      <c r="A332">
        <v>32</v>
      </c>
      <c r="B332">
        <v>12340153</v>
      </c>
      <c r="C332" t="s">
        <v>181</v>
      </c>
      <c r="D332">
        <v>24</v>
      </c>
      <c r="E332">
        <v>0</v>
      </c>
      <c r="F332">
        <v>16.8</v>
      </c>
      <c r="G332">
        <v>0</v>
      </c>
      <c r="H332">
        <v>0</v>
      </c>
      <c r="I332">
        <v>0</v>
      </c>
      <c r="K332">
        <v>1988</v>
      </c>
      <c r="L332">
        <v>1991</v>
      </c>
    </row>
    <row r="333" spans="1:12" x14ac:dyDescent="0.25">
      <c r="A333">
        <v>32</v>
      </c>
      <c r="B333">
        <v>12340154</v>
      </c>
      <c r="C333" t="s">
        <v>171</v>
      </c>
      <c r="D333">
        <v>24</v>
      </c>
      <c r="E333">
        <v>0</v>
      </c>
      <c r="F333">
        <v>16.8</v>
      </c>
      <c r="G333">
        <v>0</v>
      </c>
      <c r="H333">
        <v>0</v>
      </c>
      <c r="I333">
        <v>0</v>
      </c>
      <c r="K333">
        <v>1988</v>
      </c>
      <c r="L333">
        <v>1991</v>
      </c>
    </row>
    <row r="334" spans="1:12" x14ac:dyDescent="0.25">
      <c r="A334">
        <v>32</v>
      </c>
      <c r="B334">
        <v>12340192</v>
      </c>
      <c r="C334" t="s">
        <v>367</v>
      </c>
      <c r="D334">
        <v>90</v>
      </c>
      <c r="E334">
        <v>0</v>
      </c>
      <c r="F334">
        <v>63</v>
      </c>
      <c r="G334">
        <v>0</v>
      </c>
      <c r="H334">
        <v>0</v>
      </c>
      <c r="I334">
        <v>0</v>
      </c>
      <c r="K334">
        <v>1982</v>
      </c>
      <c r="L334">
        <v>1994</v>
      </c>
    </row>
    <row r="335" spans="1:12" x14ac:dyDescent="0.25">
      <c r="A335">
        <v>32</v>
      </c>
      <c r="B335">
        <v>12340193</v>
      </c>
      <c r="C335" t="s">
        <v>368</v>
      </c>
      <c r="D335">
        <v>104</v>
      </c>
      <c r="E335">
        <v>0</v>
      </c>
      <c r="F335">
        <v>72.8</v>
      </c>
      <c r="G335">
        <v>0</v>
      </c>
      <c r="H335">
        <v>0</v>
      </c>
      <c r="I335">
        <v>0</v>
      </c>
      <c r="K335">
        <v>1982</v>
      </c>
      <c r="L335">
        <v>1991</v>
      </c>
    </row>
    <row r="336" spans="1:12" x14ac:dyDescent="0.25">
      <c r="A336">
        <v>32</v>
      </c>
      <c r="B336">
        <v>12340195</v>
      </c>
      <c r="C336" t="s">
        <v>279</v>
      </c>
      <c r="D336">
        <v>26.19</v>
      </c>
      <c r="E336">
        <v>0</v>
      </c>
      <c r="F336">
        <v>21.48</v>
      </c>
      <c r="G336">
        <v>0</v>
      </c>
      <c r="H336">
        <v>0</v>
      </c>
      <c r="I336">
        <v>0</v>
      </c>
      <c r="K336">
        <v>1985</v>
      </c>
      <c r="L336">
        <v>1990</v>
      </c>
    </row>
    <row r="337" spans="1:12" x14ac:dyDescent="0.25">
      <c r="A337">
        <v>32</v>
      </c>
      <c r="B337">
        <v>12340197</v>
      </c>
      <c r="C337" t="s">
        <v>279</v>
      </c>
      <c r="D337">
        <v>26.19</v>
      </c>
      <c r="E337">
        <v>0</v>
      </c>
      <c r="F337">
        <v>21.48</v>
      </c>
      <c r="G337">
        <v>0</v>
      </c>
      <c r="H337">
        <v>0</v>
      </c>
      <c r="I337">
        <v>0</v>
      </c>
      <c r="K337">
        <v>1987</v>
      </c>
      <c r="L337">
        <v>1990</v>
      </c>
    </row>
    <row r="338" spans="1:12" x14ac:dyDescent="0.25">
      <c r="A338">
        <v>32</v>
      </c>
      <c r="B338">
        <v>12340203</v>
      </c>
      <c r="C338" t="s">
        <v>369</v>
      </c>
      <c r="D338">
        <v>19</v>
      </c>
      <c r="E338">
        <v>0</v>
      </c>
      <c r="F338">
        <v>13.3</v>
      </c>
      <c r="G338">
        <v>0</v>
      </c>
      <c r="H338">
        <v>0</v>
      </c>
      <c r="I338">
        <v>0</v>
      </c>
      <c r="K338">
        <v>1987</v>
      </c>
      <c r="L338">
        <v>1991</v>
      </c>
    </row>
    <row r="339" spans="1:12" x14ac:dyDescent="0.25">
      <c r="A339">
        <v>32</v>
      </c>
      <c r="B339">
        <v>12340222</v>
      </c>
      <c r="C339" t="s">
        <v>279</v>
      </c>
      <c r="D339">
        <v>26.19</v>
      </c>
      <c r="E339">
        <v>0</v>
      </c>
      <c r="F339">
        <v>21.48</v>
      </c>
      <c r="G339">
        <v>0</v>
      </c>
      <c r="H339">
        <v>0</v>
      </c>
      <c r="I339">
        <v>0</v>
      </c>
      <c r="K339">
        <v>1987</v>
      </c>
      <c r="L339">
        <v>1992</v>
      </c>
    </row>
    <row r="340" spans="1:12" x14ac:dyDescent="0.25">
      <c r="A340">
        <v>32</v>
      </c>
      <c r="B340">
        <v>12340223</v>
      </c>
      <c r="C340" t="s">
        <v>279</v>
      </c>
      <c r="D340">
        <v>26.19</v>
      </c>
      <c r="E340">
        <v>0</v>
      </c>
      <c r="F340">
        <v>21.48</v>
      </c>
      <c r="G340">
        <v>0</v>
      </c>
      <c r="H340">
        <v>0</v>
      </c>
      <c r="I340">
        <v>0</v>
      </c>
      <c r="K340">
        <v>1985</v>
      </c>
      <c r="L340">
        <v>1992</v>
      </c>
    </row>
    <row r="341" spans="1:12" x14ac:dyDescent="0.25">
      <c r="A341">
        <v>32</v>
      </c>
      <c r="B341">
        <v>12340234</v>
      </c>
      <c r="C341" t="s">
        <v>369</v>
      </c>
      <c r="D341">
        <v>10</v>
      </c>
      <c r="E341">
        <v>0</v>
      </c>
      <c r="F341">
        <v>7</v>
      </c>
      <c r="G341">
        <v>0</v>
      </c>
      <c r="H341">
        <v>0</v>
      </c>
      <c r="I341">
        <v>0</v>
      </c>
      <c r="K341">
        <v>1987</v>
      </c>
      <c r="L341">
        <v>1991</v>
      </c>
    </row>
    <row r="342" spans="1:12" x14ac:dyDescent="0.25">
      <c r="A342">
        <v>32</v>
      </c>
      <c r="B342">
        <v>12340235</v>
      </c>
      <c r="C342" t="s">
        <v>370</v>
      </c>
      <c r="D342">
        <v>17.5</v>
      </c>
      <c r="E342">
        <v>0</v>
      </c>
      <c r="F342">
        <v>12.25</v>
      </c>
      <c r="G342">
        <v>0</v>
      </c>
      <c r="H342">
        <v>0</v>
      </c>
      <c r="I342">
        <v>0</v>
      </c>
      <c r="K342">
        <v>1987</v>
      </c>
      <c r="L342">
        <v>1996</v>
      </c>
    </row>
    <row r="343" spans="1:12" x14ac:dyDescent="0.25">
      <c r="A343">
        <v>32</v>
      </c>
      <c r="B343">
        <v>12340243</v>
      </c>
      <c r="C343" t="s">
        <v>369</v>
      </c>
      <c r="D343">
        <v>9.41</v>
      </c>
      <c r="E343">
        <v>0</v>
      </c>
      <c r="F343">
        <v>6.59</v>
      </c>
      <c r="G343">
        <v>0</v>
      </c>
      <c r="H343">
        <v>0</v>
      </c>
      <c r="I343">
        <v>0</v>
      </c>
      <c r="K343">
        <v>1988</v>
      </c>
      <c r="L343">
        <v>1993</v>
      </c>
    </row>
    <row r="344" spans="1:12" x14ac:dyDescent="0.25">
      <c r="A344">
        <v>32</v>
      </c>
      <c r="B344">
        <v>12340246</v>
      </c>
      <c r="C344" t="s">
        <v>371</v>
      </c>
      <c r="D344">
        <v>35</v>
      </c>
      <c r="E344">
        <v>0</v>
      </c>
      <c r="F344">
        <v>24.5</v>
      </c>
      <c r="G344">
        <v>0</v>
      </c>
      <c r="H344">
        <v>0</v>
      </c>
      <c r="I344">
        <v>0</v>
      </c>
      <c r="K344">
        <v>1988</v>
      </c>
      <c r="L344">
        <v>2000</v>
      </c>
    </row>
    <row r="345" spans="1:12" x14ac:dyDescent="0.25">
      <c r="A345">
        <v>32</v>
      </c>
      <c r="B345">
        <v>12340247</v>
      </c>
      <c r="C345" t="s">
        <v>372</v>
      </c>
      <c r="D345">
        <v>35</v>
      </c>
      <c r="E345">
        <v>0</v>
      </c>
      <c r="F345">
        <v>24.5</v>
      </c>
      <c r="G345">
        <v>0</v>
      </c>
      <c r="H345">
        <v>0</v>
      </c>
      <c r="I345">
        <v>0</v>
      </c>
      <c r="K345">
        <v>1985</v>
      </c>
      <c r="L345">
        <v>2004</v>
      </c>
    </row>
    <row r="346" spans="1:12" x14ac:dyDescent="0.25">
      <c r="A346">
        <v>32</v>
      </c>
      <c r="B346">
        <v>12340248</v>
      </c>
      <c r="C346" t="s">
        <v>373</v>
      </c>
      <c r="D346">
        <v>39</v>
      </c>
      <c r="E346">
        <v>0</v>
      </c>
      <c r="F346">
        <v>27.3</v>
      </c>
      <c r="G346">
        <v>0</v>
      </c>
      <c r="H346">
        <v>0</v>
      </c>
      <c r="I346">
        <v>0</v>
      </c>
      <c r="K346">
        <v>1985</v>
      </c>
      <c r="L346">
        <v>2005</v>
      </c>
    </row>
    <row r="347" spans="1:12" x14ac:dyDescent="0.25">
      <c r="A347">
        <v>32</v>
      </c>
      <c r="B347">
        <v>12340249</v>
      </c>
      <c r="C347" t="s">
        <v>374</v>
      </c>
      <c r="D347">
        <v>43</v>
      </c>
      <c r="E347">
        <v>0</v>
      </c>
      <c r="F347">
        <v>30.1</v>
      </c>
      <c r="G347">
        <v>0</v>
      </c>
      <c r="H347">
        <v>0</v>
      </c>
      <c r="I347">
        <v>0</v>
      </c>
      <c r="K347">
        <v>1988</v>
      </c>
      <c r="L347">
        <v>2000</v>
      </c>
    </row>
    <row r="348" spans="1:12" x14ac:dyDescent="0.25">
      <c r="A348">
        <v>32</v>
      </c>
      <c r="B348">
        <v>12340250</v>
      </c>
      <c r="C348" t="s">
        <v>375</v>
      </c>
      <c r="D348">
        <v>44</v>
      </c>
      <c r="E348">
        <v>0</v>
      </c>
      <c r="F348">
        <v>30.8</v>
      </c>
      <c r="G348">
        <v>0</v>
      </c>
      <c r="H348">
        <v>0</v>
      </c>
      <c r="I348">
        <v>0</v>
      </c>
      <c r="K348">
        <v>1988</v>
      </c>
      <c r="L348">
        <v>2000</v>
      </c>
    </row>
    <row r="349" spans="1:12" x14ac:dyDescent="0.25">
      <c r="A349">
        <v>32</v>
      </c>
      <c r="B349">
        <v>12340280</v>
      </c>
      <c r="C349" t="s">
        <v>376</v>
      </c>
      <c r="D349">
        <v>21.97</v>
      </c>
      <c r="E349">
        <v>0</v>
      </c>
      <c r="F349">
        <v>15.38</v>
      </c>
      <c r="G349">
        <v>0</v>
      </c>
      <c r="H349">
        <v>0</v>
      </c>
      <c r="I349">
        <v>0</v>
      </c>
      <c r="K349">
        <v>1988</v>
      </c>
      <c r="L349">
        <v>1990</v>
      </c>
    </row>
    <row r="350" spans="1:12" x14ac:dyDescent="0.25">
      <c r="A350">
        <v>32</v>
      </c>
      <c r="B350">
        <v>12340286</v>
      </c>
      <c r="C350" t="s">
        <v>377</v>
      </c>
      <c r="D350">
        <v>21.17</v>
      </c>
      <c r="E350">
        <v>0</v>
      </c>
      <c r="F350">
        <v>14.82</v>
      </c>
      <c r="G350">
        <v>0</v>
      </c>
      <c r="H350">
        <v>0</v>
      </c>
      <c r="I350">
        <v>0</v>
      </c>
      <c r="K350">
        <v>1987</v>
      </c>
      <c r="L350">
        <v>1996</v>
      </c>
    </row>
    <row r="351" spans="1:12" x14ac:dyDescent="0.25">
      <c r="A351">
        <v>32</v>
      </c>
      <c r="B351">
        <v>12340293</v>
      </c>
      <c r="C351" t="s">
        <v>378</v>
      </c>
      <c r="D351">
        <v>139.72999999999999</v>
      </c>
      <c r="E351">
        <v>0</v>
      </c>
      <c r="F351">
        <v>97.81</v>
      </c>
      <c r="G351">
        <v>0</v>
      </c>
      <c r="H351">
        <v>0</v>
      </c>
      <c r="I351">
        <v>0</v>
      </c>
      <c r="K351">
        <v>1985</v>
      </c>
      <c r="L351">
        <v>1994</v>
      </c>
    </row>
    <row r="352" spans="1:12" x14ac:dyDescent="0.25">
      <c r="A352">
        <v>32</v>
      </c>
      <c r="B352">
        <v>12340393</v>
      </c>
      <c r="C352" t="s">
        <v>379</v>
      </c>
      <c r="D352">
        <v>11.06</v>
      </c>
      <c r="E352">
        <v>0</v>
      </c>
      <c r="F352">
        <v>7.74</v>
      </c>
      <c r="G352">
        <v>0</v>
      </c>
      <c r="H352">
        <v>0</v>
      </c>
      <c r="I352">
        <v>0</v>
      </c>
      <c r="K352">
        <v>1984</v>
      </c>
      <c r="L352">
        <v>1994</v>
      </c>
    </row>
    <row r="353" spans="1:12" x14ac:dyDescent="0.25">
      <c r="A353">
        <v>32</v>
      </c>
      <c r="B353">
        <v>12340394</v>
      </c>
      <c r="C353" t="s">
        <v>380</v>
      </c>
      <c r="D353">
        <v>25</v>
      </c>
      <c r="E353">
        <v>0</v>
      </c>
      <c r="F353">
        <v>18.75</v>
      </c>
      <c r="G353">
        <v>0</v>
      </c>
      <c r="H353">
        <v>0</v>
      </c>
      <c r="I353">
        <v>0</v>
      </c>
      <c r="K353">
        <v>1974</v>
      </c>
      <c r="L353">
        <v>2005</v>
      </c>
    </row>
    <row r="354" spans="1:12" x14ac:dyDescent="0.25">
      <c r="A354">
        <v>32</v>
      </c>
      <c r="B354">
        <v>12340485</v>
      </c>
      <c r="C354" t="s">
        <v>381</v>
      </c>
      <c r="D354">
        <v>153</v>
      </c>
      <c r="E354">
        <v>0</v>
      </c>
      <c r="F354">
        <v>107.1</v>
      </c>
      <c r="G354">
        <v>0</v>
      </c>
      <c r="H354">
        <v>0</v>
      </c>
      <c r="I354">
        <v>0</v>
      </c>
      <c r="K354">
        <v>1988</v>
      </c>
      <c r="L354">
        <v>2002</v>
      </c>
    </row>
    <row r="355" spans="1:12" x14ac:dyDescent="0.25">
      <c r="A355">
        <v>32</v>
      </c>
      <c r="B355">
        <v>12340509</v>
      </c>
      <c r="C355" t="s">
        <v>382</v>
      </c>
      <c r="D355">
        <v>151</v>
      </c>
      <c r="E355">
        <v>0</v>
      </c>
      <c r="F355">
        <v>105.7</v>
      </c>
      <c r="G355">
        <v>0</v>
      </c>
      <c r="H355">
        <v>0</v>
      </c>
      <c r="I355">
        <v>0</v>
      </c>
      <c r="K355">
        <v>1988</v>
      </c>
      <c r="L355">
        <v>2002</v>
      </c>
    </row>
    <row r="356" spans="1:12" x14ac:dyDescent="0.25">
      <c r="A356">
        <v>32</v>
      </c>
      <c r="B356">
        <v>12340519</v>
      </c>
      <c r="C356" t="s">
        <v>383</v>
      </c>
      <c r="D356">
        <v>32</v>
      </c>
      <c r="E356">
        <v>0</v>
      </c>
      <c r="F356">
        <v>22.4</v>
      </c>
      <c r="G356">
        <v>0</v>
      </c>
      <c r="H356">
        <v>0</v>
      </c>
      <c r="I356">
        <v>0</v>
      </c>
      <c r="K356">
        <v>1966</v>
      </c>
      <c r="L356">
        <v>1994</v>
      </c>
    </row>
    <row r="357" spans="1:12" x14ac:dyDescent="0.25">
      <c r="A357">
        <v>32</v>
      </c>
      <c r="B357">
        <v>12340520</v>
      </c>
      <c r="C357" t="s">
        <v>383</v>
      </c>
      <c r="D357">
        <v>18.63</v>
      </c>
      <c r="E357">
        <v>0</v>
      </c>
      <c r="F357">
        <v>15.27</v>
      </c>
      <c r="G357">
        <v>0</v>
      </c>
      <c r="H357">
        <v>0</v>
      </c>
      <c r="I357">
        <v>0</v>
      </c>
      <c r="K357">
        <v>1988</v>
      </c>
      <c r="L357">
        <v>1990</v>
      </c>
    </row>
    <row r="358" spans="1:12" x14ac:dyDescent="0.25">
      <c r="A358">
        <v>32</v>
      </c>
      <c r="B358">
        <v>12340521</v>
      </c>
      <c r="C358" t="s">
        <v>384</v>
      </c>
      <c r="D358">
        <v>80</v>
      </c>
      <c r="E358">
        <v>0</v>
      </c>
      <c r="F358">
        <v>56</v>
      </c>
      <c r="G358">
        <v>0</v>
      </c>
      <c r="H358">
        <v>0</v>
      </c>
      <c r="I358">
        <v>0</v>
      </c>
      <c r="K358">
        <v>1985</v>
      </c>
      <c r="L358">
        <v>2000</v>
      </c>
    </row>
    <row r="359" spans="1:12" x14ac:dyDescent="0.25">
      <c r="A359">
        <v>32</v>
      </c>
      <c r="B359">
        <v>12340522</v>
      </c>
      <c r="C359" t="s">
        <v>385</v>
      </c>
      <c r="D359">
        <v>80</v>
      </c>
      <c r="E359">
        <v>0</v>
      </c>
      <c r="F359">
        <v>56</v>
      </c>
      <c r="G359">
        <v>0</v>
      </c>
      <c r="H359">
        <v>0</v>
      </c>
      <c r="I359">
        <v>0</v>
      </c>
      <c r="K359">
        <v>1985</v>
      </c>
      <c r="L359">
        <v>2000</v>
      </c>
    </row>
    <row r="360" spans="1:12" x14ac:dyDescent="0.25">
      <c r="A360">
        <v>32</v>
      </c>
      <c r="B360">
        <v>12340526</v>
      </c>
      <c r="C360" t="s">
        <v>386</v>
      </c>
      <c r="D360">
        <v>278.57</v>
      </c>
      <c r="E360">
        <v>0</v>
      </c>
      <c r="F360">
        <v>195</v>
      </c>
      <c r="G360">
        <v>0</v>
      </c>
      <c r="H360">
        <v>0</v>
      </c>
      <c r="I360">
        <v>0</v>
      </c>
      <c r="K360">
        <v>1989</v>
      </c>
      <c r="L360">
        <v>1991</v>
      </c>
    </row>
    <row r="361" spans="1:12" x14ac:dyDescent="0.25">
      <c r="A361">
        <v>32</v>
      </c>
      <c r="B361">
        <v>12340548</v>
      </c>
      <c r="C361" t="s">
        <v>279</v>
      </c>
      <c r="D361">
        <v>45</v>
      </c>
      <c r="E361">
        <v>0</v>
      </c>
      <c r="F361">
        <v>36.450000000000003</v>
      </c>
      <c r="G361">
        <v>0</v>
      </c>
      <c r="H361">
        <v>0</v>
      </c>
      <c r="I361">
        <v>0</v>
      </c>
      <c r="K361">
        <v>1988</v>
      </c>
      <c r="L361">
        <v>1989</v>
      </c>
    </row>
    <row r="362" spans="1:12" x14ac:dyDescent="0.25">
      <c r="A362">
        <v>32</v>
      </c>
      <c r="B362">
        <v>12340554</v>
      </c>
      <c r="C362" t="s">
        <v>200</v>
      </c>
      <c r="D362">
        <v>39</v>
      </c>
      <c r="E362">
        <v>0</v>
      </c>
      <c r="F362">
        <v>27.3</v>
      </c>
      <c r="G362">
        <v>0</v>
      </c>
      <c r="H362">
        <v>0</v>
      </c>
      <c r="I362">
        <v>0</v>
      </c>
      <c r="K362">
        <v>1987</v>
      </c>
      <c r="L362">
        <v>1989</v>
      </c>
    </row>
    <row r="363" spans="1:12" x14ac:dyDescent="0.25">
      <c r="A363">
        <v>32</v>
      </c>
      <c r="B363">
        <v>12340561</v>
      </c>
      <c r="C363" t="s">
        <v>279</v>
      </c>
      <c r="D363">
        <v>45</v>
      </c>
      <c r="E363">
        <v>0</v>
      </c>
      <c r="F363">
        <v>36.450000000000003</v>
      </c>
      <c r="G363">
        <v>0</v>
      </c>
      <c r="H363">
        <v>0</v>
      </c>
      <c r="I363">
        <v>0</v>
      </c>
      <c r="K363">
        <v>1986</v>
      </c>
      <c r="L363">
        <v>1989</v>
      </c>
    </row>
    <row r="364" spans="1:12" x14ac:dyDescent="0.25">
      <c r="A364">
        <v>32</v>
      </c>
      <c r="B364">
        <v>12340568</v>
      </c>
      <c r="C364" t="s">
        <v>200</v>
      </c>
      <c r="D364">
        <v>39</v>
      </c>
      <c r="E364">
        <v>0</v>
      </c>
      <c r="F364">
        <v>27.3</v>
      </c>
      <c r="G364">
        <v>0</v>
      </c>
      <c r="H364">
        <v>0</v>
      </c>
      <c r="I364">
        <v>0</v>
      </c>
      <c r="K364">
        <v>1987</v>
      </c>
      <c r="L364">
        <v>1989</v>
      </c>
    </row>
    <row r="365" spans="1:12" x14ac:dyDescent="0.25">
      <c r="A365">
        <v>32</v>
      </c>
      <c r="B365">
        <v>12340618</v>
      </c>
      <c r="C365" t="s">
        <v>200</v>
      </c>
      <c r="D365">
        <v>39</v>
      </c>
      <c r="E365">
        <v>0</v>
      </c>
      <c r="F365">
        <v>27.3</v>
      </c>
      <c r="G365">
        <v>0</v>
      </c>
      <c r="H365">
        <v>0</v>
      </c>
      <c r="I365">
        <v>0</v>
      </c>
      <c r="K365">
        <v>1989</v>
      </c>
      <c r="L365">
        <v>1989</v>
      </c>
    </row>
    <row r="366" spans="1:12" x14ac:dyDescent="0.25">
      <c r="A366">
        <v>32</v>
      </c>
      <c r="B366">
        <v>12340639</v>
      </c>
      <c r="C366" t="s">
        <v>387</v>
      </c>
      <c r="D366">
        <v>97</v>
      </c>
      <c r="E366">
        <v>0</v>
      </c>
      <c r="F366">
        <v>67.900000000000006</v>
      </c>
      <c r="G366">
        <v>0</v>
      </c>
      <c r="H366">
        <v>0</v>
      </c>
      <c r="I366">
        <v>0</v>
      </c>
      <c r="K366">
        <v>1980</v>
      </c>
      <c r="L366">
        <v>2004</v>
      </c>
    </row>
    <row r="367" spans="1:12" x14ac:dyDescent="0.25">
      <c r="A367">
        <v>32</v>
      </c>
      <c r="B367">
        <v>12340640</v>
      </c>
      <c r="C367" t="s">
        <v>387</v>
      </c>
      <c r="D367">
        <v>122</v>
      </c>
      <c r="E367">
        <v>0</v>
      </c>
      <c r="F367">
        <v>85.4</v>
      </c>
      <c r="G367">
        <v>0</v>
      </c>
      <c r="H367">
        <v>0</v>
      </c>
      <c r="I367">
        <v>0</v>
      </c>
      <c r="K367">
        <v>1980</v>
      </c>
      <c r="L367">
        <v>2004</v>
      </c>
    </row>
    <row r="368" spans="1:12" x14ac:dyDescent="0.25">
      <c r="A368">
        <v>32</v>
      </c>
      <c r="B368">
        <v>12340641</v>
      </c>
      <c r="C368" t="s">
        <v>387</v>
      </c>
      <c r="D368">
        <v>104</v>
      </c>
      <c r="E368">
        <v>0</v>
      </c>
      <c r="F368">
        <v>72.8</v>
      </c>
      <c r="G368">
        <v>0</v>
      </c>
      <c r="H368">
        <v>0</v>
      </c>
      <c r="I368">
        <v>0</v>
      </c>
      <c r="K368">
        <v>1980</v>
      </c>
      <c r="L368">
        <v>2005</v>
      </c>
    </row>
    <row r="369" spans="1:12" x14ac:dyDescent="0.25">
      <c r="A369">
        <v>32</v>
      </c>
      <c r="B369">
        <v>12340642</v>
      </c>
      <c r="C369" t="s">
        <v>388</v>
      </c>
      <c r="D369">
        <v>120</v>
      </c>
      <c r="E369">
        <v>0</v>
      </c>
      <c r="F369">
        <v>90</v>
      </c>
      <c r="G369">
        <v>0</v>
      </c>
      <c r="H369">
        <v>0</v>
      </c>
      <c r="I369">
        <v>0</v>
      </c>
      <c r="K369">
        <v>1980</v>
      </c>
      <c r="L369">
        <v>2005</v>
      </c>
    </row>
    <row r="370" spans="1:12" x14ac:dyDescent="0.25">
      <c r="A370">
        <v>32</v>
      </c>
      <c r="B370">
        <v>12340645</v>
      </c>
      <c r="C370" t="s">
        <v>217</v>
      </c>
      <c r="D370">
        <v>43.99</v>
      </c>
      <c r="E370">
        <v>0</v>
      </c>
      <c r="F370">
        <v>30.79</v>
      </c>
      <c r="G370">
        <v>0</v>
      </c>
      <c r="H370">
        <v>0</v>
      </c>
      <c r="I370">
        <v>0</v>
      </c>
      <c r="K370">
        <v>1989</v>
      </c>
      <c r="L370">
        <v>1996</v>
      </c>
    </row>
    <row r="371" spans="1:12" x14ac:dyDescent="0.25">
      <c r="A371">
        <v>32</v>
      </c>
      <c r="B371">
        <v>12340650</v>
      </c>
      <c r="C371" t="s">
        <v>157</v>
      </c>
      <c r="D371">
        <v>46</v>
      </c>
      <c r="E371">
        <v>0</v>
      </c>
      <c r="F371">
        <v>32.200000000000003</v>
      </c>
      <c r="G371">
        <v>0</v>
      </c>
      <c r="H371">
        <v>0</v>
      </c>
      <c r="I371">
        <v>0</v>
      </c>
      <c r="K371">
        <v>1986</v>
      </c>
      <c r="L371">
        <v>1990</v>
      </c>
    </row>
    <row r="372" spans="1:12" x14ac:dyDescent="0.25">
      <c r="A372">
        <v>32</v>
      </c>
      <c r="B372">
        <v>12340653</v>
      </c>
      <c r="C372" t="s">
        <v>171</v>
      </c>
      <c r="D372">
        <v>48</v>
      </c>
      <c r="E372">
        <v>0</v>
      </c>
      <c r="F372">
        <v>33.6</v>
      </c>
      <c r="G372">
        <v>0</v>
      </c>
      <c r="H372">
        <v>0</v>
      </c>
      <c r="I372">
        <v>0</v>
      </c>
      <c r="K372">
        <v>1989</v>
      </c>
      <c r="L372">
        <v>1995</v>
      </c>
    </row>
    <row r="373" spans="1:12" x14ac:dyDescent="0.25">
      <c r="A373">
        <v>32</v>
      </c>
      <c r="B373">
        <v>12340654</v>
      </c>
      <c r="C373" t="s">
        <v>389</v>
      </c>
      <c r="D373">
        <v>9.42</v>
      </c>
      <c r="E373">
        <v>0</v>
      </c>
      <c r="F373">
        <v>7.71</v>
      </c>
      <c r="G373">
        <v>0</v>
      </c>
      <c r="H373">
        <v>0</v>
      </c>
      <c r="I373">
        <v>0</v>
      </c>
      <c r="K373">
        <v>1985</v>
      </c>
      <c r="L373">
        <v>1994</v>
      </c>
    </row>
    <row r="374" spans="1:12" x14ac:dyDescent="0.25">
      <c r="A374">
        <v>32</v>
      </c>
      <c r="B374">
        <v>12340670</v>
      </c>
      <c r="C374" t="s">
        <v>171</v>
      </c>
      <c r="D374">
        <v>24</v>
      </c>
      <c r="E374">
        <v>0</v>
      </c>
      <c r="F374">
        <v>16.8</v>
      </c>
      <c r="G374">
        <v>0</v>
      </c>
      <c r="H374">
        <v>0</v>
      </c>
      <c r="I374">
        <v>0</v>
      </c>
      <c r="K374">
        <v>1989</v>
      </c>
      <c r="L374">
        <v>1995</v>
      </c>
    </row>
    <row r="375" spans="1:12" x14ac:dyDescent="0.25">
      <c r="A375">
        <v>32</v>
      </c>
      <c r="B375">
        <v>12340671</v>
      </c>
      <c r="C375" t="s">
        <v>390</v>
      </c>
      <c r="D375">
        <v>38</v>
      </c>
      <c r="E375">
        <v>0</v>
      </c>
      <c r="F375">
        <v>26.6</v>
      </c>
      <c r="G375">
        <v>0</v>
      </c>
      <c r="H375">
        <v>0</v>
      </c>
      <c r="I375">
        <v>0</v>
      </c>
      <c r="K375">
        <v>1989</v>
      </c>
      <c r="L375">
        <v>1991</v>
      </c>
    </row>
    <row r="376" spans="1:12" x14ac:dyDescent="0.25">
      <c r="A376">
        <v>32</v>
      </c>
      <c r="B376">
        <v>12340672</v>
      </c>
      <c r="C376" t="s">
        <v>181</v>
      </c>
      <c r="D376">
        <v>23</v>
      </c>
      <c r="E376">
        <v>0</v>
      </c>
      <c r="F376">
        <v>16.100000000000001</v>
      </c>
      <c r="G376">
        <v>0</v>
      </c>
      <c r="H376">
        <v>0</v>
      </c>
      <c r="I376">
        <v>0</v>
      </c>
      <c r="K376">
        <v>1989</v>
      </c>
      <c r="L376">
        <v>1996</v>
      </c>
    </row>
    <row r="377" spans="1:12" x14ac:dyDescent="0.25">
      <c r="A377">
        <v>32</v>
      </c>
      <c r="B377">
        <v>12340673</v>
      </c>
      <c r="C377" t="s">
        <v>203</v>
      </c>
      <c r="D377">
        <v>18</v>
      </c>
      <c r="E377">
        <v>0</v>
      </c>
      <c r="F377">
        <v>12.6</v>
      </c>
      <c r="G377">
        <v>0</v>
      </c>
      <c r="H377">
        <v>0</v>
      </c>
      <c r="I377">
        <v>0</v>
      </c>
      <c r="K377">
        <v>1989</v>
      </c>
      <c r="L377">
        <v>1994</v>
      </c>
    </row>
    <row r="378" spans="1:12" x14ac:dyDescent="0.25">
      <c r="A378">
        <v>32</v>
      </c>
      <c r="B378">
        <v>12340691</v>
      </c>
      <c r="C378" t="s">
        <v>168</v>
      </c>
      <c r="D378">
        <v>37</v>
      </c>
      <c r="E378">
        <v>0</v>
      </c>
      <c r="F378">
        <v>25.9</v>
      </c>
      <c r="G378">
        <v>0</v>
      </c>
      <c r="H378">
        <v>0</v>
      </c>
      <c r="I378">
        <v>0</v>
      </c>
      <c r="K378">
        <v>1989</v>
      </c>
      <c r="L378">
        <v>1989</v>
      </c>
    </row>
    <row r="379" spans="1:12" x14ac:dyDescent="0.25">
      <c r="A379">
        <v>32</v>
      </c>
      <c r="B379">
        <v>12340694</v>
      </c>
      <c r="C379" t="s">
        <v>391</v>
      </c>
      <c r="D379">
        <v>12</v>
      </c>
      <c r="E379">
        <v>0</v>
      </c>
      <c r="F379">
        <v>8.4</v>
      </c>
      <c r="G379">
        <v>0</v>
      </c>
      <c r="H379">
        <v>0</v>
      </c>
      <c r="I379">
        <v>0</v>
      </c>
      <c r="K379">
        <v>1989</v>
      </c>
      <c r="L379">
        <v>1990</v>
      </c>
    </row>
    <row r="380" spans="1:12" x14ac:dyDescent="0.25">
      <c r="A380">
        <v>32</v>
      </c>
      <c r="B380">
        <v>12340698</v>
      </c>
      <c r="C380" t="s">
        <v>392</v>
      </c>
      <c r="D380">
        <v>23</v>
      </c>
      <c r="E380">
        <v>0</v>
      </c>
      <c r="F380">
        <v>16.100000000000001</v>
      </c>
      <c r="G380">
        <v>0</v>
      </c>
      <c r="H380">
        <v>0</v>
      </c>
      <c r="I380">
        <v>0</v>
      </c>
      <c r="K380">
        <v>1988</v>
      </c>
      <c r="L380">
        <v>1993</v>
      </c>
    </row>
    <row r="381" spans="1:12" x14ac:dyDescent="0.25">
      <c r="A381">
        <v>32</v>
      </c>
      <c r="B381">
        <v>12340702</v>
      </c>
      <c r="C381" t="s">
        <v>392</v>
      </c>
      <c r="D381">
        <v>23</v>
      </c>
      <c r="E381">
        <v>0</v>
      </c>
      <c r="F381">
        <v>16.100000000000001</v>
      </c>
      <c r="G381">
        <v>0</v>
      </c>
      <c r="H381">
        <v>0</v>
      </c>
      <c r="I381">
        <v>0</v>
      </c>
      <c r="K381">
        <v>1988</v>
      </c>
      <c r="L381">
        <v>1990</v>
      </c>
    </row>
    <row r="382" spans="1:12" x14ac:dyDescent="0.25">
      <c r="A382">
        <v>32</v>
      </c>
      <c r="B382">
        <v>12340717</v>
      </c>
      <c r="C382" t="s">
        <v>279</v>
      </c>
      <c r="D382">
        <v>38</v>
      </c>
      <c r="E382">
        <v>0</v>
      </c>
      <c r="F382">
        <v>26.6</v>
      </c>
      <c r="G382">
        <v>0</v>
      </c>
      <c r="H382">
        <v>0</v>
      </c>
      <c r="I382">
        <v>0</v>
      </c>
      <c r="K382">
        <v>1989</v>
      </c>
      <c r="L382">
        <v>1994</v>
      </c>
    </row>
    <row r="383" spans="1:12" x14ac:dyDescent="0.25">
      <c r="A383">
        <v>32</v>
      </c>
      <c r="B383">
        <v>12340719</v>
      </c>
      <c r="C383" t="s">
        <v>200</v>
      </c>
      <c r="D383">
        <v>31</v>
      </c>
      <c r="E383">
        <v>0</v>
      </c>
      <c r="F383">
        <v>21.7</v>
      </c>
      <c r="G383">
        <v>0</v>
      </c>
      <c r="H383">
        <v>0</v>
      </c>
      <c r="I383">
        <v>0</v>
      </c>
      <c r="K383">
        <v>1989</v>
      </c>
      <c r="L383">
        <v>1994</v>
      </c>
    </row>
    <row r="384" spans="1:12" x14ac:dyDescent="0.25">
      <c r="A384">
        <v>32</v>
      </c>
      <c r="B384">
        <v>12340720</v>
      </c>
      <c r="C384" t="s">
        <v>200</v>
      </c>
      <c r="D384">
        <v>31</v>
      </c>
      <c r="E384">
        <v>0</v>
      </c>
      <c r="F384">
        <v>21.7</v>
      </c>
      <c r="G384">
        <v>0</v>
      </c>
      <c r="H384">
        <v>0</v>
      </c>
      <c r="I384">
        <v>0</v>
      </c>
      <c r="K384">
        <v>1989</v>
      </c>
      <c r="L384">
        <v>1994</v>
      </c>
    </row>
    <row r="385" spans="1:12" x14ac:dyDescent="0.25">
      <c r="A385">
        <v>32</v>
      </c>
      <c r="B385">
        <v>12340723</v>
      </c>
      <c r="C385" t="s">
        <v>393</v>
      </c>
      <c r="D385">
        <v>105</v>
      </c>
      <c r="E385">
        <v>0</v>
      </c>
      <c r="F385">
        <v>73.5</v>
      </c>
      <c r="G385">
        <v>0</v>
      </c>
      <c r="H385">
        <v>0</v>
      </c>
      <c r="I385">
        <v>0</v>
      </c>
      <c r="K385">
        <v>1988</v>
      </c>
      <c r="L385">
        <v>2000</v>
      </c>
    </row>
    <row r="386" spans="1:12" x14ac:dyDescent="0.25">
      <c r="A386">
        <v>32</v>
      </c>
      <c r="B386">
        <v>12340724</v>
      </c>
      <c r="C386" t="s">
        <v>394</v>
      </c>
      <c r="D386">
        <v>120</v>
      </c>
      <c r="E386">
        <v>0</v>
      </c>
      <c r="F386">
        <v>90</v>
      </c>
      <c r="G386">
        <v>0</v>
      </c>
      <c r="H386">
        <v>121.89</v>
      </c>
      <c r="I386">
        <v>0</v>
      </c>
      <c r="K386">
        <v>1988</v>
      </c>
      <c r="L386">
        <v>2000</v>
      </c>
    </row>
    <row r="387" spans="1:12" x14ac:dyDescent="0.25">
      <c r="A387">
        <v>32</v>
      </c>
      <c r="B387">
        <v>12340798</v>
      </c>
      <c r="C387" t="s">
        <v>395</v>
      </c>
      <c r="D387">
        <v>79</v>
      </c>
      <c r="E387">
        <v>0</v>
      </c>
      <c r="F387">
        <v>55.3</v>
      </c>
      <c r="G387">
        <v>0</v>
      </c>
      <c r="H387">
        <v>0</v>
      </c>
      <c r="I387">
        <v>0</v>
      </c>
      <c r="K387">
        <v>1983</v>
      </c>
      <c r="L387">
        <v>1991</v>
      </c>
    </row>
    <row r="388" spans="1:12" x14ac:dyDescent="0.25">
      <c r="A388">
        <v>32</v>
      </c>
      <c r="B388">
        <v>12340800</v>
      </c>
      <c r="C388" t="s">
        <v>396</v>
      </c>
      <c r="D388">
        <v>115</v>
      </c>
      <c r="E388">
        <v>0</v>
      </c>
      <c r="F388">
        <v>80.5</v>
      </c>
      <c r="G388">
        <v>0</v>
      </c>
      <c r="H388">
        <v>0</v>
      </c>
      <c r="I388">
        <v>0</v>
      </c>
      <c r="K388">
        <v>1983</v>
      </c>
      <c r="L388">
        <v>1993</v>
      </c>
    </row>
    <row r="389" spans="1:12" x14ac:dyDescent="0.25">
      <c r="A389">
        <v>32</v>
      </c>
      <c r="B389">
        <v>12340815</v>
      </c>
      <c r="C389" t="s">
        <v>397</v>
      </c>
      <c r="D389">
        <v>27.5</v>
      </c>
      <c r="E389">
        <v>0</v>
      </c>
      <c r="F389">
        <v>19.36</v>
      </c>
      <c r="G389">
        <v>0</v>
      </c>
      <c r="H389">
        <v>0</v>
      </c>
      <c r="I389">
        <v>0</v>
      </c>
      <c r="K389">
        <v>1988</v>
      </c>
      <c r="L389">
        <v>1994</v>
      </c>
    </row>
    <row r="390" spans="1:12" x14ac:dyDescent="0.25">
      <c r="A390">
        <v>32</v>
      </c>
      <c r="B390">
        <v>12340818</v>
      </c>
      <c r="C390" t="s">
        <v>398</v>
      </c>
      <c r="D390">
        <v>222.53</v>
      </c>
      <c r="E390">
        <v>0</v>
      </c>
      <c r="F390">
        <v>155.25</v>
      </c>
      <c r="G390">
        <v>0</v>
      </c>
      <c r="H390">
        <v>0</v>
      </c>
      <c r="I390">
        <v>0</v>
      </c>
      <c r="K390">
        <v>1978</v>
      </c>
      <c r="L390">
        <v>1995</v>
      </c>
    </row>
    <row r="391" spans="1:12" x14ac:dyDescent="0.25">
      <c r="A391">
        <v>32</v>
      </c>
      <c r="B391">
        <v>12340830</v>
      </c>
      <c r="C391" t="s">
        <v>399</v>
      </c>
      <c r="D391">
        <v>83.58</v>
      </c>
      <c r="E391">
        <v>0</v>
      </c>
      <c r="F391">
        <v>68.510000000000005</v>
      </c>
      <c r="G391">
        <v>0</v>
      </c>
      <c r="H391">
        <v>0</v>
      </c>
      <c r="I391">
        <v>0</v>
      </c>
      <c r="K391">
        <v>1988</v>
      </c>
      <c r="L391">
        <v>1992</v>
      </c>
    </row>
    <row r="392" spans="1:12" x14ac:dyDescent="0.25">
      <c r="A392">
        <v>32</v>
      </c>
      <c r="B392">
        <v>12340832</v>
      </c>
      <c r="C392" t="s">
        <v>369</v>
      </c>
      <c r="D392">
        <v>19</v>
      </c>
      <c r="E392">
        <v>0</v>
      </c>
      <c r="F392">
        <v>13.3</v>
      </c>
      <c r="G392">
        <v>0</v>
      </c>
      <c r="H392">
        <v>0</v>
      </c>
      <c r="I392">
        <v>0</v>
      </c>
      <c r="K392">
        <v>1987</v>
      </c>
      <c r="L392">
        <v>1993</v>
      </c>
    </row>
    <row r="393" spans="1:12" x14ac:dyDescent="0.25">
      <c r="A393">
        <v>32</v>
      </c>
      <c r="B393">
        <v>12340840</v>
      </c>
      <c r="C393" t="s">
        <v>400</v>
      </c>
      <c r="D393">
        <v>44</v>
      </c>
      <c r="E393">
        <v>0</v>
      </c>
      <c r="F393">
        <v>30.8</v>
      </c>
      <c r="G393">
        <v>0</v>
      </c>
      <c r="H393">
        <v>0</v>
      </c>
      <c r="I393">
        <v>0</v>
      </c>
      <c r="K393">
        <v>1987</v>
      </c>
      <c r="L393">
        <v>1996</v>
      </c>
    </row>
    <row r="394" spans="1:12" x14ac:dyDescent="0.25">
      <c r="A394">
        <v>32</v>
      </c>
      <c r="B394">
        <v>12340841</v>
      </c>
      <c r="C394" t="s">
        <v>401</v>
      </c>
      <c r="D394">
        <v>97</v>
      </c>
      <c r="E394">
        <v>0</v>
      </c>
      <c r="F394">
        <v>67.900000000000006</v>
      </c>
      <c r="G394">
        <v>0</v>
      </c>
      <c r="H394">
        <v>0</v>
      </c>
      <c r="I394">
        <v>0</v>
      </c>
      <c r="K394">
        <v>1987</v>
      </c>
      <c r="L394">
        <v>1993</v>
      </c>
    </row>
    <row r="395" spans="1:12" x14ac:dyDescent="0.25">
      <c r="A395">
        <v>32</v>
      </c>
      <c r="B395">
        <v>12340843</v>
      </c>
      <c r="C395" t="s">
        <v>402</v>
      </c>
      <c r="D395">
        <v>186.3</v>
      </c>
      <c r="E395">
        <v>0</v>
      </c>
      <c r="F395">
        <v>152.77000000000001</v>
      </c>
      <c r="G395">
        <v>0</v>
      </c>
      <c r="H395">
        <v>0</v>
      </c>
      <c r="I395">
        <v>0</v>
      </c>
      <c r="K395">
        <v>1988</v>
      </c>
      <c r="L395">
        <v>1994</v>
      </c>
    </row>
    <row r="396" spans="1:12" x14ac:dyDescent="0.25">
      <c r="A396">
        <v>32</v>
      </c>
      <c r="B396">
        <v>12340844</v>
      </c>
      <c r="C396" t="s">
        <v>402</v>
      </c>
      <c r="D396">
        <v>186.3</v>
      </c>
      <c r="E396">
        <v>0</v>
      </c>
      <c r="F396">
        <v>152.77000000000001</v>
      </c>
      <c r="G396">
        <v>0</v>
      </c>
      <c r="H396">
        <v>0</v>
      </c>
      <c r="I396">
        <v>0</v>
      </c>
      <c r="K396">
        <v>1988</v>
      </c>
      <c r="L396">
        <v>1995</v>
      </c>
    </row>
    <row r="397" spans="1:12" x14ac:dyDescent="0.25">
      <c r="A397">
        <v>32</v>
      </c>
      <c r="B397">
        <v>12340845</v>
      </c>
      <c r="C397" t="s">
        <v>403</v>
      </c>
      <c r="D397">
        <v>186.3</v>
      </c>
      <c r="E397">
        <v>0</v>
      </c>
      <c r="F397">
        <v>152.77000000000001</v>
      </c>
      <c r="G397">
        <v>0</v>
      </c>
      <c r="H397">
        <v>0</v>
      </c>
      <c r="I397">
        <v>0</v>
      </c>
      <c r="K397">
        <v>1988</v>
      </c>
      <c r="L397">
        <v>1995</v>
      </c>
    </row>
    <row r="398" spans="1:12" x14ac:dyDescent="0.25">
      <c r="A398">
        <v>32</v>
      </c>
      <c r="B398">
        <v>12340850</v>
      </c>
      <c r="C398" t="s">
        <v>404</v>
      </c>
      <c r="D398">
        <v>70</v>
      </c>
      <c r="E398">
        <v>0</v>
      </c>
      <c r="F398">
        <v>49</v>
      </c>
      <c r="G398">
        <v>0</v>
      </c>
      <c r="H398">
        <v>0</v>
      </c>
      <c r="I398">
        <v>0</v>
      </c>
      <c r="K398">
        <v>1988</v>
      </c>
      <c r="L398">
        <v>1994</v>
      </c>
    </row>
    <row r="399" spans="1:12" x14ac:dyDescent="0.25">
      <c r="A399">
        <v>32</v>
      </c>
      <c r="B399">
        <v>12340851</v>
      </c>
      <c r="C399" t="s">
        <v>405</v>
      </c>
      <c r="D399">
        <v>70</v>
      </c>
      <c r="E399">
        <v>0</v>
      </c>
      <c r="F399">
        <v>49</v>
      </c>
      <c r="G399">
        <v>0</v>
      </c>
      <c r="H399">
        <v>0</v>
      </c>
      <c r="I399">
        <v>0</v>
      </c>
      <c r="K399">
        <v>1988</v>
      </c>
      <c r="L399">
        <v>1994</v>
      </c>
    </row>
    <row r="400" spans="1:12" x14ac:dyDescent="0.25">
      <c r="A400">
        <v>32</v>
      </c>
      <c r="B400">
        <v>12340852</v>
      </c>
      <c r="C400" t="s">
        <v>406</v>
      </c>
      <c r="D400">
        <v>55</v>
      </c>
      <c r="E400">
        <v>0</v>
      </c>
      <c r="F400">
        <v>38.5</v>
      </c>
      <c r="G400">
        <v>0</v>
      </c>
      <c r="H400">
        <v>0</v>
      </c>
      <c r="I400">
        <v>0</v>
      </c>
      <c r="K400">
        <v>1988</v>
      </c>
      <c r="L400">
        <v>1994</v>
      </c>
    </row>
    <row r="401" spans="1:12" x14ac:dyDescent="0.25">
      <c r="A401">
        <v>32</v>
      </c>
      <c r="B401">
        <v>12340858</v>
      </c>
      <c r="C401" t="s">
        <v>407</v>
      </c>
      <c r="D401">
        <v>35</v>
      </c>
      <c r="E401">
        <v>0</v>
      </c>
      <c r="F401">
        <v>24.5</v>
      </c>
      <c r="G401">
        <v>0</v>
      </c>
      <c r="H401">
        <v>0</v>
      </c>
      <c r="I401">
        <v>0</v>
      </c>
      <c r="K401">
        <v>1988</v>
      </c>
      <c r="L401">
        <v>2000</v>
      </c>
    </row>
    <row r="402" spans="1:12" x14ac:dyDescent="0.25">
      <c r="A402">
        <v>32</v>
      </c>
      <c r="B402">
        <v>12340861</v>
      </c>
      <c r="C402" t="s">
        <v>408</v>
      </c>
      <c r="D402">
        <v>40</v>
      </c>
      <c r="E402">
        <v>0</v>
      </c>
      <c r="F402">
        <v>30</v>
      </c>
      <c r="G402">
        <v>0</v>
      </c>
      <c r="H402">
        <v>0</v>
      </c>
      <c r="I402">
        <v>0</v>
      </c>
      <c r="K402">
        <v>1985</v>
      </c>
      <c r="L402">
        <v>2005</v>
      </c>
    </row>
    <row r="403" spans="1:12" x14ac:dyDescent="0.25">
      <c r="A403">
        <v>32</v>
      </c>
      <c r="B403">
        <v>12340914</v>
      </c>
      <c r="C403" t="s">
        <v>409</v>
      </c>
      <c r="D403">
        <v>44</v>
      </c>
      <c r="E403">
        <v>0</v>
      </c>
      <c r="F403">
        <v>30.8</v>
      </c>
      <c r="G403">
        <v>0</v>
      </c>
      <c r="H403">
        <v>0</v>
      </c>
      <c r="I403">
        <v>0</v>
      </c>
      <c r="K403">
        <v>1988</v>
      </c>
      <c r="L403">
        <v>1990</v>
      </c>
    </row>
    <row r="404" spans="1:12" x14ac:dyDescent="0.25">
      <c r="A404">
        <v>32</v>
      </c>
      <c r="B404">
        <v>12340915</v>
      </c>
      <c r="C404" t="s">
        <v>410</v>
      </c>
      <c r="D404">
        <v>140</v>
      </c>
      <c r="E404">
        <v>0</v>
      </c>
      <c r="F404">
        <v>98</v>
      </c>
      <c r="G404">
        <v>0</v>
      </c>
      <c r="H404">
        <v>0</v>
      </c>
      <c r="I404">
        <v>0</v>
      </c>
      <c r="K404">
        <v>1982</v>
      </c>
      <c r="L404">
        <v>1993</v>
      </c>
    </row>
    <row r="405" spans="1:12" x14ac:dyDescent="0.25">
      <c r="A405">
        <v>32</v>
      </c>
      <c r="B405">
        <v>12340916</v>
      </c>
      <c r="C405" t="s">
        <v>411</v>
      </c>
      <c r="D405">
        <v>140</v>
      </c>
      <c r="E405">
        <v>0</v>
      </c>
      <c r="F405">
        <v>98</v>
      </c>
      <c r="G405">
        <v>0</v>
      </c>
      <c r="H405">
        <v>0</v>
      </c>
      <c r="I405">
        <v>0</v>
      </c>
      <c r="K405">
        <v>1982</v>
      </c>
      <c r="L405">
        <v>1993</v>
      </c>
    </row>
    <row r="406" spans="1:12" x14ac:dyDescent="0.25">
      <c r="A406">
        <v>32</v>
      </c>
      <c r="B406">
        <v>12340929</v>
      </c>
      <c r="C406" t="s">
        <v>279</v>
      </c>
      <c r="D406">
        <v>26.19</v>
      </c>
      <c r="E406">
        <v>0</v>
      </c>
      <c r="F406">
        <v>21.48</v>
      </c>
      <c r="G406">
        <v>0</v>
      </c>
      <c r="H406">
        <v>0</v>
      </c>
      <c r="I406">
        <v>0</v>
      </c>
      <c r="K406">
        <v>1990</v>
      </c>
      <c r="L406">
        <v>1992</v>
      </c>
    </row>
    <row r="407" spans="1:12" x14ac:dyDescent="0.25">
      <c r="A407">
        <v>32</v>
      </c>
      <c r="B407">
        <v>12340998</v>
      </c>
      <c r="C407" t="s">
        <v>412</v>
      </c>
      <c r="D407">
        <v>39</v>
      </c>
      <c r="E407">
        <v>0</v>
      </c>
      <c r="F407">
        <v>27.3</v>
      </c>
      <c r="G407">
        <v>0</v>
      </c>
      <c r="H407">
        <v>0</v>
      </c>
      <c r="I407">
        <v>0</v>
      </c>
      <c r="K407">
        <v>1990</v>
      </c>
      <c r="L407">
        <v>1991</v>
      </c>
    </row>
    <row r="408" spans="1:12" x14ac:dyDescent="0.25">
      <c r="A408">
        <v>32</v>
      </c>
      <c r="B408">
        <v>12341048</v>
      </c>
      <c r="C408" t="s">
        <v>171</v>
      </c>
      <c r="D408">
        <v>30</v>
      </c>
      <c r="E408">
        <v>0</v>
      </c>
      <c r="F408">
        <v>21</v>
      </c>
      <c r="G408">
        <v>0</v>
      </c>
      <c r="H408">
        <v>0</v>
      </c>
      <c r="I408">
        <v>0</v>
      </c>
      <c r="K408">
        <v>1990</v>
      </c>
      <c r="L408">
        <v>1996</v>
      </c>
    </row>
    <row r="409" spans="1:12" x14ac:dyDescent="0.25">
      <c r="A409">
        <v>32</v>
      </c>
      <c r="B409">
        <v>12341052</v>
      </c>
      <c r="C409" t="s">
        <v>171</v>
      </c>
      <c r="D409">
        <v>23</v>
      </c>
      <c r="E409">
        <v>0</v>
      </c>
      <c r="F409">
        <v>16.100000000000001</v>
      </c>
      <c r="G409">
        <v>0</v>
      </c>
      <c r="H409">
        <v>0</v>
      </c>
      <c r="I409">
        <v>0</v>
      </c>
      <c r="K409">
        <v>1990</v>
      </c>
      <c r="L409">
        <v>1993</v>
      </c>
    </row>
    <row r="410" spans="1:12" x14ac:dyDescent="0.25">
      <c r="A410">
        <v>32</v>
      </c>
      <c r="B410">
        <v>12341054</v>
      </c>
      <c r="C410" t="s">
        <v>413</v>
      </c>
      <c r="D410">
        <v>77</v>
      </c>
      <c r="E410">
        <v>0</v>
      </c>
      <c r="F410">
        <v>53.9</v>
      </c>
      <c r="G410">
        <v>0</v>
      </c>
      <c r="H410">
        <v>0</v>
      </c>
      <c r="I410">
        <v>0</v>
      </c>
      <c r="K410">
        <v>1989</v>
      </c>
      <c r="L410">
        <v>1998</v>
      </c>
    </row>
    <row r="411" spans="1:12" x14ac:dyDescent="0.25">
      <c r="A411">
        <v>32</v>
      </c>
      <c r="B411">
        <v>12341057</v>
      </c>
      <c r="C411" t="s">
        <v>400</v>
      </c>
      <c r="D411">
        <v>44</v>
      </c>
      <c r="E411">
        <v>0</v>
      </c>
      <c r="F411">
        <v>30.8</v>
      </c>
      <c r="G411">
        <v>0</v>
      </c>
      <c r="H411">
        <v>0</v>
      </c>
      <c r="I411">
        <v>0</v>
      </c>
      <c r="K411">
        <v>1988</v>
      </c>
      <c r="L411">
        <v>1990</v>
      </c>
    </row>
    <row r="412" spans="1:12" x14ac:dyDescent="0.25">
      <c r="A412">
        <v>32</v>
      </c>
      <c r="B412">
        <v>12341059</v>
      </c>
      <c r="C412" t="s">
        <v>414</v>
      </c>
      <c r="D412">
        <v>44</v>
      </c>
      <c r="E412">
        <v>0</v>
      </c>
      <c r="F412">
        <v>30.8</v>
      </c>
      <c r="G412">
        <v>0</v>
      </c>
      <c r="H412">
        <v>0</v>
      </c>
      <c r="I412">
        <v>0</v>
      </c>
      <c r="K412">
        <v>1986</v>
      </c>
      <c r="L412">
        <v>1988</v>
      </c>
    </row>
    <row r="413" spans="1:12" x14ac:dyDescent="0.25">
      <c r="A413">
        <v>32</v>
      </c>
      <c r="B413">
        <v>12341061</v>
      </c>
      <c r="C413" t="s">
        <v>415</v>
      </c>
      <c r="D413">
        <v>18.32</v>
      </c>
      <c r="E413">
        <v>0</v>
      </c>
      <c r="F413">
        <v>12.83</v>
      </c>
      <c r="G413">
        <v>0</v>
      </c>
      <c r="H413">
        <v>0</v>
      </c>
      <c r="I413">
        <v>0</v>
      </c>
      <c r="K413">
        <v>1990</v>
      </c>
      <c r="L413">
        <v>1992</v>
      </c>
    </row>
    <row r="414" spans="1:12" x14ac:dyDescent="0.25">
      <c r="A414">
        <v>32</v>
      </c>
      <c r="B414">
        <v>12341062</v>
      </c>
      <c r="C414" t="s">
        <v>415</v>
      </c>
      <c r="D414">
        <v>19</v>
      </c>
      <c r="E414">
        <v>0</v>
      </c>
      <c r="F414">
        <v>13.3</v>
      </c>
      <c r="G414">
        <v>0</v>
      </c>
      <c r="H414">
        <v>0</v>
      </c>
      <c r="I414">
        <v>0</v>
      </c>
      <c r="K414">
        <v>1990</v>
      </c>
      <c r="L414">
        <v>1996</v>
      </c>
    </row>
    <row r="415" spans="1:12" x14ac:dyDescent="0.25">
      <c r="A415">
        <v>32</v>
      </c>
      <c r="B415">
        <v>12341090</v>
      </c>
      <c r="C415" t="s">
        <v>416</v>
      </c>
      <c r="D415">
        <v>224</v>
      </c>
      <c r="E415">
        <v>0</v>
      </c>
      <c r="F415">
        <v>156.80000000000001</v>
      </c>
      <c r="G415">
        <v>0</v>
      </c>
      <c r="H415">
        <v>0</v>
      </c>
      <c r="I415">
        <v>0</v>
      </c>
      <c r="K415">
        <v>1988</v>
      </c>
      <c r="L415">
        <v>2000</v>
      </c>
    </row>
    <row r="416" spans="1:12" x14ac:dyDescent="0.25">
      <c r="A416">
        <v>32</v>
      </c>
      <c r="B416">
        <v>12341091</v>
      </c>
      <c r="C416" t="s">
        <v>417</v>
      </c>
      <c r="D416">
        <v>84.5</v>
      </c>
      <c r="E416">
        <v>0</v>
      </c>
      <c r="F416">
        <v>59.15</v>
      </c>
      <c r="G416">
        <v>0</v>
      </c>
      <c r="H416">
        <v>0</v>
      </c>
      <c r="I416">
        <v>0</v>
      </c>
      <c r="K416">
        <v>1986</v>
      </c>
      <c r="L416">
        <v>1996</v>
      </c>
    </row>
    <row r="417" spans="1:12" x14ac:dyDescent="0.25">
      <c r="A417">
        <v>32</v>
      </c>
      <c r="B417">
        <v>12341103</v>
      </c>
      <c r="C417" t="s">
        <v>171</v>
      </c>
      <c r="D417">
        <v>43</v>
      </c>
      <c r="E417">
        <v>0</v>
      </c>
      <c r="F417">
        <v>30.1</v>
      </c>
      <c r="G417">
        <v>0</v>
      </c>
      <c r="H417">
        <v>0</v>
      </c>
      <c r="I417">
        <v>0</v>
      </c>
      <c r="K417">
        <v>1978</v>
      </c>
      <c r="L417">
        <v>1994</v>
      </c>
    </row>
    <row r="418" spans="1:12" x14ac:dyDescent="0.25">
      <c r="A418">
        <v>32</v>
      </c>
      <c r="B418">
        <v>12341104</v>
      </c>
      <c r="C418" t="s">
        <v>171</v>
      </c>
      <c r="D418">
        <v>35</v>
      </c>
      <c r="E418">
        <v>0</v>
      </c>
      <c r="F418">
        <v>24.5</v>
      </c>
      <c r="G418">
        <v>0</v>
      </c>
      <c r="H418">
        <v>0</v>
      </c>
      <c r="I418">
        <v>0</v>
      </c>
      <c r="K418">
        <v>1982</v>
      </c>
      <c r="L418">
        <v>1994</v>
      </c>
    </row>
    <row r="419" spans="1:12" x14ac:dyDescent="0.25">
      <c r="A419">
        <v>32</v>
      </c>
      <c r="B419">
        <v>12341105</v>
      </c>
      <c r="C419" t="s">
        <v>171</v>
      </c>
      <c r="D419">
        <v>31</v>
      </c>
      <c r="E419">
        <v>0</v>
      </c>
      <c r="F419">
        <v>21.7</v>
      </c>
      <c r="G419">
        <v>0</v>
      </c>
      <c r="H419">
        <v>0</v>
      </c>
      <c r="I419">
        <v>0</v>
      </c>
      <c r="K419">
        <v>1982</v>
      </c>
      <c r="L419">
        <v>1998</v>
      </c>
    </row>
    <row r="420" spans="1:12" x14ac:dyDescent="0.25">
      <c r="A420">
        <v>32</v>
      </c>
      <c r="B420">
        <v>12341106</v>
      </c>
      <c r="C420" t="s">
        <v>171</v>
      </c>
      <c r="D420">
        <v>35</v>
      </c>
      <c r="E420">
        <v>0</v>
      </c>
      <c r="F420">
        <v>24.5</v>
      </c>
      <c r="G420">
        <v>0</v>
      </c>
      <c r="H420">
        <v>0</v>
      </c>
      <c r="I420">
        <v>0</v>
      </c>
      <c r="K420">
        <v>1978</v>
      </c>
      <c r="L420">
        <v>1998</v>
      </c>
    </row>
    <row r="421" spans="1:12" x14ac:dyDescent="0.25">
      <c r="A421">
        <v>32</v>
      </c>
      <c r="B421">
        <v>12341107</v>
      </c>
      <c r="C421" t="s">
        <v>171</v>
      </c>
      <c r="D421">
        <v>31</v>
      </c>
      <c r="E421">
        <v>0</v>
      </c>
      <c r="F421">
        <v>21.7</v>
      </c>
      <c r="G421">
        <v>0</v>
      </c>
      <c r="H421">
        <v>0</v>
      </c>
      <c r="I421">
        <v>0</v>
      </c>
      <c r="K421">
        <v>1978</v>
      </c>
      <c r="L421">
        <v>1994</v>
      </c>
    </row>
    <row r="422" spans="1:12" x14ac:dyDescent="0.25">
      <c r="A422">
        <v>32</v>
      </c>
      <c r="B422">
        <v>12341114</v>
      </c>
      <c r="C422" t="s">
        <v>279</v>
      </c>
      <c r="D422">
        <v>46.58</v>
      </c>
      <c r="E422">
        <v>0</v>
      </c>
      <c r="F422">
        <v>37.729999999999997</v>
      </c>
      <c r="G422">
        <v>0</v>
      </c>
      <c r="H422">
        <v>0</v>
      </c>
      <c r="I422">
        <v>0</v>
      </c>
      <c r="K422">
        <v>1990</v>
      </c>
      <c r="L422">
        <v>1992</v>
      </c>
    </row>
    <row r="423" spans="1:12" x14ac:dyDescent="0.25">
      <c r="A423">
        <v>32</v>
      </c>
      <c r="B423">
        <v>12341118</v>
      </c>
      <c r="C423" t="s">
        <v>200</v>
      </c>
      <c r="D423">
        <v>31</v>
      </c>
      <c r="E423">
        <v>0</v>
      </c>
      <c r="F423">
        <v>21.7</v>
      </c>
      <c r="G423">
        <v>0</v>
      </c>
      <c r="H423">
        <v>0</v>
      </c>
      <c r="I423">
        <v>0</v>
      </c>
      <c r="K423">
        <v>1990</v>
      </c>
      <c r="L423">
        <v>1993</v>
      </c>
    </row>
    <row r="424" spans="1:12" x14ac:dyDescent="0.25">
      <c r="A424">
        <v>32</v>
      </c>
      <c r="B424">
        <v>12341119</v>
      </c>
      <c r="C424" t="s">
        <v>200</v>
      </c>
      <c r="D424">
        <v>25.88</v>
      </c>
      <c r="E424">
        <v>0</v>
      </c>
      <c r="F424">
        <v>21.22</v>
      </c>
      <c r="G424">
        <v>0</v>
      </c>
      <c r="H424">
        <v>0</v>
      </c>
      <c r="I424">
        <v>0</v>
      </c>
      <c r="K424">
        <v>1990</v>
      </c>
      <c r="L424">
        <v>1992</v>
      </c>
    </row>
    <row r="425" spans="1:12" x14ac:dyDescent="0.25">
      <c r="A425">
        <v>32</v>
      </c>
      <c r="B425">
        <v>12341121</v>
      </c>
      <c r="C425" t="s">
        <v>171</v>
      </c>
      <c r="D425">
        <v>39</v>
      </c>
      <c r="E425">
        <v>0</v>
      </c>
      <c r="F425">
        <v>27.3</v>
      </c>
      <c r="G425">
        <v>0</v>
      </c>
      <c r="H425">
        <v>0</v>
      </c>
      <c r="I425">
        <v>0</v>
      </c>
      <c r="K425">
        <v>1990</v>
      </c>
      <c r="L425">
        <v>1995</v>
      </c>
    </row>
    <row r="426" spans="1:12" x14ac:dyDescent="0.25">
      <c r="A426">
        <v>32</v>
      </c>
      <c r="B426">
        <v>12341123</v>
      </c>
      <c r="C426" t="s">
        <v>418</v>
      </c>
      <c r="D426">
        <v>0</v>
      </c>
      <c r="E426">
        <v>0</v>
      </c>
      <c r="F426">
        <v>0</v>
      </c>
      <c r="G426">
        <v>0</v>
      </c>
      <c r="H426">
        <v>0</v>
      </c>
      <c r="I426">
        <v>0</v>
      </c>
      <c r="K426">
        <v>1988</v>
      </c>
      <c r="L426">
        <v>1994</v>
      </c>
    </row>
    <row r="427" spans="1:12" x14ac:dyDescent="0.25">
      <c r="A427">
        <v>32</v>
      </c>
      <c r="B427">
        <v>12341125</v>
      </c>
      <c r="C427" t="s">
        <v>279</v>
      </c>
      <c r="D427">
        <v>59</v>
      </c>
      <c r="E427">
        <v>0</v>
      </c>
      <c r="F427">
        <v>41.3</v>
      </c>
      <c r="G427">
        <v>0</v>
      </c>
      <c r="H427">
        <v>0</v>
      </c>
      <c r="I427">
        <v>0</v>
      </c>
      <c r="K427">
        <v>1990</v>
      </c>
      <c r="L427">
        <v>1993</v>
      </c>
    </row>
    <row r="428" spans="1:12" x14ac:dyDescent="0.25">
      <c r="A428">
        <v>32</v>
      </c>
      <c r="B428">
        <v>12341126</v>
      </c>
      <c r="C428" t="s">
        <v>279</v>
      </c>
      <c r="D428">
        <v>61</v>
      </c>
      <c r="E428">
        <v>0</v>
      </c>
      <c r="F428">
        <v>42.7</v>
      </c>
      <c r="G428">
        <v>0</v>
      </c>
      <c r="H428">
        <v>0</v>
      </c>
      <c r="I428">
        <v>0</v>
      </c>
      <c r="K428">
        <v>1990</v>
      </c>
      <c r="L428">
        <v>1993</v>
      </c>
    </row>
    <row r="429" spans="1:12" x14ac:dyDescent="0.25">
      <c r="A429">
        <v>32</v>
      </c>
      <c r="B429">
        <v>12341128</v>
      </c>
      <c r="C429" t="s">
        <v>279</v>
      </c>
      <c r="D429">
        <v>61</v>
      </c>
      <c r="E429">
        <v>0</v>
      </c>
      <c r="F429">
        <v>42.7</v>
      </c>
      <c r="G429">
        <v>0</v>
      </c>
      <c r="H429">
        <v>0</v>
      </c>
      <c r="I429">
        <v>0</v>
      </c>
      <c r="K429">
        <v>1990</v>
      </c>
      <c r="L429">
        <v>1993</v>
      </c>
    </row>
    <row r="430" spans="1:12" x14ac:dyDescent="0.25">
      <c r="A430">
        <v>32</v>
      </c>
      <c r="B430">
        <v>12341185</v>
      </c>
      <c r="C430" t="s">
        <v>419</v>
      </c>
      <c r="D430">
        <v>279</v>
      </c>
      <c r="E430">
        <v>0</v>
      </c>
      <c r="F430">
        <v>195.3</v>
      </c>
      <c r="G430">
        <v>0</v>
      </c>
      <c r="H430">
        <v>0</v>
      </c>
      <c r="I430">
        <v>0</v>
      </c>
      <c r="K430">
        <v>1988</v>
      </c>
      <c r="L430">
        <v>2000</v>
      </c>
    </row>
    <row r="431" spans="1:12" x14ac:dyDescent="0.25">
      <c r="A431">
        <v>32</v>
      </c>
      <c r="B431">
        <v>12341186</v>
      </c>
      <c r="C431" t="s">
        <v>420</v>
      </c>
      <c r="D431">
        <v>140</v>
      </c>
      <c r="E431">
        <v>0</v>
      </c>
      <c r="F431">
        <v>98</v>
      </c>
      <c r="G431">
        <v>0</v>
      </c>
      <c r="H431">
        <v>0</v>
      </c>
      <c r="I431">
        <v>0</v>
      </c>
      <c r="K431">
        <v>1988</v>
      </c>
      <c r="L431">
        <v>2000</v>
      </c>
    </row>
    <row r="432" spans="1:12" x14ac:dyDescent="0.25">
      <c r="A432">
        <v>32</v>
      </c>
      <c r="B432">
        <v>12341187</v>
      </c>
      <c r="C432" t="s">
        <v>421</v>
      </c>
      <c r="D432">
        <v>159</v>
      </c>
      <c r="E432">
        <v>0</v>
      </c>
      <c r="F432">
        <v>111.3</v>
      </c>
      <c r="G432">
        <v>0</v>
      </c>
      <c r="H432">
        <v>0</v>
      </c>
      <c r="I432">
        <v>0</v>
      </c>
      <c r="K432">
        <v>1988</v>
      </c>
      <c r="L432">
        <v>2000</v>
      </c>
    </row>
    <row r="433" spans="1:12" x14ac:dyDescent="0.25">
      <c r="A433">
        <v>32</v>
      </c>
      <c r="B433">
        <v>12341191</v>
      </c>
      <c r="C433" t="s">
        <v>249</v>
      </c>
      <c r="D433">
        <v>44</v>
      </c>
      <c r="E433">
        <v>0</v>
      </c>
      <c r="F433">
        <v>30.8</v>
      </c>
      <c r="G433">
        <v>0</v>
      </c>
      <c r="H433">
        <v>0</v>
      </c>
      <c r="I433">
        <v>0</v>
      </c>
      <c r="K433">
        <v>1986</v>
      </c>
      <c r="L433">
        <v>1989</v>
      </c>
    </row>
    <row r="434" spans="1:12" x14ac:dyDescent="0.25">
      <c r="A434">
        <v>32</v>
      </c>
      <c r="B434">
        <v>12341194</v>
      </c>
      <c r="C434" t="s">
        <v>422</v>
      </c>
      <c r="D434">
        <v>179</v>
      </c>
      <c r="E434">
        <v>0</v>
      </c>
      <c r="F434">
        <v>125.3</v>
      </c>
      <c r="G434">
        <v>0</v>
      </c>
      <c r="H434">
        <v>0</v>
      </c>
      <c r="I434">
        <v>0</v>
      </c>
      <c r="K434">
        <v>1987</v>
      </c>
      <c r="L434">
        <v>1997</v>
      </c>
    </row>
    <row r="435" spans="1:12" x14ac:dyDescent="0.25">
      <c r="A435">
        <v>32</v>
      </c>
      <c r="B435">
        <v>12341195</v>
      </c>
      <c r="C435" t="s">
        <v>171</v>
      </c>
      <c r="D435">
        <v>26.19</v>
      </c>
      <c r="E435">
        <v>0</v>
      </c>
      <c r="F435">
        <v>21.48</v>
      </c>
      <c r="G435">
        <v>0</v>
      </c>
      <c r="H435">
        <v>0</v>
      </c>
      <c r="I435">
        <v>0</v>
      </c>
      <c r="K435">
        <v>1989</v>
      </c>
      <c r="L435">
        <v>1995</v>
      </c>
    </row>
    <row r="436" spans="1:12" x14ac:dyDescent="0.25">
      <c r="A436">
        <v>32</v>
      </c>
      <c r="B436">
        <v>12341197</v>
      </c>
      <c r="C436" t="s">
        <v>171</v>
      </c>
      <c r="D436">
        <v>26.19</v>
      </c>
      <c r="E436">
        <v>0</v>
      </c>
      <c r="F436">
        <v>21.48</v>
      </c>
      <c r="G436">
        <v>0</v>
      </c>
      <c r="H436">
        <v>0</v>
      </c>
      <c r="I436">
        <v>0</v>
      </c>
      <c r="K436">
        <v>1989</v>
      </c>
      <c r="L436">
        <v>1995</v>
      </c>
    </row>
    <row r="437" spans="1:12" x14ac:dyDescent="0.25">
      <c r="A437">
        <v>32</v>
      </c>
      <c r="B437">
        <v>12341208</v>
      </c>
      <c r="C437" t="s">
        <v>423</v>
      </c>
      <c r="D437">
        <v>390</v>
      </c>
      <c r="E437">
        <v>0</v>
      </c>
      <c r="F437">
        <v>273</v>
      </c>
      <c r="G437">
        <v>0</v>
      </c>
      <c r="H437">
        <v>0</v>
      </c>
      <c r="I437">
        <v>0</v>
      </c>
      <c r="K437">
        <v>1988</v>
      </c>
      <c r="L437">
        <v>2000</v>
      </c>
    </row>
    <row r="438" spans="1:12" x14ac:dyDescent="0.25">
      <c r="A438">
        <v>32</v>
      </c>
      <c r="B438">
        <v>12341217</v>
      </c>
      <c r="C438" t="s">
        <v>424</v>
      </c>
      <c r="D438">
        <v>24</v>
      </c>
      <c r="E438">
        <v>0</v>
      </c>
      <c r="F438">
        <v>16.8</v>
      </c>
      <c r="G438">
        <v>0</v>
      </c>
      <c r="H438">
        <v>0</v>
      </c>
      <c r="I438">
        <v>0</v>
      </c>
      <c r="K438">
        <v>1990</v>
      </c>
      <c r="L438">
        <v>1991</v>
      </c>
    </row>
    <row r="439" spans="1:12" x14ac:dyDescent="0.25">
      <c r="A439">
        <v>32</v>
      </c>
      <c r="B439">
        <v>12341218</v>
      </c>
      <c r="C439" t="s">
        <v>425</v>
      </c>
      <c r="D439">
        <v>299</v>
      </c>
      <c r="E439">
        <v>0</v>
      </c>
      <c r="F439">
        <v>209.3</v>
      </c>
      <c r="G439">
        <v>0</v>
      </c>
      <c r="H439">
        <v>0</v>
      </c>
      <c r="I439">
        <v>0</v>
      </c>
      <c r="K439">
        <v>1986</v>
      </c>
      <c r="L439">
        <v>1993</v>
      </c>
    </row>
    <row r="440" spans="1:12" x14ac:dyDescent="0.25">
      <c r="A440">
        <v>32</v>
      </c>
      <c r="B440">
        <v>12341219</v>
      </c>
      <c r="C440" t="s">
        <v>425</v>
      </c>
      <c r="D440">
        <v>279</v>
      </c>
      <c r="E440">
        <v>0</v>
      </c>
      <c r="F440">
        <v>195.3</v>
      </c>
      <c r="G440">
        <v>0</v>
      </c>
      <c r="H440">
        <v>0</v>
      </c>
      <c r="I440">
        <v>0</v>
      </c>
      <c r="K440">
        <v>1987</v>
      </c>
      <c r="L440">
        <v>1993</v>
      </c>
    </row>
    <row r="441" spans="1:12" x14ac:dyDescent="0.25">
      <c r="A441">
        <v>32</v>
      </c>
      <c r="B441">
        <v>12341221</v>
      </c>
      <c r="C441" t="s">
        <v>426</v>
      </c>
      <c r="D441">
        <v>220</v>
      </c>
      <c r="E441">
        <v>0</v>
      </c>
      <c r="F441">
        <v>165</v>
      </c>
      <c r="G441">
        <v>0</v>
      </c>
      <c r="H441">
        <v>0</v>
      </c>
      <c r="I441">
        <v>0</v>
      </c>
      <c r="K441">
        <v>1990</v>
      </c>
      <c r="L441">
        <v>2005</v>
      </c>
    </row>
    <row r="442" spans="1:12" x14ac:dyDescent="0.25">
      <c r="A442">
        <v>32</v>
      </c>
      <c r="B442">
        <v>12341222</v>
      </c>
      <c r="C442" t="s">
        <v>425</v>
      </c>
      <c r="D442">
        <v>278.57</v>
      </c>
      <c r="E442">
        <v>0</v>
      </c>
      <c r="F442">
        <v>195</v>
      </c>
      <c r="G442">
        <v>0</v>
      </c>
      <c r="H442">
        <v>0</v>
      </c>
      <c r="I442">
        <v>0</v>
      </c>
      <c r="K442">
        <v>1990</v>
      </c>
      <c r="L442">
        <v>1992</v>
      </c>
    </row>
    <row r="443" spans="1:12" x14ac:dyDescent="0.25">
      <c r="A443">
        <v>32</v>
      </c>
      <c r="B443">
        <v>12341227</v>
      </c>
      <c r="C443" t="s">
        <v>427</v>
      </c>
      <c r="D443">
        <v>16</v>
      </c>
      <c r="E443">
        <v>0</v>
      </c>
      <c r="F443">
        <v>11.2</v>
      </c>
      <c r="G443">
        <v>0</v>
      </c>
      <c r="H443">
        <v>0</v>
      </c>
      <c r="I443">
        <v>0</v>
      </c>
      <c r="K443">
        <v>1990</v>
      </c>
      <c r="L443">
        <v>1993</v>
      </c>
    </row>
    <row r="444" spans="1:12" x14ac:dyDescent="0.25">
      <c r="A444">
        <v>32</v>
      </c>
      <c r="B444">
        <v>12341240</v>
      </c>
      <c r="C444" t="s">
        <v>249</v>
      </c>
      <c r="D444">
        <v>44</v>
      </c>
      <c r="E444">
        <v>0</v>
      </c>
      <c r="F444">
        <v>30.8</v>
      </c>
      <c r="G444">
        <v>0</v>
      </c>
      <c r="H444">
        <v>0</v>
      </c>
      <c r="I444">
        <v>0</v>
      </c>
      <c r="K444">
        <v>1988</v>
      </c>
      <c r="L444">
        <v>1991</v>
      </c>
    </row>
    <row r="445" spans="1:12" x14ac:dyDescent="0.25">
      <c r="A445">
        <v>32</v>
      </c>
      <c r="B445">
        <v>12341247</v>
      </c>
      <c r="C445" t="s">
        <v>249</v>
      </c>
      <c r="D445">
        <v>44</v>
      </c>
      <c r="E445">
        <v>0</v>
      </c>
      <c r="F445">
        <v>30.8</v>
      </c>
      <c r="G445">
        <v>0</v>
      </c>
      <c r="H445">
        <v>0</v>
      </c>
      <c r="I445">
        <v>0</v>
      </c>
      <c r="K445">
        <v>1989</v>
      </c>
      <c r="L445">
        <v>1994</v>
      </c>
    </row>
    <row r="446" spans="1:12" x14ac:dyDescent="0.25">
      <c r="A446">
        <v>32</v>
      </c>
      <c r="B446">
        <v>12341248</v>
      </c>
      <c r="C446" t="s">
        <v>428</v>
      </c>
      <c r="D446">
        <v>44</v>
      </c>
      <c r="E446">
        <v>0</v>
      </c>
      <c r="F446">
        <v>30.8</v>
      </c>
      <c r="G446">
        <v>0</v>
      </c>
      <c r="H446">
        <v>0</v>
      </c>
      <c r="I446">
        <v>0</v>
      </c>
      <c r="K446">
        <v>1986</v>
      </c>
      <c r="L446">
        <v>1989</v>
      </c>
    </row>
    <row r="447" spans="1:12" x14ac:dyDescent="0.25">
      <c r="A447">
        <v>32</v>
      </c>
      <c r="B447">
        <v>12341249</v>
      </c>
      <c r="C447" t="s">
        <v>429</v>
      </c>
      <c r="D447">
        <v>44</v>
      </c>
      <c r="E447">
        <v>0</v>
      </c>
      <c r="F447">
        <v>30.8</v>
      </c>
      <c r="G447">
        <v>0</v>
      </c>
      <c r="H447">
        <v>0</v>
      </c>
      <c r="I447">
        <v>0</v>
      </c>
      <c r="K447">
        <v>1989</v>
      </c>
      <c r="L447">
        <v>1991</v>
      </c>
    </row>
    <row r="448" spans="1:12" x14ac:dyDescent="0.25">
      <c r="A448">
        <v>32</v>
      </c>
      <c r="B448">
        <v>12341250</v>
      </c>
      <c r="C448" t="s">
        <v>429</v>
      </c>
      <c r="D448">
        <v>88</v>
      </c>
      <c r="E448">
        <v>0</v>
      </c>
      <c r="F448">
        <v>61.6</v>
      </c>
      <c r="G448">
        <v>0</v>
      </c>
      <c r="H448">
        <v>0</v>
      </c>
      <c r="I448">
        <v>0</v>
      </c>
      <c r="K448">
        <v>1989</v>
      </c>
      <c r="L448">
        <v>1991</v>
      </c>
    </row>
    <row r="449" spans="1:12" x14ac:dyDescent="0.25">
      <c r="A449">
        <v>32</v>
      </c>
      <c r="B449">
        <v>12341259</v>
      </c>
      <c r="C449" t="s">
        <v>430</v>
      </c>
      <c r="D449">
        <v>31</v>
      </c>
      <c r="E449">
        <v>0</v>
      </c>
      <c r="F449">
        <v>21.7</v>
      </c>
      <c r="G449">
        <v>0</v>
      </c>
      <c r="H449">
        <v>0</v>
      </c>
      <c r="I449">
        <v>0</v>
      </c>
      <c r="K449">
        <v>1990</v>
      </c>
      <c r="L449">
        <v>1993</v>
      </c>
    </row>
    <row r="450" spans="1:12" x14ac:dyDescent="0.25">
      <c r="A450">
        <v>32</v>
      </c>
      <c r="B450">
        <v>12341269</v>
      </c>
      <c r="C450" t="s">
        <v>431</v>
      </c>
      <c r="D450">
        <v>44</v>
      </c>
      <c r="E450">
        <v>0</v>
      </c>
      <c r="F450">
        <v>30.8</v>
      </c>
      <c r="G450">
        <v>0</v>
      </c>
      <c r="H450">
        <v>0</v>
      </c>
      <c r="I450">
        <v>0</v>
      </c>
      <c r="K450">
        <v>1985</v>
      </c>
      <c r="L450">
        <v>1991</v>
      </c>
    </row>
    <row r="451" spans="1:12" x14ac:dyDescent="0.25">
      <c r="A451">
        <v>32</v>
      </c>
      <c r="B451">
        <v>12341271</v>
      </c>
      <c r="C451" t="s">
        <v>432</v>
      </c>
      <c r="D451">
        <v>23</v>
      </c>
      <c r="E451">
        <v>0</v>
      </c>
      <c r="F451">
        <v>16.100000000000001</v>
      </c>
      <c r="G451">
        <v>0</v>
      </c>
      <c r="H451">
        <v>0</v>
      </c>
      <c r="I451">
        <v>0</v>
      </c>
      <c r="K451">
        <v>1990</v>
      </c>
      <c r="L451">
        <v>1993</v>
      </c>
    </row>
    <row r="452" spans="1:12" x14ac:dyDescent="0.25">
      <c r="A452">
        <v>32</v>
      </c>
      <c r="B452">
        <v>12341283</v>
      </c>
      <c r="C452" t="s">
        <v>433</v>
      </c>
      <c r="D452">
        <v>31</v>
      </c>
      <c r="E452">
        <v>0</v>
      </c>
      <c r="F452">
        <v>21.7</v>
      </c>
      <c r="G452">
        <v>0</v>
      </c>
      <c r="H452">
        <v>0</v>
      </c>
      <c r="I452">
        <v>0</v>
      </c>
      <c r="K452">
        <v>1990</v>
      </c>
      <c r="L452">
        <v>1991</v>
      </c>
    </row>
    <row r="453" spans="1:12" x14ac:dyDescent="0.25">
      <c r="A453">
        <v>32</v>
      </c>
      <c r="B453">
        <v>12341320</v>
      </c>
      <c r="C453" t="s">
        <v>434</v>
      </c>
      <c r="D453">
        <v>140</v>
      </c>
      <c r="E453">
        <v>0</v>
      </c>
      <c r="F453">
        <v>98</v>
      </c>
      <c r="G453">
        <v>0</v>
      </c>
      <c r="H453">
        <v>0</v>
      </c>
      <c r="I453">
        <v>0</v>
      </c>
      <c r="K453">
        <v>1988</v>
      </c>
      <c r="L453">
        <v>1998</v>
      </c>
    </row>
    <row r="454" spans="1:12" x14ac:dyDescent="0.25">
      <c r="A454">
        <v>32</v>
      </c>
      <c r="B454">
        <v>12341328</v>
      </c>
      <c r="C454" t="s">
        <v>279</v>
      </c>
      <c r="D454">
        <v>38</v>
      </c>
      <c r="E454">
        <v>0</v>
      </c>
      <c r="F454">
        <v>26.6</v>
      </c>
      <c r="G454">
        <v>0</v>
      </c>
      <c r="H454">
        <v>0</v>
      </c>
      <c r="I454">
        <v>0</v>
      </c>
      <c r="K454">
        <v>1990</v>
      </c>
      <c r="L454">
        <v>1992</v>
      </c>
    </row>
    <row r="455" spans="1:12" x14ac:dyDescent="0.25">
      <c r="A455">
        <v>32</v>
      </c>
      <c r="B455">
        <v>12341329</v>
      </c>
      <c r="C455" t="s">
        <v>279</v>
      </c>
      <c r="D455">
        <v>35.71</v>
      </c>
      <c r="E455">
        <v>0</v>
      </c>
      <c r="F455">
        <v>25</v>
      </c>
      <c r="G455">
        <v>0</v>
      </c>
      <c r="H455">
        <v>0</v>
      </c>
      <c r="I455">
        <v>0</v>
      </c>
      <c r="K455">
        <v>1990</v>
      </c>
      <c r="L455">
        <v>1992</v>
      </c>
    </row>
    <row r="456" spans="1:12" x14ac:dyDescent="0.25">
      <c r="A456">
        <v>32</v>
      </c>
      <c r="B456">
        <v>12341331</v>
      </c>
      <c r="C456" t="s">
        <v>279</v>
      </c>
      <c r="D456">
        <v>38</v>
      </c>
      <c r="E456">
        <v>0</v>
      </c>
      <c r="F456">
        <v>26.6</v>
      </c>
      <c r="G456">
        <v>0</v>
      </c>
      <c r="H456">
        <v>0</v>
      </c>
      <c r="I456">
        <v>0</v>
      </c>
      <c r="K456">
        <v>1990</v>
      </c>
      <c r="L456">
        <v>1992</v>
      </c>
    </row>
    <row r="457" spans="1:12" x14ac:dyDescent="0.25">
      <c r="A457">
        <v>32</v>
      </c>
      <c r="B457">
        <v>12341336</v>
      </c>
      <c r="C457" t="s">
        <v>435</v>
      </c>
      <c r="D457">
        <v>70</v>
      </c>
      <c r="E457">
        <v>0</v>
      </c>
      <c r="F457">
        <v>49</v>
      </c>
      <c r="G457">
        <v>0</v>
      </c>
      <c r="H457">
        <v>0</v>
      </c>
      <c r="I457">
        <v>0</v>
      </c>
      <c r="K457">
        <v>1989</v>
      </c>
      <c r="L457">
        <v>1994</v>
      </c>
    </row>
    <row r="458" spans="1:12" x14ac:dyDescent="0.25">
      <c r="A458">
        <v>32</v>
      </c>
      <c r="B458">
        <v>12341337</v>
      </c>
      <c r="C458" t="s">
        <v>436</v>
      </c>
      <c r="D458">
        <v>68</v>
      </c>
      <c r="E458">
        <v>0</v>
      </c>
      <c r="F458">
        <v>47.6</v>
      </c>
      <c r="G458">
        <v>0</v>
      </c>
      <c r="H458">
        <v>0</v>
      </c>
      <c r="I458">
        <v>0</v>
      </c>
      <c r="K458">
        <v>1989</v>
      </c>
      <c r="L458">
        <v>1994</v>
      </c>
    </row>
    <row r="459" spans="1:12" x14ac:dyDescent="0.25">
      <c r="A459">
        <v>32</v>
      </c>
      <c r="B459">
        <v>12341339</v>
      </c>
      <c r="C459" t="s">
        <v>437</v>
      </c>
      <c r="D459">
        <v>34</v>
      </c>
      <c r="E459">
        <v>0</v>
      </c>
      <c r="F459">
        <v>23.8</v>
      </c>
      <c r="G459">
        <v>0</v>
      </c>
      <c r="H459">
        <v>0</v>
      </c>
      <c r="I459">
        <v>0</v>
      </c>
      <c r="K459">
        <v>1989</v>
      </c>
      <c r="L459">
        <v>1994</v>
      </c>
    </row>
    <row r="460" spans="1:12" x14ac:dyDescent="0.25">
      <c r="A460">
        <v>32</v>
      </c>
      <c r="B460">
        <v>12341340</v>
      </c>
      <c r="C460" t="s">
        <v>438</v>
      </c>
      <c r="D460">
        <v>34</v>
      </c>
      <c r="E460">
        <v>0</v>
      </c>
      <c r="F460">
        <v>23.8</v>
      </c>
      <c r="G460">
        <v>0</v>
      </c>
      <c r="H460">
        <v>0</v>
      </c>
      <c r="I460">
        <v>0</v>
      </c>
      <c r="K460">
        <v>1989</v>
      </c>
      <c r="L460">
        <v>1994</v>
      </c>
    </row>
    <row r="461" spans="1:12" x14ac:dyDescent="0.25">
      <c r="A461">
        <v>32</v>
      </c>
      <c r="B461">
        <v>12341360</v>
      </c>
      <c r="C461" t="s">
        <v>439</v>
      </c>
      <c r="D461">
        <v>29</v>
      </c>
      <c r="E461">
        <v>0</v>
      </c>
      <c r="F461">
        <v>20.3</v>
      </c>
      <c r="G461">
        <v>0</v>
      </c>
      <c r="H461">
        <v>0</v>
      </c>
      <c r="I461">
        <v>0</v>
      </c>
      <c r="K461">
        <v>1989</v>
      </c>
      <c r="L461">
        <v>1994</v>
      </c>
    </row>
    <row r="462" spans="1:12" x14ac:dyDescent="0.25">
      <c r="A462">
        <v>32</v>
      </c>
      <c r="B462">
        <v>12341361</v>
      </c>
      <c r="C462" t="s">
        <v>440</v>
      </c>
      <c r="D462">
        <v>82</v>
      </c>
      <c r="E462">
        <v>0</v>
      </c>
      <c r="F462">
        <v>57.4</v>
      </c>
      <c r="G462">
        <v>0</v>
      </c>
      <c r="H462">
        <v>0</v>
      </c>
      <c r="I462">
        <v>0</v>
      </c>
      <c r="K462">
        <v>1989</v>
      </c>
      <c r="L462">
        <v>1998</v>
      </c>
    </row>
    <row r="463" spans="1:12" x14ac:dyDescent="0.25">
      <c r="A463">
        <v>32</v>
      </c>
      <c r="B463">
        <v>12341364</v>
      </c>
      <c r="C463" t="s">
        <v>441</v>
      </c>
      <c r="D463">
        <v>41</v>
      </c>
      <c r="E463">
        <v>0</v>
      </c>
      <c r="F463">
        <v>28.7</v>
      </c>
      <c r="G463">
        <v>0</v>
      </c>
      <c r="H463">
        <v>0</v>
      </c>
      <c r="I463">
        <v>0</v>
      </c>
      <c r="K463">
        <v>1989</v>
      </c>
      <c r="L463">
        <v>1998</v>
      </c>
    </row>
    <row r="464" spans="1:12" x14ac:dyDescent="0.25">
      <c r="A464">
        <v>32</v>
      </c>
      <c r="B464">
        <v>12341365</v>
      </c>
      <c r="C464" t="s">
        <v>442</v>
      </c>
      <c r="D464">
        <v>41</v>
      </c>
      <c r="E464">
        <v>0</v>
      </c>
      <c r="F464">
        <v>28.7</v>
      </c>
      <c r="G464">
        <v>0</v>
      </c>
      <c r="H464">
        <v>0</v>
      </c>
      <c r="I464">
        <v>0</v>
      </c>
      <c r="K464">
        <v>1989</v>
      </c>
      <c r="L464">
        <v>1998</v>
      </c>
    </row>
    <row r="465" spans="1:12" x14ac:dyDescent="0.25">
      <c r="A465">
        <v>32</v>
      </c>
      <c r="B465">
        <v>12341369</v>
      </c>
      <c r="C465" t="s">
        <v>443</v>
      </c>
      <c r="D465">
        <v>44</v>
      </c>
      <c r="E465">
        <v>0</v>
      </c>
      <c r="F465">
        <v>30.8</v>
      </c>
      <c r="G465">
        <v>0</v>
      </c>
      <c r="H465">
        <v>0</v>
      </c>
      <c r="I465">
        <v>0</v>
      </c>
      <c r="K465">
        <v>1988</v>
      </c>
      <c r="L465">
        <v>1991</v>
      </c>
    </row>
    <row r="466" spans="1:12" x14ac:dyDescent="0.25">
      <c r="A466">
        <v>32</v>
      </c>
      <c r="B466">
        <v>12341379</v>
      </c>
      <c r="C466" t="s">
        <v>444</v>
      </c>
      <c r="D466">
        <v>85.65</v>
      </c>
      <c r="E466">
        <v>0</v>
      </c>
      <c r="F466">
        <v>70.22</v>
      </c>
      <c r="G466">
        <v>0</v>
      </c>
      <c r="H466">
        <v>0</v>
      </c>
      <c r="I466">
        <v>0</v>
      </c>
      <c r="K466">
        <v>1988</v>
      </c>
      <c r="L466">
        <v>1993</v>
      </c>
    </row>
    <row r="467" spans="1:12" x14ac:dyDescent="0.25">
      <c r="A467">
        <v>32</v>
      </c>
      <c r="B467">
        <v>12341387</v>
      </c>
      <c r="C467" t="s">
        <v>445</v>
      </c>
      <c r="D467">
        <v>16</v>
      </c>
      <c r="E467">
        <v>0</v>
      </c>
      <c r="F467">
        <v>11.2</v>
      </c>
      <c r="G467">
        <v>0</v>
      </c>
      <c r="H467">
        <v>0</v>
      </c>
      <c r="I467">
        <v>0</v>
      </c>
      <c r="K467">
        <v>1976</v>
      </c>
      <c r="L467">
        <v>1993</v>
      </c>
    </row>
    <row r="468" spans="1:12" x14ac:dyDescent="0.25">
      <c r="A468">
        <v>32</v>
      </c>
      <c r="B468">
        <v>12341477</v>
      </c>
      <c r="C468" t="s">
        <v>446</v>
      </c>
      <c r="D468">
        <v>198</v>
      </c>
      <c r="E468">
        <v>0</v>
      </c>
      <c r="F468">
        <v>138.6</v>
      </c>
      <c r="G468">
        <v>0</v>
      </c>
      <c r="H468">
        <v>0</v>
      </c>
      <c r="I468">
        <v>0</v>
      </c>
      <c r="K468">
        <v>1989</v>
      </c>
      <c r="L468">
        <v>1993</v>
      </c>
    </row>
    <row r="469" spans="1:12" x14ac:dyDescent="0.25">
      <c r="A469">
        <v>32</v>
      </c>
      <c r="B469">
        <v>12341478</v>
      </c>
      <c r="C469" t="s">
        <v>447</v>
      </c>
      <c r="D469">
        <v>99</v>
      </c>
      <c r="E469">
        <v>0</v>
      </c>
      <c r="F469">
        <v>69.3</v>
      </c>
      <c r="G469">
        <v>0</v>
      </c>
      <c r="H469">
        <v>0</v>
      </c>
      <c r="I469">
        <v>0</v>
      </c>
      <c r="K469">
        <v>1989</v>
      </c>
      <c r="L469">
        <v>1993</v>
      </c>
    </row>
    <row r="470" spans="1:12" x14ac:dyDescent="0.25">
      <c r="A470">
        <v>32</v>
      </c>
      <c r="B470">
        <v>12341480</v>
      </c>
      <c r="C470" t="s">
        <v>448</v>
      </c>
      <c r="D470">
        <v>99</v>
      </c>
      <c r="E470">
        <v>0</v>
      </c>
      <c r="F470">
        <v>69.3</v>
      </c>
      <c r="G470">
        <v>0</v>
      </c>
      <c r="H470">
        <v>0</v>
      </c>
      <c r="I470">
        <v>0</v>
      </c>
      <c r="K470">
        <v>1989</v>
      </c>
      <c r="L470">
        <v>1993</v>
      </c>
    </row>
    <row r="471" spans="1:12" x14ac:dyDescent="0.25">
      <c r="A471">
        <v>32</v>
      </c>
      <c r="B471">
        <v>12341583</v>
      </c>
      <c r="C471" t="s">
        <v>279</v>
      </c>
      <c r="D471">
        <v>47</v>
      </c>
      <c r="E471">
        <v>0</v>
      </c>
      <c r="F471">
        <v>32.9</v>
      </c>
      <c r="G471">
        <v>0</v>
      </c>
      <c r="H471">
        <v>0</v>
      </c>
      <c r="I471">
        <v>0</v>
      </c>
      <c r="K471">
        <v>1988</v>
      </c>
      <c r="L471">
        <v>1991</v>
      </c>
    </row>
    <row r="472" spans="1:12" x14ac:dyDescent="0.25">
      <c r="A472">
        <v>32</v>
      </c>
      <c r="B472">
        <v>12341593</v>
      </c>
      <c r="C472" t="s">
        <v>200</v>
      </c>
      <c r="D472">
        <v>47</v>
      </c>
      <c r="E472">
        <v>0</v>
      </c>
      <c r="F472">
        <v>32.9</v>
      </c>
      <c r="G472">
        <v>0</v>
      </c>
      <c r="H472">
        <v>0</v>
      </c>
      <c r="I472">
        <v>0</v>
      </c>
      <c r="K472">
        <v>1985</v>
      </c>
      <c r="L472">
        <v>1992</v>
      </c>
    </row>
    <row r="473" spans="1:12" x14ac:dyDescent="0.25">
      <c r="A473">
        <v>32</v>
      </c>
      <c r="B473">
        <v>12341594</v>
      </c>
      <c r="C473" t="s">
        <v>200</v>
      </c>
      <c r="D473">
        <v>24</v>
      </c>
      <c r="E473">
        <v>0</v>
      </c>
      <c r="F473">
        <v>16.8</v>
      </c>
      <c r="G473">
        <v>0</v>
      </c>
      <c r="H473">
        <v>0</v>
      </c>
      <c r="I473">
        <v>0</v>
      </c>
      <c r="K473">
        <v>1985</v>
      </c>
      <c r="L473">
        <v>1994</v>
      </c>
    </row>
    <row r="474" spans="1:12" x14ac:dyDescent="0.25">
      <c r="A474">
        <v>32</v>
      </c>
      <c r="B474">
        <v>12341595</v>
      </c>
      <c r="C474" t="s">
        <v>200</v>
      </c>
      <c r="D474">
        <v>24</v>
      </c>
      <c r="E474">
        <v>0</v>
      </c>
      <c r="F474">
        <v>16.8</v>
      </c>
      <c r="G474">
        <v>0</v>
      </c>
      <c r="H474">
        <v>0</v>
      </c>
      <c r="I474">
        <v>0</v>
      </c>
      <c r="K474">
        <v>1990</v>
      </c>
      <c r="L474">
        <v>1994</v>
      </c>
    </row>
    <row r="475" spans="1:12" x14ac:dyDescent="0.25">
      <c r="A475">
        <v>32</v>
      </c>
      <c r="B475">
        <v>12341600</v>
      </c>
      <c r="C475" t="s">
        <v>200</v>
      </c>
      <c r="D475">
        <v>31</v>
      </c>
      <c r="E475">
        <v>0</v>
      </c>
      <c r="F475">
        <v>21.7</v>
      </c>
      <c r="G475">
        <v>0</v>
      </c>
      <c r="H475">
        <v>0</v>
      </c>
      <c r="I475">
        <v>0</v>
      </c>
      <c r="K475">
        <v>1985</v>
      </c>
      <c r="L475">
        <v>1992</v>
      </c>
    </row>
    <row r="476" spans="1:12" x14ac:dyDescent="0.25">
      <c r="A476">
        <v>32</v>
      </c>
      <c r="B476">
        <v>12341601</v>
      </c>
      <c r="C476" t="s">
        <v>200</v>
      </c>
      <c r="D476">
        <v>31</v>
      </c>
      <c r="E476">
        <v>0</v>
      </c>
      <c r="F476">
        <v>21.7</v>
      </c>
      <c r="G476">
        <v>0</v>
      </c>
      <c r="H476">
        <v>0</v>
      </c>
      <c r="I476">
        <v>0</v>
      </c>
      <c r="K476">
        <v>1985</v>
      </c>
      <c r="L476">
        <v>1994</v>
      </c>
    </row>
    <row r="477" spans="1:12" x14ac:dyDescent="0.25">
      <c r="A477">
        <v>32</v>
      </c>
      <c r="B477">
        <v>12341602</v>
      </c>
      <c r="C477" t="s">
        <v>200</v>
      </c>
      <c r="D477">
        <v>31</v>
      </c>
      <c r="E477">
        <v>0</v>
      </c>
      <c r="F477">
        <v>21.7</v>
      </c>
      <c r="G477">
        <v>0</v>
      </c>
      <c r="H477">
        <v>0</v>
      </c>
      <c r="I477">
        <v>0</v>
      </c>
      <c r="K477">
        <v>1990</v>
      </c>
      <c r="L477">
        <v>1994</v>
      </c>
    </row>
    <row r="478" spans="1:12" x14ac:dyDescent="0.25">
      <c r="A478">
        <v>32</v>
      </c>
      <c r="B478">
        <v>12341607</v>
      </c>
      <c r="C478" t="s">
        <v>200</v>
      </c>
      <c r="D478">
        <v>43</v>
      </c>
      <c r="E478">
        <v>0</v>
      </c>
      <c r="F478">
        <v>30.1</v>
      </c>
      <c r="G478">
        <v>0</v>
      </c>
      <c r="H478">
        <v>0</v>
      </c>
      <c r="I478">
        <v>0</v>
      </c>
      <c r="K478">
        <v>1985</v>
      </c>
      <c r="L478">
        <v>1992</v>
      </c>
    </row>
    <row r="479" spans="1:12" x14ac:dyDescent="0.25">
      <c r="A479">
        <v>32</v>
      </c>
      <c r="B479">
        <v>12341608</v>
      </c>
      <c r="C479" t="s">
        <v>200</v>
      </c>
      <c r="D479">
        <v>43</v>
      </c>
      <c r="E479">
        <v>0</v>
      </c>
      <c r="F479">
        <v>30.1</v>
      </c>
      <c r="G479">
        <v>0</v>
      </c>
      <c r="H479">
        <v>0</v>
      </c>
      <c r="I479">
        <v>0</v>
      </c>
      <c r="K479">
        <v>1985</v>
      </c>
      <c r="L479">
        <v>1994</v>
      </c>
    </row>
    <row r="480" spans="1:12" x14ac:dyDescent="0.25">
      <c r="A480">
        <v>32</v>
      </c>
      <c r="B480">
        <v>12341609</v>
      </c>
      <c r="C480" t="s">
        <v>200</v>
      </c>
      <c r="D480">
        <v>43</v>
      </c>
      <c r="E480">
        <v>0</v>
      </c>
      <c r="F480">
        <v>30.1</v>
      </c>
      <c r="G480">
        <v>0</v>
      </c>
      <c r="H480">
        <v>0</v>
      </c>
      <c r="I480">
        <v>0</v>
      </c>
      <c r="K480">
        <v>1990</v>
      </c>
      <c r="L480">
        <v>1994</v>
      </c>
    </row>
    <row r="481" spans="1:12" x14ac:dyDescent="0.25">
      <c r="A481">
        <v>32</v>
      </c>
      <c r="B481">
        <v>12341620</v>
      </c>
      <c r="C481" t="s">
        <v>400</v>
      </c>
      <c r="D481">
        <v>44</v>
      </c>
      <c r="E481">
        <v>0</v>
      </c>
      <c r="F481">
        <v>30.8</v>
      </c>
      <c r="G481">
        <v>0</v>
      </c>
      <c r="H481">
        <v>0</v>
      </c>
      <c r="I481">
        <v>0</v>
      </c>
      <c r="K481">
        <v>1990</v>
      </c>
      <c r="L481">
        <v>1992</v>
      </c>
    </row>
    <row r="482" spans="1:12" x14ac:dyDescent="0.25">
      <c r="A482">
        <v>32</v>
      </c>
      <c r="B482">
        <v>12341622</v>
      </c>
      <c r="C482" t="s">
        <v>249</v>
      </c>
      <c r="D482">
        <v>44</v>
      </c>
      <c r="E482">
        <v>0</v>
      </c>
      <c r="F482">
        <v>30.8</v>
      </c>
      <c r="G482">
        <v>0</v>
      </c>
      <c r="H482">
        <v>0</v>
      </c>
      <c r="I482">
        <v>0</v>
      </c>
      <c r="K482">
        <v>1988</v>
      </c>
      <c r="L482">
        <v>1990</v>
      </c>
    </row>
    <row r="483" spans="1:12" x14ac:dyDescent="0.25">
      <c r="A483">
        <v>32</v>
      </c>
      <c r="B483">
        <v>12341637</v>
      </c>
      <c r="C483" t="s">
        <v>369</v>
      </c>
      <c r="D483">
        <v>7</v>
      </c>
      <c r="E483">
        <v>0</v>
      </c>
      <c r="F483">
        <v>4.9000000000000004</v>
      </c>
      <c r="G483">
        <v>0</v>
      </c>
      <c r="H483">
        <v>0</v>
      </c>
      <c r="I483">
        <v>0</v>
      </c>
      <c r="K483">
        <v>1990</v>
      </c>
      <c r="L483">
        <v>1994</v>
      </c>
    </row>
    <row r="484" spans="1:12" x14ac:dyDescent="0.25">
      <c r="A484">
        <v>32</v>
      </c>
      <c r="B484">
        <v>12341644</v>
      </c>
      <c r="C484" t="s">
        <v>449</v>
      </c>
      <c r="D484">
        <v>170</v>
      </c>
      <c r="E484">
        <v>0</v>
      </c>
      <c r="F484">
        <v>119</v>
      </c>
      <c r="G484">
        <v>0</v>
      </c>
      <c r="H484">
        <v>0</v>
      </c>
      <c r="I484">
        <v>0</v>
      </c>
      <c r="K484">
        <v>1988</v>
      </c>
      <c r="L484">
        <v>2002</v>
      </c>
    </row>
    <row r="485" spans="1:12" x14ac:dyDescent="0.25">
      <c r="A485">
        <v>32</v>
      </c>
      <c r="B485">
        <v>12341645</v>
      </c>
      <c r="C485" t="s">
        <v>450</v>
      </c>
      <c r="D485">
        <v>85</v>
      </c>
      <c r="E485">
        <v>0</v>
      </c>
      <c r="F485">
        <v>59.5</v>
      </c>
      <c r="G485">
        <v>0</v>
      </c>
      <c r="H485">
        <v>0</v>
      </c>
      <c r="I485">
        <v>0</v>
      </c>
      <c r="K485">
        <v>1988</v>
      </c>
      <c r="L485">
        <v>2002</v>
      </c>
    </row>
    <row r="486" spans="1:12" x14ac:dyDescent="0.25">
      <c r="A486">
        <v>32</v>
      </c>
      <c r="B486">
        <v>12341656</v>
      </c>
      <c r="C486" t="s">
        <v>279</v>
      </c>
      <c r="D486">
        <v>28.57</v>
      </c>
      <c r="E486">
        <v>0</v>
      </c>
      <c r="F486">
        <v>20</v>
      </c>
      <c r="G486">
        <v>0</v>
      </c>
      <c r="H486">
        <v>0</v>
      </c>
      <c r="I486">
        <v>0</v>
      </c>
      <c r="K486">
        <v>1982</v>
      </c>
      <c r="L486">
        <v>1991</v>
      </c>
    </row>
    <row r="487" spans="1:12" x14ac:dyDescent="0.25">
      <c r="A487">
        <v>32</v>
      </c>
      <c r="B487">
        <v>12341657</v>
      </c>
      <c r="C487" t="s">
        <v>279</v>
      </c>
      <c r="D487">
        <v>31</v>
      </c>
      <c r="E487">
        <v>0</v>
      </c>
      <c r="F487">
        <v>21.7</v>
      </c>
      <c r="G487">
        <v>0</v>
      </c>
      <c r="H487">
        <v>0</v>
      </c>
      <c r="I487">
        <v>0</v>
      </c>
      <c r="K487">
        <v>1988</v>
      </c>
      <c r="L487">
        <v>1991</v>
      </c>
    </row>
    <row r="488" spans="1:12" x14ac:dyDescent="0.25">
      <c r="A488">
        <v>32</v>
      </c>
      <c r="B488">
        <v>12341658</v>
      </c>
      <c r="C488" t="s">
        <v>279</v>
      </c>
      <c r="D488">
        <v>30</v>
      </c>
      <c r="E488">
        <v>0</v>
      </c>
      <c r="F488">
        <v>21</v>
      </c>
      <c r="G488">
        <v>0</v>
      </c>
      <c r="H488">
        <v>0</v>
      </c>
      <c r="I488">
        <v>0</v>
      </c>
      <c r="K488">
        <v>1982</v>
      </c>
      <c r="L488">
        <v>1994</v>
      </c>
    </row>
    <row r="489" spans="1:12" x14ac:dyDescent="0.25">
      <c r="A489">
        <v>32</v>
      </c>
      <c r="B489">
        <v>12341659</v>
      </c>
      <c r="C489" t="s">
        <v>279</v>
      </c>
      <c r="D489">
        <v>30</v>
      </c>
      <c r="E489">
        <v>0</v>
      </c>
      <c r="F489">
        <v>21</v>
      </c>
      <c r="G489">
        <v>0</v>
      </c>
      <c r="H489">
        <v>0</v>
      </c>
      <c r="I489">
        <v>0</v>
      </c>
      <c r="K489">
        <v>1988</v>
      </c>
      <c r="L489">
        <v>1991</v>
      </c>
    </row>
    <row r="490" spans="1:12" x14ac:dyDescent="0.25">
      <c r="A490">
        <v>32</v>
      </c>
      <c r="B490">
        <v>12341660</v>
      </c>
      <c r="C490" t="s">
        <v>279</v>
      </c>
      <c r="D490">
        <v>31</v>
      </c>
      <c r="E490">
        <v>0</v>
      </c>
      <c r="F490">
        <v>21.7</v>
      </c>
      <c r="G490">
        <v>0</v>
      </c>
      <c r="H490">
        <v>0</v>
      </c>
      <c r="I490">
        <v>0</v>
      </c>
      <c r="K490">
        <v>1982</v>
      </c>
      <c r="L490">
        <v>1991</v>
      </c>
    </row>
    <row r="491" spans="1:12" x14ac:dyDescent="0.25">
      <c r="A491">
        <v>32</v>
      </c>
      <c r="B491">
        <v>12341673</v>
      </c>
      <c r="C491" t="s">
        <v>279</v>
      </c>
      <c r="D491">
        <v>38</v>
      </c>
      <c r="E491">
        <v>0</v>
      </c>
      <c r="F491">
        <v>26.6</v>
      </c>
      <c r="G491">
        <v>0</v>
      </c>
      <c r="H491">
        <v>0</v>
      </c>
      <c r="I491">
        <v>0</v>
      </c>
      <c r="K491">
        <v>1989</v>
      </c>
      <c r="L491">
        <v>1990</v>
      </c>
    </row>
    <row r="492" spans="1:12" x14ac:dyDescent="0.25">
      <c r="A492">
        <v>32</v>
      </c>
      <c r="B492">
        <v>12341676</v>
      </c>
      <c r="C492" t="s">
        <v>279</v>
      </c>
      <c r="D492">
        <v>39</v>
      </c>
      <c r="E492">
        <v>0</v>
      </c>
      <c r="F492">
        <v>27.3</v>
      </c>
      <c r="G492">
        <v>0</v>
      </c>
      <c r="H492">
        <v>0</v>
      </c>
      <c r="I492">
        <v>0</v>
      </c>
      <c r="K492">
        <v>1989</v>
      </c>
      <c r="L492">
        <v>1990</v>
      </c>
    </row>
    <row r="493" spans="1:12" x14ac:dyDescent="0.25">
      <c r="A493">
        <v>32</v>
      </c>
      <c r="B493">
        <v>12341678</v>
      </c>
      <c r="C493" t="s">
        <v>451</v>
      </c>
      <c r="D493">
        <v>169</v>
      </c>
      <c r="E493">
        <v>0</v>
      </c>
      <c r="F493">
        <v>118.3</v>
      </c>
      <c r="G493">
        <v>0</v>
      </c>
      <c r="H493">
        <v>0</v>
      </c>
      <c r="I493">
        <v>0</v>
      </c>
      <c r="K493">
        <v>1990</v>
      </c>
      <c r="L493">
        <v>1997</v>
      </c>
    </row>
    <row r="494" spans="1:12" x14ac:dyDescent="0.25">
      <c r="A494">
        <v>32</v>
      </c>
      <c r="B494">
        <v>12341679</v>
      </c>
      <c r="C494" t="s">
        <v>452</v>
      </c>
      <c r="D494">
        <v>296.52999999999997</v>
      </c>
      <c r="E494">
        <v>0</v>
      </c>
      <c r="F494">
        <v>243.23</v>
      </c>
      <c r="G494">
        <v>0</v>
      </c>
      <c r="H494">
        <v>0</v>
      </c>
      <c r="I494">
        <v>0</v>
      </c>
      <c r="K494">
        <v>1990</v>
      </c>
      <c r="L494">
        <v>1996</v>
      </c>
    </row>
    <row r="495" spans="1:12" x14ac:dyDescent="0.25">
      <c r="A495">
        <v>32</v>
      </c>
      <c r="B495">
        <v>12341680</v>
      </c>
      <c r="C495" t="s">
        <v>249</v>
      </c>
      <c r="D495">
        <v>88</v>
      </c>
      <c r="E495">
        <v>0</v>
      </c>
      <c r="F495">
        <v>61.6</v>
      </c>
      <c r="G495">
        <v>0</v>
      </c>
      <c r="H495">
        <v>0</v>
      </c>
      <c r="I495">
        <v>0</v>
      </c>
      <c r="K495">
        <v>1988</v>
      </c>
      <c r="L495">
        <v>1993</v>
      </c>
    </row>
    <row r="496" spans="1:12" x14ac:dyDescent="0.25">
      <c r="A496">
        <v>32</v>
      </c>
      <c r="B496">
        <v>12341687</v>
      </c>
      <c r="C496" t="s">
        <v>171</v>
      </c>
      <c r="D496">
        <v>47</v>
      </c>
      <c r="E496">
        <v>0</v>
      </c>
      <c r="F496">
        <v>32.9</v>
      </c>
      <c r="G496">
        <v>0</v>
      </c>
      <c r="H496">
        <v>0</v>
      </c>
      <c r="I496">
        <v>0</v>
      </c>
      <c r="K496">
        <v>1991</v>
      </c>
      <c r="L496">
        <v>1995</v>
      </c>
    </row>
    <row r="497" spans="1:12" x14ac:dyDescent="0.25">
      <c r="A497">
        <v>32</v>
      </c>
      <c r="B497">
        <v>12341688</v>
      </c>
      <c r="C497" t="s">
        <v>453</v>
      </c>
      <c r="D497">
        <v>150</v>
      </c>
      <c r="E497">
        <v>0</v>
      </c>
      <c r="F497">
        <v>112.5</v>
      </c>
      <c r="G497">
        <v>0</v>
      </c>
      <c r="H497">
        <v>0</v>
      </c>
      <c r="I497">
        <v>0</v>
      </c>
      <c r="K497">
        <v>1990</v>
      </c>
      <c r="L497">
        <v>1996</v>
      </c>
    </row>
    <row r="498" spans="1:12" x14ac:dyDescent="0.25">
      <c r="A498">
        <v>32</v>
      </c>
      <c r="B498">
        <v>12341695</v>
      </c>
      <c r="C498" t="s">
        <v>454</v>
      </c>
      <c r="D498">
        <v>73</v>
      </c>
      <c r="E498">
        <v>0</v>
      </c>
      <c r="F498">
        <v>51.1</v>
      </c>
      <c r="G498">
        <v>0</v>
      </c>
      <c r="H498">
        <v>0</v>
      </c>
      <c r="I498">
        <v>0</v>
      </c>
      <c r="K498">
        <v>1988</v>
      </c>
      <c r="L498">
        <v>1993</v>
      </c>
    </row>
    <row r="499" spans="1:12" x14ac:dyDescent="0.25">
      <c r="A499">
        <v>32</v>
      </c>
      <c r="B499">
        <v>12341698</v>
      </c>
      <c r="C499" t="s">
        <v>455</v>
      </c>
      <c r="D499">
        <v>32</v>
      </c>
      <c r="E499">
        <v>0</v>
      </c>
      <c r="F499">
        <v>22.4</v>
      </c>
      <c r="G499">
        <v>0</v>
      </c>
      <c r="H499">
        <v>0</v>
      </c>
      <c r="I499">
        <v>0</v>
      </c>
      <c r="K499">
        <v>1987</v>
      </c>
      <c r="L499">
        <v>1991</v>
      </c>
    </row>
    <row r="500" spans="1:12" x14ac:dyDescent="0.25">
      <c r="A500">
        <v>32</v>
      </c>
      <c r="B500">
        <v>12341755</v>
      </c>
      <c r="C500" t="s">
        <v>456</v>
      </c>
      <c r="D500">
        <v>244</v>
      </c>
      <c r="E500">
        <v>0</v>
      </c>
      <c r="F500">
        <v>170.8</v>
      </c>
      <c r="G500">
        <v>0</v>
      </c>
      <c r="H500">
        <v>0</v>
      </c>
      <c r="I500">
        <v>0</v>
      </c>
      <c r="K500">
        <v>1988</v>
      </c>
      <c r="L500">
        <v>2000</v>
      </c>
    </row>
    <row r="501" spans="1:12" x14ac:dyDescent="0.25">
      <c r="A501">
        <v>32</v>
      </c>
      <c r="B501">
        <v>12341801</v>
      </c>
      <c r="C501" t="s">
        <v>457</v>
      </c>
      <c r="D501">
        <v>55</v>
      </c>
      <c r="E501">
        <v>0</v>
      </c>
      <c r="F501">
        <v>38.5</v>
      </c>
      <c r="G501">
        <v>0</v>
      </c>
      <c r="H501">
        <v>0</v>
      </c>
      <c r="I501">
        <v>0</v>
      </c>
      <c r="K501">
        <v>1988</v>
      </c>
      <c r="L501">
        <v>1996</v>
      </c>
    </row>
    <row r="502" spans="1:12" x14ac:dyDescent="0.25">
      <c r="A502">
        <v>32</v>
      </c>
      <c r="B502">
        <v>12341809</v>
      </c>
      <c r="C502" t="s">
        <v>458</v>
      </c>
      <c r="D502">
        <v>181.13</v>
      </c>
      <c r="E502">
        <v>0</v>
      </c>
      <c r="F502">
        <v>148.52000000000001</v>
      </c>
      <c r="G502">
        <v>0</v>
      </c>
      <c r="H502">
        <v>0</v>
      </c>
      <c r="I502">
        <v>0</v>
      </c>
      <c r="K502">
        <v>1990</v>
      </c>
      <c r="L502">
        <v>1993</v>
      </c>
    </row>
    <row r="503" spans="1:12" x14ac:dyDescent="0.25">
      <c r="A503">
        <v>32</v>
      </c>
      <c r="B503">
        <v>12341831</v>
      </c>
      <c r="C503" t="s">
        <v>171</v>
      </c>
      <c r="D503">
        <v>24</v>
      </c>
      <c r="E503">
        <v>0</v>
      </c>
      <c r="F503">
        <v>16.8</v>
      </c>
      <c r="G503">
        <v>0</v>
      </c>
      <c r="H503">
        <v>0</v>
      </c>
      <c r="I503">
        <v>0</v>
      </c>
      <c r="K503">
        <v>1991</v>
      </c>
      <c r="L503">
        <v>1996</v>
      </c>
    </row>
    <row r="504" spans="1:12" x14ac:dyDescent="0.25">
      <c r="A504">
        <v>32</v>
      </c>
      <c r="B504">
        <v>12341832</v>
      </c>
      <c r="C504" t="s">
        <v>171</v>
      </c>
      <c r="D504">
        <v>24</v>
      </c>
      <c r="E504">
        <v>0</v>
      </c>
      <c r="F504">
        <v>16.8</v>
      </c>
      <c r="G504">
        <v>0</v>
      </c>
      <c r="H504">
        <v>0</v>
      </c>
      <c r="I504">
        <v>0</v>
      </c>
      <c r="K504">
        <v>1991</v>
      </c>
      <c r="L504">
        <v>1996</v>
      </c>
    </row>
    <row r="505" spans="1:12" x14ac:dyDescent="0.25">
      <c r="A505">
        <v>32</v>
      </c>
      <c r="B505">
        <v>12341836</v>
      </c>
      <c r="C505" t="s">
        <v>459</v>
      </c>
      <c r="D505">
        <v>40</v>
      </c>
      <c r="E505">
        <v>0</v>
      </c>
      <c r="F505">
        <v>30</v>
      </c>
      <c r="G505">
        <v>0</v>
      </c>
      <c r="H505">
        <v>0</v>
      </c>
      <c r="I505">
        <v>0</v>
      </c>
      <c r="K505">
        <v>1985</v>
      </c>
      <c r="L505">
        <v>1997</v>
      </c>
    </row>
    <row r="506" spans="1:12" x14ac:dyDescent="0.25">
      <c r="A506">
        <v>32</v>
      </c>
      <c r="B506">
        <v>12341837</v>
      </c>
      <c r="C506" t="s">
        <v>460</v>
      </c>
      <c r="D506">
        <v>32</v>
      </c>
      <c r="E506">
        <v>0</v>
      </c>
      <c r="F506">
        <v>22.4</v>
      </c>
      <c r="G506">
        <v>0</v>
      </c>
      <c r="H506">
        <v>0</v>
      </c>
      <c r="I506">
        <v>0</v>
      </c>
      <c r="K506">
        <v>1990</v>
      </c>
      <c r="L506">
        <v>1991</v>
      </c>
    </row>
    <row r="507" spans="1:12" x14ac:dyDescent="0.25">
      <c r="A507">
        <v>32</v>
      </c>
      <c r="B507">
        <v>12341839</v>
      </c>
      <c r="C507" t="s">
        <v>461</v>
      </c>
      <c r="D507">
        <v>124</v>
      </c>
      <c r="E507">
        <v>0</v>
      </c>
      <c r="F507">
        <v>86.8</v>
      </c>
      <c r="G507">
        <v>0</v>
      </c>
      <c r="H507">
        <v>0</v>
      </c>
      <c r="I507">
        <v>0</v>
      </c>
      <c r="K507">
        <v>1988</v>
      </c>
      <c r="L507">
        <v>1989</v>
      </c>
    </row>
    <row r="508" spans="1:12" x14ac:dyDescent="0.25">
      <c r="A508">
        <v>32</v>
      </c>
      <c r="B508">
        <v>12341840</v>
      </c>
      <c r="C508" t="s">
        <v>462</v>
      </c>
      <c r="D508">
        <v>109</v>
      </c>
      <c r="E508">
        <v>0</v>
      </c>
      <c r="F508">
        <v>76.3</v>
      </c>
      <c r="G508">
        <v>0</v>
      </c>
      <c r="H508">
        <v>0</v>
      </c>
      <c r="I508">
        <v>0</v>
      </c>
      <c r="K508">
        <v>1988</v>
      </c>
      <c r="L508">
        <v>1989</v>
      </c>
    </row>
    <row r="509" spans="1:12" x14ac:dyDescent="0.25">
      <c r="A509">
        <v>32</v>
      </c>
      <c r="B509">
        <v>12341841</v>
      </c>
      <c r="C509" t="s">
        <v>463</v>
      </c>
      <c r="D509">
        <v>124</v>
      </c>
      <c r="E509">
        <v>0</v>
      </c>
      <c r="F509">
        <v>86.8</v>
      </c>
      <c r="G509">
        <v>0</v>
      </c>
      <c r="H509">
        <v>0</v>
      </c>
      <c r="I509">
        <v>0</v>
      </c>
      <c r="K509">
        <v>1988</v>
      </c>
      <c r="L509">
        <v>2004</v>
      </c>
    </row>
    <row r="510" spans="1:12" x14ac:dyDescent="0.25">
      <c r="A510">
        <v>32</v>
      </c>
      <c r="B510">
        <v>12341842</v>
      </c>
      <c r="C510" t="s">
        <v>464</v>
      </c>
      <c r="D510">
        <v>105</v>
      </c>
      <c r="E510">
        <v>0</v>
      </c>
      <c r="F510">
        <v>73.5</v>
      </c>
      <c r="G510">
        <v>0</v>
      </c>
      <c r="H510">
        <v>0</v>
      </c>
      <c r="I510">
        <v>0</v>
      </c>
      <c r="K510">
        <v>1988</v>
      </c>
      <c r="L510">
        <v>2004</v>
      </c>
    </row>
    <row r="511" spans="1:12" x14ac:dyDescent="0.25">
      <c r="A511">
        <v>32</v>
      </c>
      <c r="B511">
        <v>12341884</v>
      </c>
      <c r="C511" t="s">
        <v>279</v>
      </c>
      <c r="D511">
        <v>39</v>
      </c>
      <c r="E511">
        <v>0</v>
      </c>
      <c r="F511">
        <v>27.3</v>
      </c>
      <c r="G511">
        <v>0</v>
      </c>
      <c r="H511">
        <v>0</v>
      </c>
      <c r="I511">
        <v>0</v>
      </c>
      <c r="K511">
        <v>1991</v>
      </c>
      <c r="L511">
        <v>1994</v>
      </c>
    </row>
    <row r="512" spans="1:12" x14ac:dyDescent="0.25">
      <c r="A512">
        <v>32</v>
      </c>
      <c r="B512">
        <v>12342159</v>
      </c>
      <c r="C512" t="s">
        <v>279</v>
      </c>
      <c r="D512">
        <v>48</v>
      </c>
      <c r="E512">
        <v>0</v>
      </c>
      <c r="F512">
        <v>33.6</v>
      </c>
      <c r="G512">
        <v>0</v>
      </c>
      <c r="H512">
        <v>0</v>
      </c>
      <c r="I512">
        <v>0</v>
      </c>
      <c r="K512">
        <v>1991</v>
      </c>
      <c r="L512">
        <v>1997</v>
      </c>
    </row>
    <row r="513" spans="1:12" x14ac:dyDescent="0.25">
      <c r="A513">
        <v>32</v>
      </c>
      <c r="B513">
        <v>12342167</v>
      </c>
      <c r="C513" t="s">
        <v>200</v>
      </c>
      <c r="D513">
        <v>30</v>
      </c>
      <c r="E513">
        <v>0</v>
      </c>
      <c r="F513">
        <v>21</v>
      </c>
      <c r="G513">
        <v>0</v>
      </c>
      <c r="H513">
        <v>0</v>
      </c>
      <c r="I513">
        <v>0</v>
      </c>
      <c r="K513">
        <v>1991</v>
      </c>
      <c r="L513">
        <v>1994</v>
      </c>
    </row>
    <row r="514" spans="1:12" x14ac:dyDescent="0.25">
      <c r="A514">
        <v>32</v>
      </c>
      <c r="B514">
        <v>12342168</v>
      </c>
      <c r="C514" t="s">
        <v>200</v>
      </c>
      <c r="D514">
        <v>107</v>
      </c>
      <c r="E514">
        <v>0</v>
      </c>
      <c r="F514">
        <v>74.900000000000006</v>
      </c>
      <c r="G514">
        <v>0</v>
      </c>
      <c r="H514">
        <v>0</v>
      </c>
      <c r="I514">
        <v>0</v>
      </c>
      <c r="K514">
        <v>1991</v>
      </c>
      <c r="L514">
        <v>1994</v>
      </c>
    </row>
    <row r="515" spans="1:12" x14ac:dyDescent="0.25">
      <c r="A515">
        <v>32</v>
      </c>
      <c r="B515">
        <v>12342178</v>
      </c>
      <c r="C515" t="s">
        <v>249</v>
      </c>
      <c r="D515">
        <v>44</v>
      </c>
      <c r="E515">
        <v>0</v>
      </c>
      <c r="F515">
        <v>30.8</v>
      </c>
      <c r="G515">
        <v>0</v>
      </c>
      <c r="H515">
        <v>0</v>
      </c>
      <c r="I515">
        <v>0</v>
      </c>
      <c r="K515">
        <v>1990</v>
      </c>
      <c r="L515">
        <v>1991</v>
      </c>
    </row>
    <row r="516" spans="1:12" x14ac:dyDescent="0.25">
      <c r="A516">
        <v>32</v>
      </c>
      <c r="B516">
        <v>12342179</v>
      </c>
      <c r="C516" t="s">
        <v>249</v>
      </c>
      <c r="D516">
        <v>44</v>
      </c>
      <c r="E516">
        <v>0</v>
      </c>
      <c r="F516">
        <v>30.8</v>
      </c>
      <c r="G516">
        <v>0</v>
      </c>
      <c r="H516">
        <v>0</v>
      </c>
      <c r="I516">
        <v>0</v>
      </c>
      <c r="K516">
        <v>1990</v>
      </c>
      <c r="L516">
        <v>1992</v>
      </c>
    </row>
    <row r="517" spans="1:12" x14ac:dyDescent="0.25">
      <c r="A517">
        <v>32</v>
      </c>
      <c r="B517">
        <v>12342180</v>
      </c>
      <c r="C517" t="s">
        <v>400</v>
      </c>
      <c r="D517">
        <v>97</v>
      </c>
      <c r="E517">
        <v>0</v>
      </c>
      <c r="F517">
        <v>67.900000000000006</v>
      </c>
      <c r="G517">
        <v>0</v>
      </c>
      <c r="H517">
        <v>0</v>
      </c>
      <c r="I517">
        <v>0</v>
      </c>
      <c r="K517">
        <v>1991</v>
      </c>
      <c r="L517">
        <v>1992</v>
      </c>
    </row>
    <row r="518" spans="1:12" x14ac:dyDescent="0.25">
      <c r="A518">
        <v>32</v>
      </c>
      <c r="B518">
        <v>12342246</v>
      </c>
      <c r="C518" t="s">
        <v>171</v>
      </c>
      <c r="D518">
        <v>26.19</v>
      </c>
      <c r="E518">
        <v>0</v>
      </c>
      <c r="F518">
        <v>21.48</v>
      </c>
      <c r="G518">
        <v>0</v>
      </c>
      <c r="H518">
        <v>0</v>
      </c>
      <c r="I518">
        <v>0</v>
      </c>
      <c r="K518">
        <v>1985</v>
      </c>
      <c r="L518">
        <v>1995</v>
      </c>
    </row>
    <row r="519" spans="1:12" x14ac:dyDescent="0.25">
      <c r="A519">
        <v>32</v>
      </c>
      <c r="B519">
        <v>12342247</v>
      </c>
      <c r="C519" t="s">
        <v>171</v>
      </c>
      <c r="D519">
        <v>26.19</v>
      </c>
      <c r="E519">
        <v>0</v>
      </c>
      <c r="F519">
        <v>21.48</v>
      </c>
      <c r="G519">
        <v>0</v>
      </c>
      <c r="H519">
        <v>0</v>
      </c>
      <c r="I519">
        <v>0</v>
      </c>
      <c r="K519">
        <v>1985</v>
      </c>
      <c r="L519">
        <v>1997</v>
      </c>
    </row>
    <row r="520" spans="1:12" x14ac:dyDescent="0.25">
      <c r="A520">
        <v>32</v>
      </c>
      <c r="B520">
        <v>12342248</v>
      </c>
      <c r="C520" t="s">
        <v>171</v>
      </c>
      <c r="D520">
        <v>26.19</v>
      </c>
      <c r="E520">
        <v>0</v>
      </c>
      <c r="F520">
        <v>21.48</v>
      </c>
      <c r="G520">
        <v>0</v>
      </c>
      <c r="H520">
        <v>0</v>
      </c>
      <c r="I520">
        <v>0</v>
      </c>
      <c r="K520">
        <v>1985</v>
      </c>
      <c r="L520">
        <v>1995</v>
      </c>
    </row>
    <row r="521" spans="1:12" x14ac:dyDescent="0.25">
      <c r="A521">
        <v>32</v>
      </c>
      <c r="B521">
        <v>12342249</v>
      </c>
      <c r="C521" t="s">
        <v>171</v>
      </c>
      <c r="D521">
        <v>26.19</v>
      </c>
      <c r="E521">
        <v>0</v>
      </c>
      <c r="F521">
        <v>21.48</v>
      </c>
      <c r="G521">
        <v>0</v>
      </c>
      <c r="H521">
        <v>0</v>
      </c>
      <c r="I521">
        <v>0</v>
      </c>
      <c r="K521">
        <v>1985</v>
      </c>
      <c r="L521">
        <v>1997</v>
      </c>
    </row>
    <row r="522" spans="1:12" x14ac:dyDescent="0.25">
      <c r="A522">
        <v>32</v>
      </c>
      <c r="B522">
        <v>12342383</v>
      </c>
      <c r="C522" t="s">
        <v>465</v>
      </c>
      <c r="D522">
        <v>159</v>
      </c>
      <c r="E522">
        <v>0</v>
      </c>
      <c r="F522">
        <v>111.3</v>
      </c>
      <c r="G522">
        <v>0</v>
      </c>
      <c r="H522">
        <v>0</v>
      </c>
      <c r="I522">
        <v>0</v>
      </c>
      <c r="K522">
        <v>1988</v>
      </c>
      <c r="L522">
        <v>2000</v>
      </c>
    </row>
    <row r="523" spans="1:12" x14ac:dyDescent="0.25">
      <c r="A523">
        <v>32</v>
      </c>
      <c r="B523">
        <v>12342400</v>
      </c>
      <c r="C523" t="s">
        <v>466</v>
      </c>
      <c r="D523">
        <v>80</v>
      </c>
      <c r="E523">
        <v>0</v>
      </c>
      <c r="F523">
        <v>56</v>
      </c>
      <c r="G523">
        <v>0</v>
      </c>
      <c r="H523">
        <v>0</v>
      </c>
      <c r="I523">
        <v>0</v>
      </c>
      <c r="K523">
        <v>1988</v>
      </c>
      <c r="L523">
        <v>2000</v>
      </c>
    </row>
    <row r="524" spans="1:12" x14ac:dyDescent="0.25">
      <c r="A524">
        <v>32</v>
      </c>
      <c r="B524">
        <v>12342403</v>
      </c>
      <c r="C524" t="s">
        <v>200</v>
      </c>
      <c r="D524">
        <v>20.8</v>
      </c>
      <c r="E524">
        <v>0</v>
      </c>
      <c r="F524">
        <v>17.079999999999998</v>
      </c>
      <c r="G524">
        <v>0</v>
      </c>
      <c r="H524">
        <v>0</v>
      </c>
      <c r="I524">
        <v>0</v>
      </c>
      <c r="K524">
        <v>1985</v>
      </c>
      <c r="L524">
        <v>1992</v>
      </c>
    </row>
    <row r="525" spans="1:12" x14ac:dyDescent="0.25">
      <c r="A525">
        <v>32</v>
      </c>
      <c r="B525">
        <v>12342412</v>
      </c>
      <c r="C525" t="s">
        <v>467</v>
      </c>
      <c r="D525">
        <v>20.100000000000001</v>
      </c>
      <c r="E525">
        <v>0</v>
      </c>
      <c r="F525">
        <v>16.5</v>
      </c>
      <c r="G525">
        <v>0</v>
      </c>
      <c r="H525">
        <v>0</v>
      </c>
      <c r="I525">
        <v>0</v>
      </c>
      <c r="K525">
        <v>1988</v>
      </c>
      <c r="L525">
        <v>1991</v>
      </c>
    </row>
    <row r="526" spans="1:12" x14ac:dyDescent="0.25">
      <c r="A526">
        <v>32</v>
      </c>
      <c r="B526">
        <v>12342417</v>
      </c>
      <c r="C526" t="s">
        <v>468</v>
      </c>
      <c r="D526">
        <v>44</v>
      </c>
      <c r="E526">
        <v>0</v>
      </c>
      <c r="F526">
        <v>30.8</v>
      </c>
      <c r="G526">
        <v>0</v>
      </c>
      <c r="H526">
        <v>0</v>
      </c>
      <c r="I526">
        <v>0</v>
      </c>
      <c r="K526">
        <v>1989</v>
      </c>
      <c r="L526">
        <v>1991</v>
      </c>
    </row>
    <row r="527" spans="1:12" x14ac:dyDescent="0.25">
      <c r="A527">
        <v>32</v>
      </c>
      <c r="B527">
        <v>12342418</v>
      </c>
      <c r="C527" t="s">
        <v>468</v>
      </c>
      <c r="D527">
        <v>44</v>
      </c>
      <c r="E527">
        <v>0</v>
      </c>
      <c r="F527">
        <v>30.8</v>
      </c>
      <c r="G527">
        <v>0</v>
      </c>
      <c r="H527">
        <v>0</v>
      </c>
      <c r="I527">
        <v>0</v>
      </c>
      <c r="K527">
        <v>1989</v>
      </c>
      <c r="L527">
        <v>1992</v>
      </c>
    </row>
    <row r="528" spans="1:12" x14ac:dyDescent="0.25">
      <c r="A528">
        <v>32</v>
      </c>
      <c r="B528">
        <v>12342419</v>
      </c>
      <c r="C528" t="s">
        <v>468</v>
      </c>
      <c r="D528">
        <v>44</v>
      </c>
      <c r="E528">
        <v>0</v>
      </c>
      <c r="F528">
        <v>30.8</v>
      </c>
      <c r="G528">
        <v>0</v>
      </c>
      <c r="H528">
        <v>0</v>
      </c>
      <c r="I528">
        <v>0</v>
      </c>
      <c r="K528">
        <v>1990</v>
      </c>
      <c r="L528">
        <v>1993</v>
      </c>
    </row>
    <row r="529" spans="1:12" x14ac:dyDescent="0.25">
      <c r="A529">
        <v>32</v>
      </c>
      <c r="B529">
        <v>12342420</v>
      </c>
      <c r="C529" t="s">
        <v>249</v>
      </c>
      <c r="D529">
        <v>44</v>
      </c>
      <c r="E529">
        <v>0</v>
      </c>
      <c r="F529">
        <v>30.8</v>
      </c>
      <c r="G529">
        <v>0</v>
      </c>
      <c r="H529">
        <v>0</v>
      </c>
      <c r="I529">
        <v>0</v>
      </c>
      <c r="K529">
        <v>1990</v>
      </c>
      <c r="L529">
        <v>1993</v>
      </c>
    </row>
    <row r="530" spans="1:12" x14ac:dyDescent="0.25">
      <c r="A530">
        <v>32</v>
      </c>
      <c r="B530">
        <v>12342439</v>
      </c>
      <c r="C530" t="s">
        <v>249</v>
      </c>
      <c r="D530">
        <v>88</v>
      </c>
      <c r="E530">
        <v>0</v>
      </c>
      <c r="F530">
        <v>61.6</v>
      </c>
      <c r="G530">
        <v>0</v>
      </c>
      <c r="H530">
        <v>0</v>
      </c>
      <c r="I530">
        <v>0</v>
      </c>
      <c r="K530">
        <v>1990</v>
      </c>
      <c r="L530">
        <v>1994</v>
      </c>
    </row>
    <row r="531" spans="1:12" x14ac:dyDescent="0.25">
      <c r="A531">
        <v>32</v>
      </c>
      <c r="B531">
        <v>12342453</v>
      </c>
      <c r="C531" t="s">
        <v>469</v>
      </c>
      <c r="D531">
        <v>17.5</v>
      </c>
      <c r="E531">
        <v>0</v>
      </c>
      <c r="F531">
        <v>12.25</v>
      </c>
      <c r="G531">
        <v>0</v>
      </c>
      <c r="H531">
        <v>0</v>
      </c>
      <c r="I531">
        <v>0</v>
      </c>
      <c r="K531">
        <v>1989</v>
      </c>
      <c r="L531">
        <v>1998</v>
      </c>
    </row>
    <row r="532" spans="1:12" x14ac:dyDescent="0.25">
      <c r="A532">
        <v>32</v>
      </c>
      <c r="B532">
        <v>12342454</v>
      </c>
      <c r="C532" t="s">
        <v>470</v>
      </c>
      <c r="D532">
        <v>35</v>
      </c>
      <c r="E532">
        <v>0</v>
      </c>
      <c r="F532">
        <v>24.5</v>
      </c>
      <c r="G532">
        <v>0</v>
      </c>
      <c r="H532">
        <v>0</v>
      </c>
      <c r="I532">
        <v>0</v>
      </c>
      <c r="K532">
        <v>1988</v>
      </c>
      <c r="L532">
        <v>1997</v>
      </c>
    </row>
    <row r="533" spans="1:12" x14ac:dyDescent="0.25">
      <c r="A533">
        <v>32</v>
      </c>
      <c r="B533">
        <v>12342455</v>
      </c>
      <c r="C533" t="s">
        <v>471</v>
      </c>
      <c r="D533">
        <v>169</v>
      </c>
      <c r="E533">
        <v>0</v>
      </c>
      <c r="F533">
        <v>118.3</v>
      </c>
      <c r="G533">
        <v>0</v>
      </c>
      <c r="H533">
        <v>0</v>
      </c>
      <c r="I533">
        <v>0</v>
      </c>
      <c r="K533">
        <v>1983</v>
      </c>
      <c r="L533">
        <v>1993</v>
      </c>
    </row>
    <row r="534" spans="1:12" x14ac:dyDescent="0.25">
      <c r="A534">
        <v>32</v>
      </c>
      <c r="B534">
        <v>12342456</v>
      </c>
      <c r="C534" t="s">
        <v>472</v>
      </c>
      <c r="D534">
        <v>119.03</v>
      </c>
      <c r="E534">
        <v>0</v>
      </c>
      <c r="F534">
        <v>97.6</v>
      </c>
      <c r="G534">
        <v>0</v>
      </c>
      <c r="H534">
        <v>0</v>
      </c>
      <c r="I534">
        <v>0</v>
      </c>
      <c r="K534">
        <v>1989</v>
      </c>
      <c r="L534">
        <v>1994</v>
      </c>
    </row>
    <row r="535" spans="1:12" x14ac:dyDescent="0.25">
      <c r="A535">
        <v>32</v>
      </c>
      <c r="B535">
        <v>12342457</v>
      </c>
      <c r="C535" t="s">
        <v>473</v>
      </c>
      <c r="D535">
        <v>119.03</v>
      </c>
      <c r="E535">
        <v>0</v>
      </c>
      <c r="F535">
        <v>97.6</v>
      </c>
      <c r="G535">
        <v>0</v>
      </c>
      <c r="H535">
        <v>0</v>
      </c>
      <c r="I535">
        <v>0</v>
      </c>
      <c r="K535">
        <v>1989</v>
      </c>
      <c r="L535">
        <v>1994</v>
      </c>
    </row>
    <row r="536" spans="1:12" x14ac:dyDescent="0.25">
      <c r="A536">
        <v>32</v>
      </c>
      <c r="B536">
        <v>12342458</v>
      </c>
      <c r="C536" t="s">
        <v>474</v>
      </c>
      <c r="D536">
        <v>119.03</v>
      </c>
      <c r="E536">
        <v>0</v>
      </c>
      <c r="F536">
        <v>97.6</v>
      </c>
      <c r="G536">
        <v>0</v>
      </c>
      <c r="H536">
        <v>0</v>
      </c>
      <c r="I536">
        <v>0</v>
      </c>
      <c r="K536">
        <v>1989</v>
      </c>
      <c r="L536">
        <v>1996</v>
      </c>
    </row>
    <row r="537" spans="1:12" x14ac:dyDescent="0.25">
      <c r="A537">
        <v>32</v>
      </c>
      <c r="B537">
        <v>12342460</v>
      </c>
      <c r="C537" t="s">
        <v>200</v>
      </c>
      <c r="D537">
        <v>71</v>
      </c>
      <c r="E537">
        <v>0</v>
      </c>
      <c r="F537">
        <v>49.7</v>
      </c>
      <c r="G537">
        <v>0</v>
      </c>
      <c r="H537">
        <v>0</v>
      </c>
      <c r="I537">
        <v>0</v>
      </c>
      <c r="K537">
        <v>1990</v>
      </c>
      <c r="L537">
        <v>1995</v>
      </c>
    </row>
    <row r="538" spans="1:12" x14ac:dyDescent="0.25">
      <c r="A538">
        <v>32</v>
      </c>
      <c r="B538">
        <v>12342461</v>
      </c>
      <c r="C538" t="s">
        <v>200</v>
      </c>
      <c r="D538">
        <v>37</v>
      </c>
      <c r="E538">
        <v>0</v>
      </c>
      <c r="F538">
        <v>25.9</v>
      </c>
      <c r="G538">
        <v>0</v>
      </c>
      <c r="H538">
        <v>0</v>
      </c>
      <c r="I538">
        <v>0</v>
      </c>
      <c r="K538">
        <v>1990</v>
      </c>
      <c r="L538">
        <v>1995</v>
      </c>
    </row>
    <row r="539" spans="1:12" x14ac:dyDescent="0.25">
      <c r="A539">
        <v>32</v>
      </c>
      <c r="B539">
        <v>12342480</v>
      </c>
      <c r="C539" t="s">
        <v>200</v>
      </c>
      <c r="D539">
        <v>19.5</v>
      </c>
      <c r="E539">
        <v>0</v>
      </c>
      <c r="F539">
        <v>13.65</v>
      </c>
      <c r="G539">
        <v>0</v>
      </c>
      <c r="H539">
        <v>0</v>
      </c>
      <c r="I539">
        <v>0</v>
      </c>
      <c r="K539">
        <v>1990</v>
      </c>
      <c r="L539">
        <v>1995</v>
      </c>
    </row>
    <row r="540" spans="1:12" x14ac:dyDescent="0.25">
      <c r="A540">
        <v>32</v>
      </c>
      <c r="B540">
        <v>12342485</v>
      </c>
      <c r="C540" t="s">
        <v>200</v>
      </c>
      <c r="D540">
        <v>51</v>
      </c>
      <c r="E540">
        <v>0</v>
      </c>
      <c r="F540">
        <v>35.700000000000003</v>
      </c>
      <c r="G540">
        <v>0</v>
      </c>
      <c r="H540">
        <v>0</v>
      </c>
      <c r="I540">
        <v>0</v>
      </c>
      <c r="K540">
        <v>1990</v>
      </c>
      <c r="L540">
        <v>1995</v>
      </c>
    </row>
    <row r="541" spans="1:12" x14ac:dyDescent="0.25">
      <c r="A541">
        <v>32</v>
      </c>
      <c r="B541">
        <v>12342610</v>
      </c>
      <c r="C541" t="s">
        <v>249</v>
      </c>
      <c r="D541">
        <v>44</v>
      </c>
      <c r="E541">
        <v>0</v>
      </c>
      <c r="F541">
        <v>30.8</v>
      </c>
      <c r="G541">
        <v>0</v>
      </c>
      <c r="H541">
        <v>0</v>
      </c>
      <c r="I541">
        <v>0</v>
      </c>
      <c r="K541">
        <v>1990</v>
      </c>
      <c r="L541">
        <v>1993</v>
      </c>
    </row>
    <row r="542" spans="1:12" x14ac:dyDescent="0.25">
      <c r="A542">
        <v>32</v>
      </c>
      <c r="B542">
        <v>12342615</v>
      </c>
      <c r="C542" t="s">
        <v>171</v>
      </c>
      <c r="D542">
        <v>37.520000000000003</v>
      </c>
      <c r="E542">
        <v>0</v>
      </c>
      <c r="F542">
        <v>30.79</v>
      </c>
      <c r="G542">
        <v>0</v>
      </c>
      <c r="H542">
        <v>0</v>
      </c>
      <c r="I542">
        <v>0</v>
      </c>
      <c r="K542">
        <v>1988</v>
      </c>
      <c r="L542">
        <v>1995</v>
      </c>
    </row>
    <row r="543" spans="1:12" x14ac:dyDescent="0.25">
      <c r="A543">
        <v>32</v>
      </c>
      <c r="B543">
        <v>12342617</v>
      </c>
      <c r="C543" t="s">
        <v>171</v>
      </c>
      <c r="D543">
        <v>37.520000000000003</v>
      </c>
      <c r="E543">
        <v>0</v>
      </c>
      <c r="F543">
        <v>30.79</v>
      </c>
      <c r="G543">
        <v>0</v>
      </c>
      <c r="H543">
        <v>0</v>
      </c>
      <c r="I543">
        <v>0</v>
      </c>
      <c r="K543">
        <v>1988</v>
      </c>
      <c r="L543">
        <v>1995</v>
      </c>
    </row>
    <row r="544" spans="1:12" x14ac:dyDescent="0.25">
      <c r="A544">
        <v>32</v>
      </c>
      <c r="B544">
        <v>12342619</v>
      </c>
      <c r="C544" t="s">
        <v>171</v>
      </c>
      <c r="D544">
        <v>37.520000000000003</v>
      </c>
      <c r="E544">
        <v>0</v>
      </c>
      <c r="F544">
        <v>30.79</v>
      </c>
      <c r="G544">
        <v>0</v>
      </c>
      <c r="H544">
        <v>0</v>
      </c>
      <c r="I544">
        <v>0</v>
      </c>
      <c r="K544">
        <v>1988</v>
      </c>
      <c r="L544">
        <v>1997</v>
      </c>
    </row>
    <row r="545" spans="1:12" x14ac:dyDescent="0.25">
      <c r="A545">
        <v>32</v>
      </c>
      <c r="B545">
        <v>12342620</v>
      </c>
      <c r="C545" t="s">
        <v>171</v>
      </c>
      <c r="D545">
        <v>37.520000000000003</v>
      </c>
      <c r="E545">
        <v>0</v>
      </c>
      <c r="F545">
        <v>30.79</v>
      </c>
      <c r="G545">
        <v>0</v>
      </c>
      <c r="H545">
        <v>0</v>
      </c>
      <c r="I545">
        <v>0</v>
      </c>
      <c r="K545">
        <v>1988</v>
      </c>
      <c r="L545">
        <v>1995</v>
      </c>
    </row>
    <row r="546" spans="1:12" x14ac:dyDescent="0.25">
      <c r="A546">
        <v>32</v>
      </c>
      <c r="B546">
        <v>12342622</v>
      </c>
      <c r="C546" t="s">
        <v>171</v>
      </c>
      <c r="D546">
        <v>37.520000000000003</v>
      </c>
      <c r="E546">
        <v>0</v>
      </c>
      <c r="F546">
        <v>30.79</v>
      </c>
      <c r="G546">
        <v>0</v>
      </c>
      <c r="H546">
        <v>0</v>
      </c>
      <c r="I546">
        <v>0</v>
      </c>
      <c r="K546">
        <v>1988</v>
      </c>
      <c r="L546">
        <v>1995</v>
      </c>
    </row>
    <row r="547" spans="1:12" x14ac:dyDescent="0.25">
      <c r="A547">
        <v>32</v>
      </c>
      <c r="B547">
        <v>12342624</v>
      </c>
      <c r="C547" t="s">
        <v>171</v>
      </c>
      <c r="D547">
        <v>37.520000000000003</v>
      </c>
      <c r="E547">
        <v>0</v>
      </c>
      <c r="F547">
        <v>30.79</v>
      </c>
      <c r="G547">
        <v>0</v>
      </c>
      <c r="H547">
        <v>0</v>
      </c>
      <c r="I547">
        <v>0</v>
      </c>
      <c r="K547">
        <v>1988</v>
      </c>
      <c r="L547">
        <v>1997</v>
      </c>
    </row>
    <row r="548" spans="1:12" x14ac:dyDescent="0.25">
      <c r="A548">
        <v>32</v>
      </c>
      <c r="B548">
        <v>12342628</v>
      </c>
      <c r="C548" t="s">
        <v>475</v>
      </c>
      <c r="D548">
        <v>595.13</v>
      </c>
      <c r="E548">
        <v>0</v>
      </c>
      <c r="F548">
        <v>465.75</v>
      </c>
      <c r="G548">
        <v>0</v>
      </c>
      <c r="H548">
        <v>0</v>
      </c>
      <c r="I548">
        <v>0</v>
      </c>
      <c r="K548">
        <v>1982</v>
      </c>
      <c r="L548">
        <v>1982</v>
      </c>
    </row>
    <row r="549" spans="1:12" x14ac:dyDescent="0.25">
      <c r="A549">
        <v>32</v>
      </c>
      <c r="B549">
        <v>12342629</v>
      </c>
      <c r="C549" t="s">
        <v>476</v>
      </c>
      <c r="D549">
        <v>595.13</v>
      </c>
      <c r="E549">
        <v>0</v>
      </c>
      <c r="F549">
        <v>465.75</v>
      </c>
      <c r="G549">
        <v>0</v>
      </c>
      <c r="H549">
        <v>0</v>
      </c>
      <c r="I549">
        <v>0</v>
      </c>
      <c r="K549">
        <v>1982</v>
      </c>
      <c r="L549">
        <v>1982</v>
      </c>
    </row>
    <row r="550" spans="1:12" x14ac:dyDescent="0.25">
      <c r="A550">
        <v>32</v>
      </c>
      <c r="B550">
        <v>12342633</v>
      </c>
      <c r="C550" t="s">
        <v>200</v>
      </c>
      <c r="D550">
        <v>24</v>
      </c>
      <c r="E550">
        <v>0</v>
      </c>
      <c r="F550">
        <v>16.8</v>
      </c>
      <c r="G550">
        <v>0</v>
      </c>
      <c r="H550">
        <v>0</v>
      </c>
      <c r="I550">
        <v>0</v>
      </c>
      <c r="K550">
        <v>1991</v>
      </c>
      <c r="L550">
        <v>1994</v>
      </c>
    </row>
    <row r="551" spans="1:12" x14ac:dyDescent="0.25">
      <c r="A551">
        <v>32</v>
      </c>
      <c r="B551">
        <v>12342634</v>
      </c>
      <c r="C551" t="s">
        <v>200</v>
      </c>
      <c r="D551">
        <v>12</v>
      </c>
      <c r="E551">
        <v>0</v>
      </c>
      <c r="F551">
        <v>8.4</v>
      </c>
      <c r="G551">
        <v>0</v>
      </c>
      <c r="H551">
        <v>0</v>
      </c>
      <c r="I551">
        <v>0</v>
      </c>
      <c r="K551">
        <v>1993</v>
      </c>
      <c r="L551">
        <v>1994</v>
      </c>
    </row>
    <row r="552" spans="1:12" x14ac:dyDescent="0.25">
      <c r="A552">
        <v>32</v>
      </c>
      <c r="B552">
        <v>12342635</v>
      </c>
      <c r="C552" t="s">
        <v>200</v>
      </c>
      <c r="D552">
        <v>12</v>
      </c>
      <c r="E552">
        <v>0</v>
      </c>
      <c r="F552">
        <v>8.4</v>
      </c>
      <c r="G552">
        <v>0</v>
      </c>
      <c r="H552">
        <v>0</v>
      </c>
      <c r="I552">
        <v>0</v>
      </c>
      <c r="K552">
        <v>1991</v>
      </c>
      <c r="L552">
        <v>1994</v>
      </c>
    </row>
    <row r="553" spans="1:12" x14ac:dyDescent="0.25">
      <c r="A553">
        <v>32</v>
      </c>
      <c r="B553">
        <v>12342643</v>
      </c>
      <c r="C553" t="s">
        <v>200</v>
      </c>
      <c r="D553">
        <v>20.8</v>
      </c>
      <c r="E553">
        <v>0</v>
      </c>
      <c r="F553">
        <v>17.079999999999998</v>
      </c>
      <c r="G553">
        <v>0</v>
      </c>
      <c r="H553">
        <v>0</v>
      </c>
      <c r="I553">
        <v>0</v>
      </c>
      <c r="K553">
        <v>1985</v>
      </c>
      <c r="L553">
        <v>1992</v>
      </c>
    </row>
    <row r="554" spans="1:12" x14ac:dyDescent="0.25">
      <c r="A554">
        <v>32</v>
      </c>
      <c r="B554">
        <v>12342705</v>
      </c>
      <c r="C554" t="s">
        <v>279</v>
      </c>
      <c r="D554">
        <v>26.19</v>
      </c>
      <c r="E554">
        <v>0</v>
      </c>
      <c r="F554">
        <v>21.48</v>
      </c>
      <c r="G554">
        <v>0</v>
      </c>
      <c r="H554">
        <v>0</v>
      </c>
      <c r="I554">
        <v>0</v>
      </c>
      <c r="K554">
        <v>1992</v>
      </c>
      <c r="L554">
        <v>1992</v>
      </c>
    </row>
    <row r="555" spans="1:12" x14ac:dyDescent="0.25">
      <c r="A555">
        <v>32</v>
      </c>
      <c r="B555">
        <v>12342707</v>
      </c>
      <c r="C555" t="s">
        <v>477</v>
      </c>
      <c r="D555">
        <v>30</v>
      </c>
      <c r="E555">
        <v>0</v>
      </c>
      <c r="F555">
        <v>21</v>
      </c>
      <c r="G555">
        <v>0</v>
      </c>
      <c r="H555">
        <v>0</v>
      </c>
      <c r="I555">
        <v>0</v>
      </c>
      <c r="K555">
        <v>1988</v>
      </c>
      <c r="L555">
        <v>2000</v>
      </c>
    </row>
    <row r="556" spans="1:12" x14ac:dyDescent="0.25">
      <c r="A556">
        <v>32</v>
      </c>
      <c r="B556">
        <v>12342708</v>
      </c>
      <c r="C556" t="s">
        <v>400</v>
      </c>
      <c r="D556">
        <v>44</v>
      </c>
      <c r="E556">
        <v>0</v>
      </c>
      <c r="F556">
        <v>30.8</v>
      </c>
      <c r="G556">
        <v>0</v>
      </c>
      <c r="H556">
        <v>0</v>
      </c>
      <c r="I556">
        <v>0</v>
      </c>
      <c r="K556">
        <v>1990</v>
      </c>
      <c r="L556">
        <v>1996</v>
      </c>
    </row>
    <row r="557" spans="1:12" x14ac:dyDescent="0.25">
      <c r="A557">
        <v>32</v>
      </c>
      <c r="B557">
        <v>12342709</v>
      </c>
      <c r="C557" t="s">
        <v>478</v>
      </c>
      <c r="D557">
        <v>39</v>
      </c>
      <c r="E557">
        <v>0</v>
      </c>
      <c r="F557">
        <v>27.3</v>
      </c>
      <c r="G557">
        <v>0</v>
      </c>
      <c r="H557">
        <v>0</v>
      </c>
      <c r="I557">
        <v>0</v>
      </c>
      <c r="K557">
        <v>1988</v>
      </c>
      <c r="L557">
        <v>2005</v>
      </c>
    </row>
    <row r="558" spans="1:12" x14ac:dyDescent="0.25">
      <c r="A558">
        <v>32</v>
      </c>
      <c r="B558">
        <v>12342710</v>
      </c>
      <c r="C558" t="s">
        <v>479</v>
      </c>
      <c r="D558">
        <v>35</v>
      </c>
      <c r="E558">
        <v>0</v>
      </c>
      <c r="F558">
        <v>26.25</v>
      </c>
      <c r="G558">
        <v>0</v>
      </c>
      <c r="H558">
        <v>0</v>
      </c>
      <c r="I558">
        <v>0</v>
      </c>
      <c r="K558">
        <v>1988</v>
      </c>
      <c r="L558">
        <v>2005</v>
      </c>
    </row>
    <row r="559" spans="1:12" x14ac:dyDescent="0.25">
      <c r="A559">
        <v>32</v>
      </c>
      <c r="B559">
        <v>12342711</v>
      </c>
      <c r="C559" t="s">
        <v>480</v>
      </c>
      <c r="D559">
        <v>39</v>
      </c>
      <c r="E559">
        <v>0</v>
      </c>
      <c r="F559">
        <v>27.3</v>
      </c>
      <c r="G559">
        <v>0</v>
      </c>
      <c r="H559">
        <v>0</v>
      </c>
      <c r="I559">
        <v>0</v>
      </c>
      <c r="K559">
        <v>1988</v>
      </c>
      <c r="L559">
        <v>2005</v>
      </c>
    </row>
    <row r="560" spans="1:12" x14ac:dyDescent="0.25">
      <c r="A560">
        <v>32</v>
      </c>
      <c r="B560">
        <v>12342712</v>
      </c>
      <c r="C560" t="s">
        <v>481</v>
      </c>
      <c r="D560">
        <v>35</v>
      </c>
      <c r="E560">
        <v>0</v>
      </c>
      <c r="F560">
        <v>24.5</v>
      </c>
      <c r="G560">
        <v>0</v>
      </c>
      <c r="H560">
        <v>0</v>
      </c>
      <c r="I560">
        <v>0</v>
      </c>
      <c r="K560">
        <v>1988</v>
      </c>
      <c r="L560">
        <v>2001</v>
      </c>
    </row>
    <row r="561" spans="1:12" x14ac:dyDescent="0.25">
      <c r="A561">
        <v>32</v>
      </c>
      <c r="B561">
        <v>12342713</v>
      </c>
      <c r="C561" t="s">
        <v>482</v>
      </c>
      <c r="D561">
        <v>35</v>
      </c>
      <c r="E561">
        <v>0</v>
      </c>
      <c r="F561">
        <v>24.5</v>
      </c>
      <c r="G561">
        <v>0</v>
      </c>
      <c r="H561">
        <v>0</v>
      </c>
      <c r="I561">
        <v>0</v>
      </c>
      <c r="K561">
        <v>1988</v>
      </c>
      <c r="L561">
        <v>2001</v>
      </c>
    </row>
    <row r="562" spans="1:12" x14ac:dyDescent="0.25">
      <c r="A562">
        <v>32</v>
      </c>
      <c r="B562">
        <v>12342714</v>
      </c>
      <c r="C562" t="s">
        <v>483</v>
      </c>
      <c r="D562">
        <v>35</v>
      </c>
      <c r="E562">
        <v>0</v>
      </c>
      <c r="F562">
        <v>24.5</v>
      </c>
      <c r="G562">
        <v>0</v>
      </c>
      <c r="H562">
        <v>0</v>
      </c>
      <c r="I562">
        <v>0</v>
      </c>
      <c r="K562">
        <v>1988</v>
      </c>
      <c r="L562">
        <v>2001</v>
      </c>
    </row>
    <row r="563" spans="1:12" x14ac:dyDescent="0.25">
      <c r="A563">
        <v>32</v>
      </c>
      <c r="B563">
        <v>12342715</v>
      </c>
      <c r="C563" t="s">
        <v>484</v>
      </c>
      <c r="D563">
        <v>35</v>
      </c>
      <c r="E563">
        <v>0</v>
      </c>
      <c r="F563">
        <v>24.5</v>
      </c>
      <c r="G563">
        <v>0</v>
      </c>
      <c r="H563">
        <v>0</v>
      </c>
      <c r="I563">
        <v>0</v>
      </c>
      <c r="K563">
        <v>1988</v>
      </c>
      <c r="L563">
        <v>2003</v>
      </c>
    </row>
    <row r="564" spans="1:12" x14ac:dyDescent="0.25">
      <c r="A564">
        <v>32</v>
      </c>
      <c r="B564">
        <v>12342716</v>
      </c>
      <c r="C564" t="s">
        <v>485</v>
      </c>
      <c r="D564">
        <v>35</v>
      </c>
      <c r="E564">
        <v>0</v>
      </c>
      <c r="F564">
        <v>24.5</v>
      </c>
      <c r="G564">
        <v>0</v>
      </c>
      <c r="H564">
        <v>0</v>
      </c>
      <c r="I564">
        <v>0</v>
      </c>
      <c r="K564">
        <v>1988</v>
      </c>
      <c r="L564">
        <v>2003</v>
      </c>
    </row>
    <row r="565" spans="1:12" x14ac:dyDescent="0.25">
      <c r="A565">
        <v>32</v>
      </c>
      <c r="B565">
        <v>12342717</v>
      </c>
      <c r="C565" t="s">
        <v>486</v>
      </c>
      <c r="D565">
        <v>35</v>
      </c>
      <c r="E565">
        <v>0</v>
      </c>
      <c r="F565">
        <v>24.5</v>
      </c>
      <c r="G565">
        <v>0</v>
      </c>
      <c r="H565">
        <v>0</v>
      </c>
      <c r="I565">
        <v>0</v>
      </c>
      <c r="K565">
        <v>1988</v>
      </c>
      <c r="L565">
        <v>2003</v>
      </c>
    </row>
    <row r="566" spans="1:12" x14ac:dyDescent="0.25">
      <c r="A566">
        <v>32</v>
      </c>
      <c r="B566">
        <v>12342718</v>
      </c>
      <c r="C566" t="s">
        <v>487</v>
      </c>
      <c r="D566">
        <v>35</v>
      </c>
      <c r="E566">
        <v>0</v>
      </c>
      <c r="F566">
        <v>24.5</v>
      </c>
      <c r="G566">
        <v>0</v>
      </c>
      <c r="H566">
        <v>0</v>
      </c>
      <c r="I566">
        <v>0</v>
      </c>
      <c r="K566">
        <v>1988</v>
      </c>
      <c r="L566">
        <v>2005</v>
      </c>
    </row>
    <row r="567" spans="1:12" x14ac:dyDescent="0.25">
      <c r="A567">
        <v>32</v>
      </c>
      <c r="B567">
        <v>12342719</v>
      </c>
      <c r="C567" t="s">
        <v>488</v>
      </c>
      <c r="D567">
        <v>35</v>
      </c>
      <c r="E567">
        <v>0</v>
      </c>
      <c r="F567">
        <v>26.25</v>
      </c>
      <c r="G567">
        <v>0</v>
      </c>
      <c r="H567">
        <v>0</v>
      </c>
      <c r="I567">
        <v>0</v>
      </c>
      <c r="K567">
        <v>1988</v>
      </c>
      <c r="L567">
        <v>2005</v>
      </c>
    </row>
    <row r="568" spans="1:12" x14ac:dyDescent="0.25">
      <c r="A568">
        <v>32</v>
      </c>
      <c r="B568">
        <v>12342720</v>
      </c>
      <c r="C568" t="s">
        <v>489</v>
      </c>
      <c r="D568">
        <v>35</v>
      </c>
      <c r="E568">
        <v>0</v>
      </c>
      <c r="F568">
        <v>24.5</v>
      </c>
      <c r="G568">
        <v>0</v>
      </c>
      <c r="H568">
        <v>0</v>
      </c>
      <c r="I568">
        <v>0</v>
      </c>
      <c r="K568">
        <v>1988</v>
      </c>
      <c r="L568">
        <v>2001</v>
      </c>
    </row>
    <row r="569" spans="1:12" x14ac:dyDescent="0.25">
      <c r="A569">
        <v>32</v>
      </c>
      <c r="B569">
        <v>12342721</v>
      </c>
      <c r="C569" t="s">
        <v>490</v>
      </c>
      <c r="D569">
        <v>35</v>
      </c>
      <c r="E569">
        <v>0</v>
      </c>
      <c r="F569">
        <v>24.5</v>
      </c>
      <c r="G569">
        <v>0</v>
      </c>
      <c r="H569">
        <v>0</v>
      </c>
      <c r="I569">
        <v>0</v>
      </c>
      <c r="K569">
        <v>1988</v>
      </c>
      <c r="L569">
        <v>2003</v>
      </c>
    </row>
    <row r="570" spans="1:12" x14ac:dyDescent="0.25">
      <c r="A570">
        <v>32</v>
      </c>
      <c r="B570">
        <v>12342722</v>
      </c>
      <c r="C570" t="s">
        <v>491</v>
      </c>
      <c r="D570">
        <v>35</v>
      </c>
      <c r="E570">
        <v>0</v>
      </c>
      <c r="F570">
        <v>24.5</v>
      </c>
      <c r="G570">
        <v>0</v>
      </c>
      <c r="H570">
        <v>0</v>
      </c>
      <c r="I570">
        <v>0</v>
      </c>
      <c r="K570">
        <v>1988</v>
      </c>
      <c r="L570">
        <v>2003</v>
      </c>
    </row>
    <row r="571" spans="1:12" x14ac:dyDescent="0.25">
      <c r="A571">
        <v>32</v>
      </c>
      <c r="B571">
        <v>12342723</v>
      </c>
      <c r="C571" t="s">
        <v>492</v>
      </c>
      <c r="D571">
        <v>35</v>
      </c>
      <c r="E571">
        <v>0</v>
      </c>
      <c r="F571">
        <v>24.5</v>
      </c>
      <c r="G571">
        <v>0</v>
      </c>
      <c r="H571">
        <v>0</v>
      </c>
      <c r="I571">
        <v>0</v>
      </c>
      <c r="K571">
        <v>1988</v>
      </c>
      <c r="L571">
        <v>2003</v>
      </c>
    </row>
    <row r="572" spans="1:12" x14ac:dyDescent="0.25">
      <c r="A572">
        <v>32</v>
      </c>
      <c r="B572">
        <v>12342724</v>
      </c>
      <c r="C572" t="s">
        <v>493</v>
      </c>
      <c r="D572">
        <v>17.5</v>
      </c>
      <c r="E572">
        <v>0</v>
      </c>
      <c r="F572">
        <v>12.25</v>
      </c>
      <c r="G572">
        <v>0</v>
      </c>
      <c r="H572">
        <v>0</v>
      </c>
      <c r="I572">
        <v>0</v>
      </c>
      <c r="K572">
        <v>1989</v>
      </c>
      <c r="L572">
        <v>1997</v>
      </c>
    </row>
    <row r="573" spans="1:12" x14ac:dyDescent="0.25">
      <c r="A573">
        <v>32</v>
      </c>
      <c r="B573">
        <v>12342725</v>
      </c>
      <c r="C573" t="s">
        <v>494</v>
      </c>
      <c r="D573">
        <v>35</v>
      </c>
      <c r="E573">
        <v>0</v>
      </c>
      <c r="F573">
        <v>24.5</v>
      </c>
      <c r="G573">
        <v>0</v>
      </c>
      <c r="H573">
        <v>0</v>
      </c>
      <c r="I573">
        <v>0</v>
      </c>
      <c r="K573">
        <v>1989</v>
      </c>
      <c r="L573">
        <v>1997</v>
      </c>
    </row>
    <row r="574" spans="1:12" x14ac:dyDescent="0.25">
      <c r="A574">
        <v>32</v>
      </c>
      <c r="B574">
        <v>12342726</v>
      </c>
      <c r="C574" t="s">
        <v>495</v>
      </c>
      <c r="D574">
        <v>17.5</v>
      </c>
      <c r="E574">
        <v>0</v>
      </c>
      <c r="F574">
        <v>12.25</v>
      </c>
      <c r="G574">
        <v>0</v>
      </c>
      <c r="H574">
        <v>0</v>
      </c>
      <c r="I574">
        <v>0</v>
      </c>
      <c r="K574">
        <v>1989</v>
      </c>
      <c r="L574">
        <v>1997</v>
      </c>
    </row>
    <row r="575" spans="1:12" x14ac:dyDescent="0.25">
      <c r="A575">
        <v>32</v>
      </c>
      <c r="B575">
        <v>12342735</v>
      </c>
      <c r="C575" t="s">
        <v>496</v>
      </c>
      <c r="D575">
        <v>39</v>
      </c>
      <c r="E575">
        <v>0</v>
      </c>
      <c r="F575">
        <v>27.3</v>
      </c>
      <c r="G575">
        <v>0</v>
      </c>
      <c r="H575">
        <v>0</v>
      </c>
      <c r="I575">
        <v>0</v>
      </c>
      <c r="K575">
        <v>1988</v>
      </c>
      <c r="L575">
        <v>2005</v>
      </c>
    </row>
    <row r="576" spans="1:12" x14ac:dyDescent="0.25">
      <c r="A576">
        <v>32</v>
      </c>
      <c r="B576">
        <v>12342736</v>
      </c>
      <c r="C576" t="s">
        <v>497</v>
      </c>
      <c r="D576">
        <v>35</v>
      </c>
      <c r="E576">
        <v>0</v>
      </c>
      <c r="F576">
        <v>24.5</v>
      </c>
      <c r="G576">
        <v>0</v>
      </c>
      <c r="H576">
        <v>0</v>
      </c>
      <c r="I576">
        <v>0</v>
      </c>
      <c r="K576">
        <v>1988</v>
      </c>
      <c r="L576">
        <v>2005</v>
      </c>
    </row>
    <row r="577" spans="1:12" x14ac:dyDescent="0.25">
      <c r="A577">
        <v>32</v>
      </c>
      <c r="B577">
        <v>12342737</v>
      </c>
      <c r="C577" t="s">
        <v>498</v>
      </c>
      <c r="D577">
        <v>39</v>
      </c>
      <c r="E577">
        <v>0</v>
      </c>
      <c r="F577">
        <v>27.3</v>
      </c>
      <c r="G577">
        <v>0</v>
      </c>
      <c r="H577">
        <v>0</v>
      </c>
      <c r="I577">
        <v>0</v>
      </c>
      <c r="K577">
        <v>1988</v>
      </c>
      <c r="L577">
        <v>2005</v>
      </c>
    </row>
    <row r="578" spans="1:12" x14ac:dyDescent="0.25">
      <c r="A578">
        <v>32</v>
      </c>
      <c r="B578">
        <v>12342740</v>
      </c>
      <c r="C578" t="s">
        <v>499</v>
      </c>
      <c r="D578">
        <v>35</v>
      </c>
      <c r="E578">
        <v>0</v>
      </c>
      <c r="F578">
        <v>24.5</v>
      </c>
      <c r="G578">
        <v>0</v>
      </c>
      <c r="H578">
        <v>0</v>
      </c>
      <c r="I578">
        <v>0</v>
      </c>
      <c r="K578">
        <v>1988</v>
      </c>
      <c r="L578">
        <v>2003</v>
      </c>
    </row>
    <row r="579" spans="1:12" x14ac:dyDescent="0.25">
      <c r="A579">
        <v>32</v>
      </c>
      <c r="B579">
        <v>12342741</v>
      </c>
      <c r="C579" t="s">
        <v>500</v>
      </c>
      <c r="D579">
        <v>35</v>
      </c>
      <c r="E579">
        <v>0</v>
      </c>
      <c r="F579">
        <v>24.5</v>
      </c>
      <c r="G579">
        <v>0</v>
      </c>
      <c r="H579">
        <v>0</v>
      </c>
      <c r="I579">
        <v>0</v>
      </c>
      <c r="K579">
        <v>1988</v>
      </c>
      <c r="L579">
        <v>2003</v>
      </c>
    </row>
    <row r="580" spans="1:12" x14ac:dyDescent="0.25">
      <c r="A580">
        <v>32</v>
      </c>
      <c r="B580">
        <v>12342743</v>
      </c>
      <c r="C580" t="s">
        <v>501</v>
      </c>
      <c r="D580">
        <v>35</v>
      </c>
      <c r="E580">
        <v>0</v>
      </c>
      <c r="F580">
        <v>24.5</v>
      </c>
      <c r="G580">
        <v>0</v>
      </c>
      <c r="H580">
        <v>0</v>
      </c>
      <c r="I580">
        <v>0</v>
      </c>
      <c r="K580">
        <v>1988</v>
      </c>
      <c r="L580">
        <v>2003</v>
      </c>
    </row>
    <row r="581" spans="1:12" x14ac:dyDescent="0.25">
      <c r="A581">
        <v>32</v>
      </c>
      <c r="B581">
        <v>12342744</v>
      </c>
      <c r="C581" t="s">
        <v>502</v>
      </c>
      <c r="D581">
        <v>39</v>
      </c>
      <c r="E581">
        <v>0</v>
      </c>
      <c r="F581">
        <v>27.3</v>
      </c>
      <c r="G581">
        <v>0</v>
      </c>
      <c r="H581">
        <v>0</v>
      </c>
      <c r="I581">
        <v>0</v>
      </c>
      <c r="K581">
        <v>1988</v>
      </c>
      <c r="L581">
        <v>2005</v>
      </c>
    </row>
    <row r="582" spans="1:12" x14ac:dyDescent="0.25">
      <c r="A582">
        <v>32</v>
      </c>
      <c r="B582">
        <v>12342745</v>
      </c>
      <c r="C582" t="s">
        <v>503</v>
      </c>
      <c r="D582">
        <v>35</v>
      </c>
      <c r="E582">
        <v>0</v>
      </c>
      <c r="F582">
        <v>24.5</v>
      </c>
      <c r="G582">
        <v>0</v>
      </c>
      <c r="H582">
        <v>0</v>
      </c>
      <c r="I582">
        <v>0</v>
      </c>
      <c r="K582">
        <v>1988</v>
      </c>
      <c r="L582">
        <v>2003</v>
      </c>
    </row>
    <row r="583" spans="1:12" x14ac:dyDescent="0.25">
      <c r="A583">
        <v>32</v>
      </c>
      <c r="B583">
        <v>12342746</v>
      </c>
      <c r="C583" t="s">
        <v>504</v>
      </c>
      <c r="D583">
        <v>40</v>
      </c>
      <c r="E583">
        <v>0</v>
      </c>
      <c r="F583">
        <v>28</v>
      </c>
      <c r="G583">
        <v>0</v>
      </c>
      <c r="H583">
        <v>0</v>
      </c>
      <c r="I583">
        <v>0</v>
      </c>
      <c r="K583">
        <v>1988</v>
      </c>
      <c r="L583">
        <v>2005</v>
      </c>
    </row>
    <row r="584" spans="1:12" x14ac:dyDescent="0.25">
      <c r="A584">
        <v>32</v>
      </c>
      <c r="B584">
        <v>12342750</v>
      </c>
      <c r="C584" t="s">
        <v>505</v>
      </c>
      <c r="D584">
        <v>35</v>
      </c>
      <c r="E584">
        <v>0</v>
      </c>
      <c r="F584">
        <v>24.5</v>
      </c>
      <c r="G584">
        <v>0</v>
      </c>
      <c r="H584">
        <v>0</v>
      </c>
      <c r="I584">
        <v>0</v>
      </c>
      <c r="K584">
        <v>1990</v>
      </c>
      <c r="L584">
        <v>2001</v>
      </c>
    </row>
    <row r="585" spans="1:12" x14ac:dyDescent="0.25">
      <c r="A585">
        <v>32</v>
      </c>
      <c r="B585">
        <v>12342752</v>
      </c>
      <c r="C585" t="s">
        <v>506</v>
      </c>
      <c r="D585">
        <v>35</v>
      </c>
      <c r="E585">
        <v>0</v>
      </c>
      <c r="F585">
        <v>24.5</v>
      </c>
      <c r="G585">
        <v>0</v>
      </c>
      <c r="H585">
        <v>0</v>
      </c>
      <c r="I585">
        <v>0</v>
      </c>
      <c r="K585">
        <v>1990</v>
      </c>
      <c r="L585">
        <v>2001</v>
      </c>
    </row>
    <row r="586" spans="1:12" x14ac:dyDescent="0.25">
      <c r="A586">
        <v>32</v>
      </c>
      <c r="B586">
        <v>12342753</v>
      </c>
      <c r="C586" t="s">
        <v>507</v>
      </c>
      <c r="D586">
        <v>35</v>
      </c>
      <c r="E586">
        <v>0</v>
      </c>
      <c r="F586">
        <v>26.25</v>
      </c>
      <c r="G586">
        <v>0</v>
      </c>
      <c r="H586">
        <v>0</v>
      </c>
      <c r="I586">
        <v>0</v>
      </c>
      <c r="K586">
        <v>1988</v>
      </c>
      <c r="L586">
        <v>2005</v>
      </c>
    </row>
    <row r="587" spans="1:12" x14ac:dyDescent="0.25">
      <c r="A587">
        <v>32</v>
      </c>
      <c r="B587">
        <v>12342755</v>
      </c>
      <c r="C587" t="s">
        <v>508</v>
      </c>
      <c r="D587">
        <v>35</v>
      </c>
      <c r="E587">
        <v>0</v>
      </c>
      <c r="F587">
        <v>24.5</v>
      </c>
      <c r="G587">
        <v>0</v>
      </c>
      <c r="H587">
        <v>0</v>
      </c>
      <c r="I587">
        <v>0</v>
      </c>
      <c r="K587">
        <v>1988</v>
      </c>
      <c r="L587">
        <v>2003</v>
      </c>
    </row>
    <row r="588" spans="1:12" x14ac:dyDescent="0.25">
      <c r="A588">
        <v>32</v>
      </c>
      <c r="B588">
        <v>12342758</v>
      </c>
      <c r="C588" t="s">
        <v>509</v>
      </c>
      <c r="D588">
        <v>35</v>
      </c>
      <c r="E588">
        <v>0</v>
      </c>
      <c r="F588">
        <v>24.5</v>
      </c>
      <c r="G588">
        <v>0</v>
      </c>
      <c r="H588">
        <v>0</v>
      </c>
      <c r="I588">
        <v>0</v>
      </c>
      <c r="K588">
        <v>1988</v>
      </c>
      <c r="L588">
        <v>2003</v>
      </c>
    </row>
    <row r="589" spans="1:12" x14ac:dyDescent="0.25">
      <c r="A589">
        <v>32</v>
      </c>
      <c r="B589">
        <v>12342762</v>
      </c>
      <c r="C589" t="s">
        <v>510</v>
      </c>
      <c r="D589">
        <v>35</v>
      </c>
      <c r="E589">
        <v>0</v>
      </c>
      <c r="F589">
        <v>24.5</v>
      </c>
      <c r="G589">
        <v>0</v>
      </c>
      <c r="H589">
        <v>0</v>
      </c>
      <c r="I589">
        <v>0</v>
      </c>
      <c r="K589">
        <v>1988</v>
      </c>
      <c r="L589">
        <v>2005</v>
      </c>
    </row>
    <row r="590" spans="1:12" x14ac:dyDescent="0.25">
      <c r="A590">
        <v>32</v>
      </c>
      <c r="B590">
        <v>12342764</v>
      </c>
      <c r="C590" t="s">
        <v>511</v>
      </c>
      <c r="D590">
        <v>35</v>
      </c>
      <c r="E590">
        <v>0</v>
      </c>
      <c r="F590">
        <v>24.5</v>
      </c>
      <c r="G590">
        <v>0</v>
      </c>
      <c r="H590">
        <v>0</v>
      </c>
      <c r="I590">
        <v>0</v>
      </c>
      <c r="K590">
        <v>1988</v>
      </c>
      <c r="L590">
        <v>2005</v>
      </c>
    </row>
    <row r="591" spans="1:12" x14ac:dyDescent="0.25">
      <c r="A591">
        <v>32</v>
      </c>
      <c r="B591">
        <v>12342765</v>
      </c>
      <c r="C591" t="s">
        <v>512</v>
      </c>
      <c r="D591">
        <v>25</v>
      </c>
      <c r="E591">
        <v>0</v>
      </c>
      <c r="F591">
        <v>17.5</v>
      </c>
      <c r="G591">
        <v>0</v>
      </c>
      <c r="H591">
        <v>0</v>
      </c>
      <c r="I591">
        <v>0</v>
      </c>
      <c r="K591">
        <v>1988</v>
      </c>
      <c r="L591">
        <v>1994</v>
      </c>
    </row>
    <row r="592" spans="1:12" x14ac:dyDescent="0.25">
      <c r="A592">
        <v>32</v>
      </c>
      <c r="B592">
        <v>12342775</v>
      </c>
      <c r="C592" t="s">
        <v>513</v>
      </c>
      <c r="D592">
        <v>46</v>
      </c>
      <c r="E592">
        <v>0</v>
      </c>
      <c r="F592">
        <v>32.200000000000003</v>
      </c>
      <c r="G592">
        <v>0</v>
      </c>
      <c r="H592">
        <v>0</v>
      </c>
      <c r="I592">
        <v>0</v>
      </c>
      <c r="K592">
        <v>1988</v>
      </c>
      <c r="L592">
        <v>2003</v>
      </c>
    </row>
    <row r="593" spans="1:12" x14ac:dyDescent="0.25">
      <c r="A593">
        <v>32</v>
      </c>
      <c r="B593">
        <v>12342777</v>
      </c>
      <c r="C593" t="s">
        <v>514</v>
      </c>
      <c r="D593">
        <v>46</v>
      </c>
      <c r="E593">
        <v>0</v>
      </c>
      <c r="F593">
        <v>32.200000000000003</v>
      </c>
      <c r="G593">
        <v>0</v>
      </c>
      <c r="H593">
        <v>0</v>
      </c>
      <c r="I593">
        <v>0</v>
      </c>
      <c r="K593">
        <v>1988</v>
      </c>
      <c r="L593">
        <v>2003</v>
      </c>
    </row>
    <row r="594" spans="1:12" x14ac:dyDescent="0.25">
      <c r="A594">
        <v>32</v>
      </c>
      <c r="B594">
        <v>12342790</v>
      </c>
      <c r="C594" t="s">
        <v>515</v>
      </c>
      <c r="D594">
        <v>35</v>
      </c>
      <c r="E594">
        <v>0</v>
      </c>
      <c r="F594">
        <v>24.5</v>
      </c>
      <c r="G594">
        <v>0</v>
      </c>
      <c r="H594">
        <v>0</v>
      </c>
      <c r="I594">
        <v>0</v>
      </c>
      <c r="K594">
        <v>1990</v>
      </c>
      <c r="L594">
        <v>2003</v>
      </c>
    </row>
    <row r="595" spans="1:12" x14ac:dyDescent="0.25">
      <c r="A595">
        <v>32</v>
      </c>
      <c r="B595">
        <v>12342791</v>
      </c>
      <c r="C595" t="s">
        <v>516</v>
      </c>
      <c r="D595">
        <v>35</v>
      </c>
      <c r="E595">
        <v>0</v>
      </c>
      <c r="F595">
        <v>24.5</v>
      </c>
      <c r="G595">
        <v>0</v>
      </c>
      <c r="H595">
        <v>0</v>
      </c>
      <c r="I595">
        <v>0</v>
      </c>
      <c r="K595">
        <v>1990</v>
      </c>
      <c r="L595">
        <v>2003</v>
      </c>
    </row>
    <row r="596" spans="1:12" x14ac:dyDescent="0.25">
      <c r="A596">
        <v>32</v>
      </c>
      <c r="B596">
        <v>12342792</v>
      </c>
      <c r="C596" t="s">
        <v>517</v>
      </c>
      <c r="D596">
        <v>35</v>
      </c>
      <c r="E596">
        <v>0</v>
      </c>
      <c r="F596">
        <v>24.5</v>
      </c>
      <c r="G596">
        <v>0</v>
      </c>
      <c r="H596">
        <v>0</v>
      </c>
      <c r="I596">
        <v>0</v>
      </c>
      <c r="K596">
        <v>1990</v>
      </c>
      <c r="L596">
        <v>2003</v>
      </c>
    </row>
    <row r="597" spans="1:12" x14ac:dyDescent="0.25">
      <c r="A597">
        <v>32</v>
      </c>
      <c r="B597">
        <v>12342795</v>
      </c>
      <c r="C597" t="s">
        <v>518</v>
      </c>
      <c r="D597">
        <v>35</v>
      </c>
      <c r="E597">
        <v>0</v>
      </c>
      <c r="F597">
        <v>24.5</v>
      </c>
      <c r="G597">
        <v>0</v>
      </c>
      <c r="H597">
        <v>0</v>
      </c>
      <c r="I597">
        <v>0</v>
      </c>
      <c r="K597">
        <v>1987</v>
      </c>
      <c r="L597">
        <v>1996</v>
      </c>
    </row>
    <row r="598" spans="1:12" x14ac:dyDescent="0.25">
      <c r="A598">
        <v>32</v>
      </c>
      <c r="B598">
        <v>12342797</v>
      </c>
      <c r="C598" t="s">
        <v>519</v>
      </c>
      <c r="D598">
        <v>17.5</v>
      </c>
      <c r="E598">
        <v>0</v>
      </c>
      <c r="F598">
        <v>12.25</v>
      </c>
      <c r="G598">
        <v>0</v>
      </c>
      <c r="H598">
        <v>0</v>
      </c>
      <c r="I598">
        <v>0</v>
      </c>
      <c r="K598">
        <v>1987</v>
      </c>
      <c r="L598">
        <v>1996</v>
      </c>
    </row>
    <row r="599" spans="1:12" x14ac:dyDescent="0.25">
      <c r="A599">
        <v>32</v>
      </c>
      <c r="B599">
        <v>12342803</v>
      </c>
      <c r="C599" t="s">
        <v>520</v>
      </c>
      <c r="D599">
        <v>35</v>
      </c>
      <c r="E599">
        <v>0</v>
      </c>
      <c r="F599">
        <v>24.5</v>
      </c>
      <c r="G599">
        <v>0</v>
      </c>
      <c r="H599">
        <v>0</v>
      </c>
      <c r="I599">
        <v>0</v>
      </c>
      <c r="K599">
        <v>1982</v>
      </c>
      <c r="L599">
        <v>2005</v>
      </c>
    </row>
    <row r="600" spans="1:12" x14ac:dyDescent="0.25">
      <c r="A600">
        <v>32</v>
      </c>
      <c r="B600">
        <v>12342804</v>
      </c>
      <c r="C600" t="s">
        <v>521</v>
      </c>
      <c r="D600">
        <v>35</v>
      </c>
      <c r="E600">
        <v>0</v>
      </c>
      <c r="F600">
        <v>26.25</v>
      </c>
      <c r="G600">
        <v>0</v>
      </c>
      <c r="H600">
        <v>0</v>
      </c>
      <c r="I600">
        <v>0</v>
      </c>
      <c r="K600">
        <v>1982</v>
      </c>
      <c r="L600">
        <v>2005</v>
      </c>
    </row>
    <row r="601" spans="1:12" x14ac:dyDescent="0.25">
      <c r="A601">
        <v>32</v>
      </c>
      <c r="B601">
        <v>12342805</v>
      </c>
      <c r="C601" t="s">
        <v>522</v>
      </c>
      <c r="D601">
        <v>39</v>
      </c>
      <c r="E601">
        <v>0</v>
      </c>
      <c r="F601">
        <v>27.3</v>
      </c>
      <c r="G601">
        <v>0</v>
      </c>
      <c r="H601">
        <v>0</v>
      </c>
      <c r="I601">
        <v>0</v>
      </c>
      <c r="K601">
        <v>1982</v>
      </c>
      <c r="L601">
        <v>2005</v>
      </c>
    </row>
    <row r="602" spans="1:12" x14ac:dyDescent="0.25">
      <c r="A602">
        <v>32</v>
      </c>
      <c r="B602">
        <v>12342806</v>
      </c>
      <c r="C602" t="s">
        <v>523</v>
      </c>
      <c r="D602">
        <v>35</v>
      </c>
      <c r="E602">
        <v>0</v>
      </c>
      <c r="F602">
        <v>24.5</v>
      </c>
      <c r="G602">
        <v>0</v>
      </c>
      <c r="H602">
        <v>0</v>
      </c>
      <c r="I602">
        <v>0</v>
      </c>
      <c r="K602">
        <v>1982</v>
      </c>
      <c r="L602">
        <v>2005</v>
      </c>
    </row>
    <row r="603" spans="1:12" x14ac:dyDescent="0.25">
      <c r="A603">
        <v>32</v>
      </c>
      <c r="B603">
        <v>12342811</v>
      </c>
      <c r="C603" t="s">
        <v>524</v>
      </c>
      <c r="D603">
        <v>35</v>
      </c>
      <c r="E603">
        <v>0</v>
      </c>
      <c r="F603">
        <v>24.5</v>
      </c>
      <c r="G603">
        <v>0</v>
      </c>
      <c r="H603">
        <v>0</v>
      </c>
      <c r="I603">
        <v>0</v>
      </c>
      <c r="K603">
        <v>1982</v>
      </c>
      <c r="L603">
        <v>2004</v>
      </c>
    </row>
    <row r="604" spans="1:12" x14ac:dyDescent="0.25">
      <c r="A604">
        <v>32</v>
      </c>
      <c r="B604">
        <v>12342813</v>
      </c>
      <c r="C604" t="s">
        <v>525</v>
      </c>
      <c r="D604">
        <v>35</v>
      </c>
      <c r="E604">
        <v>0</v>
      </c>
      <c r="F604">
        <v>24.5</v>
      </c>
      <c r="G604">
        <v>0</v>
      </c>
      <c r="H604">
        <v>0</v>
      </c>
      <c r="I604">
        <v>0</v>
      </c>
      <c r="K604">
        <v>1982</v>
      </c>
      <c r="L604">
        <v>2004</v>
      </c>
    </row>
    <row r="605" spans="1:12" x14ac:dyDescent="0.25">
      <c r="A605">
        <v>32</v>
      </c>
      <c r="B605">
        <v>12342814</v>
      </c>
      <c r="C605" t="s">
        <v>526</v>
      </c>
      <c r="D605">
        <v>35</v>
      </c>
      <c r="E605">
        <v>0</v>
      </c>
      <c r="F605">
        <v>24.5</v>
      </c>
      <c r="G605">
        <v>0</v>
      </c>
      <c r="H605">
        <v>0</v>
      </c>
      <c r="I605">
        <v>0</v>
      </c>
      <c r="K605">
        <v>1982</v>
      </c>
      <c r="L605">
        <v>2004</v>
      </c>
    </row>
    <row r="606" spans="1:12" x14ac:dyDescent="0.25">
      <c r="A606">
        <v>32</v>
      </c>
      <c r="B606">
        <v>12342815</v>
      </c>
      <c r="C606" t="s">
        <v>527</v>
      </c>
      <c r="D606">
        <v>40</v>
      </c>
      <c r="E606">
        <v>0</v>
      </c>
      <c r="F606">
        <v>30</v>
      </c>
      <c r="G606">
        <v>0</v>
      </c>
      <c r="H606">
        <v>0</v>
      </c>
      <c r="I606">
        <v>0</v>
      </c>
      <c r="K606">
        <v>1985</v>
      </c>
      <c r="L606">
        <v>2005</v>
      </c>
    </row>
    <row r="607" spans="1:12" x14ac:dyDescent="0.25">
      <c r="A607">
        <v>32</v>
      </c>
      <c r="B607">
        <v>12342816</v>
      </c>
      <c r="C607" t="s">
        <v>528</v>
      </c>
      <c r="D607">
        <v>35</v>
      </c>
      <c r="E607">
        <v>0</v>
      </c>
      <c r="F607">
        <v>24.5</v>
      </c>
      <c r="G607">
        <v>0</v>
      </c>
      <c r="H607">
        <v>0</v>
      </c>
      <c r="I607">
        <v>0</v>
      </c>
      <c r="K607">
        <v>1985</v>
      </c>
      <c r="L607">
        <v>2003</v>
      </c>
    </row>
    <row r="608" spans="1:12" x14ac:dyDescent="0.25">
      <c r="A608">
        <v>32</v>
      </c>
      <c r="B608">
        <v>12342817</v>
      </c>
      <c r="C608" t="s">
        <v>529</v>
      </c>
      <c r="D608">
        <v>35</v>
      </c>
      <c r="E608">
        <v>0</v>
      </c>
      <c r="F608">
        <v>24.5</v>
      </c>
      <c r="G608">
        <v>0</v>
      </c>
      <c r="H608">
        <v>0</v>
      </c>
      <c r="I608">
        <v>0</v>
      </c>
      <c r="K608">
        <v>1985</v>
      </c>
      <c r="L608">
        <v>2005</v>
      </c>
    </row>
    <row r="609" spans="1:12" x14ac:dyDescent="0.25">
      <c r="A609">
        <v>32</v>
      </c>
      <c r="B609">
        <v>12342818</v>
      </c>
      <c r="C609" t="s">
        <v>530</v>
      </c>
      <c r="D609">
        <v>35</v>
      </c>
      <c r="E609">
        <v>0</v>
      </c>
      <c r="F609">
        <v>24.5</v>
      </c>
      <c r="G609">
        <v>0</v>
      </c>
      <c r="H609">
        <v>0</v>
      </c>
      <c r="I609">
        <v>0</v>
      </c>
      <c r="K609">
        <v>1985</v>
      </c>
      <c r="L609">
        <v>2003</v>
      </c>
    </row>
    <row r="610" spans="1:12" x14ac:dyDescent="0.25">
      <c r="A610">
        <v>32</v>
      </c>
      <c r="B610">
        <v>12342867</v>
      </c>
      <c r="C610" t="s">
        <v>531</v>
      </c>
      <c r="D610">
        <v>35</v>
      </c>
      <c r="E610">
        <v>0</v>
      </c>
      <c r="F610">
        <v>24.5</v>
      </c>
      <c r="G610">
        <v>0</v>
      </c>
      <c r="H610">
        <v>0</v>
      </c>
      <c r="I610">
        <v>0</v>
      </c>
      <c r="K610">
        <v>1988</v>
      </c>
      <c r="L610">
        <v>2003</v>
      </c>
    </row>
    <row r="611" spans="1:12" x14ac:dyDescent="0.25">
      <c r="A611">
        <v>32</v>
      </c>
      <c r="B611">
        <v>12342885</v>
      </c>
      <c r="C611" t="s">
        <v>279</v>
      </c>
      <c r="D611">
        <v>44.29</v>
      </c>
      <c r="E611">
        <v>0</v>
      </c>
      <c r="F611">
        <v>31</v>
      </c>
      <c r="G611">
        <v>0</v>
      </c>
      <c r="H611">
        <v>0</v>
      </c>
      <c r="I611">
        <v>0</v>
      </c>
      <c r="K611">
        <v>1992</v>
      </c>
      <c r="L611">
        <v>1993</v>
      </c>
    </row>
    <row r="612" spans="1:12" x14ac:dyDescent="0.25">
      <c r="A612">
        <v>32</v>
      </c>
      <c r="B612">
        <v>12342892</v>
      </c>
      <c r="C612" t="s">
        <v>279</v>
      </c>
      <c r="D612">
        <v>47</v>
      </c>
      <c r="E612">
        <v>0</v>
      </c>
      <c r="F612">
        <v>32.9</v>
      </c>
      <c r="G612">
        <v>0</v>
      </c>
      <c r="H612">
        <v>0</v>
      </c>
      <c r="I612">
        <v>0</v>
      </c>
      <c r="K612">
        <v>1992</v>
      </c>
      <c r="L612">
        <v>1995</v>
      </c>
    </row>
    <row r="613" spans="1:12" x14ac:dyDescent="0.25">
      <c r="A613">
        <v>32</v>
      </c>
      <c r="B613">
        <v>12342895</v>
      </c>
      <c r="C613" t="s">
        <v>279</v>
      </c>
      <c r="D613">
        <v>48</v>
      </c>
      <c r="E613">
        <v>0</v>
      </c>
      <c r="F613">
        <v>33.6</v>
      </c>
      <c r="G613">
        <v>0</v>
      </c>
      <c r="H613">
        <v>0</v>
      </c>
      <c r="I613">
        <v>0</v>
      </c>
      <c r="K613">
        <v>1992</v>
      </c>
      <c r="L613">
        <v>1995</v>
      </c>
    </row>
    <row r="614" spans="1:12" x14ac:dyDescent="0.25">
      <c r="A614">
        <v>32</v>
      </c>
      <c r="B614">
        <v>12342897</v>
      </c>
      <c r="C614" t="s">
        <v>200</v>
      </c>
      <c r="D614">
        <v>59</v>
      </c>
      <c r="E614">
        <v>0</v>
      </c>
      <c r="F614">
        <v>41.3</v>
      </c>
      <c r="G614">
        <v>0</v>
      </c>
      <c r="H614">
        <v>0</v>
      </c>
      <c r="I614">
        <v>0</v>
      </c>
      <c r="K614">
        <v>1992</v>
      </c>
      <c r="L614">
        <v>1995</v>
      </c>
    </row>
    <row r="615" spans="1:12" x14ac:dyDescent="0.25">
      <c r="A615">
        <v>32</v>
      </c>
      <c r="B615">
        <v>12342900</v>
      </c>
      <c r="C615" t="s">
        <v>200</v>
      </c>
      <c r="D615">
        <v>61</v>
      </c>
      <c r="E615">
        <v>0</v>
      </c>
      <c r="F615">
        <v>42.7</v>
      </c>
      <c r="G615">
        <v>0</v>
      </c>
      <c r="H615">
        <v>0</v>
      </c>
      <c r="I615">
        <v>0</v>
      </c>
      <c r="K615">
        <v>1992</v>
      </c>
      <c r="L615">
        <v>1995</v>
      </c>
    </row>
    <row r="616" spans="1:12" x14ac:dyDescent="0.25">
      <c r="A616">
        <v>32</v>
      </c>
      <c r="B616">
        <v>12342921</v>
      </c>
      <c r="C616" t="s">
        <v>279</v>
      </c>
      <c r="D616">
        <v>26.19</v>
      </c>
      <c r="E616">
        <v>0</v>
      </c>
      <c r="F616">
        <v>21.48</v>
      </c>
      <c r="G616">
        <v>0</v>
      </c>
      <c r="H616">
        <v>0</v>
      </c>
      <c r="I616">
        <v>0</v>
      </c>
      <c r="K616">
        <v>1992</v>
      </c>
      <c r="L616">
        <v>1992</v>
      </c>
    </row>
    <row r="617" spans="1:12" x14ac:dyDescent="0.25">
      <c r="A617">
        <v>32</v>
      </c>
      <c r="B617">
        <v>12342929</v>
      </c>
      <c r="C617" t="s">
        <v>400</v>
      </c>
      <c r="D617">
        <v>88</v>
      </c>
      <c r="E617">
        <v>0</v>
      </c>
      <c r="F617">
        <v>61.6</v>
      </c>
      <c r="G617">
        <v>0</v>
      </c>
      <c r="H617">
        <v>0</v>
      </c>
      <c r="I617">
        <v>0</v>
      </c>
      <c r="K617">
        <v>1991</v>
      </c>
      <c r="L617">
        <v>1994</v>
      </c>
    </row>
    <row r="618" spans="1:12" x14ac:dyDescent="0.25">
      <c r="A618">
        <v>32</v>
      </c>
      <c r="B618">
        <v>12342930</v>
      </c>
      <c r="C618" t="s">
        <v>171</v>
      </c>
      <c r="D618">
        <v>17</v>
      </c>
      <c r="E618">
        <v>0</v>
      </c>
      <c r="F618">
        <v>11.9</v>
      </c>
      <c r="G618">
        <v>0</v>
      </c>
      <c r="H618">
        <v>0</v>
      </c>
      <c r="I618">
        <v>0</v>
      </c>
      <c r="K618">
        <v>1992</v>
      </c>
      <c r="L618">
        <v>1996</v>
      </c>
    </row>
    <row r="619" spans="1:12" x14ac:dyDescent="0.25">
      <c r="A619">
        <v>32</v>
      </c>
      <c r="B619">
        <v>12342931</v>
      </c>
      <c r="C619" t="s">
        <v>171</v>
      </c>
      <c r="D619">
        <v>24</v>
      </c>
      <c r="E619">
        <v>0</v>
      </c>
      <c r="F619">
        <v>16.8</v>
      </c>
      <c r="G619">
        <v>0</v>
      </c>
      <c r="H619">
        <v>0</v>
      </c>
      <c r="I619">
        <v>0</v>
      </c>
      <c r="K619">
        <v>1992</v>
      </c>
      <c r="L619">
        <v>1997</v>
      </c>
    </row>
    <row r="620" spans="1:12" x14ac:dyDescent="0.25">
      <c r="A620">
        <v>32</v>
      </c>
      <c r="B620">
        <v>12342934</v>
      </c>
      <c r="C620" t="s">
        <v>181</v>
      </c>
      <c r="D620">
        <v>18</v>
      </c>
      <c r="E620">
        <v>0</v>
      </c>
      <c r="F620">
        <v>12.6</v>
      </c>
      <c r="G620">
        <v>0</v>
      </c>
      <c r="H620">
        <v>0</v>
      </c>
      <c r="I620">
        <v>0</v>
      </c>
      <c r="K620">
        <v>1991</v>
      </c>
      <c r="L620">
        <v>1994</v>
      </c>
    </row>
    <row r="621" spans="1:12" x14ac:dyDescent="0.25">
      <c r="A621">
        <v>32</v>
      </c>
      <c r="B621">
        <v>12342964</v>
      </c>
      <c r="C621" t="s">
        <v>279</v>
      </c>
      <c r="D621">
        <v>26.19</v>
      </c>
      <c r="E621">
        <v>0</v>
      </c>
      <c r="F621">
        <v>21.48</v>
      </c>
      <c r="G621">
        <v>0</v>
      </c>
      <c r="H621">
        <v>0</v>
      </c>
      <c r="I621">
        <v>0</v>
      </c>
      <c r="K621">
        <v>1992</v>
      </c>
      <c r="L621">
        <v>1992</v>
      </c>
    </row>
    <row r="622" spans="1:12" x14ac:dyDescent="0.25">
      <c r="A622">
        <v>32</v>
      </c>
      <c r="B622">
        <v>12342966</v>
      </c>
      <c r="C622" t="s">
        <v>200</v>
      </c>
      <c r="D622">
        <v>20.8</v>
      </c>
      <c r="E622">
        <v>0</v>
      </c>
      <c r="F622">
        <v>17.079999999999998</v>
      </c>
      <c r="G622">
        <v>0</v>
      </c>
      <c r="H622">
        <v>0</v>
      </c>
      <c r="I622">
        <v>0</v>
      </c>
      <c r="K622">
        <v>1992</v>
      </c>
      <c r="L622">
        <v>1992</v>
      </c>
    </row>
    <row r="623" spans="1:12" x14ac:dyDescent="0.25">
      <c r="A623">
        <v>32</v>
      </c>
      <c r="B623">
        <v>12342971</v>
      </c>
      <c r="C623" t="s">
        <v>171</v>
      </c>
      <c r="D623">
        <v>39</v>
      </c>
      <c r="E623">
        <v>0</v>
      </c>
      <c r="F623">
        <v>27.3</v>
      </c>
      <c r="G623">
        <v>0</v>
      </c>
      <c r="H623">
        <v>0</v>
      </c>
      <c r="I623">
        <v>0</v>
      </c>
      <c r="K623">
        <v>1992</v>
      </c>
      <c r="L623">
        <v>1995</v>
      </c>
    </row>
    <row r="624" spans="1:12" x14ac:dyDescent="0.25">
      <c r="A624">
        <v>32</v>
      </c>
      <c r="B624">
        <v>12343116</v>
      </c>
      <c r="C624" t="s">
        <v>532</v>
      </c>
      <c r="D624">
        <v>46</v>
      </c>
      <c r="E624">
        <v>0</v>
      </c>
      <c r="F624">
        <v>32.200000000000003</v>
      </c>
      <c r="G624">
        <v>0</v>
      </c>
      <c r="H624">
        <v>0</v>
      </c>
      <c r="I624">
        <v>0</v>
      </c>
      <c r="K624">
        <v>1985</v>
      </c>
      <c r="L624">
        <v>2004</v>
      </c>
    </row>
    <row r="625" spans="1:12" x14ac:dyDescent="0.25">
      <c r="A625">
        <v>32</v>
      </c>
      <c r="B625">
        <v>12343117</v>
      </c>
      <c r="C625" t="s">
        <v>533</v>
      </c>
      <c r="D625">
        <v>46</v>
      </c>
      <c r="E625">
        <v>0</v>
      </c>
      <c r="F625">
        <v>32.200000000000003</v>
      </c>
      <c r="G625">
        <v>0</v>
      </c>
      <c r="H625">
        <v>0</v>
      </c>
      <c r="I625">
        <v>0</v>
      </c>
      <c r="K625">
        <v>1985</v>
      </c>
      <c r="L625">
        <v>2004</v>
      </c>
    </row>
    <row r="626" spans="1:12" x14ac:dyDescent="0.25">
      <c r="A626">
        <v>32</v>
      </c>
      <c r="B626">
        <v>12343118</v>
      </c>
      <c r="C626" t="s">
        <v>534</v>
      </c>
      <c r="D626">
        <v>46</v>
      </c>
      <c r="E626">
        <v>0</v>
      </c>
      <c r="F626">
        <v>32.200000000000003</v>
      </c>
      <c r="G626">
        <v>0</v>
      </c>
      <c r="H626">
        <v>0</v>
      </c>
      <c r="I626">
        <v>0</v>
      </c>
      <c r="K626">
        <v>1985</v>
      </c>
      <c r="L626">
        <v>2005</v>
      </c>
    </row>
    <row r="627" spans="1:12" x14ac:dyDescent="0.25">
      <c r="A627">
        <v>32</v>
      </c>
      <c r="B627">
        <v>12343119</v>
      </c>
      <c r="C627" t="s">
        <v>535</v>
      </c>
      <c r="D627">
        <v>46</v>
      </c>
      <c r="E627">
        <v>0</v>
      </c>
      <c r="F627">
        <v>32.200000000000003</v>
      </c>
      <c r="G627">
        <v>0</v>
      </c>
      <c r="H627">
        <v>0</v>
      </c>
      <c r="I627">
        <v>0</v>
      </c>
      <c r="K627">
        <v>1985</v>
      </c>
      <c r="L627">
        <v>2003</v>
      </c>
    </row>
    <row r="628" spans="1:12" x14ac:dyDescent="0.25">
      <c r="A628">
        <v>32</v>
      </c>
      <c r="B628">
        <v>12343121</v>
      </c>
      <c r="C628" t="s">
        <v>536</v>
      </c>
      <c r="D628">
        <v>46</v>
      </c>
      <c r="E628">
        <v>0</v>
      </c>
      <c r="F628">
        <v>32.200000000000003</v>
      </c>
      <c r="G628">
        <v>0</v>
      </c>
      <c r="H628">
        <v>0</v>
      </c>
      <c r="I628">
        <v>0</v>
      </c>
      <c r="K628">
        <v>1985</v>
      </c>
      <c r="L628">
        <v>2003</v>
      </c>
    </row>
    <row r="629" spans="1:12" x14ac:dyDescent="0.25">
      <c r="A629">
        <v>32</v>
      </c>
      <c r="B629">
        <v>12343134</v>
      </c>
      <c r="C629" t="s">
        <v>537</v>
      </c>
      <c r="D629">
        <v>46</v>
      </c>
      <c r="E629">
        <v>0</v>
      </c>
      <c r="F629">
        <v>32.200000000000003</v>
      </c>
      <c r="G629">
        <v>0</v>
      </c>
      <c r="H629">
        <v>0</v>
      </c>
      <c r="I629">
        <v>0</v>
      </c>
      <c r="K629">
        <v>1989</v>
      </c>
      <c r="L629">
        <v>2003</v>
      </c>
    </row>
    <row r="630" spans="1:12" x14ac:dyDescent="0.25">
      <c r="A630">
        <v>32</v>
      </c>
      <c r="B630">
        <v>12343136</v>
      </c>
      <c r="C630" t="s">
        <v>538</v>
      </c>
      <c r="D630">
        <v>46</v>
      </c>
      <c r="E630">
        <v>0</v>
      </c>
      <c r="F630">
        <v>32.200000000000003</v>
      </c>
      <c r="G630">
        <v>0</v>
      </c>
      <c r="H630">
        <v>0</v>
      </c>
      <c r="I630">
        <v>0</v>
      </c>
      <c r="K630">
        <v>1989</v>
      </c>
      <c r="L630">
        <v>2003</v>
      </c>
    </row>
    <row r="631" spans="1:12" x14ac:dyDescent="0.25">
      <c r="A631">
        <v>32</v>
      </c>
      <c r="B631">
        <v>12343143</v>
      </c>
      <c r="C631" t="s">
        <v>539</v>
      </c>
      <c r="D631">
        <v>46</v>
      </c>
      <c r="E631">
        <v>0</v>
      </c>
      <c r="F631">
        <v>32.200000000000003</v>
      </c>
      <c r="G631">
        <v>0</v>
      </c>
      <c r="H631">
        <v>0</v>
      </c>
      <c r="I631">
        <v>0</v>
      </c>
      <c r="K631">
        <v>1985</v>
      </c>
      <c r="L631">
        <v>2003</v>
      </c>
    </row>
    <row r="632" spans="1:12" x14ac:dyDescent="0.25">
      <c r="A632">
        <v>32</v>
      </c>
      <c r="B632">
        <v>12343145</v>
      </c>
      <c r="C632" t="s">
        <v>540</v>
      </c>
      <c r="D632">
        <v>46</v>
      </c>
      <c r="E632">
        <v>0</v>
      </c>
      <c r="F632">
        <v>32.200000000000003</v>
      </c>
      <c r="G632">
        <v>0</v>
      </c>
      <c r="H632">
        <v>0</v>
      </c>
      <c r="I632">
        <v>0</v>
      </c>
      <c r="K632">
        <v>1985</v>
      </c>
      <c r="L632">
        <v>2005</v>
      </c>
    </row>
    <row r="633" spans="1:12" x14ac:dyDescent="0.25">
      <c r="A633">
        <v>32</v>
      </c>
      <c r="B633">
        <v>12343156</v>
      </c>
      <c r="C633" t="s">
        <v>279</v>
      </c>
      <c r="D633">
        <v>24</v>
      </c>
      <c r="E633">
        <v>0</v>
      </c>
      <c r="F633">
        <v>16.8</v>
      </c>
      <c r="G633">
        <v>0</v>
      </c>
      <c r="H633">
        <v>0</v>
      </c>
      <c r="I633">
        <v>0</v>
      </c>
      <c r="K633">
        <v>1992</v>
      </c>
      <c r="L633">
        <v>1993</v>
      </c>
    </row>
    <row r="634" spans="1:12" x14ac:dyDescent="0.25">
      <c r="A634">
        <v>32</v>
      </c>
      <c r="B634">
        <v>12343159</v>
      </c>
      <c r="C634" t="s">
        <v>200</v>
      </c>
      <c r="D634">
        <v>30</v>
      </c>
      <c r="E634">
        <v>0</v>
      </c>
      <c r="F634">
        <v>21</v>
      </c>
      <c r="G634">
        <v>0</v>
      </c>
      <c r="H634">
        <v>0</v>
      </c>
      <c r="I634">
        <v>0</v>
      </c>
      <c r="K634">
        <v>1992</v>
      </c>
      <c r="L634">
        <v>1993</v>
      </c>
    </row>
    <row r="635" spans="1:12" x14ac:dyDescent="0.25">
      <c r="A635">
        <v>32</v>
      </c>
      <c r="B635">
        <v>12343160</v>
      </c>
      <c r="C635" t="s">
        <v>200</v>
      </c>
      <c r="D635">
        <v>28.57</v>
      </c>
      <c r="E635">
        <v>0</v>
      </c>
      <c r="F635">
        <v>20</v>
      </c>
      <c r="G635">
        <v>0</v>
      </c>
      <c r="H635">
        <v>0</v>
      </c>
      <c r="I635">
        <v>0</v>
      </c>
      <c r="K635">
        <v>1992</v>
      </c>
      <c r="L635">
        <v>1993</v>
      </c>
    </row>
    <row r="636" spans="1:12" x14ac:dyDescent="0.25">
      <c r="A636">
        <v>32</v>
      </c>
      <c r="B636">
        <v>12343164</v>
      </c>
      <c r="C636" t="s">
        <v>541</v>
      </c>
      <c r="D636">
        <v>88</v>
      </c>
      <c r="E636">
        <v>0</v>
      </c>
      <c r="F636">
        <v>61.6</v>
      </c>
      <c r="G636">
        <v>0</v>
      </c>
      <c r="H636">
        <v>0</v>
      </c>
      <c r="I636">
        <v>0</v>
      </c>
      <c r="K636">
        <v>1991</v>
      </c>
      <c r="L636">
        <v>1994</v>
      </c>
    </row>
    <row r="637" spans="1:12" x14ac:dyDescent="0.25">
      <c r="A637">
        <v>32</v>
      </c>
      <c r="B637">
        <v>12343165</v>
      </c>
      <c r="C637" t="s">
        <v>541</v>
      </c>
      <c r="D637">
        <v>44</v>
      </c>
      <c r="E637">
        <v>0</v>
      </c>
      <c r="F637">
        <v>30.8</v>
      </c>
      <c r="G637">
        <v>0</v>
      </c>
      <c r="H637">
        <v>0</v>
      </c>
      <c r="I637">
        <v>0</v>
      </c>
      <c r="K637">
        <v>1991</v>
      </c>
      <c r="L637">
        <v>1996</v>
      </c>
    </row>
    <row r="638" spans="1:12" x14ac:dyDescent="0.25">
      <c r="A638">
        <v>32</v>
      </c>
      <c r="B638">
        <v>12343166</v>
      </c>
      <c r="C638" t="s">
        <v>542</v>
      </c>
      <c r="D638">
        <v>88</v>
      </c>
      <c r="E638">
        <v>0</v>
      </c>
      <c r="F638">
        <v>61.6</v>
      </c>
      <c r="G638">
        <v>0</v>
      </c>
      <c r="H638">
        <v>0</v>
      </c>
      <c r="I638">
        <v>0</v>
      </c>
      <c r="K638">
        <v>1991</v>
      </c>
      <c r="L638">
        <v>1993</v>
      </c>
    </row>
    <row r="639" spans="1:12" x14ac:dyDescent="0.25">
      <c r="A639">
        <v>32</v>
      </c>
      <c r="B639">
        <v>12343167</v>
      </c>
      <c r="C639" t="s">
        <v>400</v>
      </c>
      <c r="D639">
        <v>88</v>
      </c>
      <c r="E639">
        <v>0</v>
      </c>
      <c r="F639">
        <v>61.6</v>
      </c>
      <c r="G639">
        <v>0</v>
      </c>
      <c r="H639">
        <v>0</v>
      </c>
      <c r="I639">
        <v>0</v>
      </c>
      <c r="K639">
        <v>1990</v>
      </c>
      <c r="L639">
        <v>1991</v>
      </c>
    </row>
    <row r="640" spans="1:12" x14ac:dyDescent="0.25">
      <c r="A640">
        <v>32</v>
      </c>
      <c r="B640">
        <v>12343172</v>
      </c>
      <c r="C640" t="s">
        <v>279</v>
      </c>
      <c r="D640">
        <v>47</v>
      </c>
      <c r="E640">
        <v>0</v>
      </c>
      <c r="F640">
        <v>32.9</v>
      </c>
      <c r="G640">
        <v>0</v>
      </c>
      <c r="H640">
        <v>0</v>
      </c>
      <c r="I640">
        <v>0</v>
      </c>
      <c r="K640">
        <v>1992</v>
      </c>
      <c r="L640">
        <v>1992</v>
      </c>
    </row>
    <row r="641" spans="1:12" x14ac:dyDescent="0.25">
      <c r="A641">
        <v>32</v>
      </c>
      <c r="B641">
        <v>12343173</v>
      </c>
      <c r="C641" t="s">
        <v>279</v>
      </c>
      <c r="D641">
        <v>48</v>
      </c>
      <c r="E641">
        <v>0</v>
      </c>
      <c r="F641">
        <v>33.6</v>
      </c>
      <c r="G641">
        <v>0</v>
      </c>
      <c r="H641">
        <v>0</v>
      </c>
      <c r="I641">
        <v>0</v>
      </c>
      <c r="K641">
        <v>1992</v>
      </c>
      <c r="L641">
        <v>1993</v>
      </c>
    </row>
    <row r="642" spans="1:12" x14ac:dyDescent="0.25">
      <c r="A642">
        <v>32</v>
      </c>
      <c r="B642">
        <v>12343174</v>
      </c>
      <c r="C642" t="s">
        <v>279</v>
      </c>
      <c r="D642">
        <v>48</v>
      </c>
      <c r="E642">
        <v>0</v>
      </c>
      <c r="F642">
        <v>33.6</v>
      </c>
      <c r="G642">
        <v>0</v>
      </c>
      <c r="H642">
        <v>0</v>
      </c>
      <c r="I642">
        <v>0</v>
      </c>
      <c r="K642">
        <v>1992</v>
      </c>
      <c r="L642">
        <v>1995</v>
      </c>
    </row>
    <row r="643" spans="1:12" x14ac:dyDescent="0.25">
      <c r="A643">
        <v>32</v>
      </c>
      <c r="B643">
        <v>12343175</v>
      </c>
      <c r="C643" t="s">
        <v>279</v>
      </c>
      <c r="D643">
        <v>48</v>
      </c>
      <c r="E643">
        <v>0</v>
      </c>
      <c r="F643">
        <v>33.6</v>
      </c>
      <c r="G643">
        <v>0</v>
      </c>
      <c r="H643">
        <v>0</v>
      </c>
      <c r="I643">
        <v>0</v>
      </c>
      <c r="K643">
        <v>1992</v>
      </c>
      <c r="L643">
        <v>1992</v>
      </c>
    </row>
    <row r="644" spans="1:12" x14ac:dyDescent="0.25">
      <c r="A644">
        <v>32</v>
      </c>
      <c r="B644">
        <v>12343182</v>
      </c>
      <c r="C644" t="s">
        <v>200</v>
      </c>
      <c r="D644">
        <v>30</v>
      </c>
      <c r="E644">
        <v>0</v>
      </c>
      <c r="F644">
        <v>21</v>
      </c>
      <c r="G644">
        <v>0</v>
      </c>
      <c r="H644">
        <v>0</v>
      </c>
      <c r="I644">
        <v>0</v>
      </c>
      <c r="K644">
        <v>1992</v>
      </c>
      <c r="L644">
        <v>1993</v>
      </c>
    </row>
    <row r="645" spans="1:12" x14ac:dyDescent="0.25">
      <c r="A645">
        <v>32</v>
      </c>
      <c r="B645">
        <v>12343183</v>
      </c>
      <c r="C645" t="s">
        <v>200</v>
      </c>
      <c r="D645">
        <v>31</v>
      </c>
      <c r="E645">
        <v>0</v>
      </c>
      <c r="F645">
        <v>21.7</v>
      </c>
      <c r="G645">
        <v>0</v>
      </c>
      <c r="H645">
        <v>0</v>
      </c>
      <c r="I645">
        <v>0</v>
      </c>
      <c r="K645">
        <v>1992</v>
      </c>
      <c r="L645">
        <v>1995</v>
      </c>
    </row>
    <row r="646" spans="1:12" x14ac:dyDescent="0.25">
      <c r="A646">
        <v>32</v>
      </c>
      <c r="B646">
        <v>12343220</v>
      </c>
      <c r="C646" t="s">
        <v>400</v>
      </c>
      <c r="D646">
        <v>97</v>
      </c>
      <c r="E646">
        <v>0</v>
      </c>
      <c r="F646">
        <v>67.900000000000006</v>
      </c>
      <c r="G646">
        <v>0</v>
      </c>
      <c r="H646">
        <v>0</v>
      </c>
      <c r="I646">
        <v>0</v>
      </c>
      <c r="K646">
        <v>1991</v>
      </c>
      <c r="L646">
        <v>1996</v>
      </c>
    </row>
    <row r="647" spans="1:12" x14ac:dyDescent="0.25">
      <c r="A647">
        <v>32</v>
      </c>
      <c r="B647">
        <v>12343221</v>
      </c>
      <c r="C647" t="s">
        <v>543</v>
      </c>
      <c r="D647">
        <v>180</v>
      </c>
      <c r="E647">
        <v>0</v>
      </c>
      <c r="F647">
        <v>135</v>
      </c>
      <c r="G647">
        <v>0</v>
      </c>
      <c r="H647">
        <v>0</v>
      </c>
      <c r="I647">
        <v>0</v>
      </c>
      <c r="K647">
        <v>1992</v>
      </c>
      <c r="L647">
        <v>2000</v>
      </c>
    </row>
    <row r="648" spans="1:12" x14ac:dyDescent="0.25">
      <c r="A648">
        <v>32</v>
      </c>
      <c r="B648">
        <v>12343225</v>
      </c>
      <c r="C648" t="s">
        <v>544</v>
      </c>
      <c r="D648">
        <v>199</v>
      </c>
      <c r="E648">
        <v>0</v>
      </c>
      <c r="F648">
        <v>139.30000000000001</v>
      </c>
      <c r="G648">
        <v>0</v>
      </c>
      <c r="H648">
        <v>0</v>
      </c>
      <c r="I648">
        <v>0</v>
      </c>
      <c r="K648">
        <v>1988</v>
      </c>
      <c r="L648">
        <v>1999</v>
      </c>
    </row>
    <row r="649" spans="1:12" x14ac:dyDescent="0.25">
      <c r="A649">
        <v>32</v>
      </c>
      <c r="B649">
        <v>12343230</v>
      </c>
      <c r="C649" t="s">
        <v>425</v>
      </c>
      <c r="D649">
        <v>279</v>
      </c>
      <c r="E649">
        <v>0</v>
      </c>
      <c r="F649">
        <v>195.3</v>
      </c>
      <c r="G649">
        <v>0</v>
      </c>
      <c r="H649">
        <v>0</v>
      </c>
      <c r="I649">
        <v>0</v>
      </c>
      <c r="K649">
        <v>1991</v>
      </c>
      <c r="L649">
        <v>1996</v>
      </c>
    </row>
    <row r="650" spans="1:12" x14ac:dyDescent="0.25">
      <c r="A650">
        <v>32</v>
      </c>
      <c r="B650">
        <v>12343245</v>
      </c>
      <c r="C650" t="s">
        <v>233</v>
      </c>
      <c r="D650">
        <v>66</v>
      </c>
      <c r="E650">
        <v>0</v>
      </c>
      <c r="F650">
        <v>46.2</v>
      </c>
      <c r="G650">
        <v>0</v>
      </c>
      <c r="H650">
        <v>0</v>
      </c>
      <c r="I650">
        <v>0</v>
      </c>
      <c r="K650">
        <v>1992</v>
      </c>
      <c r="L650">
        <v>1992</v>
      </c>
    </row>
    <row r="651" spans="1:12" x14ac:dyDescent="0.25">
      <c r="A651">
        <v>32</v>
      </c>
      <c r="B651">
        <v>12343247</v>
      </c>
      <c r="C651" t="s">
        <v>545</v>
      </c>
      <c r="D651">
        <v>67</v>
      </c>
      <c r="E651">
        <v>0</v>
      </c>
      <c r="F651">
        <v>46.9</v>
      </c>
      <c r="G651">
        <v>0</v>
      </c>
      <c r="H651">
        <v>0</v>
      </c>
      <c r="I651">
        <v>0</v>
      </c>
      <c r="K651">
        <v>1985</v>
      </c>
      <c r="L651">
        <v>1993</v>
      </c>
    </row>
    <row r="652" spans="1:12" x14ac:dyDescent="0.25">
      <c r="A652">
        <v>32</v>
      </c>
      <c r="B652">
        <v>12343260</v>
      </c>
      <c r="C652" t="s">
        <v>200</v>
      </c>
      <c r="D652">
        <v>24</v>
      </c>
      <c r="E652">
        <v>0</v>
      </c>
      <c r="F652">
        <v>16.8</v>
      </c>
      <c r="G652">
        <v>0</v>
      </c>
      <c r="H652">
        <v>0</v>
      </c>
      <c r="I652">
        <v>0</v>
      </c>
      <c r="K652">
        <v>1992</v>
      </c>
      <c r="L652">
        <v>1994</v>
      </c>
    </row>
    <row r="653" spans="1:12" x14ac:dyDescent="0.25">
      <c r="A653">
        <v>32</v>
      </c>
      <c r="B653">
        <v>12343261</v>
      </c>
      <c r="C653" t="s">
        <v>200</v>
      </c>
      <c r="D653">
        <v>12</v>
      </c>
      <c r="E653">
        <v>0</v>
      </c>
      <c r="F653">
        <v>8.4</v>
      </c>
      <c r="G653">
        <v>0</v>
      </c>
      <c r="H653">
        <v>0</v>
      </c>
      <c r="I653">
        <v>0</v>
      </c>
      <c r="K653">
        <v>1992</v>
      </c>
      <c r="L653">
        <v>1994</v>
      </c>
    </row>
    <row r="654" spans="1:12" x14ac:dyDescent="0.25">
      <c r="A654">
        <v>32</v>
      </c>
      <c r="B654">
        <v>12343263</v>
      </c>
      <c r="C654" t="s">
        <v>171</v>
      </c>
      <c r="D654">
        <v>37.520000000000003</v>
      </c>
      <c r="E654">
        <v>0</v>
      </c>
      <c r="F654">
        <v>30.79</v>
      </c>
      <c r="G654">
        <v>0</v>
      </c>
      <c r="H654">
        <v>0</v>
      </c>
      <c r="I654">
        <v>0</v>
      </c>
      <c r="K654">
        <v>1992</v>
      </c>
      <c r="L654">
        <v>1995</v>
      </c>
    </row>
    <row r="655" spans="1:12" x14ac:dyDescent="0.25">
      <c r="A655">
        <v>32</v>
      </c>
      <c r="B655">
        <v>12343264</v>
      </c>
      <c r="C655" t="s">
        <v>200</v>
      </c>
      <c r="D655">
        <v>94</v>
      </c>
      <c r="E655">
        <v>0</v>
      </c>
      <c r="F655">
        <v>65.8</v>
      </c>
      <c r="G655">
        <v>0</v>
      </c>
      <c r="H655">
        <v>0</v>
      </c>
      <c r="I655">
        <v>0</v>
      </c>
      <c r="K655">
        <v>1992</v>
      </c>
      <c r="L655">
        <v>1994</v>
      </c>
    </row>
    <row r="656" spans="1:12" x14ac:dyDescent="0.25">
      <c r="A656">
        <v>32</v>
      </c>
      <c r="B656">
        <v>12343270</v>
      </c>
      <c r="C656" t="s">
        <v>200</v>
      </c>
      <c r="D656">
        <v>39</v>
      </c>
      <c r="E656">
        <v>0</v>
      </c>
      <c r="F656">
        <v>27.3</v>
      </c>
      <c r="G656">
        <v>0</v>
      </c>
      <c r="H656">
        <v>0</v>
      </c>
      <c r="I656">
        <v>0</v>
      </c>
      <c r="K656">
        <v>1992</v>
      </c>
      <c r="L656">
        <v>1995</v>
      </c>
    </row>
    <row r="657" spans="1:12" x14ac:dyDescent="0.25">
      <c r="A657">
        <v>32</v>
      </c>
      <c r="B657">
        <v>12343275</v>
      </c>
      <c r="C657" t="s">
        <v>171</v>
      </c>
      <c r="D657">
        <v>29</v>
      </c>
      <c r="E657">
        <v>0</v>
      </c>
      <c r="F657">
        <v>20.3</v>
      </c>
      <c r="G657">
        <v>0</v>
      </c>
      <c r="H657">
        <v>0</v>
      </c>
      <c r="I657">
        <v>0</v>
      </c>
      <c r="K657">
        <v>1989</v>
      </c>
      <c r="L657">
        <v>1994</v>
      </c>
    </row>
    <row r="658" spans="1:12" x14ac:dyDescent="0.25">
      <c r="A658">
        <v>32</v>
      </c>
      <c r="B658">
        <v>12343276</v>
      </c>
      <c r="C658" t="s">
        <v>181</v>
      </c>
      <c r="D658">
        <v>23</v>
      </c>
      <c r="E658">
        <v>0</v>
      </c>
      <c r="F658">
        <v>16.100000000000001</v>
      </c>
      <c r="G658">
        <v>0</v>
      </c>
      <c r="H658">
        <v>0</v>
      </c>
      <c r="I658">
        <v>0</v>
      </c>
      <c r="K658">
        <v>1989</v>
      </c>
      <c r="L658">
        <v>1994</v>
      </c>
    </row>
    <row r="659" spans="1:12" x14ac:dyDescent="0.25">
      <c r="A659">
        <v>32</v>
      </c>
      <c r="B659">
        <v>12343279</v>
      </c>
      <c r="C659" t="s">
        <v>171</v>
      </c>
      <c r="D659">
        <v>27</v>
      </c>
      <c r="E659">
        <v>0</v>
      </c>
      <c r="F659">
        <v>18.899999999999999</v>
      </c>
      <c r="G659">
        <v>0</v>
      </c>
      <c r="H659">
        <v>0</v>
      </c>
      <c r="I659">
        <v>0</v>
      </c>
      <c r="K659">
        <v>1991</v>
      </c>
      <c r="L659">
        <v>2003</v>
      </c>
    </row>
    <row r="660" spans="1:12" x14ac:dyDescent="0.25">
      <c r="A660">
        <v>32</v>
      </c>
      <c r="B660">
        <v>12343280</v>
      </c>
      <c r="C660" t="s">
        <v>546</v>
      </c>
      <c r="D660">
        <v>24</v>
      </c>
      <c r="E660">
        <v>0</v>
      </c>
      <c r="F660">
        <v>16.8</v>
      </c>
      <c r="G660">
        <v>0</v>
      </c>
      <c r="H660">
        <v>0</v>
      </c>
      <c r="I660">
        <v>0</v>
      </c>
      <c r="K660">
        <v>1991</v>
      </c>
      <c r="L660">
        <v>1992</v>
      </c>
    </row>
    <row r="661" spans="1:12" x14ac:dyDescent="0.25">
      <c r="A661">
        <v>32</v>
      </c>
      <c r="B661">
        <v>12343291</v>
      </c>
      <c r="C661" t="s">
        <v>181</v>
      </c>
      <c r="D661">
        <v>20.7</v>
      </c>
      <c r="E661">
        <v>0</v>
      </c>
      <c r="F661">
        <v>15.53</v>
      </c>
      <c r="G661">
        <v>0</v>
      </c>
      <c r="H661">
        <v>0</v>
      </c>
      <c r="I661">
        <v>0</v>
      </c>
      <c r="K661">
        <v>1992</v>
      </c>
      <c r="L661">
        <v>1994</v>
      </c>
    </row>
    <row r="662" spans="1:12" x14ac:dyDescent="0.25">
      <c r="A662">
        <v>32</v>
      </c>
      <c r="B662">
        <v>12343292</v>
      </c>
      <c r="C662" t="s">
        <v>181</v>
      </c>
      <c r="D662">
        <v>30</v>
      </c>
      <c r="E662">
        <v>0</v>
      </c>
      <c r="F662">
        <v>21</v>
      </c>
      <c r="G662">
        <v>0</v>
      </c>
      <c r="H662">
        <v>0</v>
      </c>
      <c r="I662">
        <v>0</v>
      </c>
      <c r="K662">
        <v>1992</v>
      </c>
      <c r="L662">
        <v>1994</v>
      </c>
    </row>
    <row r="663" spans="1:12" x14ac:dyDescent="0.25">
      <c r="A663">
        <v>32</v>
      </c>
      <c r="B663">
        <v>12343293</v>
      </c>
      <c r="C663" t="s">
        <v>181</v>
      </c>
      <c r="D663">
        <v>30</v>
      </c>
      <c r="E663">
        <v>0</v>
      </c>
      <c r="F663">
        <v>21</v>
      </c>
      <c r="G663">
        <v>0</v>
      </c>
      <c r="H663">
        <v>0</v>
      </c>
      <c r="I663">
        <v>0</v>
      </c>
      <c r="K663">
        <v>1992</v>
      </c>
      <c r="L663">
        <v>1994</v>
      </c>
    </row>
    <row r="664" spans="1:12" x14ac:dyDescent="0.25">
      <c r="A664">
        <v>32</v>
      </c>
      <c r="B664">
        <v>12343296</v>
      </c>
      <c r="C664" t="s">
        <v>547</v>
      </c>
      <c r="D664">
        <v>1127.1400000000001</v>
      </c>
      <c r="E664">
        <v>0</v>
      </c>
      <c r="F664">
        <v>789</v>
      </c>
      <c r="G664">
        <v>0</v>
      </c>
      <c r="H664">
        <v>0</v>
      </c>
      <c r="I664">
        <v>0</v>
      </c>
      <c r="K664">
        <v>1989</v>
      </c>
      <c r="L664">
        <v>1991</v>
      </c>
    </row>
    <row r="665" spans="1:12" x14ac:dyDescent="0.25">
      <c r="A665">
        <v>32</v>
      </c>
      <c r="B665">
        <v>12343297</v>
      </c>
      <c r="C665" t="s">
        <v>548</v>
      </c>
      <c r="D665">
        <v>15</v>
      </c>
      <c r="E665">
        <v>0</v>
      </c>
      <c r="F665">
        <v>10.5</v>
      </c>
      <c r="G665">
        <v>0</v>
      </c>
      <c r="H665">
        <v>0</v>
      </c>
      <c r="I665">
        <v>0</v>
      </c>
      <c r="K665">
        <v>1985</v>
      </c>
      <c r="L665">
        <v>2000</v>
      </c>
    </row>
    <row r="666" spans="1:12" x14ac:dyDescent="0.25">
      <c r="A666">
        <v>32</v>
      </c>
      <c r="B666">
        <v>12343300</v>
      </c>
      <c r="C666" t="s">
        <v>549</v>
      </c>
      <c r="D666">
        <v>20</v>
      </c>
      <c r="E666">
        <v>0</v>
      </c>
      <c r="F666">
        <v>14</v>
      </c>
      <c r="G666">
        <v>0</v>
      </c>
      <c r="H666">
        <v>0</v>
      </c>
      <c r="I666">
        <v>0</v>
      </c>
      <c r="K666">
        <v>1988</v>
      </c>
      <c r="L666">
        <v>2000</v>
      </c>
    </row>
    <row r="667" spans="1:12" x14ac:dyDescent="0.25">
      <c r="A667">
        <v>32</v>
      </c>
      <c r="B667">
        <v>12343301</v>
      </c>
      <c r="C667" t="s">
        <v>550</v>
      </c>
      <c r="D667">
        <v>26</v>
      </c>
      <c r="E667">
        <v>0</v>
      </c>
      <c r="F667">
        <v>18.2</v>
      </c>
      <c r="G667">
        <v>0</v>
      </c>
      <c r="H667">
        <v>0</v>
      </c>
      <c r="I667">
        <v>0</v>
      </c>
      <c r="K667">
        <v>1988</v>
      </c>
      <c r="L667">
        <v>2000</v>
      </c>
    </row>
    <row r="668" spans="1:12" x14ac:dyDescent="0.25">
      <c r="A668">
        <v>32</v>
      </c>
      <c r="B668">
        <v>12343307</v>
      </c>
      <c r="C668" t="s">
        <v>551</v>
      </c>
      <c r="D668">
        <v>169</v>
      </c>
      <c r="E668">
        <v>0</v>
      </c>
      <c r="F668">
        <v>118.3</v>
      </c>
      <c r="G668">
        <v>0</v>
      </c>
      <c r="H668">
        <v>0</v>
      </c>
      <c r="I668">
        <v>0</v>
      </c>
      <c r="K668">
        <v>1978</v>
      </c>
      <c r="L668">
        <v>1996</v>
      </c>
    </row>
    <row r="669" spans="1:12" x14ac:dyDescent="0.25">
      <c r="A669">
        <v>32</v>
      </c>
      <c r="B669">
        <v>12343308</v>
      </c>
      <c r="C669" t="s">
        <v>400</v>
      </c>
      <c r="D669">
        <v>44</v>
      </c>
      <c r="E669">
        <v>0</v>
      </c>
      <c r="F669">
        <v>30.8</v>
      </c>
      <c r="G669">
        <v>0</v>
      </c>
      <c r="H669">
        <v>0</v>
      </c>
      <c r="I669">
        <v>0</v>
      </c>
      <c r="K669">
        <v>1991</v>
      </c>
      <c r="L669">
        <v>1994</v>
      </c>
    </row>
    <row r="670" spans="1:12" x14ac:dyDescent="0.25">
      <c r="A670">
        <v>32</v>
      </c>
      <c r="B670">
        <v>12343310</v>
      </c>
      <c r="C670" t="s">
        <v>249</v>
      </c>
      <c r="D670">
        <v>44</v>
      </c>
      <c r="E670">
        <v>0</v>
      </c>
      <c r="F670">
        <v>30.8</v>
      </c>
      <c r="G670">
        <v>0</v>
      </c>
      <c r="H670">
        <v>0</v>
      </c>
      <c r="I670">
        <v>0</v>
      </c>
      <c r="K670">
        <v>1988</v>
      </c>
      <c r="L670">
        <v>1991</v>
      </c>
    </row>
    <row r="671" spans="1:12" x14ac:dyDescent="0.25">
      <c r="A671">
        <v>32</v>
      </c>
      <c r="B671">
        <v>12343314</v>
      </c>
      <c r="C671" t="s">
        <v>552</v>
      </c>
      <c r="D671">
        <v>50</v>
      </c>
      <c r="E671">
        <v>0</v>
      </c>
      <c r="F671">
        <v>35</v>
      </c>
      <c r="G671">
        <v>0</v>
      </c>
      <c r="H671">
        <v>0</v>
      </c>
      <c r="I671">
        <v>0</v>
      </c>
      <c r="K671">
        <v>1992</v>
      </c>
      <c r="L671">
        <v>2004</v>
      </c>
    </row>
    <row r="672" spans="1:12" x14ac:dyDescent="0.25">
      <c r="A672">
        <v>32</v>
      </c>
      <c r="B672">
        <v>12343322</v>
      </c>
      <c r="C672" t="s">
        <v>250</v>
      </c>
      <c r="D672">
        <v>75</v>
      </c>
      <c r="E672">
        <v>0</v>
      </c>
      <c r="F672">
        <v>56.25</v>
      </c>
      <c r="G672">
        <v>0</v>
      </c>
      <c r="H672">
        <v>0</v>
      </c>
      <c r="I672">
        <v>0</v>
      </c>
      <c r="K672">
        <v>1991</v>
      </c>
      <c r="L672">
        <v>1994</v>
      </c>
    </row>
    <row r="673" spans="1:12" x14ac:dyDescent="0.25">
      <c r="A673">
        <v>32</v>
      </c>
      <c r="B673">
        <v>12343324</v>
      </c>
      <c r="C673" t="s">
        <v>553</v>
      </c>
      <c r="D673">
        <v>279</v>
      </c>
      <c r="E673">
        <v>0</v>
      </c>
      <c r="F673">
        <v>195.3</v>
      </c>
      <c r="G673">
        <v>0</v>
      </c>
      <c r="H673">
        <v>0</v>
      </c>
      <c r="I673">
        <v>0</v>
      </c>
      <c r="K673">
        <v>1982</v>
      </c>
      <c r="L673">
        <v>1993</v>
      </c>
    </row>
    <row r="674" spans="1:12" x14ac:dyDescent="0.25">
      <c r="A674">
        <v>32</v>
      </c>
      <c r="B674">
        <v>12343326</v>
      </c>
      <c r="C674" t="s">
        <v>553</v>
      </c>
      <c r="D674">
        <v>279</v>
      </c>
      <c r="E674">
        <v>0</v>
      </c>
      <c r="F674">
        <v>195.3</v>
      </c>
      <c r="G674">
        <v>0</v>
      </c>
      <c r="H674">
        <v>0</v>
      </c>
      <c r="I674">
        <v>0</v>
      </c>
      <c r="K674">
        <v>1982</v>
      </c>
      <c r="L674">
        <v>1993</v>
      </c>
    </row>
    <row r="675" spans="1:12" x14ac:dyDescent="0.25">
      <c r="A675">
        <v>32</v>
      </c>
      <c r="B675">
        <v>12343328</v>
      </c>
      <c r="C675" t="s">
        <v>554</v>
      </c>
      <c r="D675">
        <v>279</v>
      </c>
      <c r="E675">
        <v>0</v>
      </c>
      <c r="F675">
        <v>195.3</v>
      </c>
      <c r="G675">
        <v>0</v>
      </c>
      <c r="H675">
        <v>0</v>
      </c>
      <c r="I675">
        <v>0</v>
      </c>
      <c r="K675">
        <v>1988</v>
      </c>
      <c r="L675">
        <v>2000</v>
      </c>
    </row>
    <row r="676" spans="1:12" x14ac:dyDescent="0.25">
      <c r="A676">
        <v>32</v>
      </c>
      <c r="B676">
        <v>12343330</v>
      </c>
      <c r="C676" t="s">
        <v>555</v>
      </c>
      <c r="D676">
        <v>279</v>
      </c>
      <c r="E676">
        <v>0</v>
      </c>
      <c r="F676">
        <v>195.3</v>
      </c>
      <c r="G676">
        <v>0</v>
      </c>
      <c r="H676">
        <v>0</v>
      </c>
      <c r="I676">
        <v>0</v>
      </c>
      <c r="K676">
        <v>1988</v>
      </c>
      <c r="L676">
        <v>2000</v>
      </c>
    </row>
    <row r="677" spans="1:12" x14ac:dyDescent="0.25">
      <c r="A677">
        <v>32</v>
      </c>
      <c r="B677">
        <v>12343332</v>
      </c>
      <c r="C677" t="s">
        <v>553</v>
      </c>
      <c r="D677">
        <v>140</v>
      </c>
      <c r="E677">
        <v>0</v>
      </c>
      <c r="F677">
        <v>98</v>
      </c>
      <c r="G677">
        <v>0</v>
      </c>
      <c r="H677">
        <v>0</v>
      </c>
      <c r="I677">
        <v>0</v>
      </c>
      <c r="K677">
        <v>1988</v>
      </c>
      <c r="L677">
        <v>1998</v>
      </c>
    </row>
    <row r="678" spans="1:12" x14ac:dyDescent="0.25">
      <c r="A678">
        <v>32</v>
      </c>
      <c r="B678">
        <v>12343337</v>
      </c>
      <c r="C678" t="s">
        <v>556</v>
      </c>
      <c r="D678">
        <v>11.82</v>
      </c>
      <c r="E678">
        <v>0</v>
      </c>
      <c r="F678">
        <v>6.74</v>
      </c>
      <c r="G678">
        <v>0</v>
      </c>
      <c r="H678">
        <v>0</v>
      </c>
      <c r="I678">
        <v>0</v>
      </c>
      <c r="K678">
        <v>1992</v>
      </c>
      <c r="L678">
        <v>1995</v>
      </c>
    </row>
    <row r="679" spans="1:12" x14ac:dyDescent="0.25">
      <c r="A679">
        <v>32</v>
      </c>
      <c r="B679">
        <v>12343338</v>
      </c>
      <c r="C679" t="s">
        <v>425</v>
      </c>
      <c r="D679">
        <v>279</v>
      </c>
      <c r="E679">
        <v>0</v>
      </c>
      <c r="F679">
        <v>195.3</v>
      </c>
      <c r="G679">
        <v>0</v>
      </c>
      <c r="H679">
        <v>0</v>
      </c>
      <c r="I679">
        <v>0</v>
      </c>
      <c r="K679">
        <v>1991</v>
      </c>
      <c r="L679">
        <v>1999</v>
      </c>
    </row>
    <row r="680" spans="1:12" x14ac:dyDescent="0.25">
      <c r="A680">
        <v>32</v>
      </c>
      <c r="B680">
        <v>12343342</v>
      </c>
      <c r="C680" t="s">
        <v>557</v>
      </c>
      <c r="D680">
        <v>46</v>
      </c>
      <c r="E680">
        <v>0</v>
      </c>
      <c r="F680">
        <v>32.200000000000003</v>
      </c>
      <c r="G680">
        <v>0</v>
      </c>
      <c r="H680">
        <v>0</v>
      </c>
      <c r="I680">
        <v>0</v>
      </c>
      <c r="K680">
        <v>1988</v>
      </c>
      <c r="L680">
        <v>2005</v>
      </c>
    </row>
    <row r="681" spans="1:12" x14ac:dyDescent="0.25">
      <c r="A681">
        <v>32</v>
      </c>
      <c r="B681">
        <v>12343343</v>
      </c>
      <c r="C681" t="s">
        <v>558</v>
      </c>
      <c r="D681">
        <v>51</v>
      </c>
      <c r="E681">
        <v>0</v>
      </c>
      <c r="F681">
        <v>35.700000000000003</v>
      </c>
      <c r="G681">
        <v>0</v>
      </c>
      <c r="H681">
        <v>0</v>
      </c>
      <c r="I681">
        <v>0</v>
      </c>
      <c r="K681">
        <v>1988</v>
      </c>
      <c r="L681">
        <v>2005</v>
      </c>
    </row>
    <row r="682" spans="1:12" x14ac:dyDescent="0.25">
      <c r="A682">
        <v>32</v>
      </c>
      <c r="B682">
        <v>12343344</v>
      </c>
      <c r="C682" t="s">
        <v>559</v>
      </c>
      <c r="D682">
        <v>46</v>
      </c>
      <c r="E682">
        <v>0</v>
      </c>
      <c r="F682">
        <v>32.200000000000003</v>
      </c>
      <c r="G682">
        <v>0</v>
      </c>
      <c r="H682">
        <v>0</v>
      </c>
      <c r="I682">
        <v>0</v>
      </c>
      <c r="K682">
        <v>1988</v>
      </c>
      <c r="L682">
        <v>2005</v>
      </c>
    </row>
    <row r="683" spans="1:12" x14ac:dyDescent="0.25">
      <c r="A683">
        <v>32</v>
      </c>
      <c r="B683">
        <v>12343345</v>
      </c>
      <c r="C683" t="s">
        <v>560</v>
      </c>
      <c r="D683">
        <v>50</v>
      </c>
      <c r="E683">
        <v>0</v>
      </c>
      <c r="F683">
        <v>37.5</v>
      </c>
      <c r="G683">
        <v>0</v>
      </c>
      <c r="H683">
        <v>0</v>
      </c>
      <c r="I683">
        <v>0</v>
      </c>
      <c r="K683">
        <v>1988</v>
      </c>
      <c r="L683">
        <v>2005</v>
      </c>
    </row>
    <row r="684" spans="1:12" x14ac:dyDescent="0.25">
      <c r="A684">
        <v>32</v>
      </c>
      <c r="B684">
        <v>12343346</v>
      </c>
      <c r="C684" t="s">
        <v>561</v>
      </c>
      <c r="D684">
        <v>46</v>
      </c>
      <c r="E684">
        <v>0</v>
      </c>
      <c r="F684">
        <v>32.200000000000003</v>
      </c>
      <c r="G684">
        <v>0</v>
      </c>
      <c r="H684">
        <v>0</v>
      </c>
      <c r="I684">
        <v>0</v>
      </c>
      <c r="K684">
        <v>1988</v>
      </c>
      <c r="L684">
        <v>2005</v>
      </c>
    </row>
    <row r="685" spans="1:12" x14ac:dyDescent="0.25">
      <c r="A685">
        <v>32</v>
      </c>
      <c r="B685">
        <v>12343347</v>
      </c>
      <c r="C685" t="s">
        <v>562</v>
      </c>
      <c r="D685">
        <v>46</v>
      </c>
      <c r="E685">
        <v>0</v>
      </c>
      <c r="F685">
        <v>32.200000000000003</v>
      </c>
      <c r="G685">
        <v>0</v>
      </c>
      <c r="H685">
        <v>0</v>
      </c>
      <c r="I685">
        <v>0</v>
      </c>
      <c r="K685">
        <v>1985</v>
      </c>
      <c r="L685">
        <v>2003</v>
      </c>
    </row>
    <row r="686" spans="1:12" x14ac:dyDescent="0.25">
      <c r="A686">
        <v>32</v>
      </c>
      <c r="B686">
        <v>12343348</v>
      </c>
      <c r="C686" t="s">
        <v>563</v>
      </c>
      <c r="D686">
        <v>46</v>
      </c>
      <c r="E686">
        <v>0</v>
      </c>
      <c r="F686">
        <v>32.200000000000003</v>
      </c>
      <c r="G686">
        <v>0</v>
      </c>
      <c r="H686">
        <v>0</v>
      </c>
      <c r="I686">
        <v>0</v>
      </c>
      <c r="K686">
        <v>1985</v>
      </c>
      <c r="L686">
        <v>2003</v>
      </c>
    </row>
    <row r="687" spans="1:12" x14ac:dyDescent="0.25">
      <c r="A687">
        <v>32</v>
      </c>
      <c r="B687">
        <v>12343349</v>
      </c>
      <c r="C687" t="s">
        <v>564</v>
      </c>
      <c r="D687">
        <v>46</v>
      </c>
      <c r="E687">
        <v>0</v>
      </c>
      <c r="F687">
        <v>32.200000000000003</v>
      </c>
      <c r="G687">
        <v>0</v>
      </c>
      <c r="H687">
        <v>0</v>
      </c>
      <c r="I687">
        <v>0</v>
      </c>
      <c r="K687">
        <v>1985</v>
      </c>
      <c r="L687">
        <v>2003</v>
      </c>
    </row>
    <row r="688" spans="1:12" x14ac:dyDescent="0.25">
      <c r="A688">
        <v>32</v>
      </c>
      <c r="B688">
        <v>12343350</v>
      </c>
      <c r="C688" t="s">
        <v>565</v>
      </c>
      <c r="D688">
        <v>46</v>
      </c>
      <c r="E688">
        <v>0</v>
      </c>
      <c r="F688">
        <v>32.200000000000003</v>
      </c>
      <c r="G688">
        <v>0</v>
      </c>
      <c r="H688">
        <v>0</v>
      </c>
      <c r="I688">
        <v>0</v>
      </c>
      <c r="K688">
        <v>1985</v>
      </c>
      <c r="L688">
        <v>2003</v>
      </c>
    </row>
    <row r="689" spans="1:12" x14ac:dyDescent="0.25">
      <c r="A689">
        <v>32</v>
      </c>
      <c r="B689">
        <v>12343351</v>
      </c>
      <c r="C689" t="s">
        <v>566</v>
      </c>
      <c r="D689">
        <v>46</v>
      </c>
      <c r="E689">
        <v>0</v>
      </c>
      <c r="F689">
        <v>32.200000000000003</v>
      </c>
      <c r="G689">
        <v>0</v>
      </c>
      <c r="H689">
        <v>0</v>
      </c>
      <c r="I689">
        <v>0</v>
      </c>
      <c r="K689">
        <v>1985</v>
      </c>
      <c r="L689">
        <v>2003</v>
      </c>
    </row>
    <row r="690" spans="1:12" x14ac:dyDescent="0.25">
      <c r="A690">
        <v>32</v>
      </c>
      <c r="B690">
        <v>12343352</v>
      </c>
      <c r="C690" t="s">
        <v>567</v>
      </c>
      <c r="D690">
        <v>46</v>
      </c>
      <c r="E690">
        <v>0</v>
      </c>
      <c r="F690">
        <v>32.200000000000003</v>
      </c>
      <c r="G690">
        <v>0</v>
      </c>
      <c r="H690">
        <v>0</v>
      </c>
      <c r="I690">
        <v>0</v>
      </c>
      <c r="K690">
        <v>1989</v>
      </c>
      <c r="L690">
        <v>1997</v>
      </c>
    </row>
    <row r="691" spans="1:12" x14ac:dyDescent="0.25">
      <c r="A691">
        <v>32</v>
      </c>
      <c r="B691">
        <v>12343353</v>
      </c>
      <c r="C691" t="s">
        <v>568</v>
      </c>
      <c r="D691">
        <v>46</v>
      </c>
      <c r="E691">
        <v>0</v>
      </c>
      <c r="F691">
        <v>32.200000000000003</v>
      </c>
      <c r="G691">
        <v>0</v>
      </c>
      <c r="H691">
        <v>0</v>
      </c>
      <c r="I691">
        <v>0</v>
      </c>
      <c r="K691">
        <v>1989</v>
      </c>
      <c r="L691">
        <v>1997</v>
      </c>
    </row>
    <row r="692" spans="1:12" x14ac:dyDescent="0.25">
      <c r="A692">
        <v>32</v>
      </c>
      <c r="B692">
        <v>12343354</v>
      </c>
      <c r="C692" t="s">
        <v>569</v>
      </c>
      <c r="D692">
        <v>46</v>
      </c>
      <c r="E692">
        <v>0</v>
      </c>
      <c r="F692">
        <v>32.200000000000003</v>
      </c>
      <c r="G692">
        <v>0</v>
      </c>
      <c r="H692">
        <v>0</v>
      </c>
      <c r="I692">
        <v>0</v>
      </c>
      <c r="K692">
        <v>1989</v>
      </c>
      <c r="L692">
        <v>1997</v>
      </c>
    </row>
    <row r="693" spans="1:12" x14ac:dyDescent="0.25">
      <c r="A693">
        <v>32</v>
      </c>
      <c r="B693">
        <v>12343355</v>
      </c>
      <c r="C693" t="s">
        <v>570</v>
      </c>
      <c r="D693">
        <v>23</v>
      </c>
      <c r="E693">
        <v>0</v>
      </c>
      <c r="F693">
        <v>16.100000000000001</v>
      </c>
      <c r="G693">
        <v>0</v>
      </c>
      <c r="H693">
        <v>0</v>
      </c>
      <c r="I693">
        <v>0</v>
      </c>
      <c r="K693">
        <v>1989</v>
      </c>
      <c r="L693">
        <v>1997</v>
      </c>
    </row>
    <row r="694" spans="1:12" x14ac:dyDescent="0.25">
      <c r="A694">
        <v>32</v>
      </c>
      <c r="B694">
        <v>12343356</v>
      </c>
      <c r="C694" t="s">
        <v>571</v>
      </c>
      <c r="D694">
        <v>23</v>
      </c>
      <c r="E694">
        <v>0</v>
      </c>
      <c r="F694">
        <v>16.100000000000001</v>
      </c>
      <c r="G694">
        <v>0</v>
      </c>
      <c r="H694">
        <v>0</v>
      </c>
      <c r="I694">
        <v>0</v>
      </c>
      <c r="K694">
        <v>1989</v>
      </c>
      <c r="L694">
        <v>1997</v>
      </c>
    </row>
    <row r="695" spans="1:12" x14ac:dyDescent="0.25">
      <c r="A695">
        <v>32</v>
      </c>
      <c r="B695">
        <v>12343357</v>
      </c>
      <c r="C695" t="s">
        <v>572</v>
      </c>
      <c r="D695">
        <v>46</v>
      </c>
      <c r="E695">
        <v>0</v>
      </c>
      <c r="F695">
        <v>32.200000000000003</v>
      </c>
      <c r="G695">
        <v>0</v>
      </c>
      <c r="H695">
        <v>0</v>
      </c>
      <c r="I695">
        <v>0</v>
      </c>
      <c r="K695">
        <v>1990</v>
      </c>
      <c r="L695">
        <v>2003</v>
      </c>
    </row>
    <row r="696" spans="1:12" x14ac:dyDescent="0.25">
      <c r="A696">
        <v>32</v>
      </c>
      <c r="B696">
        <v>12343358</v>
      </c>
      <c r="C696" t="s">
        <v>573</v>
      </c>
      <c r="D696">
        <v>46</v>
      </c>
      <c r="E696">
        <v>0</v>
      </c>
      <c r="F696">
        <v>32.200000000000003</v>
      </c>
      <c r="G696">
        <v>0</v>
      </c>
      <c r="H696">
        <v>0</v>
      </c>
      <c r="I696">
        <v>0</v>
      </c>
      <c r="K696">
        <v>1990</v>
      </c>
      <c r="L696">
        <v>2003</v>
      </c>
    </row>
    <row r="697" spans="1:12" x14ac:dyDescent="0.25">
      <c r="A697">
        <v>32</v>
      </c>
      <c r="B697">
        <v>12343360</v>
      </c>
      <c r="C697" t="s">
        <v>574</v>
      </c>
      <c r="D697">
        <v>46</v>
      </c>
      <c r="E697">
        <v>0</v>
      </c>
      <c r="F697">
        <v>32.200000000000003</v>
      </c>
      <c r="G697">
        <v>0</v>
      </c>
      <c r="H697">
        <v>0</v>
      </c>
      <c r="I697">
        <v>0</v>
      </c>
      <c r="K697">
        <v>1990</v>
      </c>
      <c r="L697">
        <v>2003</v>
      </c>
    </row>
    <row r="698" spans="1:12" x14ac:dyDescent="0.25">
      <c r="A698">
        <v>32</v>
      </c>
      <c r="B698">
        <v>12343361</v>
      </c>
      <c r="C698" t="s">
        <v>575</v>
      </c>
      <c r="D698">
        <v>46</v>
      </c>
      <c r="E698">
        <v>0</v>
      </c>
      <c r="F698">
        <v>32.200000000000003</v>
      </c>
      <c r="G698">
        <v>0</v>
      </c>
      <c r="H698">
        <v>0</v>
      </c>
      <c r="I698">
        <v>0</v>
      </c>
      <c r="K698">
        <v>1990</v>
      </c>
      <c r="L698">
        <v>2003</v>
      </c>
    </row>
    <row r="699" spans="1:12" x14ac:dyDescent="0.25">
      <c r="A699">
        <v>32</v>
      </c>
      <c r="B699">
        <v>12343362</v>
      </c>
      <c r="C699" t="s">
        <v>576</v>
      </c>
      <c r="D699">
        <v>55</v>
      </c>
      <c r="E699">
        <v>0</v>
      </c>
      <c r="F699">
        <v>38.5</v>
      </c>
      <c r="G699">
        <v>0</v>
      </c>
      <c r="H699">
        <v>0</v>
      </c>
      <c r="I699">
        <v>0</v>
      </c>
      <c r="K699">
        <v>1980</v>
      </c>
      <c r="L699">
        <v>2005</v>
      </c>
    </row>
    <row r="700" spans="1:12" x14ac:dyDescent="0.25">
      <c r="A700">
        <v>32</v>
      </c>
      <c r="B700">
        <v>12343363</v>
      </c>
      <c r="C700" t="s">
        <v>577</v>
      </c>
      <c r="D700">
        <v>51</v>
      </c>
      <c r="E700">
        <v>0</v>
      </c>
      <c r="F700">
        <v>35.700000000000003</v>
      </c>
      <c r="G700">
        <v>0</v>
      </c>
      <c r="H700">
        <v>0</v>
      </c>
      <c r="I700">
        <v>0</v>
      </c>
      <c r="K700">
        <v>1980</v>
      </c>
      <c r="L700">
        <v>2006</v>
      </c>
    </row>
    <row r="701" spans="1:12" x14ac:dyDescent="0.25">
      <c r="A701">
        <v>32</v>
      </c>
      <c r="B701">
        <v>12343364</v>
      </c>
      <c r="C701" t="s">
        <v>578</v>
      </c>
      <c r="D701">
        <v>55</v>
      </c>
      <c r="E701">
        <v>0</v>
      </c>
      <c r="F701">
        <v>41.25</v>
      </c>
      <c r="G701">
        <v>0</v>
      </c>
      <c r="H701">
        <v>0</v>
      </c>
      <c r="I701">
        <v>0</v>
      </c>
      <c r="K701">
        <v>1980</v>
      </c>
      <c r="L701">
        <v>2005</v>
      </c>
    </row>
    <row r="702" spans="1:12" x14ac:dyDescent="0.25">
      <c r="A702">
        <v>32</v>
      </c>
      <c r="B702">
        <v>12343365</v>
      </c>
      <c r="C702" t="s">
        <v>579</v>
      </c>
      <c r="D702">
        <v>51</v>
      </c>
      <c r="E702">
        <v>0</v>
      </c>
      <c r="F702">
        <v>35.700000000000003</v>
      </c>
      <c r="G702">
        <v>0</v>
      </c>
      <c r="H702">
        <v>0</v>
      </c>
      <c r="I702">
        <v>0</v>
      </c>
      <c r="K702">
        <v>1980</v>
      </c>
      <c r="L702">
        <v>2005</v>
      </c>
    </row>
    <row r="703" spans="1:12" x14ac:dyDescent="0.25">
      <c r="A703">
        <v>32</v>
      </c>
      <c r="B703">
        <v>12343366</v>
      </c>
      <c r="C703" t="s">
        <v>580</v>
      </c>
      <c r="D703">
        <v>51</v>
      </c>
      <c r="E703">
        <v>0</v>
      </c>
      <c r="F703">
        <v>35.700000000000003</v>
      </c>
      <c r="G703">
        <v>0</v>
      </c>
      <c r="H703">
        <v>0</v>
      </c>
      <c r="I703">
        <v>0</v>
      </c>
      <c r="K703">
        <v>1980</v>
      </c>
      <c r="L703">
        <v>2005</v>
      </c>
    </row>
    <row r="704" spans="1:12" x14ac:dyDescent="0.25">
      <c r="A704">
        <v>32</v>
      </c>
      <c r="B704">
        <v>12343367</v>
      </c>
      <c r="C704" t="s">
        <v>581</v>
      </c>
      <c r="D704">
        <v>23</v>
      </c>
      <c r="E704">
        <v>0</v>
      </c>
      <c r="F704">
        <v>16.100000000000001</v>
      </c>
      <c r="G704">
        <v>0</v>
      </c>
      <c r="H704">
        <v>0</v>
      </c>
      <c r="I704">
        <v>0</v>
      </c>
      <c r="K704">
        <v>1980</v>
      </c>
      <c r="L704">
        <v>2001</v>
      </c>
    </row>
    <row r="705" spans="1:12" x14ac:dyDescent="0.25">
      <c r="A705">
        <v>32</v>
      </c>
      <c r="B705">
        <v>12343368</v>
      </c>
      <c r="C705" t="s">
        <v>582</v>
      </c>
      <c r="D705">
        <v>46</v>
      </c>
      <c r="E705">
        <v>0</v>
      </c>
      <c r="F705">
        <v>32.200000000000003</v>
      </c>
      <c r="G705">
        <v>0</v>
      </c>
      <c r="H705">
        <v>0</v>
      </c>
      <c r="I705">
        <v>0</v>
      </c>
      <c r="K705">
        <v>1988</v>
      </c>
      <c r="L705">
        <v>2001</v>
      </c>
    </row>
    <row r="706" spans="1:12" x14ac:dyDescent="0.25">
      <c r="A706">
        <v>32</v>
      </c>
      <c r="B706">
        <v>12343369</v>
      </c>
      <c r="C706" t="s">
        <v>583</v>
      </c>
      <c r="D706">
        <v>46</v>
      </c>
      <c r="E706">
        <v>0</v>
      </c>
      <c r="F706">
        <v>32.200000000000003</v>
      </c>
      <c r="G706">
        <v>0</v>
      </c>
      <c r="H706">
        <v>0</v>
      </c>
      <c r="I706">
        <v>0</v>
      </c>
      <c r="K706">
        <v>1980</v>
      </c>
      <c r="L706">
        <v>2001</v>
      </c>
    </row>
    <row r="707" spans="1:12" x14ac:dyDescent="0.25">
      <c r="A707">
        <v>32</v>
      </c>
      <c r="B707">
        <v>12343370</v>
      </c>
      <c r="C707" t="s">
        <v>584</v>
      </c>
      <c r="D707">
        <v>23</v>
      </c>
      <c r="E707">
        <v>0</v>
      </c>
      <c r="F707">
        <v>16.100000000000001</v>
      </c>
      <c r="G707">
        <v>0</v>
      </c>
      <c r="H707">
        <v>0</v>
      </c>
      <c r="I707">
        <v>0</v>
      </c>
      <c r="K707">
        <v>1980</v>
      </c>
      <c r="L707">
        <v>2001</v>
      </c>
    </row>
    <row r="708" spans="1:12" x14ac:dyDescent="0.25">
      <c r="A708">
        <v>32</v>
      </c>
      <c r="B708">
        <v>12343371</v>
      </c>
      <c r="C708" t="s">
        <v>585</v>
      </c>
      <c r="D708">
        <v>23</v>
      </c>
      <c r="E708">
        <v>0</v>
      </c>
      <c r="F708">
        <v>16.100000000000001</v>
      </c>
      <c r="G708">
        <v>0</v>
      </c>
      <c r="H708">
        <v>0</v>
      </c>
      <c r="I708">
        <v>0</v>
      </c>
      <c r="K708">
        <v>1980</v>
      </c>
      <c r="L708">
        <v>2001</v>
      </c>
    </row>
    <row r="709" spans="1:12" x14ac:dyDescent="0.25">
      <c r="A709">
        <v>32</v>
      </c>
      <c r="B709">
        <v>12343387</v>
      </c>
      <c r="C709" t="s">
        <v>586</v>
      </c>
      <c r="D709">
        <v>199</v>
      </c>
      <c r="E709">
        <v>0</v>
      </c>
      <c r="F709">
        <v>139.30000000000001</v>
      </c>
      <c r="G709">
        <v>0</v>
      </c>
      <c r="H709">
        <v>0</v>
      </c>
      <c r="I709">
        <v>0</v>
      </c>
      <c r="K709">
        <v>1990</v>
      </c>
      <c r="L709">
        <v>1997</v>
      </c>
    </row>
    <row r="710" spans="1:12" x14ac:dyDescent="0.25">
      <c r="A710">
        <v>32</v>
      </c>
      <c r="B710">
        <v>12343388</v>
      </c>
      <c r="C710" t="s">
        <v>383</v>
      </c>
      <c r="D710">
        <v>62.67</v>
      </c>
      <c r="E710">
        <v>0</v>
      </c>
      <c r="F710">
        <v>35.72</v>
      </c>
      <c r="G710">
        <v>0</v>
      </c>
      <c r="H710">
        <v>0</v>
      </c>
      <c r="I710">
        <v>0</v>
      </c>
      <c r="K710">
        <v>1988</v>
      </c>
      <c r="L710">
        <v>1992</v>
      </c>
    </row>
    <row r="711" spans="1:12" x14ac:dyDescent="0.25">
      <c r="A711">
        <v>32</v>
      </c>
      <c r="B711">
        <v>12343391</v>
      </c>
      <c r="C711" t="s">
        <v>587</v>
      </c>
      <c r="D711">
        <v>19.350000000000001</v>
      </c>
      <c r="E711">
        <v>0</v>
      </c>
      <c r="F711">
        <v>15.84</v>
      </c>
      <c r="G711">
        <v>0</v>
      </c>
      <c r="H711">
        <v>0</v>
      </c>
      <c r="I711">
        <v>0</v>
      </c>
      <c r="K711">
        <v>1991</v>
      </c>
      <c r="L711">
        <v>1993</v>
      </c>
    </row>
    <row r="712" spans="1:12" x14ac:dyDescent="0.25">
      <c r="A712">
        <v>32</v>
      </c>
      <c r="B712">
        <v>12343413</v>
      </c>
      <c r="C712" t="s">
        <v>477</v>
      </c>
      <c r="D712">
        <v>39</v>
      </c>
      <c r="E712">
        <v>0</v>
      </c>
      <c r="F712">
        <v>27.3</v>
      </c>
      <c r="G712">
        <v>0</v>
      </c>
      <c r="H712">
        <v>0</v>
      </c>
      <c r="I712">
        <v>0</v>
      </c>
      <c r="K712">
        <v>1988</v>
      </c>
      <c r="L712">
        <v>2000</v>
      </c>
    </row>
    <row r="713" spans="1:12" x14ac:dyDescent="0.25">
      <c r="A713">
        <v>32</v>
      </c>
      <c r="B713">
        <v>12343414</v>
      </c>
      <c r="C713" t="s">
        <v>588</v>
      </c>
      <c r="D713">
        <v>186.3</v>
      </c>
      <c r="E713">
        <v>0</v>
      </c>
      <c r="F713">
        <v>139.72999999999999</v>
      </c>
      <c r="G713">
        <v>0</v>
      </c>
      <c r="H713">
        <v>0</v>
      </c>
      <c r="I713">
        <v>0</v>
      </c>
      <c r="K713">
        <v>1990</v>
      </c>
      <c r="L713">
        <v>1995</v>
      </c>
    </row>
    <row r="714" spans="1:12" x14ac:dyDescent="0.25">
      <c r="A714">
        <v>32</v>
      </c>
      <c r="B714">
        <v>12343415</v>
      </c>
      <c r="C714" t="s">
        <v>589</v>
      </c>
      <c r="D714">
        <v>34.159999999999997</v>
      </c>
      <c r="E714">
        <v>0</v>
      </c>
      <c r="F714">
        <v>20.49</v>
      </c>
      <c r="G714">
        <v>0</v>
      </c>
      <c r="H714">
        <v>0</v>
      </c>
      <c r="I714">
        <v>0</v>
      </c>
      <c r="K714">
        <v>1988</v>
      </c>
      <c r="L714">
        <v>1997</v>
      </c>
    </row>
    <row r="715" spans="1:12" x14ac:dyDescent="0.25">
      <c r="A715">
        <v>32</v>
      </c>
      <c r="B715">
        <v>12343416</v>
      </c>
      <c r="C715" t="s">
        <v>590</v>
      </c>
      <c r="D715">
        <v>41</v>
      </c>
      <c r="E715">
        <v>0</v>
      </c>
      <c r="F715">
        <v>28.7</v>
      </c>
      <c r="G715">
        <v>0</v>
      </c>
      <c r="H715">
        <v>0</v>
      </c>
      <c r="I715">
        <v>0</v>
      </c>
      <c r="K715">
        <v>1989</v>
      </c>
      <c r="L715">
        <v>1997</v>
      </c>
    </row>
    <row r="716" spans="1:12" x14ac:dyDescent="0.25">
      <c r="A716">
        <v>32</v>
      </c>
      <c r="B716">
        <v>12343417</v>
      </c>
      <c r="C716" t="s">
        <v>591</v>
      </c>
      <c r="D716">
        <v>41</v>
      </c>
      <c r="E716">
        <v>0</v>
      </c>
      <c r="F716">
        <v>28.7</v>
      </c>
      <c r="G716">
        <v>0</v>
      </c>
      <c r="H716">
        <v>0</v>
      </c>
      <c r="I716">
        <v>0</v>
      </c>
      <c r="K716">
        <v>1989</v>
      </c>
      <c r="L716">
        <v>1997</v>
      </c>
    </row>
    <row r="717" spans="1:12" x14ac:dyDescent="0.25">
      <c r="A717">
        <v>32</v>
      </c>
      <c r="B717">
        <v>12343418</v>
      </c>
      <c r="C717" t="s">
        <v>590</v>
      </c>
      <c r="D717">
        <v>41</v>
      </c>
      <c r="E717">
        <v>0</v>
      </c>
      <c r="F717">
        <v>28.7</v>
      </c>
      <c r="G717">
        <v>0</v>
      </c>
      <c r="H717">
        <v>0</v>
      </c>
      <c r="I717">
        <v>0</v>
      </c>
      <c r="K717">
        <v>1989</v>
      </c>
      <c r="L717">
        <v>1997</v>
      </c>
    </row>
    <row r="718" spans="1:12" x14ac:dyDescent="0.25">
      <c r="A718">
        <v>32</v>
      </c>
      <c r="B718">
        <v>12343419</v>
      </c>
      <c r="C718" t="s">
        <v>591</v>
      </c>
      <c r="D718">
        <v>41</v>
      </c>
      <c r="E718">
        <v>0</v>
      </c>
      <c r="F718">
        <v>28.7</v>
      </c>
      <c r="G718">
        <v>0</v>
      </c>
      <c r="H718">
        <v>0</v>
      </c>
      <c r="I718">
        <v>0</v>
      </c>
      <c r="K718">
        <v>1989</v>
      </c>
      <c r="L718">
        <v>1997</v>
      </c>
    </row>
    <row r="719" spans="1:12" x14ac:dyDescent="0.25">
      <c r="A719">
        <v>32</v>
      </c>
      <c r="B719">
        <v>12343420</v>
      </c>
      <c r="C719" t="s">
        <v>592</v>
      </c>
      <c r="D719">
        <v>82</v>
      </c>
      <c r="E719">
        <v>0</v>
      </c>
      <c r="F719">
        <v>57.4</v>
      </c>
      <c r="G719">
        <v>0</v>
      </c>
      <c r="H719">
        <v>0</v>
      </c>
      <c r="I719">
        <v>0</v>
      </c>
      <c r="K719">
        <v>1989</v>
      </c>
      <c r="L719">
        <v>1997</v>
      </c>
    </row>
    <row r="720" spans="1:12" x14ac:dyDescent="0.25">
      <c r="A720">
        <v>32</v>
      </c>
      <c r="B720">
        <v>12343422</v>
      </c>
      <c r="C720" t="s">
        <v>181</v>
      </c>
      <c r="D720">
        <v>20.7</v>
      </c>
      <c r="E720">
        <v>0</v>
      </c>
      <c r="F720">
        <v>16.97</v>
      </c>
      <c r="G720">
        <v>0</v>
      </c>
      <c r="H720">
        <v>0</v>
      </c>
      <c r="I720">
        <v>0</v>
      </c>
      <c r="K720">
        <v>1988</v>
      </c>
      <c r="L720">
        <v>1995</v>
      </c>
    </row>
    <row r="721" spans="1:12" x14ac:dyDescent="0.25">
      <c r="A721">
        <v>32</v>
      </c>
      <c r="B721">
        <v>12343424</v>
      </c>
      <c r="C721" t="s">
        <v>181</v>
      </c>
      <c r="D721">
        <v>20.7</v>
      </c>
      <c r="E721">
        <v>0</v>
      </c>
      <c r="F721">
        <v>16.97</v>
      </c>
      <c r="G721">
        <v>0</v>
      </c>
      <c r="H721">
        <v>0</v>
      </c>
      <c r="I721">
        <v>0</v>
      </c>
      <c r="K721">
        <v>1988</v>
      </c>
      <c r="L721">
        <v>1997</v>
      </c>
    </row>
    <row r="722" spans="1:12" x14ac:dyDescent="0.25">
      <c r="A722">
        <v>32</v>
      </c>
      <c r="B722">
        <v>12343436</v>
      </c>
      <c r="C722" t="s">
        <v>593</v>
      </c>
      <c r="D722">
        <v>151</v>
      </c>
      <c r="E722">
        <v>0</v>
      </c>
      <c r="F722">
        <v>105.7</v>
      </c>
      <c r="G722">
        <v>0</v>
      </c>
      <c r="H722">
        <v>0</v>
      </c>
      <c r="I722">
        <v>0</v>
      </c>
      <c r="K722">
        <v>1982</v>
      </c>
      <c r="L722">
        <v>2003</v>
      </c>
    </row>
    <row r="723" spans="1:12" x14ac:dyDescent="0.25">
      <c r="A723">
        <v>32</v>
      </c>
      <c r="B723">
        <v>12343437</v>
      </c>
      <c r="C723" t="s">
        <v>594</v>
      </c>
      <c r="D723">
        <v>157</v>
      </c>
      <c r="E723">
        <v>0</v>
      </c>
      <c r="F723">
        <v>109.9</v>
      </c>
      <c r="G723">
        <v>0</v>
      </c>
      <c r="H723">
        <v>0</v>
      </c>
      <c r="I723">
        <v>0</v>
      </c>
      <c r="K723">
        <v>1982</v>
      </c>
      <c r="L723">
        <v>2003</v>
      </c>
    </row>
    <row r="724" spans="1:12" x14ac:dyDescent="0.25">
      <c r="A724">
        <v>32</v>
      </c>
      <c r="B724">
        <v>12343438</v>
      </c>
      <c r="C724" t="s">
        <v>595</v>
      </c>
      <c r="D724">
        <v>214</v>
      </c>
      <c r="E724">
        <v>0</v>
      </c>
      <c r="F724">
        <v>149.80000000000001</v>
      </c>
      <c r="G724">
        <v>0</v>
      </c>
      <c r="H724">
        <v>0</v>
      </c>
      <c r="I724">
        <v>0</v>
      </c>
      <c r="K724">
        <v>1982</v>
      </c>
      <c r="L724">
        <v>2003</v>
      </c>
    </row>
    <row r="725" spans="1:12" x14ac:dyDescent="0.25">
      <c r="A725">
        <v>32</v>
      </c>
      <c r="B725">
        <v>12343471</v>
      </c>
      <c r="C725" t="s">
        <v>596</v>
      </c>
      <c r="D725">
        <v>134.5</v>
      </c>
      <c r="E725">
        <v>0</v>
      </c>
      <c r="F725">
        <v>100.87</v>
      </c>
      <c r="G725">
        <v>0</v>
      </c>
      <c r="H725">
        <v>0</v>
      </c>
      <c r="I725">
        <v>0</v>
      </c>
      <c r="K725">
        <v>1988</v>
      </c>
      <c r="L725">
        <v>1998</v>
      </c>
    </row>
    <row r="726" spans="1:12" x14ac:dyDescent="0.25">
      <c r="A726">
        <v>32</v>
      </c>
      <c r="B726">
        <v>12343476</v>
      </c>
      <c r="C726" t="s">
        <v>597</v>
      </c>
      <c r="D726">
        <v>35</v>
      </c>
      <c r="E726">
        <v>0</v>
      </c>
      <c r="F726">
        <v>24.5</v>
      </c>
      <c r="G726">
        <v>0</v>
      </c>
      <c r="H726">
        <v>0</v>
      </c>
      <c r="I726">
        <v>0</v>
      </c>
      <c r="K726">
        <v>1991</v>
      </c>
      <c r="L726">
        <v>1994</v>
      </c>
    </row>
    <row r="727" spans="1:12" x14ac:dyDescent="0.25">
      <c r="A727">
        <v>32</v>
      </c>
      <c r="B727">
        <v>12343477</v>
      </c>
      <c r="C727" t="s">
        <v>597</v>
      </c>
      <c r="D727">
        <v>35</v>
      </c>
      <c r="E727">
        <v>0</v>
      </c>
      <c r="F727">
        <v>26.25</v>
      </c>
      <c r="G727">
        <v>0</v>
      </c>
      <c r="H727">
        <v>0</v>
      </c>
      <c r="I727">
        <v>0</v>
      </c>
      <c r="K727">
        <v>1991</v>
      </c>
      <c r="L727">
        <v>1996</v>
      </c>
    </row>
    <row r="728" spans="1:12" x14ac:dyDescent="0.25">
      <c r="A728">
        <v>32</v>
      </c>
      <c r="B728">
        <v>12343479</v>
      </c>
      <c r="C728" t="s">
        <v>597</v>
      </c>
      <c r="D728">
        <v>48.39</v>
      </c>
      <c r="E728">
        <v>0</v>
      </c>
      <c r="F728">
        <v>33.9</v>
      </c>
      <c r="G728">
        <v>0</v>
      </c>
      <c r="H728">
        <v>0</v>
      </c>
      <c r="I728">
        <v>0</v>
      </c>
      <c r="K728">
        <v>1992</v>
      </c>
      <c r="L728">
        <v>1993</v>
      </c>
    </row>
    <row r="729" spans="1:12" x14ac:dyDescent="0.25">
      <c r="A729">
        <v>32</v>
      </c>
      <c r="B729">
        <v>12343480</v>
      </c>
      <c r="C729" t="s">
        <v>597</v>
      </c>
      <c r="D729">
        <v>42</v>
      </c>
      <c r="E729">
        <v>0</v>
      </c>
      <c r="F729">
        <v>29.4</v>
      </c>
      <c r="G729">
        <v>0</v>
      </c>
      <c r="H729">
        <v>0</v>
      </c>
      <c r="I729">
        <v>0</v>
      </c>
      <c r="K729">
        <v>1992</v>
      </c>
      <c r="L729">
        <v>1996</v>
      </c>
    </row>
    <row r="730" spans="1:12" x14ac:dyDescent="0.25">
      <c r="A730">
        <v>32</v>
      </c>
      <c r="B730">
        <v>12343481</v>
      </c>
      <c r="C730" t="s">
        <v>597</v>
      </c>
      <c r="D730">
        <v>42</v>
      </c>
      <c r="E730">
        <v>0</v>
      </c>
      <c r="F730">
        <v>29.4</v>
      </c>
      <c r="G730">
        <v>0</v>
      </c>
      <c r="H730">
        <v>0</v>
      </c>
      <c r="I730">
        <v>0</v>
      </c>
      <c r="K730">
        <v>1992</v>
      </c>
      <c r="L730">
        <v>1996</v>
      </c>
    </row>
    <row r="731" spans="1:12" x14ac:dyDescent="0.25">
      <c r="A731">
        <v>32</v>
      </c>
      <c r="B731">
        <v>12343482</v>
      </c>
      <c r="C731" t="s">
        <v>597</v>
      </c>
      <c r="D731">
        <v>25</v>
      </c>
      <c r="E731">
        <v>0</v>
      </c>
      <c r="F731">
        <v>18.75</v>
      </c>
      <c r="G731">
        <v>0</v>
      </c>
      <c r="H731">
        <v>0</v>
      </c>
      <c r="I731">
        <v>0</v>
      </c>
      <c r="K731">
        <v>1988</v>
      </c>
      <c r="L731">
        <v>1996</v>
      </c>
    </row>
    <row r="732" spans="1:12" x14ac:dyDescent="0.25">
      <c r="A732">
        <v>32</v>
      </c>
      <c r="B732">
        <v>12343483</v>
      </c>
      <c r="C732" t="s">
        <v>597</v>
      </c>
      <c r="D732">
        <v>35</v>
      </c>
      <c r="E732">
        <v>0</v>
      </c>
      <c r="F732">
        <v>26.25</v>
      </c>
      <c r="G732">
        <v>0</v>
      </c>
      <c r="H732">
        <v>0</v>
      </c>
      <c r="I732">
        <v>0</v>
      </c>
      <c r="K732">
        <v>1990</v>
      </c>
      <c r="L732">
        <v>1996</v>
      </c>
    </row>
    <row r="733" spans="1:12" x14ac:dyDescent="0.25">
      <c r="A733">
        <v>32</v>
      </c>
      <c r="B733">
        <v>12343484</v>
      </c>
      <c r="C733" t="s">
        <v>597</v>
      </c>
      <c r="D733">
        <v>40</v>
      </c>
      <c r="E733">
        <v>0</v>
      </c>
      <c r="F733">
        <v>30</v>
      </c>
      <c r="G733">
        <v>0</v>
      </c>
      <c r="H733">
        <v>0</v>
      </c>
      <c r="I733">
        <v>0</v>
      </c>
      <c r="K733">
        <v>1991</v>
      </c>
      <c r="L733">
        <v>1996</v>
      </c>
    </row>
    <row r="734" spans="1:12" x14ac:dyDescent="0.25">
      <c r="A734">
        <v>32</v>
      </c>
      <c r="B734">
        <v>12343485</v>
      </c>
      <c r="C734" t="s">
        <v>597</v>
      </c>
      <c r="D734">
        <v>40</v>
      </c>
      <c r="E734">
        <v>0</v>
      </c>
      <c r="F734">
        <v>30</v>
      </c>
      <c r="G734">
        <v>0</v>
      </c>
      <c r="H734">
        <v>0</v>
      </c>
      <c r="I734">
        <v>0</v>
      </c>
      <c r="K734">
        <v>1992</v>
      </c>
      <c r="L734">
        <v>1999</v>
      </c>
    </row>
    <row r="735" spans="1:12" x14ac:dyDescent="0.25">
      <c r="A735">
        <v>32</v>
      </c>
      <c r="B735">
        <v>12343487</v>
      </c>
      <c r="C735" t="s">
        <v>597</v>
      </c>
      <c r="D735">
        <v>30</v>
      </c>
      <c r="E735">
        <v>0</v>
      </c>
      <c r="F735">
        <v>21</v>
      </c>
      <c r="G735">
        <v>0</v>
      </c>
      <c r="H735">
        <v>0</v>
      </c>
      <c r="I735">
        <v>0</v>
      </c>
      <c r="K735">
        <v>1992</v>
      </c>
      <c r="L735">
        <v>1996</v>
      </c>
    </row>
    <row r="736" spans="1:12" x14ac:dyDescent="0.25">
      <c r="A736">
        <v>32</v>
      </c>
      <c r="B736">
        <v>12343498</v>
      </c>
      <c r="C736" t="s">
        <v>598</v>
      </c>
      <c r="D736">
        <v>24.5</v>
      </c>
      <c r="E736">
        <v>0</v>
      </c>
      <c r="F736">
        <v>17.149999999999999</v>
      </c>
      <c r="G736">
        <v>0</v>
      </c>
      <c r="H736">
        <v>0</v>
      </c>
      <c r="I736">
        <v>0</v>
      </c>
      <c r="K736">
        <v>1988</v>
      </c>
      <c r="L736">
        <v>1998</v>
      </c>
    </row>
    <row r="737" spans="1:12" x14ac:dyDescent="0.25">
      <c r="A737">
        <v>32</v>
      </c>
      <c r="B737">
        <v>12343499</v>
      </c>
      <c r="C737" t="s">
        <v>599</v>
      </c>
      <c r="D737">
        <v>59</v>
      </c>
      <c r="E737">
        <v>0</v>
      </c>
      <c r="F737">
        <v>35.4</v>
      </c>
      <c r="G737">
        <v>0</v>
      </c>
      <c r="H737">
        <v>0</v>
      </c>
      <c r="I737">
        <v>0</v>
      </c>
      <c r="K737">
        <v>1985</v>
      </c>
      <c r="L737">
        <v>2003</v>
      </c>
    </row>
    <row r="738" spans="1:12" x14ac:dyDescent="0.25">
      <c r="A738">
        <v>32</v>
      </c>
      <c r="B738">
        <v>12343500</v>
      </c>
      <c r="C738" t="s">
        <v>600</v>
      </c>
      <c r="D738">
        <v>30</v>
      </c>
      <c r="E738">
        <v>0</v>
      </c>
      <c r="F738">
        <v>21</v>
      </c>
      <c r="G738">
        <v>0</v>
      </c>
      <c r="H738">
        <v>0</v>
      </c>
      <c r="I738">
        <v>0</v>
      </c>
      <c r="K738">
        <v>1985</v>
      </c>
      <c r="L738">
        <v>2003</v>
      </c>
    </row>
    <row r="739" spans="1:12" x14ac:dyDescent="0.25">
      <c r="A739">
        <v>32</v>
      </c>
      <c r="B739">
        <v>12343501</v>
      </c>
      <c r="C739" t="s">
        <v>601</v>
      </c>
      <c r="D739">
        <v>42</v>
      </c>
      <c r="E739">
        <v>0</v>
      </c>
      <c r="F739">
        <v>29.4</v>
      </c>
      <c r="G739">
        <v>0</v>
      </c>
      <c r="H739">
        <v>0</v>
      </c>
      <c r="I739">
        <v>0</v>
      </c>
      <c r="K739">
        <v>1988</v>
      </c>
      <c r="L739">
        <v>2000</v>
      </c>
    </row>
    <row r="740" spans="1:12" x14ac:dyDescent="0.25">
      <c r="A740">
        <v>32</v>
      </c>
      <c r="B740">
        <v>12343502</v>
      </c>
      <c r="C740" t="s">
        <v>602</v>
      </c>
      <c r="D740">
        <v>25</v>
      </c>
      <c r="E740">
        <v>0</v>
      </c>
      <c r="F740">
        <v>18.75</v>
      </c>
      <c r="G740">
        <v>0</v>
      </c>
      <c r="H740">
        <v>0</v>
      </c>
      <c r="I740">
        <v>0</v>
      </c>
      <c r="K740">
        <v>1988</v>
      </c>
      <c r="L740">
        <v>2000</v>
      </c>
    </row>
    <row r="741" spans="1:12" x14ac:dyDescent="0.25">
      <c r="A741">
        <v>32</v>
      </c>
      <c r="B741">
        <v>12343503</v>
      </c>
      <c r="C741" t="s">
        <v>603</v>
      </c>
      <c r="D741">
        <v>35</v>
      </c>
      <c r="E741">
        <v>0</v>
      </c>
      <c r="F741">
        <v>26.25</v>
      </c>
      <c r="G741">
        <v>0</v>
      </c>
      <c r="H741">
        <v>0</v>
      </c>
      <c r="I741">
        <v>0</v>
      </c>
      <c r="K741">
        <v>1985</v>
      </c>
      <c r="L741">
        <v>1995</v>
      </c>
    </row>
    <row r="742" spans="1:12" x14ac:dyDescent="0.25">
      <c r="A742">
        <v>32</v>
      </c>
      <c r="B742">
        <v>12343504</v>
      </c>
      <c r="C742" t="s">
        <v>604</v>
      </c>
      <c r="D742">
        <v>45</v>
      </c>
      <c r="E742">
        <v>0</v>
      </c>
      <c r="F742">
        <v>33.75</v>
      </c>
      <c r="G742">
        <v>0</v>
      </c>
      <c r="H742">
        <v>0</v>
      </c>
      <c r="I742">
        <v>0</v>
      </c>
      <c r="K742">
        <v>1992</v>
      </c>
      <c r="L742">
        <v>2000</v>
      </c>
    </row>
    <row r="743" spans="1:12" x14ac:dyDescent="0.25">
      <c r="A743">
        <v>32</v>
      </c>
      <c r="B743">
        <v>12343505</v>
      </c>
      <c r="C743" t="s">
        <v>604</v>
      </c>
      <c r="D743">
        <v>49</v>
      </c>
      <c r="E743">
        <v>0</v>
      </c>
      <c r="F743">
        <v>34.299999999999997</v>
      </c>
      <c r="G743">
        <v>0</v>
      </c>
      <c r="H743">
        <v>0</v>
      </c>
      <c r="I743">
        <v>0</v>
      </c>
      <c r="K743">
        <v>1985</v>
      </c>
      <c r="L743">
        <v>1994</v>
      </c>
    </row>
    <row r="744" spans="1:12" x14ac:dyDescent="0.25">
      <c r="A744">
        <v>32</v>
      </c>
      <c r="B744">
        <v>12343506</v>
      </c>
      <c r="C744" t="s">
        <v>605</v>
      </c>
      <c r="D744">
        <v>36</v>
      </c>
      <c r="E744">
        <v>0</v>
      </c>
      <c r="F744">
        <v>25.2</v>
      </c>
      <c r="G744">
        <v>0</v>
      </c>
      <c r="H744">
        <v>0</v>
      </c>
      <c r="I744">
        <v>0</v>
      </c>
      <c r="K744">
        <v>1989</v>
      </c>
      <c r="L744">
        <v>2004</v>
      </c>
    </row>
    <row r="745" spans="1:12" x14ac:dyDescent="0.25">
      <c r="A745">
        <v>32</v>
      </c>
      <c r="B745">
        <v>12343509</v>
      </c>
      <c r="C745" t="s">
        <v>425</v>
      </c>
      <c r="D745">
        <v>417.14</v>
      </c>
      <c r="E745">
        <v>0</v>
      </c>
      <c r="F745">
        <v>292</v>
      </c>
      <c r="G745">
        <v>0</v>
      </c>
      <c r="H745">
        <v>0</v>
      </c>
      <c r="I745">
        <v>0</v>
      </c>
      <c r="K745">
        <v>1991</v>
      </c>
      <c r="L745">
        <v>1992</v>
      </c>
    </row>
    <row r="746" spans="1:12" x14ac:dyDescent="0.25">
      <c r="A746">
        <v>32</v>
      </c>
      <c r="B746">
        <v>12343510</v>
      </c>
      <c r="C746" t="s">
        <v>425</v>
      </c>
      <c r="D746">
        <v>419</v>
      </c>
      <c r="E746">
        <v>0</v>
      </c>
      <c r="F746">
        <v>293.3</v>
      </c>
      <c r="G746">
        <v>0</v>
      </c>
      <c r="H746">
        <v>0</v>
      </c>
      <c r="I746">
        <v>0</v>
      </c>
      <c r="K746">
        <v>1991</v>
      </c>
      <c r="L746">
        <v>1994</v>
      </c>
    </row>
    <row r="747" spans="1:12" x14ac:dyDescent="0.25">
      <c r="A747">
        <v>32</v>
      </c>
      <c r="B747">
        <v>12343521</v>
      </c>
      <c r="C747" t="s">
        <v>171</v>
      </c>
      <c r="D747">
        <v>48</v>
      </c>
      <c r="E747">
        <v>0</v>
      </c>
      <c r="F747">
        <v>33.6</v>
      </c>
      <c r="G747">
        <v>0</v>
      </c>
      <c r="H747">
        <v>0</v>
      </c>
      <c r="I747">
        <v>0</v>
      </c>
      <c r="K747">
        <v>1991</v>
      </c>
      <c r="L747">
        <v>1994</v>
      </c>
    </row>
    <row r="748" spans="1:12" x14ac:dyDescent="0.25">
      <c r="A748">
        <v>32</v>
      </c>
      <c r="B748">
        <v>12343528</v>
      </c>
      <c r="C748" t="s">
        <v>606</v>
      </c>
      <c r="D748">
        <v>95</v>
      </c>
      <c r="E748">
        <v>0</v>
      </c>
      <c r="F748">
        <v>66.5</v>
      </c>
      <c r="G748">
        <v>0</v>
      </c>
      <c r="H748">
        <v>0</v>
      </c>
      <c r="I748">
        <v>0</v>
      </c>
      <c r="K748">
        <v>1991</v>
      </c>
      <c r="L748">
        <v>1993</v>
      </c>
    </row>
    <row r="749" spans="1:12" x14ac:dyDescent="0.25">
      <c r="A749">
        <v>32</v>
      </c>
      <c r="B749">
        <v>12343529</v>
      </c>
      <c r="C749" t="s">
        <v>606</v>
      </c>
      <c r="D749">
        <v>100</v>
      </c>
      <c r="E749">
        <v>0</v>
      </c>
      <c r="F749">
        <v>70</v>
      </c>
      <c r="G749">
        <v>0</v>
      </c>
      <c r="H749">
        <v>0</v>
      </c>
      <c r="I749">
        <v>0</v>
      </c>
      <c r="K749">
        <v>1991</v>
      </c>
      <c r="L749">
        <v>1993</v>
      </c>
    </row>
    <row r="750" spans="1:12" x14ac:dyDescent="0.25">
      <c r="A750">
        <v>32</v>
      </c>
      <c r="B750">
        <v>12343530</v>
      </c>
      <c r="C750" t="s">
        <v>606</v>
      </c>
      <c r="D750">
        <v>135</v>
      </c>
      <c r="E750">
        <v>0</v>
      </c>
      <c r="F750">
        <v>101.25</v>
      </c>
      <c r="G750">
        <v>0</v>
      </c>
      <c r="H750">
        <v>0</v>
      </c>
      <c r="I750">
        <v>0</v>
      </c>
      <c r="K750">
        <v>1991</v>
      </c>
      <c r="L750">
        <v>1993</v>
      </c>
    </row>
    <row r="751" spans="1:12" x14ac:dyDescent="0.25">
      <c r="A751">
        <v>32</v>
      </c>
      <c r="B751">
        <v>12343531</v>
      </c>
      <c r="C751" t="s">
        <v>606</v>
      </c>
      <c r="D751">
        <v>105</v>
      </c>
      <c r="E751">
        <v>0</v>
      </c>
      <c r="F751">
        <v>73.5</v>
      </c>
      <c r="G751">
        <v>0</v>
      </c>
      <c r="H751">
        <v>0</v>
      </c>
      <c r="I751">
        <v>0</v>
      </c>
      <c r="K751">
        <v>1991</v>
      </c>
      <c r="L751">
        <v>1993</v>
      </c>
    </row>
    <row r="752" spans="1:12" x14ac:dyDescent="0.25">
      <c r="A752">
        <v>32</v>
      </c>
      <c r="B752">
        <v>12343532</v>
      </c>
      <c r="C752" t="s">
        <v>606</v>
      </c>
      <c r="D752">
        <v>116</v>
      </c>
      <c r="E752">
        <v>0</v>
      </c>
      <c r="F752">
        <v>81.2</v>
      </c>
      <c r="G752">
        <v>0</v>
      </c>
      <c r="H752">
        <v>0</v>
      </c>
      <c r="I752">
        <v>0</v>
      </c>
      <c r="K752">
        <v>1991</v>
      </c>
      <c r="L752">
        <v>1993</v>
      </c>
    </row>
    <row r="753" spans="1:12" x14ac:dyDescent="0.25">
      <c r="A753">
        <v>32</v>
      </c>
      <c r="B753">
        <v>12343533</v>
      </c>
      <c r="C753" t="s">
        <v>607</v>
      </c>
      <c r="D753">
        <v>124</v>
      </c>
      <c r="E753">
        <v>0</v>
      </c>
      <c r="F753">
        <v>86.8</v>
      </c>
      <c r="G753">
        <v>0</v>
      </c>
      <c r="H753">
        <v>0</v>
      </c>
      <c r="I753">
        <v>0</v>
      </c>
      <c r="K753">
        <v>1990</v>
      </c>
      <c r="L753">
        <v>1996</v>
      </c>
    </row>
    <row r="754" spans="1:12" x14ac:dyDescent="0.25">
      <c r="A754">
        <v>32</v>
      </c>
      <c r="B754">
        <v>12343546</v>
      </c>
      <c r="C754" t="s">
        <v>608</v>
      </c>
      <c r="D754">
        <v>521</v>
      </c>
      <c r="E754">
        <v>0</v>
      </c>
      <c r="F754">
        <v>364.7</v>
      </c>
      <c r="G754">
        <v>0</v>
      </c>
      <c r="H754">
        <v>0</v>
      </c>
      <c r="I754">
        <v>0</v>
      </c>
      <c r="K754">
        <v>1988</v>
      </c>
      <c r="L754">
        <v>2000</v>
      </c>
    </row>
    <row r="755" spans="1:12" x14ac:dyDescent="0.25">
      <c r="A755">
        <v>32</v>
      </c>
      <c r="B755">
        <v>12343547</v>
      </c>
      <c r="C755" t="s">
        <v>608</v>
      </c>
      <c r="D755">
        <v>510</v>
      </c>
      <c r="E755">
        <v>0</v>
      </c>
      <c r="F755">
        <v>357</v>
      </c>
      <c r="G755">
        <v>0</v>
      </c>
      <c r="H755">
        <v>0</v>
      </c>
      <c r="I755">
        <v>0</v>
      </c>
      <c r="K755">
        <v>1988</v>
      </c>
      <c r="L755">
        <v>2000</v>
      </c>
    </row>
    <row r="756" spans="1:12" x14ac:dyDescent="0.25">
      <c r="A756">
        <v>32</v>
      </c>
      <c r="B756">
        <v>12343548</v>
      </c>
      <c r="C756" t="s">
        <v>609</v>
      </c>
      <c r="D756">
        <v>239.5</v>
      </c>
      <c r="E756">
        <v>0</v>
      </c>
      <c r="F756">
        <v>167.65</v>
      </c>
      <c r="G756">
        <v>0</v>
      </c>
      <c r="H756">
        <v>0</v>
      </c>
      <c r="I756">
        <v>0</v>
      </c>
      <c r="K756">
        <v>1988</v>
      </c>
      <c r="L756">
        <v>1998</v>
      </c>
    </row>
    <row r="757" spans="1:12" x14ac:dyDescent="0.25">
      <c r="A757">
        <v>32</v>
      </c>
      <c r="B757">
        <v>12343551</v>
      </c>
      <c r="C757" t="s">
        <v>250</v>
      </c>
      <c r="D757">
        <v>40</v>
      </c>
      <c r="E757">
        <v>0</v>
      </c>
      <c r="F757">
        <v>28</v>
      </c>
      <c r="G757">
        <v>0</v>
      </c>
      <c r="H757">
        <v>0</v>
      </c>
      <c r="I757">
        <v>0</v>
      </c>
      <c r="K757">
        <v>1990</v>
      </c>
      <c r="L757">
        <v>1996</v>
      </c>
    </row>
    <row r="758" spans="1:12" x14ac:dyDescent="0.25">
      <c r="A758">
        <v>32</v>
      </c>
      <c r="B758">
        <v>12343552</v>
      </c>
      <c r="C758" t="s">
        <v>250</v>
      </c>
      <c r="D758">
        <v>23.5</v>
      </c>
      <c r="E758">
        <v>0</v>
      </c>
      <c r="F758">
        <v>16.45</v>
      </c>
      <c r="G758">
        <v>0</v>
      </c>
      <c r="H758">
        <v>0</v>
      </c>
      <c r="I758">
        <v>0</v>
      </c>
      <c r="K758">
        <v>1988</v>
      </c>
      <c r="L758">
        <v>1996</v>
      </c>
    </row>
    <row r="759" spans="1:12" x14ac:dyDescent="0.25">
      <c r="A759">
        <v>32</v>
      </c>
      <c r="B759">
        <v>12343553</v>
      </c>
      <c r="C759" t="s">
        <v>250</v>
      </c>
      <c r="D759">
        <v>72</v>
      </c>
      <c r="E759">
        <v>0</v>
      </c>
      <c r="F759">
        <v>50.4</v>
      </c>
      <c r="G759">
        <v>0</v>
      </c>
      <c r="H759">
        <v>0</v>
      </c>
      <c r="I759">
        <v>0</v>
      </c>
      <c r="K759">
        <v>1988</v>
      </c>
      <c r="L759">
        <v>1996</v>
      </c>
    </row>
    <row r="760" spans="1:12" x14ac:dyDescent="0.25">
      <c r="A760">
        <v>32</v>
      </c>
      <c r="B760">
        <v>12343554</v>
      </c>
      <c r="C760" t="s">
        <v>250</v>
      </c>
      <c r="D760">
        <v>85</v>
      </c>
      <c r="E760">
        <v>0</v>
      </c>
      <c r="F760">
        <v>63.75</v>
      </c>
      <c r="G760">
        <v>0</v>
      </c>
      <c r="H760">
        <v>0</v>
      </c>
      <c r="I760">
        <v>0</v>
      </c>
      <c r="K760">
        <v>1990</v>
      </c>
      <c r="L760">
        <v>1996</v>
      </c>
    </row>
    <row r="761" spans="1:12" x14ac:dyDescent="0.25">
      <c r="A761">
        <v>32</v>
      </c>
      <c r="B761">
        <v>12343555</v>
      </c>
      <c r="C761" t="s">
        <v>250</v>
      </c>
      <c r="D761">
        <v>72</v>
      </c>
      <c r="E761">
        <v>0</v>
      </c>
      <c r="F761">
        <v>50.4</v>
      </c>
      <c r="G761">
        <v>0</v>
      </c>
      <c r="H761">
        <v>0</v>
      </c>
      <c r="I761">
        <v>0</v>
      </c>
      <c r="K761">
        <v>1982</v>
      </c>
      <c r="L761">
        <v>1996</v>
      </c>
    </row>
    <row r="762" spans="1:12" x14ac:dyDescent="0.25">
      <c r="A762">
        <v>32</v>
      </c>
      <c r="B762">
        <v>12343556</v>
      </c>
      <c r="C762" t="s">
        <v>250</v>
      </c>
      <c r="D762">
        <v>36</v>
      </c>
      <c r="E762">
        <v>0</v>
      </c>
      <c r="F762">
        <v>25.2</v>
      </c>
      <c r="G762">
        <v>0</v>
      </c>
      <c r="H762">
        <v>0</v>
      </c>
      <c r="I762">
        <v>0</v>
      </c>
      <c r="K762">
        <v>1982</v>
      </c>
      <c r="L762">
        <v>1996</v>
      </c>
    </row>
    <row r="763" spans="1:12" x14ac:dyDescent="0.25">
      <c r="A763">
        <v>32</v>
      </c>
      <c r="B763">
        <v>12343557</v>
      </c>
      <c r="C763" t="s">
        <v>250</v>
      </c>
      <c r="D763">
        <v>72</v>
      </c>
      <c r="E763">
        <v>0</v>
      </c>
      <c r="F763">
        <v>50.4</v>
      </c>
      <c r="G763">
        <v>0</v>
      </c>
      <c r="H763">
        <v>0</v>
      </c>
      <c r="I763">
        <v>0</v>
      </c>
      <c r="K763">
        <v>1990</v>
      </c>
      <c r="L763">
        <v>1994</v>
      </c>
    </row>
    <row r="764" spans="1:12" x14ac:dyDescent="0.25">
      <c r="A764">
        <v>32</v>
      </c>
      <c r="B764">
        <v>12343558</v>
      </c>
      <c r="C764" t="s">
        <v>250</v>
      </c>
      <c r="D764">
        <v>72</v>
      </c>
      <c r="E764">
        <v>0</v>
      </c>
      <c r="F764">
        <v>50.4</v>
      </c>
      <c r="G764">
        <v>0</v>
      </c>
      <c r="H764">
        <v>0</v>
      </c>
      <c r="I764">
        <v>0</v>
      </c>
      <c r="K764">
        <v>1990</v>
      </c>
      <c r="L764">
        <v>1997</v>
      </c>
    </row>
    <row r="765" spans="1:12" x14ac:dyDescent="0.25">
      <c r="A765">
        <v>32</v>
      </c>
      <c r="B765">
        <v>12343559</v>
      </c>
      <c r="C765" t="s">
        <v>250</v>
      </c>
      <c r="D765">
        <v>72</v>
      </c>
      <c r="E765">
        <v>0</v>
      </c>
      <c r="F765">
        <v>50.4</v>
      </c>
      <c r="G765">
        <v>0</v>
      </c>
      <c r="H765">
        <v>0</v>
      </c>
      <c r="I765">
        <v>0</v>
      </c>
      <c r="K765">
        <v>1990</v>
      </c>
      <c r="L765">
        <v>1996</v>
      </c>
    </row>
    <row r="766" spans="1:12" x14ac:dyDescent="0.25">
      <c r="A766">
        <v>32</v>
      </c>
      <c r="B766">
        <v>12343560</v>
      </c>
      <c r="C766" t="s">
        <v>250</v>
      </c>
      <c r="D766">
        <v>23.5</v>
      </c>
      <c r="E766">
        <v>0</v>
      </c>
      <c r="F766">
        <v>16.45</v>
      </c>
      <c r="G766">
        <v>0</v>
      </c>
      <c r="H766">
        <v>0</v>
      </c>
      <c r="I766">
        <v>0</v>
      </c>
      <c r="K766">
        <v>1988</v>
      </c>
      <c r="L766">
        <v>1997</v>
      </c>
    </row>
    <row r="767" spans="1:12" x14ac:dyDescent="0.25">
      <c r="A767">
        <v>32</v>
      </c>
      <c r="B767">
        <v>12343561</v>
      </c>
      <c r="C767" t="s">
        <v>250</v>
      </c>
      <c r="D767">
        <v>55</v>
      </c>
      <c r="E767">
        <v>0</v>
      </c>
      <c r="F767">
        <v>41.25</v>
      </c>
      <c r="G767">
        <v>0</v>
      </c>
      <c r="H767">
        <v>55.86</v>
      </c>
      <c r="I767">
        <v>0</v>
      </c>
      <c r="K767">
        <v>1988</v>
      </c>
      <c r="L767">
        <v>1996</v>
      </c>
    </row>
    <row r="768" spans="1:12" x14ac:dyDescent="0.25">
      <c r="A768">
        <v>32</v>
      </c>
      <c r="B768">
        <v>12343562</v>
      </c>
      <c r="C768" t="s">
        <v>250</v>
      </c>
      <c r="D768">
        <v>47</v>
      </c>
      <c r="E768">
        <v>0</v>
      </c>
      <c r="F768">
        <v>32.9</v>
      </c>
      <c r="G768">
        <v>0</v>
      </c>
      <c r="H768">
        <v>0</v>
      </c>
      <c r="I768">
        <v>0</v>
      </c>
      <c r="K768">
        <v>1990</v>
      </c>
      <c r="L768">
        <v>1994</v>
      </c>
    </row>
    <row r="769" spans="1:12" x14ac:dyDescent="0.25">
      <c r="A769">
        <v>32</v>
      </c>
      <c r="B769">
        <v>12343563</v>
      </c>
      <c r="C769" t="s">
        <v>250</v>
      </c>
      <c r="D769">
        <v>72</v>
      </c>
      <c r="E769">
        <v>0</v>
      </c>
      <c r="F769">
        <v>50.4</v>
      </c>
      <c r="G769">
        <v>0</v>
      </c>
      <c r="H769">
        <v>0</v>
      </c>
      <c r="I769">
        <v>0</v>
      </c>
      <c r="K769">
        <v>1985</v>
      </c>
      <c r="L769">
        <v>1991</v>
      </c>
    </row>
    <row r="770" spans="1:12" x14ac:dyDescent="0.25">
      <c r="A770">
        <v>32</v>
      </c>
      <c r="B770">
        <v>12343564</v>
      </c>
      <c r="C770" t="s">
        <v>610</v>
      </c>
      <c r="D770">
        <v>232.88</v>
      </c>
      <c r="E770">
        <v>0</v>
      </c>
      <c r="F770">
        <v>190.96</v>
      </c>
      <c r="G770">
        <v>0</v>
      </c>
      <c r="H770">
        <v>0</v>
      </c>
      <c r="I770">
        <v>0</v>
      </c>
      <c r="K770">
        <v>1992</v>
      </c>
      <c r="L770">
        <v>1995</v>
      </c>
    </row>
    <row r="771" spans="1:12" x14ac:dyDescent="0.25">
      <c r="A771">
        <v>32</v>
      </c>
      <c r="B771">
        <v>12343595</v>
      </c>
      <c r="C771" t="s">
        <v>611</v>
      </c>
      <c r="D771">
        <v>50</v>
      </c>
      <c r="E771">
        <v>0</v>
      </c>
      <c r="F771">
        <v>37.5</v>
      </c>
      <c r="G771">
        <v>0</v>
      </c>
      <c r="H771">
        <v>50.79</v>
      </c>
      <c r="I771">
        <v>0</v>
      </c>
      <c r="K771">
        <v>1987</v>
      </c>
      <c r="L771">
        <v>2017</v>
      </c>
    </row>
    <row r="772" spans="1:12" x14ac:dyDescent="0.25">
      <c r="A772">
        <v>32</v>
      </c>
      <c r="B772">
        <v>12343596</v>
      </c>
      <c r="C772" t="s">
        <v>611</v>
      </c>
      <c r="D772">
        <v>50</v>
      </c>
      <c r="E772">
        <v>0</v>
      </c>
      <c r="F772">
        <v>37.5</v>
      </c>
      <c r="G772">
        <v>0</v>
      </c>
      <c r="H772">
        <v>0</v>
      </c>
      <c r="I772">
        <v>0</v>
      </c>
      <c r="K772">
        <v>1987</v>
      </c>
      <c r="L772">
        <v>2012</v>
      </c>
    </row>
    <row r="773" spans="1:12" x14ac:dyDescent="0.25">
      <c r="A773">
        <v>32</v>
      </c>
      <c r="B773">
        <v>12343597</v>
      </c>
      <c r="C773" t="s">
        <v>611</v>
      </c>
      <c r="D773">
        <v>50</v>
      </c>
      <c r="E773">
        <v>0</v>
      </c>
      <c r="F773">
        <v>37.5</v>
      </c>
      <c r="G773">
        <v>0</v>
      </c>
      <c r="H773">
        <v>0</v>
      </c>
      <c r="I773">
        <v>0</v>
      </c>
      <c r="K773">
        <v>1987</v>
      </c>
      <c r="L773">
        <v>2012</v>
      </c>
    </row>
    <row r="774" spans="1:12" x14ac:dyDescent="0.25">
      <c r="A774">
        <v>32</v>
      </c>
      <c r="B774">
        <v>12343598</v>
      </c>
      <c r="C774" t="s">
        <v>611</v>
      </c>
      <c r="D774">
        <v>50</v>
      </c>
      <c r="E774">
        <v>0</v>
      </c>
      <c r="F774">
        <v>37.5</v>
      </c>
      <c r="G774">
        <v>0</v>
      </c>
      <c r="H774">
        <v>0</v>
      </c>
      <c r="I774">
        <v>0</v>
      </c>
      <c r="K774">
        <v>1987</v>
      </c>
      <c r="L774">
        <v>2012</v>
      </c>
    </row>
    <row r="775" spans="1:12" x14ac:dyDescent="0.25">
      <c r="A775">
        <v>32</v>
      </c>
      <c r="B775">
        <v>12343606</v>
      </c>
      <c r="C775" t="s">
        <v>612</v>
      </c>
      <c r="D775">
        <v>50</v>
      </c>
      <c r="E775">
        <v>0</v>
      </c>
      <c r="F775">
        <v>37.5</v>
      </c>
      <c r="G775">
        <v>0</v>
      </c>
      <c r="H775">
        <v>50.79</v>
      </c>
      <c r="I775">
        <v>0</v>
      </c>
      <c r="K775">
        <v>1988</v>
      </c>
      <c r="L775">
        <v>2017</v>
      </c>
    </row>
    <row r="776" spans="1:12" x14ac:dyDescent="0.25">
      <c r="A776">
        <v>32</v>
      </c>
      <c r="B776">
        <v>12343607</v>
      </c>
      <c r="C776" t="s">
        <v>613</v>
      </c>
      <c r="D776">
        <v>52</v>
      </c>
      <c r="E776">
        <v>0</v>
      </c>
      <c r="F776">
        <v>36.4</v>
      </c>
      <c r="G776">
        <v>0</v>
      </c>
      <c r="H776">
        <v>0</v>
      </c>
      <c r="I776">
        <v>0</v>
      </c>
      <c r="K776">
        <v>1988</v>
      </c>
      <c r="L776">
        <v>2000</v>
      </c>
    </row>
    <row r="777" spans="1:12" x14ac:dyDescent="0.25">
      <c r="A777">
        <v>32</v>
      </c>
      <c r="B777">
        <v>12343608</v>
      </c>
      <c r="C777" t="s">
        <v>614</v>
      </c>
      <c r="D777">
        <v>52</v>
      </c>
      <c r="E777">
        <v>0</v>
      </c>
      <c r="F777">
        <v>36.4</v>
      </c>
      <c r="G777">
        <v>0</v>
      </c>
      <c r="H777">
        <v>0</v>
      </c>
      <c r="I777">
        <v>0</v>
      </c>
      <c r="K777">
        <v>1988</v>
      </c>
      <c r="L777">
        <v>2000</v>
      </c>
    </row>
    <row r="778" spans="1:12" x14ac:dyDescent="0.25">
      <c r="A778">
        <v>32</v>
      </c>
      <c r="B778">
        <v>12343609</v>
      </c>
      <c r="C778" t="s">
        <v>615</v>
      </c>
      <c r="D778">
        <v>52</v>
      </c>
      <c r="E778">
        <v>0</v>
      </c>
      <c r="F778">
        <v>36.4</v>
      </c>
      <c r="G778">
        <v>0</v>
      </c>
      <c r="H778">
        <v>0</v>
      </c>
      <c r="I778">
        <v>0</v>
      </c>
      <c r="K778">
        <v>1988</v>
      </c>
      <c r="L778">
        <v>2000</v>
      </c>
    </row>
    <row r="779" spans="1:12" x14ac:dyDescent="0.25">
      <c r="A779">
        <v>32</v>
      </c>
      <c r="B779">
        <v>12343622</v>
      </c>
      <c r="C779" t="s">
        <v>171</v>
      </c>
      <c r="D779">
        <v>23</v>
      </c>
      <c r="E779">
        <v>0</v>
      </c>
      <c r="F779">
        <v>16.100000000000001</v>
      </c>
      <c r="G779">
        <v>0</v>
      </c>
      <c r="H779">
        <v>0</v>
      </c>
      <c r="I779">
        <v>0</v>
      </c>
      <c r="K779">
        <v>1992</v>
      </c>
      <c r="L779">
        <v>1997</v>
      </c>
    </row>
    <row r="780" spans="1:12" x14ac:dyDescent="0.25">
      <c r="A780">
        <v>32</v>
      </c>
      <c r="B780">
        <v>12343623</v>
      </c>
      <c r="C780" t="s">
        <v>181</v>
      </c>
      <c r="D780">
        <v>22</v>
      </c>
      <c r="E780">
        <v>0</v>
      </c>
      <c r="F780">
        <v>15.4</v>
      </c>
      <c r="G780">
        <v>0</v>
      </c>
      <c r="H780">
        <v>0</v>
      </c>
      <c r="I780">
        <v>0</v>
      </c>
      <c r="K780">
        <v>1992</v>
      </c>
      <c r="L780">
        <v>1998</v>
      </c>
    </row>
    <row r="781" spans="1:12" x14ac:dyDescent="0.25">
      <c r="A781">
        <v>32</v>
      </c>
      <c r="B781">
        <v>12343626</v>
      </c>
      <c r="C781" t="s">
        <v>279</v>
      </c>
      <c r="D781">
        <v>38</v>
      </c>
      <c r="E781">
        <v>0</v>
      </c>
      <c r="F781">
        <v>26.6</v>
      </c>
      <c r="G781">
        <v>0</v>
      </c>
      <c r="H781">
        <v>0</v>
      </c>
      <c r="I781">
        <v>0</v>
      </c>
      <c r="K781">
        <v>1993</v>
      </c>
      <c r="L781">
        <v>1996</v>
      </c>
    </row>
    <row r="782" spans="1:12" x14ac:dyDescent="0.25">
      <c r="A782">
        <v>32</v>
      </c>
      <c r="B782">
        <v>12343629</v>
      </c>
      <c r="C782" t="s">
        <v>200</v>
      </c>
      <c r="D782">
        <v>35.71</v>
      </c>
      <c r="E782">
        <v>0</v>
      </c>
      <c r="F782">
        <v>25</v>
      </c>
      <c r="G782">
        <v>0</v>
      </c>
      <c r="H782">
        <v>0</v>
      </c>
      <c r="I782">
        <v>0</v>
      </c>
      <c r="K782">
        <v>1993</v>
      </c>
      <c r="L782">
        <v>1996</v>
      </c>
    </row>
    <row r="783" spans="1:12" x14ac:dyDescent="0.25">
      <c r="A783">
        <v>32</v>
      </c>
      <c r="B783">
        <v>12343657</v>
      </c>
      <c r="C783" t="s">
        <v>400</v>
      </c>
      <c r="D783">
        <v>44</v>
      </c>
      <c r="E783">
        <v>0</v>
      </c>
      <c r="F783">
        <v>30.8</v>
      </c>
      <c r="G783">
        <v>0</v>
      </c>
      <c r="H783">
        <v>0</v>
      </c>
      <c r="I783">
        <v>0</v>
      </c>
      <c r="K783">
        <v>1992</v>
      </c>
      <c r="L783">
        <v>1994</v>
      </c>
    </row>
    <row r="784" spans="1:12" x14ac:dyDescent="0.25">
      <c r="A784">
        <v>32</v>
      </c>
      <c r="B784">
        <v>12343658</v>
      </c>
      <c r="C784" t="s">
        <v>400</v>
      </c>
      <c r="D784">
        <v>44</v>
      </c>
      <c r="E784">
        <v>0</v>
      </c>
      <c r="F784">
        <v>30.8</v>
      </c>
      <c r="G784">
        <v>0</v>
      </c>
      <c r="H784">
        <v>0</v>
      </c>
      <c r="I784">
        <v>0</v>
      </c>
      <c r="K784">
        <v>1984</v>
      </c>
      <c r="L784">
        <v>1993</v>
      </c>
    </row>
    <row r="785" spans="1:12" x14ac:dyDescent="0.25">
      <c r="A785">
        <v>32</v>
      </c>
      <c r="B785">
        <v>12343665</v>
      </c>
      <c r="C785" t="s">
        <v>249</v>
      </c>
      <c r="D785">
        <v>44</v>
      </c>
      <c r="E785">
        <v>0</v>
      </c>
      <c r="F785">
        <v>30.8</v>
      </c>
      <c r="G785">
        <v>0</v>
      </c>
      <c r="H785">
        <v>0</v>
      </c>
      <c r="I785">
        <v>0</v>
      </c>
      <c r="K785">
        <v>1992</v>
      </c>
      <c r="L785">
        <v>1994</v>
      </c>
    </row>
    <row r="786" spans="1:12" x14ac:dyDescent="0.25">
      <c r="A786">
        <v>32</v>
      </c>
      <c r="B786">
        <v>12343666</v>
      </c>
      <c r="C786" t="s">
        <v>249</v>
      </c>
      <c r="D786">
        <v>49</v>
      </c>
      <c r="E786">
        <v>0</v>
      </c>
      <c r="F786">
        <v>34.299999999999997</v>
      </c>
      <c r="G786">
        <v>0</v>
      </c>
      <c r="H786">
        <v>0</v>
      </c>
      <c r="I786">
        <v>0</v>
      </c>
      <c r="K786">
        <v>1987</v>
      </c>
      <c r="L786">
        <v>1994</v>
      </c>
    </row>
    <row r="787" spans="1:12" x14ac:dyDescent="0.25">
      <c r="A787">
        <v>32</v>
      </c>
      <c r="B787">
        <v>12343687</v>
      </c>
      <c r="C787" t="s">
        <v>200</v>
      </c>
      <c r="D787">
        <v>20.100000000000001</v>
      </c>
      <c r="E787">
        <v>0</v>
      </c>
      <c r="F787">
        <v>16.5</v>
      </c>
      <c r="G787">
        <v>0</v>
      </c>
      <c r="H787">
        <v>0</v>
      </c>
      <c r="I787">
        <v>0</v>
      </c>
      <c r="K787">
        <v>1991</v>
      </c>
      <c r="L787">
        <v>1992</v>
      </c>
    </row>
    <row r="788" spans="1:12" x14ac:dyDescent="0.25">
      <c r="A788">
        <v>32</v>
      </c>
      <c r="B788">
        <v>12343688</v>
      </c>
      <c r="C788" t="s">
        <v>279</v>
      </c>
      <c r="D788">
        <v>26.19</v>
      </c>
      <c r="E788">
        <v>0</v>
      </c>
      <c r="F788">
        <v>21.48</v>
      </c>
      <c r="G788">
        <v>0</v>
      </c>
      <c r="H788">
        <v>0</v>
      </c>
      <c r="I788">
        <v>0</v>
      </c>
      <c r="K788">
        <v>1993</v>
      </c>
      <c r="L788">
        <v>1993</v>
      </c>
    </row>
    <row r="789" spans="1:12" x14ac:dyDescent="0.25">
      <c r="A789">
        <v>32</v>
      </c>
      <c r="B789">
        <v>12343690</v>
      </c>
      <c r="C789" t="s">
        <v>279</v>
      </c>
      <c r="D789">
        <v>26.19</v>
      </c>
      <c r="E789">
        <v>0</v>
      </c>
      <c r="F789">
        <v>21.48</v>
      </c>
      <c r="G789">
        <v>0</v>
      </c>
      <c r="H789">
        <v>0</v>
      </c>
      <c r="I789">
        <v>0</v>
      </c>
      <c r="K789">
        <v>1993</v>
      </c>
      <c r="L789">
        <v>1993</v>
      </c>
    </row>
    <row r="790" spans="1:12" x14ac:dyDescent="0.25">
      <c r="A790">
        <v>32</v>
      </c>
      <c r="B790">
        <v>12343691</v>
      </c>
      <c r="C790" t="s">
        <v>279</v>
      </c>
      <c r="D790">
        <v>26.19</v>
      </c>
      <c r="E790">
        <v>0</v>
      </c>
      <c r="F790">
        <v>21.48</v>
      </c>
      <c r="G790">
        <v>0</v>
      </c>
      <c r="H790">
        <v>0</v>
      </c>
      <c r="I790">
        <v>0</v>
      </c>
      <c r="K790">
        <v>1993</v>
      </c>
      <c r="L790">
        <v>1993</v>
      </c>
    </row>
    <row r="791" spans="1:12" x14ac:dyDescent="0.25">
      <c r="A791">
        <v>32</v>
      </c>
      <c r="B791">
        <v>12343694</v>
      </c>
      <c r="C791" t="s">
        <v>200</v>
      </c>
      <c r="D791">
        <v>20.8</v>
      </c>
      <c r="E791">
        <v>0</v>
      </c>
      <c r="F791">
        <v>17.079999999999998</v>
      </c>
      <c r="G791">
        <v>0</v>
      </c>
      <c r="H791">
        <v>0</v>
      </c>
      <c r="I791">
        <v>0</v>
      </c>
      <c r="K791">
        <v>1993</v>
      </c>
      <c r="L791">
        <v>1993</v>
      </c>
    </row>
    <row r="792" spans="1:12" x14ac:dyDescent="0.25">
      <c r="A792">
        <v>32</v>
      </c>
      <c r="B792">
        <v>12343697</v>
      </c>
      <c r="C792" t="s">
        <v>541</v>
      </c>
      <c r="D792">
        <v>88</v>
      </c>
      <c r="E792">
        <v>0</v>
      </c>
      <c r="F792">
        <v>61.6</v>
      </c>
      <c r="G792">
        <v>0</v>
      </c>
      <c r="H792">
        <v>0</v>
      </c>
      <c r="I792">
        <v>0</v>
      </c>
      <c r="K792">
        <v>1992</v>
      </c>
      <c r="L792">
        <v>1997</v>
      </c>
    </row>
    <row r="793" spans="1:12" x14ac:dyDescent="0.25">
      <c r="A793">
        <v>32</v>
      </c>
      <c r="B793">
        <v>12343699</v>
      </c>
      <c r="C793" t="s">
        <v>400</v>
      </c>
      <c r="D793">
        <v>44</v>
      </c>
      <c r="E793">
        <v>0</v>
      </c>
      <c r="F793">
        <v>30.8</v>
      </c>
      <c r="G793">
        <v>0</v>
      </c>
      <c r="H793">
        <v>0</v>
      </c>
      <c r="I793">
        <v>0</v>
      </c>
      <c r="K793">
        <v>1992</v>
      </c>
      <c r="L793">
        <v>1993</v>
      </c>
    </row>
    <row r="794" spans="1:12" x14ac:dyDescent="0.25">
      <c r="A794">
        <v>32</v>
      </c>
      <c r="B794">
        <v>12343704</v>
      </c>
      <c r="C794" t="s">
        <v>616</v>
      </c>
      <c r="D794">
        <v>114</v>
      </c>
      <c r="E794">
        <v>0</v>
      </c>
      <c r="F794">
        <v>79.8</v>
      </c>
      <c r="G794">
        <v>0</v>
      </c>
      <c r="H794">
        <v>0</v>
      </c>
      <c r="I794">
        <v>0</v>
      </c>
      <c r="K794">
        <v>1989</v>
      </c>
      <c r="L794">
        <v>1998</v>
      </c>
    </row>
    <row r="795" spans="1:12" x14ac:dyDescent="0.25">
      <c r="A795">
        <v>32</v>
      </c>
      <c r="B795">
        <v>12343753</v>
      </c>
      <c r="C795" t="s">
        <v>617</v>
      </c>
      <c r="D795">
        <v>29.96</v>
      </c>
      <c r="E795">
        <v>0</v>
      </c>
      <c r="F795">
        <v>20.96</v>
      </c>
      <c r="G795">
        <v>0</v>
      </c>
      <c r="H795">
        <v>0</v>
      </c>
      <c r="I795">
        <v>0</v>
      </c>
      <c r="K795">
        <v>1989</v>
      </c>
      <c r="L795">
        <v>1995</v>
      </c>
    </row>
    <row r="796" spans="1:12" x14ac:dyDescent="0.25">
      <c r="A796">
        <v>32</v>
      </c>
      <c r="B796">
        <v>12343761</v>
      </c>
      <c r="C796" t="s">
        <v>618</v>
      </c>
      <c r="D796">
        <v>25</v>
      </c>
      <c r="E796">
        <v>0</v>
      </c>
      <c r="F796">
        <v>17.5</v>
      </c>
      <c r="G796">
        <v>0</v>
      </c>
      <c r="H796">
        <v>0</v>
      </c>
      <c r="I796">
        <v>0</v>
      </c>
      <c r="K796">
        <v>1992</v>
      </c>
      <c r="L796">
        <v>1994</v>
      </c>
    </row>
    <row r="797" spans="1:12" x14ac:dyDescent="0.25">
      <c r="A797">
        <v>32</v>
      </c>
      <c r="B797">
        <v>12343775</v>
      </c>
      <c r="C797" t="s">
        <v>619</v>
      </c>
      <c r="D797">
        <v>995</v>
      </c>
      <c r="E797">
        <v>0</v>
      </c>
      <c r="F797">
        <v>805.95</v>
      </c>
      <c r="G797">
        <v>0</v>
      </c>
      <c r="H797">
        <v>0</v>
      </c>
      <c r="I797">
        <v>0</v>
      </c>
      <c r="K797">
        <v>1984</v>
      </c>
      <c r="L797">
        <v>1994</v>
      </c>
    </row>
    <row r="798" spans="1:12" x14ac:dyDescent="0.25">
      <c r="A798">
        <v>32</v>
      </c>
      <c r="B798">
        <v>12343776</v>
      </c>
      <c r="C798" t="s">
        <v>620</v>
      </c>
      <c r="D798">
        <v>995</v>
      </c>
      <c r="E798">
        <v>0</v>
      </c>
      <c r="F798">
        <v>805.95</v>
      </c>
      <c r="G798">
        <v>0</v>
      </c>
      <c r="H798">
        <v>0</v>
      </c>
      <c r="I798">
        <v>0</v>
      </c>
      <c r="K798">
        <v>1985</v>
      </c>
      <c r="L798">
        <v>1994</v>
      </c>
    </row>
    <row r="799" spans="1:12" x14ac:dyDescent="0.25">
      <c r="A799">
        <v>32</v>
      </c>
      <c r="B799">
        <v>12343777</v>
      </c>
      <c r="C799" t="s">
        <v>279</v>
      </c>
      <c r="D799">
        <v>61</v>
      </c>
      <c r="E799">
        <v>0</v>
      </c>
      <c r="F799">
        <v>42.7</v>
      </c>
      <c r="G799">
        <v>0</v>
      </c>
      <c r="H799">
        <v>0</v>
      </c>
      <c r="I799">
        <v>0</v>
      </c>
      <c r="K799">
        <v>1992</v>
      </c>
      <c r="L799">
        <v>1995</v>
      </c>
    </row>
    <row r="800" spans="1:12" x14ac:dyDescent="0.25">
      <c r="A800">
        <v>32</v>
      </c>
      <c r="B800">
        <v>12343782</v>
      </c>
      <c r="C800" t="s">
        <v>171</v>
      </c>
      <c r="D800">
        <v>31</v>
      </c>
      <c r="E800">
        <v>0</v>
      </c>
      <c r="F800">
        <v>21.7</v>
      </c>
      <c r="G800">
        <v>0</v>
      </c>
      <c r="H800">
        <v>0</v>
      </c>
      <c r="I800">
        <v>0</v>
      </c>
      <c r="K800">
        <v>1993</v>
      </c>
      <c r="L800">
        <v>1994</v>
      </c>
    </row>
    <row r="801" spans="1:12" x14ac:dyDescent="0.25">
      <c r="A801">
        <v>32</v>
      </c>
      <c r="B801">
        <v>12343783</v>
      </c>
      <c r="C801" t="s">
        <v>279</v>
      </c>
      <c r="D801">
        <v>30</v>
      </c>
      <c r="E801">
        <v>0</v>
      </c>
      <c r="F801">
        <v>21</v>
      </c>
      <c r="G801">
        <v>0</v>
      </c>
      <c r="H801">
        <v>0</v>
      </c>
      <c r="I801">
        <v>0</v>
      </c>
      <c r="K801">
        <v>1993</v>
      </c>
      <c r="L801">
        <v>1993</v>
      </c>
    </row>
    <row r="802" spans="1:12" x14ac:dyDescent="0.25">
      <c r="A802">
        <v>32</v>
      </c>
      <c r="B802">
        <v>12343785</v>
      </c>
      <c r="C802" t="s">
        <v>200</v>
      </c>
      <c r="D802">
        <v>12</v>
      </c>
      <c r="E802">
        <v>0</v>
      </c>
      <c r="F802">
        <v>8.4</v>
      </c>
      <c r="G802">
        <v>0</v>
      </c>
      <c r="H802">
        <v>0</v>
      </c>
      <c r="I802">
        <v>0</v>
      </c>
      <c r="K802">
        <v>1993</v>
      </c>
      <c r="L802">
        <v>1994</v>
      </c>
    </row>
    <row r="803" spans="1:12" x14ac:dyDescent="0.25">
      <c r="A803">
        <v>32</v>
      </c>
      <c r="B803">
        <v>12343786</v>
      </c>
      <c r="C803" t="s">
        <v>200</v>
      </c>
      <c r="D803">
        <v>24</v>
      </c>
      <c r="E803">
        <v>0</v>
      </c>
      <c r="F803">
        <v>16.8</v>
      </c>
      <c r="G803">
        <v>0</v>
      </c>
      <c r="H803">
        <v>0</v>
      </c>
      <c r="I803">
        <v>0</v>
      </c>
      <c r="K803">
        <v>1993</v>
      </c>
      <c r="L803">
        <v>1994</v>
      </c>
    </row>
    <row r="804" spans="1:12" x14ac:dyDescent="0.25">
      <c r="A804">
        <v>32</v>
      </c>
      <c r="B804">
        <v>12343805</v>
      </c>
      <c r="C804" t="s">
        <v>200</v>
      </c>
      <c r="D804">
        <v>23</v>
      </c>
      <c r="E804">
        <v>0</v>
      </c>
      <c r="F804">
        <v>16.100000000000001</v>
      </c>
      <c r="G804">
        <v>0</v>
      </c>
      <c r="H804">
        <v>0</v>
      </c>
      <c r="I804">
        <v>0</v>
      </c>
      <c r="K804">
        <v>1993</v>
      </c>
      <c r="L804">
        <v>1994</v>
      </c>
    </row>
    <row r="805" spans="1:12" x14ac:dyDescent="0.25">
      <c r="A805">
        <v>32</v>
      </c>
      <c r="B805">
        <v>12343816</v>
      </c>
      <c r="C805" t="s">
        <v>279</v>
      </c>
      <c r="D805">
        <v>61</v>
      </c>
      <c r="E805">
        <v>0</v>
      </c>
      <c r="F805">
        <v>42.7</v>
      </c>
      <c r="G805">
        <v>0</v>
      </c>
      <c r="H805">
        <v>0</v>
      </c>
      <c r="I805">
        <v>0</v>
      </c>
      <c r="K805">
        <v>1992</v>
      </c>
      <c r="L805">
        <v>1994</v>
      </c>
    </row>
    <row r="806" spans="1:12" x14ac:dyDescent="0.25">
      <c r="A806">
        <v>32</v>
      </c>
      <c r="B806">
        <v>12343824</v>
      </c>
      <c r="C806" t="s">
        <v>200</v>
      </c>
      <c r="D806">
        <v>61</v>
      </c>
      <c r="E806">
        <v>0</v>
      </c>
      <c r="F806">
        <v>42.7</v>
      </c>
      <c r="G806">
        <v>0</v>
      </c>
      <c r="H806">
        <v>0</v>
      </c>
      <c r="I806">
        <v>0</v>
      </c>
      <c r="K806">
        <v>1993</v>
      </c>
      <c r="L806">
        <v>1995</v>
      </c>
    </row>
    <row r="807" spans="1:12" x14ac:dyDescent="0.25">
      <c r="A807">
        <v>32</v>
      </c>
      <c r="B807">
        <v>12343826</v>
      </c>
      <c r="C807" t="s">
        <v>621</v>
      </c>
      <c r="D807">
        <v>65</v>
      </c>
      <c r="E807">
        <v>0</v>
      </c>
      <c r="F807">
        <v>45.5</v>
      </c>
      <c r="G807">
        <v>0</v>
      </c>
      <c r="H807">
        <v>0</v>
      </c>
      <c r="I807">
        <v>0</v>
      </c>
      <c r="K807">
        <v>1992</v>
      </c>
      <c r="L807">
        <v>1998</v>
      </c>
    </row>
    <row r="808" spans="1:12" x14ac:dyDescent="0.25">
      <c r="A808">
        <v>32</v>
      </c>
      <c r="B808">
        <v>12343828</v>
      </c>
      <c r="C808" t="s">
        <v>279</v>
      </c>
      <c r="D808">
        <v>48</v>
      </c>
      <c r="E808">
        <v>0</v>
      </c>
      <c r="F808">
        <v>33.6</v>
      </c>
      <c r="G808">
        <v>0</v>
      </c>
      <c r="H808">
        <v>0</v>
      </c>
      <c r="I808">
        <v>0</v>
      </c>
      <c r="K808">
        <v>1993</v>
      </c>
      <c r="L808">
        <v>1995</v>
      </c>
    </row>
    <row r="809" spans="1:12" x14ac:dyDescent="0.25">
      <c r="A809">
        <v>32</v>
      </c>
      <c r="B809">
        <v>12343833</v>
      </c>
      <c r="C809" t="s">
        <v>279</v>
      </c>
      <c r="D809">
        <v>30.5</v>
      </c>
      <c r="E809">
        <v>0</v>
      </c>
      <c r="F809">
        <v>21.35</v>
      </c>
      <c r="G809">
        <v>0</v>
      </c>
      <c r="H809">
        <v>0</v>
      </c>
      <c r="I809">
        <v>0</v>
      </c>
      <c r="K809">
        <v>1993</v>
      </c>
      <c r="L809">
        <v>1995</v>
      </c>
    </row>
    <row r="810" spans="1:12" x14ac:dyDescent="0.25">
      <c r="A810">
        <v>32</v>
      </c>
      <c r="B810">
        <v>12343835</v>
      </c>
      <c r="C810" t="s">
        <v>200</v>
      </c>
      <c r="D810">
        <v>20.8</v>
      </c>
      <c r="E810">
        <v>0</v>
      </c>
      <c r="F810">
        <v>17.079999999999998</v>
      </c>
      <c r="G810">
        <v>0</v>
      </c>
      <c r="H810">
        <v>0</v>
      </c>
      <c r="I810">
        <v>0</v>
      </c>
      <c r="K810">
        <v>1993</v>
      </c>
      <c r="L810">
        <v>1995</v>
      </c>
    </row>
    <row r="811" spans="1:12" x14ac:dyDescent="0.25">
      <c r="A811">
        <v>32</v>
      </c>
      <c r="B811">
        <v>12343836</v>
      </c>
      <c r="C811" t="s">
        <v>200</v>
      </c>
      <c r="D811">
        <v>23</v>
      </c>
      <c r="E811">
        <v>0</v>
      </c>
      <c r="F811">
        <v>16.100000000000001</v>
      </c>
      <c r="G811">
        <v>0</v>
      </c>
      <c r="H811">
        <v>0</v>
      </c>
      <c r="I811">
        <v>0</v>
      </c>
      <c r="K811">
        <v>1993</v>
      </c>
      <c r="L811">
        <v>1995</v>
      </c>
    </row>
    <row r="812" spans="1:12" x14ac:dyDescent="0.25">
      <c r="A812">
        <v>32</v>
      </c>
      <c r="B812">
        <v>12343883</v>
      </c>
      <c r="C812" t="s">
        <v>279</v>
      </c>
      <c r="D812">
        <v>45</v>
      </c>
      <c r="E812">
        <v>0</v>
      </c>
      <c r="F812">
        <v>33.75</v>
      </c>
      <c r="G812">
        <v>0</v>
      </c>
      <c r="H812">
        <v>0</v>
      </c>
      <c r="I812">
        <v>0</v>
      </c>
      <c r="K812">
        <v>1993</v>
      </c>
      <c r="L812">
        <v>1996</v>
      </c>
    </row>
    <row r="813" spans="1:12" x14ac:dyDescent="0.25">
      <c r="A813">
        <v>32</v>
      </c>
      <c r="B813">
        <v>12343884</v>
      </c>
      <c r="C813" t="s">
        <v>279</v>
      </c>
      <c r="D813">
        <v>39</v>
      </c>
      <c r="E813">
        <v>0</v>
      </c>
      <c r="F813">
        <v>27.3</v>
      </c>
      <c r="G813">
        <v>0</v>
      </c>
      <c r="H813">
        <v>0</v>
      </c>
      <c r="I813">
        <v>0</v>
      </c>
      <c r="K813">
        <v>1993</v>
      </c>
      <c r="L813">
        <v>1995</v>
      </c>
    </row>
    <row r="814" spans="1:12" x14ac:dyDescent="0.25">
      <c r="A814">
        <v>32</v>
      </c>
      <c r="B814">
        <v>12343885</v>
      </c>
      <c r="C814" t="s">
        <v>279</v>
      </c>
      <c r="D814">
        <v>45</v>
      </c>
      <c r="E814">
        <v>0</v>
      </c>
      <c r="F814">
        <v>31.5</v>
      </c>
      <c r="G814">
        <v>0</v>
      </c>
      <c r="H814">
        <v>0</v>
      </c>
      <c r="I814">
        <v>0</v>
      </c>
      <c r="K814">
        <v>1993</v>
      </c>
      <c r="L814">
        <v>1996</v>
      </c>
    </row>
    <row r="815" spans="1:12" x14ac:dyDescent="0.25">
      <c r="A815">
        <v>32</v>
      </c>
      <c r="B815">
        <v>12343886</v>
      </c>
      <c r="C815" t="s">
        <v>622</v>
      </c>
      <c r="D815">
        <v>27</v>
      </c>
      <c r="E815">
        <v>0</v>
      </c>
      <c r="F815">
        <v>18.899999999999999</v>
      </c>
      <c r="G815">
        <v>0</v>
      </c>
      <c r="H815">
        <v>0</v>
      </c>
      <c r="I815">
        <v>0</v>
      </c>
      <c r="K815">
        <v>1993</v>
      </c>
      <c r="L815">
        <v>1996</v>
      </c>
    </row>
    <row r="816" spans="1:12" x14ac:dyDescent="0.25">
      <c r="A816">
        <v>32</v>
      </c>
      <c r="B816">
        <v>12343887</v>
      </c>
      <c r="C816" t="s">
        <v>200</v>
      </c>
      <c r="D816">
        <v>24</v>
      </c>
      <c r="E816">
        <v>0</v>
      </c>
      <c r="F816">
        <v>16.8</v>
      </c>
      <c r="G816">
        <v>0</v>
      </c>
      <c r="H816">
        <v>0</v>
      </c>
      <c r="I816">
        <v>0</v>
      </c>
      <c r="K816">
        <v>1993</v>
      </c>
      <c r="L816">
        <v>1995</v>
      </c>
    </row>
    <row r="817" spans="1:12" x14ac:dyDescent="0.25">
      <c r="A817">
        <v>32</v>
      </c>
      <c r="B817">
        <v>12343888</v>
      </c>
      <c r="C817" t="s">
        <v>200</v>
      </c>
      <c r="D817">
        <v>27</v>
      </c>
      <c r="E817">
        <v>0</v>
      </c>
      <c r="F817">
        <v>18.899999999999999</v>
      </c>
      <c r="G817">
        <v>0</v>
      </c>
      <c r="H817">
        <v>0</v>
      </c>
      <c r="I817">
        <v>0</v>
      </c>
      <c r="K817">
        <v>1993</v>
      </c>
      <c r="L817">
        <v>1996</v>
      </c>
    </row>
    <row r="818" spans="1:12" x14ac:dyDescent="0.25">
      <c r="A818">
        <v>32</v>
      </c>
      <c r="B818">
        <v>12343889</v>
      </c>
      <c r="C818" t="s">
        <v>279</v>
      </c>
      <c r="D818">
        <v>37</v>
      </c>
      <c r="E818">
        <v>0</v>
      </c>
      <c r="F818">
        <v>25.9</v>
      </c>
      <c r="G818">
        <v>0</v>
      </c>
      <c r="H818">
        <v>0</v>
      </c>
      <c r="I818">
        <v>0</v>
      </c>
      <c r="K818">
        <v>1993</v>
      </c>
      <c r="L818">
        <v>1997</v>
      </c>
    </row>
    <row r="819" spans="1:12" x14ac:dyDescent="0.25">
      <c r="A819">
        <v>32</v>
      </c>
      <c r="B819">
        <v>12343890</v>
      </c>
      <c r="C819" t="s">
        <v>279</v>
      </c>
      <c r="D819">
        <v>59</v>
      </c>
      <c r="E819">
        <v>0</v>
      </c>
      <c r="F819">
        <v>41.3</v>
      </c>
      <c r="G819">
        <v>0</v>
      </c>
      <c r="H819">
        <v>0</v>
      </c>
      <c r="I819">
        <v>0</v>
      </c>
      <c r="K819">
        <v>1993</v>
      </c>
      <c r="L819">
        <v>1994</v>
      </c>
    </row>
    <row r="820" spans="1:12" x14ac:dyDescent="0.25">
      <c r="A820">
        <v>32</v>
      </c>
      <c r="B820">
        <v>12343891</v>
      </c>
      <c r="C820" t="s">
        <v>200</v>
      </c>
      <c r="D820">
        <v>23</v>
      </c>
      <c r="E820">
        <v>0</v>
      </c>
      <c r="F820">
        <v>16.100000000000001</v>
      </c>
      <c r="G820">
        <v>0</v>
      </c>
      <c r="H820">
        <v>0</v>
      </c>
      <c r="I820">
        <v>0</v>
      </c>
      <c r="K820">
        <v>1993</v>
      </c>
      <c r="L820">
        <v>1997</v>
      </c>
    </row>
    <row r="821" spans="1:12" x14ac:dyDescent="0.25">
      <c r="A821">
        <v>32</v>
      </c>
      <c r="B821">
        <v>12343909</v>
      </c>
      <c r="C821" t="s">
        <v>249</v>
      </c>
      <c r="D821">
        <v>97</v>
      </c>
      <c r="E821">
        <v>0</v>
      </c>
      <c r="F821">
        <v>67.900000000000006</v>
      </c>
      <c r="G821">
        <v>0</v>
      </c>
      <c r="H821">
        <v>0</v>
      </c>
      <c r="I821">
        <v>0</v>
      </c>
      <c r="K821">
        <v>1992</v>
      </c>
      <c r="L821">
        <v>1995</v>
      </c>
    </row>
    <row r="822" spans="1:12" x14ac:dyDescent="0.25">
      <c r="A822">
        <v>32</v>
      </c>
      <c r="B822">
        <v>12343910</v>
      </c>
      <c r="C822" t="s">
        <v>541</v>
      </c>
      <c r="D822">
        <v>97</v>
      </c>
      <c r="E822">
        <v>0</v>
      </c>
      <c r="F822">
        <v>67.900000000000006</v>
      </c>
      <c r="G822">
        <v>0</v>
      </c>
      <c r="H822">
        <v>0</v>
      </c>
      <c r="I822">
        <v>0</v>
      </c>
      <c r="K822">
        <v>1992</v>
      </c>
      <c r="L822">
        <v>1995</v>
      </c>
    </row>
    <row r="823" spans="1:12" x14ac:dyDescent="0.25">
      <c r="A823">
        <v>32</v>
      </c>
      <c r="B823">
        <v>12343912</v>
      </c>
      <c r="C823" t="s">
        <v>541</v>
      </c>
      <c r="D823">
        <v>44</v>
      </c>
      <c r="E823">
        <v>0</v>
      </c>
      <c r="F823">
        <v>30.8</v>
      </c>
      <c r="G823">
        <v>0</v>
      </c>
      <c r="H823">
        <v>0</v>
      </c>
      <c r="I823">
        <v>0</v>
      </c>
      <c r="K823">
        <v>1992</v>
      </c>
      <c r="L823">
        <v>1998</v>
      </c>
    </row>
    <row r="824" spans="1:12" x14ac:dyDescent="0.25">
      <c r="A824">
        <v>32</v>
      </c>
      <c r="B824">
        <v>12343913</v>
      </c>
      <c r="C824" t="s">
        <v>623</v>
      </c>
      <c r="D824">
        <v>44</v>
      </c>
      <c r="E824">
        <v>0</v>
      </c>
      <c r="F824">
        <v>30.8</v>
      </c>
      <c r="G824">
        <v>0</v>
      </c>
      <c r="H824">
        <v>0</v>
      </c>
      <c r="I824">
        <v>0</v>
      </c>
      <c r="K824">
        <v>1992</v>
      </c>
      <c r="L824">
        <v>1994</v>
      </c>
    </row>
    <row r="825" spans="1:12" x14ac:dyDescent="0.25">
      <c r="A825">
        <v>32</v>
      </c>
      <c r="B825">
        <v>12343914</v>
      </c>
      <c r="C825" t="s">
        <v>624</v>
      </c>
      <c r="D825">
        <v>88</v>
      </c>
      <c r="E825">
        <v>0</v>
      </c>
      <c r="F825">
        <v>61.6</v>
      </c>
      <c r="G825">
        <v>0</v>
      </c>
      <c r="H825">
        <v>0</v>
      </c>
      <c r="I825">
        <v>0</v>
      </c>
      <c r="K825">
        <v>1992</v>
      </c>
      <c r="L825">
        <v>1995</v>
      </c>
    </row>
    <row r="826" spans="1:12" x14ac:dyDescent="0.25">
      <c r="A826">
        <v>32</v>
      </c>
      <c r="B826">
        <v>12343921</v>
      </c>
      <c r="C826" t="s">
        <v>625</v>
      </c>
      <c r="D826">
        <v>36.479999999999997</v>
      </c>
      <c r="E826">
        <v>0</v>
      </c>
      <c r="F826">
        <v>30.02</v>
      </c>
      <c r="G826">
        <v>0</v>
      </c>
      <c r="H826">
        <v>0</v>
      </c>
      <c r="I826">
        <v>0</v>
      </c>
      <c r="K826">
        <v>1992</v>
      </c>
      <c r="L826">
        <v>1994</v>
      </c>
    </row>
    <row r="827" spans="1:12" x14ac:dyDescent="0.25">
      <c r="A827">
        <v>32</v>
      </c>
      <c r="B827">
        <v>12343922</v>
      </c>
      <c r="C827" t="s">
        <v>625</v>
      </c>
      <c r="D827">
        <v>36.479999999999997</v>
      </c>
      <c r="E827">
        <v>0</v>
      </c>
      <c r="F827">
        <v>30.02</v>
      </c>
      <c r="G827">
        <v>0</v>
      </c>
      <c r="H827">
        <v>0</v>
      </c>
      <c r="I827">
        <v>0</v>
      </c>
      <c r="K827">
        <v>1992</v>
      </c>
      <c r="L827">
        <v>1994</v>
      </c>
    </row>
    <row r="828" spans="1:12" x14ac:dyDescent="0.25">
      <c r="A828">
        <v>32</v>
      </c>
      <c r="B828">
        <v>12343924</v>
      </c>
      <c r="C828" t="s">
        <v>425</v>
      </c>
      <c r="D828">
        <v>279</v>
      </c>
      <c r="E828">
        <v>0</v>
      </c>
      <c r="F828">
        <v>195.3</v>
      </c>
      <c r="G828">
        <v>0</v>
      </c>
      <c r="H828">
        <v>0</v>
      </c>
      <c r="I828">
        <v>0</v>
      </c>
      <c r="K828">
        <v>1993</v>
      </c>
      <c r="L828">
        <v>1996</v>
      </c>
    </row>
    <row r="829" spans="1:12" x14ac:dyDescent="0.25">
      <c r="A829">
        <v>32</v>
      </c>
      <c r="B829">
        <v>12343925</v>
      </c>
      <c r="C829" t="s">
        <v>425</v>
      </c>
      <c r="D829">
        <v>279</v>
      </c>
      <c r="E829">
        <v>0</v>
      </c>
      <c r="F829">
        <v>195.3</v>
      </c>
      <c r="G829">
        <v>0</v>
      </c>
      <c r="H829">
        <v>0</v>
      </c>
      <c r="I829">
        <v>0</v>
      </c>
      <c r="K829">
        <v>1993</v>
      </c>
      <c r="L829">
        <v>1999</v>
      </c>
    </row>
    <row r="830" spans="1:12" x14ac:dyDescent="0.25">
      <c r="A830">
        <v>32</v>
      </c>
      <c r="B830">
        <v>12343926</v>
      </c>
      <c r="C830" t="s">
        <v>425</v>
      </c>
      <c r="D830">
        <v>279</v>
      </c>
      <c r="E830">
        <v>0</v>
      </c>
      <c r="F830">
        <v>195.3</v>
      </c>
      <c r="G830">
        <v>0</v>
      </c>
      <c r="H830">
        <v>0</v>
      </c>
      <c r="I830">
        <v>0</v>
      </c>
      <c r="K830">
        <v>1993</v>
      </c>
      <c r="L830">
        <v>1995</v>
      </c>
    </row>
    <row r="831" spans="1:12" x14ac:dyDescent="0.25">
      <c r="A831">
        <v>32</v>
      </c>
      <c r="B831">
        <v>12343935</v>
      </c>
      <c r="C831" t="s">
        <v>626</v>
      </c>
      <c r="D831">
        <v>80</v>
      </c>
      <c r="E831">
        <v>0</v>
      </c>
      <c r="F831">
        <v>56</v>
      </c>
      <c r="G831">
        <v>0</v>
      </c>
      <c r="H831">
        <v>0</v>
      </c>
      <c r="I831">
        <v>0</v>
      </c>
      <c r="K831">
        <v>1988</v>
      </c>
      <c r="L831">
        <v>1993</v>
      </c>
    </row>
    <row r="832" spans="1:12" x14ac:dyDescent="0.25">
      <c r="A832">
        <v>32</v>
      </c>
      <c r="B832">
        <v>12343936</v>
      </c>
      <c r="C832" t="s">
        <v>627</v>
      </c>
      <c r="D832">
        <v>84</v>
      </c>
      <c r="E832">
        <v>0</v>
      </c>
      <c r="F832">
        <v>58.8</v>
      </c>
      <c r="G832">
        <v>0</v>
      </c>
      <c r="H832">
        <v>0</v>
      </c>
      <c r="I832">
        <v>0</v>
      </c>
      <c r="K832">
        <v>1988</v>
      </c>
      <c r="L832">
        <v>2000</v>
      </c>
    </row>
    <row r="833" spans="1:12" x14ac:dyDescent="0.25">
      <c r="A833">
        <v>32</v>
      </c>
      <c r="B833">
        <v>12343979</v>
      </c>
      <c r="C833" t="s">
        <v>233</v>
      </c>
      <c r="D833">
        <v>66</v>
      </c>
      <c r="E833">
        <v>0</v>
      </c>
      <c r="F833">
        <v>46.2</v>
      </c>
      <c r="G833">
        <v>0</v>
      </c>
      <c r="H833">
        <v>0</v>
      </c>
      <c r="I833">
        <v>0</v>
      </c>
      <c r="K833">
        <v>1993</v>
      </c>
      <c r="L833">
        <v>1993</v>
      </c>
    </row>
    <row r="834" spans="1:12" x14ac:dyDescent="0.25">
      <c r="A834">
        <v>32</v>
      </c>
      <c r="B834">
        <v>12343981</v>
      </c>
      <c r="C834" t="s">
        <v>233</v>
      </c>
      <c r="D834">
        <v>45</v>
      </c>
      <c r="E834">
        <v>0</v>
      </c>
      <c r="F834">
        <v>33.75</v>
      </c>
      <c r="G834">
        <v>0</v>
      </c>
      <c r="H834">
        <v>0</v>
      </c>
      <c r="I834">
        <v>0</v>
      </c>
      <c r="K834">
        <v>1982</v>
      </c>
      <c r="L834">
        <v>2002</v>
      </c>
    </row>
    <row r="835" spans="1:12" x14ac:dyDescent="0.25">
      <c r="A835">
        <v>32</v>
      </c>
      <c r="B835">
        <v>12343982</v>
      </c>
      <c r="C835" t="s">
        <v>628</v>
      </c>
      <c r="D835">
        <v>139.43</v>
      </c>
      <c r="E835">
        <v>0</v>
      </c>
      <c r="F835">
        <v>97.6</v>
      </c>
      <c r="G835">
        <v>0</v>
      </c>
      <c r="H835">
        <v>0</v>
      </c>
      <c r="I835">
        <v>0</v>
      </c>
      <c r="K835">
        <v>1987</v>
      </c>
      <c r="L835">
        <v>1996</v>
      </c>
    </row>
    <row r="836" spans="1:12" x14ac:dyDescent="0.25">
      <c r="A836">
        <v>32</v>
      </c>
      <c r="B836">
        <v>12343997</v>
      </c>
      <c r="C836" t="s">
        <v>629</v>
      </c>
      <c r="D836">
        <v>85</v>
      </c>
      <c r="E836">
        <v>0</v>
      </c>
      <c r="F836">
        <v>59.5</v>
      </c>
      <c r="G836">
        <v>0</v>
      </c>
      <c r="H836">
        <v>0</v>
      </c>
      <c r="I836">
        <v>0</v>
      </c>
      <c r="K836">
        <v>1988</v>
      </c>
      <c r="L836">
        <v>2000</v>
      </c>
    </row>
    <row r="837" spans="1:12" x14ac:dyDescent="0.25">
      <c r="A837">
        <v>32</v>
      </c>
      <c r="B837">
        <v>12343998</v>
      </c>
      <c r="C837" t="s">
        <v>630</v>
      </c>
      <c r="D837">
        <v>43</v>
      </c>
      <c r="E837">
        <v>0</v>
      </c>
      <c r="F837">
        <v>30.1</v>
      </c>
      <c r="G837">
        <v>0</v>
      </c>
      <c r="H837">
        <v>0</v>
      </c>
      <c r="I837">
        <v>0</v>
      </c>
      <c r="K837">
        <v>2000</v>
      </c>
      <c r="L837">
        <v>2004</v>
      </c>
    </row>
    <row r="838" spans="1:12" x14ac:dyDescent="0.25">
      <c r="A838">
        <v>32</v>
      </c>
      <c r="B838">
        <v>12344001</v>
      </c>
      <c r="C838" t="s">
        <v>617</v>
      </c>
      <c r="D838">
        <v>29.96</v>
      </c>
      <c r="E838">
        <v>0</v>
      </c>
      <c r="F838">
        <v>20.96</v>
      </c>
      <c r="G838">
        <v>0</v>
      </c>
      <c r="H838">
        <v>0</v>
      </c>
      <c r="I838">
        <v>0</v>
      </c>
      <c r="K838">
        <v>1989</v>
      </c>
      <c r="L838">
        <v>1995</v>
      </c>
    </row>
    <row r="839" spans="1:12" x14ac:dyDescent="0.25">
      <c r="A839">
        <v>32</v>
      </c>
      <c r="B839">
        <v>12344022</v>
      </c>
      <c r="C839" t="s">
        <v>631</v>
      </c>
      <c r="D839">
        <v>70</v>
      </c>
      <c r="E839">
        <v>0</v>
      </c>
      <c r="F839">
        <v>49</v>
      </c>
      <c r="G839">
        <v>0</v>
      </c>
      <c r="H839">
        <v>0</v>
      </c>
      <c r="I839">
        <v>0</v>
      </c>
      <c r="K839">
        <v>1988</v>
      </c>
      <c r="L839">
        <v>2000</v>
      </c>
    </row>
    <row r="840" spans="1:12" x14ac:dyDescent="0.25">
      <c r="A840">
        <v>32</v>
      </c>
      <c r="B840">
        <v>12344034</v>
      </c>
      <c r="C840" t="s">
        <v>200</v>
      </c>
      <c r="D840">
        <v>20.8</v>
      </c>
      <c r="E840">
        <v>0</v>
      </c>
      <c r="F840">
        <v>17.079999999999998</v>
      </c>
      <c r="G840">
        <v>0</v>
      </c>
      <c r="H840">
        <v>0</v>
      </c>
      <c r="I840">
        <v>0</v>
      </c>
      <c r="K840">
        <v>1992</v>
      </c>
      <c r="L840">
        <v>1993</v>
      </c>
    </row>
    <row r="841" spans="1:12" x14ac:dyDescent="0.25">
      <c r="A841">
        <v>32</v>
      </c>
      <c r="B841">
        <v>12344039</v>
      </c>
      <c r="C841" t="s">
        <v>200</v>
      </c>
      <c r="D841">
        <v>20.8</v>
      </c>
      <c r="E841">
        <v>0</v>
      </c>
      <c r="F841">
        <v>17.079999999999998</v>
      </c>
      <c r="G841">
        <v>0</v>
      </c>
      <c r="H841">
        <v>0</v>
      </c>
      <c r="I841">
        <v>0</v>
      </c>
      <c r="K841">
        <v>1993</v>
      </c>
      <c r="L841">
        <v>1993</v>
      </c>
    </row>
    <row r="842" spans="1:12" x14ac:dyDescent="0.25">
      <c r="A842">
        <v>32</v>
      </c>
      <c r="B842">
        <v>12344045</v>
      </c>
      <c r="C842" t="s">
        <v>249</v>
      </c>
      <c r="D842">
        <v>44</v>
      </c>
      <c r="E842">
        <v>0</v>
      </c>
      <c r="F842">
        <v>30.8</v>
      </c>
      <c r="G842">
        <v>0</v>
      </c>
      <c r="H842">
        <v>0</v>
      </c>
      <c r="I842">
        <v>0</v>
      </c>
      <c r="K842">
        <v>1992</v>
      </c>
      <c r="L842">
        <v>1993</v>
      </c>
    </row>
    <row r="843" spans="1:12" x14ac:dyDescent="0.25">
      <c r="A843">
        <v>32</v>
      </c>
      <c r="B843">
        <v>12344046</v>
      </c>
      <c r="C843" t="s">
        <v>632</v>
      </c>
      <c r="D843">
        <v>85</v>
      </c>
      <c r="E843">
        <v>0</v>
      </c>
      <c r="F843">
        <v>59.5</v>
      </c>
      <c r="G843">
        <v>0</v>
      </c>
      <c r="H843">
        <v>0</v>
      </c>
      <c r="I843">
        <v>0</v>
      </c>
      <c r="K843">
        <v>1988</v>
      </c>
      <c r="L843">
        <v>2000</v>
      </c>
    </row>
    <row r="844" spans="1:12" x14ac:dyDescent="0.25">
      <c r="A844">
        <v>32</v>
      </c>
      <c r="B844">
        <v>12344047</v>
      </c>
      <c r="C844" t="s">
        <v>633</v>
      </c>
      <c r="D844">
        <v>85</v>
      </c>
      <c r="E844">
        <v>0</v>
      </c>
      <c r="F844">
        <v>59.5</v>
      </c>
      <c r="G844">
        <v>0</v>
      </c>
      <c r="H844">
        <v>0</v>
      </c>
      <c r="I844">
        <v>0</v>
      </c>
      <c r="K844">
        <v>1988</v>
      </c>
      <c r="L844">
        <v>2000</v>
      </c>
    </row>
    <row r="845" spans="1:12" x14ac:dyDescent="0.25">
      <c r="A845">
        <v>32</v>
      </c>
      <c r="B845">
        <v>12344048</v>
      </c>
      <c r="C845" t="s">
        <v>634</v>
      </c>
      <c r="D845">
        <v>158.87</v>
      </c>
      <c r="E845">
        <v>0</v>
      </c>
      <c r="F845">
        <v>113.85</v>
      </c>
      <c r="G845">
        <v>0</v>
      </c>
      <c r="H845">
        <v>0</v>
      </c>
      <c r="I845">
        <v>0</v>
      </c>
      <c r="K845">
        <v>1982</v>
      </c>
      <c r="L845">
        <v>1993</v>
      </c>
    </row>
    <row r="846" spans="1:12" x14ac:dyDescent="0.25">
      <c r="A846">
        <v>32</v>
      </c>
      <c r="B846">
        <v>12344049</v>
      </c>
      <c r="C846" t="s">
        <v>634</v>
      </c>
      <c r="D846">
        <v>158.87</v>
      </c>
      <c r="E846">
        <v>0</v>
      </c>
      <c r="F846">
        <v>113.85</v>
      </c>
      <c r="G846">
        <v>0</v>
      </c>
      <c r="H846">
        <v>0</v>
      </c>
      <c r="I846">
        <v>0</v>
      </c>
      <c r="K846">
        <v>1982</v>
      </c>
      <c r="L846">
        <v>1993</v>
      </c>
    </row>
    <row r="847" spans="1:12" x14ac:dyDescent="0.25">
      <c r="A847">
        <v>32</v>
      </c>
      <c r="B847">
        <v>12344058</v>
      </c>
      <c r="C847" t="s">
        <v>635</v>
      </c>
      <c r="D847">
        <v>80</v>
      </c>
      <c r="E847">
        <v>0</v>
      </c>
      <c r="F847">
        <v>56</v>
      </c>
      <c r="G847">
        <v>0</v>
      </c>
      <c r="H847">
        <v>0</v>
      </c>
      <c r="I847">
        <v>0</v>
      </c>
      <c r="K847">
        <v>1988</v>
      </c>
      <c r="L847">
        <v>2000</v>
      </c>
    </row>
    <row r="848" spans="1:12" x14ac:dyDescent="0.25">
      <c r="A848">
        <v>32</v>
      </c>
      <c r="B848">
        <v>12344059</v>
      </c>
      <c r="C848" t="s">
        <v>635</v>
      </c>
      <c r="D848">
        <v>90</v>
      </c>
      <c r="E848">
        <v>0</v>
      </c>
      <c r="F848">
        <v>63</v>
      </c>
      <c r="G848">
        <v>0</v>
      </c>
      <c r="H848">
        <v>0</v>
      </c>
      <c r="I848">
        <v>0</v>
      </c>
      <c r="K848">
        <v>1988</v>
      </c>
      <c r="L848">
        <v>2000</v>
      </c>
    </row>
    <row r="849" spans="1:12" x14ac:dyDescent="0.25">
      <c r="A849">
        <v>32</v>
      </c>
      <c r="B849">
        <v>12344060</v>
      </c>
      <c r="C849" t="s">
        <v>636</v>
      </c>
      <c r="D849">
        <v>80</v>
      </c>
      <c r="E849">
        <v>0</v>
      </c>
      <c r="F849">
        <v>56</v>
      </c>
      <c r="G849">
        <v>0</v>
      </c>
      <c r="H849">
        <v>0</v>
      </c>
      <c r="I849">
        <v>0</v>
      </c>
      <c r="K849">
        <v>1988</v>
      </c>
      <c r="L849">
        <v>1998</v>
      </c>
    </row>
    <row r="850" spans="1:12" x14ac:dyDescent="0.25">
      <c r="A850">
        <v>32</v>
      </c>
      <c r="B850">
        <v>12344062</v>
      </c>
      <c r="C850" t="s">
        <v>635</v>
      </c>
      <c r="D850">
        <v>80</v>
      </c>
      <c r="E850">
        <v>0</v>
      </c>
      <c r="F850">
        <v>56</v>
      </c>
      <c r="G850">
        <v>0</v>
      </c>
      <c r="H850">
        <v>0</v>
      </c>
      <c r="I850">
        <v>0</v>
      </c>
      <c r="K850">
        <v>1988</v>
      </c>
      <c r="L850">
        <v>2000</v>
      </c>
    </row>
    <row r="851" spans="1:12" x14ac:dyDescent="0.25">
      <c r="A851">
        <v>32</v>
      </c>
      <c r="B851">
        <v>12344063</v>
      </c>
      <c r="C851" t="s">
        <v>637</v>
      </c>
      <c r="D851">
        <v>57</v>
      </c>
      <c r="E851">
        <v>0</v>
      </c>
      <c r="F851">
        <v>39.9</v>
      </c>
      <c r="G851">
        <v>0</v>
      </c>
      <c r="H851">
        <v>0</v>
      </c>
      <c r="I851">
        <v>0</v>
      </c>
      <c r="K851">
        <v>1989</v>
      </c>
      <c r="L851">
        <v>1998</v>
      </c>
    </row>
    <row r="852" spans="1:12" x14ac:dyDescent="0.25">
      <c r="A852">
        <v>32</v>
      </c>
      <c r="B852">
        <v>12344064</v>
      </c>
      <c r="C852" t="s">
        <v>636</v>
      </c>
      <c r="D852">
        <v>144.9</v>
      </c>
      <c r="E852">
        <v>0</v>
      </c>
      <c r="F852">
        <v>108.68</v>
      </c>
      <c r="G852">
        <v>0</v>
      </c>
      <c r="H852">
        <v>0</v>
      </c>
      <c r="I852">
        <v>0</v>
      </c>
      <c r="K852">
        <v>1985</v>
      </c>
      <c r="L852">
        <v>1994</v>
      </c>
    </row>
    <row r="853" spans="1:12" x14ac:dyDescent="0.25">
      <c r="A853">
        <v>32</v>
      </c>
      <c r="B853">
        <v>12344068</v>
      </c>
      <c r="C853" t="s">
        <v>636</v>
      </c>
      <c r="D853">
        <v>144.9</v>
      </c>
      <c r="E853">
        <v>0</v>
      </c>
      <c r="F853">
        <v>108.68</v>
      </c>
      <c r="G853">
        <v>0</v>
      </c>
      <c r="H853">
        <v>0</v>
      </c>
      <c r="I853">
        <v>0</v>
      </c>
      <c r="K853">
        <v>1982</v>
      </c>
      <c r="L853">
        <v>1993</v>
      </c>
    </row>
    <row r="854" spans="1:12" x14ac:dyDescent="0.25">
      <c r="A854">
        <v>32</v>
      </c>
      <c r="B854">
        <v>12344072</v>
      </c>
      <c r="C854" t="s">
        <v>636</v>
      </c>
      <c r="D854">
        <v>144.9</v>
      </c>
      <c r="E854">
        <v>0</v>
      </c>
      <c r="F854">
        <v>108.68</v>
      </c>
      <c r="G854">
        <v>0</v>
      </c>
      <c r="H854">
        <v>0</v>
      </c>
      <c r="I854">
        <v>0</v>
      </c>
      <c r="K854">
        <v>1985</v>
      </c>
      <c r="L854">
        <v>1995</v>
      </c>
    </row>
    <row r="855" spans="1:12" x14ac:dyDescent="0.25">
      <c r="A855">
        <v>32</v>
      </c>
      <c r="B855">
        <v>12344075</v>
      </c>
      <c r="C855" t="s">
        <v>638</v>
      </c>
      <c r="D855">
        <v>41</v>
      </c>
      <c r="E855">
        <v>0</v>
      </c>
      <c r="F855">
        <v>28.7</v>
      </c>
      <c r="G855">
        <v>0</v>
      </c>
      <c r="H855">
        <v>0</v>
      </c>
      <c r="I855">
        <v>0</v>
      </c>
      <c r="K855">
        <v>1983</v>
      </c>
      <c r="L855">
        <v>2001</v>
      </c>
    </row>
    <row r="856" spans="1:12" x14ac:dyDescent="0.25">
      <c r="A856">
        <v>32</v>
      </c>
      <c r="B856">
        <v>12344076</v>
      </c>
      <c r="C856" t="s">
        <v>639</v>
      </c>
      <c r="D856">
        <v>41</v>
      </c>
      <c r="E856">
        <v>0</v>
      </c>
      <c r="F856">
        <v>28.7</v>
      </c>
      <c r="G856">
        <v>0</v>
      </c>
      <c r="H856">
        <v>0</v>
      </c>
      <c r="I856">
        <v>0</v>
      </c>
      <c r="K856">
        <v>1983</v>
      </c>
      <c r="L856">
        <v>2001</v>
      </c>
    </row>
    <row r="857" spans="1:12" x14ac:dyDescent="0.25">
      <c r="A857">
        <v>32</v>
      </c>
      <c r="B857">
        <v>12344077</v>
      </c>
      <c r="C857" t="s">
        <v>181</v>
      </c>
      <c r="D857">
        <v>31</v>
      </c>
      <c r="E857">
        <v>0</v>
      </c>
      <c r="F857">
        <v>21.7</v>
      </c>
      <c r="G857">
        <v>0</v>
      </c>
      <c r="H857">
        <v>0</v>
      </c>
      <c r="I857">
        <v>0</v>
      </c>
      <c r="K857">
        <v>1991</v>
      </c>
      <c r="L857">
        <v>1996</v>
      </c>
    </row>
    <row r="858" spans="1:12" x14ac:dyDescent="0.25">
      <c r="A858">
        <v>32</v>
      </c>
      <c r="B858">
        <v>12344079</v>
      </c>
      <c r="C858" t="s">
        <v>181</v>
      </c>
      <c r="D858">
        <v>31</v>
      </c>
      <c r="E858">
        <v>0</v>
      </c>
      <c r="F858">
        <v>21.7</v>
      </c>
      <c r="G858">
        <v>0</v>
      </c>
      <c r="H858">
        <v>0</v>
      </c>
      <c r="I858">
        <v>0</v>
      </c>
      <c r="K858">
        <v>1989</v>
      </c>
      <c r="L858">
        <v>1995</v>
      </c>
    </row>
    <row r="859" spans="1:12" x14ac:dyDescent="0.25">
      <c r="A859">
        <v>32</v>
      </c>
      <c r="B859">
        <v>12344080</v>
      </c>
      <c r="C859" t="s">
        <v>181</v>
      </c>
      <c r="D859">
        <v>15.5</v>
      </c>
      <c r="E859">
        <v>0</v>
      </c>
      <c r="F859">
        <v>10.85</v>
      </c>
      <c r="G859">
        <v>0</v>
      </c>
      <c r="H859">
        <v>0</v>
      </c>
      <c r="I859">
        <v>0</v>
      </c>
      <c r="K859">
        <v>1990</v>
      </c>
      <c r="L859">
        <v>1995</v>
      </c>
    </row>
    <row r="860" spans="1:12" x14ac:dyDescent="0.25">
      <c r="A860">
        <v>32</v>
      </c>
      <c r="B860">
        <v>12344081</v>
      </c>
      <c r="C860" t="s">
        <v>181</v>
      </c>
      <c r="D860">
        <v>15.5</v>
      </c>
      <c r="E860">
        <v>0</v>
      </c>
      <c r="F860">
        <v>10.85</v>
      </c>
      <c r="G860">
        <v>0</v>
      </c>
      <c r="H860">
        <v>0</v>
      </c>
      <c r="I860">
        <v>0</v>
      </c>
      <c r="K860">
        <v>1991</v>
      </c>
      <c r="L860">
        <v>1995</v>
      </c>
    </row>
    <row r="861" spans="1:12" x14ac:dyDescent="0.25">
      <c r="A861">
        <v>32</v>
      </c>
      <c r="B861">
        <v>12344082</v>
      </c>
      <c r="C861" t="s">
        <v>181</v>
      </c>
      <c r="D861">
        <v>15.5</v>
      </c>
      <c r="E861">
        <v>0</v>
      </c>
      <c r="F861">
        <v>10.85</v>
      </c>
      <c r="G861">
        <v>0</v>
      </c>
      <c r="H861">
        <v>0</v>
      </c>
      <c r="I861">
        <v>0</v>
      </c>
      <c r="K861">
        <v>1992</v>
      </c>
      <c r="L861">
        <v>1995</v>
      </c>
    </row>
    <row r="862" spans="1:12" x14ac:dyDescent="0.25">
      <c r="A862">
        <v>32</v>
      </c>
      <c r="B862">
        <v>12344083</v>
      </c>
      <c r="C862" t="s">
        <v>640</v>
      </c>
      <c r="D862">
        <v>15.5</v>
      </c>
      <c r="E862">
        <v>0</v>
      </c>
      <c r="F862">
        <v>10.85</v>
      </c>
      <c r="G862">
        <v>0</v>
      </c>
      <c r="H862">
        <v>0</v>
      </c>
      <c r="I862">
        <v>0</v>
      </c>
      <c r="K862">
        <v>1989</v>
      </c>
      <c r="L862">
        <v>1995</v>
      </c>
    </row>
    <row r="863" spans="1:12" x14ac:dyDescent="0.25">
      <c r="A863">
        <v>32</v>
      </c>
      <c r="B863">
        <v>12344084</v>
      </c>
      <c r="C863" t="s">
        <v>181</v>
      </c>
      <c r="D863">
        <v>31</v>
      </c>
      <c r="E863">
        <v>0</v>
      </c>
      <c r="F863">
        <v>21.7</v>
      </c>
      <c r="G863">
        <v>0</v>
      </c>
      <c r="H863">
        <v>0</v>
      </c>
      <c r="I863">
        <v>0</v>
      </c>
      <c r="K863">
        <v>1990</v>
      </c>
      <c r="L863">
        <v>1995</v>
      </c>
    </row>
    <row r="864" spans="1:12" x14ac:dyDescent="0.25">
      <c r="A864">
        <v>32</v>
      </c>
      <c r="B864">
        <v>12344085</v>
      </c>
      <c r="C864" t="s">
        <v>640</v>
      </c>
      <c r="D864">
        <v>30</v>
      </c>
      <c r="E864">
        <v>0</v>
      </c>
      <c r="F864">
        <v>21</v>
      </c>
      <c r="G864">
        <v>0</v>
      </c>
      <c r="H864">
        <v>0</v>
      </c>
      <c r="I864">
        <v>0</v>
      </c>
      <c r="K864">
        <v>1991</v>
      </c>
      <c r="L864">
        <v>1995</v>
      </c>
    </row>
    <row r="865" spans="1:12" x14ac:dyDescent="0.25">
      <c r="A865">
        <v>32</v>
      </c>
      <c r="B865">
        <v>12344086</v>
      </c>
      <c r="C865" t="s">
        <v>640</v>
      </c>
      <c r="D865">
        <v>30</v>
      </c>
      <c r="E865">
        <v>0</v>
      </c>
      <c r="F865">
        <v>21</v>
      </c>
      <c r="G865">
        <v>0</v>
      </c>
      <c r="H865">
        <v>0</v>
      </c>
      <c r="I865">
        <v>0</v>
      </c>
      <c r="K865">
        <v>1992</v>
      </c>
      <c r="L865">
        <v>1995</v>
      </c>
    </row>
    <row r="866" spans="1:12" x14ac:dyDescent="0.25">
      <c r="A866">
        <v>32</v>
      </c>
      <c r="B866">
        <v>12344087</v>
      </c>
      <c r="C866" t="s">
        <v>181</v>
      </c>
      <c r="D866">
        <v>31</v>
      </c>
      <c r="E866">
        <v>0</v>
      </c>
      <c r="F866">
        <v>21.7</v>
      </c>
      <c r="G866">
        <v>0</v>
      </c>
      <c r="H866">
        <v>0</v>
      </c>
      <c r="I866">
        <v>0</v>
      </c>
      <c r="K866">
        <v>1989</v>
      </c>
      <c r="L866">
        <v>1995</v>
      </c>
    </row>
    <row r="867" spans="1:12" x14ac:dyDescent="0.25">
      <c r="A867">
        <v>32</v>
      </c>
      <c r="B867">
        <v>12344088</v>
      </c>
      <c r="C867" t="s">
        <v>181</v>
      </c>
      <c r="D867">
        <v>15.5</v>
      </c>
      <c r="E867">
        <v>0</v>
      </c>
      <c r="F867">
        <v>10.85</v>
      </c>
      <c r="G867">
        <v>0</v>
      </c>
      <c r="H867">
        <v>0</v>
      </c>
      <c r="I867">
        <v>0</v>
      </c>
      <c r="K867">
        <v>1990</v>
      </c>
      <c r="L867">
        <v>1995</v>
      </c>
    </row>
    <row r="868" spans="1:12" x14ac:dyDescent="0.25">
      <c r="A868">
        <v>32</v>
      </c>
      <c r="B868">
        <v>12344090</v>
      </c>
      <c r="C868" t="s">
        <v>181</v>
      </c>
      <c r="D868">
        <v>31</v>
      </c>
      <c r="E868">
        <v>0</v>
      </c>
      <c r="F868">
        <v>21.7</v>
      </c>
      <c r="G868">
        <v>0</v>
      </c>
      <c r="H868">
        <v>0</v>
      </c>
      <c r="I868">
        <v>0</v>
      </c>
      <c r="K868">
        <v>1992</v>
      </c>
      <c r="L868">
        <v>1995</v>
      </c>
    </row>
    <row r="869" spans="1:12" x14ac:dyDescent="0.25">
      <c r="A869">
        <v>32</v>
      </c>
      <c r="B869">
        <v>12344091</v>
      </c>
      <c r="C869" t="s">
        <v>641</v>
      </c>
      <c r="D869">
        <v>15.5</v>
      </c>
      <c r="E869">
        <v>0</v>
      </c>
      <c r="F869">
        <v>10.85</v>
      </c>
      <c r="G869">
        <v>0</v>
      </c>
      <c r="H869">
        <v>0</v>
      </c>
      <c r="I869">
        <v>0</v>
      </c>
      <c r="K869">
        <v>1991</v>
      </c>
      <c r="L869">
        <v>1997</v>
      </c>
    </row>
    <row r="870" spans="1:12" x14ac:dyDescent="0.25">
      <c r="A870">
        <v>32</v>
      </c>
      <c r="B870">
        <v>12344092</v>
      </c>
      <c r="C870" t="s">
        <v>181</v>
      </c>
      <c r="D870">
        <v>30</v>
      </c>
      <c r="E870">
        <v>0</v>
      </c>
      <c r="F870">
        <v>21</v>
      </c>
      <c r="G870">
        <v>0</v>
      </c>
      <c r="H870">
        <v>0</v>
      </c>
      <c r="I870">
        <v>0</v>
      </c>
      <c r="K870">
        <v>1992</v>
      </c>
      <c r="L870">
        <v>1994</v>
      </c>
    </row>
    <row r="871" spans="1:12" x14ac:dyDescent="0.25">
      <c r="A871">
        <v>32</v>
      </c>
      <c r="B871">
        <v>12344093</v>
      </c>
      <c r="C871" t="s">
        <v>181</v>
      </c>
      <c r="D871">
        <v>30</v>
      </c>
      <c r="E871">
        <v>0</v>
      </c>
      <c r="F871">
        <v>21</v>
      </c>
      <c r="G871">
        <v>0</v>
      </c>
      <c r="H871">
        <v>0</v>
      </c>
      <c r="I871">
        <v>0</v>
      </c>
      <c r="K871">
        <v>1992</v>
      </c>
      <c r="L871">
        <v>1994</v>
      </c>
    </row>
    <row r="872" spans="1:12" x14ac:dyDescent="0.25">
      <c r="A872">
        <v>32</v>
      </c>
      <c r="B872">
        <v>12344094</v>
      </c>
      <c r="C872" t="s">
        <v>181</v>
      </c>
      <c r="D872">
        <v>31</v>
      </c>
      <c r="E872">
        <v>0</v>
      </c>
      <c r="F872">
        <v>21.7</v>
      </c>
      <c r="G872">
        <v>0</v>
      </c>
      <c r="H872">
        <v>0</v>
      </c>
      <c r="I872">
        <v>0</v>
      </c>
      <c r="K872">
        <v>1992</v>
      </c>
      <c r="L872">
        <v>1994</v>
      </c>
    </row>
    <row r="873" spans="1:12" x14ac:dyDescent="0.25">
      <c r="A873">
        <v>32</v>
      </c>
      <c r="B873">
        <v>12344095</v>
      </c>
      <c r="C873" t="s">
        <v>181</v>
      </c>
      <c r="D873">
        <v>15.5</v>
      </c>
      <c r="E873">
        <v>0</v>
      </c>
      <c r="F873">
        <v>10.85</v>
      </c>
      <c r="G873">
        <v>0</v>
      </c>
      <c r="H873">
        <v>0</v>
      </c>
      <c r="I873">
        <v>0</v>
      </c>
      <c r="K873">
        <v>1992</v>
      </c>
      <c r="L873">
        <v>1994</v>
      </c>
    </row>
    <row r="874" spans="1:12" x14ac:dyDescent="0.25">
      <c r="A874">
        <v>32</v>
      </c>
      <c r="B874">
        <v>12344096</v>
      </c>
      <c r="C874" t="s">
        <v>639</v>
      </c>
      <c r="D874">
        <v>82</v>
      </c>
      <c r="E874">
        <v>0</v>
      </c>
      <c r="F874">
        <v>57.4</v>
      </c>
      <c r="G874">
        <v>0</v>
      </c>
      <c r="H874">
        <v>0</v>
      </c>
      <c r="I874">
        <v>0</v>
      </c>
      <c r="K874">
        <v>1983</v>
      </c>
      <c r="L874">
        <v>2001</v>
      </c>
    </row>
    <row r="875" spans="1:12" x14ac:dyDescent="0.25">
      <c r="A875">
        <v>32</v>
      </c>
      <c r="B875">
        <v>12344097</v>
      </c>
      <c r="C875" t="s">
        <v>639</v>
      </c>
      <c r="D875">
        <v>41</v>
      </c>
      <c r="E875">
        <v>0</v>
      </c>
      <c r="F875">
        <v>28.7</v>
      </c>
      <c r="G875">
        <v>0</v>
      </c>
      <c r="H875">
        <v>0</v>
      </c>
      <c r="I875">
        <v>0</v>
      </c>
      <c r="K875">
        <v>1983</v>
      </c>
      <c r="L875">
        <v>2001</v>
      </c>
    </row>
    <row r="876" spans="1:12" x14ac:dyDescent="0.25">
      <c r="A876">
        <v>32</v>
      </c>
      <c r="B876">
        <v>12344098</v>
      </c>
      <c r="C876" t="s">
        <v>279</v>
      </c>
      <c r="D876">
        <v>26.19</v>
      </c>
      <c r="E876">
        <v>0</v>
      </c>
      <c r="F876">
        <v>21.48</v>
      </c>
      <c r="G876">
        <v>0</v>
      </c>
      <c r="H876">
        <v>0</v>
      </c>
      <c r="I876">
        <v>0</v>
      </c>
      <c r="K876">
        <v>1993</v>
      </c>
      <c r="L876">
        <v>1993</v>
      </c>
    </row>
    <row r="877" spans="1:12" x14ac:dyDescent="0.25">
      <c r="A877">
        <v>32</v>
      </c>
      <c r="B877">
        <v>12344104</v>
      </c>
      <c r="C877" t="s">
        <v>200</v>
      </c>
      <c r="D877">
        <v>14.49</v>
      </c>
      <c r="E877">
        <v>0</v>
      </c>
      <c r="F877">
        <v>11.9</v>
      </c>
      <c r="G877">
        <v>0</v>
      </c>
      <c r="H877">
        <v>0</v>
      </c>
      <c r="I877">
        <v>0</v>
      </c>
      <c r="K877">
        <v>1993</v>
      </c>
      <c r="L877">
        <v>1994</v>
      </c>
    </row>
    <row r="878" spans="1:12" x14ac:dyDescent="0.25">
      <c r="A878">
        <v>32</v>
      </c>
      <c r="B878">
        <v>12344105</v>
      </c>
      <c r="C878" t="s">
        <v>200</v>
      </c>
      <c r="D878">
        <v>20.8</v>
      </c>
      <c r="E878">
        <v>0</v>
      </c>
      <c r="F878">
        <v>17.079999999999998</v>
      </c>
      <c r="G878">
        <v>0</v>
      </c>
      <c r="H878">
        <v>0</v>
      </c>
      <c r="I878">
        <v>0</v>
      </c>
      <c r="K878">
        <v>1993</v>
      </c>
      <c r="L878">
        <v>1993</v>
      </c>
    </row>
    <row r="879" spans="1:12" x14ac:dyDescent="0.25">
      <c r="A879">
        <v>32</v>
      </c>
      <c r="B879">
        <v>12344108</v>
      </c>
      <c r="C879" t="s">
        <v>200</v>
      </c>
      <c r="D879">
        <v>20.8</v>
      </c>
      <c r="E879">
        <v>0</v>
      </c>
      <c r="F879">
        <v>17.079999999999998</v>
      </c>
      <c r="G879">
        <v>0</v>
      </c>
      <c r="H879">
        <v>0</v>
      </c>
      <c r="I879">
        <v>0</v>
      </c>
      <c r="K879">
        <v>1993</v>
      </c>
      <c r="L879">
        <v>1993</v>
      </c>
    </row>
    <row r="880" spans="1:12" x14ac:dyDescent="0.25">
      <c r="A880">
        <v>32</v>
      </c>
      <c r="B880">
        <v>12344109</v>
      </c>
      <c r="C880" t="s">
        <v>640</v>
      </c>
      <c r="D880">
        <v>20.8</v>
      </c>
      <c r="E880">
        <v>0</v>
      </c>
      <c r="F880">
        <v>17.079999999999998</v>
      </c>
      <c r="G880">
        <v>0</v>
      </c>
      <c r="H880">
        <v>0</v>
      </c>
      <c r="I880">
        <v>0</v>
      </c>
      <c r="K880">
        <v>1993</v>
      </c>
      <c r="L880">
        <v>1993</v>
      </c>
    </row>
    <row r="881" spans="1:12" x14ac:dyDescent="0.25">
      <c r="A881">
        <v>32</v>
      </c>
      <c r="B881">
        <v>12344112</v>
      </c>
      <c r="C881" t="s">
        <v>640</v>
      </c>
      <c r="D881">
        <v>20.8</v>
      </c>
      <c r="E881">
        <v>0</v>
      </c>
      <c r="F881">
        <v>17.079999999999998</v>
      </c>
      <c r="G881">
        <v>0</v>
      </c>
      <c r="H881">
        <v>0</v>
      </c>
      <c r="I881">
        <v>0</v>
      </c>
      <c r="K881">
        <v>1993</v>
      </c>
      <c r="L881">
        <v>1993</v>
      </c>
    </row>
    <row r="882" spans="1:12" x14ac:dyDescent="0.25">
      <c r="A882">
        <v>32</v>
      </c>
      <c r="B882">
        <v>12344113</v>
      </c>
      <c r="C882" t="s">
        <v>279</v>
      </c>
      <c r="D882">
        <v>30</v>
      </c>
      <c r="E882">
        <v>0</v>
      </c>
      <c r="F882">
        <v>21</v>
      </c>
      <c r="G882">
        <v>0</v>
      </c>
      <c r="H882">
        <v>0</v>
      </c>
      <c r="I882">
        <v>0</v>
      </c>
      <c r="K882">
        <v>1993</v>
      </c>
      <c r="L882">
        <v>1993</v>
      </c>
    </row>
    <row r="883" spans="1:12" x14ac:dyDescent="0.25">
      <c r="A883">
        <v>32</v>
      </c>
      <c r="B883">
        <v>12344114</v>
      </c>
      <c r="C883" t="s">
        <v>642</v>
      </c>
      <c r="D883">
        <v>134.5</v>
      </c>
      <c r="E883">
        <v>0</v>
      </c>
      <c r="F883">
        <v>100.87</v>
      </c>
      <c r="G883">
        <v>0</v>
      </c>
      <c r="H883">
        <v>0</v>
      </c>
      <c r="I883">
        <v>0</v>
      </c>
      <c r="K883">
        <v>1991</v>
      </c>
      <c r="L883">
        <v>1994</v>
      </c>
    </row>
    <row r="884" spans="1:12" x14ac:dyDescent="0.25">
      <c r="A884">
        <v>32</v>
      </c>
      <c r="B884">
        <v>12344115</v>
      </c>
      <c r="C884" t="s">
        <v>643</v>
      </c>
      <c r="D884">
        <v>33</v>
      </c>
      <c r="E884">
        <v>0</v>
      </c>
      <c r="F884">
        <v>23.1</v>
      </c>
      <c r="G884">
        <v>0</v>
      </c>
      <c r="H884">
        <v>0</v>
      </c>
      <c r="I884">
        <v>0</v>
      </c>
      <c r="K884">
        <v>1988</v>
      </c>
      <c r="L884">
        <v>1994</v>
      </c>
    </row>
    <row r="885" spans="1:12" x14ac:dyDescent="0.25">
      <c r="A885">
        <v>32</v>
      </c>
      <c r="B885">
        <v>12344116</v>
      </c>
      <c r="C885" t="s">
        <v>644</v>
      </c>
      <c r="D885">
        <v>37</v>
      </c>
      <c r="E885">
        <v>0</v>
      </c>
      <c r="F885">
        <v>25.9</v>
      </c>
      <c r="G885">
        <v>0</v>
      </c>
      <c r="H885">
        <v>0</v>
      </c>
      <c r="I885">
        <v>0</v>
      </c>
      <c r="K885">
        <v>1988</v>
      </c>
      <c r="L885">
        <v>1992</v>
      </c>
    </row>
    <row r="886" spans="1:12" x14ac:dyDescent="0.25">
      <c r="A886">
        <v>32</v>
      </c>
      <c r="B886">
        <v>12344117</v>
      </c>
      <c r="C886" t="s">
        <v>645</v>
      </c>
      <c r="D886">
        <v>37</v>
      </c>
      <c r="E886">
        <v>0</v>
      </c>
      <c r="F886">
        <v>25.9</v>
      </c>
      <c r="G886">
        <v>0</v>
      </c>
      <c r="H886">
        <v>0</v>
      </c>
      <c r="I886">
        <v>0</v>
      </c>
      <c r="K886">
        <v>1988</v>
      </c>
      <c r="L886">
        <v>1994</v>
      </c>
    </row>
    <row r="887" spans="1:12" x14ac:dyDescent="0.25">
      <c r="A887">
        <v>32</v>
      </c>
      <c r="B887">
        <v>12344118</v>
      </c>
      <c r="C887" t="s">
        <v>646</v>
      </c>
      <c r="D887">
        <v>37</v>
      </c>
      <c r="E887">
        <v>0</v>
      </c>
      <c r="F887">
        <v>25.9</v>
      </c>
      <c r="G887">
        <v>0</v>
      </c>
      <c r="H887">
        <v>0</v>
      </c>
      <c r="I887">
        <v>0</v>
      </c>
      <c r="K887">
        <v>1988</v>
      </c>
      <c r="L887">
        <v>1992</v>
      </c>
    </row>
    <row r="888" spans="1:12" x14ac:dyDescent="0.25">
      <c r="A888">
        <v>32</v>
      </c>
      <c r="B888">
        <v>12344119</v>
      </c>
      <c r="C888" t="s">
        <v>647</v>
      </c>
      <c r="D888">
        <v>33</v>
      </c>
      <c r="E888">
        <v>0</v>
      </c>
      <c r="F888">
        <v>23.1</v>
      </c>
      <c r="G888">
        <v>0</v>
      </c>
      <c r="H888">
        <v>0</v>
      </c>
      <c r="I888">
        <v>0</v>
      </c>
      <c r="K888">
        <v>1988</v>
      </c>
      <c r="L888">
        <v>1992</v>
      </c>
    </row>
    <row r="889" spans="1:12" x14ac:dyDescent="0.25">
      <c r="A889">
        <v>32</v>
      </c>
      <c r="B889">
        <v>12344120</v>
      </c>
      <c r="C889" t="s">
        <v>648</v>
      </c>
      <c r="D889">
        <v>37</v>
      </c>
      <c r="E889">
        <v>0</v>
      </c>
      <c r="F889">
        <v>25.9</v>
      </c>
      <c r="G889">
        <v>0</v>
      </c>
      <c r="H889">
        <v>0</v>
      </c>
      <c r="I889">
        <v>0</v>
      </c>
      <c r="K889">
        <v>1988</v>
      </c>
      <c r="L889">
        <v>1992</v>
      </c>
    </row>
    <row r="890" spans="1:12" x14ac:dyDescent="0.25">
      <c r="A890">
        <v>32</v>
      </c>
      <c r="B890">
        <v>12344121</v>
      </c>
      <c r="C890" t="s">
        <v>649</v>
      </c>
      <c r="D890">
        <v>175</v>
      </c>
      <c r="E890">
        <v>0</v>
      </c>
      <c r="F890">
        <v>122.5</v>
      </c>
      <c r="G890">
        <v>0</v>
      </c>
      <c r="H890">
        <v>0</v>
      </c>
      <c r="I890">
        <v>0</v>
      </c>
      <c r="K890">
        <v>1983</v>
      </c>
      <c r="L890">
        <v>1994</v>
      </c>
    </row>
    <row r="891" spans="1:12" x14ac:dyDescent="0.25">
      <c r="A891">
        <v>32</v>
      </c>
      <c r="B891">
        <v>12344122</v>
      </c>
      <c r="C891" t="s">
        <v>649</v>
      </c>
      <c r="D891">
        <v>160</v>
      </c>
      <c r="E891">
        <v>0</v>
      </c>
      <c r="F891">
        <v>112</v>
      </c>
      <c r="G891">
        <v>0</v>
      </c>
      <c r="H891">
        <v>0</v>
      </c>
      <c r="I891">
        <v>0</v>
      </c>
      <c r="K891">
        <v>1987</v>
      </c>
      <c r="L891">
        <v>1998</v>
      </c>
    </row>
    <row r="892" spans="1:12" x14ac:dyDescent="0.25">
      <c r="A892">
        <v>32</v>
      </c>
      <c r="B892">
        <v>12344123</v>
      </c>
      <c r="C892" t="s">
        <v>650</v>
      </c>
      <c r="D892">
        <v>32</v>
      </c>
      <c r="E892">
        <v>0</v>
      </c>
      <c r="F892">
        <v>22.4</v>
      </c>
      <c r="G892">
        <v>0</v>
      </c>
      <c r="H892">
        <v>0</v>
      </c>
      <c r="I892">
        <v>0</v>
      </c>
      <c r="K892">
        <v>1992</v>
      </c>
      <c r="L892">
        <v>1997</v>
      </c>
    </row>
    <row r="893" spans="1:12" x14ac:dyDescent="0.25">
      <c r="A893">
        <v>32</v>
      </c>
      <c r="B893">
        <v>12344125</v>
      </c>
      <c r="C893" t="s">
        <v>651</v>
      </c>
      <c r="D893">
        <v>32</v>
      </c>
      <c r="E893">
        <v>0</v>
      </c>
      <c r="F893">
        <v>22.4</v>
      </c>
      <c r="G893">
        <v>0</v>
      </c>
      <c r="H893">
        <v>0</v>
      </c>
      <c r="I893">
        <v>0</v>
      </c>
      <c r="K893">
        <v>1992</v>
      </c>
      <c r="L893">
        <v>1993</v>
      </c>
    </row>
    <row r="894" spans="1:12" x14ac:dyDescent="0.25">
      <c r="A894">
        <v>32</v>
      </c>
      <c r="B894">
        <v>12344126</v>
      </c>
      <c r="C894" t="s">
        <v>652</v>
      </c>
      <c r="D894">
        <v>32</v>
      </c>
      <c r="E894">
        <v>0</v>
      </c>
      <c r="F894">
        <v>22.4</v>
      </c>
      <c r="G894">
        <v>0</v>
      </c>
      <c r="H894">
        <v>0</v>
      </c>
      <c r="I894">
        <v>0</v>
      </c>
      <c r="K894">
        <v>1985</v>
      </c>
      <c r="L894">
        <v>1999</v>
      </c>
    </row>
    <row r="895" spans="1:12" x14ac:dyDescent="0.25">
      <c r="A895">
        <v>32</v>
      </c>
      <c r="B895">
        <v>12344127</v>
      </c>
      <c r="C895" t="s">
        <v>653</v>
      </c>
      <c r="D895">
        <v>40</v>
      </c>
      <c r="E895">
        <v>0</v>
      </c>
      <c r="F895">
        <v>28</v>
      </c>
      <c r="G895">
        <v>0</v>
      </c>
      <c r="H895">
        <v>0</v>
      </c>
      <c r="I895">
        <v>0</v>
      </c>
      <c r="K895">
        <v>1992</v>
      </c>
      <c r="L895">
        <v>2001</v>
      </c>
    </row>
    <row r="896" spans="1:12" x14ac:dyDescent="0.25">
      <c r="A896">
        <v>32</v>
      </c>
      <c r="B896">
        <v>12344128</v>
      </c>
      <c r="C896" t="s">
        <v>654</v>
      </c>
      <c r="D896">
        <v>120.46</v>
      </c>
      <c r="E896">
        <v>0</v>
      </c>
      <c r="F896">
        <v>84.32</v>
      </c>
      <c r="G896">
        <v>0</v>
      </c>
      <c r="H896">
        <v>0</v>
      </c>
      <c r="I896">
        <v>0</v>
      </c>
      <c r="K896">
        <v>1979</v>
      </c>
      <c r="L896">
        <v>1989</v>
      </c>
    </row>
    <row r="897" spans="1:12" x14ac:dyDescent="0.25">
      <c r="A897">
        <v>32</v>
      </c>
      <c r="B897">
        <v>12344131</v>
      </c>
      <c r="C897" t="s">
        <v>655</v>
      </c>
      <c r="D897">
        <v>31</v>
      </c>
      <c r="E897">
        <v>0</v>
      </c>
      <c r="F897">
        <v>21.7</v>
      </c>
      <c r="G897">
        <v>0</v>
      </c>
      <c r="H897">
        <v>0</v>
      </c>
      <c r="I897">
        <v>0</v>
      </c>
      <c r="K897">
        <v>1975</v>
      </c>
      <c r="L897">
        <v>1994</v>
      </c>
    </row>
    <row r="898" spans="1:12" x14ac:dyDescent="0.25">
      <c r="A898">
        <v>32</v>
      </c>
      <c r="B898">
        <v>12344132</v>
      </c>
      <c r="C898" t="s">
        <v>656</v>
      </c>
      <c r="D898">
        <v>60</v>
      </c>
      <c r="E898">
        <v>0</v>
      </c>
      <c r="F898">
        <v>45</v>
      </c>
      <c r="G898">
        <v>0</v>
      </c>
      <c r="H898">
        <v>60.94</v>
      </c>
      <c r="I898">
        <v>0</v>
      </c>
      <c r="K898">
        <v>1976</v>
      </c>
      <c r="L898">
        <v>2011</v>
      </c>
    </row>
    <row r="899" spans="1:12" x14ac:dyDescent="0.25">
      <c r="A899">
        <v>32</v>
      </c>
      <c r="B899">
        <v>12344133</v>
      </c>
      <c r="C899" t="s">
        <v>657</v>
      </c>
      <c r="D899">
        <v>31</v>
      </c>
      <c r="E899">
        <v>0</v>
      </c>
      <c r="F899">
        <v>21.7</v>
      </c>
      <c r="G899">
        <v>0</v>
      </c>
      <c r="H899">
        <v>0</v>
      </c>
      <c r="I899">
        <v>0</v>
      </c>
      <c r="K899">
        <v>1989</v>
      </c>
      <c r="L899">
        <v>1994</v>
      </c>
    </row>
    <row r="900" spans="1:12" x14ac:dyDescent="0.25">
      <c r="A900">
        <v>32</v>
      </c>
      <c r="B900">
        <v>12344134</v>
      </c>
      <c r="C900" t="s">
        <v>279</v>
      </c>
      <c r="D900">
        <v>31</v>
      </c>
      <c r="E900">
        <v>0</v>
      </c>
      <c r="F900">
        <v>21.7</v>
      </c>
      <c r="G900">
        <v>0</v>
      </c>
      <c r="H900">
        <v>0</v>
      </c>
      <c r="I900">
        <v>0</v>
      </c>
      <c r="K900">
        <v>1975</v>
      </c>
      <c r="L900">
        <v>1994</v>
      </c>
    </row>
    <row r="901" spans="1:12" x14ac:dyDescent="0.25">
      <c r="A901">
        <v>32</v>
      </c>
      <c r="B901">
        <v>12344135</v>
      </c>
      <c r="C901" t="s">
        <v>279</v>
      </c>
      <c r="D901">
        <v>31</v>
      </c>
      <c r="E901">
        <v>0</v>
      </c>
      <c r="F901">
        <v>21.7</v>
      </c>
      <c r="G901">
        <v>0</v>
      </c>
      <c r="H901">
        <v>0</v>
      </c>
      <c r="I901">
        <v>0</v>
      </c>
      <c r="K901">
        <v>1975</v>
      </c>
      <c r="L901">
        <v>1994</v>
      </c>
    </row>
    <row r="902" spans="1:12" x14ac:dyDescent="0.25">
      <c r="A902">
        <v>32</v>
      </c>
      <c r="B902">
        <v>12344136</v>
      </c>
      <c r="C902" t="s">
        <v>658</v>
      </c>
      <c r="D902">
        <v>60</v>
      </c>
      <c r="E902">
        <v>0</v>
      </c>
      <c r="F902">
        <v>45</v>
      </c>
      <c r="G902">
        <v>0</v>
      </c>
      <c r="H902">
        <v>60.94</v>
      </c>
      <c r="I902">
        <v>0</v>
      </c>
      <c r="K902">
        <v>1975</v>
      </c>
      <c r="L902">
        <v>2011</v>
      </c>
    </row>
    <row r="903" spans="1:12" x14ac:dyDescent="0.25">
      <c r="A903">
        <v>32</v>
      </c>
      <c r="B903">
        <v>12344137</v>
      </c>
      <c r="C903" t="s">
        <v>655</v>
      </c>
      <c r="D903">
        <v>31</v>
      </c>
      <c r="E903">
        <v>0</v>
      </c>
      <c r="F903">
        <v>21.7</v>
      </c>
      <c r="G903">
        <v>0</v>
      </c>
      <c r="H903">
        <v>0</v>
      </c>
      <c r="I903">
        <v>0</v>
      </c>
      <c r="K903">
        <v>1975</v>
      </c>
      <c r="L903">
        <v>1994</v>
      </c>
    </row>
    <row r="904" spans="1:12" x14ac:dyDescent="0.25">
      <c r="A904">
        <v>32</v>
      </c>
      <c r="B904">
        <v>12344138</v>
      </c>
      <c r="C904" t="s">
        <v>656</v>
      </c>
      <c r="D904">
        <v>31</v>
      </c>
      <c r="E904">
        <v>0</v>
      </c>
      <c r="F904">
        <v>21.7</v>
      </c>
      <c r="G904">
        <v>0</v>
      </c>
      <c r="H904">
        <v>0</v>
      </c>
      <c r="I904">
        <v>0</v>
      </c>
      <c r="K904">
        <v>1975</v>
      </c>
      <c r="L904">
        <v>1994</v>
      </c>
    </row>
    <row r="905" spans="1:12" x14ac:dyDescent="0.25">
      <c r="A905">
        <v>32</v>
      </c>
      <c r="B905">
        <v>12344139</v>
      </c>
      <c r="C905" t="s">
        <v>279</v>
      </c>
      <c r="D905">
        <v>31</v>
      </c>
      <c r="E905">
        <v>0</v>
      </c>
      <c r="F905">
        <v>21.7</v>
      </c>
      <c r="G905">
        <v>0</v>
      </c>
      <c r="H905">
        <v>0</v>
      </c>
      <c r="I905">
        <v>0</v>
      </c>
      <c r="K905">
        <v>1989</v>
      </c>
      <c r="L905">
        <v>1994</v>
      </c>
    </row>
    <row r="906" spans="1:12" x14ac:dyDescent="0.25">
      <c r="A906">
        <v>32</v>
      </c>
      <c r="B906">
        <v>12344140</v>
      </c>
      <c r="C906" t="s">
        <v>279</v>
      </c>
      <c r="D906">
        <v>31</v>
      </c>
      <c r="E906">
        <v>0</v>
      </c>
      <c r="F906">
        <v>21.7</v>
      </c>
      <c r="G906">
        <v>0</v>
      </c>
      <c r="H906">
        <v>0</v>
      </c>
      <c r="I906">
        <v>0</v>
      </c>
      <c r="K906">
        <v>1975</v>
      </c>
      <c r="L906">
        <v>1994</v>
      </c>
    </row>
    <row r="907" spans="1:12" x14ac:dyDescent="0.25">
      <c r="A907">
        <v>32</v>
      </c>
      <c r="B907">
        <v>12344141</v>
      </c>
      <c r="C907" t="s">
        <v>279</v>
      </c>
      <c r="D907">
        <v>31</v>
      </c>
      <c r="E907">
        <v>0</v>
      </c>
      <c r="F907">
        <v>21.7</v>
      </c>
      <c r="G907">
        <v>0</v>
      </c>
      <c r="H907">
        <v>0</v>
      </c>
      <c r="I907">
        <v>0</v>
      </c>
      <c r="K907">
        <v>1975</v>
      </c>
      <c r="L907">
        <v>1994</v>
      </c>
    </row>
    <row r="908" spans="1:12" x14ac:dyDescent="0.25">
      <c r="A908">
        <v>32</v>
      </c>
      <c r="B908">
        <v>12344142</v>
      </c>
      <c r="C908" t="s">
        <v>659</v>
      </c>
      <c r="D908">
        <v>31</v>
      </c>
      <c r="E908">
        <v>0</v>
      </c>
      <c r="F908">
        <v>21.7</v>
      </c>
      <c r="G908">
        <v>0</v>
      </c>
      <c r="H908">
        <v>0</v>
      </c>
      <c r="I908">
        <v>0</v>
      </c>
      <c r="K908">
        <v>1975</v>
      </c>
      <c r="L908">
        <v>1994</v>
      </c>
    </row>
    <row r="909" spans="1:12" x14ac:dyDescent="0.25">
      <c r="A909">
        <v>32</v>
      </c>
      <c r="B909">
        <v>12344143</v>
      </c>
      <c r="C909" t="s">
        <v>660</v>
      </c>
      <c r="D909">
        <v>20</v>
      </c>
      <c r="E909">
        <v>0</v>
      </c>
      <c r="F909">
        <v>14</v>
      </c>
      <c r="G909">
        <v>0</v>
      </c>
      <c r="H909">
        <v>0</v>
      </c>
      <c r="I909">
        <v>0</v>
      </c>
      <c r="K909">
        <v>1975</v>
      </c>
      <c r="L909">
        <v>1994</v>
      </c>
    </row>
    <row r="910" spans="1:12" x14ac:dyDescent="0.25">
      <c r="A910">
        <v>32</v>
      </c>
      <c r="B910">
        <v>12344144</v>
      </c>
      <c r="C910" t="s">
        <v>661</v>
      </c>
      <c r="D910">
        <v>18</v>
      </c>
      <c r="E910">
        <v>0</v>
      </c>
      <c r="F910">
        <v>12.6</v>
      </c>
      <c r="G910">
        <v>0</v>
      </c>
      <c r="H910">
        <v>0</v>
      </c>
      <c r="I910">
        <v>0</v>
      </c>
      <c r="K910">
        <v>1975</v>
      </c>
      <c r="L910">
        <v>1994</v>
      </c>
    </row>
    <row r="911" spans="1:12" x14ac:dyDescent="0.25">
      <c r="A911">
        <v>32</v>
      </c>
      <c r="B911">
        <v>12344145</v>
      </c>
      <c r="C911" t="s">
        <v>200</v>
      </c>
      <c r="D911">
        <v>18</v>
      </c>
      <c r="E911">
        <v>0</v>
      </c>
      <c r="F911">
        <v>12.6</v>
      </c>
      <c r="G911">
        <v>0</v>
      </c>
      <c r="H911">
        <v>0</v>
      </c>
      <c r="I911">
        <v>0</v>
      </c>
      <c r="K911">
        <v>1989</v>
      </c>
      <c r="L911">
        <v>1994</v>
      </c>
    </row>
    <row r="912" spans="1:12" x14ac:dyDescent="0.25">
      <c r="A912">
        <v>32</v>
      </c>
      <c r="B912">
        <v>12344146</v>
      </c>
      <c r="C912" t="s">
        <v>200</v>
      </c>
      <c r="D912">
        <v>18</v>
      </c>
      <c r="E912">
        <v>0</v>
      </c>
      <c r="F912">
        <v>12.6</v>
      </c>
      <c r="G912">
        <v>0</v>
      </c>
      <c r="H912">
        <v>0</v>
      </c>
      <c r="I912">
        <v>0</v>
      </c>
      <c r="K912">
        <v>1975</v>
      </c>
      <c r="L912">
        <v>1994</v>
      </c>
    </row>
    <row r="913" spans="1:12" x14ac:dyDescent="0.25">
      <c r="A913">
        <v>32</v>
      </c>
      <c r="B913">
        <v>12344147</v>
      </c>
      <c r="C913" t="s">
        <v>200</v>
      </c>
      <c r="D913">
        <v>18</v>
      </c>
      <c r="E913">
        <v>0</v>
      </c>
      <c r="F913">
        <v>12.6</v>
      </c>
      <c r="G913">
        <v>0</v>
      </c>
      <c r="H913">
        <v>0</v>
      </c>
      <c r="I913">
        <v>0</v>
      </c>
      <c r="K913">
        <v>1974</v>
      </c>
      <c r="L913">
        <v>1994</v>
      </c>
    </row>
    <row r="914" spans="1:12" x14ac:dyDescent="0.25">
      <c r="A914">
        <v>32</v>
      </c>
      <c r="B914">
        <v>12344148</v>
      </c>
      <c r="C914" t="s">
        <v>662</v>
      </c>
      <c r="D914">
        <v>18</v>
      </c>
      <c r="E914">
        <v>0</v>
      </c>
      <c r="F914">
        <v>12.6</v>
      </c>
      <c r="G914">
        <v>0</v>
      </c>
      <c r="H914">
        <v>0</v>
      </c>
      <c r="I914">
        <v>0</v>
      </c>
      <c r="K914">
        <v>1981</v>
      </c>
      <c r="L914">
        <v>1994</v>
      </c>
    </row>
    <row r="915" spans="1:12" x14ac:dyDescent="0.25">
      <c r="A915">
        <v>32</v>
      </c>
      <c r="B915">
        <v>12344155</v>
      </c>
      <c r="C915" t="s">
        <v>663</v>
      </c>
      <c r="D915">
        <v>239</v>
      </c>
      <c r="E915">
        <v>0</v>
      </c>
      <c r="F915">
        <v>167.3</v>
      </c>
      <c r="G915">
        <v>0</v>
      </c>
      <c r="H915">
        <v>0</v>
      </c>
      <c r="I915">
        <v>0</v>
      </c>
      <c r="K915">
        <v>1988</v>
      </c>
      <c r="L915">
        <v>1998</v>
      </c>
    </row>
    <row r="916" spans="1:12" x14ac:dyDescent="0.25">
      <c r="A916">
        <v>32</v>
      </c>
      <c r="B916">
        <v>12344161</v>
      </c>
      <c r="C916" t="s">
        <v>664</v>
      </c>
      <c r="D916">
        <v>25</v>
      </c>
      <c r="E916">
        <v>0</v>
      </c>
      <c r="F916">
        <v>17.5</v>
      </c>
      <c r="G916">
        <v>0</v>
      </c>
      <c r="H916">
        <v>0</v>
      </c>
      <c r="I916">
        <v>0</v>
      </c>
      <c r="K916">
        <v>1983</v>
      </c>
      <c r="L916">
        <v>1994</v>
      </c>
    </row>
    <row r="917" spans="1:12" x14ac:dyDescent="0.25">
      <c r="A917">
        <v>32</v>
      </c>
      <c r="B917">
        <v>12344163</v>
      </c>
      <c r="C917" t="s">
        <v>171</v>
      </c>
      <c r="D917">
        <v>27</v>
      </c>
      <c r="E917">
        <v>0</v>
      </c>
      <c r="F917">
        <v>18.899999999999999</v>
      </c>
      <c r="G917">
        <v>0</v>
      </c>
      <c r="H917">
        <v>0</v>
      </c>
      <c r="I917">
        <v>0</v>
      </c>
      <c r="K917">
        <v>1994</v>
      </c>
      <c r="L917">
        <v>2003</v>
      </c>
    </row>
    <row r="918" spans="1:12" x14ac:dyDescent="0.25">
      <c r="A918">
        <v>32</v>
      </c>
      <c r="B918">
        <v>12344177</v>
      </c>
      <c r="C918" t="s">
        <v>665</v>
      </c>
      <c r="D918">
        <v>20</v>
      </c>
      <c r="E918">
        <v>0</v>
      </c>
      <c r="F918">
        <v>15</v>
      </c>
      <c r="G918">
        <v>0</v>
      </c>
      <c r="H918">
        <v>0</v>
      </c>
      <c r="I918">
        <v>0</v>
      </c>
      <c r="K918">
        <v>1992</v>
      </c>
      <c r="L918">
        <v>2000</v>
      </c>
    </row>
    <row r="919" spans="1:12" x14ac:dyDescent="0.25">
      <c r="A919">
        <v>32</v>
      </c>
      <c r="B919">
        <v>12344178</v>
      </c>
      <c r="C919" t="s">
        <v>665</v>
      </c>
      <c r="D919">
        <v>20</v>
      </c>
      <c r="E919">
        <v>0</v>
      </c>
      <c r="F919">
        <v>14</v>
      </c>
      <c r="G919">
        <v>0</v>
      </c>
      <c r="H919">
        <v>0</v>
      </c>
      <c r="I919">
        <v>0</v>
      </c>
      <c r="K919">
        <v>1992</v>
      </c>
      <c r="L919">
        <v>2000</v>
      </c>
    </row>
    <row r="920" spans="1:12" x14ac:dyDescent="0.25">
      <c r="A920">
        <v>32</v>
      </c>
      <c r="B920">
        <v>12344181</v>
      </c>
      <c r="C920" t="s">
        <v>666</v>
      </c>
      <c r="D920">
        <v>304</v>
      </c>
      <c r="E920">
        <v>0</v>
      </c>
      <c r="F920">
        <v>212.8</v>
      </c>
      <c r="G920">
        <v>0</v>
      </c>
      <c r="H920">
        <v>0</v>
      </c>
      <c r="I920">
        <v>0</v>
      </c>
      <c r="K920">
        <v>1990</v>
      </c>
      <c r="L920">
        <v>1993</v>
      </c>
    </row>
    <row r="921" spans="1:12" x14ac:dyDescent="0.25">
      <c r="A921">
        <v>32</v>
      </c>
      <c r="B921">
        <v>12344182</v>
      </c>
      <c r="C921" t="s">
        <v>667</v>
      </c>
      <c r="D921">
        <v>224</v>
      </c>
      <c r="E921">
        <v>0</v>
      </c>
      <c r="F921">
        <v>156.80000000000001</v>
      </c>
      <c r="G921">
        <v>0</v>
      </c>
      <c r="H921">
        <v>0</v>
      </c>
      <c r="I921">
        <v>0</v>
      </c>
      <c r="K921">
        <v>1988</v>
      </c>
      <c r="L921">
        <v>2002</v>
      </c>
    </row>
    <row r="922" spans="1:12" x14ac:dyDescent="0.25">
      <c r="A922">
        <v>32</v>
      </c>
      <c r="B922">
        <v>12344183</v>
      </c>
      <c r="C922" t="s">
        <v>668</v>
      </c>
      <c r="D922">
        <v>43</v>
      </c>
      <c r="E922">
        <v>0</v>
      </c>
      <c r="F922">
        <v>30.1</v>
      </c>
      <c r="G922">
        <v>0</v>
      </c>
      <c r="H922">
        <v>0</v>
      </c>
      <c r="I922">
        <v>0</v>
      </c>
      <c r="K922">
        <v>1985</v>
      </c>
      <c r="L922">
        <v>2001</v>
      </c>
    </row>
    <row r="923" spans="1:12" x14ac:dyDescent="0.25">
      <c r="A923">
        <v>32</v>
      </c>
      <c r="B923">
        <v>12344184</v>
      </c>
      <c r="C923" t="s">
        <v>668</v>
      </c>
      <c r="D923">
        <v>43</v>
      </c>
      <c r="E923">
        <v>0</v>
      </c>
      <c r="F923">
        <v>30.1</v>
      </c>
      <c r="G923">
        <v>0</v>
      </c>
      <c r="H923">
        <v>0</v>
      </c>
      <c r="I923">
        <v>0</v>
      </c>
      <c r="K923">
        <v>1982</v>
      </c>
      <c r="L923">
        <v>2002</v>
      </c>
    </row>
    <row r="924" spans="1:12" x14ac:dyDescent="0.25">
      <c r="A924">
        <v>32</v>
      </c>
      <c r="B924">
        <v>12344185</v>
      </c>
      <c r="C924" t="s">
        <v>669</v>
      </c>
      <c r="D924">
        <v>109</v>
      </c>
      <c r="E924">
        <v>0</v>
      </c>
      <c r="F924">
        <v>76.3</v>
      </c>
      <c r="G924">
        <v>0</v>
      </c>
      <c r="H924">
        <v>0</v>
      </c>
      <c r="I924">
        <v>0</v>
      </c>
      <c r="K924">
        <v>1982</v>
      </c>
      <c r="L924">
        <v>2007</v>
      </c>
    </row>
    <row r="925" spans="1:12" x14ac:dyDescent="0.25">
      <c r="A925">
        <v>32</v>
      </c>
      <c r="B925">
        <v>12344186</v>
      </c>
      <c r="C925" t="s">
        <v>668</v>
      </c>
      <c r="D925">
        <v>99</v>
      </c>
      <c r="E925">
        <v>0</v>
      </c>
      <c r="F925">
        <v>69.3</v>
      </c>
      <c r="G925">
        <v>0</v>
      </c>
      <c r="H925">
        <v>0</v>
      </c>
      <c r="I925">
        <v>0</v>
      </c>
      <c r="K925">
        <v>1985</v>
      </c>
      <c r="L925">
        <v>2003</v>
      </c>
    </row>
    <row r="926" spans="1:12" x14ac:dyDescent="0.25">
      <c r="A926">
        <v>32</v>
      </c>
      <c r="B926">
        <v>12344187</v>
      </c>
      <c r="C926" t="s">
        <v>668</v>
      </c>
      <c r="D926">
        <v>114</v>
      </c>
      <c r="E926">
        <v>0</v>
      </c>
      <c r="F926">
        <v>79.8</v>
      </c>
      <c r="G926">
        <v>0</v>
      </c>
      <c r="H926">
        <v>0</v>
      </c>
      <c r="I926">
        <v>0</v>
      </c>
      <c r="K926">
        <v>1984</v>
      </c>
      <c r="L926">
        <v>1999</v>
      </c>
    </row>
    <row r="927" spans="1:12" x14ac:dyDescent="0.25">
      <c r="A927">
        <v>32</v>
      </c>
      <c r="B927">
        <v>12344188</v>
      </c>
      <c r="C927" t="s">
        <v>670</v>
      </c>
      <c r="D927">
        <v>95</v>
      </c>
      <c r="E927">
        <v>0</v>
      </c>
      <c r="F927">
        <v>66.5</v>
      </c>
      <c r="G927">
        <v>0</v>
      </c>
      <c r="H927">
        <v>0</v>
      </c>
      <c r="I927">
        <v>0</v>
      </c>
      <c r="K927">
        <v>1984</v>
      </c>
      <c r="L927">
        <v>1996</v>
      </c>
    </row>
    <row r="928" spans="1:12" x14ac:dyDescent="0.25">
      <c r="A928">
        <v>32</v>
      </c>
      <c r="B928">
        <v>12344190</v>
      </c>
      <c r="C928" t="s">
        <v>670</v>
      </c>
      <c r="D928">
        <v>114</v>
      </c>
      <c r="E928">
        <v>0</v>
      </c>
      <c r="F928">
        <v>79.8</v>
      </c>
      <c r="G928">
        <v>0</v>
      </c>
      <c r="H928">
        <v>0</v>
      </c>
      <c r="I928">
        <v>0</v>
      </c>
      <c r="K928">
        <v>1984</v>
      </c>
      <c r="L928">
        <v>1992</v>
      </c>
    </row>
    <row r="929" spans="1:12" x14ac:dyDescent="0.25">
      <c r="A929">
        <v>32</v>
      </c>
      <c r="B929">
        <v>12344217</v>
      </c>
      <c r="C929" t="s">
        <v>671</v>
      </c>
      <c r="D929">
        <v>46</v>
      </c>
      <c r="E929">
        <v>0</v>
      </c>
      <c r="F929">
        <v>32.200000000000003</v>
      </c>
      <c r="G929">
        <v>0</v>
      </c>
      <c r="H929">
        <v>0</v>
      </c>
      <c r="I929">
        <v>0</v>
      </c>
      <c r="K929">
        <v>1992</v>
      </c>
      <c r="L929">
        <v>1993</v>
      </c>
    </row>
    <row r="930" spans="1:12" x14ac:dyDescent="0.25">
      <c r="A930">
        <v>32</v>
      </c>
      <c r="B930">
        <v>12344218</v>
      </c>
      <c r="C930" t="s">
        <v>672</v>
      </c>
      <c r="D930">
        <v>10</v>
      </c>
      <c r="E930">
        <v>0</v>
      </c>
      <c r="F930">
        <v>7.5</v>
      </c>
      <c r="G930">
        <v>0</v>
      </c>
      <c r="H930">
        <v>0</v>
      </c>
      <c r="I930">
        <v>0</v>
      </c>
      <c r="K930">
        <v>1982</v>
      </c>
      <c r="L930">
        <v>2017</v>
      </c>
    </row>
    <row r="931" spans="1:12" x14ac:dyDescent="0.25">
      <c r="A931">
        <v>32</v>
      </c>
      <c r="B931">
        <v>12344219</v>
      </c>
      <c r="C931" t="s">
        <v>268</v>
      </c>
      <c r="D931">
        <v>1315</v>
      </c>
      <c r="E931">
        <v>0</v>
      </c>
      <c r="F931">
        <v>920.5</v>
      </c>
      <c r="G931">
        <v>0</v>
      </c>
      <c r="H931">
        <v>0</v>
      </c>
      <c r="I931">
        <v>0</v>
      </c>
      <c r="K931">
        <v>1993</v>
      </c>
      <c r="L931">
        <v>1994</v>
      </c>
    </row>
    <row r="932" spans="1:12" x14ac:dyDescent="0.25">
      <c r="A932">
        <v>32</v>
      </c>
      <c r="B932">
        <v>12344220</v>
      </c>
      <c r="C932" t="s">
        <v>268</v>
      </c>
      <c r="D932">
        <v>734</v>
      </c>
      <c r="E932">
        <v>0</v>
      </c>
      <c r="F932">
        <v>513.79999999999995</v>
      </c>
      <c r="G932">
        <v>0</v>
      </c>
      <c r="H932">
        <v>0</v>
      </c>
      <c r="I932">
        <v>0</v>
      </c>
      <c r="K932">
        <v>1993</v>
      </c>
      <c r="L932">
        <v>1994</v>
      </c>
    </row>
    <row r="933" spans="1:12" x14ac:dyDescent="0.25">
      <c r="A933">
        <v>32</v>
      </c>
      <c r="B933">
        <v>12344221</v>
      </c>
      <c r="C933" t="s">
        <v>268</v>
      </c>
      <c r="D933">
        <v>734</v>
      </c>
      <c r="E933">
        <v>0</v>
      </c>
      <c r="F933">
        <v>513.79999999999995</v>
      </c>
      <c r="G933">
        <v>0</v>
      </c>
      <c r="H933">
        <v>0</v>
      </c>
      <c r="I933">
        <v>0</v>
      </c>
      <c r="K933">
        <v>1993</v>
      </c>
      <c r="L933">
        <v>1994</v>
      </c>
    </row>
    <row r="934" spans="1:12" x14ac:dyDescent="0.25">
      <c r="A934">
        <v>32</v>
      </c>
      <c r="B934">
        <v>12344223</v>
      </c>
      <c r="C934" t="s">
        <v>279</v>
      </c>
      <c r="D934">
        <v>48</v>
      </c>
      <c r="E934">
        <v>0</v>
      </c>
      <c r="F934">
        <v>33.6</v>
      </c>
      <c r="G934">
        <v>0</v>
      </c>
      <c r="H934">
        <v>0</v>
      </c>
      <c r="I934">
        <v>0</v>
      </c>
      <c r="K934">
        <v>1994</v>
      </c>
      <c r="L934">
        <v>1995</v>
      </c>
    </row>
    <row r="935" spans="1:12" x14ac:dyDescent="0.25">
      <c r="A935">
        <v>32</v>
      </c>
      <c r="B935">
        <v>12344225</v>
      </c>
      <c r="C935" t="s">
        <v>200</v>
      </c>
      <c r="D935">
        <v>59</v>
      </c>
      <c r="E935">
        <v>0</v>
      </c>
      <c r="F935">
        <v>41.3</v>
      </c>
      <c r="G935">
        <v>0</v>
      </c>
      <c r="H935">
        <v>0</v>
      </c>
      <c r="I935">
        <v>0</v>
      </c>
      <c r="K935">
        <v>1994</v>
      </c>
      <c r="L935">
        <v>1994</v>
      </c>
    </row>
    <row r="936" spans="1:12" x14ac:dyDescent="0.25">
      <c r="A936">
        <v>32</v>
      </c>
      <c r="B936">
        <v>12344246</v>
      </c>
      <c r="C936" t="s">
        <v>279</v>
      </c>
      <c r="D936">
        <v>44.29</v>
      </c>
      <c r="E936">
        <v>0</v>
      </c>
      <c r="F936">
        <v>31</v>
      </c>
      <c r="G936">
        <v>0</v>
      </c>
      <c r="H936">
        <v>0</v>
      </c>
      <c r="I936">
        <v>0</v>
      </c>
      <c r="K936">
        <v>1994</v>
      </c>
      <c r="L936">
        <v>1996</v>
      </c>
    </row>
    <row r="937" spans="1:12" x14ac:dyDescent="0.25">
      <c r="A937">
        <v>32</v>
      </c>
      <c r="B937">
        <v>12344250</v>
      </c>
      <c r="C937" t="s">
        <v>279</v>
      </c>
      <c r="D937">
        <v>48</v>
      </c>
      <c r="E937">
        <v>0</v>
      </c>
      <c r="F937">
        <v>33.6</v>
      </c>
      <c r="G937">
        <v>0</v>
      </c>
      <c r="H937">
        <v>0</v>
      </c>
      <c r="I937">
        <v>0</v>
      </c>
      <c r="K937">
        <v>1994</v>
      </c>
      <c r="L937">
        <v>1995</v>
      </c>
    </row>
    <row r="938" spans="1:12" x14ac:dyDescent="0.25">
      <c r="A938">
        <v>32</v>
      </c>
      <c r="B938">
        <v>12344251</v>
      </c>
      <c r="C938" t="s">
        <v>279</v>
      </c>
      <c r="D938">
        <v>48</v>
      </c>
      <c r="E938">
        <v>0</v>
      </c>
      <c r="F938">
        <v>33.6</v>
      </c>
      <c r="G938">
        <v>0</v>
      </c>
      <c r="H938">
        <v>0</v>
      </c>
      <c r="I938">
        <v>0</v>
      </c>
      <c r="K938">
        <v>1994</v>
      </c>
      <c r="L938">
        <v>1995</v>
      </c>
    </row>
    <row r="939" spans="1:12" x14ac:dyDescent="0.25">
      <c r="A939">
        <v>32</v>
      </c>
      <c r="B939">
        <v>12344253</v>
      </c>
      <c r="C939" t="s">
        <v>279</v>
      </c>
      <c r="D939">
        <v>48</v>
      </c>
      <c r="E939">
        <v>0</v>
      </c>
      <c r="F939">
        <v>33.6</v>
      </c>
      <c r="G939">
        <v>0</v>
      </c>
      <c r="H939">
        <v>0</v>
      </c>
      <c r="I939">
        <v>0</v>
      </c>
      <c r="K939">
        <v>1994</v>
      </c>
      <c r="L939">
        <v>1995</v>
      </c>
    </row>
    <row r="940" spans="1:12" x14ac:dyDescent="0.25">
      <c r="A940">
        <v>32</v>
      </c>
      <c r="B940">
        <v>12344257</v>
      </c>
      <c r="C940" t="s">
        <v>200</v>
      </c>
      <c r="D940">
        <v>31</v>
      </c>
      <c r="E940">
        <v>0</v>
      </c>
      <c r="F940">
        <v>21.7</v>
      </c>
      <c r="G940">
        <v>0</v>
      </c>
      <c r="H940">
        <v>0</v>
      </c>
      <c r="I940">
        <v>0</v>
      </c>
      <c r="K940">
        <v>1994</v>
      </c>
      <c r="L940">
        <v>1995</v>
      </c>
    </row>
    <row r="941" spans="1:12" x14ac:dyDescent="0.25">
      <c r="A941">
        <v>32</v>
      </c>
      <c r="B941">
        <v>12344259</v>
      </c>
      <c r="C941" t="s">
        <v>200</v>
      </c>
      <c r="D941">
        <v>30</v>
      </c>
      <c r="E941">
        <v>0</v>
      </c>
      <c r="F941">
        <v>21</v>
      </c>
      <c r="G941">
        <v>0</v>
      </c>
      <c r="H941">
        <v>0</v>
      </c>
      <c r="I941">
        <v>0</v>
      </c>
      <c r="K941">
        <v>1994</v>
      </c>
      <c r="L941">
        <v>1995</v>
      </c>
    </row>
    <row r="942" spans="1:12" x14ac:dyDescent="0.25">
      <c r="A942">
        <v>32</v>
      </c>
      <c r="B942">
        <v>12344262</v>
      </c>
      <c r="C942" t="s">
        <v>673</v>
      </c>
      <c r="D942">
        <v>95</v>
      </c>
      <c r="E942">
        <v>0</v>
      </c>
      <c r="F942">
        <v>66.5</v>
      </c>
      <c r="G942">
        <v>0</v>
      </c>
      <c r="H942">
        <v>0</v>
      </c>
      <c r="I942">
        <v>0</v>
      </c>
      <c r="K942">
        <v>1992</v>
      </c>
      <c r="L942">
        <v>2000</v>
      </c>
    </row>
    <row r="943" spans="1:12" x14ac:dyDescent="0.25">
      <c r="A943">
        <v>32</v>
      </c>
      <c r="B943">
        <v>12344269</v>
      </c>
      <c r="C943" t="s">
        <v>279</v>
      </c>
      <c r="D943">
        <v>48</v>
      </c>
      <c r="E943">
        <v>0</v>
      </c>
      <c r="F943">
        <v>33.6</v>
      </c>
      <c r="G943">
        <v>0</v>
      </c>
      <c r="H943">
        <v>0</v>
      </c>
      <c r="I943">
        <v>0</v>
      </c>
      <c r="K943">
        <v>1994</v>
      </c>
      <c r="L943">
        <v>1995</v>
      </c>
    </row>
    <row r="944" spans="1:12" x14ac:dyDescent="0.25">
      <c r="A944">
        <v>32</v>
      </c>
      <c r="B944">
        <v>12344270</v>
      </c>
      <c r="C944" t="s">
        <v>279</v>
      </c>
      <c r="D944">
        <v>36.229999999999997</v>
      </c>
      <c r="E944">
        <v>0</v>
      </c>
      <c r="F944">
        <v>29.7</v>
      </c>
      <c r="G944">
        <v>0</v>
      </c>
      <c r="H944">
        <v>0</v>
      </c>
      <c r="I944">
        <v>0</v>
      </c>
      <c r="K944">
        <v>1994</v>
      </c>
      <c r="L944">
        <v>1996</v>
      </c>
    </row>
    <row r="945" spans="1:12" x14ac:dyDescent="0.25">
      <c r="A945">
        <v>32</v>
      </c>
      <c r="B945">
        <v>12344271</v>
      </c>
      <c r="C945" t="s">
        <v>279</v>
      </c>
      <c r="D945">
        <v>36.229999999999997</v>
      </c>
      <c r="E945">
        <v>0</v>
      </c>
      <c r="F945">
        <v>29.7</v>
      </c>
      <c r="G945">
        <v>0</v>
      </c>
      <c r="H945">
        <v>0</v>
      </c>
      <c r="I945">
        <v>0</v>
      </c>
      <c r="K945">
        <v>1994</v>
      </c>
      <c r="L945">
        <v>1996</v>
      </c>
    </row>
    <row r="946" spans="1:12" x14ac:dyDescent="0.25">
      <c r="A946">
        <v>32</v>
      </c>
      <c r="B946">
        <v>12344273</v>
      </c>
      <c r="C946" t="s">
        <v>200</v>
      </c>
      <c r="D946">
        <v>12</v>
      </c>
      <c r="E946">
        <v>0</v>
      </c>
      <c r="F946">
        <v>8.4</v>
      </c>
      <c r="G946">
        <v>0</v>
      </c>
      <c r="H946">
        <v>0</v>
      </c>
      <c r="I946">
        <v>0</v>
      </c>
      <c r="K946">
        <v>1994</v>
      </c>
      <c r="L946">
        <v>1995</v>
      </c>
    </row>
    <row r="947" spans="1:12" x14ac:dyDescent="0.25">
      <c r="A947">
        <v>32</v>
      </c>
      <c r="B947">
        <v>12344274</v>
      </c>
      <c r="C947" t="s">
        <v>200</v>
      </c>
      <c r="D947">
        <v>20.8</v>
      </c>
      <c r="E947">
        <v>0</v>
      </c>
      <c r="F947">
        <v>17.079999999999998</v>
      </c>
      <c r="G947">
        <v>0</v>
      </c>
      <c r="H947">
        <v>0</v>
      </c>
      <c r="I947">
        <v>0</v>
      </c>
      <c r="K947">
        <v>1994</v>
      </c>
      <c r="L947">
        <v>1996</v>
      </c>
    </row>
    <row r="948" spans="1:12" x14ac:dyDescent="0.25">
      <c r="A948">
        <v>32</v>
      </c>
      <c r="B948">
        <v>12344275</v>
      </c>
      <c r="C948" t="s">
        <v>200</v>
      </c>
      <c r="D948">
        <v>20.8</v>
      </c>
      <c r="E948">
        <v>0</v>
      </c>
      <c r="F948">
        <v>17.079999999999998</v>
      </c>
      <c r="G948">
        <v>0</v>
      </c>
      <c r="H948">
        <v>0</v>
      </c>
      <c r="I948">
        <v>0</v>
      </c>
      <c r="K948">
        <v>1994</v>
      </c>
      <c r="L948">
        <v>1996</v>
      </c>
    </row>
    <row r="949" spans="1:12" x14ac:dyDescent="0.25">
      <c r="A949">
        <v>32</v>
      </c>
      <c r="B949">
        <v>12344276</v>
      </c>
      <c r="C949" t="s">
        <v>200</v>
      </c>
      <c r="D949">
        <v>20.8</v>
      </c>
      <c r="E949">
        <v>0</v>
      </c>
      <c r="F949">
        <v>17.079999999999998</v>
      </c>
      <c r="G949">
        <v>0</v>
      </c>
      <c r="H949">
        <v>0</v>
      </c>
      <c r="I949">
        <v>0</v>
      </c>
      <c r="K949">
        <v>1994</v>
      </c>
      <c r="L949">
        <v>1996</v>
      </c>
    </row>
    <row r="950" spans="1:12" x14ac:dyDescent="0.25">
      <c r="A950">
        <v>32</v>
      </c>
      <c r="B950">
        <v>12344279</v>
      </c>
      <c r="C950" t="s">
        <v>279</v>
      </c>
      <c r="D950">
        <v>30</v>
      </c>
      <c r="E950">
        <v>0</v>
      </c>
      <c r="F950">
        <v>21</v>
      </c>
      <c r="G950">
        <v>0</v>
      </c>
      <c r="H950">
        <v>0</v>
      </c>
      <c r="I950">
        <v>0</v>
      </c>
      <c r="K950">
        <v>1994</v>
      </c>
      <c r="L950">
        <v>1996</v>
      </c>
    </row>
    <row r="951" spans="1:12" x14ac:dyDescent="0.25">
      <c r="A951">
        <v>32</v>
      </c>
      <c r="B951">
        <v>12344280</v>
      </c>
      <c r="C951" t="s">
        <v>200</v>
      </c>
      <c r="D951">
        <v>15.5</v>
      </c>
      <c r="E951">
        <v>0</v>
      </c>
      <c r="F951">
        <v>10.85</v>
      </c>
      <c r="G951">
        <v>0</v>
      </c>
      <c r="H951">
        <v>0</v>
      </c>
      <c r="I951">
        <v>0</v>
      </c>
      <c r="K951">
        <v>1994</v>
      </c>
      <c r="L951">
        <v>1996</v>
      </c>
    </row>
    <row r="952" spans="1:12" x14ac:dyDescent="0.25">
      <c r="A952">
        <v>32</v>
      </c>
      <c r="B952">
        <v>12344281</v>
      </c>
      <c r="C952" t="s">
        <v>200</v>
      </c>
      <c r="D952">
        <v>24</v>
      </c>
      <c r="E952">
        <v>0</v>
      </c>
      <c r="F952">
        <v>16.8</v>
      </c>
      <c r="G952">
        <v>0</v>
      </c>
      <c r="H952">
        <v>0</v>
      </c>
      <c r="I952">
        <v>0</v>
      </c>
      <c r="K952">
        <v>1994</v>
      </c>
      <c r="L952">
        <v>1996</v>
      </c>
    </row>
    <row r="953" spans="1:12" x14ac:dyDescent="0.25">
      <c r="A953">
        <v>32</v>
      </c>
      <c r="B953">
        <v>12344282</v>
      </c>
      <c r="C953" t="s">
        <v>279</v>
      </c>
      <c r="D953">
        <v>48</v>
      </c>
      <c r="E953">
        <v>0</v>
      </c>
      <c r="F953">
        <v>33.6</v>
      </c>
      <c r="G953">
        <v>0</v>
      </c>
      <c r="H953">
        <v>0</v>
      </c>
      <c r="I953">
        <v>0</v>
      </c>
      <c r="K953">
        <v>1994</v>
      </c>
      <c r="L953">
        <v>1996</v>
      </c>
    </row>
    <row r="954" spans="1:12" x14ac:dyDescent="0.25">
      <c r="A954">
        <v>32</v>
      </c>
      <c r="B954">
        <v>12344283</v>
      </c>
      <c r="C954" t="s">
        <v>279</v>
      </c>
      <c r="D954">
        <v>47</v>
      </c>
      <c r="E954">
        <v>0</v>
      </c>
      <c r="F954">
        <v>32.9</v>
      </c>
      <c r="G954">
        <v>0</v>
      </c>
      <c r="H954">
        <v>0</v>
      </c>
      <c r="I954">
        <v>0</v>
      </c>
      <c r="K954">
        <v>1994</v>
      </c>
      <c r="L954">
        <v>1995</v>
      </c>
    </row>
    <row r="955" spans="1:12" x14ac:dyDescent="0.25">
      <c r="A955">
        <v>32</v>
      </c>
      <c r="B955">
        <v>12344284</v>
      </c>
      <c r="C955" t="s">
        <v>279</v>
      </c>
      <c r="D955">
        <v>48</v>
      </c>
      <c r="E955">
        <v>0</v>
      </c>
      <c r="F955">
        <v>33.6</v>
      </c>
      <c r="G955">
        <v>0</v>
      </c>
      <c r="H955">
        <v>0</v>
      </c>
      <c r="I955">
        <v>0</v>
      </c>
      <c r="K955">
        <v>1994</v>
      </c>
      <c r="L955">
        <v>1996</v>
      </c>
    </row>
    <row r="956" spans="1:12" x14ac:dyDescent="0.25">
      <c r="A956">
        <v>32</v>
      </c>
      <c r="B956">
        <v>12344285</v>
      </c>
      <c r="C956" t="s">
        <v>279</v>
      </c>
      <c r="D956">
        <v>31</v>
      </c>
      <c r="E956">
        <v>0</v>
      </c>
      <c r="F956">
        <v>21.7</v>
      </c>
      <c r="G956">
        <v>0</v>
      </c>
      <c r="H956">
        <v>0</v>
      </c>
      <c r="I956">
        <v>0</v>
      </c>
      <c r="K956">
        <v>1992</v>
      </c>
      <c r="L956">
        <v>1995</v>
      </c>
    </row>
    <row r="957" spans="1:12" x14ac:dyDescent="0.25">
      <c r="A957">
        <v>32</v>
      </c>
      <c r="B957">
        <v>12344286</v>
      </c>
      <c r="C957" t="s">
        <v>279</v>
      </c>
      <c r="D957">
        <v>31</v>
      </c>
      <c r="E957">
        <v>0</v>
      </c>
      <c r="F957">
        <v>21.7</v>
      </c>
      <c r="G957">
        <v>0</v>
      </c>
      <c r="H957">
        <v>0</v>
      </c>
      <c r="I957">
        <v>0</v>
      </c>
      <c r="K957">
        <v>1993</v>
      </c>
      <c r="L957">
        <v>1995</v>
      </c>
    </row>
    <row r="958" spans="1:12" x14ac:dyDescent="0.25">
      <c r="A958">
        <v>32</v>
      </c>
      <c r="B958">
        <v>12344287</v>
      </c>
      <c r="C958" t="s">
        <v>279</v>
      </c>
      <c r="D958">
        <v>31</v>
      </c>
      <c r="E958">
        <v>0</v>
      </c>
      <c r="F958">
        <v>21.7</v>
      </c>
      <c r="G958">
        <v>0</v>
      </c>
      <c r="H958">
        <v>0</v>
      </c>
      <c r="I958">
        <v>0</v>
      </c>
      <c r="K958">
        <v>1992</v>
      </c>
      <c r="L958">
        <v>1995</v>
      </c>
    </row>
    <row r="959" spans="1:12" x14ac:dyDescent="0.25">
      <c r="A959">
        <v>32</v>
      </c>
      <c r="B959">
        <v>12344288</v>
      </c>
      <c r="C959" t="s">
        <v>279</v>
      </c>
      <c r="D959">
        <v>30</v>
      </c>
      <c r="E959">
        <v>0</v>
      </c>
      <c r="F959">
        <v>21</v>
      </c>
      <c r="G959">
        <v>0</v>
      </c>
      <c r="H959">
        <v>0</v>
      </c>
      <c r="I959">
        <v>0</v>
      </c>
      <c r="K959">
        <v>1994</v>
      </c>
      <c r="L959">
        <v>1995</v>
      </c>
    </row>
    <row r="960" spans="1:12" x14ac:dyDescent="0.25">
      <c r="A960">
        <v>32</v>
      </c>
      <c r="B960">
        <v>12344289</v>
      </c>
      <c r="C960" t="s">
        <v>200</v>
      </c>
      <c r="D960">
        <v>24</v>
      </c>
      <c r="E960">
        <v>0</v>
      </c>
      <c r="F960">
        <v>16.8</v>
      </c>
      <c r="G960">
        <v>0</v>
      </c>
      <c r="H960">
        <v>0</v>
      </c>
      <c r="I960">
        <v>0</v>
      </c>
      <c r="K960">
        <v>1992</v>
      </c>
      <c r="L960">
        <v>1995</v>
      </c>
    </row>
    <row r="961" spans="1:12" x14ac:dyDescent="0.25">
      <c r="A961">
        <v>32</v>
      </c>
      <c r="B961">
        <v>12344290</v>
      </c>
      <c r="C961" t="s">
        <v>200</v>
      </c>
      <c r="D961">
        <v>24</v>
      </c>
      <c r="E961">
        <v>0</v>
      </c>
      <c r="F961">
        <v>16.8</v>
      </c>
      <c r="G961">
        <v>0</v>
      </c>
      <c r="H961">
        <v>0</v>
      </c>
      <c r="I961">
        <v>0</v>
      </c>
      <c r="K961">
        <v>1992</v>
      </c>
      <c r="L961">
        <v>1995</v>
      </c>
    </row>
    <row r="962" spans="1:12" x14ac:dyDescent="0.25">
      <c r="A962">
        <v>32</v>
      </c>
      <c r="B962">
        <v>12344296</v>
      </c>
      <c r="C962" t="s">
        <v>181</v>
      </c>
      <c r="D962">
        <v>35</v>
      </c>
      <c r="E962">
        <v>0</v>
      </c>
      <c r="F962">
        <v>24.5</v>
      </c>
      <c r="G962">
        <v>0</v>
      </c>
      <c r="H962">
        <v>0</v>
      </c>
      <c r="I962">
        <v>0</v>
      </c>
      <c r="K962">
        <v>1996</v>
      </c>
      <c r="L962">
        <v>2000</v>
      </c>
    </row>
    <row r="963" spans="1:12" x14ac:dyDescent="0.25">
      <c r="A963">
        <v>32</v>
      </c>
      <c r="B963">
        <v>12344318</v>
      </c>
      <c r="C963" t="s">
        <v>279</v>
      </c>
      <c r="D963">
        <v>38</v>
      </c>
      <c r="E963">
        <v>0</v>
      </c>
      <c r="F963">
        <v>26.6</v>
      </c>
      <c r="G963">
        <v>0</v>
      </c>
      <c r="H963">
        <v>0</v>
      </c>
      <c r="I963">
        <v>0</v>
      </c>
      <c r="K963">
        <v>1988</v>
      </c>
      <c r="L963">
        <v>1994</v>
      </c>
    </row>
    <row r="964" spans="1:12" x14ac:dyDescent="0.25">
      <c r="A964">
        <v>32</v>
      </c>
      <c r="B964">
        <v>12344319</v>
      </c>
      <c r="C964" t="s">
        <v>279</v>
      </c>
      <c r="D964">
        <v>38</v>
      </c>
      <c r="E964">
        <v>0</v>
      </c>
      <c r="F964">
        <v>26.6</v>
      </c>
      <c r="G964">
        <v>0</v>
      </c>
      <c r="H964">
        <v>0</v>
      </c>
      <c r="I964">
        <v>0</v>
      </c>
      <c r="K964">
        <v>1989</v>
      </c>
      <c r="L964">
        <v>1994</v>
      </c>
    </row>
    <row r="965" spans="1:12" x14ac:dyDescent="0.25">
      <c r="A965">
        <v>32</v>
      </c>
      <c r="B965">
        <v>12344320</v>
      </c>
      <c r="C965" t="s">
        <v>279</v>
      </c>
      <c r="D965">
        <v>39</v>
      </c>
      <c r="E965">
        <v>0</v>
      </c>
      <c r="F965">
        <v>27.3</v>
      </c>
      <c r="G965">
        <v>0</v>
      </c>
      <c r="H965">
        <v>0</v>
      </c>
      <c r="I965">
        <v>0</v>
      </c>
      <c r="K965">
        <v>1990</v>
      </c>
      <c r="L965">
        <v>1994</v>
      </c>
    </row>
    <row r="966" spans="1:12" x14ac:dyDescent="0.25">
      <c r="A966">
        <v>32</v>
      </c>
      <c r="B966">
        <v>12344321</v>
      </c>
      <c r="C966" t="s">
        <v>279</v>
      </c>
      <c r="D966">
        <v>38</v>
      </c>
      <c r="E966">
        <v>0</v>
      </c>
      <c r="F966">
        <v>26.6</v>
      </c>
      <c r="G966">
        <v>0</v>
      </c>
      <c r="H966">
        <v>0</v>
      </c>
      <c r="I966">
        <v>0</v>
      </c>
      <c r="K966">
        <v>1991</v>
      </c>
      <c r="L966">
        <v>1994</v>
      </c>
    </row>
    <row r="967" spans="1:12" x14ac:dyDescent="0.25">
      <c r="A967">
        <v>32</v>
      </c>
      <c r="B967">
        <v>12344423</v>
      </c>
      <c r="C967" t="s">
        <v>181</v>
      </c>
      <c r="D967">
        <v>48</v>
      </c>
      <c r="E967">
        <v>0</v>
      </c>
      <c r="F967">
        <v>33.6</v>
      </c>
      <c r="G967">
        <v>0</v>
      </c>
      <c r="H967">
        <v>0</v>
      </c>
      <c r="I967">
        <v>0</v>
      </c>
      <c r="K967">
        <v>1992</v>
      </c>
      <c r="L967">
        <v>1995</v>
      </c>
    </row>
    <row r="968" spans="1:12" x14ac:dyDescent="0.25">
      <c r="A968">
        <v>32</v>
      </c>
      <c r="B968">
        <v>12344424</v>
      </c>
      <c r="C968" t="s">
        <v>181</v>
      </c>
      <c r="D968">
        <v>37.5</v>
      </c>
      <c r="E968">
        <v>0</v>
      </c>
      <c r="F968">
        <v>26.25</v>
      </c>
      <c r="G968">
        <v>0</v>
      </c>
      <c r="H968">
        <v>0</v>
      </c>
      <c r="I968">
        <v>0</v>
      </c>
      <c r="K968">
        <v>1992</v>
      </c>
      <c r="L968">
        <v>1994</v>
      </c>
    </row>
    <row r="969" spans="1:12" x14ac:dyDescent="0.25">
      <c r="A969">
        <v>32</v>
      </c>
      <c r="B969">
        <v>12344553</v>
      </c>
      <c r="C969" t="s">
        <v>279</v>
      </c>
      <c r="D969">
        <v>35.71</v>
      </c>
      <c r="E969">
        <v>0</v>
      </c>
      <c r="F969">
        <v>25</v>
      </c>
      <c r="G969">
        <v>0</v>
      </c>
      <c r="H969">
        <v>0</v>
      </c>
      <c r="I969">
        <v>0</v>
      </c>
      <c r="K969">
        <v>1993</v>
      </c>
      <c r="L969">
        <v>1994</v>
      </c>
    </row>
    <row r="970" spans="1:12" x14ac:dyDescent="0.25">
      <c r="A970">
        <v>32</v>
      </c>
      <c r="B970">
        <v>12344557</v>
      </c>
      <c r="C970" t="s">
        <v>200</v>
      </c>
      <c r="D970">
        <v>12</v>
      </c>
      <c r="E970">
        <v>0</v>
      </c>
      <c r="F970">
        <v>8.4</v>
      </c>
      <c r="G970">
        <v>0</v>
      </c>
      <c r="H970">
        <v>0</v>
      </c>
      <c r="I970">
        <v>0</v>
      </c>
      <c r="K970">
        <v>1991</v>
      </c>
      <c r="L970">
        <v>1996</v>
      </c>
    </row>
    <row r="971" spans="1:12" x14ac:dyDescent="0.25">
      <c r="A971">
        <v>32</v>
      </c>
      <c r="B971">
        <v>12344558</v>
      </c>
      <c r="C971" t="s">
        <v>200</v>
      </c>
      <c r="D971">
        <v>24</v>
      </c>
      <c r="E971">
        <v>0</v>
      </c>
      <c r="F971">
        <v>16.8</v>
      </c>
      <c r="G971">
        <v>0</v>
      </c>
      <c r="H971">
        <v>0</v>
      </c>
      <c r="I971">
        <v>0</v>
      </c>
      <c r="K971">
        <v>1992</v>
      </c>
      <c r="L971">
        <v>1996</v>
      </c>
    </row>
    <row r="972" spans="1:12" x14ac:dyDescent="0.25">
      <c r="A972">
        <v>32</v>
      </c>
      <c r="B972">
        <v>12344559</v>
      </c>
      <c r="C972" t="s">
        <v>200</v>
      </c>
      <c r="D972">
        <v>24</v>
      </c>
      <c r="E972">
        <v>0</v>
      </c>
      <c r="F972">
        <v>16.8</v>
      </c>
      <c r="G972">
        <v>0</v>
      </c>
      <c r="H972">
        <v>0</v>
      </c>
      <c r="I972">
        <v>0</v>
      </c>
      <c r="K972">
        <v>1992</v>
      </c>
      <c r="L972">
        <v>1996</v>
      </c>
    </row>
    <row r="973" spans="1:12" x14ac:dyDescent="0.25">
      <c r="A973">
        <v>32</v>
      </c>
      <c r="B973">
        <v>12344560</v>
      </c>
      <c r="C973" t="s">
        <v>200</v>
      </c>
      <c r="D973">
        <v>24</v>
      </c>
      <c r="E973">
        <v>0</v>
      </c>
      <c r="F973">
        <v>16.8</v>
      </c>
      <c r="G973">
        <v>0</v>
      </c>
      <c r="H973">
        <v>0</v>
      </c>
      <c r="I973">
        <v>0</v>
      </c>
      <c r="K973">
        <v>1992</v>
      </c>
      <c r="L973">
        <v>1997</v>
      </c>
    </row>
    <row r="974" spans="1:12" x14ac:dyDescent="0.25">
      <c r="A974">
        <v>32</v>
      </c>
      <c r="B974">
        <v>12344561</v>
      </c>
      <c r="C974" t="s">
        <v>200</v>
      </c>
      <c r="D974">
        <v>24</v>
      </c>
      <c r="E974">
        <v>0</v>
      </c>
      <c r="F974">
        <v>16.8</v>
      </c>
      <c r="G974">
        <v>0</v>
      </c>
      <c r="H974">
        <v>0</v>
      </c>
      <c r="I974">
        <v>0</v>
      </c>
      <c r="K974">
        <v>1994</v>
      </c>
      <c r="L974">
        <v>1996</v>
      </c>
    </row>
    <row r="975" spans="1:12" x14ac:dyDescent="0.25">
      <c r="A975">
        <v>32</v>
      </c>
      <c r="B975">
        <v>12344562</v>
      </c>
      <c r="C975" t="s">
        <v>200</v>
      </c>
      <c r="D975">
        <v>27</v>
      </c>
      <c r="E975">
        <v>0</v>
      </c>
      <c r="F975">
        <v>18.899999999999999</v>
      </c>
      <c r="G975">
        <v>0</v>
      </c>
      <c r="H975">
        <v>0</v>
      </c>
      <c r="I975">
        <v>0</v>
      </c>
      <c r="K975">
        <v>1994</v>
      </c>
      <c r="L975">
        <v>1997</v>
      </c>
    </row>
    <row r="976" spans="1:12" x14ac:dyDescent="0.25">
      <c r="A976">
        <v>32</v>
      </c>
      <c r="B976">
        <v>12344563</v>
      </c>
      <c r="C976" t="s">
        <v>200</v>
      </c>
      <c r="D976">
        <v>24</v>
      </c>
      <c r="E976">
        <v>0</v>
      </c>
      <c r="F976">
        <v>16.8</v>
      </c>
      <c r="G976">
        <v>0</v>
      </c>
      <c r="H976">
        <v>0</v>
      </c>
      <c r="I976">
        <v>0</v>
      </c>
      <c r="K976">
        <v>1993</v>
      </c>
      <c r="L976">
        <v>1996</v>
      </c>
    </row>
    <row r="977" spans="1:12" x14ac:dyDescent="0.25">
      <c r="A977">
        <v>32</v>
      </c>
      <c r="B977">
        <v>12344564</v>
      </c>
      <c r="C977" t="s">
        <v>200</v>
      </c>
      <c r="D977">
        <v>21.43</v>
      </c>
      <c r="E977">
        <v>0</v>
      </c>
      <c r="F977">
        <v>15</v>
      </c>
      <c r="G977">
        <v>0</v>
      </c>
      <c r="H977">
        <v>0</v>
      </c>
      <c r="I977">
        <v>0</v>
      </c>
      <c r="K977">
        <v>1993</v>
      </c>
      <c r="L977">
        <v>1994</v>
      </c>
    </row>
    <row r="978" spans="1:12" x14ac:dyDescent="0.25">
      <c r="A978">
        <v>32</v>
      </c>
      <c r="B978">
        <v>12344566</v>
      </c>
      <c r="C978" t="s">
        <v>200</v>
      </c>
      <c r="D978">
        <v>21.43</v>
      </c>
      <c r="E978">
        <v>0</v>
      </c>
      <c r="F978">
        <v>15</v>
      </c>
      <c r="G978">
        <v>0</v>
      </c>
      <c r="H978">
        <v>0</v>
      </c>
      <c r="I978">
        <v>0</v>
      </c>
      <c r="K978">
        <v>1993</v>
      </c>
      <c r="L978">
        <v>1995</v>
      </c>
    </row>
    <row r="979" spans="1:12" x14ac:dyDescent="0.25">
      <c r="A979">
        <v>32</v>
      </c>
      <c r="B979">
        <v>12344569</v>
      </c>
      <c r="C979" t="s">
        <v>279</v>
      </c>
      <c r="D979">
        <v>35</v>
      </c>
      <c r="E979">
        <v>0</v>
      </c>
      <c r="F979">
        <v>24.5</v>
      </c>
      <c r="G979">
        <v>0</v>
      </c>
      <c r="H979">
        <v>0</v>
      </c>
      <c r="I979">
        <v>0</v>
      </c>
      <c r="K979">
        <v>1988</v>
      </c>
      <c r="L979">
        <v>1994</v>
      </c>
    </row>
    <row r="980" spans="1:12" x14ac:dyDescent="0.25">
      <c r="A980">
        <v>32</v>
      </c>
      <c r="B980">
        <v>12344570</v>
      </c>
      <c r="C980" t="s">
        <v>200</v>
      </c>
      <c r="D980">
        <v>27</v>
      </c>
      <c r="E980">
        <v>0</v>
      </c>
      <c r="F980">
        <v>18.899999999999999</v>
      </c>
      <c r="G980">
        <v>0</v>
      </c>
      <c r="H980">
        <v>0</v>
      </c>
      <c r="I980">
        <v>0</v>
      </c>
      <c r="K980">
        <v>1991</v>
      </c>
      <c r="L980">
        <v>1994</v>
      </c>
    </row>
    <row r="981" spans="1:12" x14ac:dyDescent="0.25">
      <c r="A981">
        <v>32</v>
      </c>
      <c r="B981">
        <v>12344575</v>
      </c>
      <c r="C981" t="s">
        <v>171</v>
      </c>
      <c r="D981">
        <v>35</v>
      </c>
      <c r="E981">
        <v>0</v>
      </c>
      <c r="F981">
        <v>24.5</v>
      </c>
      <c r="G981">
        <v>0</v>
      </c>
      <c r="H981">
        <v>0</v>
      </c>
      <c r="I981">
        <v>0</v>
      </c>
      <c r="K981">
        <v>1992</v>
      </c>
      <c r="L981">
        <v>1995</v>
      </c>
    </row>
    <row r="982" spans="1:12" x14ac:dyDescent="0.25">
      <c r="A982">
        <v>32</v>
      </c>
      <c r="B982">
        <v>12344576</v>
      </c>
      <c r="C982" t="s">
        <v>171</v>
      </c>
      <c r="D982">
        <v>35</v>
      </c>
      <c r="E982">
        <v>0</v>
      </c>
      <c r="F982">
        <v>24.5</v>
      </c>
      <c r="G982">
        <v>0</v>
      </c>
      <c r="H982">
        <v>0</v>
      </c>
      <c r="I982">
        <v>0</v>
      </c>
      <c r="K982">
        <v>1991</v>
      </c>
      <c r="L982">
        <v>2002</v>
      </c>
    </row>
    <row r="983" spans="1:12" x14ac:dyDescent="0.25">
      <c r="A983">
        <v>32</v>
      </c>
      <c r="B983">
        <v>12344577</v>
      </c>
      <c r="C983" t="s">
        <v>171</v>
      </c>
      <c r="D983">
        <v>35</v>
      </c>
      <c r="E983">
        <v>0</v>
      </c>
      <c r="F983">
        <v>24.5</v>
      </c>
      <c r="G983">
        <v>0</v>
      </c>
      <c r="H983">
        <v>0</v>
      </c>
      <c r="I983">
        <v>0</v>
      </c>
      <c r="K983">
        <v>1988</v>
      </c>
      <c r="L983">
        <v>1994</v>
      </c>
    </row>
    <row r="984" spans="1:12" x14ac:dyDescent="0.25">
      <c r="A984">
        <v>32</v>
      </c>
      <c r="B984">
        <v>12344578</v>
      </c>
      <c r="C984" t="s">
        <v>171</v>
      </c>
      <c r="D984">
        <v>31</v>
      </c>
      <c r="E984">
        <v>0</v>
      </c>
      <c r="F984">
        <v>21.7</v>
      </c>
      <c r="G984">
        <v>0</v>
      </c>
      <c r="H984">
        <v>0</v>
      </c>
      <c r="I984">
        <v>0</v>
      </c>
      <c r="K984">
        <v>1990</v>
      </c>
      <c r="L984">
        <v>1994</v>
      </c>
    </row>
    <row r="985" spans="1:12" x14ac:dyDescent="0.25">
      <c r="A985">
        <v>32</v>
      </c>
      <c r="B985">
        <v>12344580</v>
      </c>
      <c r="C985" t="s">
        <v>181</v>
      </c>
      <c r="D985">
        <v>24</v>
      </c>
      <c r="E985">
        <v>0</v>
      </c>
      <c r="F985">
        <v>16.8</v>
      </c>
      <c r="G985">
        <v>0</v>
      </c>
      <c r="H985">
        <v>0</v>
      </c>
      <c r="I985">
        <v>0</v>
      </c>
      <c r="K985">
        <v>1992</v>
      </c>
      <c r="L985">
        <v>1996</v>
      </c>
    </row>
    <row r="986" spans="1:12" x14ac:dyDescent="0.25">
      <c r="A986">
        <v>32</v>
      </c>
      <c r="B986">
        <v>12344581</v>
      </c>
      <c r="C986" t="s">
        <v>181</v>
      </c>
      <c r="D986">
        <v>23</v>
      </c>
      <c r="E986">
        <v>0</v>
      </c>
      <c r="F986">
        <v>16.100000000000001</v>
      </c>
      <c r="G986">
        <v>0</v>
      </c>
      <c r="H986">
        <v>0</v>
      </c>
      <c r="I986">
        <v>0</v>
      </c>
      <c r="K986">
        <v>1988</v>
      </c>
      <c r="L986">
        <v>1994</v>
      </c>
    </row>
    <row r="987" spans="1:12" x14ac:dyDescent="0.25">
      <c r="A987">
        <v>32</v>
      </c>
      <c r="B987">
        <v>12344582</v>
      </c>
      <c r="C987" t="s">
        <v>181</v>
      </c>
      <c r="D987">
        <v>21.43</v>
      </c>
      <c r="E987">
        <v>0</v>
      </c>
      <c r="F987">
        <v>15</v>
      </c>
      <c r="G987">
        <v>0</v>
      </c>
      <c r="H987">
        <v>0</v>
      </c>
      <c r="I987">
        <v>0</v>
      </c>
      <c r="K987">
        <v>1990</v>
      </c>
      <c r="L987">
        <v>1994</v>
      </c>
    </row>
    <row r="988" spans="1:12" x14ac:dyDescent="0.25">
      <c r="A988">
        <v>32</v>
      </c>
      <c r="B988">
        <v>12344584</v>
      </c>
      <c r="C988" t="s">
        <v>279</v>
      </c>
      <c r="D988">
        <v>15.5</v>
      </c>
      <c r="E988">
        <v>0</v>
      </c>
      <c r="F988">
        <v>10.85</v>
      </c>
      <c r="G988">
        <v>0</v>
      </c>
      <c r="H988">
        <v>0</v>
      </c>
      <c r="I988">
        <v>0</v>
      </c>
      <c r="K988">
        <v>1994</v>
      </c>
      <c r="L988">
        <v>1996</v>
      </c>
    </row>
    <row r="989" spans="1:12" x14ac:dyDescent="0.25">
      <c r="A989">
        <v>32</v>
      </c>
      <c r="B989">
        <v>12344585</v>
      </c>
      <c r="C989" t="s">
        <v>279</v>
      </c>
      <c r="D989">
        <v>30</v>
      </c>
      <c r="E989">
        <v>0</v>
      </c>
      <c r="F989">
        <v>21</v>
      </c>
      <c r="G989">
        <v>0</v>
      </c>
      <c r="H989">
        <v>0</v>
      </c>
      <c r="I989">
        <v>0</v>
      </c>
      <c r="K989">
        <v>1994</v>
      </c>
      <c r="L989">
        <v>1996</v>
      </c>
    </row>
    <row r="990" spans="1:12" x14ac:dyDescent="0.25">
      <c r="A990">
        <v>32</v>
      </c>
      <c r="B990">
        <v>12344587</v>
      </c>
      <c r="C990" t="s">
        <v>200</v>
      </c>
      <c r="D990">
        <v>24</v>
      </c>
      <c r="E990">
        <v>0</v>
      </c>
      <c r="F990">
        <v>16.8</v>
      </c>
      <c r="G990">
        <v>0</v>
      </c>
      <c r="H990">
        <v>0</v>
      </c>
      <c r="I990">
        <v>0</v>
      </c>
      <c r="K990">
        <v>1994</v>
      </c>
      <c r="L990">
        <v>1996</v>
      </c>
    </row>
    <row r="991" spans="1:12" x14ac:dyDescent="0.25">
      <c r="A991">
        <v>32</v>
      </c>
      <c r="B991">
        <v>12344590</v>
      </c>
      <c r="C991" t="s">
        <v>640</v>
      </c>
      <c r="D991">
        <v>23</v>
      </c>
      <c r="E991">
        <v>0</v>
      </c>
      <c r="F991">
        <v>16.100000000000001</v>
      </c>
      <c r="G991">
        <v>0</v>
      </c>
      <c r="H991">
        <v>0</v>
      </c>
      <c r="I991">
        <v>0</v>
      </c>
      <c r="K991">
        <v>1994</v>
      </c>
      <c r="L991">
        <v>1996</v>
      </c>
    </row>
    <row r="992" spans="1:12" x14ac:dyDescent="0.25">
      <c r="A992">
        <v>32</v>
      </c>
      <c r="B992">
        <v>12344599</v>
      </c>
      <c r="C992" t="s">
        <v>551</v>
      </c>
      <c r="D992">
        <v>124</v>
      </c>
      <c r="E992">
        <v>0</v>
      </c>
      <c r="F992">
        <v>86.8</v>
      </c>
      <c r="G992">
        <v>0</v>
      </c>
      <c r="H992">
        <v>0</v>
      </c>
      <c r="I992">
        <v>0</v>
      </c>
      <c r="K992">
        <v>1994</v>
      </c>
      <c r="L992">
        <v>1997</v>
      </c>
    </row>
    <row r="993" spans="1:12" x14ac:dyDescent="0.25">
      <c r="A993">
        <v>32</v>
      </c>
      <c r="B993">
        <v>12344601</v>
      </c>
      <c r="C993" t="s">
        <v>674</v>
      </c>
      <c r="D993">
        <v>67</v>
      </c>
      <c r="E993">
        <v>0</v>
      </c>
      <c r="F993">
        <v>46.9</v>
      </c>
      <c r="G993">
        <v>0</v>
      </c>
      <c r="H993">
        <v>0</v>
      </c>
      <c r="I993">
        <v>0</v>
      </c>
      <c r="K993">
        <v>1988</v>
      </c>
      <c r="L993">
        <v>1993</v>
      </c>
    </row>
    <row r="994" spans="1:12" x14ac:dyDescent="0.25">
      <c r="A994">
        <v>32</v>
      </c>
      <c r="B994">
        <v>12344602</v>
      </c>
      <c r="C994" t="s">
        <v>674</v>
      </c>
      <c r="D994">
        <v>54</v>
      </c>
      <c r="E994">
        <v>0</v>
      </c>
      <c r="F994">
        <v>37.799999999999997</v>
      </c>
      <c r="G994">
        <v>0</v>
      </c>
      <c r="H994">
        <v>0</v>
      </c>
      <c r="I994">
        <v>0</v>
      </c>
      <c r="K994">
        <v>1982</v>
      </c>
      <c r="L994">
        <v>1994</v>
      </c>
    </row>
    <row r="995" spans="1:12" x14ac:dyDescent="0.25">
      <c r="A995">
        <v>32</v>
      </c>
      <c r="B995">
        <v>12344603</v>
      </c>
      <c r="C995" t="s">
        <v>675</v>
      </c>
      <c r="D995">
        <v>90</v>
      </c>
      <c r="E995">
        <v>0</v>
      </c>
      <c r="F995">
        <v>63</v>
      </c>
      <c r="G995">
        <v>0</v>
      </c>
      <c r="H995">
        <v>0</v>
      </c>
      <c r="I995">
        <v>0</v>
      </c>
      <c r="K995">
        <v>1992</v>
      </c>
      <c r="L995">
        <v>1999</v>
      </c>
    </row>
    <row r="996" spans="1:12" x14ac:dyDescent="0.25">
      <c r="A996">
        <v>32</v>
      </c>
      <c r="B996">
        <v>12344604</v>
      </c>
      <c r="C996" t="s">
        <v>675</v>
      </c>
      <c r="D996">
        <v>80</v>
      </c>
      <c r="E996">
        <v>0</v>
      </c>
      <c r="F996">
        <v>56</v>
      </c>
      <c r="G996">
        <v>0</v>
      </c>
      <c r="H996">
        <v>0</v>
      </c>
      <c r="I996">
        <v>0</v>
      </c>
      <c r="K996">
        <v>1992</v>
      </c>
      <c r="L996">
        <v>1999</v>
      </c>
    </row>
    <row r="997" spans="1:12" x14ac:dyDescent="0.25">
      <c r="A997">
        <v>32</v>
      </c>
      <c r="B997">
        <v>12344607</v>
      </c>
      <c r="C997" t="s">
        <v>676</v>
      </c>
      <c r="D997">
        <v>365</v>
      </c>
      <c r="E997">
        <v>0</v>
      </c>
      <c r="F997">
        <v>273.75</v>
      </c>
      <c r="G997">
        <v>0</v>
      </c>
      <c r="H997">
        <v>0</v>
      </c>
      <c r="I997">
        <v>0</v>
      </c>
      <c r="K997">
        <v>1989</v>
      </c>
      <c r="L997">
        <v>1994</v>
      </c>
    </row>
    <row r="998" spans="1:12" x14ac:dyDescent="0.25">
      <c r="A998">
        <v>32</v>
      </c>
      <c r="B998">
        <v>12344608</v>
      </c>
      <c r="C998" t="s">
        <v>677</v>
      </c>
      <c r="D998">
        <v>375</v>
      </c>
      <c r="E998">
        <v>0</v>
      </c>
      <c r="F998">
        <v>262.5</v>
      </c>
      <c r="G998">
        <v>0</v>
      </c>
      <c r="H998">
        <v>0</v>
      </c>
      <c r="I998">
        <v>0</v>
      </c>
      <c r="K998">
        <v>1989</v>
      </c>
      <c r="L998">
        <v>1994</v>
      </c>
    </row>
    <row r="999" spans="1:12" x14ac:dyDescent="0.25">
      <c r="A999">
        <v>32</v>
      </c>
      <c r="B999">
        <v>12344613</v>
      </c>
      <c r="C999" t="s">
        <v>665</v>
      </c>
      <c r="D999">
        <v>20</v>
      </c>
      <c r="E999">
        <v>0</v>
      </c>
      <c r="F999">
        <v>15</v>
      </c>
      <c r="G999">
        <v>0</v>
      </c>
      <c r="H999">
        <v>0</v>
      </c>
      <c r="I999">
        <v>0</v>
      </c>
      <c r="K999">
        <v>1994</v>
      </c>
      <c r="L999">
        <v>2004</v>
      </c>
    </row>
    <row r="1000" spans="1:12" x14ac:dyDescent="0.25">
      <c r="A1000">
        <v>32</v>
      </c>
      <c r="B1000">
        <v>12344619</v>
      </c>
      <c r="C1000" t="s">
        <v>400</v>
      </c>
      <c r="D1000">
        <v>97</v>
      </c>
      <c r="E1000">
        <v>0</v>
      </c>
      <c r="F1000">
        <v>67.900000000000006</v>
      </c>
      <c r="G1000">
        <v>0</v>
      </c>
      <c r="H1000">
        <v>0</v>
      </c>
      <c r="I1000">
        <v>0</v>
      </c>
      <c r="K1000">
        <v>1993</v>
      </c>
      <c r="L1000">
        <v>1997</v>
      </c>
    </row>
    <row r="1001" spans="1:12" x14ac:dyDescent="0.25">
      <c r="A1001">
        <v>32</v>
      </c>
      <c r="B1001">
        <v>12344620</v>
      </c>
      <c r="C1001" t="s">
        <v>400</v>
      </c>
      <c r="D1001">
        <v>97</v>
      </c>
      <c r="E1001">
        <v>0</v>
      </c>
      <c r="F1001">
        <v>67.900000000000006</v>
      </c>
      <c r="G1001">
        <v>0</v>
      </c>
      <c r="H1001">
        <v>0</v>
      </c>
      <c r="I1001">
        <v>0</v>
      </c>
      <c r="K1001">
        <v>1993</v>
      </c>
      <c r="L1001">
        <v>1997</v>
      </c>
    </row>
    <row r="1002" spans="1:12" x14ac:dyDescent="0.25">
      <c r="A1002">
        <v>32</v>
      </c>
      <c r="B1002">
        <v>12344621</v>
      </c>
      <c r="C1002" t="s">
        <v>541</v>
      </c>
      <c r="D1002">
        <v>97</v>
      </c>
      <c r="E1002">
        <v>0</v>
      </c>
      <c r="F1002">
        <v>67.900000000000006</v>
      </c>
      <c r="G1002">
        <v>0</v>
      </c>
      <c r="H1002">
        <v>0</v>
      </c>
      <c r="I1002">
        <v>0</v>
      </c>
      <c r="K1002">
        <v>1993</v>
      </c>
      <c r="L1002">
        <v>1997</v>
      </c>
    </row>
    <row r="1003" spans="1:12" x14ac:dyDescent="0.25">
      <c r="A1003">
        <v>32</v>
      </c>
      <c r="B1003">
        <v>12344622</v>
      </c>
      <c r="C1003" t="s">
        <v>541</v>
      </c>
      <c r="D1003">
        <v>97</v>
      </c>
      <c r="E1003">
        <v>0</v>
      </c>
      <c r="F1003">
        <v>67.900000000000006</v>
      </c>
      <c r="G1003">
        <v>0</v>
      </c>
      <c r="H1003">
        <v>0</v>
      </c>
      <c r="I1003">
        <v>0</v>
      </c>
      <c r="K1003">
        <v>1993</v>
      </c>
      <c r="L1003">
        <v>1997</v>
      </c>
    </row>
    <row r="1004" spans="1:12" x14ac:dyDescent="0.25">
      <c r="A1004">
        <v>32</v>
      </c>
      <c r="B1004">
        <v>12344623</v>
      </c>
      <c r="C1004" t="s">
        <v>400</v>
      </c>
      <c r="D1004">
        <v>44</v>
      </c>
      <c r="E1004">
        <v>0</v>
      </c>
      <c r="F1004">
        <v>30.8</v>
      </c>
      <c r="G1004">
        <v>0</v>
      </c>
      <c r="H1004">
        <v>0</v>
      </c>
      <c r="I1004">
        <v>0</v>
      </c>
      <c r="K1004">
        <v>1993</v>
      </c>
      <c r="L1004">
        <v>1994</v>
      </c>
    </row>
    <row r="1005" spans="1:12" x14ac:dyDescent="0.25">
      <c r="A1005">
        <v>32</v>
      </c>
      <c r="B1005">
        <v>12344645</v>
      </c>
      <c r="C1005" t="s">
        <v>279</v>
      </c>
      <c r="D1005">
        <v>61</v>
      </c>
      <c r="E1005">
        <v>0</v>
      </c>
      <c r="F1005">
        <v>42.7</v>
      </c>
      <c r="G1005">
        <v>0</v>
      </c>
      <c r="H1005">
        <v>0</v>
      </c>
      <c r="I1005">
        <v>0</v>
      </c>
      <c r="K1005">
        <v>1995</v>
      </c>
      <c r="L1005">
        <v>1996</v>
      </c>
    </row>
    <row r="1006" spans="1:12" x14ac:dyDescent="0.25">
      <c r="A1006">
        <v>32</v>
      </c>
      <c r="B1006">
        <v>12344646</v>
      </c>
      <c r="C1006" t="s">
        <v>279</v>
      </c>
      <c r="D1006">
        <v>61</v>
      </c>
      <c r="E1006">
        <v>0</v>
      </c>
      <c r="F1006">
        <v>42.7</v>
      </c>
      <c r="G1006">
        <v>0</v>
      </c>
      <c r="H1006">
        <v>0</v>
      </c>
      <c r="I1006">
        <v>0</v>
      </c>
      <c r="K1006">
        <v>1995</v>
      </c>
      <c r="L1006">
        <v>1995</v>
      </c>
    </row>
    <row r="1007" spans="1:12" x14ac:dyDescent="0.25">
      <c r="A1007">
        <v>32</v>
      </c>
      <c r="B1007">
        <v>12344647</v>
      </c>
      <c r="C1007" t="s">
        <v>279</v>
      </c>
      <c r="D1007">
        <v>61</v>
      </c>
      <c r="E1007">
        <v>0</v>
      </c>
      <c r="F1007">
        <v>42.7</v>
      </c>
      <c r="G1007">
        <v>0</v>
      </c>
      <c r="H1007">
        <v>0</v>
      </c>
      <c r="I1007">
        <v>0</v>
      </c>
      <c r="K1007">
        <v>1995</v>
      </c>
      <c r="L1007">
        <v>1996</v>
      </c>
    </row>
    <row r="1008" spans="1:12" x14ac:dyDescent="0.25">
      <c r="A1008">
        <v>32</v>
      </c>
      <c r="B1008">
        <v>12344648</v>
      </c>
      <c r="C1008" t="s">
        <v>279</v>
      </c>
      <c r="D1008">
        <v>59</v>
      </c>
      <c r="E1008">
        <v>0</v>
      </c>
      <c r="F1008">
        <v>41.3</v>
      </c>
      <c r="G1008">
        <v>0</v>
      </c>
      <c r="H1008">
        <v>0</v>
      </c>
      <c r="I1008">
        <v>0</v>
      </c>
      <c r="K1008">
        <v>1995</v>
      </c>
      <c r="L1008">
        <v>1996</v>
      </c>
    </row>
    <row r="1009" spans="1:12" x14ac:dyDescent="0.25">
      <c r="A1009">
        <v>32</v>
      </c>
      <c r="B1009">
        <v>12344650</v>
      </c>
      <c r="C1009" t="s">
        <v>200</v>
      </c>
      <c r="D1009">
        <v>31</v>
      </c>
      <c r="E1009">
        <v>0</v>
      </c>
      <c r="F1009">
        <v>21.7</v>
      </c>
      <c r="G1009">
        <v>0</v>
      </c>
      <c r="H1009">
        <v>0</v>
      </c>
      <c r="I1009">
        <v>0</v>
      </c>
      <c r="K1009">
        <v>1995</v>
      </c>
      <c r="L1009">
        <v>1996</v>
      </c>
    </row>
    <row r="1010" spans="1:12" x14ac:dyDescent="0.25">
      <c r="A1010">
        <v>32</v>
      </c>
      <c r="B1010">
        <v>12344651</v>
      </c>
      <c r="C1010" t="s">
        <v>200</v>
      </c>
      <c r="D1010">
        <v>31</v>
      </c>
      <c r="E1010">
        <v>0</v>
      </c>
      <c r="F1010">
        <v>21.7</v>
      </c>
      <c r="G1010">
        <v>0</v>
      </c>
      <c r="H1010">
        <v>0</v>
      </c>
      <c r="I1010">
        <v>0</v>
      </c>
      <c r="K1010">
        <v>1995</v>
      </c>
      <c r="L1010">
        <v>1995</v>
      </c>
    </row>
    <row r="1011" spans="1:12" x14ac:dyDescent="0.25">
      <c r="A1011">
        <v>32</v>
      </c>
      <c r="B1011">
        <v>12344652</v>
      </c>
      <c r="C1011" t="s">
        <v>200</v>
      </c>
      <c r="D1011">
        <v>30</v>
      </c>
      <c r="E1011">
        <v>0</v>
      </c>
      <c r="F1011">
        <v>21</v>
      </c>
      <c r="G1011">
        <v>0</v>
      </c>
      <c r="H1011">
        <v>0</v>
      </c>
      <c r="I1011">
        <v>0</v>
      </c>
      <c r="K1011">
        <v>1995</v>
      </c>
      <c r="L1011">
        <v>1996</v>
      </c>
    </row>
    <row r="1012" spans="1:12" x14ac:dyDescent="0.25">
      <c r="A1012">
        <v>32</v>
      </c>
      <c r="B1012">
        <v>12344653</v>
      </c>
      <c r="C1012" t="s">
        <v>200</v>
      </c>
      <c r="D1012">
        <v>31</v>
      </c>
      <c r="E1012">
        <v>0</v>
      </c>
      <c r="F1012">
        <v>21.7</v>
      </c>
      <c r="G1012">
        <v>0</v>
      </c>
      <c r="H1012">
        <v>0</v>
      </c>
      <c r="I1012">
        <v>0</v>
      </c>
      <c r="K1012">
        <v>1995</v>
      </c>
      <c r="L1012">
        <v>1996</v>
      </c>
    </row>
    <row r="1013" spans="1:12" x14ac:dyDescent="0.25">
      <c r="A1013">
        <v>32</v>
      </c>
      <c r="B1013">
        <v>12344659</v>
      </c>
      <c r="C1013" t="s">
        <v>200</v>
      </c>
      <c r="D1013">
        <v>23</v>
      </c>
      <c r="E1013">
        <v>0</v>
      </c>
      <c r="F1013">
        <v>16.100000000000001</v>
      </c>
      <c r="G1013">
        <v>0</v>
      </c>
      <c r="H1013">
        <v>0</v>
      </c>
      <c r="I1013">
        <v>0</v>
      </c>
      <c r="K1013">
        <v>1995</v>
      </c>
      <c r="L1013">
        <v>2003</v>
      </c>
    </row>
    <row r="1014" spans="1:12" x14ac:dyDescent="0.25">
      <c r="A1014">
        <v>32</v>
      </c>
      <c r="B1014">
        <v>12344660</v>
      </c>
      <c r="C1014" t="s">
        <v>200</v>
      </c>
      <c r="D1014">
        <v>24</v>
      </c>
      <c r="E1014">
        <v>0</v>
      </c>
      <c r="F1014">
        <v>16.8</v>
      </c>
      <c r="G1014">
        <v>0</v>
      </c>
      <c r="H1014">
        <v>0</v>
      </c>
      <c r="I1014">
        <v>0</v>
      </c>
      <c r="K1014">
        <v>1995</v>
      </c>
      <c r="L1014">
        <v>1995</v>
      </c>
    </row>
    <row r="1015" spans="1:12" x14ac:dyDescent="0.25">
      <c r="A1015">
        <v>32</v>
      </c>
      <c r="B1015">
        <v>12344661</v>
      </c>
      <c r="C1015" t="s">
        <v>200</v>
      </c>
      <c r="D1015">
        <v>27</v>
      </c>
      <c r="E1015">
        <v>0</v>
      </c>
      <c r="F1015">
        <v>18.899999999999999</v>
      </c>
      <c r="G1015">
        <v>0</v>
      </c>
      <c r="H1015">
        <v>0</v>
      </c>
      <c r="I1015">
        <v>0</v>
      </c>
      <c r="K1015">
        <v>1995</v>
      </c>
      <c r="L1015">
        <v>1998</v>
      </c>
    </row>
    <row r="1016" spans="1:12" x14ac:dyDescent="0.25">
      <c r="A1016">
        <v>32</v>
      </c>
      <c r="B1016">
        <v>12344662</v>
      </c>
      <c r="C1016" t="s">
        <v>200</v>
      </c>
      <c r="D1016">
        <v>23</v>
      </c>
      <c r="E1016">
        <v>0</v>
      </c>
      <c r="F1016">
        <v>16.100000000000001</v>
      </c>
      <c r="G1016">
        <v>0</v>
      </c>
      <c r="H1016">
        <v>0</v>
      </c>
      <c r="I1016">
        <v>0</v>
      </c>
      <c r="K1016">
        <v>1995</v>
      </c>
      <c r="L1016">
        <v>2002</v>
      </c>
    </row>
    <row r="1017" spans="1:12" x14ac:dyDescent="0.25">
      <c r="A1017">
        <v>32</v>
      </c>
      <c r="B1017">
        <v>12344663</v>
      </c>
      <c r="C1017" t="s">
        <v>279</v>
      </c>
      <c r="D1017">
        <v>31</v>
      </c>
      <c r="E1017">
        <v>0</v>
      </c>
      <c r="F1017">
        <v>21.7</v>
      </c>
      <c r="G1017">
        <v>0</v>
      </c>
      <c r="H1017">
        <v>0</v>
      </c>
      <c r="I1017">
        <v>0</v>
      </c>
      <c r="K1017">
        <v>1995</v>
      </c>
      <c r="L1017">
        <v>2004</v>
      </c>
    </row>
    <row r="1018" spans="1:12" x14ac:dyDescent="0.25">
      <c r="A1018">
        <v>32</v>
      </c>
      <c r="B1018">
        <v>12344664</v>
      </c>
      <c r="C1018" t="s">
        <v>279</v>
      </c>
      <c r="D1018">
        <v>31</v>
      </c>
      <c r="E1018">
        <v>0</v>
      </c>
      <c r="F1018">
        <v>21.7</v>
      </c>
      <c r="G1018">
        <v>0</v>
      </c>
      <c r="H1018">
        <v>0</v>
      </c>
      <c r="I1018">
        <v>0</v>
      </c>
      <c r="K1018">
        <v>1995</v>
      </c>
      <c r="L1018">
        <v>1995</v>
      </c>
    </row>
    <row r="1019" spans="1:12" x14ac:dyDescent="0.25">
      <c r="A1019">
        <v>32</v>
      </c>
      <c r="B1019">
        <v>12344665</v>
      </c>
      <c r="C1019" t="s">
        <v>279</v>
      </c>
      <c r="D1019">
        <v>35</v>
      </c>
      <c r="E1019">
        <v>0</v>
      </c>
      <c r="F1019">
        <v>24.5</v>
      </c>
      <c r="G1019">
        <v>0</v>
      </c>
      <c r="H1019">
        <v>0</v>
      </c>
      <c r="I1019">
        <v>0</v>
      </c>
      <c r="K1019">
        <v>1995</v>
      </c>
      <c r="L1019">
        <v>1997</v>
      </c>
    </row>
    <row r="1020" spans="1:12" x14ac:dyDescent="0.25">
      <c r="A1020">
        <v>32</v>
      </c>
      <c r="B1020">
        <v>12344666</v>
      </c>
      <c r="C1020" t="s">
        <v>279</v>
      </c>
      <c r="D1020">
        <v>31</v>
      </c>
      <c r="E1020">
        <v>0</v>
      </c>
      <c r="F1020">
        <v>21.7</v>
      </c>
      <c r="G1020">
        <v>0</v>
      </c>
      <c r="H1020">
        <v>0</v>
      </c>
      <c r="I1020">
        <v>0</v>
      </c>
      <c r="K1020">
        <v>1995</v>
      </c>
      <c r="L1020">
        <v>2002</v>
      </c>
    </row>
    <row r="1021" spans="1:12" x14ac:dyDescent="0.25">
      <c r="A1021">
        <v>32</v>
      </c>
      <c r="B1021">
        <v>12344667</v>
      </c>
      <c r="C1021" t="s">
        <v>383</v>
      </c>
      <c r="D1021">
        <v>22</v>
      </c>
      <c r="E1021">
        <v>0</v>
      </c>
      <c r="F1021">
        <v>15.4</v>
      </c>
      <c r="G1021">
        <v>0</v>
      </c>
      <c r="H1021">
        <v>0</v>
      </c>
      <c r="I1021">
        <v>0</v>
      </c>
      <c r="K1021">
        <v>1992</v>
      </c>
      <c r="L1021">
        <v>1994</v>
      </c>
    </row>
    <row r="1022" spans="1:12" x14ac:dyDescent="0.25">
      <c r="A1022">
        <v>32</v>
      </c>
      <c r="B1022">
        <v>12344671</v>
      </c>
      <c r="C1022" t="s">
        <v>200</v>
      </c>
      <c r="D1022">
        <v>23</v>
      </c>
      <c r="E1022">
        <v>0</v>
      </c>
      <c r="F1022">
        <v>16.100000000000001</v>
      </c>
      <c r="G1022">
        <v>0</v>
      </c>
      <c r="H1022">
        <v>0</v>
      </c>
      <c r="I1022">
        <v>0</v>
      </c>
      <c r="K1022">
        <v>1995</v>
      </c>
      <c r="L1022">
        <v>1996</v>
      </c>
    </row>
    <row r="1023" spans="1:12" x14ac:dyDescent="0.25">
      <c r="A1023">
        <v>32</v>
      </c>
      <c r="B1023">
        <v>12344672</v>
      </c>
      <c r="C1023" t="s">
        <v>200</v>
      </c>
      <c r="D1023">
        <v>22.5</v>
      </c>
      <c r="E1023">
        <v>0</v>
      </c>
      <c r="F1023">
        <v>15.75</v>
      </c>
      <c r="G1023">
        <v>0</v>
      </c>
      <c r="H1023">
        <v>0</v>
      </c>
      <c r="I1023">
        <v>0</v>
      </c>
      <c r="K1023">
        <v>1995</v>
      </c>
      <c r="L1023">
        <v>1996</v>
      </c>
    </row>
    <row r="1024" spans="1:12" x14ac:dyDescent="0.25">
      <c r="A1024">
        <v>32</v>
      </c>
      <c r="B1024">
        <v>12344673</v>
      </c>
      <c r="C1024" t="s">
        <v>200</v>
      </c>
      <c r="D1024">
        <v>21.43</v>
      </c>
      <c r="E1024">
        <v>0</v>
      </c>
      <c r="F1024">
        <v>15</v>
      </c>
      <c r="G1024">
        <v>0</v>
      </c>
      <c r="H1024">
        <v>0</v>
      </c>
      <c r="I1024">
        <v>0</v>
      </c>
      <c r="K1024">
        <v>1995</v>
      </c>
      <c r="L1024">
        <v>1996</v>
      </c>
    </row>
    <row r="1025" spans="1:12" x14ac:dyDescent="0.25">
      <c r="A1025">
        <v>32</v>
      </c>
      <c r="B1025">
        <v>12344690</v>
      </c>
      <c r="C1025" t="s">
        <v>678</v>
      </c>
      <c r="D1025">
        <v>35</v>
      </c>
      <c r="E1025">
        <v>0</v>
      </c>
      <c r="F1025">
        <v>26.25</v>
      </c>
      <c r="G1025">
        <v>0</v>
      </c>
      <c r="H1025">
        <v>0</v>
      </c>
      <c r="I1025">
        <v>0</v>
      </c>
      <c r="K1025">
        <v>1992</v>
      </c>
      <c r="L1025">
        <v>2005</v>
      </c>
    </row>
    <row r="1026" spans="1:12" x14ac:dyDescent="0.25">
      <c r="A1026">
        <v>32</v>
      </c>
      <c r="B1026">
        <v>12344691</v>
      </c>
      <c r="C1026" t="s">
        <v>679</v>
      </c>
      <c r="D1026">
        <v>35</v>
      </c>
      <c r="E1026">
        <v>0</v>
      </c>
      <c r="F1026">
        <v>26.25</v>
      </c>
      <c r="G1026">
        <v>0</v>
      </c>
      <c r="H1026">
        <v>0</v>
      </c>
      <c r="I1026">
        <v>0</v>
      </c>
      <c r="K1026">
        <v>1976</v>
      </c>
      <c r="L1026">
        <v>1994</v>
      </c>
    </row>
    <row r="1027" spans="1:12" x14ac:dyDescent="0.25">
      <c r="A1027">
        <v>32</v>
      </c>
      <c r="B1027">
        <v>12344692</v>
      </c>
      <c r="C1027" t="s">
        <v>679</v>
      </c>
      <c r="D1027">
        <v>21</v>
      </c>
      <c r="E1027">
        <v>0</v>
      </c>
      <c r="F1027">
        <v>14.7</v>
      </c>
      <c r="G1027">
        <v>0</v>
      </c>
      <c r="H1027">
        <v>0</v>
      </c>
      <c r="I1027">
        <v>0</v>
      </c>
      <c r="K1027">
        <v>1980</v>
      </c>
      <c r="L1027">
        <v>1994</v>
      </c>
    </row>
    <row r="1028" spans="1:12" x14ac:dyDescent="0.25">
      <c r="A1028">
        <v>32</v>
      </c>
      <c r="B1028">
        <v>12344705</v>
      </c>
      <c r="C1028" t="s">
        <v>680</v>
      </c>
      <c r="D1028">
        <v>279</v>
      </c>
      <c r="E1028">
        <v>0</v>
      </c>
      <c r="F1028">
        <v>195.3</v>
      </c>
      <c r="G1028">
        <v>0</v>
      </c>
      <c r="H1028">
        <v>0</v>
      </c>
      <c r="I1028">
        <v>0</v>
      </c>
      <c r="K1028">
        <v>1994</v>
      </c>
      <c r="L1028">
        <v>2003</v>
      </c>
    </row>
    <row r="1029" spans="1:12" x14ac:dyDescent="0.25">
      <c r="A1029">
        <v>32</v>
      </c>
      <c r="B1029">
        <v>12344706</v>
      </c>
      <c r="C1029" t="s">
        <v>681</v>
      </c>
      <c r="D1029">
        <v>279</v>
      </c>
      <c r="E1029">
        <v>0</v>
      </c>
      <c r="F1029">
        <v>195.3</v>
      </c>
      <c r="G1029">
        <v>0</v>
      </c>
      <c r="H1029">
        <v>0</v>
      </c>
      <c r="I1029">
        <v>0</v>
      </c>
      <c r="K1029">
        <v>1994</v>
      </c>
      <c r="L1029">
        <v>2003</v>
      </c>
    </row>
    <row r="1030" spans="1:12" x14ac:dyDescent="0.25">
      <c r="A1030">
        <v>32</v>
      </c>
      <c r="B1030">
        <v>12344707</v>
      </c>
      <c r="C1030" t="s">
        <v>682</v>
      </c>
      <c r="D1030">
        <v>279</v>
      </c>
      <c r="E1030">
        <v>0</v>
      </c>
      <c r="F1030">
        <v>195.3</v>
      </c>
      <c r="G1030">
        <v>0</v>
      </c>
      <c r="H1030">
        <v>0</v>
      </c>
      <c r="I1030">
        <v>0</v>
      </c>
      <c r="K1030">
        <v>1994</v>
      </c>
      <c r="L1030">
        <v>2003</v>
      </c>
    </row>
    <row r="1031" spans="1:12" x14ac:dyDescent="0.25">
      <c r="A1031">
        <v>32</v>
      </c>
      <c r="B1031">
        <v>12344708</v>
      </c>
      <c r="C1031" t="s">
        <v>683</v>
      </c>
      <c r="D1031">
        <v>279</v>
      </c>
      <c r="E1031">
        <v>0</v>
      </c>
      <c r="F1031">
        <v>195.3</v>
      </c>
      <c r="G1031">
        <v>0</v>
      </c>
      <c r="H1031">
        <v>0</v>
      </c>
      <c r="I1031">
        <v>0</v>
      </c>
      <c r="K1031">
        <v>1994</v>
      </c>
      <c r="L1031">
        <v>2003</v>
      </c>
    </row>
    <row r="1032" spans="1:12" x14ac:dyDescent="0.25">
      <c r="A1032">
        <v>32</v>
      </c>
      <c r="B1032">
        <v>12344709</v>
      </c>
      <c r="C1032" t="s">
        <v>279</v>
      </c>
      <c r="D1032">
        <v>31</v>
      </c>
      <c r="E1032">
        <v>0</v>
      </c>
      <c r="F1032">
        <v>21.7</v>
      </c>
      <c r="G1032">
        <v>0</v>
      </c>
      <c r="H1032">
        <v>0</v>
      </c>
      <c r="I1032">
        <v>0</v>
      </c>
      <c r="K1032">
        <v>1993</v>
      </c>
      <c r="L1032">
        <v>1996</v>
      </c>
    </row>
    <row r="1033" spans="1:12" x14ac:dyDescent="0.25">
      <c r="A1033">
        <v>32</v>
      </c>
      <c r="B1033">
        <v>12344710</v>
      </c>
      <c r="C1033" t="s">
        <v>279</v>
      </c>
      <c r="D1033">
        <v>31</v>
      </c>
      <c r="E1033">
        <v>0</v>
      </c>
      <c r="F1033">
        <v>21.7</v>
      </c>
      <c r="G1033">
        <v>0</v>
      </c>
      <c r="H1033">
        <v>0</v>
      </c>
      <c r="I1033">
        <v>0</v>
      </c>
      <c r="K1033">
        <v>1991</v>
      </c>
      <c r="L1033">
        <v>1996</v>
      </c>
    </row>
    <row r="1034" spans="1:12" x14ac:dyDescent="0.25">
      <c r="A1034">
        <v>32</v>
      </c>
      <c r="B1034">
        <v>12344711</v>
      </c>
      <c r="C1034" t="s">
        <v>279</v>
      </c>
      <c r="D1034">
        <v>31</v>
      </c>
      <c r="E1034">
        <v>0</v>
      </c>
      <c r="F1034">
        <v>21.7</v>
      </c>
      <c r="G1034">
        <v>0</v>
      </c>
      <c r="H1034">
        <v>0</v>
      </c>
      <c r="I1034">
        <v>0</v>
      </c>
      <c r="K1034">
        <v>1993</v>
      </c>
      <c r="L1034">
        <v>1996</v>
      </c>
    </row>
    <row r="1035" spans="1:12" x14ac:dyDescent="0.25">
      <c r="A1035">
        <v>32</v>
      </c>
      <c r="B1035">
        <v>12344712</v>
      </c>
      <c r="C1035" t="s">
        <v>200</v>
      </c>
      <c r="D1035">
        <v>24</v>
      </c>
      <c r="E1035">
        <v>0</v>
      </c>
      <c r="F1035">
        <v>16.8</v>
      </c>
      <c r="G1035">
        <v>0</v>
      </c>
      <c r="H1035">
        <v>0</v>
      </c>
      <c r="I1035">
        <v>0</v>
      </c>
      <c r="K1035">
        <v>1993</v>
      </c>
      <c r="L1035">
        <v>1996</v>
      </c>
    </row>
    <row r="1036" spans="1:12" x14ac:dyDescent="0.25">
      <c r="A1036">
        <v>32</v>
      </c>
      <c r="B1036">
        <v>12344713</v>
      </c>
      <c r="C1036" t="s">
        <v>200</v>
      </c>
      <c r="D1036">
        <v>24</v>
      </c>
      <c r="E1036">
        <v>0</v>
      </c>
      <c r="F1036">
        <v>16.8</v>
      </c>
      <c r="G1036">
        <v>0</v>
      </c>
      <c r="H1036">
        <v>0</v>
      </c>
      <c r="I1036">
        <v>0</v>
      </c>
      <c r="K1036">
        <v>1991</v>
      </c>
      <c r="L1036">
        <v>1996</v>
      </c>
    </row>
    <row r="1037" spans="1:12" x14ac:dyDescent="0.25">
      <c r="A1037">
        <v>32</v>
      </c>
      <c r="B1037">
        <v>12344714</v>
      </c>
      <c r="C1037" t="s">
        <v>200</v>
      </c>
      <c r="D1037">
        <v>24</v>
      </c>
      <c r="E1037">
        <v>0</v>
      </c>
      <c r="F1037">
        <v>16.8</v>
      </c>
      <c r="G1037">
        <v>0</v>
      </c>
      <c r="H1037">
        <v>0</v>
      </c>
      <c r="I1037">
        <v>0</v>
      </c>
      <c r="K1037">
        <v>1993</v>
      </c>
      <c r="L1037">
        <v>1996</v>
      </c>
    </row>
    <row r="1038" spans="1:12" x14ac:dyDescent="0.25">
      <c r="A1038">
        <v>32</v>
      </c>
      <c r="B1038">
        <v>12344726</v>
      </c>
      <c r="C1038" t="s">
        <v>684</v>
      </c>
      <c r="D1038">
        <v>60</v>
      </c>
      <c r="E1038">
        <v>0</v>
      </c>
      <c r="F1038">
        <v>45</v>
      </c>
      <c r="G1038">
        <v>0</v>
      </c>
      <c r="H1038">
        <v>0</v>
      </c>
      <c r="I1038">
        <v>0</v>
      </c>
      <c r="K1038">
        <v>1994</v>
      </c>
      <c r="L1038">
        <v>2004</v>
      </c>
    </row>
    <row r="1039" spans="1:12" x14ac:dyDescent="0.25">
      <c r="A1039">
        <v>32</v>
      </c>
      <c r="B1039">
        <v>12344727</v>
      </c>
      <c r="C1039" t="s">
        <v>685</v>
      </c>
      <c r="D1039">
        <v>230</v>
      </c>
      <c r="E1039">
        <v>0</v>
      </c>
      <c r="F1039">
        <v>161</v>
      </c>
      <c r="G1039">
        <v>0</v>
      </c>
      <c r="H1039">
        <v>0</v>
      </c>
      <c r="I1039">
        <v>0</v>
      </c>
      <c r="K1039">
        <v>1988</v>
      </c>
      <c r="L1039">
        <v>2000</v>
      </c>
    </row>
    <row r="1040" spans="1:12" x14ac:dyDescent="0.25">
      <c r="A1040">
        <v>32</v>
      </c>
      <c r="B1040">
        <v>12344730</v>
      </c>
      <c r="C1040" t="s">
        <v>425</v>
      </c>
      <c r="D1040">
        <v>299</v>
      </c>
      <c r="E1040">
        <v>0</v>
      </c>
      <c r="F1040">
        <v>209.3</v>
      </c>
      <c r="G1040">
        <v>0</v>
      </c>
      <c r="H1040">
        <v>0</v>
      </c>
      <c r="I1040">
        <v>0</v>
      </c>
      <c r="K1040">
        <v>1994</v>
      </c>
      <c r="L1040">
        <v>1996</v>
      </c>
    </row>
    <row r="1041" spans="1:12" x14ac:dyDescent="0.25">
      <c r="A1041">
        <v>32</v>
      </c>
      <c r="B1041">
        <v>12344731</v>
      </c>
      <c r="C1041" t="s">
        <v>425</v>
      </c>
      <c r="D1041">
        <v>299</v>
      </c>
      <c r="E1041">
        <v>0</v>
      </c>
      <c r="F1041">
        <v>209.3</v>
      </c>
      <c r="G1041">
        <v>0</v>
      </c>
      <c r="H1041">
        <v>0</v>
      </c>
      <c r="I1041">
        <v>0</v>
      </c>
      <c r="K1041">
        <v>1994</v>
      </c>
      <c r="L1041">
        <v>1996</v>
      </c>
    </row>
    <row r="1042" spans="1:12" x14ac:dyDescent="0.25">
      <c r="A1042">
        <v>32</v>
      </c>
      <c r="B1042">
        <v>12344732</v>
      </c>
      <c r="C1042" t="s">
        <v>686</v>
      </c>
      <c r="D1042">
        <v>154</v>
      </c>
      <c r="E1042">
        <v>0</v>
      </c>
      <c r="F1042">
        <v>107.8</v>
      </c>
      <c r="G1042">
        <v>0</v>
      </c>
      <c r="H1042">
        <v>0</v>
      </c>
      <c r="I1042">
        <v>0</v>
      </c>
      <c r="K1042">
        <v>1988</v>
      </c>
      <c r="L1042">
        <v>2000</v>
      </c>
    </row>
    <row r="1043" spans="1:12" x14ac:dyDescent="0.25">
      <c r="A1043">
        <v>32</v>
      </c>
      <c r="B1043">
        <v>12344733</v>
      </c>
      <c r="C1043" t="s">
        <v>671</v>
      </c>
      <c r="D1043">
        <v>95</v>
      </c>
      <c r="E1043">
        <v>0</v>
      </c>
      <c r="F1043">
        <v>66.5</v>
      </c>
      <c r="G1043">
        <v>0</v>
      </c>
      <c r="H1043">
        <v>0</v>
      </c>
      <c r="I1043">
        <v>0</v>
      </c>
      <c r="K1043">
        <v>1994</v>
      </c>
      <c r="L1043">
        <v>1994</v>
      </c>
    </row>
    <row r="1044" spans="1:12" x14ac:dyDescent="0.25">
      <c r="A1044">
        <v>32</v>
      </c>
      <c r="B1044">
        <v>12344734</v>
      </c>
      <c r="C1044" t="s">
        <v>687</v>
      </c>
      <c r="D1044">
        <v>95</v>
      </c>
      <c r="E1044">
        <v>0</v>
      </c>
      <c r="F1044">
        <v>66.5</v>
      </c>
      <c r="G1044">
        <v>0</v>
      </c>
      <c r="H1044">
        <v>0</v>
      </c>
      <c r="I1044">
        <v>0</v>
      </c>
      <c r="K1044">
        <v>1991</v>
      </c>
      <c r="L1044">
        <v>2002</v>
      </c>
    </row>
    <row r="1045" spans="1:12" x14ac:dyDescent="0.25">
      <c r="A1045">
        <v>32</v>
      </c>
      <c r="B1045">
        <v>12344735</v>
      </c>
      <c r="C1045" t="s">
        <v>688</v>
      </c>
      <c r="D1045">
        <v>95</v>
      </c>
      <c r="E1045">
        <v>0</v>
      </c>
      <c r="F1045">
        <v>66.5</v>
      </c>
      <c r="G1045">
        <v>0</v>
      </c>
      <c r="H1045">
        <v>0</v>
      </c>
      <c r="I1045">
        <v>0</v>
      </c>
      <c r="K1045">
        <v>1992</v>
      </c>
      <c r="L1045">
        <v>1998</v>
      </c>
    </row>
    <row r="1046" spans="1:12" x14ac:dyDescent="0.25">
      <c r="A1046">
        <v>32</v>
      </c>
      <c r="B1046">
        <v>12344736</v>
      </c>
      <c r="C1046" t="s">
        <v>688</v>
      </c>
      <c r="D1046">
        <v>87.92</v>
      </c>
      <c r="E1046">
        <v>0</v>
      </c>
      <c r="F1046">
        <v>65.94</v>
      </c>
      <c r="G1046">
        <v>0</v>
      </c>
      <c r="H1046">
        <v>0</v>
      </c>
      <c r="I1046">
        <v>0</v>
      </c>
      <c r="K1046">
        <v>1992</v>
      </c>
      <c r="L1046">
        <v>1999</v>
      </c>
    </row>
    <row r="1047" spans="1:12" x14ac:dyDescent="0.25">
      <c r="A1047">
        <v>32</v>
      </c>
      <c r="B1047">
        <v>12344738</v>
      </c>
      <c r="C1047" t="s">
        <v>689</v>
      </c>
      <c r="D1047">
        <v>129.32</v>
      </c>
      <c r="E1047">
        <v>0</v>
      </c>
      <c r="F1047">
        <v>96.99</v>
      </c>
      <c r="G1047">
        <v>0</v>
      </c>
      <c r="H1047">
        <v>0</v>
      </c>
      <c r="I1047">
        <v>0</v>
      </c>
      <c r="K1047">
        <v>1994</v>
      </c>
      <c r="L1047">
        <v>1998</v>
      </c>
    </row>
    <row r="1048" spans="1:12" x14ac:dyDescent="0.25">
      <c r="A1048">
        <v>32</v>
      </c>
      <c r="B1048">
        <v>12344741</v>
      </c>
      <c r="C1048" t="s">
        <v>690</v>
      </c>
      <c r="D1048">
        <v>1029.83</v>
      </c>
      <c r="E1048">
        <v>0</v>
      </c>
      <c r="F1048">
        <v>834.16</v>
      </c>
      <c r="G1048">
        <v>0</v>
      </c>
      <c r="H1048">
        <v>0</v>
      </c>
      <c r="I1048">
        <v>0</v>
      </c>
      <c r="K1048">
        <v>1984</v>
      </c>
      <c r="L1048">
        <v>1996</v>
      </c>
    </row>
    <row r="1049" spans="1:12" x14ac:dyDescent="0.25">
      <c r="A1049">
        <v>32</v>
      </c>
      <c r="B1049">
        <v>12344742</v>
      </c>
      <c r="C1049" t="s">
        <v>691</v>
      </c>
      <c r="D1049">
        <v>1029.83</v>
      </c>
      <c r="E1049">
        <v>0</v>
      </c>
      <c r="F1049">
        <v>834.16</v>
      </c>
      <c r="G1049">
        <v>0</v>
      </c>
      <c r="H1049">
        <v>0</v>
      </c>
      <c r="I1049">
        <v>0</v>
      </c>
      <c r="K1049">
        <v>1985</v>
      </c>
      <c r="L1049">
        <v>1996</v>
      </c>
    </row>
    <row r="1050" spans="1:12" x14ac:dyDescent="0.25">
      <c r="A1050">
        <v>32</v>
      </c>
      <c r="B1050">
        <v>12344745</v>
      </c>
      <c r="C1050" t="s">
        <v>692</v>
      </c>
      <c r="D1050">
        <v>67</v>
      </c>
      <c r="E1050">
        <v>0</v>
      </c>
      <c r="F1050">
        <v>46.9</v>
      </c>
      <c r="G1050">
        <v>0</v>
      </c>
      <c r="H1050">
        <v>0</v>
      </c>
      <c r="I1050">
        <v>0</v>
      </c>
      <c r="K1050">
        <v>1988</v>
      </c>
      <c r="L1050">
        <v>1994</v>
      </c>
    </row>
    <row r="1051" spans="1:12" x14ac:dyDescent="0.25">
      <c r="A1051">
        <v>32</v>
      </c>
      <c r="B1051">
        <v>12344746</v>
      </c>
      <c r="C1051" t="s">
        <v>693</v>
      </c>
      <c r="D1051">
        <v>95</v>
      </c>
      <c r="E1051">
        <v>0</v>
      </c>
      <c r="F1051">
        <v>66.5</v>
      </c>
      <c r="G1051">
        <v>0</v>
      </c>
      <c r="H1051">
        <v>0</v>
      </c>
      <c r="I1051">
        <v>0</v>
      </c>
      <c r="K1051">
        <v>1985</v>
      </c>
      <c r="L1051">
        <v>1996</v>
      </c>
    </row>
    <row r="1052" spans="1:12" x14ac:dyDescent="0.25">
      <c r="A1052">
        <v>32</v>
      </c>
      <c r="B1052">
        <v>12344747</v>
      </c>
      <c r="C1052" t="s">
        <v>694</v>
      </c>
      <c r="D1052">
        <v>213</v>
      </c>
      <c r="E1052">
        <v>0</v>
      </c>
      <c r="F1052">
        <v>149.1</v>
      </c>
      <c r="G1052">
        <v>0</v>
      </c>
      <c r="H1052">
        <v>0</v>
      </c>
      <c r="I1052">
        <v>0</v>
      </c>
      <c r="K1052">
        <v>1994</v>
      </c>
      <c r="L1052">
        <v>2004</v>
      </c>
    </row>
    <row r="1053" spans="1:12" x14ac:dyDescent="0.25">
      <c r="A1053">
        <v>32</v>
      </c>
      <c r="B1053">
        <v>12344748</v>
      </c>
      <c r="C1053" t="s">
        <v>181</v>
      </c>
      <c r="D1053">
        <v>35</v>
      </c>
      <c r="E1053">
        <v>0</v>
      </c>
      <c r="F1053">
        <v>24.5</v>
      </c>
      <c r="G1053">
        <v>0</v>
      </c>
      <c r="H1053">
        <v>0</v>
      </c>
      <c r="I1053">
        <v>0</v>
      </c>
      <c r="K1053">
        <v>1995</v>
      </c>
      <c r="L1053">
        <v>2000</v>
      </c>
    </row>
    <row r="1054" spans="1:12" x14ac:dyDescent="0.25">
      <c r="A1054">
        <v>32</v>
      </c>
      <c r="B1054">
        <v>12344749</v>
      </c>
      <c r="C1054" t="s">
        <v>181</v>
      </c>
      <c r="D1054">
        <v>31</v>
      </c>
      <c r="E1054">
        <v>0</v>
      </c>
      <c r="F1054">
        <v>21.7</v>
      </c>
      <c r="G1054">
        <v>0</v>
      </c>
      <c r="H1054">
        <v>0</v>
      </c>
      <c r="I1054">
        <v>0</v>
      </c>
      <c r="K1054">
        <v>1995</v>
      </c>
      <c r="L1054">
        <v>2000</v>
      </c>
    </row>
    <row r="1055" spans="1:12" x14ac:dyDescent="0.25">
      <c r="A1055">
        <v>32</v>
      </c>
      <c r="B1055">
        <v>12344750</v>
      </c>
      <c r="C1055" t="s">
        <v>181</v>
      </c>
      <c r="D1055">
        <v>31</v>
      </c>
      <c r="E1055">
        <v>0</v>
      </c>
      <c r="F1055">
        <v>21.7</v>
      </c>
      <c r="G1055">
        <v>0</v>
      </c>
      <c r="H1055">
        <v>0</v>
      </c>
      <c r="I1055">
        <v>0</v>
      </c>
      <c r="K1055">
        <v>1995</v>
      </c>
      <c r="L1055">
        <v>1995</v>
      </c>
    </row>
    <row r="1056" spans="1:12" x14ac:dyDescent="0.25">
      <c r="A1056">
        <v>32</v>
      </c>
      <c r="B1056">
        <v>12344751</v>
      </c>
      <c r="C1056" t="s">
        <v>181</v>
      </c>
      <c r="D1056">
        <v>31</v>
      </c>
      <c r="E1056">
        <v>0</v>
      </c>
      <c r="F1056">
        <v>21.7</v>
      </c>
      <c r="G1056">
        <v>0</v>
      </c>
      <c r="H1056">
        <v>0</v>
      </c>
      <c r="I1056">
        <v>0</v>
      </c>
      <c r="K1056">
        <v>1995</v>
      </c>
      <c r="L1056">
        <v>1999</v>
      </c>
    </row>
    <row r="1057" spans="1:12" x14ac:dyDescent="0.25">
      <c r="A1057">
        <v>32</v>
      </c>
      <c r="B1057">
        <v>12344753</v>
      </c>
      <c r="C1057" t="s">
        <v>171</v>
      </c>
      <c r="D1057">
        <v>35</v>
      </c>
      <c r="E1057">
        <v>0</v>
      </c>
      <c r="F1057">
        <v>24.5</v>
      </c>
      <c r="G1057">
        <v>0</v>
      </c>
      <c r="H1057">
        <v>0</v>
      </c>
      <c r="I1057">
        <v>0</v>
      </c>
      <c r="K1057">
        <v>1995</v>
      </c>
      <c r="L1057">
        <v>2000</v>
      </c>
    </row>
    <row r="1058" spans="1:12" x14ac:dyDescent="0.25">
      <c r="A1058">
        <v>32</v>
      </c>
      <c r="B1058">
        <v>12344754</v>
      </c>
      <c r="C1058" t="s">
        <v>171</v>
      </c>
      <c r="D1058">
        <v>35</v>
      </c>
      <c r="E1058">
        <v>0</v>
      </c>
      <c r="F1058">
        <v>24.5</v>
      </c>
      <c r="G1058">
        <v>0</v>
      </c>
      <c r="H1058">
        <v>0</v>
      </c>
      <c r="I1058">
        <v>0</v>
      </c>
      <c r="K1058">
        <v>1995</v>
      </c>
      <c r="L1058">
        <v>1999</v>
      </c>
    </row>
    <row r="1059" spans="1:12" x14ac:dyDescent="0.25">
      <c r="A1059">
        <v>32</v>
      </c>
      <c r="B1059">
        <v>12344756</v>
      </c>
      <c r="C1059" t="s">
        <v>181</v>
      </c>
      <c r="D1059">
        <v>19.5</v>
      </c>
      <c r="E1059">
        <v>0</v>
      </c>
      <c r="F1059">
        <v>13.65</v>
      </c>
      <c r="G1059">
        <v>0</v>
      </c>
      <c r="H1059">
        <v>0</v>
      </c>
      <c r="I1059">
        <v>0</v>
      </c>
      <c r="K1059">
        <v>1995</v>
      </c>
      <c r="L1059">
        <v>1995</v>
      </c>
    </row>
    <row r="1060" spans="1:12" x14ac:dyDescent="0.25">
      <c r="A1060">
        <v>32</v>
      </c>
      <c r="B1060">
        <v>12344757</v>
      </c>
      <c r="C1060" t="s">
        <v>181</v>
      </c>
      <c r="D1060">
        <v>43</v>
      </c>
      <c r="E1060">
        <v>0</v>
      </c>
      <c r="F1060">
        <v>30.1</v>
      </c>
      <c r="G1060">
        <v>0</v>
      </c>
      <c r="H1060">
        <v>0</v>
      </c>
      <c r="I1060">
        <v>0</v>
      </c>
      <c r="K1060">
        <v>1995</v>
      </c>
      <c r="L1060">
        <v>1995</v>
      </c>
    </row>
    <row r="1061" spans="1:12" x14ac:dyDescent="0.25">
      <c r="A1061">
        <v>32</v>
      </c>
      <c r="B1061">
        <v>12344762</v>
      </c>
      <c r="C1061" t="s">
        <v>181</v>
      </c>
      <c r="D1061">
        <v>24</v>
      </c>
      <c r="E1061">
        <v>0</v>
      </c>
      <c r="F1061">
        <v>16.8</v>
      </c>
      <c r="G1061">
        <v>0</v>
      </c>
      <c r="H1061">
        <v>0</v>
      </c>
      <c r="I1061">
        <v>0</v>
      </c>
      <c r="K1061">
        <v>1995</v>
      </c>
      <c r="L1061">
        <v>1996</v>
      </c>
    </row>
    <row r="1062" spans="1:12" x14ac:dyDescent="0.25">
      <c r="A1062">
        <v>32</v>
      </c>
      <c r="B1062">
        <v>12344763</v>
      </c>
      <c r="C1062" t="s">
        <v>181</v>
      </c>
      <c r="D1062">
        <v>24</v>
      </c>
      <c r="E1062">
        <v>0</v>
      </c>
      <c r="F1062">
        <v>16.8</v>
      </c>
      <c r="G1062">
        <v>0</v>
      </c>
      <c r="H1062">
        <v>0</v>
      </c>
      <c r="I1062">
        <v>0</v>
      </c>
      <c r="K1062">
        <v>1995</v>
      </c>
      <c r="L1062">
        <v>1996</v>
      </c>
    </row>
    <row r="1063" spans="1:12" x14ac:dyDescent="0.25">
      <c r="A1063">
        <v>32</v>
      </c>
      <c r="B1063">
        <v>12344765</v>
      </c>
      <c r="C1063" t="s">
        <v>171</v>
      </c>
      <c r="D1063">
        <v>33.07</v>
      </c>
      <c r="E1063">
        <v>0</v>
      </c>
      <c r="F1063">
        <v>24.8</v>
      </c>
      <c r="G1063">
        <v>0</v>
      </c>
      <c r="H1063">
        <v>0</v>
      </c>
      <c r="I1063">
        <v>0</v>
      </c>
      <c r="K1063">
        <v>1994</v>
      </c>
      <c r="L1063">
        <v>1997</v>
      </c>
    </row>
    <row r="1064" spans="1:12" x14ac:dyDescent="0.25">
      <c r="A1064">
        <v>32</v>
      </c>
      <c r="B1064">
        <v>12344769</v>
      </c>
      <c r="C1064" t="s">
        <v>171</v>
      </c>
      <c r="D1064">
        <v>33.07</v>
      </c>
      <c r="E1064">
        <v>0</v>
      </c>
      <c r="F1064">
        <v>24.8</v>
      </c>
      <c r="G1064">
        <v>0</v>
      </c>
      <c r="H1064">
        <v>0</v>
      </c>
      <c r="I1064">
        <v>0</v>
      </c>
      <c r="K1064">
        <v>1994</v>
      </c>
      <c r="L1064">
        <v>1997</v>
      </c>
    </row>
    <row r="1065" spans="1:12" x14ac:dyDescent="0.25">
      <c r="A1065">
        <v>32</v>
      </c>
      <c r="B1065">
        <v>12344771</v>
      </c>
      <c r="C1065" t="s">
        <v>171</v>
      </c>
      <c r="D1065">
        <v>33.07</v>
      </c>
      <c r="E1065">
        <v>0</v>
      </c>
      <c r="F1065">
        <v>24.8</v>
      </c>
      <c r="G1065">
        <v>0</v>
      </c>
      <c r="H1065">
        <v>0</v>
      </c>
      <c r="I1065">
        <v>0</v>
      </c>
      <c r="K1065">
        <v>1994</v>
      </c>
      <c r="L1065">
        <v>1997</v>
      </c>
    </row>
    <row r="1066" spans="1:12" x14ac:dyDescent="0.25">
      <c r="A1066">
        <v>32</v>
      </c>
      <c r="B1066">
        <v>12344772</v>
      </c>
      <c r="C1066" t="s">
        <v>695</v>
      </c>
      <c r="D1066">
        <v>185.27</v>
      </c>
      <c r="E1066">
        <v>0</v>
      </c>
      <c r="F1066">
        <v>129.69</v>
      </c>
      <c r="G1066">
        <v>0</v>
      </c>
      <c r="H1066">
        <v>0</v>
      </c>
      <c r="I1066">
        <v>0</v>
      </c>
      <c r="K1066">
        <v>1994</v>
      </c>
      <c r="L1066">
        <v>1996</v>
      </c>
    </row>
    <row r="1067" spans="1:12" x14ac:dyDescent="0.25">
      <c r="A1067">
        <v>32</v>
      </c>
      <c r="B1067">
        <v>12344773</v>
      </c>
      <c r="C1067" t="s">
        <v>279</v>
      </c>
      <c r="D1067">
        <v>15.5</v>
      </c>
      <c r="E1067">
        <v>0</v>
      </c>
      <c r="F1067">
        <v>10.85</v>
      </c>
      <c r="G1067">
        <v>0</v>
      </c>
      <c r="H1067">
        <v>0</v>
      </c>
      <c r="I1067">
        <v>0</v>
      </c>
      <c r="K1067">
        <v>1994</v>
      </c>
      <c r="L1067">
        <v>1994</v>
      </c>
    </row>
    <row r="1068" spans="1:12" x14ac:dyDescent="0.25">
      <c r="A1068">
        <v>32</v>
      </c>
      <c r="B1068">
        <v>12344774</v>
      </c>
      <c r="C1068" t="s">
        <v>200</v>
      </c>
      <c r="D1068">
        <v>24</v>
      </c>
      <c r="E1068">
        <v>0</v>
      </c>
      <c r="F1068">
        <v>16.8</v>
      </c>
      <c r="G1068">
        <v>0</v>
      </c>
      <c r="H1068">
        <v>0</v>
      </c>
      <c r="I1068">
        <v>0</v>
      </c>
      <c r="K1068">
        <v>1994</v>
      </c>
      <c r="L1068">
        <v>1994</v>
      </c>
    </row>
    <row r="1069" spans="1:12" x14ac:dyDescent="0.25">
      <c r="A1069">
        <v>32</v>
      </c>
      <c r="B1069">
        <v>12344776</v>
      </c>
      <c r="C1069" t="s">
        <v>200</v>
      </c>
      <c r="D1069">
        <v>23</v>
      </c>
      <c r="E1069">
        <v>0</v>
      </c>
      <c r="F1069">
        <v>16.100000000000001</v>
      </c>
      <c r="G1069">
        <v>0</v>
      </c>
      <c r="H1069">
        <v>0</v>
      </c>
      <c r="I1069">
        <v>0</v>
      </c>
      <c r="K1069">
        <v>1995</v>
      </c>
      <c r="L1069">
        <v>1999</v>
      </c>
    </row>
    <row r="1070" spans="1:12" x14ac:dyDescent="0.25">
      <c r="A1070">
        <v>32</v>
      </c>
      <c r="B1070">
        <v>12344777</v>
      </c>
      <c r="C1070" t="s">
        <v>279</v>
      </c>
      <c r="D1070">
        <v>26.19</v>
      </c>
      <c r="E1070">
        <v>0</v>
      </c>
      <c r="F1070">
        <v>21.48</v>
      </c>
      <c r="G1070">
        <v>0</v>
      </c>
      <c r="H1070">
        <v>0</v>
      </c>
      <c r="I1070">
        <v>0</v>
      </c>
      <c r="K1070">
        <v>1995</v>
      </c>
      <c r="L1070">
        <v>1996</v>
      </c>
    </row>
    <row r="1071" spans="1:12" x14ac:dyDescent="0.25">
      <c r="A1071">
        <v>32</v>
      </c>
      <c r="B1071">
        <v>12344778</v>
      </c>
      <c r="C1071" t="s">
        <v>200</v>
      </c>
      <c r="D1071">
        <v>24</v>
      </c>
      <c r="E1071">
        <v>0</v>
      </c>
      <c r="F1071">
        <v>16.8</v>
      </c>
      <c r="G1071">
        <v>0</v>
      </c>
      <c r="H1071">
        <v>0</v>
      </c>
      <c r="I1071">
        <v>0</v>
      </c>
      <c r="K1071">
        <v>1995</v>
      </c>
      <c r="L1071">
        <v>1997</v>
      </c>
    </row>
    <row r="1072" spans="1:12" x14ac:dyDescent="0.25">
      <c r="A1072">
        <v>32</v>
      </c>
      <c r="B1072">
        <v>12344779</v>
      </c>
      <c r="C1072" t="s">
        <v>279</v>
      </c>
      <c r="D1072">
        <v>26.19</v>
      </c>
      <c r="E1072">
        <v>0</v>
      </c>
      <c r="F1072">
        <v>21.48</v>
      </c>
      <c r="G1072">
        <v>0</v>
      </c>
      <c r="H1072">
        <v>0</v>
      </c>
      <c r="I1072">
        <v>0</v>
      </c>
      <c r="K1072">
        <v>1995</v>
      </c>
      <c r="L1072">
        <v>1996</v>
      </c>
    </row>
    <row r="1073" spans="1:12" x14ac:dyDescent="0.25">
      <c r="A1073">
        <v>32</v>
      </c>
      <c r="B1073">
        <v>12344780</v>
      </c>
      <c r="C1073" t="s">
        <v>200</v>
      </c>
      <c r="D1073">
        <v>24</v>
      </c>
      <c r="E1073">
        <v>0</v>
      </c>
      <c r="F1073">
        <v>16.8</v>
      </c>
      <c r="G1073">
        <v>0</v>
      </c>
      <c r="H1073">
        <v>0</v>
      </c>
      <c r="I1073">
        <v>0</v>
      </c>
      <c r="K1073">
        <v>1995</v>
      </c>
      <c r="L1073">
        <v>1996</v>
      </c>
    </row>
    <row r="1074" spans="1:12" x14ac:dyDescent="0.25">
      <c r="A1074">
        <v>32</v>
      </c>
      <c r="B1074">
        <v>12344781</v>
      </c>
      <c r="C1074" t="s">
        <v>279</v>
      </c>
      <c r="D1074">
        <v>26.19</v>
      </c>
      <c r="E1074">
        <v>0</v>
      </c>
      <c r="F1074">
        <v>21.48</v>
      </c>
      <c r="G1074">
        <v>0</v>
      </c>
      <c r="H1074">
        <v>0</v>
      </c>
      <c r="I1074">
        <v>0</v>
      </c>
      <c r="K1074">
        <v>1995</v>
      </c>
      <c r="L1074">
        <v>1996</v>
      </c>
    </row>
    <row r="1075" spans="1:12" x14ac:dyDescent="0.25">
      <c r="A1075">
        <v>32</v>
      </c>
      <c r="B1075">
        <v>12344782</v>
      </c>
      <c r="C1075" t="s">
        <v>200</v>
      </c>
      <c r="D1075">
        <v>24</v>
      </c>
      <c r="E1075">
        <v>0</v>
      </c>
      <c r="F1075">
        <v>16.8</v>
      </c>
      <c r="G1075">
        <v>0</v>
      </c>
      <c r="H1075">
        <v>0</v>
      </c>
      <c r="I1075">
        <v>0</v>
      </c>
      <c r="K1075">
        <v>1995</v>
      </c>
      <c r="L1075">
        <v>1999</v>
      </c>
    </row>
    <row r="1076" spans="1:12" x14ac:dyDescent="0.25">
      <c r="A1076">
        <v>32</v>
      </c>
      <c r="B1076">
        <v>12344784</v>
      </c>
      <c r="C1076" t="s">
        <v>200</v>
      </c>
      <c r="D1076">
        <v>24</v>
      </c>
      <c r="E1076">
        <v>0</v>
      </c>
      <c r="F1076">
        <v>16.8</v>
      </c>
      <c r="G1076">
        <v>0</v>
      </c>
      <c r="H1076">
        <v>0</v>
      </c>
      <c r="I1076">
        <v>0</v>
      </c>
      <c r="K1076">
        <v>1995</v>
      </c>
      <c r="L1076">
        <v>1997</v>
      </c>
    </row>
    <row r="1077" spans="1:12" x14ac:dyDescent="0.25">
      <c r="A1077">
        <v>32</v>
      </c>
      <c r="B1077">
        <v>12344785</v>
      </c>
      <c r="C1077" t="s">
        <v>279</v>
      </c>
      <c r="D1077">
        <v>37</v>
      </c>
      <c r="E1077">
        <v>0</v>
      </c>
      <c r="F1077">
        <v>25.9</v>
      </c>
      <c r="G1077">
        <v>0</v>
      </c>
      <c r="H1077">
        <v>0</v>
      </c>
      <c r="I1077">
        <v>0</v>
      </c>
      <c r="K1077">
        <v>1995</v>
      </c>
      <c r="L1077">
        <v>1997</v>
      </c>
    </row>
    <row r="1078" spans="1:12" x14ac:dyDescent="0.25">
      <c r="A1078">
        <v>32</v>
      </c>
      <c r="B1078">
        <v>12344786</v>
      </c>
      <c r="C1078" t="s">
        <v>200</v>
      </c>
      <c r="D1078">
        <v>23</v>
      </c>
      <c r="E1078">
        <v>0</v>
      </c>
      <c r="F1078">
        <v>16.100000000000001</v>
      </c>
      <c r="G1078">
        <v>0</v>
      </c>
      <c r="H1078">
        <v>0</v>
      </c>
      <c r="I1078">
        <v>0</v>
      </c>
      <c r="K1078">
        <v>1995</v>
      </c>
      <c r="L1078">
        <v>1997</v>
      </c>
    </row>
    <row r="1079" spans="1:12" x14ac:dyDescent="0.25">
      <c r="A1079">
        <v>32</v>
      </c>
      <c r="B1079">
        <v>12344790</v>
      </c>
      <c r="C1079" t="s">
        <v>696</v>
      </c>
      <c r="D1079">
        <v>1217.1400000000001</v>
      </c>
      <c r="E1079">
        <v>0</v>
      </c>
      <c r="F1079">
        <v>852</v>
      </c>
      <c r="G1079">
        <v>0</v>
      </c>
      <c r="H1079">
        <v>0</v>
      </c>
      <c r="I1079">
        <v>0</v>
      </c>
      <c r="K1079">
        <v>1986</v>
      </c>
      <c r="L1079">
        <v>1988</v>
      </c>
    </row>
    <row r="1080" spans="1:12" x14ac:dyDescent="0.25">
      <c r="A1080">
        <v>32</v>
      </c>
      <c r="B1080">
        <v>12344791</v>
      </c>
      <c r="C1080" t="s">
        <v>697</v>
      </c>
      <c r="D1080">
        <v>1244</v>
      </c>
      <c r="E1080">
        <v>0</v>
      </c>
      <c r="F1080">
        <v>870.8</v>
      </c>
      <c r="G1080">
        <v>0</v>
      </c>
      <c r="H1080">
        <v>0</v>
      </c>
      <c r="I1080">
        <v>0</v>
      </c>
      <c r="K1080">
        <v>1984</v>
      </c>
      <c r="L1080">
        <v>1996</v>
      </c>
    </row>
    <row r="1081" spans="1:12" x14ac:dyDescent="0.25">
      <c r="A1081">
        <v>32</v>
      </c>
      <c r="B1081">
        <v>12344792</v>
      </c>
      <c r="C1081" t="s">
        <v>698</v>
      </c>
      <c r="D1081">
        <v>1216</v>
      </c>
      <c r="E1081">
        <v>0</v>
      </c>
      <c r="F1081">
        <v>851.2</v>
      </c>
      <c r="G1081">
        <v>0</v>
      </c>
      <c r="H1081">
        <v>0</v>
      </c>
      <c r="I1081">
        <v>0</v>
      </c>
      <c r="K1081">
        <v>1986</v>
      </c>
      <c r="L1081">
        <v>1988</v>
      </c>
    </row>
    <row r="1082" spans="1:12" x14ac:dyDescent="0.25">
      <c r="A1082">
        <v>32</v>
      </c>
      <c r="B1082">
        <v>12344793</v>
      </c>
      <c r="C1082" t="s">
        <v>699</v>
      </c>
      <c r="D1082">
        <v>1216</v>
      </c>
      <c r="E1082">
        <v>0</v>
      </c>
      <c r="F1082">
        <v>851.2</v>
      </c>
      <c r="G1082">
        <v>0</v>
      </c>
      <c r="H1082">
        <v>0</v>
      </c>
      <c r="I1082">
        <v>0</v>
      </c>
      <c r="K1082">
        <v>1986</v>
      </c>
      <c r="L1082">
        <v>1988</v>
      </c>
    </row>
    <row r="1083" spans="1:12" x14ac:dyDescent="0.25">
      <c r="A1083">
        <v>32</v>
      </c>
      <c r="B1083">
        <v>12344805</v>
      </c>
      <c r="C1083" t="s">
        <v>700</v>
      </c>
      <c r="D1083">
        <v>36</v>
      </c>
      <c r="E1083">
        <v>0</v>
      </c>
      <c r="F1083">
        <v>25.2</v>
      </c>
      <c r="G1083">
        <v>0</v>
      </c>
      <c r="H1083">
        <v>0</v>
      </c>
      <c r="I1083">
        <v>0</v>
      </c>
      <c r="K1083">
        <v>1988</v>
      </c>
      <c r="L1083">
        <v>1996</v>
      </c>
    </row>
    <row r="1084" spans="1:12" x14ac:dyDescent="0.25">
      <c r="A1084">
        <v>32</v>
      </c>
      <c r="B1084">
        <v>12344806</v>
      </c>
      <c r="C1084" t="s">
        <v>701</v>
      </c>
      <c r="D1084">
        <v>18</v>
      </c>
      <c r="E1084">
        <v>0</v>
      </c>
      <c r="F1084">
        <v>12.6</v>
      </c>
      <c r="G1084">
        <v>0</v>
      </c>
      <c r="H1084">
        <v>0</v>
      </c>
      <c r="I1084">
        <v>0</v>
      </c>
      <c r="K1084">
        <v>1987</v>
      </c>
      <c r="L1084">
        <v>1996</v>
      </c>
    </row>
    <row r="1085" spans="1:12" x14ac:dyDescent="0.25">
      <c r="A1085">
        <v>32</v>
      </c>
      <c r="B1085">
        <v>12344808</v>
      </c>
      <c r="C1085" t="s">
        <v>701</v>
      </c>
      <c r="D1085">
        <v>36</v>
      </c>
      <c r="E1085">
        <v>0</v>
      </c>
      <c r="F1085">
        <v>25.2</v>
      </c>
      <c r="G1085">
        <v>0</v>
      </c>
      <c r="H1085">
        <v>0</v>
      </c>
      <c r="I1085">
        <v>0</v>
      </c>
      <c r="K1085">
        <v>1993</v>
      </c>
      <c r="L1085">
        <v>1997</v>
      </c>
    </row>
    <row r="1086" spans="1:12" x14ac:dyDescent="0.25">
      <c r="A1086">
        <v>32</v>
      </c>
      <c r="B1086">
        <v>12344809</v>
      </c>
      <c r="C1086" t="s">
        <v>701</v>
      </c>
      <c r="D1086">
        <v>18</v>
      </c>
      <c r="E1086">
        <v>0</v>
      </c>
      <c r="F1086">
        <v>12.6</v>
      </c>
      <c r="G1086">
        <v>0</v>
      </c>
      <c r="H1086">
        <v>0</v>
      </c>
      <c r="I1086">
        <v>0</v>
      </c>
      <c r="K1086">
        <v>1991</v>
      </c>
      <c r="L1086">
        <v>1994</v>
      </c>
    </row>
    <row r="1087" spans="1:12" x14ac:dyDescent="0.25">
      <c r="A1087">
        <v>32</v>
      </c>
      <c r="B1087">
        <v>12344810</v>
      </c>
      <c r="C1087" t="s">
        <v>701</v>
      </c>
      <c r="D1087">
        <v>36</v>
      </c>
      <c r="E1087">
        <v>0</v>
      </c>
      <c r="F1087">
        <v>25.2</v>
      </c>
      <c r="G1087">
        <v>0</v>
      </c>
      <c r="H1087">
        <v>0</v>
      </c>
      <c r="I1087">
        <v>0</v>
      </c>
      <c r="K1087">
        <v>1989</v>
      </c>
      <c r="L1087">
        <v>1994</v>
      </c>
    </row>
    <row r="1088" spans="1:12" x14ac:dyDescent="0.25">
      <c r="A1088">
        <v>32</v>
      </c>
      <c r="B1088">
        <v>12344812</v>
      </c>
      <c r="C1088" t="s">
        <v>701</v>
      </c>
      <c r="D1088">
        <v>36</v>
      </c>
      <c r="E1088">
        <v>0</v>
      </c>
      <c r="F1088">
        <v>25.2</v>
      </c>
      <c r="G1088">
        <v>0</v>
      </c>
      <c r="H1088">
        <v>0</v>
      </c>
      <c r="I1088">
        <v>0</v>
      </c>
      <c r="K1088">
        <v>1994</v>
      </c>
      <c r="L1088">
        <v>1996</v>
      </c>
    </row>
    <row r="1089" spans="1:12" x14ac:dyDescent="0.25">
      <c r="A1089">
        <v>32</v>
      </c>
      <c r="B1089">
        <v>12344814</v>
      </c>
      <c r="C1089" t="s">
        <v>701</v>
      </c>
      <c r="D1089">
        <v>36</v>
      </c>
      <c r="E1089">
        <v>0</v>
      </c>
      <c r="F1089">
        <v>25.2</v>
      </c>
      <c r="G1089">
        <v>0</v>
      </c>
      <c r="H1089">
        <v>0</v>
      </c>
      <c r="I1089">
        <v>0</v>
      </c>
      <c r="K1089">
        <v>1993</v>
      </c>
      <c r="L1089">
        <v>1997</v>
      </c>
    </row>
    <row r="1090" spans="1:12" x14ac:dyDescent="0.25">
      <c r="A1090">
        <v>32</v>
      </c>
      <c r="B1090">
        <v>12344815</v>
      </c>
      <c r="C1090" t="s">
        <v>700</v>
      </c>
      <c r="D1090">
        <v>36</v>
      </c>
      <c r="E1090">
        <v>0</v>
      </c>
      <c r="F1090">
        <v>25.2</v>
      </c>
      <c r="G1090">
        <v>0</v>
      </c>
      <c r="H1090">
        <v>0</v>
      </c>
      <c r="I1090">
        <v>0</v>
      </c>
      <c r="K1090">
        <v>1992</v>
      </c>
      <c r="L1090">
        <v>1998</v>
      </c>
    </row>
    <row r="1091" spans="1:12" x14ac:dyDescent="0.25">
      <c r="A1091">
        <v>32</v>
      </c>
      <c r="B1091">
        <v>12344816</v>
      </c>
      <c r="C1091" t="s">
        <v>700</v>
      </c>
      <c r="D1091">
        <v>40</v>
      </c>
      <c r="E1091">
        <v>0</v>
      </c>
      <c r="F1091">
        <v>28</v>
      </c>
      <c r="G1091">
        <v>0</v>
      </c>
      <c r="H1091">
        <v>0</v>
      </c>
      <c r="I1091">
        <v>0</v>
      </c>
      <c r="K1091">
        <v>1992</v>
      </c>
      <c r="L1091">
        <v>1997</v>
      </c>
    </row>
    <row r="1092" spans="1:12" x14ac:dyDescent="0.25">
      <c r="A1092">
        <v>32</v>
      </c>
      <c r="B1092">
        <v>12344817</v>
      </c>
      <c r="C1092" t="s">
        <v>700</v>
      </c>
      <c r="D1092">
        <v>40</v>
      </c>
      <c r="E1092">
        <v>0</v>
      </c>
      <c r="F1092">
        <v>28</v>
      </c>
      <c r="G1092">
        <v>0</v>
      </c>
      <c r="H1092">
        <v>0</v>
      </c>
      <c r="I1092">
        <v>0</v>
      </c>
      <c r="K1092">
        <v>1992</v>
      </c>
      <c r="L1092">
        <v>1995</v>
      </c>
    </row>
    <row r="1093" spans="1:12" x14ac:dyDescent="0.25">
      <c r="A1093">
        <v>32</v>
      </c>
      <c r="B1093">
        <v>12344818</v>
      </c>
      <c r="C1093" t="s">
        <v>700</v>
      </c>
      <c r="D1093">
        <v>36</v>
      </c>
      <c r="E1093">
        <v>0</v>
      </c>
      <c r="F1093">
        <v>25.2</v>
      </c>
      <c r="G1093">
        <v>0</v>
      </c>
      <c r="H1093">
        <v>0</v>
      </c>
      <c r="I1093">
        <v>0</v>
      </c>
      <c r="K1093">
        <v>1992</v>
      </c>
      <c r="L1093">
        <v>1995</v>
      </c>
    </row>
    <row r="1094" spans="1:12" x14ac:dyDescent="0.25">
      <c r="A1094">
        <v>32</v>
      </c>
      <c r="B1094">
        <v>12344819</v>
      </c>
      <c r="C1094" t="s">
        <v>702</v>
      </c>
      <c r="D1094">
        <v>36</v>
      </c>
      <c r="E1094">
        <v>0</v>
      </c>
      <c r="F1094">
        <v>25.2</v>
      </c>
      <c r="G1094">
        <v>0</v>
      </c>
      <c r="H1094">
        <v>0</v>
      </c>
      <c r="I1094">
        <v>0</v>
      </c>
      <c r="K1094">
        <v>1991</v>
      </c>
      <c r="L1094">
        <v>1992</v>
      </c>
    </row>
    <row r="1095" spans="1:12" x14ac:dyDescent="0.25">
      <c r="A1095">
        <v>32</v>
      </c>
      <c r="B1095">
        <v>12344820</v>
      </c>
      <c r="C1095" t="s">
        <v>700</v>
      </c>
      <c r="D1095">
        <v>36</v>
      </c>
      <c r="E1095">
        <v>0</v>
      </c>
      <c r="F1095">
        <v>25.2</v>
      </c>
      <c r="G1095">
        <v>0</v>
      </c>
      <c r="H1095">
        <v>0</v>
      </c>
      <c r="I1095">
        <v>0</v>
      </c>
      <c r="K1095">
        <v>1992</v>
      </c>
      <c r="L1095">
        <v>1995</v>
      </c>
    </row>
    <row r="1096" spans="1:12" x14ac:dyDescent="0.25">
      <c r="A1096">
        <v>32</v>
      </c>
      <c r="B1096">
        <v>12344821</v>
      </c>
      <c r="C1096" t="s">
        <v>702</v>
      </c>
      <c r="D1096">
        <v>36</v>
      </c>
      <c r="E1096">
        <v>0</v>
      </c>
      <c r="F1096">
        <v>25.2</v>
      </c>
      <c r="G1096">
        <v>0</v>
      </c>
      <c r="H1096">
        <v>0</v>
      </c>
      <c r="I1096">
        <v>0</v>
      </c>
      <c r="K1096">
        <v>1991</v>
      </c>
      <c r="L1096">
        <v>1993</v>
      </c>
    </row>
    <row r="1097" spans="1:12" x14ac:dyDescent="0.25">
      <c r="A1097">
        <v>32</v>
      </c>
      <c r="B1097">
        <v>12344822</v>
      </c>
      <c r="C1097" t="s">
        <v>701</v>
      </c>
      <c r="D1097">
        <v>18</v>
      </c>
      <c r="E1097">
        <v>0</v>
      </c>
      <c r="F1097">
        <v>12.6</v>
      </c>
      <c r="G1097">
        <v>0</v>
      </c>
      <c r="H1097">
        <v>0</v>
      </c>
      <c r="I1097">
        <v>0</v>
      </c>
      <c r="K1097">
        <v>1990</v>
      </c>
      <c r="L1097">
        <v>1996</v>
      </c>
    </row>
    <row r="1098" spans="1:12" x14ac:dyDescent="0.25">
      <c r="A1098">
        <v>32</v>
      </c>
      <c r="B1098">
        <v>12344823</v>
      </c>
      <c r="C1098" t="s">
        <v>702</v>
      </c>
      <c r="D1098">
        <v>36</v>
      </c>
      <c r="E1098">
        <v>0</v>
      </c>
      <c r="F1098">
        <v>25.2</v>
      </c>
      <c r="G1098">
        <v>0</v>
      </c>
      <c r="H1098">
        <v>0</v>
      </c>
      <c r="I1098">
        <v>0</v>
      </c>
      <c r="K1098">
        <v>1994</v>
      </c>
      <c r="L1098">
        <v>1996</v>
      </c>
    </row>
    <row r="1099" spans="1:12" x14ac:dyDescent="0.25">
      <c r="A1099">
        <v>32</v>
      </c>
      <c r="B1099">
        <v>12344825</v>
      </c>
      <c r="C1099" t="s">
        <v>703</v>
      </c>
      <c r="D1099">
        <v>159</v>
      </c>
      <c r="E1099">
        <v>0</v>
      </c>
      <c r="F1099">
        <v>111.3</v>
      </c>
      <c r="G1099">
        <v>0</v>
      </c>
      <c r="H1099">
        <v>0</v>
      </c>
      <c r="I1099">
        <v>0</v>
      </c>
      <c r="K1099">
        <v>1994</v>
      </c>
      <c r="L1099">
        <v>1994</v>
      </c>
    </row>
    <row r="1100" spans="1:12" x14ac:dyDescent="0.25">
      <c r="A1100">
        <v>32</v>
      </c>
      <c r="B1100">
        <v>12344826</v>
      </c>
      <c r="C1100" t="s">
        <v>704</v>
      </c>
      <c r="D1100">
        <v>36</v>
      </c>
      <c r="E1100">
        <v>0</v>
      </c>
      <c r="F1100">
        <v>25.2</v>
      </c>
      <c r="G1100">
        <v>0</v>
      </c>
      <c r="H1100">
        <v>0</v>
      </c>
      <c r="I1100">
        <v>0</v>
      </c>
      <c r="K1100">
        <v>1985</v>
      </c>
      <c r="L1100">
        <v>1994</v>
      </c>
    </row>
    <row r="1101" spans="1:12" x14ac:dyDescent="0.25">
      <c r="A1101">
        <v>32</v>
      </c>
      <c r="B1101">
        <v>12344827</v>
      </c>
      <c r="C1101" t="s">
        <v>704</v>
      </c>
      <c r="D1101">
        <v>40</v>
      </c>
      <c r="E1101">
        <v>0</v>
      </c>
      <c r="F1101">
        <v>28</v>
      </c>
      <c r="G1101">
        <v>0</v>
      </c>
      <c r="H1101">
        <v>0</v>
      </c>
      <c r="I1101">
        <v>0</v>
      </c>
      <c r="K1101">
        <v>1988</v>
      </c>
      <c r="L1101">
        <v>1999</v>
      </c>
    </row>
    <row r="1102" spans="1:12" x14ac:dyDescent="0.25">
      <c r="A1102">
        <v>32</v>
      </c>
      <c r="B1102">
        <v>12344828</v>
      </c>
      <c r="C1102" t="s">
        <v>704</v>
      </c>
      <c r="D1102">
        <v>18</v>
      </c>
      <c r="E1102">
        <v>0</v>
      </c>
      <c r="F1102">
        <v>12.6</v>
      </c>
      <c r="G1102">
        <v>0</v>
      </c>
      <c r="H1102">
        <v>0</v>
      </c>
      <c r="I1102">
        <v>0</v>
      </c>
      <c r="K1102">
        <v>1985</v>
      </c>
      <c r="L1102">
        <v>1994</v>
      </c>
    </row>
    <row r="1103" spans="1:12" x14ac:dyDescent="0.25">
      <c r="A1103">
        <v>32</v>
      </c>
      <c r="B1103">
        <v>12344829</v>
      </c>
      <c r="C1103" t="s">
        <v>705</v>
      </c>
      <c r="D1103">
        <v>20</v>
      </c>
      <c r="E1103">
        <v>0</v>
      </c>
      <c r="F1103">
        <v>14</v>
      </c>
      <c r="G1103">
        <v>0</v>
      </c>
      <c r="H1103">
        <v>0</v>
      </c>
      <c r="I1103">
        <v>0</v>
      </c>
      <c r="K1103">
        <v>1994</v>
      </c>
      <c r="L1103">
        <v>1997</v>
      </c>
    </row>
    <row r="1104" spans="1:12" x14ac:dyDescent="0.25">
      <c r="A1104">
        <v>32</v>
      </c>
      <c r="B1104">
        <v>12344830</v>
      </c>
      <c r="C1104" t="s">
        <v>704</v>
      </c>
      <c r="D1104">
        <v>36</v>
      </c>
      <c r="E1104">
        <v>0</v>
      </c>
      <c r="F1104">
        <v>25.2</v>
      </c>
      <c r="G1104">
        <v>0</v>
      </c>
      <c r="H1104">
        <v>0</v>
      </c>
      <c r="I1104">
        <v>0</v>
      </c>
      <c r="K1104">
        <v>1989</v>
      </c>
      <c r="L1104">
        <v>1995</v>
      </c>
    </row>
    <row r="1105" spans="1:12" x14ac:dyDescent="0.25">
      <c r="A1105">
        <v>32</v>
      </c>
      <c r="B1105">
        <v>12344831</v>
      </c>
      <c r="C1105" t="s">
        <v>706</v>
      </c>
      <c r="D1105">
        <v>44</v>
      </c>
      <c r="E1105">
        <v>0</v>
      </c>
      <c r="F1105">
        <v>30.8</v>
      </c>
      <c r="G1105">
        <v>0</v>
      </c>
      <c r="H1105">
        <v>0</v>
      </c>
      <c r="I1105">
        <v>0</v>
      </c>
      <c r="K1105">
        <v>1994</v>
      </c>
      <c r="L1105">
        <v>1999</v>
      </c>
    </row>
    <row r="1106" spans="1:12" x14ac:dyDescent="0.25">
      <c r="A1106">
        <v>32</v>
      </c>
      <c r="B1106">
        <v>12344832</v>
      </c>
      <c r="C1106" t="s">
        <v>249</v>
      </c>
      <c r="D1106">
        <v>97</v>
      </c>
      <c r="E1106">
        <v>0</v>
      </c>
      <c r="F1106">
        <v>67.900000000000006</v>
      </c>
      <c r="G1106">
        <v>0</v>
      </c>
      <c r="H1106">
        <v>0</v>
      </c>
      <c r="I1106">
        <v>0</v>
      </c>
      <c r="K1106">
        <v>1994</v>
      </c>
      <c r="L1106">
        <v>1997</v>
      </c>
    </row>
    <row r="1107" spans="1:12" x14ac:dyDescent="0.25">
      <c r="A1107">
        <v>32</v>
      </c>
      <c r="B1107">
        <v>12344833</v>
      </c>
      <c r="C1107" t="s">
        <v>249</v>
      </c>
      <c r="D1107">
        <v>100</v>
      </c>
      <c r="E1107">
        <v>0</v>
      </c>
      <c r="F1107">
        <v>70</v>
      </c>
      <c r="G1107">
        <v>0</v>
      </c>
      <c r="H1107">
        <v>0</v>
      </c>
      <c r="I1107">
        <v>0</v>
      </c>
      <c r="K1107">
        <v>1994</v>
      </c>
      <c r="L1107">
        <v>1997</v>
      </c>
    </row>
    <row r="1108" spans="1:12" x14ac:dyDescent="0.25">
      <c r="A1108">
        <v>32</v>
      </c>
      <c r="B1108">
        <v>12344834</v>
      </c>
      <c r="C1108" t="s">
        <v>249</v>
      </c>
      <c r="D1108">
        <v>88</v>
      </c>
      <c r="E1108">
        <v>0</v>
      </c>
      <c r="F1108">
        <v>61.6</v>
      </c>
      <c r="G1108">
        <v>0</v>
      </c>
      <c r="H1108">
        <v>0</v>
      </c>
      <c r="I1108">
        <v>0</v>
      </c>
      <c r="K1108">
        <v>1994</v>
      </c>
      <c r="L1108">
        <v>1997</v>
      </c>
    </row>
    <row r="1109" spans="1:12" x14ac:dyDescent="0.25">
      <c r="A1109">
        <v>32</v>
      </c>
      <c r="B1109">
        <v>12344835</v>
      </c>
      <c r="C1109" t="s">
        <v>249</v>
      </c>
      <c r="D1109">
        <v>44</v>
      </c>
      <c r="E1109">
        <v>0</v>
      </c>
      <c r="F1109">
        <v>30.8</v>
      </c>
      <c r="G1109">
        <v>0</v>
      </c>
      <c r="H1109">
        <v>0</v>
      </c>
      <c r="I1109">
        <v>0</v>
      </c>
      <c r="K1109">
        <v>1994</v>
      </c>
      <c r="L1109">
        <v>1997</v>
      </c>
    </row>
    <row r="1110" spans="1:12" x14ac:dyDescent="0.25">
      <c r="A1110">
        <v>32</v>
      </c>
      <c r="B1110">
        <v>12344836</v>
      </c>
      <c r="C1110" t="s">
        <v>249</v>
      </c>
      <c r="D1110">
        <v>44</v>
      </c>
      <c r="E1110">
        <v>0</v>
      </c>
      <c r="F1110">
        <v>30.8</v>
      </c>
      <c r="G1110">
        <v>0</v>
      </c>
      <c r="H1110">
        <v>0</v>
      </c>
      <c r="I1110">
        <v>0</v>
      </c>
      <c r="K1110">
        <v>1989</v>
      </c>
      <c r="L1110">
        <v>1995</v>
      </c>
    </row>
    <row r="1111" spans="1:12" x14ac:dyDescent="0.25">
      <c r="A1111">
        <v>32</v>
      </c>
      <c r="B1111">
        <v>12344837</v>
      </c>
      <c r="C1111" t="s">
        <v>707</v>
      </c>
      <c r="D1111">
        <v>220.67</v>
      </c>
      <c r="E1111">
        <v>0</v>
      </c>
      <c r="F1111">
        <v>154.47</v>
      </c>
      <c r="G1111">
        <v>0</v>
      </c>
      <c r="H1111">
        <v>0</v>
      </c>
      <c r="I1111">
        <v>0</v>
      </c>
      <c r="K1111">
        <v>1988</v>
      </c>
      <c r="L1111">
        <v>1994</v>
      </c>
    </row>
    <row r="1112" spans="1:12" x14ac:dyDescent="0.25">
      <c r="A1112">
        <v>32</v>
      </c>
      <c r="B1112">
        <v>12344838</v>
      </c>
      <c r="C1112" t="s">
        <v>708</v>
      </c>
      <c r="D1112">
        <v>259</v>
      </c>
      <c r="E1112">
        <v>0</v>
      </c>
      <c r="F1112">
        <v>181.3</v>
      </c>
      <c r="G1112">
        <v>0</v>
      </c>
      <c r="H1112">
        <v>0</v>
      </c>
      <c r="I1112">
        <v>0</v>
      </c>
      <c r="K1112">
        <v>1992</v>
      </c>
      <c r="L1112">
        <v>1995</v>
      </c>
    </row>
    <row r="1113" spans="1:12" x14ac:dyDescent="0.25">
      <c r="A1113">
        <v>32</v>
      </c>
      <c r="B1113">
        <v>12344839</v>
      </c>
      <c r="C1113" t="s">
        <v>709</v>
      </c>
      <c r="D1113">
        <v>209</v>
      </c>
      <c r="E1113">
        <v>0</v>
      </c>
      <c r="F1113">
        <v>146.30000000000001</v>
      </c>
      <c r="G1113">
        <v>0</v>
      </c>
      <c r="H1113">
        <v>0</v>
      </c>
      <c r="I1113">
        <v>0</v>
      </c>
      <c r="K1113">
        <v>1988</v>
      </c>
      <c r="L1113">
        <v>1996</v>
      </c>
    </row>
    <row r="1114" spans="1:12" x14ac:dyDescent="0.25">
      <c r="A1114">
        <v>32</v>
      </c>
      <c r="B1114">
        <v>12344856</v>
      </c>
      <c r="C1114" t="s">
        <v>707</v>
      </c>
      <c r="D1114">
        <v>191.48</v>
      </c>
      <c r="E1114">
        <v>0</v>
      </c>
      <c r="F1114">
        <v>143.61000000000001</v>
      </c>
      <c r="G1114">
        <v>0</v>
      </c>
      <c r="H1114">
        <v>0</v>
      </c>
      <c r="I1114">
        <v>0</v>
      </c>
      <c r="K1114">
        <v>1988</v>
      </c>
      <c r="L1114">
        <v>1994</v>
      </c>
    </row>
    <row r="1115" spans="1:12" x14ac:dyDescent="0.25">
      <c r="A1115">
        <v>32</v>
      </c>
      <c r="B1115">
        <v>12344862</v>
      </c>
      <c r="C1115" t="s">
        <v>708</v>
      </c>
      <c r="D1115">
        <v>209</v>
      </c>
      <c r="E1115">
        <v>0</v>
      </c>
      <c r="F1115">
        <v>146.30000000000001</v>
      </c>
      <c r="G1115">
        <v>0</v>
      </c>
      <c r="H1115">
        <v>0</v>
      </c>
      <c r="I1115">
        <v>0</v>
      </c>
      <c r="K1115">
        <v>1992</v>
      </c>
      <c r="L1115">
        <v>1998</v>
      </c>
    </row>
    <row r="1116" spans="1:12" x14ac:dyDescent="0.25">
      <c r="A1116">
        <v>32</v>
      </c>
      <c r="B1116">
        <v>12344882</v>
      </c>
      <c r="C1116" t="s">
        <v>710</v>
      </c>
      <c r="D1116">
        <v>289</v>
      </c>
      <c r="E1116">
        <v>0</v>
      </c>
      <c r="F1116">
        <v>202.3</v>
      </c>
      <c r="G1116">
        <v>0</v>
      </c>
      <c r="H1116">
        <v>0</v>
      </c>
      <c r="I1116">
        <v>0</v>
      </c>
      <c r="K1116">
        <v>1994</v>
      </c>
      <c r="L1116">
        <v>1997</v>
      </c>
    </row>
    <row r="1117" spans="1:12" x14ac:dyDescent="0.25">
      <c r="A1117">
        <v>32</v>
      </c>
      <c r="B1117">
        <v>12344883</v>
      </c>
      <c r="C1117" t="s">
        <v>711</v>
      </c>
      <c r="D1117">
        <v>319</v>
      </c>
      <c r="E1117">
        <v>0</v>
      </c>
      <c r="F1117">
        <v>223.3</v>
      </c>
      <c r="G1117">
        <v>0</v>
      </c>
      <c r="H1117">
        <v>0</v>
      </c>
      <c r="I1117">
        <v>0</v>
      </c>
      <c r="K1117">
        <v>1988</v>
      </c>
      <c r="L1117">
        <v>2000</v>
      </c>
    </row>
    <row r="1118" spans="1:12" x14ac:dyDescent="0.25">
      <c r="A1118">
        <v>32</v>
      </c>
      <c r="B1118">
        <v>12344884</v>
      </c>
      <c r="C1118" t="s">
        <v>711</v>
      </c>
      <c r="D1118">
        <v>319</v>
      </c>
      <c r="E1118">
        <v>0</v>
      </c>
      <c r="F1118">
        <v>223.3</v>
      </c>
      <c r="G1118">
        <v>0</v>
      </c>
      <c r="H1118">
        <v>0</v>
      </c>
      <c r="I1118">
        <v>0</v>
      </c>
      <c r="K1118">
        <v>1988</v>
      </c>
      <c r="L1118">
        <v>2000</v>
      </c>
    </row>
    <row r="1119" spans="1:12" x14ac:dyDescent="0.25">
      <c r="A1119">
        <v>32</v>
      </c>
      <c r="B1119">
        <v>12344885</v>
      </c>
      <c r="C1119" t="s">
        <v>712</v>
      </c>
      <c r="D1119">
        <v>409</v>
      </c>
      <c r="E1119">
        <v>0</v>
      </c>
      <c r="F1119">
        <v>286.3</v>
      </c>
      <c r="G1119">
        <v>0</v>
      </c>
      <c r="H1119">
        <v>0</v>
      </c>
      <c r="I1119">
        <v>0</v>
      </c>
      <c r="K1119">
        <v>1994</v>
      </c>
      <c r="L1119">
        <v>1997</v>
      </c>
    </row>
    <row r="1120" spans="1:12" x14ac:dyDescent="0.25">
      <c r="A1120">
        <v>32</v>
      </c>
      <c r="B1120">
        <v>12344886</v>
      </c>
      <c r="C1120" t="s">
        <v>713</v>
      </c>
      <c r="D1120">
        <v>204.5</v>
      </c>
      <c r="E1120">
        <v>0</v>
      </c>
      <c r="F1120">
        <v>143.15</v>
      </c>
      <c r="G1120">
        <v>0</v>
      </c>
      <c r="H1120">
        <v>0</v>
      </c>
      <c r="I1120">
        <v>0</v>
      </c>
      <c r="K1120">
        <v>1994</v>
      </c>
      <c r="L1120">
        <v>1997</v>
      </c>
    </row>
    <row r="1121" spans="1:12" x14ac:dyDescent="0.25">
      <c r="A1121">
        <v>32</v>
      </c>
      <c r="B1121">
        <v>12344887</v>
      </c>
      <c r="C1121" t="s">
        <v>712</v>
      </c>
      <c r="D1121">
        <v>439</v>
      </c>
      <c r="E1121">
        <v>0</v>
      </c>
      <c r="F1121">
        <v>307.3</v>
      </c>
      <c r="G1121">
        <v>0</v>
      </c>
      <c r="H1121">
        <v>0</v>
      </c>
      <c r="I1121">
        <v>0</v>
      </c>
      <c r="K1121">
        <v>1988</v>
      </c>
      <c r="L1121">
        <v>2000</v>
      </c>
    </row>
    <row r="1122" spans="1:12" x14ac:dyDescent="0.25">
      <c r="A1122">
        <v>32</v>
      </c>
      <c r="B1122">
        <v>12344888</v>
      </c>
      <c r="C1122" t="s">
        <v>714</v>
      </c>
      <c r="D1122">
        <v>439</v>
      </c>
      <c r="E1122">
        <v>0</v>
      </c>
      <c r="F1122">
        <v>307.3</v>
      </c>
      <c r="G1122">
        <v>0</v>
      </c>
      <c r="H1122">
        <v>0</v>
      </c>
      <c r="I1122">
        <v>0</v>
      </c>
      <c r="K1122">
        <v>1988</v>
      </c>
      <c r="L1122">
        <v>2000</v>
      </c>
    </row>
    <row r="1123" spans="1:12" x14ac:dyDescent="0.25">
      <c r="A1123">
        <v>32</v>
      </c>
      <c r="B1123">
        <v>12344889</v>
      </c>
      <c r="C1123" t="s">
        <v>715</v>
      </c>
      <c r="D1123">
        <v>669</v>
      </c>
      <c r="E1123">
        <v>0</v>
      </c>
      <c r="F1123">
        <v>468.3</v>
      </c>
      <c r="G1123">
        <v>0</v>
      </c>
      <c r="H1123">
        <v>0</v>
      </c>
      <c r="I1123">
        <v>0</v>
      </c>
      <c r="K1123">
        <v>1994</v>
      </c>
      <c r="L1123">
        <v>1997</v>
      </c>
    </row>
    <row r="1124" spans="1:12" x14ac:dyDescent="0.25">
      <c r="A1124">
        <v>32</v>
      </c>
      <c r="B1124">
        <v>12344890</v>
      </c>
      <c r="C1124" t="s">
        <v>716</v>
      </c>
      <c r="D1124">
        <v>669</v>
      </c>
      <c r="E1124">
        <v>0</v>
      </c>
      <c r="F1124">
        <v>468.3</v>
      </c>
      <c r="G1124">
        <v>0</v>
      </c>
      <c r="H1124">
        <v>0</v>
      </c>
      <c r="I1124">
        <v>0</v>
      </c>
      <c r="K1124">
        <v>1994</v>
      </c>
      <c r="L1124">
        <v>1997</v>
      </c>
    </row>
    <row r="1125" spans="1:12" x14ac:dyDescent="0.25">
      <c r="A1125">
        <v>32</v>
      </c>
      <c r="B1125">
        <v>12344891</v>
      </c>
      <c r="C1125" t="s">
        <v>715</v>
      </c>
      <c r="D1125">
        <v>360</v>
      </c>
      <c r="E1125">
        <v>0</v>
      </c>
      <c r="F1125">
        <v>252</v>
      </c>
      <c r="G1125">
        <v>0</v>
      </c>
      <c r="H1125">
        <v>0</v>
      </c>
      <c r="I1125">
        <v>0</v>
      </c>
      <c r="K1125">
        <v>1988</v>
      </c>
      <c r="L1125">
        <v>2000</v>
      </c>
    </row>
    <row r="1126" spans="1:12" x14ac:dyDescent="0.25">
      <c r="A1126">
        <v>32</v>
      </c>
      <c r="B1126">
        <v>12344892</v>
      </c>
      <c r="C1126" t="s">
        <v>717</v>
      </c>
      <c r="D1126">
        <v>359.5</v>
      </c>
      <c r="E1126">
        <v>0</v>
      </c>
      <c r="F1126">
        <v>251.65</v>
      </c>
      <c r="G1126">
        <v>0</v>
      </c>
      <c r="H1126">
        <v>0</v>
      </c>
      <c r="I1126">
        <v>0</v>
      </c>
      <c r="K1126">
        <v>1988</v>
      </c>
      <c r="L1126">
        <v>2000</v>
      </c>
    </row>
    <row r="1127" spans="1:12" x14ac:dyDescent="0.25">
      <c r="A1127">
        <v>32</v>
      </c>
      <c r="B1127">
        <v>12344893</v>
      </c>
      <c r="C1127" t="s">
        <v>279</v>
      </c>
      <c r="D1127">
        <v>38</v>
      </c>
      <c r="E1127">
        <v>0</v>
      </c>
      <c r="F1127">
        <v>26.6</v>
      </c>
      <c r="G1127">
        <v>0</v>
      </c>
      <c r="H1127">
        <v>0</v>
      </c>
      <c r="I1127">
        <v>0</v>
      </c>
      <c r="K1127">
        <v>1992</v>
      </c>
      <c r="L1127">
        <v>1994</v>
      </c>
    </row>
    <row r="1128" spans="1:12" x14ac:dyDescent="0.25">
      <c r="A1128">
        <v>32</v>
      </c>
      <c r="B1128">
        <v>12344894</v>
      </c>
      <c r="C1128" t="s">
        <v>279</v>
      </c>
      <c r="D1128">
        <v>43</v>
      </c>
      <c r="E1128">
        <v>0</v>
      </c>
      <c r="F1128">
        <v>30.1</v>
      </c>
      <c r="G1128">
        <v>0</v>
      </c>
      <c r="H1128">
        <v>0</v>
      </c>
      <c r="I1128">
        <v>0</v>
      </c>
      <c r="K1128">
        <v>1993</v>
      </c>
      <c r="L1128">
        <v>1994</v>
      </c>
    </row>
    <row r="1129" spans="1:12" x14ac:dyDescent="0.25">
      <c r="A1129">
        <v>32</v>
      </c>
      <c r="B1129">
        <v>12344895</v>
      </c>
      <c r="C1129" t="s">
        <v>279</v>
      </c>
      <c r="D1129">
        <v>40</v>
      </c>
      <c r="E1129">
        <v>0</v>
      </c>
      <c r="F1129">
        <v>30</v>
      </c>
      <c r="G1129">
        <v>0</v>
      </c>
      <c r="H1129">
        <v>0</v>
      </c>
      <c r="I1129">
        <v>0</v>
      </c>
      <c r="K1129">
        <v>1993</v>
      </c>
      <c r="L1129">
        <v>1994</v>
      </c>
    </row>
    <row r="1130" spans="1:12" x14ac:dyDescent="0.25">
      <c r="A1130">
        <v>32</v>
      </c>
      <c r="B1130">
        <v>12344896</v>
      </c>
      <c r="C1130" t="s">
        <v>279</v>
      </c>
      <c r="D1130">
        <v>38</v>
      </c>
      <c r="E1130">
        <v>0</v>
      </c>
      <c r="F1130">
        <v>26.6</v>
      </c>
      <c r="G1130">
        <v>0</v>
      </c>
      <c r="H1130">
        <v>0</v>
      </c>
      <c r="I1130">
        <v>0</v>
      </c>
      <c r="K1130">
        <v>1993</v>
      </c>
      <c r="L1130">
        <v>1994</v>
      </c>
    </row>
    <row r="1131" spans="1:12" x14ac:dyDescent="0.25">
      <c r="A1131">
        <v>32</v>
      </c>
      <c r="B1131">
        <v>12344897</v>
      </c>
      <c r="C1131" t="s">
        <v>279</v>
      </c>
      <c r="D1131">
        <v>39</v>
      </c>
      <c r="E1131">
        <v>0</v>
      </c>
      <c r="F1131">
        <v>27.3</v>
      </c>
      <c r="G1131">
        <v>0</v>
      </c>
      <c r="H1131">
        <v>0</v>
      </c>
      <c r="I1131">
        <v>0</v>
      </c>
      <c r="K1131">
        <v>1993</v>
      </c>
      <c r="L1131">
        <v>1994</v>
      </c>
    </row>
    <row r="1132" spans="1:12" x14ac:dyDescent="0.25">
      <c r="A1132">
        <v>32</v>
      </c>
      <c r="B1132">
        <v>12344905</v>
      </c>
      <c r="C1132" t="s">
        <v>718</v>
      </c>
      <c r="D1132">
        <v>87.46</v>
      </c>
      <c r="E1132">
        <v>0</v>
      </c>
      <c r="F1132">
        <v>61.22</v>
      </c>
      <c r="G1132">
        <v>0</v>
      </c>
      <c r="H1132">
        <v>0</v>
      </c>
      <c r="I1132">
        <v>0</v>
      </c>
      <c r="K1132">
        <v>1982</v>
      </c>
      <c r="L1132">
        <v>1998</v>
      </c>
    </row>
    <row r="1133" spans="1:12" x14ac:dyDescent="0.25">
      <c r="A1133">
        <v>32</v>
      </c>
      <c r="B1133">
        <v>12344907</v>
      </c>
      <c r="C1133" t="s">
        <v>719</v>
      </c>
      <c r="D1133">
        <v>51.23</v>
      </c>
      <c r="E1133">
        <v>0</v>
      </c>
      <c r="F1133">
        <v>35.86</v>
      </c>
      <c r="G1133">
        <v>0</v>
      </c>
      <c r="H1133">
        <v>0</v>
      </c>
      <c r="I1133">
        <v>0</v>
      </c>
      <c r="K1133">
        <v>1990</v>
      </c>
      <c r="L1133">
        <v>1998</v>
      </c>
    </row>
    <row r="1134" spans="1:12" x14ac:dyDescent="0.25">
      <c r="A1134">
        <v>32</v>
      </c>
      <c r="B1134">
        <v>12344908</v>
      </c>
      <c r="C1134" t="s">
        <v>720</v>
      </c>
      <c r="D1134">
        <v>234</v>
      </c>
      <c r="E1134">
        <v>0</v>
      </c>
      <c r="F1134">
        <v>163.80000000000001</v>
      </c>
      <c r="G1134">
        <v>0</v>
      </c>
      <c r="H1134">
        <v>0</v>
      </c>
      <c r="I1134">
        <v>0</v>
      </c>
      <c r="K1134">
        <v>1995</v>
      </c>
      <c r="L1134">
        <v>1997</v>
      </c>
    </row>
    <row r="1135" spans="1:12" x14ac:dyDescent="0.25">
      <c r="A1135">
        <v>32</v>
      </c>
      <c r="B1135">
        <v>12344909</v>
      </c>
      <c r="C1135" t="s">
        <v>720</v>
      </c>
      <c r="D1135">
        <v>260</v>
      </c>
      <c r="E1135">
        <v>0</v>
      </c>
      <c r="F1135">
        <v>182</v>
      </c>
      <c r="G1135">
        <v>0</v>
      </c>
      <c r="H1135">
        <v>0</v>
      </c>
      <c r="I1135">
        <v>0</v>
      </c>
      <c r="K1135">
        <v>1995</v>
      </c>
      <c r="L1135">
        <v>1999</v>
      </c>
    </row>
    <row r="1136" spans="1:12" x14ac:dyDescent="0.25">
      <c r="A1136">
        <v>32</v>
      </c>
      <c r="B1136">
        <v>12344910</v>
      </c>
      <c r="C1136" t="s">
        <v>541</v>
      </c>
      <c r="D1136">
        <v>88</v>
      </c>
      <c r="E1136">
        <v>0</v>
      </c>
      <c r="F1136">
        <v>61.6</v>
      </c>
      <c r="G1136">
        <v>0</v>
      </c>
      <c r="H1136">
        <v>0</v>
      </c>
      <c r="I1136">
        <v>0</v>
      </c>
      <c r="K1136">
        <v>1992</v>
      </c>
      <c r="L1136">
        <v>1997</v>
      </c>
    </row>
    <row r="1137" spans="1:12" x14ac:dyDescent="0.25">
      <c r="A1137">
        <v>32</v>
      </c>
      <c r="B1137">
        <v>12344911</v>
      </c>
      <c r="C1137" t="s">
        <v>541</v>
      </c>
      <c r="D1137">
        <v>88</v>
      </c>
      <c r="E1137">
        <v>0</v>
      </c>
      <c r="F1137">
        <v>61.6</v>
      </c>
      <c r="G1137">
        <v>0</v>
      </c>
      <c r="H1137">
        <v>0</v>
      </c>
      <c r="I1137">
        <v>0</v>
      </c>
      <c r="K1137">
        <v>1994</v>
      </c>
      <c r="L1137">
        <v>1996</v>
      </c>
    </row>
    <row r="1138" spans="1:12" x14ac:dyDescent="0.25">
      <c r="A1138">
        <v>32</v>
      </c>
      <c r="B1138">
        <v>12344914</v>
      </c>
      <c r="C1138" t="s">
        <v>400</v>
      </c>
      <c r="D1138">
        <v>88</v>
      </c>
      <c r="E1138">
        <v>0</v>
      </c>
      <c r="F1138">
        <v>61.6</v>
      </c>
      <c r="G1138">
        <v>0</v>
      </c>
      <c r="H1138">
        <v>0</v>
      </c>
      <c r="I1138">
        <v>0</v>
      </c>
      <c r="K1138">
        <v>1994</v>
      </c>
      <c r="L1138">
        <v>1996</v>
      </c>
    </row>
    <row r="1139" spans="1:12" x14ac:dyDescent="0.25">
      <c r="A1139">
        <v>32</v>
      </c>
      <c r="B1139">
        <v>12344915</v>
      </c>
      <c r="C1139" t="s">
        <v>249</v>
      </c>
      <c r="D1139">
        <v>44</v>
      </c>
      <c r="E1139">
        <v>0</v>
      </c>
      <c r="F1139">
        <v>30.8</v>
      </c>
      <c r="G1139">
        <v>0</v>
      </c>
      <c r="H1139">
        <v>0</v>
      </c>
      <c r="I1139">
        <v>0</v>
      </c>
      <c r="K1139">
        <v>1994</v>
      </c>
      <c r="L1139">
        <v>1996</v>
      </c>
    </row>
    <row r="1140" spans="1:12" x14ac:dyDescent="0.25">
      <c r="A1140">
        <v>32</v>
      </c>
      <c r="B1140">
        <v>12344922</v>
      </c>
      <c r="C1140" t="s">
        <v>249</v>
      </c>
      <c r="D1140">
        <v>88</v>
      </c>
      <c r="E1140">
        <v>0</v>
      </c>
      <c r="F1140">
        <v>61.6</v>
      </c>
      <c r="G1140">
        <v>0</v>
      </c>
      <c r="H1140">
        <v>0</v>
      </c>
      <c r="I1140">
        <v>0</v>
      </c>
      <c r="K1140">
        <v>1994</v>
      </c>
      <c r="L1140">
        <v>1999</v>
      </c>
    </row>
    <row r="1141" spans="1:12" x14ac:dyDescent="0.25">
      <c r="A1141">
        <v>32</v>
      </c>
      <c r="B1141">
        <v>12344923</v>
      </c>
      <c r="C1141" t="s">
        <v>249</v>
      </c>
      <c r="D1141">
        <v>97</v>
      </c>
      <c r="E1141">
        <v>0</v>
      </c>
      <c r="F1141">
        <v>67.900000000000006</v>
      </c>
      <c r="G1141">
        <v>0</v>
      </c>
      <c r="H1141">
        <v>0</v>
      </c>
      <c r="I1141">
        <v>0</v>
      </c>
      <c r="K1141">
        <v>1994</v>
      </c>
      <c r="L1141">
        <v>1999</v>
      </c>
    </row>
    <row r="1142" spans="1:12" x14ac:dyDescent="0.25">
      <c r="A1142">
        <v>32</v>
      </c>
      <c r="B1142">
        <v>12344924</v>
      </c>
      <c r="C1142" t="s">
        <v>249</v>
      </c>
      <c r="D1142">
        <v>44</v>
      </c>
      <c r="E1142">
        <v>0</v>
      </c>
      <c r="F1142">
        <v>30.8</v>
      </c>
      <c r="G1142">
        <v>0</v>
      </c>
      <c r="H1142">
        <v>0</v>
      </c>
      <c r="I1142">
        <v>0</v>
      </c>
      <c r="K1142">
        <v>1990</v>
      </c>
      <c r="L1142">
        <v>1993</v>
      </c>
    </row>
    <row r="1143" spans="1:12" x14ac:dyDescent="0.25">
      <c r="A1143">
        <v>32</v>
      </c>
      <c r="B1143">
        <v>12344925</v>
      </c>
      <c r="C1143" t="s">
        <v>721</v>
      </c>
      <c r="D1143">
        <v>124</v>
      </c>
      <c r="E1143">
        <v>0</v>
      </c>
      <c r="F1143">
        <v>86.8</v>
      </c>
      <c r="G1143">
        <v>0</v>
      </c>
      <c r="H1143">
        <v>0</v>
      </c>
      <c r="I1143">
        <v>0</v>
      </c>
      <c r="K1143">
        <v>1994</v>
      </c>
      <c r="L1143">
        <v>2003</v>
      </c>
    </row>
    <row r="1144" spans="1:12" x14ac:dyDescent="0.25">
      <c r="A1144">
        <v>32</v>
      </c>
      <c r="B1144">
        <v>12344926</v>
      </c>
      <c r="C1144" t="s">
        <v>721</v>
      </c>
      <c r="D1144">
        <v>119</v>
      </c>
      <c r="E1144">
        <v>0</v>
      </c>
      <c r="F1144">
        <v>83.3</v>
      </c>
      <c r="G1144">
        <v>0</v>
      </c>
      <c r="H1144">
        <v>0</v>
      </c>
      <c r="I1144">
        <v>0</v>
      </c>
      <c r="K1144">
        <v>1994</v>
      </c>
      <c r="L1144">
        <v>2003</v>
      </c>
    </row>
    <row r="1145" spans="1:12" x14ac:dyDescent="0.25">
      <c r="A1145">
        <v>32</v>
      </c>
      <c r="B1145">
        <v>12344930</v>
      </c>
      <c r="C1145" t="s">
        <v>279</v>
      </c>
      <c r="D1145">
        <v>37</v>
      </c>
      <c r="E1145">
        <v>0</v>
      </c>
      <c r="F1145">
        <v>25.9</v>
      </c>
      <c r="G1145">
        <v>0</v>
      </c>
      <c r="H1145">
        <v>0</v>
      </c>
      <c r="I1145">
        <v>0</v>
      </c>
      <c r="K1145">
        <v>1995</v>
      </c>
      <c r="L1145">
        <v>1997</v>
      </c>
    </row>
    <row r="1146" spans="1:12" x14ac:dyDescent="0.25">
      <c r="A1146">
        <v>32</v>
      </c>
      <c r="B1146">
        <v>12344931</v>
      </c>
      <c r="C1146" t="s">
        <v>200</v>
      </c>
      <c r="D1146">
        <v>25</v>
      </c>
      <c r="E1146">
        <v>0</v>
      </c>
      <c r="F1146">
        <v>17.5</v>
      </c>
      <c r="G1146">
        <v>0</v>
      </c>
      <c r="H1146">
        <v>0</v>
      </c>
      <c r="I1146">
        <v>0</v>
      </c>
      <c r="K1146">
        <v>1995</v>
      </c>
      <c r="L1146">
        <v>2001</v>
      </c>
    </row>
    <row r="1147" spans="1:12" x14ac:dyDescent="0.25">
      <c r="A1147">
        <v>32</v>
      </c>
      <c r="B1147">
        <v>12344948</v>
      </c>
      <c r="C1147" t="s">
        <v>722</v>
      </c>
      <c r="D1147">
        <v>440</v>
      </c>
      <c r="E1147">
        <v>0</v>
      </c>
      <c r="F1147">
        <v>308</v>
      </c>
      <c r="G1147">
        <v>0</v>
      </c>
      <c r="H1147">
        <v>0</v>
      </c>
      <c r="I1147">
        <v>0</v>
      </c>
      <c r="K1147">
        <v>1988</v>
      </c>
      <c r="L1147">
        <v>2002</v>
      </c>
    </row>
    <row r="1148" spans="1:12" x14ac:dyDescent="0.25">
      <c r="A1148">
        <v>32</v>
      </c>
      <c r="B1148">
        <v>12344949</v>
      </c>
      <c r="C1148" t="s">
        <v>723</v>
      </c>
      <c r="D1148">
        <v>453</v>
      </c>
      <c r="E1148">
        <v>0</v>
      </c>
      <c r="F1148">
        <v>317.10000000000002</v>
      </c>
      <c r="G1148">
        <v>0</v>
      </c>
      <c r="H1148">
        <v>0</v>
      </c>
      <c r="I1148">
        <v>0</v>
      </c>
      <c r="K1148">
        <v>1994</v>
      </c>
      <c r="L1148">
        <v>2002</v>
      </c>
    </row>
    <row r="1149" spans="1:12" x14ac:dyDescent="0.25">
      <c r="A1149">
        <v>32</v>
      </c>
      <c r="B1149">
        <v>12344950</v>
      </c>
      <c r="C1149" t="s">
        <v>250</v>
      </c>
      <c r="D1149">
        <v>47</v>
      </c>
      <c r="E1149">
        <v>0</v>
      </c>
      <c r="F1149">
        <v>32.9</v>
      </c>
      <c r="G1149">
        <v>0</v>
      </c>
      <c r="H1149">
        <v>0</v>
      </c>
      <c r="I1149">
        <v>0</v>
      </c>
      <c r="K1149">
        <v>1982</v>
      </c>
      <c r="L1149">
        <v>1994</v>
      </c>
    </row>
    <row r="1150" spans="1:12" x14ac:dyDescent="0.25">
      <c r="A1150">
        <v>32</v>
      </c>
      <c r="B1150">
        <v>12344951</v>
      </c>
      <c r="C1150" t="s">
        <v>250</v>
      </c>
      <c r="D1150">
        <v>55</v>
      </c>
      <c r="E1150">
        <v>0</v>
      </c>
      <c r="F1150">
        <v>41.25</v>
      </c>
      <c r="G1150">
        <v>0</v>
      </c>
      <c r="H1150">
        <v>0</v>
      </c>
      <c r="I1150">
        <v>0</v>
      </c>
      <c r="K1150">
        <v>1992</v>
      </c>
      <c r="L1150">
        <v>1998</v>
      </c>
    </row>
    <row r="1151" spans="1:12" x14ac:dyDescent="0.25">
      <c r="A1151">
        <v>32</v>
      </c>
      <c r="B1151">
        <v>12344952</v>
      </c>
      <c r="C1151" t="s">
        <v>250</v>
      </c>
      <c r="D1151">
        <v>85</v>
      </c>
      <c r="E1151">
        <v>0</v>
      </c>
      <c r="F1151">
        <v>63.75</v>
      </c>
      <c r="G1151">
        <v>0</v>
      </c>
      <c r="H1151">
        <v>0</v>
      </c>
      <c r="I1151">
        <v>0</v>
      </c>
      <c r="K1151">
        <v>1992</v>
      </c>
      <c r="L1151">
        <v>1998</v>
      </c>
    </row>
    <row r="1152" spans="1:12" x14ac:dyDescent="0.25">
      <c r="A1152">
        <v>32</v>
      </c>
      <c r="B1152">
        <v>12344953</v>
      </c>
      <c r="C1152" t="s">
        <v>250</v>
      </c>
      <c r="D1152">
        <v>55</v>
      </c>
      <c r="E1152">
        <v>0</v>
      </c>
      <c r="F1152">
        <v>41.25</v>
      </c>
      <c r="G1152">
        <v>0</v>
      </c>
      <c r="H1152">
        <v>0</v>
      </c>
      <c r="I1152">
        <v>0</v>
      </c>
      <c r="K1152">
        <v>1991</v>
      </c>
      <c r="L1152">
        <v>1996</v>
      </c>
    </row>
    <row r="1153" spans="1:12" x14ac:dyDescent="0.25">
      <c r="A1153">
        <v>32</v>
      </c>
      <c r="B1153">
        <v>12344954</v>
      </c>
      <c r="C1153" t="s">
        <v>250</v>
      </c>
      <c r="D1153">
        <v>85</v>
      </c>
      <c r="E1153">
        <v>0</v>
      </c>
      <c r="F1153">
        <v>59.5</v>
      </c>
      <c r="G1153">
        <v>0</v>
      </c>
      <c r="H1153">
        <v>0</v>
      </c>
      <c r="I1153">
        <v>0</v>
      </c>
      <c r="K1153">
        <v>1992</v>
      </c>
      <c r="L1153">
        <v>1999</v>
      </c>
    </row>
    <row r="1154" spans="1:12" x14ac:dyDescent="0.25">
      <c r="A1154">
        <v>32</v>
      </c>
      <c r="B1154">
        <v>12344955</v>
      </c>
      <c r="C1154" t="s">
        <v>250</v>
      </c>
      <c r="D1154">
        <v>46</v>
      </c>
      <c r="E1154">
        <v>0</v>
      </c>
      <c r="F1154">
        <v>32.200000000000003</v>
      </c>
      <c r="G1154">
        <v>0</v>
      </c>
      <c r="H1154">
        <v>0</v>
      </c>
      <c r="I1154">
        <v>0</v>
      </c>
      <c r="K1154">
        <v>1989</v>
      </c>
      <c r="L1154">
        <v>1994</v>
      </c>
    </row>
    <row r="1155" spans="1:12" x14ac:dyDescent="0.25">
      <c r="A1155">
        <v>32</v>
      </c>
      <c r="B1155">
        <v>12344956</v>
      </c>
      <c r="C1155" t="s">
        <v>250</v>
      </c>
      <c r="D1155">
        <v>62</v>
      </c>
      <c r="E1155">
        <v>0</v>
      </c>
      <c r="F1155">
        <v>43.4</v>
      </c>
      <c r="G1155">
        <v>0</v>
      </c>
      <c r="H1155">
        <v>0</v>
      </c>
      <c r="I1155">
        <v>0</v>
      </c>
      <c r="K1155">
        <v>1993</v>
      </c>
      <c r="L1155">
        <v>1996</v>
      </c>
    </row>
    <row r="1156" spans="1:12" x14ac:dyDescent="0.25">
      <c r="A1156">
        <v>32</v>
      </c>
      <c r="B1156">
        <v>12344960</v>
      </c>
      <c r="C1156" t="s">
        <v>724</v>
      </c>
      <c r="D1156">
        <v>479</v>
      </c>
      <c r="E1156">
        <v>0</v>
      </c>
      <c r="F1156">
        <v>335.3</v>
      </c>
      <c r="G1156">
        <v>0</v>
      </c>
      <c r="H1156">
        <v>0</v>
      </c>
      <c r="I1156">
        <v>0</v>
      </c>
      <c r="K1156">
        <v>1994</v>
      </c>
      <c r="L1156">
        <v>2003</v>
      </c>
    </row>
    <row r="1157" spans="1:12" x14ac:dyDescent="0.25">
      <c r="A1157">
        <v>32</v>
      </c>
      <c r="B1157">
        <v>12344961</v>
      </c>
      <c r="C1157" t="s">
        <v>725</v>
      </c>
      <c r="D1157">
        <v>479</v>
      </c>
      <c r="E1157">
        <v>0</v>
      </c>
      <c r="F1157">
        <v>335.3</v>
      </c>
      <c r="G1157">
        <v>0</v>
      </c>
      <c r="H1157">
        <v>0</v>
      </c>
      <c r="I1157">
        <v>0</v>
      </c>
      <c r="K1157">
        <v>1994</v>
      </c>
      <c r="L1157">
        <v>2003</v>
      </c>
    </row>
    <row r="1158" spans="1:12" x14ac:dyDescent="0.25">
      <c r="A1158">
        <v>32</v>
      </c>
      <c r="B1158">
        <v>12344962</v>
      </c>
      <c r="C1158" t="s">
        <v>181</v>
      </c>
      <c r="D1158">
        <v>27</v>
      </c>
      <c r="E1158">
        <v>0</v>
      </c>
      <c r="F1158">
        <v>18.899999999999999</v>
      </c>
      <c r="G1158">
        <v>0</v>
      </c>
      <c r="H1158">
        <v>0</v>
      </c>
      <c r="I1158">
        <v>0</v>
      </c>
      <c r="K1158">
        <v>1992</v>
      </c>
      <c r="L1158">
        <v>2000</v>
      </c>
    </row>
    <row r="1159" spans="1:12" x14ac:dyDescent="0.25">
      <c r="A1159">
        <v>32</v>
      </c>
      <c r="B1159">
        <v>12344963</v>
      </c>
      <c r="C1159" t="s">
        <v>181</v>
      </c>
      <c r="D1159">
        <v>24</v>
      </c>
      <c r="E1159">
        <v>0</v>
      </c>
      <c r="F1159">
        <v>16.8</v>
      </c>
      <c r="G1159">
        <v>0</v>
      </c>
      <c r="H1159">
        <v>0</v>
      </c>
      <c r="I1159">
        <v>0</v>
      </c>
      <c r="K1159">
        <v>1995</v>
      </c>
      <c r="L1159">
        <v>2000</v>
      </c>
    </row>
    <row r="1160" spans="1:12" x14ac:dyDescent="0.25">
      <c r="A1160">
        <v>32</v>
      </c>
      <c r="B1160">
        <v>12344964</v>
      </c>
      <c r="C1160" t="s">
        <v>181</v>
      </c>
      <c r="D1160">
        <v>25</v>
      </c>
      <c r="E1160">
        <v>0</v>
      </c>
      <c r="F1160">
        <v>18.75</v>
      </c>
      <c r="G1160">
        <v>0</v>
      </c>
      <c r="H1160">
        <v>0</v>
      </c>
      <c r="I1160">
        <v>0</v>
      </c>
      <c r="K1160">
        <v>1992</v>
      </c>
      <c r="L1160">
        <v>1995</v>
      </c>
    </row>
    <row r="1161" spans="1:12" x14ac:dyDescent="0.25">
      <c r="A1161">
        <v>32</v>
      </c>
      <c r="B1161">
        <v>12344965</v>
      </c>
      <c r="C1161" t="s">
        <v>181</v>
      </c>
      <c r="D1161">
        <v>24</v>
      </c>
      <c r="E1161">
        <v>0</v>
      </c>
      <c r="F1161">
        <v>16.8</v>
      </c>
      <c r="G1161">
        <v>0</v>
      </c>
      <c r="H1161">
        <v>0</v>
      </c>
      <c r="I1161">
        <v>0</v>
      </c>
      <c r="K1161">
        <v>1995</v>
      </c>
      <c r="L1161">
        <v>1999</v>
      </c>
    </row>
    <row r="1162" spans="1:12" x14ac:dyDescent="0.25">
      <c r="A1162">
        <v>32</v>
      </c>
      <c r="B1162">
        <v>12344966</v>
      </c>
      <c r="C1162" t="s">
        <v>726</v>
      </c>
      <c r="D1162">
        <v>107</v>
      </c>
      <c r="E1162">
        <v>0</v>
      </c>
      <c r="F1162">
        <v>74.900000000000006</v>
      </c>
      <c r="G1162">
        <v>0</v>
      </c>
      <c r="H1162">
        <v>0</v>
      </c>
      <c r="I1162">
        <v>0</v>
      </c>
      <c r="K1162">
        <v>1982</v>
      </c>
      <c r="L1162">
        <v>1992</v>
      </c>
    </row>
    <row r="1163" spans="1:12" x14ac:dyDescent="0.25">
      <c r="A1163">
        <v>32</v>
      </c>
      <c r="B1163">
        <v>12344978</v>
      </c>
      <c r="C1163" t="s">
        <v>727</v>
      </c>
      <c r="D1163">
        <v>110.75</v>
      </c>
      <c r="E1163">
        <v>0</v>
      </c>
      <c r="F1163">
        <v>90.82</v>
      </c>
      <c r="G1163">
        <v>0</v>
      </c>
      <c r="H1163">
        <v>0</v>
      </c>
      <c r="I1163">
        <v>0</v>
      </c>
      <c r="K1163">
        <v>1980</v>
      </c>
      <c r="L1163">
        <v>1996</v>
      </c>
    </row>
    <row r="1164" spans="1:12" x14ac:dyDescent="0.25">
      <c r="A1164">
        <v>32</v>
      </c>
      <c r="B1164">
        <v>12344983</v>
      </c>
      <c r="C1164" t="s">
        <v>728</v>
      </c>
      <c r="D1164">
        <v>12.42</v>
      </c>
      <c r="E1164">
        <v>0</v>
      </c>
      <c r="F1164">
        <v>9.32</v>
      </c>
      <c r="G1164">
        <v>0</v>
      </c>
      <c r="H1164">
        <v>0</v>
      </c>
      <c r="I1164">
        <v>0</v>
      </c>
      <c r="K1164">
        <v>1995</v>
      </c>
      <c r="L1164">
        <v>1997</v>
      </c>
    </row>
    <row r="1165" spans="1:12" x14ac:dyDescent="0.25">
      <c r="A1165">
        <v>32</v>
      </c>
      <c r="B1165">
        <v>12344987</v>
      </c>
      <c r="C1165" t="s">
        <v>729</v>
      </c>
      <c r="D1165">
        <v>356</v>
      </c>
      <c r="E1165">
        <v>0</v>
      </c>
      <c r="F1165">
        <v>249.2</v>
      </c>
      <c r="G1165">
        <v>0</v>
      </c>
      <c r="H1165">
        <v>0</v>
      </c>
      <c r="I1165">
        <v>0</v>
      </c>
      <c r="K1165">
        <v>1995</v>
      </c>
      <c r="L1165">
        <v>1998</v>
      </c>
    </row>
    <row r="1166" spans="1:12" x14ac:dyDescent="0.25">
      <c r="A1166">
        <v>32</v>
      </c>
      <c r="B1166">
        <v>12344988</v>
      </c>
      <c r="C1166" t="s">
        <v>730</v>
      </c>
      <c r="D1166">
        <v>392</v>
      </c>
      <c r="E1166">
        <v>0</v>
      </c>
      <c r="F1166">
        <v>274.39999999999998</v>
      </c>
      <c r="G1166">
        <v>0</v>
      </c>
      <c r="H1166">
        <v>0</v>
      </c>
      <c r="I1166">
        <v>0</v>
      </c>
      <c r="K1166">
        <v>1995</v>
      </c>
      <c r="L1166">
        <v>1998</v>
      </c>
    </row>
    <row r="1167" spans="1:12" x14ac:dyDescent="0.25">
      <c r="A1167">
        <v>32</v>
      </c>
      <c r="B1167">
        <v>12344989</v>
      </c>
      <c r="C1167" t="s">
        <v>731</v>
      </c>
      <c r="D1167">
        <v>356</v>
      </c>
      <c r="E1167">
        <v>0</v>
      </c>
      <c r="F1167">
        <v>249.2</v>
      </c>
      <c r="G1167">
        <v>0</v>
      </c>
      <c r="H1167">
        <v>0</v>
      </c>
      <c r="I1167">
        <v>0</v>
      </c>
      <c r="K1167">
        <v>1995</v>
      </c>
      <c r="L1167">
        <v>1998</v>
      </c>
    </row>
    <row r="1168" spans="1:12" x14ac:dyDescent="0.25">
      <c r="A1168">
        <v>32</v>
      </c>
      <c r="B1168">
        <v>12344990</v>
      </c>
      <c r="C1168" t="s">
        <v>732</v>
      </c>
      <c r="D1168">
        <v>392</v>
      </c>
      <c r="E1168">
        <v>0</v>
      </c>
      <c r="F1168">
        <v>274.39999999999998</v>
      </c>
      <c r="G1168">
        <v>0</v>
      </c>
      <c r="H1168">
        <v>0</v>
      </c>
      <c r="I1168">
        <v>0</v>
      </c>
      <c r="K1168">
        <v>1995</v>
      </c>
      <c r="L1168">
        <v>1998</v>
      </c>
    </row>
    <row r="1169" spans="1:12" x14ac:dyDescent="0.25">
      <c r="A1169">
        <v>32</v>
      </c>
      <c r="B1169">
        <v>12344991</v>
      </c>
      <c r="C1169" t="s">
        <v>733</v>
      </c>
      <c r="D1169">
        <v>400</v>
      </c>
      <c r="E1169">
        <v>0</v>
      </c>
      <c r="F1169">
        <v>280</v>
      </c>
      <c r="G1169">
        <v>0</v>
      </c>
      <c r="H1169">
        <v>0</v>
      </c>
      <c r="I1169">
        <v>0</v>
      </c>
      <c r="K1169">
        <v>1995</v>
      </c>
      <c r="L1169">
        <v>1996</v>
      </c>
    </row>
    <row r="1170" spans="1:12" x14ac:dyDescent="0.25">
      <c r="A1170">
        <v>32</v>
      </c>
      <c r="B1170">
        <v>12344999</v>
      </c>
      <c r="C1170" t="s">
        <v>734</v>
      </c>
      <c r="D1170">
        <v>129</v>
      </c>
      <c r="E1170">
        <v>0</v>
      </c>
      <c r="F1170">
        <v>90.3</v>
      </c>
      <c r="G1170">
        <v>0</v>
      </c>
      <c r="H1170">
        <v>0</v>
      </c>
      <c r="I1170">
        <v>0</v>
      </c>
      <c r="K1170">
        <v>1994</v>
      </c>
      <c r="L1170">
        <v>2004</v>
      </c>
    </row>
    <row r="1171" spans="1:12" x14ac:dyDescent="0.25">
      <c r="A1171">
        <v>32</v>
      </c>
      <c r="B1171">
        <v>12346455</v>
      </c>
      <c r="C1171" t="s">
        <v>735</v>
      </c>
      <c r="D1171">
        <v>78.569999999999993</v>
      </c>
      <c r="E1171">
        <v>0</v>
      </c>
      <c r="F1171">
        <v>55</v>
      </c>
      <c r="G1171">
        <v>0</v>
      </c>
      <c r="H1171">
        <v>0</v>
      </c>
      <c r="I1171">
        <v>0</v>
      </c>
      <c r="K1171">
        <v>1999</v>
      </c>
      <c r="L1171">
        <v>2007</v>
      </c>
    </row>
    <row r="1172" spans="1:12" x14ac:dyDescent="0.25">
      <c r="A1172">
        <v>32</v>
      </c>
      <c r="B1172">
        <v>12346456</v>
      </c>
      <c r="C1172" t="s">
        <v>735</v>
      </c>
      <c r="D1172">
        <v>78.569999999999993</v>
      </c>
      <c r="E1172">
        <v>0</v>
      </c>
      <c r="F1172">
        <v>55</v>
      </c>
      <c r="G1172">
        <v>0</v>
      </c>
      <c r="H1172">
        <v>0</v>
      </c>
      <c r="I1172">
        <v>0</v>
      </c>
      <c r="K1172">
        <v>1999</v>
      </c>
      <c r="L1172">
        <v>2007</v>
      </c>
    </row>
    <row r="1173" spans="1:12" x14ac:dyDescent="0.25">
      <c r="A1173">
        <v>32</v>
      </c>
      <c r="B1173">
        <v>12346457</v>
      </c>
      <c r="C1173" t="s">
        <v>735</v>
      </c>
      <c r="D1173">
        <v>86</v>
      </c>
      <c r="E1173">
        <v>0</v>
      </c>
      <c r="F1173">
        <v>60.2</v>
      </c>
      <c r="G1173">
        <v>0</v>
      </c>
      <c r="H1173">
        <v>0</v>
      </c>
      <c r="I1173">
        <v>0</v>
      </c>
      <c r="K1173">
        <v>1999</v>
      </c>
      <c r="L1173">
        <v>2007</v>
      </c>
    </row>
    <row r="1174" spans="1:12" x14ac:dyDescent="0.25">
      <c r="A1174">
        <v>32</v>
      </c>
      <c r="B1174">
        <v>12346458</v>
      </c>
      <c r="C1174" t="s">
        <v>735</v>
      </c>
      <c r="D1174">
        <v>105</v>
      </c>
      <c r="E1174">
        <v>0</v>
      </c>
      <c r="F1174">
        <v>63</v>
      </c>
      <c r="G1174">
        <v>0</v>
      </c>
      <c r="H1174">
        <v>0</v>
      </c>
      <c r="I1174">
        <v>0</v>
      </c>
      <c r="K1174">
        <v>1999</v>
      </c>
      <c r="L1174">
        <v>2007</v>
      </c>
    </row>
    <row r="1175" spans="1:12" x14ac:dyDescent="0.25">
      <c r="A1175">
        <v>32</v>
      </c>
      <c r="B1175">
        <v>12346459</v>
      </c>
      <c r="C1175" t="s">
        <v>736</v>
      </c>
      <c r="D1175">
        <v>33</v>
      </c>
      <c r="E1175">
        <v>0</v>
      </c>
      <c r="F1175">
        <v>23.1</v>
      </c>
      <c r="G1175">
        <v>0</v>
      </c>
      <c r="H1175">
        <v>0</v>
      </c>
      <c r="I1175">
        <v>0</v>
      </c>
      <c r="K1175">
        <v>1999</v>
      </c>
      <c r="L1175">
        <v>2007</v>
      </c>
    </row>
    <row r="1176" spans="1:12" x14ac:dyDescent="0.25">
      <c r="A1176">
        <v>32</v>
      </c>
      <c r="B1176">
        <v>12346460</v>
      </c>
      <c r="C1176" t="s">
        <v>736</v>
      </c>
      <c r="D1176">
        <v>30</v>
      </c>
      <c r="E1176">
        <v>0</v>
      </c>
      <c r="F1176">
        <v>21.15</v>
      </c>
      <c r="G1176">
        <v>0</v>
      </c>
      <c r="H1176">
        <v>0</v>
      </c>
      <c r="I1176">
        <v>0</v>
      </c>
      <c r="K1176">
        <v>1999</v>
      </c>
      <c r="L1176">
        <v>2007</v>
      </c>
    </row>
    <row r="1177" spans="1:12" x14ac:dyDescent="0.25">
      <c r="A1177">
        <v>32</v>
      </c>
      <c r="B1177">
        <v>12351651</v>
      </c>
      <c r="C1177" t="s">
        <v>737</v>
      </c>
      <c r="D1177">
        <v>4</v>
      </c>
      <c r="E1177">
        <v>0</v>
      </c>
      <c r="F1177">
        <v>2.8</v>
      </c>
      <c r="G1177">
        <v>0</v>
      </c>
      <c r="H1177">
        <v>0</v>
      </c>
      <c r="I1177">
        <v>0</v>
      </c>
      <c r="K1177">
        <v>1988</v>
      </c>
      <c r="L1177">
        <v>2013</v>
      </c>
    </row>
    <row r="1178" spans="1:12" x14ac:dyDescent="0.25">
      <c r="A1178">
        <v>32</v>
      </c>
      <c r="B1178">
        <v>12351966</v>
      </c>
      <c r="C1178" t="s">
        <v>738</v>
      </c>
      <c r="D1178">
        <v>164.56</v>
      </c>
      <c r="E1178">
        <v>0</v>
      </c>
      <c r="F1178">
        <v>115.19</v>
      </c>
      <c r="G1178">
        <v>0</v>
      </c>
      <c r="H1178">
        <v>0</v>
      </c>
      <c r="I1178">
        <v>0</v>
      </c>
      <c r="K1178">
        <v>1980</v>
      </c>
      <c r="L1178">
        <v>1996</v>
      </c>
    </row>
    <row r="1179" spans="1:12" x14ac:dyDescent="0.25">
      <c r="A1179">
        <v>32</v>
      </c>
      <c r="B1179">
        <v>12351967</v>
      </c>
      <c r="C1179" t="s">
        <v>739</v>
      </c>
      <c r="D1179">
        <v>17.399999999999999</v>
      </c>
      <c r="E1179">
        <v>0</v>
      </c>
      <c r="F1179">
        <v>12.18</v>
      </c>
      <c r="G1179">
        <v>0</v>
      </c>
      <c r="H1179">
        <v>0</v>
      </c>
      <c r="I1179">
        <v>0</v>
      </c>
      <c r="K1179">
        <v>1980</v>
      </c>
      <c r="L1179">
        <v>1996</v>
      </c>
    </row>
    <row r="1180" spans="1:12" x14ac:dyDescent="0.25">
      <c r="A1180">
        <v>32</v>
      </c>
      <c r="B1180">
        <v>12354097</v>
      </c>
      <c r="C1180" t="s">
        <v>740</v>
      </c>
      <c r="D1180">
        <v>8.5</v>
      </c>
      <c r="E1180">
        <v>0</v>
      </c>
      <c r="F1180">
        <v>5.95</v>
      </c>
      <c r="G1180">
        <v>0</v>
      </c>
      <c r="H1180">
        <v>0</v>
      </c>
      <c r="I1180">
        <v>0</v>
      </c>
      <c r="K1180">
        <v>1982</v>
      </c>
      <c r="L1180">
        <v>2004</v>
      </c>
    </row>
    <row r="1181" spans="1:12" x14ac:dyDescent="0.25">
      <c r="A1181">
        <v>32</v>
      </c>
      <c r="B1181">
        <v>12354100</v>
      </c>
      <c r="C1181" t="s">
        <v>741</v>
      </c>
      <c r="D1181">
        <v>15</v>
      </c>
      <c r="E1181">
        <v>0</v>
      </c>
      <c r="F1181">
        <v>10.5</v>
      </c>
      <c r="G1181">
        <v>0</v>
      </c>
      <c r="H1181">
        <v>0</v>
      </c>
      <c r="I1181">
        <v>0</v>
      </c>
      <c r="K1181">
        <v>1982</v>
      </c>
      <c r="L1181">
        <v>2004</v>
      </c>
    </row>
    <row r="1182" spans="1:12" x14ac:dyDescent="0.25">
      <c r="A1182">
        <v>32</v>
      </c>
      <c r="B1182">
        <v>12360018</v>
      </c>
      <c r="C1182" t="s">
        <v>742</v>
      </c>
      <c r="D1182">
        <v>1024.54</v>
      </c>
      <c r="E1182">
        <v>0</v>
      </c>
      <c r="F1182">
        <v>604.48</v>
      </c>
      <c r="G1182">
        <v>0</v>
      </c>
      <c r="H1182">
        <v>0</v>
      </c>
      <c r="I1182">
        <v>0</v>
      </c>
      <c r="K1182">
        <v>1991</v>
      </c>
      <c r="L1182">
        <v>1992</v>
      </c>
    </row>
    <row r="1183" spans="1:12" x14ac:dyDescent="0.25">
      <c r="A1183">
        <v>32</v>
      </c>
      <c r="B1183">
        <v>12360306</v>
      </c>
      <c r="C1183" t="s">
        <v>743</v>
      </c>
      <c r="D1183">
        <v>50</v>
      </c>
      <c r="E1183">
        <v>0</v>
      </c>
      <c r="F1183">
        <v>35</v>
      </c>
      <c r="G1183">
        <v>0</v>
      </c>
      <c r="H1183">
        <v>0</v>
      </c>
      <c r="I1183">
        <v>0</v>
      </c>
      <c r="K1183">
        <v>1988</v>
      </c>
      <c r="L1183">
        <v>2000</v>
      </c>
    </row>
    <row r="1184" spans="1:12" x14ac:dyDescent="0.25">
      <c r="A1184">
        <v>32</v>
      </c>
      <c r="B1184">
        <v>12360327</v>
      </c>
      <c r="C1184" t="s">
        <v>744</v>
      </c>
      <c r="D1184">
        <v>21.43</v>
      </c>
      <c r="E1184">
        <v>0</v>
      </c>
      <c r="F1184">
        <v>15</v>
      </c>
      <c r="G1184">
        <v>0</v>
      </c>
      <c r="H1184">
        <v>0</v>
      </c>
      <c r="I1184">
        <v>0</v>
      </c>
      <c r="K1184">
        <v>1982</v>
      </c>
      <c r="L1184">
        <v>2000</v>
      </c>
    </row>
    <row r="1185" spans="1:12" x14ac:dyDescent="0.25">
      <c r="A1185">
        <v>32</v>
      </c>
      <c r="B1185">
        <v>12361309</v>
      </c>
      <c r="C1185" t="s">
        <v>745</v>
      </c>
      <c r="D1185">
        <v>75</v>
      </c>
      <c r="E1185">
        <v>0</v>
      </c>
      <c r="F1185">
        <v>52.5</v>
      </c>
      <c r="G1185">
        <v>0</v>
      </c>
      <c r="H1185">
        <v>0</v>
      </c>
      <c r="I1185">
        <v>0</v>
      </c>
      <c r="K1185">
        <v>1982</v>
      </c>
      <c r="L1185">
        <v>2004</v>
      </c>
    </row>
    <row r="1186" spans="1:12" x14ac:dyDescent="0.25">
      <c r="A1186">
        <v>32</v>
      </c>
      <c r="B1186">
        <v>12362167</v>
      </c>
      <c r="C1186" t="s">
        <v>279</v>
      </c>
      <c r="D1186">
        <v>55</v>
      </c>
      <c r="E1186">
        <v>0</v>
      </c>
      <c r="F1186">
        <v>38.5</v>
      </c>
      <c r="G1186">
        <v>0</v>
      </c>
      <c r="H1186">
        <v>0</v>
      </c>
      <c r="I1186">
        <v>0</v>
      </c>
      <c r="K1186">
        <v>1992</v>
      </c>
      <c r="L1186">
        <v>1996</v>
      </c>
    </row>
    <row r="1187" spans="1:12" x14ac:dyDescent="0.25">
      <c r="A1187">
        <v>32</v>
      </c>
      <c r="B1187">
        <v>12362168</v>
      </c>
      <c r="C1187" t="s">
        <v>279</v>
      </c>
      <c r="D1187">
        <v>53</v>
      </c>
      <c r="E1187">
        <v>0</v>
      </c>
      <c r="F1187">
        <v>37.1</v>
      </c>
      <c r="G1187">
        <v>0</v>
      </c>
      <c r="H1187">
        <v>0</v>
      </c>
      <c r="I1187">
        <v>0</v>
      </c>
      <c r="K1187">
        <v>1988</v>
      </c>
      <c r="L1187">
        <v>1996</v>
      </c>
    </row>
    <row r="1188" spans="1:12" x14ac:dyDescent="0.25">
      <c r="A1188">
        <v>32</v>
      </c>
      <c r="B1188">
        <v>12362169</v>
      </c>
      <c r="C1188" t="s">
        <v>279</v>
      </c>
      <c r="D1188">
        <v>25.5</v>
      </c>
      <c r="E1188">
        <v>0</v>
      </c>
      <c r="F1188">
        <v>17.850000000000001</v>
      </c>
      <c r="G1188">
        <v>0</v>
      </c>
      <c r="H1188">
        <v>0</v>
      </c>
      <c r="I1188">
        <v>0</v>
      </c>
      <c r="K1188">
        <v>1992</v>
      </c>
      <c r="L1188">
        <v>1996</v>
      </c>
    </row>
    <row r="1189" spans="1:12" x14ac:dyDescent="0.25">
      <c r="A1189">
        <v>32</v>
      </c>
      <c r="B1189">
        <v>12362170</v>
      </c>
      <c r="C1189" t="s">
        <v>279</v>
      </c>
      <c r="D1189">
        <v>48</v>
      </c>
      <c r="E1189">
        <v>0</v>
      </c>
      <c r="F1189">
        <v>33.6</v>
      </c>
      <c r="G1189">
        <v>0</v>
      </c>
      <c r="H1189">
        <v>0</v>
      </c>
      <c r="I1189">
        <v>0</v>
      </c>
      <c r="K1189">
        <v>1988</v>
      </c>
      <c r="L1189">
        <v>1996</v>
      </c>
    </row>
    <row r="1190" spans="1:12" x14ac:dyDescent="0.25">
      <c r="A1190">
        <v>32</v>
      </c>
      <c r="B1190">
        <v>12364034</v>
      </c>
      <c r="C1190" t="s">
        <v>746</v>
      </c>
      <c r="D1190">
        <v>15</v>
      </c>
      <c r="E1190">
        <v>0</v>
      </c>
      <c r="F1190">
        <v>10.5</v>
      </c>
      <c r="G1190">
        <v>0</v>
      </c>
      <c r="H1190">
        <v>0</v>
      </c>
      <c r="I1190">
        <v>0</v>
      </c>
      <c r="K1190">
        <v>1982</v>
      </c>
      <c r="L1190">
        <v>2004</v>
      </c>
    </row>
    <row r="1191" spans="1:12" x14ac:dyDescent="0.25">
      <c r="A1191">
        <v>32</v>
      </c>
      <c r="B1191">
        <v>12364035</v>
      </c>
      <c r="C1191" t="s">
        <v>747</v>
      </c>
      <c r="D1191">
        <v>15</v>
      </c>
      <c r="E1191">
        <v>0</v>
      </c>
      <c r="F1191">
        <v>10.5</v>
      </c>
      <c r="G1191">
        <v>0</v>
      </c>
      <c r="H1191">
        <v>0</v>
      </c>
      <c r="I1191">
        <v>0</v>
      </c>
      <c r="K1191">
        <v>1982</v>
      </c>
      <c r="L1191">
        <v>2004</v>
      </c>
    </row>
    <row r="1192" spans="1:12" x14ac:dyDescent="0.25">
      <c r="A1192">
        <v>32</v>
      </c>
      <c r="B1192">
        <v>12364036</v>
      </c>
      <c r="C1192" t="s">
        <v>748</v>
      </c>
      <c r="D1192">
        <v>21</v>
      </c>
      <c r="E1192">
        <v>0</v>
      </c>
      <c r="F1192">
        <v>14.7</v>
      </c>
      <c r="G1192">
        <v>0</v>
      </c>
      <c r="H1192">
        <v>0</v>
      </c>
      <c r="I1192">
        <v>0</v>
      </c>
      <c r="K1192">
        <v>1982</v>
      </c>
      <c r="L1192">
        <v>2004</v>
      </c>
    </row>
    <row r="1193" spans="1:12" x14ac:dyDescent="0.25">
      <c r="A1193">
        <v>32</v>
      </c>
      <c r="B1193">
        <v>12364041</v>
      </c>
      <c r="C1193" t="s">
        <v>749</v>
      </c>
      <c r="D1193">
        <v>10</v>
      </c>
      <c r="E1193">
        <v>0</v>
      </c>
      <c r="F1193">
        <v>7</v>
      </c>
      <c r="G1193">
        <v>0</v>
      </c>
      <c r="H1193">
        <v>0</v>
      </c>
      <c r="I1193">
        <v>0</v>
      </c>
      <c r="K1193">
        <v>1982</v>
      </c>
      <c r="L1193">
        <v>2004</v>
      </c>
    </row>
    <row r="1194" spans="1:12" x14ac:dyDescent="0.25">
      <c r="A1194">
        <v>32</v>
      </c>
      <c r="B1194">
        <v>12365468</v>
      </c>
      <c r="C1194" t="s">
        <v>720</v>
      </c>
      <c r="D1194">
        <v>234</v>
      </c>
      <c r="E1194">
        <v>0</v>
      </c>
      <c r="F1194">
        <v>163.80000000000001</v>
      </c>
      <c r="G1194">
        <v>0</v>
      </c>
      <c r="H1194">
        <v>0</v>
      </c>
      <c r="I1194">
        <v>0</v>
      </c>
      <c r="K1194">
        <v>1996</v>
      </c>
      <c r="L1194">
        <v>1999</v>
      </c>
    </row>
    <row r="1195" spans="1:12" x14ac:dyDescent="0.25">
      <c r="A1195">
        <v>32</v>
      </c>
      <c r="B1195">
        <v>12365469</v>
      </c>
      <c r="C1195" t="s">
        <v>720</v>
      </c>
      <c r="D1195">
        <v>264</v>
      </c>
      <c r="E1195">
        <v>0</v>
      </c>
      <c r="F1195">
        <v>184.8</v>
      </c>
      <c r="G1195">
        <v>0</v>
      </c>
      <c r="H1195">
        <v>0</v>
      </c>
      <c r="I1195">
        <v>0</v>
      </c>
      <c r="K1195">
        <v>1997</v>
      </c>
      <c r="L1195">
        <v>1999</v>
      </c>
    </row>
    <row r="1196" spans="1:12" x14ac:dyDescent="0.25">
      <c r="A1196">
        <v>32</v>
      </c>
      <c r="B1196">
        <v>12365470</v>
      </c>
      <c r="C1196" t="s">
        <v>720</v>
      </c>
      <c r="D1196">
        <v>253</v>
      </c>
      <c r="E1196">
        <v>0</v>
      </c>
      <c r="F1196">
        <v>177.1</v>
      </c>
      <c r="G1196">
        <v>0</v>
      </c>
      <c r="H1196">
        <v>0</v>
      </c>
      <c r="I1196">
        <v>0</v>
      </c>
      <c r="K1196">
        <v>1996</v>
      </c>
      <c r="L1196">
        <v>1997</v>
      </c>
    </row>
    <row r="1197" spans="1:12" x14ac:dyDescent="0.25">
      <c r="A1197">
        <v>32</v>
      </c>
      <c r="B1197">
        <v>12365471</v>
      </c>
      <c r="C1197" t="s">
        <v>720</v>
      </c>
      <c r="D1197">
        <v>250</v>
      </c>
      <c r="E1197">
        <v>0</v>
      </c>
      <c r="F1197">
        <v>175</v>
      </c>
      <c r="G1197">
        <v>0</v>
      </c>
      <c r="H1197">
        <v>0</v>
      </c>
      <c r="I1197">
        <v>0</v>
      </c>
      <c r="K1197">
        <v>1996</v>
      </c>
      <c r="L1197">
        <v>1997</v>
      </c>
    </row>
    <row r="1198" spans="1:12" x14ac:dyDescent="0.25">
      <c r="A1198">
        <v>32</v>
      </c>
      <c r="B1198">
        <v>12365644</v>
      </c>
      <c r="C1198" t="s">
        <v>279</v>
      </c>
      <c r="D1198">
        <v>30</v>
      </c>
      <c r="E1198">
        <v>0</v>
      </c>
      <c r="F1198">
        <v>21</v>
      </c>
      <c r="G1198">
        <v>0</v>
      </c>
      <c r="H1198">
        <v>0</v>
      </c>
      <c r="I1198">
        <v>0</v>
      </c>
      <c r="K1198">
        <v>1997</v>
      </c>
      <c r="L1198">
        <v>2003</v>
      </c>
    </row>
    <row r="1199" spans="1:12" x14ac:dyDescent="0.25">
      <c r="A1199">
        <v>32</v>
      </c>
      <c r="B1199">
        <v>12365645</v>
      </c>
      <c r="C1199" t="s">
        <v>279</v>
      </c>
      <c r="D1199">
        <v>31</v>
      </c>
      <c r="E1199">
        <v>0</v>
      </c>
      <c r="F1199">
        <v>21.7</v>
      </c>
      <c r="G1199">
        <v>0</v>
      </c>
      <c r="H1199">
        <v>0</v>
      </c>
      <c r="I1199">
        <v>0</v>
      </c>
      <c r="K1199">
        <v>1997</v>
      </c>
      <c r="L1199">
        <v>1997</v>
      </c>
    </row>
    <row r="1200" spans="1:12" x14ac:dyDescent="0.25">
      <c r="A1200">
        <v>32</v>
      </c>
      <c r="B1200">
        <v>12365646</v>
      </c>
      <c r="C1200" t="s">
        <v>279</v>
      </c>
      <c r="D1200">
        <v>31</v>
      </c>
      <c r="E1200">
        <v>0</v>
      </c>
      <c r="F1200">
        <v>21.7</v>
      </c>
      <c r="G1200">
        <v>0</v>
      </c>
      <c r="H1200">
        <v>0</v>
      </c>
      <c r="I1200">
        <v>0</v>
      </c>
      <c r="K1200">
        <v>1997</v>
      </c>
      <c r="L1200">
        <v>2003</v>
      </c>
    </row>
    <row r="1201" spans="1:12" x14ac:dyDescent="0.25">
      <c r="A1201">
        <v>32</v>
      </c>
      <c r="B1201">
        <v>12365647</v>
      </c>
      <c r="C1201" t="s">
        <v>200</v>
      </c>
      <c r="D1201">
        <v>24</v>
      </c>
      <c r="E1201">
        <v>0</v>
      </c>
      <c r="F1201">
        <v>16.8</v>
      </c>
      <c r="G1201">
        <v>0</v>
      </c>
      <c r="H1201">
        <v>0</v>
      </c>
      <c r="I1201">
        <v>0</v>
      </c>
      <c r="K1201">
        <v>1997</v>
      </c>
      <c r="L1201">
        <v>2003</v>
      </c>
    </row>
    <row r="1202" spans="1:12" x14ac:dyDescent="0.25">
      <c r="A1202">
        <v>32</v>
      </c>
      <c r="B1202">
        <v>12365648</v>
      </c>
      <c r="C1202" t="s">
        <v>200</v>
      </c>
      <c r="D1202">
        <v>24</v>
      </c>
      <c r="E1202">
        <v>0</v>
      </c>
      <c r="F1202">
        <v>16.8</v>
      </c>
      <c r="G1202">
        <v>0</v>
      </c>
      <c r="H1202">
        <v>0</v>
      </c>
      <c r="I1202">
        <v>0</v>
      </c>
      <c r="K1202">
        <v>1997</v>
      </c>
      <c r="L1202">
        <v>1997</v>
      </c>
    </row>
    <row r="1203" spans="1:12" x14ac:dyDescent="0.25">
      <c r="A1203">
        <v>32</v>
      </c>
      <c r="B1203">
        <v>12365649</v>
      </c>
      <c r="C1203" t="s">
        <v>200</v>
      </c>
      <c r="D1203">
        <v>24</v>
      </c>
      <c r="E1203">
        <v>0</v>
      </c>
      <c r="F1203">
        <v>16.8</v>
      </c>
      <c r="G1203">
        <v>0</v>
      </c>
      <c r="H1203">
        <v>0</v>
      </c>
      <c r="I1203">
        <v>0</v>
      </c>
      <c r="K1203">
        <v>1997</v>
      </c>
      <c r="L1203">
        <v>2003</v>
      </c>
    </row>
    <row r="1204" spans="1:12" x14ac:dyDescent="0.25">
      <c r="A1204">
        <v>32</v>
      </c>
      <c r="B1204">
        <v>12365721</v>
      </c>
      <c r="C1204" t="s">
        <v>279</v>
      </c>
      <c r="D1204">
        <v>31</v>
      </c>
      <c r="E1204">
        <v>0</v>
      </c>
      <c r="F1204">
        <v>21.7</v>
      </c>
      <c r="G1204">
        <v>0</v>
      </c>
      <c r="H1204">
        <v>0</v>
      </c>
      <c r="I1204">
        <v>0</v>
      </c>
      <c r="K1204">
        <v>1997</v>
      </c>
      <c r="L1204">
        <v>2005</v>
      </c>
    </row>
    <row r="1205" spans="1:12" x14ac:dyDescent="0.25">
      <c r="A1205">
        <v>32</v>
      </c>
      <c r="B1205">
        <v>12365722</v>
      </c>
      <c r="C1205" t="s">
        <v>279</v>
      </c>
      <c r="D1205">
        <v>31</v>
      </c>
      <c r="E1205">
        <v>0</v>
      </c>
      <c r="F1205">
        <v>21.7</v>
      </c>
      <c r="G1205">
        <v>0</v>
      </c>
      <c r="H1205">
        <v>0</v>
      </c>
      <c r="I1205">
        <v>0</v>
      </c>
      <c r="K1205">
        <v>1997</v>
      </c>
      <c r="L1205">
        <v>1999</v>
      </c>
    </row>
    <row r="1206" spans="1:12" x14ac:dyDescent="0.25">
      <c r="A1206">
        <v>32</v>
      </c>
      <c r="B1206">
        <v>12365723</v>
      </c>
      <c r="C1206" t="s">
        <v>279</v>
      </c>
      <c r="D1206">
        <v>31</v>
      </c>
      <c r="E1206">
        <v>0</v>
      </c>
      <c r="F1206">
        <v>21.7</v>
      </c>
      <c r="G1206">
        <v>0</v>
      </c>
      <c r="H1206">
        <v>0</v>
      </c>
      <c r="I1206">
        <v>0</v>
      </c>
      <c r="K1206">
        <v>1997</v>
      </c>
      <c r="L1206">
        <v>2005</v>
      </c>
    </row>
    <row r="1207" spans="1:12" x14ac:dyDescent="0.25">
      <c r="A1207">
        <v>32</v>
      </c>
      <c r="B1207">
        <v>12365724</v>
      </c>
      <c r="C1207" t="s">
        <v>200</v>
      </c>
      <c r="D1207">
        <v>30</v>
      </c>
      <c r="E1207">
        <v>0</v>
      </c>
      <c r="F1207">
        <v>22.5</v>
      </c>
      <c r="G1207">
        <v>0</v>
      </c>
      <c r="H1207">
        <v>0</v>
      </c>
      <c r="I1207">
        <v>0</v>
      </c>
      <c r="K1207">
        <v>1997</v>
      </c>
      <c r="L1207">
        <v>2000</v>
      </c>
    </row>
    <row r="1208" spans="1:12" x14ac:dyDescent="0.25">
      <c r="A1208">
        <v>32</v>
      </c>
      <c r="B1208">
        <v>12365725</v>
      </c>
      <c r="C1208" t="s">
        <v>200</v>
      </c>
      <c r="D1208">
        <v>24</v>
      </c>
      <c r="E1208">
        <v>0</v>
      </c>
      <c r="F1208">
        <v>16.8</v>
      </c>
      <c r="G1208">
        <v>0</v>
      </c>
      <c r="H1208">
        <v>0</v>
      </c>
      <c r="I1208">
        <v>0</v>
      </c>
      <c r="K1208">
        <v>1997</v>
      </c>
      <c r="L1208">
        <v>1999</v>
      </c>
    </row>
    <row r="1209" spans="1:12" x14ac:dyDescent="0.25">
      <c r="A1209">
        <v>32</v>
      </c>
      <c r="B1209">
        <v>12365726</v>
      </c>
      <c r="C1209" t="s">
        <v>200</v>
      </c>
      <c r="D1209">
        <v>30</v>
      </c>
      <c r="E1209">
        <v>0</v>
      </c>
      <c r="F1209">
        <v>21</v>
      </c>
      <c r="G1209">
        <v>0</v>
      </c>
      <c r="H1209">
        <v>0</v>
      </c>
      <c r="I1209">
        <v>0</v>
      </c>
      <c r="K1209">
        <v>1997</v>
      </c>
      <c r="L1209">
        <v>2000</v>
      </c>
    </row>
    <row r="1210" spans="1:12" x14ac:dyDescent="0.25">
      <c r="A1210">
        <v>32</v>
      </c>
      <c r="B1210">
        <v>12365727</v>
      </c>
      <c r="C1210" t="s">
        <v>640</v>
      </c>
      <c r="D1210">
        <v>27</v>
      </c>
      <c r="E1210">
        <v>0</v>
      </c>
      <c r="F1210">
        <v>18.899999999999999</v>
      </c>
      <c r="G1210">
        <v>0</v>
      </c>
      <c r="H1210">
        <v>0</v>
      </c>
      <c r="I1210">
        <v>0</v>
      </c>
      <c r="K1210">
        <v>1997</v>
      </c>
      <c r="L1210">
        <v>2005</v>
      </c>
    </row>
    <row r="1211" spans="1:12" x14ac:dyDescent="0.25">
      <c r="A1211">
        <v>32</v>
      </c>
      <c r="B1211">
        <v>12365728</v>
      </c>
      <c r="C1211" t="s">
        <v>200</v>
      </c>
      <c r="D1211">
        <v>24</v>
      </c>
      <c r="E1211">
        <v>0</v>
      </c>
      <c r="F1211">
        <v>16.8</v>
      </c>
      <c r="G1211">
        <v>0</v>
      </c>
      <c r="H1211">
        <v>0</v>
      </c>
      <c r="I1211">
        <v>0</v>
      </c>
      <c r="K1211">
        <v>1997</v>
      </c>
      <c r="L1211">
        <v>1999</v>
      </c>
    </row>
    <row r="1212" spans="1:12" x14ac:dyDescent="0.25">
      <c r="A1212">
        <v>32</v>
      </c>
      <c r="B1212">
        <v>12365729</v>
      </c>
      <c r="C1212" t="s">
        <v>640</v>
      </c>
      <c r="D1212">
        <v>27</v>
      </c>
      <c r="E1212">
        <v>0</v>
      </c>
      <c r="F1212">
        <v>18.899999999999999</v>
      </c>
      <c r="G1212">
        <v>0</v>
      </c>
      <c r="H1212">
        <v>0</v>
      </c>
      <c r="I1212">
        <v>0</v>
      </c>
      <c r="K1212">
        <v>1997</v>
      </c>
      <c r="L1212">
        <v>2005</v>
      </c>
    </row>
    <row r="1213" spans="1:12" x14ac:dyDescent="0.25">
      <c r="A1213">
        <v>32</v>
      </c>
      <c r="B1213">
        <v>12365730</v>
      </c>
      <c r="C1213" t="s">
        <v>200</v>
      </c>
      <c r="D1213">
        <v>20</v>
      </c>
      <c r="E1213">
        <v>0</v>
      </c>
      <c r="F1213">
        <v>14</v>
      </c>
      <c r="G1213">
        <v>0</v>
      </c>
      <c r="H1213">
        <v>0</v>
      </c>
      <c r="I1213">
        <v>0</v>
      </c>
      <c r="K1213">
        <v>1997</v>
      </c>
      <c r="L1213">
        <v>1999</v>
      </c>
    </row>
    <row r="1214" spans="1:12" x14ac:dyDescent="0.25">
      <c r="A1214">
        <v>32</v>
      </c>
      <c r="B1214">
        <v>12365731</v>
      </c>
      <c r="C1214" t="s">
        <v>200</v>
      </c>
      <c r="D1214">
        <v>18</v>
      </c>
      <c r="E1214">
        <v>0</v>
      </c>
      <c r="F1214">
        <v>12.6</v>
      </c>
      <c r="G1214">
        <v>0</v>
      </c>
      <c r="H1214">
        <v>0</v>
      </c>
      <c r="I1214">
        <v>0</v>
      </c>
      <c r="K1214">
        <v>1997</v>
      </c>
      <c r="L1214">
        <v>1999</v>
      </c>
    </row>
    <row r="1215" spans="1:12" x14ac:dyDescent="0.25">
      <c r="A1215">
        <v>32</v>
      </c>
      <c r="B1215">
        <v>12365732</v>
      </c>
      <c r="C1215" t="s">
        <v>200</v>
      </c>
      <c r="D1215">
        <v>20</v>
      </c>
      <c r="E1215">
        <v>0</v>
      </c>
      <c r="F1215">
        <v>14</v>
      </c>
      <c r="G1215">
        <v>0</v>
      </c>
      <c r="H1215">
        <v>0</v>
      </c>
      <c r="I1215">
        <v>0</v>
      </c>
      <c r="K1215">
        <v>1997</v>
      </c>
      <c r="L1215">
        <v>1999</v>
      </c>
    </row>
    <row r="1216" spans="1:12" x14ac:dyDescent="0.25">
      <c r="A1216">
        <v>32</v>
      </c>
      <c r="B1216">
        <v>12365733</v>
      </c>
      <c r="C1216" t="s">
        <v>200</v>
      </c>
      <c r="D1216">
        <v>55</v>
      </c>
      <c r="E1216">
        <v>0</v>
      </c>
      <c r="F1216">
        <v>38.5</v>
      </c>
      <c r="G1216">
        <v>0</v>
      </c>
      <c r="H1216">
        <v>0</v>
      </c>
      <c r="I1216">
        <v>0</v>
      </c>
      <c r="K1216">
        <v>1997</v>
      </c>
      <c r="L1216">
        <v>2000</v>
      </c>
    </row>
    <row r="1217" spans="1:12" x14ac:dyDescent="0.25">
      <c r="A1217">
        <v>32</v>
      </c>
      <c r="B1217">
        <v>12365734</v>
      </c>
      <c r="C1217" t="s">
        <v>200</v>
      </c>
      <c r="D1217">
        <v>30</v>
      </c>
      <c r="E1217">
        <v>0</v>
      </c>
      <c r="F1217">
        <v>21</v>
      </c>
      <c r="G1217">
        <v>0</v>
      </c>
      <c r="H1217">
        <v>0</v>
      </c>
      <c r="I1217">
        <v>0</v>
      </c>
      <c r="K1217">
        <v>1997</v>
      </c>
      <c r="L1217">
        <v>1999</v>
      </c>
    </row>
    <row r="1218" spans="1:12" x14ac:dyDescent="0.25">
      <c r="A1218">
        <v>32</v>
      </c>
      <c r="B1218">
        <v>12365735</v>
      </c>
      <c r="C1218" t="s">
        <v>200</v>
      </c>
      <c r="D1218">
        <v>55</v>
      </c>
      <c r="E1218">
        <v>0</v>
      </c>
      <c r="F1218">
        <v>38.5</v>
      </c>
      <c r="G1218">
        <v>0</v>
      </c>
      <c r="H1218">
        <v>0</v>
      </c>
      <c r="I1218">
        <v>0</v>
      </c>
      <c r="K1218">
        <v>1997</v>
      </c>
      <c r="L1218">
        <v>2000</v>
      </c>
    </row>
    <row r="1219" spans="1:12" x14ac:dyDescent="0.25">
      <c r="A1219">
        <v>32</v>
      </c>
      <c r="B1219">
        <v>12365736</v>
      </c>
      <c r="C1219" t="s">
        <v>312</v>
      </c>
      <c r="D1219">
        <v>30</v>
      </c>
      <c r="E1219">
        <v>0</v>
      </c>
      <c r="F1219">
        <v>22.5</v>
      </c>
      <c r="G1219">
        <v>0</v>
      </c>
      <c r="H1219">
        <v>0</v>
      </c>
      <c r="I1219">
        <v>0</v>
      </c>
      <c r="K1219">
        <v>1997</v>
      </c>
      <c r="L1219">
        <v>2005</v>
      </c>
    </row>
    <row r="1220" spans="1:12" x14ac:dyDescent="0.25">
      <c r="A1220">
        <v>32</v>
      </c>
      <c r="B1220">
        <v>12365737</v>
      </c>
      <c r="C1220" t="s">
        <v>200</v>
      </c>
      <c r="D1220">
        <v>24</v>
      </c>
      <c r="E1220">
        <v>0</v>
      </c>
      <c r="F1220">
        <v>16.8</v>
      </c>
      <c r="G1220">
        <v>0</v>
      </c>
      <c r="H1220">
        <v>0</v>
      </c>
      <c r="I1220">
        <v>0</v>
      </c>
      <c r="K1220">
        <v>1997</v>
      </c>
      <c r="L1220">
        <v>1999</v>
      </c>
    </row>
    <row r="1221" spans="1:12" x14ac:dyDescent="0.25">
      <c r="A1221">
        <v>32</v>
      </c>
      <c r="B1221">
        <v>12365738</v>
      </c>
      <c r="C1221" t="s">
        <v>312</v>
      </c>
      <c r="D1221">
        <v>30</v>
      </c>
      <c r="E1221">
        <v>0</v>
      </c>
      <c r="F1221">
        <v>22.5</v>
      </c>
      <c r="G1221">
        <v>0</v>
      </c>
      <c r="H1221">
        <v>0</v>
      </c>
      <c r="I1221">
        <v>0</v>
      </c>
      <c r="K1221">
        <v>1997</v>
      </c>
      <c r="L1221">
        <v>2005</v>
      </c>
    </row>
    <row r="1222" spans="1:12" x14ac:dyDescent="0.25">
      <c r="A1222">
        <v>32</v>
      </c>
      <c r="B1222">
        <v>12365764</v>
      </c>
      <c r="C1222" t="s">
        <v>279</v>
      </c>
      <c r="D1222">
        <v>39</v>
      </c>
      <c r="E1222">
        <v>0</v>
      </c>
      <c r="F1222">
        <v>27.3</v>
      </c>
      <c r="G1222">
        <v>0</v>
      </c>
      <c r="H1222">
        <v>0</v>
      </c>
      <c r="I1222">
        <v>0</v>
      </c>
      <c r="K1222">
        <v>1997</v>
      </c>
      <c r="L1222">
        <v>1997</v>
      </c>
    </row>
    <row r="1223" spans="1:12" x14ac:dyDescent="0.25">
      <c r="A1223">
        <v>32</v>
      </c>
      <c r="B1223">
        <v>12365765</v>
      </c>
      <c r="C1223" t="s">
        <v>200</v>
      </c>
      <c r="D1223">
        <v>24</v>
      </c>
      <c r="E1223">
        <v>0</v>
      </c>
      <c r="F1223">
        <v>16.8</v>
      </c>
      <c r="G1223">
        <v>0</v>
      </c>
      <c r="H1223">
        <v>0</v>
      </c>
      <c r="I1223">
        <v>0</v>
      </c>
      <c r="K1223">
        <v>1997</v>
      </c>
      <c r="L1223">
        <v>1997</v>
      </c>
    </row>
    <row r="1224" spans="1:12" x14ac:dyDescent="0.25">
      <c r="A1224">
        <v>32</v>
      </c>
      <c r="B1224">
        <v>12365766</v>
      </c>
      <c r="C1224" t="s">
        <v>279</v>
      </c>
      <c r="D1224">
        <v>39</v>
      </c>
      <c r="E1224">
        <v>0</v>
      </c>
      <c r="F1224">
        <v>27.3</v>
      </c>
      <c r="G1224">
        <v>0</v>
      </c>
      <c r="H1224">
        <v>0</v>
      </c>
      <c r="I1224">
        <v>0</v>
      </c>
      <c r="K1224">
        <v>1997</v>
      </c>
      <c r="L1224">
        <v>1997</v>
      </c>
    </row>
    <row r="1225" spans="1:12" x14ac:dyDescent="0.25">
      <c r="A1225">
        <v>32</v>
      </c>
      <c r="B1225">
        <v>12365767</v>
      </c>
      <c r="C1225" t="s">
        <v>279</v>
      </c>
      <c r="D1225">
        <v>55</v>
      </c>
      <c r="E1225">
        <v>0</v>
      </c>
      <c r="F1225">
        <v>41.25</v>
      </c>
      <c r="G1225">
        <v>0</v>
      </c>
      <c r="H1225">
        <v>0</v>
      </c>
      <c r="I1225">
        <v>0</v>
      </c>
      <c r="K1225">
        <v>1997</v>
      </c>
      <c r="L1225">
        <v>1997</v>
      </c>
    </row>
    <row r="1226" spans="1:12" x14ac:dyDescent="0.25">
      <c r="A1226">
        <v>32</v>
      </c>
      <c r="B1226">
        <v>12365768</v>
      </c>
      <c r="C1226" t="s">
        <v>279</v>
      </c>
      <c r="D1226">
        <v>46</v>
      </c>
      <c r="E1226">
        <v>0</v>
      </c>
      <c r="F1226">
        <v>32.200000000000003</v>
      </c>
      <c r="G1226">
        <v>0</v>
      </c>
      <c r="H1226">
        <v>0</v>
      </c>
      <c r="I1226">
        <v>0</v>
      </c>
      <c r="K1226">
        <v>1997</v>
      </c>
      <c r="L1226">
        <v>1997</v>
      </c>
    </row>
    <row r="1227" spans="1:12" x14ac:dyDescent="0.25">
      <c r="A1227">
        <v>32</v>
      </c>
      <c r="B1227">
        <v>12365769</v>
      </c>
      <c r="C1227" t="s">
        <v>312</v>
      </c>
      <c r="D1227">
        <v>35</v>
      </c>
      <c r="E1227">
        <v>0</v>
      </c>
      <c r="F1227">
        <v>26.25</v>
      </c>
      <c r="G1227">
        <v>0</v>
      </c>
      <c r="H1227">
        <v>0</v>
      </c>
      <c r="I1227">
        <v>0</v>
      </c>
      <c r="K1227">
        <v>1997</v>
      </c>
      <c r="L1227">
        <v>2005</v>
      </c>
    </row>
    <row r="1228" spans="1:12" x14ac:dyDescent="0.25">
      <c r="A1228">
        <v>32</v>
      </c>
      <c r="B1228">
        <v>12365770</v>
      </c>
      <c r="C1228" t="s">
        <v>200</v>
      </c>
      <c r="D1228">
        <v>31</v>
      </c>
      <c r="E1228">
        <v>0</v>
      </c>
      <c r="F1228">
        <v>21.7</v>
      </c>
      <c r="G1228">
        <v>0</v>
      </c>
      <c r="H1228">
        <v>0</v>
      </c>
      <c r="I1228">
        <v>0</v>
      </c>
      <c r="K1228">
        <v>1997</v>
      </c>
      <c r="L1228">
        <v>1999</v>
      </c>
    </row>
    <row r="1229" spans="1:12" x14ac:dyDescent="0.25">
      <c r="A1229">
        <v>32</v>
      </c>
      <c r="B1229">
        <v>12365771</v>
      </c>
      <c r="C1229" t="s">
        <v>312</v>
      </c>
      <c r="D1229">
        <v>35</v>
      </c>
      <c r="E1229">
        <v>0</v>
      </c>
      <c r="F1229">
        <v>24.5</v>
      </c>
      <c r="G1229">
        <v>0</v>
      </c>
      <c r="H1229">
        <v>0</v>
      </c>
      <c r="I1229">
        <v>0</v>
      </c>
      <c r="K1229">
        <v>1997</v>
      </c>
      <c r="L1229">
        <v>2005</v>
      </c>
    </row>
    <row r="1230" spans="1:12" x14ac:dyDescent="0.25">
      <c r="A1230">
        <v>32</v>
      </c>
      <c r="B1230">
        <v>12365772</v>
      </c>
      <c r="C1230" t="s">
        <v>279</v>
      </c>
      <c r="D1230">
        <v>59</v>
      </c>
      <c r="E1230">
        <v>0</v>
      </c>
      <c r="F1230">
        <v>41.3</v>
      </c>
      <c r="G1230">
        <v>0</v>
      </c>
      <c r="H1230">
        <v>0</v>
      </c>
      <c r="I1230">
        <v>0</v>
      </c>
      <c r="K1230">
        <v>1997</v>
      </c>
      <c r="L1230">
        <v>1999</v>
      </c>
    </row>
    <row r="1231" spans="1:12" x14ac:dyDescent="0.25">
      <c r="A1231">
        <v>32</v>
      </c>
      <c r="B1231">
        <v>12365773</v>
      </c>
      <c r="C1231" t="s">
        <v>200</v>
      </c>
      <c r="D1231">
        <v>38</v>
      </c>
      <c r="E1231">
        <v>0</v>
      </c>
      <c r="F1231">
        <v>26.6</v>
      </c>
      <c r="G1231">
        <v>0</v>
      </c>
      <c r="H1231">
        <v>0</v>
      </c>
      <c r="I1231">
        <v>0</v>
      </c>
      <c r="K1231">
        <v>1997</v>
      </c>
      <c r="L1231">
        <v>1999</v>
      </c>
    </row>
    <row r="1232" spans="1:12" x14ac:dyDescent="0.25">
      <c r="A1232">
        <v>32</v>
      </c>
      <c r="B1232">
        <v>12365854</v>
      </c>
      <c r="C1232" t="s">
        <v>279</v>
      </c>
      <c r="D1232">
        <v>48</v>
      </c>
      <c r="E1232">
        <v>0</v>
      </c>
      <c r="F1232">
        <v>33.6</v>
      </c>
      <c r="G1232">
        <v>0</v>
      </c>
      <c r="H1232">
        <v>0</v>
      </c>
      <c r="I1232">
        <v>0</v>
      </c>
      <c r="K1232">
        <v>1997</v>
      </c>
      <c r="L1232">
        <v>1999</v>
      </c>
    </row>
    <row r="1233" spans="1:12" x14ac:dyDescent="0.25">
      <c r="A1233">
        <v>32</v>
      </c>
      <c r="B1233">
        <v>12365855</v>
      </c>
      <c r="C1233" t="s">
        <v>279</v>
      </c>
      <c r="D1233">
        <v>47</v>
      </c>
      <c r="E1233">
        <v>0</v>
      </c>
      <c r="F1233">
        <v>32.9</v>
      </c>
      <c r="G1233">
        <v>0</v>
      </c>
      <c r="H1233">
        <v>0</v>
      </c>
      <c r="I1233">
        <v>0</v>
      </c>
      <c r="K1233">
        <v>1997</v>
      </c>
      <c r="L1233">
        <v>1999</v>
      </c>
    </row>
    <row r="1234" spans="1:12" x14ac:dyDescent="0.25">
      <c r="A1234">
        <v>32</v>
      </c>
      <c r="B1234">
        <v>12365856</v>
      </c>
      <c r="C1234" t="s">
        <v>279</v>
      </c>
      <c r="D1234">
        <v>47</v>
      </c>
      <c r="E1234">
        <v>0</v>
      </c>
      <c r="F1234">
        <v>32.9</v>
      </c>
      <c r="G1234">
        <v>0</v>
      </c>
      <c r="H1234">
        <v>0</v>
      </c>
      <c r="I1234">
        <v>0</v>
      </c>
      <c r="K1234">
        <v>1997</v>
      </c>
      <c r="L1234">
        <v>1997</v>
      </c>
    </row>
    <row r="1235" spans="1:12" x14ac:dyDescent="0.25">
      <c r="A1235">
        <v>32</v>
      </c>
      <c r="B1235">
        <v>12365857</v>
      </c>
      <c r="C1235" t="s">
        <v>279</v>
      </c>
      <c r="D1235">
        <v>47</v>
      </c>
      <c r="E1235">
        <v>0</v>
      </c>
      <c r="F1235">
        <v>32.9</v>
      </c>
      <c r="G1235">
        <v>0</v>
      </c>
      <c r="H1235">
        <v>0</v>
      </c>
      <c r="I1235">
        <v>0</v>
      </c>
      <c r="K1235">
        <v>1997</v>
      </c>
      <c r="L1235">
        <v>1999</v>
      </c>
    </row>
    <row r="1236" spans="1:12" x14ac:dyDescent="0.25">
      <c r="A1236">
        <v>32</v>
      </c>
      <c r="B1236">
        <v>12365858</v>
      </c>
      <c r="C1236" t="s">
        <v>279</v>
      </c>
      <c r="D1236">
        <v>47</v>
      </c>
      <c r="E1236">
        <v>0</v>
      </c>
      <c r="F1236">
        <v>32.9</v>
      </c>
      <c r="G1236">
        <v>0</v>
      </c>
      <c r="H1236">
        <v>0</v>
      </c>
      <c r="I1236">
        <v>0</v>
      </c>
      <c r="K1236">
        <v>1997</v>
      </c>
      <c r="L1236">
        <v>1999</v>
      </c>
    </row>
    <row r="1237" spans="1:12" x14ac:dyDescent="0.25">
      <c r="A1237">
        <v>32</v>
      </c>
      <c r="B1237">
        <v>12365859</v>
      </c>
      <c r="C1237" t="s">
        <v>279</v>
      </c>
      <c r="D1237">
        <v>47</v>
      </c>
      <c r="E1237">
        <v>0</v>
      </c>
      <c r="F1237">
        <v>32.9</v>
      </c>
      <c r="G1237">
        <v>0</v>
      </c>
      <c r="H1237">
        <v>0</v>
      </c>
      <c r="I1237">
        <v>0</v>
      </c>
      <c r="K1237">
        <v>1997</v>
      </c>
      <c r="L1237">
        <v>2000</v>
      </c>
    </row>
    <row r="1238" spans="1:12" x14ac:dyDescent="0.25">
      <c r="A1238">
        <v>32</v>
      </c>
      <c r="B1238">
        <v>12365860</v>
      </c>
      <c r="C1238" t="s">
        <v>279</v>
      </c>
      <c r="D1238">
        <v>48</v>
      </c>
      <c r="E1238">
        <v>0</v>
      </c>
      <c r="F1238">
        <v>33.6</v>
      </c>
      <c r="G1238">
        <v>0</v>
      </c>
      <c r="H1238">
        <v>0</v>
      </c>
      <c r="I1238">
        <v>0</v>
      </c>
      <c r="K1238">
        <v>1997</v>
      </c>
      <c r="L1238">
        <v>1997</v>
      </c>
    </row>
    <row r="1239" spans="1:12" x14ac:dyDescent="0.25">
      <c r="A1239">
        <v>32</v>
      </c>
      <c r="B1239">
        <v>12365862</v>
      </c>
      <c r="C1239" t="s">
        <v>279</v>
      </c>
      <c r="D1239">
        <v>47</v>
      </c>
      <c r="E1239">
        <v>0</v>
      </c>
      <c r="F1239">
        <v>32.9</v>
      </c>
      <c r="G1239">
        <v>0</v>
      </c>
      <c r="H1239">
        <v>0</v>
      </c>
      <c r="I1239">
        <v>0</v>
      </c>
      <c r="K1239">
        <v>1997</v>
      </c>
      <c r="L1239">
        <v>1999</v>
      </c>
    </row>
    <row r="1240" spans="1:12" x14ac:dyDescent="0.25">
      <c r="A1240">
        <v>32</v>
      </c>
      <c r="B1240">
        <v>12365863</v>
      </c>
      <c r="C1240" t="s">
        <v>279</v>
      </c>
      <c r="D1240">
        <v>48</v>
      </c>
      <c r="E1240">
        <v>0</v>
      </c>
      <c r="F1240">
        <v>33.6</v>
      </c>
      <c r="G1240">
        <v>0</v>
      </c>
      <c r="H1240">
        <v>0</v>
      </c>
      <c r="I1240">
        <v>0</v>
      </c>
      <c r="K1240">
        <v>1997</v>
      </c>
      <c r="L1240">
        <v>2000</v>
      </c>
    </row>
    <row r="1241" spans="1:12" x14ac:dyDescent="0.25">
      <c r="A1241">
        <v>32</v>
      </c>
      <c r="B1241">
        <v>12365864</v>
      </c>
      <c r="C1241" t="s">
        <v>200</v>
      </c>
      <c r="D1241">
        <v>24</v>
      </c>
      <c r="E1241">
        <v>0</v>
      </c>
      <c r="F1241">
        <v>16.8</v>
      </c>
      <c r="G1241">
        <v>0</v>
      </c>
      <c r="H1241">
        <v>0</v>
      </c>
      <c r="I1241">
        <v>0</v>
      </c>
      <c r="K1241">
        <v>1997</v>
      </c>
      <c r="L1241">
        <v>1999</v>
      </c>
    </row>
    <row r="1242" spans="1:12" x14ac:dyDescent="0.25">
      <c r="A1242">
        <v>32</v>
      </c>
      <c r="B1242">
        <v>12365865</v>
      </c>
      <c r="C1242" t="s">
        <v>200</v>
      </c>
      <c r="D1242">
        <v>23</v>
      </c>
      <c r="E1242">
        <v>0</v>
      </c>
      <c r="F1242">
        <v>16.100000000000001</v>
      </c>
      <c r="G1242">
        <v>0</v>
      </c>
      <c r="H1242">
        <v>0</v>
      </c>
      <c r="I1242">
        <v>0</v>
      </c>
      <c r="K1242">
        <v>1997</v>
      </c>
      <c r="L1242">
        <v>2002</v>
      </c>
    </row>
    <row r="1243" spans="1:12" x14ac:dyDescent="0.25">
      <c r="A1243">
        <v>32</v>
      </c>
      <c r="B1243">
        <v>12365867</v>
      </c>
      <c r="C1243" t="s">
        <v>200</v>
      </c>
      <c r="D1243">
        <v>23</v>
      </c>
      <c r="E1243">
        <v>0</v>
      </c>
      <c r="F1243">
        <v>16.100000000000001</v>
      </c>
      <c r="G1243">
        <v>0</v>
      </c>
      <c r="H1243">
        <v>0</v>
      </c>
      <c r="I1243">
        <v>0</v>
      </c>
      <c r="K1243">
        <v>1997</v>
      </c>
      <c r="L1243">
        <v>1999</v>
      </c>
    </row>
    <row r="1244" spans="1:12" x14ac:dyDescent="0.25">
      <c r="A1244">
        <v>32</v>
      </c>
      <c r="B1244">
        <v>12365868</v>
      </c>
      <c r="C1244" t="s">
        <v>200</v>
      </c>
      <c r="D1244">
        <v>23</v>
      </c>
      <c r="E1244">
        <v>0</v>
      </c>
      <c r="F1244">
        <v>16.100000000000001</v>
      </c>
      <c r="G1244">
        <v>0</v>
      </c>
      <c r="H1244">
        <v>0</v>
      </c>
      <c r="I1244">
        <v>0</v>
      </c>
      <c r="K1244">
        <v>1997</v>
      </c>
      <c r="L1244">
        <v>2002</v>
      </c>
    </row>
    <row r="1245" spans="1:12" x14ac:dyDescent="0.25">
      <c r="A1245">
        <v>32</v>
      </c>
      <c r="B1245">
        <v>12365869</v>
      </c>
      <c r="C1245" t="s">
        <v>200</v>
      </c>
      <c r="D1245">
        <v>24</v>
      </c>
      <c r="E1245">
        <v>0</v>
      </c>
      <c r="F1245">
        <v>16.8</v>
      </c>
      <c r="G1245">
        <v>0</v>
      </c>
      <c r="H1245">
        <v>0</v>
      </c>
      <c r="I1245">
        <v>0</v>
      </c>
      <c r="K1245">
        <v>1997</v>
      </c>
      <c r="L1245">
        <v>2000</v>
      </c>
    </row>
    <row r="1246" spans="1:12" x14ac:dyDescent="0.25">
      <c r="A1246">
        <v>32</v>
      </c>
      <c r="B1246">
        <v>12365870</v>
      </c>
      <c r="C1246" t="s">
        <v>200</v>
      </c>
      <c r="D1246">
        <v>24</v>
      </c>
      <c r="E1246">
        <v>0</v>
      </c>
      <c r="F1246">
        <v>16.8</v>
      </c>
      <c r="G1246">
        <v>0</v>
      </c>
      <c r="H1246">
        <v>0</v>
      </c>
      <c r="I1246">
        <v>0</v>
      </c>
      <c r="K1246">
        <v>1997</v>
      </c>
      <c r="L1246">
        <v>1997</v>
      </c>
    </row>
    <row r="1247" spans="1:12" x14ac:dyDescent="0.25">
      <c r="A1247">
        <v>32</v>
      </c>
      <c r="B1247">
        <v>12365872</v>
      </c>
      <c r="C1247" t="s">
        <v>200</v>
      </c>
      <c r="D1247">
        <v>23</v>
      </c>
      <c r="E1247">
        <v>0</v>
      </c>
      <c r="F1247">
        <v>16.100000000000001</v>
      </c>
      <c r="G1247">
        <v>0</v>
      </c>
      <c r="H1247">
        <v>0</v>
      </c>
      <c r="I1247">
        <v>0</v>
      </c>
      <c r="K1247">
        <v>1997</v>
      </c>
      <c r="L1247">
        <v>1999</v>
      </c>
    </row>
    <row r="1248" spans="1:12" x14ac:dyDescent="0.25">
      <c r="A1248">
        <v>32</v>
      </c>
      <c r="B1248">
        <v>12365873</v>
      </c>
      <c r="C1248" t="s">
        <v>200</v>
      </c>
      <c r="D1248">
        <v>24</v>
      </c>
      <c r="E1248">
        <v>0</v>
      </c>
      <c r="F1248">
        <v>16.8</v>
      </c>
      <c r="G1248">
        <v>0</v>
      </c>
      <c r="H1248">
        <v>0</v>
      </c>
      <c r="I1248">
        <v>0</v>
      </c>
      <c r="K1248">
        <v>1997</v>
      </c>
      <c r="L1248">
        <v>2000</v>
      </c>
    </row>
    <row r="1249" spans="1:12" x14ac:dyDescent="0.25">
      <c r="A1249">
        <v>32</v>
      </c>
      <c r="B1249">
        <v>12365874</v>
      </c>
      <c r="C1249" t="s">
        <v>279</v>
      </c>
      <c r="D1249">
        <v>47</v>
      </c>
      <c r="E1249">
        <v>0</v>
      </c>
      <c r="F1249">
        <v>32.9</v>
      </c>
      <c r="G1249">
        <v>0</v>
      </c>
      <c r="H1249">
        <v>0</v>
      </c>
      <c r="I1249">
        <v>0</v>
      </c>
      <c r="K1249">
        <v>1997</v>
      </c>
      <c r="L1249">
        <v>2000</v>
      </c>
    </row>
    <row r="1250" spans="1:12" x14ac:dyDescent="0.25">
      <c r="A1250">
        <v>32</v>
      </c>
      <c r="B1250">
        <v>12365876</v>
      </c>
      <c r="C1250" t="s">
        <v>279</v>
      </c>
      <c r="D1250">
        <v>48</v>
      </c>
      <c r="E1250">
        <v>0</v>
      </c>
      <c r="F1250">
        <v>33.6</v>
      </c>
      <c r="G1250">
        <v>0</v>
      </c>
      <c r="H1250">
        <v>0</v>
      </c>
      <c r="I1250">
        <v>0</v>
      </c>
      <c r="K1250">
        <v>1997</v>
      </c>
      <c r="L1250">
        <v>1998</v>
      </c>
    </row>
    <row r="1251" spans="1:12" x14ac:dyDescent="0.25">
      <c r="A1251">
        <v>32</v>
      </c>
      <c r="B1251">
        <v>12365877</v>
      </c>
      <c r="C1251" t="s">
        <v>279</v>
      </c>
      <c r="D1251">
        <v>47</v>
      </c>
      <c r="E1251">
        <v>0</v>
      </c>
      <c r="F1251">
        <v>32.9</v>
      </c>
      <c r="G1251">
        <v>0</v>
      </c>
      <c r="H1251">
        <v>0</v>
      </c>
      <c r="I1251">
        <v>0</v>
      </c>
      <c r="K1251">
        <v>1997</v>
      </c>
      <c r="L1251">
        <v>1999</v>
      </c>
    </row>
    <row r="1252" spans="1:12" x14ac:dyDescent="0.25">
      <c r="A1252">
        <v>32</v>
      </c>
      <c r="B1252">
        <v>12365878</v>
      </c>
      <c r="C1252" t="s">
        <v>279</v>
      </c>
      <c r="D1252">
        <v>47</v>
      </c>
      <c r="E1252">
        <v>0</v>
      </c>
      <c r="F1252">
        <v>32.9</v>
      </c>
      <c r="G1252">
        <v>0</v>
      </c>
      <c r="H1252">
        <v>0</v>
      </c>
      <c r="I1252">
        <v>0</v>
      </c>
      <c r="K1252">
        <v>1997</v>
      </c>
      <c r="L1252">
        <v>2000</v>
      </c>
    </row>
    <row r="1253" spans="1:12" x14ac:dyDescent="0.25">
      <c r="A1253">
        <v>32</v>
      </c>
      <c r="B1253">
        <v>12365881</v>
      </c>
      <c r="C1253" t="s">
        <v>279</v>
      </c>
      <c r="D1253">
        <v>47</v>
      </c>
      <c r="E1253">
        <v>0</v>
      </c>
      <c r="F1253">
        <v>32.9</v>
      </c>
      <c r="G1253">
        <v>0</v>
      </c>
      <c r="H1253">
        <v>0</v>
      </c>
      <c r="I1253">
        <v>0</v>
      </c>
      <c r="K1253">
        <v>1997</v>
      </c>
      <c r="L1253">
        <v>1999</v>
      </c>
    </row>
    <row r="1254" spans="1:12" x14ac:dyDescent="0.25">
      <c r="A1254">
        <v>32</v>
      </c>
      <c r="B1254">
        <v>12365884</v>
      </c>
      <c r="C1254" t="s">
        <v>200</v>
      </c>
      <c r="D1254">
        <v>23</v>
      </c>
      <c r="E1254">
        <v>0</v>
      </c>
      <c r="F1254">
        <v>16.100000000000001</v>
      </c>
      <c r="G1254">
        <v>0</v>
      </c>
      <c r="H1254">
        <v>0</v>
      </c>
      <c r="I1254">
        <v>0</v>
      </c>
      <c r="K1254">
        <v>1997</v>
      </c>
      <c r="L1254">
        <v>2000</v>
      </c>
    </row>
    <row r="1255" spans="1:12" x14ac:dyDescent="0.25">
      <c r="A1255">
        <v>32</v>
      </c>
      <c r="B1255">
        <v>12365886</v>
      </c>
      <c r="C1255" t="s">
        <v>200</v>
      </c>
      <c r="D1255">
        <v>23</v>
      </c>
      <c r="E1255">
        <v>0</v>
      </c>
      <c r="F1255">
        <v>16.100000000000001</v>
      </c>
      <c r="G1255">
        <v>0</v>
      </c>
      <c r="H1255">
        <v>0</v>
      </c>
      <c r="I1255">
        <v>0</v>
      </c>
      <c r="K1255">
        <v>1997</v>
      </c>
      <c r="L1255">
        <v>1998</v>
      </c>
    </row>
    <row r="1256" spans="1:12" x14ac:dyDescent="0.25">
      <c r="A1256">
        <v>32</v>
      </c>
      <c r="B1256">
        <v>12365887</v>
      </c>
      <c r="C1256" t="s">
        <v>200</v>
      </c>
      <c r="D1256">
        <v>23</v>
      </c>
      <c r="E1256">
        <v>0</v>
      </c>
      <c r="F1256">
        <v>16.100000000000001</v>
      </c>
      <c r="G1256">
        <v>0</v>
      </c>
      <c r="H1256">
        <v>0</v>
      </c>
      <c r="I1256">
        <v>0</v>
      </c>
      <c r="K1256">
        <v>1997</v>
      </c>
      <c r="L1256">
        <v>1999</v>
      </c>
    </row>
    <row r="1257" spans="1:12" x14ac:dyDescent="0.25">
      <c r="A1257">
        <v>32</v>
      </c>
      <c r="B1257">
        <v>12365888</v>
      </c>
      <c r="C1257" t="s">
        <v>200</v>
      </c>
      <c r="D1257">
        <v>23</v>
      </c>
      <c r="E1257">
        <v>0</v>
      </c>
      <c r="F1257">
        <v>16.100000000000001</v>
      </c>
      <c r="G1257">
        <v>0</v>
      </c>
      <c r="H1257">
        <v>0</v>
      </c>
      <c r="I1257">
        <v>0</v>
      </c>
      <c r="K1257">
        <v>1997</v>
      </c>
      <c r="L1257">
        <v>2000</v>
      </c>
    </row>
    <row r="1258" spans="1:12" x14ac:dyDescent="0.25">
      <c r="A1258">
        <v>32</v>
      </c>
      <c r="B1258">
        <v>12365891</v>
      </c>
      <c r="C1258" t="s">
        <v>200</v>
      </c>
      <c r="D1258">
        <v>23</v>
      </c>
      <c r="E1258">
        <v>0</v>
      </c>
      <c r="F1258">
        <v>16.100000000000001</v>
      </c>
      <c r="G1258">
        <v>0</v>
      </c>
      <c r="H1258">
        <v>0</v>
      </c>
      <c r="I1258">
        <v>0</v>
      </c>
      <c r="K1258">
        <v>1997</v>
      </c>
      <c r="L1258">
        <v>1999</v>
      </c>
    </row>
    <row r="1259" spans="1:12" x14ac:dyDescent="0.25">
      <c r="A1259">
        <v>32</v>
      </c>
      <c r="B1259">
        <v>12365934</v>
      </c>
      <c r="C1259" t="s">
        <v>750</v>
      </c>
      <c r="D1259">
        <v>9</v>
      </c>
      <c r="E1259">
        <v>0</v>
      </c>
      <c r="F1259">
        <v>6.3</v>
      </c>
      <c r="G1259">
        <v>0</v>
      </c>
      <c r="H1259">
        <v>0</v>
      </c>
      <c r="I1259">
        <v>0</v>
      </c>
      <c r="K1259">
        <v>1995</v>
      </c>
      <c r="L1259">
        <v>2003</v>
      </c>
    </row>
    <row r="1260" spans="1:12" x14ac:dyDescent="0.25">
      <c r="A1260">
        <v>32</v>
      </c>
      <c r="B1260">
        <v>12365988</v>
      </c>
      <c r="C1260" t="s">
        <v>751</v>
      </c>
      <c r="D1260">
        <v>30</v>
      </c>
      <c r="E1260">
        <v>0</v>
      </c>
      <c r="F1260">
        <v>22.5</v>
      </c>
      <c r="G1260">
        <v>0</v>
      </c>
      <c r="H1260">
        <v>0</v>
      </c>
      <c r="I1260">
        <v>0</v>
      </c>
      <c r="K1260">
        <v>1995</v>
      </c>
      <c r="L1260">
        <v>2005</v>
      </c>
    </row>
    <row r="1261" spans="1:12" x14ac:dyDescent="0.25">
      <c r="A1261">
        <v>32</v>
      </c>
      <c r="B1261">
        <v>12367764</v>
      </c>
      <c r="C1261" t="s">
        <v>752</v>
      </c>
      <c r="D1261">
        <v>18</v>
      </c>
      <c r="E1261">
        <v>0</v>
      </c>
      <c r="F1261">
        <v>12.6</v>
      </c>
      <c r="G1261">
        <v>0</v>
      </c>
      <c r="H1261">
        <v>0</v>
      </c>
      <c r="I1261">
        <v>0</v>
      </c>
      <c r="K1261">
        <v>1997</v>
      </c>
      <c r="L1261">
        <v>2001</v>
      </c>
    </row>
    <row r="1262" spans="1:12" x14ac:dyDescent="0.25">
      <c r="A1262">
        <v>32</v>
      </c>
      <c r="B1262">
        <v>12368899</v>
      </c>
      <c r="C1262" t="s">
        <v>286</v>
      </c>
      <c r="D1262">
        <v>25</v>
      </c>
      <c r="E1262">
        <v>0</v>
      </c>
      <c r="F1262">
        <v>18.75</v>
      </c>
      <c r="G1262">
        <v>0</v>
      </c>
      <c r="H1262">
        <v>0</v>
      </c>
      <c r="I1262">
        <v>0</v>
      </c>
      <c r="K1262">
        <v>1997</v>
      </c>
      <c r="L1262">
        <v>1999</v>
      </c>
    </row>
    <row r="1263" spans="1:12" x14ac:dyDescent="0.25">
      <c r="A1263">
        <v>32</v>
      </c>
      <c r="B1263">
        <v>12368984</v>
      </c>
      <c r="C1263" t="s">
        <v>753</v>
      </c>
      <c r="D1263">
        <v>60</v>
      </c>
      <c r="E1263">
        <v>0</v>
      </c>
      <c r="F1263">
        <v>42</v>
      </c>
      <c r="G1263">
        <v>0</v>
      </c>
      <c r="H1263">
        <v>0</v>
      </c>
      <c r="I1263">
        <v>0</v>
      </c>
      <c r="K1263">
        <v>1994</v>
      </c>
      <c r="L1263">
        <v>2007</v>
      </c>
    </row>
    <row r="1264" spans="1:12" x14ac:dyDescent="0.25">
      <c r="A1264">
        <v>32</v>
      </c>
      <c r="B1264">
        <v>12370110</v>
      </c>
      <c r="C1264" t="s">
        <v>754</v>
      </c>
      <c r="D1264">
        <v>188</v>
      </c>
      <c r="E1264">
        <v>0</v>
      </c>
      <c r="F1264">
        <v>131.6</v>
      </c>
      <c r="G1264">
        <v>0</v>
      </c>
      <c r="H1264">
        <v>0</v>
      </c>
      <c r="I1264">
        <v>0</v>
      </c>
      <c r="K1264">
        <v>1995</v>
      </c>
      <c r="L1264">
        <v>2002</v>
      </c>
    </row>
    <row r="1265" spans="1:12" x14ac:dyDescent="0.25">
      <c r="A1265">
        <v>32</v>
      </c>
      <c r="B1265">
        <v>12370112</v>
      </c>
      <c r="C1265" t="s">
        <v>754</v>
      </c>
      <c r="D1265">
        <v>153</v>
      </c>
      <c r="E1265">
        <v>0</v>
      </c>
      <c r="F1265">
        <v>107.1</v>
      </c>
      <c r="G1265">
        <v>0</v>
      </c>
      <c r="H1265">
        <v>0</v>
      </c>
      <c r="I1265">
        <v>0</v>
      </c>
      <c r="K1265">
        <v>1995</v>
      </c>
      <c r="L1265">
        <v>2005</v>
      </c>
    </row>
    <row r="1266" spans="1:12" x14ac:dyDescent="0.25">
      <c r="A1266">
        <v>32</v>
      </c>
      <c r="B1266">
        <v>12370119</v>
      </c>
      <c r="C1266" t="s">
        <v>755</v>
      </c>
      <c r="D1266">
        <v>97</v>
      </c>
      <c r="E1266">
        <v>0</v>
      </c>
      <c r="F1266">
        <v>67.900000000000006</v>
      </c>
      <c r="G1266">
        <v>0</v>
      </c>
      <c r="H1266">
        <v>0</v>
      </c>
      <c r="I1266">
        <v>0</v>
      </c>
      <c r="K1266">
        <v>1995</v>
      </c>
      <c r="L1266">
        <v>1999</v>
      </c>
    </row>
    <row r="1267" spans="1:12" x14ac:dyDescent="0.25">
      <c r="A1267">
        <v>32</v>
      </c>
      <c r="B1267">
        <v>12370120</v>
      </c>
      <c r="C1267" t="s">
        <v>701</v>
      </c>
      <c r="D1267">
        <v>40</v>
      </c>
      <c r="E1267">
        <v>0</v>
      </c>
      <c r="F1267">
        <v>28</v>
      </c>
      <c r="G1267">
        <v>0</v>
      </c>
      <c r="H1267">
        <v>0</v>
      </c>
      <c r="I1267">
        <v>0</v>
      </c>
      <c r="K1267">
        <v>1995</v>
      </c>
      <c r="L1267">
        <v>1999</v>
      </c>
    </row>
    <row r="1268" spans="1:12" x14ac:dyDescent="0.25">
      <c r="A1268">
        <v>32</v>
      </c>
      <c r="B1268">
        <v>12370124</v>
      </c>
      <c r="C1268" t="s">
        <v>756</v>
      </c>
      <c r="D1268">
        <v>1216</v>
      </c>
      <c r="E1268">
        <v>0</v>
      </c>
      <c r="F1268">
        <v>851.2</v>
      </c>
      <c r="G1268">
        <v>0</v>
      </c>
      <c r="H1268">
        <v>0</v>
      </c>
      <c r="I1268">
        <v>0</v>
      </c>
      <c r="K1268">
        <v>1984</v>
      </c>
      <c r="L1268">
        <v>1996</v>
      </c>
    </row>
    <row r="1269" spans="1:12" x14ac:dyDescent="0.25">
      <c r="A1269">
        <v>32</v>
      </c>
      <c r="B1269">
        <v>12370131</v>
      </c>
      <c r="C1269" t="s">
        <v>757</v>
      </c>
      <c r="D1269">
        <v>42.95</v>
      </c>
      <c r="E1269">
        <v>0</v>
      </c>
      <c r="F1269">
        <v>29.95</v>
      </c>
      <c r="G1269">
        <v>0</v>
      </c>
      <c r="H1269">
        <v>0</v>
      </c>
      <c r="I1269">
        <v>0</v>
      </c>
      <c r="K1269">
        <v>1978</v>
      </c>
      <c r="L1269">
        <v>1997</v>
      </c>
    </row>
    <row r="1270" spans="1:12" x14ac:dyDescent="0.25">
      <c r="A1270">
        <v>32</v>
      </c>
      <c r="B1270">
        <v>12370140</v>
      </c>
      <c r="C1270" t="s">
        <v>758</v>
      </c>
      <c r="D1270">
        <v>33</v>
      </c>
      <c r="E1270">
        <v>0</v>
      </c>
      <c r="F1270">
        <v>23.1</v>
      </c>
      <c r="G1270">
        <v>0</v>
      </c>
      <c r="H1270">
        <v>0</v>
      </c>
      <c r="I1270">
        <v>0</v>
      </c>
      <c r="K1270">
        <v>1994</v>
      </c>
      <c r="L1270">
        <v>1998</v>
      </c>
    </row>
    <row r="1271" spans="1:12" x14ac:dyDescent="0.25">
      <c r="A1271">
        <v>32</v>
      </c>
      <c r="B1271">
        <v>12370142</v>
      </c>
      <c r="C1271" t="s">
        <v>721</v>
      </c>
      <c r="D1271">
        <v>70</v>
      </c>
      <c r="E1271">
        <v>0</v>
      </c>
      <c r="F1271">
        <v>49</v>
      </c>
      <c r="G1271">
        <v>0</v>
      </c>
      <c r="H1271">
        <v>0</v>
      </c>
      <c r="I1271">
        <v>0</v>
      </c>
      <c r="K1271">
        <v>1995</v>
      </c>
      <c r="L1271">
        <v>1998</v>
      </c>
    </row>
    <row r="1272" spans="1:12" x14ac:dyDescent="0.25">
      <c r="A1272">
        <v>32</v>
      </c>
      <c r="B1272">
        <v>12370144</v>
      </c>
      <c r="C1272" t="s">
        <v>759</v>
      </c>
      <c r="D1272">
        <v>189.5</v>
      </c>
      <c r="E1272">
        <v>0</v>
      </c>
      <c r="F1272">
        <v>132.65</v>
      </c>
      <c r="G1272">
        <v>0</v>
      </c>
      <c r="H1272">
        <v>0</v>
      </c>
      <c r="I1272">
        <v>0</v>
      </c>
      <c r="K1272">
        <v>1995</v>
      </c>
      <c r="L1272">
        <v>1996</v>
      </c>
    </row>
    <row r="1273" spans="1:12" x14ac:dyDescent="0.25">
      <c r="A1273">
        <v>32</v>
      </c>
      <c r="B1273">
        <v>12370145</v>
      </c>
      <c r="C1273" t="s">
        <v>760</v>
      </c>
      <c r="D1273">
        <v>215</v>
      </c>
      <c r="E1273">
        <v>0</v>
      </c>
      <c r="F1273">
        <v>150.5</v>
      </c>
      <c r="G1273">
        <v>0</v>
      </c>
      <c r="H1273">
        <v>0</v>
      </c>
      <c r="I1273">
        <v>0</v>
      </c>
      <c r="K1273">
        <v>1995</v>
      </c>
      <c r="L1273">
        <v>1996</v>
      </c>
    </row>
    <row r="1274" spans="1:12" x14ac:dyDescent="0.25">
      <c r="A1274">
        <v>32</v>
      </c>
      <c r="B1274">
        <v>12370167</v>
      </c>
      <c r="C1274" t="s">
        <v>200</v>
      </c>
      <c r="D1274">
        <v>24</v>
      </c>
      <c r="E1274">
        <v>0</v>
      </c>
      <c r="F1274">
        <v>16.8</v>
      </c>
      <c r="G1274">
        <v>0</v>
      </c>
      <c r="H1274">
        <v>0</v>
      </c>
      <c r="I1274">
        <v>0</v>
      </c>
      <c r="K1274">
        <v>1994</v>
      </c>
      <c r="L1274">
        <v>1999</v>
      </c>
    </row>
    <row r="1275" spans="1:12" x14ac:dyDescent="0.25">
      <c r="A1275">
        <v>32</v>
      </c>
      <c r="B1275">
        <v>12370171</v>
      </c>
      <c r="C1275" t="s">
        <v>279</v>
      </c>
      <c r="D1275">
        <v>31</v>
      </c>
      <c r="E1275">
        <v>0</v>
      </c>
      <c r="F1275">
        <v>21.7</v>
      </c>
      <c r="G1275">
        <v>0</v>
      </c>
      <c r="H1275">
        <v>0</v>
      </c>
      <c r="I1275">
        <v>0</v>
      </c>
      <c r="K1275">
        <v>1996</v>
      </c>
      <c r="L1275">
        <v>1998</v>
      </c>
    </row>
    <row r="1276" spans="1:12" x14ac:dyDescent="0.25">
      <c r="A1276">
        <v>32</v>
      </c>
      <c r="B1276">
        <v>12370172</v>
      </c>
      <c r="C1276" t="s">
        <v>279</v>
      </c>
      <c r="D1276">
        <v>31</v>
      </c>
      <c r="E1276">
        <v>0</v>
      </c>
      <c r="F1276">
        <v>21.7</v>
      </c>
      <c r="G1276">
        <v>0</v>
      </c>
      <c r="H1276">
        <v>0</v>
      </c>
      <c r="I1276">
        <v>0</v>
      </c>
      <c r="K1276">
        <v>1996</v>
      </c>
      <c r="L1276">
        <v>1998</v>
      </c>
    </row>
    <row r="1277" spans="1:12" x14ac:dyDescent="0.25">
      <c r="A1277">
        <v>32</v>
      </c>
      <c r="B1277">
        <v>12370173</v>
      </c>
      <c r="C1277" t="s">
        <v>279</v>
      </c>
      <c r="D1277">
        <v>28.57</v>
      </c>
      <c r="E1277">
        <v>0</v>
      </c>
      <c r="F1277">
        <v>20</v>
      </c>
      <c r="G1277">
        <v>0</v>
      </c>
      <c r="H1277">
        <v>0</v>
      </c>
      <c r="I1277">
        <v>0</v>
      </c>
      <c r="K1277">
        <v>1996</v>
      </c>
      <c r="L1277">
        <v>1996</v>
      </c>
    </row>
    <row r="1278" spans="1:12" x14ac:dyDescent="0.25">
      <c r="A1278">
        <v>32</v>
      </c>
      <c r="B1278">
        <v>12370174</v>
      </c>
      <c r="C1278" t="s">
        <v>279</v>
      </c>
      <c r="D1278">
        <v>30</v>
      </c>
      <c r="E1278">
        <v>0</v>
      </c>
      <c r="F1278">
        <v>21</v>
      </c>
      <c r="G1278">
        <v>0</v>
      </c>
      <c r="H1278">
        <v>0</v>
      </c>
      <c r="I1278">
        <v>0</v>
      </c>
      <c r="K1278">
        <v>1996</v>
      </c>
      <c r="L1278">
        <v>1998</v>
      </c>
    </row>
    <row r="1279" spans="1:12" x14ac:dyDescent="0.25">
      <c r="A1279">
        <v>32</v>
      </c>
      <c r="B1279">
        <v>12370175</v>
      </c>
      <c r="C1279" t="s">
        <v>200</v>
      </c>
      <c r="D1279">
        <v>24</v>
      </c>
      <c r="E1279">
        <v>0</v>
      </c>
      <c r="F1279">
        <v>16.8</v>
      </c>
      <c r="G1279">
        <v>0</v>
      </c>
      <c r="H1279">
        <v>0</v>
      </c>
      <c r="I1279">
        <v>0</v>
      </c>
      <c r="K1279">
        <v>1996</v>
      </c>
      <c r="L1279">
        <v>1998</v>
      </c>
    </row>
    <row r="1280" spans="1:12" x14ac:dyDescent="0.25">
      <c r="A1280">
        <v>32</v>
      </c>
      <c r="B1280">
        <v>12370176</v>
      </c>
      <c r="C1280" t="s">
        <v>200</v>
      </c>
      <c r="D1280">
        <v>24</v>
      </c>
      <c r="E1280">
        <v>0</v>
      </c>
      <c r="F1280">
        <v>16.8</v>
      </c>
      <c r="G1280">
        <v>0</v>
      </c>
      <c r="H1280">
        <v>0</v>
      </c>
      <c r="I1280">
        <v>0</v>
      </c>
      <c r="K1280">
        <v>1996</v>
      </c>
      <c r="L1280">
        <v>1998</v>
      </c>
    </row>
    <row r="1281" spans="1:12" x14ac:dyDescent="0.25">
      <c r="A1281">
        <v>32</v>
      </c>
      <c r="B1281">
        <v>12370178</v>
      </c>
      <c r="C1281" t="s">
        <v>200</v>
      </c>
      <c r="D1281">
        <v>24</v>
      </c>
      <c r="E1281">
        <v>0</v>
      </c>
      <c r="F1281">
        <v>16.8</v>
      </c>
      <c r="G1281">
        <v>0</v>
      </c>
      <c r="H1281">
        <v>0</v>
      </c>
      <c r="I1281">
        <v>0</v>
      </c>
      <c r="K1281">
        <v>1996</v>
      </c>
      <c r="L1281">
        <v>1998</v>
      </c>
    </row>
    <row r="1282" spans="1:12" x14ac:dyDescent="0.25">
      <c r="A1282">
        <v>32</v>
      </c>
      <c r="B1282">
        <v>12370179</v>
      </c>
      <c r="C1282" t="s">
        <v>279</v>
      </c>
      <c r="D1282">
        <v>37.5</v>
      </c>
      <c r="E1282">
        <v>0</v>
      </c>
      <c r="F1282">
        <v>26.25</v>
      </c>
      <c r="G1282">
        <v>0</v>
      </c>
      <c r="H1282">
        <v>0</v>
      </c>
      <c r="I1282">
        <v>0</v>
      </c>
      <c r="K1282">
        <v>1993</v>
      </c>
      <c r="L1282">
        <v>1995</v>
      </c>
    </row>
    <row r="1283" spans="1:12" x14ac:dyDescent="0.25">
      <c r="A1283">
        <v>32</v>
      </c>
      <c r="B1283">
        <v>12370181</v>
      </c>
      <c r="C1283" t="s">
        <v>761</v>
      </c>
      <c r="D1283">
        <v>39</v>
      </c>
      <c r="E1283">
        <v>0</v>
      </c>
      <c r="F1283">
        <v>27.3</v>
      </c>
      <c r="G1283">
        <v>0</v>
      </c>
      <c r="H1283">
        <v>0</v>
      </c>
      <c r="I1283">
        <v>0</v>
      </c>
      <c r="K1283">
        <v>1995</v>
      </c>
      <c r="L1283">
        <v>1996</v>
      </c>
    </row>
    <row r="1284" spans="1:12" x14ac:dyDescent="0.25">
      <c r="A1284">
        <v>32</v>
      </c>
      <c r="B1284">
        <v>12370182</v>
      </c>
      <c r="C1284" t="s">
        <v>762</v>
      </c>
      <c r="D1284">
        <v>39</v>
      </c>
      <c r="E1284">
        <v>0</v>
      </c>
      <c r="F1284">
        <v>27.3</v>
      </c>
      <c r="G1284">
        <v>0</v>
      </c>
      <c r="H1284">
        <v>0</v>
      </c>
      <c r="I1284">
        <v>0</v>
      </c>
      <c r="K1284">
        <v>1995</v>
      </c>
      <c r="L1284">
        <v>1996</v>
      </c>
    </row>
    <row r="1285" spans="1:12" x14ac:dyDescent="0.25">
      <c r="A1285">
        <v>32</v>
      </c>
      <c r="B1285">
        <v>12370183</v>
      </c>
      <c r="C1285" t="s">
        <v>279</v>
      </c>
      <c r="D1285">
        <v>39</v>
      </c>
      <c r="E1285">
        <v>0</v>
      </c>
      <c r="F1285">
        <v>27.3</v>
      </c>
      <c r="G1285">
        <v>0</v>
      </c>
      <c r="H1285">
        <v>0</v>
      </c>
      <c r="I1285">
        <v>0</v>
      </c>
      <c r="K1285">
        <v>1995</v>
      </c>
      <c r="L1285">
        <v>1996</v>
      </c>
    </row>
    <row r="1286" spans="1:12" x14ac:dyDescent="0.25">
      <c r="A1286">
        <v>32</v>
      </c>
      <c r="B1286">
        <v>12370184</v>
      </c>
      <c r="C1286" t="s">
        <v>279</v>
      </c>
      <c r="D1286">
        <v>39</v>
      </c>
      <c r="E1286">
        <v>0</v>
      </c>
      <c r="F1286">
        <v>27.3</v>
      </c>
      <c r="G1286">
        <v>0</v>
      </c>
      <c r="H1286">
        <v>0</v>
      </c>
      <c r="I1286">
        <v>0</v>
      </c>
      <c r="K1286">
        <v>1988</v>
      </c>
      <c r="L1286">
        <v>1996</v>
      </c>
    </row>
    <row r="1287" spans="1:12" x14ac:dyDescent="0.25">
      <c r="A1287">
        <v>32</v>
      </c>
      <c r="B1287">
        <v>12370185</v>
      </c>
      <c r="C1287" t="s">
        <v>279</v>
      </c>
      <c r="D1287">
        <v>45</v>
      </c>
      <c r="E1287">
        <v>0</v>
      </c>
      <c r="F1287">
        <v>33.75</v>
      </c>
      <c r="G1287">
        <v>0</v>
      </c>
      <c r="H1287">
        <v>0</v>
      </c>
      <c r="I1287">
        <v>0</v>
      </c>
      <c r="K1287">
        <v>1992</v>
      </c>
      <c r="L1287">
        <v>1996</v>
      </c>
    </row>
    <row r="1288" spans="1:12" x14ac:dyDescent="0.25">
      <c r="A1288">
        <v>32</v>
      </c>
      <c r="B1288">
        <v>12370186</v>
      </c>
      <c r="C1288" t="s">
        <v>279</v>
      </c>
      <c r="D1288">
        <v>39</v>
      </c>
      <c r="E1288">
        <v>0</v>
      </c>
      <c r="F1288">
        <v>27.3</v>
      </c>
      <c r="G1288">
        <v>0</v>
      </c>
      <c r="H1288">
        <v>0</v>
      </c>
      <c r="I1288">
        <v>0</v>
      </c>
      <c r="K1288">
        <v>1992</v>
      </c>
      <c r="L1288">
        <v>1996</v>
      </c>
    </row>
    <row r="1289" spans="1:12" x14ac:dyDescent="0.25">
      <c r="A1289">
        <v>32</v>
      </c>
      <c r="B1289">
        <v>12370187</v>
      </c>
      <c r="C1289" t="s">
        <v>279</v>
      </c>
      <c r="D1289">
        <v>43</v>
      </c>
      <c r="E1289">
        <v>0</v>
      </c>
      <c r="F1289">
        <v>30.1</v>
      </c>
      <c r="G1289">
        <v>0</v>
      </c>
      <c r="H1289">
        <v>0</v>
      </c>
      <c r="I1289">
        <v>0</v>
      </c>
      <c r="K1289">
        <v>1992</v>
      </c>
      <c r="L1289">
        <v>1997</v>
      </c>
    </row>
    <row r="1290" spans="1:12" x14ac:dyDescent="0.25">
      <c r="A1290">
        <v>32</v>
      </c>
      <c r="B1290">
        <v>12370188</v>
      </c>
      <c r="C1290" t="s">
        <v>763</v>
      </c>
      <c r="D1290">
        <v>39</v>
      </c>
      <c r="E1290">
        <v>0</v>
      </c>
      <c r="F1290">
        <v>27.3</v>
      </c>
      <c r="G1290">
        <v>0</v>
      </c>
      <c r="H1290">
        <v>0</v>
      </c>
      <c r="I1290">
        <v>0</v>
      </c>
      <c r="K1290">
        <v>1994</v>
      </c>
      <c r="L1290">
        <v>1996</v>
      </c>
    </row>
    <row r="1291" spans="1:12" x14ac:dyDescent="0.25">
      <c r="A1291">
        <v>32</v>
      </c>
      <c r="B1291">
        <v>12370189</v>
      </c>
      <c r="C1291" t="s">
        <v>761</v>
      </c>
      <c r="D1291">
        <v>43</v>
      </c>
      <c r="E1291">
        <v>0</v>
      </c>
      <c r="F1291">
        <v>30.1</v>
      </c>
      <c r="G1291">
        <v>0</v>
      </c>
      <c r="H1291">
        <v>0</v>
      </c>
      <c r="I1291">
        <v>0</v>
      </c>
      <c r="K1291">
        <v>1994</v>
      </c>
      <c r="L1291">
        <v>1997</v>
      </c>
    </row>
    <row r="1292" spans="1:12" x14ac:dyDescent="0.25">
      <c r="A1292">
        <v>32</v>
      </c>
      <c r="B1292">
        <v>12370190</v>
      </c>
      <c r="C1292" t="s">
        <v>279</v>
      </c>
      <c r="D1292">
        <v>39</v>
      </c>
      <c r="E1292">
        <v>0</v>
      </c>
      <c r="F1292">
        <v>27.3</v>
      </c>
      <c r="G1292">
        <v>0</v>
      </c>
      <c r="H1292">
        <v>0</v>
      </c>
      <c r="I1292">
        <v>0</v>
      </c>
      <c r="K1292">
        <v>1993</v>
      </c>
      <c r="L1292">
        <v>1996</v>
      </c>
    </row>
    <row r="1293" spans="1:12" x14ac:dyDescent="0.25">
      <c r="A1293">
        <v>32</v>
      </c>
      <c r="B1293">
        <v>12370191</v>
      </c>
      <c r="C1293" t="s">
        <v>279</v>
      </c>
      <c r="D1293">
        <v>39</v>
      </c>
      <c r="E1293">
        <v>0</v>
      </c>
      <c r="F1293">
        <v>27.3</v>
      </c>
      <c r="G1293">
        <v>0</v>
      </c>
      <c r="H1293">
        <v>0</v>
      </c>
      <c r="I1293">
        <v>0</v>
      </c>
      <c r="K1293">
        <v>1996</v>
      </c>
      <c r="L1293">
        <v>1997</v>
      </c>
    </row>
    <row r="1294" spans="1:12" x14ac:dyDescent="0.25">
      <c r="A1294">
        <v>32</v>
      </c>
      <c r="B1294">
        <v>12370192</v>
      </c>
      <c r="C1294" t="s">
        <v>764</v>
      </c>
      <c r="D1294">
        <v>39</v>
      </c>
      <c r="E1294">
        <v>0</v>
      </c>
      <c r="F1294">
        <v>27.3</v>
      </c>
      <c r="G1294">
        <v>0</v>
      </c>
      <c r="H1294">
        <v>0</v>
      </c>
      <c r="I1294">
        <v>0</v>
      </c>
      <c r="K1294">
        <v>1995</v>
      </c>
      <c r="L1294">
        <v>1996</v>
      </c>
    </row>
    <row r="1295" spans="1:12" x14ac:dyDescent="0.25">
      <c r="A1295">
        <v>32</v>
      </c>
      <c r="B1295">
        <v>12370193</v>
      </c>
      <c r="C1295" t="s">
        <v>200</v>
      </c>
      <c r="D1295">
        <v>27</v>
      </c>
      <c r="E1295">
        <v>0</v>
      </c>
      <c r="F1295">
        <v>18.899999999999999</v>
      </c>
      <c r="G1295">
        <v>0</v>
      </c>
      <c r="H1295">
        <v>0</v>
      </c>
      <c r="I1295">
        <v>0</v>
      </c>
      <c r="K1295">
        <v>1995</v>
      </c>
      <c r="L1295">
        <v>1996</v>
      </c>
    </row>
    <row r="1296" spans="1:12" x14ac:dyDescent="0.25">
      <c r="A1296">
        <v>32</v>
      </c>
      <c r="B1296">
        <v>12370214</v>
      </c>
      <c r="C1296" t="s">
        <v>765</v>
      </c>
      <c r="D1296">
        <v>362</v>
      </c>
      <c r="E1296">
        <v>0</v>
      </c>
      <c r="F1296">
        <v>253.4</v>
      </c>
      <c r="G1296">
        <v>0</v>
      </c>
      <c r="H1296">
        <v>0</v>
      </c>
      <c r="I1296">
        <v>0</v>
      </c>
      <c r="K1296">
        <v>1995</v>
      </c>
      <c r="L1296">
        <v>2000</v>
      </c>
    </row>
    <row r="1297" spans="1:12" x14ac:dyDescent="0.25">
      <c r="A1297">
        <v>32</v>
      </c>
      <c r="B1297">
        <v>12370215</v>
      </c>
      <c r="C1297" t="s">
        <v>766</v>
      </c>
      <c r="D1297">
        <v>362</v>
      </c>
      <c r="E1297">
        <v>0</v>
      </c>
      <c r="F1297">
        <v>253.4</v>
      </c>
      <c r="G1297">
        <v>0</v>
      </c>
      <c r="H1297">
        <v>0</v>
      </c>
      <c r="I1297">
        <v>0</v>
      </c>
      <c r="K1297">
        <v>1995</v>
      </c>
      <c r="L1297">
        <v>2000</v>
      </c>
    </row>
    <row r="1298" spans="1:12" x14ac:dyDescent="0.25">
      <c r="A1298">
        <v>32</v>
      </c>
      <c r="B1298">
        <v>12370216</v>
      </c>
      <c r="C1298" t="s">
        <v>767</v>
      </c>
      <c r="D1298">
        <v>729</v>
      </c>
      <c r="E1298">
        <v>0</v>
      </c>
      <c r="F1298">
        <v>510.3</v>
      </c>
      <c r="G1298">
        <v>0</v>
      </c>
      <c r="H1298">
        <v>0</v>
      </c>
      <c r="I1298">
        <v>0</v>
      </c>
      <c r="K1298">
        <v>1995</v>
      </c>
      <c r="L1298">
        <v>1997</v>
      </c>
    </row>
    <row r="1299" spans="1:12" x14ac:dyDescent="0.25">
      <c r="A1299">
        <v>32</v>
      </c>
      <c r="B1299">
        <v>12370217</v>
      </c>
      <c r="C1299" t="s">
        <v>768</v>
      </c>
      <c r="D1299">
        <v>729</v>
      </c>
      <c r="E1299">
        <v>0</v>
      </c>
      <c r="F1299">
        <v>510.3</v>
      </c>
      <c r="G1299">
        <v>0</v>
      </c>
      <c r="H1299">
        <v>0</v>
      </c>
      <c r="I1299">
        <v>0</v>
      </c>
      <c r="K1299">
        <v>1995</v>
      </c>
      <c r="L1299">
        <v>1997</v>
      </c>
    </row>
    <row r="1300" spans="1:12" x14ac:dyDescent="0.25">
      <c r="A1300">
        <v>32</v>
      </c>
      <c r="B1300">
        <v>12370218</v>
      </c>
      <c r="C1300" t="s">
        <v>279</v>
      </c>
      <c r="D1300">
        <v>31</v>
      </c>
      <c r="E1300">
        <v>0</v>
      </c>
      <c r="F1300">
        <v>21.7</v>
      </c>
      <c r="G1300">
        <v>0</v>
      </c>
      <c r="H1300">
        <v>0</v>
      </c>
      <c r="I1300">
        <v>0</v>
      </c>
      <c r="K1300">
        <v>1994</v>
      </c>
      <c r="L1300">
        <v>1996</v>
      </c>
    </row>
    <row r="1301" spans="1:12" x14ac:dyDescent="0.25">
      <c r="A1301">
        <v>32</v>
      </c>
      <c r="B1301">
        <v>12370219</v>
      </c>
      <c r="C1301" t="s">
        <v>279</v>
      </c>
      <c r="D1301">
        <v>31</v>
      </c>
      <c r="E1301">
        <v>0</v>
      </c>
      <c r="F1301">
        <v>21.7</v>
      </c>
      <c r="G1301">
        <v>0</v>
      </c>
      <c r="H1301">
        <v>0</v>
      </c>
      <c r="I1301">
        <v>0</v>
      </c>
      <c r="K1301">
        <v>1994</v>
      </c>
      <c r="L1301">
        <v>1996</v>
      </c>
    </row>
    <row r="1302" spans="1:12" x14ac:dyDescent="0.25">
      <c r="A1302">
        <v>32</v>
      </c>
      <c r="B1302">
        <v>12370220</v>
      </c>
      <c r="C1302" t="s">
        <v>279</v>
      </c>
      <c r="D1302">
        <v>31</v>
      </c>
      <c r="E1302">
        <v>0</v>
      </c>
      <c r="F1302">
        <v>21.7</v>
      </c>
      <c r="G1302">
        <v>0</v>
      </c>
      <c r="H1302">
        <v>0</v>
      </c>
      <c r="I1302">
        <v>0</v>
      </c>
      <c r="K1302">
        <v>1995</v>
      </c>
      <c r="L1302">
        <v>1996</v>
      </c>
    </row>
    <row r="1303" spans="1:12" x14ac:dyDescent="0.25">
      <c r="A1303">
        <v>32</v>
      </c>
      <c r="B1303">
        <v>12370221</v>
      </c>
      <c r="C1303" t="s">
        <v>279</v>
      </c>
      <c r="D1303">
        <v>31</v>
      </c>
      <c r="E1303">
        <v>0</v>
      </c>
      <c r="F1303">
        <v>21.7</v>
      </c>
      <c r="G1303">
        <v>0</v>
      </c>
      <c r="H1303">
        <v>0</v>
      </c>
      <c r="I1303">
        <v>0</v>
      </c>
      <c r="K1303">
        <v>1994</v>
      </c>
      <c r="L1303">
        <v>1996</v>
      </c>
    </row>
    <row r="1304" spans="1:12" x14ac:dyDescent="0.25">
      <c r="A1304">
        <v>32</v>
      </c>
      <c r="B1304">
        <v>12370225</v>
      </c>
      <c r="C1304" t="s">
        <v>279</v>
      </c>
      <c r="D1304">
        <v>61</v>
      </c>
      <c r="E1304">
        <v>0</v>
      </c>
      <c r="F1304">
        <v>42.7</v>
      </c>
      <c r="G1304">
        <v>0</v>
      </c>
      <c r="H1304">
        <v>0</v>
      </c>
      <c r="I1304">
        <v>0</v>
      </c>
      <c r="K1304">
        <v>1996</v>
      </c>
      <c r="L1304">
        <v>1997</v>
      </c>
    </row>
    <row r="1305" spans="1:12" x14ac:dyDescent="0.25">
      <c r="A1305">
        <v>32</v>
      </c>
      <c r="B1305">
        <v>12370226</v>
      </c>
      <c r="C1305" t="s">
        <v>279</v>
      </c>
      <c r="D1305">
        <v>59</v>
      </c>
      <c r="E1305">
        <v>0</v>
      </c>
      <c r="F1305">
        <v>41.3</v>
      </c>
      <c r="G1305">
        <v>0</v>
      </c>
      <c r="H1305">
        <v>0</v>
      </c>
      <c r="I1305">
        <v>0</v>
      </c>
      <c r="K1305">
        <v>1996</v>
      </c>
      <c r="L1305">
        <v>1999</v>
      </c>
    </row>
    <row r="1306" spans="1:12" x14ac:dyDescent="0.25">
      <c r="A1306">
        <v>32</v>
      </c>
      <c r="B1306">
        <v>12370233</v>
      </c>
      <c r="C1306" t="s">
        <v>200</v>
      </c>
      <c r="D1306">
        <v>30</v>
      </c>
      <c r="E1306">
        <v>0</v>
      </c>
      <c r="F1306">
        <v>21</v>
      </c>
      <c r="G1306">
        <v>0</v>
      </c>
      <c r="H1306">
        <v>0</v>
      </c>
      <c r="I1306">
        <v>0</v>
      </c>
      <c r="K1306">
        <v>1996</v>
      </c>
      <c r="L1306">
        <v>1999</v>
      </c>
    </row>
    <row r="1307" spans="1:12" x14ac:dyDescent="0.25">
      <c r="A1307">
        <v>32</v>
      </c>
      <c r="B1307">
        <v>12370237</v>
      </c>
      <c r="C1307" t="s">
        <v>769</v>
      </c>
      <c r="D1307">
        <v>29</v>
      </c>
      <c r="E1307">
        <v>0</v>
      </c>
      <c r="F1307">
        <v>20.3</v>
      </c>
      <c r="G1307">
        <v>0</v>
      </c>
      <c r="H1307">
        <v>0</v>
      </c>
      <c r="I1307">
        <v>0</v>
      </c>
      <c r="K1307">
        <v>1985</v>
      </c>
      <c r="L1307">
        <v>2005</v>
      </c>
    </row>
    <row r="1308" spans="1:12" x14ac:dyDescent="0.25">
      <c r="A1308">
        <v>32</v>
      </c>
      <c r="B1308">
        <v>12370305</v>
      </c>
      <c r="C1308" t="s">
        <v>279</v>
      </c>
      <c r="D1308">
        <v>19.5</v>
      </c>
      <c r="E1308">
        <v>0</v>
      </c>
      <c r="F1308">
        <v>13.65</v>
      </c>
      <c r="G1308">
        <v>0</v>
      </c>
      <c r="H1308">
        <v>0</v>
      </c>
      <c r="I1308">
        <v>0</v>
      </c>
      <c r="K1308">
        <v>1996</v>
      </c>
      <c r="L1308">
        <v>1997</v>
      </c>
    </row>
    <row r="1309" spans="1:12" x14ac:dyDescent="0.25">
      <c r="A1309">
        <v>32</v>
      </c>
      <c r="B1309">
        <v>12370306</v>
      </c>
      <c r="C1309" t="s">
        <v>200</v>
      </c>
      <c r="D1309">
        <v>18</v>
      </c>
      <c r="E1309">
        <v>0</v>
      </c>
      <c r="F1309">
        <v>12.6</v>
      </c>
      <c r="G1309">
        <v>0</v>
      </c>
      <c r="H1309">
        <v>0</v>
      </c>
      <c r="I1309">
        <v>0</v>
      </c>
      <c r="K1309">
        <v>1996</v>
      </c>
      <c r="L1309">
        <v>1997</v>
      </c>
    </row>
    <row r="1310" spans="1:12" x14ac:dyDescent="0.25">
      <c r="A1310">
        <v>32</v>
      </c>
      <c r="B1310">
        <v>12370307</v>
      </c>
      <c r="C1310" t="s">
        <v>171</v>
      </c>
      <c r="D1310">
        <v>24</v>
      </c>
      <c r="E1310">
        <v>0</v>
      </c>
      <c r="F1310">
        <v>16.8</v>
      </c>
      <c r="G1310">
        <v>0</v>
      </c>
      <c r="H1310">
        <v>0</v>
      </c>
      <c r="I1310">
        <v>0</v>
      </c>
      <c r="K1310">
        <v>1996</v>
      </c>
      <c r="L1310">
        <v>1997</v>
      </c>
    </row>
    <row r="1311" spans="1:12" x14ac:dyDescent="0.25">
      <c r="A1311">
        <v>32</v>
      </c>
      <c r="B1311">
        <v>12370309</v>
      </c>
      <c r="C1311" t="s">
        <v>400</v>
      </c>
      <c r="D1311">
        <v>44</v>
      </c>
      <c r="E1311">
        <v>0</v>
      </c>
      <c r="F1311">
        <v>30.8</v>
      </c>
      <c r="G1311">
        <v>0</v>
      </c>
      <c r="H1311">
        <v>0</v>
      </c>
      <c r="I1311">
        <v>0</v>
      </c>
      <c r="K1311">
        <v>1995</v>
      </c>
      <c r="L1311">
        <v>1997</v>
      </c>
    </row>
    <row r="1312" spans="1:12" x14ac:dyDescent="0.25">
      <c r="A1312">
        <v>32</v>
      </c>
      <c r="B1312">
        <v>12370310</v>
      </c>
      <c r="C1312" t="s">
        <v>770</v>
      </c>
      <c r="D1312">
        <v>36</v>
      </c>
      <c r="E1312">
        <v>0</v>
      </c>
      <c r="F1312">
        <v>25.2</v>
      </c>
      <c r="G1312">
        <v>0</v>
      </c>
      <c r="H1312">
        <v>0</v>
      </c>
      <c r="I1312">
        <v>0</v>
      </c>
      <c r="K1312">
        <v>1995</v>
      </c>
      <c r="L1312">
        <v>1997</v>
      </c>
    </row>
    <row r="1313" spans="1:12" x14ac:dyDescent="0.25">
      <c r="A1313">
        <v>32</v>
      </c>
      <c r="B1313">
        <v>12370316</v>
      </c>
      <c r="C1313" t="s">
        <v>759</v>
      </c>
      <c r="D1313">
        <v>215</v>
      </c>
      <c r="E1313">
        <v>0</v>
      </c>
      <c r="F1313">
        <v>150.5</v>
      </c>
      <c r="G1313">
        <v>0</v>
      </c>
      <c r="H1313">
        <v>0</v>
      </c>
      <c r="I1313">
        <v>0</v>
      </c>
      <c r="K1313">
        <v>1995</v>
      </c>
      <c r="L1313">
        <v>1997</v>
      </c>
    </row>
    <row r="1314" spans="1:12" x14ac:dyDescent="0.25">
      <c r="A1314">
        <v>32</v>
      </c>
      <c r="B1314">
        <v>12370317</v>
      </c>
      <c r="C1314" t="s">
        <v>760</v>
      </c>
      <c r="D1314">
        <v>215</v>
      </c>
      <c r="E1314">
        <v>0</v>
      </c>
      <c r="F1314">
        <v>150.5</v>
      </c>
      <c r="G1314">
        <v>0</v>
      </c>
      <c r="H1314">
        <v>0</v>
      </c>
      <c r="I1314">
        <v>0</v>
      </c>
      <c r="K1314">
        <v>1995</v>
      </c>
      <c r="L1314">
        <v>1997</v>
      </c>
    </row>
    <row r="1315" spans="1:12" x14ac:dyDescent="0.25">
      <c r="A1315">
        <v>32</v>
      </c>
      <c r="B1315">
        <v>12370319</v>
      </c>
      <c r="C1315" t="s">
        <v>760</v>
      </c>
      <c r="D1315">
        <v>190</v>
      </c>
      <c r="E1315">
        <v>0</v>
      </c>
      <c r="F1315">
        <v>133</v>
      </c>
      <c r="G1315">
        <v>0</v>
      </c>
      <c r="H1315">
        <v>0</v>
      </c>
      <c r="I1315">
        <v>0</v>
      </c>
      <c r="K1315">
        <v>1995</v>
      </c>
      <c r="L1315">
        <v>1997</v>
      </c>
    </row>
    <row r="1316" spans="1:12" x14ac:dyDescent="0.25">
      <c r="A1316">
        <v>32</v>
      </c>
      <c r="B1316">
        <v>12370323</v>
      </c>
      <c r="C1316" t="s">
        <v>760</v>
      </c>
      <c r="D1316">
        <v>130</v>
      </c>
      <c r="E1316">
        <v>0</v>
      </c>
      <c r="F1316">
        <v>91</v>
      </c>
      <c r="G1316">
        <v>0</v>
      </c>
      <c r="H1316">
        <v>0</v>
      </c>
      <c r="I1316">
        <v>0</v>
      </c>
      <c r="K1316">
        <v>1994</v>
      </c>
      <c r="L1316">
        <v>1997</v>
      </c>
    </row>
    <row r="1317" spans="1:12" x14ac:dyDescent="0.25">
      <c r="A1317">
        <v>32</v>
      </c>
      <c r="B1317">
        <v>12370324</v>
      </c>
      <c r="C1317" t="s">
        <v>541</v>
      </c>
      <c r="D1317">
        <v>44</v>
      </c>
      <c r="E1317">
        <v>0</v>
      </c>
      <c r="F1317">
        <v>30.8</v>
      </c>
      <c r="G1317">
        <v>0</v>
      </c>
      <c r="H1317">
        <v>0</v>
      </c>
      <c r="I1317">
        <v>0</v>
      </c>
      <c r="K1317">
        <v>1994</v>
      </c>
      <c r="L1317">
        <v>1998</v>
      </c>
    </row>
    <row r="1318" spans="1:12" x14ac:dyDescent="0.25">
      <c r="A1318">
        <v>32</v>
      </c>
      <c r="B1318">
        <v>12370330</v>
      </c>
      <c r="C1318" t="s">
        <v>771</v>
      </c>
      <c r="D1318">
        <v>25</v>
      </c>
      <c r="E1318">
        <v>0</v>
      </c>
      <c r="F1318">
        <v>17.5</v>
      </c>
      <c r="G1318">
        <v>0</v>
      </c>
      <c r="H1318">
        <v>0</v>
      </c>
      <c r="I1318">
        <v>0</v>
      </c>
      <c r="K1318">
        <v>1984</v>
      </c>
      <c r="L1318">
        <v>2001</v>
      </c>
    </row>
    <row r="1319" spans="1:12" x14ac:dyDescent="0.25">
      <c r="A1319">
        <v>32</v>
      </c>
      <c r="B1319">
        <v>12370331</v>
      </c>
      <c r="C1319" t="s">
        <v>772</v>
      </c>
      <c r="D1319">
        <v>25</v>
      </c>
      <c r="E1319">
        <v>0</v>
      </c>
      <c r="F1319">
        <v>17.5</v>
      </c>
      <c r="G1319">
        <v>0</v>
      </c>
      <c r="H1319">
        <v>0</v>
      </c>
      <c r="I1319">
        <v>0</v>
      </c>
      <c r="K1319">
        <v>1984</v>
      </c>
      <c r="L1319">
        <v>2001</v>
      </c>
    </row>
    <row r="1320" spans="1:12" x14ac:dyDescent="0.25">
      <c r="A1320">
        <v>32</v>
      </c>
      <c r="B1320">
        <v>12370332</v>
      </c>
      <c r="C1320" t="s">
        <v>773</v>
      </c>
      <c r="D1320">
        <v>25</v>
      </c>
      <c r="E1320">
        <v>0</v>
      </c>
      <c r="F1320">
        <v>17.5</v>
      </c>
      <c r="G1320">
        <v>0</v>
      </c>
      <c r="H1320">
        <v>0</v>
      </c>
      <c r="I1320">
        <v>0</v>
      </c>
      <c r="K1320">
        <v>1984</v>
      </c>
      <c r="L1320">
        <v>2001</v>
      </c>
    </row>
    <row r="1321" spans="1:12" x14ac:dyDescent="0.25">
      <c r="A1321">
        <v>32</v>
      </c>
      <c r="B1321">
        <v>12370333</v>
      </c>
      <c r="C1321" t="s">
        <v>774</v>
      </c>
      <c r="D1321">
        <v>25</v>
      </c>
      <c r="E1321">
        <v>0</v>
      </c>
      <c r="F1321">
        <v>17.5</v>
      </c>
      <c r="G1321">
        <v>0</v>
      </c>
      <c r="H1321">
        <v>0</v>
      </c>
      <c r="I1321">
        <v>0</v>
      </c>
      <c r="K1321">
        <v>1984</v>
      </c>
      <c r="L1321">
        <v>2001</v>
      </c>
    </row>
    <row r="1322" spans="1:12" x14ac:dyDescent="0.25">
      <c r="A1322">
        <v>32</v>
      </c>
      <c r="B1322">
        <v>12370334</v>
      </c>
      <c r="C1322" t="s">
        <v>401</v>
      </c>
      <c r="D1322">
        <v>97</v>
      </c>
      <c r="E1322">
        <v>0</v>
      </c>
      <c r="F1322">
        <v>67.900000000000006</v>
      </c>
      <c r="G1322">
        <v>0</v>
      </c>
      <c r="H1322">
        <v>0</v>
      </c>
      <c r="I1322">
        <v>0</v>
      </c>
      <c r="K1322">
        <v>1995</v>
      </c>
      <c r="L1322">
        <v>2001</v>
      </c>
    </row>
    <row r="1323" spans="1:12" x14ac:dyDescent="0.25">
      <c r="A1323">
        <v>32</v>
      </c>
      <c r="B1323">
        <v>12370335</v>
      </c>
      <c r="C1323" t="s">
        <v>775</v>
      </c>
      <c r="D1323">
        <v>40</v>
      </c>
      <c r="E1323">
        <v>0</v>
      </c>
      <c r="F1323">
        <v>28</v>
      </c>
      <c r="G1323">
        <v>0</v>
      </c>
      <c r="H1323">
        <v>0</v>
      </c>
      <c r="I1323">
        <v>0</v>
      </c>
      <c r="K1323">
        <v>1995</v>
      </c>
      <c r="L1323">
        <v>2001</v>
      </c>
    </row>
    <row r="1324" spans="1:12" x14ac:dyDescent="0.25">
      <c r="A1324">
        <v>32</v>
      </c>
      <c r="B1324">
        <v>12370338</v>
      </c>
      <c r="C1324" t="s">
        <v>541</v>
      </c>
      <c r="D1324">
        <v>88</v>
      </c>
      <c r="E1324">
        <v>0</v>
      </c>
      <c r="F1324">
        <v>61.6</v>
      </c>
      <c r="G1324">
        <v>0</v>
      </c>
      <c r="H1324">
        <v>0</v>
      </c>
      <c r="I1324">
        <v>0</v>
      </c>
      <c r="K1324">
        <v>1995</v>
      </c>
      <c r="L1324">
        <v>1999</v>
      </c>
    </row>
    <row r="1325" spans="1:12" x14ac:dyDescent="0.25">
      <c r="A1325">
        <v>32</v>
      </c>
      <c r="B1325">
        <v>12370341</v>
      </c>
      <c r="C1325" t="s">
        <v>776</v>
      </c>
      <c r="D1325">
        <v>86</v>
      </c>
      <c r="E1325">
        <v>0</v>
      </c>
      <c r="F1325">
        <v>60.2</v>
      </c>
      <c r="G1325">
        <v>0</v>
      </c>
      <c r="H1325">
        <v>0</v>
      </c>
      <c r="I1325">
        <v>0</v>
      </c>
      <c r="K1325">
        <v>1990</v>
      </c>
      <c r="L1325">
        <v>1996</v>
      </c>
    </row>
    <row r="1326" spans="1:12" x14ac:dyDescent="0.25">
      <c r="A1326">
        <v>32</v>
      </c>
      <c r="B1326">
        <v>12370342</v>
      </c>
      <c r="C1326" t="s">
        <v>776</v>
      </c>
      <c r="D1326">
        <v>119</v>
      </c>
      <c r="E1326">
        <v>0</v>
      </c>
      <c r="F1326">
        <v>83.3</v>
      </c>
      <c r="G1326">
        <v>0</v>
      </c>
      <c r="H1326">
        <v>0</v>
      </c>
      <c r="I1326">
        <v>0</v>
      </c>
      <c r="K1326">
        <v>1984</v>
      </c>
      <c r="L1326">
        <v>2005</v>
      </c>
    </row>
    <row r="1327" spans="1:12" x14ac:dyDescent="0.25">
      <c r="A1327">
        <v>32</v>
      </c>
      <c r="B1327">
        <v>12370345</v>
      </c>
      <c r="C1327" t="s">
        <v>665</v>
      </c>
      <c r="D1327">
        <v>18</v>
      </c>
      <c r="E1327">
        <v>0</v>
      </c>
      <c r="F1327">
        <v>12.6</v>
      </c>
      <c r="G1327">
        <v>0</v>
      </c>
      <c r="H1327">
        <v>0</v>
      </c>
      <c r="I1327">
        <v>0</v>
      </c>
      <c r="K1327">
        <v>1995</v>
      </c>
      <c r="L1327">
        <v>2004</v>
      </c>
    </row>
    <row r="1328" spans="1:12" x14ac:dyDescent="0.25">
      <c r="A1328">
        <v>32</v>
      </c>
      <c r="B1328">
        <v>12370348</v>
      </c>
      <c r="C1328" t="s">
        <v>250</v>
      </c>
      <c r="D1328">
        <v>85</v>
      </c>
      <c r="E1328">
        <v>0</v>
      </c>
      <c r="F1328">
        <v>63.75</v>
      </c>
      <c r="G1328">
        <v>0</v>
      </c>
      <c r="H1328">
        <v>86.34</v>
      </c>
      <c r="I1328">
        <v>0</v>
      </c>
      <c r="K1328">
        <v>1995</v>
      </c>
      <c r="L1328">
        <v>2004</v>
      </c>
    </row>
    <row r="1329" spans="1:12" x14ac:dyDescent="0.25">
      <c r="A1329">
        <v>32</v>
      </c>
      <c r="B1329">
        <v>12370351</v>
      </c>
      <c r="C1329" t="s">
        <v>171</v>
      </c>
      <c r="D1329">
        <v>35</v>
      </c>
      <c r="E1329">
        <v>0</v>
      </c>
      <c r="F1329">
        <v>24.5</v>
      </c>
      <c r="G1329">
        <v>0</v>
      </c>
      <c r="H1329">
        <v>0</v>
      </c>
      <c r="I1329">
        <v>0</v>
      </c>
      <c r="K1329">
        <v>1996</v>
      </c>
      <c r="L1329">
        <v>2002</v>
      </c>
    </row>
    <row r="1330" spans="1:12" x14ac:dyDescent="0.25">
      <c r="A1330">
        <v>32</v>
      </c>
      <c r="B1330">
        <v>12370352</v>
      </c>
      <c r="C1330" t="s">
        <v>181</v>
      </c>
      <c r="D1330">
        <v>35</v>
      </c>
      <c r="E1330">
        <v>0</v>
      </c>
      <c r="F1330">
        <v>24.5</v>
      </c>
      <c r="G1330">
        <v>0</v>
      </c>
      <c r="H1330">
        <v>0</v>
      </c>
      <c r="I1330">
        <v>0</v>
      </c>
      <c r="K1330">
        <v>1996</v>
      </c>
      <c r="L1330">
        <v>2000</v>
      </c>
    </row>
    <row r="1331" spans="1:12" x14ac:dyDescent="0.25">
      <c r="A1331">
        <v>32</v>
      </c>
      <c r="B1331">
        <v>12370353</v>
      </c>
      <c r="C1331" t="s">
        <v>181</v>
      </c>
      <c r="D1331">
        <v>35</v>
      </c>
      <c r="E1331">
        <v>0</v>
      </c>
      <c r="F1331">
        <v>26.25</v>
      </c>
      <c r="G1331">
        <v>0</v>
      </c>
      <c r="H1331">
        <v>0</v>
      </c>
      <c r="I1331">
        <v>0</v>
      </c>
      <c r="K1331">
        <v>1996</v>
      </c>
      <c r="L1331">
        <v>2000</v>
      </c>
    </row>
    <row r="1332" spans="1:12" x14ac:dyDescent="0.25">
      <c r="A1332">
        <v>32</v>
      </c>
      <c r="B1332">
        <v>12370354</v>
      </c>
      <c r="C1332" t="s">
        <v>181</v>
      </c>
      <c r="D1332">
        <v>31</v>
      </c>
      <c r="E1332">
        <v>0</v>
      </c>
      <c r="F1332">
        <v>21.7</v>
      </c>
      <c r="G1332">
        <v>0</v>
      </c>
      <c r="H1332">
        <v>0</v>
      </c>
      <c r="I1332">
        <v>0</v>
      </c>
      <c r="K1332">
        <v>1996</v>
      </c>
      <c r="L1332">
        <v>2000</v>
      </c>
    </row>
    <row r="1333" spans="1:12" x14ac:dyDescent="0.25">
      <c r="A1333">
        <v>32</v>
      </c>
      <c r="B1333">
        <v>12370355</v>
      </c>
      <c r="C1333" t="s">
        <v>181</v>
      </c>
      <c r="D1333">
        <v>31</v>
      </c>
      <c r="E1333">
        <v>0</v>
      </c>
      <c r="F1333">
        <v>21.7</v>
      </c>
      <c r="G1333">
        <v>0</v>
      </c>
      <c r="H1333">
        <v>0</v>
      </c>
      <c r="I1333">
        <v>0</v>
      </c>
      <c r="K1333">
        <v>1996</v>
      </c>
      <c r="L1333">
        <v>1999</v>
      </c>
    </row>
    <row r="1334" spans="1:12" x14ac:dyDescent="0.25">
      <c r="A1334">
        <v>32</v>
      </c>
      <c r="B1334">
        <v>12370356</v>
      </c>
      <c r="C1334" t="s">
        <v>181</v>
      </c>
      <c r="D1334">
        <v>24</v>
      </c>
      <c r="E1334">
        <v>0</v>
      </c>
      <c r="F1334">
        <v>16.8</v>
      </c>
      <c r="G1334">
        <v>0</v>
      </c>
      <c r="H1334">
        <v>0</v>
      </c>
      <c r="I1334">
        <v>0</v>
      </c>
      <c r="K1334">
        <v>1996</v>
      </c>
      <c r="L1334">
        <v>1996</v>
      </c>
    </row>
    <row r="1335" spans="1:12" x14ac:dyDescent="0.25">
      <c r="A1335">
        <v>32</v>
      </c>
      <c r="B1335">
        <v>12370357</v>
      </c>
      <c r="C1335" t="s">
        <v>181</v>
      </c>
      <c r="D1335">
        <v>35</v>
      </c>
      <c r="E1335">
        <v>0</v>
      </c>
      <c r="F1335">
        <v>24.5</v>
      </c>
      <c r="G1335">
        <v>0</v>
      </c>
      <c r="H1335">
        <v>0</v>
      </c>
      <c r="I1335">
        <v>0</v>
      </c>
      <c r="K1335">
        <v>1995</v>
      </c>
      <c r="L1335">
        <v>2000</v>
      </c>
    </row>
    <row r="1336" spans="1:12" x14ac:dyDescent="0.25">
      <c r="A1336">
        <v>32</v>
      </c>
      <c r="B1336">
        <v>12370358</v>
      </c>
      <c r="C1336" t="s">
        <v>181</v>
      </c>
      <c r="D1336">
        <v>15.5</v>
      </c>
      <c r="E1336">
        <v>0</v>
      </c>
      <c r="F1336">
        <v>10.85</v>
      </c>
      <c r="G1336">
        <v>0</v>
      </c>
      <c r="H1336">
        <v>0</v>
      </c>
      <c r="I1336">
        <v>0</v>
      </c>
      <c r="K1336">
        <v>1995</v>
      </c>
      <c r="L1336">
        <v>1999</v>
      </c>
    </row>
    <row r="1337" spans="1:12" x14ac:dyDescent="0.25">
      <c r="A1337">
        <v>32</v>
      </c>
      <c r="B1337">
        <v>12370359</v>
      </c>
      <c r="C1337" t="s">
        <v>181</v>
      </c>
      <c r="D1337">
        <v>31</v>
      </c>
      <c r="E1337">
        <v>0</v>
      </c>
      <c r="F1337">
        <v>21.7</v>
      </c>
      <c r="G1337">
        <v>0</v>
      </c>
      <c r="H1337">
        <v>0</v>
      </c>
      <c r="I1337">
        <v>0</v>
      </c>
      <c r="K1337">
        <v>1996</v>
      </c>
      <c r="L1337">
        <v>1999</v>
      </c>
    </row>
    <row r="1338" spans="1:12" x14ac:dyDescent="0.25">
      <c r="A1338">
        <v>32</v>
      </c>
      <c r="B1338">
        <v>12370360</v>
      </c>
      <c r="C1338" t="s">
        <v>181</v>
      </c>
      <c r="D1338">
        <v>31</v>
      </c>
      <c r="E1338">
        <v>0</v>
      </c>
      <c r="F1338">
        <v>21.7</v>
      </c>
      <c r="G1338">
        <v>0</v>
      </c>
      <c r="H1338">
        <v>0</v>
      </c>
      <c r="I1338">
        <v>0</v>
      </c>
      <c r="K1338">
        <v>1995</v>
      </c>
      <c r="L1338">
        <v>1999</v>
      </c>
    </row>
    <row r="1339" spans="1:12" x14ac:dyDescent="0.25">
      <c r="A1339">
        <v>32</v>
      </c>
      <c r="B1339">
        <v>12370361</v>
      </c>
      <c r="C1339" t="s">
        <v>181</v>
      </c>
      <c r="D1339">
        <v>35</v>
      </c>
      <c r="E1339">
        <v>0</v>
      </c>
      <c r="F1339">
        <v>24.5</v>
      </c>
      <c r="G1339">
        <v>0</v>
      </c>
      <c r="H1339">
        <v>0</v>
      </c>
      <c r="I1339">
        <v>0</v>
      </c>
      <c r="K1339">
        <v>1996</v>
      </c>
      <c r="L1339">
        <v>2000</v>
      </c>
    </row>
    <row r="1340" spans="1:12" x14ac:dyDescent="0.25">
      <c r="A1340">
        <v>32</v>
      </c>
      <c r="B1340">
        <v>12370362</v>
      </c>
      <c r="C1340" t="s">
        <v>181</v>
      </c>
      <c r="D1340">
        <v>35</v>
      </c>
      <c r="E1340">
        <v>0</v>
      </c>
      <c r="F1340">
        <v>24.5</v>
      </c>
      <c r="G1340">
        <v>0</v>
      </c>
      <c r="H1340">
        <v>0</v>
      </c>
      <c r="I1340">
        <v>0</v>
      </c>
      <c r="K1340">
        <v>1996</v>
      </c>
      <c r="L1340">
        <v>2000</v>
      </c>
    </row>
    <row r="1341" spans="1:12" x14ac:dyDescent="0.25">
      <c r="A1341">
        <v>32</v>
      </c>
      <c r="B1341">
        <v>12370363</v>
      </c>
      <c r="C1341" t="s">
        <v>181</v>
      </c>
      <c r="D1341">
        <v>31</v>
      </c>
      <c r="E1341">
        <v>0</v>
      </c>
      <c r="F1341">
        <v>21.7</v>
      </c>
      <c r="G1341">
        <v>0</v>
      </c>
      <c r="H1341">
        <v>0</v>
      </c>
      <c r="I1341">
        <v>0</v>
      </c>
      <c r="K1341">
        <v>1995</v>
      </c>
      <c r="L1341">
        <v>1995</v>
      </c>
    </row>
    <row r="1342" spans="1:12" x14ac:dyDescent="0.25">
      <c r="A1342">
        <v>32</v>
      </c>
      <c r="B1342">
        <v>12370364</v>
      </c>
      <c r="C1342" t="s">
        <v>171</v>
      </c>
      <c r="D1342">
        <v>39</v>
      </c>
      <c r="E1342">
        <v>0</v>
      </c>
      <c r="F1342">
        <v>27.3</v>
      </c>
      <c r="G1342">
        <v>0</v>
      </c>
      <c r="H1342">
        <v>0</v>
      </c>
      <c r="I1342">
        <v>0</v>
      </c>
      <c r="K1342">
        <v>1996</v>
      </c>
      <c r="L1342">
        <v>1997</v>
      </c>
    </row>
    <row r="1343" spans="1:12" x14ac:dyDescent="0.25">
      <c r="A1343">
        <v>32</v>
      </c>
      <c r="B1343">
        <v>12370365</v>
      </c>
      <c r="C1343" t="s">
        <v>171</v>
      </c>
      <c r="D1343">
        <v>43</v>
      </c>
      <c r="E1343">
        <v>0</v>
      </c>
      <c r="F1343">
        <v>30.1</v>
      </c>
      <c r="G1343">
        <v>0</v>
      </c>
      <c r="H1343">
        <v>0</v>
      </c>
      <c r="I1343">
        <v>0</v>
      </c>
      <c r="K1343">
        <v>1996</v>
      </c>
      <c r="L1343">
        <v>2000</v>
      </c>
    </row>
    <row r="1344" spans="1:12" x14ac:dyDescent="0.25">
      <c r="A1344">
        <v>32</v>
      </c>
      <c r="B1344">
        <v>12370366</v>
      </c>
      <c r="C1344" t="s">
        <v>171</v>
      </c>
      <c r="D1344">
        <v>45</v>
      </c>
      <c r="E1344">
        <v>0</v>
      </c>
      <c r="F1344">
        <v>33.75</v>
      </c>
      <c r="G1344">
        <v>0</v>
      </c>
      <c r="H1344">
        <v>0</v>
      </c>
      <c r="I1344">
        <v>0</v>
      </c>
      <c r="K1344">
        <v>1996</v>
      </c>
      <c r="L1344">
        <v>2005</v>
      </c>
    </row>
    <row r="1345" spans="1:12" x14ac:dyDescent="0.25">
      <c r="A1345">
        <v>32</v>
      </c>
      <c r="B1345">
        <v>12370367</v>
      </c>
      <c r="C1345" t="s">
        <v>171</v>
      </c>
      <c r="D1345">
        <v>38</v>
      </c>
      <c r="E1345">
        <v>0</v>
      </c>
      <c r="F1345">
        <v>26.6</v>
      </c>
      <c r="G1345">
        <v>0</v>
      </c>
      <c r="H1345">
        <v>0</v>
      </c>
      <c r="I1345">
        <v>0</v>
      </c>
      <c r="K1345">
        <v>1996</v>
      </c>
      <c r="L1345">
        <v>1999</v>
      </c>
    </row>
    <row r="1346" spans="1:12" x14ac:dyDescent="0.25">
      <c r="A1346">
        <v>32</v>
      </c>
      <c r="B1346">
        <v>12370368</v>
      </c>
      <c r="C1346" t="s">
        <v>181</v>
      </c>
      <c r="D1346">
        <v>24</v>
      </c>
      <c r="E1346">
        <v>0</v>
      </c>
      <c r="F1346">
        <v>16.8</v>
      </c>
      <c r="G1346">
        <v>0</v>
      </c>
      <c r="H1346">
        <v>0</v>
      </c>
      <c r="I1346">
        <v>0</v>
      </c>
      <c r="K1346">
        <v>1996</v>
      </c>
      <c r="L1346">
        <v>1997</v>
      </c>
    </row>
    <row r="1347" spans="1:12" x14ac:dyDescent="0.25">
      <c r="A1347">
        <v>32</v>
      </c>
      <c r="B1347">
        <v>12370369</v>
      </c>
      <c r="C1347" t="s">
        <v>181</v>
      </c>
      <c r="D1347">
        <v>27</v>
      </c>
      <c r="E1347">
        <v>0</v>
      </c>
      <c r="F1347">
        <v>18.899999999999999</v>
      </c>
      <c r="G1347">
        <v>0</v>
      </c>
      <c r="H1347">
        <v>0</v>
      </c>
      <c r="I1347">
        <v>0</v>
      </c>
      <c r="K1347">
        <v>1996</v>
      </c>
      <c r="L1347">
        <v>2000</v>
      </c>
    </row>
    <row r="1348" spans="1:12" x14ac:dyDescent="0.25">
      <c r="A1348">
        <v>32</v>
      </c>
      <c r="B1348">
        <v>12370370</v>
      </c>
      <c r="C1348" t="s">
        <v>777</v>
      </c>
      <c r="D1348">
        <v>27</v>
      </c>
      <c r="E1348">
        <v>0</v>
      </c>
      <c r="F1348">
        <v>18.899999999999999</v>
      </c>
      <c r="G1348">
        <v>0</v>
      </c>
      <c r="H1348">
        <v>0</v>
      </c>
      <c r="I1348">
        <v>0</v>
      </c>
      <c r="K1348">
        <v>1996</v>
      </c>
      <c r="L1348">
        <v>2005</v>
      </c>
    </row>
    <row r="1349" spans="1:12" x14ac:dyDescent="0.25">
      <c r="A1349">
        <v>32</v>
      </c>
      <c r="B1349">
        <v>12370371</v>
      </c>
      <c r="C1349" t="s">
        <v>181</v>
      </c>
      <c r="D1349">
        <v>27</v>
      </c>
      <c r="E1349">
        <v>0</v>
      </c>
      <c r="F1349">
        <v>18.899999999999999</v>
      </c>
      <c r="G1349">
        <v>0</v>
      </c>
      <c r="H1349">
        <v>0</v>
      </c>
      <c r="I1349">
        <v>0</v>
      </c>
      <c r="K1349">
        <v>1996</v>
      </c>
      <c r="L1349">
        <v>1999</v>
      </c>
    </row>
    <row r="1350" spans="1:12" x14ac:dyDescent="0.25">
      <c r="A1350">
        <v>32</v>
      </c>
      <c r="B1350">
        <v>12370372</v>
      </c>
      <c r="C1350" t="s">
        <v>181</v>
      </c>
      <c r="D1350">
        <v>24</v>
      </c>
      <c r="E1350">
        <v>0</v>
      </c>
      <c r="F1350">
        <v>16.8</v>
      </c>
      <c r="G1350">
        <v>0</v>
      </c>
      <c r="H1350">
        <v>0</v>
      </c>
      <c r="I1350">
        <v>0</v>
      </c>
      <c r="K1350">
        <v>1996</v>
      </c>
      <c r="L1350">
        <v>1997</v>
      </c>
    </row>
    <row r="1351" spans="1:12" x14ac:dyDescent="0.25">
      <c r="A1351">
        <v>32</v>
      </c>
      <c r="B1351">
        <v>12370373</v>
      </c>
      <c r="C1351" t="s">
        <v>181</v>
      </c>
      <c r="D1351">
        <v>24</v>
      </c>
      <c r="E1351">
        <v>0</v>
      </c>
      <c r="F1351">
        <v>16.8</v>
      </c>
      <c r="G1351">
        <v>0</v>
      </c>
      <c r="H1351">
        <v>0</v>
      </c>
      <c r="I1351">
        <v>0</v>
      </c>
      <c r="K1351">
        <v>1996</v>
      </c>
      <c r="L1351">
        <v>2000</v>
      </c>
    </row>
    <row r="1352" spans="1:12" x14ac:dyDescent="0.25">
      <c r="A1352">
        <v>32</v>
      </c>
      <c r="B1352">
        <v>12370374</v>
      </c>
      <c r="C1352" t="s">
        <v>777</v>
      </c>
      <c r="D1352">
        <v>27</v>
      </c>
      <c r="E1352">
        <v>0</v>
      </c>
      <c r="F1352">
        <v>18.899999999999999</v>
      </c>
      <c r="G1352">
        <v>0</v>
      </c>
      <c r="H1352">
        <v>0</v>
      </c>
      <c r="I1352">
        <v>0</v>
      </c>
      <c r="K1352">
        <v>1996</v>
      </c>
      <c r="L1352">
        <v>2005</v>
      </c>
    </row>
    <row r="1353" spans="1:12" x14ac:dyDescent="0.25">
      <c r="A1353">
        <v>32</v>
      </c>
      <c r="B1353">
        <v>12370375</v>
      </c>
      <c r="C1353" t="s">
        <v>181</v>
      </c>
      <c r="D1353">
        <v>24</v>
      </c>
      <c r="E1353">
        <v>0</v>
      </c>
      <c r="F1353">
        <v>16.8</v>
      </c>
      <c r="G1353">
        <v>0</v>
      </c>
      <c r="H1353">
        <v>0</v>
      </c>
      <c r="I1353">
        <v>0</v>
      </c>
      <c r="K1353">
        <v>1996</v>
      </c>
      <c r="L1353">
        <v>1999</v>
      </c>
    </row>
    <row r="1354" spans="1:12" x14ac:dyDescent="0.25">
      <c r="A1354">
        <v>32</v>
      </c>
      <c r="B1354">
        <v>12370376</v>
      </c>
      <c r="C1354" t="s">
        <v>181</v>
      </c>
      <c r="D1354">
        <v>31</v>
      </c>
      <c r="E1354">
        <v>0</v>
      </c>
      <c r="F1354">
        <v>21.7</v>
      </c>
      <c r="G1354">
        <v>0</v>
      </c>
      <c r="H1354">
        <v>0</v>
      </c>
      <c r="I1354">
        <v>0</v>
      </c>
      <c r="K1354">
        <v>1996</v>
      </c>
      <c r="L1354">
        <v>1997</v>
      </c>
    </row>
    <row r="1355" spans="1:12" x14ac:dyDescent="0.25">
      <c r="A1355">
        <v>32</v>
      </c>
      <c r="B1355">
        <v>12370377</v>
      </c>
      <c r="C1355" t="s">
        <v>181</v>
      </c>
      <c r="D1355">
        <v>31</v>
      </c>
      <c r="E1355">
        <v>0</v>
      </c>
      <c r="F1355">
        <v>21.7</v>
      </c>
      <c r="G1355">
        <v>0</v>
      </c>
      <c r="H1355">
        <v>0</v>
      </c>
      <c r="I1355">
        <v>0</v>
      </c>
      <c r="K1355">
        <v>1996</v>
      </c>
      <c r="L1355">
        <v>1999</v>
      </c>
    </row>
    <row r="1356" spans="1:12" x14ac:dyDescent="0.25">
      <c r="A1356">
        <v>32</v>
      </c>
      <c r="B1356">
        <v>12370378</v>
      </c>
      <c r="C1356" t="s">
        <v>181</v>
      </c>
      <c r="D1356">
        <v>35</v>
      </c>
      <c r="E1356">
        <v>0</v>
      </c>
      <c r="F1356">
        <v>24.5</v>
      </c>
      <c r="G1356">
        <v>0</v>
      </c>
      <c r="H1356">
        <v>0</v>
      </c>
      <c r="I1356">
        <v>0</v>
      </c>
      <c r="K1356">
        <v>1996</v>
      </c>
      <c r="L1356">
        <v>2005</v>
      </c>
    </row>
    <row r="1357" spans="1:12" x14ac:dyDescent="0.25">
      <c r="A1357">
        <v>32</v>
      </c>
      <c r="B1357">
        <v>12370379</v>
      </c>
      <c r="C1357" t="s">
        <v>171</v>
      </c>
      <c r="D1357">
        <v>39</v>
      </c>
      <c r="E1357">
        <v>0</v>
      </c>
      <c r="F1357">
        <v>27.3</v>
      </c>
      <c r="G1357">
        <v>0</v>
      </c>
      <c r="H1357">
        <v>0</v>
      </c>
      <c r="I1357">
        <v>0</v>
      </c>
      <c r="K1357">
        <v>1996</v>
      </c>
      <c r="L1357">
        <v>2000</v>
      </c>
    </row>
    <row r="1358" spans="1:12" x14ac:dyDescent="0.25">
      <c r="A1358">
        <v>32</v>
      </c>
      <c r="B1358">
        <v>12370380</v>
      </c>
      <c r="C1358" t="s">
        <v>171</v>
      </c>
      <c r="D1358">
        <v>39</v>
      </c>
      <c r="E1358">
        <v>0</v>
      </c>
      <c r="F1358">
        <v>27.3</v>
      </c>
      <c r="G1358">
        <v>0</v>
      </c>
      <c r="H1358">
        <v>0</v>
      </c>
      <c r="I1358">
        <v>0</v>
      </c>
      <c r="K1358">
        <v>1996</v>
      </c>
      <c r="L1358">
        <v>1998</v>
      </c>
    </row>
    <row r="1359" spans="1:12" x14ac:dyDescent="0.25">
      <c r="A1359">
        <v>32</v>
      </c>
      <c r="B1359">
        <v>12370381</v>
      </c>
      <c r="C1359" t="s">
        <v>171</v>
      </c>
      <c r="D1359">
        <v>43</v>
      </c>
      <c r="E1359">
        <v>0</v>
      </c>
      <c r="F1359">
        <v>30.1</v>
      </c>
      <c r="G1359">
        <v>0</v>
      </c>
      <c r="H1359">
        <v>0</v>
      </c>
      <c r="I1359">
        <v>0</v>
      </c>
      <c r="K1359">
        <v>1996</v>
      </c>
      <c r="L1359">
        <v>2002</v>
      </c>
    </row>
    <row r="1360" spans="1:12" x14ac:dyDescent="0.25">
      <c r="A1360">
        <v>32</v>
      </c>
      <c r="B1360">
        <v>12370382</v>
      </c>
      <c r="C1360" t="s">
        <v>171</v>
      </c>
      <c r="D1360">
        <v>39</v>
      </c>
      <c r="E1360">
        <v>0</v>
      </c>
      <c r="F1360">
        <v>27.3</v>
      </c>
      <c r="G1360">
        <v>0</v>
      </c>
      <c r="H1360">
        <v>0</v>
      </c>
      <c r="I1360">
        <v>0</v>
      </c>
      <c r="K1360">
        <v>1996</v>
      </c>
      <c r="L1360">
        <v>1998</v>
      </c>
    </row>
    <row r="1361" spans="1:12" x14ac:dyDescent="0.25">
      <c r="A1361">
        <v>32</v>
      </c>
      <c r="B1361">
        <v>12370383</v>
      </c>
      <c r="C1361" t="s">
        <v>171</v>
      </c>
      <c r="D1361">
        <v>39</v>
      </c>
      <c r="E1361">
        <v>0</v>
      </c>
      <c r="F1361">
        <v>27.3</v>
      </c>
      <c r="G1361">
        <v>0</v>
      </c>
      <c r="H1361">
        <v>0</v>
      </c>
      <c r="I1361">
        <v>0</v>
      </c>
      <c r="K1361">
        <v>1996</v>
      </c>
      <c r="L1361">
        <v>2000</v>
      </c>
    </row>
    <row r="1362" spans="1:12" x14ac:dyDescent="0.25">
      <c r="A1362">
        <v>32</v>
      </c>
      <c r="B1362">
        <v>12370384</v>
      </c>
      <c r="C1362" t="s">
        <v>171</v>
      </c>
      <c r="D1362">
        <v>22</v>
      </c>
      <c r="E1362">
        <v>0</v>
      </c>
      <c r="F1362">
        <v>15.4</v>
      </c>
      <c r="G1362">
        <v>0</v>
      </c>
      <c r="H1362">
        <v>0</v>
      </c>
      <c r="I1362">
        <v>0</v>
      </c>
      <c r="K1362">
        <v>1996</v>
      </c>
      <c r="L1362">
        <v>2002</v>
      </c>
    </row>
    <row r="1363" spans="1:12" x14ac:dyDescent="0.25">
      <c r="A1363">
        <v>32</v>
      </c>
      <c r="B1363">
        <v>12370385</v>
      </c>
      <c r="C1363" t="s">
        <v>181</v>
      </c>
      <c r="D1363">
        <v>31</v>
      </c>
      <c r="E1363">
        <v>0</v>
      </c>
      <c r="F1363">
        <v>21.7</v>
      </c>
      <c r="G1363">
        <v>0</v>
      </c>
      <c r="H1363">
        <v>0</v>
      </c>
      <c r="I1363">
        <v>0</v>
      </c>
      <c r="K1363">
        <v>1996</v>
      </c>
      <c r="L1363">
        <v>1998</v>
      </c>
    </row>
    <row r="1364" spans="1:12" x14ac:dyDescent="0.25">
      <c r="A1364">
        <v>32</v>
      </c>
      <c r="B1364">
        <v>12370386</v>
      </c>
      <c r="C1364" t="s">
        <v>181</v>
      </c>
      <c r="D1364">
        <v>31</v>
      </c>
      <c r="E1364">
        <v>0</v>
      </c>
      <c r="F1364">
        <v>21.7</v>
      </c>
      <c r="G1364">
        <v>0</v>
      </c>
      <c r="H1364">
        <v>0</v>
      </c>
      <c r="I1364">
        <v>0</v>
      </c>
      <c r="K1364">
        <v>1996</v>
      </c>
      <c r="L1364">
        <v>2000</v>
      </c>
    </row>
    <row r="1365" spans="1:12" x14ac:dyDescent="0.25">
      <c r="A1365">
        <v>32</v>
      </c>
      <c r="B1365">
        <v>12370387</v>
      </c>
      <c r="C1365" t="s">
        <v>181</v>
      </c>
      <c r="D1365">
        <v>31</v>
      </c>
      <c r="E1365">
        <v>0</v>
      </c>
      <c r="F1365">
        <v>21.7</v>
      </c>
      <c r="G1365">
        <v>0</v>
      </c>
      <c r="H1365">
        <v>0</v>
      </c>
      <c r="I1365">
        <v>0</v>
      </c>
      <c r="K1365">
        <v>1996</v>
      </c>
      <c r="L1365">
        <v>2008</v>
      </c>
    </row>
    <row r="1366" spans="1:12" x14ac:dyDescent="0.25">
      <c r="A1366">
        <v>32</v>
      </c>
      <c r="B1366">
        <v>12370389</v>
      </c>
      <c r="C1366" t="s">
        <v>279</v>
      </c>
      <c r="D1366">
        <v>59</v>
      </c>
      <c r="E1366">
        <v>0</v>
      </c>
      <c r="F1366">
        <v>41.3</v>
      </c>
      <c r="G1366">
        <v>0</v>
      </c>
      <c r="H1366">
        <v>0</v>
      </c>
      <c r="I1366">
        <v>0</v>
      </c>
      <c r="K1366">
        <v>1996</v>
      </c>
      <c r="L1366">
        <v>1996</v>
      </c>
    </row>
    <row r="1367" spans="1:12" x14ac:dyDescent="0.25">
      <c r="A1367">
        <v>32</v>
      </c>
      <c r="B1367">
        <v>12370392</v>
      </c>
      <c r="C1367" t="s">
        <v>279</v>
      </c>
      <c r="D1367">
        <v>61</v>
      </c>
      <c r="E1367">
        <v>0</v>
      </c>
      <c r="F1367">
        <v>42.7</v>
      </c>
      <c r="G1367">
        <v>0</v>
      </c>
      <c r="H1367">
        <v>0</v>
      </c>
      <c r="I1367">
        <v>0</v>
      </c>
      <c r="K1367">
        <v>1996</v>
      </c>
      <c r="L1367">
        <v>1996</v>
      </c>
    </row>
    <row r="1368" spans="1:12" x14ac:dyDescent="0.25">
      <c r="A1368">
        <v>32</v>
      </c>
      <c r="B1368">
        <v>12370394</v>
      </c>
      <c r="C1368" t="s">
        <v>279</v>
      </c>
      <c r="D1368">
        <v>61</v>
      </c>
      <c r="E1368">
        <v>0</v>
      </c>
      <c r="F1368">
        <v>42.7</v>
      </c>
      <c r="G1368">
        <v>0</v>
      </c>
      <c r="H1368">
        <v>0</v>
      </c>
      <c r="I1368">
        <v>0</v>
      </c>
      <c r="K1368">
        <v>1996</v>
      </c>
      <c r="L1368">
        <v>1996</v>
      </c>
    </row>
    <row r="1369" spans="1:12" x14ac:dyDescent="0.25">
      <c r="A1369">
        <v>32</v>
      </c>
      <c r="B1369">
        <v>12370399</v>
      </c>
      <c r="C1369" t="s">
        <v>200</v>
      </c>
      <c r="D1369">
        <v>23</v>
      </c>
      <c r="E1369">
        <v>0</v>
      </c>
      <c r="F1369">
        <v>16.100000000000001</v>
      </c>
      <c r="G1369">
        <v>0</v>
      </c>
      <c r="H1369">
        <v>0</v>
      </c>
      <c r="I1369">
        <v>0</v>
      </c>
      <c r="K1369">
        <v>1996</v>
      </c>
      <c r="L1369">
        <v>1996</v>
      </c>
    </row>
    <row r="1370" spans="1:12" x14ac:dyDescent="0.25">
      <c r="A1370">
        <v>32</v>
      </c>
      <c r="B1370">
        <v>12370401</v>
      </c>
      <c r="C1370" t="s">
        <v>200</v>
      </c>
      <c r="D1370">
        <v>24</v>
      </c>
      <c r="E1370">
        <v>0</v>
      </c>
      <c r="F1370">
        <v>16.8</v>
      </c>
      <c r="G1370">
        <v>0</v>
      </c>
      <c r="H1370">
        <v>0</v>
      </c>
      <c r="I1370">
        <v>0</v>
      </c>
      <c r="K1370">
        <v>1996</v>
      </c>
      <c r="L1370">
        <v>1996</v>
      </c>
    </row>
    <row r="1371" spans="1:12" x14ac:dyDescent="0.25">
      <c r="A1371">
        <v>32</v>
      </c>
      <c r="B1371">
        <v>12370402</v>
      </c>
      <c r="C1371" t="s">
        <v>279</v>
      </c>
      <c r="D1371">
        <v>39</v>
      </c>
      <c r="E1371">
        <v>0</v>
      </c>
      <c r="F1371">
        <v>27.3</v>
      </c>
      <c r="G1371">
        <v>0</v>
      </c>
      <c r="H1371">
        <v>0</v>
      </c>
      <c r="I1371">
        <v>0</v>
      </c>
      <c r="K1371">
        <v>1996</v>
      </c>
      <c r="L1371">
        <v>1997</v>
      </c>
    </row>
    <row r="1372" spans="1:12" x14ac:dyDescent="0.25">
      <c r="A1372">
        <v>32</v>
      </c>
      <c r="B1372">
        <v>12370403</v>
      </c>
      <c r="C1372" t="s">
        <v>279</v>
      </c>
      <c r="D1372">
        <v>39</v>
      </c>
      <c r="E1372">
        <v>0</v>
      </c>
      <c r="F1372">
        <v>27.3</v>
      </c>
      <c r="G1372">
        <v>0</v>
      </c>
      <c r="H1372">
        <v>0</v>
      </c>
      <c r="I1372">
        <v>0</v>
      </c>
      <c r="K1372">
        <v>1996</v>
      </c>
      <c r="L1372">
        <v>1997</v>
      </c>
    </row>
    <row r="1373" spans="1:12" x14ac:dyDescent="0.25">
      <c r="A1373">
        <v>32</v>
      </c>
      <c r="B1373">
        <v>12370404</v>
      </c>
      <c r="C1373" t="s">
        <v>200</v>
      </c>
      <c r="D1373">
        <v>18</v>
      </c>
      <c r="E1373">
        <v>0</v>
      </c>
      <c r="F1373">
        <v>12.6</v>
      </c>
      <c r="G1373">
        <v>0</v>
      </c>
      <c r="H1373">
        <v>0</v>
      </c>
      <c r="I1373">
        <v>0</v>
      </c>
      <c r="K1373">
        <v>1996</v>
      </c>
      <c r="L1373">
        <v>1997</v>
      </c>
    </row>
    <row r="1374" spans="1:12" x14ac:dyDescent="0.25">
      <c r="A1374">
        <v>32</v>
      </c>
      <c r="B1374">
        <v>12370405</v>
      </c>
      <c r="C1374" t="s">
        <v>279</v>
      </c>
      <c r="D1374">
        <v>48</v>
      </c>
      <c r="E1374">
        <v>0</v>
      </c>
      <c r="F1374">
        <v>33.6</v>
      </c>
      <c r="G1374">
        <v>0</v>
      </c>
      <c r="H1374">
        <v>0</v>
      </c>
      <c r="I1374">
        <v>0</v>
      </c>
      <c r="K1374">
        <v>1993</v>
      </c>
      <c r="L1374">
        <v>1996</v>
      </c>
    </row>
    <row r="1375" spans="1:12" x14ac:dyDescent="0.25">
      <c r="A1375">
        <v>32</v>
      </c>
      <c r="B1375">
        <v>12370406</v>
      </c>
      <c r="C1375" t="s">
        <v>279</v>
      </c>
      <c r="D1375">
        <v>47</v>
      </c>
      <c r="E1375">
        <v>0</v>
      </c>
      <c r="F1375">
        <v>32.9</v>
      </c>
      <c r="G1375">
        <v>0</v>
      </c>
      <c r="H1375">
        <v>0</v>
      </c>
      <c r="I1375">
        <v>0</v>
      </c>
      <c r="K1375">
        <v>1993</v>
      </c>
      <c r="L1375">
        <v>1996</v>
      </c>
    </row>
    <row r="1376" spans="1:12" x14ac:dyDescent="0.25">
      <c r="A1376">
        <v>32</v>
      </c>
      <c r="B1376">
        <v>12370407</v>
      </c>
      <c r="C1376" t="s">
        <v>279</v>
      </c>
      <c r="D1376">
        <v>48</v>
      </c>
      <c r="E1376">
        <v>0</v>
      </c>
      <c r="F1376">
        <v>33.6</v>
      </c>
      <c r="G1376">
        <v>0</v>
      </c>
      <c r="H1376">
        <v>0</v>
      </c>
      <c r="I1376">
        <v>0</v>
      </c>
      <c r="K1376">
        <v>1994</v>
      </c>
      <c r="L1376">
        <v>1996</v>
      </c>
    </row>
    <row r="1377" spans="1:12" x14ac:dyDescent="0.25">
      <c r="A1377">
        <v>32</v>
      </c>
      <c r="B1377">
        <v>12370408</v>
      </c>
      <c r="C1377" t="s">
        <v>279</v>
      </c>
      <c r="D1377">
        <v>48</v>
      </c>
      <c r="E1377">
        <v>0</v>
      </c>
      <c r="F1377">
        <v>33.6</v>
      </c>
      <c r="G1377">
        <v>0</v>
      </c>
      <c r="H1377">
        <v>0</v>
      </c>
      <c r="I1377">
        <v>0</v>
      </c>
      <c r="K1377">
        <v>1993</v>
      </c>
      <c r="L1377">
        <v>1996</v>
      </c>
    </row>
    <row r="1378" spans="1:12" x14ac:dyDescent="0.25">
      <c r="A1378">
        <v>32</v>
      </c>
      <c r="B1378">
        <v>12370410</v>
      </c>
      <c r="C1378" t="s">
        <v>200</v>
      </c>
      <c r="D1378">
        <v>24</v>
      </c>
      <c r="E1378">
        <v>0</v>
      </c>
      <c r="F1378">
        <v>16.8</v>
      </c>
      <c r="G1378">
        <v>0</v>
      </c>
      <c r="H1378">
        <v>0</v>
      </c>
      <c r="I1378">
        <v>0</v>
      </c>
      <c r="K1378">
        <v>1993</v>
      </c>
      <c r="L1378">
        <v>1996</v>
      </c>
    </row>
    <row r="1379" spans="1:12" x14ac:dyDescent="0.25">
      <c r="A1379">
        <v>32</v>
      </c>
      <c r="B1379">
        <v>12370412</v>
      </c>
      <c r="C1379" t="s">
        <v>200</v>
      </c>
      <c r="D1379">
        <v>24</v>
      </c>
      <c r="E1379">
        <v>0</v>
      </c>
      <c r="F1379">
        <v>16.8</v>
      </c>
      <c r="G1379">
        <v>0</v>
      </c>
      <c r="H1379">
        <v>0</v>
      </c>
      <c r="I1379">
        <v>0</v>
      </c>
      <c r="K1379">
        <v>1994</v>
      </c>
      <c r="L1379">
        <v>1996</v>
      </c>
    </row>
    <row r="1380" spans="1:12" x14ac:dyDescent="0.25">
      <c r="A1380">
        <v>32</v>
      </c>
      <c r="B1380">
        <v>12370413</v>
      </c>
      <c r="C1380" t="s">
        <v>200</v>
      </c>
      <c r="D1380">
        <v>23</v>
      </c>
      <c r="E1380">
        <v>0</v>
      </c>
      <c r="F1380">
        <v>16.100000000000001</v>
      </c>
      <c r="G1380">
        <v>0</v>
      </c>
      <c r="H1380">
        <v>0</v>
      </c>
      <c r="I1380">
        <v>0</v>
      </c>
      <c r="K1380">
        <v>1993</v>
      </c>
      <c r="L1380">
        <v>1996</v>
      </c>
    </row>
    <row r="1381" spans="1:12" x14ac:dyDescent="0.25">
      <c r="A1381">
        <v>32</v>
      </c>
      <c r="B1381">
        <v>12370421</v>
      </c>
      <c r="C1381" t="s">
        <v>200</v>
      </c>
      <c r="D1381">
        <v>39</v>
      </c>
      <c r="E1381">
        <v>0</v>
      </c>
      <c r="F1381">
        <v>27.3</v>
      </c>
      <c r="G1381">
        <v>0</v>
      </c>
      <c r="H1381">
        <v>0</v>
      </c>
      <c r="I1381">
        <v>0</v>
      </c>
      <c r="K1381">
        <v>1996</v>
      </c>
      <c r="L1381">
        <v>1996</v>
      </c>
    </row>
    <row r="1382" spans="1:12" x14ac:dyDescent="0.25">
      <c r="A1382">
        <v>32</v>
      </c>
      <c r="B1382">
        <v>12370428</v>
      </c>
      <c r="C1382" t="s">
        <v>279</v>
      </c>
      <c r="D1382">
        <v>20.8</v>
      </c>
      <c r="E1382">
        <v>0</v>
      </c>
      <c r="F1382">
        <v>17.079999999999998</v>
      </c>
      <c r="G1382">
        <v>0</v>
      </c>
      <c r="H1382">
        <v>0</v>
      </c>
      <c r="I1382">
        <v>0</v>
      </c>
      <c r="K1382">
        <v>1996</v>
      </c>
      <c r="L1382">
        <v>1996</v>
      </c>
    </row>
    <row r="1383" spans="1:12" x14ac:dyDescent="0.25">
      <c r="A1383">
        <v>32</v>
      </c>
      <c r="B1383">
        <v>12370429</v>
      </c>
      <c r="C1383" t="s">
        <v>200</v>
      </c>
      <c r="D1383">
        <v>24</v>
      </c>
      <c r="E1383">
        <v>0</v>
      </c>
      <c r="F1383">
        <v>16.8</v>
      </c>
      <c r="G1383">
        <v>0</v>
      </c>
      <c r="H1383">
        <v>0</v>
      </c>
      <c r="I1383">
        <v>0</v>
      </c>
      <c r="K1383">
        <v>1996</v>
      </c>
      <c r="L1383">
        <v>1996</v>
      </c>
    </row>
    <row r="1384" spans="1:12" x14ac:dyDescent="0.25">
      <c r="A1384">
        <v>32</v>
      </c>
      <c r="B1384">
        <v>12370438</v>
      </c>
      <c r="C1384" t="s">
        <v>778</v>
      </c>
      <c r="D1384">
        <v>10</v>
      </c>
      <c r="E1384">
        <v>0</v>
      </c>
      <c r="F1384">
        <v>7</v>
      </c>
      <c r="G1384">
        <v>0</v>
      </c>
      <c r="H1384">
        <v>0</v>
      </c>
      <c r="I1384">
        <v>0</v>
      </c>
      <c r="K1384">
        <v>1995</v>
      </c>
      <c r="L1384">
        <v>2002</v>
      </c>
    </row>
    <row r="1385" spans="1:12" x14ac:dyDescent="0.25">
      <c r="A1385">
        <v>32</v>
      </c>
      <c r="B1385">
        <v>12370439</v>
      </c>
      <c r="C1385" t="s">
        <v>779</v>
      </c>
      <c r="D1385">
        <v>10</v>
      </c>
      <c r="E1385">
        <v>0</v>
      </c>
      <c r="F1385">
        <v>7</v>
      </c>
      <c r="G1385">
        <v>0</v>
      </c>
      <c r="H1385">
        <v>0</v>
      </c>
      <c r="I1385">
        <v>0</v>
      </c>
      <c r="K1385">
        <v>1995</v>
      </c>
      <c r="L1385">
        <v>1996</v>
      </c>
    </row>
    <row r="1386" spans="1:12" x14ac:dyDescent="0.25">
      <c r="A1386">
        <v>32</v>
      </c>
      <c r="B1386">
        <v>12370442</v>
      </c>
      <c r="C1386" t="s">
        <v>780</v>
      </c>
      <c r="D1386">
        <v>10</v>
      </c>
      <c r="E1386">
        <v>0</v>
      </c>
      <c r="F1386">
        <v>7</v>
      </c>
      <c r="G1386">
        <v>0</v>
      </c>
      <c r="H1386">
        <v>0</v>
      </c>
      <c r="I1386">
        <v>0</v>
      </c>
      <c r="K1386">
        <v>1995</v>
      </c>
      <c r="L1386">
        <v>2000</v>
      </c>
    </row>
    <row r="1387" spans="1:12" x14ac:dyDescent="0.25">
      <c r="A1387">
        <v>32</v>
      </c>
      <c r="B1387">
        <v>12370443</v>
      </c>
      <c r="C1387" t="s">
        <v>781</v>
      </c>
      <c r="D1387">
        <v>100</v>
      </c>
      <c r="E1387">
        <v>0</v>
      </c>
      <c r="F1387">
        <v>70</v>
      </c>
      <c r="G1387">
        <v>0</v>
      </c>
      <c r="H1387">
        <v>0</v>
      </c>
      <c r="I1387">
        <v>0</v>
      </c>
      <c r="K1387">
        <v>1991</v>
      </c>
      <c r="L1387">
        <v>1996</v>
      </c>
    </row>
    <row r="1388" spans="1:12" x14ac:dyDescent="0.25">
      <c r="A1388">
        <v>32</v>
      </c>
      <c r="B1388">
        <v>12370444</v>
      </c>
      <c r="C1388" t="s">
        <v>781</v>
      </c>
      <c r="D1388">
        <v>100</v>
      </c>
      <c r="E1388">
        <v>0</v>
      </c>
      <c r="F1388">
        <v>70</v>
      </c>
      <c r="G1388">
        <v>0</v>
      </c>
      <c r="H1388">
        <v>0</v>
      </c>
      <c r="I1388">
        <v>0</v>
      </c>
      <c r="K1388">
        <v>1991</v>
      </c>
      <c r="L1388">
        <v>1996</v>
      </c>
    </row>
    <row r="1389" spans="1:12" x14ac:dyDescent="0.25">
      <c r="A1389">
        <v>32</v>
      </c>
      <c r="B1389">
        <v>12370448</v>
      </c>
      <c r="C1389" t="s">
        <v>782</v>
      </c>
      <c r="D1389">
        <v>469</v>
      </c>
      <c r="E1389">
        <v>0</v>
      </c>
      <c r="F1389">
        <v>328.3</v>
      </c>
      <c r="G1389">
        <v>0</v>
      </c>
      <c r="H1389">
        <v>0</v>
      </c>
      <c r="I1389">
        <v>0</v>
      </c>
      <c r="K1389">
        <v>1996</v>
      </c>
      <c r="L1389">
        <v>2003</v>
      </c>
    </row>
    <row r="1390" spans="1:12" x14ac:dyDescent="0.25">
      <c r="A1390">
        <v>32</v>
      </c>
      <c r="B1390">
        <v>12370453</v>
      </c>
      <c r="C1390" t="s">
        <v>783</v>
      </c>
      <c r="D1390">
        <v>139</v>
      </c>
      <c r="E1390">
        <v>0</v>
      </c>
      <c r="F1390">
        <v>97.3</v>
      </c>
      <c r="G1390">
        <v>0</v>
      </c>
      <c r="H1390">
        <v>0</v>
      </c>
      <c r="I1390">
        <v>0</v>
      </c>
      <c r="K1390">
        <v>1996</v>
      </c>
      <c r="L1390">
        <v>2003</v>
      </c>
    </row>
    <row r="1391" spans="1:12" x14ac:dyDescent="0.25">
      <c r="A1391">
        <v>32</v>
      </c>
      <c r="B1391">
        <v>12370454</v>
      </c>
      <c r="C1391" t="s">
        <v>784</v>
      </c>
      <c r="D1391">
        <v>129</v>
      </c>
      <c r="E1391">
        <v>0</v>
      </c>
      <c r="F1391">
        <v>90.3</v>
      </c>
      <c r="G1391">
        <v>0</v>
      </c>
      <c r="H1391">
        <v>0</v>
      </c>
      <c r="I1391">
        <v>0</v>
      </c>
      <c r="K1391">
        <v>1996</v>
      </c>
      <c r="L1391">
        <v>2003</v>
      </c>
    </row>
    <row r="1392" spans="1:12" x14ac:dyDescent="0.25">
      <c r="A1392">
        <v>32</v>
      </c>
      <c r="B1392">
        <v>12370455</v>
      </c>
      <c r="C1392" t="s">
        <v>785</v>
      </c>
      <c r="D1392">
        <v>25</v>
      </c>
      <c r="E1392">
        <v>0</v>
      </c>
      <c r="F1392">
        <v>17.5</v>
      </c>
      <c r="G1392">
        <v>0</v>
      </c>
      <c r="H1392">
        <v>0</v>
      </c>
      <c r="I1392">
        <v>0</v>
      </c>
      <c r="K1392">
        <v>1995</v>
      </c>
      <c r="L1392">
        <v>1997</v>
      </c>
    </row>
    <row r="1393" spans="1:12" x14ac:dyDescent="0.25">
      <c r="A1393">
        <v>32</v>
      </c>
      <c r="B1393">
        <v>12370457</v>
      </c>
      <c r="C1393" t="s">
        <v>786</v>
      </c>
      <c r="D1393">
        <v>21.5</v>
      </c>
      <c r="E1393">
        <v>0</v>
      </c>
      <c r="F1393">
        <v>15.05</v>
      </c>
      <c r="G1393">
        <v>0</v>
      </c>
      <c r="H1393">
        <v>0</v>
      </c>
      <c r="I1393">
        <v>0</v>
      </c>
      <c r="K1393">
        <v>1994</v>
      </c>
      <c r="L1393">
        <v>1997</v>
      </c>
    </row>
    <row r="1394" spans="1:12" x14ac:dyDescent="0.25">
      <c r="A1394">
        <v>32</v>
      </c>
      <c r="B1394">
        <v>12370458</v>
      </c>
      <c r="C1394" t="s">
        <v>787</v>
      </c>
      <c r="D1394">
        <v>21.5</v>
      </c>
      <c r="E1394">
        <v>0</v>
      </c>
      <c r="F1394">
        <v>15.05</v>
      </c>
      <c r="G1394">
        <v>0</v>
      </c>
      <c r="H1394">
        <v>0</v>
      </c>
      <c r="I1394">
        <v>0</v>
      </c>
      <c r="K1394">
        <v>1988</v>
      </c>
      <c r="L1394">
        <v>1999</v>
      </c>
    </row>
    <row r="1395" spans="1:12" x14ac:dyDescent="0.25">
      <c r="A1395">
        <v>32</v>
      </c>
      <c r="B1395">
        <v>12370459</v>
      </c>
      <c r="C1395" t="s">
        <v>788</v>
      </c>
      <c r="D1395">
        <v>43</v>
      </c>
      <c r="E1395">
        <v>0</v>
      </c>
      <c r="F1395">
        <v>30.1</v>
      </c>
      <c r="G1395">
        <v>0</v>
      </c>
      <c r="H1395">
        <v>0</v>
      </c>
      <c r="I1395">
        <v>0</v>
      </c>
      <c r="K1395">
        <v>1995</v>
      </c>
      <c r="L1395">
        <v>2005</v>
      </c>
    </row>
    <row r="1396" spans="1:12" x14ac:dyDescent="0.25">
      <c r="A1396">
        <v>32</v>
      </c>
      <c r="B1396">
        <v>12370466</v>
      </c>
      <c r="C1396" t="s">
        <v>400</v>
      </c>
      <c r="D1396">
        <v>100</v>
      </c>
      <c r="E1396">
        <v>0</v>
      </c>
      <c r="F1396">
        <v>70</v>
      </c>
      <c r="G1396">
        <v>0</v>
      </c>
      <c r="H1396">
        <v>0</v>
      </c>
      <c r="I1396">
        <v>0</v>
      </c>
      <c r="K1396">
        <v>1995</v>
      </c>
      <c r="L1396">
        <v>1999</v>
      </c>
    </row>
    <row r="1397" spans="1:12" x14ac:dyDescent="0.25">
      <c r="A1397">
        <v>32</v>
      </c>
      <c r="B1397">
        <v>12370476</v>
      </c>
      <c r="C1397" t="s">
        <v>789</v>
      </c>
      <c r="D1397">
        <v>43</v>
      </c>
      <c r="E1397">
        <v>0</v>
      </c>
      <c r="F1397">
        <v>30.1</v>
      </c>
      <c r="G1397">
        <v>0</v>
      </c>
      <c r="H1397">
        <v>0</v>
      </c>
      <c r="I1397">
        <v>0</v>
      </c>
      <c r="K1397">
        <v>1996</v>
      </c>
      <c r="L1397">
        <v>2001</v>
      </c>
    </row>
    <row r="1398" spans="1:12" x14ac:dyDescent="0.25">
      <c r="A1398">
        <v>32</v>
      </c>
      <c r="B1398">
        <v>12370479</v>
      </c>
      <c r="C1398" t="s">
        <v>790</v>
      </c>
      <c r="D1398">
        <v>44</v>
      </c>
      <c r="E1398">
        <v>0</v>
      </c>
      <c r="F1398">
        <v>30.8</v>
      </c>
      <c r="G1398">
        <v>0</v>
      </c>
      <c r="H1398">
        <v>0</v>
      </c>
      <c r="I1398">
        <v>0</v>
      </c>
      <c r="K1398">
        <v>1996</v>
      </c>
      <c r="L1398">
        <v>2001</v>
      </c>
    </row>
    <row r="1399" spans="1:12" x14ac:dyDescent="0.25">
      <c r="A1399">
        <v>32</v>
      </c>
      <c r="B1399">
        <v>12370480</v>
      </c>
      <c r="C1399" t="s">
        <v>791</v>
      </c>
      <c r="D1399">
        <v>72</v>
      </c>
      <c r="E1399">
        <v>0</v>
      </c>
      <c r="F1399">
        <v>50.4</v>
      </c>
      <c r="G1399">
        <v>0</v>
      </c>
      <c r="H1399">
        <v>0</v>
      </c>
      <c r="I1399">
        <v>0</v>
      </c>
      <c r="K1399">
        <v>1996</v>
      </c>
      <c r="L1399">
        <v>1996</v>
      </c>
    </row>
    <row r="1400" spans="1:12" x14ac:dyDescent="0.25">
      <c r="A1400">
        <v>32</v>
      </c>
      <c r="B1400">
        <v>12370481</v>
      </c>
      <c r="C1400" t="s">
        <v>792</v>
      </c>
      <c r="D1400">
        <v>30</v>
      </c>
      <c r="E1400">
        <v>0</v>
      </c>
      <c r="F1400">
        <v>21</v>
      </c>
      <c r="G1400">
        <v>0</v>
      </c>
      <c r="H1400">
        <v>0</v>
      </c>
      <c r="I1400">
        <v>0</v>
      </c>
      <c r="K1400">
        <v>1996</v>
      </c>
      <c r="L1400">
        <v>1996</v>
      </c>
    </row>
    <row r="1401" spans="1:12" x14ac:dyDescent="0.25">
      <c r="A1401">
        <v>32</v>
      </c>
      <c r="B1401">
        <v>12370484</v>
      </c>
      <c r="C1401" t="s">
        <v>249</v>
      </c>
      <c r="D1401">
        <v>44</v>
      </c>
      <c r="E1401">
        <v>0</v>
      </c>
      <c r="F1401">
        <v>30.8</v>
      </c>
      <c r="G1401">
        <v>0</v>
      </c>
      <c r="H1401">
        <v>0</v>
      </c>
      <c r="I1401">
        <v>0</v>
      </c>
      <c r="K1401">
        <v>1996</v>
      </c>
      <c r="L1401">
        <v>1997</v>
      </c>
    </row>
    <row r="1402" spans="1:12" x14ac:dyDescent="0.25">
      <c r="A1402">
        <v>32</v>
      </c>
      <c r="B1402">
        <v>12370487</v>
      </c>
      <c r="C1402" t="s">
        <v>341</v>
      </c>
      <c r="D1402">
        <v>460</v>
      </c>
      <c r="E1402">
        <v>0</v>
      </c>
      <c r="F1402">
        <v>322</v>
      </c>
      <c r="G1402">
        <v>0</v>
      </c>
      <c r="H1402">
        <v>0</v>
      </c>
      <c r="I1402">
        <v>0</v>
      </c>
      <c r="K1402">
        <v>1999</v>
      </c>
      <c r="L1402">
        <v>2007</v>
      </c>
    </row>
    <row r="1403" spans="1:12" x14ac:dyDescent="0.25">
      <c r="A1403">
        <v>32</v>
      </c>
      <c r="B1403">
        <v>12370494</v>
      </c>
      <c r="C1403" t="s">
        <v>793</v>
      </c>
      <c r="D1403">
        <v>95</v>
      </c>
      <c r="E1403">
        <v>0</v>
      </c>
      <c r="F1403">
        <v>66.5</v>
      </c>
      <c r="G1403">
        <v>0</v>
      </c>
      <c r="H1403">
        <v>0</v>
      </c>
      <c r="I1403">
        <v>0</v>
      </c>
      <c r="K1403">
        <v>1995</v>
      </c>
      <c r="L1403">
        <v>2003</v>
      </c>
    </row>
    <row r="1404" spans="1:12" x14ac:dyDescent="0.25">
      <c r="A1404">
        <v>32</v>
      </c>
      <c r="B1404">
        <v>12370498</v>
      </c>
      <c r="C1404" t="s">
        <v>794</v>
      </c>
      <c r="D1404">
        <v>214</v>
      </c>
      <c r="E1404">
        <v>0</v>
      </c>
      <c r="F1404">
        <v>149.80000000000001</v>
      </c>
      <c r="G1404">
        <v>0</v>
      </c>
      <c r="H1404">
        <v>0</v>
      </c>
      <c r="I1404">
        <v>0</v>
      </c>
      <c r="K1404">
        <v>1996</v>
      </c>
      <c r="L1404">
        <v>2001</v>
      </c>
    </row>
    <row r="1405" spans="1:12" x14ac:dyDescent="0.25">
      <c r="A1405">
        <v>32</v>
      </c>
      <c r="B1405">
        <v>12370499</v>
      </c>
      <c r="C1405" t="s">
        <v>795</v>
      </c>
      <c r="D1405">
        <v>214</v>
      </c>
      <c r="E1405">
        <v>0</v>
      </c>
      <c r="F1405">
        <v>149.80000000000001</v>
      </c>
      <c r="G1405">
        <v>0</v>
      </c>
      <c r="H1405">
        <v>0</v>
      </c>
      <c r="I1405">
        <v>0</v>
      </c>
      <c r="K1405">
        <v>1996</v>
      </c>
      <c r="L1405">
        <v>2001</v>
      </c>
    </row>
    <row r="1406" spans="1:12" x14ac:dyDescent="0.25">
      <c r="A1406">
        <v>32</v>
      </c>
      <c r="B1406">
        <v>12370500</v>
      </c>
      <c r="C1406" t="s">
        <v>796</v>
      </c>
      <c r="D1406">
        <v>265</v>
      </c>
      <c r="E1406">
        <v>0</v>
      </c>
      <c r="F1406">
        <v>185.5</v>
      </c>
      <c r="G1406">
        <v>0</v>
      </c>
      <c r="H1406">
        <v>0</v>
      </c>
      <c r="I1406">
        <v>0</v>
      </c>
      <c r="K1406">
        <v>1995</v>
      </c>
      <c r="L1406">
        <v>1997</v>
      </c>
    </row>
    <row r="1407" spans="1:12" x14ac:dyDescent="0.25">
      <c r="A1407">
        <v>32</v>
      </c>
      <c r="B1407">
        <v>12370502</v>
      </c>
      <c r="C1407" t="s">
        <v>797</v>
      </c>
      <c r="D1407">
        <v>35</v>
      </c>
      <c r="E1407">
        <v>0</v>
      </c>
      <c r="F1407">
        <v>24.5</v>
      </c>
      <c r="G1407">
        <v>0</v>
      </c>
      <c r="H1407">
        <v>0</v>
      </c>
      <c r="I1407">
        <v>0</v>
      </c>
      <c r="K1407">
        <v>1996</v>
      </c>
      <c r="L1407">
        <v>2001</v>
      </c>
    </row>
    <row r="1408" spans="1:12" x14ac:dyDescent="0.25">
      <c r="A1408">
        <v>32</v>
      </c>
      <c r="B1408">
        <v>12370503</v>
      </c>
      <c r="C1408" t="s">
        <v>798</v>
      </c>
      <c r="D1408">
        <v>17.5</v>
      </c>
      <c r="E1408">
        <v>0</v>
      </c>
      <c r="F1408">
        <v>12.25</v>
      </c>
      <c r="G1408">
        <v>0</v>
      </c>
      <c r="H1408">
        <v>0</v>
      </c>
      <c r="I1408">
        <v>0</v>
      </c>
      <c r="K1408">
        <v>1996</v>
      </c>
      <c r="L1408">
        <v>2001</v>
      </c>
    </row>
    <row r="1409" spans="1:12" x14ac:dyDescent="0.25">
      <c r="A1409">
        <v>32</v>
      </c>
      <c r="B1409">
        <v>12370505</v>
      </c>
      <c r="C1409" t="s">
        <v>799</v>
      </c>
      <c r="D1409">
        <v>45</v>
      </c>
      <c r="E1409">
        <v>0</v>
      </c>
      <c r="F1409">
        <v>31.5</v>
      </c>
      <c r="G1409">
        <v>0</v>
      </c>
      <c r="H1409">
        <v>0</v>
      </c>
      <c r="I1409">
        <v>0</v>
      </c>
      <c r="K1409">
        <v>1996</v>
      </c>
      <c r="L1409">
        <v>2001</v>
      </c>
    </row>
    <row r="1410" spans="1:12" x14ac:dyDescent="0.25">
      <c r="A1410">
        <v>32</v>
      </c>
      <c r="B1410">
        <v>12370506</v>
      </c>
      <c r="C1410" t="s">
        <v>800</v>
      </c>
      <c r="D1410">
        <v>75</v>
      </c>
      <c r="E1410">
        <v>0</v>
      </c>
      <c r="F1410">
        <v>52.5</v>
      </c>
      <c r="G1410">
        <v>0</v>
      </c>
      <c r="H1410">
        <v>0</v>
      </c>
      <c r="I1410">
        <v>0</v>
      </c>
      <c r="K1410">
        <v>1996</v>
      </c>
      <c r="L1410">
        <v>2001</v>
      </c>
    </row>
    <row r="1411" spans="1:12" x14ac:dyDescent="0.25">
      <c r="A1411">
        <v>32</v>
      </c>
      <c r="B1411">
        <v>12370507</v>
      </c>
      <c r="C1411" t="s">
        <v>400</v>
      </c>
      <c r="D1411">
        <v>97</v>
      </c>
      <c r="E1411">
        <v>0</v>
      </c>
      <c r="F1411">
        <v>67.900000000000006</v>
      </c>
      <c r="G1411">
        <v>0</v>
      </c>
      <c r="H1411">
        <v>0</v>
      </c>
      <c r="I1411">
        <v>0</v>
      </c>
      <c r="K1411">
        <v>1995</v>
      </c>
      <c r="L1411">
        <v>1999</v>
      </c>
    </row>
    <row r="1412" spans="1:12" x14ac:dyDescent="0.25">
      <c r="A1412">
        <v>32</v>
      </c>
      <c r="B1412">
        <v>12370509</v>
      </c>
      <c r="C1412" t="s">
        <v>801</v>
      </c>
      <c r="D1412">
        <v>279</v>
      </c>
      <c r="E1412">
        <v>0</v>
      </c>
      <c r="F1412">
        <v>195.3</v>
      </c>
      <c r="G1412">
        <v>0</v>
      </c>
      <c r="H1412">
        <v>0</v>
      </c>
      <c r="I1412">
        <v>0</v>
      </c>
      <c r="K1412">
        <v>1996</v>
      </c>
      <c r="L1412">
        <v>2003</v>
      </c>
    </row>
    <row r="1413" spans="1:12" x14ac:dyDescent="0.25">
      <c r="A1413">
        <v>32</v>
      </c>
      <c r="B1413">
        <v>12370521</v>
      </c>
      <c r="C1413" t="s">
        <v>279</v>
      </c>
      <c r="D1413">
        <v>38</v>
      </c>
      <c r="E1413">
        <v>0</v>
      </c>
      <c r="F1413">
        <v>26.6</v>
      </c>
      <c r="G1413">
        <v>0</v>
      </c>
      <c r="H1413">
        <v>0</v>
      </c>
      <c r="I1413">
        <v>0</v>
      </c>
      <c r="K1413">
        <v>1994</v>
      </c>
      <c r="L1413">
        <v>1999</v>
      </c>
    </row>
    <row r="1414" spans="1:12" x14ac:dyDescent="0.25">
      <c r="A1414">
        <v>32</v>
      </c>
      <c r="B1414">
        <v>12370522</v>
      </c>
      <c r="C1414" t="s">
        <v>279</v>
      </c>
      <c r="D1414">
        <v>45</v>
      </c>
      <c r="E1414">
        <v>0</v>
      </c>
      <c r="F1414">
        <v>31.5</v>
      </c>
      <c r="G1414">
        <v>0</v>
      </c>
      <c r="H1414">
        <v>0</v>
      </c>
      <c r="I1414">
        <v>0</v>
      </c>
      <c r="K1414">
        <v>1994</v>
      </c>
      <c r="L1414">
        <v>1997</v>
      </c>
    </row>
    <row r="1415" spans="1:12" x14ac:dyDescent="0.25">
      <c r="A1415">
        <v>32</v>
      </c>
      <c r="B1415">
        <v>12370523</v>
      </c>
      <c r="C1415" t="s">
        <v>279</v>
      </c>
      <c r="D1415">
        <v>38</v>
      </c>
      <c r="E1415">
        <v>0</v>
      </c>
      <c r="F1415">
        <v>26.6</v>
      </c>
      <c r="G1415">
        <v>0</v>
      </c>
      <c r="H1415">
        <v>0</v>
      </c>
      <c r="I1415">
        <v>0</v>
      </c>
      <c r="K1415">
        <v>1997</v>
      </c>
      <c r="L1415">
        <v>1999</v>
      </c>
    </row>
    <row r="1416" spans="1:12" x14ac:dyDescent="0.25">
      <c r="A1416">
        <v>32</v>
      </c>
      <c r="B1416">
        <v>12370524</v>
      </c>
      <c r="C1416" t="s">
        <v>279</v>
      </c>
      <c r="D1416">
        <v>39</v>
      </c>
      <c r="E1416">
        <v>0</v>
      </c>
      <c r="F1416">
        <v>27.3</v>
      </c>
      <c r="G1416">
        <v>0</v>
      </c>
      <c r="H1416">
        <v>0</v>
      </c>
      <c r="I1416">
        <v>0</v>
      </c>
      <c r="K1416">
        <v>1996</v>
      </c>
      <c r="L1416">
        <v>1999</v>
      </c>
    </row>
    <row r="1417" spans="1:12" x14ac:dyDescent="0.25">
      <c r="A1417">
        <v>32</v>
      </c>
      <c r="B1417">
        <v>12370525</v>
      </c>
      <c r="C1417" t="s">
        <v>279</v>
      </c>
      <c r="D1417">
        <v>39</v>
      </c>
      <c r="E1417">
        <v>0</v>
      </c>
      <c r="F1417">
        <v>27.3</v>
      </c>
      <c r="G1417">
        <v>0</v>
      </c>
      <c r="H1417">
        <v>0</v>
      </c>
      <c r="I1417">
        <v>0</v>
      </c>
      <c r="K1417">
        <v>1994</v>
      </c>
      <c r="L1417">
        <v>1997</v>
      </c>
    </row>
    <row r="1418" spans="1:12" x14ac:dyDescent="0.25">
      <c r="A1418">
        <v>32</v>
      </c>
      <c r="B1418">
        <v>12370526</v>
      </c>
      <c r="C1418" t="s">
        <v>279</v>
      </c>
      <c r="D1418">
        <v>38</v>
      </c>
      <c r="E1418">
        <v>0</v>
      </c>
      <c r="F1418">
        <v>26.6</v>
      </c>
      <c r="G1418">
        <v>0</v>
      </c>
      <c r="H1418">
        <v>0</v>
      </c>
      <c r="I1418">
        <v>0</v>
      </c>
      <c r="K1418">
        <v>1996</v>
      </c>
      <c r="L1418">
        <v>1999</v>
      </c>
    </row>
    <row r="1419" spans="1:12" x14ac:dyDescent="0.25">
      <c r="A1419">
        <v>32</v>
      </c>
      <c r="B1419">
        <v>12370527</v>
      </c>
      <c r="C1419" t="s">
        <v>279</v>
      </c>
      <c r="D1419">
        <v>47</v>
      </c>
      <c r="E1419">
        <v>0</v>
      </c>
      <c r="F1419">
        <v>32.9</v>
      </c>
      <c r="G1419">
        <v>0</v>
      </c>
      <c r="H1419">
        <v>0</v>
      </c>
      <c r="I1419">
        <v>0</v>
      </c>
      <c r="K1419">
        <v>1996</v>
      </c>
      <c r="L1419">
        <v>1999</v>
      </c>
    </row>
    <row r="1420" spans="1:12" x14ac:dyDescent="0.25">
      <c r="A1420">
        <v>32</v>
      </c>
      <c r="B1420">
        <v>12370528</v>
      </c>
      <c r="C1420" t="s">
        <v>279</v>
      </c>
      <c r="D1420">
        <v>48</v>
      </c>
      <c r="E1420">
        <v>0</v>
      </c>
      <c r="F1420">
        <v>33.6</v>
      </c>
      <c r="G1420">
        <v>0</v>
      </c>
      <c r="H1420">
        <v>0</v>
      </c>
      <c r="I1420">
        <v>0</v>
      </c>
      <c r="K1420">
        <v>1996</v>
      </c>
      <c r="L1420">
        <v>1996</v>
      </c>
    </row>
    <row r="1421" spans="1:12" x14ac:dyDescent="0.25">
      <c r="A1421">
        <v>32</v>
      </c>
      <c r="B1421">
        <v>12370529</v>
      </c>
      <c r="C1421" t="s">
        <v>279</v>
      </c>
      <c r="D1421">
        <v>48</v>
      </c>
      <c r="E1421">
        <v>0</v>
      </c>
      <c r="F1421">
        <v>33.6</v>
      </c>
      <c r="G1421">
        <v>0</v>
      </c>
      <c r="H1421">
        <v>0</v>
      </c>
      <c r="I1421">
        <v>0</v>
      </c>
      <c r="K1421">
        <v>1996</v>
      </c>
      <c r="L1421">
        <v>1997</v>
      </c>
    </row>
    <row r="1422" spans="1:12" x14ac:dyDescent="0.25">
      <c r="A1422">
        <v>32</v>
      </c>
      <c r="B1422">
        <v>12370530</v>
      </c>
      <c r="C1422" t="s">
        <v>200</v>
      </c>
      <c r="D1422">
        <v>24</v>
      </c>
      <c r="E1422">
        <v>0</v>
      </c>
      <c r="F1422">
        <v>16.8</v>
      </c>
      <c r="G1422">
        <v>0</v>
      </c>
      <c r="H1422">
        <v>0</v>
      </c>
      <c r="I1422">
        <v>0</v>
      </c>
      <c r="K1422">
        <v>1994</v>
      </c>
      <c r="L1422">
        <v>1999</v>
      </c>
    </row>
    <row r="1423" spans="1:12" x14ac:dyDescent="0.25">
      <c r="A1423">
        <v>32</v>
      </c>
      <c r="B1423">
        <v>12370531</v>
      </c>
      <c r="C1423" t="s">
        <v>200</v>
      </c>
      <c r="D1423">
        <v>24</v>
      </c>
      <c r="E1423">
        <v>0</v>
      </c>
      <c r="F1423">
        <v>16.8</v>
      </c>
      <c r="G1423">
        <v>0</v>
      </c>
      <c r="H1423">
        <v>0</v>
      </c>
      <c r="I1423">
        <v>0</v>
      </c>
      <c r="K1423">
        <v>1994</v>
      </c>
      <c r="L1423">
        <v>1997</v>
      </c>
    </row>
    <row r="1424" spans="1:12" x14ac:dyDescent="0.25">
      <c r="A1424">
        <v>32</v>
      </c>
      <c r="B1424">
        <v>12370532</v>
      </c>
      <c r="C1424" t="s">
        <v>200</v>
      </c>
      <c r="D1424">
        <v>23</v>
      </c>
      <c r="E1424">
        <v>0</v>
      </c>
      <c r="F1424">
        <v>16.100000000000001</v>
      </c>
      <c r="G1424">
        <v>0</v>
      </c>
      <c r="H1424">
        <v>0</v>
      </c>
      <c r="I1424">
        <v>0</v>
      </c>
      <c r="K1424">
        <v>1997</v>
      </c>
      <c r="L1424">
        <v>1999</v>
      </c>
    </row>
    <row r="1425" spans="1:12" x14ac:dyDescent="0.25">
      <c r="A1425">
        <v>32</v>
      </c>
      <c r="B1425">
        <v>12370533</v>
      </c>
      <c r="C1425" t="s">
        <v>200</v>
      </c>
      <c r="D1425">
        <v>23</v>
      </c>
      <c r="E1425">
        <v>0</v>
      </c>
      <c r="F1425">
        <v>16.100000000000001</v>
      </c>
      <c r="G1425">
        <v>0</v>
      </c>
      <c r="H1425">
        <v>0</v>
      </c>
      <c r="I1425">
        <v>0</v>
      </c>
      <c r="K1425">
        <v>1996</v>
      </c>
      <c r="L1425">
        <v>1999</v>
      </c>
    </row>
    <row r="1426" spans="1:12" x14ac:dyDescent="0.25">
      <c r="A1426">
        <v>32</v>
      </c>
      <c r="B1426">
        <v>12370534</v>
      </c>
      <c r="C1426" t="s">
        <v>200</v>
      </c>
      <c r="D1426">
        <v>24</v>
      </c>
      <c r="E1426">
        <v>0</v>
      </c>
      <c r="F1426">
        <v>16.8</v>
      </c>
      <c r="G1426">
        <v>0</v>
      </c>
      <c r="H1426">
        <v>0</v>
      </c>
      <c r="I1426">
        <v>0</v>
      </c>
      <c r="K1426">
        <v>1994</v>
      </c>
      <c r="L1426">
        <v>1997</v>
      </c>
    </row>
    <row r="1427" spans="1:12" x14ac:dyDescent="0.25">
      <c r="A1427">
        <v>32</v>
      </c>
      <c r="B1427">
        <v>12370535</v>
      </c>
      <c r="C1427" t="s">
        <v>200</v>
      </c>
      <c r="D1427">
        <v>24</v>
      </c>
      <c r="E1427">
        <v>0</v>
      </c>
      <c r="F1427">
        <v>16.8</v>
      </c>
      <c r="G1427">
        <v>0</v>
      </c>
      <c r="H1427">
        <v>0</v>
      </c>
      <c r="I1427">
        <v>0</v>
      </c>
      <c r="K1427">
        <v>1996</v>
      </c>
      <c r="L1427">
        <v>1999</v>
      </c>
    </row>
    <row r="1428" spans="1:12" x14ac:dyDescent="0.25">
      <c r="A1428">
        <v>32</v>
      </c>
      <c r="B1428">
        <v>12370536</v>
      </c>
      <c r="C1428" t="s">
        <v>341</v>
      </c>
      <c r="D1428">
        <v>339</v>
      </c>
      <c r="E1428">
        <v>0</v>
      </c>
      <c r="F1428">
        <v>237.3</v>
      </c>
      <c r="G1428">
        <v>0</v>
      </c>
      <c r="H1428">
        <v>0</v>
      </c>
      <c r="I1428">
        <v>0</v>
      </c>
      <c r="K1428">
        <v>1995</v>
      </c>
      <c r="L1428">
        <v>2004</v>
      </c>
    </row>
    <row r="1429" spans="1:12" x14ac:dyDescent="0.25">
      <c r="A1429">
        <v>32</v>
      </c>
      <c r="B1429">
        <v>12370537</v>
      </c>
      <c r="C1429" t="s">
        <v>802</v>
      </c>
      <c r="D1429">
        <v>339</v>
      </c>
      <c r="E1429">
        <v>0</v>
      </c>
      <c r="F1429">
        <v>237.3</v>
      </c>
      <c r="G1429">
        <v>0</v>
      </c>
      <c r="H1429">
        <v>0</v>
      </c>
      <c r="I1429">
        <v>0</v>
      </c>
      <c r="K1429">
        <v>1995</v>
      </c>
      <c r="L1429">
        <v>2003</v>
      </c>
    </row>
    <row r="1430" spans="1:12" x14ac:dyDescent="0.25">
      <c r="A1430">
        <v>32</v>
      </c>
      <c r="B1430">
        <v>12370538</v>
      </c>
      <c r="C1430" t="s">
        <v>341</v>
      </c>
      <c r="D1430">
        <v>339</v>
      </c>
      <c r="E1430">
        <v>0</v>
      </c>
      <c r="F1430">
        <v>237.3</v>
      </c>
      <c r="G1430">
        <v>0</v>
      </c>
      <c r="H1430">
        <v>0</v>
      </c>
      <c r="I1430">
        <v>0</v>
      </c>
      <c r="K1430">
        <v>1995</v>
      </c>
      <c r="L1430">
        <v>2004</v>
      </c>
    </row>
    <row r="1431" spans="1:12" x14ac:dyDescent="0.25">
      <c r="A1431">
        <v>32</v>
      </c>
      <c r="B1431">
        <v>12370539</v>
      </c>
      <c r="C1431" t="s">
        <v>341</v>
      </c>
      <c r="D1431">
        <v>339</v>
      </c>
      <c r="E1431">
        <v>0</v>
      </c>
      <c r="F1431">
        <v>237.3</v>
      </c>
      <c r="G1431">
        <v>0</v>
      </c>
      <c r="H1431">
        <v>0</v>
      </c>
      <c r="I1431">
        <v>0</v>
      </c>
      <c r="K1431">
        <v>1995</v>
      </c>
      <c r="L1431">
        <v>2004</v>
      </c>
    </row>
    <row r="1432" spans="1:12" x14ac:dyDescent="0.25">
      <c r="A1432">
        <v>32</v>
      </c>
      <c r="B1432">
        <v>12370540</v>
      </c>
      <c r="C1432" t="s">
        <v>341</v>
      </c>
      <c r="D1432">
        <v>339</v>
      </c>
      <c r="E1432">
        <v>0</v>
      </c>
      <c r="F1432">
        <v>237.3</v>
      </c>
      <c r="G1432">
        <v>0</v>
      </c>
      <c r="H1432">
        <v>0</v>
      </c>
      <c r="I1432">
        <v>0</v>
      </c>
      <c r="K1432">
        <v>1995</v>
      </c>
      <c r="L1432">
        <v>2004</v>
      </c>
    </row>
    <row r="1433" spans="1:12" x14ac:dyDescent="0.25">
      <c r="A1433">
        <v>32</v>
      </c>
      <c r="B1433">
        <v>12370541</v>
      </c>
      <c r="C1433" t="s">
        <v>341</v>
      </c>
      <c r="D1433">
        <v>345</v>
      </c>
      <c r="E1433">
        <v>0</v>
      </c>
      <c r="F1433">
        <v>241.5</v>
      </c>
      <c r="G1433">
        <v>0</v>
      </c>
      <c r="H1433">
        <v>0</v>
      </c>
      <c r="I1433">
        <v>0</v>
      </c>
      <c r="K1433">
        <v>1995</v>
      </c>
      <c r="L1433">
        <v>2004</v>
      </c>
    </row>
    <row r="1434" spans="1:12" x14ac:dyDescent="0.25">
      <c r="A1434">
        <v>32</v>
      </c>
      <c r="B1434">
        <v>12370542</v>
      </c>
      <c r="C1434" t="s">
        <v>802</v>
      </c>
      <c r="D1434">
        <v>339</v>
      </c>
      <c r="E1434">
        <v>0</v>
      </c>
      <c r="F1434">
        <v>237.3</v>
      </c>
      <c r="G1434">
        <v>0</v>
      </c>
      <c r="H1434">
        <v>0</v>
      </c>
      <c r="I1434">
        <v>0</v>
      </c>
      <c r="K1434">
        <v>1994</v>
      </c>
      <c r="L1434">
        <v>2002</v>
      </c>
    </row>
    <row r="1435" spans="1:12" x14ac:dyDescent="0.25">
      <c r="A1435">
        <v>32</v>
      </c>
      <c r="B1435">
        <v>12370543</v>
      </c>
      <c r="C1435" t="s">
        <v>341</v>
      </c>
      <c r="D1435">
        <v>339</v>
      </c>
      <c r="E1435">
        <v>0</v>
      </c>
      <c r="F1435">
        <v>237.3</v>
      </c>
      <c r="G1435">
        <v>0</v>
      </c>
      <c r="H1435">
        <v>0</v>
      </c>
      <c r="I1435">
        <v>0</v>
      </c>
      <c r="K1435">
        <v>1994</v>
      </c>
      <c r="L1435">
        <v>2001</v>
      </c>
    </row>
    <row r="1436" spans="1:12" x14ac:dyDescent="0.25">
      <c r="A1436">
        <v>32</v>
      </c>
      <c r="B1436">
        <v>12370544</v>
      </c>
      <c r="C1436" t="s">
        <v>341</v>
      </c>
      <c r="D1436">
        <v>339</v>
      </c>
      <c r="E1436">
        <v>0</v>
      </c>
      <c r="F1436">
        <v>237.3</v>
      </c>
      <c r="G1436">
        <v>0</v>
      </c>
      <c r="H1436">
        <v>0</v>
      </c>
      <c r="I1436">
        <v>0</v>
      </c>
      <c r="K1436">
        <v>1994</v>
      </c>
      <c r="L1436">
        <v>2003</v>
      </c>
    </row>
    <row r="1437" spans="1:12" x14ac:dyDescent="0.25">
      <c r="A1437">
        <v>32</v>
      </c>
      <c r="B1437">
        <v>12370545</v>
      </c>
      <c r="C1437" t="s">
        <v>803</v>
      </c>
      <c r="D1437">
        <v>339</v>
      </c>
      <c r="E1437">
        <v>0</v>
      </c>
      <c r="F1437">
        <v>237.3</v>
      </c>
      <c r="G1437">
        <v>0</v>
      </c>
      <c r="H1437">
        <v>0</v>
      </c>
      <c r="I1437">
        <v>0</v>
      </c>
      <c r="K1437">
        <v>1994</v>
      </c>
      <c r="L1437">
        <v>2003</v>
      </c>
    </row>
    <row r="1438" spans="1:12" x14ac:dyDescent="0.25">
      <c r="A1438">
        <v>32</v>
      </c>
      <c r="B1438">
        <v>12370546</v>
      </c>
      <c r="C1438" t="s">
        <v>803</v>
      </c>
      <c r="D1438">
        <v>339</v>
      </c>
      <c r="E1438">
        <v>0</v>
      </c>
      <c r="F1438">
        <v>237.3</v>
      </c>
      <c r="G1438">
        <v>0</v>
      </c>
      <c r="H1438">
        <v>0</v>
      </c>
      <c r="I1438">
        <v>0</v>
      </c>
      <c r="K1438">
        <v>1994</v>
      </c>
      <c r="L1438">
        <v>2001</v>
      </c>
    </row>
    <row r="1439" spans="1:12" x14ac:dyDescent="0.25">
      <c r="A1439">
        <v>32</v>
      </c>
      <c r="B1439">
        <v>12370547</v>
      </c>
      <c r="C1439" t="s">
        <v>803</v>
      </c>
      <c r="D1439">
        <v>339</v>
      </c>
      <c r="E1439">
        <v>0</v>
      </c>
      <c r="F1439">
        <v>237.3</v>
      </c>
      <c r="G1439">
        <v>0</v>
      </c>
      <c r="H1439">
        <v>0</v>
      </c>
      <c r="I1439">
        <v>0</v>
      </c>
      <c r="K1439">
        <v>1994</v>
      </c>
      <c r="L1439">
        <v>2003</v>
      </c>
    </row>
    <row r="1440" spans="1:12" x14ac:dyDescent="0.25">
      <c r="A1440">
        <v>32</v>
      </c>
      <c r="B1440">
        <v>12370548</v>
      </c>
      <c r="C1440" t="s">
        <v>804</v>
      </c>
      <c r="D1440">
        <v>339</v>
      </c>
      <c r="E1440">
        <v>0</v>
      </c>
      <c r="F1440">
        <v>237.3</v>
      </c>
      <c r="G1440">
        <v>0</v>
      </c>
      <c r="H1440">
        <v>0</v>
      </c>
      <c r="I1440">
        <v>0</v>
      </c>
      <c r="K1440">
        <v>1994</v>
      </c>
      <c r="L1440">
        <v>2003</v>
      </c>
    </row>
    <row r="1441" spans="1:12" x14ac:dyDescent="0.25">
      <c r="A1441">
        <v>32</v>
      </c>
      <c r="B1441">
        <v>12370549</v>
      </c>
      <c r="C1441" t="s">
        <v>341</v>
      </c>
      <c r="D1441">
        <v>339</v>
      </c>
      <c r="E1441">
        <v>0</v>
      </c>
      <c r="F1441">
        <v>237.3</v>
      </c>
      <c r="G1441">
        <v>0</v>
      </c>
      <c r="H1441">
        <v>0</v>
      </c>
      <c r="I1441">
        <v>0</v>
      </c>
      <c r="K1441">
        <v>1994</v>
      </c>
      <c r="L1441">
        <v>2001</v>
      </c>
    </row>
    <row r="1442" spans="1:12" x14ac:dyDescent="0.25">
      <c r="A1442">
        <v>32</v>
      </c>
      <c r="B1442">
        <v>12370550</v>
      </c>
      <c r="C1442" t="s">
        <v>341</v>
      </c>
      <c r="D1442">
        <v>339</v>
      </c>
      <c r="E1442">
        <v>0</v>
      </c>
      <c r="F1442">
        <v>237.3</v>
      </c>
      <c r="G1442">
        <v>0</v>
      </c>
      <c r="H1442">
        <v>0</v>
      </c>
      <c r="I1442">
        <v>0</v>
      </c>
      <c r="K1442">
        <v>1994</v>
      </c>
      <c r="L1442">
        <v>2003</v>
      </c>
    </row>
    <row r="1443" spans="1:12" x14ac:dyDescent="0.25">
      <c r="A1443">
        <v>32</v>
      </c>
      <c r="B1443">
        <v>12370551</v>
      </c>
      <c r="C1443" t="s">
        <v>200</v>
      </c>
      <c r="D1443">
        <v>23</v>
      </c>
      <c r="E1443">
        <v>0</v>
      </c>
      <c r="F1443">
        <v>16.100000000000001</v>
      </c>
      <c r="G1443">
        <v>0</v>
      </c>
      <c r="H1443">
        <v>0</v>
      </c>
      <c r="I1443">
        <v>0</v>
      </c>
      <c r="K1443">
        <v>1996</v>
      </c>
      <c r="L1443">
        <v>1999</v>
      </c>
    </row>
    <row r="1444" spans="1:12" x14ac:dyDescent="0.25">
      <c r="A1444">
        <v>32</v>
      </c>
      <c r="B1444">
        <v>12370552</v>
      </c>
      <c r="C1444" t="s">
        <v>200</v>
      </c>
      <c r="D1444">
        <v>23</v>
      </c>
      <c r="E1444">
        <v>0</v>
      </c>
      <c r="F1444">
        <v>16.100000000000001</v>
      </c>
      <c r="G1444">
        <v>0</v>
      </c>
      <c r="H1444">
        <v>0</v>
      </c>
      <c r="I1444">
        <v>0</v>
      </c>
      <c r="K1444">
        <v>1996</v>
      </c>
      <c r="L1444">
        <v>1996</v>
      </c>
    </row>
    <row r="1445" spans="1:12" x14ac:dyDescent="0.25">
      <c r="A1445">
        <v>32</v>
      </c>
      <c r="B1445">
        <v>12370553</v>
      </c>
      <c r="C1445" t="s">
        <v>200</v>
      </c>
      <c r="D1445">
        <v>24</v>
      </c>
      <c r="E1445">
        <v>0</v>
      </c>
      <c r="F1445">
        <v>16.8</v>
      </c>
      <c r="G1445">
        <v>0</v>
      </c>
      <c r="H1445">
        <v>0</v>
      </c>
      <c r="I1445">
        <v>0</v>
      </c>
      <c r="K1445">
        <v>1996</v>
      </c>
      <c r="L1445">
        <v>1997</v>
      </c>
    </row>
    <row r="1446" spans="1:12" x14ac:dyDescent="0.25">
      <c r="A1446">
        <v>32</v>
      </c>
      <c r="B1446">
        <v>12370554</v>
      </c>
      <c r="C1446" t="s">
        <v>279</v>
      </c>
      <c r="D1446">
        <v>48</v>
      </c>
      <c r="E1446">
        <v>0</v>
      </c>
      <c r="F1446">
        <v>33.6</v>
      </c>
      <c r="G1446">
        <v>0</v>
      </c>
      <c r="H1446">
        <v>0</v>
      </c>
      <c r="I1446">
        <v>0</v>
      </c>
      <c r="K1446">
        <v>1996</v>
      </c>
      <c r="L1446">
        <v>1999</v>
      </c>
    </row>
    <row r="1447" spans="1:12" x14ac:dyDescent="0.25">
      <c r="A1447">
        <v>32</v>
      </c>
      <c r="B1447">
        <v>12370555</v>
      </c>
      <c r="C1447" t="s">
        <v>200</v>
      </c>
      <c r="D1447">
        <v>23</v>
      </c>
      <c r="E1447">
        <v>0</v>
      </c>
      <c r="F1447">
        <v>16.100000000000001</v>
      </c>
      <c r="G1447">
        <v>0</v>
      </c>
      <c r="H1447">
        <v>0</v>
      </c>
      <c r="I1447">
        <v>0</v>
      </c>
      <c r="K1447">
        <v>1996</v>
      </c>
      <c r="L1447">
        <v>1999</v>
      </c>
    </row>
    <row r="1448" spans="1:12" x14ac:dyDescent="0.25">
      <c r="A1448">
        <v>32</v>
      </c>
      <c r="B1448">
        <v>12370556</v>
      </c>
      <c r="C1448" t="s">
        <v>279</v>
      </c>
      <c r="D1448">
        <v>48</v>
      </c>
      <c r="E1448">
        <v>0</v>
      </c>
      <c r="F1448">
        <v>33.6</v>
      </c>
      <c r="G1448">
        <v>0</v>
      </c>
      <c r="H1448">
        <v>0</v>
      </c>
      <c r="I1448">
        <v>0</v>
      </c>
      <c r="K1448">
        <v>1992</v>
      </c>
      <c r="L1448">
        <v>1996</v>
      </c>
    </row>
    <row r="1449" spans="1:12" x14ac:dyDescent="0.25">
      <c r="A1449">
        <v>32</v>
      </c>
      <c r="B1449">
        <v>12370557</v>
      </c>
      <c r="C1449" t="s">
        <v>279</v>
      </c>
      <c r="D1449">
        <v>24</v>
      </c>
      <c r="E1449">
        <v>0</v>
      </c>
      <c r="F1449">
        <v>16.8</v>
      </c>
      <c r="G1449">
        <v>0</v>
      </c>
      <c r="H1449">
        <v>0</v>
      </c>
      <c r="I1449">
        <v>0</v>
      </c>
      <c r="K1449">
        <v>1993</v>
      </c>
      <c r="L1449">
        <v>1996</v>
      </c>
    </row>
    <row r="1450" spans="1:12" x14ac:dyDescent="0.25">
      <c r="A1450">
        <v>32</v>
      </c>
      <c r="B1450">
        <v>12370558</v>
      </c>
      <c r="C1450" t="s">
        <v>279</v>
      </c>
      <c r="D1450">
        <v>48</v>
      </c>
      <c r="E1450">
        <v>0</v>
      </c>
      <c r="F1450">
        <v>33.6</v>
      </c>
      <c r="G1450">
        <v>0</v>
      </c>
      <c r="H1450">
        <v>0</v>
      </c>
      <c r="I1450">
        <v>0</v>
      </c>
      <c r="K1450">
        <v>1994</v>
      </c>
      <c r="L1450">
        <v>1996</v>
      </c>
    </row>
    <row r="1451" spans="1:12" x14ac:dyDescent="0.25">
      <c r="A1451">
        <v>32</v>
      </c>
      <c r="B1451">
        <v>12370560</v>
      </c>
      <c r="C1451" t="s">
        <v>279</v>
      </c>
      <c r="D1451">
        <v>48</v>
      </c>
      <c r="E1451">
        <v>0</v>
      </c>
      <c r="F1451">
        <v>33.6</v>
      </c>
      <c r="G1451">
        <v>0</v>
      </c>
      <c r="H1451">
        <v>0</v>
      </c>
      <c r="I1451">
        <v>0</v>
      </c>
      <c r="K1451">
        <v>1996</v>
      </c>
      <c r="L1451">
        <v>1996</v>
      </c>
    </row>
    <row r="1452" spans="1:12" x14ac:dyDescent="0.25">
      <c r="A1452">
        <v>32</v>
      </c>
      <c r="B1452">
        <v>12370561</v>
      </c>
      <c r="C1452" t="s">
        <v>279</v>
      </c>
      <c r="D1452">
        <v>47</v>
      </c>
      <c r="E1452">
        <v>0</v>
      </c>
      <c r="F1452">
        <v>32.9</v>
      </c>
      <c r="G1452">
        <v>0</v>
      </c>
      <c r="H1452">
        <v>0</v>
      </c>
      <c r="I1452">
        <v>0</v>
      </c>
      <c r="K1452">
        <v>1996</v>
      </c>
      <c r="L1452">
        <v>1996</v>
      </c>
    </row>
    <row r="1453" spans="1:12" x14ac:dyDescent="0.25">
      <c r="A1453">
        <v>32</v>
      </c>
      <c r="B1453">
        <v>12370564</v>
      </c>
      <c r="C1453" t="s">
        <v>279</v>
      </c>
      <c r="D1453">
        <v>48</v>
      </c>
      <c r="E1453">
        <v>0</v>
      </c>
      <c r="F1453">
        <v>33.6</v>
      </c>
      <c r="G1453">
        <v>0</v>
      </c>
      <c r="H1453">
        <v>0</v>
      </c>
      <c r="I1453">
        <v>0</v>
      </c>
      <c r="K1453">
        <v>1997</v>
      </c>
      <c r="L1453">
        <v>1999</v>
      </c>
    </row>
    <row r="1454" spans="1:12" x14ac:dyDescent="0.25">
      <c r="A1454">
        <v>32</v>
      </c>
      <c r="B1454">
        <v>12370565</v>
      </c>
      <c r="C1454" t="s">
        <v>200</v>
      </c>
      <c r="D1454">
        <v>23</v>
      </c>
      <c r="E1454">
        <v>0</v>
      </c>
      <c r="F1454">
        <v>16.100000000000001</v>
      </c>
      <c r="G1454">
        <v>0</v>
      </c>
      <c r="H1454">
        <v>0</v>
      </c>
      <c r="I1454">
        <v>0</v>
      </c>
      <c r="K1454">
        <v>1992</v>
      </c>
      <c r="L1454">
        <v>1996</v>
      </c>
    </row>
    <row r="1455" spans="1:12" x14ac:dyDescent="0.25">
      <c r="A1455">
        <v>32</v>
      </c>
      <c r="B1455">
        <v>12370566</v>
      </c>
      <c r="C1455" t="s">
        <v>200</v>
      </c>
      <c r="D1455">
        <v>24</v>
      </c>
      <c r="E1455">
        <v>0</v>
      </c>
      <c r="F1455">
        <v>16.8</v>
      </c>
      <c r="G1455">
        <v>0</v>
      </c>
      <c r="H1455">
        <v>0</v>
      </c>
      <c r="I1455">
        <v>0</v>
      </c>
      <c r="K1455">
        <v>1993</v>
      </c>
      <c r="L1455">
        <v>1996</v>
      </c>
    </row>
    <row r="1456" spans="1:12" x14ac:dyDescent="0.25">
      <c r="A1456">
        <v>32</v>
      </c>
      <c r="B1456">
        <v>12370573</v>
      </c>
      <c r="C1456" t="s">
        <v>200</v>
      </c>
      <c r="D1456">
        <v>23</v>
      </c>
      <c r="E1456">
        <v>0</v>
      </c>
      <c r="F1456">
        <v>16.100000000000001</v>
      </c>
      <c r="G1456">
        <v>0</v>
      </c>
      <c r="H1456">
        <v>0</v>
      </c>
      <c r="I1456">
        <v>0</v>
      </c>
      <c r="K1456">
        <v>1997</v>
      </c>
      <c r="L1456">
        <v>1999</v>
      </c>
    </row>
    <row r="1457" spans="1:12" x14ac:dyDescent="0.25">
      <c r="A1457">
        <v>32</v>
      </c>
      <c r="B1457">
        <v>12370574</v>
      </c>
      <c r="C1457" t="s">
        <v>279</v>
      </c>
      <c r="D1457">
        <v>70</v>
      </c>
      <c r="E1457">
        <v>0</v>
      </c>
      <c r="F1457">
        <v>49</v>
      </c>
      <c r="G1457">
        <v>0</v>
      </c>
      <c r="H1457">
        <v>0</v>
      </c>
      <c r="I1457">
        <v>0</v>
      </c>
      <c r="K1457">
        <v>1992</v>
      </c>
      <c r="L1457">
        <v>1998</v>
      </c>
    </row>
    <row r="1458" spans="1:12" x14ac:dyDescent="0.25">
      <c r="A1458">
        <v>32</v>
      </c>
      <c r="B1458">
        <v>12370575</v>
      </c>
      <c r="C1458" t="s">
        <v>279</v>
      </c>
      <c r="D1458">
        <v>61</v>
      </c>
      <c r="E1458">
        <v>0</v>
      </c>
      <c r="F1458">
        <v>42.7</v>
      </c>
      <c r="G1458">
        <v>0</v>
      </c>
      <c r="H1458">
        <v>0</v>
      </c>
      <c r="I1458">
        <v>0</v>
      </c>
      <c r="K1458">
        <v>1992</v>
      </c>
      <c r="L1458">
        <v>2002</v>
      </c>
    </row>
    <row r="1459" spans="1:12" x14ac:dyDescent="0.25">
      <c r="A1459">
        <v>32</v>
      </c>
      <c r="B1459">
        <v>12370576</v>
      </c>
      <c r="C1459" t="s">
        <v>279</v>
      </c>
      <c r="D1459">
        <v>61</v>
      </c>
      <c r="E1459">
        <v>0</v>
      </c>
      <c r="F1459">
        <v>42.7</v>
      </c>
      <c r="G1459">
        <v>0</v>
      </c>
      <c r="H1459">
        <v>0</v>
      </c>
      <c r="I1459">
        <v>0</v>
      </c>
      <c r="K1459">
        <v>1994</v>
      </c>
      <c r="L1459">
        <v>1999</v>
      </c>
    </row>
    <row r="1460" spans="1:12" x14ac:dyDescent="0.25">
      <c r="A1460">
        <v>32</v>
      </c>
      <c r="B1460">
        <v>12370577</v>
      </c>
      <c r="C1460" t="s">
        <v>279</v>
      </c>
      <c r="D1460">
        <v>70</v>
      </c>
      <c r="E1460">
        <v>0</v>
      </c>
      <c r="F1460">
        <v>49</v>
      </c>
      <c r="G1460">
        <v>0</v>
      </c>
      <c r="H1460">
        <v>0</v>
      </c>
      <c r="I1460">
        <v>0</v>
      </c>
      <c r="K1460">
        <v>1996</v>
      </c>
      <c r="L1460">
        <v>1997</v>
      </c>
    </row>
    <row r="1461" spans="1:12" x14ac:dyDescent="0.25">
      <c r="A1461">
        <v>32</v>
      </c>
      <c r="B1461">
        <v>12370578</v>
      </c>
      <c r="C1461" t="s">
        <v>279</v>
      </c>
      <c r="D1461">
        <v>61</v>
      </c>
      <c r="E1461">
        <v>0</v>
      </c>
      <c r="F1461">
        <v>42.7</v>
      </c>
      <c r="G1461">
        <v>0</v>
      </c>
      <c r="H1461">
        <v>0</v>
      </c>
      <c r="I1461">
        <v>0</v>
      </c>
      <c r="K1461">
        <v>1994</v>
      </c>
      <c r="L1461">
        <v>1997</v>
      </c>
    </row>
    <row r="1462" spans="1:12" x14ac:dyDescent="0.25">
      <c r="A1462">
        <v>32</v>
      </c>
      <c r="B1462">
        <v>12370579</v>
      </c>
      <c r="C1462" t="s">
        <v>279</v>
      </c>
      <c r="D1462">
        <v>61</v>
      </c>
      <c r="E1462">
        <v>0</v>
      </c>
      <c r="F1462">
        <v>42.7</v>
      </c>
      <c r="G1462">
        <v>0</v>
      </c>
      <c r="H1462">
        <v>0</v>
      </c>
      <c r="I1462">
        <v>0</v>
      </c>
      <c r="K1462">
        <v>1994</v>
      </c>
      <c r="L1462">
        <v>1996</v>
      </c>
    </row>
    <row r="1463" spans="1:12" x14ac:dyDescent="0.25">
      <c r="A1463">
        <v>32</v>
      </c>
      <c r="B1463">
        <v>12370580</v>
      </c>
      <c r="C1463" t="s">
        <v>279</v>
      </c>
      <c r="D1463">
        <v>59</v>
      </c>
      <c r="E1463">
        <v>0</v>
      </c>
      <c r="F1463">
        <v>41.3</v>
      </c>
      <c r="G1463">
        <v>0</v>
      </c>
      <c r="H1463">
        <v>0</v>
      </c>
      <c r="I1463">
        <v>0</v>
      </c>
      <c r="K1463">
        <v>1997</v>
      </c>
      <c r="L1463">
        <v>1999</v>
      </c>
    </row>
    <row r="1464" spans="1:12" x14ac:dyDescent="0.25">
      <c r="A1464">
        <v>32</v>
      </c>
      <c r="B1464">
        <v>12370581</v>
      </c>
      <c r="C1464" t="s">
        <v>279</v>
      </c>
      <c r="D1464">
        <v>61</v>
      </c>
      <c r="E1464">
        <v>0</v>
      </c>
      <c r="F1464">
        <v>42.7</v>
      </c>
      <c r="G1464">
        <v>0</v>
      </c>
      <c r="H1464">
        <v>0</v>
      </c>
      <c r="I1464">
        <v>0</v>
      </c>
      <c r="K1464">
        <v>1997</v>
      </c>
      <c r="L1464">
        <v>2000</v>
      </c>
    </row>
    <row r="1465" spans="1:12" x14ac:dyDescent="0.25">
      <c r="A1465">
        <v>32</v>
      </c>
      <c r="B1465">
        <v>12370582</v>
      </c>
      <c r="C1465" t="s">
        <v>200</v>
      </c>
      <c r="D1465">
        <v>35</v>
      </c>
      <c r="E1465">
        <v>0</v>
      </c>
      <c r="F1465">
        <v>24.5</v>
      </c>
      <c r="G1465">
        <v>0</v>
      </c>
      <c r="H1465">
        <v>0</v>
      </c>
      <c r="I1465">
        <v>0</v>
      </c>
      <c r="K1465">
        <v>1992</v>
      </c>
      <c r="L1465">
        <v>1998</v>
      </c>
    </row>
    <row r="1466" spans="1:12" x14ac:dyDescent="0.25">
      <c r="A1466">
        <v>32</v>
      </c>
      <c r="B1466">
        <v>12370583</v>
      </c>
      <c r="C1466" t="s">
        <v>200</v>
      </c>
      <c r="D1466">
        <v>31</v>
      </c>
      <c r="E1466">
        <v>0</v>
      </c>
      <c r="F1466">
        <v>21.7</v>
      </c>
      <c r="G1466">
        <v>0</v>
      </c>
      <c r="H1466">
        <v>0</v>
      </c>
      <c r="I1466">
        <v>0</v>
      </c>
      <c r="K1466">
        <v>1992</v>
      </c>
      <c r="L1466">
        <v>2002</v>
      </c>
    </row>
    <row r="1467" spans="1:12" x14ac:dyDescent="0.25">
      <c r="A1467">
        <v>32</v>
      </c>
      <c r="B1467">
        <v>12370586</v>
      </c>
      <c r="C1467" t="s">
        <v>200</v>
      </c>
      <c r="D1467">
        <v>30</v>
      </c>
      <c r="E1467">
        <v>0</v>
      </c>
      <c r="F1467">
        <v>21</v>
      </c>
      <c r="G1467">
        <v>0</v>
      </c>
      <c r="H1467">
        <v>0</v>
      </c>
      <c r="I1467">
        <v>0</v>
      </c>
      <c r="K1467">
        <v>1994</v>
      </c>
      <c r="L1467">
        <v>1997</v>
      </c>
    </row>
    <row r="1468" spans="1:12" x14ac:dyDescent="0.25">
      <c r="A1468">
        <v>32</v>
      </c>
      <c r="B1468">
        <v>12370588</v>
      </c>
      <c r="C1468" t="s">
        <v>200</v>
      </c>
      <c r="D1468">
        <v>30</v>
      </c>
      <c r="E1468">
        <v>0</v>
      </c>
      <c r="F1468">
        <v>21</v>
      </c>
      <c r="G1468">
        <v>0</v>
      </c>
      <c r="H1468">
        <v>0</v>
      </c>
      <c r="I1468">
        <v>0</v>
      </c>
      <c r="K1468">
        <v>1997</v>
      </c>
      <c r="L1468">
        <v>1999</v>
      </c>
    </row>
    <row r="1469" spans="1:12" x14ac:dyDescent="0.25">
      <c r="A1469">
        <v>32</v>
      </c>
      <c r="B1469">
        <v>12370589</v>
      </c>
      <c r="C1469" t="s">
        <v>200</v>
      </c>
      <c r="D1469">
        <v>30</v>
      </c>
      <c r="E1469">
        <v>0</v>
      </c>
      <c r="F1469">
        <v>21</v>
      </c>
      <c r="G1469">
        <v>0</v>
      </c>
      <c r="H1469">
        <v>0</v>
      </c>
      <c r="I1469">
        <v>0</v>
      </c>
      <c r="K1469">
        <v>1997</v>
      </c>
      <c r="L1469">
        <v>2000</v>
      </c>
    </row>
    <row r="1470" spans="1:12" x14ac:dyDescent="0.25">
      <c r="A1470">
        <v>32</v>
      </c>
      <c r="B1470">
        <v>12370590</v>
      </c>
      <c r="C1470" t="s">
        <v>200</v>
      </c>
      <c r="D1470">
        <v>35</v>
      </c>
      <c r="E1470">
        <v>0</v>
      </c>
      <c r="F1470">
        <v>24.5</v>
      </c>
      <c r="G1470">
        <v>0</v>
      </c>
      <c r="H1470">
        <v>0</v>
      </c>
      <c r="I1470">
        <v>0</v>
      </c>
      <c r="K1470">
        <v>1994</v>
      </c>
      <c r="L1470">
        <v>1998</v>
      </c>
    </row>
    <row r="1471" spans="1:12" x14ac:dyDescent="0.25">
      <c r="A1471">
        <v>32</v>
      </c>
      <c r="B1471">
        <v>12370591</v>
      </c>
      <c r="C1471" t="s">
        <v>200</v>
      </c>
      <c r="D1471">
        <v>31</v>
      </c>
      <c r="E1471">
        <v>0</v>
      </c>
      <c r="F1471">
        <v>21.7</v>
      </c>
      <c r="G1471">
        <v>0</v>
      </c>
      <c r="H1471">
        <v>0</v>
      </c>
      <c r="I1471">
        <v>0</v>
      </c>
      <c r="K1471">
        <v>1994</v>
      </c>
      <c r="L1471">
        <v>1999</v>
      </c>
    </row>
    <row r="1472" spans="1:12" x14ac:dyDescent="0.25">
      <c r="A1472">
        <v>32</v>
      </c>
      <c r="B1472">
        <v>12370592</v>
      </c>
      <c r="C1472" t="s">
        <v>200</v>
      </c>
      <c r="D1472">
        <v>31</v>
      </c>
      <c r="E1472">
        <v>0</v>
      </c>
      <c r="F1472">
        <v>21.7</v>
      </c>
      <c r="G1472">
        <v>0</v>
      </c>
      <c r="H1472">
        <v>0</v>
      </c>
      <c r="I1472">
        <v>0</v>
      </c>
      <c r="K1472">
        <v>1994</v>
      </c>
      <c r="L1472">
        <v>1999</v>
      </c>
    </row>
    <row r="1473" spans="1:12" x14ac:dyDescent="0.25">
      <c r="A1473">
        <v>32</v>
      </c>
      <c r="B1473">
        <v>12370593</v>
      </c>
      <c r="C1473" t="s">
        <v>200</v>
      </c>
      <c r="D1473">
        <v>30</v>
      </c>
      <c r="E1473">
        <v>0</v>
      </c>
      <c r="F1473">
        <v>21</v>
      </c>
      <c r="G1473">
        <v>0</v>
      </c>
      <c r="H1473">
        <v>0</v>
      </c>
      <c r="I1473">
        <v>0</v>
      </c>
      <c r="K1473">
        <v>1996</v>
      </c>
      <c r="L1473">
        <v>1997</v>
      </c>
    </row>
    <row r="1474" spans="1:12" x14ac:dyDescent="0.25">
      <c r="A1474">
        <v>32</v>
      </c>
      <c r="B1474">
        <v>12370594</v>
      </c>
      <c r="C1474" t="s">
        <v>200</v>
      </c>
      <c r="D1474">
        <v>31</v>
      </c>
      <c r="E1474">
        <v>0</v>
      </c>
      <c r="F1474">
        <v>21.7</v>
      </c>
      <c r="G1474">
        <v>0</v>
      </c>
      <c r="H1474">
        <v>0</v>
      </c>
      <c r="I1474">
        <v>0</v>
      </c>
      <c r="K1474">
        <v>1994</v>
      </c>
      <c r="L1474">
        <v>1997</v>
      </c>
    </row>
    <row r="1475" spans="1:12" x14ac:dyDescent="0.25">
      <c r="A1475">
        <v>32</v>
      </c>
      <c r="B1475">
        <v>12370595</v>
      </c>
      <c r="C1475" t="s">
        <v>200</v>
      </c>
      <c r="D1475">
        <v>31</v>
      </c>
      <c r="E1475">
        <v>0</v>
      </c>
      <c r="F1475">
        <v>21.7</v>
      </c>
      <c r="G1475">
        <v>0</v>
      </c>
      <c r="H1475">
        <v>0</v>
      </c>
      <c r="I1475">
        <v>0</v>
      </c>
      <c r="K1475">
        <v>1994</v>
      </c>
      <c r="L1475">
        <v>1996</v>
      </c>
    </row>
    <row r="1476" spans="1:12" x14ac:dyDescent="0.25">
      <c r="A1476">
        <v>32</v>
      </c>
      <c r="B1476">
        <v>12370596</v>
      </c>
      <c r="C1476" t="s">
        <v>200</v>
      </c>
      <c r="D1476">
        <v>30</v>
      </c>
      <c r="E1476">
        <v>0</v>
      </c>
      <c r="F1476">
        <v>21</v>
      </c>
      <c r="G1476">
        <v>0</v>
      </c>
      <c r="H1476">
        <v>0</v>
      </c>
      <c r="I1476">
        <v>0</v>
      </c>
      <c r="K1476">
        <v>1997</v>
      </c>
      <c r="L1476">
        <v>1999</v>
      </c>
    </row>
    <row r="1477" spans="1:12" x14ac:dyDescent="0.25">
      <c r="A1477">
        <v>32</v>
      </c>
      <c r="B1477">
        <v>12370597</v>
      </c>
      <c r="C1477" t="s">
        <v>200</v>
      </c>
      <c r="D1477">
        <v>31</v>
      </c>
      <c r="E1477">
        <v>0</v>
      </c>
      <c r="F1477">
        <v>21.7</v>
      </c>
      <c r="G1477">
        <v>0</v>
      </c>
      <c r="H1477">
        <v>0</v>
      </c>
      <c r="I1477">
        <v>0</v>
      </c>
      <c r="K1477">
        <v>1997</v>
      </c>
      <c r="L1477">
        <v>1999</v>
      </c>
    </row>
    <row r="1478" spans="1:12" x14ac:dyDescent="0.25">
      <c r="A1478">
        <v>32</v>
      </c>
      <c r="B1478">
        <v>12370598</v>
      </c>
      <c r="C1478" t="s">
        <v>200</v>
      </c>
      <c r="D1478">
        <v>35</v>
      </c>
      <c r="E1478">
        <v>0</v>
      </c>
      <c r="F1478">
        <v>24.5</v>
      </c>
      <c r="G1478">
        <v>0</v>
      </c>
      <c r="H1478">
        <v>0</v>
      </c>
      <c r="I1478">
        <v>0</v>
      </c>
      <c r="K1478">
        <v>1992</v>
      </c>
      <c r="L1478">
        <v>1997</v>
      </c>
    </row>
    <row r="1479" spans="1:12" x14ac:dyDescent="0.25">
      <c r="A1479">
        <v>32</v>
      </c>
      <c r="B1479">
        <v>12370599</v>
      </c>
      <c r="C1479" t="s">
        <v>200</v>
      </c>
      <c r="D1479">
        <v>31</v>
      </c>
      <c r="E1479">
        <v>0</v>
      </c>
      <c r="F1479">
        <v>21.7</v>
      </c>
      <c r="G1479">
        <v>0</v>
      </c>
      <c r="H1479">
        <v>0</v>
      </c>
      <c r="I1479">
        <v>0</v>
      </c>
      <c r="K1479">
        <v>1992</v>
      </c>
      <c r="L1479">
        <v>1997</v>
      </c>
    </row>
    <row r="1480" spans="1:12" x14ac:dyDescent="0.25">
      <c r="A1480">
        <v>32</v>
      </c>
      <c r="B1480">
        <v>12370601</v>
      </c>
      <c r="C1480" t="s">
        <v>200</v>
      </c>
      <c r="D1480">
        <v>31</v>
      </c>
      <c r="E1480">
        <v>0</v>
      </c>
      <c r="F1480">
        <v>21.7</v>
      </c>
      <c r="G1480">
        <v>0</v>
      </c>
      <c r="H1480">
        <v>0</v>
      </c>
      <c r="I1480">
        <v>0</v>
      </c>
      <c r="K1480">
        <v>1996</v>
      </c>
      <c r="L1480">
        <v>1997</v>
      </c>
    </row>
    <row r="1481" spans="1:12" x14ac:dyDescent="0.25">
      <c r="A1481">
        <v>32</v>
      </c>
      <c r="B1481">
        <v>12370602</v>
      </c>
      <c r="C1481" t="s">
        <v>200</v>
      </c>
      <c r="D1481">
        <v>31</v>
      </c>
      <c r="E1481">
        <v>0</v>
      </c>
      <c r="F1481">
        <v>21.7</v>
      </c>
      <c r="G1481">
        <v>0</v>
      </c>
      <c r="H1481">
        <v>0</v>
      </c>
      <c r="I1481">
        <v>0</v>
      </c>
      <c r="K1481">
        <v>1992</v>
      </c>
      <c r="L1481">
        <v>1997</v>
      </c>
    </row>
    <row r="1482" spans="1:12" x14ac:dyDescent="0.25">
      <c r="A1482">
        <v>32</v>
      </c>
      <c r="B1482">
        <v>12370605</v>
      </c>
      <c r="C1482" t="s">
        <v>200</v>
      </c>
      <c r="D1482">
        <v>31</v>
      </c>
      <c r="E1482">
        <v>0</v>
      </c>
      <c r="F1482">
        <v>21.7</v>
      </c>
      <c r="G1482">
        <v>0</v>
      </c>
      <c r="H1482">
        <v>0</v>
      </c>
      <c r="I1482">
        <v>0</v>
      </c>
      <c r="K1482">
        <v>1997</v>
      </c>
      <c r="L1482">
        <v>1997</v>
      </c>
    </row>
    <row r="1483" spans="1:12" x14ac:dyDescent="0.25">
      <c r="A1483">
        <v>32</v>
      </c>
      <c r="B1483">
        <v>12370606</v>
      </c>
      <c r="C1483" t="s">
        <v>279</v>
      </c>
      <c r="D1483">
        <v>31</v>
      </c>
      <c r="E1483">
        <v>0</v>
      </c>
      <c r="F1483">
        <v>21.7</v>
      </c>
      <c r="G1483">
        <v>0</v>
      </c>
      <c r="H1483">
        <v>0</v>
      </c>
      <c r="I1483">
        <v>0</v>
      </c>
      <c r="K1483">
        <v>1995</v>
      </c>
      <c r="L1483">
        <v>1999</v>
      </c>
    </row>
    <row r="1484" spans="1:12" x14ac:dyDescent="0.25">
      <c r="A1484">
        <v>32</v>
      </c>
      <c r="B1484">
        <v>12370607</v>
      </c>
      <c r="C1484" t="s">
        <v>279</v>
      </c>
      <c r="D1484">
        <v>31</v>
      </c>
      <c r="E1484">
        <v>0</v>
      </c>
      <c r="F1484">
        <v>21.7</v>
      </c>
      <c r="G1484">
        <v>0</v>
      </c>
      <c r="H1484">
        <v>0</v>
      </c>
      <c r="I1484">
        <v>0</v>
      </c>
      <c r="K1484">
        <v>1995</v>
      </c>
      <c r="L1484">
        <v>1997</v>
      </c>
    </row>
    <row r="1485" spans="1:12" x14ac:dyDescent="0.25">
      <c r="A1485">
        <v>32</v>
      </c>
      <c r="B1485">
        <v>12370608</v>
      </c>
      <c r="C1485" t="s">
        <v>279</v>
      </c>
      <c r="D1485">
        <v>15.5</v>
      </c>
      <c r="E1485">
        <v>0</v>
      </c>
      <c r="F1485">
        <v>10.85</v>
      </c>
      <c r="G1485">
        <v>0</v>
      </c>
      <c r="H1485">
        <v>0</v>
      </c>
      <c r="I1485">
        <v>0</v>
      </c>
      <c r="K1485">
        <v>1995</v>
      </c>
      <c r="L1485">
        <v>1996</v>
      </c>
    </row>
    <row r="1486" spans="1:12" x14ac:dyDescent="0.25">
      <c r="A1486">
        <v>32</v>
      </c>
      <c r="B1486">
        <v>12370609</v>
      </c>
      <c r="C1486" t="s">
        <v>279</v>
      </c>
      <c r="D1486">
        <v>31</v>
      </c>
      <c r="E1486">
        <v>0</v>
      </c>
      <c r="F1486">
        <v>21.7</v>
      </c>
      <c r="G1486">
        <v>0</v>
      </c>
      <c r="H1486">
        <v>0</v>
      </c>
      <c r="I1486">
        <v>0</v>
      </c>
      <c r="K1486">
        <v>1995</v>
      </c>
      <c r="L1486">
        <v>1999</v>
      </c>
    </row>
    <row r="1487" spans="1:12" x14ac:dyDescent="0.25">
      <c r="A1487">
        <v>32</v>
      </c>
      <c r="B1487">
        <v>12370610</v>
      </c>
      <c r="C1487" t="s">
        <v>279</v>
      </c>
      <c r="D1487">
        <v>31</v>
      </c>
      <c r="E1487">
        <v>0</v>
      </c>
      <c r="F1487">
        <v>21.7</v>
      </c>
      <c r="G1487">
        <v>0</v>
      </c>
      <c r="H1487">
        <v>0</v>
      </c>
      <c r="I1487">
        <v>0</v>
      </c>
      <c r="K1487">
        <v>1996</v>
      </c>
      <c r="L1487">
        <v>1996</v>
      </c>
    </row>
    <row r="1488" spans="1:12" x14ac:dyDescent="0.25">
      <c r="A1488">
        <v>32</v>
      </c>
      <c r="B1488">
        <v>12370615</v>
      </c>
      <c r="C1488" t="s">
        <v>279</v>
      </c>
      <c r="D1488">
        <v>29</v>
      </c>
      <c r="E1488">
        <v>0</v>
      </c>
      <c r="F1488">
        <v>20.3</v>
      </c>
      <c r="G1488">
        <v>0</v>
      </c>
      <c r="H1488">
        <v>0</v>
      </c>
      <c r="I1488">
        <v>0</v>
      </c>
      <c r="K1488">
        <v>1996</v>
      </c>
      <c r="L1488">
        <v>1997</v>
      </c>
    </row>
    <row r="1489" spans="1:12" x14ac:dyDescent="0.25">
      <c r="A1489">
        <v>32</v>
      </c>
      <c r="B1489">
        <v>12370617</v>
      </c>
      <c r="C1489" t="s">
        <v>200</v>
      </c>
      <c r="D1489">
        <v>22</v>
      </c>
      <c r="E1489">
        <v>0</v>
      </c>
      <c r="F1489">
        <v>15.4</v>
      </c>
      <c r="G1489">
        <v>0</v>
      </c>
      <c r="H1489">
        <v>0</v>
      </c>
      <c r="I1489">
        <v>0</v>
      </c>
      <c r="K1489">
        <v>1996</v>
      </c>
      <c r="L1489">
        <v>1998</v>
      </c>
    </row>
    <row r="1490" spans="1:12" x14ac:dyDescent="0.25">
      <c r="A1490">
        <v>32</v>
      </c>
      <c r="B1490">
        <v>12370618</v>
      </c>
      <c r="C1490" t="s">
        <v>805</v>
      </c>
      <c r="D1490">
        <v>181.87</v>
      </c>
      <c r="E1490">
        <v>0</v>
      </c>
      <c r="F1490">
        <v>127.31</v>
      </c>
      <c r="G1490">
        <v>0</v>
      </c>
      <c r="H1490">
        <v>0</v>
      </c>
      <c r="I1490">
        <v>0</v>
      </c>
      <c r="K1490">
        <v>1992</v>
      </c>
      <c r="L1490">
        <v>1999</v>
      </c>
    </row>
    <row r="1491" spans="1:12" x14ac:dyDescent="0.25">
      <c r="A1491">
        <v>32</v>
      </c>
      <c r="B1491">
        <v>12370620</v>
      </c>
      <c r="C1491" t="s">
        <v>805</v>
      </c>
      <c r="D1491">
        <v>224</v>
      </c>
      <c r="E1491">
        <v>0</v>
      </c>
      <c r="F1491">
        <v>156.80000000000001</v>
      </c>
      <c r="G1491">
        <v>0</v>
      </c>
      <c r="H1491">
        <v>0</v>
      </c>
      <c r="I1491">
        <v>0</v>
      </c>
      <c r="K1491">
        <v>1992</v>
      </c>
      <c r="L1491">
        <v>1999</v>
      </c>
    </row>
    <row r="1492" spans="1:12" x14ac:dyDescent="0.25">
      <c r="A1492">
        <v>32</v>
      </c>
      <c r="B1492">
        <v>12370629</v>
      </c>
      <c r="C1492" t="s">
        <v>806</v>
      </c>
      <c r="D1492">
        <v>36</v>
      </c>
      <c r="E1492">
        <v>0</v>
      </c>
      <c r="F1492">
        <v>25.2</v>
      </c>
      <c r="G1492">
        <v>0</v>
      </c>
      <c r="H1492">
        <v>0</v>
      </c>
      <c r="I1492">
        <v>0</v>
      </c>
      <c r="K1492">
        <v>1984</v>
      </c>
      <c r="L1492">
        <v>2002</v>
      </c>
    </row>
    <row r="1493" spans="1:12" x14ac:dyDescent="0.25">
      <c r="A1493">
        <v>32</v>
      </c>
      <c r="B1493">
        <v>12370631</v>
      </c>
      <c r="C1493" t="s">
        <v>541</v>
      </c>
      <c r="D1493">
        <v>88</v>
      </c>
      <c r="E1493">
        <v>0</v>
      </c>
      <c r="F1493">
        <v>61.6</v>
      </c>
      <c r="G1493">
        <v>0</v>
      </c>
      <c r="H1493">
        <v>0</v>
      </c>
      <c r="I1493">
        <v>0</v>
      </c>
      <c r="K1493">
        <v>1995</v>
      </c>
      <c r="L1493">
        <v>1999</v>
      </c>
    </row>
    <row r="1494" spans="1:12" x14ac:dyDescent="0.25">
      <c r="A1494">
        <v>32</v>
      </c>
      <c r="B1494">
        <v>12370634</v>
      </c>
      <c r="C1494" t="s">
        <v>250</v>
      </c>
      <c r="D1494">
        <v>85</v>
      </c>
      <c r="E1494">
        <v>0</v>
      </c>
      <c r="F1494">
        <v>63.75</v>
      </c>
      <c r="G1494">
        <v>0</v>
      </c>
      <c r="H1494">
        <v>0</v>
      </c>
      <c r="I1494">
        <v>0</v>
      </c>
      <c r="K1494">
        <v>1992</v>
      </c>
      <c r="L1494">
        <v>2000</v>
      </c>
    </row>
    <row r="1495" spans="1:12" x14ac:dyDescent="0.25">
      <c r="A1495">
        <v>32</v>
      </c>
      <c r="B1495">
        <v>12370635</v>
      </c>
      <c r="C1495" t="s">
        <v>250</v>
      </c>
      <c r="D1495">
        <v>85</v>
      </c>
      <c r="E1495">
        <v>0</v>
      </c>
      <c r="F1495">
        <v>63.75</v>
      </c>
      <c r="G1495">
        <v>0</v>
      </c>
      <c r="H1495">
        <v>0</v>
      </c>
      <c r="I1495">
        <v>0</v>
      </c>
      <c r="K1495">
        <v>1988</v>
      </c>
      <c r="L1495">
        <v>2000</v>
      </c>
    </row>
    <row r="1496" spans="1:12" x14ac:dyDescent="0.25">
      <c r="A1496">
        <v>32</v>
      </c>
      <c r="B1496">
        <v>12370636</v>
      </c>
      <c r="C1496" t="s">
        <v>250</v>
      </c>
      <c r="D1496">
        <v>72</v>
      </c>
      <c r="E1496">
        <v>0</v>
      </c>
      <c r="F1496">
        <v>50.4</v>
      </c>
      <c r="G1496">
        <v>0</v>
      </c>
      <c r="H1496">
        <v>0</v>
      </c>
      <c r="I1496">
        <v>0</v>
      </c>
      <c r="K1496">
        <v>1988</v>
      </c>
      <c r="L1496">
        <v>2000</v>
      </c>
    </row>
    <row r="1497" spans="1:12" x14ac:dyDescent="0.25">
      <c r="A1497">
        <v>32</v>
      </c>
      <c r="B1497">
        <v>12370637</v>
      </c>
      <c r="C1497" t="s">
        <v>665</v>
      </c>
      <c r="D1497">
        <v>20</v>
      </c>
      <c r="E1497">
        <v>0</v>
      </c>
      <c r="F1497">
        <v>15</v>
      </c>
      <c r="G1497">
        <v>0</v>
      </c>
      <c r="H1497">
        <v>0</v>
      </c>
      <c r="I1497">
        <v>0</v>
      </c>
      <c r="K1497">
        <v>1995</v>
      </c>
      <c r="L1497">
        <v>2000</v>
      </c>
    </row>
    <row r="1498" spans="1:12" x14ac:dyDescent="0.25">
      <c r="A1498">
        <v>32</v>
      </c>
      <c r="B1498">
        <v>12370638</v>
      </c>
      <c r="C1498" t="s">
        <v>684</v>
      </c>
      <c r="D1498">
        <v>60</v>
      </c>
      <c r="E1498">
        <v>0</v>
      </c>
      <c r="F1498">
        <v>45</v>
      </c>
      <c r="G1498">
        <v>0</v>
      </c>
      <c r="H1498">
        <v>60.94</v>
      </c>
      <c r="I1498">
        <v>0</v>
      </c>
      <c r="K1498">
        <v>1996</v>
      </c>
      <c r="L1498">
        <v>2017</v>
      </c>
    </row>
    <row r="1499" spans="1:12" x14ac:dyDescent="0.25">
      <c r="A1499">
        <v>32</v>
      </c>
      <c r="B1499">
        <v>12370639</v>
      </c>
      <c r="C1499" t="s">
        <v>341</v>
      </c>
      <c r="D1499">
        <v>410</v>
      </c>
      <c r="E1499">
        <v>0</v>
      </c>
      <c r="F1499">
        <v>287</v>
      </c>
      <c r="G1499">
        <v>0</v>
      </c>
      <c r="H1499">
        <v>0</v>
      </c>
      <c r="I1499">
        <v>0</v>
      </c>
      <c r="K1499">
        <v>1995</v>
      </c>
      <c r="L1499">
        <v>2000</v>
      </c>
    </row>
    <row r="1500" spans="1:12" x14ac:dyDescent="0.25">
      <c r="A1500">
        <v>32</v>
      </c>
      <c r="B1500">
        <v>12370643</v>
      </c>
      <c r="C1500" t="s">
        <v>807</v>
      </c>
      <c r="D1500">
        <v>159</v>
      </c>
      <c r="E1500">
        <v>0</v>
      </c>
      <c r="F1500">
        <v>111.3</v>
      </c>
      <c r="G1500">
        <v>0</v>
      </c>
      <c r="H1500">
        <v>0</v>
      </c>
      <c r="I1500">
        <v>0</v>
      </c>
      <c r="K1500">
        <v>1994</v>
      </c>
      <c r="L1500">
        <v>1994</v>
      </c>
    </row>
    <row r="1501" spans="1:12" x14ac:dyDescent="0.25">
      <c r="A1501">
        <v>32</v>
      </c>
      <c r="B1501">
        <v>12370644</v>
      </c>
      <c r="C1501" t="s">
        <v>808</v>
      </c>
      <c r="D1501">
        <v>159</v>
      </c>
      <c r="E1501">
        <v>0</v>
      </c>
      <c r="F1501">
        <v>111.3</v>
      </c>
      <c r="G1501">
        <v>0</v>
      </c>
      <c r="H1501">
        <v>0</v>
      </c>
      <c r="I1501">
        <v>0</v>
      </c>
      <c r="K1501">
        <v>1994</v>
      </c>
      <c r="L1501">
        <v>1994</v>
      </c>
    </row>
    <row r="1502" spans="1:12" x14ac:dyDescent="0.25">
      <c r="A1502">
        <v>32</v>
      </c>
      <c r="B1502">
        <v>12370659</v>
      </c>
      <c r="C1502" t="s">
        <v>809</v>
      </c>
      <c r="D1502">
        <v>159</v>
      </c>
      <c r="E1502">
        <v>0</v>
      </c>
      <c r="F1502">
        <v>111.3</v>
      </c>
      <c r="G1502">
        <v>0</v>
      </c>
      <c r="H1502">
        <v>0</v>
      </c>
      <c r="I1502">
        <v>0</v>
      </c>
      <c r="K1502">
        <v>1995</v>
      </c>
      <c r="L1502">
        <v>1995</v>
      </c>
    </row>
    <row r="1503" spans="1:12" x14ac:dyDescent="0.25">
      <c r="A1503">
        <v>32</v>
      </c>
      <c r="B1503">
        <v>12370690</v>
      </c>
      <c r="C1503" t="s">
        <v>810</v>
      </c>
      <c r="D1503">
        <v>32</v>
      </c>
      <c r="E1503">
        <v>0</v>
      </c>
      <c r="F1503">
        <v>22.4</v>
      </c>
      <c r="G1503">
        <v>0</v>
      </c>
      <c r="H1503">
        <v>0</v>
      </c>
      <c r="I1503">
        <v>0</v>
      </c>
      <c r="K1503">
        <v>1988</v>
      </c>
      <c r="L1503">
        <v>1999</v>
      </c>
    </row>
    <row r="1504" spans="1:12" x14ac:dyDescent="0.25">
      <c r="A1504">
        <v>32</v>
      </c>
      <c r="B1504">
        <v>12370691</v>
      </c>
      <c r="C1504" t="s">
        <v>811</v>
      </c>
      <c r="D1504">
        <v>32</v>
      </c>
      <c r="E1504">
        <v>0</v>
      </c>
      <c r="F1504">
        <v>22.4</v>
      </c>
      <c r="G1504">
        <v>0</v>
      </c>
      <c r="H1504">
        <v>0</v>
      </c>
      <c r="I1504">
        <v>0</v>
      </c>
      <c r="K1504">
        <v>1988</v>
      </c>
      <c r="L1504">
        <v>2000</v>
      </c>
    </row>
    <row r="1505" spans="1:12" x14ac:dyDescent="0.25">
      <c r="A1505">
        <v>32</v>
      </c>
      <c r="B1505">
        <v>12370694</v>
      </c>
      <c r="C1505" t="s">
        <v>812</v>
      </c>
      <c r="D1505">
        <v>35</v>
      </c>
      <c r="E1505">
        <v>0</v>
      </c>
      <c r="F1505">
        <v>24.5</v>
      </c>
      <c r="G1505">
        <v>0</v>
      </c>
      <c r="H1505">
        <v>0</v>
      </c>
      <c r="I1505">
        <v>0</v>
      </c>
      <c r="K1505">
        <v>1995</v>
      </c>
      <c r="L1505">
        <v>1996</v>
      </c>
    </row>
    <row r="1506" spans="1:12" x14ac:dyDescent="0.25">
      <c r="A1506">
        <v>32</v>
      </c>
      <c r="B1506">
        <v>12370698</v>
      </c>
      <c r="C1506" t="s">
        <v>813</v>
      </c>
      <c r="D1506">
        <v>220</v>
      </c>
      <c r="E1506">
        <v>0</v>
      </c>
      <c r="F1506">
        <v>154</v>
      </c>
      <c r="G1506">
        <v>0</v>
      </c>
      <c r="H1506">
        <v>0</v>
      </c>
      <c r="I1506">
        <v>0</v>
      </c>
      <c r="K1506">
        <v>1988</v>
      </c>
      <c r="L1506">
        <v>2003</v>
      </c>
    </row>
    <row r="1507" spans="1:12" x14ac:dyDescent="0.25">
      <c r="A1507">
        <v>32</v>
      </c>
      <c r="B1507">
        <v>12370703</v>
      </c>
      <c r="C1507" t="s">
        <v>279</v>
      </c>
      <c r="D1507">
        <v>59</v>
      </c>
      <c r="E1507">
        <v>0</v>
      </c>
      <c r="F1507">
        <v>41.3</v>
      </c>
      <c r="G1507">
        <v>0</v>
      </c>
      <c r="H1507">
        <v>0</v>
      </c>
      <c r="I1507">
        <v>0</v>
      </c>
      <c r="K1507">
        <v>1997</v>
      </c>
      <c r="L1507">
        <v>2001</v>
      </c>
    </row>
    <row r="1508" spans="1:12" x14ac:dyDescent="0.25">
      <c r="A1508">
        <v>32</v>
      </c>
      <c r="B1508">
        <v>12370704</v>
      </c>
      <c r="C1508" t="s">
        <v>279</v>
      </c>
      <c r="D1508">
        <v>61</v>
      </c>
      <c r="E1508">
        <v>0</v>
      </c>
      <c r="F1508">
        <v>42.7</v>
      </c>
      <c r="G1508">
        <v>0</v>
      </c>
      <c r="H1508">
        <v>0</v>
      </c>
      <c r="I1508">
        <v>0</v>
      </c>
      <c r="K1508">
        <v>1997</v>
      </c>
      <c r="L1508">
        <v>2001</v>
      </c>
    </row>
    <row r="1509" spans="1:12" x14ac:dyDescent="0.25">
      <c r="A1509">
        <v>32</v>
      </c>
      <c r="B1509">
        <v>12370705</v>
      </c>
      <c r="C1509" t="s">
        <v>279</v>
      </c>
      <c r="D1509">
        <v>61</v>
      </c>
      <c r="E1509">
        <v>0</v>
      </c>
      <c r="F1509">
        <v>42.7</v>
      </c>
      <c r="G1509">
        <v>0</v>
      </c>
      <c r="H1509">
        <v>0</v>
      </c>
      <c r="I1509">
        <v>0</v>
      </c>
      <c r="K1509">
        <v>1997</v>
      </c>
      <c r="L1509">
        <v>2001</v>
      </c>
    </row>
    <row r="1510" spans="1:12" x14ac:dyDescent="0.25">
      <c r="A1510">
        <v>32</v>
      </c>
      <c r="B1510">
        <v>12370706</v>
      </c>
      <c r="C1510" t="s">
        <v>200</v>
      </c>
      <c r="D1510">
        <v>31</v>
      </c>
      <c r="E1510">
        <v>0</v>
      </c>
      <c r="F1510">
        <v>21.7</v>
      </c>
      <c r="G1510">
        <v>0</v>
      </c>
      <c r="H1510">
        <v>0</v>
      </c>
      <c r="I1510">
        <v>0</v>
      </c>
      <c r="K1510">
        <v>1997</v>
      </c>
      <c r="L1510">
        <v>2001</v>
      </c>
    </row>
    <row r="1511" spans="1:12" x14ac:dyDescent="0.25">
      <c r="A1511">
        <v>32</v>
      </c>
      <c r="B1511">
        <v>12370707</v>
      </c>
      <c r="C1511" t="s">
        <v>200</v>
      </c>
      <c r="D1511">
        <v>30</v>
      </c>
      <c r="E1511">
        <v>0</v>
      </c>
      <c r="F1511">
        <v>21</v>
      </c>
      <c r="G1511">
        <v>0</v>
      </c>
      <c r="H1511">
        <v>0</v>
      </c>
      <c r="I1511">
        <v>0</v>
      </c>
      <c r="K1511">
        <v>1997</v>
      </c>
      <c r="L1511">
        <v>2001</v>
      </c>
    </row>
    <row r="1512" spans="1:12" x14ac:dyDescent="0.25">
      <c r="A1512">
        <v>32</v>
      </c>
      <c r="B1512">
        <v>12370708</v>
      </c>
      <c r="C1512" t="s">
        <v>200</v>
      </c>
      <c r="D1512">
        <v>31</v>
      </c>
      <c r="E1512">
        <v>0</v>
      </c>
      <c r="F1512">
        <v>21.7</v>
      </c>
      <c r="G1512">
        <v>0</v>
      </c>
      <c r="H1512">
        <v>0</v>
      </c>
      <c r="I1512">
        <v>0</v>
      </c>
      <c r="K1512">
        <v>1997</v>
      </c>
      <c r="L1512">
        <v>2001</v>
      </c>
    </row>
    <row r="1513" spans="1:12" x14ac:dyDescent="0.25">
      <c r="A1513">
        <v>32</v>
      </c>
      <c r="B1513">
        <v>12370709</v>
      </c>
      <c r="C1513" t="s">
        <v>814</v>
      </c>
      <c r="D1513">
        <v>68</v>
      </c>
      <c r="E1513">
        <v>0</v>
      </c>
      <c r="F1513">
        <v>47.6</v>
      </c>
      <c r="G1513">
        <v>0</v>
      </c>
      <c r="H1513">
        <v>0</v>
      </c>
      <c r="I1513">
        <v>0</v>
      </c>
      <c r="K1513">
        <v>1995</v>
      </c>
      <c r="L1513">
        <v>1998</v>
      </c>
    </row>
    <row r="1514" spans="1:12" x14ac:dyDescent="0.25">
      <c r="A1514">
        <v>32</v>
      </c>
      <c r="B1514">
        <v>12370710</v>
      </c>
      <c r="C1514" t="s">
        <v>815</v>
      </c>
      <c r="D1514">
        <v>34</v>
      </c>
      <c r="E1514">
        <v>0</v>
      </c>
      <c r="F1514">
        <v>23.8</v>
      </c>
      <c r="G1514">
        <v>0</v>
      </c>
      <c r="H1514">
        <v>0</v>
      </c>
      <c r="I1514">
        <v>0</v>
      </c>
      <c r="K1514">
        <v>1995</v>
      </c>
      <c r="L1514">
        <v>1998</v>
      </c>
    </row>
    <row r="1515" spans="1:12" x14ac:dyDescent="0.25">
      <c r="A1515">
        <v>32</v>
      </c>
      <c r="B1515">
        <v>12370712</v>
      </c>
      <c r="C1515" t="s">
        <v>816</v>
      </c>
      <c r="D1515">
        <v>45</v>
      </c>
      <c r="E1515">
        <v>0</v>
      </c>
      <c r="F1515">
        <v>31.5</v>
      </c>
      <c r="G1515">
        <v>0</v>
      </c>
      <c r="H1515">
        <v>0</v>
      </c>
      <c r="I1515">
        <v>0</v>
      </c>
      <c r="K1515">
        <v>1995</v>
      </c>
      <c r="L1515">
        <v>1998</v>
      </c>
    </row>
    <row r="1516" spans="1:12" x14ac:dyDescent="0.25">
      <c r="A1516">
        <v>32</v>
      </c>
      <c r="B1516">
        <v>12370713</v>
      </c>
      <c r="C1516" t="s">
        <v>817</v>
      </c>
      <c r="D1516">
        <v>45</v>
      </c>
      <c r="E1516">
        <v>0</v>
      </c>
      <c r="F1516">
        <v>31.5</v>
      </c>
      <c r="G1516">
        <v>0</v>
      </c>
      <c r="H1516">
        <v>0</v>
      </c>
      <c r="I1516">
        <v>0</v>
      </c>
      <c r="K1516">
        <v>1995</v>
      </c>
      <c r="L1516">
        <v>1998</v>
      </c>
    </row>
    <row r="1517" spans="1:12" x14ac:dyDescent="0.25">
      <c r="A1517">
        <v>32</v>
      </c>
      <c r="B1517">
        <v>12370714</v>
      </c>
      <c r="C1517" t="s">
        <v>818</v>
      </c>
      <c r="D1517">
        <v>90</v>
      </c>
      <c r="E1517">
        <v>0</v>
      </c>
      <c r="F1517">
        <v>63</v>
      </c>
      <c r="G1517">
        <v>0</v>
      </c>
      <c r="H1517">
        <v>0</v>
      </c>
      <c r="I1517">
        <v>0</v>
      </c>
      <c r="K1517">
        <v>1995</v>
      </c>
      <c r="L1517">
        <v>1998</v>
      </c>
    </row>
    <row r="1518" spans="1:12" x14ac:dyDescent="0.25">
      <c r="A1518">
        <v>32</v>
      </c>
      <c r="B1518">
        <v>12370715</v>
      </c>
      <c r="C1518" t="s">
        <v>819</v>
      </c>
      <c r="D1518">
        <v>95</v>
      </c>
      <c r="E1518">
        <v>0</v>
      </c>
      <c r="F1518">
        <v>66.5</v>
      </c>
      <c r="G1518">
        <v>0</v>
      </c>
      <c r="H1518">
        <v>0</v>
      </c>
      <c r="I1518">
        <v>0</v>
      </c>
      <c r="K1518">
        <v>1995</v>
      </c>
      <c r="L1518">
        <v>1998</v>
      </c>
    </row>
    <row r="1519" spans="1:12" x14ac:dyDescent="0.25">
      <c r="A1519">
        <v>32</v>
      </c>
      <c r="B1519">
        <v>12370716</v>
      </c>
      <c r="C1519" t="s">
        <v>820</v>
      </c>
      <c r="D1519">
        <v>94</v>
      </c>
      <c r="E1519">
        <v>0</v>
      </c>
      <c r="F1519">
        <v>65.95</v>
      </c>
      <c r="G1519">
        <v>0</v>
      </c>
      <c r="H1519">
        <v>0</v>
      </c>
      <c r="I1519">
        <v>0</v>
      </c>
      <c r="K1519">
        <v>1995</v>
      </c>
      <c r="L1519">
        <v>1998</v>
      </c>
    </row>
    <row r="1520" spans="1:12" x14ac:dyDescent="0.25">
      <c r="A1520">
        <v>32</v>
      </c>
      <c r="B1520">
        <v>12370717</v>
      </c>
      <c r="C1520" t="s">
        <v>821</v>
      </c>
      <c r="D1520">
        <v>47.5</v>
      </c>
      <c r="E1520">
        <v>0</v>
      </c>
      <c r="F1520">
        <v>33.25</v>
      </c>
      <c r="G1520">
        <v>0</v>
      </c>
      <c r="H1520">
        <v>0</v>
      </c>
      <c r="I1520">
        <v>0</v>
      </c>
      <c r="K1520">
        <v>1995</v>
      </c>
      <c r="L1520">
        <v>1998</v>
      </c>
    </row>
    <row r="1521" spans="1:12" x14ac:dyDescent="0.25">
      <c r="A1521">
        <v>32</v>
      </c>
      <c r="B1521">
        <v>12370718</v>
      </c>
      <c r="C1521" t="s">
        <v>822</v>
      </c>
      <c r="D1521">
        <v>255</v>
      </c>
      <c r="E1521">
        <v>0</v>
      </c>
      <c r="F1521">
        <v>178.5</v>
      </c>
      <c r="G1521">
        <v>0</v>
      </c>
      <c r="H1521">
        <v>0</v>
      </c>
      <c r="I1521">
        <v>0</v>
      </c>
      <c r="K1521">
        <v>1995</v>
      </c>
      <c r="L1521">
        <v>1998</v>
      </c>
    </row>
    <row r="1522" spans="1:12" x14ac:dyDescent="0.25">
      <c r="A1522">
        <v>32</v>
      </c>
      <c r="B1522">
        <v>12370719</v>
      </c>
      <c r="C1522" t="s">
        <v>823</v>
      </c>
      <c r="D1522">
        <v>115</v>
      </c>
      <c r="E1522">
        <v>0</v>
      </c>
      <c r="F1522">
        <v>80.5</v>
      </c>
      <c r="G1522">
        <v>0</v>
      </c>
      <c r="H1522">
        <v>0</v>
      </c>
      <c r="I1522">
        <v>0</v>
      </c>
      <c r="K1522">
        <v>1995</v>
      </c>
      <c r="L1522">
        <v>1998</v>
      </c>
    </row>
    <row r="1523" spans="1:12" x14ac:dyDescent="0.25">
      <c r="A1523">
        <v>32</v>
      </c>
      <c r="B1523">
        <v>12370720</v>
      </c>
      <c r="C1523" t="s">
        <v>824</v>
      </c>
      <c r="D1523">
        <v>229</v>
      </c>
      <c r="E1523">
        <v>0</v>
      </c>
      <c r="F1523">
        <v>160.30000000000001</v>
      </c>
      <c r="G1523">
        <v>0</v>
      </c>
      <c r="H1523">
        <v>0</v>
      </c>
      <c r="I1523">
        <v>0</v>
      </c>
      <c r="K1523">
        <v>1995</v>
      </c>
      <c r="L1523">
        <v>1998</v>
      </c>
    </row>
    <row r="1524" spans="1:12" x14ac:dyDescent="0.25">
      <c r="A1524">
        <v>32</v>
      </c>
      <c r="B1524">
        <v>12370728</v>
      </c>
      <c r="C1524" t="s">
        <v>249</v>
      </c>
      <c r="D1524">
        <v>88</v>
      </c>
      <c r="E1524">
        <v>0</v>
      </c>
      <c r="F1524">
        <v>61.6</v>
      </c>
      <c r="G1524">
        <v>0</v>
      </c>
      <c r="H1524">
        <v>0</v>
      </c>
      <c r="I1524">
        <v>0</v>
      </c>
      <c r="K1524">
        <v>1996</v>
      </c>
      <c r="L1524">
        <v>1998</v>
      </c>
    </row>
    <row r="1525" spans="1:12" x14ac:dyDescent="0.25">
      <c r="A1525">
        <v>32</v>
      </c>
      <c r="B1525">
        <v>12370729</v>
      </c>
      <c r="C1525" t="s">
        <v>825</v>
      </c>
      <c r="D1525">
        <v>21.5</v>
      </c>
      <c r="E1525">
        <v>0</v>
      </c>
      <c r="F1525">
        <v>15.05</v>
      </c>
      <c r="G1525">
        <v>0</v>
      </c>
      <c r="H1525">
        <v>0</v>
      </c>
      <c r="I1525">
        <v>0</v>
      </c>
      <c r="K1525">
        <v>1996</v>
      </c>
      <c r="L1525">
        <v>1998</v>
      </c>
    </row>
    <row r="1526" spans="1:12" x14ac:dyDescent="0.25">
      <c r="A1526">
        <v>32</v>
      </c>
      <c r="B1526">
        <v>12370734</v>
      </c>
      <c r="C1526" t="s">
        <v>826</v>
      </c>
      <c r="D1526">
        <v>175</v>
      </c>
      <c r="E1526">
        <v>0</v>
      </c>
      <c r="F1526">
        <v>122.5</v>
      </c>
      <c r="G1526">
        <v>0</v>
      </c>
      <c r="H1526">
        <v>0</v>
      </c>
      <c r="I1526">
        <v>0</v>
      </c>
      <c r="K1526">
        <v>1995</v>
      </c>
      <c r="L1526">
        <v>2001</v>
      </c>
    </row>
    <row r="1527" spans="1:12" x14ac:dyDescent="0.25">
      <c r="A1527">
        <v>32</v>
      </c>
      <c r="B1527">
        <v>12370735</v>
      </c>
      <c r="C1527" t="s">
        <v>827</v>
      </c>
      <c r="D1527">
        <v>175</v>
      </c>
      <c r="E1527">
        <v>0</v>
      </c>
      <c r="F1527">
        <v>122.5</v>
      </c>
      <c r="G1527">
        <v>0</v>
      </c>
      <c r="H1527">
        <v>0</v>
      </c>
      <c r="I1527">
        <v>0</v>
      </c>
      <c r="K1527">
        <v>1995</v>
      </c>
      <c r="L1527">
        <v>2001</v>
      </c>
    </row>
    <row r="1528" spans="1:12" x14ac:dyDescent="0.25">
      <c r="A1528">
        <v>32</v>
      </c>
      <c r="B1528">
        <v>12370739</v>
      </c>
      <c r="C1528" t="s">
        <v>828</v>
      </c>
      <c r="D1528">
        <v>225</v>
      </c>
      <c r="E1528">
        <v>0</v>
      </c>
      <c r="F1528">
        <v>157.5</v>
      </c>
      <c r="G1528">
        <v>0</v>
      </c>
      <c r="H1528">
        <v>0</v>
      </c>
      <c r="I1528">
        <v>0</v>
      </c>
      <c r="K1528">
        <v>1988</v>
      </c>
      <c r="L1528">
        <v>2003</v>
      </c>
    </row>
    <row r="1529" spans="1:12" x14ac:dyDescent="0.25">
      <c r="A1529">
        <v>32</v>
      </c>
      <c r="B1529">
        <v>12370740</v>
      </c>
      <c r="C1529" t="s">
        <v>829</v>
      </c>
      <c r="D1529">
        <v>200</v>
      </c>
      <c r="E1529">
        <v>0</v>
      </c>
      <c r="F1529">
        <v>140</v>
      </c>
      <c r="G1529">
        <v>0</v>
      </c>
      <c r="H1529">
        <v>0</v>
      </c>
      <c r="I1529">
        <v>0</v>
      </c>
      <c r="K1529">
        <v>1988</v>
      </c>
      <c r="L1529">
        <v>2003</v>
      </c>
    </row>
    <row r="1530" spans="1:12" x14ac:dyDescent="0.25">
      <c r="A1530">
        <v>32</v>
      </c>
      <c r="B1530">
        <v>12370741</v>
      </c>
      <c r="C1530" t="s">
        <v>830</v>
      </c>
      <c r="D1530">
        <v>179</v>
      </c>
      <c r="E1530">
        <v>0</v>
      </c>
      <c r="F1530">
        <v>125.3</v>
      </c>
      <c r="G1530">
        <v>0</v>
      </c>
      <c r="H1530">
        <v>0</v>
      </c>
      <c r="I1530">
        <v>0</v>
      </c>
      <c r="K1530">
        <v>1988</v>
      </c>
      <c r="L1530">
        <v>2003</v>
      </c>
    </row>
    <row r="1531" spans="1:12" x14ac:dyDescent="0.25">
      <c r="A1531">
        <v>32</v>
      </c>
      <c r="B1531">
        <v>12370742</v>
      </c>
      <c r="C1531" t="s">
        <v>831</v>
      </c>
      <c r="D1531">
        <v>200</v>
      </c>
      <c r="E1531">
        <v>0</v>
      </c>
      <c r="F1531">
        <v>140</v>
      </c>
      <c r="G1531">
        <v>0</v>
      </c>
      <c r="H1531">
        <v>0</v>
      </c>
      <c r="I1531">
        <v>0</v>
      </c>
      <c r="K1531">
        <v>1994</v>
      </c>
      <c r="L1531">
        <v>2003</v>
      </c>
    </row>
    <row r="1532" spans="1:12" x14ac:dyDescent="0.25">
      <c r="A1532">
        <v>32</v>
      </c>
      <c r="B1532">
        <v>12370743</v>
      </c>
      <c r="C1532" t="s">
        <v>832</v>
      </c>
      <c r="D1532">
        <v>200</v>
      </c>
      <c r="E1532">
        <v>0</v>
      </c>
      <c r="F1532">
        <v>150</v>
      </c>
      <c r="G1532">
        <v>0</v>
      </c>
      <c r="H1532">
        <v>0</v>
      </c>
      <c r="I1532">
        <v>0</v>
      </c>
      <c r="K1532">
        <v>1994</v>
      </c>
      <c r="L1532">
        <v>2004</v>
      </c>
    </row>
    <row r="1533" spans="1:12" x14ac:dyDescent="0.25">
      <c r="A1533">
        <v>32</v>
      </c>
      <c r="B1533">
        <v>12370759</v>
      </c>
      <c r="C1533" t="s">
        <v>833</v>
      </c>
      <c r="D1533">
        <v>199</v>
      </c>
      <c r="E1533">
        <v>0</v>
      </c>
      <c r="F1533">
        <v>139.30000000000001</v>
      </c>
      <c r="G1533">
        <v>0</v>
      </c>
      <c r="H1533">
        <v>0</v>
      </c>
      <c r="I1533">
        <v>0</v>
      </c>
      <c r="K1533">
        <v>1992</v>
      </c>
      <c r="L1533">
        <v>2002</v>
      </c>
    </row>
    <row r="1534" spans="1:12" x14ac:dyDescent="0.25">
      <c r="A1534">
        <v>32</v>
      </c>
      <c r="B1534">
        <v>12370760</v>
      </c>
      <c r="C1534" t="s">
        <v>834</v>
      </c>
      <c r="D1534">
        <v>150</v>
      </c>
      <c r="E1534">
        <v>0</v>
      </c>
      <c r="F1534">
        <v>105</v>
      </c>
      <c r="G1534">
        <v>0</v>
      </c>
      <c r="H1534">
        <v>0</v>
      </c>
      <c r="I1534">
        <v>0</v>
      </c>
      <c r="K1534">
        <v>1994</v>
      </c>
      <c r="L1534">
        <v>1999</v>
      </c>
    </row>
    <row r="1535" spans="1:12" x14ac:dyDescent="0.25">
      <c r="A1535">
        <v>32</v>
      </c>
      <c r="B1535">
        <v>12370762</v>
      </c>
      <c r="C1535" t="s">
        <v>833</v>
      </c>
      <c r="D1535">
        <v>214</v>
      </c>
      <c r="E1535">
        <v>0</v>
      </c>
      <c r="F1535">
        <v>149.80000000000001</v>
      </c>
      <c r="G1535">
        <v>0</v>
      </c>
      <c r="H1535">
        <v>0</v>
      </c>
      <c r="I1535">
        <v>0</v>
      </c>
      <c r="K1535">
        <v>1993</v>
      </c>
      <c r="L1535">
        <v>2002</v>
      </c>
    </row>
    <row r="1536" spans="1:12" x14ac:dyDescent="0.25">
      <c r="A1536">
        <v>32</v>
      </c>
      <c r="B1536">
        <v>12370763</v>
      </c>
      <c r="C1536" t="s">
        <v>835</v>
      </c>
      <c r="D1536">
        <v>57</v>
      </c>
      <c r="E1536">
        <v>0</v>
      </c>
      <c r="F1536">
        <v>39.9</v>
      </c>
      <c r="G1536">
        <v>0</v>
      </c>
      <c r="H1536">
        <v>0</v>
      </c>
      <c r="I1536">
        <v>0</v>
      </c>
      <c r="K1536">
        <v>1995</v>
      </c>
      <c r="L1536">
        <v>1999</v>
      </c>
    </row>
    <row r="1537" spans="1:12" x14ac:dyDescent="0.25">
      <c r="A1537">
        <v>32</v>
      </c>
      <c r="B1537">
        <v>12370764</v>
      </c>
      <c r="C1537" t="s">
        <v>833</v>
      </c>
      <c r="D1537">
        <v>129.5</v>
      </c>
      <c r="E1537">
        <v>0</v>
      </c>
      <c r="F1537">
        <v>90.65</v>
      </c>
      <c r="G1537">
        <v>0</v>
      </c>
      <c r="H1537">
        <v>0</v>
      </c>
      <c r="I1537">
        <v>0</v>
      </c>
      <c r="K1537">
        <v>1984</v>
      </c>
      <c r="L1537">
        <v>1996</v>
      </c>
    </row>
    <row r="1538" spans="1:12" x14ac:dyDescent="0.25">
      <c r="A1538">
        <v>32</v>
      </c>
      <c r="B1538">
        <v>12370765</v>
      </c>
      <c r="C1538" t="s">
        <v>835</v>
      </c>
      <c r="D1538">
        <v>129</v>
      </c>
      <c r="E1538">
        <v>0</v>
      </c>
      <c r="F1538">
        <v>90.3</v>
      </c>
      <c r="G1538">
        <v>0</v>
      </c>
      <c r="H1538">
        <v>0</v>
      </c>
      <c r="I1538">
        <v>0</v>
      </c>
      <c r="K1538">
        <v>1995</v>
      </c>
      <c r="L1538">
        <v>2001</v>
      </c>
    </row>
    <row r="1539" spans="1:12" x14ac:dyDescent="0.25">
      <c r="A1539">
        <v>32</v>
      </c>
      <c r="B1539">
        <v>12370766</v>
      </c>
      <c r="C1539" t="s">
        <v>835</v>
      </c>
      <c r="D1539">
        <v>65</v>
      </c>
      <c r="E1539">
        <v>0</v>
      </c>
      <c r="F1539">
        <v>45.5</v>
      </c>
      <c r="G1539">
        <v>0</v>
      </c>
      <c r="H1539">
        <v>0</v>
      </c>
      <c r="I1539">
        <v>0</v>
      </c>
      <c r="K1539">
        <v>1995</v>
      </c>
      <c r="L1539">
        <v>1999</v>
      </c>
    </row>
    <row r="1540" spans="1:12" x14ac:dyDescent="0.25">
      <c r="A1540">
        <v>32</v>
      </c>
      <c r="B1540">
        <v>12370767</v>
      </c>
      <c r="C1540" t="s">
        <v>833</v>
      </c>
      <c r="D1540">
        <v>214</v>
      </c>
      <c r="E1540">
        <v>0</v>
      </c>
      <c r="F1540">
        <v>149.80000000000001</v>
      </c>
      <c r="G1540">
        <v>0</v>
      </c>
      <c r="H1540">
        <v>0</v>
      </c>
      <c r="I1540">
        <v>0</v>
      </c>
      <c r="K1540">
        <v>1994</v>
      </c>
      <c r="L1540">
        <v>2003</v>
      </c>
    </row>
    <row r="1541" spans="1:12" x14ac:dyDescent="0.25">
      <c r="A1541">
        <v>32</v>
      </c>
      <c r="B1541">
        <v>12370768</v>
      </c>
      <c r="C1541" t="s">
        <v>833</v>
      </c>
      <c r="D1541">
        <v>259</v>
      </c>
      <c r="E1541">
        <v>0</v>
      </c>
      <c r="F1541">
        <v>181.3</v>
      </c>
      <c r="G1541">
        <v>0</v>
      </c>
      <c r="H1541">
        <v>0</v>
      </c>
      <c r="I1541">
        <v>0</v>
      </c>
      <c r="K1541">
        <v>1994</v>
      </c>
      <c r="L1541">
        <v>2003</v>
      </c>
    </row>
    <row r="1542" spans="1:12" x14ac:dyDescent="0.25">
      <c r="A1542">
        <v>32</v>
      </c>
      <c r="B1542">
        <v>12370769</v>
      </c>
      <c r="C1542" t="s">
        <v>834</v>
      </c>
      <c r="D1542">
        <v>107</v>
      </c>
      <c r="E1542">
        <v>0</v>
      </c>
      <c r="F1542">
        <v>74.900000000000006</v>
      </c>
      <c r="G1542">
        <v>0</v>
      </c>
      <c r="H1542">
        <v>0</v>
      </c>
      <c r="I1542">
        <v>0</v>
      </c>
      <c r="K1542">
        <v>1995</v>
      </c>
      <c r="L1542">
        <v>2001</v>
      </c>
    </row>
    <row r="1543" spans="1:12" x14ac:dyDescent="0.25">
      <c r="A1543">
        <v>32</v>
      </c>
      <c r="B1543">
        <v>12370770</v>
      </c>
      <c r="C1543" t="s">
        <v>836</v>
      </c>
      <c r="D1543">
        <v>220</v>
      </c>
      <c r="E1543">
        <v>0</v>
      </c>
      <c r="F1543">
        <v>165</v>
      </c>
      <c r="G1543">
        <v>0</v>
      </c>
      <c r="H1543">
        <v>0</v>
      </c>
      <c r="I1543">
        <v>0</v>
      </c>
      <c r="K1543">
        <v>1995</v>
      </c>
      <c r="L1543">
        <v>2001</v>
      </c>
    </row>
    <row r="1544" spans="1:12" x14ac:dyDescent="0.25">
      <c r="A1544">
        <v>32</v>
      </c>
      <c r="B1544">
        <v>12370771</v>
      </c>
      <c r="C1544" t="s">
        <v>835</v>
      </c>
      <c r="D1544">
        <v>184</v>
      </c>
      <c r="E1544">
        <v>0</v>
      </c>
      <c r="F1544">
        <v>128.80000000000001</v>
      </c>
      <c r="G1544">
        <v>0</v>
      </c>
      <c r="H1544">
        <v>0</v>
      </c>
      <c r="I1544">
        <v>0</v>
      </c>
      <c r="K1544">
        <v>1992</v>
      </c>
      <c r="L1544">
        <v>1999</v>
      </c>
    </row>
    <row r="1545" spans="1:12" x14ac:dyDescent="0.25">
      <c r="A1545">
        <v>32</v>
      </c>
      <c r="B1545">
        <v>12370772</v>
      </c>
      <c r="C1545" t="s">
        <v>835</v>
      </c>
      <c r="D1545">
        <v>170</v>
      </c>
      <c r="E1545">
        <v>0</v>
      </c>
      <c r="F1545">
        <v>119</v>
      </c>
      <c r="G1545">
        <v>0</v>
      </c>
      <c r="H1545">
        <v>0</v>
      </c>
      <c r="I1545">
        <v>0</v>
      </c>
      <c r="K1545">
        <v>1995</v>
      </c>
      <c r="L1545">
        <v>1998</v>
      </c>
    </row>
    <row r="1546" spans="1:12" x14ac:dyDescent="0.25">
      <c r="A1546">
        <v>32</v>
      </c>
      <c r="B1546">
        <v>12370774</v>
      </c>
      <c r="C1546" t="s">
        <v>834</v>
      </c>
      <c r="D1546">
        <v>107</v>
      </c>
      <c r="E1546">
        <v>0</v>
      </c>
      <c r="F1546">
        <v>74.900000000000006</v>
      </c>
      <c r="G1546">
        <v>0</v>
      </c>
      <c r="H1546">
        <v>0</v>
      </c>
      <c r="I1546">
        <v>0</v>
      </c>
      <c r="K1546">
        <v>1995</v>
      </c>
      <c r="L1546">
        <v>2001</v>
      </c>
    </row>
    <row r="1547" spans="1:12" x14ac:dyDescent="0.25">
      <c r="A1547">
        <v>32</v>
      </c>
      <c r="B1547">
        <v>12370775</v>
      </c>
      <c r="C1547" t="s">
        <v>833</v>
      </c>
      <c r="D1547">
        <v>214</v>
      </c>
      <c r="E1547">
        <v>0</v>
      </c>
      <c r="F1547">
        <v>149.80000000000001</v>
      </c>
      <c r="G1547">
        <v>0</v>
      </c>
      <c r="H1547">
        <v>0</v>
      </c>
      <c r="I1547">
        <v>0</v>
      </c>
      <c r="K1547">
        <v>1994</v>
      </c>
      <c r="L1547">
        <v>2003</v>
      </c>
    </row>
    <row r="1548" spans="1:12" x14ac:dyDescent="0.25">
      <c r="A1548">
        <v>32</v>
      </c>
      <c r="B1548">
        <v>12370776</v>
      </c>
      <c r="C1548" t="s">
        <v>834</v>
      </c>
      <c r="D1548">
        <v>259</v>
      </c>
      <c r="E1548">
        <v>0</v>
      </c>
      <c r="F1548">
        <v>181.3</v>
      </c>
      <c r="G1548">
        <v>0</v>
      </c>
      <c r="H1548">
        <v>0</v>
      </c>
      <c r="I1548">
        <v>0</v>
      </c>
      <c r="K1548">
        <v>1994</v>
      </c>
      <c r="L1548">
        <v>2003</v>
      </c>
    </row>
    <row r="1549" spans="1:12" x14ac:dyDescent="0.25">
      <c r="A1549">
        <v>32</v>
      </c>
      <c r="B1549">
        <v>12370777</v>
      </c>
      <c r="C1549" t="s">
        <v>835</v>
      </c>
      <c r="D1549">
        <v>170</v>
      </c>
      <c r="E1549">
        <v>0</v>
      </c>
      <c r="F1549">
        <v>119</v>
      </c>
      <c r="G1549">
        <v>0</v>
      </c>
      <c r="H1549">
        <v>0</v>
      </c>
      <c r="I1549">
        <v>0</v>
      </c>
      <c r="K1549">
        <v>1995</v>
      </c>
      <c r="L1549">
        <v>1998</v>
      </c>
    </row>
    <row r="1550" spans="1:12" x14ac:dyDescent="0.25">
      <c r="A1550">
        <v>32</v>
      </c>
      <c r="B1550">
        <v>12370778</v>
      </c>
      <c r="C1550" t="s">
        <v>834</v>
      </c>
      <c r="D1550">
        <v>214</v>
      </c>
      <c r="E1550">
        <v>0</v>
      </c>
      <c r="F1550">
        <v>149.80000000000001</v>
      </c>
      <c r="G1550">
        <v>0</v>
      </c>
      <c r="H1550">
        <v>0</v>
      </c>
      <c r="I1550">
        <v>0</v>
      </c>
      <c r="K1550">
        <v>1992</v>
      </c>
      <c r="L1550">
        <v>1999</v>
      </c>
    </row>
    <row r="1551" spans="1:12" x14ac:dyDescent="0.25">
      <c r="A1551">
        <v>32</v>
      </c>
      <c r="B1551">
        <v>12370779</v>
      </c>
      <c r="C1551" t="s">
        <v>834</v>
      </c>
      <c r="D1551">
        <v>259</v>
      </c>
      <c r="E1551">
        <v>0</v>
      </c>
      <c r="F1551">
        <v>181.3</v>
      </c>
      <c r="G1551">
        <v>0</v>
      </c>
      <c r="H1551">
        <v>0</v>
      </c>
      <c r="I1551">
        <v>0</v>
      </c>
      <c r="K1551">
        <v>1995</v>
      </c>
      <c r="L1551">
        <v>1999</v>
      </c>
    </row>
    <row r="1552" spans="1:12" x14ac:dyDescent="0.25">
      <c r="A1552">
        <v>32</v>
      </c>
      <c r="B1552">
        <v>12370781</v>
      </c>
      <c r="C1552" t="s">
        <v>834</v>
      </c>
      <c r="D1552">
        <v>214</v>
      </c>
      <c r="E1552">
        <v>0</v>
      </c>
      <c r="F1552">
        <v>149.80000000000001</v>
      </c>
      <c r="G1552">
        <v>0</v>
      </c>
      <c r="H1552">
        <v>0</v>
      </c>
      <c r="I1552">
        <v>0</v>
      </c>
      <c r="K1552">
        <v>1992</v>
      </c>
      <c r="L1552">
        <v>1999</v>
      </c>
    </row>
    <row r="1553" spans="1:12" x14ac:dyDescent="0.25">
      <c r="A1553">
        <v>32</v>
      </c>
      <c r="B1553">
        <v>12370782</v>
      </c>
      <c r="C1553" t="s">
        <v>833</v>
      </c>
      <c r="D1553">
        <v>214</v>
      </c>
      <c r="E1553">
        <v>0</v>
      </c>
      <c r="F1553">
        <v>149.80000000000001</v>
      </c>
      <c r="G1553">
        <v>0</v>
      </c>
      <c r="H1553">
        <v>0</v>
      </c>
      <c r="I1553">
        <v>0</v>
      </c>
      <c r="K1553">
        <v>1993</v>
      </c>
      <c r="L1553">
        <v>2002</v>
      </c>
    </row>
    <row r="1554" spans="1:12" x14ac:dyDescent="0.25">
      <c r="A1554">
        <v>32</v>
      </c>
      <c r="B1554">
        <v>12370785</v>
      </c>
      <c r="C1554" t="s">
        <v>835</v>
      </c>
      <c r="D1554">
        <v>126</v>
      </c>
      <c r="E1554">
        <v>0</v>
      </c>
      <c r="F1554">
        <v>88.2</v>
      </c>
      <c r="G1554">
        <v>0</v>
      </c>
      <c r="H1554">
        <v>0</v>
      </c>
      <c r="I1554">
        <v>0</v>
      </c>
      <c r="K1554">
        <v>1995</v>
      </c>
      <c r="L1554">
        <v>2002</v>
      </c>
    </row>
    <row r="1555" spans="1:12" x14ac:dyDescent="0.25">
      <c r="A1555">
        <v>32</v>
      </c>
      <c r="B1555">
        <v>12370786</v>
      </c>
      <c r="C1555" t="s">
        <v>834</v>
      </c>
      <c r="D1555">
        <v>130</v>
      </c>
      <c r="E1555">
        <v>0</v>
      </c>
      <c r="F1555">
        <v>91</v>
      </c>
      <c r="G1555">
        <v>0</v>
      </c>
      <c r="H1555">
        <v>0</v>
      </c>
      <c r="I1555">
        <v>0</v>
      </c>
      <c r="K1555">
        <v>1997</v>
      </c>
      <c r="L1555">
        <v>2001</v>
      </c>
    </row>
    <row r="1556" spans="1:12" x14ac:dyDescent="0.25">
      <c r="A1556">
        <v>32</v>
      </c>
      <c r="B1556">
        <v>12370787</v>
      </c>
      <c r="C1556" t="s">
        <v>834</v>
      </c>
      <c r="D1556">
        <v>107</v>
      </c>
      <c r="E1556">
        <v>0</v>
      </c>
      <c r="F1556">
        <v>74.900000000000006</v>
      </c>
      <c r="G1556">
        <v>0</v>
      </c>
      <c r="H1556">
        <v>0</v>
      </c>
      <c r="I1556">
        <v>0</v>
      </c>
      <c r="K1556">
        <v>1993</v>
      </c>
      <c r="L1556">
        <v>2002</v>
      </c>
    </row>
    <row r="1557" spans="1:12" x14ac:dyDescent="0.25">
      <c r="A1557">
        <v>32</v>
      </c>
      <c r="B1557">
        <v>12370831</v>
      </c>
      <c r="C1557" t="s">
        <v>837</v>
      </c>
      <c r="D1557">
        <v>36</v>
      </c>
      <c r="E1557">
        <v>0</v>
      </c>
      <c r="F1557">
        <v>25.2</v>
      </c>
      <c r="G1557">
        <v>0</v>
      </c>
      <c r="H1557">
        <v>0</v>
      </c>
      <c r="I1557">
        <v>0</v>
      </c>
      <c r="K1557">
        <v>1997</v>
      </c>
      <c r="L1557">
        <v>2002</v>
      </c>
    </row>
    <row r="1558" spans="1:12" x14ac:dyDescent="0.25">
      <c r="A1558">
        <v>32</v>
      </c>
      <c r="B1558">
        <v>12370857</v>
      </c>
      <c r="C1558" t="s">
        <v>838</v>
      </c>
      <c r="D1558">
        <v>199</v>
      </c>
      <c r="E1558">
        <v>0</v>
      </c>
      <c r="F1558">
        <v>139.30000000000001</v>
      </c>
      <c r="G1558">
        <v>0</v>
      </c>
      <c r="H1558">
        <v>0</v>
      </c>
      <c r="I1558">
        <v>0</v>
      </c>
      <c r="K1558">
        <v>1994</v>
      </c>
      <c r="L1558">
        <v>2003</v>
      </c>
    </row>
    <row r="1559" spans="1:12" x14ac:dyDescent="0.25">
      <c r="A1559">
        <v>32</v>
      </c>
      <c r="B1559">
        <v>12370858</v>
      </c>
      <c r="C1559" t="s">
        <v>839</v>
      </c>
      <c r="D1559">
        <v>109</v>
      </c>
      <c r="E1559">
        <v>0</v>
      </c>
      <c r="F1559">
        <v>76.3</v>
      </c>
      <c r="G1559">
        <v>0</v>
      </c>
      <c r="H1559">
        <v>0</v>
      </c>
      <c r="I1559">
        <v>0</v>
      </c>
      <c r="K1559">
        <v>1994</v>
      </c>
      <c r="L1559">
        <v>2003</v>
      </c>
    </row>
    <row r="1560" spans="1:12" x14ac:dyDescent="0.25">
      <c r="A1560">
        <v>32</v>
      </c>
      <c r="B1560">
        <v>12370860</v>
      </c>
      <c r="C1560" t="s">
        <v>840</v>
      </c>
      <c r="D1560">
        <v>229</v>
      </c>
      <c r="E1560">
        <v>0</v>
      </c>
      <c r="F1560">
        <v>160.30000000000001</v>
      </c>
      <c r="G1560">
        <v>0</v>
      </c>
      <c r="H1560">
        <v>0</v>
      </c>
      <c r="I1560">
        <v>0</v>
      </c>
      <c r="K1560">
        <v>1994</v>
      </c>
      <c r="L1560">
        <v>2003</v>
      </c>
    </row>
    <row r="1561" spans="1:12" x14ac:dyDescent="0.25">
      <c r="A1561">
        <v>32</v>
      </c>
      <c r="B1561">
        <v>12370861</v>
      </c>
      <c r="C1561" t="s">
        <v>839</v>
      </c>
      <c r="D1561">
        <v>150</v>
      </c>
      <c r="E1561">
        <v>0</v>
      </c>
      <c r="F1561">
        <v>105</v>
      </c>
      <c r="G1561">
        <v>0</v>
      </c>
      <c r="H1561">
        <v>0</v>
      </c>
      <c r="I1561">
        <v>0</v>
      </c>
      <c r="K1561">
        <v>1994</v>
      </c>
      <c r="L1561">
        <v>2003</v>
      </c>
    </row>
    <row r="1562" spans="1:12" x14ac:dyDescent="0.25">
      <c r="A1562">
        <v>32</v>
      </c>
      <c r="B1562">
        <v>12370863</v>
      </c>
      <c r="C1562" t="s">
        <v>841</v>
      </c>
      <c r="D1562">
        <v>225.36</v>
      </c>
      <c r="E1562">
        <v>0</v>
      </c>
      <c r="F1562">
        <v>157.75</v>
      </c>
      <c r="G1562">
        <v>0</v>
      </c>
      <c r="H1562">
        <v>0</v>
      </c>
      <c r="I1562">
        <v>0</v>
      </c>
      <c r="K1562">
        <v>1988</v>
      </c>
      <c r="L1562">
        <v>1999</v>
      </c>
    </row>
    <row r="1563" spans="1:12" x14ac:dyDescent="0.25">
      <c r="A1563">
        <v>32</v>
      </c>
      <c r="B1563">
        <v>12370864</v>
      </c>
      <c r="C1563" t="s">
        <v>842</v>
      </c>
      <c r="D1563">
        <v>125.36</v>
      </c>
      <c r="E1563">
        <v>0</v>
      </c>
      <c r="F1563">
        <v>87.75</v>
      </c>
      <c r="G1563">
        <v>0</v>
      </c>
      <c r="H1563">
        <v>0</v>
      </c>
      <c r="I1563">
        <v>0</v>
      </c>
      <c r="K1563">
        <v>1988</v>
      </c>
      <c r="L1563">
        <v>1999</v>
      </c>
    </row>
    <row r="1564" spans="1:12" x14ac:dyDescent="0.25">
      <c r="A1564">
        <v>32</v>
      </c>
      <c r="B1564">
        <v>12370866</v>
      </c>
      <c r="C1564" t="s">
        <v>843</v>
      </c>
      <c r="D1564">
        <v>245</v>
      </c>
      <c r="E1564">
        <v>0</v>
      </c>
      <c r="F1564">
        <v>171.5</v>
      </c>
      <c r="G1564">
        <v>0</v>
      </c>
      <c r="H1564">
        <v>0</v>
      </c>
      <c r="I1564">
        <v>0</v>
      </c>
      <c r="K1564">
        <v>1988</v>
      </c>
      <c r="L1564">
        <v>2000</v>
      </c>
    </row>
    <row r="1565" spans="1:12" x14ac:dyDescent="0.25">
      <c r="A1565">
        <v>32</v>
      </c>
      <c r="B1565">
        <v>12370867</v>
      </c>
      <c r="C1565" t="s">
        <v>844</v>
      </c>
      <c r="D1565">
        <v>160.36000000000001</v>
      </c>
      <c r="E1565">
        <v>0</v>
      </c>
      <c r="F1565">
        <v>112.25</v>
      </c>
      <c r="G1565">
        <v>0</v>
      </c>
      <c r="H1565">
        <v>0</v>
      </c>
      <c r="I1565">
        <v>0</v>
      </c>
      <c r="K1565">
        <v>1988</v>
      </c>
      <c r="L1565">
        <v>1999</v>
      </c>
    </row>
    <row r="1566" spans="1:12" x14ac:dyDescent="0.25">
      <c r="A1566">
        <v>32</v>
      </c>
      <c r="B1566">
        <v>12370869</v>
      </c>
      <c r="C1566" t="s">
        <v>845</v>
      </c>
      <c r="D1566">
        <v>104</v>
      </c>
      <c r="E1566">
        <v>0</v>
      </c>
      <c r="F1566">
        <v>72.8</v>
      </c>
      <c r="G1566">
        <v>0</v>
      </c>
      <c r="H1566">
        <v>0</v>
      </c>
      <c r="I1566">
        <v>0</v>
      </c>
      <c r="K1566">
        <v>1988</v>
      </c>
      <c r="L1566">
        <v>2003</v>
      </c>
    </row>
    <row r="1567" spans="1:12" x14ac:dyDescent="0.25">
      <c r="A1567">
        <v>32</v>
      </c>
      <c r="B1567">
        <v>12370870</v>
      </c>
      <c r="C1567" t="s">
        <v>846</v>
      </c>
      <c r="D1567">
        <v>118</v>
      </c>
      <c r="E1567">
        <v>0</v>
      </c>
      <c r="F1567">
        <v>88.5</v>
      </c>
      <c r="G1567">
        <v>0</v>
      </c>
      <c r="H1567">
        <v>0</v>
      </c>
      <c r="I1567">
        <v>0</v>
      </c>
      <c r="K1567">
        <v>1988</v>
      </c>
      <c r="L1567">
        <v>1999</v>
      </c>
    </row>
    <row r="1568" spans="1:12" x14ac:dyDescent="0.25">
      <c r="A1568">
        <v>32</v>
      </c>
      <c r="B1568">
        <v>12370871</v>
      </c>
      <c r="C1568" t="s">
        <v>847</v>
      </c>
      <c r="D1568">
        <v>16</v>
      </c>
      <c r="E1568">
        <v>0</v>
      </c>
      <c r="F1568">
        <v>11.2</v>
      </c>
      <c r="G1568">
        <v>0</v>
      </c>
      <c r="H1568">
        <v>0</v>
      </c>
      <c r="I1568">
        <v>0</v>
      </c>
      <c r="K1568">
        <v>1988</v>
      </c>
      <c r="L1568">
        <v>2003</v>
      </c>
    </row>
    <row r="1569" spans="1:12" x14ac:dyDescent="0.25">
      <c r="A1569">
        <v>32</v>
      </c>
      <c r="B1569">
        <v>12370884</v>
      </c>
      <c r="C1569" t="s">
        <v>848</v>
      </c>
      <c r="D1569">
        <v>299</v>
      </c>
      <c r="E1569">
        <v>0</v>
      </c>
      <c r="F1569">
        <v>209.3</v>
      </c>
      <c r="G1569">
        <v>0</v>
      </c>
      <c r="H1569">
        <v>0</v>
      </c>
      <c r="I1569">
        <v>0</v>
      </c>
      <c r="K1569">
        <v>1997</v>
      </c>
      <c r="L1569">
        <v>1999</v>
      </c>
    </row>
    <row r="1570" spans="1:12" x14ac:dyDescent="0.25">
      <c r="A1570">
        <v>32</v>
      </c>
      <c r="B1570">
        <v>12370885</v>
      </c>
      <c r="C1570" t="s">
        <v>279</v>
      </c>
      <c r="D1570">
        <v>31</v>
      </c>
      <c r="E1570">
        <v>0</v>
      </c>
      <c r="F1570">
        <v>21.7</v>
      </c>
      <c r="G1570">
        <v>0</v>
      </c>
      <c r="H1570">
        <v>0</v>
      </c>
      <c r="I1570">
        <v>0</v>
      </c>
      <c r="K1570">
        <v>1997</v>
      </c>
      <c r="L1570">
        <v>1999</v>
      </c>
    </row>
    <row r="1571" spans="1:12" x14ac:dyDescent="0.25">
      <c r="A1571">
        <v>32</v>
      </c>
      <c r="B1571">
        <v>12370886</v>
      </c>
      <c r="C1571" t="s">
        <v>279</v>
      </c>
      <c r="D1571">
        <v>31</v>
      </c>
      <c r="E1571">
        <v>0</v>
      </c>
      <c r="F1571">
        <v>21.7</v>
      </c>
      <c r="G1571">
        <v>0</v>
      </c>
      <c r="H1571">
        <v>0</v>
      </c>
      <c r="I1571">
        <v>0</v>
      </c>
      <c r="K1571">
        <v>1997</v>
      </c>
      <c r="L1571">
        <v>1999</v>
      </c>
    </row>
    <row r="1572" spans="1:12" x14ac:dyDescent="0.25">
      <c r="A1572">
        <v>32</v>
      </c>
      <c r="B1572">
        <v>12370887</v>
      </c>
      <c r="C1572" t="s">
        <v>200</v>
      </c>
      <c r="D1572">
        <v>24</v>
      </c>
      <c r="E1572">
        <v>0</v>
      </c>
      <c r="F1572">
        <v>16.8</v>
      </c>
      <c r="G1572">
        <v>0</v>
      </c>
      <c r="H1572">
        <v>0</v>
      </c>
      <c r="I1572">
        <v>0</v>
      </c>
      <c r="K1572">
        <v>1997</v>
      </c>
      <c r="L1572">
        <v>1999</v>
      </c>
    </row>
    <row r="1573" spans="1:12" x14ac:dyDescent="0.25">
      <c r="A1573">
        <v>32</v>
      </c>
      <c r="B1573">
        <v>12370888</v>
      </c>
      <c r="C1573" t="s">
        <v>200</v>
      </c>
      <c r="D1573">
        <v>24</v>
      </c>
      <c r="E1573">
        <v>0</v>
      </c>
      <c r="F1573">
        <v>16.8</v>
      </c>
      <c r="G1573">
        <v>0</v>
      </c>
      <c r="H1573">
        <v>0</v>
      </c>
      <c r="I1573">
        <v>0</v>
      </c>
      <c r="K1573">
        <v>1997</v>
      </c>
      <c r="L1573">
        <v>1999</v>
      </c>
    </row>
    <row r="1574" spans="1:12" x14ac:dyDescent="0.25">
      <c r="A1574">
        <v>32</v>
      </c>
      <c r="B1574">
        <v>12370892</v>
      </c>
      <c r="C1574" t="s">
        <v>279</v>
      </c>
      <c r="D1574">
        <v>35</v>
      </c>
      <c r="E1574">
        <v>0</v>
      </c>
      <c r="F1574">
        <v>24.5</v>
      </c>
      <c r="G1574">
        <v>0</v>
      </c>
      <c r="H1574">
        <v>0</v>
      </c>
      <c r="I1574">
        <v>0</v>
      </c>
      <c r="K1574">
        <v>1997</v>
      </c>
      <c r="L1574">
        <v>1999</v>
      </c>
    </row>
    <row r="1575" spans="1:12" x14ac:dyDescent="0.25">
      <c r="A1575">
        <v>32</v>
      </c>
      <c r="B1575">
        <v>12370893</v>
      </c>
      <c r="C1575" t="s">
        <v>279</v>
      </c>
      <c r="D1575">
        <v>31</v>
      </c>
      <c r="E1575">
        <v>0</v>
      </c>
      <c r="F1575">
        <v>21.7</v>
      </c>
      <c r="G1575">
        <v>0</v>
      </c>
      <c r="H1575">
        <v>0</v>
      </c>
      <c r="I1575">
        <v>0</v>
      </c>
      <c r="K1575">
        <v>1997</v>
      </c>
      <c r="L1575">
        <v>1999</v>
      </c>
    </row>
    <row r="1576" spans="1:12" x14ac:dyDescent="0.25">
      <c r="A1576">
        <v>32</v>
      </c>
      <c r="B1576">
        <v>12370894</v>
      </c>
      <c r="C1576" t="s">
        <v>279</v>
      </c>
      <c r="D1576">
        <v>31</v>
      </c>
      <c r="E1576">
        <v>0</v>
      </c>
      <c r="F1576">
        <v>21.7</v>
      </c>
      <c r="G1576">
        <v>0</v>
      </c>
      <c r="H1576">
        <v>0</v>
      </c>
      <c r="I1576">
        <v>0</v>
      </c>
      <c r="K1576">
        <v>1997</v>
      </c>
      <c r="L1576">
        <v>2000</v>
      </c>
    </row>
    <row r="1577" spans="1:12" x14ac:dyDescent="0.25">
      <c r="A1577">
        <v>32</v>
      </c>
      <c r="B1577">
        <v>12370895</v>
      </c>
      <c r="C1577" t="s">
        <v>279</v>
      </c>
      <c r="D1577">
        <v>31</v>
      </c>
      <c r="E1577">
        <v>0</v>
      </c>
      <c r="F1577">
        <v>21.7</v>
      </c>
      <c r="G1577">
        <v>0</v>
      </c>
      <c r="H1577">
        <v>0</v>
      </c>
      <c r="I1577">
        <v>0</v>
      </c>
      <c r="K1577">
        <v>1997</v>
      </c>
      <c r="L1577">
        <v>1997</v>
      </c>
    </row>
    <row r="1578" spans="1:12" x14ac:dyDescent="0.25">
      <c r="A1578">
        <v>32</v>
      </c>
      <c r="B1578">
        <v>12370896</v>
      </c>
      <c r="C1578" t="s">
        <v>279</v>
      </c>
      <c r="D1578">
        <v>31</v>
      </c>
      <c r="E1578">
        <v>0</v>
      </c>
      <c r="F1578">
        <v>21.7</v>
      </c>
      <c r="G1578">
        <v>0</v>
      </c>
      <c r="H1578">
        <v>0</v>
      </c>
      <c r="I1578">
        <v>0</v>
      </c>
      <c r="K1578">
        <v>1997</v>
      </c>
      <c r="L1578">
        <v>1999</v>
      </c>
    </row>
    <row r="1579" spans="1:12" x14ac:dyDescent="0.25">
      <c r="A1579">
        <v>32</v>
      </c>
      <c r="B1579">
        <v>12370897</v>
      </c>
      <c r="C1579" t="s">
        <v>200</v>
      </c>
      <c r="D1579">
        <v>25</v>
      </c>
      <c r="E1579">
        <v>0</v>
      </c>
      <c r="F1579">
        <v>17.5</v>
      </c>
      <c r="G1579">
        <v>0</v>
      </c>
      <c r="H1579">
        <v>0</v>
      </c>
      <c r="I1579">
        <v>0</v>
      </c>
      <c r="K1579">
        <v>1997</v>
      </c>
      <c r="L1579">
        <v>1999</v>
      </c>
    </row>
    <row r="1580" spans="1:12" x14ac:dyDescent="0.25">
      <c r="A1580">
        <v>32</v>
      </c>
      <c r="B1580">
        <v>12370898</v>
      </c>
      <c r="C1580" t="s">
        <v>200</v>
      </c>
      <c r="D1580">
        <v>24</v>
      </c>
      <c r="E1580">
        <v>0</v>
      </c>
      <c r="F1580">
        <v>16.8</v>
      </c>
      <c r="G1580">
        <v>0</v>
      </c>
      <c r="H1580">
        <v>0</v>
      </c>
      <c r="I1580">
        <v>0</v>
      </c>
      <c r="K1580">
        <v>1997</v>
      </c>
      <c r="L1580">
        <v>1999</v>
      </c>
    </row>
    <row r="1581" spans="1:12" x14ac:dyDescent="0.25">
      <c r="A1581">
        <v>32</v>
      </c>
      <c r="B1581">
        <v>12370899</v>
      </c>
      <c r="C1581" t="s">
        <v>200</v>
      </c>
      <c r="D1581">
        <v>24</v>
      </c>
      <c r="E1581">
        <v>0</v>
      </c>
      <c r="F1581">
        <v>16.8</v>
      </c>
      <c r="G1581">
        <v>0</v>
      </c>
      <c r="H1581">
        <v>0</v>
      </c>
      <c r="I1581">
        <v>0</v>
      </c>
      <c r="K1581">
        <v>1997</v>
      </c>
      <c r="L1581">
        <v>2000</v>
      </c>
    </row>
    <row r="1582" spans="1:12" x14ac:dyDescent="0.25">
      <c r="A1582">
        <v>32</v>
      </c>
      <c r="B1582">
        <v>12370900</v>
      </c>
      <c r="C1582" t="s">
        <v>200</v>
      </c>
      <c r="D1582">
        <v>23</v>
      </c>
      <c r="E1582">
        <v>0</v>
      </c>
      <c r="F1582">
        <v>16.100000000000001</v>
      </c>
      <c r="G1582">
        <v>0</v>
      </c>
      <c r="H1582">
        <v>0</v>
      </c>
      <c r="I1582">
        <v>0</v>
      </c>
      <c r="K1582">
        <v>1997</v>
      </c>
      <c r="L1582">
        <v>1997</v>
      </c>
    </row>
    <row r="1583" spans="1:12" x14ac:dyDescent="0.25">
      <c r="A1583">
        <v>32</v>
      </c>
      <c r="B1583">
        <v>12370901</v>
      </c>
      <c r="C1583" t="s">
        <v>200</v>
      </c>
      <c r="D1583">
        <v>24</v>
      </c>
      <c r="E1583">
        <v>0</v>
      </c>
      <c r="F1583">
        <v>16.8</v>
      </c>
      <c r="G1583">
        <v>0</v>
      </c>
      <c r="H1583">
        <v>0</v>
      </c>
      <c r="I1583">
        <v>0</v>
      </c>
      <c r="K1583">
        <v>1997</v>
      </c>
      <c r="L1583">
        <v>1999</v>
      </c>
    </row>
    <row r="1584" spans="1:12" x14ac:dyDescent="0.25">
      <c r="A1584">
        <v>32</v>
      </c>
      <c r="B1584">
        <v>12370902</v>
      </c>
      <c r="C1584" t="s">
        <v>279</v>
      </c>
      <c r="D1584">
        <v>30</v>
      </c>
      <c r="E1584">
        <v>0</v>
      </c>
      <c r="F1584">
        <v>21</v>
      </c>
      <c r="G1584">
        <v>0</v>
      </c>
      <c r="H1584">
        <v>0</v>
      </c>
      <c r="I1584">
        <v>0</v>
      </c>
      <c r="K1584">
        <v>1997</v>
      </c>
      <c r="L1584">
        <v>2003</v>
      </c>
    </row>
    <row r="1585" spans="1:12" x14ac:dyDescent="0.25">
      <c r="A1585">
        <v>32</v>
      </c>
      <c r="B1585">
        <v>12370903</v>
      </c>
      <c r="C1585" t="s">
        <v>279</v>
      </c>
      <c r="D1585">
        <v>31</v>
      </c>
      <c r="E1585">
        <v>0</v>
      </c>
      <c r="F1585">
        <v>21.7</v>
      </c>
      <c r="G1585">
        <v>0</v>
      </c>
      <c r="H1585">
        <v>0</v>
      </c>
      <c r="I1585">
        <v>0</v>
      </c>
      <c r="K1585">
        <v>1997</v>
      </c>
      <c r="L1585">
        <v>2000</v>
      </c>
    </row>
    <row r="1586" spans="1:12" x14ac:dyDescent="0.25">
      <c r="A1586">
        <v>32</v>
      </c>
      <c r="B1586">
        <v>12370904</v>
      </c>
      <c r="C1586" t="s">
        <v>279</v>
      </c>
      <c r="D1586">
        <v>31</v>
      </c>
      <c r="E1586">
        <v>0</v>
      </c>
      <c r="F1586">
        <v>21.7</v>
      </c>
      <c r="G1586">
        <v>0</v>
      </c>
      <c r="H1586">
        <v>0</v>
      </c>
      <c r="I1586">
        <v>0</v>
      </c>
      <c r="K1586">
        <v>1997</v>
      </c>
      <c r="L1586">
        <v>1998</v>
      </c>
    </row>
    <row r="1587" spans="1:12" x14ac:dyDescent="0.25">
      <c r="A1587">
        <v>32</v>
      </c>
      <c r="B1587">
        <v>12370905</v>
      </c>
      <c r="C1587" t="s">
        <v>279</v>
      </c>
      <c r="D1587">
        <v>31</v>
      </c>
      <c r="E1587">
        <v>0</v>
      </c>
      <c r="F1587">
        <v>21.7</v>
      </c>
      <c r="G1587">
        <v>0</v>
      </c>
      <c r="H1587">
        <v>0</v>
      </c>
      <c r="I1587">
        <v>0</v>
      </c>
      <c r="K1587">
        <v>1997</v>
      </c>
      <c r="L1587">
        <v>2003</v>
      </c>
    </row>
    <row r="1588" spans="1:12" x14ac:dyDescent="0.25">
      <c r="A1588">
        <v>32</v>
      </c>
      <c r="B1588">
        <v>12370906</v>
      </c>
      <c r="C1588" t="s">
        <v>200</v>
      </c>
      <c r="D1588">
        <v>24</v>
      </c>
      <c r="E1588">
        <v>0</v>
      </c>
      <c r="F1588">
        <v>16.8</v>
      </c>
      <c r="G1588">
        <v>0</v>
      </c>
      <c r="H1588">
        <v>0</v>
      </c>
      <c r="I1588">
        <v>0</v>
      </c>
      <c r="K1588">
        <v>1997</v>
      </c>
      <c r="L1588">
        <v>2005</v>
      </c>
    </row>
    <row r="1589" spans="1:12" x14ac:dyDescent="0.25">
      <c r="A1589">
        <v>32</v>
      </c>
      <c r="B1589">
        <v>12370907</v>
      </c>
      <c r="C1589" t="s">
        <v>200</v>
      </c>
      <c r="D1589">
        <v>24</v>
      </c>
      <c r="E1589">
        <v>0</v>
      </c>
      <c r="F1589">
        <v>16.8</v>
      </c>
      <c r="G1589">
        <v>0</v>
      </c>
      <c r="H1589">
        <v>0</v>
      </c>
      <c r="I1589">
        <v>0</v>
      </c>
      <c r="K1589">
        <v>1997</v>
      </c>
      <c r="L1589">
        <v>2000</v>
      </c>
    </row>
    <row r="1590" spans="1:12" x14ac:dyDescent="0.25">
      <c r="A1590">
        <v>32</v>
      </c>
      <c r="B1590">
        <v>12370908</v>
      </c>
      <c r="C1590" t="s">
        <v>200</v>
      </c>
      <c r="D1590">
        <v>23</v>
      </c>
      <c r="E1590">
        <v>0</v>
      </c>
      <c r="F1590">
        <v>16.100000000000001</v>
      </c>
      <c r="G1590">
        <v>0</v>
      </c>
      <c r="H1590">
        <v>0</v>
      </c>
      <c r="I1590">
        <v>0</v>
      </c>
      <c r="K1590">
        <v>1997</v>
      </c>
      <c r="L1590">
        <v>1998</v>
      </c>
    </row>
    <row r="1591" spans="1:12" x14ac:dyDescent="0.25">
      <c r="A1591">
        <v>32</v>
      </c>
      <c r="B1591">
        <v>12370909</v>
      </c>
      <c r="C1591" t="s">
        <v>200</v>
      </c>
      <c r="D1591">
        <v>24</v>
      </c>
      <c r="E1591">
        <v>0</v>
      </c>
      <c r="F1591">
        <v>16.8</v>
      </c>
      <c r="G1591">
        <v>0</v>
      </c>
      <c r="H1591">
        <v>0</v>
      </c>
      <c r="I1591">
        <v>0</v>
      </c>
      <c r="K1591">
        <v>1997</v>
      </c>
      <c r="L1591">
        <v>2005</v>
      </c>
    </row>
    <row r="1592" spans="1:12" x14ac:dyDescent="0.25">
      <c r="A1592">
        <v>32</v>
      </c>
      <c r="B1592">
        <v>12370910</v>
      </c>
      <c r="C1592" t="s">
        <v>181</v>
      </c>
      <c r="D1592">
        <v>27</v>
      </c>
      <c r="E1592">
        <v>0</v>
      </c>
      <c r="F1592">
        <v>18.899999999999999</v>
      </c>
      <c r="G1592">
        <v>0</v>
      </c>
      <c r="H1592">
        <v>0</v>
      </c>
      <c r="I1592">
        <v>0</v>
      </c>
      <c r="K1592">
        <v>1997</v>
      </c>
      <c r="L1592">
        <v>2000</v>
      </c>
    </row>
    <row r="1593" spans="1:12" x14ac:dyDescent="0.25">
      <c r="A1593">
        <v>32</v>
      </c>
      <c r="B1593">
        <v>12370911</v>
      </c>
      <c r="C1593" t="s">
        <v>181</v>
      </c>
      <c r="D1593">
        <v>27</v>
      </c>
      <c r="E1593">
        <v>0</v>
      </c>
      <c r="F1593">
        <v>18.899999999999999</v>
      </c>
      <c r="G1593">
        <v>0</v>
      </c>
      <c r="H1593">
        <v>0</v>
      </c>
      <c r="I1593">
        <v>0</v>
      </c>
      <c r="K1593">
        <v>1997</v>
      </c>
      <c r="L1593">
        <v>2000</v>
      </c>
    </row>
    <row r="1594" spans="1:12" x14ac:dyDescent="0.25">
      <c r="A1594">
        <v>32</v>
      </c>
      <c r="B1594">
        <v>12370912</v>
      </c>
      <c r="C1594" t="s">
        <v>181</v>
      </c>
      <c r="D1594">
        <v>22.5</v>
      </c>
      <c r="E1594">
        <v>0</v>
      </c>
      <c r="F1594">
        <v>15.75</v>
      </c>
      <c r="G1594">
        <v>0</v>
      </c>
      <c r="H1594">
        <v>0</v>
      </c>
      <c r="I1594">
        <v>0</v>
      </c>
      <c r="K1594">
        <v>1997</v>
      </c>
      <c r="L1594">
        <v>1999</v>
      </c>
    </row>
    <row r="1595" spans="1:12" x14ac:dyDescent="0.25">
      <c r="A1595">
        <v>32</v>
      </c>
      <c r="B1595">
        <v>12370913</v>
      </c>
      <c r="C1595" t="s">
        <v>181</v>
      </c>
      <c r="D1595">
        <v>24</v>
      </c>
      <c r="E1595">
        <v>0</v>
      </c>
      <c r="F1595">
        <v>16.8</v>
      </c>
      <c r="G1595">
        <v>0</v>
      </c>
      <c r="H1595">
        <v>0</v>
      </c>
      <c r="I1595">
        <v>0</v>
      </c>
      <c r="K1595">
        <v>1997</v>
      </c>
      <c r="L1595">
        <v>2000</v>
      </c>
    </row>
    <row r="1596" spans="1:12" x14ac:dyDescent="0.25">
      <c r="A1596">
        <v>32</v>
      </c>
      <c r="B1596">
        <v>12370916</v>
      </c>
      <c r="C1596" t="s">
        <v>849</v>
      </c>
      <c r="D1596">
        <v>39.99</v>
      </c>
      <c r="E1596">
        <v>0</v>
      </c>
      <c r="F1596">
        <v>27.99</v>
      </c>
      <c r="G1596">
        <v>0</v>
      </c>
      <c r="H1596">
        <v>0</v>
      </c>
      <c r="I1596">
        <v>0</v>
      </c>
      <c r="K1596">
        <v>1997</v>
      </c>
      <c r="L1596">
        <v>2004</v>
      </c>
    </row>
    <row r="1597" spans="1:12" x14ac:dyDescent="0.25">
      <c r="A1597">
        <v>32</v>
      </c>
      <c r="B1597">
        <v>12370939</v>
      </c>
      <c r="C1597" t="s">
        <v>400</v>
      </c>
      <c r="D1597">
        <v>95</v>
      </c>
      <c r="E1597">
        <v>0</v>
      </c>
      <c r="F1597">
        <v>66.5</v>
      </c>
      <c r="G1597">
        <v>0</v>
      </c>
      <c r="H1597">
        <v>0</v>
      </c>
      <c r="I1597">
        <v>0</v>
      </c>
      <c r="K1597">
        <v>1995</v>
      </c>
      <c r="L1597">
        <v>1999</v>
      </c>
    </row>
    <row r="1598" spans="1:12" x14ac:dyDescent="0.25">
      <c r="A1598">
        <v>32</v>
      </c>
      <c r="B1598">
        <v>12370940</v>
      </c>
      <c r="C1598" t="s">
        <v>850</v>
      </c>
      <c r="D1598">
        <v>55</v>
      </c>
      <c r="E1598">
        <v>0</v>
      </c>
      <c r="F1598">
        <v>41.25</v>
      </c>
      <c r="G1598">
        <v>0</v>
      </c>
      <c r="H1598">
        <v>0</v>
      </c>
      <c r="I1598">
        <v>0</v>
      </c>
      <c r="K1598">
        <v>1995</v>
      </c>
      <c r="L1598">
        <v>2005</v>
      </c>
    </row>
    <row r="1599" spans="1:12" x14ac:dyDescent="0.25">
      <c r="A1599">
        <v>32</v>
      </c>
      <c r="B1599">
        <v>12370941</v>
      </c>
      <c r="C1599" t="s">
        <v>851</v>
      </c>
      <c r="D1599">
        <v>57</v>
      </c>
      <c r="E1599">
        <v>0</v>
      </c>
      <c r="F1599">
        <v>39.9</v>
      </c>
      <c r="G1599">
        <v>0</v>
      </c>
      <c r="H1599">
        <v>0</v>
      </c>
      <c r="I1599">
        <v>0</v>
      </c>
      <c r="K1599">
        <v>1995</v>
      </c>
      <c r="L1599">
        <v>1997</v>
      </c>
    </row>
    <row r="1600" spans="1:12" x14ac:dyDescent="0.25">
      <c r="A1600">
        <v>32</v>
      </c>
      <c r="B1600">
        <v>12370942</v>
      </c>
      <c r="C1600" t="s">
        <v>293</v>
      </c>
      <c r="D1600">
        <v>65</v>
      </c>
      <c r="E1600">
        <v>0</v>
      </c>
      <c r="F1600">
        <v>45.5</v>
      </c>
      <c r="G1600">
        <v>0</v>
      </c>
      <c r="H1600">
        <v>0</v>
      </c>
      <c r="I1600">
        <v>0</v>
      </c>
      <c r="K1600">
        <v>1992</v>
      </c>
      <c r="L1600">
        <v>2000</v>
      </c>
    </row>
    <row r="1601" spans="1:12" x14ac:dyDescent="0.25">
      <c r="A1601">
        <v>32</v>
      </c>
      <c r="B1601">
        <v>12370943</v>
      </c>
      <c r="C1601" t="s">
        <v>790</v>
      </c>
      <c r="D1601">
        <v>47</v>
      </c>
      <c r="E1601">
        <v>0</v>
      </c>
      <c r="F1601">
        <v>32.9</v>
      </c>
      <c r="G1601">
        <v>0</v>
      </c>
      <c r="H1601">
        <v>0</v>
      </c>
      <c r="I1601">
        <v>0</v>
      </c>
      <c r="K1601">
        <v>1995</v>
      </c>
      <c r="L1601">
        <v>2003</v>
      </c>
    </row>
    <row r="1602" spans="1:12" x14ac:dyDescent="0.25">
      <c r="A1602">
        <v>32</v>
      </c>
      <c r="B1602">
        <v>12370944</v>
      </c>
      <c r="C1602" t="s">
        <v>850</v>
      </c>
      <c r="D1602">
        <v>63</v>
      </c>
      <c r="E1602">
        <v>0</v>
      </c>
      <c r="F1602">
        <v>44.1</v>
      </c>
      <c r="G1602">
        <v>0</v>
      </c>
      <c r="H1602">
        <v>0</v>
      </c>
      <c r="I1602">
        <v>0</v>
      </c>
      <c r="K1602">
        <v>1995</v>
      </c>
      <c r="L1602">
        <v>1997</v>
      </c>
    </row>
    <row r="1603" spans="1:12" x14ac:dyDescent="0.25">
      <c r="A1603">
        <v>32</v>
      </c>
      <c r="B1603">
        <v>12370946</v>
      </c>
      <c r="C1603" t="s">
        <v>852</v>
      </c>
      <c r="D1603">
        <v>389.93</v>
      </c>
      <c r="E1603">
        <v>0</v>
      </c>
      <c r="F1603">
        <v>272.95</v>
      </c>
      <c r="G1603">
        <v>0</v>
      </c>
      <c r="H1603">
        <v>0</v>
      </c>
      <c r="I1603">
        <v>0</v>
      </c>
      <c r="K1603">
        <v>1994</v>
      </c>
      <c r="L1603">
        <v>2000</v>
      </c>
    </row>
    <row r="1604" spans="1:12" x14ac:dyDescent="0.25">
      <c r="A1604">
        <v>32</v>
      </c>
      <c r="B1604">
        <v>12370947</v>
      </c>
      <c r="C1604" t="s">
        <v>853</v>
      </c>
      <c r="D1604">
        <v>389.93</v>
      </c>
      <c r="E1604">
        <v>0</v>
      </c>
      <c r="F1604">
        <v>272.95</v>
      </c>
      <c r="G1604">
        <v>0</v>
      </c>
      <c r="H1604">
        <v>0</v>
      </c>
      <c r="I1604">
        <v>0</v>
      </c>
      <c r="K1604">
        <v>1994</v>
      </c>
      <c r="L1604">
        <v>2000</v>
      </c>
    </row>
    <row r="1605" spans="1:12" x14ac:dyDescent="0.25">
      <c r="A1605">
        <v>32</v>
      </c>
      <c r="B1605">
        <v>12370949</v>
      </c>
      <c r="C1605" t="s">
        <v>854</v>
      </c>
      <c r="D1605">
        <v>389.93</v>
      </c>
      <c r="E1605">
        <v>0</v>
      </c>
      <c r="F1605">
        <v>272.95</v>
      </c>
      <c r="G1605">
        <v>0</v>
      </c>
      <c r="H1605">
        <v>0</v>
      </c>
      <c r="I1605">
        <v>0</v>
      </c>
      <c r="K1605">
        <v>1994</v>
      </c>
      <c r="L1605">
        <v>2000</v>
      </c>
    </row>
    <row r="1606" spans="1:12" x14ac:dyDescent="0.25">
      <c r="A1606">
        <v>32</v>
      </c>
      <c r="B1606">
        <v>12370952</v>
      </c>
      <c r="C1606" t="s">
        <v>852</v>
      </c>
      <c r="D1606">
        <v>474.21</v>
      </c>
      <c r="E1606">
        <v>0</v>
      </c>
      <c r="F1606">
        <v>331.95</v>
      </c>
      <c r="G1606">
        <v>0</v>
      </c>
      <c r="H1606">
        <v>0</v>
      </c>
      <c r="I1606">
        <v>0</v>
      </c>
      <c r="K1606">
        <v>1994</v>
      </c>
      <c r="L1606">
        <v>2000</v>
      </c>
    </row>
    <row r="1607" spans="1:12" x14ac:dyDescent="0.25">
      <c r="A1607">
        <v>32</v>
      </c>
      <c r="B1607">
        <v>12370953</v>
      </c>
      <c r="C1607" t="s">
        <v>853</v>
      </c>
      <c r="D1607">
        <v>474.21</v>
      </c>
      <c r="E1607">
        <v>0</v>
      </c>
      <c r="F1607">
        <v>331.95</v>
      </c>
      <c r="G1607">
        <v>0</v>
      </c>
      <c r="H1607">
        <v>0</v>
      </c>
      <c r="I1607">
        <v>0</v>
      </c>
      <c r="K1607">
        <v>1994</v>
      </c>
      <c r="L1607">
        <v>2000</v>
      </c>
    </row>
    <row r="1608" spans="1:12" x14ac:dyDescent="0.25">
      <c r="A1608">
        <v>32</v>
      </c>
      <c r="B1608">
        <v>12370954</v>
      </c>
      <c r="C1608" t="s">
        <v>855</v>
      </c>
      <c r="D1608">
        <v>474.21</v>
      </c>
      <c r="E1608">
        <v>0</v>
      </c>
      <c r="F1608">
        <v>331.95</v>
      </c>
      <c r="G1608">
        <v>0</v>
      </c>
      <c r="H1608">
        <v>0</v>
      </c>
      <c r="I1608">
        <v>0</v>
      </c>
      <c r="K1608">
        <v>1994</v>
      </c>
      <c r="L1608">
        <v>2000</v>
      </c>
    </row>
    <row r="1609" spans="1:12" x14ac:dyDescent="0.25">
      <c r="A1609">
        <v>32</v>
      </c>
      <c r="B1609">
        <v>12370955</v>
      </c>
      <c r="C1609" t="s">
        <v>854</v>
      </c>
      <c r="D1609">
        <v>474.21</v>
      </c>
      <c r="E1609">
        <v>0</v>
      </c>
      <c r="F1609">
        <v>331.95</v>
      </c>
      <c r="G1609">
        <v>0</v>
      </c>
      <c r="H1609">
        <v>0</v>
      </c>
      <c r="I1609">
        <v>0</v>
      </c>
      <c r="K1609">
        <v>1994</v>
      </c>
      <c r="L1609">
        <v>2000</v>
      </c>
    </row>
    <row r="1610" spans="1:12" x14ac:dyDescent="0.25">
      <c r="A1610">
        <v>32</v>
      </c>
      <c r="B1610">
        <v>12370956</v>
      </c>
      <c r="C1610" t="s">
        <v>856</v>
      </c>
      <c r="D1610">
        <v>474.21</v>
      </c>
      <c r="E1610">
        <v>0</v>
      </c>
      <c r="F1610">
        <v>331.95</v>
      </c>
      <c r="G1610">
        <v>0</v>
      </c>
      <c r="H1610">
        <v>0</v>
      </c>
      <c r="I1610">
        <v>0</v>
      </c>
      <c r="K1610">
        <v>1994</v>
      </c>
      <c r="L1610">
        <v>1997</v>
      </c>
    </row>
    <row r="1611" spans="1:12" x14ac:dyDescent="0.25">
      <c r="A1611">
        <v>32</v>
      </c>
      <c r="B1611">
        <v>12370957</v>
      </c>
      <c r="C1611" t="s">
        <v>857</v>
      </c>
      <c r="D1611">
        <v>474.21</v>
      </c>
      <c r="E1611">
        <v>0</v>
      </c>
      <c r="F1611">
        <v>331.95</v>
      </c>
      <c r="G1611">
        <v>0</v>
      </c>
      <c r="H1611">
        <v>0</v>
      </c>
      <c r="I1611">
        <v>0</v>
      </c>
      <c r="K1611">
        <v>1994</v>
      </c>
      <c r="L1611">
        <v>1998</v>
      </c>
    </row>
    <row r="1612" spans="1:12" x14ac:dyDescent="0.25">
      <c r="A1612">
        <v>32</v>
      </c>
      <c r="B1612">
        <v>12370974</v>
      </c>
      <c r="C1612" t="s">
        <v>858</v>
      </c>
      <c r="D1612">
        <v>699.93</v>
      </c>
      <c r="E1612">
        <v>0</v>
      </c>
      <c r="F1612">
        <v>489.95</v>
      </c>
      <c r="G1612">
        <v>0</v>
      </c>
      <c r="H1612">
        <v>0</v>
      </c>
      <c r="I1612">
        <v>0</v>
      </c>
      <c r="K1612">
        <v>1994</v>
      </c>
      <c r="L1612">
        <v>1997</v>
      </c>
    </row>
    <row r="1613" spans="1:12" x14ac:dyDescent="0.25">
      <c r="A1613">
        <v>32</v>
      </c>
      <c r="B1613">
        <v>12370982</v>
      </c>
      <c r="C1613" t="s">
        <v>859</v>
      </c>
      <c r="D1613">
        <v>479.93</v>
      </c>
      <c r="E1613">
        <v>0</v>
      </c>
      <c r="F1613">
        <v>335.95</v>
      </c>
      <c r="G1613">
        <v>0</v>
      </c>
      <c r="H1613">
        <v>0</v>
      </c>
      <c r="I1613">
        <v>0</v>
      </c>
      <c r="K1613">
        <v>1994</v>
      </c>
      <c r="L1613">
        <v>1999</v>
      </c>
    </row>
    <row r="1614" spans="1:12" x14ac:dyDescent="0.25">
      <c r="A1614">
        <v>32</v>
      </c>
      <c r="B1614">
        <v>12370983</v>
      </c>
      <c r="C1614" t="s">
        <v>860</v>
      </c>
      <c r="D1614">
        <v>479.93</v>
      </c>
      <c r="E1614">
        <v>0</v>
      </c>
      <c r="F1614">
        <v>335.95</v>
      </c>
      <c r="G1614">
        <v>0</v>
      </c>
      <c r="H1614">
        <v>0</v>
      </c>
      <c r="I1614">
        <v>0</v>
      </c>
      <c r="K1614">
        <v>1994</v>
      </c>
      <c r="L1614">
        <v>1999</v>
      </c>
    </row>
    <row r="1615" spans="1:12" x14ac:dyDescent="0.25">
      <c r="A1615">
        <v>32</v>
      </c>
      <c r="B1615">
        <v>12370984</v>
      </c>
      <c r="C1615" t="s">
        <v>861</v>
      </c>
      <c r="D1615">
        <v>479.93</v>
      </c>
      <c r="E1615">
        <v>0</v>
      </c>
      <c r="F1615">
        <v>335.95</v>
      </c>
      <c r="G1615">
        <v>0</v>
      </c>
      <c r="H1615">
        <v>0</v>
      </c>
      <c r="I1615">
        <v>0</v>
      </c>
      <c r="K1615">
        <v>1994</v>
      </c>
      <c r="L1615">
        <v>1999</v>
      </c>
    </row>
    <row r="1616" spans="1:12" x14ac:dyDescent="0.25">
      <c r="A1616">
        <v>32</v>
      </c>
      <c r="B1616">
        <v>12370988</v>
      </c>
      <c r="C1616" t="s">
        <v>862</v>
      </c>
      <c r="D1616">
        <v>485.64</v>
      </c>
      <c r="E1616">
        <v>0</v>
      </c>
      <c r="F1616">
        <v>339.95</v>
      </c>
      <c r="G1616">
        <v>0</v>
      </c>
      <c r="H1616">
        <v>0</v>
      </c>
      <c r="I1616">
        <v>0</v>
      </c>
      <c r="K1616">
        <v>1995</v>
      </c>
      <c r="L1616">
        <v>1999</v>
      </c>
    </row>
    <row r="1617" spans="1:12" x14ac:dyDescent="0.25">
      <c r="A1617">
        <v>32</v>
      </c>
      <c r="B1617">
        <v>12370989</v>
      </c>
      <c r="C1617" t="s">
        <v>860</v>
      </c>
      <c r="D1617">
        <v>485.64</v>
      </c>
      <c r="E1617">
        <v>0</v>
      </c>
      <c r="F1617">
        <v>339.95</v>
      </c>
      <c r="G1617">
        <v>0</v>
      </c>
      <c r="H1617">
        <v>0</v>
      </c>
      <c r="I1617">
        <v>0</v>
      </c>
      <c r="K1617">
        <v>1995</v>
      </c>
      <c r="L1617">
        <v>1999</v>
      </c>
    </row>
    <row r="1618" spans="1:12" x14ac:dyDescent="0.25">
      <c r="A1618">
        <v>32</v>
      </c>
      <c r="B1618">
        <v>12370990</v>
      </c>
      <c r="C1618" t="s">
        <v>861</v>
      </c>
      <c r="D1618">
        <v>485.64</v>
      </c>
      <c r="E1618">
        <v>0</v>
      </c>
      <c r="F1618">
        <v>339.95</v>
      </c>
      <c r="G1618">
        <v>0</v>
      </c>
      <c r="H1618">
        <v>0</v>
      </c>
      <c r="I1618">
        <v>0</v>
      </c>
      <c r="K1618">
        <v>1995</v>
      </c>
      <c r="L1618">
        <v>1999</v>
      </c>
    </row>
    <row r="1619" spans="1:12" x14ac:dyDescent="0.25">
      <c r="A1619">
        <v>32</v>
      </c>
      <c r="B1619">
        <v>12370991</v>
      </c>
      <c r="C1619" t="s">
        <v>863</v>
      </c>
      <c r="D1619">
        <v>485.64</v>
      </c>
      <c r="E1619">
        <v>0</v>
      </c>
      <c r="F1619">
        <v>339.95</v>
      </c>
      <c r="G1619">
        <v>0</v>
      </c>
      <c r="H1619">
        <v>0</v>
      </c>
      <c r="I1619">
        <v>0</v>
      </c>
      <c r="K1619">
        <v>1995</v>
      </c>
      <c r="L1619">
        <v>1999</v>
      </c>
    </row>
    <row r="1620" spans="1:12" x14ac:dyDescent="0.25">
      <c r="A1620">
        <v>32</v>
      </c>
      <c r="B1620">
        <v>12370992</v>
      </c>
      <c r="C1620" t="s">
        <v>858</v>
      </c>
      <c r="D1620">
        <v>485.64</v>
      </c>
      <c r="E1620">
        <v>0</v>
      </c>
      <c r="F1620">
        <v>339.95</v>
      </c>
      <c r="G1620">
        <v>0</v>
      </c>
      <c r="H1620">
        <v>0</v>
      </c>
      <c r="I1620">
        <v>0</v>
      </c>
      <c r="K1620">
        <v>1995</v>
      </c>
      <c r="L1620">
        <v>1997</v>
      </c>
    </row>
    <row r="1621" spans="1:12" x14ac:dyDescent="0.25">
      <c r="A1621">
        <v>32</v>
      </c>
      <c r="B1621">
        <v>12370993</v>
      </c>
      <c r="C1621" t="s">
        <v>864</v>
      </c>
      <c r="D1621">
        <v>485.64</v>
      </c>
      <c r="E1621">
        <v>0</v>
      </c>
      <c r="F1621">
        <v>339.95</v>
      </c>
      <c r="G1621">
        <v>0</v>
      </c>
      <c r="H1621">
        <v>0</v>
      </c>
      <c r="I1621">
        <v>0</v>
      </c>
      <c r="K1621">
        <v>1995</v>
      </c>
      <c r="L1621">
        <v>1999</v>
      </c>
    </row>
    <row r="1622" spans="1:12" x14ac:dyDescent="0.25">
      <c r="A1622">
        <v>32</v>
      </c>
      <c r="B1622">
        <v>12370994</v>
      </c>
      <c r="C1622" t="s">
        <v>859</v>
      </c>
      <c r="D1622">
        <v>539.92999999999995</v>
      </c>
      <c r="E1622">
        <v>0</v>
      </c>
      <c r="F1622">
        <v>377.95</v>
      </c>
      <c r="G1622">
        <v>0</v>
      </c>
      <c r="H1622">
        <v>0</v>
      </c>
      <c r="I1622">
        <v>0</v>
      </c>
      <c r="K1622">
        <v>1994</v>
      </c>
      <c r="L1622">
        <v>1999</v>
      </c>
    </row>
    <row r="1623" spans="1:12" x14ac:dyDescent="0.25">
      <c r="A1623">
        <v>32</v>
      </c>
      <c r="B1623">
        <v>12370995</v>
      </c>
      <c r="C1623" t="s">
        <v>860</v>
      </c>
      <c r="D1623">
        <v>539.92999999999995</v>
      </c>
      <c r="E1623">
        <v>0</v>
      </c>
      <c r="F1623">
        <v>377.95</v>
      </c>
      <c r="G1623">
        <v>0</v>
      </c>
      <c r="H1623">
        <v>0</v>
      </c>
      <c r="I1623">
        <v>0</v>
      </c>
      <c r="K1623">
        <v>1994</v>
      </c>
      <c r="L1623">
        <v>1999</v>
      </c>
    </row>
    <row r="1624" spans="1:12" x14ac:dyDescent="0.25">
      <c r="A1624">
        <v>32</v>
      </c>
      <c r="B1624">
        <v>12370996</v>
      </c>
      <c r="C1624" t="s">
        <v>861</v>
      </c>
      <c r="D1624">
        <v>539</v>
      </c>
      <c r="E1624">
        <v>0</v>
      </c>
      <c r="F1624">
        <v>377.3</v>
      </c>
      <c r="G1624">
        <v>0</v>
      </c>
      <c r="H1624">
        <v>0</v>
      </c>
      <c r="I1624">
        <v>0</v>
      </c>
      <c r="K1624">
        <v>1994</v>
      </c>
      <c r="L1624">
        <v>1999</v>
      </c>
    </row>
    <row r="1625" spans="1:12" x14ac:dyDescent="0.25">
      <c r="A1625">
        <v>32</v>
      </c>
      <c r="B1625">
        <v>12370997</v>
      </c>
      <c r="C1625" t="s">
        <v>863</v>
      </c>
      <c r="D1625">
        <v>539.92999999999995</v>
      </c>
      <c r="E1625">
        <v>0</v>
      </c>
      <c r="F1625">
        <v>377.95</v>
      </c>
      <c r="G1625">
        <v>0</v>
      </c>
      <c r="H1625">
        <v>0</v>
      </c>
      <c r="I1625">
        <v>0</v>
      </c>
      <c r="K1625">
        <v>1994</v>
      </c>
      <c r="L1625">
        <v>1999</v>
      </c>
    </row>
    <row r="1626" spans="1:12" x14ac:dyDescent="0.25">
      <c r="A1626">
        <v>32</v>
      </c>
      <c r="B1626">
        <v>12370998</v>
      </c>
      <c r="C1626" t="s">
        <v>858</v>
      </c>
      <c r="D1626">
        <v>539</v>
      </c>
      <c r="E1626">
        <v>0</v>
      </c>
      <c r="F1626">
        <v>377.3</v>
      </c>
      <c r="G1626">
        <v>0</v>
      </c>
      <c r="H1626">
        <v>0</v>
      </c>
      <c r="I1626">
        <v>0</v>
      </c>
      <c r="K1626">
        <v>1994</v>
      </c>
      <c r="L1626">
        <v>1997</v>
      </c>
    </row>
    <row r="1627" spans="1:12" x14ac:dyDescent="0.25">
      <c r="A1627">
        <v>32</v>
      </c>
      <c r="B1627">
        <v>12370999</v>
      </c>
      <c r="C1627" t="s">
        <v>864</v>
      </c>
      <c r="D1627">
        <v>539.92999999999995</v>
      </c>
      <c r="E1627">
        <v>0</v>
      </c>
      <c r="F1627">
        <v>377.95</v>
      </c>
      <c r="G1627">
        <v>0</v>
      </c>
      <c r="H1627">
        <v>0</v>
      </c>
      <c r="I1627">
        <v>0</v>
      </c>
      <c r="K1627">
        <v>1994</v>
      </c>
      <c r="L1627">
        <v>1999</v>
      </c>
    </row>
    <row r="1628" spans="1:12" x14ac:dyDescent="0.25">
      <c r="A1628">
        <v>32</v>
      </c>
      <c r="B1628">
        <v>12371000</v>
      </c>
      <c r="C1628" t="s">
        <v>642</v>
      </c>
      <c r="D1628">
        <v>90</v>
      </c>
      <c r="E1628">
        <v>0</v>
      </c>
      <c r="F1628">
        <v>63</v>
      </c>
      <c r="G1628">
        <v>0</v>
      </c>
      <c r="H1628">
        <v>0</v>
      </c>
      <c r="I1628">
        <v>0</v>
      </c>
      <c r="K1628">
        <v>1996</v>
      </c>
      <c r="L1628">
        <v>1998</v>
      </c>
    </row>
    <row r="1629" spans="1:12" x14ac:dyDescent="0.25">
      <c r="A1629">
        <v>32</v>
      </c>
      <c r="B1629">
        <v>12371004</v>
      </c>
      <c r="C1629" t="s">
        <v>865</v>
      </c>
      <c r="D1629">
        <v>72</v>
      </c>
      <c r="E1629">
        <v>0</v>
      </c>
      <c r="F1629">
        <v>50.4</v>
      </c>
      <c r="G1629">
        <v>0</v>
      </c>
      <c r="H1629">
        <v>0</v>
      </c>
      <c r="I1629">
        <v>0</v>
      </c>
      <c r="K1629">
        <v>1995</v>
      </c>
      <c r="L1629">
        <v>1997</v>
      </c>
    </row>
    <row r="1630" spans="1:12" x14ac:dyDescent="0.25">
      <c r="A1630">
        <v>32</v>
      </c>
      <c r="B1630">
        <v>12371005</v>
      </c>
      <c r="C1630" t="s">
        <v>865</v>
      </c>
      <c r="D1630">
        <v>72</v>
      </c>
      <c r="E1630">
        <v>0</v>
      </c>
      <c r="F1630">
        <v>50.4</v>
      </c>
      <c r="G1630">
        <v>0</v>
      </c>
      <c r="H1630">
        <v>0</v>
      </c>
      <c r="I1630">
        <v>0</v>
      </c>
      <c r="K1630">
        <v>1995</v>
      </c>
      <c r="L1630">
        <v>1997</v>
      </c>
    </row>
    <row r="1631" spans="1:12" x14ac:dyDescent="0.25">
      <c r="A1631">
        <v>32</v>
      </c>
      <c r="B1631">
        <v>12371006</v>
      </c>
      <c r="C1631" t="s">
        <v>866</v>
      </c>
      <c r="D1631">
        <v>72</v>
      </c>
      <c r="E1631">
        <v>0</v>
      </c>
      <c r="F1631">
        <v>50.4</v>
      </c>
      <c r="G1631">
        <v>0</v>
      </c>
      <c r="H1631">
        <v>0</v>
      </c>
      <c r="I1631">
        <v>0</v>
      </c>
      <c r="K1631">
        <v>1992</v>
      </c>
      <c r="L1631">
        <v>2000</v>
      </c>
    </row>
    <row r="1632" spans="1:12" x14ac:dyDescent="0.25">
      <c r="A1632">
        <v>32</v>
      </c>
      <c r="B1632">
        <v>12371007</v>
      </c>
      <c r="C1632" t="s">
        <v>867</v>
      </c>
      <c r="D1632">
        <v>70</v>
      </c>
      <c r="E1632">
        <v>0</v>
      </c>
      <c r="F1632">
        <v>49</v>
      </c>
      <c r="G1632">
        <v>0</v>
      </c>
      <c r="H1632">
        <v>0</v>
      </c>
      <c r="I1632">
        <v>0</v>
      </c>
      <c r="K1632">
        <v>1992</v>
      </c>
      <c r="L1632">
        <v>1999</v>
      </c>
    </row>
    <row r="1633" spans="1:12" x14ac:dyDescent="0.25">
      <c r="A1633">
        <v>32</v>
      </c>
      <c r="B1633">
        <v>12371008</v>
      </c>
      <c r="C1633" t="s">
        <v>868</v>
      </c>
      <c r="D1633">
        <v>72</v>
      </c>
      <c r="E1633">
        <v>0</v>
      </c>
      <c r="F1633">
        <v>50.4</v>
      </c>
      <c r="G1633">
        <v>0</v>
      </c>
      <c r="H1633">
        <v>0</v>
      </c>
      <c r="I1633">
        <v>0</v>
      </c>
      <c r="K1633">
        <v>1995</v>
      </c>
      <c r="L1633">
        <v>1997</v>
      </c>
    </row>
    <row r="1634" spans="1:12" x14ac:dyDescent="0.25">
      <c r="A1634">
        <v>32</v>
      </c>
      <c r="B1634">
        <v>12371009</v>
      </c>
      <c r="C1634" t="s">
        <v>868</v>
      </c>
      <c r="D1634">
        <v>72</v>
      </c>
      <c r="E1634">
        <v>0</v>
      </c>
      <c r="F1634">
        <v>50.4</v>
      </c>
      <c r="G1634">
        <v>0</v>
      </c>
      <c r="H1634">
        <v>0</v>
      </c>
      <c r="I1634">
        <v>0</v>
      </c>
      <c r="K1634">
        <v>1995</v>
      </c>
      <c r="L1634">
        <v>1997</v>
      </c>
    </row>
    <row r="1635" spans="1:12" x14ac:dyDescent="0.25">
      <c r="A1635">
        <v>32</v>
      </c>
      <c r="B1635">
        <v>12371010</v>
      </c>
      <c r="C1635" t="s">
        <v>869</v>
      </c>
      <c r="D1635">
        <v>110.33</v>
      </c>
      <c r="E1635">
        <v>0</v>
      </c>
      <c r="F1635">
        <v>82.75</v>
      </c>
      <c r="G1635">
        <v>0</v>
      </c>
      <c r="H1635">
        <v>0</v>
      </c>
      <c r="I1635">
        <v>0</v>
      </c>
      <c r="K1635">
        <v>1988</v>
      </c>
      <c r="L1635">
        <v>1999</v>
      </c>
    </row>
    <row r="1636" spans="1:12" x14ac:dyDescent="0.25">
      <c r="A1636">
        <v>32</v>
      </c>
      <c r="B1636">
        <v>12371012</v>
      </c>
      <c r="C1636" t="s">
        <v>870</v>
      </c>
      <c r="D1636">
        <v>214</v>
      </c>
      <c r="E1636">
        <v>0</v>
      </c>
      <c r="F1636">
        <v>149.80000000000001</v>
      </c>
      <c r="G1636">
        <v>0</v>
      </c>
      <c r="H1636">
        <v>0</v>
      </c>
      <c r="I1636">
        <v>0</v>
      </c>
      <c r="K1636">
        <v>1988</v>
      </c>
      <c r="L1636">
        <v>2000</v>
      </c>
    </row>
    <row r="1637" spans="1:12" x14ac:dyDescent="0.25">
      <c r="A1637">
        <v>32</v>
      </c>
      <c r="B1637">
        <v>12371013</v>
      </c>
      <c r="C1637" t="s">
        <v>871</v>
      </c>
      <c r="D1637">
        <v>214</v>
      </c>
      <c r="E1637">
        <v>0</v>
      </c>
      <c r="F1637">
        <v>149.80000000000001</v>
      </c>
      <c r="G1637">
        <v>0</v>
      </c>
      <c r="H1637">
        <v>0</v>
      </c>
      <c r="I1637">
        <v>0</v>
      </c>
      <c r="K1637">
        <v>1988</v>
      </c>
      <c r="L1637">
        <v>2000</v>
      </c>
    </row>
    <row r="1638" spans="1:12" x14ac:dyDescent="0.25">
      <c r="A1638">
        <v>32</v>
      </c>
      <c r="B1638">
        <v>12371014</v>
      </c>
      <c r="C1638" t="s">
        <v>872</v>
      </c>
      <c r="D1638">
        <v>47</v>
      </c>
      <c r="E1638">
        <v>0</v>
      </c>
      <c r="F1638">
        <v>32.9</v>
      </c>
      <c r="G1638">
        <v>0</v>
      </c>
      <c r="H1638">
        <v>0</v>
      </c>
      <c r="I1638">
        <v>0</v>
      </c>
      <c r="K1638">
        <v>1996</v>
      </c>
      <c r="L1638">
        <v>1999</v>
      </c>
    </row>
    <row r="1639" spans="1:12" x14ac:dyDescent="0.25">
      <c r="A1639">
        <v>32</v>
      </c>
      <c r="B1639">
        <v>12371015</v>
      </c>
      <c r="C1639" t="s">
        <v>873</v>
      </c>
      <c r="D1639">
        <v>175</v>
      </c>
      <c r="E1639">
        <v>0</v>
      </c>
      <c r="F1639">
        <v>122.5</v>
      </c>
      <c r="G1639">
        <v>0</v>
      </c>
      <c r="H1639">
        <v>0</v>
      </c>
      <c r="I1639">
        <v>0</v>
      </c>
      <c r="K1639">
        <v>1995</v>
      </c>
      <c r="L1639">
        <v>2004</v>
      </c>
    </row>
    <row r="1640" spans="1:12" x14ac:dyDescent="0.25">
      <c r="A1640">
        <v>32</v>
      </c>
      <c r="B1640">
        <v>12371016</v>
      </c>
      <c r="C1640" t="s">
        <v>873</v>
      </c>
      <c r="D1640">
        <v>180</v>
      </c>
      <c r="E1640">
        <v>0</v>
      </c>
      <c r="F1640">
        <v>126</v>
      </c>
      <c r="G1640">
        <v>0</v>
      </c>
      <c r="H1640">
        <v>0</v>
      </c>
      <c r="I1640">
        <v>0</v>
      </c>
      <c r="K1640">
        <v>1995</v>
      </c>
      <c r="L1640">
        <v>2003</v>
      </c>
    </row>
    <row r="1641" spans="1:12" x14ac:dyDescent="0.25">
      <c r="A1641">
        <v>32</v>
      </c>
      <c r="B1641">
        <v>12371017</v>
      </c>
      <c r="C1641" t="s">
        <v>401</v>
      </c>
      <c r="D1641">
        <v>94</v>
      </c>
      <c r="E1641">
        <v>0</v>
      </c>
      <c r="F1641">
        <v>65.8</v>
      </c>
      <c r="G1641">
        <v>0</v>
      </c>
      <c r="H1641">
        <v>0</v>
      </c>
      <c r="I1641">
        <v>0</v>
      </c>
      <c r="K1641">
        <v>1995</v>
      </c>
      <c r="L1641">
        <v>2005</v>
      </c>
    </row>
    <row r="1642" spans="1:12" x14ac:dyDescent="0.25">
      <c r="A1642">
        <v>32</v>
      </c>
      <c r="B1642">
        <v>12371018</v>
      </c>
      <c r="C1642" t="s">
        <v>541</v>
      </c>
      <c r="D1642">
        <v>88</v>
      </c>
      <c r="E1642">
        <v>0</v>
      </c>
      <c r="F1642">
        <v>61.6</v>
      </c>
      <c r="G1642">
        <v>0</v>
      </c>
      <c r="H1642">
        <v>0</v>
      </c>
      <c r="I1642">
        <v>0</v>
      </c>
      <c r="K1642">
        <v>1996</v>
      </c>
      <c r="L1642">
        <v>1999</v>
      </c>
    </row>
    <row r="1643" spans="1:12" x14ac:dyDescent="0.25">
      <c r="A1643">
        <v>32</v>
      </c>
      <c r="B1643">
        <v>12371029</v>
      </c>
      <c r="C1643" t="s">
        <v>873</v>
      </c>
      <c r="D1643">
        <v>107.43</v>
      </c>
      <c r="E1643">
        <v>0</v>
      </c>
      <c r="F1643">
        <v>75.2</v>
      </c>
      <c r="G1643">
        <v>0</v>
      </c>
      <c r="H1643">
        <v>0</v>
      </c>
      <c r="I1643">
        <v>0</v>
      </c>
      <c r="K1643">
        <v>1990</v>
      </c>
      <c r="L1643">
        <v>2001</v>
      </c>
    </row>
    <row r="1644" spans="1:12" x14ac:dyDescent="0.25">
      <c r="A1644">
        <v>32</v>
      </c>
      <c r="B1644">
        <v>12371030</v>
      </c>
      <c r="C1644" t="s">
        <v>873</v>
      </c>
      <c r="D1644">
        <v>200</v>
      </c>
      <c r="E1644">
        <v>0</v>
      </c>
      <c r="F1644">
        <v>150</v>
      </c>
      <c r="G1644">
        <v>0</v>
      </c>
      <c r="H1644">
        <v>0</v>
      </c>
      <c r="I1644">
        <v>0</v>
      </c>
      <c r="K1644">
        <v>1997</v>
      </c>
      <c r="L1644">
        <v>2005</v>
      </c>
    </row>
    <row r="1645" spans="1:12" x14ac:dyDescent="0.25">
      <c r="A1645">
        <v>32</v>
      </c>
      <c r="B1645">
        <v>12371031</v>
      </c>
      <c r="C1645" t="s">
        <v>873</v>
      </c>
      <c r="D1645">
        <v>270</v>
      </c>
      <c r="E1645">
        <v>0</v>
      </c>
      <c r="F1645">
        <v>202.5</v>
      </c>
      <c r="G1645">
        <v>0</v>
      </c>
      <c r="H1645">
        <v>0</v>
      </c>
      <c r="I1645">
        <v>0</v>
      </c>
      <c r="K1645">
        <v>1997</v>
      </c>
      <c r="L1645">
        <v>2005</v>
      </c>
    </row>
    <row r="1646" spans="1:12" x14ac:dyDescent="0.25">
      <c r="A1646">
        <v>32</v>
      </c>
      <c r="B1646">
        <v>12371033</v>
      </c>
      <c r="C1646" t="s">
        <v>249</v>
      </c>
      <c r="D1646">
        <v>88</v>
      </c>
      <c r="E1646">
        <v>0</v>
      </c>
      <c r="F1646">
        <v>61.6</v>
      </c>
      <c r="G1646">
        <v>0</v>
      </c>
      <c r="H1646">
        <v>0</v>
      </c>
      <c r="I1646">
        <v>0</v>
      </c>
      <c r="K1646">
        <v>1996</v>
      </c>
      <c r="L1646">
        <v>1998</v>
      </c>
    </row>
    <row r="1647" spans="1:12" x14ac:dyDescent="0.25">
      <c r="A1647">
        <v>32</v>
      </c>
      <c r="B1647">
        <v>12371064</v>
      </c>
      <c r="C1647" t="s">
        <v>874</v>
      </c>
      <c r="D1647">
        <v>36</v>
      </c>
      <c r="E1647">
        <v>0</v>
      </c>
      <c r="F1647">
        <v>25.2</v>
      </c>
      <c r="G1647">
        <v>0</v>
      </c>
      <c r="H1647">
        <v>0</v>
      </c>
      <c r="I1647">
        <v>0</v>
      </c>
      <c r="K1647">
        <v>1995</v>
      </c>
      <c r="L1647">
        <v>2000</v>
      </c>
    </row>
    <row r="1648" spans="1:12" x14ac:dyDescent="0.25">
      <c r="A1648">
        <v>32</v>
      </c>
      <c r="B1648">
        <v>12371066</v>
      </c>
      <c r="C1648" t="s">
        <v>874</v>
      </c>
      <c r="D1648">
        <v>36</v>
      </c>
      <c r="E1648">
        <v>0</v>
      </c>
      <c r="F1648">
        <v>25.2</v>
      </c>
      <c r="G1648">
        <v>0</v>
      </c>
      <c r="H1648">
        <v>0</v>
      </c>
      <c r="I1648">
        <v>0</v>
      </c>
      <c r="K1648">
        <v>1994</v>
      </c>
      <c r="L1648">
        <v>2000</v>
      </c>
    </row>
    <row r="1649" spans="1:12" x14ac:dyDescent="0.25">
      <c r="A1649">
        <v>32</v>
      </c>
      <c r="B1649">
        <v>12371067</v>
      </c>
      <c r="C1649" t="s">
        <v>874</v>
      </c>
      <c r="D1649">
        <v>35.700000000000003</v>
      </c>
      <c r="E1649">
        <v>0</v>
      </c>
      <c r="F1649">
        <v>24.99</v>
      </c>
      <c r="G1649">
        <v>0</v>
      </c>
      <c r="H1649">
        <v>0</v>
      </c>
      <c r="I1649">
        <v>0</v>
      </c>
      <c r="K1649">
        <v>1988</v>
      </c>
      <c r="L1649">
        <v>2000</v>
      </c>
    </row>
    <row r="1650" spans="1:12" x14ac:dyDescent="0.25">
      <c r="A1650">
        <v>32</v>
      </c>
      <c r="B1650">
        <v>12371075</v>
      </c>
      <c r="C1650" t="s">
        <v>875</v>
      </c>
      <c r="D1650">
        <v>19</v>
      </c>
      <c r="E1650">
        <v>0</v>
      </c>
      <c r="F1650">
        <v>13.3</v>
      </c>
      <c r="G1650">
        <v>0</v>
      </c>
      <c r="H1650">
        <v>0</v>
      </c>
      <c r="I1650">
        <v>0</v>
      </c>
      <c r="K1650">
        <v>1996</v>
      </c>
      <c r="L1650">
        <v>2003</v>
      </c>
    </row>
    <row r="1651" spans="1:12" x14ac:dyDescent="0.25">
      <c r="A1651">
        <v>32</v>
      </c>
      <c r="B1651">
        <v>12371076</v>
      </c>
      <c r="C1651" t="s">
        <v>875</v>
      </c>
      <c r="D1651">
        <v>20</v>
      </c>
      <c r="E1651">
        <v>0</v>
      </c>
      <c r="F1651">
        <v>14</v>
      </c>
      <c r="G1651">
        <v>0</v>
      </c>
      <c r="H1651">
        <v>0</v>
      </c>
      <c r="I1651">
        <v>0</v>
      </c>
      <c r="K1651">
        <v>1996</v>
      </c>
      <c r="L1651">
        <v>2000</v>
      </c>
    </row>
    <row r="1652" spans="1:12" x14ac:dyDescent="0.25">
      <c r="A1652">
        <v>32</v>
      </c>
      <c r="B1652">
        <v>12371077</v>
      </c>
      <c r="C1652" t="s">
        <v>796</v>
      </c>
      <c r="D1652">
        <v>415</v>
      </c>
      <c r="E1652">
        <v>0</v>
      </c>
      <c r="F1652">
        <v>311.25</v>
      </c>
      <c r="G1652">
        <v>0</v>
      </c>
      <c r="H1652">
        <v>0</v>
      </c>
      <c r="I1652">
        <v>0</v>
      </c>
      <c r="K1652">
        <v>1997</v>
      </c>
      <c r="L1652">
        <v>2005</v>
      </c>
    </row>
    <row r="1653" spans="1:12" x14ac:dyDescent="0.25">
      <c r="A1653">
        <v>32</v>
      </c>
      <c r="B1653">
        <v>12371078</v>
      </c>
      <c r="C1653" t="s">
        <v>876</v>
      </c>
      <c r="D1653">
        <v>7.5</v>
      </c>
      <c r="E1653">
        <v>0</v>
      </c>
      <c r="F1653">
        <v>5.25</v>
      </c>
      <c r="G1653">
        <v>0</v>
      </c>
      <c r="H1653">
        <v>0</v>
      </c>
      <c r="I1653">
        <v>0</v>
      </c>
      <c r="K1653">
        <v>1982</v>
      </c>
      <c r="L1653">
        <v>1999</v>
      </c>
    </row>
    <row r="1654" spans="1:12" x14ac:dyDescent="0.25">
      <c r="A1654">
        <v>32</v>
      </c>
      <c r="B1654">
        <v>12371079</v>
      </c>
      <c r="C1654" t="s">
        <v>877</v>
      </c>
      <c r="D1654">
        <v>8.57</v>
      </c>
      <c r="E1654">
        <v>0</v>
      </c>
      <c r="F1654">
        <v>6</v>
      </c>
      <c r="G1654">
        <v>0</v>
      </c>
      <c r="H1654">
        <v>0</v>
      </c>
      <c r="I1654">
        <v>0</v>
      </c>
      <c r="K1654">
        <v>1982</v>
      </c>
      <c r="L1654">
        <v>1999</v>
      </c>
    </row>
    <row r="1655" spans="1:12" x14ac:dyDescent="0.25">
      <c r="A1655">
        <v>32</v>
      </c>
      <c r="B1655">
        <v>12371080</v>
      </c>
      <c r="C1655" t="s">
        <v>877</v>
      </c>
      <c r="D1655">
        <v>9.2899999999999991</v>
      </c>
      <c r="E1655">
        <v>0</v>
      </c>
      <c r="F1655">
        <v>6.5</v>
      </c>
      <c r="G1655">
        <v>0</v>
      </c>
      <c r="H1655">
        <v>0</v>
      </c>
      <c r="I1655">
        <v>0</v>
      </c>
      <c r="K1655">
        <v>1982</v>
      </c>
      <c r="L1655">
        <v>2001</v>
      </c>
    </row>
    <row r="1656" spans="1:12" x14ac:dyDescent="0.25">
      <c r="A1656">
        <v>32</v>
      </c>
      <c r="B1656">
        <v>12371083</v>
      </c>
      <c r="C1656" t="s">
        <v>878</v>
      </c>
      <c r="D1656">
        <v>9</v>
      </c>
      <c r="E1656">
        <v>0</v>
      </c>
      <c r="F1656">
        <v>6.3</v>
      </c>
      <c r="G1656">
        <v>0</v>
      </c>
      <c r="H1656">
        <v>0</v>
      </c>
      <c r="I1656">
        <v>0</v>
      </c>
      <c r="K1656">
        <v>1982</v>
      </c>
      <c r="L1656">
        <v>1999</v>
      </c>
    </row>
    <row r="1657" spans="1:12" x14ac:dyDescent="0.25">
      <c r="A1657">
        <v>32</v>
      </c>
      <c r="B1657">
        <v>12371084</v>
      </c>
      <c r="C1657" t="s">
        <v>879</v>
      </c>
      <c r="D1657">
        <v>9.2899999999999991</v>
      </c>
      <c r="E1657">
        <v>0</v>
      </c>
      <c r="F1657">
        <v>6.5</v>
      </c>
      <c r="G1657">
        <v>0</v>
      </c>
      <c r="H1657">
        <v>0</v>
      </c>
      <c r="I1657">
        <v>0</v>
      </c>
      <c r="K1657">
        <v>1982</v>
      </c>
      <c r="L1657">
        <v>2001</v>
      </c>
    </row>
    <row r="1658" spans="1:12" x14ac:dyDescent="0.25">
      <c r="A1658">
        <v>32</v>
      </c>
      <c r="B1658">
        <v>12371085</v>
      </c>
      <c r="C1658" t="s">
        <v>879</v>
      </c>
      <c r="D1658">
        <v>11.43</v>
      </c>
      <c r="E1658">
        <v>0</v>
      </c>
      <c r="F1658">
        <v>8</v>
      </c>
      <c r="G1658">
        <v>0</v>
      </c>
      <c r="H1658">
        <v>0</v>
      </c>
      <c r="I1658">
        <v>0</v>
      </c>
      <c r="K1658">
        <v>1982</v>
      </c>
      <c r="L1658">
        <v>1999</v>
      </c>
    </row>
    <row r="1659" spans="1:12" x14ac:dyDescent="0.25">
      <c r="A1659">
        <v>32</v>
      </c>
      <c r="B1659">
        <v>12371086</v>
      </c>
      <c r="C1659" t="s">
        <v>751</v>
      </c>
      <c r="D1659">
        <v>8.57</v>
      </c>
      <c r="E1659">
        <v>0</v>
      </c>
      <c r="F1659">
        <v>6</v>
      </c>
      <c r="G1659">
        <v>0</v>
      </c>
      <c r="H1659">
        <v>0</v>
      </c>
      <c r="I1659">
        <v>0</v>
      </c>
      <c r="K1659">
        <v>1982</v>
      </c>
      <c r="L1659">
        <v>2000</v>
      </c>
    </row>
    <row r="1660" spans="1:12" x14ac:dyDescent="0.25">
      <c r="A1660">
        <v>32</v>
      </c>
      <c r="B1660">
        <v>12371088</v>
      </c>
      <c r="C1660" t="s">
        <v>880</v>
      </c>
      <c r="D1660">
        <v>8.57</v>
      </c>
      <c r="E1660">
        <v>0</v>
      </c>
      <c r="F1660">
        <v>6</v>
      </c>
      <c r="G1660">
        <v>0</v>
      </c>
      <c r="H1660">
        <v>0</v>
      </c>
      <c r="I1660">
        <v>0</v>
      </c>
      <c r="K1660">
        <v>1982</v>
      </c>
      <c r="L1660">
        <v>1999</v>
      </c>
    </row>
    <row r="1661" spans="1:12" x14ac:dyDescent="0.25">
      <c r="A1661">
        <v>32</v>
      </c>
      <c r="B1661">
        <v>12371089</v>
      </c>
      <c r="C1661" t="s">
        <v>880</v>
      </c>
      <c r="D1661">
        <v>9.2899999999999991</v>
      </c>
      <c r="E1661">
        <v>0</v>
      </c>
      <c r="F1661">
        <v>6.5</v>
      </c>
      <c r="G1661">
        <v>0</v>
      </c>
      <c r="H1661">
        <v>0</v>
      </c>
      <c r="I1661">
        <v>0</v>
      </c>
      <c r="K1661">
        <v>1982</v>
      </c>
      <c r="L1661">
        <v>2001</v>
      </c>
    </row>
    <row r="1662" spans="1:12" x14ac:dyDescent="0.25">
      <c r="A1662">
        <v>32</v>
      </c>
      <c r="B1662">
        <v>12371090</v>
      </c>
      <c r="C1662" t="s">
        <v>880</v>
      </c>
      <c r="D1662">
        <v>11.43</v>
      </c>
      <c r="E1662">
        <v>0</v>
      </c>
      <c r="F1662">
        <v>8</v>
      </c>
      <c r="G1662">
        <v>0</v>
      </c>
      <c r="H1662">
        <v>0</v>
      </c>
      <c r="I1662">
        <v>0</v>
      </c>
      <c r="K1662">
        <v>1982</v>
      </c>
      <c r="L1662">
        <v>1999</v>
      </c>
    </row>
    <row r="1663" spans="1:12" x14ac:dyDescent="0.25">
      <c r="A1663">
        <v>32</v>
      </c>
      <c r="B1663">
        <v>12371094</v>
      </c>
      <c r="C1663" t="s">
        <v>881</v>
      </c>
      <c r="D1663">
        <v>11.43</v>
      </c>
      <c r="E1663">
        <v>0</v>
      </c>
      <c r="F1663">
        <v>8</v>
      </c>
      <c r="G1663">
        <v>0</v>
      </c>
      <c r="H1663">
        <v>0</v>
      </c>
      <c r="I1663">
        <v>0</v>
      </c>
      <c r="K1663">
        <v>1982</v>
      </c>
      <c r="L1663">
        <v>1999</v>
      </c>
    </row>
    <row r="1664" spans="1:12" x14ac:dyDescent="0.25">
      <c r="A1664">
        <v>32</v>
      </c>
      <c r="B1664">
        <v>12371095</v>
      </c>
      <c r="C1664" t="s">
        <v>882</v>
      </c>
      <c r="D1664">
        <v>13</v>
      </c>
      <c r="E1664">
        <v>0</v>
      </c>
      <c r="F1664">
        <v>9.1</v>
      </c>
      <c r="G1664">
        <v>0</v>
      </c>
      <c r="H1664">
        <v>0</v>
      </c>
      <c r="I1664">
        <v>0</v>
      </c>
      <c r="K1664">
        <v>1982</v>
      </c>
      <c r="L1664">
        <v>1999</v>
      </c>
    </row>
    <row r="1665" spans="1:12" x14ac:dyDescent="0.25">
      <c r="A1665">
        <v>32</v>
      </c>
      <c r="B1665">
        <v>12371097</v>
      </c>
      <c r="C1665" t="s">
        <v>883</v>
      </c>
      <c r="D1665">
        <v>8.33</v>
      </c>
      <c r="E1665">
        <v>0</v>
      </c>
      <c r="F1665">
        <v>5</v>
      </c>
      <c r="G1665">
        <v>0</v>
      </c>
      <c r="H1665">
        <v>0</v>
      </c>
      <c r="I1665">
        <v>0</v>
      </c>
      <c r="K1665">
        <v>1982</v>
      </c>
      <c r="L1665">
        <v>1999</v>
      </c>
    </row>
    <row r="1666" spans="1:12" x14ac:dyDescent="0.25">
      <c r="A1666">
        <v>32</v>
      </c>
      <c r="B1666">
        <v>12371099</v>
      </c>
      <c r="C1666" t="s">
        <v>884</v>
      </c>
      <c r="D1666">
        <v>9</v>
      </c>
      <c r="E1666">
        <v>0</v>
      </c>
      <c r="F1666">
        <v>6.3</v>
      </c>
      <c r="G1666">
        <v>0</v>
      </c>
      <c r="H1666">
        <v>0</v>
      </c>
      <c r="I1666">
        <v>0</v>
      </c>
      <c r="K1666">
        <v>1982</v>
      </c>
      <c r="L1666">
        <v>1999</v>
      </c>
    </row>
    <row r="1667" spans="1:12" x14ac:dyDescent="0.25">
      <c r="A1667">
        <v>32</v>
      </c>
      <c r="B1667">
        <v>12371100</v>
      </c>
      <c r="C1667" t="s">
        <v>885</v>
      </c>
      <c r="D1667">
        <v>8.57</v>
      </c>
      <c r="E1667">
        <v>0</v>
      </c>
      <c r="F1667">
        <v>6</v>
      </c>
      <c r="G1667">
        <v>0</v>
      </c>
      <c r="H1667">
        <v>0</v>
      </c>
      <c r="I1667">
        <v>0</v>
      </c>
      <c r="K1667">
        <v>1986</v>
      </c>
      <c r="L1667">
        <v>1999</v>
      </c>
    </row>
    <row r="1668" spans="1:12" x14ac:dyDescent="0.25">
      <c r="A1668">
        <v>32</v>
      </c>
      <c r="B1668">
        <v>12371105</v>
      </c>
      <c r="C1668" t="s">
        <v>886</v>
      </c>
      <c r="D1668">
        <v>8.33</v>
      </c>
      <c r="E1668">
        <v>0</v>
      </c>
      <c r="F1668">
        <v>5</v>
      </c>
      <c r="G1668">
        <v>0</v>
      </c>
      <c r="H1668">
        <v>0</v>
      </c>
      <c r="I1668">
        <v>0</v>
      </c>
      <c r="K1668">
        <v>1982</v>
      </c>
      <c r="L1668">
        <v>1999</v>
      </c>
    </row>
    <row r="1669" spans="1:12" x14ac:dyDescent="0.25">
      <c r="A1669">
        <v>32</v>
      </c>
      <c r="B1669">
        <v>12371106</v>
      </c>
      <c r="C1669" t="s">
        <v>886</v>
      </c>
      <c r="D1669">
        <v>8.57</v>
      </c>
      <c r="E1669">
        <v>0</v>
      </c>
      <c r="F1669">
        <v>6</v>
      </c>
      <c r="G1669">
        <v>0</v>
      </c>
      <c r="H1669">
        <v>0</v>
      </c>
      <c r="I1669">
        <v>0</v>
      </c>
      <c r="K1669">
        <v>1982</v>
      </c>
      <c r="L1669">
        <v>1999</v>
      </c>
    </row>
    <row r="1670" spans="1:12" x14ac:dyDescent="0.25">
      <c r="A1670">
        <v>32</v>
      </c>
      <c r="B1670">
        <v>12371110</v>
      </c>
      <c r="C1670" t="s">
        <v>887</v>
      </c>
      <c r="D1670">
        <v>8.57</v>
      </c>
      <c r="E1670">
        <v>0</v>
      </c>
      <c r="F1670">
        <v>6</v>
      </c>
      <c r="G1670">
        <v>0</v>
      </c>
      <c r="H1670">
        <v>0</v>
      </c>
      <c r="I1670">
        <v>0</v>
      </c>
      <c r="K1670">
        <v>1982</v>
      </c>
      <c r="L1670">
        <v>1999</v>
      </c>
    </row>
    <row r="1671" spans="1:12" x14ac:dyDescent="0.25">
      <c r="A1671">
        <v>32</v>
      </c>
      <c r="B1671">
        <v>12371111</v>
      </c>
      <c r="C1671" t="s">
        <v>888</v>
      </c>
      <c r="D1671">
        <v>6.43</v>
      </c>
      <c r="E1671">
        <v>0</v>
      </c>
      <c r="F1671">
        <v>4.5</v>
      </c>
      <c r="G1671">
        <v>0</v>
      </c>
      <c r="H1671">
        <v>0</v>
      </c>
      <c r="I1671">
        <v>0</v>
      </c>
      <c r="K1671">
        <v>1995</v>
      </c>
      <c r="L1671">
        <v>1999</v>
      </c>
    </row>
    <row r="1672" spans="1:12" x14ac:dyDescent="0.25">
      <c r="A1672">
        <v>32</v>
      </c>
      <c r="B1672">
        <v>12371112</v>
      </c>
      <c r="C1672" t="s">
        <v>889</v>
      </c>
      <c r="D1672">
        <v>9.2899999999999991</v>
      </c>
      <c r="E1672">
        <v>0</v>
      </c>
      <c r="F1672">
        <v>6.5</v>
      </c>
      <c r="G1672">
        <v>0</v>
      </c>
      <c r="H1672">
        <v>0</v>
      </c>
      <c r="I1672">
        <v>0</v>
      </c>
      <c r="K1672">
        <v>1981</v>
      </c>
      <c r="L1672">
        <v>2001</v>
      </c>
    </row>
    <row r="1673" spans="1:12" x14ac:dyDescent="0.25">
      <c r="A1673">
        <v>32</v>
      </c>
      <c r="B1673">
        <v>12371113</v>
      </c>
      <c r="C1673" t="s">
        <v>889</v>
      </c>
      <c r="D1673">
        <v>11.43</v>
      </c>
      <c r="E1673">
        <v>0</v>
      </c>
      <c r="F1673">
        <v>8</v>
      </c>
      <c r="G1673">
        <v>0</v>
      </c>
      <c r="H1673">
        <v>0</v>
      </c>
      <c r="I1673">
        <v>0</v>
      </c>
      <c r="K1673">
        <v>1981</v>
      </c>
      <c r="L1673">
        <v>1999</v>
      </c>
    </row>
    <row r="1674" spans="1:12" x14ac:dyDescent="0.25">
      <c r="A1674">
        <v>32</v>
      </c>
      <c r="B1674">
        <v>12371114</v>
      </c>
      <c r="C1674" t="s">
        <v>890</v>
      </c>
      <c r="D1674">
        <v>13</v>
      </c>
      <c r="E1674">
        <v>0</v>
      </c>
      <c r="F1674">
        <v>9.1</v>
      </c>
      <c r="G1674">
        <v>0</v>
      </c>
      <c r="H1674">
        <v>0</v>
      </c>
      <c r="I1674">
        <v>0</v>
      </c>
      <c r="K1674">
        <v>1982</v>
      </c>
      <c r="L1674">
        <v>1999</v>
      </c>
    </row>
    <row r="1675" spans="1:12" x14ac:dyDescent="0.25">
      <c r="A1675">
        <v>32</v>
      </c>
      <c r="B1675">
        <v>12371115</v>
      </c>
      <c r="C1675" t="s">
        <v>891</v>
      </c>
      <c r="D1675">
        <v>13</v>
      </c>
      <c r="E1675">
        <v>0</v>
      </c>
      <c r="F1675">
        <v>9.1</v>
      </c>
      <c r="G1675">
        <v>0</v>
      </c>
      <c r="H1675">
        <v>0</v>
      </c>
      <c r="I1675">
        <v>0</v>
      </c>
      <c r="K1675">
        <v>1988</v>
      </c>
      <c r="L1675">
        <v>1997</v>
      </c>
    </row>
    <row r="1676" spans="1:12" x14ac:dyDescent="0.25">
      <c r="A1676">
        <v>32</v>
      </c>
      <c r="B1676">
        <v>12371117</v>
      </c>
      <c r="C1676" t="s">
        <v>892</v>
      </c>
      <c r="D1676">
        <v>9.5</v>
      </c>
      <c r="E1676">
        <v>0</v>
      </c>
      <c r="F1676">
        <v>6.65</v>
      </c>
      <c r="G1676">
        <v>0</v>
      </c>
      <c r="H1676">
        <v>0</v>
      </c>
      <c r="I1676">
        <v>0</v>
      </c>
      <c r="K1676">
        <v>1989</v>
      </c>
      <c r="L1676">
        <v>1998</v>
      </c>
    </row>
    <row r="1677" spans="1:12" x14ac:dyDescent="0.25">
      <c r="A1677">
        <v>32</v>
      </c>
      <c r="B1677">
        <v>12371148</v>
      </c>
      <c r="C1677" t="s">
        <v>341</v>
      </c>
      <c r="D1677">
        <v>509</v>
      </c>
      <c r="E1677">
        <v>0</v>
      </c>
      <c r="F1677">
        <v>356.3</v>
      </c>
      <c r="G1677">
        <v>0</v>
      </c>
      <c r="H1677">
        <v>0</v>
      </c>
      <c r="I1677">
        <v>0</v>
      </c>
      <c r="K1677">
        <v>1995</v>
      </c>
      <c r="L1677">
        <v>2004</v>
      </c>
    </row>
    <row r="1678" spans="1:12" x14ac:dyDescent="0.25">
      <c r="A1678">
        <v>32</v>
      </c>
      <c r="B1678">
        <v>12371149</v>
      </c>
      <c r="C1678" t="s">
        <v>341</v>
      </c>
      <c r="D1678">
        <v>579</v>
      </c>
      <c r="E1678">
        <v>0</v>
      </c>
      <c r="F1678">
        <v>405.3</v>
      </c>
      <c r="G1678">
        <v>0</v>
      </c>
      <c r="H1678">
        <v>0</v>
      </c>
      <c r="I1678">
        <v>0</v>
      </c>
      <c r="K1678">
        <v>1995</v>
      </c>
      <c r="L1678">
        <v>2002</v>
      </c>
    </row>
    <row r="1679" spans="1:12" x14ac:dyDescent="0.25">
      <c r="A1679">
        <v>32</v>
      </c>
      <c r="B1679">
        <v>12371150</v>
      </c>
      <c r="C1679" t="s">
        <v>803</v>
      </c>
      <c r="D1679">
        <v>509</v>
      </c>
      <c r="E1679">
        <v>0</v>
      </c>
      <c r="F1679">
        <v>356.3</v>
      </c>
      <c r="G1679">
        <v>0</v>
      </c>
      <c r="H1679">
        <v>0</v>
      </c>
      <c r="I1679">
        <v>0</v>
      </c>
      <c r="K1679">
        <v>1995</v>
      </c>
      <c r="L1679">
        <v>2002</v>
      </c>
    </row>
    <row r="1680" spans="1:12" x14ac:dyDescent="0.25">
      <c r="A1680">
        <v>32</v>
      </c>
      <c r="B1680">
        <v>12371151</v>
      </c>
      <c r="C1680" t="s">
        <v>341</v>
      </c>
      <c r="D1680">
        <v>579</v>
      </c>
      <c r="E1680">
        <v>0</v>
      </c>
      <c r="F1680">
        <v>405.3</v>
      </c>
      <c r="G1680">
        <v>0</v>
      </c>
      <c r="H1680">
        <v>0</v>
      </c>
      <c r="I1680">
        <v>0</v>
      </c>
      <c r="K1680">
        <v>1995</v>
      </c>
      <c r="L1680">
        <v>2004</v>
      </c>
    </row>
    <row r="1681" spans="1:12" x14ac:dyDescent="0.25">
      <c r="A1681">
        <v>32</v>
      </c>
      <c r="B1681">
        <v>12371152</v>
      </c>
      <c r="C1681" t="s">
        <v>893</v>
      </c>
      <c r="D1681">
        <v>509</v>
      </c>
      <c r="E1681">
        <v>0</v>
      </c>
      <c r="F1681">
        <v>356.3</v>
      </c>
      <c r="G1681">
        <v>0</v>
      </c>
      <c r="H1681">
        <v>0</v>
      </c>
      <c r="I1681">
        <v>0</v>
      </c>
      <c r="K1681">
        <v>1995</v>
      </c>
      <c r="L1681">
        <v>1998</v>
      </c>
    </row>
    <row r="1682" spans="1:12" x14ac:dyDescent="0.25">
      <c r="A1682">
        <v>32</v>
      </c>
      <c r="B1682">
        <v>12371153</v>
      </c>
      <c r="C1682" t="s">
        <v>893</v>
      </c>
      <c r="D1682">
        <v>579</v>
      </c>
      <c r="E1682">
        <v>0</v>
      </c>
      <c r="F1682">
        <v>405.3</v>
      </c>
      <c r="G1682">
        <v>0</v>
      </c>
      <c r="H1682">
        <v>0</v>
      </c>
      <c r="I1682">
        <v>0</v>
      </c>
      <c r="K1682">
        <v>1995</v>
      </c>
      <c r="L1682">
        <v>1998</v>
      </c>
    </row>
    <row r="1683" spans="1:12" x14ac:dyDescent="0.25">
      <c r="A1683">
        <v>32</v>
      </c>
      <c r="B1683">
        <v>12371154</v>
      </c>
      <c r="C1683" t="s">
        <v>894</v>
      </c>
      <c r="D1683">
        <v>509</v>
      </c>
      <c r="E1683">
        <v>0</v>
      </c>
      <c r="F1683">
        <v>356.3</v>
      </c>
      <c r="G1683">
        <v>0</v>
      </c>
      <c r="H1683">
        <v>0</v>
      </c>
      <c r="I1683">
        <v>0</v>
      </c>
      <c r="K1683">
        <v>1995</v>
      </c>
      <c r="L1683">
        <v>1998</v>
      </c>
    </row>
    <row r="1684" spans="1:12" x14ac:dyDescent="0.25">
      <c r="A1684">
        <v>32</v>
      </c>
      <c r="B1684">
        <v>12371155</v>
      </c>
      <c r="C1684" t="s">
        <v>894</v>
      </c>
      <c r="D1684">
        <v>579</v>
      </c>
      <c r="E1684">
        <v>0</v>
      </c>
      <c r="F1684">
        <v>405.3</v>
      </c>
      <c r="G1684">
        <v>0</v>
      </c>
      <c r="H1684">
        <v>0</v>
      </c>
      <c r="I1684">
        <v>0</v>
      </c>
      <c r="K1684">
        <v>1995</v>
      </c>
      <c r="L1684">
        <v>1998</v>
      </c>
    </row>
    <row r="1685" spans="1:12" x14ac:dyDescent="0.25">
      <c r="A1685">
        <v>32</v>
      </c>
      <c r="B1685">
        <v>12371156</v>
      </c>
      <c r="C1685" t="s">
        <v>895</v>
      </c>
      <c r="D1685">
        <v>509</v>
      </c>
      <c r="E1685">
        <v>0</v>
      </c>
      <c r="F1685">
        <v>356.3</v>
      </c>
      <c r="G1685">
        <v>0</v>
      </c>
      <c r="H1685">
        <v>0</v>
      </c>
      <c r="I1685">
        <v>0</v>
      </c>
      <c r="K1685">
        <v>1995</v>
      </c>
      <c r="L1685">
        <v>1997</v>
      </c>
    </row>
    <row r="1686" spans="1:12" x14ac:dyDescent="0.25">
      <c r="A1686">
        <v>32</v>
      </c>
      <c r="B1686">
        <v>12371157</v>
      </c>
      <c r="C1686" t="s">
        <v>895</v>
      </c>
      <c r="D1686">
        <v>579</v>
      </c>
      <c r="E1686">
        <v>0</v>
      </c>
      <c r="F1686">
        <v>405.3</v>
      </c>
      <c r="G1686">
        <v>0</v>
      </c>
      <c r="H1686">
        <v>0</v>
      </c>
      <c r="I1686">
        <v>0</v>
      </c>
      <c r="K1686">
        <v>1995</v>
      </c>
      <c r="L1686">
        <v>1997</v>
      </c>
    </row>
    <row r="1687" spans="1:12" x14ac:dyDescent="0.25">
      <c r="A1687">
        <v>32</v>
      </c>
      <c r="B1687">
        <v>12371158</v>
      </c>
      <c r="C1687" t="s">
        <v>896</v>
      </c>
      <c r="D1687">
        <v>509</v>
      </c>
      <c r="E1687">
        <v>0</v>
      </c>
      <c r="F1687">
        <v>356.3</v>
      </c>
      <c r="G1687">
        <v>0</v>
      </c>
      <c r="H1687">
        <v>0</v>
      </c>
      <c r="I1687">
        <v>0</v>
      </c>
      <c r="K1687">
        <v>1995</v>
      </c>
      <c r="L1687">
        <v>1997</v>
      </c>
    </row>
    <row r="1688" spans="1:12" x14ac:dyDescent="0.25">
      <c r="A1688">
        <v>32</v>
      </c>
      <c r="B1688">
        <v>12371159</v>
      </c>
      <c r="C1688" t="s">
        <v>896</v>
      </c>
      <c r="D1688">
        <v>579</v>
      </c>
      <c r="E1688">
        <v>0</v>
      </c>
      <c r="F1688">
        <v>405.3</v>
      </c>
      <c r="G1688">
        <v>0</v>
      </c>
      <c r="H1688">
        <v>0</v>
      </c>
      <c r="I1688">
        <v>0</v>
      </c>
      <c r="K1688">
        <v>1995</v>
      </c>
      <c r="L1688">
        <v>1997</v>
      </c>
    </row>
    <row r="1689" spans="1:12" x14ac:dyDescent="0.25">
      <c r="A1689">
        <v>32</v>
      </c>
      <c r="B1689">
        <v>12371160</v>
      </c>
      <c r="C1689" t="s">
        <v>341</v>
      </c>
      <c r="D1689">
        <v>509</v>
      </c>
      <c r="E1689">
        <v>0</v>
      </c>
      <c r="F1689">
        <v>356.3</v>
      </c>
      <c r="G1689">
        <v>0</v>
      </c>
      <c r="H1689">
        <v>0</v>
      </c>
      <c r="I1689">
        <v>0</v>
      </c>
      <c r="K1689">
        <v>1995</v>
      </c>
      <c r="L1689">
        <v>2003</v>
      </c>
    </row>
    <row r="1690" spans="1:12" x14ac:dyDescent="0.25">
      <c r="A1690">
        <v>32</v>
      </c>
      <c r="B1690">
        <v>12371161</v>
      </c>
      <c r="C1690" t="s">
        <v>341</v>
      </c>
      <c r="D1690">
        <v>579</v>
      </c>
      <c r="E1690">
        <v>0</v>
      </c>
      <c r="F1690">
        <v>405.3</v>
      </c>
      <c r="G1690">
        <v>0</v>
      </c>
      <c r="H1690">
        <v>0</v>
      </c>
      <c r="I1690">
        <v>0</v>
      </c>
      <c r="K1690">
        <v>1995</v>
      </c>
      <c r="L1690">
        <v>2004</v>
      </c>
    </row>
    <row r="1691" spans="1:12" x14ac:dyDescent="0.25">
      <c r="A1691">
        <v>32</v>
      </c>
      <c r="B1691">
        <v>12371163</v>
      </c>
      <c r="C1691" t="s">
        <v>897</v>
      </c>
      <c r="D1691">
        <v>8.57</v>
      </c>
      <c r="E1691">
        <v>0</v>
      </c>
      <c r="F1691">
        <v>6</v>
      </c>
      <c r="G1691">
        <v>0</v>
      </c>
      <c r="H1691">
        <v>0</v>
      </c>
      <c r="I1691">
        <v>0</v>
      </c>
      <c r="K1691">
        <v>1982</v>
      </c>
      <c r="L1691">
        <v>1999</v>
      </c>
    </row>
    <row r="1692" spans="1:12" x14ac:dyDescent="0.25">
      <c r="A1692">
        <v>32</v>
      </c>
      <c r="B1692">
        <v>12371164</v>
      </c>
      <c r="C1692" t="s">
        <v>898</v>
      </c>
      <c r="D1692">
        <v>86</v>
      </c>
      <c r="E1692">
        <v>0</v>
      </c>
      <c r="F1692">
        <v>60.2</v>
      </c>
      <c r="G1692">
        <v>0</v>
      </c>
      <c r="H1692">
        <v>0</v>
      </c>
      <c r="I1692">
        <v>0</v>
      </c>
      <c r="K1692">
        <v>1996</v>
      </c>
      <c r="L1692">
        <v>1998</v>
      </c>
    </row>
    <row r="1693" spans="1:12" x14ac:dyDescent="0.25">
      <c r="A1693">
        <v>32</v>
      </c>
      <c r="B1693">
        <v>12371165</v>
      </c>
      <c r="C1693" t="s">
        <v>705</v>
      </c>
      <c r="D1693">
        <v>21.5</v>
      </c>
      <c r="E1693">
        <v>0</v>
      </c>
      <c r="F1693">
        <v>15.05</v>
      </c>
      <c r="G1693">
        <v>0</v>
      </c>
      <c r="H1693">
        <v>0</v>
      </c>
      <c r="I1693">
        <v>0</v>
      </c>
      <c r="K1693">
        <v>1996</v>
      </c>
      <c r="L1693">
        <v>1998</v>
      </c>
    </row>
    <row r="1694" spans="1:12" x14ac:dyDescent="0.25">
      <c r="A1694">
        <v>32</v>
      </c>
      <c r="B1694">
        <v>12371168</v>
      </c>
      <c r="C1694" t="s">
        <v>899</v>
      </c>
      <c r="D1694">
        <v>55</v>
      </c>
      <c r="E1694">
        <v>0</v>
      </c>
      <c r="F1694">
        <v>38.5</v>
      </c>
      <c r="G1694">
        <v>0</v>
      </c>
      <c r="H1694">
        <v>0</v>
      </c>
      <c r="I1694">
        <v>0</v>
      </c>
      <c r="K1694">
        <v>1988</v>
      </c>
      <c r="L1694">
        <v>2007</v>
      </c>
    </row>
    <row r="1695" spans="1:12" x14ac:dyDescent="0.25">
      <c r="A1695">
        <v>32</v>
      </c>
      <c r="B1695">
        <v>12371182</v>
      </c>
      <c r="C1695" t="s">
        <v>279</v>
      </c>
      <c r="D1695">
        <v>39</v>
      </c>
      <c r="E1695">
        <v>0</v>
      </c>
      <c r="F1695">
        <v>27.3</v>
      </c>
      <c r="G1695">
        <v>0</v>
      </c>
      <c r="H1695">
        <v>0</v>
      </c>
      <c r="I1695">
        <v>0</v>
      </c>
      <c r="K1695">
        <v>1997</v>
      </c>
      <c r="L1695">
        <v>1999</v>
      </c>
    </row>
    <row r="1696" spans="1:12" x14ac:dyDescent="0.25">
      <c r="A1696">
        <v>32</v>
      </c>
      <c r="B1696">
        <v>12371183</v>
      </c>
      <c r="C1696" t="s">
        <v>200</v>
      </c>
      <c r="D1696">
        <v>24</v>
      </c>
      <c r="E1696">
        <v>0</v>
      </c>
      <c r="F1696">
        <v>16.8</v>
      </c>
      <c r="G1696">
        <v>0</v>
      </c>
      <c r="H1696">
        <v>0</v>
      </c>
      <c r="I1696">
        <v>0</v>
      </c>
      <c r="K1696">
        <v>1997</v>
      </c>
      <c r="L1696">
        <v>1999</v>
      </c>
    </row>
    <row r="1697" spans="1:12" x14ac:dyDescent="0.25">
      <c r="A1697">
        <v>32</v>
      </c>
      <c r="B1697">
        <v>12371184</v>
      </c>
      <c r="C1697" t="s">
        <v>900</v>
      </c>
      <c r="D1697">
        <v>88</v>
      </c>
      <c r="E1697">
        <v>0</v>
      </c>
      <c r="F1697">
        <v>61.6</v>
      </c>
      <c r="G1697">
        <v>0</v>
      </c>
      <c r="H1697">
        <v>0</v>
      </c>
      <c r="I1697">
        <v>0</v>
      </c>
      <c r="K1697">
        <v>1997</v>
      </c>
      <c r="L1697">
        <v>2001</v>
      </c>
    </row>
    <row r="1698" spans="1:12" x14ac:dyDescent="0.25">
      <c r="A1698">
        <v>32</v>
      </c>
      <c r="B1698">
        <v>12371185</v>
      </c>
      <c r="C1698" t="s">
        <v>901</v>
      </c>
      <c r="D1698">
        <v>70</v>
      </c>
      <c r="E1698">
        <v>0</v>
      </c>
      <c r="F1698">
        <v>49</v>
      </c>
      <c r="G1698">
        <v>0</v>
      </c>
      <c r="H1698">
        <v>0</v>
      </c>
      <c r="I1698">
        <v>0</v>
      </c>
      <c r="K1698">
        <v>1997</v>
      </c>
      <c r="L1698">
        <v>2001</v>
      </c>
    </row>
    <row r="1699" spans="1:12" x14ac:dyDescent="0.25">
      <c r="A1699">
        <v>32</v>
      </c>
      <c r="B1699">
        <v>12371186</v>
      </c>
      <c r="C1699" t="s">
        <v>902</v>
      </c>
      <c r="D1699">
        <v>82</v>
      </c>
      <c r="E1699">
        <v>0</v>
      </c>
      <c r="F1699">
        <v>57.4</v>
      </c>
      <c r="G1699">
        <v>0</v>
      </c>
      <c r="H1699">
        <v>0</v>
      </c>
      <c r="I1699">
        <v>0</v>
      </c>
      <c r="K1699">
        <v>1997</v>
      </c>
      <c r="L1699">
        <v>2001</v>
      </c>
    </row>
    <row r="1700" spans="1:12" x14ac:dyDescent="0.25">
      <c r="A1700">
        <v>32</v>
      </c>
      <c r="B1700">
        <v>12371187</v>
      </c>
      <c r="C1700" t="s">
        <v>903</v>
      </c>
      <c r="D1700">
        <v>23</v>
      </c>
      <c r="E1700">
        <v>0</v>
      </c>
      <c r="F1700">
        <v>16.100000000000001</v>
      </c>
      <c r="G1700">
        <v>0</v>
      </c>
      <c r="H1700">
        <v>0</v>
      </c>
      <c r="I1700">
        <v>0</v>
      </c>
      <c r="K1700">
        <v>1997</v>
      </c>
      <c r="L1700">
        <v>2001</v>
      </c>
    </row>
    <row r="1701" spans="1:12" x14ac:dyDescent="0.25">
      <c r="A1701">
        <v>32</v>
      </c>
      <c r="B1701">
        <v>12371188</v>
      </c>
      <c r="C1701" t="s">
        <v>903</v>
      </c>
      <c r="D1701">
        <v>23</v>
      </c>
      <c r="E1701">
        <v>0</v>
      </c>
      <c r="F1701">
        <v>16.100000000000001</v>
      </c>
      <c r="G1701">
        <v>0</v>
      </c>
      <c r="H1701">
        <v>0</v>
      </c>
      <c r="I1701">
        <v>0</v>
      </c>
      <c r="K1701">
        <v>1997</v>
      </c>
      <c r="L1701">
        <v>2001</v>
      </c>
    </row>
    <row r="1702" spans="1:12" x14ac:dyDescent="0.25">
      <c r="A1702">
        <v>32</v>
      </c>
      <c r="B1702">
        <v>12371192</v>
      </c>
      <c r="C1702" t="s">
        <v>904</v>
      </c>
      <c r="D1702">
        <v>503</v>
      </c>
      <c r="E1702">
        <v>0</v>
      </c>
      <c r="F1702">
        <v>352.1</v>
      </c>
      <c r="G1702">
        <v>0</v>
      </c>
      <c r="H1702">
        <v>0</v>
      </c>
      <c r="I1702">
        <v>0</v>
      </c>
      <c r="K1702">
        <v>1988</v>
      </c>
      <c r="L1702">
        <v>2007</v>
      </c>
    </row>
    <row r="1703" spans="1:12" x14ac:dyDescent="0.25">
      <c r="A1703">
        <v>32</v>
      </c>
      <c r="B1703">
        <v>12371194</v>
      </c>
      <c r="C1703" t="s">
        <v>279</v>
      </c>
      <c r="D1703">
        <v>61</v>
      </c>
      <c r="E1703">
        <v>0</v>
      </c>
      <c r="F1703">
        <v>42.7</v>
      </c>
      <c r="G1703">
        <v>0</v>
      </c>
      <c r="H1703">
        <v>0</v>
      </c>
      <c r="I1703">
        <v>0</v>
      </c>
      <c r="K1703">
        <v>1997</v>
      </c>
      <c r="L1703">
        <v>1997</v>
      </c>
    </row>
    <row r="1704" spans="1:12" x14ac:dyDescent="0.25">
      <c r="A1704">
        <v>32</v>
      </c>
      <c r="B1704">
        <v>12371196</v>
      </c>
      <c r="C1704" t="s">
        <v>279</v>
      </c>
      <c r="D1704">
        <v>59</v>
      </c>
      <c r="E1704">
        <v>0</v>
      </c>
      <c r="F1704">
        <v>41.3</v>
      </c>
      <c r="G1704">
        <v>0</v>
      </c>
      <c r="H1704">
        <v>0</v>
      </c>
      <c r="I1704">
        <v>0</v>
      </c>
      <c r="K1704">
        <v>1997</v>
      </c>
      <c r="L1704">
        <v>1997</v>
      </c>
    </row>
    <row r="1705" spans="1:12" x14ac:dyDescent="0.25">
      <c r="A1705">
        <v>32</v>
      </c>
      <c r="B1705">
        <v>12371197</v>
      </c>
      <c r="C1705" t="s">
        <v>279</v>
      </c>
      <c r="D1705">
        <v>78</v>
      </c>
      <c r="E1705">
        <v>0</v>
      </c>
      <c r="F1705">
        <v>54.6</v>
      </c>
      <c r="G1705">
        <v>0</v>
      </c>
      <c r="H1705">
        <v>0</v>
      </c>
      <c r="I1705">
        <v>0</v>
      </c>
      <c r="K1705">
        <v>1997</v>
      </c>
      <c r="L1705">
        <v>1997</v>
      </c>
    </row>
    <row r="1706" spans="1:12" x14ac:dyDescent="0.25">
      <c r="A1706">
        <v>32</v>
      </c>
      <c r="B1706">
        <v>12371198</v>
      </c>
      <c r="C1706" t="s">
        <v>905</v>
      </c>
      <c r="D1706">
        <v>279</v>
      </c>
      <c r="E1706">
        <v>0</v>
      </c>
      <c r="F1706">
        <v>195.3</v>
      </c>
      <c r="G1706">
        <v>0</v>
      </c>
      <c r="H1706">
        <v>0</v>
      </c>
      <c r="I1706">
        <v>0</v>
      </c>
      <c r="K1706">
        <v>1996</v>
      </c>
      <c r="L1706">
        <v>2000</v>
      </c>
    </row>
    <row r="1707" spans="1:12" x14ac:dyDescent="0.25">
      <c r="A1707">
        <v>32</v>
      </c>
      <c r="B1707">
        <v>12371199</v>
      </c>
      <c r="C1707" t="s">
        <v>906</v>
      </c>
      <c r="D1707">
        <v>32</v>
      </c>
      <c r="E1707">
        <v>0</v>
      </c>
      <c r="F1707">
        <v>22.4</v>
      </c>
      <c r="G1707">
        <v>0</v>
      </c>
      <c r="H1707">
        <v>0</v>
      </c>
      <c r="I1707">
        <v>0</v>
      </c>
      <c r="K1707">
        <v>1983</v>
      </c>
      <c r="L1707">
        <v>2003</v>
      </c>
    </row>
    <row r="1708" spans="1:12" x14ac:dyDescent="0.25">
      <c r="A1708">
        <v>32</v>
      </c>
      <c r="B1708">
        <v>12371200</v>
      </c>
      <c r="C1708" t="s">
        <v>907</v>
      </c>
      <c r="D1708">
        <v>32</v>
      </c>
      <c r="E1708">
        <v>0</v>
      </c>
      <c r="F1708">
        <v>22.4</v>
      </c>
      <c r="G1708">
        <v>0</v>
      </c>
      <c r="H1708">
        <v>0</v>
      </c>
      <c r="I1708">
        <v>0</v>
      </c>
      <c r="K1708">
        <v>1988</v>
      </c>
      <c r="L1708">
        <v>2000</v>
      </c>
    </row>
    <row r="1709" spans="1:12" x14ac:dyDescent="0.25">
      <c r="A1709">
        <v>32</v>
      </c>
      <c r="B1709">
        <v>12371201</v>
      </c>
      <c r="C1709" t="s">
        <v>907</v>
      </c>
      <c r="D1709">
        <v>32</v>
      </c>
      <c r="E1709">
        <v>0</v>
      </c>
      <c r="F1709">
        <v>22.4</v>
      </c>
      <c r="G1709">
        <v>0</v>
      </c>
      <c r="H1709">
        <v>0</v>
      </c>
      <c r="I1709">
        <v>0</v>
      </c>
      <c r="K1709">
        <v>1988</v>
      </c>
      <c r="L1709">
        <v>2000</v>
      </c>
    </row>
    <row r="1710" spans="1:12" x14ac:dyDescent="0.25">
      <c r="A1710">
        <v>32</v>
      </c>
      <c r="B1710">
        <v>12371205</v>
      </c>
      <c r="C1710" t="s">
        <v>908</v>
      </c>
      <c r="D1710">
        <v>126</v>
      </c>
      <c r="E1710">
        <v>0</v>
      </c>
      <c r="F1710">
        <v>88.2</v>
      </c>
      <c r="G1710">
        <v>0</v>
      </c>
      <c r="H1710">
        <v>0</v>
      </c>
      <c r="I1710">
        <v>0</v>
      </c>
      <c r="K1710">
        <v>1997</v>
      </c>
      <c r="L1710">
        <v>2003</v>
      </c>
    </row>
    <row r="1711" spans="1:12" x14ac:dyDescent="0.25">
      <c r="A1711">
        <v>32</v>
      </c>
      <c r="B1711">
        <v>12371206</v>
      </c>
      <c r="C1711" t="s">
        <v>803</v>
      </c>
      <c r="D1711">
        <v>299</v>
      </c>
      <c r="E1711">
        <v>0</v>
      </c>
      <c r="F1711">
        <v>209.3</v>
      </c>
      <c r="G1711">
        <v>0</v>
      </c>
      <c r="H1711">
        <v>0</v>
      </c>
      <c r="I1711">
        <v>0</v>
      </c>
      <c r="K1711">
        <v>1992</v>
      </c>
      <c r="L1711">
        <v>1999</v>
      </c>
    </row>
    <row r="1712" spans="1:12" x14ac:dyDescent="0.25">
      <c r="A1712">
        <v>32</v>
      </c>
      <c r="B1712">
        <v>12371207</v>
      </c>
      <c r="C1712" t="s">
        <v>341</v>
      </c>
      <c r="D1712">
        <v>329</v>
      </c>
      <c r="E1712">
        <v>0</v>
      </c>
      <c r="F1712">
        <v>230.3</v>
      </c>
      <c r="G1712">
        <v>0</v>
      </c>
      <c r="H1712">
        <v>0</v>
      </c>
      <c r="I1712">
        <v>0</v>
      </c>
      <c r="K1712">
        <v>1993</v>
      </c>
      <c r="L1712">
        <v>1999</v>
      </c>
    </row>
    <row r="1713" spans="1:12" x14ac:dyDescent="0.25">
      <c r="A1713">
        <v>32</v>
      </c>
      <c r="B1713">
        <v>12371210</v>
      </c>
      <c r="C1713" t="s">
        <v>835</v>
      </c>
      <c r="D1713">
        <v>159</v>
      </c>
      <c r="E1713">
        <v>0</v>
      </c>
      <c r="F1713">
        <v>111.3</v>
      </c>
      <c r="G1713">
        <v>0</v>
      </c>
      <c r="H1713">
        <v>0</v>
      </c>
      <c r="I1713">
        <v>0</v>
      </c>
      <c r="K1713">
        <v>1997</v>
      </c>
      <c r="L1713">
        <v>2003</v>
      </c>
    </row>
    <row r="1714" spans="1:12" x14ac:dyDescent="0.25">
      <c r="A1714">
        <v>32</v>
      </c>
      <c r="B1714">
        <v>12371212</v>
      </c>
      <c r="C1714" t="s">
        <v>909</v>
      </c>
      <c r="D1714">
        <v>56</v>
      </c>
      <c r="E1714">
        <v>0</v>
      </c>
      <c r="F1714">
        <v>39.200000000000003</v>
      </c>
      <c r="G1714">
        <v>0</v>
      </c>
      <c r="H1714">
        <v>0</v>
      </c>
      <c r="I1714">
        <v>0</v>
      </c>
      <c r="K1714">
        <v>1998</v>
      </c>
      <c r="L1714">
        <v>2004</v>
      </c>
    </row>
    <row r="1715" spans="1:12" x14ac:dyDescent="0.25">
      <c r="A1715">
        <v>32</v>
      </c>
      <c r="B1715">
        <v>12371213</v>
      </c>
      <c r="C1715" t="s">
        <v>541</v>
      </c>
      <c r="D1715">
        <v>88</v>
      </c>
      <c r="E1715">
        <v>0</v>
      </c>
      <c r="F1715">
        <v>61.6</v>
      </c>
      <c r="G1715">
        <v>0</v>
      </c>
      <c r="H1715">
        <v>0</v>
      </c>
      <c r="I1715">
        <v>0</v>
      </c>
      <c r="K1715">
        <v>1996</v>
      </c>
      <c r="L1715">
        <v>1999</v>
      </c>
    </row>
    <row r="1716" spans="1:12" x14ac:dyDescent="0.25">
      <c r="A1716">
        <v>32</v>
      </c>
      <c r="B1716">
        <v>12371214</v>
      </c>
      <c r="C1716" t="s">
        <v>910</v>
      </c>
      <c r="D1716">
        <v>43</v>
      </c>
      <c r="E1716">
        <v>0</v>
      </c>
      <c r="F1716">
        <v>30.1</v>
      </c>
      <c r="G1716">
        <v>0</v>
      </c>
      <c r="H1716">
        <v>0</v>
      </c>
      <c r="I1716">
        <v>0</v>
      </c>
      <c r="K1716">
        <v>1996</v>
      </c>
      <c r="L1716">
        <v>1999</v>
      </c>
    </row>
    <row r="1717" spans="1:12" x14ac:dyDescent="0.25">
      <c r="A1717">
        <v>32</v>
      </c>
      <c r="B1717">
        <v>12371215</v>
      </c>
      <c r="C1717" t="s">
        <v>910</v>
      </c>
      <c r="D1717">
        <v>43</v>
      </c>
      <c r="E1717">
        <v>0</v>
      </c>
      <c r="F1717">
        <v>30.1</v>
      </c>
      <c r="G1717">
        <v>0</v>
      </c>
      <c r="H1717">
        <v>0</v>
      </c>
      <c r="I1717">
        <v>0</v>
      </c>
      <c r="K1717">
        <v>1996</v>
      </c>
      <c r="L1717">
        <v>1999</v>
      </c>
    </row>
    <row r="1718" spans="1:12" x14ac:dyDescent="0.25">
      <c r="A1718">
        <v>32</v>
      </c>
      <c r="B1718">
        <v>12371221</v>
      </c>
      <c r="C1718" t="s">
        <v>911</v>
      </c>
      <c r="D1718">
        <v>24</v>
      </c>
      <c r="E1718">
        <v>0</v>
      </c>
      <c r="F1718">
        <v>16.8</v>
      </c>
      <c r="G1718">
        <v>0</v>
      </c>
      <c r="H1718">
        <v>0</v>
      </c>
      <c r="I1718">
        <v>0</v>
      </c>
      <c r="K1718">
        <v>1997</v>
      </c>
      <c r="L1718">
        <v>2001</v>
      </c>
    </row>
    <row r="1719" spans="1:12" x14ac:dyDescent="0.25">
      <c r="A1719">
        <v>32</v>
      </c>
      <c r="B1719">
        <v>12371222</v>
      </c>
      <c r="C1719" t="s">
        <v>834</v>
      </c>
      <c r="D1719">
        <v>259</v>
      </c>
      <c r="E1719">
        <v>0</v>
      </c>
      <c r="F1719">
        <v>181.3</v>
      </c>
      <c r="G1719">
        <v>0</v>
      </c>
      <c r="H1719">
        <v>0</v>
      </c>
      <c r="I1719">
        <v>0</v>
      </c>
      <c r="K1719">
        <v>1997</v>
      </c>
      <c r="L1719">
        <v>2003</v>
      </c>
    </row>
    <row r="1720" spans="1:12" x14ac:dyDescent="0.25">
      <c r="A1720">
        <v>32</v>
      </c>
      <c r="B1720">
        <v>12371224</v>
      </c>
      <c r="C1720" t="s">
        <v>835</v>
      </c>
      <c r="D1720">
        <v>126</v>
      </c>
      <c r="E1720">
        <v>0</v>
      </c>
      <c r="F1720">
        <v>88.2</v>
      </c>
      <c r="G1720">
        <v>0</v>
      </c>
      <c r="H1720">
        <v>0</v>
      </c>
      <c r="I1720">
        <v>0</v>
      </c>
      <c r="K1720">
        <v>1997</v>
      </c>
      <c r="L1720">
        <v>2003</v>
      </c>
    </row>
    <row r="1721" spans="1:12" x14ac:dyDescent="0.25">
      <c r="A1721">
        <v>32</v>
      </c>
      <c r="B1721">
        <v>12371225</v>
      </c>
      <c r="C1721" t="s">
        <v>834</v>
      </c>
      <c r="D1721">
        <v>107</v>
      </c>
      <c r="E1721">
        <v>0</v>
      </c>
      <c r="F1721">
        <v>74.900000000000006</v>
      </c>
      <c r="G1721">
        <v>0</v>
      </c>
      <c r="H1721">
        <v>0</v>
      </c>
      <c r="I1721">
        <v>0</v>
      </c>
      <c r="K1721">
        <v>1998</v>
      </c>
      <c r="L1721">
        <v>2002</v>
      </c>
    </row>
    <row r="1722" spans="1:12" x14ac:dyDescent="0.25">
      <c r="A1722">
        <v>32</v>
      </c>
      <c r="B1722">
        <v>12371227</v>
      </c>
      <c r="C1722" t="s">
        <v>912</v>
      </c>
      <c r="D1722">
        <v>18</v>
      </c>
      <c r="E1722">
        <v>0</v>
      </c>
      <c r="F1722">
        <v>12.6</v>
      </c>
      <c r="G1722">
        <v>0</v>
      </c>
      <c r="H1722">
        <v>0</v>
      </c>
      <c r="I1722">
        <v>0</v>
      </c>
      <c r="K1722">
        <v>1997</v>
      </c>
      <c r="L1722">
        <v>2001</v>
      </c>
    </row>
    <row r="1723" spans="1:12" x14ac:dyDescent="0.25">
      <c r="A1723">
        <v>32</v>
      </c>
      <c r="B1723">
        <v>12371230</v>
      </c>
      <c r="C1723" t="s">
        <v>279</v>
      </c>
      <c r="D1723">
        <v>53</v>
      </c>
      <c r="E1723">
        <v>0</v>
      </c>
      <c r="F1723">
        <v>37.1</v>
      </c>
      <c r="G1723">
        <v>0</v>
      </c>
      <c r="H1723">
        <v>0</v>
      </c>
      <c r="I1723">
        <v>0</v>
      </c>
      <c r="K1723">
        <v>1997</v>
      </c>
      <c r="L1723">
        <v>2004</v>
      </c>
    </row>
    <row r="1724" spans="1:12" x14ac:dyDescent="0.25">
      <c r="A1724">
        <v>32</v>
      </c>
      <c r="B1724">
        <v>12371231</v>
      </c>
      <c r="C1724" t="s">
        <v>279</v>
      </c>
      <c r="D1724">
        <v>53</v>
      </c>
      <c r="E1724">
        <v>0</v>
      </c>
      <c r="F1724">
        <v>37.1</v>
      </c>
      <c r="G1724">
        <v>0</v>
      </c>
      <c r="H1724">
        <v>0</v>
      </c>
      <c r="I1724">
        <v>0</v>
      </c>
      <c r="K1724">
        <v>1997</v>
      </c>
      <c r="L1724">
        <v>2004</v>
      </c>
    </row>
    <row r="1725" spans="1:12" x14ac:dyDescent="0.25">
      <c r="A1725">
        <v>32</v>
      </c>
      <c r="B1725">
        <v>12371235</v>
      </c>
      <c r="C1725" t="s">
        <v>913</v>
      </c>
      <c r="D1725">
        <v>28</v>
      </c>
      <c r="E1725">
        <v>0</v>
      </c>
      <c r="F1725">
        <v>19.600000000000001</v>
      </c>
      <c r="G1725">
        <v>0</v>
      </c>
      <c r="H1725">
        <v>0</v>
      </c>
      <c r="I1725">
        <v>0</v>
      </c>
      <c r="K1725">
        <v>1994</v>
      </c>
      <c r="L1725">
        <v>1997</v>
      </c>
    </row>
    <row r="1726" spans="1:12" x14ac:dyDescent="0.25">
      <c r="A1726">
        <v>32</v>
      </c>
      <c r="B1726">
        <v>12371236</v>
      </c>
      <c r="C1726" t="s">
        <v>914</v>
      </c>
      <c r="D1726">
        <v>28</v>
      </c>
      <c r="E1726">
        <v>0</v>
      </c>
      <c r="F1726">
        <v>19.600000000000001</v>
      </c>
      <c r="G1726">
        <v>0</v>
      </c>
      <c r="H1726">
        <v>0</v>
      </c>
      <c r="I1726">
        <v>0</v>
      </c>
      <c r="K1726">
        <v>1994</v>
      </c>
      <c r="L1726">
        <v>1997</v>
      </c>
    </row>
    <row r="1727" spans="1:12" x14ac:dyDescent="0.25">
      <c r="A1727">
        <v>32</v>
      </c>
      <c r="B1727">
        <v>12371237</v>
      </c>
      <c r="C1727" t="s">
        <v>915</v>
      </c>
      <c r="D1727">
        <v>40</v>
      </c>
      <c r="E1727">
        <v>0</v>
      </c>
      <c r="F1727">
        <v>28</v>
      </c>
      <c r="G1727">
        <v>0</v>
      </c>
      <c r="H1727">
        <v>0</v>
      </c>
      <c r="I1727">
        <v>0</v>
      </c>
      <c r="K1727">
        <v>1988</v>
      </c>
      <c r="L1727">
        <v>2000</v>
      </c>
    </row>
    <row r="1728" spans="1:12" x14ac:dyDescent="0.25">
      <c r="A1728">
        <v>32</v>
      </c>
      <c r="B1728">
        <v>12371238</v>
      </c>
      <c r="C1728" t="s">
        <v>751</v>
      </c>
      <c r="D1728">
        <v>40</v>
      </c>
      <c r="E1728">
        <v>0</v>
      </c>
      <c r="F1728">
        <v>28</v>
      </c>
      <c r="G1728">
        <v>0</v>
      </c>
      <c r="H1728">
        <v>0</v>
      </c>
      <c r="I1728">
        <v>0</v>
      </c>
      <c r="K1728">
        <v>1988</v>
      </c>
      <c r="L1728">
        <v>2000</v>
      </c>
    </row>
    <row r="1729" spans="1:12" x14ac:dyDescent="0.25">
      <c r="A1729">
        <v>32</v>
      </c>
      <c r="B1729">
        <v>12371239</v>
      </c>
      <c r="C1729" t="s">
        <v>916</v>
      </c>
      <c r="D1729">
        <v>224</v>
      </c>
      <c r="E1729">
        <v>0</v>
      </c>
      <c r="F1729">
        <v>156.80000000000001</v>
      </c>
      <c r="G1729">
        <v>0</v>
      </c>
      <c r="H1729">
        <v>0</v>
      </c>
      <c r="I1729">
        <v>0</v>
      </c>
      <c r="K1729">
        <v>1996</v>
      </c>
      <c r="L1729">
        <v>1998</v>
      </c>
    </row>
    <row r="1730" spans="1:12" x14ac:dyDescent="0.25">
      <c r="A1730">
        <v>32</v>
      </c>
      <c r="B1730">
        <v>12371240</v>
      </c>
      <c r="C1730" t="s">
        <v>917</v>
      </c>
      <c r="D1730">
        <v>224</v>
      </c>
      <c r="E1730">
        <v>0</v>
      </c>
      <c r="F1730">
        <v>156.80000000000001</v>
      </c>
      <c r="G1730">
        <v>0</v>
      </c>
      <c r="H1730">
        <v>0</v>
      </c>
      <c r="I1730">
        <v>0</v>
      </c>
      <c r="K1730">
        <v>1996</v>
      </c>
      <c r="L1730">
        <v>1999</v>
      </c>
    </row>
    <row r="1731" spans="1:12" x14ac:dyDescent="0.25">
      <c r="A1731">
        <v>32</v>
      </c>
      <c r="B1731">
        <v>12371241</v>
      </c>
      <c r="C1731" t="s">
        <v>918</v>
      </c>
      <c r="D1731">
        <v>214</v>
      </c>
      <c r="E1731">
        <v>0</v>
      </c>
      <c r="F1731">
        <v>149.80000000000001</v>
      </c>
      <c r="G1731">
        <v>0</v>
      </c>
      <c r="H1731">
        <v>0</v>
      </c>
      <c r="I1731">
        <v>0</v>
      </c>
      <c r="K1731">
        <v>1995</v>
      </c>
      <c r="L1731">
        <v>2000</v>
      </c>
    </row>
    <row r="1732" spans="1:12" x14ac:dyDescent="0.25">
      <c r="A1732">
        <v>32</v>
      </c>
      <c r="B1732">
        <v>12371242</v>
      </c>
      <c r="C1732" t="s">
        <v>919</v>
      </c>
      <c r="D1732">
        <v>40</v>
      </c>
      <c r="E1732">
        <v>0</v>
      </c>
      <c r="F1732">
        <v>28</v>
      </c>
      <c r="G1732">
        <v>0</v>
      </c>
      <c r="H1732">
        <v>0</v>
      </c>
      <c r="I1732">
        <v>0</v>
      </c>
      <c r="K1732">
        <v>1995</v>
      </c>
      <c r="L1732">
        <v>2000</v>
      </c>
    </row>
    <row r="1733" spans="1:12" x14ac:dyDescent="0.25">
      <c r="A1733">
        <v>32</v>
      </c>
      <c r="B1733">
        <v>12371245</v>
      </c>
      <c r="C1733" t="s">
        <v>341</v>
      </c>
      <c r="D1733">
        <v>379</v>
      </c>
      <c r="E1733">
        <v>0</v>
      </c>
      <c r="F1733">
        <v>265.3</v>
      </c>
      <c r="G1733">
        <v>0</v>
      </c>
      <c r="H1733">
        <v>0</v>
      </c>
      <c r="I1733">
        <v>0</v>
      </c>
      <c r="K1733">
        <v>1988</v>
      </c>
      <c r="L1733">
        <v>2000</v>
      </c>
    </row>
    <row r="1734" spans="1:12" x14ac:dyDescent="0.25">
      <c r="A1734">
        <v>32</v>
      </c>
      <c r="B1734">
        <v>12371246</v>
      </c>
      <c r="C1734" t="s">
        <v>341</v>
      </c>
      <c r="D1734">
        <v>379</v>
      </c>
      <c r="E1734">
        <v>0</v>
      </c>
      <c r="F1734">
        <v>265.3</v>
      </c>
      <c r="G1734">
        <v>0</v>
      </c>
      <c r="H1734">
        <v>0</v>
      </c>
      <c r="I1734">
        <v>0</v>
      </c>
      <c r="K1734">
        <v>1988</v>
      </c>
      <c r="L1734">
        <v>2000</v>
      </c>
    </row>
    <row r="1735" spans="1:12" x14ac:dyDescent="0.25">
      <c r="A1735">
        <v>32</v>
      </c>
      <c r="B1735">
        <v>12371247</v>
      </c>
      <c r="C1735" t="s">
        <v>279</v>
      </c>
      <c r="D1735">
        <v>39</v>
      </c>
      <c r="E1735">
        <v>0</v>
      </c>
      <c r="F1735">
        <v>27.3</v>
      </c>
      <c r="G1735">
        <v>0</v>
      </c>
      <c r="H1735">
        <v>0</v>
      </c>
      <c r="I1735">
        <v>0</v>
      </c>
      <c r="K1735">
        <v>1995</v>
      </c>
      <c r="L1735">
        <v>1999</v>
      </c>
    </row>
    <row r="1736" spans="1:12" x14ac:dyDescent="0.25">
      <c r="A1736">
        <v>32</v>
      </c>
      <c r="B1736">
        <v>12371248</v>
      </c>
      <c r="C1736" t="s">
        <v>279</v>
      </c>
      <c r="D1736">
        <v>39</v>
      </c>
      <c r="E1736">
        <v>0</v>
      </c>
      <c r="F1736">
        <v>27.3</v>
      </c>
      <c r="G1736">
        <v>0</v>
      </c>
      <c r="H1736">
        <v>0</v>
      </c>
      <c r="I1736">
        <v>0</v>
      </c>
      <c r="K1736">
        <v>1995</v>
      </c>
      <c r="L1736">
        <v>1999</v>
      </c>
    </row>
    <row r="1737" spans="1:12" x14ac:dyDescent="0.25">
      <c r="A1737">
        <v>32</v>
      </c>
      <c r="B1737">
        <v>12371249</v>
      </c>
      <c r="C1737" t="s">
        <v>279</v>
      </c>
      <c r="D1737">
        <v>39</v>
      </c>
      <c r="E1737">
        <v>0</v>
      </c>
      <c r="F1737">
        <v>27.3</v>
      </c>
      <c r="G1737">
        <v>0</v>
      </c>
      <c r="H1737">
        <v>0</v>
      </c>
      <c r="I1737">
        <v>0</v>
      </c>
      <c r="K1737">
        <v>1995</v>
      </c>
      <c r="L1737">
        <v>1999</v>
      </c>
    </row>
    <row r="1738" spans="1:12" x14ac:dyDescent="0.25">
      <c r="A1738">
        <v>32</v>
      </c>
      <c r="B1738">
        <v>12371250</v>
      </c>
      <c r="C1738" t="s">
        <v>279</v>
      </c>
      <c r="D1738">
        <v>39</v>
      </c>
      <c r="E1738">
        <v>0</v>
      </c>
      <c r="F1738">
        <v>27.3</v>
      </c>
      <c r="G1738">
        <v>0</v>
      </c>
      <c r="H1738">
        <v>0</v>
      </c>
      <c r="I1738">
        <v>0</v>
      </c>
      <c r="K1738">
        <v>1995</v>
      </c>
      <c r="L1738">
        <v>1999</v>
      </c>
    </row>
    <row r="1739" spans="1:12" x14ac:dyDescent="0.25">
      <c r="A1739">
        <v>32</v>
      </c>
      <c r="B1739">
        <v>12371251</v>
      </c>
      <c r="C1739" t="s">
        <v>279</v>
      </c>
      <c r="D1739">
        <v>39</v>
      </c>
      <c r="E1739">
        <v>0</v>
      </c>
      <c r="F1739">
        <v>27.3</v>
      </c>
      <c r="G1739">
        <v>0</v>
      </c>
      <c r="H1739">
        <v>0</v>
      </c>
      <c r="I1739">
        <v>0</v>
      </c>
      <c r="K1739">
        <v>1995</v>
      </c>
      <c r="L1739">
        <v>1999</v>
      </c>
    </row>
    <row r="1740" spans="1:12" x14ac:dyDescent="0.25">
      <c r="A1740">
        <v>32</v>
      </c>
      <c r="B1740">
        <v>12371252</v>
      </c>
      <c r="C1740" t="s">
        <v>200</v>
      </c>
      <c r="D1740">
        <v>18</v>
      </c>
      <c r="E1740">
        <v>0</v>
      </c>
      <c r="F1740">
        <v>12.6</v>
      </c>
      <c r="G1740">
        <v>0</v>
      </c>
      <c r="H1740">
        <v>0</v>
      </c>
      <c r="I1740">
        <v>0</v>
      </c>
      <c r="K1740">
        <v>1995</v>
      </c>
      <c r="L1740">
        <v>2001</v>
      </c>
    </row>
    <row r="1741" spans="1:12" x14ac:dyDescent="0.25">
      <c r="A1741">
        <v>32</v>
      </c>
      <c r="B1741">
        <v>12371253</v>
      </c>
      <c r="C1741" t="s">
        <v>200</v>
      </c>
      <c r="D1741">
        <v>18</v>
      </c>
      <c r="E1741">
        <v>0</v>
      </c>
      <c r="F1741">
        <v>12.6</v>
      </c>
      <c r="G1741">
        <v>0</v>
      </c>
      <c r="H1741">
        <v>0</v>
      </c>
      <c r="I1741">
        <v>0</v>
      </c>
      <c r="K1741">
        <v>1995</v>
      </c>
      <c r="L1741">
        <v>2001</v>
      </c>
    </row>
    <row r="1742" spans="1:12" x14ac:dyDescent="0.25">
      <c r="A1742">
        <v>32</v>
      </c>
      <c r="B1742">
        <v>12371254</v>
      </c>
      <c r="C1742" t="s">
        <v>200</v>
      </c>
      <c r="D1742">
        <v>18</v>
      </c>
      <c r="E1742">
        <v>0</v>
      </c>
      <c r="F1742">
        <v>12.6</v>
      </c>
      <c r="G1742">
        <v>0</v>
      </c>
      <c r="H1742">
        <v>0</v>
      </c>
      <c r="I1742">
        <v>0</v>
      </c>
      <c r="K1742">
        <v>1995</v>
      </c>
      <c r="L1742">
        <v>2001</v>
      </c>
    </row>
    <row r="1743" spans="1:12" x14ac:dyDescent="0.25">
      <c r="A1743">
        <v>32</v>
      </c>
      <c r="B1743">
        <v>12371255</v>
      </c>
      <c r="C1743" t="s">
        <v>200</v>
      </c>
      <c r="D1743">
        <v>18</v>
      </c>
      <c r="E1743">
        <v>0</v>
      </c>
      <c r="F1743">
        <v>12.6</v>
      </c>
      <c r="G1743">
        <v>0</v>
      </c>
      <c r="H1743">
        <v>0</v>
      </c>
      <c r="I1743">
        <v>0</v>
      </c>
      <c r="K1743">
        <v>1995</v>
      </c>
      <c r="L1743">
        <v>2001</v>
      </c>
    </row>
    <row r="1744" spans="1:12" x14ac:dyDescent="0.25">
      <c r="A1744">
        <v>32</v>
      </c>
      <c r="B1744">
        <v>12371256</v>
      </c>
      <c r="C1744" t="s">
        <v>200</v>
      </c>
      <c r="D1744">
        <v>18</v>
      </c>
      <c r="E1744">
        <v>0</v>
      </c>
      <c r="F1744">
        <v>12.6</v>
      </c>
      <c r="G1744">
        <v>0</v>
      </c>
      <c r="H1744">
        <v>0</v>
      </c>
      <c r="I1744">
        <v>0</v>
      </c>
      <c r="K1744">
        <v>1995</v>
      </c>
      <c r="L1744">
        <v>2000</v>
      </c>
    </row>
    <row r="1745" spans="1:12" x14ac:dyDescent="0.25">
      <c r="A1745">
        <v>32</v>
      </c>
      <c r="B1745">
        <v>12371257</v>
      </c>
      <c r="C1745" t="s">
        <v>279</v>
      </c>
      <c r="D1745">
        <v>39</v>
      </c>
      <c r="E1745">
        <v>0</v>
      </c>
      <c r="F1745">
        <v>27.3</v>
      </c>
      <c r="G1745">
        <v>0</v>
      </c>
      <c r="H1745">
        <v>0</v>
      </c>
      <c r="I1745">
        <v>0</v>
      </c>
      <c r="K1745">
        <v>1995</v>
      </c>
      <c r="L1745">
        <v>2001</v>
      </c>
    </row>
    <row r="1746" spans="1:12" x14ac:dyDescent="0.25">
      <c r="A1746">
        <v>32</v>
      </c>
      <c r="B1746">
        <v>12371258</v>
      </c>
      <c r="C1746" t="s">
        <v>279</v>
      </c>
      <c r="D1746">
        <v>39</v>
      </c>
      <c r="E1746">
        <v>0</v>
      </c>
      <c r="F1746">
        <v>27.3</v>
      </c>
      <c r="G1746">
        <v>0</v>
      </c>
      <c r="H1746">
        <v>0</v>
      </c>
      <c r="I1746">
        <v>0</v>
      </c>
      <c r="K1746">
        <v>1995</v>
      </c>
      <c r="L1746">
        <v>2001</v>
      </c>
    </row>
    <row r="1747" spans="1:12" x14ac:dyDescent="0.25">
      <c r="A1747">
        <v>32</v>
      </c>
      <c r="B1747">
        <v>12371259</v>
      </c>
      <c r="C1747" t="s">
        <v>279</v>
      </c>
      <c r="D1747">
        <v>39</v>
      </c>
      <c r="E1747">
        <v>0</v>
      </c>
      <c r="F1747">
        <v>27.3</v>
      </c>
      <c r="G1747">
        <v>0</v>
      </c>
      <c r="H1747">
        <v>0</v>
      </c>
      <c r="I1747">
        <v>0</v>
      </c>
      <c r="K1747">
        <v>1995</v>
      </c>
      <c r="L1747">
        <v>2001</v>
      </c>
    </row>
    <row r="1748" spans="1:12" x14ac:dyDescent="0.25">
      <c r="A1748">
        <v>32</v>
      </c>
      <c r="B1748">
        <v>12371260</v>
      </c>
      <c r="C1748" t="s">
        <v>279</v>
      </c>
      <c r="D1748">
        <v>39</v>
      </c>
      <c r="E1748">
        <v>0</v>
      </c>
      <c r="F1748">
        <v>27.3</v>
      </c>
      <c r="G1748">
        <v>0</v>
      </c>
      <c r="H1748">
        <v>0</v>
      </c>
      <c r="I1748">
        <v>0</v>
      </c>
      <c r="K1748">
        <v>1995</v>
      </c>
      <c r="L1748">
        <v>2001</v>
      </c>
    </row>
    <row r="1749" spans="1:12" x14ac:dyDescent="0.25">
      <c r="A1749">
        <v>32</v>
      </c>
      <c r="B1749">
        <v>12371261</v>
      </c>
      <c r="C1749" t="s">
        <v>279</v>
      </c>
      <c r="D1749">
        <v>39</v>
      </c>
      <c r="E1749">
        <v>0</v>
      </c>
      <c r="F1749">
        <v>27.3</v>
      </c>
      <c r="G1749">
        <v>0</v>
      </c>
      <c r="H1749">
        <v>0</v>
      </c>
      <c r="I1749">
        <v>0</v>
      </c>
      <c r="K1749">
        <v>1995</v>
      </c>
      <c r="L1749">
        <v>2000</v>
      </c>
    </row>
    <row r="1750" spans="1:12" x14ac:dyDescent="0.25">
      <c r="A1750">
        <v>32</v>
      </c>
      <c r="B1750">
        <v>12371262</v>
      </c>
      <c r="C1750" t="s">
        <v>920</v>
      </c>
      <c r="D1750">
        <v>61</v>
      </c>
      <c r="E1750">
        <v>0</v>
      </c>
      <c r="F1750">
        <v>42.7</v>
      </c>
      <c r="G1750">
        <v>0</v>
      </c>
      <c r="H1750">
        <v>0</v>
      </c>
      <c r="I1750">
        <v>0</v>
      </c>
      <c r="K1750">
        <v>1997</v>
      </c>
      <c r="L1750">
        <v>2004</v>
      </c>
    </row>
    <row r="1751" spans="1:12" x14ac:dyDescent="0.25">
      <c r="A1751">
        <v>32</v>
      </c>
      <c r="B1751">
        <v>12371263</v>
      </c>
      <c r="C1751" t="s">
        <v>279</v>
      </c>
      <c r="D1751">
        <v>53</v>
      </c>
      <c r="E1751">
        <v>0</v>
      </c>
      <c r="F1751">
        <v>37.1</v>
      </c>
      <c r="G1751">
        <v>0</v>
      </c>
      <c r="H1751">
        <v>0</v>
      </c>
      <c r="I1751">
        <v>0</v>
      </c>
      <c r="K1751">
        <v>1997</v>
      </c>
      <c r="L1751">
        <v>2003</v>
      </c>
    </row>
    <row r="1752" spans="1:12" x14ac:dyDescent="0.25">
      <c r="A1752">
        <v>32</v>
      </c>
      <c r="B1752">
        <v>12371264</v>
      </c>
      <c r="C1752" t="s">
        <v>279</v>
      </c>
      <c r="D1752">
        <v>53</v>
      </c>
      <c r="E1752">
        <v>0</v>
      </c>
      <c r="F1752">
        <v>37.1</v>
      </c>
      <c r="G1752">
        <v>0</v>
      </c>
      <c r="H1752">
        <v>0</v>
      </c>
      <c r="I1752">
        <v>0</v>
      </c>
      <c r="K1752">
        <v>1997</v>
      </c>
      <c r="L1752">
        <v>2003</v>
      </c>
    </row>
    <row r="1753" spans="1:12" x14ac:dyDescent="0.25">
      <c r="A1753">
        <v>32</v>
      </c>
      <c r="B1753">
        <v>12371265</v>
      </c>
      <c r="C1753" t="s">
        <v>684</v>
      </c>
      <c r="D1753">
        <v>59</v>
      </c>
      <c r="E1753">
        <v>0</v>
      </c>
      <c r="F1753">
        <v>41.3</v>
      </c>
      <c r="G1753">
        <v>0</v>
      </c>
      <c r="H1753">
        <v>0</v>
      </c>
      <c r="I1753">
        <v>0</v>
      </c>
      <c r="K1753">
        <v>1997</v>
      </c>
      <c r="L1753">
        <v>2009</v>
      </c>
    </row>
    <row r="1754" spans="1:12" x14ac:dyDescent="0.25">
      <c r="A1754">
        <v>32</v>
      </c>
      <c r="B1754">
        <v>12371266</v>
      </c>
      <c r="C1754" t="s">
        <v>279</v>
      </c>
      <c r="D1754">
        <v>92</v>
      </c>
      <c r="E1754">
        <v>0</v>
      </c>
      <c r="F1754">
        <v>64.400000000000006</v>
      </c>
      <c r="G1754">
        <v>0</v>
      </c>
      <c r="H1754">
        <v>0</v>
      </c>
      <c r="I1754">
        <v>0</v>
      </c>
      <c r="K1754">
        <v>1997</v>
      </c>
      <c r="L1754">
        <v>1997</v>
      </c>
    </row>
    <row r="1755" spans="1:12" x14ac:dyDescent="0.25">
      <c r="A1755">
        <v>32</v>
      </c>
      <c r="B1755">
        <v>12371267</v>
      </c>
      <c r="C1755" t="s">
        <v>279</v>
      </c>
      <c r="D1755">
        <v>61</v>
      </c>
      <c r="E1755">
        <v>0</v>
      </c>
      <c r="F1755">
        <v>42.7</v>
      </c>
      <c r="G1755">
        <v>0</v>
      </c>
      <c r="H1755">
        <v>0</v>
      </c>
      <c r="I1755">
        <v>0</v>
      </c>
      <c r="K1755">
        <v>1998</v>
      </c>
      <c r="L1755">
        <v>2001</v>
      </c>
    </row>
    <row r="1756" spans="1:12" x14ac:dyDescent="0.25">
      <c r="A1756">
        <v>32</v>
      </c>
      <c r="B1756">
        <v>12371268</v>
      </c>
      <c r="C1756" t="s">
        <v>279</v>
      </c>
      <c r="D1756">
        <v>31</v>
      </c>
      <c r="E1756">
        <v>0</v>
      </c>
      <c r="F1756">
        <v>21.7</v>
      </c>
      <c r="G1756">
        <v>0</v>
      </c>
      <c r="H1756">
        <v>0</v>
      </c>
      <c r="I1756">
        <v>0</v>
      </c>
      <c r="K1756">
        <v>1998</v>
      </c>
      <c r="L1756">
        <v>1999</v>
      </c>
    </row>
    <row r="1757" spans="1:12" x14ac:dyDescent="0.25">
      <c r="A1757">
        <v>32</v>
      </c>
      <c r="B1757">
        <v>12371269</v>
      </c>
      <c r="C1757" t="s">
        <v>279</v>
      </c>
      <c r="D1757">
        <v>61</v>
      </c>
      <c r="E1757">
        <v>0</v>
      </c>
      <c r="F1757">
        <v>42.7</v>
      </c>
      <c r="G1757">
        <v>0</v>
      </c>
      <c r="H1757">
        <v>0</v>
      </c>
      <c r="I1757">
        <v>0</v>
      </c>
      <c r="K1757">
        <v>1998</v>
      </c>
      <c r="L1757">
        <v>2002</v>
      </c>
    </row>
    <row r="1758" spans="1:12" x14ac:dyDescent="0.25">
      <c r="A1758">
        <v>32</v>
      </c>
      <c r="B1758">
        <v>12371270</v>
      </c>
      <c r="C1758" t="s">
        <v>200</v>
      </c>
      <c r="D1758">
        <v>50</v>
      </c>
      <c r="E1758">
        <v>0</v>
      </c>
      <c r="F1758">
        <v>35</v>
      </c>
      <c r="G1758">
        <v>0</v>
      </c>
      <c r="H1758">
        <v>0</v>
      </c>
      <c r="I1758">
        <v>0</v>
      </c>
      <c r="K1758">
        <v>1998</v>
      </c>
      <c r="L1758">
        <v>2001</v>
      </c>
    </row>
    <row r="1759" spans="1:12" x14ac:dyDescent="0.25">
      <c r="A1759">
        <v>32</v>
      </c>
      <c r="B1759">
        <v>12371271</v>
      </c>
      <c r="C1759" t="s">
        <v>200</v>
      </c>
      <c r="D1759">
        <v>47</v>
      </c>
      <c r="E1759">
        <v>0</v>
      </c>
      <c r="F1759">
        <v>32.9</v>
      </c>
      <c r="G1759">
        <v>0</v>
      </c>
      <c r="H1759">
        <v>0</v>
      </c>
      <c r="I1759">
        <v>0</v>
      </c>
      <c r="K1759">
        <v>1998</v>
      </c>
      <c r="L1759">
        <v>1999</v>
      </c>
    </row>
    <row r="1760" spans="1:12" x14ac:dyDescent="0.25">
      <c r="A1760">
        <v>32</v>
      </c>
      <c r="B1760">
        <v>12371272</v>
      </c>
      <c r="C1760" t="s">
        <v>200</v>
      </c>
      <c r="D1760">
        <v>48</v>
      </c>
      <c r="E1760">
        <v>0</v>
      </c>
      <c r="F1760">
        <v>33.6</v>
      </c>
      <c r="G1760">
        <v>0</v>
      </c>
      <c r="H1760">
        <v>0</v>
      </c>
      <c r="I1760">
        <v>0</v>
      </c>
      <c r="K1760">
        <v>1998</v>
      </c>
      <c r="L1760">
        <v>2002</v>
      </c>
    </row>
    <row r="1761" spans="1:12" x14ac:dyDescent="0.25">
      <c r="A1761">
        <v>32</v>
      </c>
      <c r="B1761">
        <v>12371281</v>
      </c>
      <c r="C1761" t="s">
        <v>921</v>
      </c>
      <c r="D1761">
        <v>130</v>
      </c>
      <c r="E1761">
        <v>0</v>
      </c>
      <c r="F1761">
        <v>91</v>
      </c>
      <c r="G1761">
        <v>0</v>
      </c>
      <c r="H1761">
        <v>0</v>
      </c>
      <c r="I1761">
        <v>0</v>
      </c>
      <c r="K1761">
        <v>1995</v>
      </c>
      <c r="L1761">
        <v>1998</v>
      </c>
    </row>
    <row r="1762" spans="1:12" x14ac:dyDescent="0.25">
      <c r="A1762">
        <v>32</v>
      </c>
      <c r="B1762">
        <v>12371284</v>
      </c>
      <c r="C1762" t="s">
        <v>541</v>
      </c>
      <c r="D1762">
        <v>88</v>
      </c>
      <c r="E1762">
        <v>0</v>
      </c>
      <c r="F1762">
        <v>61.6</v>
      </c>
      <c r="G1762">
        <v>0</v>
      </c>
      <c r="H1762">
        <v>0</v>
      </c>
      <c r="I1762">
        <v>0</v>
      </c>
      <c r="K1762">
        <v>1997</v>
      </c>
      <c r="L1762">
        <v>1999</v>
      </c>
    </row>
    <row r="1763" spans="1:12" x14ac:dyDescent="0.25">
      <c r="A1763">
        <v>32</v>
      </c>
      <c r="B1763">
        <v>12371289</v>
      </c>
      <c r="C1763" t="s">
        <v>279</v>
      </c>
      <c r="D1763">
        <v>59</v>
      </c>
      <c r="E1763">
        <v>0</v>
      </c>
      <c r="F1763">
        <v>41.3</v>
      </c>
      <c r="G1763">
        <v>0</v>
      </c>
      <c r="H1763">
        <v>0</v>
      </c>
      <c r="I1763">
        <v>0</v>
      </c>
      <c r="K1763">
        <v>1998</v>
      </c>
      <c r="L1763">
        <v>2000</v>
      </c>
    </row>
    <row r="1764" spans="1:12" x14ac:dyDescent="0.25">
      <c r="A1764">
        <v>32</v>
      </c>
      <c r="B1764">
        <v>12371290</v>
      </c>
      <c r="C1764" t="s">
        <v>200</v>
      </c>
      <c r="D1764">
        <v>38</v>
      </c>
      <c r="E1764">
        <v>0</v>
      </c>
      <c r="F1764">
        <v>26.6</v>
      </c>
      <c r="G1764">
        <v>0</v>
      </c>
      <c r="H1764">
        <v>0</v>
      </c>
      <c r="I1764">
        <v>0</v>
      </c>
      <c r="K1764">
        <v>1998</v>
      </c>
      <c r="L1764">
        <v>2000</v>
      </c>
    </row>
    <row r="1765" spans="1:12" x14ac:dyDescent="0.25">
      <c r="A1765">
        <v>32</v>
      </c>
      <c r="B1765">
        <v>12371291</v>
      </c>
      <c r="C1765" t="s">
        <v>279</v>
      </c>
      <c r="D1765">
        <v>59</v>
      </c>
      <c r="E1765">
        <v>0</v>
      </c>
      <c r="F1765">
        <v>41.3</v>
      </c>
      <c r="G1765">
        <v>0</v>
      </c>
      <c r="H1765">
        <v>0</v>
      </c>
      <c r="I1765">
        <v>0</v>
      </c>
      <c r="K1765">
        <v>1998</v>
      </c>
      <c r="L1765">
        <v>2000</v>
      </c>
    </row>
    <row r="1766" spans="1:12" x14ac:dyDescent="0.25">
      <c r="A1766">
        <v>32</v>
      </c>
      <c r="B1766">
        <v>12371292</v>
      </c>
      <c r="C1766" t="s">
        <v>200</v>
      </c>
      <c r="D1766">
        <v>38</v>
      </c>
      <c r="E1766">
        <v>0</v>
      </c>
      <c r="F1766">
        <v>26.6</v>
      </c>
      <c r="G1766">
        <v>0</v>
      </c>
      <c r="H1766">
        <v>0</v>
      </c>
      <c r="I1766">
        <v>0</v>
      </c>
      <c r="K1766">
        <v>1998</v>
      </c>
      <c r="L1766">
        <v>2000</v>
      </c>
    </row>
    <row r="1767" spans="1:12" x14ac:dyDescent="0.25">
      <c r="A1767">
        <v>32</v>
      </c>
      <c r="B1767">
        <v>12371293</v>
      </c>
      <c r="C1767" t="s">
        <v>922</v>
      </c>
      <c r="D1767">
        <v>55</v>
      </c>
      <c r="E1767">
        <v>0</v>
      </c>
      <c r="F1767">
        <v>41.25</v>
      </c>
      <c r="G1767">
        <v>0</v>
      </c>
      <c r="H1767">
        <v>0</v>
      </c>
      <c r="I1767">
        <v>0</v>
      </c>
      <c r="K1767">
        <v>1996</v>
      </c>
      <c r="L1767">
        <v>2004</v>
      </c>
    </row>
    <row r="1768" spans="1:12" x14ac:dyDescent="0.25">
      <c r="A1768">
        <v>32</v>
      </c>
      <c r="B1768">
        <v>12371294</v>
      </c>
      <c r="C1768" t="s">
        <v>923</v>
      </c>
      <c r="D1768">
        <v>45</v>
      </c>
      <c r="E1768">
        <v>0</v>
      </c>
      <c r="F1768">
        <v>33.75</v>
      </c>
      <c r="G1768">
        <v>0</v>
      </c>
      <c r="H1768">
        <v>0</v>
      </c>
      <c r="I1768">
        <v>0</v>
      </c>
      <c r="K1768">
        <v>1996</v>
      </c>
      <c r="L1768">
        <v>2000</v>
      </c>
    </row>
    <row r="1769" spans="1:12" x14ac:dyDescent="0.25">
      <c r="A1769">
        <v>32</v>
      </c>
      <c r="B1769">
        <v>12371301</v>
      </c>
      <c r="C1769" t="s">
        <v>924</v>
      </c>
      <c r="D1769">
        <v>73</v>
      </c>
      <c r="E1769">
        <v>0</v>
      </c>
      <c r="F1769">
        <v>51.1</v>
      </c>
      <c r="G1769">
        <v>0</v>
      </c>
      <c r="H1769">
        <v>0</v>
      </c>
      <c r="I1769">
        <v>0</v>
      </c>
      <c r="K1769">
        <v>1997</v>
      </c>
      <c r="L1769">
        <v>2001</v>
      </c>
    </row>
    <row r="1770" spans="1:12" x14ac:dyDescent="0.25">
      <c r="A1770">
        <v>32</v>
      </c>
      <c r="B1770">
        <v>12371302</v>
      </c>
      <c r="C1770" t="s">
        <v>279</v>
      </c>
      <c r="D1770">
        <v>59</v>
      </c>
      <c r="E1770">
        <v>0</v>
      </c>
      <c r="F1770">
        <v>41.3</v>
      </c>
      <c r="G1770">
        <v>0</v>
      </c>
      <c r="H1770">
        <v>0</v>
      </c>
      <c r="I1770">
        <v>0</v>
      </c>
      <c r="K1770">
        <v>1998</v>
      </c>
      <c r="L1770">
        <v>1999</v>
      </c>
    </row>
    <row r="1771" spans="1:12" x14ac:dyDescent="0.25">
      <c r="A1771">
        <v>32</v>
      </c>
      <c r="B1771">
        <v>12371304</v>
      </c>
      <c r="C1771" t="s">
        <v>279</v>
      </c>
      <c r="D1771">
        <v>59</v>
      </c>
      <c r="E1771">
        <v>0</v>
      </c>
      <c r="F1771">
        <v>41.3</v>
      </c>
      <c r="G1771">
        <v>0</v>
      </c>
      <c r="H1771">
        <v>0</v>
      </c>
      <c r="I1771">
        <v>0</v>
      </c>
      <c r="K1771">
        <v>1998</v>
      </c>
      <c r="L1771">
        <v>1999</v>
      </c>
    </row>
    <row r="1772" spans="1:12" x14ac:dyDescent="0.25">
      <c r="A1772">
        <v>32</v>
      </c>
      <c r="B1772">
        <v>12371305</v>
      </c>
      <c r="C1772" t="s">
        <v>200</v>
      </c>
      <c r="D1772">
        <v>47</v>
      </c>
      <c r="E1772">
        <v>0</v>
      </c>
      <c r="F1772">
        <v>32.9</v>
      </c>
      <c r="G1772">
        <v>0</v>
      </c>
      <c r="H1772">
        <v>0</v>
      </c>
      <c r="I1772">
        <v>0</v>
      </c>
      <c r="K1772">
        <v>1998</v>
      </c>
      <c r="L1772">
        <v>1999</v>
      </c>
    </row>
    <row r="1773" spans="1:12" x14ac:dyDescent="0.25">
      <c r="A1773">
        <v>32</v>
      </c>
      <c r="B1773">
        <v>12371306</v>
      </c>
      <c r="C1773" t="s">
        <v>279</v>
      </c>
      <c r="D1773">
        <v>43</v>
      </c>
      <c r="E1773">
        <v>0</v>
      </c>
      <c r="F1773">
        <v>30.1</v>
      </c>
      <c r="G1773">
        <v>0</v>
      </c>
      <c r="H1773">
        <v>0</v>
      </c>
      <c r="I1773">
        <v>0</v>
      </c>
      <c r="K1773">
        <v>1998</v>
      </c>
      <c r="L1773">
        <v>2004</v>
      </c>
    </row>
    <row r="1774" spans="1:12" x14ac:dyDescent="0.25">
      <c r="A1774">
        <v>32</v>
      </c>
      <c r="B1774">
        <v>12371309</v>
      </c>
      <c r="C1774" t="s">
        <v>279</v>
      </c>
      <c r="D1774">
        <v>59</v>
      </c>
      <c r="E1774">
        <v>0</v>
      </c>
      <c r="F1774">
        <v>41.3</v>
      </c>
      <c r="G1774">
        <v>0</v>
      </c>
      <c r="H1774">
        <v>0</v>
      </c>
      <c r="I1774">
        <v>0</v>
      </c>
      <c r="K1774">
        <v>1998</v>
      </c>
      <c r="L1774">
        <v>1999</v>
      </c>
    </row>
    <row r="1775" spans="1:12" x14ac:dyDescent="0.25">
      <c r="A1775">
        <v>32</v>
      </c>
      <c r="B1775">
        <v>12371310</v>
      </c>
      <c r="C1775" t="s">
        <v>200</v>
      </c>
      <c r="D1775">
        <v>38</v>
      </c>
      <c r="E1775">
        <v>0</v>
      </c>
      <c r="F1775">
        <v>26.6</v>
      </c>
      <c r="G1775">
        <v>0</v>
      </c>
      <c r="H1775">
        <v>0</v>
      </c>
      <c r="I1775">
        <v>0</v>
      </c>
      <c r="K1775">
        <v>1998</v>
      </c>
      <c r="L1775">
        <v>1999</v>
      </c>
    </row>
    <row r="1776" spans="1:12" x14ac:dyDescent="0.25">
      <c r="A1776">
        <v>32</v>
      </c>
      <c r="B1776">
        <v>12371341</v>
      </c>
      <c r="C1776" t="s">
        <v>279</v>
      </c>
      <c r="D1776">
        <v>50</v>
      </c>
      <c r="E1776">
        <v>0</v>
      </c>
      <c r="F1776">
        <v>35</v>
      </c>
      <c r="G1776">
        <v>0</v>
      </c>
      <c r="H1776">
        <v>0</v>
      </c>
      <c r="I1776">
        <v>0</v>
      </c>
      <c r="K1776">
        <v>1995</v>
      </c>
      <c r="L1776">
        <v>2001</v>
      </c>
    </row>
    <row r="1777" spans="1:12" x14ac:dyDescent="0.25">
      <c r="A1777">
        <v>32</v>
      </c>
      <c r="B1777">
        <v>12371345</v>
      </c>
      <c r="C1777" t="s">
        <v>279</v>
      </c>
      <c r="D1777">
        <v>92</v>
      </c>
      <c r="E1777">
        <v>0</v>
      </c>
      <c r="F1777">
        <v>64.400000000000006</v>
      </c>
      <c r="G1777">
        <v>0</v>
      </c>
      <c r="H1777">
        <v>0</v>
      </c>
      <c r="I1777">
        <v>0</v>
      </c>
      <c r="K1777">
        <v>1998</v>
      </c>
      <c r="L1777">
        <v>2002</v>
      </c>
    </row>
    <row r="1778" spans="1:12" x14ac:dyDescent="0.25">
      <c r="A1778">
        <v>32</v>
      </c>
      <c r="B1778">
        <v>12371346</v>
      </c>
      <c r="C1778" t="s">
        <v>200</v>
      </c>
      <c r="D1778">
        <v>59</v>
      </c>
      <c r="E1778">
        <v>0</v>
      </c>
      <c r="F1778">
        <v>41.3</v>
      </c>
      <c r="G1778">
        <v>0</v>
      </c>
      <c r="H1778">
        <v>0</v>
      </c>
      <c r="I1778">
        <v>0</v>
      </c>
      <c r="K1778">
        <v>1998</v>
      </c>
      <c r="L1778">
        <v>2002</v>
      </c>
    </row>
    <row r="1779" spans="1:12" x14ac:dyDescent="0.25">
      <c r="A1779">
        <v>32</v>
      </c>
      <c r="B1779">
        <v>12371347</v>
      </c>
      <c r="C1779" t="s">
        <v>279</v>
      </c>
      <c r="D1779">
        <v>94</v>
      </c>
      <c r="E1779">
        <v>0</v>
      </c>
      <c r="F1779">
        <v>65.8</v>
      </c>
      <c r="G1779">
        <v>0</v>
      </c>
      <c r="H1779">
        <v>0</v>
      </c>
      <c r="I1779">
        <v>0</v>
      </c>
      <c r="K1779">
        <v>1998</v>
      </c>
      <c r="L1779">
        <v>2002</v>
      </c>
    </row>
    <row r="1780" spans="1:12" x14ac:dyDescent="0.25">
      <c r="A1780">
        <v>32</v>
      </c>
      <c r="B1780">
        <v>12371348</v>
      </c>
      <c r="C1780" t="s">
        <v>200</v>
      </c>
      <c r="D1780">
        <v>61</v>
      </c>
      <c r="E1780">
        <v>0</v>
      </c>
      <c r="F1780">
        <v>42.7</v>
      </c>
      <c r="G1780">
        <v>0</v>
      </c>
      <c r="H1780">
        <v>0</v>
      </c>
      <c r="I1780">
        <v>0</v>
      </c>
      <c r="K1780">
        <v>1998</v>
      </c>
      <c r="L1780">
        <v>2002</v>
      </c>
    </row>
    <row r="1781" spans="1:12" x14ac:dyDescent="0.25">
      <c r="A1781">
        <v>32</v>
      </c>
      <c r="B1781">
        <v>12371361</v>
      </c>
      <c r="C1781" t="s">
        <v>925</v>
      </c>
      <c r="D1781">
        <v>78</v>
      </c>
      <c r="E1781">
        <v>0</v>
      </c>
      <c r="F1781">
        <v>54.6</v>
      </c>
      <c r="G1781">
        <v>0</v>
      </c>
      <c r="H1781">
        <v>0</v>
      </c>
      <c r="I1781">
        <v>0</v>
      </c>
      <c r="K1781">
        <v>1997</v>
      </c>
      <c r="L1781">
        <v>2004</v>
      </c>
    </row>
    <row r="1782" spans="1:12" x14ac:dyDescent="0.25">
      <c r="A1782">
        <v>32</v>
      </c>
      <c r="B1782">
        <v>12371362</v>
      </c>
      <c r="C1782" t="s">
        <v>926</v>
      </c>
      <c r="D1782">
        <v>86</v>
      </c>
      <c r="E1782">
        <v>0</v>
      </c>
      <c r="F1782">
        <v>60.2</v>
      </c>
      <c r="G1782">
        <v>0</v>
      </c>
      <c r="H1782">
        <v>0</v>
      </c>
      <c r="I1782">
        <v>0</v>
      </c>
      <c r="K1782">
        <v>1997</v>
      </c>
      <c r="L1782">
        <v>2004</v>
      </c>
    </row>
    <row r="1783" spans="1:12" x14ac:dyDescent="0.25">
      <c r="A1783">
        <v>32</v>
      </c>
      <c r="B1783">
        <v>12371363</v>
      </c>
      <c r="C1783" t="s">
        <v>927</v>
      </c>
      <c r="D1783">
        <v>78</v>
      </c>
      <c r="E1783">
        <v>0</v>
      </c>
      <c r="F1783">
        <v>54.6</v>
      </c>
      <c r="G1783">
        <v>0</v>
      </c>
      <c r="H1783">
        <v>0</v>
      </c>
      <c r="I1783">
        <v>0</v>
      </c>
      <c r="K1783">
        <v>1997</v>
      </c>
      <c r="L1783">
        <v>2004</v>
      </c>
    </row>
    <row r="1784" spans="1:12" x14ac:dyDescent="0.25">
      <c r="A1784">
        <v>32</v>
      </c>
      <c r="B1784">
        <v>12371364</v>
      </c>
      <c r="C1784" t="s">
        <v>928</v>
      </c>
      <c r="D1784">
        <v>78</v>
      </c>
      <c r="E1784">
        <v>0</v>
      </c>
      <c r="F1784">
        <v>54.6</v>
      </c>
      <c r="G1784">
        <v>0</v>
      </c>
      <c r="H1784">
        <v>0</v>
      </c>
      <c r="I1784">
        <v>0</v>
      </c>
      <c r="K1784">
        <v>1997</v>
      </c>
      <c r="L1784">
        <v>2004</v>
      </c>
    </row>
    <row r="1785" spans="1:12" x14ac:dyDescent="0.25">
      <c r="A1785">
        <v>32</v>
      </c>
      <c r="B1785">
        <v>12371365</v>
      </c>
      <c r="C1785" t="s">
        <v>929</v>
      </c>
      <c r="D1785">
        <v>78</v>
      </c>
      <c r="E1785">
        <v>0</v>
      </c>
      <c r="F1785">
        <v>54.6</v>
      </c>
      <c r="G1785">
        <v>0</v>
      </c>
      <c r="H1785">
        <v>0</v>
      </c>
      <c r="I1785">
        <v>0</v>
      </c>
      <c r="K1785">
        <v>1997</v>
      </c>
      <c r="L1785">
        <v>2004</v>
      </c>
    </row>
    <row r="1786" spans="1:12" x14ac:dyDescent="0.25">
      <c r="A1786">
        <v>32</v>
      </c>
      <c r="B1786">
        <v>12371366</v>
      </c>
      <c r="C1786" t="s">
        <v>930</v>
      </c>
      <c r="D1786">
        <v>78</v>
      </c>
      <c r="E1786">
        <v>0</v>
      </c>
      <c r="F1786">
        <v>54.6</v>
      </c>
      <c r="G1786">
        <v>0</v>
      </c>
      <c r="H1786">
        <v>0</v>
      </c>
      <c r="I1786">
        <v>0</v>
      </c>
      <c r="K1786">
        <v>1997</v>
      </c>
      <c r="L1786">
        <v>2004</v>
      </c>
    </row>
    <row r="1787" spans="1:12" x14ac:dyDescent="0.25">
      <c r="A1787">
        <v>32</v>
      </c>
      <c r="B1787">
        <v>12371367</v>
      </c>
      <c r="C1787" t="s">
        <v>931</v>
      </c>
      <c r="D1787">
        <v>97</v>
      </c>
      <c r="E1787">
        <v>0</v>
      </c>
      <c r="F1787">
        <v>67.900000000000006</v>
      </c>
      <c r="G1787">
        <v>0</v>
      </c>
      <c r="H1787">
        <v>0</v>
      </c>
      <c r="I1787">
        <v>0</v>
      </c>
      <c r="K1787">
        <v>1997</v>
      </c>
      <c r="L1787">
        <v>2003</v>
      </c>
    </row>
    <row r="1788" spans="1:12" x14ac:dyDescent="0.25">
      <c r="A1788">
        <v>32</v>
      </c>
      <c r="B1788">
        <v>12371368</v>
      </c>
      <c r="C1788" t="s">
        <v>401</v>
      </c>
      <c r="D1788">
        <v>88</v>
      </c>
      <c r="E1788">
        <v>0</v>
      </c>
      <c r="F1788">
        <v>61.6</v>
      </c>
      <c r="G1788">
        <v>0</v>
      </c>
      <c r="H1788">
        <v>0</v>
      </c>
      <c r="I1788">
        <v>0</v>
      </c>
      <c r="K1788">
        <v>1997</v>
      </c>
      <c r="L1788">
        <v>2000</v>
      </c>
    </row>
    <row r="1789" spans="1:12" x14ac:dyDescent="0.25">
      <c r="A1789">
        <v>32</v>
      </c>
      <c r="B1789">
        <v>12371376</v>
      </c>
      <c r="C1789" t="s">
        <v>932</v>
      </c>
      <c r="D1789">
        <v>7.5</v>
      </c>
      <c r="E1789">
        <v>0</v>
      </c>
      <c r="F1789">
        <v>5.25</v>
      </c>
      <c r="G1789">
        <v>0</v>
      </c>
      <c r="H1789">
        <v>0</v>
      </c>
      <c r="I1789">
        <v>0</v>
      </c>
      <c r="K1789">
        <v>1982</v>
      </c>
      <c r="L1789">
        <v>1999</v>
      </c>
    </row>
    <row r="1790" spans="1:12" x14ac:dyDescent="0.25">
      <c r="A1790">
        <v>32</v>
      </c>
      <c r="B1790">
        <v>12371381</v>
      </c>
      <c r="C1790" t="s">
        <v>933</v>
      </c>
      <c r="D1790">
        <v>9</v>
      </c>
      <c r="E1790">
        <v>0</v>
      </c>
      <c r="F1790">
        <v>6.3</v>
      </c>
      <c r="G1790">
        <v>0</v>
      </c>
      <c r="H1790">
        <v>0</v>
      </c>
      <c r="I1790">
        <v>0</v>
      </c>
      <c r="K1790">
        <v>1982</v>
      </c>
      <c r="L1790">
        <v>1999</v>
      </c>
    </row>
    <row r="1791" spans="1:12" x14ac:dyDescent="0.25">
      <c r="A1791">
        <v>32</v>
      </c>
      <c r="B1791">
        <v>12371382</v>
      </c>
      <c r="C1791" t="s">
        <v>171</v>
      </c>
      <c r="D1791">
        <v>27.5</v>
      </c>
      <c r="E1791">
        <v>0</v>
      </c>
      <c r="F1791">
        <v>19.25</v>
      </c>
      <c r="G1791">
        <v>0</v>
      </c>
      <c r="H1791">
        <v>0</v>
      </c>
      <c r="I1791">
        <v>0</v>
      </c>
      <c r="K1791">
        <v>1997</v>
      </c>
      <c r="L1791">
        <v>2001</v>
      </c>
    </row>
    <row r="1792" spans="1:12" x14ac:dyDescent="0.25">
      <c r="A1792">
        <v>32</v>
      </c>
      <c r="B1792">
        <v>12371383</v>
      </c>
      <c r="C1792" t="s">
        <v>181</v>
      </c>
      <c r="D1792">
        <v>12</v>
      </c>
      <c r="E1792">
        <v>0</v>
      </c>
      <c r="F1792">
        <v>8.4</v>
      </c>
      <c r="G1792">
        <v>0</v>
      </c>
      <c r="H1792">
        <v>0</v>
      </c>
      <c r="I1792">
        <v>0</v>
      </c>
      <c r="K1792">
        <v>1997</v>
      </c>
      <c r="L1792">
        <v>2001</v>
      </c>
    </row>
    <row r="1793" spans="1:12" x14ac:dyDescent="0.25">
      <c r="A1793">
        <v>32</v>
      </c>
      <c r="B1793">
        <v>12371384</v>
      </c>
      <c r="C1793" t="s">
        <v>171</v>
      </c>
      <c r="D1793">
        <v>16.5</v>
      </c>
      <c r="E1793">
        <v>0</v>
      </c>
      <c r="F1793">
        <v>11.55</v>
      </c>
      <c r="G1793">
        <v>0</v>
      </c>
      <c r="H1793">
        <v>0</v>
      </c>
      <c r="I1793">
        <v>0</v>
      </c>
      <c r="K1793">
        <v>1997</v>
      </c>
      <c r="L1793">
        <v>2001</v>
      </c>
    </row>
    <row r="1794" spans="1:12" x14ac:dyDescent="0.25">
      <c r="A1794">
        <v>32</v>
      </c>
      <c r="B1794">
        <v>12371385</v>
      </c>
      <c r="C1794" t="s">
        <v>181</v>
      </c>
      <c r="D1794">
        <v>14.4</v>
      </c>
      <c r="E1794">
        <v>0</v>
      </c>
      <c r="F1794">
        <v>10.08</v>
      </c>
      <c r="G1794">
        <v>0</v>
      </c>
      <c r="H1794">
        <v>0</v>
      </c>
      <c r="I1794">
        <v>0</v>
      </c>
      <c r="K1794">
        <v>1997</v>
      </c>
      <c r="L1794">
        <v>2001</v>
      </c>
    </row>
    <row r="1795" spans="1:12" x14ac:dyDescent="0.25">
      <c r="A1795">
        <v>32</v>
      </c>
      <c r="B1795">
        <v>12371387</v>
      </c>
      <c r="C1795" t="s">
        <v>934</v>
      </c>
      <c r="D1795">
        <v>72</v>
      </c>
      <c r="E1795">
        <v>0</v>
      </c>
      <c r="F1795">
        <v>50.4</v>
      </c>
      <c r="G1795">
        <v>0</v>
      </c>
      <c r="H1795">
        <v>0</v>
      </c>
      <c r="I1795">
        <v>0</v>
      </c>
      <c r="K1795">
        <v>1994</v>
      </c>
      <c r="L1795">
        <v>2003</v>
      </c>
    </row>
    <row r="1796" spans="1:12" x14ac:dyDescent="0.25">
      <c r="A1796">
        <v>32</v>
      </c>
      <c r="B1796">
        <v>12371388</v>
      </c>
      <c r="C1796" t="s">
        <v>684</v>
      </c>
      <c r="D1796">
        <v>60</v>
      </c>
      <c r="E1796">
        <v>0</v>
      </c>
      <c r="F1796">
        <v>45</v>
      </c>
      <c r="G1796">
        <v>0</v>
      </c>
      <c r="H1796">
        <v>0</v>
      </c>
      <c r="I1796">
        <v>0</v>
      </c>
      <c r="K1796">
        <v>1995</v>
      </c>
      <c r="L1796">
        <v>2005</v>
      </c>
    </row>
    <row r="1797" spans="1:12" x14ac:dyDescent="0.25">
      <c r="A1797">
        <v>32</v>
      </c>
      <c r="B1797">
        <v>12371389</v>
      </c>
      <c r="C1797" t="s">
        <v>684</v>
      </c>
      <c r="D1797">
        <v>85</v>
      </c>
      <c r="E1797">
        <v>0</v>
      </c>
      <c r="F1797">
        <v>63.75</v>
      </c>
      <c r="G1797">
        <v>0</v>
      </c>
      <c r="H1797">
        <v>0</v>
      </c>
      <c r="I1797">
        <v>0</v>
      </c>
      <c r="K1797">
        <v>1995</v>
      </c>
      <c r="L1797">
        <v>2005</v>
      </c>
    </row>
    <row r="1798" spans="1:12" x14ac:dyDescent="0.25">
      <c r="A1798">
        <v>32</v>
      </c>
      <c r="B1798">
        <v>12371391</v>
      </c>
      <c r="C1798" t="s">
        <v>776</v>
      </c>
      <c r="D1798">
        <v>110</v>
      </c>
      <c r="E1798">
        <v>0</v>
      </c>
      <c r="F1798">
        <v>77</v>
      </c>
      <c r="G1798">
        <v>0</v>
      </c>
      <c r="H1798">
        <v>0</v>
      </c>
      <c r="I1798">
        <v>0</v>
      </c>
      <c r="K1798">
        <v>1994</v>
      </c>
      <c r="L1798">
        <v>2000</v>
      </c>
    </row>
    <row r="1799" spans="1:12" x14ac:dyDescent="0.25">
      <c r="A1799">
        <v>32</v>
      </c>
      <c r="B1799">
        <v>12371392</v>
      </c>
      <c r="C1799" t="s">
        <v>935</v>
      </c>
      <c r="D1799">
        <v>119</v>
      </c>
      <c r="E1799">
        <v>0</v>
      </c>
      <c r="F1799">
        <v>83.3</v>
      </c>
      <c r="G1799">
        <v>0</v>
      </c>
      <c r="H1799">
        <v>0</v>
      </c>
      <c r="I1799">
        <v>0</v>
      </c>
      <c r="K1799">
        <v>1995</v>
      </c>
      <c r="L1799">
        <v>2014</v>
      </c>
    </row>
    <row r="1800" spans="1:12" x14ac:dyDescent="0.25">
      <c r="A1800">
        <v>32</v>
      </c>
      <c r="B1800">
        <v>12371393</v>
      </c>
      <c r="C1800" t="s">
        <v>935</v>
      </c>
      <c r="D1800">
        <v>119</v>
      </c>
      <c r="E1800">
        <v>0</v>
      </c>
      <c r="F1800">
        <v>83.3</v>
      </c>
      <c r="G1800">
        <v>0</v>
      </c>
      <c r="H1800">
        <v>0</v>
      </c>
      <c r="I1800">
        <v>0</v>
      </c>
      <c r="K1800">
        <v>1996</v>
      </c>
      <c r="L1800">
        <v>2005</v>
      </c>
    </row>
    <row r="1801" spans="1:12" x14ac:dyDescent="0.25">
      <c r="A1801">
        <v>32</v>
      </c>
      <c r="B1801">
        <v>12371394</v>
      </c>
      <c r="C1801" t="s">
        <v>279</v>
      </c>
      <c r="D1801">
        <v>61</v>
      </c>
      <c r="E1801">
        <v>0</v>
      </c>
      <c r="F1801">
        <v>42.7</v>
      </c>
      <c r="G1801">
        <v>0</v>
      </c>
      <c r="H1801">
        <v>0</v>
      </c>
      <c r="I1801">
        <v>0</v>
      </c>
      <c r="K1801">
        <v>1998</v>
      </c>
      <c r="L1801">
        <v>2002</v>
      </c>
    </row>
    <row r="1802" spans="1:12" x14ac:dyDescent="0.25">
      <c r="A1802">
        <v>32</v>
      </c>
      <c r="B1802">
        <v>12371395</v>
      </c>
      <c r="C1802" t="s">
        <v>279</v>
      </c>
      <c r="D1802">
        <v>61</v>
      </c>
      <c r="E1802">
        <v>0</v>
      </c>
      <c r="F1802">
        <v>42.7</v>
      </c>
      <c r="G1802">
        <v>0</v>
      </c>
      <c r="H1802">
        <v>0</v>
      </c>
      <c r="I1802">
        <v>0</v>
      </c>
      <c r="K1802">
        <v>1998</v>
      </c>
      <c r="L1802">
        <v>1999</v>
      </c>
    </row>
    <row r="1803" spans="1:12" x14ac:dyDescent="0.25">
      <c r="A1803">
        <v>32</v>
      </c>
      <c r="B1803">
        <v>12371396</v>
      </c>
      <c r="C1803" t="s">
        <v>279</v>
      </c>
      <c r="D1803">
        <v>61</v>
      </c>
      <c r="E1803">
        <v>0</v>
      </c>
      <c r="F1803">
        <v>42.7</v>
      </c>
      <c r="G1803">
        <v>0</v>
      </c>
      <c r="H1803">
        <v>0</v>
      </c>
      <c r="I1803">
        <v>0</v>
      </c>
      <c r="K1803">
        <v>1998</v>
      </c>
      <c r="L1803">
        <v>2002</v>
      </c>
    </row>
    <row r="1804" spans="1:12" x14ac:dyDescent="0.25">
      <c r="A1804">
        <v>32</v>
      </c>
      <c r="B1804">
        <v>12371397</v>
      </c>
      <c r="C1804" t="s">
        <v>279</v>
      </c>
      <c r="D1804">
        <v>61</v>
      </c>
      <c r="E1804">
        <v>0</v>
      </c>
      <c r="F1804">
        <v>42.7</v>
      </c>
      <c r="G1804">
        <v>0</v>
      </c>
      <c r="H1804">
        <v>0</v>
      </c>
      <c r="I1804">
        <v>0</v>
      </c>
      <c r="K1804">
        <v>1998</v>
      </c>
      <c r="L1804">
        <v>1999</v>
      </c>
    </row>
    <row r="1805" spans="1:12" x14ac:dyDescent="0.25">
      <c r="A1805">
        <v>32</v>
      </c>
      <c r="B1805">
        <v>12371398</v>
      </c>
      <c r="C1805" t="s">
        <v>200</v>
      </c>
      <c r="D1805">
        <v>31</v>
      </c>
      <c r="E1805">
        <v>0</v>
      </c>
      <c r="F1805">
        <v>21.7</v>
      </c>
      <c r="G1805">
        <v>0</v>
      </c>
      <c r="H1805">
        <v>0</v>
      </c>
      <c r="I1805">
        <v>0</v>
      </c>
      <c r="K1805">
        <v>1998</v>
      </c>
      <c r="L1805">
        <v>2002</v>
      </c>
    </row>
    <row r="1806" spans="1:12" x14ac:dyDescent="0.25">
      <c r="A1806">
        <v>32</v>
      </c>
      <c r="B1806">
        <v>12371399</v>
      </c>
      <c r="C1806" t="s">
        <v>200</v>
      </c>
      <c r="D1806">
        <v>31</v>
      </c>
      <c r="E1806">
        <v>0</v>
      </c>
      <c r="F1806">
        <v>21.7</v>
      </c>
      <c r="G1806">
        <v>0</v>
      </c>
      <c r="H1806">
        <v>0</v>
      </c>
      <c r="I1806">
        <v>0</v>
      </c>
      <c r="K1806">
        <v>1998</v>
      </c>
      <c r="L1806">
        <v>1999</v>
      </c>
    </row>
    <row r="1807" spans="1:12" x14ac:dyDescent="0.25">
      <c r="A1807">
        <v>32</v>
      </c>
      <c r="B1807">
        <v>12371401</v>
      </c>
      <c r="C1807" t="s">
        <v>936</v>
      </c>
      <c r="D1807">
        <v>132.6</v>
      </c>
      <c r="E1807">
        <v>0</v>
      </c>
      <c r="F1807">
        <v>92.82</v>
      </c>
      <c r="G1807">
        <v>0</v>
      </c>
      <c r="H1807">
        <v>0</v>
      </c>
      <c r="I1807">
        <v>0</v>
      </c>
      <c r="K1807">
        <v>1980</v>
      </c>
      <c r="L1807">
        <v>1999</v>
      </c>
    </row>
    <row r="1808" spans="1:12" x14ac:dyDescent="0.25">
      <c r="A1808">
        <v>32</v>
      </c>
      <c r="B1808">
        <v>12371402</v>
      </c>
      <c r="C1808" t="s">
        <v>937</v>
      </c>
      <c r="D1808">
        <v>80</v>
      </c>
      <c r="E1808">
        <v>0</v>
      </c>
      <c r="F1808">
        <v>56</v>
      </c>
      <c r="G1808">
        <v>0</v>
      </c>
      <c r="H1808">
        <v>0</v>
      </c>
      <c r="I1808">
        <v>0</v>
      </c>
      <c r="K1808">
        <v>1998</v>
      </c>
      <c r="L1808">
        <v>2000</v>
      </c>
    </row>
    <row r="1809" spans="1:12" x14ac:dyDescent="0.25">
      <c r="A1809">
        <v>32</v>
      </c>
      <c r="B1809">
        <v>12371403</v>
      </c>
      <c r="C1809" t="s">
        <v>938</v>
      </c>
      <c r="D1809">
        <v>73</v>
      </c>
      <c r="E1809">
        <v>0</v>
      </c>
      <c r="F1809">
        <v>51.1</v>
      </c>
      <c r="G1809">
        <v>0</v>
      </c>
      <c r="H1809">
        <v>0</v>
      </c>
      <c r="I1809">
        <v>0</v>
      </c>
      <c r="K1809">
        <v>1994</v>
      </c>
      <c r="L1809">
        <v>2002</v>
      </c>
    </row>
    <row r="1810" spans="1:12" x14ac:dyDescent="0.25">
      <c r="A1810">
        <v>32</v>
      </c>
      <c r="B1810">
        <v>12371404</v>
      </c>
      <c r="C1810" t="s">
        <v>939</v>
      </c>
      <c r="D1810">
        <v>66</v>
      </c>
      <c r="E1810">
        <v>0</v>
      </c>
      <c r="F1810">
        <v>46.2</v>
      </c>
      <c r="G1810">
        <v>0</v>
      </c>
      <c r="H1810">
        <v>0</v>
      </c>
      <c r="I1810">
        <v>0</v>
      </c>
      <c r="K1810">
        <v>1998</v>
      </c>
      <c r="L1810">
        <v>2002</v>
      </c>
    </row>
    <row r="1811" spans="1:12" x14ac:dyDescent="0.25">
      <c r="A1811">
        <v>32</v>
      </c>
      <c r="B1811">
        <v>12371405</v>
      </c>
      <c r="C1811" t="s">
        <v>279</v>
      </c>
      <c r="D1811">
        <v>31</v>
      </c>
      <c r="E1811">
        <v>0</v>
      </c>
      <c r="F1811">
        <v>21.7</v>
      </c>
      <c r="G1811">
        <v>0</v>
      </c>
      <c r="H1811">
        <v>0</v>
      </c>
      <c r="I1811">
        <v>0</v>
      </c>
      <c r="K1811">
        <v>1998</v>
      </c>
      <c r="L1811">
        <v>1999</v>
      </c>
    </row>
    <row r="1812" spans="1:12" x14ac:dyDescent="0.25">
      <c r="A1812">
        <v>32</v>
      </c>
      <c r="B1812">
        <v>12371406</v>
      </c>
      <c r="C1812" t="s">
        <v>200</v>
      </c>
      <c r="D1812">
        <v>24</v>
      </c>
      <c r="E1812">
        <v>0</v>
      </c>
      <c r="F1812">
        <v>16.8</v>
      </c>
      <c r="G1812">
        <v>0</v>
      </c>
      <c r="H1812">
        <v>0</v>
      </c>
      <c r="I1812">
        <v>0</v>
      </c>
      <c r="K1812">
        <v>1998</v>
      </c>
      <c r="L1812">
        <v>1999</v>
      </c>
    </row>
    <row r="1813" spans="1:12" x14ac:dyDescent="0.25">
      <c r="A1813">
        <v>32</v>
      </c>
      <c r="B1813">
        <v>12371407</v>
      </c>
      <c r="C1813" t="s">
        <v>279</v>
      </c>
      <c r="D1813">
        <v>59</v>
      </c>
      <c r="E1813">
        <v>0</v>
      </c>
      <c r="F1813">
        <v>41.3</v>
      </c>
      <c r="G1813">
        <v>0</v>
      </c>
      <c r="H1813">
        <v>0</v>
      </c>
      <c r="I1813">
        <v>0</v>
      </c>
      <c r="K1813">
        <v>1998</v>
      </c>
      <c r="L1813">
        <v>1999</v>
      </c>
    </row>
    <row r="1814" spans="1:12" x14ac:dyDescent="0.25">
      <c r="A1814">
        <v>32</v>
      </c>
      <c r="B1814">
        <v>12371409</v>
      </c>
      <c r="C1814" t="s">
        <v>200</v>
      </c>
      <c r="D1814">
        <v>59</v>
      </c>
      <c r="E1814">
        <v>0</v>
      </c>
      <c r="F1814">
        <v>41.3</v>
      </c>
      <c r="G1814">
        <v>0</v>
      </c>
      <c r="H1814">
        <v>0</v>
      </c>
      <c r="I1814">
        <v>0</v>
      </c>
      <c r="K1814">
        <v>1998</v>
      </c>
      <c r="L1814">
        <v>1999</v>
      </c>
    </row>
    <row r="1815" spans="1:12" x14ac:dyDescent="0.25">
      <c r="A1815">
        <v>32</v>
      </c>
      <c r="B1815">
        <v>12371410</v>
      </c>
      <c r="C1815" t="s">
        <v>200</v>
      </c>
      <c r="D1815">
        <v>59</v>
      </c>
      <c r="E1815">
        <v>0</v>
      </c>
      <c r="F1815">
        <v>41.3</v>
      </c>
      <c r="G1815">
        <v>0</v>
      </c>
      <c r="H1815">
        <v>0</v>
      </c>
      <c r="I1815">
        <v>0</v>
      </c>
      <c r="K1815">
        <v>1998</v>
      </c>
      <c r="L1815">
        <v>1999</v>
      </c>
    </row>
    <row r="1816" spans="1:12" x14ac:dyDescent="0.25">
      <c r="A1816">
        <v>32</v>
      </c>
      <c r="B1816">
        <v>12371411</v>
      </c>
      <c r="C1816" t="s">
        <v>279</v>
      </c>
      <c r="D1816">
        <v>59</v>
      </c>
      <c r="E1816">
        <v>0</v>
      </c>
      <c r="F1816">
        <v>41.3</v>
      </c>
      <c r="G1816">
        <v>0</v>
      </c>
      <c r="H1816">
        <v>0</v>
      </c>
      <c r="I1816">
        <v>0</v>
      </c>
      <c r="K1816">
        <v>1998</v>
      </c>
      <c r="L1816">
        <v>1999</v>
      </c>
    </row>
    <row r="1817" spans="1:12" x14ac:dyDescent="0.25">
      <c r="A1817">
        <v>32</v>
      </c>
      <c r="B1817">
        <v>12371412</v>
      </c>
      <c r="C1817" t="s">
        <v>200</v>
      </c>
      <c r="D1817">
        <v>34</v>
      </c>
      <c r="E1817">
        <v>0</v>
      </c>
      <c r="F1817">
        <v>23.8</v>
      </c>
      <c r="G1817">
        <v>0</v>
      </c>
      <c r="H1817">
        <v>0</v>
      </c>
      <c r="I1817">
        <v>0</v>
      </c>
      <c r="K1817">
        <v>1998</v>
      </c>
      <c r="L1817">
        <v>1999</v>
      </c>
    </row>
    <row r="1818" spans="1:12" x14ac:dyDescent="0.25">
      <c r="A1818">
        <v>32</v>
      </c>
      <c r="B1818">
        <v>12371413</v>
      </c>
      <c r="C1818" t="s">
        <v>279</v>
      </c>
      <c r="D1818">
        <v>39</v>
      </c>
      <c r="E1818">
        <v>0</v>
      </c>
      <c r="F1818">
        <v>27.3</v>
      </c>
      <c r="G1818">
        <v>0</v>
      </c>
      <c r="H1818">
        <v>0</v>
      </c>
      <c r="I1818">
        <v>0</v>
      </c>
      <c r="K1818">
        <v>1998</v>
      </c>
      <c r="L1818">
        <v>2001</v>
      </c>
    </row>
    <row r="1819" spans="1:12" x14ac:dyDescent="0.25">
      <c r="A1819">
        <v>32</v>
      </c>
      <c r="B1819">
        <v>12371414</v>
      </c>
      <c r="C1819" t="s">
        <v>200</v>
      </c>
      <c r="D1819">
        <v>27</v>
      </c>
      <c r="E1819">
        <v>0</v>
      </c>
      <c r="F1819">
        <v>18.899999999999999</v>
      </c>
      <c r="G1819">
        <v>0</v>
      </c>
      <c r="H1819">
        <v>0</v>
      </c>
      <c r="I1819">
        <v>0</v>
      </c>
      <c r="K1819">
        <v>1998</v>
      </c>
      <c r="L1819">
        <v>2001</v>
      </c>
    </row>
    <row r="1820" spans="1:12" x14ac:dyDescent="0.25">
      <c r="A1820">
        <v>32</v>
      </c>
      <c r="B1820">
        <v>12371415</v>
      </c>
      <c r="C1820" t="s">
        <v>790</v>
      </c>
      <c r="D1820">
        <v>47</v>
      </c>
      <c r="E1820">
        <v>0</v>
      </c>
      <c r="F1820">
        <v>32.9</v>
      </c>
      <c r="G1820">
        <v>0</v>
      </c>
      <c r="H1820">
        <v>0</v>
      </c>
      <c r="I1820">
        <v>0</v>
      </c>
      <c r="K1820">
        <v>1997</v>
      </c>
      <c r="L1820">
        <v>2005</v>
      </c>
    </row>
    <row r="1821" spans="1:12" x14ac:dyDescent="0.25">
      <c r="A1821">
        <v>32</v>
      </c>
      <c r="B1821">
        <v>12371416</v>
      </c>
      <c r="C1821" t="s">
        <v>940</v>
      </c>
      <c r="D1821">
        <v>22</v>
      </c>
      <c r="E1821">
        <v>0</v>
      </c>
      <c r="F1821">
        <v>15.4</v>
      </c>
      <c r="G1821">
        <v>0</v>
      </c>
      <c r="H1821">
        <v>0</v>
      </c>
      <c r="I1821">
        <v>0</v>
      </c>
      <c r="K1821">
        <v>1997</v>
      </c>
      <c r="L1821">
        <v>2001</v>
      </c>
    </row>
    <row r="1822" spans="1:12" x14ac:dyDescent="0.25">
      <c r="A1822">
        <v>32</v>
      </c>
      <c r="B1822">
        <v>12371419</v>
      </c>
      <c r="C1822" t="s">
        <v>279</v>
      </c>
      <c r="D1822">
        <v>68</v>
      </c>
      <c r="E1822">
        <v>0</v>
      </c>
      <c r="F1822">
        <v>47.6</v>
      </c>
      <c r="G1822">
        <v>0</v>
      </c>
      <c r="H1822">
        <v>0</v>
      </c>
      <c r="I1822">
        <v>0</v>
      </c>
      <c r="K1822">
        <v>1994</v>
      </c>
      <c r="L1822">
        <v>2000</v>
      </c>
    </row>
    <row r="1823" spans="1:12" x14ac:dyDescent="0.25">
      <c r="A1823">
        <v>32</v>
      </c>
      <c r="B1823">
        <v>12371420</v>
      </c>
      <c r="C1823" t="s">
        <v>279</v>
      </c>
      <c r="D1823">
        <v>70</v>
      </c>
      <c r="E1823">
        <v>0</v>
      </c>
      <c r="F1823">
        <v>52.5</v>
      </c>
      <c r="G1823">
        <v>0</v>
      </c>
      <c r="H1823">
        <v>0</v>
      </c>
      <c r="I1823">
        <v>0</v>
      </c>
      <c r="K1823">
        <v>1994</v>
      </c>
      <c r="L1823">
        <v>2000</v>
      </c>
    </row>
    <row r="1824" spans="1:12" x14ac:dyDescent="0.25">
      <c r="A1824">
        <v>32</v>
      </c>
      <c r="B1824">
        <v>12371421</v>
      </c>
      <c r="C1824" t="s">
        <v>279</v>
      </c>
      <c r="D1824">
        <v>61</v>
      </c>
      <c r="E1824">
        <v>0</v>
      </c>
      <c r="F1824">
        <v>42.7</v>
      </c>
      <c r="G1824">
        <v>0</v>
      </c>
      <c r="H1824">
        <v>0</v>
      </c>
      <c r="I1824">
        <v>0</v>
      </c>
      <c r="K1824">
        <v>1994</v>
      </c>
      <c r="L1824">
        <v>2000</v>
      </c>
    </row>
    <row r="1825" spans="1:12" x14ac:dyDescent="0.25">
      <c r="A1825">
        <v>32</v>
      </c>
      <c r="B1825">
        <v>12371422</v>
      </c>
      <c r="C1825" t="s">
        <v>279</v>
      </c>
      <c r="D1825">
        <v>61</v>
      </c>
      <c r="E1825">
        <v>0</v>
      </c>
      <c r="F1825">
        <v>42.7</v>
      </c>
      <c r="G1825">
        <v>0</v>
      </c>
      <c r="H1825">
        <v>0</v>
      </c>
      <c r="I1825">
        <v>0</v>
      </c>
      <c r="K1825">
        <v>1994</v>
      </c>
      <c r="L1825">
        <v>2000</v>
      </c>
    </row>
    <row r="1826" spans="1:12" x14ac:dyDescent="0.25">
      <c r="A1826">
        <v>32</v>
      </c>
      <c r="B1826">
        <v>12371423</v>
      </c>
      <c r="C1826" t="s">
        <v>279</v>
      </c>
      <c r="D1826">
        <v>61</v>
      </c>
      <c r="E1826">
        <v>0</v>
      </c>
      <c r="F1826">
        <v>42.7</v>
      </c>
      <c r="G1826">
        <v>0</v>
      </c>
      <c r="H1826">
        <v>0</v>
      </c>
      <c r="I1826">
        <v>0</v>
      </c>
      <c r="K1826">
        <v>1994</v>
      </c>
      <c r="L1826">
        <v>2000</v>
      </c>
    </row>
    <row r="1827" spans="1:12" x14ac:dyDescent="0.25">
      <c r="A1827">
        <v>32</v>
      </c>
      <c r="B1827">
        <v>12371424</v>
      </c>
      <c r="C1827" t="s">
        <v>279</v>
      </c>
      <c r="D1827">
        <v>70</v>
      </c>
      <c r="E1827">
        <v>0</v>
      </c>
      <c r="F1827">
        <v>52.5</v>
      </c>
      <c r="G1827">
        <v>0</v>
      </c>
      <c r="H1827">
        <v>0</v>
      </c>
      <c r="I1827">
        <v>0</v>
      </c>
      <c r="K1827">
        <v>1994</v>
      </c>
      <c r="L1827">
        <v>2000</v>
      </c>
    </row>
    <row r="1828" spans="1:12" x14ac:dyDescent="0.25">
      <c r="A1828">
        <v>32</v>
      </c>
      <c r="B1828">
        <v>12371425</v>
      </c>
      <c r="C1828" t="s">
        <v>279</v>
      </c>
      <c r="D1828">
        <v>61</v>
      </c>
      <c r="E1828">
        <v>0</v>
      </c>
      <c r="F1828">
        <v>42.7</v>
      </c>
      <c r="G1828">
        <v>0</v>
      </c>
      <c r="H1828">
        <v>0</v>
      </c>
      <c r="I1828">
        <v>0</v>
      </c>
      <c r="K1828">
        <v>1994</v>
      </c>
      <c r="L1828">
        <v>2000</v>
      </c>
    </row>
    <row r="1829" spans="1:12" x14ac:dyDescent="0.25">
      <c r="A1829">
        <v>32</v>
      </c>
      <c r="B1829">
        <v>12371426</v>
      </c>
      <c r="C1829" t="s">
        <v>279</v>
      </c>
      <c r="D1829">
        <v>61</v>
      </c>
      <c r="E1829">
        <v>0</v>
      </c>
      <c r="F1829">
        <v>42.7</v>
      </c>
      <c r="G1829">
        <v>0</v>
      </c>
      <c r="H1829">
        <v>0</v>
      </c>
      <c r="I1829">
        <v>0</v>
      </c>
      <c r="K1829">
        <v>1994</v>
      </c>
      <c r="L1829">
        <v>2000</v>
      </c>
    </row>
    <row r="1830" spans="1:12" x14ac:dyDescent="0.25">
      <c r="A1830">
        <v>32</v>
      </c>
      <c r="B1830">
        <v>12371428</v>
      </c>
      <c r="C1830" t="s">
        <v>279</v>
      </c>
      <c r="D1830">
        <v>59</v>
      </c>
      <c r="E1830">
        <v>0</v>
      </c>
      <c r="F1830">
        <v>41.3</v>
      </c>
      <c r="G1830">
        <v>0</v>
      </c>
      <c r="H1830">
        <v>0</v>
      </c>
      <c r="I1830">
        <v>0</v>
      </c>
      <c r="K1830">
        <v>1994</v>
      </c>
      <c r="L1830">
        <v>2000</v>
      </c>
    </row>
    <row r="1831" spans="1:12" x14ac:dyDescent="0.25">
      <c r="A1831">
        <v>32</v>
      </c>
      <c r="B1831">
        <v>12371429</v>
      </c>
      <c r="C1831" t="s">
        <v>279</v>
      </c>
      <c r="D1831">
        <v>61</v>
      </c>
      <c r="E1831">
        <v>0</v>
      </c>
      <c r="F1831">
        <v>42.7</v>
      </c>
      <c r="G1831">
        <v>0</v>
      </c>
      <c r="H1831">
        <v>0</v>
      </c>
      <c r="I1831">
        <v>0</v>
      </c>
      <c r="K1831">
        <v>1994</v>
      </c>
      <c r="L1831">
        <v>2000</v>
      </c>
    </row>
    <row r="1832" spans="1:12" x14ac:dyDescent="0.25">
      <c r="A1832">
        <v>32</v>
      </c>
      <c r="B1832">
        <v>12371431</v>
      </c>
      <c r="C1832" t="s">
        <v>279</v>
      </c>
      <c r="D1832">
        <v>59</v>
      </c>
      <c r="E1832">
        <v>0</v>
      </c>
      <c r="F1832">
        <v>41.3</v>
      </c>
      <c r="G1832">
        <v>0</v>
      </c>
      <c r="H1832">
        <v>0</v>
      </c>
      <c r="I1832">
        <v>0</v>
      </c>
      <c r="K1832">
        <v>1994</v>
      </c>
      <c r="L1832">
        <v>2000</v>
      </c>
    </row>
    <row r="1833" spans="1:12" x14ac:dyDescent="0.25">
      <c r="A1833">
        <v>32</v>
      </c>
      <c r="B1833">
        <v>12371433</v>
      </c>
      <c r="C1833" t="s">
        <v>279</v>
      </c>
      <c r="D1833">
        <v>61</v>
      </c>
      <c r="E1833">
        <v>0</v>
      </c>
      <c r="F1833">
        <v>42.7</v>
      </c>
      <c r="G1833">
        <v>0</v>
      </c>
      <c r="H1833">
        <v>0</v>
      </c>
      <c r="I1833">
        <v>0</v>
      </c>
      <c r="K1833">
        <v>1994</v>
      </c>
      <c r="L1833">
        <v>2000</v>
      </c>
    </row>
    <row r="1834" spans="1:12" x14ac:dyDescent="0.25">
      <c r="A1834">
        <v>32</v>
      </c>
      <c r="B1834">
        <v>12371434</v>
      </c>
      <c r="C1834" t="s">
        <v>279</v>
      </c>
      <c r="D1834">
        <v>59</v>
      </c>
      <c r="E1834">
        <v>0</v>
      </c>
      <c r="F1834">
        <v>41.3</v>
      </c>
      <c r="G1834">
        <v>0</v>
      </c>
      <c r="H1834">
        <v>0</v>
      </c>
      <c r="I1834">
        <v>0</v>
      </c>
      <c r="K1834">
        <v>1994</v>
      </c>
      <c r="L1834">
        <v>2000</v>
      </c>
    </row>
    <row r="1835" spans="1:12" x14ac:dyDescent="0.25">
      <c r="A1835">
        <v>32</v>
      </c>
      <c r="B1835">
        <v>12371435</v>
      </c>
      <c r="C1835" t="s">
        <v>279</v>
      </c>
      <c r="D1835">
        <v>59</v>
      </c>
      <c r="E1835">
        <v>0</v>
      </c>
      <c r="F1835">
        <v>41.3</v>
      </c>
      <c r="G1835">
        <v>0</v>
      </c>
      <c r="H1835">
        <v>0</v>
      </c>
      <c r="I1835">
        <v>0</v>
      </c>
      <c r="K1835">
        <v>1994</v>
      </c>
      <c r="L1835">
        <v>1999</v>
      </c>
    </row>
    <row r="1836" spans="1:12" x14ac:dyDescent="0.25">
      <c r="A1836">
        <v>32</v>
      </c>
      <c r="B1836">
        <v>12371436</v>
      </c>
      <c r="C1836" t="s">
        <v>279</v>
      </c>
      <c r="D1836">
        <v>59</v>
      </c>
      <c r="E1836">
        <v>0</v>
      </c>
      <c r="F1836">
        <v>41.3</v>
      </c>
      <c r="G1836">
        <v>0</v>
      </c>
      <c r="H1836">
        <v>0</v>
      </c>
      <c r="I1836">
        <v>0</v>
      </c>
      <c r="K1836">
        <v>1994</v>
      </c>
      <c r="L1836">
        <v>1999</v>
      </c>
    </row>
    <row r="1837" spans="1:12" x14ac:dyDescent="0.25">
      <c r="A1837">
        <v>32</v>
      </c>
      <c r="B1837">
        <v>12371438</v>
      </c>
      <c r="C1837" t="s">
        <v>279</v>
      </c>
      <c r="D1837">
        <v>59</v>
      </c>
      <c r="E1837">
        <v>0</v>
      </c>
      <c r="F1837">
        <v>41.3</v>
      </c>
      <c r="G1837">
        <v>0</v>
      </c>
      <c r="H1837">
        <v>0</v>
      </c>
      <c r="I1837">
        <v>0</v>
      </c>
      <c r="K1837">
        <v>1994</v>
      </c>
      <c r="L1837">
        <v>1999</v>
      </c>
    </row>
    <row r="1838" spans="1:12" x14ac:dyDescent="0.25">
      <c r="A1838">
        <v>32</v>
      </c>
      <c r="B1838">
        <v>12371443</v>
      </c>
      <c r="C1838" t="s">
        <v>200</v>
      </c>
      <c r="D1838">
        <v>31</v>
      </c>
      <c r="E1838">
        <v>0</v>
      </c>
      <c r="F1838">
        <v>21.7</v>
      </c>
      <c r="G1838">
        <v>0</v>
      </c>
      <c r="H1838">
        <v>0</v>
      </c>
      <c r="I1838">
        <v>0</v>
      </c>
      <c r="K1838">
        <v>1994</v>
      </c>
      <c r="L1838">
        <v>1999</v>
      </c>
    </row>
    <row r="1839" spans="1:12" x14ac:dyDescent="0.25">
      <c r="A1839">
        <v>32</v>
      </c>
      <c r="B1839">
        <v>12371444</v>
      </c>
      <c r="C1839" t="s">
        <v>200</v>
      </c>
      <c r="D1839">
        <v>35</v>
      </c>
      <c r="E1839">
        <v>0</v>
      </c>
      <c r="F1839">
        <v>24.5</v>
      </c>
      <c r="G1839">
        <v>0</v>
      </c>
      <c r="H1839">
        <v>0</v>
      </c>
      <c r="I1839">
        <v>0</v>
      </c>
      <c r="K1839">
        <v>1994</v>
      </c>
      <c r="L1839">
        <v>1999</v>
      </c>
    </row>
    <row r="1840" spans="1:12" x14ac:dyDescent="0.25">
      <c r="A1840">
        <v>32</v>
      </c>
      <c r="B1840">
        <v>12371445</v>
      </c>
      <c r="C1840" t="s">
        <v>200</v>
      </c>
      <c r="D1840">
        <v>31</v>
      </c>
      <c r="E1840">
        <v>0</v>
      </c>
      <c r="F1840">
        <v>21.7</v>
      </c>
      <c r="G1840">
        <v>0</v>
      </c>
      <c r="H1840">
        <v>0</v>
      </c>
      <c r="I1840">
        <v>0</v>
      </c>
      <c r="K1840">
        <v>1994</v>
      </c>
      <c r="L1840">
        <v>1999</v>
      </c>
    </row>
    <row r="1841" spans="1:12" x14ac:dyDescent="0.25">
      <c r="A1841">
        <v>32</v>
      </c>
      <c r="B1841">
        <v>12371446</v>
      </c>
      <c r="C1841" t="s">
        <v>200</v>
      </c>
      <c r="D1841">
        <v>31</v>
      </c>
      <c r="E1841">
        <v>0</v>
      </c>
      <c r="F1841">
        <v>21.7</v>
      </c>
      <c r="G1841">
        <v>0</v>
      </c>
      <c r="H1841">
        <v>0</v>
      </c>
      <c r="I1841">
        <v>0</v>
      </c>
      <c r="K1841">
        <v>1994</v>
      </c>
      <c r="L1841">
        <v>1999</v>
      </c>
    </row>
    <row r="1842" spans="1:12" x14ac:dyDescent="0.25">
      <c r="A1842">
        <v>32</v>
      </c>
      <c r="B1842">
        <v>12371447</v>
      </c>
      <c r="C1842" t="s">
        <v>200</v>
      </c>
      <c r="D1842">
        <v>39</v>
      </c>
      <c r="E1842">
        <v>0</v>
      </c>
      <c r="F1842">
        <v>27.3</v>
      </c>
      <c r="G1842">
        <v>0</v>
      </c>
      <c r="H1842">
        <v>0</v>
      </c>
      <c r="I1842">
        <v>0</v>
      </c>
      <c r="K1842">
        <v>1994</v>
      </c>
      <c r="L1842">
        <v>2000</v>
      </c>
    </row>
    <row r="1843" spans="1:12" x14ac:dyDescent="0.25">
      <c r="A1843">
        <v>32</v>
      </c>
      <c r="B1843">
        <v>12371448</v>
      </c>
      <c r="C1843" t="s">
        <v>200</v>
      </c>
      <c r="D1843">
        <v>39</v>
      </c>
      <c r="E1843">
        <v>0</v>
      </c>
      <c r="F1843">
        <v>27.3</v>
      </c>
      <c r="G1843">
        <v>0</v>
      </c>
      <c r="H1843">
        <v>0</v>
      </c>
      <c r="I1843">
        <v>0</v>
      </c>
      <c r="K1843">
        <v>1994</v>
      </c>
      <c r="L1843">
        <v>2000</v>
      </c>
    </row>
    <row r="1844" spans="1:12" x14ac:dyDescent="0.25">
      <c r="A1844">
        <v>32</v>
      </c>
      <c r="B1844">
        <v>12371449</v>
      </c>
      <c r="C1844" t="s">
        <v>200</v>
      </c>
      <c r="D1844">
        <v>19.5</v>
      </c>
      <c r="E1844">
        <v>0</v>
      </c>
      <c r="F1844">
        <v>13.65</v>
      </c>
      <c r="G1844">
        <v>0</v>
      </c>
      <c r="H1844">
        <v>0</v>
      </c>
      <c r="I1844">
        <v>0</v>
      </c>
      <c r="K1844">
        <v>1994</v>
      </c>
      <c r="L1844">
        <v>2000</v>
      </c>
    </row>
    <row r="1845" spans="1:12" x14ac:dyDescent="0.25">
      <c r="A1845">
        <v>32</v>
      </c>
      <c r="B1845">
        <v>12371450</v>
      </c>
      <c r="C1845" t="s">
        <v>200</v>
      </c>
      <c r="D1845">
        <v>19.5</v>
      </c>
      <c r="E1845">
        <v>0</v>
      </c>
      <c r="F1845">
        <v>13.65</v>
      </c>
      <c r="G1845">
        <v>0</v>
      </c>
      <c r="H1845">
        <v>0</v>
      </c>
      <c r="I1845">
        <v>0</v>
      </c>
      <c r="K1845">
        <v>1994</v>
      </c>
      <c r="L1845">
        <v>2000</v>
      </c>
    </row>
    <row r="1846" spans="1:12" x14ac:dyDescent="0.25">
      <c r="A1846">
        <v>32</v>
      </c>
      <c r="B1846">
        <v>12371451</v>
      </c>
      <c r="C1846" t="s">
        <v>640</v>
      </c>
      <c r="D1846">
        <v>31</v>
      </c>
      <c r="E1846">
        <v>0</v>
      </c>
      <c r="F1846">
        <v>21.7</v>
      </c>
      <c r="G1846">
        <v>0</v>
      </c>
      <c r="H1846">
        <v>0</v>
      </c>
      <c r="I1846">
        <v>0</v>
      </c>
      <c r="K1846">
        <v>1994</v>
      </c>
      <c r="L1846">
        <v>1999</v>
      </c>
    </row>
    <row r="1847" spans="1:12" x14ac:dyDescent="0.25">
      <c r="A1847">
        <v>32</v>
      </c>
      <c r="B1847">
        <v>12371452</v>
      </c>
      <c r="C1847" t="s">
        <v>640</v>
      </c>
      <c r="D1847">
        <v>31</v>
      </c>
      <c r="E1847">
        <v>0</v>
      </c>
      <c r="F1847">
        <v>21.7</v>
      </c>
      <c r="G1847">
        <v>0</v>
      </c>
      <c r="H1847">
        <v>0</v>
      </c>
      <c r="I1847">
        <v>0</v>
      </c>
      <c r="K1847">
        <v>1994</v>
      </c>
      <c r="L1847">
        <v>1999</v>
      </c>
    </row>
    <row r="1848" spans="1:12" x14ac:dyDescent="0.25">
      <c r="A1848">
        <v>32</v>
      </c>
      <c r="B1848">
        <v>12371453</v>
      </c>
      <c r="C1848" t="s">
        <v>640</v>
      </c>
      <c r="D1848">
        <v>31</v>
      </c>
      <c r="E1848">
        <v>0</v>
      </c>
      <c r="F1848">
        <v>21.7</v>
      </c>
      <c r="G1848">
        <v>0</v>
      </c>
      <c r="H1848">
        <v>0</v>
      </c>
      <c r="I1848">
        <v>0</v>
      </c>
      <c r="K1848">
        <v>1994</v>
      </c>
      <c r="L1848">
        <v>1999</v>
      </c>
    </row>
    <row r="1849" spans="1:12" x14ac:dyDescent="0.25">
      <c r="A1849">
        <v>32</v>
      </c>
      <c r="B1849">
        <v>12371454</v>
      </c>
      <c r="C1849" t="s">
        <v>640</v>
      </c>
      <c r="D1849">
        <v>31</v>
      </c>
      <c r="E1849">
        <v>0</v>
      </c>
      <c r="F1849">
        <v>21.7</v>
      </c>
      <c r="G1849">
        <v>0</v>
      </c>
      <c r="H1849">
        <v>0</v>
      </c>
      <c r="I1849">
        <v>0</v>
      </c>
      <c r="K1849">
        <v>1994</v>
      </c>
      <c r="L1849">
        <v>1999</v>
      </c>
    </row>
    <row r="1850" spans="1:12" x14ac:dyDescent="0.25">
      <c r="A1850">
        <v>32</v>
      </c>
      <c r="B1850">
        <v>12371455</v>
      </c>
      <c r="C1850" t="s">
        <v>200</v>
      </c>
      <c r="D1850">
        <v>35</v>
      </c>
      <c r="E1850">
        <v>0</v>
      </c>
      <c r="F1850">
        <v>24.5</v>
      </c>
      <c r="G1850">
        <v>0</v>
      </c>
      <c r="H1850">
        <v>0</v>
      </c>
      <c r="I1850">
        <v>0</v>
      </c>
      <c r="K1850">
        <v>1994</v>
      </c>
      <c r="L1850">
        <v>2000</v>
      </c>
    </row>
    <row r="1851" spans="1:12" x14ac:dyDescent="0.25">
      <c r="A1851">
        <v>32</v>
      </c>
      <c r="B1851">
        <v>12371456</v>
      </c>
      <c r="C1851" t="s">
        <v>200</v>
      </c>
      <c r="D1851">
        <v>35</v>
      </c>
      <c r="E1851">
        <v>0</v>
      </c>
      <c r="F1851">
        <v>24.5</v>
      </c>
      <c r="G1851">
        <v>0</v>
      </c>
      <c r="H1851">
        <v>0</v>
      </c>
      <c r="I1851">
        <v>0</v>
      </c>
      <c r="K1851">
        <v>1994</v>
      </c>
      <c r="L1851">
        <v>2000</v>
      </c>
    </row>
    <row r="1852" spans="1:12" x14ac:dyDescent="0.25">
      <c r="A1852">
        <v>32</v>
      </c>
      <c r="B1852">
        <v>12371457</v>
      </c>
      <c r="C1852" t="s">
        <v>200</v>
      </c>
      <c r="D1852">
        <v>31</v>
      </c>
      <c r="E1852">
        <v>0</v>
      </c>
      <c r="F1852">
        <v>21.7</v>
      </c>
      <c r="G1852">
        <v>0</v>
      </c>
      <c r="H1852">
        <v>0</v>
      </c>
      <c r="I1852">
        <v>0</v>
      </c>
      <c r="K1852">
        <v>1994</v>
      </c>
      <c r="L1852">
        <v>2000</v>
      </c>
    </row>
    <row r="1853" spans="1:12" x14ac:dyDescent="0.25">
      <c r="A1853">
        <v>32</v>
      </c>
      <c r="B1853">
        <v>12371458</v>
      </c>
      <c r="C1853" t="s">
        <v>200</v>
      </c>
      <c r="D1853">
        <v>31</v>
      </c>
      <c r="E1853">
        <v>0</v>
      </c>
      <c r="F1853">
        <v>21.7</v>
      </c>
      <c r="G1853">
        <v>0</v>
      </c>
      <c r="H1853">
        <v>0</v>
      </c>
      <c r="I1853">
        <v>0</v>
      </c>
      <c r="K1853">
        <v>1994</v>
      </c>
      <c r="L1853">
        <v>2000</v>
      </c>
    </row>
    <row r="1854" spans="1:12" x14ac:dyDescent="0.25">
      <c r="A1854">
        <v>32</v>
      </c>
      <c r="B1854">
        <v>12371459</v>
      </c>
      <c r="C1854" t="s">
        <v>279</v>
      </c>
      <c r="D1854">
        <v>57</v>
      </c>
      <c r="E1854">
        <v>0</v>
      </c>
      <c r="F1854">
        <v>39.9</v>
      </c>
      <c r="G1854">
        <v>0</v>
      </c>
      <c r="H1854">
        <v>0</v>
      </c>
      <c r="I1854">
        <v>0</v>
      </c>
      <c r="K1854">
        <v>1998</v>
      </c>
      <c r="L1854">
        <v>1999</v>
      </c>
    </row>
    <row r="1855" spans="1:12" x14ac:dyDescent="0.25">
      <c r="A1855">
        <v>32</v>
      </c>
      <c r="B1855">
        <v>12371460</v>
      </c>
      <c r="C1855" t="s">
        <v>941</v>
      </c>
      <c r="D1855">
        <v>34</v>
      </c>
      <c r="E1855">
        <v>0</v>
      </c>
      <c r="F1855">
        <v>23.8</v>
      </c>
      <c r="G1855">
        <v>0</v>
      </c>
      <c r="H1855">
        <v>0</v>
      </c>
      <c r="I1855">
        <v>0</v>
      </c>
      <c r="K1855">
        <v>1998</v>
      </c>
      <c r="L1855">
        <v>1998</v>
      </c>
    </row>
    <row r="1856" spans="1:12" x14ac:dyDescent="0.25">
      <c r="A1856">
        <v>32</v>
      </c>
      <c r="B1856">
        <v>12371461</v>
      </c>
      <c r="C1856" t="s">
        <v>171</v>
      </c>
      <c r="D1856">
        <v>47</v>
      </c>
      <c r="E1856">
        <v>0</v>
      </c>
      <c r="F1856">
        <v>32.9</v>
      </c>
      <c r="G1856">
        <v>0</v>
      </c>
      <c r="H1856">
        <v>0</v>
      </c>
      <c r="I1856">
        <v>0</v>
      </c>
      <c r="K1856">
        <v>1998</v>
      </c>
      <c r="L1856">
        <v>1998</v>
      </c>
    </row>
    <row r="1857" spans="1:12" x14ac:dyDescent="0.25">
      <c r="A1857">
        <v>32</v>
      </c>
      <c r="B1857">
        <v>12371462</v>
      </c>
      <c r="C1857" t="s">
        <v>181</v>
      </c>
      <c r="D1857">
        <v>29</v>
      </c>
      <c r="E1857">
        <v>0</v>
      </c>
      <c r="F1857">
        <v>20.3</v>
      </c>
      <c r="G1857">
        <v>0</v>
      </c>
      <c r="H1857">
        <v>0</v>
      </c>
      <c r="I1857">
        <v>0</v>
      </c>
      <c r="K1857">
        <v>1998</v>
      </c>
      <c r="L1857">
        <v>1998</v>
      </c>
    </row>
    <row r="1858" spans="1:12" x14ac:dyDescent="0.25">
      <c r="A1858">
        <v>32</v>
      </c>
      <c r="B1858">
        <v>12371464</v>
      </c>
      <c r="C1858" t="s">
        <v>181</v>
      </c>
      <c r="D1858">
        <v>18</v>
      </c>
      <c r="E1858">
        <v>0</v>
      </c>
      <c r="F1858">
        <v>12.6</v>
      </c>
      <c r="G1858">
        <v>0</v>
      </c>
      <c r="H1858">
        <v>0</v>
      </c>
      <c r="I1858">
        <v>0</v>
      </c>
      <c r="K1858">
        <v>1998</v>
      </c>
      <c r="L1858">
        <v>1998</v>
      </c>
    </row>
    <row r="1859" spans="1:12" x14ac:dyDescent="0.25">
      <c r="A1859">
        <v>32</v>
      </c>
      <c r="B1859">
        <v>12371465</v>
      </c>
      <c r="C1859" t="s">
        <v>279</v>
      </c>
      <c r="D1859">
        <v>47</v>
      </c>
      <c r="E1859">
        <v>0</v>
      </c>
      <c r="F1859">
        <v>32.9</v>
      </c>
      <c r="G1859">
        <v>0</v>
      </c>
      <c r="H1859">
        <v>0</v>
      </c>
      <c r="I1859">
        <v>0</v>
      </c>
      <c r="K1859">
        <v>1998</v>
      </c>
      <c r="L1859">
        <v>2000</v>
      </c>
    </row>
    <row r="1860" spans="1:12" x14ac:dyDescent="0.25">
      <c r="A1860">
        <v>32</v>
      </c>
      <c r="B1860">
        <v>12371466</v>
      </c>
      <c r="C1860" t="s">
        <v>200</v>
      </c>
      <c r="D1860">
        <v>18</v>
      </c>
      <c r="E1860">
        <v>0</v>
      </c>
      <c r="F1860">
        <v>12.6</v>
      </c>
      <c r="G1860">
        <v>0</v>
      </c>
      <c r="H1860">
        <v>0</v>
      </c>
      <c r="I1860">
        <v>0</v>
      </c>
      <c r="K1860">
        <v>1998</v>
      </c>
      <c r="L1860">
        <v>2005</v>
      </c>
    </row>
    <row r="1861" spans="1:12" x14ac:dyDescent="0.25">
      <c r="A1861">
        <v>32</v>
      </c>
      <c r="B1861">
        <v>12371467</v>
      </c>
      <c r="C1861" t="s">
        <v>279</v>
      </c>
      <c r="D1861">
        <v>31</v>
      </c>
      <c r="E1861">
        <v>0</v>
      </c>
      <c r="F1861">
        <v>21.7</v>
      </c>
      <c r="G1861">
        <v>0</v>
      </c>
      <c r="H1861">
        <v>0</v>
      </c>
      <c r="I1861">
        <v>0</v>
      </c>
      <c r="K1861">
        <v>1998</v>
      </c>
      <c r="L1861">
        <v>2004</v>
      </c>
    </row>
    <row r="1862" spans="1:12" x14ac:dyDescent="0.25">
      <c r="A1862">
        <v>32</v>
      </c>
      <c r="B1862">
        <v>12371468</v>
      </c>
      <c r="C1862" t="s">
        <v>171</v>
      </c>
      <c r="D1862">
        <v>30</v>
      </c>
      <c r="E1862">
        <v>0</v>
      </c>
      <c r="F1862">
        <v>22.5</v>
      </c>
      <c r="G1862">
        <v>0</v>
      </c>
      <c r="H1862">
        <v>0</v>
      </c>
      <c r="I1862">
        <v>0</v>
      </c>
      <c r="K1862">
        <v>1998</v>
      </c>
      <c r="L1862">
        <v>2003</v>
      </c>
    </row>
    <row r="1863" spans="1:12" x14ac:dyDescent="0.25">
      <c r="A1863">
        <v>32</v>
      </c>
      <c r="B1863">
        <v>12371470</v>
      </c>
      <c r="C1863" t="s">
        <v>279</v>
      </c>
      <c r="D1863">
        <v>91.5</v>
      </c>
      <c r="E1863">
        <v>0</v>
      </c>
      <c r="F1863">
        <v>64.05</v>
      </c>
      <c r="G1863">
        <v>0</v>
      </c>
      <c r="H1863">
        <v>0</v>
      </c>
      <c r="I1863">
        <v>0</v>
      </c>
      <c r="K1863">
        <v>1998</v>
      </c>
      <c r="L1863">
        <v>1999</v>
      </c>
    </row>
    <row r="1864" spans="1:12" x14ac:dyDescent="0.25">
      <c r="A1864">
        <v>32</v>
      </c>
      <c r="B1864">
        <v>12371471</v>
      </c>
      <c r="C1864" t="s">
        <v>200</v>
      </c>
      <c r="D1864">
        <v>104</v>
      </c>
      <c r="E1864">
        <v>0</v>
      </c>
      <c r="F1864">
        <v>72.8</v>
      </c>
      <c r="G1864">
        <v>0</v>
      </c>
      <c r="H1864">
        <v>0</v>
      </c>
      <c r="I1864">
        <v>0</v>
      </c>
      <c r="K1864">
        <v>1998</v>
      </c>
      <c r="L1864">
        <v>2000</v>
      </c>
    </row>
    <row r="1865" spans="1:12" x14ac:dyDescent="0.25">
      <c r="A1865">
        <v>32</v>
      </c>
      <c r="B1865">
        <v>12371472</v>
      </c>
      <c r="C1865" t="s">
        <v>200</v>
      </c>
      <c r="D1865">
        <v>59</v>
      </c>
      <c r="E1865">
        <v>0</v>
      </c>
      <c r="F1865">
        <v>41.3</v>
      </c>
      <c r="G1865">
        <v>0</v>
      </c>
      <c r="H1865">
        <v>0</v>
      </c>
      <c r="I1865">
        <v>0</v>
      </c>
      <c r="K1865">
        <v>1998</v>
      </c>
      <c r="L1865">
        <v>1999</v>
      </c>
    </row>
    <row r="1866" spans="1:12" x14ac:dyDescent="0.25">
      <c r="A1866">
        <v>32</v>
      </c>
      <c r="B1866">
        <v>12371475</v>
      </c>
      <c r="C1866" t="s">
        <v>279</v>
      </c>
      <c r="D1866">
        <v>104</v>
      </c>
      <c r="E1866">
        <v>0</v>
      </c>
      <c r="F1866">
        <v>72.8</v>
      </c>
      <c r="G1866">
        <v>0</v>
      </c>
      <c r="H1866">
        <v>0</v>
      </c>
      <c r="I1866">
        <v>0</v>
      </c>
      <c r="K1866">
        <v>1998</v>
      </c>
      <c r="L1866">
        <v>1999</v>
      </c>
    </row>
    <row r="1867" spans="1:12" x14ac:dyDescent="0.25">
      <c r="A1867">
        <v>32</v>
      </c>
      <c r="B1867">
        <v>12371476</v>
      </c>
      <c r="C1867" t="s">
        <v>200</v>
      </c>
      <c r="D1867">
        <v>94</v>
      </c>
      <c r="E1867">
        <v>0</v>
      </c>
      <c r="F1867">
        <v>65.8</v>
      </c>
      <c r="G1867">
        <v>0</v>
      </c>
      <c r="H1867">
        <v>0</v>
      </c>
      <c r="I1867">
        <v>0</v>
      </c>
      <c r="K1867">
        <v>1998</v>
      </c>
      <c r="L1867">
        <v>2000</v>
      </c>
    </row>
    <row r="1868" spans="1:12" x14ac:dyDescent="0.25">
      <c r="A1868">
        <v>32</v>
      </c>
      <c r="B1868">
        <v>12371477</v>
      </c>
      <c r="C1868" t="s">
        <v>200</v>
      </c>
      <c r="D1868">
        <v>31</v>
      </c>
      <c r="E1868">
        <v>0</v>
      </c>
      <c r="F1868">
        <v>21.7</v>
      </c>
      <c r="G1868">
        <v>0</v>
      </c>
      <c r="H1868">
        <v>0</v>
      </c>
      <c r="I1868">
        <v>0</v>
      </c>
      <c r="K1868">
        <v>1998</v>
      </c>
      <c r="L1868">
        <v>1999</v>
      </c>
    </row>
    <row r="1869" spans="1:12" x14ac:dyDescent="0.25">
      <c r="A1869">
        <v>32</v>
      </c>
      <c r="B1869">
        <v>12371479</v>
      </c>
      <c r="C1869" t="s">
        <v>200</v>
      </c>
      <c r="D1869">
        <v>61</v>
      </c>
      <c r="E1869">
        <v>0</v>
      </c>
      <c r="F1869">
        <v>42.7</v>
      </c>
      <c r="G1869">
        <v>0</v>
      </c>
      <c r="H1869">
        <v>0</v>
      </c>
      <c r="I1869">
        <v>0</v>
      </c>
      <c r="K1869">
        <v>1998</v>
      </c>
      <c r="L1869">
        <v>2000</v>
      </c>
    </row>
    <row r="1870" spans="1:12" x14ac:dyDescent="0.25">
      <c r="A1870">
        <v>32</v>
      </c>
      <c r="B1870">
        <v>12371480</v>
      </c>
      <c r="C1870" t="s">
        <v>279</v>
      </c>
      <c r="D1870">
        <v>92</v>
      </c>
      <c r="E1870">
        <v>0</v>
      </c>
      <c r="F1870">
        <v>64.400000000000006</v>
      </c>
      <c r="G1870">
        <v>0</v>
      </c>
      <c r="H1870">
        <v>0</v>
      </c>
      <c r="I1870">
        <v>0</v>
      </c>
      <c r="K1870">
        <v>1998</v>
      </c>
      <c r="L1870">
        <v>2000</v>
      </c>
    </row>
    <row r="1871" spans="1:12" x14ac:dyDescent="0.25">
      <c r="A1871">
        <v>32</v>
      </c>
      <c r="B1871">
        <v>12371481</v>
      </c>
      <c r="C1871" t="s">
        <v>200</v>
      </c>
      <c r="D1871">
        <v>94</v>
      </c>
      <c r="E1871">
        <v>0</v>
      </c>
      <c r="F1871">
        <v>65.8</v>
      </c>
      <c r="G1871">
        <v>0</v>
      </c>
      <c r="H1871">
        <v>0</v>
      </c>
      <c r="I1871">
        <v>0</v>
      </c>
      <c r="K1871">
        <v>1998</v>
      </c>
      <c r="L1871">
        <v>2000</v>
      </c>
    </row>
    <row r="1872" spans="1:12" x14ac:dyDescent="0.25">
      <c r="A1872">
        <v>32</v>
      </c>
      <c r="B1872">
        <v>12371482</v>
      </c>
      <c r="C1872" t="s">
        <v>200</v>
      </c>
      <c r="D1872">
        <v>31</v>
      </c>
      <c r="E1872">
        <v>0</v>
      </c>
      <c r="F1872">
        <v>21.7</v>
      </c>
      <c r="G1872">
        <v>0</v>
      </c>
      <c r="H1872">
        <v>0</v>
      </c>
      <c r="I1872">
        <v>0</v>
      </c>
      <c r="K1872">
        <v>1998</v>
      </c>
      <c r="L1872">
        <v>1999</v>
      </c>
    </row>
    <row r="1873" spans="1:12" x14ac:dyDescent="0.25">
      <c r="A1873">
        <v>32</v>
      </c>
      <c r="B1873">
        <v>12371485</v>
      </c>
      <c r="C1873" t="s">
        <v>279</v>
      </c>
      <c r="D1873">
        <v>94</v>
      </c>
      <c r="E1873">
        <v>0</v>
      </c>
      <c r="F1873">
        <v>65.8</v>
      </c>
      <c r="G1873">
        <v>0</v>
      </c>
      <c r="H1873">
        <v>0</v>
      </c>
      <c r="I1873">
        <v>0</v>
      </c>
      <c r="K1873">
        <v>1998</v>
      </c>
      <c r="L1873">
        <v>1999</v>
      </c>
    </row>
    <row r="1874" spans="1:12" x14ac:dyDescent="0.25">
      <c r="A1874">
        <v>32</v>
      </c>
      <c r="B1874">
        <v>12371486</v>
      </c>
      <c r="C1874" t="s">
        <v>200</v>
      </c>
      <c r="D1874">
        <v>47</v>
      </c>
      <c r="E1874">
        <v>0</v>
      </c>
      <c r="F1874">
        <v>32.9</v>
      </c>
      <c r="G1874">
        <v>0</v>
      </c>
      <c r="H1874">
        <v>0</v>
      </c>
      <c r="I1874">
        <v>0</v>
      </c>
      <c r="K1874">
        <v>1998</v>
      </c>
      <c r="L1874">
        <v>1999</v>
      </c>
    </row>
    <row r="1875" spans="1:12" x14ac:dyDescent="0.25">
      <c r="A1875">
        <v>32</v>
      </c>
      <c r="B1875">
        <v>12371487</v>
      </c>
      <c r="C1875" t="s">
        <v>200</v>
      </c>
      <c r="D1875">
        <v>61</v>
      </c>
      <c r="E1875">
        <v>0</v>
      </c>
      <c r="F1875">
        <v>42.7</v>
      </c>
      <c r="G1875">
        <v>0</v>
      </c>
      <c r="H1875">
        <v>0</v>
      </c>
      <c r="I1875">
        <v>0</v>
      </c>
      <c r="K1875">
        <v>1998</v>
      </c>
      <c r="L1875">
        <v>1999</v>
      </c>
    </row>
    <row r="1876" spans="1:12" x14ac:dyDescent="0.25">
      <c r="A1876">
        <v>32</v>
      </c>
      <c r="B1876">
        <v>12371489</v>
      </c>
      <c r="C1876" t="s">
        <v>200</v>
      </c>
      <c r="D1876">
        <v>61</v>
      </c>
      <c r="E1876">
        <v>0</v>
      </c>
      <c r="F1876">
        <v>42.7</v>
      </c>
      <c r="G1876">
        <v>0</v>
      </c>
      <c r="H1876">
        <v>0</v>
      </c>
      <c r="I1876">
        <v>0</v>
      </c>
      <c r="K1876">
        <v>1998</v>
      </c>
      <c r="L1876">
        <v>1999</v>
      </c>
    </row>
    <row r="1877" spans="1:12" x14ac:dyDescent="0.25">
      <c r="A1877">
        <v>32</v>
      </c>
      <c r="B1877">
        <v>12371493</v>
      </c>
      <c r="C1877" t="s">
        <v>171</v>
      </c>
      <c r="D1877">
        <v>31</v>
      </c>
      <c r="E1877">
        <v>0</v>
      </c>
      <c r="F1877">
        <v>21.7</v>
      </c>
      <c r="G1877">
        <v>0</v>
      </c>
      <c r="H1877">
        <v>0</v>
      </c>
      <c r="I1877">
        <v>0</v>
      </c>
      <c r="K1877">
        <v>1998</v>
      </c>
      <c r="L1877">
        <v>2000</v>
      </c>
    </row>
    <row r="1878" spans="1:12" x14ac:dyDescent="0.25">
      <c r="A1878">
        <v>32</v>
      </c>
      <c r="B1878">
        <v>12371494</v>
      </c>
      <c r="C1878" t="s">
        <v>171</v>
      </c>
      <c r="D1878">
        <v>31</v>
      </c>
      <c r="E1878">
        <v>0</v>
      </c>
      <c r="F1878">
        <v>21.7</v>
      </c>
      <c r="G1878">
        <v>0</v>
      </c>
      <c r="H1878">
        <v>0</v>
      </c>
      <c r="I1878">
        <v>0</v>
      </c>
      <c r="K1878">
        <v>1998</v>
      </c>
      <c r="L1878">
        <v>2000</v>
      </c>
    </row>
    <row r="1879" spans="1:12" x14ac:dyDescent="0.25">
      <c r="A1879">
        <v>32</v>
      </c>
      <c r="B1879">
        <v>12371495</v>
      </c>
      <c r="C1879" t="s">
        <v>171</v>
      </c>
      <c r="D1879">
        <v>31</v>
      </c>
      <c r="E1879">
        <v>0</v>
      </c>
      <c r="F1879">
        <v>21.7</v>
      </c>
      <c r="G1879">
        <v>0</v>
      </c>
      <c r="H1879">
        <v>0</v>
      </c>
      <c r="I1879">
        <v>0</v>
      </c>
      <c r="K1879">
        <v>1998</v>
      </c>
      <c r="L1879">
        <v>2000</v>
      </c>
    </row>
    <row r="1880" spans="1:12" x14ac:dyDescent="0.25">
      <c r="A1880">
        <v>32</v>
      </c>
      <c r="B1880">
        <v>12371497</v>
      </c>
      <c r="C1880" t="s">
        <v>279</v>
      </c>
      <c r="D1880">
        <v>61</v>
      </c>
      <c r="E1880">
        <v>0</v>
      </c>
      <c r="F1880">
        <v>42.7</v>
      </c>
      <c r="G1880">
        <v>0</v>
      </c>
      <c r="H1880">
        <v>0</v>
      </c>
      <c r="I1880">
        <v>0</v>
      </c>
      <c r="K1880">
        <v>1998</v>
      </c>
      <c r="L1880">
        <v>1998</v>
      </c>
    </row>
    <row r="1881" spans="1:12" x14ac:dyDescent="0.25">
      <c r="A1881">
        <v>32</v>
      </c>
      <c r="B1881">
        <v>12371498</v>
      </c>
      <c r="C1881" t="s">
        <v>200</v>
      </c>
      <c r="D1881">
        <v>45</v>
      </c>
      <c r="E1881">
        <v>0</v>
      </c>
      <c r="F1881">
        <v>31.5</v>
      </c>
      <c r="G1881">
        <v>0</v>
      </c>
      <c r="H1881">
        <v>0</v>
      </c>
      <c r="I1881">
        <v>0</v>
      </c>
      <c r="K1881">
        <v>1998</v>
      </c>
      <c r="L1881">
        <v>1998</v>
      </c>
    </row>
    <row r="1882" spans="1:12" x14ac:dyDescent="0.25">
      <c r="A1882">
        <v>32</v>
      </c>
      <c r="B1882">
        <v>12371499</v>
      </c>
      <c r="C1882" t="s">
        <v>279</v>
      </c>
      <c r="D1882">
        <v>59</v>
      </c>
      <c r="E1882">
        <v>0</v>
      </c>
      <c r="F1882">
        <v>41.3</v>
      </c>
      <c r="G1882">
        <v>0</v>
      </c>
      <c r="H1882">
        <v>0</v>
      </c>
      <c r="I1882">
        <v>0</v>
      </c>
      <c r="K1882">
        <v>1998</v>
      </c>
      <c r="L1882">
        <v>2004</v>
      </c>
    </row>
    <row r="1883" spans="1:12" x14ac:dyDescent="0.25">
      <c r="A1883">
        <v>32</v>
      </c>
      <c r="B1883">
        <v>12371500</v>
      </c>
      <c r="C1883" t="s">
        <v>200</v>
      </c>
      <c r="D1883">
        <v>38</v>
      </c>
      <c r="E1883">
        <v>0</v>
      </c>
      <c r="F1883">
        <v>26.6</v>
      </c>
      <c r="G1883">
        <v>0</v>
      </c>
      <c r="H1883">
        <v>0</v>
      </c>
      <c r="I1883">
        <v>0</v>
      </c>
      <c r="K1883">
        <v>1998</v>
      </c>
      <c r="L1883">
        <v>2003</v>
      </c>
    </row>
    <row r="1884" spans="1:12" x14ac:dyDescent="0.25">
      <c r="A1884">
        <v>32</v>
      </c>
      <c r="B1884">
        <v>12371501</v>
      </c>
      <c r="C1884" t="s">
        <v>279</v>
      </c>
      <c r="D1884">
        <v>53</v>
      </c>
      <c r="E1884">
        <v>0</v>
      </c>
      <c r="F1884">
        <v>37.1</v>
      </c>
      <c r="G1884">
        <v>0</v>
      </c>
      <c r="H1884">
        <v>0</v>
      </c>
      <c r="I1884">
        <v>0</v>
      </c>
      <c r="K1884">
        <v>1998</v>
      </c>
      <c r="L1884">
        <v>1999</v>
      </c>
    </row>
    <row r="1885" spans="1:12" x14ac:dyDescent="0.25">
      <c r="A1885">
        <v>32</v>
      </c>
      <c r="B1885">
        <v>12371502</v>
      </c>
      <c r="C1885" t="s">
        <v>200</v>
      </c>
      <c r="D1885">
        <v>38</v>
      </c>
      <c r="E1885">
        <v>0</v>
      </c>
      <c r="F1885">
        <v>26.6</v>
      </c>
      <c r="G1885">
        <v>0</v>
      </c>
      <c r="H1885">
        <v>0</v>
      </c>
      <c r="I1885">
        <v>0</v>
      </c>
      <c r="K1885">
        <v>1998</v>
      </c>
      <c r="L1885">
        <v>1999</v>
      </c>
    </row>
    <row r="1886" spans="1:12" x14ac:dyDescent="0.25">
      <c r="A1886">
        <v>32</v>
      </c>
      <c r="B1886">
        <v>12371503</v>
      </c>
      <c r="C1886" t="s">
        <v>279</v>
      </c>
      <c r="D1886">
        <v>59</v>
      </c>
      <c r="E1886">
        <v>0</v>
      </c>
      <c r="F1886">
        <v>41.3</v>
      </c>
      <c r="G1886">
        <v>0</v>
      </c>
      <c r="H1886">
        <v>0</v>
      </c>
      <c r="I1886">
        <v>0</v>
      </c>
      <c r="K1886">
        <v>1998</v>
      </c>
      <c r="L1886">
        <v>1999</v>
      </c>
    </row>
    <row r="1887" spans="1:12" x14ac:dyDescent="0.25">
      <c r="A1887">
        <v>32</v>
      </c>
      <c r="B1887">
        <v>12371504</v>
      </c>
      <c r="C1887" t="s">
        <v>200</v>
      </c>
      <c r="D1887">
        <v>38</v>
      </c>
      <c r="E1887">
        <v>0</v>
      </c>
      <c r="F1887">
        <v>26.6</v>
      </c>
      <c r="G1887">
        <v>0</v>
      </c>
      <c r="H1887">
        <v>0</v>
      </c>
      <c r="I1887">
        <v>0</v>
      </c>
      <c r="K1887">
        <v>1998</v>
      </c>
      <c r="L1887">
        <v>1999</v>
      </c>
    </row>
    <row r="1888" spans="1:12" x14ac:dyDescent="0.25">
      <c r="A1888">
        <v>32</v>
      </c>
      <c r="B1888">
        <v>12371505</v>
      </c>
      <c r="C1888" t="s">
        <v>279</v>
      </c>
      <c r="D1888">
        <v>59</v>
      </c>
      <c r="E1888">
        <v>0</v>
      </c>
      <c r="F1888">
        <v>41.3</v>
      </c>
      <c r="G1888">
        <v>0</v>
      </c>
      <c r="H1888">
        <v>0</v>
      </c>
      <c r="I1888">
        <v>0</v>
      </c>
      <c r="K1888">
        <v>1998</v>
      </c>
      <c r="L1888">
        <v>1999</v>
      </c>
    </row>
    <row r="1889" spans="1:12" x14ac:dyDescent="0.25">
      <c r="A1889">
        <v>32</v>
      </c>
      <c r="B1889">
        <v>12371506</v>
      </c>
      <c r="C1889" t="s">
        <v>200</v>
      </c>
      <c r="D1889">
        <v>38</v>
      </c>
      <c r="E1889">
        <v>0</v>
      </c>
      <c r="F1889">
        <v>26.6</v>
      </c>
      <c r="G1889">
        <v>0</v>
      </c>
      <c r="H1889">
        <v>0</v>
      </c>
      <c r="I1889">
        <v>0</v>
      </c>
      <c r="K1889">
        <v>1998</v>
      </c>
      <c r="L1889">
        <v>1999</v>
      </c>
    </row>
    <row r="1890" spans="1:12" x14ac:dyDescent="0.25">
      <c r="A1890">
        <v>32</v>
      </c>
      <c r="B1890">
        <v>12371507</v>
      </c>
      <c r="C1890" t="s">
        <v>279</v>
      </c>
      <c r="D1890">
        <v>59</v>
      </c>
      <c r="E1890">
        <v>0</v>
      </c>
      <c r="F1890">
        <v>41.3</v>
      </c>
      <c r="G1890">
        <v>0</v>
      </c>
      <c r="H1890">
        <v>0</v>
      </c>
      <c r="I1890">
        <v>0</v>
      </c>
      <c r="K1890">
        <v>1998</v>
      </c>
      <c r="L1890">
        <v>2000</v>
      </c>
    </row>
    <row r="1891" spans="1:12" x14ac:dyDescent="0.25">
      <c r="A1891">
        <v>32</v>
      </c>
      <c r="B1891">
        <v>12371508</v>
      </c>
      <c r="C1891" t="s">
        <v>200</v>
      </c>
      <c r="D1891">
        <v>38</v>
      </c>
      <c r="E1891">
        <v>0</v>
      </c>
      <c r="F1891">
        <v>26.6</v>
      </c>
      <c r="G1891">
        <v>0</v>
      </c>
      <c r="H1891">
        <v>0</v>
      </c>
      <c r="I1891">
        <v>0</v>
      </c>
      <c r="K1891">
        <v>1998</v>
      </c>
      <c r="L1891">
        <v>2000</v>
      </c>
    </row>
    <row r="1892" spans="1:12" x14ac:dyDescent="0.25">
      <c r="A1892">
        <v>32</v>
      </c>
      <c r="B1892">
        <v>12371509</v>
      </c>
      <c r="C1892" t="s">
        <v>279</v>
      </c>
      <c r="D1892">
        <v>61</v>
      </c>
      <c r="E1892">
        <v>0</v>
      </c>
      <c r="F1892">
        <v>42.7</v>
      </c>
      <c r="G1892">
        <v>0</v>
      </c>
      <c r="H1892">
        <v>0</v>
      </c>
      <c r="I1892">
        <v>0</v>
      </c>
      <c r="K1892">
        <v>1998</v>
      </c>
      <c r="L1892">
        <v>1998</v>
      </c>
    </row>
    <row r="1893" spans="1:12" x14ac:dyDescent="0.25">
      <c r="A1893">
        <v>32</v>
      </c>
      <c r="B1893">
        <v>12371513</v>
      </c>
      <c r="C1893" t="s">
        <v>279</v>
      </c>
      <c r="D1893">
        <v>59</v>
      </c>
      <c r="E1893">
        <v>0</v>
      </c>
      <c r="F1893">
        <v>41.3</v>
      </c>
      <c r="G1893">
        <v>0</v>
      </c>
      <c r="H1893">
        <v>0</v>
      </c>
      <c r="I1893">
        <v>0</v>
      </c>
      <c r="K1893">
        <v>1998</v>
      </c>
      <c r="L1893">
        <v>2000</v>
      </c>
    </row>
    <row r="1894" spans="1:12" x14ac:dyDescent="0.25">
      <c r="A1894">
        <v>32</v>
      </c>
      <c r="B1894">
        <v>12371534</v>
      </c>
      <c r="C1894" t="s">
        <v>942</v>
      </c>
      <c r="D1894">
        <v>13</v>
      </c>
      <c r="E1894">
        <v>0</v>
      </c>
      <c r="F1894">
        <v>9.1</v>
      </c>
      <c r="G1894">
        <v>0</v>
      </c>
      <c r="H1894">
        <v>0</v>
      </c>
      <c r="I1894">
        <v>0</v>
      </c>
      <c r="K1894">
        <v>1990</v>
      </c>
      <c r="L1894">
        <v>1999</v>
      </c>
    </row>
    <row r="1895" spans="1:12" x14ac:dyDescent="0.25">
      <c r="A1895">
        <v>32</v>
      </c>
      <c r="B1895">
        <v>12371538</v>
      </c>
      <c r="C1895" t="s">
        <v>943</v>
      </c>
      <c r="D1895">
        <v>65</v>
      </c>
      <c r="E1895">
        <v>0</v>
      </c>
      <c r="F1895">
        <v>48.75</v>
      </c>
      <c r="G1895">
        <v>0</v>
      </c>
      <c r="H1895">
        <v>0</v>
      </c>
      <c r="I1895">
        <v>0</v>
      </c>
      <c r="K1895">
        <v>1996</v>
      </c>
      <c r="L1895">
        <v>2005</v>
      </c>
    </row>
    <row r="1896" spans="1:12" x14ac:dyDescent="0.25">
      <c r="A1896">
        <v>32</v>
      </c>
      <c r="B1896">
        <v>12371540</v>
      </c>
      <c r="C1896" t="s">
        <v>943</v>
      </c>
      <c r="D1896">
        <v>29</v>
      </c>
      <c r="E1896">
        <v>0</v>
      </c>
      <c r="F1896">
        <v>20.3</v>
      </c>
      <c r="G1896">
        <v>0</v>
      </c>
      <c r="H1896">
        <v>0</v>
      </c>
      <c r="I1896">
        <v>0</v>
      </c>
      <c r="K1896">
        <v>1997</v>
      </c>
      <c r="L1896">
        <v>2004</v>
      </c>
    </row>
    <row r="1897" spans="1:12" x14ac:dyDescent="0.25">
      <c r="A1897">
        <v>32</v>
      </c>
      <c r="B1897">
        <v>12371541</v>
      </c>
      <c r="C1897" t="s">
        <v>944</v>
      </c>
      <c r="D1897">
        <v>36</v>
      </c>
      <c r="E1897">
        <v>0</v>
      </c>
      <c r="F1897">
        <v>25.2</v>
      </c>
      <c r="G1897">
        <v>0</v>
      </c>
      <c r="H1897">
        <v>0</v>
      </c>
      <c r="I1897">
        <v>0</v>
      </c>
      <c r="K1897">
        <v>1988</v>
      </c>
      <c r="L1897">
        <v>2000</v>
      </c>
    </row>
    <row r="1898" spans="1:12" x14ac:dyDescent="0.25">
      <c r="A1898">
        <v>32</v>
      </c>
      <c r="B1898">
        <v>12371542</v>
      </c>
      <c r="C1898" t="s">
        <v>250</v>
      </c>
      <c r="D1898">
        <v>55</v>
      </c>
      <c r="E1898">
        <v>0</v>
      </c>
      <c r="F1898">
        <v>38.5</v>
      </c>
      <c r="G1898">
        <v>0</v>
      </c>
      <c r="H1898">
        <v>0</v>
      </c>
      <c r="I1898">
        <v>0</v>
      </c>
      <c r="K1898">
        <v>1995</v>
      </c>
      <c r="L1898">
        <v>1999</v>
      </c>
    </row>
    <row r="1899" spans="1:12" x14ac:dyDescent="0.25">
      <c r="A1899">
        <v>32</v>
      </c>
      <c r="B1899">
        <v>12371553</v>
      </c>
      <c r="C1899" t="s">
        <v>945</v>
      </c>
      <c r="D1899">
        <v>30</v>
      </c>
      <c r="E1899">
        <v>0</v>
      </c>
      <c r="F1899">
        <v>22.5</v>
      </c>
      <c r="G1899">
        <v>0</v>
      </c>
      <c r="H1899">
        <v>0</v>
      </c>
      <c r="I1899">
        <v>0</v>
      </c>
      <c r="K1899">
        <v>1998</v>
      </c>
      <c r="L1899">
        <v>2004</v>
      </c>
    </row>
    <row r="1900" spans="1:12" x14ac:dyDescent="0.25">
      <c r="A1900">
        <v>32</v>
      </c>
      <c r="B1900">
        <v>12371554</v>
      </c>
      <c r="C1900" t="s">
        <v>946</v>
      </c>
      <c r="D1900">
        <v>71</v>
      </c>
      <c r="E1900">
        <v>0</v>
      </c>
      <c r="F1900">
        <v>49.7</v>
      </c>
      <c r="G1900">
        <v>0</v>
      </c>
      <c r="H1900">
        <v>0</v>
      </c>
      <c r="I1900">
        <v>0</v>
      </c>
      <c r="K1900">
        <v>1988</v>
      </c>
      <c r="L1900">
        <v>1998</v>
      </c>
    </row>
    <row r="1901" spans="1:12" x14ac:dyDescent="0.25">
      <c r="A1901">
        <v>32</v>
      </c>
      <c r="B1901">
        <v>12371585</v>
      </c>
      <c r="C1901" t="s">
        <v>947</v>
      </c>
      <c r="D1901">
        <v>239</v>
      </c>
      <c r="E1901">
        <v>0</v>
      </c>
      <c r="F1901">
        <v>167.3</v>
      </c>
      <c r="G1901">
        <v>0</v>
      </c>
      <c r="H1901">
        <v>0</v>
      </c>
      <c r="I1901">
        <v>0</v>
      </c>
      <c r="K1901">
        <v>1987</v>
      </c>
      <c r="L1901">
        <v>2000</v>
      </c>
    </row>
    <row r="1902" spans="1:12" x14ac:dyDescent="0.25">
      <c r="A1902">
        <v>32</v>
      </c>
      <c r="B1902">
        <v>12371591</v>
      </c>
      <c r="C1902" t="s">
        <v>200</v>
      </c>
      <c r="D1902">
        <v>31</v>
      </c>
      <c r="E1902">
        <v>0</v>
      </c>
      <c r="F1902">
        <v>21.7</v>
      </c>
      <c r="G1902">
        <v>0</v>
      </c>
      <c r="H1902">
        <v>0</v>
      </c>
      <c r="I1902">
        <v>0</v>
      </c>
      <c r="K1902">
        <v>1995</v>
      </c>
      <c r="L1902">
        <v>2000</v>
      </c>
    </row>
    <row r="1903" spans="1:12" x14ac:dyDescent="0.25">
      <c r="A1903">
        <v>32</v>
      </c>
      <c r="B1903">
        <v>12371592</v>
      </c>
      <c r="C1903" t="s">
        <v>200</v>
      </c>
      <c r="D1903">
        <v>35</v>
      </c>
      <c r="E1903">
        <v>0</v>
      </c>
      <c r="F1903">
        <v>24.5</v>
      </c>
      <c r="G1903">
        <v>0</v>
      </c>
      <c r="H1903">
        <v>0</v>
      </c>
      <c r="I1903">
        <v>0</v>
      </c>
      <c r="K1903">
        <v>1995</v>
      </c>
      <c r="L1903">
        <v>2000</v>
      </c>
    </row>
    <row r="1904" spans="1:12" x14ac:dyDescent="0.25">
      <c r="A1904">
        <v>32</v>
      </c>
      <c r="B1904">
        <v>12371593</v>
      </c>
      <c r="C1904" t="s">
        <v>200</v>
      </c>
      <c r="D1904">
        <v>15.5</v>
      </c>
      <c r="E1904">
        <v>0</v>
      </c>
      <c r="F1904">
        <v>10.85</v>
      </c>
      <c r="G1904">
        <v>0</v>
      </c>
      <c r="H1904">
        <v>0</v>
      </c>
      <c r="I1904">
        <v>0</v>
      </c>
      <c r="K1904">
        <v>1995</v>
      </c>
      <c r="L1904">
        <v>2000</v>
      </c>
    </row>
    <row r="1905" spans="1:12" x14ac:dyDescent="0.25">
      <c r="A1905">
        <v>32</v>
      </c>
      <c r="B1905">
        <v>12371594</v>
      </c>
      <c r="C1905" t="s">
        <v>200</v>
      </c>
      <c r="D1905">
        <v>31</v>
      </c>
      <c r="E1905">
        <v>0</v>
      </c>
      <c r="F1905">
        <v>21.7</v>
      </c>
      <c r="G1905">
        <v>0</v>
      </c>
      <c r="H1905">
        <v>0</v>
      </c>
      <c r="I1905">
        <v>0</v>
      </c>
      <c r="K1905">
        <v>1995</v>
      </c>
      <c r="L1905">
        <v>2000</v>
      </c>
    </row>
    <row r="1906" spans="1:12" x14ac:dyDescent="0.25">
      <c r="A1906">
        <v>32</v>
      </c>
      <c r="B1906">
        <v>12371595</v>
      </c>
      <c r="C1906" t="s">
        <v>943</v>
      </c>
      <c r="D1906">
        <v>29</v>
      </c>
      <c r="E1906">
        <v>0</v>
      </c>
      <c r="F1906">
        <v>20.3</v>
      </c>
      <c r="G1906">
        <v>0</v>
      </c>
      <c r="H1906">
        <v>0</v>
      </c>
      <c r="I1906">
        <v>0</v>
      </c>
      <c r="K1906">
        <v>1995</v>
      </c>
      <c r="L1906">
        <v>2002</v>
      </c>
    </row>
    <row r="1907" spans="1:12" x14ac:dyDescent="0.25">
      <c r="A1907">
        <v>32</v>
      </c>
      <c r="B1907">
        <v>12371596</v>
      </c>
      <c r="C1907" t="s">
        <v>943</v>
      </c>
      <c r="D1907">
        <v>60</v>
      </c>
      <c r="E1907">
        <v>0</v>
      </c>
      <c r="F1907">
        <v>42</v>
      </c>
      <c r="G1907">
        <v>0</v>
      </c>
      <c r="H1907">
        <v>0</v>
      </c>
      <c r="I1907">
        <v>0</v>
      </c>
      <c r="K1907">
        <v>1996</v>
      </c>
      <c r="L1907">
        <v>2005</v>
      </c>
    </row>
    <row r="1908" spans="1:12" x14ac:dyDescent="0.25">
      <c r="A1908">
        <v>32</v>
      </c>
      <c r="B1908">
        <v>12371599</v>
      </c>
      <c r="C1908" t="s">
        <v>943</v>
      </c>
      <c r="D1908">
        <v>65</v>
      </c>
      <c r="E1908">
        <v>0</v>
      </c>
      <c r="F1908">
        <v>45.5</v>
      </c>
      <c r="G1908">
        <v>0</v>
      </c>
      <c r="H1908">
        <v>0</v>
      </c>
      <c r="I1908">
        <v>0</v>
      </c>
      <c r="K1908">
        <v>1997</v>
      </c>
      <c r="L1908">
        <v>2001</v>
      </c>
    </row>
    <row r="1909" spans="1:12" x14ac:dyDescent="0.25">
      <c r="A1909">
        <v>32</v>
      </c>
      <c r="B1909">
        <v>12373755</v>
      </c>
      <c r="C1909" t="s">
        <v>948</v>
      </c>
      <c r="D1909">
        <v>202.36</v>
      </c>
      <c r="E1909">
        <v>0</v>
      </c>
      <c r="F1909">
        <v>141.65</v>
      </c>
      <c r="G1909">
        <v>0</v>
      </c>
      <c r="H1909">
        <v>0</v>
      </c>
      <c r="I1909">
        <v>0</v>
      </c>
      <c r="K1909">
        <v>1995</v>
      </c>
      <c r="L1909">
        <v>1995</v>
      </c>
    </row>
    <row r="1910" spans="1:12" x14ac:dyDescent="0.25">
      <c r="A1910">
        <v>32</v>
      </c>
      <c r="B1910">
        <v>12381785</v>
      </c>
      <c r="C1910" t="s">
        <v>949</v>
      </c>
      <c r="D1910">
        <v>195</v>
      </c>
      <c r="E1910">
        <v>0</v>
      </c>
      <c r="F1910">
        <v>117</v>
      </c>
      <c r="G1910">
        <v>0</v>
      </c>
      <c r="H1910">
        <v>0</v>
      </c>
      <c r="I1910">
        <v>0</v>
      </c>
      <c r="K1910">
        <v>1996</v>
      </c>
      <c r="L1910">
        <v>1997</v>
      </c>
    </row>
    <row r="1911" spans="1:12" x14ac:dyDescent="0.25">
      <c r="A1911">
        <v>32</v>
      </c>
      <c r="B1911">
        <v>12396829</v>
      </c>
      <c r="C1911" t="s">
        <v>950</v>
      </c>
      <c r="D1911">
        <v>23.64</v>
      </c>
      <c r="E1911">
        <v>0</v>
      </c>
      <c r="F1911">
        <v>16.55</v>
      </c>
      <c r="G1911">
        <v>0</v>
      </c>
      <c r="H1911">
        <v>0</v>
      </c>
      <c r="I1911">
        <v>0</v>
      </c>
      <c r="K1911">
        <v>1989</v>
      </c>
      <c r="L1911">
        <v>1992</v>
      </c>
    </row>
    <row r="1912" spans="1:12" x14ac:dyDescent="0.25">
      <c r="A1912">
        <v>32</v>
      </c>
      <c r="B1912">
        <v>12453386</v>
      </c>
      <c r="C1912" t="s">
        <v>951</v>
      </c>
      <c r="D1912">
        <v>25</v>
      </c>
      <c r="E1912">
        <v>0</v>
      </c>
      <c r="F1912">
        <v>18.75</v>
      </c>
      <c r="G1912">
        <v>0</v>
      </c>
      <c r="H1912">
        <v>0</v>
      </c>
      <c r="I1912">
        <v>0</v>
      </c>
      <c r="K1912">
        <v>1997</v>
      </c>
      <c r="L1912">
        <v>1999</v>
      </c>
    </row>
    <row r="1913" spans="1:12" x14ac:dyDescent="0.25">
      <c r="A1913">
        <v>32</v>
      </c>
      <c r="B1913">
        <v>12461615</v>
      </c>
      <c r="C1913" t="s">
        <v>952</v>
      </c>
      <c r="D1913">
        <v>47</v>
      </c>
      <c r="E1913">
        <v>0</v>
      </c>
      <c r="F1913">
        <v>28.2</v>
      </c>
      <c r="G1913">
        <v>0</v>
      </c>
      <c r="H1913">
        <v>38.19</v>
      </c>
      <c r="I1913">
        <v>0</v>
      </c>
      <c r="K1913">
        <v>1995</v>
      </c>
      <c r="L1913">
        <v>2004</v>
      </c>
    </row>
    <row r="1914" spans="1:12" x14ac:dyDescent="0.25">
      <c r="A1914">
        <v>32</v>
      </c>
      <c r="B1914">
        <v>12462611</v>
      </c>
      <c r="C1914" t="s">
        <v>293</v>
      </c>
      <c r="D1914">
        <v>194</v>
      </c>
      <c r="E1914">
        <v>0</v>
      </c>
      <c r="F1914">
        <v>135.80000000000001</v>
      </c>
      <c r="G1914">
        <v>0</v>
      </c>
      <c r="H1914">
        <v>0</v>
      </c>
      <c r="I1914">
        <v>0</v>
      </c>
      <c r="K1914">
        <v>1995</v>
      </c>
      <c r="L1914">
        <v>2005</v>
      </c>
    </row>
    <row r="1915" spans="1:12" x14ac:dyDescent="0.25">
      <c r="A1915">
        <v>32</v>
      </c>
      <c r="B1915">
        <v>12462634</v>
      </c>
      <c r="C1915" t="s">
        <v>953</v>
      </c>
      <c r="D1915">
        <v>7.5</v>
      </c>
      <c r="E1915">
        <v>0</v>
      </c>
      <c r="F1915">
        <v>5.25</v>
      </c>
      <c r="G1915">
        <v>0</v>
      </c>
      <c r="H1915">
        <v>0</v>
      </c>
      <c r="I1915">
        <v>0</v>
      </c>
      <c r="K1915">
        <v>1993</v>
      </c>
      <c r="L1915">
        <v>2006</v>
      </c>
    </row>
    <row r="1916" spans="1:12" x14ac:dyDescent="0.25">
      <c r="A1916">
        <v>32</v>
      </c>
      <c r="B1916">
        <v>12462636</v>
      </c>
      <c r="C1916" t="s">
        <v>954</v>
      </c>
      <c r="D1916">
        <v>70</v>
      </c>
      <c r="E1916">
        <v>0</v>
      </c>
      <c r="F1916">
        <v>42</v>
      </c>
      <c r="G1916">
        <v>0</v>
      </c>
      <c r="H1916">
        <v>0</v>
      </c>
      <c r="I1916">
        <v>0</v>
      </c>
      <c r="K1916">
        <v>1993</v>
      </c>
      <c r="L1916">
        <v>2014</v>
      </c>
    </row>
    <row r="1917" spans="1:12" x14ac:dyDescent="0.25">
      <c r="A1917">
        <v>32</v>
      </c>
      <c r="B1917">
        <v>12462791</v>
      </c>
      <c r="C1917" t="s">
        <v>955</v>
      </c>
      <c r="D1917">
        <v>0.5</v>
      </c>
      <c r="E1917">
        <v>0</v>
      </c>
      <c r="F1917">
        <v>0.35</v>
      </c>
      <c r="G1917">
        <v>0</v>
      </c>
      <c r="H1917">
        <v>0</v>
      </c>
      <c r="I1917">
        <v>0</v>
      </c>
      <c r="K1917">
        <v>1993</v>
      </c>
      <c r="L1917">
        <v>2004</v>
      </c>
    </row>
    <row r="1918" spans="1:12" x14ac:dyDescent="0.25">
      <c r="A1918">
        <v>32</v>
      </c>
      <c r="B1918">
        <v>12462795</v>
      </c>
      <c r="C1918" t="s">
        <v>956</v>
      </c>
      <c r="D1918">
        <v>6.5</v>
      </c>
      <c r="E1918">
        <v>0</v>
      </c>
      <c r="F1918">
        <v>4.55</v>
      </c>
      <c r="G1918">
        <v>0</v>
      </c>
      <c r="H1918">
        <v>0</v>
      </c>
      <c r="I1918">
        <v>0</v>
      </c>
      <c r="K1918">
        <v>1993</v>
      </c>
      <c r="L1918">
        <v>2004</v>
      </c>
    </row>
    <row r="1919" spans="1:12" x14ac:dyDescent="0.25">
      <c r="A1919">
        <v>32</v>
      </c>
      <c r="B1919">
        <v>12462798</v>
      </c>
      <c r="C1919" t="s">
        <v>957</v>
      </c>
      <c r="D1919">
        <v>1</v>
      </c>
      <c r="E1919">
        <v>0</v>
      </c>
      <c r="F1919">
        <v>0.7</v>
      </c>
      <c r="G1919">
        <v>0</v>
      </c>
      <c r="H1919">
        <v>0</v>
      </c>
      <c r="I1919">
        <v>0</v>
      </c>
      <c r="K1919">
        <v>1993</v>
      </c>
      <c r="L1919">
        <v>2006</v>
      </c>
    </row>
    <row r="1920" spans="1:12" x14ac:dyDescent="0.25">
      <c r="A1920">
        <v>32</v>
      </c>
      <c r="B1920">
        <v>12462811</v>
      </c>
      <c r="C1920" t="s">
        <v>958</v>
      </c>
      <c r="D1920">
        <v>1</v>
      </c>
      <c r="E1920">
        <v>0</v>
      </c>
      <c r="F1920">
        <v>0.7</v>
      </c>
      <c r="G1920">
        <v>0</v>
      </c>
      <c r="H1920">
        <v>0</v>
      </c>
      <c r="I1920">
        <v>0</v>
      </c>
      <c r="K1920">
        <v>1993</v>
      </c>
      <c r="L1920">
        <v>2004</v>
      </c>
    </row>
    <row r="1921" spans="1:12" x14ac:dyDescent="0.25">
      <c r="A1921">
        <v>32</v>
      </c>
      <c r="B1921">
        <v>12462821</v>
      </c>
      <c r="C1921" t="s">
        <v>959</v>
      </c>
      <c r="D1921">
        <v>1</v>
      </c>
      <c r="E1921">
        <v>0</v>
      </c>
      <c r="F1921">
        <v>0.7</v>
      </c>
      <c r="G1921">
        <v>0</v>
      </c>
      <c r="H1921">
        <v>0</v>
      </c>
      <c r="I1921">
        <v>0</v>
      </c>
      <c r="K1921">
        <v>1993</v>
      </c>
      <c r="L1921">
        <v>2004</v>
      </c>
    </row>
    <row r="1922" spans="1:12" x14ac:dyDescent="0.25">
      <c r="A1922">
        <v>32</v>
      </c>
      <c r="B1922">
        <v>12462825</v>
      </c>
      <c r="C1922" t="s">
        <v>960</v>
      </c>
      <c r="D1922">
        <v>4.5</v>
      </c>
      <c r="E1922">
        <v>0</v>
      </c>
      <c r="F1922">
        <v>3.15</v>
      </c>
      <c r="G1922">
        <v>0</v>
      </c>
      <c r="H1922">
        <v>0</v>
      </c>
      <c r="I1922">
        <v>0</v>
      </c>
      <c r="K1922">
        <v>1993</v>
      </c>
      <c r="L1922">
        <v>2009</v>
      </c>
    </row>
    <row r="1923" spans="1:12" x14ac:dyDescent="0.25">
      <c r="A1923">
        <v>32</v>
      </c>
      <c r="B1923">
        <v>12463353</v>
      </c>
      <c r="C1923" t="s">
        <v>961</v>
      </c>
      <c r="D1923">
        <v>51</v>
      </c>
      <c r="E1923">
        <v>0</v>
      </c>
      <c r="F1923">
        <v>35.700000000000003</v>
      </c>
      <c r="G1923">
        <v>0</v>
      </c>
      <c r="H1923">
        <v>0</v>
      </c>
      <c r="I1923">
        <v>0</v>
      </c>
      <c r="K1923">
        <v>1994</v>
      </c>
      <c r="L1923">
        <v>2004</v>
      </c>
    </row>
    <row r="1924" spans="1:12" x14ac:dyDescent="0.25">
      <c r="A1924">
        <v>32</v>
      </c>
      <c r="B1924">
        <v>12463354</v>
      </c>
      <c r="C1924" t="s">
        <v>962</v>
      </c>
      <c r="D1924">
        <v>47</v>
      </c>
      <c r="E1924">
        <v>0</v>
      </c>
      <c r="F1924">
        <v>32.9</v>
      </c>
      <c r="G1924">
        <v>0</v>
      </c>
      <c r="H1924">
        <v>0</v>
      </c>
      <c r="I1924">
        <v>0</v>
      </c>
      <c r="K1924">
        <v>1994</v>
      </c>
      <c r="L1924">
        <v>2004</v>
      </c>
    </row>
    <row r="1925" spans="1:12" x14ac:dyDescent="0.25">
      <c r="A1925">
        <v>32</v>
      </c>
      <c r="B1925">
        <v>12463355</v>
      </c>
      <c r="C1925" t="s">
        <v>963</v>
      </c>
      <c r="D1925">
        <v>61</v>
      </c>
      <c r="E1925">
        <v>0</v>
      </c>
      <c r="F1925">
        <v>42.7</v>
      </c>
      <c r="G1925">
        <v>0</v>
      </c>
      <c r="H1925">
        <v>0</v>
      </c>
      <c r="I1925">
        <v>0</v>
      </c>
      <c r="K1925">
        <v>1994</v>
      </c>
      <c r="L1925">
        <v>2004</v>
      </c>
    </row>
    <row r="1926" spans="1:12" x14ac:dyDescent="0.25">
      <c r="A1926">
        <v>32</v>
      </c>
      <c r="B1926">
        <v>12463356</v>
      </c>
      <c r="C1926" t="s">
        <v>964</v>
      </c>
      <c r="D1926">
        <v>64</v>
      </c>
      <c r="E1926">
        <v>0</v>
      </c>
      <c r="F1926">
        <v>44.8</v>
      </c>
      <c r="G1926">
        <v>0</v>
      </c>
      <c r="H1926">
        <v>0</v>
      </c>
      <c r="I1926">
        <v>0</v>
      </c>
      <c r="K1926">
        <v>1994</v>
      </c>
      <c r="L1926">
        <v>2004</v>
      </c>
    </row>
    <row r="1927" spans="1:12" x14ac:dyDescent="0.25">
      <c r="A1927">
        <v>32</v>
      </c>
      <c r="B1927">
        <v>12463357</v>
      </c>
      <c r="C1927" t="s">
        <v>965</v>
      </c>
      <c r="D1927">
        <v>52</v>
      </c>
      <c r="E1927">
        <v>0</v>
      </c>
      <c r="F1927">
        <v>36.4</v>
      </c>
      <c r="G1927">
        <v>0</v>
      </c>
      <c r="H1927">
        <v>0</v>
      </c>
      <c r="I1927">
        <v>0</v>
      </c>
      <c r="K1927">
        <v>1994</v>
      </c>
      <c r="L1927">
        <v>2004</v>
      </c>
    </row>
    <row r="1928" spans="1:12" x14ac:dyDescent="0.25">
      <c r="A1928">
        <v>32</v>
      </c>
      <c r="B1928">
        <v>12463358</v>
      </c>
      <c r="C1928" t="s">
        <v>966</v>
      </c>
      <c r="D1928">
        <v>68</v>
      </c>
      <c r="E1928">
        <v>0</v>
      </c>
      <c r="F1928">
        <v>47.6</v>
      </c>
      <c r="G1928">
        <v>0</v>
      </c>
      <c r="H1928">
        <v>0</v>
      </c>
      <c r="I1928">
        <v>0</v>
      </c>
      <c r="K1928">
        <v>1994</v>
      </c>
      <c r="L1928">
        <v>2004</v>
      </c>
    </row>
    <row r="1929" spans="1:12" x14ac:dyDescent="0.25">
      <c r="A1929">
        <v>32</v>
      </c>
      <c r="B1929">
        <v>12463364</v>
      </c>
      <c r="C1929" t="s">
        <v>967</v>
      </c>
      <c r="D1929">
        <v>8</v>
      </c>
      <c r="E1929">
        <v>0</v>
      </c>
      <c r="F1929">
        <v>5.6</v>
      </c>
      <c r="G1929">
        <v>0</v>
      </c>
      <c r="H1929">
        <v>0</v>
      </c>
      <c r="I1929">
        <v>0</v>
      </c>
      <c r="K1929">
        <v>1994</v>
      </c>
      <c r="L1929">
        <v>2004</v>
      </c>
    </row>
    <row r="1930" spans="1:12" x14ac:dyDescent="0.25">
      <c r="A1930">
        <v>32</v>
      </c>
      <c r="B1930">
        <v>12463365</v>
      </c>
      <c r="C1930" t="s">
        <v>967</v>
      </c>
      <c r="D1930">
        <v>7</v>
      </c>
      <c r="E1930">
        <v>0</v>
      </c>
      <c r="F1930">
        <v>4.9000000000000004</v>
      </c>
      <c r="G1930">
        <v>0</v>
      </c>
      <c r="H1930">
        <v>0</v>
      </c>
      <c r="I1930">
        <v>0</v>
      </c>
      <c r="K1930">
        <v>1994</v>
      </c>
      <c r="L1930">
        <v>2004</v>
      </c>
    </row>
    <row r="1931" spans="1:12" x14ac:dyDescent="0.25">
      <c r="A1931">
        <v>32</v>
      </c>
      <c r="B1931">
        <v>12463366</v>
      </c>
      <c r="C1931" t="s">
        <v>968</v>
      </c>
      <c r="D1931">
        <v>6</v>
      </c>
      <c r="E1931">
        <v>0</v>
      </c>
      <c r="F1931">
        <v>4.2</v>
      </c>
      <c r="G1931">
        <v>0</v>
      </c>
      <c r="H1931">
        <v>0</v>
      </c>
      <c r="I1931">
        <v>0</v>
      </c>
      <c r="K1931">
        <v>1994</v>
      </c>
      <c r="L1931">
        <v>2004</v>
      </c>
    </row>
    <row r="1932" spans="1:12" x14ac:dyDescent="0.25">
      <c r="A1932">
        <v>32</v>
      </c>
      <c r="B1932">
        <v>12463367</v>
      </c>
      <c r="C1932" t="s">
        <v>969</v>
      </c>
      <c r="D1932">
        <v>6</v>
      </c>
      <c r="E1932">
        <v>0</v>
      </c>
      <c r="F1932">
        <v>4.2</v>
      </c>
      <c r="G1932">
        <v>0</v>
      </c>
      <c r="H1932">
        <v>0</v>
      </c>
      <c r="I1932">
        <v>0</v>
      </c>
      <c r="K1932">
        <v>1994</v>
      </c>
      <c r="L1932">
        <v>2004</v>
      </c>
    </row>
    <row r="1933" spans="1:12" x14ac:dyDescent="0.25">
      <c r="A1933">
        <v>32</v>
      </c>
      <c r="B1933">
        <v>12463368</v>
      </c>
      <c r="C1933" t="s">
        <v>967</v>
      </c>
      <c r="D1933">
        <v>5</v>
      </c>
      <c r="E1933">
        <v>0</v>
      </c>
      <c r="F1933">
        <v>3.5</v>
      </c>
      <c r="G1933">
        <v>0</v>
      </c>
      <c r="H1933">
        <v>0</v>
      </c>
      <c r="I1933">
        <v>0</v>
      </c>
      <c r="K1933">
        <v>1994</v>
      </c>
      <c r="L1933">
        <v>2004</v>
      </c>
    </row>
    <row r="1934" spans="1:12" x14ac:dyDescent="0.25">
      <c r="A1934">
        <v>32</v>
      </c>
      <c r="B1934">
        <v>12463369</v>
      </c>
      <c r="C1934" t="s">
        <v>967</v>
      </c>
      <c r="D1934">
        <v>6</v>
      </c>
      <c r="E1934">
        <v>0</v>
      </c>
      <c r="F1934">
        <v>4.2</v>
      </c>
      <c r="G1934">
        <v>0</v>
      </c>
      <c r="H1934">
        <v>0</v>
      </c>
      <c r="I1934">
        <v>0</v>
      </c>
      <c r="K1934">
        <v>1994</v>
      </c>
      <c r="L1934">
        <v>2004</v>
      </c>
    </row>
    <row r="1935" spans="1:12" x14ac:dyDescent="0.25">
      <c r="A1935">
        <v>32</v>
      </c>
      <c r="B1935">
        <v>12463371</v>
      </c>
      <c r="C1935" t="s">
        <v>970</v>
      </c>
      <c r="D1935">
        <v>19</v>
      </c>
      <c r="E1935">
        <v>0</v>
      </c>
      <c r="F1935">
        <v>13.3</v>
      </c>
      <c r="G1935">
        <v>0</v>
      </c>
      <c r="H1935">
        <v>0</v>
      </c>
      <c r="I1935">
        <v>0</v>
      </c>
      <c r="K1935">
        <v>1994</v>
      </c>
      <c r="L1935">
        <v>2004</v>
      </c>
    </row>
    <row r="1936" spans="1:12" x14ac:dyDescent="0.25">
      <c r="A1936">
        <v>32</v>
      </c>
      <c r="B1936">
        <v>12463503</v>
      </c>
      <c r="C1936" t="s">
        <v>971</v>
      </c>
      <c r="D1936">
        <v>11</v>
      </c>
      <c r="E1936">
        <v>0</v>
      </c>
      <c r="F1936">
        <v>7.7</v>
      </c>
      <c r="G1936">
        <v>0</v>
      </c>
      <c r="H1936">
        <v>0</v>
      </c>
      <c r="I1936">
        <v>0</v>
      </c>
      <c r="K1936">
        <v>1994</v>
      </c>
      <c r="L1936">
        <v>2004</v>
      </c>
    </row>
    <row r="1937" spans="1:12" x14ac:dyDescent="0.25">
      <c r="A1937">
        <v>32</v>
      </c>
      <c r="B1937">
        <v>12463554</v>
      </c>
      <c r="C1937" t="s">
        <v>972</v>
      </c>
      <c r="D1937">
        <v>17.14</v>
      </c>
      <c r="E1937">
        <v>0</v>
      </c>
      <c r="F1937">
        <v>12</v>
      </c>
      <c r="G1937">
        <v>0</v>
      </c>
      <c r="H1937">
        <v>0</v>
      </c>
      <c r="I1937">
        <v>0</v>
      </c>
      <c r="K1937">
        <v>1999</v>
      </c>
      <c r="L1937">
        <v>2000</v>
      </c>
    </row>
    <row r="1938" spans="1:12" x14ac:dyDescent="0.25">
      <c r="A1938">
        <v>32</v>
      </c>
      <c r="B1938">
        <v>12463587</v>
      </c>
      <c r="C1938" t="s">
        <v>973</v>
      </c>
      <c r="D1938">
        <v>29</v>
      </c>
      <c r="E1938">
        <v>0</v>
      </c>
      <c r="F1938">
        <v>17.399999999999999</v>
      </c>
      <c r="G1938">
        <v>0</v>
      </c>
      <c r="H1938">
        <v>0</v>
      </c>
      <c r="I1938">
        <v>0</v>
      </c>
      <c r="K1938">
        <v>1999</v>
      </c>
      <c r="L1938">
        <v>2007</v>
      </c>
    </row>
    <row r="1939" spans="1:12" x14ac:dyDescent="0.25">
      <c r="A1939">
        <v>32</v>
      </c>
      <c r="B1939">
        <v>12463645</v>
      </c>
      <c r="C1939" t="s">
        <v>974</v>
      </c>
      <c r="D1939">
        <v>55</v>
      </c>
      <c r="E1939">
        <v>0</v>
      </c>
      <c r="F1939">
        <v>38.5</v>
      </c>
      <c r="G1939">
        <v>0</v>
      </c>
      <c r="H1939">
        <v>0</v>
      </c>
      <c r="I1939">
        <v>0</v>
      </c>
      <c r="K1939">
        <v>1996</v>
      </c>
      <c r="L1939">
        <v>2005</v>
      </c>
    </row>
    <row r="1940" spans="1:12" x14ac:dyDescent="0.25">
      <c r="A1940">
        <v>32</v>
      </c>
      <c r="B1940">
        <v>12463646</v>
      </c>
      <c r="C1940" t="s">
        <v>975</v>
      </c>
      <c r="D1940">
        <v>52</v>
      </c>
      <c r="E1940">
        <v>0</v>
      </c>
      <c r="F1940">
        <v>36.4</v>
      </c>
      <c r="G1940">
        <v>0</v>
      </c>
      <c r="H1940">
        <v>0</v>
      </c>
      <c r="I1940">
        <v>0</v>
      </c>
      <c r="K1940">
        <v>1996</v>
      </c>
      <c r="L1940">
        <v>2005</v>
      </c>
    </row>
    <row r="1941" spans="1:12" x14ac:dyDescent="0.25">
      <c r="A1941">
        <v>32</v>
      </c>
      <c r="B1941">
        <v>12463647</v>
      </c>
      <c r="C1941" t="s">
        <v>181</v>
      </c>
      <c r="D1941">
        <v>14.1</v>
      </c>
      <c r="E1941">
        <v>0</v>
      </c>
      <c r="F1941">
        <v>9.8699999999999992</v>
      </c>
      <c r="G1941">
        <v>0</v>
      </c>
      <c r="H1941">
        <v>0</v>
      </c>
      <c r="I1941">
        <v>0</v>
      </c>
      <c r="K1941">
        <v>1996</v>
      </c>
      <c r="L1941">
        <v>2001</v>
      </c>
    </row>
    <row r="1942" spans="1:12" x14ac:dyDescent="0.25">
      <c r="A1942">
        <v>32</v>
      </c>
      <c r="B1942">
        <v>12463648</v>
      </c>
      <c r="C1942" t="s">
        <v>181</v>
      </c>
      <c r="D1942">
        <v>28.2</v>
      </c>
      <c r="E1942">
        <v>0</v>
      </c>
      <c r="F1942">
        <v>19.739999999999998</v>
      </c>
      <c r="G1942">
        <v>0</v>
      </c>
      <c r="H1942">
        <v>0</v>
      </c>
      <c r="I1942">
        <v>0</v>
      </c>
      <c r="K1942">
        <v>1996</v>
      </c>
      <c r="L1942">
        <v>2001</v>
      </c>
    </row>
    <row r="1943" spans="1:12" x14ac:dyDescent="0.25">
      <c r="A1943">
        <v>32</v>
      </c>
      <c r="B1943">
        <v>12463650</v>
      </c>
      <c r="C1943" t="s">
        <v>777</v>
      </c>
      <c r="D1943">
        <v>52</v>
      </c>
      <c r="E1943">
        <v>0</v>
      </c>
      <c r="F1943">
        <v>36.4</v>
      </c>
      <c r="G1943">
        <v>0</v>
      </c>
      <c r="H1943">
        <v>0</v>
      </c>
      <c r="I1943">
        <v>0</v>
      </c>
      <c r="K1943">
        <v>1996</v>
      </c>
      <c r="L1943">
        <v>2005</v>
      </c>
    </row>
    <row r="1944" spans="1:12" x14ac:dyDescent="0.25">
      <c r="A1944">
        <v>32</v>
      </c>
      <c r="B1944">
        <v>12463651</v>
      </c>
      <c r="C1944" t="s">
        <v>777</v>
      </c>
      <c r="D1944">
        <v>52</v>
      </c>
      <c r="E1944">
        <v>0</v>
      </c>
      <c r="F1944">
        <v>36.4</v>
      </c>
      <c r="G1944">
        <v>0</v>
      </c>
      <c r="H1944">
        <v>0</v>
      </c>
      <c r="I1944">
        <v>0</v>
      </c>
      <c r="K1944">
        <v>1996</v>
      </c>
      <c r="L1944">
        <v>2005</v>
      </c>
    </row>
    <row r="1945" spans="1:12" x14ac:dyDescent="0.25">
      <c r="A1945">
        <v>32</v>
      </c>
      <c r="B1945">
        <v>12463652</v>
      </c>
      <c r="C1945" t="s">
        <v>777</v>
      </c>
      <c r="D1945">
        <v>23.5</v>
      </c>
      <c r="E1945">
        <v>0</v>
      </c>
      <c r="F1945">
        <v>16.45</v>
      </c>
      <c r="G1945">
        <v>0</v>
      </c>
      <c r="H1945">
        <v>0</v>
      </c>
      <c r="I1945">
        <v>0</v>
      </c>
      <c r="K1945">
        <v>1996</v>
      </c>
      <c r="L1945">
        <v>2001</v>
      </c>
    </row>
    <row r="1946" spans="1:12" x14ac:dyDescent="0.25">
      <c r="A1946">
        <v>32</v>
      </c>
      <c r="B1946">
        <v>12463653</v>
      </c>
      <c r="C1946" t="s">
        <v>777</v>
      </c>
      <c r="D1946">
        <v>23.5</v>
      </c>
      <c r="E1946">
        <v>0</v>
      </c>
      <c r="F1946">
        <v>16.45</v>
      </c>
      <c r="G1946">
        <v>0</v>
      </c>
      <c r="H1946">
        <v>0</v>
      </c>
      <c r="I1946">
        <v>0</v>
      </c>
      <c r="K1946">
        <v>1996</v>
      </c>
      <c r="L1946">
        <v>2001</v>
      </c>
    </row>
    <row r="1947" spans="1:12" x14ac:dyDescent="0.25">
      <c r="A1947">
        <v>32</v>
      </c>
      <c r="B1947">
        <v>12463750</v>
      </c>
      <c r="C1947" t="s">
        <v>976</v>
      </c>
      <c r="D1947">
        <v>80</v>
      </c>
      <c r="E1947">
        <v>0</v>
      </c>
      <c r="F1947">
        <v>56</v>
      </c>
      <c r="G1947">
        <v>0</v>
      </c>
      <c r="H1947">
        <v>0</v>
      </c>
      <c r="I1947">
        <v>0</v>
      </c>
      <c r="K1947">
        <v>1999</v>
      </c>
      <c r="L1947">
        <v>2007</v>
      </c>
    </row>
    <row r="1948" spans="1:12" x14ac:dyDescent="0.25">
      <c r="A1948">
        <v>32</v>
      </c>
      <c r="B1948">
        <v>12463756</v>
      </c>
      <c r="C1948" t="s">
        <v>977</v>
      </c>
      <c r="D1948">
        <v>66</v>
      </c>
      <c r="E1948">
        <v>0</v>
      </c>
      <c r="F1948">
        <v>46.2</v>
      </c>
      <c r="G1948">
        <v>0</v>
      </c>
      <c r="H1948">
        <v>0</v>
      </c>
      <c r="I1948">
        <v>0</v>
      </c>
      <c r="K1948">
        <v>1999</v>
      </c>
      <c r="L1948">
        <v>2007</v>
      </c>
    </row>
    <row r="1949" spans="1:12" x14ac:dyDescent="0.25">
      <c r="A1949">
        <v>32</v>
      </c>
      <c r="B1949">
        <v>12463757</v>
      </c>
      <c r="C1949" t="s">
        <v>977</v>
      </c>
      <c r="D1949">
        <v>63</v>
      </c>
      <c r="E1949">
        <v>0</v>
      </c>
      <c r="F1949">
        <v>44.1</v>
      </c>
      <c r="G1949">
        <v>0</v>
      </c>
      <c r="H1949">
        <v>0</v>
      </c>
      <c r="I1949">
        <v>0</v>
      </c>
      <c r="K1949">
        <v>1999</v>
      </c>
      <c r="L1949">
        <v>2007</v>
      </c>
    </row>
    <row r="1950" spans="1:12" x14ac:dyDescent="0.25">
      <c r="A1950">
        <v>32</v>
      </c>
      <c r="B1950">
        <v>12463759</v>
      </c>
      <c r="C1950" t="s">
        <v>978</v>
      </c>
      <c r="D1950">
        <v>65</v>
      </c>
      <c r="E1950">
        <v>0</v>
      </c>
      <c r="F1950">
        <v>45.5</v>
      </c>
      <c r="G1950">
        <v>0</v>
      </c>
      <c r="H1950">
        <v>0</v>
      </c>
      <c r="I1950">
        <v>0</v>
      </c>
      <c r="K1950">
        <v>1999</v>
      </c>
      <c r="L1950">
        <v>2007</v>
      </c>
    </row>
    <row r="1951" spans="1:12" x14ac:dyDescent="0.25">
      <c r="A1951">
        <v>32</v>
      </c>
      <c r="B1951">
        <v>12463760</v>
      </c>
      <c r="C1951" t="s">
        <v>978</v>
      </c>
      <c r="D1951">
        <v>80</v>
      </c>
      <c r="E1951">
        <v>0</v>
      </c>
      <c r="F1951">
        <v>56</v>
      </c>
      <c r="G1951">
        <v>0</v>
      </c>
      <c r="H1951">
        <v>0</v>
      </c>
      <c r="I1951">
        <v>0</v>
      </c>
      <c r="K1951">
        <v>1999</v>
      </c>
      <c r="L1951">
        <v>2007</v>
      </c>
    </row>
    <row r="1952" spans="1:12" x14ac:dyDescent="0.25">
      <c r="A1952">
        <v>32</v>
      </c>
      <c r="B1952">
        <v>12463797</v>
      </c>
      <c r="C1952" t="s">
        <v>979</v>
      </c>
      <c r="D1952">
        <v>135</v>
      </c>
      <c r="E1952">
        <v>0</v>
      </c>
      <c r="F1952">
        <v>94.5</v>
      </c>
      <c r="G1952">
        <v>0</v>
      </c>
      <c r="H1952">
        <v>0</v>
      </c>
      <c r="I1952">
        <v>0</v>
      </c>
      <c r="K1952">
        <v>1999</v>
      </c>
      <c r="L1952">
        <v>2000</v>
      </c>
    </row>
    <row r="1953" spans="1:12" x14ac:dyDescent="0.25">
      <c r="A1953">
        <v>32</v>
      </c>
      <c r="B1953">
        <v>12463802</v>
      </c>
      <c r="C1953" t="s">
        <v>980</v>
      </c>
      <c r="D1953">
        <v>291</v>
      </c>
      <c r="E1953">
        <v>0</v>
      </c>
      <c r="F1953">
        <v>203.7</v>
      </c>
      <c r="G1953">
        <v>0</v>
      </c>
      <c r="H1953">
        <v>0</v>
      </c>
      <c r="I1953">
        <v>0</v>
      </c>
      <c r="K1953">
        <v>1999</v>
      </c>
      <c r="L1953">
        <v>2000</v>
      </c>
    </row>
    <row r="1954" spans="1:12" x14ac:dyDescent="0.25">
      <c r="A1954">
        <v>32</v>
      </c>
      <c r="B1954">
        <v>12463803</v>
      </c>
      <c r="C1954" t="s">
        <v>980</v>
      </c>
      <c r="D1954">
        <v>291</v>
      </c>
      <c r="E1954">
        <v>0</v>
      </c>
      <c r="F1954">
        <v>203.7</v>
      </c>
      <c r="G1954">
        <v>0</v>
      </c>
      <c r="H1954">
        <v>0</v>
      </c>
      <c r="I1954">
        <v>0</v>
      </c>
      <c r="K1954">
        <v>1999</v>
      </c>
      <c r="L1954">
        <v>2000</v>
      </c>
    </row>
    <row r="1955" spans="1:12" x14ac:dyDescent="0.25">
      <c r="A1955">
        <v>32</v>
      </c>
      <c r="B1955">
        <v>12463804</v>
      </c>
      <c r="C1955" t="s">
        <v>979</v>
      </c>
      <c r="D1955">
        <v>162</v>
      </c>
      <c r="E1955">
        <v>0</v>
      </c>
      <c r="F1955">
        <v>113.4</v>
      </c>
      <c r="G1955">
        <v>0</v>
      </c>
      <c r="H1955">
        <v>0</v>
      </c>
      <c r="I1955">
        <v>0</v>
      </c>
      <c r="K1955">
        <v>1999</v>
      </c>
      <c r="L1955">
        <v>2000</v>
      </c>
    </row>
    <row r="1956" spans="1:12" x14ac:dyDescent="0.25">
      <c r="A1956">
        <v>32</v>
      </c>
      <c r="B1956">
        <v>12463805</v>
      </c>
      <c r="C1956" t="s">
        <v>979</v>
      </c>
      <c r="D1956">
        <v>162</v>
      </c>
      <c r="E1956">
        <v>0</v>
      </c>
      <c r="F1956">
        <v>113.4</v>
      </c>
      <c r="G1956">
        <v>0</v>
      </c>
      <c r="H1956">
        <v>0</v>
      </c>
      <c r="I1956">
        <v>0</v>
      </c>
      <c r="K1956">
        <v>1999</v>
      </c>
      <c r="L1956">
        <v>2000</v>
      </c>
    </row>
    <row r="1957" spans="1:12" x14ac:dyDescent="0.25">
      <c r="A1957">
        <v>32</v>
      </c>
      <c r="B1957">
        <v>12463909</v>
      </c>
      <c r="C1957" t="s">
        <v>981</v>
      </c>
      <c r="D1957">
        <v>4.33</v>
      </c>
      <c r="E1957">
        <v>0</v>
      </c>
      <c r="F1957">
        <v>2.6</v>
      </c>
      <c r="G1957">
        <v>0</v>
      </c>
      <c r="H1957">
        <v>0</v>
      </c>
      <c r="I1957">
        <v>0</v>
      </c>
      <c r="K1957">
        <v>1994</v>
      </c>
      <c r="L1957">
        <v>2004</v>
      </c>
    </row>
    <row r="1958" spans="1:12" x14ac:dyDescent="0.25">
      <c r="A1958">
        <v>32</v>
      </c>
      <c r="B1958">
        <v>12463911</v>
      </c>
      <c r="C1958" t="s">
        <v>982</v>
      </c>
      <c r="D1958">
        <v>28</v>
      </c>
      <c r="E1958">
        <v>0</v>
      </c>
      <c r="F1958">
        <v>19.600000000000001</v>
      </c>
      <c r="G1958">
        <v>0</v>
      </c>
      <c r="H1958">
        <v>0</v>
      </c>
      <c r="I1958">
        <v>0</v>
      </c>
      <c r="K1958">
        <v>1999</v>
      </c>
      <c r="L1958">
        <v>2003</v>
      </c>
    </row>
    <row r="1959" spans="1:12" x14ac:dyDescent="0.25">
      <c r="A1959">
        <v>32</v>
      </c>
      <c r="B1959">
        <v>12463921</v>
      </c>
      <c r="C1959" t="s">
        <v>983</v>
      </c>
      <c r="D1959">
        <v>50</v>
      </c>
      <c r="E1959">
        <v>0</v>
      </c>
      <c r="F1959">
        <v>35</v>
      </c>
      <c r="G1959">
        <v>0</v>
      </c>
      <c r="H1959">
        <v>0</v>
      </c>
      <c r="I1959">
        <v>0</v>
      </c>
      <c r="K1959">
        <v>1999</v>
      </c>
      <c r="L1959">
        <v>2004</v>
      </c>
    </row>
    <row r="1960" spans="1:12" x14ac:dyDescent="0.25">
      <c r="A1960">
        <v>32</v>
      </c>
      <c r="B1960">
        <v>12463924</v>
      </c>
      <c r="C1960" t="s">
        <v>984</v>
      </c>
      <c r="D1960">
        <v>8</v>
      </c>
      <c r="E1960">
        <v>0</v>
      </c>
      <c r="F1960">
        <v>5.6</v>
      </c>
      <c r="G1960">
        <v>0</v>
      </c>
      <c r="H1960">
        <v>0</v>
      </c>
      <c r="I1960">
        <v>0</v>
      </c>
      <c r="K1960">
        <v>1999</v>
      </c>
      <c r="L1960">
        <v>2004</v>
      </c>
    </row>
    <row r="1961" spans="1:12" x14ac:dyDescent="0.25">
      <c r="A1961">
        <v>32</v>
      </c>
      <c r="B1961">
        <v>12463931</v>
      </c>
      <c r="C1961" t="s">
        <v>985</v>
      </c>
      <c r="D1961">
        <v>36</v>
      </c>
      <c r="E1961">
        <v>0</v>
      </c>
      <c r="F1961">
        <v>25.2</v>
      </c>
      <c r="G1961">
        <v>0</v>
      </c>
      <c r="H1961">
        <v>0</v>
      </c>
      <c r="I1961">
        <v>0</v>
      </c>
      <c r="K1961">
        <v>1999</v>
      </c>
      <c r="L1961">
        <v>2004</v>
      </c>
    </row>
    <row r="1962" spans="1:12" x14ac:dyDescent="0.25">
      <c r="A1962">
        <v>32</v>
      </c>
      <c r="B1962">
        <v>12463945</v>
      </c>
      <c r="C1962" t="s">
        <v>986</v>
      </c>
      <c r="D1962">
        <v>32</v>
      </c>
      <c r="E1962">
        <v>0</v>
      </c>
      <c r="F1962">
        <v>22.4</v>
      </c>
      <c r="G1962">
        <v>0</v>
      </c>
      <c r="H1962">
        <v>0</v>
      </c>
      <c r="I1962">
        <v>0</v>
      </c>
      <c r="K1962">
        <v>1999</v>
      </c>
      <c r="L1962">
        <v>2000</v>
      </c>
    </row>
    <row r="1963" spans="1:12" x14ac:dyDescent="0.25">
      <c r="A1963">
        <v>32</v>
      </c>
      <c r="B1963">
        <v>12463972</v>
      </c>
      <c r="C1963" t="s">
        <v>987</v>
      </c>
      <c r="D1963">
        <v>44</v>
      </c>
      <c r="E1963">
        <v>0</v>
      </c>
      <c r="F1963">
        <v>30.8</v>
      </c>
      <c r="G1963">
        <v>0</v>
      </c>
      <c r="H1963">
        <v>0</v>
      </c>
      <c r="I1963">
        <v>0</v>
      </c>
      <c r="K1963">
        <v>1999</v>
      </c>
      <c r="L1963">
        <v>2004</v>
      </c>
    </row>
    <row r="1964" spans="1:12" x14ac:dyDescent="0.25">
      <c r="A1964">
        <v>32</v>
      </c>
      <c r="B1964">
        <v>12464005</v>
      </c>
      <c r="C1964" t="s">
        <v>988</v>
      </c>
      <c r="D1964">
        <v>304</v>
      </c>
      <c r="E1964">
        <v>0</v>
      </c>
      <c r="F1964">
        <v>182.4</v>
      </c>
      <c r="G1964">
        <v>0</v>
      </c>
      <c r="H1964">
        <v>0</v>
      </c>
      <c r="I1964">
        <v>0</v>
      </c>
      <c r="K1964">
        <v>1999</v>
      </c>
      <c r="L1964">
        <v>2004</v>
      </c>
    </row>
    <row r="1965" spans="1:12" x14ac:dyDescent="0.25">
      <c r="A1965">
        <v>32</v>
      </c>
      <c r="B1965">
        <v>12464078</v>
      </c>
      <c r="C1965" t="s">
        <v>989</v>
      </c>
      <c r="D1965">
        <v>1.5</v>
      </c>
      <c r="E1965">
        <v>0</v>
      </c>
      <c r="F1965">
        <v>1.05</v>
      </c>
      <c r="G1965">
        <v>0</v>
      </c>
      <c r="H1965">
        <v>0</v>
      </c>
      <c r="I1965">
        <v>0</v>
      </c>
      <c r="K1965">
        <v>1999</v>
      </c>
      <c r="L1965">
        <v>2004</v>
      </c>
    </row>
    <row r="1966" spans="1:12" x14ac:dyDescent="0.25">
      <c r="A1966">
        <v>32</v>
      </c>
      <c r="B1966">
        <v>12464278</v>
      </c>
      <c r="C1966" t="s">
        <v>990</v>
      </c>
      <c r="D1966">
        <v>250</v>
      </c>
      <c r="E1966">
        <v>0</v>
      </c>
      <c r="F1966">
        <v>175</v>
      </c>
      <c r="G1966">
        <v>0</v>
      </c>
      <c r="H1966">
        <v>0</v>
      </c>
      <c r="I1966">
        <v>0</v>
      </c>
      <c r="K1966">
        <v>1999</v>
      </c>
      <c r="L1966">
        <v>2000</v>
      </c>
    </row>
    <row r="1967" spans="1:12" x14ac:dyDescent="0.25">
      <c r="A1967">
        <v>32</v>
      </c>
      <c r="B1967">
        <v>12464281</v>
      </c>
      <c r="C1967" t="s">
        <v>991</v>
      </c>
      <c r="D1967">
        <v>253</v>
      </c>
      <c r="E1967">
        <v>0</v>
      </c>
      <c r="F1967">
        <v>177.1</v>
      </c>
      <c r="G1967">
        <v>0</v>
      </c>
      <c r="H1967">
        <v>0</v>
      </c>
      <c r="I1967">
        <v>0</v>
      </c>
      <c r="K1967">
        <v>1999</v>
      </c>
      <c r="L1967">
        <v>2000</v>
      </c>
    </row>
    <row r="1968" spans="1:12" x14ac:dyDescent="0.25">
      <c r="A1968">
        <v>32</v>
      </c>
      <c r="B1968">
        <v>12464348</v>
      </c>
      <c r="C1968" t="s">
        <v>992</v>
      </c>
      <c r="D1968">
        <v>40</v>
      </c>
      <c r="E1968">
        <v>0</v>
      </c>
      <c r="F1968">
        <v>28</v>
      </c>
      <c r="G1968">
        <v>0</v>
      </c>
      <c r="H1968">
        <v>0</v>
      </c>
      <c r="I1968">
        <v>0</v>
      </c>
      <c r="K1968">
        <v>1982</v>
      </c>
      <c r="L1968">
        <v>2004</v>
      </c>
    </row>
    <row r="1969" spans="1:12" x14ac:dyDescent="0.25">
      <c r="A1969">
        <v>32</v>
      </c>
      <c r="B1969">
        <v>12464464</v>
      </c>
      <c r="C1969" t="s">
        <v>993</v>
      </c>
      <c r="D1969">
        <v>19</v>
      </c>
      <c r="E1969">
        <v>0</v>
      </c>
      <c r="F1969">
        <v>13.3</v>
      </c>
      <c r="G1969">
        <v>0</v>
      </c>
      <c r="H1969">
        <v>0</v>
      </c>
      <c r="I1969">
        <v>0</v>
      </c>
      <c r="K1969">
        <v>1982</v>
      </c>
      <c r="L1969">
        <v>2004</v>
      </c>
    </row>
    <row r="1970" spans="1:12" x14ac:dyDescent="0.25">
      <c r="A1970">
        <v>32</v>
      </c>
      <c r="B1970">
        <v>12464465</v>
      </c>
      <c r="C1970" t="s">
        <v>994</v>
      </c>
      <c r="D1970">
        <v>24</v>
      </c>
      <c r="E1970">
        <v>0</v>
      </c>
      <c r="F1970">
        <v>16.8</v>
      </c>
      <c r="G1970">
        <v>0</v>
      </c>
      <c r="H1970">
        <v>0</v>
      </c>
      <c r="I1970">
        <v>0</v>
      </c>
      <c r="K1970">
        <v>1999</v>
      </c>
      <c r="L1970">
        <v>2003</v>
      </c>
    </row>
    <row r="1971" spans="1:12" x14ac:dyDescent="0.25">
      <c r="A1971">
        <v>32</v>
      </c>
      <c r="B1971">
        <v>12464466</v>
      </c>
      <c r="C1971" t="s">
        <v>994</v>
      </c>
      <c r="D1971">
        <v>15</v>
      </c>
      <c r="E1971">
        <v>0</v>
      </c>
      <c r="F1971">
        <v>10.5</v>
      </c>
      <c r="G1971">
        <v>0</v>
      </c>
      <c r="H1971">
        <v>0</v>
      </c>
      <c r="I1971">
        <v>0</v>
      </c>
      <c r="K1971">
        <v>1999</v>
      </c>
      <c r="L1971">
        <v>2003</v>
      </c>
    </row>
    <row r="1972" spans="1:12" x14ac:dyDescent="0.25">
      <c r="A1972">
        <v>32</v>
      </c>
      <c r="B1972">
        <v>12464467</v>
      </c>
      <c r="C1972" t="s">
        <v>995</v>
      </c>
      <c r="D1972">
        <v>41</v>
      </c>
      <c r="E1972">
        <v>0</v>
      </c>
      <c r="F1972">
        <v>28.7</v>
      </c>
      <c r="G1972">
        <v>0</v>
      </c>
      <c r="H1972">
        <v>0</v>
      </c>
      <c r="I1972">
        <v>0</v>
      </c>
      <c r="K1972">
        <v>1999</v>
      </c>
      <c r="L1972">
        <v>2003</v>
      </c>
    </row>
    <row r="1973" spans="1:12" x14ac:dyDescent="0.25">
      <c r="A1973">
        <v>32</v>
      </c>
      <c r="B1973">
        <v>12484764</v>
      </c>
      <c r="C1973" t="s">
        <v>996</v>
      </c>
      <c r="D1973">
        <v>94</v>
      </c>
      <c r="E1973">
        <v>0</v>
      </c>
      <c r="F1973">
        <v>56.4</v>
      </c>
      <c r="G1973">
        <v>0</v>
      </c>
      <c r="H1973">
        <v>0</v>
      </c>
      <c r="I1973">
        <v>0</v>
      </c>
      <c r="K1973">
        <v>1999</v>
      </c>
      <c r="L1973">
        <v>2007</v>
      </c>
    </row>
    <row r="1974" spans="1:12" x14ac:dyDescent="0.25">
      <c r="A1974">
        <v>32</v>
      </c>
      <c r="B1974">
        <v>12484765</v>
      </c>
      <c r="C1974" t="s">
        <v>996</v>
      </c>
      <c r="D1974">
        <v>94</v>
      </c>
      <c r="E1974">
        <v>0</v>
      </c>
      <c r="F1974">
        <v>56.4</v>
      </c>
      <c r="G1974">
        <v>0</v>
      </c>
      <c r="H1974">
        <v>0</v>
      </c>
      <c r="I1974">
        <v>0</v>
      </c>
      <c r="K1974">
        <v>1999</v>
      </c>
      <c r="L1974">
        <v>2007</v>
      </c>
    </row>
    <row r="1975" spans="1:12" x14ac:dyDescent="0.25">
      <c r="A1975">
        <v>32</v>
      </c>
      <c r="B1975">
        <v>12484766</v>
      </c>
      <c r="C1975" t="s">
        <v>996</v>
      </c>
      <c r="D1975">
        <v>79</v>
      </c>
      <c r="E1975">
        <v>0</v>
      </c>
      <c r="F1975">
        <v>55.3</v>
      </c>
      <c r="G1975">
        <v>0</v>
      </c>
      <c r="H1975">
        <v>0</v>
      </c>
      <c r="I1975">
        <v>0</v>
      </c>
      <c r="K1975">
        <v>1999</v>
      </c>
      <c r="L1975">
        <v>2007</v>
      </c>
    </row>
    <row r="1976" spans="1:12" x14ac:dyDescent="0.25">
      <c r="A1976">
        <v>32</v>
      </c>
      <c r="B1976">
        <v>12484767</v>
      </c>
      <c r="C1976" t="s">
        <v>996</v>
      </c>
      <c r="D1976">
        <v>80</v>
      </c>
      <c r="E1976">
        <v>0</v>
      </c>
      <c r="F1976">
        <v>56</v>
      </c>
      <c r="G1976">
        <v>0</v>
      </c>
      <c r="H1976">
        <v>0</v>
      </c>
      <c r="I1976">
        <v>0</v>
      </c>
      <c r="K1976">
        <v>1999</v>
      </c>
      <c r="L1976">
        <v>2007</v>
      </c>
    </row>
    <row r="1977" spans="1:12" x14ac:dyDescent="0.25">
      <c r="A1977">
        <v>32</v>
      </c>
      <c r="B1977">
        <v>12484768</v>
      </c>
      <c r="C1977" t="s">
        <v>997</v>
      </c>
      <c r="D1977">
        <v>31.64</v>
      </c>
      <c r="E1977">
        <v>0</v>
      </c>
      <c r="F1977">
        <v>22.15</v>
      </c>
      <c r="G1977">
        <v>0</v>
      </c>
      <c r="H1977">
        <v>0</v>
      </c>
      <c r="I1977">
        <v>0</v>
      </c>
      <c r="K1977">
        <v>1999</v>
      </c>
      <c r="L1977">
        <v>2007</v>
      </c>
    </row>
    <row r="1978" spans="1:12" x14ac:dyDescent="0.25">
      <c r="A1978">
        <v>32</v>
      </c>
      <c r="B1978">
        <v>12484769</v>
      </c>
      <c r="C1978" t="s">
        <v>997</v>
      </c>
      <c r="D1978">
        <v>41</v>
      </c>
      <c r="E1978">
        <v>0</v>
      </c>
      <c r="F1978">
        <v>24.6</v>
      </c>
      <c r="G1978">
        <v>0</v>
      </c>
      <c r="H1978">
        <v>0</v>
      </c>
      <c r="I1978">
        <v>0</v>
      </c>
      <c r="K1978">
        <v>1999</v>
      </c>
      <c r="L1978">
        <v>2007</v>
      </c>
    </row>
    <row r="1979" spans="1:12" x14ac:dyDescent="0.25">
      <c r="A1979">
        <v>32</v>
      </c>
      <c r="B1979">
        <v>12484861</v>
      </c>
      <c r="C1979" t="s">
        <v>967</v>
      </c>
      <c r="D1979">
        <v>79</v>
      </c>
      <c r="E1979">
        <v>0</v>
      </c>
      <c r="F1979">
        <v>55.3</v>
      </c>
      <c r="G1979">
        <v>0</v>
      </c>
      <c r="H1979">
        <v>0</v>
      </c>
      <c r="I1979">
        <v>0</v>
      </c>
      <c r="K1979">
        <v>1999</v>
      </c>
      <c r="L1979">
        <v>2002</v>
      </c>
    </row>
    <row r="1980" spans="1:12" x14ac:dyDescent="0.25">
      <c r="A1980">
        <v>32</v>
      </c>
      <c r="B1980">
        <v>12484874</v>
      </c>
      <c r="C1980" t="s">
        <v>967</v>
      </c>
      <c r="D1980">
        <v>22</v>
      </c>
      <c r="E1980">
        <v>0</v>
      </c>
      <c r="F1980">
        <v>15.4</v>
      </c>
      <c r="G1980">
        <v>0</v>
      </c>
      <c r="H1980">
        <v>0</v>
      </c>
      <c r="I1980">
        <v>0</v>
      </c>
      <c r="K1980">
        <v>1999</v>
      </c>
      <c r="L1980">
        <v>2002</v>
      </c>
    </row>
    <row r="1981" spans="1:12" x14ac:dyDescent="0.25">
      <c r="A1981">
        <v>32</v>
      </c>
      <c r="B1981">
        <v>12484889</v>
      </c>
      <c r="C1981" t="s">
        <v>998</v>
      </c>
      <c r="D1981">
        <v>79</v>
      </c>
      <c r="E1981">
        <v>0</v>
      </c>
      <c r="F1981">
        <v>55.3</v>
      </c>
      <c r="G1981">
        <v>0</v>
      </c>
      <c r="H1981">
        <v>0</v>
      </c>
      <c r="I1981">
        <v>0</v>
      </c>
      <c r="K1981">
        <v>1999</v>
      </c>
      <c r="L1981">
        <v>2002</v>
      </c>
    </row>
    <row r="1982" spans="1:12" x14ac:dyDescent="0.25">
      <c r="A1982">
        <v>32</v>
      </c>
      <c r="B1982">
        <v>12484917</v>
      </c>
      <c r="C1982" t="s">
        <v>999</v>
      </c>
      <c r="D1982">
        <v>38</v>
      </c>
      <c r="E1982">
        <v>0</v>
      </c>
      <c r="F1982">
        <v>26.6</v>
      </c>
      <c r="G1982">
        <v>0</v>
      </c>
      <c r="H1982">
        <v>0</v>
      </c>
      <c r="I1982">
        <v>0</v>
      </c>
      <c r="K1982">
        <v>1999</v>
      </c>
      <c r="L1982">
        <v>2007</v>
      </c>
    </row>
    <row r="1983" spans="1:12" x14ac:dyDescent="0.25">
      <c r="A1983">
        <v>32</v>
      </c>
      <c r="B1983">
        <v>12484918</v>
      </c>
      <c r="C1983" t="s">
        <v>1000</v>
      </c>
      <c r="D1983">
        <v>45</v>
      </c>
      <c r="E1983">
        <v>0</v>
      </c>
      <c r="F1983">
        <v>27</v>
      </c>
      <c r="G1983">
        <v>0</v>
      </c>
      <c r="H1983">
        <v>0</v>
      </c>
      <c r="I1983">
        <v>0</v>
      </c>
      <c r="K1983">
        <v>1999</v>
      </c>
      <c r="L1983">
        <v>2007</v>
      </c>
    </row>
    <row r="1984" spans="1:12" x14ac:dyDescent="0.25">
      <c r="A1984">
        <v>32</v>
      </c>
      <c r="B1984">
        <v>12484919</v>
      </c>
      <c r="C1984" t="s">
        <v>1001</v>
      </c>
      <c r="D1984">
        <v>19</v>
      </c>
      <c r="E1984">
        <v>0</v>
      </c>
      <c r="F1984">
        <v>13.3</v>
      </c>
      <c r="G1984">
        <v>0</v>
      </c>
      <c r="H1984">
        <v>0</v>
      </c>
      <c r="I1984">
        <v>0</v>
      </c>
      <c r="K1984">
        <v>1999</v>
      </c>
      <c r="L1984">
        <v>2007</v>
      </c>
    </row>
    <row r="1985" spans="1:12" x14ac:dyDescent="0.25">
      <c r="A1985">
        <v>32</v>
      </c>
      <c r="B1985">
        <v>12484929</v>
      </c>
      <c r="C1985" t="s">
        <v>1002</v>
      </c>
      <c r="D1985">
        <v>10</v>
      </c>
      <c r="E1985">
        <v>0</v>
      </c>
      <c r="F1985">
        <v>7.5</v>
      </c>
      <c r="G1985">
        <v>0</v>
      </c>
      <c r="H1985">
        <v>10.16</v>
      </c>
      <c r="I1985">
        <v>0</v>
      </c>
      <c r="K1985">
        <v>1988</v>
      </c>
      <c r="L1985">
        <v>2008</v>
      </c>
    </row>
    <row r="1986" spans="1:12" x14ac:dyDescent="0.25">
      <c r="A1986">
        <v>32</v>
      </c>
      <c r="B1986">
        <v>12484940</v>
      </c>
      <c r="C1986" t="s">
        <v>1003</v>
      </c>
      <c r="D1986">
        <v>12</v>
      </c>
      <c r="E1986">
        <v>0</v>
      </c>
      <c r="F1986">
        <v>7.2</v>
      </c>
      <c r="G1986">
        <v>0</v>
      </c>
      <c r="H1986">
        <v>9.75</v>
      </c>
      <c r="I1986">
        <v>0</v>
      </c>
      <c r="K1986">
        <v>1999</v>
      </c>
      <c r="L1986">
        <v>2007</v>
      </c>
    </row>
    <row r="1987" spans="1:12" x14ac:dyDescent="0.25">
      <c r="A1987">
        <v>32</v>
      </c>
      <c r="B1987">
        <v>12485753</v>
      </c>
      <c r="C1987" t="s">
        <v>1004</v>
      </c>
      <c r="D1987">
        <v>204</v>
      </c>
      <c r="E1987">
        <v>0</v>
      </c>
      <c r="F1987">
        <v>142.80000000000001</v>
      </c>
      <c r="G1987">
        <v>0</v>
      </c>
      <c r="H1987">
        <v>0</v>
      </c>
      <c r="I1987">
        <v>0</v>
      </c>
      <c r="K1987">
        <v>1999</v>
      </c>
      <c r="L1987">
        <v>2004</v>
      </c>
    </row>
    <row r="1988" spans="1:12" x14ac:dyDescent="0.25">
      <c r="A1988">
        <v>32</v>
      </c>
      <c r="B1988">
        <v>12486348</v>
      </c>
      <c r="C1988" t="s">
        <v>1005</v>
      </c>
      <c r="D1988">
        <v>13</v>
      </c>
      <c r="E1988">
        <v>0</v>
      </c>
      <c r="F1988">
        <v>9.1</v>
      </c>
      <c r="G1988">
        <v>0</v>
      </c>
      <c r="H1988">
        <v>0</v>
      </c>
      <c r="I1988">
        <v>0</v>
      </c>
      <c r="K1988">
        <v>1994</v>
      </c>
      <c r="L1988">
        <v>2004</v>
      </c>
    </row>
    <row r="1989" spans="1:12" x14ac:dyDescent="0.25">
      <c r="A1989">
        <v>32</v>
      </c>
      <c r="B1989">
        <v>12486524</v>
      </c>
      <c r="C1989" t="s">
        <v>1006</v>
      </c>
      <c r="D1989">
        <v>49</v>
      </c>
      <c r="E1989">
        <v>0</v>
      </c>
      <c r="F1989">
        <v>34.299999999999997</v>
      </c>
      <c r="G1989">
        <v>0</v>
      </c>
      <c r="H1989">
        <v>0</v>
      </c>
      <c r="I1989">
        <v>0</v>
      </c>
      <c r="K1989">
        <v>1999</v>
      </c>
      <c r="L1989">
        <v>1999</v>
      </c>
    </row>
    <row r="1990" spans="1:12" x14ac:dyDescent="0.25">
      <c r="A1990">
        <v>32</v>
      </c>
      <c r="B1990">
        <v>12487092</v>
      </c>
      <c r="C1990" t="s">
        <v>1007</v>
      </c>
      <c r="D1990">
        <v>52.03</v>
      </c>
      <c r="E1990">
        <v>0</v>
      </c>
      <c r="F1990">
        <v>36.42</v>
      </c>
      <c r="G1990">
        <v>0</v>
      </c>
      <c r="H1990">
        <v>0</v>
      </c>
      <c r="I1990">
        <v>0</v>
      </c>
      <c r="K1990">
        <v>1999</v>
      </c>
      <c r="L1990">
        <v>2002</v>
      </c>
    </row>
    <row r="1991" spans="1:12" x14ac:dyDescent="0.25">
      <c r="A1991">
        <v>32</v>
      </c>
      <c r="B1991">
        <v>12487101</v>
      </c>
      <c r="C1991" t="s">
        <v>1008</v>
      </c>
      <c r="D1991">
        <v>50</v>
      </c>
      <c r="E1991">
        <v>0</v>
      </c>
      <c r="F1991">
        <v>35</v>
      </c>
      <c r="G1991">
        <v>0</v>
      </c>
      <c r="H1991">
        <v>0</v>
      </c>
      <c r="I1991">
        <v>0</v>
      </c>
      <c r="K1991">
        <v>1994</v>
      </c>
      <c r="L1991">
        <v>2004</v>
      </c>
    </row>
    <row r="1992" spans="1:12" x14ac:dyDescent="0.25">
      <c r="A1992">
        <v>32</v>
      </c>
      <c r="B1992">
        <v>12487334</v>
      </c>
      <c r="C1992" t="s">
        <v>1009</v>
      </c>
      <c r="D1992">
        <v>6</v>
      </c>
      <c r="E1992">
        <v>0</v>
      </c>
      <c r="F1992">
        <v>3.6</v>
      </c>
      <c r="G1992">
        <v>0</v>
      </c>
      <c r="H1992">
        <v>0</v>
      </c>
      <c r="I1992">
        <v>0</v>
      </c>
      <c r="K1992">
        <v>1997</v>
      </c>
      <c r="L1992">
        <v>2014</v>
      </c>
    </row>
    <row r="1993" spans="1:12" x14ac:dyDescent="0.25">
      <c r="A1993">
        <v>32</v>
      </c>
      <c r="B1993">
        <v>12487481</v>
      </c>
      <c r="C1993" t="s">
        <v>1010</v>
      </c>
      <c r="D1993">
        <v>36</v>
      </c>
      <c r="E1993">
        <v>0</v>
      </c>
      <c r="F1993">
        <v>25.2</v>
      </c>
      <c r="G1993">
        <v>0</v>
      </c>
      <c r="H1993">
        <v>0</v>
      </c>
      <c r="I1993">
        <v>0</v>
      </c>
      <c r="K1993">
        <v>1999</v>
      </c>
      <c r="L1993">
        <v>2000</v>
      </c>
    </row>
    <row r="1994" spans="1:12" x14ac:dyDescent="0.25">
      <c r="A1994">
        <v>32</v>
      </c>
      <c r="B1994">
        <v>12487524</v>
      </c>
      <c r="C1994" t="s">
        <v>1011</v>
      </c>
      <c r="D1994">
        <v>82</v>
      </c>
      <c r="E1994">
        <v>0</v>
      </c>
      <c r="F1994">
        <v>57.4</v>
      </c>
      <c r="G1994">
        <v>0</v>
      </c>
      <c r="H1994">
        <v>0</v>
      </c>
      <c r="I1994">
        <v>0</v>
      </c>
      <c r="K1994">
        <v>1995</v>
      </c>
      <c r="L1994">
        <v>2005</v>
      </c>
    </row>
    <row r="1995" spans="1:12" x14ac:dyDescent="0.25">
      <c r="A1995">
        <v>32</v>
      </c>
      <c r="B1995">
        <v>12487525</v>
      </c>
      <c r="C1995" t="s">
        <v>1012</v>
      </c>
      <c r="D1995">
        <v>82</v>
      </c>
      <c r="E1995">
        <v>0</v>
      </c>
      <c r="F1995">
        <v>57.4</v>
      </c>
      <c r="G1995">
        <v>0</v>
      </c>
      <c r="H1995">
        <v>0</v>
      </c>
      <c r="I1995">
        <v>0</v>
      </c>
      <c r="K1995">
        <v>1995</v>
      </c>
      <c r="L1995">
        <v>2005</v>
      </c>
    </row>
    <row r="1996" spans="1:12" x14ac:dyDescent="0.25">
      <c r="A1996">
        <v>32</v>
      </c>
      <c r="B1996">
        <v>12487526</v>
      </c>
      <c r="C1996" t="s">
        <v>1013</v>
      </c>
      <c r="D1996">
        <v>71</v>
      </c>
      <c r="E1996">
        <v>0</v>
      </c>
      <c r="F1996">
        <v>49.7</v>
      </c>
      <c r="G1996">
        <v>0</v>
      </c>
      <c r="H1996">
        <v>0</v>
      </c>
      <c r="I1996">
        <v>0</v>
      </c>
      <c r="K1996">
        <v>1995</v>
      </c>
      <c r="L1996">
        <v>2005</v>
      </c>
    </row>
    <row r="1997" spans="1:12" x14ac:dyDescent="0.25">
      <c r="A1997">
        <v>32</v>
      </c>
      <c r="B1997">
        <v>12487527</v>
      </c>
      <c r="C1997" t="s">
        <v>1014</v>
      </c>
      <c r="D1997">
        <v>71</v>
      </c>
      <c r="E1997">
        <v>0</v>
      </c>
      <c r="F1997">
        <v>49.7</v>
      </c>
      <c r="G1997">
        <v>0</v>
      </c>
      <c r="H1997">
        <v>0</v>
      </c>
      <c r="I1997">
        <v>0</v>
      </c>
      <c r="K1997">
        <v>1995</v>
      </c>
      <c r="L1997">
        <v>2005</v>
      </c>
    </row>
    <row r="1998" spans="1:12" x14ac:dyDescent="0.25">
      <c r="A1998">
        <v>32</v>
      </c>
      <c r="B1998">
        <v>12488437</v>
      </c>
      <c r="C1998" t="s">
        <v>1015</v>
      </c>
      <c r="D1998">
        <v>15</v>
      </c>
      <c r="E1998">
        <v>0</v>
      </c>
      <c r="F1998">
        <v>10.5</v>
      </c>
      <c r="G1998">
        <v>0</v>
      </c>
      <c r="H1998">
        <v>0</v>
      </c>
      <c r="I1998">
        <v>0</v>
      </c>
      <c r="K1998">
        <v>1999</v>
      </c>
      <c r="L1998">
        <v>2002</v>
      </c>
    </row>
    <row r="1999" spans="1:12" x14ac:dyDescent="0.25">
      <c r="A1999">
        <v>32</v>
      </c>
      <c r="B1999">
        <v>12488438</v>
      </c>
      <c r="C1999" t="s">
        <v>1016</v>
      </c>
      <c r="D1999">
        <v>15</v>
      </c>
      <c r="E1999">
        <v>0</v>
      </c>
      <c r="F1999">
        <v>10.5</v>
      </c>
      <c r="G1999">
        <v>0</v>
      </c>
      <c r="H1999">
        <v>0</v>
      </c>
      <c r="I1999">
        <v>0</v>
      </c>
      <c r="K1999">
        <v>1999</v>
      </c>
      <c r="L1999">
        <v>2002</v>
      </c>
    </row>
    <row r="2000" spans="1:12" x14ac:dyDescent="0.25">
      <c r="A2000">
        <v>32</v>
      </c>
      <c r="B2000">
        <v>12489496</v>
      </c>
      <c r="C2000" t="s">
        <v>1017</v>
      </c>
      <c r="D2000">
        <v>36</v>
      </c>
      <c r="E2000">
        <v>0</v>
      </c>
      <c r="F2000">
        <v>25.2</v>
      </c>
      <c r="G2000">
        <v>0</v>
      </c>
      <c r="H2000">
        <v>0</v>
      </c>
      <c r="I2000">
        <v>0</v>
      </c>
      <c r="K2000">
        <v>1999</v>
      </c>
      <c r="L2000">
        <v>2002</v>
      </c>
    </row>
    <row r="2001" spans="1:12" x14ac:dyDescent="0.25">
      <c r="A2001">
        <v>32</v>
      </c>
      <c r="B2001">
        <v>12489643</v>
      </c>
      <c r="C2001" t="s">
        <v>1018</v>
      </c>
      <c r="D2001">
        <v>59</v>
      </c>
      <c r="E2001">
        <v>0</v>
      </c>
      <c r="F2001">
        <v>41.54</v>
      </c>
      <c r="G2001">
        <v>0</v>
      </c>
      <c r="H2001">
        <v>0</v>
      </c>
      <c r="I2001">
        <v>0</v>
      </c>
      <c r="K2001">
        <v>2000</v>
      </c>
      <c r="L2001">
        <v>2002</v>
      </c>
    </row>
    <row r="2002" spans="1:12" x14ac:dyDescent="0.25">
      <c r="A2002">
        <v>32</v>
      </c>
      <c r="B2002">
        <v>12490246</v>
      </c>
      <c r="C2002" t="s">
        <v>1019</v>
      </c>
      <c r="D2002">
        <v>12</v>
      </c>
      <c r="E2002">
        <v>0</v>
      </c>
      <c r="F2002">
        <v>7.2</v>
      </c>
      <c r="G2002">
        <v>0</v>
      </c>
      <c r="H2002">
        <v>0</v>
      </c>
      <c r="I2002">
        <v>0</v>
      </c>
      <c r="K2002">
        <v>2000</v>
      </c>
      <c r="L2002">
        <v>2014</v>
      </c>
    </row>
    <row r="2003" spans="1:12" x14ac:dyDescent="0.25">
      <c r="A2003">
        <v>32</v>
      </c>
      <c r="B2003">
        <v>12490247</v>
      </c>
      <c r="C2003" t="s">
        <v>1019</v>
      </c>
      <c r="D2003">
        <v>12</v>
      </c>
      <c r="E2003">
        <v>0</v>
      </c>
      <c r="F2003">
        <v>7.2</v>
      </c>
      <c r="G2003">
        <v>0</v>
      </c>
      <c r="H2003">
        <v>0</v>
      </c>
      <c r="I2003">
        <v>0</v>
      </c>
      <c r="K2003">
        <v>2000</v>
      </c>
      <c r="L2003">
        <v>2014</v>
      </c>
    </row>
    <row r="2004" spans="1:12" x14ac:dyDescent="0.25">
      <c r="A2004">
        <v>32</v>
      </c>
      <c r="B2004">
        <v>12490432</v>
      </c>
      <c r="C2004" t="s">
        <v>973</v>
      </c>
      <c r="D2004">
        <v>23</v>
      </c>
      <c r="E2004">
        <v>0</v>
      </c>
      <c r="F2004">
        <v>13.8</v>
      </c>
      <c r="G2004">
        <v>0</v>
      </c>
      <c r="H2004">
        <v>0</v>
      </c>
      <c r="I2004">
        <v>0</v>
      </c>
      <c r="K2004">
        <v>2001</v>
      </c>
      <c r="L2004">
        <v>2010</v>
      </c>
    </row>
    <row r="2005" spans="1:12" x14ac:dyDescent="0.25">
      <c r="A2005">
        <v>32</v>
      </c>
      <c r="B2005">
        <v>12490438</v>
      </c>
      <c r="C2005" t="s">
        <v>1020</v>
      </c>
      <c r="D2005">
        <v>59</v>
      </c>
      <c r="E2005">
        <v>0</v>
      </c>
      <c r="F2005">
        <v>41.3</v>
      </c>
      <c r="G2005">
        <v>0</v>
      </c>
      <c r="H2005">
        <v>0</v>
      </c>
      <c r="I2005">
        <v>0</v>
      </c>
      <c r="K2005">
        <v>2001</v>
      </c>
      <c r="L2005">
        <v>2003</v>
      </c>
    </row>
    <row r="2006" spans="1:12" x14ac:dyDescent="0.25">
      <c r="A2006">
        <v>32</v>
      </c>
      <c r="B2006">
        <v>12490439</v>
      </c>
      <c r="C2006" t="s">
        <v>279</v>
      </c>
      <c r="D2006">
        <v>59</v>
      </c>
      <c r="E2006">
        <v>0</v>
      </c>
      <c r="F2006">
        <v>41.3</v>
      </c>
      <c r="G2006">
        <v>0</v>
      </c>
      <c r="H2006">
        <v>0</v>
      </c>
      <c r="I2006">
        <v>0</v>
      </c>
      <c r="K2006">
        <v>2001</v>
      </c>
      <c r="L2006">
        <v>2003</v>
      </c>
    </row>
    <row r="2007" spans="1:12" x14ac:dyDescent="0.25">
      <c r="A2007">
        <v>32</v>
      </c>
      <c r="B2007">
        <v>12490440</v>
      </c>
      <c r="C2007" t="s">
        <v>200</v>
      </c>
      <c r="D2007">
        <v>38</v>
      </c>
      <c r="E2007">
        <v>0</v>
      </c>
      <c r="F2007">
        <v>26.6</v>
      </c>
      <c r="G2007">
        <v>0</v>
      </c>
      <c r="H2007">
        <v>0</v>
      </c>
      <c r="I2007">
        <v>0</v>
      </c>
      <c r="K2007">
        <v>2001</v>
      </c>
      <c r="L2007">
        <v>2003</v>
      </c>
    </row>
    <row r="2008" spans="1:12" x14ac:dyDescent="0.25">
      <c r="A2008">
        <v>32</v>
      </c>
      <c r="B2008">
        <v>12490441</v>
      </c>
      <c r="C2008" t="s">
        <v>200</v>
      </c>
      <c r="D2008">
        <v>38</v>
      </c>
      <c r="E2008">
        <v>0</v>
      </c>
      <c r="F2008">
        <v>26.6</v>
      </c>
      <c r="G2008">
        <v>0</v>
      </c>
      <c r="H2008">
        <v>0</v>
      </c>
      <c r="I2008">
        <v>0</v>
      </c>
      <c r="K2008">
        <v>2001</v>
      </c>
      <c r="L2008">
        <v>2003</v>
      </c>
    </row>
    <row r="2009" spans="1:12" x14ac:dyDescent="0.25">
      <c r="A2009">
        <v>32</v>
      </c>
      <c r="B2009">
        <v>12490457</v>
      </c>
      <c r="C2009" t="s">
        <v>1021</v>
      </c>
      <c r="D2009">
        <v>320</v>
      </c>
      <c r="E2009">
        <v>0</v>
      </c>
      <c r="F2009">
        <v>224</v>
      </c>
      <c r="G2009">
        <v>0</v>
      </c>
      <c r="H2009">
        <v>0</v>
      </c>
      <c r="I2009">
        <v>0</v>
      </c>
      <c r="K2009">
        <v>2000</v>
      </c>
      <c r="L2009">
        <v>2000</v>
      </c>
    </row>
    <row r="2010" spans="1:12" x14ac:dyDescent="0.25">
      <c r="A2010">
        <v>32</v>
      </c>
      <c r="B2010">
        <v>12490458</v>
      </c>
      <c r="C2010" t="s">
        <v>1022</v>
      </c>
      <c r="D2010">
        <v>320</v>
      </c>
      <c r="E2010">
        <v>0</v>
      </c>
      <c r="F2010">
        <v>224</v>
      </c>
      <c r="G2010">
        <v>0</v>
      </c>
      <c r="H2010">
        <v>0</v>
      </c>
      <c r="I2010">
        <v>0</v>
      </c>
      <c r="K2010">
        <v>2000</v>
      </c>
      <c r="L2010">
        <v>2000</v>
      </c>
    </row>
    <row r="2011" spans="1:12" x14ac:dyDescent="0.25">
      <c r="A2011">
        <v>32</v>
      </c>
      <c r="B2011">
        <v>12490461</v>
      </c>
      <c r="C2011" t="s">
        <v>1023</v>
      </c>
      <c r="D2011">
        <v>3.25</v>
      </c>
      <c r="E2011">
        <v>0</v>
      </c>
      <c r="F2011">
        <v>2.2799999999999998</v>
      </c>
      <c r="G2011">
        <v>0</v>
      </c>
      <c r="H2011">
        <v>0</v>
      </c>
      <c r="I2011">
        <v>0</v>
      </c>
      <c r="K2011">
        <v>2000</v>
      </c>
      <c r="L2011">
        <v>2000</v>
      </c>
    </row>
    <row r="2012" spans="1:12" x14ac:dyDescent="0.25">
      <c r="A2012">
        <v>32</v>
      </c>
      <c r="B2012">
        <v>12490553</v>
      </c>
      <c r="C2012" t="s">
        <v>1024</v>
      </c>
      <c r="D2012">
        <v>0.86</v>
      </c>
      <c r="E2012">
        <v>0</v>
      </c>
      <c r="F2012">
        <v>0.52</v>
      </c>
      <c r="G2012">
        <v>0</v>
      </c>
      <c r="H2012">
        <v>0.87</v>
      </c>
      <c r="I2012">
        <v>0</v>
      </c>
      <c r="K2012">
        <v>1988</v>
      </c>
      <c r="L2012">
        <v>2017</v>
      </c>
    </row>
    <row r="2013" spans="1:12" x14ac:dyDescent="0.25">
      <c r="A2013">
        <v>32</v>
      </c>
      <c r="B2013">
        <v>12490829</v>
      </c>
      <c r="C2013" t="s">
        <v>1025</v>
      </c>
      <c r="D2013">
        <v>23</v>
      </c>
      <c r="E2013">
        <v>0</v>
      </c>
      <c r="F2013">
        <v>16.100000000000001</v>
      </c>
      <c r="G2013">
        <v>0</v>
      </c>
      <c r="H2013">
        <v>0</v>
      </c>
      <c r="I2013">
        <v>0</v>
      </c>
      <c r="K2013">
        <v>1994</v>
      </c>
      <c r="L2013">
        <v>2004</v>
      </c>
    </row>
    <row r="2014" spans="1:12" x14ac:dyDescent="0.25">
      <c r="A2014">
        <v>32</v>
      </c>
      <c r="B2014">
        <v>12490830</v>
      </c>
      <c r="C2014" t="s">
        <v>1026</v>
      </c>
      <c r="D2014">
        <v>23</v>
      </c>
      <c r="E2014">
        <v>0</v>
      </c>
      <c r="F2014">
        <v>16.100000000000001</v>
      </c>
      <c r="G2014">
        <v>0</v>
      </c>
      <c r="H2014">
        <v>0</v>
      </c>
      <c r="I2014">
        <v>0</v>
      </c>
      <c r="K2014">
        <v>1994</v>
      </c>
      <c r="L2014">
        <v>2004</v>
      </c>
    </row>
    <row r="2015" spans="1:12" x14ac:dyDescent="0.25">
      <c r="A2015">
        <v>32</v>
      </c>
      <c r="B2015">
        <v>12490905</v>
      </c>
      <c r="C2015" t="s">
        <v>1027</v>
      </c>
      <c r="D2015">
        <v>20</v>
      </c>
      <c r="E2015">
        <v>0</v>
      </c>
      <c r="F2015">
        <v>14</v>
      </c>
      <c r="G2015">
        <v>0</v>
      </c>
      <c r="H2015">
        <v>0</v>
      </c>
      <c r="I2015">
        <v>0</v>
      </c>
      <c r="K2015">
        <v>2002</v>
      </c>
      <c r="L2015">
        <v>2002</v>
      </c>
    </row>
    <row r="2016" spans="1:12" x14ac:dyDescent="0.25">
      <c r="A2016">
        <v>32</v>
      </c>
      <c r="B2016">
        <v>12490907</v>
      </c>
      <c r="C2016" t="s">
        <v>1028</v>
      </c>
      <c r="D2016">
        <v>21</v>
      </c>
      <c r="E2016">
        <v>0</v>
      </c>
      <c r="F2016">
        <v>14.7</v>
      </c>
      <c r="G2016">
        <v>0</v>
      </c>
      <c r="H2016">
        <v>0</v>
      </c>
      <c r="I2016">
        <v>0</v>
      </c>
      <c r="K2016">
        <v>2002</v>
      </c>
      <c r="L2016">
        <v>2002</v>
      </c>
    </row>
    <row r="2017" spans="1:12" x14ac:dyDescent="0.25">
      <c r="A2017">
        <v>32</v>
      </c>
      <c r="B2017">
        <v>12490924</v>
      </c>
      <c r="C2017" t="s">
        <v>1029</v>
      </c>
      <c r="D2017">
        <v>523</v>
      </c>
      <c r="E2017">
        <v>0</v>
      </c>
      <c r="F2017">
        <v>366.1</v>
      </c>
      <c r="G2017">
        <v>0</v>
      </c>
      <c r="H2017">
        <v>0</v>
      </c>
      <c r="I2017">
        <v>0</v>
      </c>
      <c r="K2017">
        <v>2002</v>
      </c>
      <c r="L2017">
        <v>2002</v>
      </c>
    </row>
    <row r="2018" spans="1:12" x14ac:dyDescent="0.25">
      <c r="A2018">
        <v>32</v>
      </c>
      <c r="B2018">
        <v>12490925</v>
      </c>
      <c r="C2018" t="s">
        <v>1029</v>
      </c>
      <c r="D2018">
        <v>523</v>
      </c>
      <c r="E2018">
        <v>0</v>
      </c>
      <c r="F2018">
        <v>366.1</v>
      </c>
      <c r="G2018">
        <v>0</v>
      </c>
      <c r="H2018">
        <v>0</v>
      </c>
      <c r="I2018">
        <v>0</v>
      </c>
      <c r="K2018">
        <v>2002</v>
      </c>
      <c r="L2018">
        <v>2002</v>
      </c>
    </row>
    <row r="2019" spans="1:12" x14ac:dyDescent="0.25">
      <c r="A2019">
        <v>32</v>
      </c>
      <c r="B2019">
        <v>12490928</v>
      </c>
      <c r="C2019" t="s">
        <v>999</v>
      </c>
      <c r="D2019">
        <v>120</v>
      </c>
      <c r="E2019">
        <v>0</v>
      </c>
      <c r="F2019">
        <v>84</v>
      </c>
      <c r="G2019">
        <v>0</v>
      </c>
      <c r="H2019">
        <v>0</v>
      </c>
      <c r="I2019">
        <v>0</v>
      </c>
      <c r="K2019">
        <v>2002</v>
      </c>
      <c r="L2019">
        <v>2004</v>
      </c>
    </row>
    <row r="2020" spans="1:12" x14ac:dyDescent="0.25">
      <c r="A2020">
        <v>32</v>
      </c>
      <c r="B2020">
        <v>12490929</v>
      </c>
      <c r="C2020" t="s">
        <v>1030</v>
      </c>
      <c r="D2020">
        <v>29</v>
      </c>
      <c r="E2020">
        <v>0</v>
      </c>
      <c r="F2020">
        <v>17.399999999999999</v>
      </c>
      <c r="G2020">
        <v>0</v>
      </c>
      <c r="H2020">
        <v>0</v>
      </c>
      <c r="I2020">
        <v>0</v>
      </c>
      <c r="K2020">
        <v>2002</v>
      </c>
      <c r="L2020">
        <v>2004</v>
      </c>
    </row>
    <row r="2021" spans="1:12" x14ac:dyDescent="0.25">
      <c r="A2021">
        <v>32</v>
      </c>
      <c r="B2021">
        <v>12491082</v>
      </c>
      <c r="C2021" t="s">
        <v>1031</v>
      </c>
      <c r="D2021">
        <v>6</v>
      </c>
      <c r="E2021">
        <v>0</v>
      </c>
      <c r="F2021">
        <v>3.6</v>
      </c>
      <c r="G2021">
        <v>0</v>
      </c>
      <c r="H2021">
        <v>0</v>
      </c>
      <c r="I2021">
        <v>0</v>
      </c>
      <c r="K2021">
        <v>2002</v>
      </c>
      <c r="L2021">
        <v>2010</v>
      </c>
    </row>
    <row r="2022" spans="1:12" x14ac:dyDescent="0.25">
      <c r="A2022">
        <v>32</v>
      </c>
      <c r="B2022">
        <v>12491133</v>
      </c>
      <c r="C2022" t="s">
        <v>1029</v>
      </c>
      <c r="D2022">
        <v>185</v>
      </c>
      <c r="E2022">
        <v>0</v>
      </c>
      <c r="F2022">
        <v>129.5</v>
      </c>
      <c r="G2022">
        <v>0</v>
      </c>
      <c r="H2022">
        <v>0</v>
      </c>
      <c r="I2022">
        <v>0</v>
      </c>
      <c r="K2022">
        <v>2002</v>
      </c>
      <c r="L2022">
        <v>2003</v>
      </c>
    </row>
    <row r="2023" spans="1:12" x14ac:dyDescent="0.25">
      <c r="A2023">
        <v>32</v>
      </c>
      <c r="B2023">
        <v>12491142</v>
      </c>
      <c r="C2023" t="s">
        <v>1032</v>
      </c>
      <c r="D2023">
        <v>185</v>
      </c>
      <c r="E2023">
        <v>0</v>
      </c>
      <c r="F2023">
        <v>129.5</v>
      </c>
      <c r="G2023">
        <v>0</v>
      </c>
      <c r="H2023">
        <v>0</v>
      </c>
      <c r="I2023">
        <v>0</v>
      </c>
      <c r="K2023">
        <v>2002</v>
      </c>
      <c r="L2023">
        <v>2003</v>
      </c>
    </row>
    <row r="2024" spans="1:12" x14ac:dyDescent="0.25">
      <c r="A2024">
        <v>32</v>
      </c>
      <c r="B2024">
        <v>12493150</v>
      </c>
      <c r="C2024" t="s">
        <v>1033</v>
      </c>
      <c r="D2024">
        <v>6</v>
      </c>
      <c r="E2024">
        <v>0</v>
      </c>
      <c r="F2024">
        <v>3.6</v>
      </c>
      <c r="G2024">
        <v>0</v>
      </c>
      <c r="H2024">
        <v>0</v>
      </c>
      <c r="I2024">
        <v>0</v>
      </c>
      <c r="K2024">
        <v>1993</v>
      </c>
      <c r="L2024">
        <v>2010</v>
      </c>
    </row>
    <row r="2025" spans="1:12" x14ac:dyDescent="0.25">
      <c r="A2025">
        <v>32</v>
      </c>
      <c r="B2025">
        <v>12495001</v>
      </c>
      <c r="C2025" t="s">
        <v>1034</v>
      </c>
      <c r="D2025">
        <v>43</v>
      </c>
      <c r="E2025">
        <v>0</v>
      </c>
      <c r="F2025">
        <v>30.1</v>
      </c>
      <c r="G2025">
        <v>0</v>
      </c>
      <c r="H2025">
        <v>0</v>
      </c>
      <c r="I2025">
        <v>0</v>
      </c>
      <c r="K2025">
        <v>1997</v>
      </c>
      <c r="L2025">
        <v>2002</v>
      </c>
    </row>
    <row r="2026" spans="1:12" x14ac:dyDescent="0.25">
      <c r="A2026">
        <v>32</v>
      </c>
      <c r="B2026">
        <v>12495002</v>
      </c>
      <c r="C2026" t="s">
        <v>1035</v>
      </c>
      <c r="D2026">
        <v>88</v>
      </c>
      <c r="E2026">
        <v>0</v>
      </c>
      <c r="F2026">
        <v>61.6</v>
      </c>
      <c r="G2026">
        <v>0</v>
      </c>
      <c r="H2026">
        <v>0</v>
      </c>
      <c r="I2026">
        <v>0</v>
      </c>
      <c r="K2026">
        <v>1997</v>
      </c>
      <c r="L2026">
        <v>2000</v>
      </c>
    </row>
    <row r="2027" spans="1:12" x14ac:dyDescent="0.25">
      <c r="A2027">
        <v>32</v>
      </c>
      <c r="B2027">
        <v>12495003</v>
      </c>
      <c r="C2027" t="s">
        <v>935</v>
      </c>
      <c r="D2027">
        <v>164</v>
      </c>
      <c r="E2027">
        <v>0</v>
      </c>
      <c r="F2027">
        <v>114.8</v>
      </c>
      <c r="G2027">
        <v>0</v>
      </c>
      <c r="H2027">
        <v>0</v>
      </c>
      <c r="I2027">
        <v>0</v>
      </c>
      <c r="K2027">
        <v>1997</v>
      </c>
      <c r="L2027">
        <v>2005</v>
      </c>
    </row>
    <row r="2028" spans="1:12" x14ac:dyDescent="0.25">
      <c r="A2028">
        <v>32</v>
      </c>
      <c r="B2028">
        <v>12495004</v>
      </c>
      <c r="C2028" t="s">
        <v>935</v>
      </c>
      <c r="D2028">
        <v>192</v>
      </c>
      <c r="E2028">
        <v>0</v>
      </c>
      <c r="F2028">
        <v>134.4</v>
      </c>
      <c r="G2028">
        <v>0</v>
      </c>
      <c r="H2028">
        <v>0</v>
      </c>
      <c r="I2028">
        <v>0</v>
      </c>
      <c r="K2028">
        <v>1997</v>
      </c>
      <c r="L2028">
        <v>2005</v>
      </c>
    </row>
    <row r="2029" spans="1:12" x14ac:dyDescent="0.25">
      <c r="A2029">
        <v>32</v>
      </c>
      <c r="B2029">
        <v>12495009</v>
      </c>
      <c r="C2029" t="s">
        <v>1036</v>
      </c>
      <c r="D2029">
        <v>97</v>
      </c>
      <c r="E2029">
        <v>0</v>
      </c>
      <c r="F2029">
        <v>67.900000000000006</v>
      </c>
      <c r="G2029">
        <v>0</v>
      </c>
      <c r="H2029">
        <v>0</v>
      </c>
      <c r="I2029">
        <v>0</v>
      </c>
      <c r="K2029">
        <v>1988</v>
      </c>
      <c r="L2029">
        <v>2005</v>
      </c>
    </row>
    <row r="2030" spans="1:12" x14ac:dyDescent="0.25">
      <c r="A2030">
        <v>32</v>
      </c>
      <c r="B2030">
        <v>12495010</v>
      </c>
      <c r="C2030" t="s">
        <v>1037</v>
      </c>
      <c r="D2030">
        <v>109</v>
      </c>
      <c r="E2030">
        <v>0</v>
      </c>
      <c r="F2030">
        <v>76.3</v>
      </c>
      <c r="G2030">
        <v>0</v>
      </c>
      <c r="H2030">
        <v>0</v>
      </c>
      <c r="I2030">
        <v>0</v>
      </c>
      <c r="K2030">
        <v>1988</v>
      </c>
      <c r="L2030">
        <v>2000</v>
      </c>
    </row>
    <row r="2031" spans="1:12" x14ac:dyDescent="0.25">
      <c r="A2031">
        <v>32</v>
      </c>
      <c r="B2031">
        <v>12495011</v>
      </c>
      <c r="C2031" t="s">
        <v>1038</v>
      </c>
      <c r="D2031">
        <v>88</v>
      </c>
      <c r="E2031">
        <v>0</v>
      </c>
      <c r="F2031">
        <v>61.6</v>
      </c>
      <c r="G2031">
        <v>0</v>
      </c>
      <c r="H2031">
        <v>0</v>
      </c>
      <c r="I2031">
        <v>0</v>
      </c>
      <c r="K2031">
        <v>1988</v>
      </c>
      <c r="L2031">
        <v>2000</v>
      </c>
    </row>
    <row r="2032" spans="1:12" x14ac:dyDescent="0.25">
      <c r="A2032">
        <v>32</v>
      </c>
      <c r="B2032">
        <v>12495012</v>
      </c>
      <c r="C2032" t="s">
        <v>1039</v>
      </c>
      <c r="D2032">
        <v>109</v>
      </c>
      <c r="E2032">
        <v>0</v>
      </c>
      <c r="F2032">
        <v>76.3</v>
      </c>
      <c r="G2032">
        <v>0</v>
      </c>
      <c r="H2032">
        <v>0</v>
      </c>
      <c r="I2032">
        <v>0</v>
      </c>
      <c r="K2032">
        <v>1994</v>
      </c>
      <c r="L2032">
        <v>2003</v>
      </c>
    </row>
    <row r="2033" spans="1:12" x14ac:dyDescent="0.25">
      <c r="A2033">
        <v>32</v>
      </c>
      <c r="B2033">
        <v>12495013</v>
      </c>
      <c r="C2033" t="s">
        <v>1037</v>
      </c>
      <c r="D2033">
        <v>88</v>
      </c>
      <c r="E2033">
        <v>0</v>
      </c>
      <c r="F2033">
        <v>61.6</v>
      </c>
      <c r="G2033">
        <v>0</v>
      </c>
      <c r="H2033">
        <v>0</v>
      </c>
      <c r="I2033">
        <v>0</v>
      </c>
      <c r="K2033">
        <v>1994</v>
      </c>
      <c r="L2033">
        <v>2003</v>
      </c>
    </row>
    <row r="2034" spans="1:12" x14ac:dyDescent="0.25">
      <c r="A2034">
        <v>32</v>
      </c>
      <c r="B2034">
        <v>12495014</v>
      </c>
      <c r="C2034" t="s">
        <v>1040</v>
      </c>
      <c r="D2034">
        <v>20</v>
      </c>
      <c r="E2034">
        <v>0</v>
      </c>
      <c r="F2034">
        <v>14</v>
      </c>
      <c r="G2034">
        <v>0</v>
      </c>
      <c r="H2034">
        <v>0</v>
      </c>
      <c r="I2034">
        <v>0</v>
      </c>
      <c r="K2034">
        <v>1982</v>
      </c>
      <c r="L2034">
        <v>2016</v>
      </c>
    </row>
    <row r="2035" spans="1:12" x14ac:dyDescent="0.25">
      <c r="A2035">
        <v>32</v>
      </c>
      <c r="B2035">
        <v>12495015</v>
      </c>
      <c r="C2035" t="s">
        <v>1041</v>
      </c>
      <c r="D2035">
        <v>55</v>
      </c>
      <c r="E2035">
        <v>0</v>
      </c>
      <c r="F2035">
        <v>38.5</v>
      </c>
      <c r="G2035">
        <v>0</v>
      </c>
      <c r="H2035">
        <v>0</v>
      </c>
      <c r="I2035">
        <v>0</v>
      </c>
      <c r="K2035">
        <v>1995</v>
      </c>
      <c r="L2035">
        <v>2001</v>
      </c>
    </row>
    <row r="2036" spans="1:12" x14ac:dyDescent="0.25">
      <c r="A2036">
        <v>32</v>
      </c>
      <c r="B2036">
        <v>12495016</v>
      </c>
      <c r="C2036" t="s">
        <v>1042</v>
      </c>
      <c r="D2036">
        <v>200</v>
      </c>
      <c r="E2036">
        <v>0</v>
      </c>
      <c r="F2036">
        <v>140</v>
      </c>
      <c r="G2036">
        <v>0</v>
      </c>
      <c r="H2036">
        <v>0</v>
      </c>
      <c r="I2036">
        <v>0</v>
      </c>
      <c r="K2036">
        <v>1996</v>
      </c>
      <c r="L2036">
        <v>2007</v>
      </c>
    </row>
    <row r="2037" spans="1:12" x14ac:dyDescent="0.25">
      <c r="A2037">
        <v>32</v>
      </c>
      <c r="B2037">
        <v>12495017</v>
      </c>
      <c r="C2037" t="s">
        <v>1043</v>
      </c>
      <c r="D2037">
        <v>109</v>
      </c>
      <c r="E2037">
        <v>0</v>
      </c>
      <c r="F2037">
        <v>76.3</v>
      </c>
      <c r="G2037">
        <v>0</v>
      </c>
      <c r="H2037">
        <v>0</v>
      </c>
      <c r="I2037">
        <v>0</v>
      </c>
      <c r="K2037">
        <v>2000</v>
      </c>
      <c r="L2037">
        <v>2003</v>
      </c>
    </row>
    <row r="2038" spans="1:12" x14ac:dyDescent="0.25">
      <c r="A2038">
        <v>32</v>
      </c>
      <c r="B2038">
        <v>12495018</v>
      </c>
      <c r="C2038" t="s">
        <v>835</v>
      </c>
      <c r="D2038">
        <v>124</v>
      </c>
      <c r="E2038">
        <v>0</v>
      </c>
      <c r="F2038">
        <v>86.8</v>
      </c>
      <c r="G2038">
        <v>0</v>
      </c>
      <c r="H2038">
        <v>0</v>
      </c>
      <c r="I2038">
        <v>0</v>
      </c>
      <c r="K2038">
        <v>2001</v>
      </c>
      <c r="L2038">
        <v>2003</v>
      </c>
    </row>
    <row r="2039" spans="1:12" x14ac:dyDescent="0.25">
      <c r="A2039">
        <v>32</v>
      </c>
      <c r="B2039">
        <v>12495021</v>
      </c>
      <c r="C2039" t="s">
        <v>1044</v>
      </c>
      <c r="D2039">
        <v>97</v>
      </c>
      <c r="E2039">
        <v>0</v>
      </c>
      <c r="F2039">
        <v>67.900000000000006</v>
      </c>
      <c r="G2039">
        <v>0</v>
      </c>
      <c r="H2039">
        <v>0</v>
      </c>
      <c r="I2039">
        <v>0</v>
      </c>
      <c r="K2039">
        <v>1993</v>
      </c>
      <c r="L2039">
        <v>2007</v>
      </c>
    </row>
    <row r="2040" spans="1:12" x14ac:dyDescent="0.25">
      <c r="A2040">
        <v>32</v>
      </c>
      <c r="B2040">
        <v>12495025</v>
      </c>
      <c r="C2040" t="s">
        <v>684</v>
      </c>
      <c r="D2040">
        <v>60</v>
      </c>
      <c r="E2040">
        <v>0</v>
      </c>
      <c r="F2040">
        <v>45</v>
      </c>
      <c r="G2040">
        <v>0</v>
      </c>
      <c r="H2040">
        <v>0</v>
      </c>
      <c r="I2040">
        <v>0</v>
      </c>
      <c r="K2040">
        <v>2000</v>
      </c>
      <c r="L2040">
        <v>2005</v>
      </c>
    </row>
    <row r="2041" spans="1:12" x14ac:dyDescent="0.25">
      <c r="A2041">
        <v>32</v>
      </c>
      <c r="B2041">
        <v>12495027</v>
      </c>
      <c r="C2041" t="s">
        <v>1045</v>
      </c>
      <c r="D2041">
        <v>61</v>
      </c>
      <c r="E2041">
        <v>0</v>
      </c>
      <c r="F2041">
        <v>42.7</v>
      </c>
      <c r="G2041">
        <v>0</v>
      </c>
      <c r="H2041">
        <v>0</v>
      </c>
      <c r="I2041">
        <v>0</v>
      </c>
      <c r="K2041">
        <v>1997</v>
      </c>
      <c r="L2041">
        <v>2005</v>
      </c>
    </row>
    <row r="2042" spans="1:12" x14ac:dyDescent="0.25">
      <c r="A2042">
        <v>32</v>
      </c>
      <c r="B2042">
        <v>12495028</v>
      </c>
      <c r="C2042" t="s">
        <v>171</v>
      </c>
      <c r="D2042">
        <v>30</v>
      </c>
      <c r="E2042">
        <v>0</v>
      </c>
      <c r="F2042">
        <v>21</v>
      </c>
      <c r="G2042">
        <v>0</v>
      </c>
      <c r="H2042">
        <v>0</v>
      </c>
      <c r="I2042">
        <v>0</v>
      </c>
      <c r="K2042">
        <v>1997</v>
      </c>
      <c r="L2042">
        <v>2004</v>
      </c>
    </row>
    <row r="2043" spans="1:12" x14ac:dyDescent="0.25">
      <c r="A2043">
        <v>32</v>
      </c>
      <c r="B2043">
        <v>12495029</v>
      </c>
      <c r="C2043" t="s">
        <v>171</v>
      </c>
      <c r="D2043">
        <v>27.5</v>
      </c>
      <c r="E2043">
        <v>0</v>
      </c>
      <c r="F2043">
        <v>19.25</v>
      </c>
      <c r="G2043">
        <v>0</v>
      </c>
      <c r="H2043">
        <v>0</v>
      </c>
      <c r="I2043">
        <v>0</v>
      </c>
      <c r="K2043">
        <v>1997</v>
      </c>
      <c r="L2043">
        <v>2005</v>
      </c>
    </row>
    <row r="2044" spans="1:12" x14ac:dyDescent="0.25">
      <c r="A2044">
        <v>32</v>
      </c>
      <c r="B2044">
        <v>12495030</v>
      </c>
      <c r="C2044" t="s">
        <v>1046</v>
      </c>
      <c r="D2044">
        <v>80</v>
      </c>
      <c r="E2044">
        <v>0</v>
      </c>
      <c r="F2044">
        <v>56</v>
      </c>
      <c r="G2044">
        <v>0</v>
      </c>
      <c r="H2044">
        <v>0</v>
      </c>
      <c r="I2044">
        <v>0</v>
      </c>
      <c r="K2044">
        <v>1998</v>
      </c>
      <c r="L2044">
        <v>2000</v>
      </c>
    </row>
    <row r="2045" spans="1:12" x14ac:dyDescent="0.25">
      <c r="A2045">
        <v>32</v>
      </c>
      <c r="B2045">
        <v>12495033</v>
      </c>
      <c r="C2045" t="s">
        <v>200</v>
      </c>
      <c r="D2045">
        <v>55.71</v>
      </c>
      <c r="E2045">
        <v>0</v>
      </c>
      <c r="F2045">
        <v>39</v>
      </c>
      <c r="G2045">
        <v>0</v>
      </c>
      <c r="H2045">
        <v>0</v>
      </c>
      <c r="I2045">
        <v>0</v>
      </c>
      <c r="K2045">
        <v>1998</v>
      </c>
      <c r="L2045">
        <v>1999</v>
      </c>
    </row>
    <row r="2046" spans="1:12" x14ac:dyDescent="0.25">
      <c r="A2046">
        <v>32</v>
      </c>
      <c r="B2046">
        <v>12495035</v>
      </c>
      <c r="C2046" t="s">
        <v>1047</v>
      </c>
      <c r="D2046">
        <v>8.57</v>
      </c>
      <c r="E2046">
        <v>0</v>
      </c>
      <c r="F2046">
        <v>6</v>
      </c>
      <c r="G2046">
        <v>0</v>
      </c>
      <c r="H2046">
        <v>0</v>
      </c>
      <c r="I2046">
        <v>0</v>
      </c>
      <c r="K2046">
        <v>1997</v>
      </c>
      <c r="L2046">
        <v>1999</v>
      </c>
    </row>
    <row r="2047" spans="1:12" x14ac:dyDescent="0.25">
      <c r="A2047">
        <v>32</v>
      </c>
      <c r="B2047">
        <v>12495036</v>
      </c>
      <c r="C2047" t="s">
        <v>171</v>
      </c>
      <c r="D2047">
        <v>24</v>
      </c>
      <c r="E2047">
        <v>0</v>
      </c>
      <c r="F2047">
        <v>16.8</v>
      </c>
      <c r="G2047">
        <v>0</v>
      </c>
      <c r="H2047">
        <v>0</v>
      </c>
      <c r="I2047">
        <v>0</v>
      </c>
      <c r="K2047">
        <v>1995</v>
      </c>
      <c r="L2047">
        <v>2000</v>
      </c>
    </row>
    <row r="2048" spans="1:12" x14ac:dyDescent="0.25">
      <c r="A2048">
        <v>32</v>
      </c>
      <c r="B2048">
        <v>12495037</v>
      </c>
      <c r="C2048" t="s">
        <v>1048</v>
      </c>
      <c r="D2048">
        <v>95</v>
      </c>
      <c r="E2048">
        <v>0</v>
      </c>
      <c r="F2048">
        <v>66.5</v>
      </c>
      <c r="G2048">
        <v>0</v>
      </c>
      <c r="H2048">
        <v>0</v>
      </c>
      <c r="I2048">
        <v>0</v>
      </c>
      <c r="K2048">
        <v>1980</v>
      </c>
      <c r="L2048">
        <v>2010</v>
      </c>
    </row>
    <row r="2049" spans="1:12" x14ac:dyDescent="0.25">
      <c r="A2049">
        <v>32</v>
      </c>
      <c r="B2049">
        <v>12495040</v>
      </c>
      <c r="C2049" t="s">
        <v>1049</v>
      </c>
      <c r="D2049">
        <v>88</v>
      </c>
      <c r="E2049">
        <v>0</v>
      </c>
      <c r="F2049">
        <v>61.6</v>
      </c>
      <c r="G2049">
        <v>0</v>
      </c>
      <c r="H2049">
        <v>0</v>
      </c>
      <c r="I2049">
        <v>0</v>
      </c>
      <c r="K2049">
        <v>1997</v>
      </c>
      <c r="L2049">
        <v>2000</v>
      </c>
    </row>
    <row r="2050" spans="1:12" x14ac:dyDescent="0.25">
      <c r="A2050">
        <v>32</v>
      </c>
      <c r="B2050">
        <v>12495041</v>
      </c>
      <c r="C2050" t="s">
        <v>171</v>
      </c>
      <c r="D2050">
        <v>27.5</v>
      </c>
      <c r="E2050">
        <v>0</v>
      </c>
      <c r="F2050">
        <v>19.25</v>
      </c>
      <c r="G2050">
        <v>0</v>
      </c>
      <c r="H2050">
        <v>0</v>
      </c>
      <c r="I2050">
        <v>0</v>
      </c>
      <c r="K2050">
        <v>1997</v>
      </c>
      <c r="L2050">
        <v>2005</v>
      </c>
    </row>
    <row r="2051" spans="1:12" x14ac:dyDescent="0.25">
      <c r="A2051">
        <v>32</v>
      </c>
      <c r="B2051">
        <v>12495042</v>
      </c>
      <c r="C2051" t="s">
        <v>171</v>
      </c>
      <c r="D2051">
        <v>55</v>
      </c>
      <c r="E2051">
        <v>0</v>
      </c>
      <c r="F2051">
        <v>38.5</v>
      </c>
      <c r="G2051">
        <v>0</v>
      </c>
      <c r="H2051">
        <v>0</v>
      </c>
      <c r="I2051">
        <v>0</v>
      </c>
      <c r="K2051">
        <v>1997</v>
      </c>
      <c r="L2051">
        <v>2005</v>
      </c>
    </row>
    <row r="2052" spans="1:12" x14ac:dyDescent="0.25">
      <c r="A2052">
        <v>32</v>
      </c>
      <c r="B2052">
        <v>12495043</v>
      </c>
      <c r="C2052" t="s">
        <v>171</v>
      </c>
      <c r="D2052">
        <v>27.5</v>
      </c>
      <c r="E2052">
        <v>0</v>
      </c>
      <c r="F2052">
        <v>19.25</v>
      </c>
      <c r="G2052">
        <v>0</v>
      </c>
      <c r="H2052">
        <v>0</v>
      </c>
      <c r="I2052">
        <v>0</v>
      </c>
      <c r="K2052">
        <v>1997</v>
      </c>
      <c r="L2052">
        <v>2004</v>
      </c>
    </row>
    <row r="2053" spans="1:12" x14ac:dyDescent="0.25">
      <c r="A2053">
        <v>32</v>
      </c>
      <c r="B2053">
        <v>12495044</v>
      </c>
      <c r="C2053" t="s">
        <v>171</v>
      </c>
      <c r="D2053">
        <v>27.5</v>
      </c>
      <c r="E2053">
        <v>0</v>
      </c>
      <c r="F2053">
        <v>19.25</v>
      </c>
      <c r="G2053">
        <v>0</v>
      </c>
      <c r="H2053">
        <v>0</v>
      </c>
      <c r="I2053">
        <v>0</v>
      </c>
      <c r="K2053">
        <v>1997</v>
      </c>
      <c r="L2053">
        <v>2005</v>
      </c>
    </row>
    <row r="2054" spans="1:12" x14ac:dyDescent="0.25">
      <c r="A2054">
        <v>32</v>
      </c>
      <c r="B2054">
        <v>12495045</v>
      </c>
      <c r="C2054" t="s">
        <v>171</v>
      </c>
      <c r="D2054">
        <v>60</v>
      </c>
      <c r="E2054">
        <v>0</v>
      </c>
      <c r="F2054">
        <v>45</v>
      </c>
      <c r="G2054">
        <v>0</v>
      </c>
      <c r="H2054">
        <v>0</v>
      </c>
      <c r="I2054">
        <v>0</v>
      </c>
      <c r="K2054">
        <v>1997</v>
      </c>
      <c r="L2054">
        <v>2005</v>
      </c>
    </row>
    <row r="2055" spans="1:12" x14ac:dyDescent="0.25">
      <c r="A2055">
        <v>32</v>
      </c>
      <c r="B2055">
        <v>12495046</v>
      </c>
      <c r="C2055" t="s">
        <v>171</v>
      </c>
      <c r="D2055">
        <v>13.75</v>
      </c>
      <c r="E2055">
        <v>0</v>
      </c>
      <c r="F2055">
        <v>9.6300000000000008</v>
      </c>
      <c r="G2055">
        <v>0</v>
      </c>
      <c r="H2055">
        <v>0</v>
      </c>
      <c r="I2055">
        <v>0</v>
      </c>
      <c r="K2055">
        <v>1997</v>
      </c>
      <c r="L2055">
        <v>1999</v>
      </c>
    </row>
    <row r="2056" spans="1:12" x14ac:dyDescent="0.25">
      <c r="A2056">
        <v>32</v>
      </c>
      <c r="B2056">
        <v>12495047</v>
      </c>
      <c r="C2056" t="s">
        <v>171</v>
      </c>
      <c r="D2056">
        <v>16.5</v>
      </c>
      <c r="E2056">
        <v>0</v>
      </c>
      <c r="F2056">
        <v>11.55</v>
      </c>
      <c r="G2056">
        <v>0</v>
      </c>
      <c r="H2056">
        <v>0</v>
      </c>
      <c r="I2056">
        <v>0</v>
      </c>
      <c r="K2056">
        <v>1997</v>
      </c>
      <c r="L2056">
        <v>1999</v>
      </c>
    </row>
    <row r="2057" spans="1:12" x14ac:dyDescent="0.25">
      <c r="A2057">
        <v>32</v>
      </c>
      <c r="B2057">
        <v>12495048</v>
      </c>
      <c r="C2057" t="s">
        <v>171</v>
      </c>
      <c r="D2057">
        <v>13.75</v>
      </c>
      <c r="E2057">
        <v>0</v>
      </c>
      <c r="F2057">
        <v>9.6300000000000008</v>
      </c>
      <c r="G2057">
        <v>0</v>
      </c>
      <c r="H2057">
        <v>0</v>
      </c>
      <c r="I2057">
        <v>0</v>
      </c>
      <c r="K2057">
        <v>1997</v>
      </c>
      <c r="L2057">
        <v>1999</v>
      </c>
    </row>
    <row r="2058" spans="1:12" x14ac:dyDescent="0.25">
      <c r="A2058">
        <v>32</v>
      </c>
      <c r="B2058">
        <v>12495049</v>
      </c>
      <c r="C2058" t="s">
        <v>171</v>
      </c>
      <c r="D2058">
        <v>16.5</v>
      </c>
      <c r="E2058">
        <v>0</v>
      </c>
      <c r="F2058">
        <v>11.55</v>
      </c>
      <c r="G2058">
        <v>0</v>
      </c>
      <c r="H2058">
        <v>0</v>
      </c>
      <c r="I2058">
        <v>0</v>
      </c>
      <c r="K2058">
        <v>1997</v>
      </c>
      <c r="L2058">
        <v>1999</v>
      </c>
    </row>
    <row r="2059" spans="1:12" x14ac:dyDescent="0.25">
      <c r="A2059">
        <v>32</v>
      </c>
      <c r="B2059">
        <v>12495051</v>
      </c>
      <c r="C2059" t="s">
        <v>171</v>
      </c>
      <c r="D2059">
        <v>14.4</v>
      </c>
      <c r="E2059">
        <v>0</v>
      </c>
      <c r="F2059">
        <v>10.08</v>
      </c>
      <c r="G2059">
        <v>0</v>
      </c>
      <c r="H2059">
        <v>0</v>
      </c>
      <c r="I2059">
        <v>0</v>
      </c>
      <c r="K2059">
        <v>1995</v>
      </c>
      <c r="L2059">
        <v>2001</v>
      </c>
    </row>
    <row r="2060" spans="1:12" x14ac:dyDescent="0.25">
      <c r="A2060">
        <v>32</v>
      </c>
      <c r="B2060">
        <v>12495052</v>
      </c>
      <c r="C2060" t="s">
        <v>171</v>
      </c>
      <c r="D2060">
        <v>12</v>
      </c>
      <c r="E2060">
        <v>0</v>
      </c>
      <c r="F2060">
        <v>8.4</v>
      </c>
      <c r="G2060">
        <v>0</v>
      </c>
      <c r="H2060">
        <v>0</v>
      </c>
      <c r="I2060">
        <v>0</v>
      </c>
      <c r="K2060">
        <v>1995</v>
      </c>
      <c r="L2060">
        <v>2001</v>
      </c>
    </row>
    <row r="2061" spans="1:12" x14ac:dyDescent="0.25">
      <c r="A2061">
        <v>32</v>
      </c>
      <c r="B2061">
        <v>12495053</v>
      </c>
      <c r="C2061" t="s">
        <v>171</v>
      </c>
      <c r="D2061">
        <v>24</v>
      </c>
      <c r="E2061">
        <v>0</v>
      </c>
      <c r="F2061">
        <v>16.8</v>
      </c>
      <c r="G2061">
        <v>0</v>
      </c>
      <c r="H2061">
        <v>0</v>
      </c>
      <c r="I2061">
        <v>0</v>
      </c>
      <c r="K2061">
        <v>1995</v>
      </c>
      <c r="L2061">
        <v>2001</v>
      </c>
    </row>
    <row r="2062" spans="1:12" x14ac:dyDescent="0.25">
      <c r="A2062">
        <v>32</v>
      </c>
      <c r="B2062">
        <v>12495054</v>
      </c>
      <c r="C2062" t="s">
        <v>171</v>
      </c>
      <c r="D2062">
        <v>14.4</v>
      </c>
      <c r="E2062">
        <v>0</v>
      </c>
      <c r="F2062">
        <v>10.08</v>
      </c>
      <c r="G2062">
        <v>0</v>
      </c>
      <c r="H2062">
        <v>0</v>
      </c>
      <c r="I2062">
        <v>0</v>
      </c>
      <c r="K2062">
        <v>1995</v>
      </c>
      <c r="L2062">
        <v>2001</v>
      </c>
    </row>
    <row r="2063" spans="1:12" x14ac:dyDescent="0.25">
      <c r="A2063">
        <v>32</v>
      </c>
      <c r="B2063">
        <v>12495055</v>
      </c>
      <c r="C2063" t="s">
        <v>1050</v>
      </c>
      <c r="D2063">
        <v>96</v>
      </c>
      <c r="E2063">
        <v>0</v>
      </c>
      <c r="F2063">
        <v>67.2</v>
      </c>
      <c r="G2063">
        <v>0</v>
      </c>
      <c r="H2063">
        <v>0</v>
      </c>
      <c r="I2063">
        <v>0</v>
      </c>
      <c r="K2063">
        <v>1988</v>
      </c>
      <c r="L2063">
        <v>2000</v>
      </c>
    </row>
    <row r="2064" spans="1:12" x14ac:dyDescent="0.25">
      <c r="A2064">
        <v>32</v>
      </c>
      <c r="B2064">
        <v>12495056</v>
      </c>
      <c r="C2064" t="s">
        <v>1051</v>
      </c>
      <c r="D2064">
        <v>96</v>
      </c>
      <c r="E2064">
        <v>0</v>
      </c>
      <c r="F2064">
        <v>67.2</v>
      </c>
      <c r="G2064">
        <v>0</v>
      </c>
      <c r="H2064">
        <v>0</v>
      </c>
      <c r="I2064">
        <v>0</v>
      </c>
      <c r="K2064">
        <v>1995</v>
      </c>
      <c r="L2064">
        <v>2005</v>
      </c>
    </row>
    <row r="2065" spans="1:12" x14ac:dyDescent="0.25">
      <c r="A2065">
        <v>32</v>
      </c>
      <c r="B2065">
        <v>12495057</v>
      </c>
      <c r="C2065" t="s">
        <v>1052</v>
      </c>
      <c r="D2065">
        <v>1216</v>
      </c>
      <c r="E2065">
        <v>0</v>
      </c>
      <c r="F2065">
        <v>851.2</v>
      </c>
      <c r="G2065">
        <v>0</v>
      </c>
      <c r="H2065">
        <v>0</v>
      </c>
      <c r="I2065">
        <v>0</v>
      </c>
      <c r="K2065">
        <v>1997</v>
      </c>
      <c r="L2065">
        <v>2004</v>
      </c>
    </row>
    <row r="2066" spans="1:12" x14ac:dyDescent="0.25">
      <c r="A2066">
        <v>32</v>
      </c>
      <c r="B2066">
        <v>12495058</v>
      </c>
      <c r="C2066" t="s">
        <v>684</v>
      </c>
      <c r="D2066">
        <v>55</v>
      </c>
      <c r="E2066">
        <v>0</v>
      </c>
      <c r="F2066">
        <v>41.25</v>
      </c>
      <c r="G2066">
        <v>0</v>
      </c>
      <c r="H2066">
        <v>0</v>
      </c>
      <c r="I2066">
        <v>0</v>
      </c>
      <c r="K2066">
        <v>1997</v>
      </c>
      <c r="L2066">
        <v>2002</v>
      </c>
    </row>
    <row r="2067" spans="1:12" x14ac:dyDescent="0.25">
      <c r="A2067">
        <v>32</v>
      </c>
      <c r="B2067">
        <v>12495066</v>
      </c>
      <c r="C2067" t="s">
        <v>720</v>
      </c>
      <c r="D2067">
        <v>257</v>
      </c>
      <c r="E2067">
        <v>0</v>
      </c>
      <c r="F2067">
        <v>179.9</v>
      </c>
      <c r="G2067">
        <v>0</v>
      </c>
      <c r="H2067">
        <v>0</v>
      </c>
      <c r="I2067">
        <v>0</v>
      </c>
      <c r="K2067">
        <v>1998</v>
      </c>
      <c r="L2067">
        <v>2004</v>
      </c>
    </row>
    <row r="2068" spans="1:12" x14ac:dyDescent="0.25">
      <c r="A2068">
        <v>32</v>
      </c>
      <c r="B2068">
        <v>12495067</v>
      </c>
      <c r="C2068" t="s">
        <v>1053</v>
      </c>
      <c r="D2068">
        <v>25</v>
      </c>
      <c r="E2068">
        <v>0</v>
      </c>
      <c r="F2068">
        <v>17.5</v>
      </c>
      <c r="G2068">
        <v>0</v>
      </c>
      <c r="H2068">
        <v>0</v>
      </c>
      <c r="I2068">
        <v>0</v>
      </c>
      <c r="K2068">
        <v>1995</v>
      </c>
      <c r="L2068">
        <v>2000</v>
      </c>
    </row>
    <row r="2069" spans="1:12" x14ac:dyDescent="0.25">
      <c r="A2069">
        <v>32</v>
      </c>
      <c r="B2069">
        <v>12495068</v>
      </c>
      <c r="C2069" t="s">
        <v>1054</v>
      </c>
      <c r="D2069">
        <v>25</v>
      </c>
      <c r="E2069">
        <v>0</v>
      </c>
      <c r="F2069">
        <v>17.5</v>
      </c>
      <c r="G2069">
        <v>0</v>
      </c>
      <c r="H2069">
        <v>0</v>
      </c>
      <c r="I2069">
        <v>0</v>
      </c>
      <c r="K2069">
        <v>1995</v>
      </c>
      <c r="L2069">
        <v>2000</v>
      </c>
    </row>
    <row r="2070" spans="1:12" x14ac:dyDescent="0.25">
      <c r="A2070">
        <v>32</v>
      </c>
      <c r="B2070">
        <v>12495069</v>
      </c>
      <c r="C2070" t="s">
        <v>1055</v>
      </c>
      <c r="D2070">
        <v>25</v>
      </c>
      <c r="E2070">
        <v>0</v>
      </c>
      <c r="F2070">
        <v>17.5</v>
      </c>
      <c r="G2070">
        <v>0</v>
      </c>
      <c r="H2070">
        <v>0</v>
      </c>
      <c r="I2070">
        <v>0</v>
      </c>
      <c r="K2070">
        <v>1995</v>
      </c>
      <c r="L2070">
        <v>1999</v>
      </c>
    </row>
    <row r="2071" spans="1:12" x14ac:dyDescent="0.25">
      <c r="A2071">
        <v>32</v>
      </c>
      <c r="B2071">
        <v>12495070</v>
      </c>
      <c r="C2071" t="s">
        <v>1056</v>
      </c>
      <c r="D2071">
        <v>25</v>
      </c>
      <c r="E2071">
        <v>0</v>
      </c>
      <c r="F2071">
        <v>17.5</v>
      </c>
      <c r="G2071">
        <v>0</v>
      </c>
      <c r="H2071">
        <v>0</v>
      </c>
      <c r="I2071">
        <v>0</v>
      </c>
      <c r="K2071">
        <v>1995</v>
      </c>
      <c r="L2071">
        <v>1999</v>
      </c>
    </row>
    <row r="2072" spans="1:12" x14ac:dyDescent="0.25">
      <c r="A2072">
        <v>32</v>
      </c>
      <c r="B2072">
        <v>12495073</v>
      </c>
      <c r="C2072" t="s">
        <v>1057</v>
      </c>
      <c r="D2072">
        <v>224</v>
      </c>
      <c r="E2072">
        <v>0</v>
      </c>
      <c r="F2072">
        <v>156.80000000000001</v>
      </c>
      <c r="G2072">
        <v>0</v>
      </c>
      <c r="H2072">
        <v>0</v>
      </c>
      <c r="I2072">
        <v>0</v>
      </c>
      <c r="K2072">
        <v>1997</v>
      </c>
      <c r="L2072">
        <v>1999</v>
      </c>
    </row>
    <row r="2073" spans="1:12" x14ac:dyDescent="0.25">
      <c r="A2073">
        <v>32</v>
      </c>
      <c r="B2073">
        <v>12495080</v>
      </c>
      <c r="C2073" t="s">
        <v>1058</v>
      </c>
      <c r="D2073">
        <v>275</v>
      </c>
      <c r="E2073">
        <v>0</v>
      </c>
      <c r="F2073">
        <v>192.5</v>
      </c>
      <c r="G2073">
        <v>0</v>
      </c>
      <c r="H2073">
        <v>0</v>
      </c>
      <c r="I2073">
        <v>0</v>
      </c>
      <c r="K2073">
        <v>1997</v>
      </c>
      <c r="L2073">
        <v>2005</v>
      </c>
    </row>
    <row r="2074" spans="1:12" x14ac:dyDescent="0.25">
      <c r="A2074">
        <v>32</v>
      </c>
      <c r="B2074">
        <v>12495081</v>
      </c>
      <c r="C2074" t="s">
        <v>1059</v>
      </c>
      <c r="D2074">
        <v>400</v>
      </c>
      <c r="E2074">
        <v>0</v>
      </c>
      <c r="F2074">
        <v>280</v>
      </c>
      <c r="G2074">
        <v>0</v>
      </c>
      <c r="H2074">
        <v>0</v>
      </c>
      <c r="I2074">
        <v>0</v>
      </c>
      <c r="K2074">
        <v>1997</v>
      </c>
      <c r="L2074">
        <v>1998</v>
      </c>
    </row>
    <row r="2075" spans="1:12" x14ac:dyDescent="0.25">
      <c r="A2075">
        <v>32</v>
      </c>
      <c r="B2075">
        <v>12495087</v>
      </c>
      <c r="C2075" t="s">
        <v>1060</v>
      </c>
      <c r="D2075">
        <v>485.64</v>
      </c>
      <c r="E2075">
        <v>0</v>
      </c>
      <c r="F2075">
        <v>339.95</v>
      </c>
      <c r="G2075">
        <v>0</v>
      </c>
      <c r="H2075">
        <v>0</v>
      </c>
      <c r="I2075">
        <v>0</v>
      </c>
      <c r="K2075">
        <v>1998</v>
      </c>
      <c r="L2075">
        <v>1999</v>
      </c>
    </row>
    <row r="2076" spans="1:12" x14ac:dyDescent="0.25">
      <c r="A2076">
        <v>32</v>
      </c>
      <c r="B2076">
        <v>12495089</v>
      </c>
      <c r="C2076" t="s">
        <v>1061</v>
      </c>
      <c r="D2076">
        <v>539.92999999999995</v>
      </c>
      <c r="E2076">
        <v>0</v>
      </c>
      <c r="F2076">
        <v>377.95</v>
      </c>
      <c r="G2076">
        <v>0</v>
      </c>
      <c r="H2076">
        <v>0</v>
      </c>
      <c r="I2076">
        <v>0</v>
      </c>
      <c r="K2076">
        <v>1997</v>
      </c>
      <c r="L2076">
        <v>1999</v>
      </c>
    </row>
    <row r="2077" spans="1:12" x14ac:dyDescent="0.25">
      <c r="A2077">
        <v>32</v>
      </c>
      <c r="B2077">
        <v>12495090</v>
      </c>
      <c r="C2077" t="s">
        <v>341</v>
      </c>
      <c r="D2077">
        <v>539</v>
      </c>
      <c r="E2077">
        <v>0</v>
      </c>
      <c r="F2077">
        <v>377.3</v>
      </c>
      <c r="G2077">
        <v>0</v>
      </c>
      <c r="H2077">
        <v>0</v>
      </c>
      <c r="I2077">
        <v>0</v>
      </c>
      <c r="K2077">
        <v>1998</v>
      </c>
      <c r="L2077">
        <v>1999</v>
      </c>
    </row>
    <row r="2078" spans="1:12" x14ac:dyDescent="0.25">
      <c r="A2078">
        <v>32</v>
      </c>
      <c r="B2078">
        <v>12495092</v>
      </c>
      <c r="C2078" t="s">
        <v>1062</v>
      </c>
      <c r="D2078">
        <v>389.93</v>
      </c>
      <c r="E2078">
        <v>0</v>
      </c>
      <c r="F2078">
        <v>272.95</v>
      </c>
      <c r="G2078">
        <v>0</v>
      </c>
      <c r="H2078">
        <v>0</v>
      </c>
      <c r="I2078">
        <v>0</v>
      </c>
      <c r="K2078">
        <v>1997</v>
      </c>
      <c r="L2078">
        <v>2000</v>
      </c>
    </row>
    <row r="2079" spans="1:12" x14ac:dyDescent="0.25">
      <c r="A2079">
        <v>32</v>
      </c>
      <c r="B2079">
        <v>12495093</v>
      </c>
      <c r="C2079" t="s">
        <v>1063</v>
      </c>
      <c r="D2079">
        <v>389.93</v>
      </c>
      <c r="E2079">
        <v>0</v>
      </c>
      <c r="F2079">
        <v>272.95</v>
      </c>
      <c r="G2079">
        <v>0</v>
      </c>
      <c r="H2079">
        <v>0</v>
      </c>
      <c r="I2079">
        <v>0</v>
      </c>
      <c r="K2079">
        <v>1998</v>
      </c>
      <c r="L2079">
        <v>2000</v>
      </c>
    </row>
    <row r="2080" spans="1:12" x14ac:dyDescent="0.25">
      <c r="A2080">
        <v>32</v>
      </c>
      <c r="B2080">
        <v>12495094</v>
      </c>
      <c r="C2080" t="s">
        <v>1064</v>
      </c>
      <c r="D2080">
        <v>474.21</v>
      </c>
      <c r="E2080">
        <v>0</v>
      </c>
      <c r="F2080">
        <v>331.95</v>
      </c>
      <c r="G2080">
        <v>0</v>
      </c>
      <c r="H2080">
        <v>0</v>
      </c>
      <c r="I2080">
        <v>0</v>
      </c>
      <c r="K2080">
        <v>1994</v>
      </c>
      <c r="L2080">
        <v>2000</v>
      </c>
    </row>
    <row r="2081" spans="1:12" x14ac:dyDescent="0.25">
      <c r="A2081">
        <v>32</v>
      </c>
      <c r="B2081">
        <v>12495095</v>
      </c>
      <c r="C2081" t="s">
        <v>1062</v>
      </c>
      <c r="D2081">
        <v>474.21</v>
      </c>
      <c r="E2081">
        <v>0</v>
      </c>
      <c r="F2081">
        <v>331.95</v>
      </c>
      <c r="G2081">
        <v>0</v>
      </c>
      <c r="H2081">
        <v>0</v>
      </c>
      <c r="I2081">
        <v>0</v>
      </c>
      <c r="K2081">
        <v>1997</v>
      </c>
      <c r="L2081">
        <v>2000</v>
      </c>
    </row>
    <row r="2082" spans="1:12" x14ac:dyDescent="0.25">
      <c r="A2082">
        <v>32</v>
      </c>
      <c r="B2082">
        <v>12495096</v>
      </c>
      <c r="C2082" t="s">
        <v>1063</v>
      </c>
      <c r="D2082">
        <v>474.21</v>
      </c>
      <c r="E2082">
        <v>0</v>
      </c>
      <c r="F2082">
        <v>331.95</v>
      </c>
      <c r="G2082">
        <v>0</v>
      </c>
      <c r="H2082">
        <v>0</v>
      </c>
      <c r="I2082">
        <v>0</v>
      </c>
      <c r="K2082">
        <v>1998</v>
      </c>
      <c r="L2082">
        <v>2000</v>
      </c>
    </row>
    <row r="2083" spans="1:12" x14ac:dyDescent="0.25">
      <c r="A2083">
        <v>32</v>
      </c>
      <c r="B2083">
        <v>12495097</v>
      </c>
      <c r="C2083" t="s">
        <v>1065</v>
      </c>
      <c r="D2083">
        <v>225.71</v>
      </c>
      <c r="E2083">
        <v>0</v>
      </c>
      <c r="F2083">
        <v>158</v>
      </c>
      <c r="G2083">
        <v>0</v>
      </c>
      <c r="H2083">
        <v>0</v>
      </c>
      <c r="I2083">
        <v>0</v>
      </c>
      <c r="K2083">
        <v>1994</v>
      </c>
      <c r="L2083">
        <v>2000</v>
      </c>
    </row>
    <row r="2084" spans="1:12" x14ac:dyDescent="0.25">
      <c r="A2084">
        <v>32</v>
      </c>
      <c r="B2084">
        <v>12495098</v>
      </c>
      <c r="C2084" t="s">
        <v>1066</v>
      </c>
      <c r="D2084">
        <v>225.71</v>
      </c>
      <c r="E2084">
        <v>0</v>
      </c>
      <c r="F2084">
        <v>158</v>
      </c>
      <c r="G2084">
        <v>0</v>
      </c>
      <c r="H2084">
        <v>0</v>
      </c>
      <c r="I2084">
        <v>0</v>
      </c>
      <c r="K2084">
        <v>1994</v>
      </c>
      <c r="L2084">
        <v>2000</v>
      </c>
    </row>
    <row r="2085" spans="1:12" x14ac:dyDescent="0.25">
      <c r="A2085">
        <v>32</v>
      </c>
      <c r="B2085">
        <v>12495099</v>
      </c>
      <c r="C2085" t="s">
        <v>1067</v>
      </c>
      <c r="D2085">
        <v>225.71</v>
      </c>
      <c r="E2085">
        <v>0</v>
      </c>
      <c r="F2085">
        <v>158</v>
      </c>
      <c r="G2085">
        <v>0</v>
      </c>
      <c r="H2085">
        <v>0</v>
      </c>
      <c r="I2085">
        <v>0</v>
      </c>
      <c r="K2085">
        <v>1994</v>
      </c>
      <c r="L2085">
        <v>2000</v>
      </c>
    </row>
    <row r="2086" spans="1:12" x14ac:dyDescent="0.25">
      <c r="A2086">
        <v>32</v>
      </c>
      <c r="B2086">
        <v>12495100</v>
      </c>
      <c r="C2086" t="s">
        <v>1068</v>
      </c>
      <c r="D2086">
        <v>225.71</v>
      </c>
      <c r="E2086">
        <v>0</v>
      </c>
      <c r="F2086">
        <v>158</v>
      </c>
      <c r="G2086">
        <v>0</v>
      </c>
      <c r="H2086">
        <v>0</v>
      </c>
      <c r="I2086">
        <v>0</v>
      </c>
      <c r="K2086">
        <v>1994</v>
      </c>
      <c r="L2086">
        <v>2000</v>
      </c>
    </row>
    <row r="2087" spans="1:12" x14ac:dyDescent="0.25">
      <c r="A2087">
        <v>32</v>
      </c>
      <c r="B2087">
        <v>12495101</v>
      </c>
      <c r="C2087" t="s">
        <v>1069</v>
      </c>
      <c r="D2087">
        <v>225.71</v>
      </c>
      <c r="E2087">
        <v>0</v>
      </c>
      <c r="F2087">
        <v>158</v>
      </c>
      <c r="G2087">
        <v>0</v>
      </c>
      <c r="H2087">
        <v>0</v>
      </c>
      <c r="I2087">
        <v>0</v>
      </c>
      <c r="K2087">
        <v>1994</v>
      </c>
      <c r="L2087">
        <v>1997</v>
      </c>
    </row>
    <row r="2088" spans="1:12" x14ac:dyDescent="0.25">
      <c r="A2088">
        <v>32</v>
      </c>
      <c r="B2088">
        <v>12495102</v>
      </c>
      <c r="C2088" t="s">
        <v>1070</v>
      </c>
      <c r="D2088">
        <v>225.71</v>
      </c>
      <c r="E2088">
        <v>0</v>
      </c>
      <c r="F2088">
        <v>158</v>
      </c>
      <c r="G2088">
        <v>0</v>
      </c>
      <c r="H2088">
        <v>0</v>
      </c>
      <c r="I2088">
        <v>0</v>
      </c>
      <c r="K2088">
        <v>1994</v>
      </c>
      <c r="L2088">
        <v>1998</v>
      </c>
    </row>
    <row r="2089" spans="1:12" x14ac:dyDescent="0.25">
      <c r="A2089">
        <v>32</v>
      </c>
      <c r="B2089">
        <v>12495103</v>
      </c>
      <c r="C2089" t="s">
        <v>1071</v>
      </c>
      <c r="D2089">
        <v>225.71</v>
      </c>
      <c r="E2089">
        <v>0</v>
      </c>
      <c r="F2089">
        <v>158</v>
      </c>
      <c r="G2089">
        <v>0</v>
      </c>
      <c r="H2089">
        <v>0</v>
      </c>
      <c r="I2089">
        <v>0</v>
      </c>
      <c r="K2089">
        <v>1994</v>
      </c>
      <c r="L2089">
        <v>2000</v>
      </c>
    </row>
    <row r="2090" spans="1:12" x14ac:dyDescent="0.25">
      <c r="A2090">
        <v>32</v>
      </c>
      <c r="B2090">
        <v>12495104</v>
      </c>
      <c r="C2090" t="s">
        <v>1072</v>
      </c>
      <c r="D2090">
        <v>225.71</v>
      </c>
      <c r="E2090">
        <v>0</v>
      </c>
      <c r="F2090">
        <v>158</v>
      </c>
      <c r="G2090">
        <v>0</v>
      </c>
      <c r="H2090">
        <v>0</v>
      </c>
      <c r="I2090">
        <v>0</v>
      </c>
      <c r="K2090">
        <v>1997</v>
      </c>
      <c r="L2090">
        <v>2000</v>
      </c>
    </row>
    <row r="2091" spans="1:12" x14ac:dyDescent="0.25">
      <c r="A2091">
        <v>32</v>
      </c>
      <c r="B2091">
        <v>12495105</v>
      </c>
      <c r="C2091" t="s">
        <v>1073</v>
      </c>
      <c r="D2091">
        <v>225.71</v>
      </c>
      <c r="E2091">
        <v>0</v>
      </c>
      <c r="F2091">
        <v>158</v>
      </c>
      <c r="G2091">
        <v>0</v>
      </c>
      <c r="H2091">
        <v>0</v>
      </c>
      <c r="I2091">
        <v>0</v>
      </c>
      <c r="K2091">
        <v>1998</v>
      </c>
      <c r="L2091">
        <v>2000</v>
      </c>
    </row>
    <row r="2092" spans="1:12" x14ac:dyDescent="0.25">
      <c r="A2092">
        <v>32</v>
      </c>
      <c r="B2092">
        <v>12495106</v>
      </c>
      <c r="C2092" t="s">
        <v>1074</v>
      </c>
      <c r="D2092">
        <v>251.43</v>
      </c>
      <c r="E2092">
        <v>0</v>
      </c>
      <c r="F2092">
        <v>176</v>
      </c>
      <c r="G2092">
        <v>0</v>
      </c>
      <c r="H2092">
        <v>0</v>
      </c>
      <c r="I2092">
        <v>0</v>
      </c>
      <c r="K2092">
        <v>1994</v>
      </c>
      <c r="L2092">
        <v>2000</v>
      </c>
    </row>
    <row r="2093" spans="1:12" x14ac:dyDescent="0.25">
      <c r="A2093">
        <v>32</v>
      </c>
      <c r="B2093">
        <v>12495107</v>
      </c>
      <c r="C2093" t="s">
        <v>1066</v>
      </c>
      <c r="D2093">
        <v>251.43</v>
      </c>
      <c r="E2093">
        <v>0</v>
      </c>
      <c r="F2093">
        <v>176</v>
      </c>
      <c r="G2093">
        <v>0</v>
      </c>
      <c r="H2093">
        <v>0</v>
      </c>
      <c r="I2093">
        <v>0</v>
      </c>
      <c r="K2093">
        <v>1994</v>
      </c>
      <c r="L2093">
        <v>2000</v>
      </c>
    </row>
    <row r="2094" spans="1:12" x14ac:dyDescent="0.25">
      <c r="A2094">
        <v>32</v>
      </c>
      <c r="B2094">
        <v>12495108</v>
      </c>
      <c r="C2094" t="s">
        <v>1067</v>
      </c>
      <c r="D2094">
        <v>251.43</v>
      </c>
      <c r="E2094">
        <v>0</v>
      </c>
      <c r="F2094">
        <v>176</v>
      </c>
      <c r="G2094">
        <v>0</v>
      </c>
      <c r="H2094">
        <v>0</v>
      </c>
      <c r="I2094">
        <v>0</v>
      </c>
      <c r="K2094">
        <v>1994</v>
      </c>
      <c r="L2094">
        <v>2000</v>
      </c>
    </row>
    <row r="2095" spans="1:12" x14ac:dyDescent="0.25">
      <c r="A2095">
        <v>32</v>
      </c>
      <c r="B2095">
        <v>12495109</v>
      </c>
      <c r="C2095" t="s">
        <v>1068</v>
      </c>
      <c r="D2095">
        <v>251.43</v>
      </c>
      <c r="E2095">
        <v>0</v>
      </c>
      <c r="F2095">
        <v>176</v>
      </c>
      <c r="G2095">
        <v>0</v>
      </c>
      <c r="H2095">
        <v>0</v>
      </c>
      <c r="I2095">
        <v>0</v>
      </c>
      <c r="K2095">
        <v>1994</v>
      </c>
      <c r="L2095">
        <v>2000</v>
      </c>
    </row>
    <row r="2096" spans="1:12" x14ac:dyDescent="0.25">
      <c r="A2096">
        <v>32</v>
      </c>
      <c r="B2096">
        <v>12495111</v>
      </c>
      <c r="C2096" t="s">
        <v>1070</v>
      </c>
      <c r="D2096">
        <v>251.43</v>
      </c>
      <c r="E2096">
        <v>0</v>
      </c>
      <c r="F2096">
        <v>176</v>
      </c>
      <c r="G2096">
        <v>0</v>
      </c>
      <c r="H2096">
        <v>0</v>
      </c>
      <c r="I2096">
        <v>0</v>
      </c>
      <c r="K2096">
        <v>1994</v>
      </c>
      <c r="L2096">
        <v>1998</v>
      </c>
    </row>
    <row r="2097" spans="1:12" x14ac:dyDescent="0.25">
      <c r="A2097">
        <v>32</v>
      </c>
      <c r="B2097">
        <v>12495112</v>
      </c>
      <c r="C2097" t="s">
        <v>1075</v>
      </c>
      <c r="D2097">
        <v>251.43</v>
      </c>
      <c r="E2097">
        <v>0</v>
      </c>
      <c r="F2097">
        <v>176</v>
      </c>
      <c r="G2097">
        <v>0</v>
      </c>
      <c r="H2097">
        <v>0</v>
      </c>
      <c r="I2097">
        <v>0</v>
      </c>
      <c r="K2097">
        <v>1994</v>
      </c>
      <c r="L2097">
        <v>2000</v>
      </c>
    </row>
    <row r="2098" spans="1:12" x14ac:dyDescent="0.25">
      <c r="A2098">
        <v>32</v>
      </c>
      <c r="B2098">
        <v>12495113</v>
      </c>
      <c r="C2098" t="s">
        <v>1072</v>
      </c>
      <c r="D2098">
        <v>251.43</v>
      </c>
      <c r="E2098">
        <v>0</v>
      </c>
      <c r="F2098">
        <v>176</v>
      </c>
      <c r="G2098">
        <v>0</v>
      </c>
      <c r="H2098">
        <v>0</v>
      </c>
      <c r="I2098">
        <v>0</v>
      </c>
      <c r="K2098">
        <v>1997</v>
      </c>
      <c r="L2098">
        <v>2000</v>
      </c>
    </row>
    <row r="2099" spans="1:12" x14ac:dyDescent="0.25">
      <c r="A2099">
        <v>32</v>
      </c>
      <c r="B2099">
        <v>12495114</v>
      </c>
      <c r="C2099" t="s">
        <v>1076</v>
      </c>
      <c r="D2099">
        <v>251.43</v>
      </c>
      <c r="E2099">
        <v>0</v>
      </c>
      <c r="F2099">
        <v>176</v>
      </c>
      <c r="G2099">
        <v>0</v>
      </c>
      <c r="H2099">
        <v>0</v>
      </c>
      <c r="I2099">
        <v>0</v>
      </c>
      <c r="K2099">
        <v>1998</v>
      </c>
      <c r="L2099">
        <v>2000</v>
      </c>
    </row>
    <row r="2100" spans="1:12" x14ac:dyDescent="0.25">
      <c r="A2100">
        <v>32</v>
      </c>
      <c r="B2100">
        <v>12495115</v>
      </c>
      <c r="C2100" t="s">
        <v>171</v>
      </c>
      <c r="D2100">
        <v>55</v>
      </c>
      <c r="E2100">
        <v>0</v>
      </c>
      <c r="F2100">
        <v>38.5</v>
      </c>
      <c r="G2100">
        <v>0</v>
      </c>
      <c r="H2100">
        <v>0</v>
      </c>
      <c r="I2100">
        <v>0</v>
      </c>
      <c r="K2100">
        <v>1988</v>
      </c>
      <c r="L2100">
        <v>2000</v>
      </c>
    </row>
    <row r="2101" spans="1:12" x14ac:dyDescent="0.25">
      <c r="A2101">
        <v>32</v>
      </c>
      <c r="B2101">
        <v>12495116</v>
      </c>
      <c r="C2101" t="s">
        <v>171</v>
      </c>
      <c r="D2101">
        <v>65</v>
      </c>
      <c r="E2101">
        <v>0</v>
      </c>
      <c r="F2101">
        <v>48.75</v>
      </c>
      <c r="G2101">
        <v>0</v>
      </c>
      <c r="H2101">
        <v>0</v>
      </c>
      <c r="I2101">
        <v>0</v>
      </c>
      <c r="K2101">
        <v>1988</v>
      </c>
      <c r="L2101">
        <v>2000</v>
      </c>
    </row>
    <row r="2102" spans="1:12" x14ac:dyDescent="0.25">
      <c r="A2102">
        <v>32</v>
      </c>
      <c r="B2102">
        <v>12495117</v>
      </c>
      <c r="C2102" t="s">
        <v>171</v>
      </c>
      <c r="D2102">
        <v>65</v>
      </c>
      <c r="E2102">
        <v>0</v>
      </c>
      <c r="F2102">
        <v>48.75</v>
      </c>
      <c r="G2102">
        <v>0</v>
      </c>
      <c r="H2102">
        <v>0</v>
      </c>
      <c r="I2102">
        <v>0</v>
      </c>
      <c r="K2102">
        <v>1988</v>
      </c>
      <c r="L2102">
        <v>2000</v>
      </c>
    </row>
    <row r="2103" spans="1:12" x14ac:dyDescent="0.25">
      <c r="A2103">
        <v>32</v>
      </c>
      <c r="B2103">
        <v>12495118</v>
      </c>
      <c r="C2103" t="s">
        <v>171</v>
      </c>
      <c r="D2103">
        <v>55</v>
      </c>
      <c r="E2103">
        <v>0</v>
      </c>
      <c r="F2103">
        <v>38.5</v>
      </c>
      <c r="G2103">
        <v>0</v>
      </c>
      <c r="H2103">
        <v>0</v>
      </c>
      <c r="I2103">
        <v>0</v>
      </c>
      <c r="K2103">
        <v>1988</v>
      </c>
      <c r="L2103">
        <v>2000</v>
      </c>
    </row>
    <row r="2104" spans="1:12" x14ac:dyDescent="0.25">
      <c r="A2104">
        <v>32</v>
      </c>
      <c r="B2104">
        <v>12495119</v>
      </c>
      <c r="C2104" t="s">
        <v>171</v>
      </c>
      <c r="D2104">
        <v>55</v>
      </c>
      <c r="E2104">
        <v>0</v>
      </c>
      <c r="F2104">
        <v>38.5</v>
      </c>
      <c r="G2104">
        <v>0</v>
      </c>
      <c r="H2104">
        <v>0</v>
      </c>
      <c r="I2104">
        <v>0</v>
      </c>
      <c r="K2104">
        <v>1988</v>
      </c>
      <c r="L2104">
        <v>2000</v>
      </c>
    </row>
    <row r="2105" spans="1:12" x14ac:dyDescent="0.25">
      <c r="A2105">
        <v>32</v>
      </c>
      <c r="B2105">
        <v>12495120</v>
      </c>
      <c r="C2105" t="s">
        <v>181</v>
      </c>
      <c r="D2105">
        <v>55</v>
      </c>
      <c r="E2105">
        <v>0</v>
      </c>
      <c r="F2105">
        <v>38.5</v>
      </c>
      <c r="G2105">
        <v>0</v>
      </c>
      <c r="H2105">
        <v>0</v>
      </c>
      <c r="I2105">
        <v>0</v>
      </c>
      <c r="K2105">
        <v>1992</v>
      </c>
      <c r="L2105">
        <v>2000</v>
      </c>
    </row>
    <row r="2106" spans="1:12" x14ac:dyDescent="0.25">
      <c r="A2106">
        <v>32</v>
      </c>
      <c r="B2106">
        <v>12495121</v>
      </c>
      <c r="C2106" t="s">
        <v>181</v>
      </c>
      <c r="D2106">
        <v>55</v>
      </c>
      <c r="E2106">
        <v>0</v>
      </c>
      <c r="F2106">
        <v>41.25</v>
      </c>
      <c r="G2106">
        <v>0</v>
      </c>
      <c r="H2106">
        <v>0</v>
      </c>
      <c r="I2106">
        <v>0</v>
      </c>
      <c r="K2106">
        <v>1992</v>
      </c>
      <c r="L2106">
        <v>2000</v>
      </c>
    </row>
    <row r="2107" spans="1:12" x14ac:dyDescent="0.25">
      <c r="A2107">
        <v>32</v>
      </c>
      <c r="B2107">
        <v>12495122</v>
      </c>
      <c r="C2107" t="s">
        <v>181</v>
      </c>
      <c r="D2107">
        <v>24</v>
      </c>
      <c r="E2107">
        <v>0</v>
      </c>
      <c r="F2107">
        <v>16.8</v>
      </c>
      <c r="G2107">
        <v>0</v>
      </c>
      <c r="H2107">
        <v>0</v>
      </c>
      <c r="I2107">
        <v>0</v>
      </c>
      <c r="K2107">
        <v>1992</v>
      </c>
      <c r="L2107">
        <v>2000</v>
      </c>
    </row>
    <row r="2108" spans="1:12" x14ac:dyDescent="0.25">
      <c r="A2108">
        <v>32</v>
      </c>
      <c r="B2108">
        <v>12495123</v>
      </c>
      <c r="C2108" t="s">
        <v>181</v>
      </c>
      <c r="D2108">
        <v>14.4</v>
      </c>
      <c r="E2108">
        <v>0</v>
      </c>
      <c r="F2108">
        <v>10.08</v>
      </c>
      <c r="G2108">
        <v>0</v>
      </c>
      <c r="H2108">
        <v>0</v>
      </c>
      <c r="I2108">
        <v>0</v>
      </c>
      <c r="K2108">
        <v>1992</v>
      </c>
      <c r="L2108">
        <v>2000</v>
      </c>
    </row>
    <row r="2109" spans="1:12" x14ac:dyDescent="0.25">
      <c r="A2109">
        <v>32</v>
      </c>
      <c r="B2109">
        <v>12495124</v>
      </c>
      <c r="C2109" t="s">
        <v>181</v>
      </c>
      <c r="D2109">
        <v>14.4</v>
      </c>
      <c r="E2109">
        <v>0</v>
      </c>
      <c r="F2109">
        <v>10.08</v>
      </c>
      <c r="G2109">
        <v>0</v>
      </c>
      <c r="H2109">
        <v>0</v>
      </c>
      <c r="I2109">
        <v>0</v>
      </c>
      <c r="K2109">
        <v>1992</v>
      </c>
      <c r="L2109">
        <v>2000</v>
      </c>
    </row>
    <row r="2110" spans="1:12" x14ac:dyDescent="0.25">
      <c r="A2110">
        <v>32</v>
      </c>
      <c r="B2110">
        <v>12495125</v>
      </c>
      <c r="C2110" t="s">
        <v>777</v>
      </c>
      <c r="D2110">
        <v>11.7</v>
      </c>
      <c r="E2110">
        <v>0</v>
      </c>
      <c r="F2110">
        <v>8.19</v>
      </c>
      <c r="G2110">
        <v>0</v>
      </c>
      <c r="H2110">
        <v>0</v>
      </c>
      <c r="I2110">
        <v>0</v>
      </c>
      <c r="K2110">
        <v>1992</v>
      </c>
      <c r="L2110">
        <v>1999</v>
      </c>
    </row>
    <row r="2111" spans="1:12" x14ac:dyDescent="0.25">
      <c r="A2111">
        <v>32</v>
      </c>
      <c r="B2111">
        <v>12495126</v>
      </c>
      <c r="C2111" t="s">
        <v>777</v>
      </c>
      <c r="D2111">
        <v>19.5</v>
      </c>
      <c r="E2111">
        <v>0</v>
      </c>
      <c r="F2111">
        <v>13.65</v>
      </c>
      <c r="G2111">
        <v>0</v>
      </c>
      <c r="H2111">
        <v>0</v>
      </c>
      <c r="I2111">
        <v>0</v>
      </c>
      <c r="K2111">
        <v>1992</v>
      </c>
      <c r="L2111">
        <v>1999</v>
      </c>
    </row>
    <row r="2112" spans="1:12" x14ac:dyDescent="0.25">
      <c r="A2112">
        <v>32</v>
      </c>
      <c r="B2112">
        <v>12495127</v>
      </c>
      <c r="C2112" t="s">
        <v>777</v>
      </c>
      <c r="D2112">
        <v>19.5</v>
      </c>
      <c r="E2112">
        <v>0</v>
      </c>
      <c r="F2112">
        <v>13.65</v>
      </c>
      <c r="G2112">
        <v>0</v>
      </c>
      <c r="H2112">
        <v>0</v>
      </c>
      <c r="I2112">
        <v>0</v>
      </c>
      <c r="K2112">
        <v>1992</v>
      </c>
      <c r="L2112">
        <v>1999</v>
      </c>
    </row>
    <row r="2113" spans="1:12" x14ac:dyDescent="0.25">
      <c r="A2113">
        <v>32</v>
      </c>
      <c r="B2113">
        <v>12495128</v>
      </c>
      <c r="C2113" t="s">
        <v>777</v>
      </c>
      <c r="D2113">
        <v>9.75</v>
      </c>
      <c r="E2113">
        <v>0</v>
      </c>
      <c r="F2113">
        <v>6.83</v>
      </c>
      <c r="G2113">
        <v>0</v>
      </c>
      <c r="H2113">
        <v>0</v>
      </c>
      <c r="I2113">
        <v>0</v>
      </c>
      <c r="K2113">
        <v>1992</v>
      </c>
      <c r="L2113">
        <v>1999</v>
      </c>
    </row>
    <row r="2114" spans="1:12" x14ac:dyDescent="0.25">
      <c r="A2114">
        <v>32</v>
      </c>
      <c r="B2114">
        <v>12495129</v>
      </c>
      <c r="C2114" t="s">
        <v>777</v>
      </c>
      <c r="D2114">
        <v>11.7</v>
      </c>
      <c r="E2114">
        <v>0</v>
      </c>
      <c r="F2114">
        <v>8.19</v>
      </c>
      <c r="G2114">
        <v>0</v>
      </c>
      <c r="H2114">
        <v>0</v>
      </c>
      <c r="I2114">
        <v>0</v>
      </c>
      <c r="K2114">
        <v>1992</v>
      </c>
      <c r="L2114">
        <v>1999</v>
      </c>
    </row>
    <row r="2115" spans="1:12" x14ac:dyDescent="0.25">
      <c r="A2115">
        <v>32</v>
      </c>
      <c r="B2115">
        <v>12495130</v>
      </c>
      <c r="C2115" t="s">
        <v>181</v>
      </c>
      <c r="D2115">
        <v>11.7</v>
      </c>
      <c r="E2115">
        <v>0</v>
      </c>
      <c r="F2115">
        <v>8.19</v>
      </c>
      <c r="G2115">
        <v>0</v>
      </c>
      <c r="H2115">
        <v>0</v>
      </c>
      <c r="I2115">
        <v>0</v>
      </c>
      <c r="K2115">
        <v>1992</v>
      </c>
      <c r="L2115">
        <v>2000</v>
      </c>
    </row>
    <row r="2116" spans="1:12" x14ac:dyDescent="0.25">
      <c r="A2116">
        <v>32</v>
      </c>
      <c r="B2116">
        <v>12495131</v>
      </c>
      <c r="C2116" t="s">
        <v>181</v>
      </c>
      <c r="D2116">
        <v>19.5</v>
      </c>
      <c r="E2116">
        <v>0</v>
      </c>
      <c r="F2116">
        <v>13.65</v>
      </c>
      <c r="G2116">
        <v>0</v>
      </c>
      <c r="H2116">
        <v>0</v>
      </c>
      <c r="I2116">
        <v>0</v>
      </c>
      <c r="K2116">
        <v>1992</v>
      </c>
      <c r="L2116">
        <v>2000</v>
      </c>
    </row>
    <row r="2117" spans="1:12" x14ac:dyDescent="0.25">
      <c r="A2117">
        <v>32</v>
      </c>
      <c r="B2117">
        <v>12495132</v>
      </c>
      <c r="C2117" t="s">
        <v>181</v>
      </c>
      <c r="D2117">
        <v>19.5</v>
      </c>
      <c r="E2117">
        <v>0</v>
      </c>
      <c r="F2117">
        <v>13.65</v>
      </c>
      <c r="G2117">
        <v>0</v>
      </c>
      <c r="H2117">
        <v>0</v>
      </c>
      <c r="I2117">
        <v>0</v>
      </c>
      <c r="K2117">
        <v>1992</v>
      </c>
      <c r="L2117">
        <v>2000</v>
      </c>
    </row>
    <row r="2118" spans="1:12" x14ac:dyDescent="0.25">
      <c r="A2118">
        <v>32</v>
      </c>
      <c r="B2118">
        <v>12495133</v>
      </c>
      <c r="C2118" t="s">
        <v>181</v>
      </c>
      <c r="D2118">
        <v>11.7</v>
      </c>
      <c r="E2118">
        <v>0</v>
      </c>
      <c r="F2118">
        <v>8.19</v>
      </c>
      <c r="G2118">
        <v>0</v>
      </c>
      <c r="H2118">
        <v>0</v>
      </c>
      <c r="I2118">
        <v>0</v>
      </c>
      <c r="K2118">
        <v>1992</v>
      </c>
      <c r="L2118">
        <v>2000</v>
      </c>
    </row>
    <row r="2119" spans="1:12" x14ac:dyDescent="0.25">
      <c r="A2119">
        <v>32</v>
      </c>
      <c r="B2119">
        <v>12495134</v>
      </c>
      <c r="C2119" t="s">
        <v>181</v>
      </c>
      <c r="D2119">
        <v>11.7</v>
      </c>
      <c r="E2119">
        <v>0</v>
      </c>
      <c r="F2119">
        <v>8.19</v>
      </c>
      <c r="G2119">
        <v>0</v>
      </c>
      <c r="H2119">
        <v>0</v>
      </c>
      <c r="I2119">
        <v>0</v>
      </c>
      <c r="K2119">
        <v>1992</v>
      </c>
      <c r="L2119">
        <v>2000</v>
      </c>
    </row>
    <row r="2120" spans="1:12" x14ac:dyDescent="0.25">
      <c r="A2120">
        <v>32</v>
      </c>
      <c r="B2120">
        <v>12495135</v>
      </c>
      <c r="C2120" t="s">
        <v>181</v>
      </c>
      <c r="D2120">
        <v>45</v>
      </c>
      <c r="E2120">
        <v>0</v>
      </c>
      <c r="F2120">
        <v>31.5</v>
      </c>
      <c r="G2120">
        <v>0</v>
      </c>
      <c r="H2120">
        <v>0</v>
      </c>
      <c r="I2120">
        <v>0</v>
      </c>
      <c r="K2120">
        <v>1988</v>
      </c>
      <c r="L2120">
        <v>2005</v>
      </c>
    </row>
    <row r="2121" spans="1:12" x14ac:dyDescent="0.25">
      <c r="A2121">
        <v>32</v>
      </c>
      <c r="B2121">
        <v>12495136</v>
      </c>
      <c r="C2121" t="s">
        <v>181</v>
      </c>
      <c r="D2121">
        <v>43</v>
      </c>
      <c r="E2121">
        <v>0</v>
      </c>
      <c r="F2121">
        <v>30.1</v>
      </c>
      <c r="G2121">
        <v>0</v>
      </c>
      <c r="H2121">
        <v>0</v>
      </c>
      <c r="I2121">
        <v>0</v>
      </c>
      <c r="K2121">
        <v>1988</v>
      </c>
      <c r="L2121">
        <v>2005</v>
      </c>
    </row>
    <row r="2122" spans="1:12" x14ac:dyDescent="0.25">
      <c r="A2122">
        <v>32</v>
      </c>
      <c r="B2122">
        <v>12495137</v>
      </c>
      <c r="C2122" t="s">
        <v>181</v>
      </c>
      <c r="D2122">
        <v>19.5</v>
      </c>
      <c r="E2122">
        <v>0</v>
      </c>
      <c r="F2122">
        <v>13.65</v>
      </c>
      <c r="G2122">
        <v>0</v>
      </c>
      <c r="H2122">
        <v>0</v>
      </c>
      <c r="I2122">
        <v>0</v>
      </c>
      <c r="K2122">
        <v>1988</v>
      </c>
      <c r="L2122">
        <v>2003</v>
      </c>
    </row>
    <row r="2123" spans="1:12" x14ac:dyDescent="0.25">
      <c r="A2123">
        <v>32</v>
      </c>
      <c r="B2123">
        <v>12495138</v>
      </c>
      <c r="C2123" t="s">
        <v>181</v>
      </c>
      <c r="D2123">
        <v>19.5</v>
      </c>
      <c r="E2123">
        <v>0</v>
      </c>
      <c r="F2123">
        <v>13.65</v>
      </c>
      <c r="G2123">
        <v>0</v>
      </c>
      <c r="H2123">
        <v>0</v>
      </c>
      <c r="I2123">
        <v>0</v>
      </c>
      <c r="K2123">
        <v>1988</v>
      </c>
      <c r="L2123">
        <v>2001</v>
      </c>
    </row>
    <row r="2124" spans="1:12" x14ac:dyDescent="0.25">
      <c r="A2124">
        <v>32</v>
      </c>
      <c r="B2124">
        <v>12495139</v>
      </c>
      <c r="C2124" t="s">
        <v>181</v>
      </c>
      <c r="D2124">
        <v>19.5</v>
      </c>
      <c r="E2124">
        <v>0</v>
      </c>
      <c r="F2124">
        <v>13.65</v>
      </c>
      <c r="G2124">
        <v>0</v>
      </c>
      <c r="H2124">
        <v>0</v>
      </c>
      <c r="I2124">
        <v>0</v>
      </c>
      <c r="K2124">
        <v>1988</v>
      </c>
      <c r="L2124">
        <v>2000</v>
      </c>
    </row>
    <row r="2125" spans="1:12" x14ac:dyDescent="0.25">
      <c r="A2125">
        <v>32</v>
      </c>
      <c r="B2125">
        <v>12495140</v>
      </c>
      <c r="C2125" t="s">
        <v>171</v>
      </c>
      <c r="D2125">
        <v>55</v>
      </c>
      <c r="E2125">
        <v>0</v>
      </c>
      <c r="F2125">
        <v>38.5</v>
      </c>
      <c r="G2125">
        <v>0</v>
      </c>
      <c r="H2125">
        <v>0</v>
      </c>
      <c r="I2125">
        <v>0</v>
      </c>
      <c r="K2125">
        <v>1988</v>
      </c>
      <c r="L2125">
        <v>2000</v>
      </c>
    </row>
    <row r="2126" spans="1:12" x14ac:dyDescent="0.25">
      <c r="A2126">
        <v>32</v>
      </c>
      <c r="B2126">
        <v>12495141</v>
      </c>
      <c r="C2126" t="s">
        <v>171</v>
      </c>
      <c r="D2126">
        <v>55</v>
      </c>
      <c r="E2126">
        <v>0</v>
      </c>
      <c r="F2126">
        <v>38.5</v>
      </c>
      <c r="G2126">
        <v>0</v>
      </c>
      <c r="H2126">
        <v>0</v>
      </c>
      <c r="I2126">
        <v>0</v>
      </c>
      <c r="K2126">
        <v>1988</v>
      </c>
      <c r="L2126">
        <v>2000</v>
      </c>
    </row>
    <row r="2127" spans="1:12" x14ac:dyDescent="0.25">
      <c r="A2127">
        <v>32</v>
      </c>
      <c r="B2127">
        <v>12495142</v>
      </c>
      <c r="C2127" t="s">
        <v>171</v>
      </c>
      <c r="D2127">
        <v>24</v>
      </c>
      <c r="E2127">
        <v>0</v>
      </c>
      <c r="F2127">
        <v>16.8</v>
      </c>
      <c r="G2127">
        <v>0</v>
      </c>
      <c r="H2127">
        <v>0</v>
      </c>
      <c r="I2127">
        <v>0</v>
      </c>
      <c r="K2127">
        <v>1988</v>
      </c>
      <c r="L2127">
        <v>2000</v>
      </c>
    </row>
    <row r="2128" spans="1:12" x14ac:dyDescent="0.25">
      <c r="A2128">
        <v>32</v>
      </c>
      <c r="B2128">
        <v>12495143</v>
      </c>
      <c r="C2128" t="s">
        <v>171</v>
      </c>
      <c r="D2128">
        <v>24</v>
      </c>
      <c r="E2128">
        <v>0</v>
      </c>
      <c r="F2128">
        <v>16.8</v>
      </c>
      <c r="G2128">
        <v>0</v>
      </c>
      <c r="H2128">
        <v>0</v>
      </c>
      <c r="I2128">
        <v>0</v>
      </c>
      <c r="K2128">
        <v>1988</v>
      </c>
      <c r="L2128">
        <v>2000</v>
      </c>
    </row>
    <row r="2129" spans="1:12" x14ac:dyDescent="0.25">
      <c r="A2129">
        <v>32</v>
      </c>
      <c r="B2129">
        <v>12495144</v>
      </c>
      <c r="C2129" t="s">
        <v>171</v>
      </c>
      <c r="D2129">
        <v>24</v>
      </c>
      <c r="E2129">
        <v>0</v>
      </c>
      <c r="F2129">
        <v>16.8</v>
      </c>
      <c r="G2129">
        <v>0</v>
      </c>
      <c r="H2129">
        <v>0</v>
      </c>
      <c r="I2129">
        <v>0</v>
      </c>
      <c r="K2129">
        <v>1988</v>
      </c>
      <c r="L2129">
        <v>2000</v>
      </c>
    </row>
    <row r="2130" spans="1:12" x14ac:dyDescent="0.25">
      <c r="A2130">
        <v>32</v>
      </c>
      <c r="B2130">
        <v>12495145</v>
      </c>
      <c r="C2130" t="s">
        <v>171</v>
      </c>
      <c r="D2130">
        <v>55</v>
      </c>
      <c r="E2130">
        <v>0</v>
      </c>
      <c r="F2130">
        <v>41.25</v>
      </c>
      <c r="G2130">
        <v>0</v>
      </c>
      <c r="H2130">
        <v>0</v>
      </c>
      <c r="I2130">
        <v>0</v>
      </c>
      <c r="K2130">
        <v>1994</v>
      </c>
      <c r="L2130">
        <v>2005</v>
      </c>
    </row>
    <row r="2131" spans="1:12" x14ac:dyDescent="0.25">
      <c r="A2131">
        <v>32</v>
      </c>
      <c r="B2131">
        <v>12495146</v>
      </c>
      <c r="C2131" t="s">
        <v>171</v>
      </c>
      <c r="D2131">
        <v>55</v>
      </c>
      <c r="E2131">
        <v>0</v>
      </c>
      <c r="F2131">
        <v>41.25</v>
      </c>
      <c r="G2131">
        <v>0</v>
      </c>
      <c r="H2131">
        <v>0</v>
      </c>
      <c r="I2131">
        <v>0</v>
      </c>
      <c r="K2131">
        <v>1994</v>
      </c>
      <c r="L2131">
        <v>2005</v>
      </c>
    </row>
    <row r="2132" spans="1:12" x14ac:dyDescent="0.25">
      <c r="A2132">
        <v>32</v>
      </c>
      <c r="B2132">
        <v>12495147</v>
      </c>
      <c r="C2132" t="s">
        <v>171</v>
      </c>
      <c r="D2132">
        <v>24</v>
      </c>
      <c r="E2132">
        <v>0</v>
      </c>
      <c r="F2132">
        <v>16.8</v>
      </c>
      <c r="G2132">
        <v>0</v>
      </c>
      <c r="H2132">
        <v>0</v>
      </c>
      <c r="I2132">
        <v>0</v>
      </c>
      <c r="K2132">
        <v>1994</v>
      </c>
      <c r="L2132">
        <v>2003</v>
      </c>
    </row>
    <row r="2133" spans="1:12" x14ac:dyDescent="0.25">
      <c r="A2133">
        <v>32</v>
      </c>
      <c r="B2133">
        <v>12495148</v>
      </c>
      <c r="C2133" t="s">
        <v>171</v>
      </c>
      <c r="D2133">
        <v>12</v>
      </c>
      <c r="E2133">
        <v>0</v>
      </c>
      <c r="F2133">
        <v>8.4</v>
      </c>
      <c r="G2133">
        <v>0</v>
      </c>
      <c r="H2133">
        <v>0</v>
      </c>
      <c r="I2133">
        <v>0</v>
      </c>
      <c r="K2133">
        <v>1994</v>
      </c>
      <c r="L2133">
        <v>2001</v>
      </c>
    </row>
    <row r="2134" spans="1:12" x14ac:dyDescent="0.25">
      <c r="A2134">
        <v>32</v>
      </c>
      <c r="B2134">
        <v>12495149</v>
      </c>
      <c r="C2134" t="s">
        <v>171</v>
      </c>
      <c r="D2134">
        <v>14.4</v>
      </c>
      <c r="E2134">
        <v>0</v>
      </c>
      <c r="F2134">
        <v>10.08</v>
      </c>
      <c r="G2134">
        <v>0</v>
      </c>
      <c r="H2134">
        <v>0</v>
      </c>
      <c r="I2134">
        <v>0</v>
      </c>
      <c r="K2134">
        <v>1994</v>
      </c>
      <c r="L2134">
        <v>2000</v>
      </c>
    </row>
    <row r="2135" spans="1:12" x14ac:dyDescent="0.25">
      <c r="A2135">
        <v>32</v>
      </c>
      <c r="B2135">
        <v>12495150</v>
      </c>
      <c r="C2135" t="s">
        <v>171</v>
      </c>
      <c r="D2135">
        <v>48</v>
      </c>
      <c r="E2135">
        <v>0</v>
      </c>
      <c r="F2135">
        <v>33.6</v>
      </c>
      <c r="G2135">
        <v>0</v>
      </c>
      <c r="H2135">
        <v>0</v>
      </c>
      <c r="I2135">
        <v>0</v>
      </c>
      <c r="K2135">
        <v>1994</v>
      </c>
      <c r="L2135">
        <v>2003</v>
      </c>
    </row>
    <row r="2136" spans="1:12" x14ac:dyDescent="0.25">
      <c r="A2136">
        <v>32</v>
      </c>
      <c r="B2136">
        <v>12495151</v>
      </c>
      <c r="C2136" t="s">
        <v>171</v>
      </c>
      <c r="D2136">
        <v>24</v>
      </c>
      <c r="E2136">
        <v>0</v>
      </c>
      <c r="F2136">
        <v>16.8</v>
      </c>
      <c r="G2136">
        <v>0</v>
      </c>
      <c r="H2136">
        <v>0</v>
      </c>
      <c r="I2136">
        <v>0</v>
      </c>
      <c r="K2136">
        <v>1994</v>
      </c>
      <c r="L2136">
        <v>2003</v>
      </c>
    </row>
    <row r="2137" spans="1:12" x14ac:dyDescent="0.25">
      <c r="A2137">
        <v>32</v>
      </c>
      <c r="B2137">
        <v>12495152</v>
      </c>
      <c r="C2137" t="s">
        <v>171</v>
      </c>
      <c r="D2137">
        <v>14.4</v>
      </c>
      <c r="E2137">
        <v>0</v>
      </c>
      <c r="F2137">
        <v>10.08</v>
      </c>
      <c r="G2137">
        <v>0</v>
      </c>
      <c r="H2137">
        <v>0</v>
      </c>
      <c r="I2137">
        <v>0</v>
      </c>
      <c r="K2137">
        <v>1994</v>
      </c>
      <c r="L2137">
        <v>2003</v>
      </c>
    </row>
    <row r="2138" spans="1:12" x14ac:dyDescent="0.25">
      <c r="A2138">
        <v>32</v>
      </c>
      <c r="B2138">
        <v>12495153</v>
      </c>
      <c r="C2138" t="s">
        <v>171</v>
      </c>
      <c r="D2138">
        <v>12</v>
      </c>
      <c r="E2138">
        <v>0</v>
      </c>
      <c r="F2138">
        <v>8.4</v>
      </c>
      <c r="G2138">
        <v>0</v>
      </c>
      <c r="H2138">
        <v>0</v>
      </c>
      <c r="I2138">
        <v>0</v>
      </c>
      <c r="K2138">
        <v>1994</v>
      </c>
      <c r="L2138">
        <v>2001</v>
      </c>
    </row>
    <row r="2139" spans="1:12" x14ac:dyDescent="0.25">
      <c r="A2139">
        <v>32</v>
      </c>
      <c r="B2139">
        <v>12495154</v>
      </c>
      <c r="C2139" t="s">
        <v>171</v>
      </c>
      <c r="D2139">
        <v>24</v>
      </c>
      <c r="E2139">
        <v>0</v>
      </c>
      <c r="F2139">
        <v>16.8</v>
      </c>
      <c r="G2139">
        <v>0</v>
      </c>
      <c r="H2139">
        <v>0</v>
      </c>
      <c r="I2139">
        <v>0</v>
      </c>
      <c r="K2139">
        <v>1994</v>
      </c>
      <c r="L2139">
        <v>2000</v>
      </c>
    </row>
    <row r="2140" spans="1:12" x14ac:dyDescent="0.25">
      <c r="A2140">
        <v>32</v>
      </c>
      <c r="B2140">
        <v>12495155</v>
      </c>
      <c r="C2140" t="s">
        <v>171</v>
      </c>
      <c r="D2140">
        <v>48</v>
      </c>
      <c r="E2140">
        <v>0</v>
      </c>
      <c r="F2140">
        <v>33.6</v>
      </c>
      <c r="G2140">
        <v>0</v>
      </c>
      <c r="H2140">
        <v>0</v>
      </c>
      <c r="I2140">
        <v>0</v>
      </c>
      <c r="K2140">
        <v>1994</v>
      </c>
      <c r="L2140">
        <v>2004</v>
      </c>
    </row>
    <row r="2141" spans="1:12" x14ac:dyDescent="0.25">
      <c r="A2141">
        <v>32</v>
      </c>
      <c r="B2141">
        <v>12495156</v>
      </c>
      <c r="C2141" t="s">
        <v>171</v>
      </c>
      <c r="D2141">
        <v>24</v>
      </c>
      <c r="E2141">
        <v>0</v>
      </c>
      <c r="F2141">
        <v>16.8</v>
      </c>
      <c r="G2141">
        <v>0</v>
      </c>
      <c r="H2141">
        <v>0</v>
      </c>
      <c r="I2141">
        <v>0</v>
      </c>
      <c r="K2141">
        <v>1994</v>
      </c>
      <c r="L2141">
        <v>2003</v>
      </c>
    </row>
    <row r="2142" spans="1:12" x14ac:dyDescent="0.25">
      <c r="A2142">
        <v>32</v>
      </c>
      <c r="B2142">
        <v>12495157</v>
      </c>
      <c r="C2142" t="s">
        <v>171</v>
      </c>
      <c r="D2142">
        <v>28.8</v>
      </c>
      <c r="E2142">
        <v>0</v>
      </c>
      <c r="F2142">
        <v>20.16</v>
      </c>
      <c r="G2142">
        <v>0</v>
      </c>
      <c r="H2142">
        <v>0</v>
      </c>
      <c r="I2142">
        <v>0</v>
      </c>
      <c r="K2142">
        <v>1994</v>
      </c>
      <c r="L2142">
        <v>2003</v>
      </c>
    </row>
    <row r="2143" spans="1:12" x14ac:dyDescent="0.25">
      <c r="A2143">
        <v>32</v>
      </c>
      <c r="B2143">
        <v>12495158</v>
      </c>
      <c r="C2143" t="s">
        <v>171</v>
      </c>
      <c r="D2143">
        <v>14.4</v>
      </c>
      <c r="E2143">
        <v>0</v>
      </c>
      <c r="F2143">
        <v>10.08</v>
      </c>
      <c r="G2143">
        <v>0</v>
      </c>
      <c r="H2143">
        <v>0</v>
      </c>
      <c r="I2143">
        <v>0</v>
      </c>
      <c r="K2143">
        <v>1994</v>
      </c>
      <c r="L2143">
        <v>2001</v>
      </c>
    </row>
    <row r="2144" spans="1:12" x14ac:dyDescent="0.25">
      <c r="A2144">
        <v>32</v>
      </c>
      <c r="B2144">
        <v>12495159</v>
      </c>
      <c r="C2144" t="s">
        <v>171</v>
      </c>
      <c r="D2144">
        <v>12</v>
      </c>
      <c r="E2144">
        <v>0</v>
      </c>
      <c r="F2144">
        <v>8.4</v>
      </c>
      <c r="G2144">
        <v>0</v>
      </c>
      <c r="H2144">
        <v>0</v>
      </c>
      <c r="I2144">
        <v>0</v>
      </c>
      <c r="K2144">
        <v>1994</v>
      </c>
      <c r="L2144">
        <v>2000</v>
      </c>
    </row>
    <row r="2145" spans="1:12" x14ac:dyDescent="0.25">
      <c r="A2145">
        <v>32</v>
      </c>
      <c r="B2145">
        <v>12495160</v>
      </c>
      <c r="C2145" t="s">
        <v>171</v>
      </c>
      <c r="D2145">
        <v>24</v>
      </c>
      <c r="E2145">
        <v>0</v>
      </c>
      <c r="F2145">
        <v>16.8</v>
      </c>
      <c r="G2145">
        <v>0</v>
      </c>
      <c r="H2145">
        <v>0</v>
      </c>
      <c r="I2145">
        <v>0</v>
      </c>
      <c r="K2145">
        <v>1994</v>
      </c>
      <c r="L2145">
        <v>2003</v>
      </c>
    </row>
    <row r="2146" spans="1:12" x14ac:dyDescent="0.25">
      <c r="A2146">
        <v>32</v>
      </c>
      <c r="B2146">
        <v>12495161</v>
      </c>
      <c r="C2146" t="s">
        <v>171</v>
      </c>
      <c r="D2146">
        <v>14.4</v>
      </c>
      <c r="E2146">
        <v>0</v>
      </c>
      <c r="F2146">
        <v>10.08</v>
      </c>
      <c r="G2146">
        <v>0</v>
      </c>
      <c r="H2146">
        <v>0</v>
      </c>
      <c r="I2146">
        <v>0</v>
      </c>
      <c r="K2146">
        <v>1994</v>
      </c>
      <c r="L2146">
        <v>2003</v>
      </c>
    </row>
    <row r="2147" spans="1:12" x14ac:dyDescent="0.25">
      <c r="A2147">
        <v>32</v>
      </c>
      <c r="B2147">
        <v>12495162</v>
      </c>
      <c r="C2147" t="s">
        <v>171</v>
      </c>
      <c r="D2147">
        <v>14.4</v>
      </c>
      <c r="E2147">
        <v>0</v>
      </c>
      <c r="F2147">
        <v>10.08</v>
      </c>
      <c r="G2147">
        <v>0</v>
      </c>
      <c r="H2147">
        <v>0</v>
      </c>
      <c r="I2147">
        <v>0</v>
      </c>
      <c r="K2147">
        <v>1994</v>
      </c>
      <c r="L2147">
        <v>2003</v>
      </c>
    </row>
    <row r="2148" spans="1:12" x14ac:dyDescent="0.25">
      <c r="A2148">
        <v>32</v>
      </c>
      <c r="B2148">
        <v>12495163</v>
      </c>
      <c r="C2148" t="s">
        <v>171</v>
      </c>
      <c r="D2148">
        <v>12</v>
      </c>
      <c r="E2148">
        <v>0</v>
      </c>
      <c r="F2148">
        <v>8.4</v>
      </c>
      <c r="G2148">
        <v>0</v>
      </c>
      <c r="H2148">
        <v>0</v>
      </c>
      <c r="I2148">
        <v>0</v>
      </c>
      <c r="K2148">
        <v>1994</v>
      </c>
      <c r="L2148">
        <v>2001</v>
      </c>
    </row>
    <row r="2149" spans="1:12" x14ac:dyDescent="0.25">
      <c r="A2149">
        <v>32</v>
      </c>
      <c r="B2149">
        <v>12495164</v>
      </c>
      <c r="C2149" t="s">
        <v>171</v>
      </c>
      <c r="D2149">
        <v>12</v>
      </c>
      <c r="E2149">
        <v>0</v>
      </c>
      <c r="F2149">
        <v>8.4</v>
      </c>
      <c r="G2149">
        <v>0</v>
      </c>
      <c r="H2149">
        <v>0</v>
      </c>
      <c r="I2149">
        <v>0</v>
      </c>
      <c r="K2149">
        <v>1994</v>
      </c>
      <c r="L2149">
        <v>2000</v>
      </c>
    </row>
    <row r="2150" spans="1:12" x14ac:dyDescent="0.25">
      <c r="A2150">
        <v>32</v>
      </c>
      <c r="B2150">
        <v>12495168</v>
      </c>
      <c r="C2150" t="s">
        <v>293</v>
      </c>
      <c r="D2150">
        <v>63</v>
      </c>
      <c r="E2150">
        <v>0</v>
      </c>
      <c r="F2150">
        <v>44.1</v>
      </c>
      <c r="G2150">
        <v>0</v>
      </c>
      <c r="H2150">
        <v>0</v>
      </c>
      <c r="I2150">
        <v>0</v>
      </c>
      <c r="K2150">
        <v>1997</v>
      </c>
      <c r="L2150">
        <v>2000</v>
      </c>
    </row>
    <row r="2151" spans="1:12" x14ac:dyDescent="0.25">
      <c r="A2151">
        <v>32</v>
      </c>
      <c r="B2151">
        <v>12495169</v>
      </c>
      <c r="C2151" t="s">
        <v>1077</v>
      </c>
      <c r="D2151">
        <v>60</v>
      </c>
      <c r="E2151">
        <v>0</v>
      </c>
      <c r="F2151">
        <v>45</v>
      </c>
      <c r="G2151">
        <v>0</v>
      </c>
      <c r="H2151">
        <v>0</v>
      </c>
      <c r="I2151">
        <v>0</v>
      </c>
      <c r="K2151">
        <v>1997</v>
      </c>
      <c r="L2151">
        <v>2000</v>
      </c>
    </row>
    <row r="2152" spans="1:12" x14ac:dyDescent="0.25">
      <c r="A2152">
        <v>32</v>
      </c>
      <c r="B2152">
        <v>12495170</v>
      </c>
      <c r="C2152" t="s">
        <v>1078</v>
      </c>
      <c r="D2152">
        <v>179</v>
      </c>
      <c r="E2152">
        <v>0</v>
      </c>
      <c r="F2152">
        <v>125.3</v>
      </c>
      <c r="G2152">
        <v>0</v>
      </c>
      <c r="H2152">
        <v>0</v>
      </c>
      <c r="I2152">
        <v>0</v>
      </c>
      <c r="K2152">
        <v>1988</v>
      </c>
      <c r="L2152">
        <v>2003</v>
      </c>
    </row>
    <row r="2153" spans="1:12" x14ac:dyDescent="0.25">
      <c r="A2153">
        <v>32</v>
      </c>
      <c r="B2153">
        <v>12495171</v>
      </c>
      <c r="C2153" t="s">
        <v>1079</v>
      </c>
      <c r="D2153">
        <v>179</v>
      </c>
      <c r="E2153">
        <v>0</v>
      </c>
      <c r="F2153">
        <v>125.3</v>
      </c>
      <c r="G2153">
        <v>0</v>
      </c>
      <c r="H2153">
        <v>0</v>
      </c>
      <c r="I2153">
        <v>0</v>
      </c>
      <c r="K2153">
        <v>1988</v>
      </c>
      <c r="L2153">
        <v>2003</v>
      </c>
    </row>
    <row r="2154" spans="1:12" x14ac:dyDescent="0.25">
      <c r="A2154">
        <v>32</v>
      </c>
      <c r="B2154">
        <v>12495172</v>
      </c>
      <c r="C2154" t="s">
        <v>831</v>
      </c>
      <c r="D2154">
        <v>200</v>
      </c>
      <c r="E2154">
        <v>0</v>
      </c>
      <c r="F2154">
        <v>150</v>
      </c>
      <c r="G2154">
        <v>0</v>
      </c>
      <c r="H2154">
        <v>0</v>
      </c>
      <c r="I2154">
        <v>0</v>
      </c>
      <c r="K2154">
        <v>1994</v>
      </c>
      <c r="L2154">
        <v>2004</v>
      </c>
    </row>
    <row r="2155" spans="1:12" x14ac:dyDescent="0.25">
      <c r="A2155">
        <v>32</v>
      </c>
      <c r="B2155">
        <v>12495177</v>
      </c>
      <c r="C2155" t="s">
        <v>1080</v>
      </c>
      <c r="D2155">
        <v>22</v>
      </c>
      <c r="E2155">
        <v>0</v>
      </c>
      <c r="F2155">
        <v>15.4</v>
      </c>
      <c r="G2155">
        <v>0</v>
      </c>
      <c r="H2155">
        <v>0</v>
      </c>
      <c r="I2155">
        <v>0</v>
      </c>
      <c r="K2155">
        <v>1987</v>
      </c>
      <c r="L2155">
        <v>2000</v>
      </c>
    </row>
    <row r="2156" spans="1:12" x14ac:dyDescent="0.25">
      <c r="A2156">
        <v>32</v>
      </c>
      <c r="B2156">
        <v>12495178</v>
      </c>
      <c r="C2156" t="s">
        <v>341</v>
      </c>
      <c r="D2156">
        <v>579</v>
      </c>
      <c r="E2156">
        <v>0</v>
      </c>
      <c r="F2156">
        <v>405.3</v>
      </c>
      <c r="G2156">
        <v>0</v>
      </c>
      <c r="H2156">
        <v>0</v>
      </c>
      <c r="I2156">
        <v>0</v>
      </c>
      <c r="K2156">
        <v>1998</v>
      </c>
      <c r="L2156">
        <v>2004</v>
      </c>
    </row>
    <row r="2157" spans="1:12" x14ac:dyDescent="0.25">
      <c r="A2157">
        <v>32</v>
      </c>
      <c r="B2157">
        <v>12495179</v>
      </c>
      <c r="C2157" t="s">
        <v>341</v>
      </c>
      <c r="D2157">
        <v>579</v>
      </c>
      <c r="E2157">
        <v>0</v>
      </c>
      <c r="F2157">
        <v>405.3</v>
      </c>
      <c r="G2157">
        <v>0</v>
      </c>
      <c r="H2157">
        <v>0</v>
      </c>
      <c r="I2157">
        <v>0</v>
      </c>
      <c r="K2157">
        <v>1997</v>
      </c>
      <c r="L2157">
        <v>2002</v>
      </c>
    </row>
    <row r="2158" spans="1:12" x14ac:dyDescent="0.25">
      <c r="A2158">
        <v>32</v>
      </c>
      <c r="B2158">
        <v>12495186</v>
      </c>
      <c r="C2158" t="s">
        <v>1081</v>
      </c>
      <c r="D2158">
        <v>165</v>
      </c>
      <c r="E2158">
        <v>0</v>
      </c>
      <c r="F2158">
        <v>115.5</v>
      </c>
      <c r="G2158">
        <v>0</v>
      </c>
      <c r="H2158">
        <v>0</v>
      </c>
      <c r="I2158">
        <v>0</v>
      </c>
      <c r="K2158">
        <v>1994</v>
      </c>
      <c r="L2158">
        <v>2002</v>
      </c>
    </row>
    <row r="2159" spans="1:12" x14ac:dyDescent="0.25">
      <c r="A2159">
        <v>32</v>
      </c>
      <c r="B2159">
        <v>12495204</v>
      </c>
      <c r="C2159" t="s">
        <v>1082</v>
      </c>
      <c r="D2159">
        <v>144</v>
      </c>
      <c r="E2159">
        <v>0</v>
      </c>
      <c r="F2159">
        <v>100.8</v>
      </c>
      <c r="G2159">
        <v>0</v>
      </c>
      <c r="H2159">
        <v>0</v>
      </c>
      <c r="I2159">
        <v>0</v>
      </c>
      <c r="K2159">
        <v>1995</v>
      </c>
      <c r="L2159">
        <v>2005</v>
      </c>
    </row>
    <row r="2160" spans="1:12" x14ac:dyDescent="0.25">
      <c r="A2160">
        <v>32</v>
      </c>
      <c r="B2160">
        <v>12495205</v>
      </c>
      <c r="C2160" t="s">
        <v>1083</v>
      </c>
      <c r="D2160">
        <v>144</v>
      </c>
      <c r="E2160">
        <v>0</v>
      </c>
      <c r="F2160">
        <v>100.8</v>
      </c>
      <c r="G2160">
        <v>0</v>
      </c>
      <c r="H2160">
        <v>0</v>
      </c>
      <c r="I2160">
        <v>0</v>
      </c>
      <c r="K2160">
        <v>1997</v>
      </c>
      <c r="L2160">
        <v>2005</v>
      </c>
    </row>
    <row r="2161" spans="1:12" x14ac:dyDescent="0.25">
      <c r="A2161">
        <v>32</v>
      </c>
      <c r="B2161">
        <v>12495206</v>
      </c>
      <c r="C2161" t="s">
        <v>1082</v>
      </c>
      <c r="D2161">
        <v>150</v>
      </c>
      <c r="E2161">
        <v>0</v>
      </c>
      <c r="F2161">
        <v>112.5</v>
      </c>
      <c r="G2161">
        <v>0</v>
      </c>
      <c r="H2161">
        <v>0</v>
      </c>
      <c r="I2161">
        <v>0</v>
      </c>
      <c r="K2161">
        <v>1995</v>
      </c>
      <c r="L2161">
        <v>2003</v>
      </c>
    </row>
    <row r="2162" spans="1:12" x14ac:dyDescent="0.25">
      <c r="A2162">
        <v>32</v>
      </c>
      <c r="B2162">
        <v>12495207</v>
      </c>
      <c r="C2162" t="s">
        <v>1084</v>
      </c>
      <c r="D2162">
        <v>150</v>
      </c>
      <c r="E2162">
        <v>0</v>
      </c>
      <c r="F2162">
        <v>112.5</v>
      </c>
      <c r="G2162">
        <v>0</v>
      </c>
      <c r="H2162">
        <v>0</v>
      </c>
      <c r="I2162">
        <v>0</v>
      </c>
      <c r="K2162">
        <v>1997</v>
      </c>
      <c r="L2162">
        <v>2003</v>
      </c>
    </row>
    <row r="2163" spans="1:12" x14ac:dyDescent="0.25">
      <c r="A2163">
        <v>32</v>
      </c>
      <c r="B2163">
        <v>12495208</v>
      </c>
      <c r="C2163" t="s">
        <v>1085</v>
      </c>
      <c r="D2163">
        <v>72</v>
      </c>
      <c r="E2163">
        <v>0</v>
      </c>
      <c r="F2163">
        <v>50.4</v>
      </c>
      <c r="G2163">
        <v>0</v>
      </c>
      <c r="H2163">
        <v>0</v>
      </c>
      <c r="I2163">
        <v>0</v>
      </c>
      <c r="K2163">
        <v>1997</v>
      </c>
      <c r="L2163">
        <v>2001</v>
      </c>
    </row>
    <row r="2164" spans="1:12" x14ac:dyDescent="0.25">
      <c r="A2164">
        <v>32</v>
      </c>
      <c r="B2164">
        <v>12495209</v>
      </c>
      <c r="C2164" t="s">
        <v>1086</v>
      </c>
      <c r="D2164">
        <v>86</v>
      </c>
      <c r="E2164">
        <v>0</v>
      </c>
      <c r="F2164">
        <v>60.2</v>
      </c>
      <c r="G2164">
        <v>0</v>
      </c>
      <c r="H2164">
        <v>0</v>
      </c>
      <c r="I2164">
        <v>0</v>
      </c>
      <c r="K2164">
        <v>1995</v>
      </c>
      <c r="L2164">
        <v>2005</v>
      </c>
    </row>
    <row r="2165" spans="1:12" x14ac:dyDescent="0.25">
      <c r="A2165">
        <v>32</v>
      </c>
      <c r="B2165">
        <v>12495211</v>
      </c>
      <c r="C2165" t="s">
        <v>1086</v>
      </c>
      <c r="D2165">
        <v>78</v>
      </c>
      <c r="E2165">
        <v>0</v>
      </c>
      <c r="F2165">
        <v>54.6</v>
      </c>
      <c r="G2165">
        <v>0</v>
      </c>
      <c r="H2165">
        <v>0</v>
      </c>
      <c r="I2165">
        <v>0</v>
      </c>
      <c r="K2165">
        <v>1995</v>
      </c>
      <c r="L2165">
        <v>2005</v>
      </c>
    </row>
    <row r="2166" spans="1:12" x14ac:dyDescent="0.25">
      <c r="A2166">
        <v>32</v>
      </c>
      <c r="B2166">
        <v>12495225</v>
      </c>
      <c r="C2166" t="s">
        <v>171</v>
      </c>
      <c r="D2166">
        <v>11.7</v>
      </c>
      <c r="E2166">
        <v>0</v>
      </c>
      <c r="F2166">
        <v>8.19</v>
      </c>
      <c r="G2166">
        <v>0</v>
      </c>
      <c r="H2166">
        <v>0</v>
      </c>
      <c r="I2166">
        <v>0</v>
      </c>
      <c r="K2166">
        <v>1997</v>
      </c>
      <c r="L2166">
        <v>1999</v>
      </c>
    </row>
    <row r="2167" spans="1:12" x14ac:dyDescent="0.25">
      <c r="A2167">
        <v>32</v>
      </c>
      <c r="B2167">
        <v>12495226</v>
      </c>
      <c r="C2167" t="s">
        <v>181</v>
      </c>
      <c r="D2167">
        <v>19.5</v>
      </c>
      <c r="E2167">
        <v>0</v>
      </c>
      <c r="F2167">
        <v>13.65</v>
      </c>
      <c r="G2167">
        <v>0</v>
      </c>
      <c r="H2167">
        <v>0</v>
      </c>
      <c r="I2167">
        <v>0</v>
      </c>
      <c r="K2167">
        <v>1997</v>
      </c>
      <c r="L2167">
        <v>2002</v>
      </c>
    </row>
    <row r="2168" spans="1:12" x14ac:dyDescent="0.25">
      <c r="A2168">
        <v>32</v>
      </c>
      <c r="B2168">
        <v>12495227</v>
      </c>
      <c r="C2168" t="s">
        <v>171</v>
      </c>
      <c r="D2168">
        <v>11.7</v>
      </c>
      <c r="E2168">
        <v>0</v>
      </c>
      <c r="F2168">
        <v>8.19</v>
      </c>
      <c r="G2168">
        <v>0</v>
      </c>
      <c r="H2168">
        <v>0</v>
      </c>
      <c r="I2168">
        <v>0</v>
      </c>
      <c r="K2168">
        <v>1997</v>
      </c>
      <c r="L2168">
        <v>1999</v>
      </c>
    </row>
    <row r="2169" spans="1:12" x14ac:dyDescent="0.25">
      <c r="A2169">
        <v>32</v>
      </c>
      <c r="B2169">
        <v>12495228</v>
      </c>
      <c r="C2169" t="s">
        <v>181</v>
      </c>
      <c r="D2169">
        <v>45</v>
      </c>
      <c r="E2169">
        <v>0</v>
      </c>
      <c r="F2169">
        <v>31.5</v>
      </c>
      <c r="G2169">
        <v>0</v>
      </c>
      <c r="H2169">
        <v>0</v>
      </c>
      <c r="I2169">
        <v>0</v>
      </c>
      <c r="K2169">
        <v>1997</v>
      </c>
      <c r="L2169">
        <v>2005</v>
      </c>
    </row>
    <row r="2170" spans="1:12" x14ac:dyDescent="0.25">
      <c r="A2170">
        <v>32</v>
      </c>
      <c r="B2170">
        <v>12495229</v>
      </c>
      <c r="C2170" t="s">
        <v>171</v>
      </c>
      <c r="D2170">
        <v>11.7</v>
      </c>
      <c r="E2170">
        <v>0</v>
      </c>
      <c r="F2170">
        <v>8.19</v>
      </c>
      <c r="G2170">
        <v>0</v>
      </c>
      <c r="H2170">
        <v>0</v>
      </c>
      <c r="I2170">
        <v>0</v>
      </c>
      <c r="K2170">
        <v>1997</v>
      </c>
      <c r="L2170">
        <v>1999</v>
      </c>
    </row>
    <row r="2171" spans="1:12" x14ac:dyDescent="0.25">
      <c r="A2171">
        <v>32</v>
      </c>
      <c r="B2171">
        <v>12495230</v>
      </c>
      <c r="C2171" t="s">
        <v>181</v>
      </c>
      <c r="D2171">
        <v>43</v>
      </c>
      <c r="E2171">
        <v>0</v>
      </c>
      <c r="F2171">
        <v>30.1</v>
      </c>
      <c r="G2171">
        <v>0</v>
      </c>
      <c r="H2171">
        <v>0</v>
      </c>
      <c r="I2171">
        <v>0</v>
      </c>
      <c r="K2171">
        <v>1997</v>
      </c>
      <c r="L2171">
        <v>2005</v>
      </c>
    </row>
    <row r="2172" spans="1:12" x14ac:dyDescent="0.25">
      <c r="A2172">
        <v>32</v>
      </c>
      <c r="B2172">
        <v>12495231</v>
      </c>
      <c r="C2172" t="s">
        <v>171</v>
      </c>
      <c r="D2172">
        <v>12</v>
      </c>
      <c r="E2172">
        <v>0</v>
      </c>
      <c r="F2172">
        <v>8.4</v>
      </c>
      <c r="G2172">
        <v>0</v>
      </c>
      <c r="H2172">
        <v>0</v>
      </c>
      <c r="I2172">
        <v>0</v>
      </c>
      <c r="K2172">
        <v>1998</v>
      </c>
      <c r="L2172">
        <v>2002</v>
      </c>
    </row>
    <row r="2173" spans="1:12" x14ac:dyDescent="0.25">
      <c r="A2173">
        <v>32</v>
      </c>
      <c r="B2173">
        <v>12495232</v>
      </c>
      <c r="C2173" t="s">
        <v>1087</v>
      </c>
      <c r="D2173">
        <v>65</v>
      </c>
      <c r="E2173">
        <v>0</v>
      </c>
      <c r="F2173">
        <v>45.5</v>
      </c>
      <c r="G2173">
        <v>0</v>
      </c>
      <c r="H2173">
        <v>0</v>
      </c>
      <c r="I2173">
        <v>0</v>
      </c>
      <c r="K2173">
        <v>1997</v>
      </c>
      <c r="L2173">
        <v>2007</v>
      </c>
    </row>
    <row r="2174" spans="1:12" x14ac:dyDescent="0.25">
      <c r="A2174">
        <v>32</v>
      </c>
      <c r="B2174">
        <v>12495233</v>
      </c>
      <c r="C2174" t="s">
        <v>171</v>
      </c>
      <c r="D2174">
        <v>15</v>
      </c>
      <c r="E2174">
        <v>0</v>
      </c>
      <c r="F2174">
        <v>10.5</v>
      </c>
      <c r="G2174">
        <v>0</v>
      </c>
      <c r="H2174">
        <v>0</v>
      </c>
      <c r="I2174">
        <v>0</v>
      </c>
      <c r="K2174">
        <v>1998</v>
      </c>
      <c r="L2174">
        <v>2002</v>
      </c>
    </row>
    <row r="2175" spans="1:12" x14ac:dyDescent="0.25">
      <c r="A2175">
        <v>32</v>
      </c>
      <c r="B2175">
        <v>12495234</v>
      </c>
      <c r="C2175" t="s">
        <v>974</v>
      </c>
      <c r="D2175">
        <v>50</v>
      </c>
      <c r="E2175">
        <v>0</v>
      </c>
      <c r="F2175">
        <v>37.5</v>
      </c>
      <c r="G2175">
        <v>0</v>
      </c>
      <c r="H2175">
        <v>0</v>
      </c>
      <c r="I2175">
        <v>0</v>
      </c>
      <c r="K2175">
        <v>1997</v>
      </c>
      <c r="L2175">
        <v>2006</v>
      </c>
    </row>
    <row r="2176" spans="1:12" x14ac:dyDescent="0.25">
      <c r="A2176">
        <v>32</v>
      </c>
      <c r="B2176">
        <v>12495235</v>
      </c>
      <c r="C2176" t="s">
        <v>171</v>
      </c>
      <c r="D2176">
        <v>12</v>
      </c>
      <c r="E2176">
        <v>0</v>
      </c>
      <c r="F2176">
        <v>8.4</v>
      </c>
      <c r="G2176">
        <v>0</v>
      </c>
      <c r="H2176">
        <v>0</v>
      </c>
      <c r="I2176">
        <v>0</v>
      </c>
      <c r="K2176">
        <v>1998</v>
      </c>
      <c r="L2176">
        <v>2002</v>
      </c>
    </row>
    <row r="2177" spans="1:12" x14ac:dyDescent="0.25">
      <c r="A2177">
        <v>32</v>
      </c>
      <c r="B2177">
        <v>12495236</v>
      </c>
      <c r="C2177" t="s">
        <v>181</v>
      </c>
      <c r="D2177">
        <v>19.5</v>
      </c>
      <c r="E2177">
        <v>0</v>
      </c>
      <c r="F2177">
        <v>13.65</v>
      </c>
      <c r="G2177">
        <v>0</v>
      </c>
      <c r="H2177">
        <v>0</v>
      </c>
      <c r="I2177">
        <v>0</v>
      </c>
      <c r="K2177">
        <v>1997</v>
      </c>
      <c r="L2177">
        <v>2005</v>
      </c>
    </row>
    <row r="2178" spans="1:12" x14ac:dyDescent="0.25">
      <c r="A2178">
        <v>32</v>
      </c>
      <c r="B2178">
        <v>12495237</v>
      </c>
      <c r="C2178" t="s">
        <v>171</v>
      </c>
      <c r="D2178">
        <v>55</v>
      </c>
      <c r="E2178">
        <v>0</v>
      </c>
      <c r="F2178">
        <v>41.25</v>
      </c>
      <c r="G2178">
        <v>0</v>
      </c>
      <c r="H2178">
        <v>0</v>
      </c>
      <c r="I2178">
        <v>0</v>
      </c>
      <c r="K2178">
        <v>1997</v>
      </c>
      <c r="L2178">
        <v>2003</v>
      </c>
    </row>
    <row r="2179" spans="1:12" x14ac:dyDescent="0.25">
      <c r="A2179">
        <v>32</v>
      </c>
      <c r="B2179">
        <v>12495238</v>
      </c>
      <c r="C2179" t="s">
        <v>171</v>
      </c>
      <c r="D2179">
        <v>24</v>
      </c>
      <c r="E2179">
        <v>0</v>
      </c>
      <c r="F2179">
        <v>16.8</v>
      </c>
      <c r="G2179">
        <v>0</v>
      </c>
      <c r="H2179">
        <v>0</v>
      </c>
      <c r="I2179">
        <v>0</v>
      </c>
      <c r="K2179">
        <v>1997</v>
      </c>
      <c r="L2179">
        <v>2003</v>
      </c>
    </row>
    <row r="2180" spans="1:12" x14ac:dyDescent="0.25">
      <c r="A2180">
        <v>32</v>
      </c>
      <c r="B2180">
        <v>12495239</v>
      </c>
      <c r="C2180" t="s">
        <v>171</v>
      </c>
      <c r="D2180">
        <v>24</v>
      </c>
      <c r="E2180">
        <v>0</v>
      </c>
      <c r="F2180">
        <v>16.8</v>
      </c>
      <c r="G2180">
        <v>0</v>
      </c>
      <c r="H2180">
        <v>0</v>
      </c>
      <c r="I2180">
        <v>0</v>
      </c>
      <c r="K2180">
        <v>1997</v>
      </c>
      <c r="L2180">
        <v>2003</v>
      </c>
    </row>
    <row r="2181" spans="1:12" x14ac:dyDescent="0.25">
      <c r="A2181">
        <v>32</v>
      </c>
      <c r="B2181">
        <v>12495240</v>
      </c>
      <c r="C2181" t="s">
        <v>171</v>
      </c>
      <c r="D2181">
        <v>55</v>
      </c>
      <c r="E2181">
        <v>0</v>
      </c>
      <c r="F2181">
        <v>38.5</v>
      </c>
      <c r="G2181">
        <v>0</v>
      </c>
      <c r="H2181">
        <v>0</v>
      </c>
      <c r="I2181">
        <v>0</v>
      </c>
      <c r="K2181">
        <v>1997</v>
      </c>
      <c r="L2181">
        <v>2003</v>
      </c>
    </row>
    <row r="2182" spans="1:12" x14ac:dyDescent="0.25">
      <c r="A2182">
        <v>32</v>
      </c>
      <c r="B2182">
        <v>12495241</v>
      </c>
      <c r="C2182" t="s">
        <v>171</v>
      </c>
      <c r="D2182">
        <v>24</v>
      </c>
      <c r="E2182">
        <v>0</v>
      </c>
      <c r="F2182">
        <v>16.8</v>
      </c>
      <c r="G2182">
        <v>0</v>
      </c>
      <c r="H2182">
        <v>0</v>
      </c>
      <c r="I2182">
        <v>0</v>
      </c>
      <c r="K2182">
        <v>1997</v>
      </c>
      <c r="L2182">
        <v>2003</v>
      </c>
    </row>
    <row r="2183" spans="1:12" x14ac:dyDescent="0.25">
      <c r="A2183">
        <v>32</v>
      </c>
      <c r="B2183">
        <v>12495242</v>
      </c>
      <c r="C2183" t="s">
        <v>171</v>
      </c>
      <c r="D2183">
        <v>24</v>
      </c>
      <c r="E2183">
        <v>0</v>
      </c>
      <c r="F2183">
        <v>16.8</v>
      </c>
      <c r="G2183">
        <v>0</v>
      </c>
      <c r="H2183">
        <v>0</v>
      </c>
      <c r="I2183">
        <v>0</v>
      </c>
      <c r="K2183">
        <v>1997</v>
      </c>
      <c r="L2183">
        <v>2003</v>
      </c>
    </row>
    <row r="2184" spans="1:12" x14ac:dyDescent="0.25">
      <c r="A2184">
        <v>32</v>
      </c>
      <c r="B2184">
        <v>12495243</v>
      </c>
      <c r="C2184" t="s">
        <v>171</v>
      </c>
      <c r="D2184">
        <v>12</v>
      </c>
      <c r="E2184">
        <v>0</v>
      </c>
      <c r="F2184">
        <v>8.4</v>
      </c>
      <c r="G2184">
        <v>0</v>
      </c>
      <c r="H2184">
        <v>0</v>
      </c>
      <c r="I2184">
        <v>0</v>
      </c>
      <c r="K2184">
        <v>1995</v>
      </c>
      <c r="L2184">
        <v>1999</v>
      </c>
    </row>
    <row r="2185" spans="1:12" x14ac:dyDescent="0.25">
      <c r="A2185">
        <v>32</v>
      </c>
      <c r="B2185">
        <v>12495244</v>
      </c>
      <c r="C2185" t="s">
        <v>181</v>
      </c>
      <c r="D2185">
        <v>9.75</v>
      </c>
      <c r="E2185">
        <v>0</v>
      </c>
      <c r="F2185">
        <v>6.83</v>
      </c>
      <c r="G2185">
        <v>0</v>
      </c>
      <c r="H2185">
        <v>0</v>
      </c>
      <c r="I2185">
        <v>0</v>
      </c>
      <c r="K2185">
        <v>1995</v>
      </c>
      <c r="L2185">
        <v>1999</v>
      </c>
    </row>
    <row r="2186" spans="1:12" x14ac:dyDescent="0.25">
      <c r="A2186">
        <v>32</v>
      </c>
      <c r="B2186">
        <v>12495245</v>
      </c>
      <c r="C2186" t="s">
        <v>171</v>
      </c>
      <c r="D2186">
        <v>14.4</v>
      </c>
      <c r="E2186">
        <v>0</v>
      </c>
      <c r="F2186">
        <v>10.08</v>
      </c>
      <c r="G2186">
        <v>0</v>
      </c>
      <c r="H2186">
        <v>0</v>
      </c>
      <c r="I2186">
        <v>0</v>
      </c>
      <c r="K2186">
        <v>1995</v>
      </c>
      <c r="L2186">
        <v>1999</v>
      </c>
    </row>
    <row r="2187" spans="1:12" x14ac:dyDescent="0.25">
      <c r="A2187">
        <v>32</v>
      </c>
      <c r="B2187">
        <v>12495246</v>
      </c>
      <c r="C2187" t="s">
        <v>181</v>
      </c>
      <c r="D2187">
        <v>11.7</v>
      </c>
      <c r="E2187">
        <v>0</v>
      </c>
      <c r="F2187">
        <v>8.19</v>
      </c>
      <c r="G2187">
        <v>0</v>
      </c>
      <c r="H2187">
        <v>0</v>
      </c>
      <c r="I2187">
        <v>0</v>
      </c>
      <c r="K2187">
        <v>1995</v>
      </c>
      <c r="L2187">
        <v>1999</v>
      </c>
    </row>
    <row r="2188" spans="1:12" x14ac:dyDescent="0.25">
      <c r="A2188">
        <v>32</v>
      </c>
      <c r="B2188">
        <v>12495247</v>
      </c>
      <c r="C2188" t="s">
        <v>171</v>
      </c>
      <c r="D2188">
        <v>12</v>
      </c>
      <c r="E2188">
        <v>0</v>
      </c>
      <c r="F2188">
        <v>8.4</v>
      </c>
      <c r="G2188">
        <v>0</v>
      </c>
      <c r="H2188">
        <v>0</v>
      </c>
      <c r="I2188">
        <v>0</v>
      </c>
      <c r="K2188">
        <v>1995</v>
      </c>
      <c r="L2188">
        <v>1999</v>
      </c>
    </row>
    <row r="2189" spans="1:12" x14ac:dyDescent="0.25">
      <c r="A2189">
        <v>32</v>
      </c>
      <c r="B2189">
        <v>12495248</v>
      </c>
      <c r="C2189" t="s">
        <v>181</v>
      </c>
      <c r="D2189">
        <v>19.5</v>
      </c>
      <c r="E2189">
        <v>0</v>
      </c>
      <c r="F2189">
        <v>13.65</v>
      </c>
      <c r="G2189">
        <v>0</v>
      </c>
      <c r="H2189">
        <v>0</v>
      </c>
      <c r="I2189">
        <v>0</v>
      </c>
      <c r="K2189">
        <v>1995</v>
      </c>
      <c r="L2189">
        <v>1999</v>
      </c>
    </row>
    <row r="2190" spans="1:12" x14ac:dyDescent="0.25">
      <c r="A2190">
        <v>32</v>
      </c>
      <c r="B2190">
        <v>12495249</v>
      </c>
      <c r="C2190" t="s">
        <v>171</v>
      </c>
      <c r="D2190">
        <v>24</v>
      </c>
      <c r="E2190">
        <v>0</v>
      </c>
      <c r="F2190">
        <v>16.8</v>
      </c>
      <c r="G2190">
        <v>0</v>
      </c>
      <c r="H2190">
        <v>0</v>
      </c>
      <c r="I2190">
        <v>0</v>
      </c>
      <c r="K2190">
        <v>1995</v>
      </c>
      <c r="L2190">
        <v>1999</v>
      </c>
    </row>
    <row r="2191" spans="1:12" x14ac:dyDescent="0.25">
      <c r="A2191">
        <v>32</v>
      </c>
      <c r="B2191">
        <v>12495250</v>
      </c>
      <c r="C2191" t="s">
        <v>171</v>
      </c>
      <c r="D2191">
        <v>14.4</v>
      </c>
      <c r="E2191">
        <v>0</v>
      </c>
      <c r="F2191">
        <v>10.08</v>
      </c>
      <c r="G2191">
        <v>0</v>
      </c>
      <c r="H2191">
        <v>0</v>
      </c>
      <c r="I2191">
        <v>0</v>
      </c>
      <c r="K2191">
        <v>1995</v>
      </c>
      <c r="L2191">
        <v>1999</v>
      </c>
    </row>
    <row r="2192" spans="1:12" x14ac:dyDescent="0.25">
      <c r="A2192">
        <v>32</v>
      </c>
      <c r="B2192">
        <v>12495251</v>
      </c>
      <c r="C2192" t="s">
        <v>171</v>
      </c>
      <c r="D2192">
        <v>24</v>
      </c>
      <c r="E2192">
        <v>0</v>
      </c>
      <c r="F2192">
        <v>16.8</v>
      </c>
      <c r="G2192">
        <v>0</v>
      </c>
      <c r="H2192">
        <v>0</v>
      </c>
      <c r="I2192">
        <v>0</v>
      </c>
      <c r="K2192">
        <v>1995</v>
      </c>
      <c r="L2192">
        <v>1999</v>
      </c>
    </row>
    <row r="2193" spans="1:12" x14ac:dyDescent="0.25">
      <c r="A2193">
        <v>32</v>
      </c>
      <c r="B2193">
        <v>12495252</v>
      </c>
      <c r="C2193" t="s">
        <v>171</v>
      </c>
      <c r="D2193">
        <v>24</v>
      </c>
      <c r="E2193">
        <v>0</v>
      </c>
      <c r="F2193">
        <v>16.8</v>
      </c>
      <c r="G2193">
        <v>0</v>
      </c>
      <c r="H2193">
        <v>0</v>
      </c>
      <c r="I2193">
        <v>0</v>
      </c>
      <c r="K2193">
        <v>1995</v>
      </c>
      <c r="L2193">
        <v>1999</v>
      </c>
    </row>
    <row r="2194" spans="1:12" x14ac:dyDescent="0.25">
      <c r="A2194">
        <v>32</v>
      </c>
      <c r="B2194">
        <v>12495253</v>
      </c>
      <c r="C2194" t="s">
        <v>181</v>
      </c>
      <c r="D2194">
        <v>60</v>
      </c>
      <c r="E2194">
        <v>0</v>
      </c>
      <c r="F2194">
        <v>45</v>
      </c>
      <c r="G2194">
        <v>0</v>
      </c>
      <c r="H2194">
        <v>0</v>
      </c>
      <c r="I2194">
        <v>0</v>
      </c>
      <c r="K2194">
        <v>1992</v>
      </c>
      <c r="L2194">
        <v>2011</v>
      </c>
    </row>
    <row r="2195" spans="1:12" x14ac:dyDescent="0.25">
      <c r="A2195">
        <v>32</v>
      </c>
      <c r="B2195">
        <v>12495254</v>
      </c>
      <c r="C2195" t="s">
        <v>171</v>
      </c>
      <c r="D2195">
        <v>12</v>
      </c>
      <c r="E2195">
        <v>0</v>
      </c>
      <c r="F2195">
        <v>8.4</v>
      </c>
      <c r="G2195">
        <v>0</v>
      </c>
      <c r="H2195">
        <v>0</v>
      </c>
      <c r="I2195">
        <v>0</v>
      </c>
      <c r="K2195">
        <v>1995</v>
      </c>
      <c r="L2195">
        <v>1999</v>
      </c>
    </row>
    <row r="2196" spans="1:12" x14ac:dyDescent="0.25">
      <c r="A2196">
        <v>32</v>
      </c>
      <c r="B2196">
        <v>12495255</v>
      </c>
      <c r="C2196" t="s">
        <v>181</v>
      </c>
      <c r="D2196">
        <v>11.7</v>
      </c>
      <c r="E2196">
        <v>0</v>
      </c>
      <c r="F2196">
        <v>8.19</v>
      </c>
      <c r="G2196">
        <v>0</v>
      </c>
      <c r="H2196">
        <v>0</v>
      </c>
      <c r="I2196">
        <v>0</v>
      </c>
      <c r="K2196">
        <v>1992</v>
      </c>
      <c r="L2196">
        <v>2002</v>
      </c>
    </row>
    <row r="2197" spans="1:12" x14ac:dyDescent="0.25">
      <c r="A2197">
        <v>32</v>
      </c>
      <c r="B2197">
        <v>12495256</v>
      </c>
      <c r="C2197" t="s">
        <v>171</v>
      </c>
      <c r="D2197">
        <v>12</v>
      </c>
      <c r="E2197">
        <v>0</v>
      </c>
      <c r="F2197">
        <v>8.4</v>
      </c>
      <c r="G2197">
        <v>0</v>
      </c>
      <c r="H2197">
        <v>0</v>
      </c>
      <c r="I2197">
        <v>0</v>
      </c>
      <c r="K2197">
        <v>1995</v>
      </c>
      <c r="L2197">
        <v>1999</v>
      </c>
    </row>
    <row r="2198" spans="1:12" x14ac:dyDescent="0.25">
      <c r="A2198">
        <v>32</v>
      </c>
      <c r="B2198">
        <v>12495257</v>
      </c>
      <c r="C2198" t="s">
        <v>181</v>
      </c>
      <c r="D2198">
        <v>19.5</v>
      </c>
      <c r="E2198">
        <v>0</v>
      </c>
      <c r="F2198">
        <v>13.65</v>
      </c>
      <c r="G2198">
        <v>0</v>
      </c>
      <c r="H2198">
        <v>0</v>
      </c>
      <c r="I2198">
        <v>0</v>
      </c>
      <c r="K2198">
        <v>1992</v>
      </c>
      <c r="L2198">
        <v>2005</v>
      </c>
    </row>
    <row r="2199" spans="1:12" x14ac:dyDescent="0.25">
      <c r="A2199">
        <v>32</v>
      </c>
      <c r="B2199">
        <v>12495258</v>
      </c>
      <c r="C2199" t="s">
        <v>171</v>
      </c>
      <c r="D2199">
        <v>53</v>
      </c>
      <c r="E2199">
        <v>0</v>
      </c>
      <c r="F2199">
        <v>37.1</v>
      </c>
      <c r="G2199">
        <v>0</v>
      </c>
      <c r="H2199">
        <v>0</v>
      </c>
      <c r="I2199">
        <v>0</v>
      </c>
      <c r="K2199">
        <v>1995</v>
      </c>
      <c r="L2199">
        <v>2005</v>
      </c>
    </row>
    <row r="2200" spans="1:12" x14ac:dyDescent="0.25">
      <c r="A2200">
        <v>32</v>
      </c>
      <c r="B2200">
        <v>12495259</v>
      </c>
      <c r="C2200" t="s">
        <v>171</v>
      </c>
      <c r="D2200">
        <v>12</v>
      </c>
      <c r="E2200">
        <v>0</v>
      </c>
      <c r="F2200">
        <v>8.4</v>
      </c>
      <c r="G2200">
        <v>0</v>
      </c>
      <c r="H2200">
        <v>0</v>
      </c>
      <c r="I2200">
        <v>0</v>
      </c>
      <c r="K2200">
        <v>1995</v>
      </c>
      <c r="L2200">
        <v>2002</v>
      </c>
    </row>
    <row r="2201" spans="1:12" x14ac:dyDescent="0.25">
      <c r="A2201">
        <v>32</v>
      </c>
      <c r="B2201">
        <v>12495260</v>
      </c>
      <c r="C2201" t="s">
        <v>171</v>
      </c>
      <c r="D2201">
        <v>14.4</v>
      </c>
      <c r="E2201">
        <v>0</v>
      </c>
      <c r="F2201">
        <v>10.08</v>
      </c>
      <c r="G2201">
        <v>0</v>
      </c>
      <c r="H2201">
        <v>0</v>
      </c>
      <c r="I2201">
        <v>0</v>
      </c>
      <c r="K2201">
        <v>1995</v>
      </c>
      <c r="L2201">
        <v>2005</v>
      </c>
    </row>
    <row r="2202" spans="1:12" x14ac:dyDescent="0.25">
      <c r="A2202">
        <v>32</v>
      </c>
      <c r="B2202">
        <v>12495261</v>
      </c>
      <c r="C2202" t="s">
        <v>171</v>
      </c>
      <c r="D2202">
        <v>14.4</v>
      </c>
      <c r="E2202">
        <v>0</v>
      </c>
      <c r="F2202">
        <v>10.08</v>
      </c>
      <c r="G2202">
        <v>0</v>
      </c>
      <c r="H2202">
        <v>0</v>
      </c>
      <c r="I2202">
        <v>0</v>
      </c>
      <c r="K2202">
        <v>1992</v>
      </c>
      <c r="L2202">
        <v>1999</v>
      </c>
    </row>
    <row r="2203" spans="1:12" x14ac:dyDescent="0.25">
      <c r="A2203">
        <v>32</v>
      </c>
      <c r="B2203">
        <v>12495262</v>
      </c>
      <c r="C2203" t="s">
        <v>181</v>
      </c>
      <c r="D2203">
        <v>9.75</v>
      </c>
      <c r="E2203">
        <v>0</v>
      </c>
      <c r="F2203">
        <v>6.83</v>
      </c>
      <c r="G2203">
        <v>0</v>
      </c>
      <c r="H2203">
        <v>0</v>
      </c>
      <c r="I2203">
        <v>0</v>
      </c>
      <c r="K2203">
        <v>1992</v>
      </c>
      <c r="L2203">
        <v>1999</v>
      </c>
    </row>
    <row r="2204" spans="1:12" x14ac:dyDescent="0.25">
      <c r="A2204">
        <v>32</v>
      </c>
      <c r="B2204">
        <v>12495263</v>
      </c>
      <c r="C2204" t="s">
        <v>171</v>
      </c>
      <c r="D2204">
        <v>14.4</v>
      </c>
      <c r="E2204">
        <v>0</v>
      </c>
      <c r="F2204">
        <v>10.08</v>
      </c>
      <c r="G2204">
        <v>0</v>
      </c>
      <c r="H2204">
        <v>0</v>
      </c>
      <c r="I2204">
        <v>0</v>
      </c>
      <c r="K2204">
        <v>1992</v>
      </c>
      <c r="L2204">
        <v>1999</v>
      </c>
    </row>
    <row r="2205" spans="1:12" x14ac:dyDescent="0.25">
      <c r="A2205">
        <v>32</v>
      </c>
      <c r="B2205">
        <v>12495264</v>
      </c>
      <c r="C2205" t="s">
        <v>181</v>
      </c>
      <c r="D2205">
        <v>23.4</v>
      </c>
      <c r="E2205">
        <v>0</v>
      </c>
      <c r="F2205">
        <v>16.38</v>
      </c>
      <c r="G2205">
        <v>0</v>
      </c>
      <c r="H2205">
        <v>0</v>
      </c>
      <c r="I2205">
        <v>0</v>
      </c>
      <c r="K2205">
        <v>1992</v>
      </c>
      <c r="L2205">
        <v>1999</v>
      </c>
    </row>
    <row r="2206" spans="1:12" x14ac:dyDescent="0.25">
      <c r="A2206">
        <v>32</v>
      </c>
      <c r="B2206">
        <v>12495265</v>
      </c>
      <c r="C2206" t="s">
        <v>171</v>
      </c>
      <c r="D2206">
        <v>14.4</v>
      </c>
      <c r="E2206">
        <v>0</v>
      </c>
      <c r="F2206">
        <v>10.08</v>
      </c>
      <c r="G2206">
        <v>0</v>
      </c>
      <c r="H2206">
        <v>0</v>
      </c>
      <c r="I2206">
        <v>0</v>
      </c>
      <c r="K2206">
        <v>1992</v>
      </c>
      <c r="L2206">
        <v>1999</v>
      </c>
    </row>
    <row r="2207" spans="1:12" x14ac:dyDescent="0.25">
      <c r="A2207">
        <v>32</v>
      </c>
      <c r="B2207">
        <v>12495266</v>
      </c>
      <c r="C2207" t="s">
        <v>181</v>
      </c>
      <c r="D2207">
        <v>19.5</v>
      </c>
      <c r="E2207">
        <v>0</v>
      </c>
      <c r="F2207">
        <v>13.65</v>
      </c>
      <c r="G2207">
        <v>0</v>
      </c>
      <c r="H2207">
        <v>0</v>
      </c>
      <c r="I2207">
        <v>0</v>
      </c>
      <c r="K2207">
        <v>1992</v>
      </c>
      <c r="L2207">
        <v>1999</v>
      </c>
    </row>
    <row r="2208" spans="1:12" x14ac:dyDescent="0.25">
      <c r="A2208">
        <v>32</v>
      </c>
      <c r="B2208">
        <v>12495267</v>
      </c>
      <c r="C2208" t="s">
        <v>171</v>
      </c>
      <c r="D2208">
        <v>55</v>
      </c>
      <c r="E2208">
        <v>0</v>
      </c>
      <c r="F2208">
        <v>41.25</v>
      </c>
      <c r="G2208">
        <v>0</v>
      </c>
      <c r="H2208">
        <v>0</v>
      </c>
      <c r="I2208">
        <v>0</v>
      </c>
      <c r="K2208">
        <v>1993</v>
      </c>
      <c r="L2208">
        <v>2002</v>
      </c>
    </row>
    <row r="2209" spans="1:12" x14ac:dyDescent="0.25">
      <c r="A2209">
        <v>32</v>
      </c>
      <c r="B2209">
        <v>12495268</v>
      </c>
      <c r="C2209" t="s">
        <v>181</v>
      </c>
      <c r="D2209">
        <v>43</v>
      </c>
      <c r="E2209">
        <v>0</v>
      </c>
      <c r="F2209">
        <v>30.1</v>
      </c>
      <c r="G2209">
        <v>0</v>
      </c>
      <c r="H2209">
        <v>0</v>
      </c>
      <c r="I2209">
        <v>0</v>
      </c>
      <c r="K2209">
        <v>1993</v>
      </c>
      <c r="L2209">
        <v>2002</v>
      </c>
    </row>
    <row r="2210" spans="1:12" x14ac:dyDescent="0.25">
      <c r="A2210">
        <v>32</v>
      </c>
      <c r="B2210">
        <v>12495269</v>
      </c>
      <c r="C2210" t="s">
        <v>171</v>
      </c>
      <c r="D2210">
        <v>24</v>
      </c>
      <c r="E2210">
        <v>0</v>
      </c>
      <c r="F2210">
        <v>16.8</v>
      </c>
      <c r="G2210">
        <v>0</v>
      </c>
      <c r="H2210">
        <v>0</v>
      </c>
      <c r="I2210">
        <v>0</v>
      </c>
      <c r="K2210">
        <v>1993</v>
      </c>
      <c r="L2210">
        <v>2002</v>
      </c>
    </row>
    <row r="2211" spans="1:12" x14ac:dyDescent="0.25">
      <c r="A2211">
        <v>32</v>
      </c>
      <c r="B2211">
        <v>12495270</v>
      </c>
      <c r="C2211" t="s">
        <v>181</v>
      </c>
      <c r="D2211">
        <v>19.5</v>
      </c>
      <c r="E2211">
        <v>0</v>
      </c>
      <c r="F2211">
        <v>13.65</v>
      </c>
      <c r="G2211">
        <v>0</v>
      </c>
      <c r="H2211">
        <v>0</v>
      </c>
      <c r="I2211">
        <v>0</v>
      </c>
      <c r="K2211">
        <v>1993</v>
      </c>
      <c r="L2211">
        <v>2002</v>
      </c>
    </row>
    <row r="2212" spans="1:12" x14ac:dyDescent="0.25">
      <c r="A2212">
        <v>32</v>
      </c>
      <c r="B2212">
        <v>12495271</v>
      </c>
      <c r="C2212" t="s">
        <v>171</v>
      </c>
      <c r="D2212">
        <v>24</v>
      </c>
      <c r="E2212">
        <v>0</v>
      </c>
      <c r="F2212">
        <v>16.8</v>
      </c>
      <c r="G2212">
        <v>0</v>
      </c>
      <c r="H2212">
        <v>0</v>
      </c>
      <c r="I2212">
        <v>0</v>
      </c>
      <c r="K2212">
        <v>1993</v>
      </c>
      <c r="L2212">
        <v>2002</v>
      </c>
    </row>
    <row r="2213" spans="1:12" x14ac:dyDescent="0.25">
      <c r="A2213">
        <v>32</v>
      </c>
      <c r="B2213">
        <v>12495272</v>
      </c>
      <c r="C2213" t="s">
        <v>181</v>
      </c>
      <c r="D2213">
        <v>19.5</v>
      </c>
      <c r="E2213">
        <v>0</v>
      </c>
      <c r="F2213">
        <v>13.65</v>
      </c>
      <c r="G2213">
        <v>0</v>
      </c>
      <c r="H2213">
        <v>0</v>
      </c>
      <c r="I2213">
        <v>0</v>
      </c>
      <c r="K2213">
        <v>1993</v>
      </c>
      <c r="L2213">
        <v>2002</v>
      </c>
    </row>
    <row r="2214" spans="1:12" x14ac:dyDescent="0.25">
      <c r="A2214">
        <v>32</v>
      </c>
      <c r="B2214">
        <v>12495273</v>
      </c>
      <c r="C2214" t="s">
        <v>171</v>
      </c>
      <c r="D2214">
        <v>55</v>
      </c>
      <c r="E2214">
        <v>0</v>
      </c>
      <c r="F2214">
        <v>38.5</v>
      </c>
      <c r="G2214">
        <v>0</v>
      </c>
      <c r="H2214">
        <v>0</v>
      </c>
      <c r="I2214">
        <v>0</v>
      </c>
      <c r="K2214">
        <v>1993</v>
      </c>
      <c r="L2214">
        <v>2002</v>
      </c>
    </row>
    <row r="2215" spans="1:12" x14ac:dyDescent="0.25">
      <c r="A2215">
        <v>32</v>
      </c>
      <c r="B2215">
        <v>12495274</v>
      </c>
      <c r="C2215" t="s">
        <v>171</v>
      </c>
      <c r="D2215">
        <v>28.8</v>
      </c>
      <c r="E2215">
        <v>0</v>
      </c>
      <c r="F2215">
        <v>20.16</v>
      </c>
      <c r="G2215">
        <v>0</v>
      </c>
      <c r="H2215">
        <v>0</v>
      </c>
      <c r="I2215">
        <v>0</v>
      </c>
      <c r="K2215">
        <v>1993</v>
      </c>
      <c r="L2215">
        <v>2002</v>
      </c>
    </row>
    <row r="2216" spans="1:12" x14ac:dyDescent="0.25">
      <c r="A2216">
        <v>32</v>
      </c>
      <c r="B2216">
        <v>12495275</v>
      </c>
      <c r="C2216" t="s">
        <v>171</v>
      </c>
      <c r="D2216">
        <v>14.4</v>
      </c>
      <c r="E2216">
        <v>0</v>
      </c>
      <c r="F2216">
        <v>10.08</v>
      </c>
      <c r="G2216">
        <v>0</v>
      </c>
      <c r="H2216">
        <v>0</v>
      </c>
      <c r="I2216">
        <v>0</v>
      </c>
      <c r="K2216">
        <v>1993</v>
      </c>
      <c r="L2216">
        <v>2002</v>
      </c>
    </row>
    <row r="2217" spans="1:12" x14ac:dyDescent="0.25">
      <c r="A2217">
        <v>32</v>
      </c>
      <c r="B2217">
        <v>12495276</v>
      </c>
      <c r="C2217" t="s">
        <v>171</v>
      </c>
      <c r="D2217">
        <v>12</v>
      </c>
      <c r="E2217">
        <v>0</v>
      </c>
      <c r="F2217">
        <v>8.4</v>
      </c>
      <c r="G2217">
        <v>0</v>
      </c>
      <c r="H2217">
        <v>0</v>
      </c>
      <c r="I2217">
        <v>0</v>
      </c>
      <c r="K2217">
        <v>1992</v>
      </c>
      <c r="L2217">
        <v>1998</v>
      </c>
    </row>
    <row r="2218" spans="1:12" x14ac:dyDescent="0.25">
      <c r="A2218">
        <v>32</v>
      </c>
      <c r="B2218">
        <v>12495277</v>
      </c>
      <c r="C2218" t="s">
        <v>279</v>
      </c>
      <c r="D2218">
        <v>64</v>
      </c>
      <c r="E2218">
        <v>0</v>
      </c>
      <c r="F2218">
        <v>44.8</v>
      </c>
      <c r="G2218">
        <v>0</v>
      </c>
      <c r="H2218">
        <v>0</v>
      </c>
      <c r="I2218">
        <v>0</v>
      </c>
      <c r="K2218">
        <v>1995</v>
      </c>
      <c r="L2218">
        <v>2003</v>
      </c>
    </row>
    <row r="2219" spans="1:12" x14ac:dyDescent="0.25">
      <c r="A2219">
        <v>32</v>
      </c>
      <c r="B2219">
        <v>12495278</v>
      </c>
      <c r="C2219" t="s">
        <v>171</v>
      </c>
      <c r="D2219">
        <v>12</v>
      </c>
      <c r="E2219">
        <v>0</v>
      </c>
      <c r="F2219">
        <v>8.4</v>
      </c>
      <c r="G2219">
        <v>0</v>
      </c>
      <c r="H2219">
        <v>0</v>
      </c>
      <c r="I2219">
        <v>0</v>
      </c>
      <c r="K2219">
        <v>1992</v>
      </c>
      <c r="L2219">
        <v>1998</v>
      </c>
    </row>
    <row r="2220" spans="1:12" x14ac:dyDescent="0.25">
      <c r="A2220">
        <v>32</v>
      </c>
      <c r="B2220">
        <v>12495279</v>
      </c>
      <c r="C2220" t="s">
        <v>279</v>
      </c>
      <c r="D2220">
        <v>64</v>
      </c>
      <c r="E2220">
        <v>0</v>
      </c>
      <c r="F2220">
        <v>44.8</v>
      </c>
      <c r="G2220">
        <v>0</v>
      </c>
      <c r="H2220">
        <v>0</v>
      </c>
      <c r="I2220">
        <v>0</v>
      </c>
      <c r="K2220">
        <v>1995</v>
      </c>
      <c r="L2220">
        <v>2003</v>
      </c>
    </row>
    <row r="2221" spans="1:12" x14ac:dyDescent="0.25">
      <c r="A2221">
        <v>32</v>
      </c>
      <c r="B2221">
        <v>12495280</v>
      </c>
      <c r="C2221" t="s">
        <v>171</v>
      </c>
      <c r="D2221">
        <v>14.4</v>
      </c>
      <c r="E2221">
        <v>0</v>
      </c>
      <c r="F2221">
        <v>10.08</v>
      </c>
      <c r="G2221">
        <v>0</v>
      </c>
      <c r="H2221">
        <v>0</v>
      </c>
      <c r="I2221">
        <v>0</v>
      </c>
      <c r="K2221">
        <v>1992</v>
      </c>
      <c r="L2221">
        <v>1998</v>
      </c>
    </row>
    <row r="2222" spans="1:12" x14ac:dyDescent="0.25">
      <c r="A2222">
        <v>32</v>
      </c>
      <c r="B2222">
        <v>12495281</v>
      </c>
      <c r="C2222" t="s">
        <v>279</v>
      </c>
      <c r="D2222">
        <v>64</v>
      </c>
      <c r="E2222">
        <v>0</v>
      </c>
      <c r="F2222">
        <v>44.8</v>
      </c>
      <c r="G2222">
        <v>0</v>
      </c>
      <c r="H2222">
        <v>0</v>
      </c>
      <c r="I2222">
        <v>0</v>
      </c>
      <c r="K2222">
        <v>1995</v>
      </c>
      <c r="L2222">
        <v>2003</v>
      </c>
    </row>
    <row r="2223" spans="1:12" x14ac:dyDescent="0.25">
      <c r="A2223">
        <v>32</v>
      </c>
      <c r="B2223">
        <v>12495282</v>
      </c>
      <c r="C2223" t="s">
        <v>171</v>
      </c>
      <c r="D2223">
        <v>14.4</v>
      </c>
      <c r="E2223">
        <v>0</v>
      </c>
      <c r="F2223">
        <v>10.08</v>
      </c>
      <c r="G2223">
        <v>0</v>
      </c>
      <c r="H2223">
        <v>0</v>
      </c>
      <c r="I2223">
        <v>0</v>
      </c>
      <c r="K2223">
        <v>1997</v>
      </c>
      <c r="L2223">
        <v>2002</v>
      </c>
    </row>
    <row r="2224" spans="1:12" x14ac:dyDescent="0.25">
      <c r="A2224">
        <v>32</v>
      </c>
      <c r="B2224">
        <v>12495283</v>
      </c>
      <c r="C2224" t="s">
        <v>171</v>
      </c>
      <c r="D2224">
        <v>55</v>
      </c>
      <c r="E2224">
        <v>0</v>
      </c>
      <c r="F2224">
        <v>38.5</v>
      </c>
      <c r="G2224">
        <v>0</v>
      </c>
      <c r="H2224">
        <v>0</v>
      </c>
      <c r="I2224">
        <v>0</v>
      </c>
      <c r="K2224">
        <v>1997</v>
      </c>
      <c r="L2224">
        <v>2005</v>
      </c>
    </row>
    <row r="2225" spans="1:12" x14ac:dyDescent="0.25">
      <c r="A2225">
        <v>32</v>
      </c>
      <c r="B2225">
        <v>12495284</v>
      </c>
      <c r="C2225" t="s">
        <v>171</v>
      </c>
      <c r="D2225">
        <v>53</v>
      </c>
      <c r="E2225">
        <v>0</v>
      </c>
      <c r="F2225">
        <v>37.1</v>
      </c>
      <c r="G2225">
        <v>0</v>
      </c>
      <c r="H2225">
        <v>0</v>
      </c>
      <c r="I2225">
        <v>0</v>
      </c>
      <c r="K2225">
        <v>1997</v>
      </c>
      <c r="L2225">
        <v>2005</v>
      </c>
    </row>
    <row r="2226" spans="1:12" x14ac:dyDescent="0.25">
      <c r="A2226">
        <v>32</v>
      </c>
      <c r="B2226">
        <v>12495285</v>
      </c>
      <c r="C2226" t="s">
        <v>171</v>
      </c>
      <c r="D2226">
        <v>12</v>
      </c>
      <c r="E2226">
        <v>0</v>
      </c>
      <c r="F2226">
        <v>8.4</v>
      </c>
      <c r="G2226">
        <v>0</v>
      </c>
      <c r="H2226">
        <v>0</v>
      </c>
      <c r="I2226">
        <v>0</v>
      </c>
      <c r="K2226">
        <v>1995</v>
      </c>
      <c r="L2226">
        <v>2001</v>
      </c>
    </row>
    <row r="2227" spans="1:12" x14ac:dyDescent="0.25">
      <c r="A2227">
        <v>32</v>
      </c>
      <c r="B2227">
        <v>12495286</v>
      </c>
      <c r="C2227" t="s">
        <v>181</v>
      </c>
      <c r="D2227">
        <v>19.5</v>
      </c>
      <c r="E2227">
        <v>0</v>
      </c>
      <c r="F2227">
        <v>13.65</v>
      </c>
      <c r="G2227">
        <v>0</v>
      </c>
      <c r="H2227">
        <v>0</v>
      </c>
      <c r="I2227">
        <v>0</v>
      </c>
      <c r="K2227">
        <v>1995</v>
      </c>
      <c r="L2227">
        <v>2001</v>
      </c>
    </row>
    <row r="2228" spans="1:12" x14ac:dyDescent="0.25">
      <c r="A2228">
        <v>32</v>
      </c>
      <c r="B2228">
        <v>12495287</v>
      </c>
      <c r="C2228" t="s">
        <v>171</v>
      </c>
      <c r="D2228">
        <v>24</v>
      </c>
      <c r="E2228">
        <v>0</v>
      </c>
      <c r="F2228">
        <v>16.8</v>
      </c>
      <c r="G2228">
        <v>0</v>
      </c>
      <c r="H2228">
        <v>0</v>
      </c>
      <c r="I2228">
        <v>0</v>
      </c>
      <c r="K2228">
        <v>1995</v>
      </c>
      <c r="L2228">
        <v>2001</v>
      </c>
    </row>
    <row r="2229" spans="1:12" x14ac:dyDescent="0.25">
      <c r="A2229">
        <v>32</v>
      </c>
      <c r="B2229">
        <v>12495288</v>
      </c>
      <c r="C2229" t="s">
        <v>181</v>
      </c>
      <c r="D2229">
        <v>19.5</v>
      </c>
      <c r="E2229">
        <v>0</v>
      </c>
      <c r="F2229">
        <v>13.65</v>
      </c>
      <c r="G2229">
        <v>0</v>
      </c>
      <c r="H2229">
        <v>0</v>
      </c>
      <c r="I2229">
        <v>0</v>
      </c>
      <c r="K2229">
        <v>1995</v>
      </c>
      <c r="L2229">
        <v>2002</v>
      </c>
    </row>
    <row r="2230" spans="1:12" x14ac:dyDescent="0.25">
      <c r="A2230">
        <v>32</v>
      </c>
      <c r="B2230">
        <v>12495289</v>
      </c>
      <c r="C2230" t="s">
        <v>171</v>
      </c>
      <c r="D2230">
        <v>24</v>
      </c>
      <c r="E2230">
        <v>0</v>
      </c>
      <c r="F2230">
        <v>16.8</v>
      </c>
      <c r="G2230">
        <v>0</v>
      </c>
      <c r="H2230">
        <v>0</v>
      </c>
      <c r="I2230">
        <v>0</v>
      </c>
      <c r="K2230">
        <v>1995</v>
      </c>
      <c r="L2230">
        <v>2000</v>
      </c>
    </row>
    <row r="2231" spans="1:12" x14ac:dyDescent="0.25">
      <c r="A2231">
        <v>32</v>
      </c>
      <c r="B2231">
        <v>12495290</v>
      </c>
      <c r="C2231" t="s">
        <v>181</v>
      </c>
      <c r="D2231">
        <v>19.5</v>
      </c>
      <c r="E2231">
        <v>0</v>
      </c>
      <c r="F2231">
        <v>13.65</v>
      </c>
      <c r="G2231">
        <v>0</v>
      </c>
      <c r="H2231">
        <v>0</v>
      </c>
      <c r="I2231">
        <v>0</v>
      </c>
      <c r="K2231">
        <v>1995</v>
      </c>
      <c r="L2231">
        <v>2002</v>
      </c>
    </row>
    <row r="2232" spans="1:12" x14ac:dyDescent="0.25">
      <c r="A2232">
        <v>32</v>
      </c>
      <c r="B2232">
        <v>12495291</v>
      </c>
      <c r="C2232" t="s">
        <v>171</v>
      </c>
      <c r="D2232">
        <v>24</v>
      </c>
      <c r="E2232">
        <v>0</v>
      </c>
      <c r="F2232">
        <v>16.8</v>
      </c>
      <c r="G2232">
        <v>0</v>
      </c>
      <c r="H2232">
        <v>0</v>
      </c>
      <c r="I2232">
        <v>0</v>
      </c>
      <c r="K2232">
        <v>1995</v>
      </c>
      <c r="L2232">
        <v>1999</v>
      </c>
    </row>
    <row r="2233" spans="1:12" x14ac:dyDescent="0.25">
      <c r="A2233">
        <v>32</v>
      </c>
      <c r="B2233">
        <v>12495292</v>
      </c>
      <c r="C2233" t="s">
        <v>171</v>
      </c>
      <c r="D2233">
        <v>12</v>
      </c>
      <c r="E2233">
        <v>0</v>
      </c>
      <c r="F2233">
        <v>8.4</v>
      </c>
      <c r="G2233">
        <v>0</v>
      </c>
      <c r="H2233">
        <v>0</v>
      </c>
      <c r="I2233">
        <v>0</v>
      </c>
      <c r="K2233">
        <v>1995</v>
      </c>
      <c r="L2233">
        <v>1999</v>
      </c>
    </row>
    <row r="2234" spans="1:12" x14ac:dyDescent="0.25">
      <c r="A2234">
        <v>32</v>
      </c>
      <c r="B2234">
        <v>12495293</v>
      </c>
      <c r="C2234" t="s">
        <v>171</v>
      </c>
      <c r="D2234">
        <v>14.4</v>
      </c>
      <c r="E2234">
        <v>0</v>
      </c>
      <c r="F2234">
        <v>10.08</v>
      </c>
      <c r="G2234">
        <v>0</v>
      </c>
      <c r="H2234">
        <v>0</v>
      </c>
      <c r="I2234">
        <v>0</v>
      </c>
      <c r="K2234">
        <v>1995</v>
      </c>
      <c r="L2234">
        <v>1999</v>
      </c>
    </row>
    <row r="2235" spans="1:12" x14ac:dyDescent="0.25">
      <c r="A2235">
        <v>32</v>
      </c>
      <c r="B2235">
        <v>12495294</v>
      </c>
      <c r="C2235" t="s">
        <v>171</v>
      </c>
      <c r="D2235">
        <v>14.4</v>
      </c>
      <c r="E2235">
        <v>0</v>
      </c>
      <c r="F2235">
        <v>10.08</v>
      </c>
      <c r="G2235">
        <v>0</v>
      </c>
      <c r="H2235">
        <v>0</v>
      </c>
      <c r="I2235">
        <v>0</v>
      </c>
      <c r="K2235">
        <v>1997</v>
      </c>
      <c r="L2235">
        <v>2002</v>
      </c>
    </row>
    <row r="2236" spans="1:12" x14ac:dyDescent="0.25">
      <c r="A2236">
        <v>32</v>
      </c>
      <c r="B2236">
        <v>12495295</v>
      </c>
      <c r="C2236" t="s">
        <v>171</v>
      </c>
      <c r="D2236">
        <v>53</v>
      </c>
      <c r="E2236">
        <v>0</v>
      </c>
      <c r="F2236">
        <v>37.1</v>
      </c>
      <c r="G2236">
        <v>0</v>
      </c>
      <c r="H2236">
        <v>0</v>
      </c>
      <c r="I2236">
        <v>0</v>
      </c>
      <c r="K2236">
        <v>1997</v>
      </c>
      <c r="L2236">
        <v>2005</v>
      </c>
    </row>
    <row r="2237" spans="1:12" x14ac:dyDescent="0.25">
      <c r="A2237">
        <v>32</v>
      </c>
      <c r="B2237">
        <v>12495296</v>
      </c>
      <c r="C2237" t="s">
        <v>171</v>
      </c>
      <c r="D2237">
        <v>24</v>
      </c>
      <c r="E2237">
        <v>0</v>
      </c>
      <c r="F2237">
        <v>16.8</v>
      </c>
      <c r="G2237">
        <v>0</v>
      </c>
      <c r="H2237">
        <v>0</v>
      </c>
      <c r="I2237">
        <v>0</v>
      </c>
      <c r="K2237">
        <v>1997</v>
      </c>
      <c r="L2237">
        <v>2005</v>
      </c>
    </row>
    <row r="2238" spans="1:12" x14ac:dyDescent="0.25">
      <c r="A2238">
        <v>32</v>
      </c>
      <c r="B2238">
        <v>12495297</v>
      </c>
      <c r="C2238" t="s">
        <v>1088</v>
      </c>
      <c r="D2238">
        <v>335</v>
      </c>
      <c r="E2238">
        <v>0</v>
      </c>
      <c r="F2238">
        <v>234.5</v>
      </c>
      <c r="G2238">
        <v>0</v>
      </c>
      <c r="H2238">
        <v>0</v>
      </c>
      <c r="I2238">
        <v>0</v>
      </c>
      <c r="K2238">
        <v>1995</v>
      </c>
      <c r="L2238">
        <v>2005</v>
      </c>
    </row>
    <row r="2239" spans="1:12" x14ac:dyDescent="0.25">
      <c r="A2239">
        <v>32</v>
      </c>
      <c r="B2239">
        <v>12495298</v>
      </c>
      <c r="C2239" t="s">
        <v>1089</v>
      </c>
      <c r="D2239">
        <v>385</v>
      </c>
      <c r="E2239">
        <v>0</v>
      </c>
      <c r="F2239">
        <v>269.5</v>
      </c>
      <c r="G2239">
        <v>0</v>
      </c>
      <c r="H2239">
        <v>0</v>
      </c>
      <c r="I2239">
        <v>0</v>
      </c>
      <c r="K2239">
        <v>1998</v>
      </c>
      <c r="L2239">
        <v>2005</v>
      </c>
    </row>
    <row r="2240" spans="1:12" x14ac:dyDescent="0.25">
      <c r="A2240">
        <v>32</v>
      </c>
      <c r="B2240">
        <v>12495303</v>
      </c>
      <c r="C2240" t="s">
        <v>171</v>
      </c>
      <c r="D2240">
        <v>14.4</v>
      </c>
      <c r="E2240">
        <v>0</v>
      </c>
      <c r="F2240">
        <v>10.08</v>
      </c>
      <c r="G2240">
        <v>0</v>
      </c>
      <c r="H2240">
        <v>0</v>
      </c>
      <c r="I2240">
        <v>0</v>
      </c>
      <c r="K2240">
        <v>1997</v>
      </c>
      <c r="L2240">
        <v>2002</v>
      </c>
    </row>
    <row r="2241" spans="1:12" x14ac:dyDescent="0.25">
      <c r="A2241">
        <v>32</v>
      </c>
      <c r="B2241">
        <v>12495304</v>
      </c>
      <c r="C2241" t="s">
        <v>181</v>
      </c>
      <c r="D2241">
        <v>9.75</v>
      </c>
      <c r="E2241">
        <v>0</v>
      </c>
      <c r="F2241">
        <v>6.83</v>
      </c>
      <c r="G2241">
        <v>0</v>
      </c>
      <c r="H2241">
        <v>0</v>
      </c>
      <c r="I2241">
        <v>0</v>
      </c>
      <c r="K2241">
        <v>1997</v>
      </c>
      <c r="L2241">
        <v>2002</v>
      </c>
    </row>
    <row r="2242" spans="1:12" x14ac:dyDescent="0.25">
      <c r="A2242">
        <v>32</v>
      </c>
      <c r="B2242">
        <v>12495305</v>
      </c>
      <c r="C2242" t="s">
        <v>171</v>
      </c>
      <c r="D2242">
        <v>24</v>
      </c>
      <c r="E2242">
        <v>0</v>
      </c>
      <c r="F2242">
        <v>16.8</v>
      </c>
      <c r="G2242">
        <v>0</v>
      </c>
      <c r="H2242">
        <v>0</v>
      </c>
      <c r="I2242">
        <v>0</v>
      </c>
      <c r="K2242">
        <v>1997</v>
      </c>
      <c r="L2242">
        <v>2005</v>
      </c>
    </row>
    <row r="2243" spans="1:12" x14ac:dyDescent="0.25">
      <c r="A2243">
        <v>32</v>
      </c>
      <c r="B2243">
        <v>12495306</v>
      </c>
      <c r="C2243" t="s">
        <v>181</v>
      </c>
      <c r="D2243">
        <v>19.5</v>
      </c>
      <c r="E2243">
        <v>0</v>
      </c>
      <c r="F2243">
        <v>13.65</v>
      </c>
      <c r="G2243">
        <v>0</v>
      </c>
      <c r="H2243">
        <v>0</v>
      </c>
      <c r="I2243">
        <v>0</v>
      </c>
      <c r="K2243">
        <v>1997</v>
      </c>
      <c r="L2243">
        <v>2005</v>
      </c>
    </row>
    <row r="2244" spans="1:12" x14ac:dyDescent="0.25">
      <c r="A2244">
        <v>32</v>
      </c>
      <c r="B2244">
        <v>12495307</v>
      </c>
      <c r="C2244" t="s">
        <v>171</v>
      </c>
      <c r="D2244">
        <v>24</v>
      </c>
      <c r="E2244">
        <v>0</v>
      </c>
      <c r="F2244">
        <v>16.8</v>
      </c>
      <c r="G2244">
        <v>0</v>
      </c>
      <c r="H2244">
        <v>0</v>
      </c>
      <c r="I2244">
        <v>0</v>
      </c>
      <c r="K2244">
        <v>1997</v>
      </c>
      <c r="L2244">
        <v>2005</v>
      </c>
    </row>
    <row r="2245" spans="1:12" x14ac:dyDescent="0.25">
      <c r="A2245">
        <v>32</v>
      </c>
      <c r="B2245">
        <v>12495308</v>
      </c>
      <c r="C2245" t="s">
        <v>181</v>
      </c>
      <c r="D2245">
        <v>19.5</v>
      </c>
      <c r="E2245">
        <v>0</v>
      </c>
      <c r="F2245">
        <v>13.65</v>
      </c>
      <c r="G2245">
        <v>0</v>
      </c>
      <c r="H2245">
        <v>0</v>
      </c>
      <c r="I2245">
        <v>0</v>
      </c>
      <c r="K2245">
        <v>1997</v>
      </c>
      <c r="L2245">
        <v>2005</v>
      </c>
    </row>
    <row r="2246" spans="1:12" x14ac:dyDescent="0.25">
      <c r="A2246">
        <v>32</v>
      </c>
      <c r="B2246">
        <v>12495309</v>
      </c>
      <c r="C2246" t="s">
        <v>171</v>
      </c>
      <c r="D2246">
        <v>12</v>
      </c>
      <c r="E2246">
        <v>0</v>
      </c>
      <c r="F2246">
        <v>8.4</v>
      </c>
      <c r="G2246">
        <v>0</v>
      </c>
      <c r="H2246">
        <v>0</v>
      </c>
      <c r="I2246">
        <v>0</v>
      </c>
      <c r="K2246">
        <v>1997</v>
      </c>
      <c r="L2246">
        <v>2002</v>
      </c>
    </row>
    <row r="2247" spans="1:12" x14ac:dyDescent="0.25">
      <c r="A2247">
        <v>32</v>
      </c>
      <c r="B2247">
        <v>12495310</v>
      </c>
      <c r="C2247" t="s">
        <v>171</v>
      </c>
      <c r="D2247">
        <v>24</v>
      </c>
      <c r="E2247">
        <v>0</v>
      </c>
      <c r="F2247">
        <v>16.8</v>
      </c>
      <c r="G2247">
        <v>0</v>
      </c>
      <c r="H2247">
        <v>0</v>
      </c>
      <c r="I2247">
        <v>0</v>
      </c>
      <c r="K2247">
        <v>1997</v>
      </c>
      <c r="L2247">
        <v>2004</v>
      </c>
    </row>
    <row r="2248" spans="1:12" x14ac:dyDescent="0.25">
      <c r="A2248">
        <v>32</v>
      </c>
      <c r="B2248">
        <v>12495311</v>
      </c>
      <c r="C2248" t="s">
        <v>171</v>
      </c>
      <c r="D2248">
        <v>24</v>
      </c>
      <c r="E2248">
        <v>0</v>
      </c>
      <c r="F2248">
        <v>16.8</v>
      </c>
      <c r="G2248">
        <v>0</v>
      </c>
      <c r="H2248">
        <v>0</v>
      </c>
      <c r="I2248">
        <v>0</v>
      </c>
      <c r="K2248">
        <v>1997</v>
      </c>
      <c r="L2248">
        <v>2004</v>
      </c>
    </row>
    <row r="2249" spans="1:12" x14ac:dyDescent="0.25">
      <c r="A2249">
        <v>32</v>
      </c>
      <c r="B2249">
        <v>12495312</v>
      </c>
      <c r="C2249" t="s">
        <v>171</v>
      </c>
      <c r="D2249">
        <v>14.4</v>
      </c>
      <c r="E2249">
        <v>0</v>
      </c>
      <c r="F2249">
        <v>10.08</v>
      </c>
      <c r="G2249">
        <v>0</v>
      </c>
      <c r="H2249">
        <v>0</v>
      </c>
      <c r="I2249">
        <v>0</v>
      </c>
      <c r="K2249">
        <v>1992</v>
      </c>
      <c r="L2249">
        <v>1999</v>
      </c>
    </row>
    <row r="2250" spans="1:12" x14ac:dyDescent="0.25">
      <c r="A2250">
        <v>32</v>
      </c>
      <c r="B2250">
        <v>12495313</v>
      </c>
      <c r="C2250" t="s">
        <v>171</v>
      </c>
      <c r="D2250">
        <v>14.4</v>
      </c>
      <c r="E2250">
        <v>0</v>
      </c>
      <c r="F2250">
        <v>10.08</v>
      </c>
      <c r="G2250">
        <v>0</v>
      </c>
      <c r="H2250">
        <v>0</v>
      </c>
      <c r="I2250">
        <v>0</v>
      </c>
      <c r="K2250">
        <v>1992</v>
      </c>
      <c r="L2250">
        <v>1999</v>
      </c>
    </row>
    <row r="2251" spans="1:12" x14ac:dyDescent="0.25">
      <c r="A2251">
        <v>32</v>
      </c>
      <c r="B2251">
        <v>12495314</v>
      </c>
      <c r="C2251" t="s">
        <v>171</v>
      </c>
      <c r="D2251">
        <v>12</v>
      </c>
      <c r="E2251">
        <v>0</v>
      </c>
      <c r="F2251">
        <v>8.4</v>
      </c>
      <c r="G2251">
        <v>0</v>
      </c>
      <c r="H2251">
        <v>0</v>
      </c>
      <c r="I2251">
        <v>0</v>
      </c>
      <c r="K2251">
        <v>1992</v>
      </c>
      <c r="L2251">
        <v>1999</v>
      </c>
    </row>
    <row r="2252" spans="1:12" x14ac:dyDescent="0.25">
      <c r="A2252">
        <v>32</v>
      </c>
      <c r="B2252">
        <v>12495315</v>
      </c>
      <c r="C2252" t="s">
        <v>171</v>
      </c>
      <c r="D2252">
        <v>55</v>
      </c>
      <c r="E2252">
        <v>0</v>
      </c>
      <c r="F2252">
        <v>41.25</v>
      </c>
      <c r="G2252">
        <v>0</v>
      </c>
      <c r="H2252">
        <v>0</v>
      </c>
      <c r="I2252">
        <v>0</v>
      </c>
      <c r="K2252">
        <v>2000</v>
      </c>
      <c r="L2252">
        <v>2005</v>
      </c>
    </row>
    <row r="2253" spans="1:12" x14ac:dyDescent="0.25">
      <c r="A2253">
        <v>32</v>
      </c>
      <c r="B2253">
        <v>12495316</v>
      </c>
      <c r="C2253" t="s">
        <v>171</v>
      </c>
      <c r="D2253">
        <v>24</v>
      </c>
      <c r="E2253">
        <v>0</v>
      </c>
      <c r="F2253">
        <v>16.8</v>
      </c>
      <c r="G2253">
        <v>0</v>
      </c>
      <c r="H2253">
        <v>0</v>
      </c>
      <c r="I2253">
        <v>0</v>
      </c>
      <c r="K2253">
        <v>2000</v>
      </c>
      <c r="L2253">
        <v>2002</v>
      </c>
    </row>
    <row r="2254" spans="1:12" x14ac:dyDescent="0.25">
      <c r="A2254">
        <v>32</v>
      </c>
      <c r="B2254">
        <v>12495317</v>
      </c>
      <c r="C2254" t="s">
        <v>171</v>
      </c>
      <c r="D2254">
        <v>53</v>
      </c>
      <c r="E2254">
        <v>0</v>
      </c>
      <c r="F2254">
        <v>37.1</v>
      </c>
      <c r="G2254">
        <v>0</v>
      </c>
      <c r="H2254">
        <v>0</v>
      </c>
      <c r="I2254">
        <v>0</v>
      </c>
      <c r="K2254">
        <v>2000</v>
      </c>
      <c r="L2254">
        <v>2005</v>
      </c>
    </row>
    <row r="2255" spans="1:12" x14ac:dyDescent="0.25">
      <c r="A2255">
        <v>32</v>
      </c>
      <c r="B2255">
        <v>12495318</v>
      </c>
      <c r="C2255" t="s">
        <v>171</v>
      </c>
      <c r="D2255">
        <v>30</v>
      </c>
      <c r="E2255">
        <v>0</v>
      </c>
      <c r="F2255">
        <v>21</v>
      </c>
      <c r="G2255">
        <v>0</v>
      </c>
      <c r="H2255">
        <v>0</v>
      </c>
      <c r="I2255">
        <v>0</v>
      </c>
      <c r="K2255">
        <v>1998</v>
      </c>
      <c r="L2255">
        <v>2004</v>
      </c>
    </row>
    <row r="2256" spans="1:12" x14ac:dyDescent="0.25">
      <c r="A2256">
        <v>32</v>
      </c>
      <c r="B2256">
        <v>12495319</v>
      </c>
      <c r="C2256" t="s">
        <v>181</v>
      </c>
      <c r="D2256">
        <v>19.5</v>
      </c>
      <c r="E2256">
        <v>0</v>
      </c>
      <c r="F2256">
        <v>13.65</v>
      </c>
      <c r="G2256">
        <v>0</v>
      </c>
      <c r="H2256">
        <v>0</v>
      </c>
      <c r="I2256">
        <v>0</v>
      </c>
      <c r="K2256">
        <v>1998</v>
      </c>
      <c r="L2256">
        <v>2004</v>
      </c>
    </row>
    <row r="2257" spans="1:12" x14ac:dyDescent="0.25">
      <c r="A2257">
        <v>32</v>
      </c>
      <c r="B2257">
        <v>12495320</v>
      </c>
      <c r="C2257" t="s">
        <v>171</v>
      </c>
      <c r="D2257">
        <v>48</v>
      </c>
      <c r="E2257">
        <v>0</v>
      </c>
      <c r="F2257">
        <v>33.6</v>
      </c>
      <c r="G2257">
        <v>0</v>
      </c>
      <c r="H2257">
        <v>0</v>
      </c>
      <c r="I2257">
        <v>0</v>
      </c>
      <c r="K2257">
        <v>1998</v>
      </c>
      <c r="L2257">
        <v>2004</v>
      </c>
    </row>
    <row r="2258" spans="1:12" x14ac:dyDescent="0.25">
      <c r="A2258">
        <v>32</v>
      </c>
      <c r="B2258">
        <v>12495321</v>
      </c>
      <c r="C2258" t="s">
        <v>181</v>
      </c>
      <c r="D2258">
        <v>11.7</v>
      </c>
      <c r="E2258">
        <v>0</v>
      </c>
      <c r="F2258">
        <v>8.19</v>
      </c>
      <c r="G2258">
        <v>0</v>
      </c>
      <c r="H2258">
        <v>0</v>
      </c>
      <c r="I2258">
        <v>0</v>
      </c>
      <c r="K2258">
        <v>1998</v>
      </c>
      <c r="L2258">
        <v>2004</v>
      </c>
    </row>
    <row r="2259" spans="1:12" x14ac:dyDescent="0.25">
      <c r="A2259">
        <v>32</v>
      </c>
      <c r="B2259">
        <v>12495322</v>
      </c>
      <c r="C2259" t="s">
        <v>171</v>
      </c>
      <c r="D2259">
        <v>53</v>
      </c>
      <c r="E2259">
        <v>0</v>
      </c>
      <c r="F2259">
        <v>37.1</v>
      </c>
      <c r="G2259">
        <v>0</v>
      </c>
      <c r="H2259">
        <v>0</v>
      </c>
      <c r="I2259">
        <v>0</v>
      </c>
      <c r="K2259">
        <v>1998</v>
      </c>
      <c r="L2259">
        <v>2004</v>
      </c>
    </row>
    <row r="2260" spans="1:12" x14ac:dyDescent="0.25">
      <c r="A2260">
        <v>32</v>
      </c>
      <c r="B2260">
        <v>12495323</v>
      </c>
      <c r="C2260" t="s">
        <v>181</v>
      </c>
      <c r="D2260">
        <v>43</v>
      </c>
      <c r="E2260">
        <v>0</v>
      </c>
      <c r="F2260">
        <v>30.1</v>
      </c>
      <c r="G2260">
        <v>0</v>
      </c>
      <c r="H2260">
        <v>0</v>
      </c>
      <c r="I2260">
        <v>0</v>
      </c>
      <c r="K2260">
        <v>1998</v>
      </c>
      <c r="L2260">
        <v>2004</v>
      </c>
    </row>
    <row r="2261" spans="1:12" x14ac:dyDescent="0.25">
      <c r="A2261">
        <v>32</v>
      </c>
      <c r="B2261">
        <v>12495324</v>
      </c>
      <c r="C2261" t="s">
        <v>171</v>
      </c>
      <c r="D2261">
        <v>24</v>
      </c>
      <c r="E2261">
        <v>0</v>
      </c>
      <c r="F2261">
        <v>16.8</v>
      </c>
      <c r="G2261">
        <v>0</v>
      </c>
      <c r="H2261">
        <v>0</v>
      </c>
      <c r="I2261">
        <v>0</v>
      </c>
      <c r="K2261">
        <v>1998</v>
      </c>
      <c r="L2261">
        <v>2002</v>
      </c>
    </row>
    <row r="2262" spans="1:12" x14ac:dyDescent="0.25">
      <c r="A2262">
        <v>32</v>
      </c>
      <c r="B2262">
        <v>12495325</v>
      </c>
      <c r="C2262" t="s">
        <v>1090</v>
      </c>
      <c r="D2262">
        <v>7.5</v>
      </c>
      <c r="E2262">
        <v>0</v>
      </c>
      <c r="F2262">
        <v>5.25</v>
      </c>
      <c r="G2262">
        <v>0</v>
      </c>
      <c r="H2262">
        <v>0</v>
      </c>
      <c r="I2262">
        <v>0</v>
      </c>
      <c r="K2262">
        <v>2000</v>
      </c>
      <c r="L2262">
        <v>2000</v>
      </c>
    </row>
    <row r="2263" spans="1:12" x14ac:dyDescent="0.25">
      <c r="A2263">
        <v>32</v>
      </c>
      <c r="B2263">
        <v>12495326</v>
      </c>
      <c r="C2263" t="s">
        <v>171</v>
      </c>
      <c r="D2263">
        <v>24</v>
      </c>
      <c r="E2263">
        <v>0</v>
      </c>
      <c r="F2263">
        <v>16.8</v>
      </c>
      <c r="G2263">
        <v>0</v>
      </c>
      <c r="H2263">
        <v>0</v>
      </c>
      <c r="I2263">
        <v>0</v>
      </c>
      <c r="K2263">
        <v>1998</v>
      </c>
      <c r="L2263">
        <v>2002</v>
      </c>
    </row>
    <row r="2264" spans="1:12" x14ac:dyDescent="0.25">
      <c r="A2264">
        <v>32</v>
      </c>
      <c r="B2264">
        <v>12495327</v>
      </c>
      <c r="C2264" t="s">
        <v>314</v>
      </c>
      <c r="D2264">
        <v>130</v>
      </c>
      <c r="E2264">
        <v>0</v>
      </c>
      <c r="F2264">
        <v>91</v>
      </c>
      <c r="G2264">
        <v>0</v>
      </c>
      <c r="H2264">
        <v>0</v>
      </c>
      <c r="I2264">
        <v>0</v>
      </c>
      <c r="K2264">
        <v>2000</v>
      </c>
      <c r="L2264">
        <v>2005</v>
      </c>
    </row>
    <row r="2265" spans="1:12" x14ac:dyDescent="0.25">
      <c r="A2265">
        <v>32</v>
      </c>
      <c r="B2265">
        <v>12495328</v>
      </c>
      <c r="C2265" t="s">
        <v>314</v>
      </c>
      <c r="D2265">
        <v>124</v>
      </c>
      <c r="E2265">
        <v>0</v>
      </c>
      <c r="F2265">
        <v>86.8</v>
      </c>
      <c r="G2265">
        <v>0</v>
      </c>
      <c r="H2265">
        <v>0</v>
      </c>
      <c r="I2265">
        <v>0</v>
      </c>
      <c r="K2265">
        <v>2000</v>
      </c>
      <c r="L2265">
        <v>2005</v>
      </c>
    </row>
    <row r="2266" spans="1:12" x14ac:dyDescent="0.25">
      <c r="A2266">
        <v>32</v>
      </c>
      <c r="B2266">
        <v>12495329</v>
      </c>
      <c r="C2266" t="s">
        <v>314</v>
      </c>
      <c r="D2266">
        <v>112</v>
      </c>
      <c r="E2266">
        <v>0</v>
      </c>
      <c r="F2266">
        <v>78.400000000000006</v>
      </c>
      <c r="G2266">
        <v>0</v>
      </c>
      <c r="H2266">
        <v>0</v>
      </c>
      <c r="I2266">
        <v>0</v>
      </c>
      <c r="K2266">
        <v>2000</v>
      </c>
      <c r="L2266">
        <v>2000</v>
      </c>
    </row>
    <row r="2267" spans="1:12" x14ac:dyDescent="0.25">
      <c r="A2267">
        <v>32</v>
      </c>
      <c r="B2267">
        <v>12495330</v>
      </c>
      <c r="C2267" t="s">
        <v>171</v>
      </c>
      <c r="D2267">
        <v>24</v>
      </c>
      <c r="E2267">
        <v>0</v>
      </c>
      <c r="F2267">
        <v>16.8</v>
      </c>
      <c r="G2267">
        <v>0</v>
      </c>
      <c r="H2267">
        <v>0</v>
      </c>
      <c r="I2267">
        <v>0</v>
      </c>
      <c r="K2267">
        <v>1999</v>
      </c>
      <c r="L2267">
        <v>2002</v>
      </c>
    </row>
    <row r="2268" spans="1:12" x14ac:dyDescent="0.25">
      <c r="A2268">
        <v>32</v>
      </c>
      <c r="B2268">
        <v>12495331</v>
      </c>
      <c r="C2268" t="s">
        <v>171</v>
      </c>
      <c r="D2268">
        <v>24</v>
      </c>
      <c r="E2268">
        <v>0</v>
      </c>
      <c r="F2268">
        <v>16.8</v>
      </c>
      <c r="G2268">
        <v>0</v>
      </c>
      <c r="H2268">
        <v>0</v>
      </c>
      <c r="I2268">
        <v>0</v>
      </c>
      <c r="K2268">
        <v>1999</v>
      </c>
      <c r="L2268">
        <v>2004</v>
      </c>
    </row>
    <row r="2269" spans="1:12" x14ac:dyDescent="0.25">
      <c r="A2269">
        <v>32</v>
      </c>
      <c r="B2269">
        <v>12495332</v>
      </c>
      <c r="C2269" t="s">
        <v>171</v>
      </c>
      <c r="D2269">
        <v>14.4</v>
      </c>
      <c r="E2269">
        <v>0</v>
      </c>
      <c r="F2269">
        <v>10.08</v>
      </c>
      <c r="G2269">
        <v>0</v>
      </c>
      <c r="H2269">
        <v>0</v>
      </c>
      <c r="I2269">
        <v>0</v>
      </c>
      <c r="K2269">
        <v>1999</v>
      </c>
      <c r="L2269">
        <v>1999</v>
      </c>
    </row>
    <row r="2270" spans="1:12" x14ac:dyDescent="0.25">
      <c r="A2270">
        <v>32</v>
      </c>
      <c r="B2270">
        <v>12495333</v>
      </c>
      <c r="C2270" t="s">
        <v>171</v>
      </c>
      <c r="D2270">
        <v>24</v>
      </c>
      <c r="E2270">
        <v>0</v>
      </c>
      <c r="F2270">
        <v>16.8</v>
      </c>
      <c r="G2270">
        <v>0</v>
      </c>
      <c r="H2270">
        <v>0</v>
      </c>
      <c r="I2270">
        <v>0</v>
      </c>
      <c r="K2270">
        <v>1999</v>
      </c>
      <c r="L2270">
        <v>2002</v>
      </c>
    </row>
    <row r="2271" spans="1:12" x14ac:dyDescent="0.25">
      <c r="A2271">
        <v>32</v>
      </c>
      <c r="B2271">
        <v>12495334</v>
      </c>
      <c r="C2271" t="s">
        <v>171</v>
      </c>
      <c r="D2271">
        <v>55</v>
      </c>
      <c r="E2271">
        <v>0</v>
      </c>
      <c r="F2271">
        <v>38.5</v>
      </c>
      <c r="G2271">
        <v>0</v>
      </c>
      <c r="H2271">
        <v>0</v>
      </c>
      <c r="I2271">
        <v>0</v>
      </c>
      <c r="K2271">
        <v>1999</v>
      </c>
      <c r="L2271">
        <v>2005</v>
      </c>
    </row>
    <row r="2272" spans="1:12" x14ac:dyDescent="0.25">
      <c r="A2272">
        <v>32</v>
      </c>
      <c r="B2272">
        <v>12495335</v>
      </c>
      <c r="C2272" t="s">
        <v>171</v>
      </c>
      <c r="D2272">
        <v>24</v>
      </c>
      <c r="E2272">
        <v>0</v>
      </c>
      <c r="F2272">
        <v>16.8</v>
      </c>
      <c r="G2272">
        <v>0</v>
      </c>
      <c r="H2272">
        <v>0</v>
      </c>
      <c r="I2272">
        <v>0</v>
      </c>
      <c r="K2272">
        <v>1999</v>
      </c>
      <c r="L2272">
        <v>2005</v>
      </c>
    </row>
    <row r="2273" spans="1:12" x14ac:dyDescent="0.25">
      <c r="A2273">
        <v>32</v>
      </c>
      <c r="B2273">
        <v>12495336</v>
      </c>
      <c r="C2273" t="s">
        <v>171</v>
      </c>
      <c r="D2273">
        <v>48</v>
      </c>
      <c r="E2273">
        <v>0</v>
      </c>
      <c r="F2273">
        <v>33.6</v>
      </c>
      <c r="G2273">
        <v>0</v>
      </c>
      <c r="H2273">
        <v>0</v>
      </c>
      <c r="I2273">
        <v>0</v>
      </c>
      <c r="K2273">
        <v>1999</v>
      </c>
      <c r="L2273">
        <v>2004</v>
      </c>
    </row>
    <row r="2274" spans="1:12" x14ac:dyDescent="0.25">
      <c r="A2274">
        <v>32</v>
      </c>
      <c r="B2274">
        <v>12495337</v>
      </c>
      <c r="C2274" t="s">
        <v>181</v>
      </c>
      <c r="D2274">
        <v>19.5</v>
      </c>
      <c r="E2274">
        <v>0</v>
      </c>
      <c r="F2274">
        <v>13.65</v>
      </c>
      <c r="G2274">
        <v>0</v>
      </c>
      <c r="H2274">
        <v>0</v>
      </c>
      <c r="I2274">
        <v>0</v>
      </c>
      <c r="K2274">
        <v>1999</v>
      </c>
      <c r="L2274">
        <v>2004</v>
      </c>
    </row>
    <row r="2275" spans="1:12" x14ac:dyDescent="0.25">
      <c r="A2275">
        <v>32</v>
      </c>
      <c r="B2275">
        <v>12495338</v>
      </c>
      <c r="C2275" t="s">
        <v>171</v>
      </c>
      <c r="D2275">
        <v>14.4</v>
      </c>
      <c r="E2275">
        <v>0</v>
      </c>
      <c r="F2275">
        <v>10.08</v>
      </c>
      <c r="G2275">
        <v>0</v>
      </c>
      <c r="H2275">
        <v>0</v>
      </c>
      <c r="I2275">
        <v>0</v>
      </c>
      <c r="K2275">
        <v>1999</v>
      </c>
      <c r="L2275">
        <v>1999</v>
      </c>
    </row>
    <row r="2276" spans="1:12" x14ac:dyDescent="0.25">
      <c r="A2276">
        <v>32</v>
      </c>
      <c r="B2276">
        <v>12495339</v>
      </c>
      <c r="C2276" t="s">
        <v>171</v>
      </c>
      <c r="D2276">
        <v>14.4</v>
      </c>
      <c r="E2276">
        <v>0</v>
      </c>
      <c r="F2276">
        <v>10.08</v>
      </c>
      <c r="G2276">
        <v>0</v>
      </c>
      <c r="H2276">
        <v>0</v>
      </c>
      <c r="I2276">
        <v>0</v>
      </c>
      <c r="K2276">
        <v>1998</v>
      </c>
      <c r="L2276">
        <v>1999</v>
      </c>
    </row>
    <row r="2277" spans="1:12" x14ac:dyDescent="0.25">
      <c r="A2277">
        <v>32</v>
      </c>
      <c r="B2277">
        <v>12495340</v>
      </c>
      <c r="C2277" t="s">
        <v>181</v>
      </c>
      <c r="D2277">
        <v>43</v>
      </c>
      <c r="E2277">
        <v>0</v>
      </c>
      <c r="F2277">
        <v>30.1</v>
      </c>
      <c r="G2277">
        <v>0</v>
      </c>
      <c r="H2277">
        <v>0</v>
      </c>
      <c r="I2277">
        <v>0</v>
      </c>
      <c r="K2277">
        <v>1999</v>
      </c>
      <c r="L2277">
        <v>2004</v>
      </c>
    </row>
    <row r="2278" spans="1:12" x14ac:dyDescent="0.25">
      <c r="A2278">
        <v>32</v>
      </c>
      <c r="B2278">
        <v>12495341</v>
      </c>
      <c r="C2278" t="s">
        <v>181</v>
      </c>
      <c r="D2278">
        <v>11.7</v>
      </c>
      <c r="E2278">
        <v>0</v>
      </c>
      <c r="F2278">
        <v>8.19</v>
      </c>
      <c r="G2278">
        <v>0</v>
      </c>
      <c r="H2278">
        <v>0</v>
      </c>
      <c r="I2278">
        <v>0</v>
      </c>
      <c r="K2278">
        <v>1998</v>
      </c>
      <c r="L2278">
        <v>1999</v>
      </c>
    </row>
    <row r="2279" spans="1:12" x14ac:dyDescent="0.25">
      <c r="A2279">
        <v>32</v>
      </c>
      <c r="B2279">
        <v>12495342</v>
      </c>
      <c r="C2279" t="s">
        <v>314</v>
      </c>
      <c r="D2279">
        <v>100</v>
      </c>
      <c r="E2279">
        <v>0</v>
      </c>
      <c r="F2279">
        <v>70</v>
      </c>
      <c r="G2279">
        <v>0</v>
      </c>
      <c r="H2279">
        <v>0</v>
      </c>
      <c r="I2279">
        <v>0</v>
      </c>
      <c r="K2279">
        <v>2000</v>
      </c>
      <c r="L2279">
        <v>2005</v>
      </c>
    </row>
    <row r="2280" spans="1:12" x14ac:dyDescent="0.25">
      <c r="A2280">
        <v>32</v>
      </c>
      <c r="B2280">
        <v>12495343</v>
      </c>
      <c r="C2280" t="s">
        <v>314</v>
      </c>
      <c r="D2280">
        <v>95</v>
      </c>
      <c r="E2280">
        <v>0</v>
      </c>
      <c r="F2280">
        <v>66.5</v>
      </c>
      <c r="G2280">
        <v>0</v>
      </c>
      <c r="H2280">
        <v>0</v>
      </c>
      <c r="I2280">
        <v>0</v>
      </c>
      <c r="K2280">
        <v>2000</v>
      </c>
      <c r="L2280">
        <v>2005</v>
      </c>
    </row>
    <row r="2281" spans="1:12" x14ac:dyDescent="0.25">
      <c r="A2281">
        <v>32</v>
      </c>
      <c r="B2281">
        <v>12495344</v>
      </c>
      <c r="C2281" t="s">
        <v>314</v>
      </c>
      <c r="D2281">
        <v>86</v>
      </c>
      <c r="E2281">
        <v>0</v>
      </c>
      <c r="F2281">
        <v>60.2</v>
      </c>
      <c r="G2281">
        <v>0</v>
      </c>
      <c r="H2281">
        <v>0</v>
      </c>
      <c r="I2281">
        <v>0</v>
      </c>
      <c r="K2281">
        <v>2000</v>
      </c>
      <c r="L2281">
        <v>2000</v>
      </c>
    </row>
    <row r="2282" spans="1:12" x14ac:dyDescent="0.25">
      <c r="A2282">
        <v>32</v>
      </c>
      <c r="B2282">
        <v>12495345</v>
      </c>
      <c r="C2282" t="s">
        <v>171</v>
      </c>
      <c r="D2282">
        <v>55</v>
      </c>
      <c r="E2282">
        <v>0</v>
      </c>
      <c r="F2282">
        <v>38.5</v>
      </c>
      <c r="G2282">
        <v>0</v>
      </c>
      <c r="H2282">
        <v>0</v>
      </c>
      <c r="I2282">
        <v>0</v>
      </c>
      <c r="K2282">
        <v>1996</v>
      </c>
      <c r="L2282">
        <v>2005</v>
      </c>
    </row>
    <row r="2283" spans="1:12" x14ac:dyDescent="0.25">
      <c r="A2283">
        <v>32</v>
      </c>
      <c r="B2283">
        <v>12495346</v>
      </c>
      <c r="C2283" t="s">
        <v>181</v>
      </c>
      <c r="D2283">
        <v>45</v>
      </c>
      <c r="E2283">
        <v>0</v>
      </c>
      <c r="F2283">
        <v>33.75</v>
      </c>
      <c r="G2283">
        <v>0</v>
      </c>
      <c r="H2283">
        <v>0</v>
      </c>
      <c r="I2283">
        <v>0</v>
      </c>
      <c r="K2283">
        <v>1999</v>
      </c>
      <c r="L2283">
        <v>2002</v>
      </c>
    </row>
    <row r="2284" spans="1:12" x14ac:dyDescent="0.25">
      <c r="A2284">
        <v>32</v>
      </c>
      <c r="B2284">
        <v>12495347</v>
      </c>
      <c r="C2284" t="s">
        <v>171</v>
      </c>
      <c r="D2284">
        <v>53</v>
      </c>
      <c r="E2284">
        <v>0</v>
      </c>
      <c r="F2284">
        <v>37.1</v>
      </c>
      <c r="G2284">
        <v>0</v>
      </c>
      <c r="H2284">
        <v>0</v>
      </c>
      <c r="I2284">
        <v>0</v>
      </c>
      <c r="K2284">
        <v>1996</v>
      </c>
      <c r="L2284">
        <v>2005</v>
      </c>
    </row>
    <row r="2285" spans="1:12" x14ac:dyDescent="0.25">
      <c r="A2285">
        <v>32</v>
      </c>
      <c r="B2285">
        <v>12495348</v>
      </c>
      <c r="C2285" t="s">
        <v>181</v>
      </c>
      <c r="D2285">
        <v>80</v>
      </c>
      <c r="E2285">
        <v>0</v>
      </c>
      <c r="F2285">
        <v>60</v>
      </c>
      <c r="G2285">
        <v>0</v>
      </c>
      <c r="H2285">
        <v>0</v>
      </c>
      <c r="I2285">
        <v>0</v>
      </c>
      <c r="K2285">
        <v>1999</v>
      </c>
      <c r="L2285">
        <v>2007</v>
      </c>
    </row>
    <row r="2286" spans="1:12" x14ac:dyDescent="0.25">
      <c r="A2286">
        <v>32</v>
      </c>
      <c r="B2286">
        <v>12495349</v>
      </c>
      <c r="C2286" t="s">
        <v>171</v>
      </c>
      <c r="D2286">
        <v>12</v>
      </c>
      <c r="E2286">
        <v>0</v>
      </c>
      <c r="F2286">
        <v>8.4</v>
      </c>
      <c r="G2286">
        <v>0</v>
      </c>
      <c r="H2286">
        <v>0</v>
      </c>
      <c r="I2286">
        <v>0</v>
      </c>
      <c r="K2286">
        <v>1996</v>
      </c>
      <c r="L2286">
        <v>2001</v>
      </c>
    </row>
    <row r="2287" spans="1:12" x14ac:dyDescent="0.25">
      <c r="A2287">
        <v>32</v>
      </c>
      <c r="B2287">
        <v>12495350</v>
      </c>
      <c r="C2287" t="s">
        <v>181</v>
      </c>
      <c r="D2287">
        <v>23.4</v>
      </c>
      <c r="E2287">
        <v>0</v>
      </c>
      <c r="F2287">
        <v>16.38</v>
      </c>
      <c r="G2287">
        <v>0</v>
      </c>
      <c r="H2287">
        <v>0</v>
      </c>
      <c r="I2287">
        <v>0</v>
      </c>
      <c r="K2287">
        <v>1999</v>
      </c>
      <c r="L2287">
        <v>2000</v>
      </c>
    </row>
    <row r="2288" spans="1:12" x14ac:dyDescent="0.25">
      <c r="A2288">
        <v>32</v>
      </c>
      <c r="B2288">
        <v>12495351</v>
      </c>
      <c r="C2288" t="s">
        <v>314</v>
      </c>
      <c r="D2288">
        <v>100</v>
      </c>
      <c r="E2288">
        <v>0</v>
      </c>
      <c r="F2288">
        <v>75</v>
      </c>
      <c r="G2288">
        <v>0</v>
      </c>
      <c r="H2288">
        <v>0</v>
      </c>
      <c r="I2288">
        <v>0</v>
      </c>
      <c r="K2288">
        <v>2000</v>
      </c>
      <c r="L2288">
        <v>2005</v>
      </c>
    </row>
    <row r="2289" spans="1:12" x14ac:dyDescent="0.25">
      <c r="A2289">
        <v>32</v>
      </c>
      <c r="B2289">
        <v>12495352</v>
      </c>
      <c r="C2289" t="s">
        <v>314</v>
      </c>
      <c r="D2289">
        <v>95</v>
      </c>
      <c r="E2289">
        <v>0</v>
      </c>
      <c r="F2289">
        <v>66.5</v>
      </c>
      <c r="G2289">
        <v>0</v>
      </c>
      <c r="H2289">
        <v>0</v>
      </c>
      <c r="I2289">
        <v>0</v>
      </c>
      <c r="K2289">
        <v>2000</v>
      </c>
      <c r="L2289">
        <v>2005</v>
      </c>
    </row>
    <row r="2290" spans="1:12" x14ac:dyDescent="0.25">
      <c r="A2290">
        <v>32</v>
      </c>
      <c r="B2290">
        <v>12495353</v>
      </c>
      <c r="C2290" t="s">
        <v>314</v>
      </c>
      <c r="D2290">
        <v>86</v>
      </c>
      <c r="E2290">
        <v>0</v>
      </c>
      <c r="F2290">
        <v>60.2</v>
      </c>
      <c r="G2290">
        <v>0</v>
      </c>
      <c r="H2290">
        <v>0</v>
      </c>
      <c r="I2290">
        <v>0</v>
      </c>
      <c r="K2290">
        <v>2000</v>
      </c>
      <c r="L2290">
        <v>2000</v>
      </c>
    </row>
    <row r="2291" spans="1:12" x14ac:dyDescent="0.25">
      <c r="A2291">
        <v>32</v>
      </c>
      <c r="B2291">
        <v>12495354</v>
      </c>
      <c r="C2291" t="s">
        <v>279</v>
      </c>
      <c r="D2291">
        <v>142</v>
      </c>
      <c r="E2291">
        <v>0</v>
      </c>
      <c r="F2291">
        <v>99.4</v>
      </c>
      <c r="G2291">
        <v>0</v>
      </c>
      <c r="H2291">
        <v>0</v>
      </c>
      <c r="I2291">
        <v>0</v>
      </c>
      <c r="K2291">
        <v>1999</v>
      </c>
      <c r="L2291">
        <v>2002</v>
      </c>
    </row>
    <row r="2292" spans="1:12" x14ac:dyDescent="0.25">
      <c r="A2292">
        <v>32</v>
      </c>
      <c r="B2292">
        <v>12495355</v>
      </c>
      <c r="C2292" t="s">
        <v>200</v>
      </c>
      <c r="D2292">
        <v>126</v>
      </c>
      <c r="E2292">
        <v>0</v>
      </c>
      <c r="F2292">
        <v>88.2</v>
      </c>
      <c r="G2292">
        <v>0</v>
      </c>
      <c r="H2292">
        <v>0</v>
      </c>
      <c r="I2292">
        <v>0</v>
      </c>
      <c r="K2292">
        <v>1999</v>
      </c>
      <c r="L2292">
        <v>2002</v>
      </c>
    </row>
    <row r="2293" spans="1:12" x14ac:dyDescent="0.25">
      <c r="A2293">
        <v>32</v>
      </c>
      <c r="B2293">
        <v>12495356</v>
      </c>
      <c r="C2293" t="s">
        <v>279</v>
      </c>
      <c r="D2293">
        <v>71</v>
      </c>
      <c r="E2293">
        <v>0</v>
      </c>
      <c r="F2293">
        <v>49.7</v>
      </c>
      <c r="G2293">
        <v>0</v>
      </c>
      <c r="H2293">
        <v>0</v>
      </c>
      <c r="I2293">
        <v>0</v>
      </c>
      <c r="K2293">
        <v>1995</v>
      </c>
      <c r="L2293">
        <v>2005</v>
      </c>
    </row>
    <row r="2294" spans="1:12" x14ac:dyDescent="0.25">
      <c r="A2294">
        <v>32</v>
      </c>
      <c r="B2294">
        <v>12495357</v>
      </c>
      <c r="C2294" t="s">
        <v>279</v>
      </c>
      <c r="D2294">
        <v>71</v>
      </c>
      <c r="E2294">
        <v>0</v>
      </c>
      <c r="F2294">
        <v>49.7</v>
      </c>
      <c r="G2294">
        <v>0</v>
      </c>
      <c r="H2294">
        <v>0</v>
      </c>
      <c r="I2294">
        <v>0</v>
      </c>
      <c r="K2294">
        <v>1995</v>
      </c>
      <c r="L2294">
        <v>2005</v>
      </c>
    </row>
    <row r="2295" spans="1:12" x14ac:dyDescent="0.25">
      <c r="A2295">
        <v>32</v>
      </c>
      <c r="B2295">
        <v>12495358</v>
      </c>
      <c r="C2295" t="s">
        <v>279</v>
      </c>
      <c r="D2295">
        <v>64</v>
      </c>
      <c r="E2295">
        <v>0</v>
      </c>
      <c r="F2295">
        <v>44.8</v>
      </c>
      <c r="G2295">
        <v>0</v>
      </c>
      <c r="H2295">
        <v>0</v>
      </c>
      <c r="I2295">
        <v>0</v>
      </c>
      <c r="K2295">
        <v>1995</v>
      </c>
      <c r="L2295">
        <v>2003</v>
      </c>
    </row>
    <row r="2296" spans="1:12" x14ac:dyDescent="0.25">
      <c r="A2296">
        <v>32</v>
      </c>
      <c r="B2296">
        <v>12495359</v>
      </c>
      <c r="C2296" t="s">
        <v>279</v>
      </c>
      <c r="D2296">
        <v>64</v>
      </c>
      <c r="E2296">
        <v>0</v>
      </c>
      <c r="F2296">
        <v>44.8</v>
      </c>
      <c r="G2296">
        <v>0</v>
      </c>
      <c r="H2296">
        <v>0</v>
      </c>
      <c r="I2296">
        <v>0</v>
      </c>
      <c r="K2296">
        <v>1995</v>
      </c>
      <c r="L2296">
        <v>2000</v>
      </c>
    </row>
    <row r="2297" spans="1:12" x14ac:dyDescent="0.25">
      <c r="A2297">
        <v>32</v>
      </c>
      <c r="B2297">
        <v>12495362</v>
      </c>
      <c r="C2297" t="s">
        <v>1091</v>
      </c>
      <c r="D2297">
        <v>72</v>
      </c>
      <c r="E2297">
        <v>0</v>
      </c>
      <c r="F2297">
        <v>50.4</v>
      </c>
      <c r="G2297">
        <v>0</v>
      </c>
      <c r="H2297">
        <v>0</v>
      </c>
      <c r="I2297">
        <v>0</v>
      </c>
      <c r="K2297">
        <v>1997</v>
      </c>
      <c r="L2297">
        <v>2000</v>
      </c>
    </row>
    <row r="2298" spans="1:12" x14ac:dyDescent="0.25">
      <c r="A2298">
        <v>32</v>
      </c>
      <c r="B2298">
        <v>12495363</v>
      </c>
      <c r="C2298" t="s">
        <v>1091</v>
      </c>
      <c r="D2298">
        <v>72</v>
      </c>
      <c r="E2298">
        <v>0</v>
      </c>
      <c r="F2298">
        <v>50.4</v>
      </c>
      <c r="G2298">
        <v>0</v>
      </c>
      <c r="H2298">
        <v>0</v>
      </c>
      <c r="I2298">
        <v>0</v>
      </c>
      <c r="K2298">
        <v>1997</v>
      </c>
      <c r="L2298">
        <v>2000</v>
      </c>
    </row>
    <row r="2299" spans="1:12" x14ac:dyDescent="0.25">
      <c r="A2299">
        <v>32</v>
      </c>
      <c r="B2299">
        <v>12495364</v>
      </c>
      <c r="C2299" t="s">
        <v>1091</v>
      </c>
      <c r="D2299">
        <v>72</v>
      </c>
      <c r="E2299">
        <v>0</v>
      </c>
      <c r="F2299">
        <v>50.4</v>
      </c>
      <c r="G2299">
        <v>0</v>
      </c>
      <c r="H2299">
        <v>0</v>
      </c>
      <c r="I2299">
        <v>0</v>
      </c>
      <c r="K2299">
        <v>1997</v>
      </c>
      <c r="L2299">
        <v>2000</v>
      </c>
    </row>
    <row r="2300" spans="1:12" x14ac:dyDescent="0.25">
      <c r="A2300">
        <v>32</v>
      </c>
      <c r="B2300">
        <v>12495365</v>
      </c>
      <c r="C2300" t="s">
        <v>1091</v>
      </c>
      <c r="D2300">
        <v>72</v>
      </c>
      <c r="E2300">
        <v>0</v>
      </c>
      <c r="F2300">
        <v>50.4</v>
      </c>
      <c r="G2300">
        <v>0</v>
      </c>
      <c r="H2300">
        <v>0</v>
      </c>
      <c r="I2300">
        <v>0</v>
      </c>
      <c r="K2300">
        <v>1997</v>
      </c>
      <c r="L2300">
        <v>2000</v>
      </c>
    </row>
    <row r="2301" spans="1:12" x14ac:dyDescent="0.25">
      <c r="A2301">
        <v>32</v>
      </c>
      <c r="B2301">
        <v>12495366</v>
      </c>
      <c r="C2301" t="s">
        <v>641</v>
      </c>
      <c r="D2301">
        <v>18.5</v>
      </c>
      <c r="E2301">
        <v>0</v>
      </c>
      <c r="F2301">
        <v>12.95</v>
      </c>
      <c r="G2301">
        <v>0</v>
      </c>
      <c r="H2301">
        <v>0</v>
      </c>
      <c r="I2301">
        <v>0</v>
      </c>
      <c r="K2301">
        <v>1998</v>
      </c>
      <c r="L2301">
        <v>1999</v>
      </c>
    </row>
    <row r="2302" spans="1:12" x14ac:dyDescent="0.25">
      <c r="A2302">
        <v>32</v>
      </c>
      <c r="B2302">
        <v>12495394</v>
      </c>
      <c r="C2302" t="s">
        <v>1034</v>
      </c>
      <c r="D2302">
        <v>43</v>
      </c>
      <c r="E2302">
        <v>0</v>
      </c>
      <c r="F2302">
        <v>30.1</v>
      </c>
      <c r="G2302">
        <v>0</v>
      </c>
      <c r="H2302">
        <v>0</v>
      </c>
      <c r="I2302">
        <v>0</v>
      </c>
      <c r="K2302">
        <v>1995</v>
      </c>
      <c r="L2302">
        <v>1999</v>
      </c>
    </row>
    <row r="2303" spans="1:12" x14ac:dyDescent="0.25">
      <c r="A2303">
        <v>32</v>
      </c>
      <c r="B2303">
        <v>12495395</v>
      </c>
      <c r="C2303" t="s">
        <v>1092</v>
      </c>
      <c r="D2303">
        <v>88</v>
      </c>
      <c r="E2303">
        <v>0</v>
      </c>
      <c r="F2303">
        <v>61.6</v>
      </c>
      <c r="G2303">
        <v>0</v>
      </c>
      <c r="H2303">
        <v>0</v>
      </c>
      <c r="I2303">
        <v>0</v>
      </c>
      <c r="K2303">
        <v>1995</v>
      </c>
      <c r="L2303">
        <v>1999</v>
      </c>
    </row>
    <row r="2304" spans="1:12" x14ac:dyDescent="0.25">
      <c r="A2304">
        <v>32</v>
      </c>
      <c r="B2304">
        <v>12495398</v>
      </c>
      <c r="C2304" t="s">
        <v>1093</v>
      </c>
      <c r="D2304">
        <v>79</v>
      </c>
      <c r="E2304">
        <v>0</v>
      </c>
      <c r="F2304">
        <v>55.3</v>
      </c>
      <c r="G2304">
        <v>0</v>
      </c>
      <c r="H2304">
        <v>0</v>
      </c>
      <c r="I2304">
        <v>0</v>
      </c>
      <c r="K2304">
        <v>1998</v>
      </c>
      <c r="L2304">
        <v>1999</v>
      </c>
    </row>
    <row r="2305" spans="1:12" x14ac:dyDescent="0.25">
      <c r="A2305">
        <v>32</v>
      </c>
      <c r="B2305">
        <v>12495405</v>
      </c>
      <c r="C2305" t="s">
        <v>1094</v>
      </c>
      <c r="D2305">
        <v>224</v>
      </c>
      <c r="E2305">
        <v>0</v>
      </c>
      <c r="F2305">
        <v>156.80000000000001</v>
      </c>
      <c r="G2305">
        <v>0</v>
      </c>
      <c r="H2305">
        <v>0</v>
      </c>
      <c r="I2305">
        <v>0</v>
      </c>
      <c r="K2305">
        <v>1999</v>
      </c>
      <c r="L2305">
        <v>2004</v>
      </c>
    </row>
    <row r="2306" spans="1:12" x14ac:dyDescent="0.25">
      <c r="A2306">
        <v>32</v>
      </c>
      <c r="B2306">
        <v>12495408</v>
      </c>
      <c r="C2306" t="s">
        <v>279</v>
      </c>
      <c r="D2306">
        <v>53</v>
      </c>
      <c r="E2306">
        <v>0</v>
      </c>
      <c r="F2306">
        <v>37.1</v>
      </c>
      <c r="G2306">
        <v>0</v>
      </c>
      <c r="H2306">
        <v>0</v>
      </c>
      <c r="I2306">
        <v>0</v>
      </c>
      <c r="K2306">
        <v>1994</v>
      </c>
      <c r="L2306">
        <v>2003</v>
      </c>
    </row>
    <row r="2307" spans="1:12" x14ac:dyDescent="0.25">
      <c r="A2307">
        <v>32</v>
      </c>
      <c r="B2307">
        <v>12495409</v>
      </c>
      <c r="C2307" t="s">
        <v>279</v>
      </c>
      <c r="D2307">
        <v>53</v>
      </c>
      <c r="E2307">
        <v>0</v>
      </c>
      <c r="F2307">
        <v>37.1</v>
      </c>
      <c r="G2307">
        <v>0</v>
      </c>
      <c r="H2307">
        <v>0</v>
      </c>
      <c r="I2307">
        <v>0</v>
      </c>
      <c r="K2307">
        <v>1994</v>
      </c>
      <c r="L2307">
        <v>2003</v>
      </c>
    </row>
    <row r="2308" spans="1:12" x14ac:dyDescent="0.25">
      <c r="A2308">
        <v>32</v>
      </c>
      <c r="B2308">
        <v>12495410</v>
      </c>
      <c r="C2308" t="s">
        <v>279</v>
      </c>
      <c r="D2308">
        <v>53</v>
      </c>
      <c r="E2308">
        <v>0</v>
      </c>
      <c r="F2308">
        <v>37.1</v>
      </c>
      <c r="G2308">
        <v>0</v>
      </c>
      <c r="H2308">
        <v>0</v>
      </c>
      <c r="I2308">
        <v>0</v>
      </c>
      <c r="K2308">
        <v>1994</v>
      </c>
      <c r="L2308">
        <v>2003</v>
      </c>
    </row>
    <row r="2309" spans="1:12" x14ac:dyDescent="0.25">
      <c r="A2309">
        <v>32</v>
      </c>
      <c r="B2309">
        <v>12495411</v>
      </c>
      <c r="C2309" t="s">
        <v>279</v>
      </c>
      <c r="D2309">
        <v>48</v>
      </c>
      <c r="E2309">
        <v>0</v>
      </c>
      <c r="F2309">
        <v>33.6</v>
      </c>
      <c r="G2309">
        <v>0</v>
      </c>
      <c r="H2309">
        <v>0</v>
      </c>
      <c r="I2309">
        <v>0</v>
      </c>
      <c r="K2309">
        <v>1994</v>
      </c>
      <c r="L2309">
        <v>2000</v>
      </c>
    </row>
    <row r="2310" spans="1:12" x14ac:dyDescent="0.25">
      <c r="A2310">
        <v>32</v>
      </c>
      <c r="B2310">
        <v>12495412</v>
      </c>
      <c r="C2310" t="s">
        <v>279</v>
      </c>
      <c r="D2310">
        <v>48</v>
      </c>
      <c r="E2310">
        <v>0</v>
      </c>
      <c r="F2310">
        <v>33.6</v>
      </c>
      <c r="G2310">
        <v>0</v>
      </c>
      <c r="H2310">
        <v>0</v>
      </c>
      <c r="I2310">
        <v>0</v>
      </c>
      <c r="K2310">
        <v>1994</v>
      </c>
      <c r="L2310">
        <v>2004</v>
      </c>
    </row>
    <row r="2311" spans="1:12" x14ac:dyDescent="0.25">
      <c r="A2311">
        <v>32</v>
      </c>
      <c r="B2311">
        <v>12495413</v>
      </c>
      <c r="C2311" t="s">
        <v>279</v>
      </c>
      <c r="D2311">
        <v>48</v>
      </c>
      <c r="E2311">
        <v>0</v>
      </c>
      <c r="F2311">
        <v>33.6</v>
      </c>
      <c r="G2311">
        <v>0</v>
      </c>
      <c r="H2311">
        <v>0</v>
      </c>
      <c r="I2311">
        <v>0</v>
      </c>
      <c r="K2311">
        <v>1994</v>
      </c>
      <c r="L2311">
        <v>2003</v>
      </c>
    </row>
    <row r="2312" spans="1:12" x14ac:dyDescent="0.25">
      <c r="A2312">
        <v>32</v>
      </c>
      <c r="B2312">
        <v>12495414</v>
      </c>
      <c r="C2312" t="s">
        <v>279</v>
      </c>
      <c r="D2312">
        <v>48</v>
      </c>
      <c r="E2312">
        <v>0</v>
      </c>
      <c r="F2312">
        <v>33.6</v>
      </c>
      <c r="G2312">
        <v>0</v>
      </c>
      <c r="H2312">
        <v>0</v>
      </c>
      <c r="I2312">
        <v>0</v>
      </c>
      <c r="K2312">
        <v>1994</v>
      </c>
      <c r="L2312">
        <v>2003</v>
      </c>
    </row>
    <row r="2313" spans="1:12" x14ac:dyDescent="0.25">
      <c r="A2313">
        <v>32</v>
      </c>
      <c r="B2313">
        <v>12495415</v>
      </c>
      <c r="C2313" t="s">
        <v>279</v>
      </c>
      <c r="D2313">
        <v>48</v>
      </c>
      <c r="E2313">
        <v>0</v>
      </c>
      <c r="F2313">
        <v>33.6</v>
      </c>
      <c r="G2313">
        <v>0</v>
      </c>
      <c r="H2313">
        <v>0</v>
      </c>
      <c r="I2313">
        <v>0</v>
      </c>
      <c r="K2313">
        <v>1994</v>
      </c>
      <c r="L2313">
        <v>2000</v>
      </c>
    </row>
    <row r="2314" spans="1:12" x14ac:dyDescent="0.25">
      <c r="A2314">
        <v>32</v>
      </c>
      <c r="B2314">
        <v>12495416</v>
      </c>
      <c r="C2314" t="s">
        <v>279</v>
      </c>
      <c r="D2314">
        <v>48</v>
      </c>
      <c r="E2314">
        <v>0</v>
      </c>
      <c r="F2314">
        <v>33.6</v>
      </c>
      <c r="G2314">
        <v>0</v>
      </c>
      <c r="H2314">
        <v>0</v>
      </c>
      <c r="I2314">
        <v>0</v>
      </c>
      <c r="K2314">
        <v>1994</v>
      </c>
      <c r="L2314">
        <v>2003</v>
      </c>
    </row>
    <row r="2315" spans="1:12" x14ac:dyDescent="0.25">
      <c r="A2315">
        <v>32</v>
      </c>
      <c r="B2315">
        <v>12495417</v>
      </c>
      <c r="C2315" t="s">
        <v>279</v>
      </c>
      <c r="D2315">
        <v>48</v>
      </c>
      <c r="E2315">
        <v>0</v>
      </c>
      <c r="F2315">
        <v>33.6</v>
      </c>
      <c r="G2315">
        <v>0</v>
      </c>
      <c r="H2315">
        <v>0</v>
      </c>
      <c r="I2315">
        <v>0</v>
      </c>
      <c r="K2315">
        <v>1994</v>
      </c>
      <c r="L2315">
        <v>2003</v>
      </c>
    </row>
    <row r="2316" spans="1:12" x14ac:dyDescent="0.25">
      <c r="A2316">
        <v>32</v>
      </c>
      <c r="B2316">
        <v>12495418</v>
      </c>
      <c r="C2316" t="s">
        <v>279</v>
      </c>
      <c r="D2316">
        <v>48</v>
      </c>
      <c r="E2316">
        <v>0</v>
      </c>
      <c r="F2316">
        <v>33.6</v>
      </c>
      <c r="G2316">
        <v>0</v>
      </c>
      <c r="H2316">
        <v>0</v>
      </c>
      <c r="I2316">
        <v>0</v>
      </c>
      <c r="K2316">
        <v>1994</v>
      </c>
      <c r="L2316">
        <v>2003</v>
      </c>
    </row>
    <row r="2317" spans="1:12" x14ac:dyDescent="0.25">
      <c r="A2317">
        <v>32</v>
      </c>
      <c r="B2317">
        <v>12495419</v>
      </c>
      <c r="C2317" t="s">
        <v>279</v>
      </c>
      <c r="D2317">
        <v>48</v>
      </c>
      <c r="E2317">
        <v>0</v>
      </c>
      <c r="F2317">
        <v>33.6</v>
      </c>
      <c r="G2317">
        <v>0</v>
      </c>
      <c r="H2317">
        <v>0</v>
      </c>
      <c r="I2317">
        <v>0</v>
      </c>
      <c r="K2317">
        <v>1994</v>
      </c>
      <c r="L2317">
        <v>2000</v>
      </c>
    </row>
    <row r="2318" spans="1:12" x14ac:dyDescent="0.25">
      <c r="A2318">
        <v>32</v>
      </c>
      <c r="B2318">
        <v>12495420</v>
      </c>
      <c r="C2318" t="s">
        <v>279</v>
      </c>
      <c r="D2318">
        <v>48</v>
      </c>
      <c r="E2318">
        <v>0</v>
      </c>
      <c r="F2318">
        <v>33.6</v>
      </c>
      <c r="G2318">
        <v>0</v>
      </c>
      <c r="H2318">
        <v>0</v>
      </c>
      <c r="I2318">
        <v>0</v>
      </c>
      <c r="K2318">
        <v>1994</v>
      </c>
      <c r="L2318">
        <v>2004</v>
      </c>
    </row>
    <row r="2319" spans="1:12" x14ac:dyDescent="0.25">
      <c r="A2319">
        <v>32</v>
      </c>
      <c r="B2319">
        <v>12495421</v>
      </c>
      <c r="C2319" t="s">
        <v>279</v>
      </c>
      <c r="D2319">
        <v>48</v>
      </c>
      <c r="E2319">
        <v>0</v>
      </c>
      <c r="F2319">
        <v>33.6</v>
      </c>
      <c r="G2319">
        <v>0</v>
      </c>
      <c r="H2319">
        <v>0</v>
      </c>
      <c r="I2319">
        <v>0</v>
      </c>
      <c r="K2319">
        <v>1994</v>
      </c>
      <c r="L2319">
        <v>2003</v>
      </c>
    </row>
    <row r="2320" spans="1:12" x14ac:dyDescent="0.25">
      <c r="A2320">
        <v>32</v>
      </c>
      <c r="B2320">
        <v>12495422</v>
      </c>
      <c r="C2320" t="s">
        <v>279</v>
      </c>
      <c r="D2320">
        <v>48</v>
      </c>
      <c r="E2320">
        <v>0</v>
      </c>
      <c r="F2320">
        <v>33.6</v>
      </c>
      <c r="G2320">
        <v>0</v>
      </c>
      <c r="H2320">
        <v>0</v>
      </c>
      <c r="I2320">
        <v>0</v>
      </c>
      <c r="K2320">
        <v>1994</v>
      </c>
      <c r="L2320">
        <v>2003</v>
      </c>
    </row>
    <row r="2321" spans="1:12" x14ac:dyDescent="0.25">
      <c r="A2321">
        <v>32</v>
      </c>
      <c r="B2321">
        <v>12495423</v>
      </c>
      <c r="C2321" t="s">
        <v>279</v>
      </c>
      <c r="D2321">
        <v>24</v>
      </c>
      <c r="E2321">
        <v>0</v>
      </c>
      <c r="F2321">
        <v>16.8</v>
      </c>
      <c r="G2321">
        <v>0</v>
      </c>
      <c r="H2321">
        <v>0</v>
      </c>
      <c r="I2321">
        <v>0</v>
      </c>
      <c r="K2321">
        <v>1994</v>
      </c>
      <c r="L2321">
        <v>2000</v>
      </c>
    </row>
    <row r="2322" spans="1:12" x14ac:dyDescent="0.25">
      <c r="A2322">
        <v>32</v>
      </c>
      <c r="B2322">
        <v>12495424</v>
      </c>
      <c r="C2322" t="s">
        <v>200</v>
      </c>
      <c r="D2322">
        <v>35</v>
      </c>
      <c r="E2322">
        <v>0</v>
      </c>
      <c r="F2322">
        <v>24.5</v>
      </c>
      <c r="G2322">
        <v>0</v>
      </c>
      <c r="H2322">
        <v>0</v>
      </c>
      <c r="I2322">
        <v>0</v>
      </c>
      <c r="K2322">
        <v>1994</v>
      </c>
      <c r="L2322">
        <v>2005</v>
      </c>
    </row>
    <row r="2323" spans="1:12" x14ac:dyDescent="0.25">
      <c r="A2323">
        <v>32</v>
      </c>
      <c r="B2323">
        <v>12495425</v>
      </c>
      <c r="C2323" t="s">
        <v>200</v>
      </c>
      <c r="D2323">
        <v>35</v>
      </c>
      <c r="E2323">
        <v>0</v>
      </c>
      <c r="F2323">
        <v>24.5</v>
      </c>
      <c r="G2323">
        <v>0</v>
      </c>
      <c r="H2323">
        <v>0</v>
      </c>
      <c r="I2323">
        <v>0</v>
      </c>
      <c r="K2323">
        <v>1994</v>
      </c>
      <c r="L2323">
        <v>2005</v>
      </c>
    </row>
    <row r="2324" spans="1:12" x14ac:dyDescent="0.25">
      <c r="A2324">
        <v>32</v>
      </c>
      <c r="B2324">
        <v>12495426</v>
      </c>
      <c r="C2324" t="s">
        <v>200</v>
      </c>
      <c r="D2324">
        <v>31</v>
      </c>
      <c r="E2324">
        <v>0</v>
      </c>
      <c r="F2324">
        <v>21.7</v>
      </c>
      <c r="G2324">
        <v>0</v>
      </c>
      <c r="H2324">
        <v>0</v>
      </c>
      <c r="I2324">
        <v>0</v>
      </c>
      <c r="K2324">
        <v>1994</v>
      </c>
      <c r="L2324">
        <v>2003</v>
      </c>
    </row>
    <row r="2325" spans="1:12" x14ac:dyDescent="0.25">
      <c r="A2325">
        <v>32</v>
      </c>
      <c r="B2325">
        <v>12495427</v>
      </c>
      <c r="C2325" t="s">
        <v>200</v>
      </c>
      <c r="D2325">
        <v>31</v>
      </c>
      <c r="E2325">
        <v>0</v>
      </c>
      <c r="F2325">
        <v>21.7</v>
      </c>
      <c r="G2325">
        <v>0</v>
      </c>
      <c r="H2325">
        <v>0</v>
      </c>
      <c r="I2325">
        <v>0</v>
      </c>
      <c r="K2325">
        <v>1994</v>
      </c>
      <c r="L2325">
        <v>2000</v>
      </c>
    </row>
    <row r="2326" spans="1:12" x14ac:dyDescent="0.25">
      <c r="A2326">
        <v>32</v>
      </c>
      <c r="B2326">
        <v>12495429</v>
      </c>
      <c r="C2326" t="s">
        <v>1095</v>
      </c>
      <c r="D2326">
        <v>160</v>
      </c>
      <c r="E2326">
        <v>0</v>
      </c>
      <c r="F2326">
        <v>112</v>
      </c>
      <c r="G2326">
        <v>0</v>
      </c>
      <c r="H2326">
        <v>0</v>
      </c>
      <c r="I2326">
        <v>0</v>
      </c>
      <c r="K2326">
        <v>1997</v>
      </c>
      <c r="L2326">
        <v>2000</v>
      </c>
    </row>
    <row r="2327" spans="1:12" x14ac:dyDescent="0.25">
      <c r="A2327">
        <v>32</v>
      </c>
      <c r="B2327">
        <v>12495430</v>
      </c>
      <c r="C2327" t="s">
        <v>1096</v>
      </c>
      <c r="D2327">
        <v>243</v>
      </c>
      <c r="E2327">
        <v>0</v>
      </c>
      <c r="F2327">
        <v>170.1</v>
      </c>
      <c r="G2327">
        <v>0</v>
      </c>
      <c r="H2327">
        <v>0</v>
      </c>
      <c r="I2327">
        <v>0</v>
      </c>
      <c r="K2327">
        <v>1997</v>
      </c>
      <c r="L2327">
        <v>2004</v>
      </c>
    </row>
    <row r="2328" spans="1:12" x14ac:dyDescent="0.25">
      <c r="A2328">
        <v>32</v>
      </c>
      <c r="B2328">
        <v>12495431</v>
      </c>
      <c r="C2328" t="s">
        <v>1095</v>
      </c>
      <c r="D2328">
        <v>80</v>
      </c>
      <c r="E2328">
        <v>0</v>
      </c>
      <c r="F2328">
        <v>56</v>
      </c>
      <c r="G2328">
        <v>0</v>
      </c>
      <c r="H2328">
        <v>0</v>
      </c>
      <c r="I2328">
        <v>0</v>
      </c>
      <c r="K2328">
        <v>1997</v>
      </c>
      <c r="L2328">
        <v>1999</v>
      </c>
    </row>
    <row r="2329" spans="1:12" x14ac:dyDescent="0.25">
      <c r="A2329">
        <v>32</v>
      </c>
      <c r="B2329">
        <v>12495432</v>
      </c>
      <c r="C2329" t="s">
        <v>1097</v>
      </c>
      <c r="D2329">
        <v>90</v>
      </c>
      <c r="E2329">
        <v>0</v>
      </c>
      <c r="F2329">
        <v>63</v>
      </c>
      <c r="G2329">
        <v>0</v>
      </c>
      <c r="H2329">
        <v>0</v>
      </c>
      <c r="I2329">
        <v>0</v>
      </c>
      <c r="K2329">
        <v>1997</v>
      </c>
      <c r="L2329">
        <v>1999</v>
      </c>
    </row>
    <row r="2330" spans="1:12" x14ac:dyDescent="0.25">
      <c r="A2330">
        <v>32</v>
      </c>
      <c r="B2330">
        <v>12495434</v>
      </c>
      <c r="C2330" t="s">
        <v>1098</v>
      </c>
      <c r="D2330">
        <v>179</v>
      </c>
      <c r="E2330">
        <v>0</v>
      </c>
      <c r="F2330">
        <v>125.3</v>
      </c>
      <c r="G2330">
        <v>0</v>
      </c>
      <c r="H2330">
        <v>0</v>
      </c>
      <c r="I2330">
        <v>0</v>
      </c>
      <c r="K2330">
        <v>1995</v>
      </c>
      <c r="L2330">
        <v>1999</v>
      </c>
    </row>
    <row r="2331" spans="1:12" x14ac:dyDescent="0.25">
      <c r="A2331">
        <v>32</v>
      </c>
      <c r="B2331">
        <v>12495435</v>
      </c>
      <c r="C2331" t="s">
        <v>1095</v>
      </c>
      <c r="D2331">
        <v>160</v>
      </c>
      <c r="E2331">
        <v>0</v>
      </c>
      <c r="F2331">
        <v>112</v>
      </c>
      <c r="G2331">
        <v>0</v>
      </c>
      <c r="H2331">
        <v>0</v>
      </c>
      <c r="I2331">
        <v>0</v>
      </c>
      <c r="K2331">
        <v>1997</v>
      </c>
      <c r="L2331">
        <v>1997</v>
      </c>
    </row>
    <row r="2332" spans="1:12" x14ac:dyDescent="0.25">
      <c r="A2332">
        <v>32</v>
      </c>
      <c r="B2332">
        <v>12495436</v>
      </c>
      <c r="C2332" t="s">
        <v>1097</v>
      </c>
      <c r="D2332">
        <v>160</v>
      </c>
      <c r="E2332">
        <v>0</v>
      </c>
      <c r="F2332">
        <v>112</v>
      </c>
      <c r="G2332">
        <v>0</v>
      </c>
      <c r="H2332">
        <v>0</v>
      </c>
      <c r="I2332">
        <v>0</v>
      </c>
      <c r="K2332">
        <v>1995</v>
      </c>
      <c r="L2332">
        <v>1997</v>
      </c>
    </row>
    <row r="2333" spans="1:12" x14ac:dyDescent="0.25">
      <c r="A2333">
        <v>32</v>
      </c>
      <c r="B2333">
        <v>12495437</v>
      </c>
      <c r="C2333" t="s">
        <v>1099</v>
      </c>
      <c r="D2333">
        <v>329</v>
      </c>
      <c r="E2333">
        <v>0</v>
      </c>
      <c r="F2333">
        <v>230.3</v>
      </c>
      <c r="G2333">
        <v>0</v>
      </c>
      <c r="H2333">
        <v>0</v>
      </c>
      <c r="I2333">
        <v>0</v>
      </c>
      <c r="K2333">
        <v>1997</v>
      </c>
      <c r="L2333">
        <v>2002</v>
      </c>
    </row>
    <row r="2334" spans="1:12" x14ac:dyDescent="0.25">
      <c r="A2334">
        <v>32</v>
      </c>
      <c r="B2334">
        <v>12495438</v>
      </c>
      <c r="C2334" t="s">
        <v>1100</v>
      </c>
      <c r="D2334">
        <v>194</v>
      </c>
      <c r="E2334">
        <v>0</v>
      </c>
      <c r="F2334">
        <v>135.80000000000001</v>
      </c>
      <c r="G2334">
        <v>0</v>
      </c>
      <c r="H2334">
        <v>0</v>
      </c>
      <c r="I2334">
        <v>0</v>
      </c>
      <c r="K2334">
        <v>1994</v>
      </c>
      <c r="L2334">
        <v>1996</v>
      </c>
    </row>
    <row r="2335" spans="1:12" x14ac:dyDescent="0.25">
      <c r="A2335">
        <v>32</v>
      </c>
      <c r="B2335">
        <v>12495439</v>
      </c>
      <c r="C2335" t="s">
        <v>1095</v>
      </c>
      <c r="D2335">
        <v>160</v>
      </c>
      <c r="E2335">
        <v>0</v>
      </c>
      <c r="F2335">
        <v>112</v>
      </c>
      <c r="G2335">
        <v>0</v>
      </c>
      <c r="H2335">
        <v>0</v>
      </c>
      <c r="I2335">
        <v>0</v>
      </c>
      <c r="K2335">
        <v>1997</v>
      </c>
      <c r="L2335">
        <v>1999</v>
      </c>
    </row>
    <row r="2336" spans="1:12" x14ac:dyDescent="0.25">
      <c r="A2336">
        <v>32</v>
      </c>
      <c r="B2336">
        <v>12495441</v>
      </c>
      <c r="C2336" t="s">
        <v>720</v>
      </c>
      <c r="D2336">
        <v>329</v>
      </c>
      <c r="E2336">
        <v>0</v>
      </c>
      <c r="F2336">
        <v>230.3</v>
      </c>
      <c r="G2336">
        <v>0</v>
      </c>
      <c r="H2336">
        <v>0</v>
      </c>
      <c r="I2336">
        <v>0</v>
      </c>
      <c r="K2336">
        <v>1995</v>
      </c>
      <c r="L2336">
        <v>1999</v>
      </c>
    </row>
    <row r="2337" spans="1:12" x14ac:dyDescent="0.25">
      <c r="A2337">
        <v>32</v>
      </c>
      <c r="B2337">
        <v>12495442</v>
      </c>
      <c r="C2337" t="s">
        <v>720</v>
      </c>
      <c r="D2337">
        <v>165</v>
      </c>
      <c r="E2337">
        <v>0</v>
      </c>
      <c r="F2337">
        <v>115.5</v>
      </c>
      <c r="G2337">
        <v>0</v>
      </c>
      <c r="H2337">
        <v>0</v>
      </c>
      <c r="I2337">
        <v>0</v>
      </c>
      <c r="K2337">
        <v>1996</v>
      </c>
      <c r="L2337">
        <v>1999</v>
      </c>
    </row>
    <row r="2338" spans="1:12" x14ac:dyDescent="0.25">
      <c r="A2338">
        <v>32</v>
      </c>
      <c r="B2338">
        <v>12495443</v>
      </c>
      <c r="C2338" t="s">
        <v>1096</v>
      </c>
      <c r="D2338">
        <v>329</v>
      </c>
      <c r="E2338">
        <v>0</v>
      </c>
      <c r="F2338">
        <v>230.3</v>
      </c>
      <c r="G2338">
        <v>0</v>
      </c>
      <c r="H2338">
        <v>0</v>
      </c>
      <c r="I2338">
        <v>0</v>
      </c>
      <c r="K2338">
        <v>1998</v>
      </c>
      <c r="L2338">
        <v>2002</v>
      </c>
    </row>
    <row r="2339" spans="1:12" x14ac:dyDescent="0.25">
      <c r="A2339">
        <v>32</v>
      </c>
      <c r="B2339">
        <v>12495445</v>
      </c>
      <c r="C2339" t="s">
        <v>1098</v>
      </c>
      <c r="D2339">
        <v>179</v>
      </c>
      <c r="E2339">
        <v>0</v>
      </c>
      <c r="F2339">
        <v>125.3</v>
      </c>
      <c r="G2339">
        <v>0</v>
      </c>
      <c r="H2339">
        <v>0</v>
      </c>
      <c r="I2339">
        <v>0</v>
      </c>
      <c r="K2339">
        <v>1992</v>
      </c>
      <c r="L2339">
        <v>1998</v>
      </c>
    </row>
    <row r="2340" spans="1:12" x14ac:dyDescent="0.25">
      <c r="A2340">
        <v>32</v>
      </c>
      <c r="B2340">
        <v>12495446</v>
      </c>
      <c r="C2340" t="s">
        <v>1101</v>
      </c>
      <c r="D2340">
        <v>160</v>
      </c>
      <c r="E2340">
        <v>0</v>
      </c>
      <c r="F2340">
        <v>112</v>
      </c>
      <c r="G2340">
        <v>0</v>
      </c>
      <c r="H2340">
        <v>0</v>
      </c>
      <c r="I2340">
        <v>0</v>
      </c>
      <c r="K2340">
        <v>1997</v>
      </c>
      <c r="L2340">
        <v>2003</v>
      </c>
    </row>
    <row r="2341" spans="1:12" x14ac:dyDescent="0.25">
      <c r="A2341">
        <v>32</v>
      </c>
      <c r="B2341">
        <v>12495448</v>
      </c>
      <c r="C2341" t="s">
        <v>720</v>
      </c>
      <c r="D2341">
        <v>329</v>
      </c>
      <c r="E2341">
        <v>0</v>
      </c>
      <c r="F2341">
        <v>230.3</v>
      </c>
      <c r="G2341">
        <v>0</v>
      </c>
      <c r="H2341">
        <v>0</v>
      </c>
      <c r="I2341">
        <v>0</v>
      </c>
      <c r="K2341">
        <v>1996</v>
      </c>
      <c r="L2341">
        <v>1999</v>
      </c>
    </row>
    <row r="2342" spans="1:12" x14ac:dyDescent="0.25">
      <c r="A2342">
        <v>32</v>
      </c>
      <c r="B2342">
        <v>12495449</v>
      </c>
      <c r="C2342" t="s">
        <v>1102</v>
      </c>
      <c r="D2342">
        <v>160</v>
      </c>
      <c r="E2342">
        <v>0</v>
      </c>
      <c r="F2342">
        <v>112</v>
      </c>
      <c r="G2342">
        <v>0</v>
      </c>
      <c r="H2342">
        <v>0</v>
      </c>
      <c r="I2342">
        <v>0</v>
      </c>
      <c r="K2342">
        <v>1996</v>
      </c>
      <c r="L2342">
        <v>1999</v>
      </c>
    </row>
    <row r="2343" spans="1:12" x14ac:dyDescent="0.25">
      <c r="A2343">
        <v>32</v>
      </c>
      <c r="B2343">
        <v>12495450</v>
      </c>
      <c r="C2343" t="s">
        <v>1099</v>
      </c>
      <c r="D2343">
        <v>329</v>
      </c>
      <c r="E2343">
        <v>0</v>
      </c>
      <c r="F2343">
        <v>230.3</v>
      </c>
      <c r="G2343">
        <v>0</v>
      </c>
      <c r="H2343">
        <v>0</v>
      </c>
      <c r="I2343">
        <v>0</v>
      </c>
      <c r="K2343">
        <v>1997</v>
      </c>
      <c r="L2343">
        <v>2002</v>
      </c>
    </row>
    <row r="2344" spans="1:12" x14ac:dyDescent="0.25">
      <c r="A2344">
        <v>32</v>
      </c>
      <c r="B2344">
        <v>12495451</v>
      </c>
      <c r="C2344" t="s">
        <v>1103</v>
      </c>
      <c r="D2344">
        <v>160</v>
      </c>
      <c r="E2344">
        <v>0</v>
      </c>
      <c r="F2344">
        <v>120</v>
      </c>
      <c r="G2344">
        <v>0</v>
      </c>
      <c r="H2344">
        <v>0</v>
      </c>
      <c r="I2344">
        <v>0</v>
      </c>
      <c r="K2344">
        <v>1997</v>
      </c>
      <c r="L2344">
        <v>2005</v>
      </c>
    </row>
    <row r="2345" spans="1:12" x14ac:dyDescent="0.25">
      <c r="A2345">
        <v>32</v>
      </c>
      <c r="B2345">
        <v>12495453</v>
      </c>
      <c r="C2345" t="s">
        <v>1104</v>
      </c>
      <c r="D2345">
        <v>160</v>
      </c>
      <c r="E2345">
        <v>0</v>
      </c>
      <c r="F2345">
        <v>112</v>
      </c>
      <c r="G2345">
        <v>0</v>
      </c>
      <c r="H2345">
        <v>0</v>
      </c>
      <c r="I2345">
        <v>0</v>
      </c>
      <c r="K2345">
        <v>1993</v>
      </c>
      <c r="L2345">
        <v>2002</v>
      </c>
    </row>
    <row r="2346" spans="1:12" x14ac:dyDescent="0.25">
      <c r="A2346">
        <v>32</v>
      </c>
      <c r="B2346">
        <v>12495454</v>
      </c>
      <c r="C2346" t="s">
        <v>1105</v>
      </c>
      <c r="D2346">
        <v>160</v>
      </c>
      <c r="E2346">
        <v>0</v>
      </c>
      <c r="F2346">
        <v>112</v>
      </c>
      <c r="G2346">
        <v>0</v>
      </c>
      <c r="H2346">
        <v>0</v>
      </c>
      <c r="I2346">
        <v>0</v>
      </c>
      <c r="K2346">
        <v>1994</v>
      </c>
      <c r="L2346">
        <v>2005</v>
      </c>
    </row>
    <row r="2347" spans="1:12" x14ac:dyDescent="0.25">
      <c r="A2347">
        <v>32</v>
      </c>
      <c r="B2347">
        <v>12495455</v>
      </c>
      <c r="C2347" t="s">
        <v>1106</v>
      </c>
      <c r="D2347">
        <v>90</v>
      </c>
      <c r="E2347">
        <v>0</v>
      </c>
      <c r="F2347">
        <v>63</v>
      </c>
      <c r="G2347">
        <v>0</v>
      </c>
      <c r="H2347">
        <v>0</v>
      </c>
      <c r="I2347">
        <v>0</v>
      </c>
      <c r="K2347">
        <v>1996</v>
      </c>
      <c r="L2347">
        <v>1997</v>
      </c>
    </row>
    <row r="2348" spans="1:12" x14ac:dyDescent="0.25">
      <c r="A2348">
        <v>32</v>
      </c>
      <c r="B2348">
        <v>12495456</v>
      </c>
      <c r="C2348" t="s">
        <v>742</v>
      </c>
      <c r="D2348">
        <v>160</v>
      </c>
      <c r="E2348">
        <v>0</v>
      </c>
      <c r="F2348">
        <v>112</v>
      </c>
      <c r="G2348">
        <v>0</v>
      </c>
      <c r="H2348">
        <v>0</v>
      </c>
      <c r="I2348">
        <v>0</v>
      </c>
      <c r="K2348">
        <v>1992</v>
      </c>
      <c r="L2348">
        <v>2000</v>
      </c>
    </row>
    <row r="2349" spans="1:12" x14ac:dyDescent="0.25">
      <c r="A2349">
        <v>32</v>
      </c>
      <c r="B2349">
        <v>12495457</v>
      </c>
      <c r="C2349" t="s">
        <v>720</v>
      </c>
      <c r="D2349">
        <v>179</v>
      </c>
      <c r="E2349">
        <v>0</v>
      </c>
      <c r="F2349">
        <v>125.3</v>
      </c>
      <c r="G2349">
        <v>0</v>
      </c>
      <c r="H2349">
        <v>0</v>
      </c>
      <c r="I2349">
        <v>0</v>
      </c>
      <c r="K2349">
        <v>1992</v>
      </c>
      <c r="L2349">
        <v>2000</v>
      </c>
    </row>
    <row r="2350" spans="1:12" x14ac:dyDescent="0.25">
      <c r="A2350">
        <v>32</v>
      </c>
      <c r="B2350">
        <v>12495458</v>
      </c>
      <c r="C2350" t="s">
        <v>1096</v>
      </c>
      <c r="D2350">
        <v>329</v>
      </c>
      <c r="E2350">
        <v>0</v>
      </c>
      <c r="F2350">
        <v>230.3</v>
      </c>
      <c r="G2350">
        <v>0</v>
      </c>
      <c r="H2350">
        <v>0</v>
      </c>
      <c r="I2350">
        <v>0</v>
      </c>
      <c r="K2350">
        <v>1996</v>
      </c>
      <c r="L2350">
        <v>2000</v>
      </c>
    </row>
    <row r="2351" spans="1:12" x14ac:dyDescent="0.25">
      <c r="A2351">
        <v>32</v>
      </c>
      <c r="B2351">
        <v>12495460</v>
      </c>
      <c r="C2351" t="s">
        <v>1107</v>
      </c>
      <c r="D2351">
        <v>209</v>
      </c>
      <c r="E2351">
        <v>0</v>
      </c>
      <c r="F2351">
        <v>146.30000000000001</v>
      </c>
      <c r="G2351">
        <v>0</v>
      </c>
      <c r="H2351">
        <v>0</v>
      </c>
      <c r="I2351">
        <v>0</v>
      </c>
      <c r="K2351">
        <v>1994</v>
      </c>
      <c r="L2351">
        <v>2003</v>
      </c>
    </row>
    <row r="2352" spans="1:12" x14ac:dyDescent="0.25">
      <c r="A2352">
        <v>32</v>
      </c>
      <c r="B2352">
        <v>12495461</v>
      </c>
      <c r="C2352" t="s">
        <v>1108</v>
      </c>
      <c r="D2352">
        <v>209</v>
      </c>
      <c r="E2352">
        <v>0</v>
      </c>
      <c r="F2352">
        <v>146.30000000000001</v>
      </c>
      <c r="G2352">
        <v>0</v>
      </c>
      <c r="H2352">
        <v>0</v>
      </c>
      <c r="I2352">
        <v>0</v>
      </c>
      <c r="K2352">
        <v>1994</v>
      </c>
      <c r="L2352">
        <v>2003</v>
      </c>
    </row>
    <row r="2353" spans="1:12" x14ac:dyDescent="0.25">
      <c r="A2353">
        <v>32</v>
      </c>
      <c r="B2353">
        <v>12495462</v>
      </c>
      <c r="C2353" t="s">
        <v>1108</v>
      </c>
      <c r="D2353">
        <v>95</v>
      </c>
      <c r="E2353">
        <v>0</v>
      </c>
      <c r="F2353">
        <v>66.5</v>
      </c>
      <c r="G2353">
        <v>0</v>
      </c>
      <c r="H2353">
        <v>0</v>
      </c>
      <c r="I2353">
        <v>0</v>
      </c>
      <c r="K2353">
        <v>1994</v>
      </c>
      <c r="L2353">
        <v>2003</v>
      </c>
    </row>
    <row r="2354" spans="1:12" x14ac:dyDescent="0.25">
      <c r="A2354">
        <v>32</v>
      </c>
      <c r="B2354">
        <v>12495463</v>
      </c>
      <c r="C2354" t="s">
        <v>1107</v>
      </c>
      <c r="D2354">
        <v>95</v>
      </c>
      <c r="E2354">
        <v>0</v>
      </c>
      <c r="F2354">
        <v>66.5</v>
      </c>
      <c r="G2354">
        <v>0</v>
      </c>
      <c r="H2354">
        <v>0</v>
      </c>
      <c r="I2354">
        <v>0</v>
      </c>
      <c r="K2354">
        <v>1994</v>
      </c>
      <c r="L2354">
        <v>2003</v>
      </c>
    </row>
    <row r="2355" spans="1:12" x14ac:dyDescent="0.25">
      <c r="A2355">
        <v>32</v>
      </c>
      <c r="B2355">
        <v>12495464</v>
      </c>
      <c r="C2355" t="s">
        <v>1109</v>
      </c>
      <c r="D2355">
        <v>77</v>
      </c>
      <c r="E2355">
        <v>0</v>
      </c>
      <c r="F2355">
        <v>53.9</v>
      </c>
      <c r="G2355">
        <v>0</v>
      </c>
      <c r="H2355">
        <v>0</v>
      </c>
      <c r="I2355">
        <v>0</v>
      </c>
      <c r="K2355">
        <v>1988</v>
      </c>
      <c r="L2355">
        <v>2000</v>
      </c>
    </row>
    <row r="2356" spans="1:12" x14ac:dyDescent="0.25">
      <c r="A2356">
        <v>32</v>
      </c>
      <c r="B2356">
        <v>12495465</v>
      </c>
      <c r="C2356" t="s">
        <v>1110</v>
      </c>
      <c r="D2356">
        <v>219</v>
      </c>
      <c r="E2356">
        <v>0</v>
      </c>
      <c r="F2356">
        <v>153.30000000000001</v>
      </c>
      <c r="G2356">
        <v>0</v>
      </c>
      <c r="H2356">
        <v>0</v>
      </c>
      <c r="I2356">
        <v>0</v>
      </c>
      <c r="K2356">
        <v>1988</v>
      </c>
      <c r="L2356">
        <v>2000</v>
      </c>
    </row>
    <row r="2357" spans="1:12" x14ac:dyDescent="0.25">
      <c r="A2357">
        <v>32</v>
      </c>
      <c r="B2357">
        <v>12495466</v>
      </c>
      <c r="C2357" t="s">
        <v>1111</v>
      </c>
      <c r="D2357">
        <v>219</v>
      </c>
      <c r="E2357">
        <v>0</v>
      </c>
      <c r="F2357">
        <v>153.30000000000001</v>
      </c>
      <c r="G2357">
        <v>0</v>
      </c>
      <c r="H2357">
        <v>0</v>
      </c>
      <c r="I2357">
        <v>0</v>
      </c>
      <c r="K2357">
        <v>1988</v>
      </c>
      <c r="L2357">
        <v>2000</v>
      </c>
    </row>
    <row r="2358" spans="1:12" x14ac:dyDescent="0.25">
      <c r="A2358">
        <v>32</v>
      </c>
      <c r="B2358">
        <v>12495467</v>
      </c>
      <c r="C2358" t="s">
        <v>1112</v>
      </c>
      <c r="D2358">
        <v>77</v>
      </c>
      <c r="E2358">
        <v>0</v>
      </c>
      <c r="F2358">
        <v>53.9</v>
      </c>
      <c r="G2358">
        <v>0</v>
      </c>
      <c r="H2358">
        <v>0</v>
      </c>
      <c r="I2358">
        <v>0</v>
      </c>
      <c r="K2358">
        <v>1988</v>
      </c>
      <c r="L2358">
        <v>2000</v>
      </c>
    </row>
    <row r="2359" spans="1:12" x14ac:dyDescent="0.25">
      <c r="A2359">
        <v>32</v>
      </c>
      <c r="B2359">
        <v>12495470</v>
      </c>
      <c r="C2359" t="s">
        <v>1086</v>
      </c>
      <c r="D2359">
        <v>78</v>
      </c>
      <c r="E2359">
        <v>0</v>
      </c>
      <c r="F2359">
        <v>54.6</v>
      </c>
      <c r="G2359">
        <v>0</v>
      </c>
      <c r="H2359">
        <v>0</v>
      </c>
      <c r="I2359">
        <v>0</v>
      </c>
      <c r="K2359">
        <v>1998</v>
      </c>
      <c r="L2359">
        <v>2005</v>
      </c>
    </row>
    <row r="2360" spans="1:12" x14ac:dyDescent="0.25">
      <c r="A2360">
        <v>32</v>
      </c>
      <c r="B2360">
        <v>12495471</v>
      </c>
      <c r="C2360" t="s">
        <v>1086</v>
      </c>
      <c r="D2360">
        <v>78</v>
      </c>
      <c r="E2360">
        <v>0</v>
      </c>
      <c r="F2360">
        <v>54.6</v>
      </c>
      <c r="G2360">
        <v>0</v>
      </c>
      <c r="H2360">
        <v>0</v>
      </c>
      <c r="I2360">
        <v>0</v>
      </c>
      <c r="K2360">
        <v>1998</v>
      </c>
      <c r="L2360">
        <v>2005</v>
      </c>
    </row>
    <row r="2361" spans="1:12" x14ac:dyDescent="0.25">
      <c r="A2361">
        <v>32</v>
      </c>
      <c r="B2361">
        <v>12495472</v>
      </c>
      <c r="C2361" t="s">
        <v>1113</v>
      </c>
      <c r="D2361">
        <v>439</v>
      </c>
      <c r="E2361">
        <v>0</v>
      </c>
      <c r="F2361">
        <v>307.3</v>
      </c>
      <c r="G2361">
        <v>0</v>
      </c>
      <c r="H2361">
        <v>0</v>
      </c>
      <c r="I2361">
        <v>0</v>
      </c>
      <c r="K2361">
        <v>1998</v>
      </c>
      <c r="L2361">
        <v>2000</v>
      </c>
    </row>
    <row r="2362" spans="1:12" x14ac:dyDescent="0.25">
      <c r="A2362">
        <v>32</v>
      </c>
      <c r="B2362">
        <v>12495473</v>
      </c>
      <c r="C2362" t="s">
        <v>1114</v>
      </c>
      <c r="D2362">
        <v>220</v>
      </c>
      <c r="E2362">
        <v>0</v>
      </c>
      <c r="F2362">
        <v>154</v>
      </c>
      <c r="G2362">
        <v>0</v>
      </c>
      <c r="H2362">
        <v>0</v>
      </c>
      <c r="I2362">
        <v>0</v>
      </c>
      <c r="K2362">
        <v>1998</v>
      </c>
      <c r="L2362">
        <v>2000</v>
      </c>
    </row>
    <row r="2363" spans="1:12" x14ac:dyDescent="0.25">
      <c r="A2363">
        <v>32</v>
      </c>
      <c r="B2363">
        <v>12495474</v>
      </c>
      <c r="C2363" t="s">
        <v>1115</v>
      </c>
      <c r="D2363">
        <v>439</v>
      </c>
      <c r="E2363">
        <v>0</v>
      </c>
      <c r="F2363">
        <v>307.3</v>
      </c>
      <c r="G2363">
        <v>0</v>
      </c>
      <c r="H2363">
        <v>0</v>
      </c>
      <c r="I2363">
        <v>0</v>
      </c>
      <c r="K2363">
        <v>1998</v>
      </c>
      <c r="L2363">
        <v>1998</v>
      </c>
    </row>
    <row r="2364" spans="1:12" x14ac:dyDescent="0.25">
      <c r="A2364">
        <v>32</v>
      </c>
      <c r="B2364">
        <v>12495475</v>
      </c>
      <c r="C2364" t="s">
        <v>1116</v>
      </c>
      <c r="D2364">
        <v>220</v>
      </c>
      <c r="E2364">
        <v>0</v>
      </c>
      <c r="F2364">
        <v>154</v>
      </c>
      <c r="G2364">
        <v>0</v>
      </c>
      <c r="H2364">
        <v>0</v>
      </c>
      <c r="I2364">
        <v>0</v>
      </c>
      <c r="K2364">
        <v>1998</v>
      </c>
      <c r="L2364">
        <v>2000</v>
      </c>
    </row>
    <row r="2365" spans="1:12" x14ac:dyDescent="0.25">
      <c r="A2365">
        <v>32</v>
      </c>
      <c r="B2365">
        <v>12495477</v>
      </c>
      <c r="C2365" t="s">
        <v>1117</v>
      </c>
      <c r="D2365">
        <v>439</v>
      </c>
      <c r="E2365">
        <v>0</v>
      </c>
      <c r="F2365">
        <v>307.3</v>
      </c>
      <c r="G2365">
        <v>0</v>
      </c>
      <c r="H2365">
        <v>0</v>
      </c>
      <c r="I2365">
        <v>0</v>
      </c>
      <c r="K2365">
        <v>1998</v>
      </c>
      <c r="L2365">
        <v>2000</v>
      </c>
    </row>
    <row r="2366" spans="1:12" x14ac:dyDescent="0.25">
      <c r="A2366">
        <v>32</v>
      </c>
      <c r="B2366">
        <v>12495479</v>
      </c>
      <c r="C2366" t="s">
        <v>1118</v>
      </c>
      <c r="D2366">
        <v>65</v>
      </c>
      <c r="E2366">
        <v>0</v>
      </c>
      <c r="F2366">
        <v>45.5</v>
      </c>
      <c r="G2366">
        <v>0</v>
      </c>
      <c r="H2366">
        <v>0</v>
      </c>
      <c r="I2366">
        <v>0</v>
      </c>
      <c r="K2366">
        <v>1993</v>
      </c>
      <c r="L2366">
        <v>1997</v>
      </c>
    </row>
    <row r="2367" spans="1:12" x14ac:dyDescent="0.25">
      <c r="A2367">
        <v>32</v>
      </c>
      <c r="B2367">
        <v>12495480</v>
      </c>
      <c r="C2367" t="s">
        <v>1119</v>
      </c>
      <c r="D2367">
        <v>343</v>
      </c>
      <c r="E2367">
        <v>0</v>
      </c>
      <c r="F2367">
        <v>240.1</v>
      </c>
      <c r="G2367">
        <v>0</v>
      </c>
      <c r="H2367">
        <v>0</v>
      </c>
      <c r="I2367">
        <v>0</v>
      </c>
      <c r="K2367">
        <v>1996</v>
      </c>
      <c r="L2367">
        <v>2000</v>
      </c>
    </row>
    <row r="2368" spans="1:12" x14ac:dyDescent="0.25">
      <c r="A2368">
        <v>32</v>
      </c>
      <c r="B2368">
        <v>12495481</v>
      </c>
      <c r="C2368" t="s">
        <v>1120</v>
      </c>
      <c r="D2368">
        <v>343</v>
      </c>
      <c r="E2368">
        <v>0</v>
      </c>
      <c r="F2368">
        <v>240.1</v>
      </c>
      <c r="G2368">
        <v>0</v>
      </c>
      <c r="H2368">
        <v>0</v>
      </c>
      <c r="I2368">
        <v>0</v>
      </c>
      <c r="K2368">
        <v>1996</v>
      </c>
      <c r="L2368">
        <v>2000</v>
      </c>
    </row>
    <row r="2369" spans="1:12" x14ac:dyDescent="0.25">
      <c r="A2369">
        <v>32</v>
      </c>
      <c r="B2369">
        <v>12495482</v>
      </c>
      <c r="C2369" t="s">
        <v>1121</v>
      </c>
      <c r="D2369">
        <v>289</v>
      </c>
      <c r="E2369">
        <v>0</v>
      </c>
      <c r="F2369">
        <v>202.3</v>
      </c>
      <c r="G2369">
        <v>0</v>
      </c>
      <c r="H2369">
        <v>0</v>
      </c>
      <c r="I2369">
        <v>0</v>
      </c>
      <c r="K2369">
        <v>1998</v>
      </c>
      <c r="L2369">
        <v>2003</v>
      </c>
    </row>
    <row r="2370" spans="1:12" x14ac:dyDescent="0.25">
      <c r="A2370">
        <v>32</v>
      </c>
      <c r="B2370">
        <v>12495483</v>
      </c>
      <c r="C2370" t="s">
        <v>766</v>
      </c>
      <c r="D2370">
        <v>289</v>
      </c>
      <c r="E2370">
        <v>0</v>
      </c>
      <c r="F2370">
        <v>202.3</v>
      </c>
      <c r="G2370">
        <v>0</v>
      </c>
      <c r="H2370">
        <v>0</v>
      </c>
      <c r="I2370">
        <v>0</v>
      </c>
      <c r="K2370">
        <v>1998</v>
      </c>
      <c r="L2370">
        <v>2005</v>
      </c>
    </row>
    <row r="2371" spans="1:12" x14ac:dyDescent="0.25">
      <c r="A2371">
        <v>32</v>
      </c>
      <c r="B2371">
        <v>12495484</v>
      </c>
      <c r="C2371" t="s">
        <v>1121</v>
      </c>
      <c r="D2371">
        <v>172</v>
      </c>
      <c r="E2371">
        <v>0</v>
      </c>
      <c r="F2371">
        <v>120.4</v>
      </c>
      <c r="G2371">
        <v>0</v>
      </c>
      <c r="H2371">
        <v>0</v>
      </c>
      <c r="I2371">
        <v>0</v>
      </c>
      <c r="K2371">
        <v>1996</v>
      </c>
      <c r="L2371">
        <v>2000</v>
      </c>
    </row>
    <row r="2372" spans="1:12" x14ac:dyDescent="0.25">
      <c r="A2372">
        <v>32</v>
      </c>
      <c r="B2372">
        <v>12495485</v>
      </c>
      <c r="C2372" t="s">
        <v>1122</v>
      </c>
      <c r="D2372">
        <v>343</v>
      </c>
      <c r="E2372">
        <v>0</v>
      </c>
      <c r="F2372">
        <v>240.1</v>
      </c>
      <c r="G2372">
        <v>0</v>
      </c>
      <c r="H2372">
        <v>0</v>
      </c>
      <c r="I2372">
        <v>0</v>
      </c>
      <c r="K2372">
        <v>1996</v>
      </c>
      <c r="L2372">
        <v>2000</v>
      </c>
    </row>
    <row r="2373" spans="1:12" x14ac:dyDescent="0.25">
      <c r="A2373">
        <v>32</v>
      </c>
      <c r="B2373">
        <v>12495486</v>
      </c>
      <c r="C2373" t="s">
        <v>720</v>
      </c>
      <c r="D2373">
        <v>307</v>
      </c>
      <c r="E2373">
        <v>0</v>
      </c>
      <c r="F2373">
        <v>214.9</v>
      </c>
      <c r="G2373">
        <v>0</v>
      </c>
      <c r="H2373">
        <v>0</v>
      </c>
      <c r="I2373">
        <v>0</v>
      </c>
      <c r="K2373">
        <v>1997</v>
      </c>
      <c r="L2373">
        <v>1999</v>
      </c>
    </row>
    <row r="2374" spans="1:12" x14ac:dyDescent="0.25">
      <c r="A2374">
        <v>32</v>
      </c>
      <c r="B2374">
        <v>12495489</v>
      </c>
      <c r="C2374" t="s">
        <v>720</v>
      </c>
      <c r="D2374">
        <v>249</v>
      </c>
      <c r="E2374">
        <v>0</v>
      </c>
      <c r="F2374">
        <v>174.3</v>
      </c>
      <c r="G2374">
        <v>0</v>
      </c>
      <c r="H2374">
        <v>0</v>
      </c>
      <c r="I2374">
        <v>0</v>
      </c>
      <c r="K2374">
        <v>1998</v>
      </c>
      <c r="L2374">
        <v>1999</v>
      </c>
    </row>
    <row r="2375" spans="1:12" x14ac:dyDescent="0.25">
      <c r="A2375">
        <v>32</v>
      </c>
      <c r="B2375">
        <v>12495505</v>
      </c>
      <c r="C2375" t="s">
        <v>1123</v>
      </c>
      <c r="D2375">
        <v>235</v>
      </c>
      <c r="E2375">
        <v>0</v>
      </c>
      <c r="F2375">
        <v>164.5</v>
      </c>
      <c r="G2375">
        <v>0</v>
      </c>
      <c r="H2375">
        <v>0</v>
      </c>
      <c r="I2375">
        <v>0</v>
      </c>
      <c r="K2375">
        <v>1988</v>
      </c>
      <c r="L2375">
        <v>1998</v>
      </c>
    </row>
    <row r="2376" spans="1:12" x14ac:dyDescent="0.25">
      <c r="A2376">
        <v>32</v>
      </c>
      <c r="B2376">
        <v>12495508</v>
      </c>
      <c r="C2376" t="s">
        <v>684</v>
      </c>
      <c r="D2376">
        <v>55</v>
      </c>
      <c r="E2376">
        <v>0</v>
      </c>
      <c r="F2376">
        <v>41.25</v>
      </c>
      <c r="G2376">
        <v>0</v>
      </c>
      <c r="H2376">
        <v>0</v>
      </c>
      <c r="I2376">
        <v>0</v>
      </c>
      <c r="K2376">
        <v>1994</v>
      </c>
      <c r="L2376">
        <v>2002</v>
      </c>
    </row>
    <row r="2377" spans="1:12" x14ac:dyDescent="0.25">
      <c r="A2377">
        <v>32</v>
      </c>
      <c r="B2377">
        <v>12495509</v>
      </c>
      <c r="C2377" t="s">
        <v>1124</v>
      </c>
      <c r="D2377">
        <v>295</v>
      </c>
      <c r="E2377">
        <v>0</v>
      </c>
      <c r="F2377">
        <v>206.5</v>
      </c>
      <c r="G2377">
        <v>0</v>
      </c>
      <c r="H2377">
        <v>0</v>
      </c>
      <c r="I2377">
        <v>0</v>
      </c>
      <c r="K2377">
        <v>1998</v>
      </c>
      <c r="L2377">
        <v>2005</v>
      </c>
    </row>
    <row r="2378" spans="1:12" x14ac:dyDescent="0.25">
      <c r="A2378">
        <v>32</v>
      </c>
      <c r="B2378">
        <v>12495510</v>
      </c>
      <c r="C2378" t="s">
        <v>1124</v>
      </c>
      <c r="D2378">
        <v>200</v>
      </c>
      <c r="E2378">
        <v>0</v>
      </c>
      <c r="F2378">
        <v>150</v>
      </c>
      <c r="G2378">
        <v>0</v>
      </c>
      <c r="H2378">
        <v>0</v>
      </c>
      <c r="I2378">
        <v>0</v>
      </c>
      <c r="K2378">
        <v>1996</v>
      </c>
      <c r="L2378">
        <v>2014</v>
      </c>
    </row>
    <row r="2379" spans="1:12" x14ac:dyDescent="0.25">
      <c r="A2379">
        <v>32</v>
      </c>
      <c r="B2379">
        <v>12495511</v>
      </c>
      <c r="C2379" t="s">
        <v>720</v>
      </c>
      <c r="D2379">
        <v>250</v>
      </c>
      <c r="E2379">
        <v>0</v>
      </c>
      <c r="F2379">
        <v>175</v>
      </c>
      <c r="G2379">
        <v>0</v>
      </c>
      <c r="H2379">
        <v>0</v>
      </c>
      <c r="I2379">
        <v>0</v>
      </c>
      <c r="K2379">
        <v>1998</v>
      </c>
      <c r="L2379">
        <v>1999</v>
      </c>
    </row>
    <row r="2380" spans="1:12" x14ac:dyDescent="0.25">
      <c r="A2380">
        <v>32</v>
      </c>
      <c r="B2380">
        <v>12495512</v>
      </c>
      <c r="C2380" t="s">
        <v>1125</v>
      </c>
      <c r="D2380">
        <v>96</v>
      </c>
      <c r="E2380">
        <v>0</v>
      </c>
      <c r="F2380">
        <v>67.2</v>
      </c>
      <c r="G2380">
        <v>0</v>
      </c>
      <c r="H2380">
        <v>0</v>
      </c>
      <c r="I2380">
        <v>0</v>
      </c>
      <c r="K2380">
        <v>1994</v>
      </c>
      <c r="L2380">
        <v>2004</v>
      </c>
    </row>
    <row r="2381" spans="1:12" x14ac:dyDescent="0.25">
      <c r="A2381">
        <v>32</v>
      </c>
      <c r="B2381">
        <v>12495513</v>
      </c>
      <c r="C2381" t="s">
        <v>1126</v>
      </c>
      <c r="D2381">
        <v>129</v>
      </c>
      <c r="E2381">
        <v>0</v>
      </c>
      <c r="F2381">
        <v>90.3</v>
      </c>
      <c r="G2381">
        <v>0</v>
      </c>
      <c r="H2381">
        <v>0</v>
      </c>
      <c r="I2381">
        <v>0</v>
      </c>
      <c r="K2381">
        <v>1999</v>
      </c>
      <c r="L2381">
        <v>2004</v>
      </c>
    </row>
    <row r="2382" spans="1:12" x14ac:dyDescent="0.25">
      <c r="A2382">
        <v>32</v>
      </c>
      <c r="B2382">
        <v>12495524</v>
      </c>
      <c r="C2382" t="s">
        <v>943</v>
      </c>
      <c r="D2382">
        <v>46</v>
      </c>
      <c r="E2382">
        <v>0</v>
      </c>
      <c r="F2382">
        <v>32.200000000000003</v>
      </c>
      <c r="G2382">
        <v>0</v>
      </c>
      <c r="H2382">
        <v>0</v>
      </c>
      <c r="I2382">
        <v>0</v>
      </c>
      <c r="K2382">
        <v>1997</v>
      </c>
      <c r="L2382">
        <v>2003</v>
      </c>
    </row>
    <row r="2383" spans="1:12" x14ac:dyDescent="0.25">
      <c r="A2383">
        <v>32</v>
      </c>
      <c r="B2383">
        <v>12495525</v>
      </c>
      <c r="C2383" t="s">
        <v>1127</v>
      </c>
      <c r="D2383">
        <v>57</v>
      </c>
      <c r="E2383">
        <v>0</v>
      </c>
      <c r="F2383">
        <v>39.9</v>
      </c>
      <c r="G2383">
        <v>0</v>
      </c>
      <c r="H2383">
        <v>0</v>
      </c>
      <c r="I2383">
        <v>0</v>
      </c>
      <c r="K2383">
        <v>1994</v>
      </c>
      <c r="L2383">
        <v>2000</v>
      </c>
    </row>
    <row r="2384" spans="1:12" x14ac:dyDescent="0.25">
      <c r="A2384">
        <v>32</v>
      </c>
      <c r="B2384">
        <v>12495529</v>
      </c>
      <c r="C2384" t="s">
        <v>1128</v>
      </c>
      <c r="D2384">
        <v>399</v>
      </c>
      <c r="E2384">
        <v>0</v>
      </c>
      <c r="F2384">
        <v>279.3</v>
      </c>
      <c r="G2384">
        <v>0</v>
      </c>
      <c r="H2384">
        <v>0</v>
      </c>
      <c r="I2384">
        <v>0</v>
      </c>
      <c r="K2384">
        <v>1997</v>
      </c>
      <c r="L2384">
        <v>2004</v>
      </c>
    </row>
    <row r="2385" spans="1:12" x14ac:dyDescent="0.25">
      <c r="A2385">
        <v>32</v>
      </c>
      <c r="B2385">
        <v>12495532</v>
      </c>
      <c r="C2385" t="s">
        <v>279</v>
      </c>
      <c r="D2385">
        <v>31</v>
      </c>
      <c r="E2385">
        <v>0</v>
      </c>
      <c r="F2385">
        <v>21.7</v>
      </c>
      <c r="G2385">
        <v>0</v>
      </c>
      <c r="H2385">
        <v>0</v>
      </c>
      <c r="I2385">
        <v>0</v>
      </c>
      <c r="K2385">
        <v>1999</v>
      </c>
      <c r="L2385">
        <v>1999</v>
      </c>
    </row>
    <row r="2386" spans="1:12" x14ac:dyDescent="0.25">
      <c r="A2386">
        <v>32</v>
      </c>
      <c r="B2386">
        <v>12495533</v>
      </c>
      <c r="C2386" t="s">
        <v>279</v>
      </c>
      <c r="D2386">
        <v>30</v>
      </c>
      <c r="E2386">
        <v>0</v>
      </c>
      <c r="F2386">
        <v>21</v>
      </c>
      <c r="G2386">
        <v>0</v>
      </c>
      <c r="H2386">
        <v>0</v>
      </c>
      <c r="I2386">
        <v>0</v>
      </c>
      <c r="K2386">
        <v>1999</v>
      </c>
      <c r="L2386">
        <v>2002</v>
      </c>
    </row>
    <row r="2387" spans="1:12" x14ac:dyDescent="0.25">
      <c r="A2387">
        <v>32</v>
      </c>
      <c r="B2387">
        <v>12495534</v>
      </c>
      <c r="C2387" t="s">
        <v>279</v>
      </c>
      <c r="D2387">
        <v>30</v>
      </c>
      <c r="E2387">
        <v>0</v>
      </c>
      <c r="F2387">
        <v>21</v>
      </c>
      <c r="G2387">
        <v>0</v>
      </c>
      <c r="H2387">
        <v>0</v>
      </c>
      <c r="I2387">
        <v>0</v>
      </c>
      <c r="K2387">
        <v>1999</v>
      </c>
      <c r="L2387">
        <v>2002</v>
      </c>
    </row>
    <row r="2388" spans="1:12" x14ac:dyDescent="0.25">
      <c r="A2388">
        <v>32</v>
      </c>
      <c r="B2388">
        <v>12495535</v>
      </c>
      <c r="C2388" t="s">
        <v>200</v>
      </c>
      <c r="D2388">
        <v>24</v>
      </c>
      <c r="E2388">
        <v>0</v>
      </c>
      <c r="F2388">
        <v>16.8</v>
      </c>
      <c r="G2388">
        <v>0</v>
      </c>
      <c r="H2388">
        <v>0</v>
      </c>
      <c r="I2388">
        <v>0</v>
      </c>
      <c r="K2388">
        <v>1999</v>
      </c>
      <c r="L2388">
        <v>1999</v>
      </c>
    </row>
    <row r="2389" spans="1:12" x14ac:dyDescent="0.25">
      <c r="A2389">
        <v>32</v>
      </c>
      <c r="B2389">
        <v>12495536</v>
      </c>
      <c r="C2389" t="s">
        <v>200</v>
      </c>
      <c r="D2389">
        <v>23</v>
      </c>
      <c r="E2389">
        <v>0</v>
      </c>
      <c r="F2389">
        <v>16.100000000000001</v>
      </c>
      <c r="G2389">
        <v>0</v>
      </c>
      <c r="H2389">
        <v>0</v>
      </c>
      <c r="I2389">
        <v>0</v>
      </c>
      <c r="K2389">
        <v>1999</v>
      </c>
      <c r="L2389">
        <v>2002</v>
      </c>
    </row>
    <row r="2390" spans="1:12" x14ac:dyDescent="0.25">
      <c r="A2390">
        <v>32</v>
      </c>
      <c r="B2390">
        <v>12495537</v>
      </c>
      <c r="C2390" t="s">
        <v>200</v>
      </c>
      <c r="D2390">
        <v>23</v>
      </c>
      <c r="E2390">
        <v>0</v>
      </c>
      <c r="F2390">
        <v>16.100000000000001</v>
      </c>
      <c r="G2390">
        <v>0</v>
      </c>
      <c r="H2390">
        <v>0</v>
      </c>
      <c r="I2390">
        <v>0</v>
      </c>
      <c r="K2390">
        <v>1998</v>
      </c>
      <c r="L2390">
        <v>2002</v>
      </c>
    </row>
    <row r="2391" spans="1:12" x14ac:dyDescent="0.25">
      <c r="A2391">
        <v>32</v>
      </c>
      <c r="B2391">
        <v>12495539</v>
      </c>
      <c r="C2391" t="s">
        <v>1129</v>
      </c>
      <c r="D2391">
        <v>30</v>
      </c>
      <c r="E2391">
        <v>0</v>
      </c>
      <c r="F2391">
        <v>21</v>
      </c>
      <c r="G2391">
        <v>0</v>
      </c>
      <c r="H2391">
        <v>0</v>
      </c>
      <c r="I2391">
        <v>0</v>
      </c>
      <c r="K2391">
        <v>1998</v>
      </c>
      <c r="L2391">
        <v>2003</v>
      </c>
    </row>
    <row r="2392" spans="1:12" x14ac:dyDescent="0.25">
      <c r="A2392">
        <v>32</v>
      </c>
      <c r="B2392">
        <v>12495540</v>
      </c>
      <c r="C2392" t="s">
        <v>1130</v>
      </c>
      <c r="D2392">
        <v>409</v>
      </c>
      <c r="E2392">
        <v>0</v>
      </c>
      <c r="F2392">
        <v>286.3</v>
      </c>
      <c r="G2392">
        <v>0</v>
      </c>
      <c r="H2392">
        <v>0</v>
      </c>
      <c r="I2392">
        <v>0</v>
      </c>
      <c r="K2392">
        <v>1998</v>
      </c>
      <c r="L2392">
        <v>2005</v>
      </c>
    </row>
    <row r="2393" spans="1:12" x14ac:dyDescent="0.25">
      <c r="A2393">
        <v>32</v>
      </c>
      <c r="B2393">
        <v>12495541</v>
      </c>
      <c r="C2393" t="s">
        <v>1131</v>
      </c>
      <c r="D2393">
        <v>409</v>
      </c>
      <c r="E2393">
        <v>0</v>
      </c>
      <c r="F2393">
        <v>286.3</v>
      </c>
      <c r="G2393">
        <v>0</v>
      </c>
      <c r="H2393">
        <v>0</v>
      </c>
      <c r="I2393">
        <v>0</v>
      </c>
      <c r="K2393">
        <v>1998</v>
      </c>
      <c r="L2393">
        <v>2005</v>
      </c>
    </row>
    <row r="2394" spans="1:12" x14ac:dyDescent="0.25">
      <c r="A2394">
        <v>32</v>
      </c>
      <c r="B2394">
        <v>12495542</v>
      </c>
      <c r="C2394" t="s">
        <v>1132</v>
      </c>
      <c r="D2394">
        <v>299</v>
      </c>
      <c r="E2394">
        <v>0</v>
      </c>
      <c r="F2394">
        <v>209.3</v>
      </c>
      <c r="G2394">
        <v>0</v>
      </c>
      <c r="H2394">
        <v>0</v>
      </c>
      <c r="I2394">
        <v>0</v>
      </c>
      <c r="K2394">
        <v>1998</v>
      </c>
      <c r="L2394">
        <v>2003</v>
      </c>
    </row>
    <row r="2395" spans="1:12" x14ac:dyDescent="0.25">
      <c r="A2395">
        <v>32</v>
      </c>
      <c r="B2395">
        <v>12495543</v>
      </c>
      <c r="C2395" t="s">
        <v>1133</v>
      </c>
      <c r="D2395">
        <v>142</v>
      </c>
      <c r="E2395">
        <v>0</v>
      </c>
      <c r="F2395">
        <v>99.4</v>
      </c>
      <c r="G2395">
        <v>0</v>
      </c>
      <c r="H2395">
        <v>0</v>
      </c>
      <c r="I2395">
        <v>0</v>
      </c>
      <c r="K2395">
        <v>1999</v>
      </c>
      <c r="L2395">
        <v>2003</v>
      </c>
    </row>
    <row r="2396" spans="1:12" x14ac:dyDescent="0.25">
      <c r="A2396">
        <v>32</v>
      </c>
      <c r="B2396">
        <v>12495544</v>
      </c>
      <c r="C2396" t="s">
        <v>835</v>
      </c>
      <c r="D2396">
        <v>130</v>
      </c>
      <c r="E2396">
        <v>0</v>
      </c>
      <c r="F2396">
        <v>91</v>
      </c>
      <c r="G2396">
        <v>0</v>
      </c>
      <c r="H2396">
        <v>0</v>
      </c>
      <c r="I2396">
        <v>0</v>
      </c>
      <c r="K2396">
        <v>1999</v>
      </c>
      <c r="L2396">
        <v>2003</v>
      </c>
    </row>
    <row r="2397" spans="1:12" x14ac:dyDescent="0.25">
      <c r="A2397">
        <v>32</v>
      </c>
      <c r="B2397">
        <v>12495545</v>
      </c>
      <c r="C2397" t="s">
        <v>1058</v>
      </c>
      <c r="D2397">
        <v>185</v>
      </c>
      <c r="E2397">
        <v>0</v>
      </c>
      <c r="F2397">
        <v>129.5</v>
      </c>
      <c r="G2397">
        <v>0</v>
      </c>
      <c r="H2397">
        <v>0</v>
      </c>
      <c r="I2397">
        <v>0</v>
      </c>
      <c r="K2397">
        <v>1994</v>
      </c>
      <c r="L2397">
        <v>1999</v>
      </c>
    </row>
    <row r="2398" spans="1:12" x14ac:dyDescent="0.25">
      <c r="A2398">
        <v>32</v>
      </c>
      <c r="B2398">
        <v>12495547</v>
      </c>
      <c r="C2398" t="s">
        <v>1134</v>
      </c>
      <c r="D2398">
        <v>275</v>
      </c>
      <c r="E2398">
        <v>0</v>
      </c>
      <c r="F2398">
        <v>192.5</v>
      </c>
      <c r="G2398">
        <v>0</v>
      </c>
      <c r="H2398">
        <v>0</v>
      </c>
      <c r="I2398">
        <v>0</v>
      </c>
      <c r="K2398">
        <v>1997</v>
      </c>
      <c r="L2398">
        <v>2005</v>
      </c>
    </row>
    <row r="2399" spans="1:12" x14ac:dyDescent="0.25">
      <c r="A2399">
        <v>32</v>
      </c>
      <c r="B2399">
        <v>12495548</v>
      </c>
      <c r="C2399" t="s">
        <v>279</v>
      </c>
      <c r="D2399">
        <v>32</v>
      </c>
      <c r="E2399">
        <v>0</v>
      </c>
      <c r="F2399">
        <v>22.4</v>
      </c>
      <c r="G2399">
        <v>0</v>
      </c>
      <c r="H2399">
        <v>0</v>
      </c>
      <c r="I2399">
        <v>0</v>
      </c>
      <c r="K2399">
        <v>1995</v>
      </c>
      <c r="L2399">
        <v>2000</v>
      </c>
    </row>
    <row r="2400" spans="1:12" x14ac:dyDescent="0.25">
      <c r="A2400">
        <v>32</v>
      </c>
      <c r="B2400">
        <v>12495549</v>
      </c>
      <c r="C2400" t="s">
        <v>1135</v>
      </c>
      <c r="D2400">
        <v>170</v>
      </c>
      <c r="E2400">
        <v>0</v>
      </c>
      <c r="F2400">
        <v>119</v>
      </c>
      <c r="G2400">
        <v>0</v>
      </c>
      <c r="H2400">
        <v>0</v>
      </c>
      <c r="I2400">
        <v>0</v>
      </c>
      <c r="K2400">
        <v>1998</v>
      </c>
      <c r="L2400">
        <v>1999</v>
      </c>
    </row>
    <row r="2401" spans="1:12" x14ac:dyDescent="0.25">
      <c r="A2401">
        <v>32</v>
      </c>
      <c r="B2401">
        <v>12495554</v>
      </c>
      <c r="C2401" t="s">
        <v>1136</v>
      </c>
      <c r="D2401">
        <v>209</v>
      </c>
      <c r="E2401">
        <v>0</v>
      </c>
      <c r="F2401">
        <v>146.30000000000001</v>
      </c>
      <c r="G2401">
        <v>0</v>
      </c>
      <c r="H2401">
        <v>0</v>
      </c>
      <c r="I2401">
        <v>0</v>
      </c>
      <c r="K2401">
        <v>1999</v>
      </c>
      <c r="L2401">
        <v>2004</v>
      </c>
    </row>
    <row r="2402" spans="1:12" x14ac:dyDescent="0.25">
      <c r="A2402">
        <v>32</v>
      </c>
      <c r="B2402">
        <v>12495555</v>
      </c>
      <c r="C2402" t="s">
        <v>1136</v>
      </c>
      <c r="D2402">
        <v>209</v>
      </c>
      <c r="E2402">
        <v>0</v>
      </c>
      <c r="F2402">
        <v>146.30000000000001</v>
      </c>
      <c r="G2402">
        <v>0</v>
      </c>
      <c r="H2402">
        <v>0</v>
      </c>
      <c r="I2402">
        <v>0</v>
      </c>
      <c r="K2402">
        <v>1999</v>
      </c>
      <c r="L2402">
        <v>2004</v>
      </c>
    </row>
    <row r="2403" spans="1:12" x14ac:dyDescent="0.25">
      <c r="A2403">
        <v>32</v>
      </c>
      <c r="B2403">
        <v>12495556</v>
      </c>
      <c r="C2403" t="s">
        <v>1136</v>
      </c>
      <c r="D2403">
        <v>209</v>
      </c>
      <c r="E2403">
        <v>0</v>
      </c>
      <c r="F2403">
        <v>146.30000000000001</v>
      </c>
      <c r="G2403">
        <v>0</v>
      </c>
      <c r="H2403">
        <v>0</v>
      </c>
      <c r="I2403">
        <v>0</v>
      </c>
      <c r="K2403">
        <v>1995</v>
      </c>
      <c r="L2403">
        <v>2004</v>
      </c>
    </row>
    <row r="2404" spans="1:12" x14ac:dyDescent="0.25">
      <c r="A2404">
        <v>32</v>
      </c>
      <c r="B2404">
        <v>12495558</v>
      </c>
      <c r="C2404" t="s">
        <v>1136</v>
      </c>
      <c r="D2404">
        <v>209</v>
      </c>
      <c r="E2404">
        <v>0</v>
      </c>
      <c r="F2404">
        <v>146.30000000000001</v>
      </c>
      <c r="G2404">
        <v>0</v>
      </c>
      <c r="H2404">
        <v>0</v>
      </c>
      <c r="I2404">
        <v>0</v>
      </c>
      <c r="K2404">
        <v>1997</v>
      </c>
      <c r="L2404">
        <v>2004</v>
      </c>
    </row>
    <row r="2405" spans="1:12" x14ac:dyDescent="0.25">
      <c r="A2405">
        <v>32</v>
      </c>
      <c r="B2405">
        <v>12495559</v>
      </c>
      <c r="C2405" t="s">
        <v>1137</v>
      </c>
      <c r="D2405">
        <v>209</v>
      </c>
      <c r="E2405">
        <v>0</v>
      </c>
      <c r="F2405">
        <v>146.30000000000001</v>
      </c>
      <c r="G2405">
        <v>0</v>
      </c>
      <c r="H2405">
        <v>0</v>
      </c>
      <c r="I2405">
        <v>0</v>
      </c>
      <c r="K2405">
        <v>1997</v>
      </c>
      <c r="L2405">
        <v>2004</v>
      </c>
    </row>
    <row r="2406" spans="1:12" x14ac:dyDescent="0.25">
      <c r="A2406">
        <v>32</v>
      </c>
      <c r="B2406">
        <v>12495560</v>
      </c>
      <c r="C2406" t="s">
        <v>1136</v>
      </c>
      <c r="D2406">
        <v>209</v>
      </c>
      <c r="E2406">
        <v>0</v>
      </c>
      <c r="F2406">
        <v>146.30000000000001</v>
      </c>
      <c r="G2406">
        <v>0</v>
      </c>
      <c r="H2406">
        <v>0</v>
      </c>
      <c r="I2406">
        <v>0</v>
      </c>
      <c r="K2406">
        <v>1997</v>
      </c>
      <c r="L2406">
        <v>2003</v>
      </c>
    </row>
    <row r="2407" spans="1:12" x14ac:dyDescent="0.25">
      <c r="A2407">
        <v>32</v>
      </c>
      <c r="B2407">
        <v>12495562</v>
      </c>
      <c r="C2407" t="s">
        <v>1138</v>
      </c>
      <c r="D2407">
        <v>209</v>
      </c>
      <c r="E2407">
        <v>0</v>
      </c>
      <c r="F2407">
        <v>146.30000000000001</v>
      </c>
      <c r="G2407">
        <v>0</v>
      </c>
      <c r="H2407">
        <v>0</v>
      </c>
      <c r="I2407">
        <v>0</v>
      </c>
      <c r="K2407">
        <v>1995</v>
      </c>
      <c r="L2407">
        <v>2001</v>
      </c>
    </row>
    <row r="2408" spans="1:12" x14ac:dyDescent="0.25">
      <c r="A2408">
        <v>32</v>
      </c>
      <c r="B2408">
        <v>12495563</v>
      </c>
      <c r="C2408" t="s">
        <v>1138</v>
      </c>
      <c r="D2408">
        <v>209</v>
      </c>
      <c r="E2408">
        <v>0</v>
      </c>
      <c r="F2408">
        <v>146.30000000000001</v>
      </c>
      <c r="G2408">
        <v>0</v>
      </c>
      <c r="H2408">
        <v>0</v>
      </c>
      <c r="I2408">
        <v>0</v>
      </c>
      <c r="K2408">
        <v>1998</v>
      </c>
      <c r="L2408">
        <v>2002</v>
      </c>
    </row>
    <row r="2409" spans="1:12" x14ac:dyDescent="0.25">
      <c r="A2409">
        <v>32</v>
      </c>
      <c r="B2409">
        <v>12495564</v>
      </c>
      <c r="C2409" t="s">
        <v>1138</v>
      </c>
      <c r="D2409">
        <v>105</v>
      </c>
      <c r="E2409">
        <v>0</v>
      </c>
      <c r="F2409">
        <v>73.5</v>
      </c>
      <c r="G2409">
        <v>0</v>
      </c>
      <c r="H2409">
        <v>0</v>
      </c>
      <c r="I2409">
        <v>0</v>
      </c>
      <c r="K2409">
        <v>1995</v>
      </c>
      <c r="L2409">
        <v>1999</v>
      </c>
    </row>
    <row r="2410" spans="1:12" x14ac:dyDescent="0.25">
      <c r="A2410">
        <v>32</v>
      </c>
      <c r="B2410">
        <v>12495565</v>
      </c>
      <c r="C2410" t="s">
        <v>1138</v>
      </c>
      <c r="D2410">
        <v>105</v>
      </c>
      <c r="E2410">
        <v>0</v>
      </c>
      <c r="F2410">
        <v>73.5</v>
      </c>
      <c r="G2410">
        <v>0</v>
      </c>
      <c r="H2410">
        <v>0</v>
      </c>
      <c r="I2410">
        <v>0</v>
      </c>
      <c r="K2410">
        <v>1995</v>
      </c>
      <c r="L2410">
        <v>2001</v>
      </c>
    </row>
    <row r="2411" spans="1:12" x14ac:dyDescent="0.25">
      <c r="A2411">
        <v>32</v>
      </c>
      <c r="B2411">
        <v>12495566</v>
      </c>
      <c r="C2411" t="s">
        <v>1138</v>
      </c>
      <c r="D2411">
        <v>209</v>
      </c>
      <c r="E2411">
        <v>0</v>
      </c>
      <c r="F2411">
        <v>146.30000000000001</v>
      </c>
      <c r="G2411">
        <v>0</v>
      </c>
      <c r="H2411">
        <v>0</v>
      </c>
      <c r="I2411">
        <v>0</v>
      </c>
      <c r="K2411">
        <v>1995</v>
      </c>
      <c r="L2411">
        <v>2001</v>
      </c>
    </row>
    <row r="2412" spans="1:12" x14ac:dyDescent="0.25">
      <c r="A2412">
        <v>32</v>
      </c>
      <c r="B2412">
        <v>12495567</v>
      </c>
      <c r="C2412" t="s">
        <v>1139</v>
      </c>
      <c r="D2412">
        <v>105</v>
      </c>
      <c r="E2412">
        <v>0</v>
      </c>
      <c r="F2412">
        <v>73.5</v>
      </c>
      <c r="G2412">
        <v>0</v>
      </c>
      <c r="H2412">
        <v>0</v>
      </c>
      <c r="I2412">
        <v>0</v>
      </c>
      <c r="K2412">
        <v>1997</v>
      </c>
      <c r="L2412">
        <v>2002</v>
      </c>
    </row>
    <row r="2413" spans="1:12" x14ac:dyDescent="0.25">
      <c r="A2413">
        <v>32</v>
      </c>
      <c r="B2413">
        <v>12495568</v>
      </c>
      <c r="C2413" t="s">
        <v>1140</v>
      </c>
      <c r="D2413">
        <v>205</v>
      </c>
      <c r="E2413">
        <v>0</v>
      </c>
      <c r="F2413">
        <v>143.5</v>
      </c>
      <c r="G2413">
        <v>0</v>
      </c>
      <c r="H2413">
        <v>0</v>
      </c>
      <c r="I2413">
        <v>0</v>
      </c>
      <c r="K2413">
        <v>1998</v>
      </c>
      <c r="L2413">
        <v>2004</v>
      </c>
    </row>
    <row r="2414" spans="1:12" x14ac:dyDescent="0.25">
      <c r="A2414">
        <v>32</v>
      </c>
      <c r="B2414">
        <v>12495570</v>
      </c>
      <c r="C2414" t="s">
        <v>1138</v>
      </c>
      <c r="D2414">
        <v>209</v>
      </c>
      <c r="E2414">
        <v>0</v>
      </c>
      <c r="F2414">
        <v>146.30000000000001</v>
      </c>
      <c r="G2414">
        <v>0</v>
      </c>
      <c r="H2414">
        <v>0</v>
      </c>
      <c r="I2414">
        <v>0</v>
      </c>
      <c r="K2414">
        <v>1997</v>
      </c>
      <c r="L2414">
        <v>2004</v>
      </c>
    </row>
    <row r="2415" spans="1:12" x14ac:dyDescent="0.25">
      <c r="A2415">
        <v>32</v>
      </c>
      <c r="B2415">
        <v>12495571</v>
      </c>
      <c r="C2415" t="s">
        <v>181</v>
      </c>
      <c r="D2415">
        <v>11.7</v>
      </c>
      <c r="E2415">
        <v>0</v>
      </c>
      <c r="F2415">
        <v>8.19</v>
      </c>
      <c r="G2415">
        <v>0</v>
      </c>
      <c r="H2415">
        <v>0</v>
      </c>
      <c r="I2415">
        <v>0</v>
      </c>
      <c r="K2415">
        <v>1999</v>
      </c>
      <c r="L2415">
        <v>1999</v>
      </c>
    </row>
    <row r="2416" spans="1:12" x14ac:dyDescent="0.25">
      <c r="A2416">
        <v>32</v>
      </c>
      <c r="B2416">
        <v>12495573</v>
      </c>
      <c r="C2416" t="s">
        <v>171</v>
      </c>
      <c r="D2416">
        <v>55</v>
      </c>
      <c r="E2416">
        <v>0</v>
      </c>
      <c r="F2416">
        <v>41.25</v>
      </c>
      <c r="G2416">
        <v>0</v>
      </c>
      <c r="H2416">
        <v>0</v>
      </c>
      <c r="I2416">
        <v>0</v>
      </c>
      <c r="K2416">
        <v>1999</v>
      </c>
      <c r="L2416">
        <v>2002</v>
      </c>
    </row>
    <row r="2417" spans="1:12" x14ac:dyDescent="0.25">
      <c r="A2417">
        <v>32</v>
      </c>
      <c r="B2417">
        <v>12495574</v>
      </c>
      <c r="C2417" t="s">
        <v>171</v>
      </c>
      <c r="D2417">
        <v>55</v>
      </c>
      <c r="E2417">
        <v>0</v>
      </c>
      <c r="F2417">
        <v>41.25</v>
      </c>
      <c r="G2417">
        <v>0</v>
      </c>
      <c r="H2417">
        <v>0</v>
      </c>
      <c r="I2417">
        <v>0</v>
      </c>
      <c r="K2417">
        <v>1999</v>
      </c>
      <c r="L2417">
        <v>2006</v>
      </c>
    </row>
    <row r="2418" spans="1:12" x14ac:dyDescent="0.25">
      <c r="A2418">
        <v>32</v>
      </c>
      <c r="B2418">
        <v>12495575</v>
      </c>
      <c r="C2418" t="s">
        <v>171</v>
      </c>
      <c r="D2418">
        <v>14.4</v>
      </c>
      <c r="E2418">
        <v>0</v>
      </c>
      <c r="F2418">
        <v>10.08</v>
      </c>
      <c r="G2418">
        <v>0</v>
      </c>
      <c r="H2418">
        <v>0</v>
      </c>
      <c r="I2418">
        <v>0</v>
      </c>
      <c r="K2418">
        <v>1999</v>
      </c>
      <c r="L2418">
        <v>2000</v>
      </c>
    </row>
    <row r="2419" spans="1:12" x14ac:dyDescent="0.25">
      <c r="A2419">
        <v>32</v>
      </c>
      <c r="B2419">
        <v>12495576</v>
      </c>
      <c r="C2419" t="s">
        <v>171</v>
      </c>
      <c r="D2419">
        <v>12</v>
      </c>
      <c r="E2419">
        <v>0</v>
      </c>
      <c r="F2419">
        <v>8.4</v>
      </c>
      <c r="G2419">
        <v>0</v>
      </c>
      <c r="H2419">
        <v>0</v>
      </c>
      <c r="I2419">
        <v>0</v>
      </c>
      <c r="K2419">
        <v>1999</v>
      </c>
      <c r="L2419">
        <v>1999</v>
      </c>
    </row>
    <row r="2420" spans="1:12" x14ac:dyDescent="0.25">
      <c r="A2420">
        <v>32</v>
      </c>
      <c r="B2420">
        <v>12495577</v>
      </c>
      <c r="C2420" t="s">
        <v>171</v>
      </c>
      <c r="D2420">
        <v>53</v>
      </c>
      <c r="E2420">
        <v>0</v>
      </c>
      <c r="F2420">
        <v>37.1</v>
      </c>
      <c r="G2420">
        <v>0</v>
      </c>
      <c r="H2420">
        <v>0</v>
      </c>
      <c r="I2420">
        <v>0</v>
      </c>
      <c r="K2420">
        <v>1999</v>
      </c>
      <c r="L2420">
        <v>2002</v>
      </c>
    </row>
    <row r="2421" spans="1:12" x14ac:dyDescent="0.25">
      <c r="A2421">
        <v>32</v>
      </c>
      <c r="B2421">
        <v>12495578</v>
      </c>
      <c r="C2421" t="s">
        <v>171</v>
      </c>
      <c r="D2421">
        <v>55</v>
      </c>
      <c r="E2421">
        <v>0</v>
      </c>
      <c r="F2421">
        <v>41.25</v>
      </c>
      <c r="G2421">
        <v>0</v>
      </c>
      <c r="H2421">
        <v>0</v>
      </c>
      <c r="I2421">
        <v>0</v>
      </c>
      <c r="K2421">
        <v>1999</v>
      </c>
      <c r="L2421">
        <v>2006</v>
      </c>
    </row>
    <row r="2422" spans="1:12" x14ac:dyDescent="0.25">
      <c r="A2422">
        <v>32</v>
      </c>
      <c r="B2422">
        <v>12495579</v>
      </c>
      <c r="C2422" t="s">
        <v>171</v>
      </c>
      <c r="D2422">
        <v>14.4</v>
      </c>
      <c r="E2422">
        <v>0</v>
      </c>
      <c r="F2422">
        <v>10.08</v>
      </c>
      <c r="G2422">
        <v>0</v>
      </c>
      <c r="H2422">
        <v>0</v>
      </c>
      <c r="I2422">
        <v>0</v>
      </c>
      <c r="K2422">
        <v>1999</v>
      </c>
      <c r="L2422">
        <v>2000</v>
      </c>
    </row>
    <row r="2423" spans="1:12" x14ac:dyDescent="0.25">
      <c r="A2423">
        <v>32</v>
      </c>
      <c r="B2423">
        <v>12495580</v>
      </c>
      <c r="C2423" t="s">
        <v>171</v>
      </c>
      <c r="D2423">
        <v>14.4</v>
      </c>
      <c r="E2423">
        <v>0</v>
      </c>
      <c r="F2423">
        <v>10.08</v>
      </c>
      <c r="G2423">
        <v>0</v>
      </c>
      <c r="H2423">
        <v>0</v>
      </c>
      <c r="I2423">
        <v>0</v>
      </c>
      <c r="K2423">
        <v>1999</v>
      </c>
      <c r="L2423">
        <v>1999</v>
      </c>
    </row>
    <row r="2424" spans="1:12" x14ac:dyDescent="0.25">
      <c r="A2424">
        <v>32</v>
      </c>
      <c r="B2424">
        <v>12495581</v>
      </c>
      <c r="C2424" t="s">
        <v>171</v>
      </c>
      <c r="D2424">
        <v>53</v>
      </c>
      <c r="E2424">
        <v>0</v>
      </c>
      <c r="F2424">
        <v>37.1</v>
      </c>
      <c r="G2424">
        <v>0</v>
      </c>
      <c r="H2424">
        <v>0</v>
      </c>
      <c r="I2424">
        <v>0</v>
      </c>
      <c r="K2424">
        <v>1996</v>
      </c>
      <c r="L2424">
        <v>2005</v>
      </c>
    </row>
    <row r="2425" spans="1:12" x14ac:dyDescent="0.25">
      <c r="A2425">
        <v>32</v>
      </c>
      <c r="B2425">
        <v>12495582</v>
      </c>
      <c r="C2425" t="s">
        <v>171</v>
      </c>
      <c r="D2425">
        <v>53</v>
      </c>
      <c r="E2425">
        <v>0</v>
      </c>
      <c r="F2425">
        <v>37.1</v>
      </c>
      <c r="G2425">
        <v>0</v>
      </c>
      <c r="H2425">
        <v>0</v>
      </c>
      <c r="I2425">
        <v>0</v>
      </c>
      <c r="K2425">
        <v>1996</v>
      </c>
      <c r="L2425">
        <v>2005</v>
      </c>
    </row>
    <row r="2426" spans="1:12" x14ac:dyDescent="0.25">
      <c r="A2426">
        <v>32</v>
      </c>
      <c r="B2426">
        <v>12495583</v>
      </c>
      <c r="C2426" t="s">
        <v>171</v>
      </c>
      <c r="D2426">
        <v>14.4</v>
      </c>
      <c r="E2426">
        <v>0</v>
      </c>
      <c r="F2426">
        <v>10.08</v>
      </c>
      <c r="G2426">
        <v>0</v>
      </c>
      <c r="H2426">
        <v>0</v>
      </c>
      <c r="I2426">
        <v>0</v>
      </c>
      <c r="K2426">
        <v>1996</v>
      </c>
      <c r="L2426">
        <v>2001</v>
      </c>
    </row>
    <row r="2427" spans="1:12" x14ac:dyDescent="0.25">
      <c r="A2427">
        <v>32</v>
      </c>
      <c r="B2427">
        <v>12495587</v>
      </c>
      <c r="C2427" t="s">
        <v>1141</v>
      </c>
      <c r="D2427">
        <v>8.57</v>
      </c>
      <c r="E2427">
        <v>0</v>
      </c>
      <c r="F2427">
        <v>6</v>
      </c>
      <c r="G2427">
        <v>0</v>
      </c>
      <c r="H2427">
        <v>0</v>
      </c>
      <c r="I2427">
        <v>0</v>
      </c>
      <c r="K2427">
        <v>1997</v>
      </c>
      <c r="L2427">
        <v>1999</v>
      </c>
    </row>
    <row r="2428" spans="1:12" x14ac:dyDescent="0.25">
      <c r="A2428">
        <v>32</v>
      </c>
      <c r="B2428">
        <v>12495592</v>
      </c>
      <c r="C2428" t="s">
        <v>171</v>
      </c>
      <c r="D2428">
        <v>55</v>
      </c>
      <c r="E2428">
        <v>0</v>
      </c>
      <c r="F2428">
        <v>41.25</v>
      </c>
      <c r="G2428">
        <v>0</v>
      </c>
      <c r="H2428">
        <v>0</v>
      </c>
      <c r="I2428">
        <v>0</v>
      </c>
      <c r="K2428">
        <v>1999</v>
      </c>
      <c r="L2428">
        <v>2002</v>
      </c>
    </row>
    <row r="2429" spans="1:12" x14ac:dyDescent="0.25">
      <c r="A2429">
        <v>32</v>
      </c>
      <c r="B2429">
        <v>12495593</v>
      </c>
      <c r="C2429" t="s">
        <v>171</v>
      </c>
      <c r="D2429">
        <v>55</v>
      </c>
      <c r="E2429">
        <v>0</v>
      </c>
      <c r="F2429">
        <v>41.25</v>
      </c>
      <c r="G2429">
        <v>0</v>
      </c>
      <c r="H2429">
        <v>0</v>
      </c>
      <c r="I2429">
        <v>0</v>
      </c>
      <c r="K2429">
        <v>1999</v>
      </c>
      <c r="L2429">
        <v>2006</v>
      </c>
    </row>
    <row r="2430" spans="1:12" x14ac:dyDescent="0.25">
      <c r="A2430">
        <v>32</v>
      </c>
      <c r="B2430">
        <v>12495594</v>
      </c>
      <c r="C2430" t="s">
        <v>171</v>
      </c>
      <c r="D2430">
        <v>28.8</v>
      </c>
      <c r="E2430">
        <v>0</v>
      </c>
      <c r="F2430">
        <v>20.16</v>
      </c>
      <c r="G2430">
        <v>0</v>
      </c>
      <c r="H2430">
        <v>0</v>
      </c>
      <c r="I2430">
        <v>0</v>
      </c>
      <c r="K2430">
        <v>1999</v>
      </c>
      <c r="L2430">
        <v>2000</v>
      </c>
    </row>
    <row r="2431" spans="1:12" x14ac:dyDescent="0.25">
      <c r="A2431">
        <v>32</v>
      </c>
      <c r="B2431">
        <v>12495595</v>
      </c>
      <c r="C2431" t="s">
        <v>171</v>
      </c>
      <c r="D2431">
        <v>14.4</v>
      </c>
      <c r="E2431">
        <v>0</v>
      </c>
      <c r="F2431">
        <v>10.08</v>
      </c>
      <c r="G2431">
        <v>0</v>
      </c>
      <c r="H2431">
        <v>0</v>
      </c>
      <c r="I2431">
        <v>0</v>
      </c>
      <c r="K2431">
        <v>1999</v>
      </c>
      <c r="L2431">
        <v>1999</v>
      </c>
    </row>
    <row r="2432" spans="1:12" x14ac:dyDescent="0.25">
      <c r="A2432">
        <v>32</v>
      </c>
      <c r="B2432">
        <v>12495596</v>
      </c>
      <c r="C2432" t="s">
        <v>171</v>
      </c>
      <c r="D2432">
        <v>55</v>
      </c>
      <c r="E2432">
        <v>0</v>
      </c>
      <c r="F2432">
        <v>38.5</v>
      </c>
      <c r="G2432">
        <v>0</v>
      </c>
      <c r="H2432">
        <v>0</v>
      </c>
      <c r="I2432">
        <v>0</v>
      </c>
      <c r="K2432">
        <v>1999</v>
      </c>
      <c r="L2432">
        <v>2002</v>
      </c>
    </row>
    <row r="2433" spans="1:12" x14ac:dyDescent="0.25">
      <c r="A2433">
        <v>32</v>
      </c>
      <c r="B2433">
        <v>12495597</v>
      </c>
      <c r="C2433" t="s">
        <v>171</v>
      </c>
      <c r="D2433">
        <v>70</v>
      </c>
      <c r="E2433">
        <v>0</v>
      </c>
      <c r="F2433">
        <v>52.5</v>
      </c>
      <c r="G2433">
        <v>0</v>
      </c>
      <c r="H2433">
        <v>0</v>
      </c>
      <c r="I2433">
        <v>0</v>
      </c>
      <c r="K2433">
        <v>1999</v>
      </c>
      <c r="L2433">
        <v>2007</v>
      </c>
    </row>
    <row r="2434" spans="1:12" x14ac:dyDescent="0.25">
      <c r="A2434">
        <v>32</v>
      </c>
      <c r="B2434">
        <v>12495598</v>
      </c>
      <c r="C2434" t="s">
        <v>171</v>
      </c>
      <c r="D2434">
        <v>14.4</v>
      </c>
      <c r="E2434">
        <v>0</v>
      </c>
      <c r="F2434">
        <v>10.08</v>
      </c>
      <c r="G2434">
        <v>0</v>
      </c>
      <c r="H2434">
        <v>0</v>
      </c>
      <c r="I2434">
        <v>0</v>
      </c>
      <c r="K2434">
        <v>1999</v>
      </c>
      <c r="L2434">
        <v>2000</v>
      </c>
    </row>
    <row r="2435" spans="1:12" x14ac:dyDescent="0.25">
      <c r="A2435">
        <v>32</v>
      </c>
      <c r="B2435">
        <v>12495599</v>
      </c>
      <c r="C2435" t="s">
        <v>171</v>
      </c>
      <c r="D2435">
        <v>12</v>
      </c>
      <c r="E2435">
        <v>0</v>
      </c>
      <c r="F2435">
        <v>8.4</v>
      </c>
      <c r="G2435">
        <v>0</v>
      </c>
      <c r="H2435">
        <v>0</v>
      </c>
      <c r="I2435">
        <v>0</v>
      </c>
      <c r="K2435">
        <v>1999</v>
      </c>
      <c r="L2435">
        <v>1999</v>
      </c>
    </row>
    <row r="2436" spans="1:12" x14ac:dyDescent="0.25">
      <c r="A2436">
        <v>32</v>
      </c>
      <c r="B2436">
        <v>12495605</v>
      </c>
      <c r="C2436" t="s">
        <v>1142</v>
      </c>
      <c r="D2436">
        <v>209</v>
      </c>
      <c r="E2436">
        <v>0</v>
      </c>
      <c r="F2436">
        <v>146.30000000000001</v>
      </c>
      <c r="G2436">
        <v>0</v>
      </c>
      <c r="H2436">
        <v>0</v>
      </c>
      <c r="I2436">
        <v>0</v>
      </c>
      <c r="K2436">
        <v>1993</v>
      </c>
      <c r="L2436">
        <v>2002</v>
      </c>
    </row>
    <row r="2437" spans="1:12" x14ac:dyDescent="0.25">
      <c r="A2437">
        <v>32</v>
      </c>
      <c r="B2437">
        <v>12495606</v>
      </c>
      <c r="C2437" t="s">
        <v>1143</v>
      </c>
      <c r="D2437">
        <v>524</v>
      </c>
      <c r="E2437">
        <v>0</v>
      </c>
      <c r="F2437">
        <v>366.8</v>
      </c>
      <c r="G2437">
        <v>0</v>
      </c>
      <c r="H2437">
        <v>0</v>
      </c>
      <c r="I2437">
        <v>0</v>
      </c>
      <c r="K2437">
        <v>1993</v>
      </c>
      <c r="L2437">
        <v>2001</v>
      </c>
    </row>
    <row r="2438" spans="1:12" x14ac:dyDescent="0.25">
      <c r="A2438">
        <v>32</v>
      </c>
      <c r="B2438">
        <v>12495608</v>
      </c>
      <c r="C2438" t="s">
        <v>1144</v>
      </c>
      <c r="D2438">
        <v>389</v>
      </c>
      <c r="E2438">
        <v>0</v>
      </c>
      <c r="F2438">
        <v>272.3</v>
      </c>
      <c r="G2438">
        <v>0</v>
      </c>
      <c r="H2438">
        <v>0</v>
      </c>
      <c r="I2438">
        <v>0</v>
      </c>
      <c r="K2438">
        <v>1993</v>
      </c>
      <c r="L2438">
        <v>2001</v>
      </c>
    </row>
    <row r="2439" spans="1:12" x14ac:dyDescent="0.25">
      <c r="A2439">
        <v>32</v>
      </c>
      <c r="B2439">
        <v>12495609</v>
      </c>
      <c r="C2439" t="s">
        <v>1145</v>
      </c>
      <c r="D2439">
        <v>414</v>
      </c>
      <c r="E2439">
        <v>0</v>
      </c>
      <c r="F2439">
        <v>289.8</v>
      </c>
      <c r="G2439">
        <v>0</v>
      </c>
      <c r="H2439">
        <v>0</v>
      </c>
      <c r="I2439">
        <v>0</v>
      </c>
      <c r="K2439">
        <v>1993</v>
      </c>
      <c r="L2439">
        <v>2001</v>
      </c>
    </row>
    <row r="2440" spans="1:12" x14ac:dyDescent="0.25">
      <c r="A2440">
        <v>32</v>
      </c>
      <c r="B2440">
        <v>12495610</v>
      </c>
      <c r="C2440" t="s">
        <v>1146</v>
      </c>
      <c r="D2440">
        <v>109</v>
      </c>
      <c r="E2440">
        <v>0</v>
      </c>
      <c r="F2440">
        <v>76.3</v>
      </c>
      <c r="G2440">
        <v>0</v>
      </c>
      <c r="H2440">
        <v>0</v>
      </c>
      <c r="I2440">
        <v>0</v>
      </c>
      <c r="K2440">
        <v>1993</v>
      </c>
      <c r="L2440">
        <v>2008</v>
      </c>
    </row>
    <row r="2441" spans="1:12" x14ac:dyDescent="0.25">
      <c r="A2441">
        <v>32</v>
      </c>
      <c r="B2441">
        <v>12495611</v>
      </c>
      <c r="C2441" t="s">
        <v>1041</v>
      </c>
      <c r="D2441">
        <v>80</v>
      </c>
      <c r="E2441">
        <v>0</v>
      </c>
      <c r="F2441">
        <v>56</v>
      </c>
      <c r="G2441">
        <v>0</v>
      </c>
      <c r="H2441">
        <v>0</v>
      </c>
      <c r="I2441">
        <v>0</v>
      </c>
      <c r="K2441">
        <v>1993</v>
      </c>
      <c r="L2441">
        <v>2001</v>
      </c>
    </row>
    <row r="2442" spans="1:12" x14ac:dyDescent="0.25">
      <c r="A2442">
        <v>32</v>
      </c>
      <c r="B2442">
        <v>12495613</v>
      </c>
      <c r="C2442" t="s">
        <v>1147</v>
      </c>
      <c r="D2442">
        <v>114</v>
      </c>
      <c r="E2442">
        <v>0</v>
      </c>
      <c r="F2442">
        <v>79.8</v>
      </c>
      <c r="G2442">
        <v>0</v>
      </c>
      <c r="H2442">
        <v>0</v>
      </c>
      <c r="I2442">
        <v>0</v>
      </c>
      <c r="K2442">
        <v>1993</v>
      </c>
      <c r="L2442">
        <v>2007</v>
      </c>
    </row>
    <row r="2443" spans="1:12" x14ac:dyDescent="0.25">
      <c r="A2443">
        <v>32</v>
      </c>
      <c r="B2443">
        <v>12495614</v>
      </c>
      <c r="C2443" t="s">
        <v>943</v>
      </c>
      <c r="D2443">
        <v>144</v>
      </c>
      <c r="E2443">
        <v>0</v>
      </c>
      <c r="F2443">
        <v>100.8</v>
      </c>
      <c r="G2443">
        <v>0</v>
      </c>
      <c r="H2443">
        <v>0</v>
      </c>
      <c r="I2443">
        <v>0</v>
      </c>
      <c r="K2443">
        <v>1997</v>
      </c>
      <c r="L2443">
        <v>2001</v>
      </c>
    </row>
    <row r="2444" spans="1:12" x14ac:dyDescent="0.25">
      <c r="A2444">
        <v>32</v>
      </c>
      <c r="B2444">
        <v>12495616</v>
      </c>
      <c r="C2444" t="s">
        <v>1148</v>
      </c>
      <c r="D2444">
        <v>97</v>
      </c>
      <c r="E2444">
        <v>0</v>
      </c>
      <c r="F2444">
        <v>67.900000000000006</v>
      </c>
      <c r="G2444">
        <v>0</v>
      </c>
      <c r="H2444">
        <v>0</v>
      </c>
      <c r="I2444">
        <v>0</v>
      </c>
      <c r="K2444">
        <v>1997</v>
      </c>
      <c r="L2444">
        <v>2004</v>
      </c>
    </row>
    <row r="2445" spans="1:12" x14ac:dyDescent="0.25">
      <c r="A2445">
        <v>32</v>
      </c>
      <c r="B2445">
        <v>12495617</v>
      </c>
      <c r="C2445" t="s">
        <v>1149</v>
      </c>
      <c r="D2445">
        <v>88</v>
      </c>
      <c r="E2445">
        <v>0</v>
      </c>
      <c r="F2445">
        <v>61.6</v>
      </c>
      <c r="G2445">
        <v>0</v>
      </c>
      <c r="H2445">
        <v>0</v>
      </c>
      <c r="I2445">
        <v>0</v>
      </c>
      <c r="K2445">
        <v>1995</v>
      </c>
      <c r="L2445">
        <v>1999</v>
      </c>
    </row>
    <row r="2446" spans="1:12" x14ac:dyDescent="0.25">
      <c r="A2446">
        <v>32</v>
      </c>
      <c r="B2446">
        <v>12495618</v>
      </c>
      <c r="C2446" t="s">
        <v>1150</v>
      </c>
      <c r="D2446">
        <v>44</v>
      </c>
      <c r="E2446">
        <v>0</v>
      </c>
      <c r="F2446">
        <v>30.8</v>
      </c>
      <c r="G2446">
        <v>0</v>
      </c>
      <c r="H2446">
        <v>0</v>
      </c>
      <c r="I2446">
        <v>0</v>
      </c>
      <c r="K2446">
        <v>1997</v>
      </c>
      <c r="L2446">
        <v>1999</v>
      </c>
    </row>
    <row r="2447" spans="1:12" x14ac:dyDescent="0.25">
      <c r="A2447">
        <v>32</v>
      </c>
      <c r="B2447">
        <v>12495619</v>
      </c>
      <c r="C2447" t="s">
        <v>1151</v>
      </c>
      <c r="D2447">
        <v>88</v>
      </c>
      <c r="E2447">
        <v>0</v>
      </c>
      <c r="F2447">
        <v>61.6</v>
      </c>
      <c r="G2447">
        <v>0</v>
      </c>
      <c r="H2447">
        <v>0</v>
      </c>
      <c r="I2447">
        <v>0</v>
      </c>
      <c r="K2447">
        <v>1997</v>
      </c>
      <c r="L2447">
        <v>2003</v>
      </c>
    </row>
    <row r="2448" spans="1:12" x14ac:dyDescent="0.25">
      <c r="A2448">
        <v>32</v>
      </c>
      <c r="B2448">
        <v>12495620</v>
      </c>
      <c r="C2448" t="s">
        <v>1152</v>
      </c>
      <c r="D2448">
        <v>44</v>
      </c>
      <c r="E2448">
        <v>0</v>
      </c>
      <c r="F2448">
        <v>30.8</v>
      </c>
      <c r="G2448">
        <v>0</v>
      </c>
      <c r="H2448">
        <v>0</v>
      </c>
      <c r="I2448">
        <v>0</v>
      </c>
      <c r="K2448">
        <v>1997</v>
      </c>
      <c r="L2448">
        <v>2003</v>
      </c>
    </row>
    <row r="2449" spans="1:12" x14ac:dyDescent="0.25">
      <c r="A2449">
        <v>32</v>
      </c>
      <c r="B2449">
        <v>12495621</v>
      </c>
      <c r="C2449" t="s">
        <v>1153</v>
      </c>
      <c r="D2449">
        <v>88</v>
      </c>
      <c r="E2449">
        <v>0</v>
      </c>
      <c r="F2449">
        <v>61.6</v>
      </c>
      <c r="G2449">
        <v>0</v>
      </c>
      <c r="H2449">
        <v>0</v>
      </c>
      <c r="I2449">
        <v>0</v>
      </c>
      <c r="K2449">
        <v>1997</v>
      </c>
      <c r="L2449">
        <v>2004</v>
      </c>
    </row>
    <row r="2450" spans="1:12" x14ac:dyDescent="0.25">
      <c r="A2450">
        <v>32</v>
      </c>
      <c r="B2450">
        <v>12495625</v>
      </c>
      <c r="C2450" t="s">
        <v>1108</v>
      </c>
      <c r="D2450">
        <v>95</v>
      </c>
      <c r="E2450">
        <v>0</v>
      </c>
      <c r="F2450">
        <v>66.5</v>
      </c>
      <c r="G2450">
        <v>0</v>
      </c>
      <c r="H2450">
        <v>0</v>
      </c>
      <c r="I2450">
        <v>0</v>
      </c>
      <c r="K2450">
        <v>1996</v>
      </c>
      <c r="L2450">
        <v>2003</v>
      </c>
    </row>
    <row r="2451" spans="1:12" x14ac:dyDescent="0.25">
      <c r="A2451">
        <v>32</v>
      </c>
      <c r="B2451">
        <v>12495626</v>
      </c>
      <c r="C2451" t="s">
        <v>1107</v>
      </c>
      <c r="D2451">
        <v>95</v>
      </c>
      <c r="E2451">
        <v>0</v>
      </c>
      <c r="F2451">
        <v>66.5</v>
      </c>
      <c r="G2451">
        <v>0</v>
      </c>
      <c r="H2451">
        <v>0</v>
      </c>
      <c r="I2451">
        <v>0</v>
      </c>
      <c r="K2451">
        <v>1996</v>
      </c>
      <c r="L2451">
        <v>2003</v>
      </c>
    </row>
    <row r="2452" spans="1:12" x14ac:dyDescent="0.25">
      <c r="A2452">
        <v>32</v>
      </c>
      <c r="B2452">
        <v>12495627</v>
      </c>
      <c r="C2452" t="s">
        <v>1154</v>
      </c>
      <c r="D2452">
        <v>209</v>
      </c>
      <c r="E2452">
        <v>0</v>
      </c>
      <c r="F2452">
        <v>146.30000000000001</v>
      </c>
      <c r="G2452">
        <v>0</v>
      </c>
      <c r="H2452">
        <v>0</v>
      </c>
      <c r="I2452">
        <v>0</v>
      </c>
      <c r="K2452">
        <v>1995</v>
      </c>
      <c r="L2452">
        <v>1997</v>
      </c>
    </row>
    <row r="2453" spans="1:12" x14ac:dyDescent="0.25">
      <c r="A2453">
        <v>32</v>
      </c>
      <c r="B2453">
        <v>12495628</v>
      </c>
      <c r="C2453" t="s">
        <v>1155</v>
      </c>
      <c r="D2453">
        <v>60</v>
      </c>
      <c r="E2453">
        <v>0</v>
      </c>
      <c r="F2453">
        <v>42</v>
      </c>
      <c r="G2453">
        <v>0</v>
      </c>
      <c r="H2453">
        <v>0</v>
      </c>
      <c r="I2453">
        <v>0</v>
      </c>
      <c r="K2453">
        <v>1995</v>
      </c>
      <c r="L2453">
        <v>2004</v>
      </c>
    </row>
    <row r="2454" spans="1:12" x14ac:dyDescent="0.25">
      <c r="A2454">
        <v>32</v>
      </c>
      <c r="B2454">
        <v>12495632</v>
      </c>
      <c r="C2454" t="s">
        <v>1156</v>
      </c>
      <c r="D2454">
        <v>719</v>
      </c>
      <c r="E2454">
        <v>0</v>
      </c>
      <c r="F2454">
        <v>503.3</v>
      </c>
      <c r="G2454">
        <v>0</v>
      </c>
      <c r="H2454">
        <v>0</v>
      </c>
      <c r="I2454">
        <v>0</v>
      </c>
      <c r="K2454">
        <v>1998</v>
      </c>
      <c r="L2454">
        <v>2003</v>
      </c>
    </row>
    <row r="2455" spans="1:12" x14ac:dyDescent="0.25">
      <c r="A2455">
        <v>32</v>
      </c>
      <c r="B2455">
        <v>12495633</v>
      </c>
      <c r="C2455" t="s">
        <v>1157</v>
      </c>
      <c r="D2455">
        <v>719</v>
      </c>
      <c r="E2455">
        <v>0</v>
      </c>
      <c r="F2455">
        <v>503.3</v>
      </c>
      <c r="G2455">
        <v>0</v>
      </c>
      <c r="H2455">
        <v>0</v>
      </c>
      <c r="I2455">
        <v>0</v>
      </c>
      <c r="K2455">
        <v>1998</v>
      </c>
      <c r="L2455">
        <v>2003</v>
      </c>
    </row>
    <row r="2456" spans="1:12" x14ac:dyDescent="0.25">
      <c r="A2456">
        <v>32</v>
      </c>
      <c r="B2456">
        <v>12495634</v>
      </c>
      <c r="C2456" t="s">
        <v>1158</v>
      </c>
      <c r="D2456">
        <v>669</v>
      </c>
      <c r="E2456">
        <v>0</v>
      </c>
      <c r="F2456">
        <v>468.3</v>
      </c>
      <c r="G2456">
        <v>0</v>
      </c>
      <c r="H2456">
        <v>0</v>
      </c>
      <c r="I2456">
        <v>0</v>
      </c>
      <c r="K2456">
        <v>1998</v>
      </c>
      <c r="L2456">
        <v>2004</v>
      </c>
    </row>
    <row r="2457" spans="1:12" x14ac:dyDescent="0.25">
      <c r="A2457">
        <v>32</v>
      </c>
      <c r="B2457">
        <v>12495635</v>
      </c>
      <c r="C2457" t="s">
        <v>1157</v>
      </c>
      <c r="D2457">
        <v>669</v>
      </c>
      <c r="E2457">
        <v>0</v>
      </c>
      <c r="F2457">
        <v>468.3</v>
      </c>
      <c r="G2457">
        <v>0</v>
      </c>
      <c r="H2457">
        <v>0</v>
      </c>
      <c r="I2457">
        <v>0</v>
      </c>
      <c r="K2457">
        <v>1998</v>
      </c>
      <c r="L2457">
        <v>2004</v>
      </c>
    </row>
    <row r="2458" spans="1:12" x14ac:dyDescent="0.25">
      <c r="A2458">
        <v>32</v>
      </c>
      <c r="B2458">
        <v>12495636</v>
      </c>
      <c r="C2458" t="s">
        <v>1158</v>
      </c>
      <c r="D2458">
        <v>791</v>
      </c>
      <c r="E2458">
        <v>0</v>
      </c>
      <c r="F2458">
        <v>553.70000000000005</v>
      </c>
      <c r="G2458">
        <v>0</v>
      </c>
      <c r="H2458">
        <v>0</v>
      </c>
      <c r="I2458">
        <v>0</v>
      </c>
      <c r="K2458">
        <v>1998</v>
      </c>
      <c r="L2458">
        <v>2004</v>
      </c>
    </row>
    <row r="2459" spans="1:12" x14ac:dyDescent="0.25">
      <c r="A2459">
        <v>32</v>
      </c>
      <c r="B2459">
        <v>12495637</v>
      </c>
      <c r="C2459" t="s">
        <v>1157</v>
      </c>
      <c r="D2459">
        <v>719</v>
      </c>
      <c r="E2459">
        <v>0</v>
      </c>
      <c r="F2459">
        <v>503.3</v>
      </c>
      <c r="G2459">
        <v>0</v>
      </c>
      <c r="H2459">
        <v>0</v>
      </c>
      <c r="I2459">
        <v>0</v>
      </c>
      <c r="K2459">
        <v>1998</v>
      </c>
      <c r="L2459">
        <v>2004</v>
      </c>
    </row>
    <row r="2460" spans="1:12" x14ac:dyDescent="0.25">
      <c r="A2460">
        <v>32</v>
      </c>
      <c r="B2460">
        <v>12495645</v>
      </c>
      <c r="C2460" t="s">
        <v>1159</v>
      </c>
      <c r="D2460">
        <v>111.43</v>
      </c>
      <c r="E2460">
        <v>0</v>
      </c>
      <c r="F2460">
        <v>78</v>
      </c>
      <c r="G2460">
        <v>0</v>
      </c>
      <c r="H2460">
        <v>0</v>
      </c>
      <c r="I2460">
        <v>0</v>
      </c>
      <c r="K2460">
        <v>1994</v>
      </c>
      <c r="L2460">
        <v>2001</v>
      </c>
    </row>
    <row r="2461" spans="1:12" x14ac:dyDescent="0.25">
      <c r="A2461">
        <v>32</v>
      </c>
      <c r="B2461">
        <v>12495651</v>
      </c>
      <c r="C2461" t="s">
        <v>970</v>
      </c>
      <c r="D2461">
        <v>23</v>
      </c>
      <c r="E2461">
        <v>0</v>
      </c>
      <c r="F2461">
        <v>16.100000000000001</v>
      </c>
      <c r="G2461">
        <v>0</v>
      </c>
      <c r="H2461">
        <v>0</v>
      </c>
      <c r="I2461">
        <v>0</v>
      </c>
      <c r="K2461">
        <v>1998</v>
      </c>
      <c r="L2461">
        <v>2004</v>
      </c>
    </row>
    <row r="2462" spans="1:12" x14ac:dyDescent="0.25">
      <c r="A2462">
        <v>32</v>
      </c>
      <c r="B2462">
        <v>12495652</v>
      </c>
      <c r="C2462" t="s">
        <v>1160</v>
      </c>
      <c r="D2462">
        <v>48</v>
      </c>
      <c r="E2462">
        <v>0</v>
      </c>
      <c r="F2462">
        <v>33.6</v>
      </c>
      <c r="G2462">
        <v>0</v>
      </c>
      <c r="H2462">
        <v>0</v>
      </c>
      <c r="I2462">
        <v>0</v>
      </c>
      <c r="K2462">
        <v>1994</v>
      </c>
      <c r="L2462">
        <v>2004</v>
      </c>
    </row>
    <row r="2463" spans="1:12" x14ac:dyDescent="0.25">
      <c r="A2463">
        <v>32</v>
      </c>
      <c r="B2463">
        <v>12495654</v>
      </c>
      <c r="C2463" t="s">
        <v>1161</v>
      </c>
      <c r="D2463">
        <v>15</v>
      </c>
      <c r="E2463">
        <v>0</v>
      </c>
      <c r="F2463">
        <v>10.5</v>
      </c>
      <c r="G2463">
        <v>0</v>
      </c>
      <c r="H2463">
        <v>0</v>
      </c>
      <c r="I2463">
        <v>0</v>
      </c>
      <c r="K2463">
        <v>1996</v>
      </c>
      <c r="L2463">
        <v>2004</v>
      </c>
    </row>
    <row r="2464" spans="1:12" x14ac:dyDescent="0.25">
      <c r="A2464">
        <v>32</v>
      </c>
      <c r="B2464">
        <v>12495657</v>
      </c>
      <c r="C2464" t="s">
        <v>1162</v>
      </c>
      <c r="D2464">
        <v>7</v>
      </c>
      <c r="E2464">
        <v>0</v>
      </c>
      <c r="F2464">
        <v>4.9000000000000004</v>
      </c>
      <c r="G2464">
        <v>0</v>
      </c>
      <c r="H2464">
        <v>0</v>
      </c>
      <c r="I2464">
        <v>0</v>
      </c>
      <c r="K2464">
        <v>1994</v>
      </c>
      <c r="L2464">
        <v>2004</v>
      </c>
    </row>
    <row r="2465" spans="1:12" x14ac:dyDescent="0.25">
      <c r="A2465">
        <v>32</v>
      </c>
      <c r="B2465">
        <v>12495659</v>
      </c>
      <c r="C2465" t="s">
        <v>971</v>
      </c>
      <c r="D2465">
        <v>15</v>
      </c>
      <c r="E2465">
        <v>0</v>
      </c>
      <c r="F2465">
        <v>10.5</v>
      </c>
      <c r="G2465">
        <v>0</v>
      </c>
      <c r="H2465">
        <v>0</v>
      </c>
      <c r="I2465">
        <v>0</v>
      </c>
      <c r="K2465">
        <v>1998</v>
      </c>
      <c r="L2465">
        <v>2004</v>
      </c>
    </row>
    <row r="2466" spans="1:12" x14ac:dyDescent="0.25">
      <c r="A2466">
        <v>32</v>
      </c>
      <c r="B2466">
        <v>12495660</v>
      </c>
      <c r="C2466" t="s">
        <v>1163</v>
      </c>
      <c r="D2466">
        <v>180</v>
      </c>
      <c r="E2466">
        <v>0</v>
      </c>
      <c r="F2466">
        <v>126</v>
      </c>
      <c r="G2466">
        <v>0</v>
      </c>
      <c r="H2466">
        <v>0</v>
      </c>
      <c r="I2466">
        <v>0</v>
      </c>
      <c r="K2466">
        <v>1997</v>
      </c>
      <c r="L2466">
        <v>2000</v>
      </c>
    </row>
    <row r="2467" spans="1:12" x14ac:dyDescent="0.25">
      <c r="A2467">
        <v>32</v>
      </c>
      <c r="B2467">
        <v>12495661</v>
      </c>
      <c r="C2467" t="s">
        <v>1164</v>
      </c>
      <c r="D2467">
        <v>180</v>
      </c>
      <c r="E2467">
        <v>0</v>
      </c>
      <c r="F2467">
        <v>126</v>
      </c>
      <c r="G2467">
        <v>0</v>
      </c>
      <c r="H2467">
        <v>0</v>
      </c>
      <c r="I2467">
        <v>0</v>
      </c>
      <c r="K2467">
        <v>1997</v>
      </c>
      <c r="L2467">
        <v>2000</v>
      </c>
    </row>
    <row r="2468" spans="1:12" x14ac:dyDescent="0.25">
      <c r="A2468">
        <v>32</v>
      </c>
      <c r="B2468">
        <v>12495662</v>
      </c>
      <c r="C2468" t="s">
        <v>1165</v>
      </c>
      <c r="D2468">
        <v>105</v>
      </c>
      <c r="E2468">
        <v>0</v>
      </c>
      <c r="F2468">
        <v>73.5</v>
      </c>
      <c r="G2468">
        <v>0</v>
      </c>
      <c r="H2468">
        <v>0</v>
      </c>
      <c r="I2468">
        <v>0</v>
      </c>
      <c r="K2468">
        <v>1993</v>
      </c>
      <c r="L2468">
        <v>2001</v>
      </c>
    </row>
    <row r="2469" spans="1:12" x14ac:dyDescent="0.25">
      <c r="A2469">
        <v>32</v>
      </c>
      <c r="B2469">
        <v>12495663</v>
      </c>
      <c r="C2469" t="s">
        <v>1166</v>
      </c>
      <c r="D2469">
        <v>104</v>
      </c>
      <c r="E2469">
        <v>0</v>
      </c>
      <c r="F2469">
        <v>72.8</v>
      </c>
      <c r="G2469">
        <v>0</v>
      </c>
      <c r="H2469">
        <v>0</v>
      </c>
      <c r="I2469">
        <v>0</v>
      </c>
      <c r="K2469">
        <v>1995</v>
      </c>
      <c r="L2469">
        <v>2001</v>
      </c>
    </row>
    <row r="2470" spans="1:12" x14ac:dyDescent="0.25">
      <c r="A2470">
        <v>32</v>
      </c>
      <c r="B2470">
        <v>12495665</v>
      </c>
      <c r="C2470" t="s">
        <v>1167</v>
      </c>
      <c r="D2470">
        <v>299</v>
      </c>
      <c r="E2470">
        <v>0</v>
      </c>
      <c r="F2470">
        <v>209.3</v>
      </c>
      <c r="G2470">
        <v>0</v>
      </c>
      <c r="H2470">
        <v>0</v>
      </c>
      <c r="I2470">
        <v>0</v>
      </c>
      <c r="K2470">
        <v>1998</v>
      </c>
      <c r="L2470">
        <v>2000</v>
      </c>
    </row>
    <row r="2471" spans="1:12" x14ac:dyDescent="0.25">
      <c r="A2471">
        <v>32</v>
      </c>
      <c r="B2471">
        <v>12495666</v>
      </c>
      <c r="C2471" t="s">
        <v>1155</v>
      </c>
      <c r="D2471">
        <v>55</v>
      </c>
      <c r="E2471">
        <v>0</v>
      </c>
      <c r="F2471">
        <v>38.5</v>
      </c>
      <c r="G2471">
        <v>0</v>
      </c>
      <c r="H2471">
        <v>0</v>
      </c>
      <c r="I2471">
        <v>0</v>
      </c>
      <c r="K2471">
        <v>1998</v>
      </c>
      <c r="L2471">
        <v>2000</v>
      </c>
    </row>
    <row r="2472" spans="1:12" x14ac:dyDescent="0.25">
      <c r="A2472">
        <v>32</v>
      </c>
      <c r="B2472">
        <v>12495667</v>
      </c>
      <c r="C2472" t="s">
        <v>1155</v>
      </c>
      <c r="D2472">
        <v>120</v>
      </c>
      <c r="E2472">
        <v>0</v>
      </c>
      <c r="F2472">
        <v>84</v>
      </c>
      <c r="G2472">
        <v>0</v>
      </c>
      <c r="H2472">
        <v>0</v>
      </c>
      <c r="I2472">
        <v>0</v>
      </c>
      <c r="K2472">
        <v>1995</v>
      </c>
      <c r="L2472">
        <v>2003</v>
      </c>
    </row>
    <row r="2473" spans="1:12" x14ac:dyDescent="0.25">
      <c r="A2473">
        <v>32</v>
      </c>
      <c r="B2473">
        <v>12495668</v>
      </c>
      <c r="C2473" t="s">
        <v>1168</v>
      </c>
      <c r="D2473">
        <v>109</v>
      </c>
      <c r="E2473">
        <v>0</v>
      </c>
      <c r="F2473">
        <v>76.3</v>
      </c>
      <c r="G2473">
        <v>0</v>
      </c>
      <c r="H2473">
        <v>0</v>
      </c>
      <c r="I2473">
        <v>0</v>
      </c>
      <c r="K2473">
        <v>1995</v>
      </c>
      <c r="L2473">
        <v>1999</v>
      </c>
    </row>
    <row r="2474" spans="1:12" x14ac:dyDescent="0.25">
      <c r="A2474">
        <v>32</v>
      </c>
      <c r="B2474">
        <v>12495670</v>
      </c>
      <c r="C2474" t="s">
        <v>1169</v>
      </c>
      <c r="D2474">
        <v>111</v>
      </c>
      <c r="E2474">
        <v>0</v>
      </c>
      <c r="F2474">
        <v>77.7</v>
      </c>
      <c r="G2474">
        <v>0</v>
      </c>
      <c r="H2474">
        <v>0</v>
      </c>
      <c r="I2474">
        <v>0</v>
      </c>
      <c r="K2474">
        <v>1997</v>
      </c>
      <c r="L2474">
        <v>2000</v>
      </c>
    </row>
    <row r="2475" spans="1:12" x14ac:dyDescent="0.25">
      <c r="A2475">
        <v>32</v>
      </c>
      <c r="B2475">
        <v>12495671</v>
      </c>
      <c r="C2475" t="s">
        <v>1169</v>
      </c>
      <c r="D2475">
        <v>111</v>
      </c>
      <c r="E2475">
        <v>0</v>
      </c>
      <c r="F2475">
        <v>77.7</v>
      </c>
      <c r="G2475">
        <v>0</v>
      </c>
      <c r="H2475">
        <v>0</v>
      </c>
      <c r="I2475">
        <v>0</v>
      </c>
      <c r="K2475">
        <v>1997</v>
      </c>
      <c r="L2475">
        <v>2000</v>
      </c>
    </row>
    <row r="2476" spans="1:12" x14ac:dyDescent="0.25">
      <c r="A2476">
        <v>32</v>
      </c>
      <c r="B2476">
        <v>12495672</v>
      </c>
      <c r="C2476" t="s">
        <v>1170</v>
      </c>
      <c r="D2476">
        <v>111</v>
      </c>
      <c r="E2476">
        <v>0</v>
      </c>
      <c r="F2476">
        <v>77.7</v>
      </c>
      <c r="G2476">
        <v>0</v>
      </c>
      <c r="H2476">
        <v>0</v>
      </c>
      <c r="I2476">
        <v>0</v>
      </c>
      <c r="K2476">
        <v>1996</v>
      </c>
      <c r="L2476">
        <v>2002</v>
      </c>
    </row>
    <row r="2477" spans="1:12" x14ac:dyDescent="0.25">
      <c r="A2477">
        <v>32</v>
      </c>
      <c r="B2477">
        <v>12495683</v>
      </c>
      <c r="C2477" t="s">
        <v>1171</v>
      </c>
      <c r="D2477">
        <v>105</v>
      </c>
      <c r="E2477">
        <v>0</v>
      </c>
      <c r="F2477">
        <v>78.75</v>
      </c>
      <c r="G2477">
        <v>0</v>
      </c>
      <c r="H2477">
        <v>0</v>
      </c>
      <c r="I2477">
        <v>0</v>
      </c>
      <c r="K2477">
        <v>1997</v>
      </c>
      <c r="L2477">
        <v>2009</v>
      </c>
    </row>
    <row r="2478" spans="1:12" x14ac:dyDescent="0.25">
      <c r="A2478">
        <v>32</v>
      </c>
      <c r="B2478">
        <v>12495685</v>
      </c>
      <c r="C2478" t="s">
        <v>1172</v>
      </c>
      <c r="D2478">
        <v>379</v>
      </c>
      <c r="E2478">
        <v>0</v>
      </c>
      <c r="F2478">
        <v>265.3</v>
      </c>
      <c r="G2478">
        <v>0</v>
      </c>
      <c r="H2478">
        <v>0</v>
      </c>
      <c r="I2478">
        <v>0</v>
      </c>
      <c r="K2478">
        <v>1999</v>
      </c>
      <c r="L2478">
        <v>2004</v>
      </c>
    </row>
    <row r="2479" spans="1:12" x14ac:dyDescent="0.25">
      <c r="A2479">
        <v>32</v>
      </c>
      <c r="B2479">
        <v>12495686</v>
      </c>
      <c r="C2479" t="s">
        <v>1173</v>
      </c>
      <c r="D2479">
        <v>379</v>
      </c>
      <c r="E2479">
        <v>0</v>
      </c>
      <c r="F2479">
        <v>265.3</v>
      </c>
      <c r="G2479">
        <v>0</v>
      </c>
      <c r="H2479">
        <v>0</v>
      </c>
      <c r="I2479">
        <v>0</v>
      </c>
      <c r="K2479">
        <v>1999</v>
      </c>
      <c r="L2479">
        <v>2005</v>
      </c>
    </row>
    <row r="2480" spans="1:12" x14ac:dyDescent="0.25">
      <c r="A2480">
        <v>32</v>
      </c>
      <c r="B2480">
        <v>12495692</v>
      </c>
      <c r="C2480" t="s">
        <v>1174</v>
      </c>
      <c r="D2480">
        <v>23</v>
      </c>
      <c r="E2480">
        <v>0</v>
      </c>
      <c r="F2480">
        <v>16.100000000000001</v>
      </c>
      <c r="G2480">
        <v>0</v>
      </c>
      <c r="H2480">
        <v>0</v>
      </c>
      <c r="I2480">
        <v>0</v>
      </c>
      <c r="K2480">
        <v>1998</v>
      </c>
      <c r="L2480">
        <v>2006</v>
      </c>
    </row>
    <row r="2481" spans="1:12" x14ac:dyDescent="0.25">
      <c r="A2481">
        <v>32</v>
      </c>
      <c r="B2481">
        <v>12495694</v>
      </c>
      <c r="C2481" t="s">
        <v>637</v>
      </c>
      <c r="D2481">
        <v>154.29</v>
      </c>
      <c r="E2481">
        <v>0</v>
      </c>
      <c r="F2481">
        <v>108</v>
      </c>
      <c r="G2481">
        <v>0</v>
      </c>
      <c r="H2481">
        <v>0</v>
      </c>
      <c r="I2481">
        <v>0</v>
      </c>
      <c r="K2481">
        <v>1996</v>
      </c>
      <c r="L2481">
        <v>2000</v>
      </c>
    </row>
    <row r="2482" spans="1:12" x14ac:dyDescent="0.25">
      <c r="A2482">
        <v>32</v>
      </c>
      <c r="B2482">
        <v>12495695</v>
      </c>
      <c r="C2482" t="s">
        <v>1175</v>
      </c>
      <c r="D2482">
        <v>90</v>
      </c>
      <c r="E2482">
        <v>0</v>
      </c>
      <c r="F2482">
        <v>63</v>
      </c>
      <c r="G2482">
        <v>0</v>
      </c>
      <c r="H2482">
        <v>0</v>
      </c>
      <c r="I2482">
        <v>0</v>
      </c>
      <c r="K2482">
        <v>1995</v>
      </c>
      <c r="L2482">
        <v>2000</v>
      </c>
    </row>
    <row r="2483" spans="1:12" x14ac:dyDescent="0.25">
      <c r="A2483">
        <v>32</v>
      </c>
      <c r="B2483">
        <v>12495696</v>
      </c>
      <c r="C2483" t="s">
        <v>1176</v>
      </c>
      <c r="D2483">
        <v>88</v>
      </c>
      <c r="E2483">
        <v>0</v>
      </c>
      <c r="F2483">
        <v>61.6</v>
      </c>
      <c r="G2483">
        <v>0</v>
      </c>
      <c r="H2483">
        <v>0</v>
      </c>
      <c r="I2483">
        <v>0</v>
      </c>
      <c r="K2483">
        <v>1997</v>
      </c>
      <c r="L2483">
        <v>2003</v>
      </c>
    </row>
    <row r="2484" spans="1:12" x14ac:dyDescent="0.25">
      <c r="A2484">
        <v>32</v>
      </c>
      <c r="B2484">
        <v>12495697</v>
      </c>
      <c r="C2484" t="s">
        <v>1176</v>
      </c>
      <c r="D2484">
        <v>88</v>
      </c>
      <c r="E2484">
        <v>0</v>
      </c>
      <c r="F2484">
        <v>61.6</v>
      </c>
      <c r="G2484">
        <v>0</v>
      </c>
      <c r="H2484">
        <v>0</v>
      </c>
      <c r="I2484">
        <v>0</v>
      </c>
      <c r="K2484">
        <v>1997</v>
      </c>
      <c r="L2484">
        <v>2004</v>
      </c>
    </row>
    <row r="2485" spans="1:12" x14ac:dyDescent="0.25">
      <c r="A2485">
        <v>32</v>
      </c>
      <c r="B2485">
        <v>12495698</v>
      </c>
      <c r="C2485" t="s">
        <v>1177</v>
      </c>
      <c r="D2485">
        <v>88</v>
      </c>
      <c r="E2485">
        <v>0</v>
      </c>
      <c r="F2485">
        <v>61.6</v>
      </c>
      <c r="G2485">
        <v>0</v>
      </c>
      <c r="H2485">
        <v>0</v>
      </c>
      <c r="I2485">
        <v>0</v>
      </c>
      <c r="K2485">
        <v>1997</v>
      </c>
      <c r="L2485">
        <v>1999</v>
      </c>
    </row>
    <row r="2486" spans="1:12" x14ac:dyDescent="0.25">
      <c r="A2486">
        <v>32</v>
      </c>
      <c r="B2486">
        <v>12495699</v>
      </c>
      <c r="C2486" t="s">
        <v>1176</v>
      </c>
      <c r="D2486">
        <v>88</v>
      </c>
      <c r="E2486">
        <v>0</v>
      </c>
      <c r="F2486">
        <v>61.6</v>
      </c>
      <c r="G2486">
        <v>0</v>
      </c>
      <c r="H2486">
        <v>0</v>
      </c>
      <c r="I2486">
        <v>0</v>
      </c>
      <c r="K2486">
        <v>1997</v>
      </c>
      <c r="L2486">
        <v>2005</v>
      </c>
    </row>
    <row r="2487" spans="1:12" x14ac:dyDescent="0.25">
      <c r="A2487">
        <v>32</v>
      </c>
      <c r="B2487">
        <v>12495700</v>
      </c>
      <c r="C2487" t="s">
        <v>1176</v>
      </c>
      <c r="D2487">
        <v>88</v>
      </c>
      <c r="E2487">
        <v>0</v>
      </c>
      <c r="F2487">
        <v>61.6</v>
      </c>
      <c r="G2487">
        <v>0</v>
      </c>
      <c r="H2487">
        <v>0</v>
      </c>
      <c r="I2487">
        <v>0</v>
      </c>
      <c r="K2487">
        <v>1997</v>
      </c>
      <c r="L2487">
        <v>2005</v>
      </c>
    </row>
    <row r="2488" spans="1:12" x14ac:dyDescent="0.25">
      <c r="A2488">
        <v>32</v>
      </c>
      <c r="B2488">
        <v>12495703</v>
      </c>
      <c r="C2488" t="s">
        <v>1178</v>
      </c>
      <c r="D2488">
        <v>30</v>
      </c>
      <c r="E2488">
        <v>0</v>
      </c>
      <c r="F2488">
        <v>22.5</v>
      </c>
      <c r="G2488">
        <v>0</v>
      </c>
      <c r="H2488">
        <v>0</v>
      </c>
      <c r="I2488">
        <v>0</v>
      </c>
      <c r="K2488">
        <v>1998</v>
      </c>
      <c r="L2488">
        <v>2004</v>
      </c>
    </row>
    <row r="2489" spans="1:12" x14ac:dyDescent="0.25">
      <c r="A2489">
        <v>32</v>
      </c>
      <c r="B2489">
        <v>12495704</v>
      </c>
      <c r="C2489" t="s">
        <v>1179</v>
      </c>
      <c r="D2489">
        <v>30</v>
      </c>
      <c r="E2489">
        <v>0</v>
      </c>
      <c r="F2489">
        <v>22.5</v>
      </c>
      <c r="G2489">
        <v>0</v>
      </c>
      <c r="H2489">
        <v>0</v>
      </c>
      <c r="I2489">
        <v>0</v>
      </c>
      <c r="K2489">
        <v>1998</v>
      </c>
      <c r="L2489">
        <v>2004</v>
      </c>
    </row>
    <row r="2490" spans="1:12" x14ac:dyDescent="0.25">
      <c r="A2490">
        <v>32</v>
      </c>
      <c r="B2490">
        <v>12495705</v>
      </c>
      <c r="C2490" t="s">
        <v>1180</v>
      </c>
      <c r="D2490">
        <v>30</v>
      </c>
      <c r="E2490">
        <v>0</v>
      </c>
      <c r="F2490">
        <v>22.5</v>
      </c>
      <c r="G2490">
        <v>0</v>
      </c>
      <c r="H2490">
        <v>0</v>
      </c>
      <c r="I2490">
        <v>0</v>
      </c>
      <c r="K2490">
        <v>1998</v>
      </c>
      <c r="L2490">
        <v>2003</v>
      </c>
    </row>
    <row r="2491" spans="1:12" x14ac:dyDescent="0.25">
      <c r="A2491">
        <v>32</v>
      </c>
      <c r="B2491">
        <v>12495706</v>
      </c>
      <c r="C2491" t="s">
        <v>1181</v>
      </c>
      <c r="D2491">
        <v>19</v>
      </c>
      <c r="E2491">
        <v>0</v>
      </c>
      <c r="F2491">
        <v>13.3</v>
      </c>
      <c r="G2491">
        <v>0</v>
      </c>
      <c r="H2491">
        <v>0</v>
      </c>
      <c r="I2491">
        <v>0</v>
      </c>
      <c r="K2491">
        <v>1996</v>
      </c>
      <c r="L2491">
        <v>2000</v>
      </c>
    </row>
    <row r="2492" spans="1:12" x14ac:dyDescent="0.25">
      <c r="A2492">
        <v>32</v>
      </c>
      <c r="B2492">
        <v>12495707</v>
      </c>
      <c r="C2492" t="s">
        <v>1182</v>
      </c>
      <c r="D2492">
        <v>169</v>
      </c>
      <c r="E2492">
        <v>0</v>
      </c>
      <c r="F2492">
        <v>118.3</v>
      </c>
      <c r="G2492">
        <v>0</v>
      </c>
      <c r="H2492">
        <v>0</v>
      </c>
      <c r="I2492">
        <v>0</v>
      </c>
      <c r="K2492">
        <v>1994</v>
      </c>
      <c r="L2492">
        <v>2007</v>
      </c>
    </row>
    <row r="2493" spans="1:12" x14ac:dyDescent="0.25">
      <c r="A2493">
        <v>32</v>
      </c>
      <c r="B2493">
        <v>12495708</v>
      </c>
      <c r="C2493" t="s">
        <v>1183</v>
      </c>
      <c r="D2493">
        <v>184</v>
      </c>
      <c r="E2493">
        <v>0</v>
      </c>
      <c r="F2493">
        <v>128.80000000000001</v>
      </c>
      <c r="G2493">
        <v>0</v>
      </c>
      <c r="H2493">
        <v>0</v>
      </c>
      <c r="I2493">
        <v>0</v>
      </c>
      <c r="K2493">
        <v>1994</v>
      </c>
      <c r="L2493">
        <v>2004</v>
      </c>
    </row>
    <row r="2494" spans="1:12" x14ac:dyDescent="0.25">
      <c r="A2494">
        <v>32</v>
      </c>
      <c r="B2494">
        <v>12495709</v>
      </c>
      <c r="C2494" t="s">
        <v>1184</v>
      </c>
      <c r="D2494">
        <v>37</v>
      </c>
      <c r="E2494">
        <v>0</v>
      </c>
      <c r="F2494">
        <v>25.9</v>
      </c>
      <c r="G2494">
        <v>0</v>
      </c>
      <c r="H2494">
        <v>0</v>
      </c>
      <c r="I2494">
        <v>0</v>
      </c>
      <c r="K2494">
        <v>1994</v>
      </c>
      <c r="L2494">
        <v>2013</v>
      </c>
    </row>
    <row r="2495" spans="1:12" x14ac:dyDescent="0.25">
      <c r="A2495">
        <v>32</v>
      </c>
      <c r="B2495">
        <v>12495710</v>
      </c>
      <c r="C2495" t="s">
        <v>1185</v>
      </c>
      <c r="D2495">
        <v>30</v>
      </c>
      <c r="E2495">
        <v>0</v>
      </c>
      <c r="F2495">
        <v>21</v>
      </c>
      <c r="G2495">
        <v>0</v>
      </c>
      <c r="H2495">
        <v>0</v>
      </c>
      <c r="I2495">
        <v>0</v>
      </c>
      <c r="K2495">
        <v>1988</v>
      </c>
      <c r="L2495">
        <v>2000</v>
      </c>
    </row>
    <row r="2496" spans="1:12" x14ac:dyDescent="0.25">
      <c r="A2496">
        <v>32</v>
      </c>
      <c r="B2496">
        <v>12495715</v>
      </c>
      <c r="C2496" t="s">
        <v>1186</v>
      </c>
      <c r="D2496">
        <v>65</v>
      </c>
      <c r="E2496">
        <v>0</v>
      </c>
      <c r="F2496">
        <v>45.5</v>
      </c>
      <c r="G2496">
        <v>0</v>
      </c>
      <c r="H2496">
        <v>0</v>
      </c>
      <c r="I2496">
        <v>0</v>
      </c>
      <c r="K2496">
        <v>1999</v>
      </c>
      <c r="L2496">
        <v>2007</v>
      </c>
    </row>
    <row r="2497" spans="1:12" x14ac:dyDescent="0.25">
      <c r="A2497">
        <v>32</v>
      </c>
      <c r="B2497">
        <v>12495717</v>
      </c>
      <c r="C2497" t="s">
        <v>1187</v>
      </c>
      <c r="D2497">
        <v>130</v>
      </c>
      <c r="E2497">
        <v>0</v>
      </c>
      <c r="F2497">
        <v>97.5</v>
      </c>
      <c r="G2497">
        <v>0</v>
      </c>
      <c r="H2497">
        <v>0</v>
      </c>
      <c r="I2497">
        <v>0</v>
      </c>
      <c r="K2497">
        <v>1999</v>
      </c>
      <c r="L2497">
        <v>2007</v>
      </c>
    </row>
    <row r="2498" spans="1:12" x14ac:dyDescent="0.25">
      <c r="A2498">
        <v>32</v>
      </c>
      <c r="B2498">
        <v>12495718</v>
      </c>
      <c r="C2498" t="s">
        <v>790</v>
      </c>
      <c r="D2498">
        <v>80</v>
      </c>
      <c r="E2498">
        <v>0</v>
      </c>
      <c r="F2498">
        <v>56</v>
      </c>
      <c r="G2498">
        <v>0</v>
      </c>
      <c r="H2498">
        <v>0</v>
      </c>
      <c r="I2498">
        <v>0</v>
      </c>
      <c r="K2498">
        <v>1997</v>
      </c>
      <c r="L2498">
        <v>2004</v>
      </c>
    </row>
    <row r="2499" spans="1:12" x14ac:dyDescent="0.25">
      <c r="A2499">
        <v>32</v>
      </c>
      <c r="B2499">
        <v>12495719</v>
      </c>
      <c r="C2499" t="s">
        <v>790</v>
      </c>
      <c r="D2499">
        <v>53</v>
      </c>
      <c r="E2499">
        <v>0</v>
      </c>
      <c r="F2499">
        <v>37.1</v>
      </c>
      <c r="G2499">
        <v>0</v>
      </c>
      <c r="H2499">
        <v>0</v>
      </c>
      <c r="I2499">
        <v>0</v>
      </c>
      <c r="K2499">
        <v>1982</v>
      </c>
      <c r="L2499">
        <v>2002</v>
      </c>
    </row>
    <row r="2500" spans="1:12" x14ac:dyDescent="0.25">
      <c r="A2500">
        <v>32</v>
      </c>
      <c r="B2500">
        <v>12495720</v>
      </c>
      <c r="C2500" t="s">
        <v>790</v>
      </c>
      <c r="D2500">
        <v>75</v>
      </c>
      <c r="E2500">
        <v>0</v>
      </c>
      <c r="F2500">
        <v>52.5</v>
      </c>
      <c r="G2500">
        <v>0</v>
      </c>
      <c r="H2500">
        <v>0</v>
      </c>
      <c r="I2500">
        <v>0</v>
      </c>
      <c r="K2500">
        <v>1999</v>
      </c>
      <c r="L2500">
        <v>2004</v>
      </c>
    </row>
    <row r="2501" spans="1:12" x14ac:dyDescent="0.25">
      <c r="A2501">
        <v>32</v>
      </c>
      <c r="B2501">
        <v>12495721</v>
      </c>
      <c r="C2501" t="s">
        <v>1188</v>
      </c>
      <c r="D2501">
        <v>379</v>
      </c>
      <c r="E2501">
        <v>0</v>
      </c>
      <c r="F2501">
        <v>265.3</v>
      </c>
      <c r="G2501">
        <v>0</v>
      </c>
      <c r="H2501">
        <v>0</v>
      </c>
      <c r="I2501">
        <v>0</v>
      </c>
      <c r="K2501">
        <v>1997</v>
      </c>
      <c r="L2501">
        <v>2005</v>
      </c>
    </row>
    <row r="2502" spans="1:12" x14ac:dyDescent="0.25">
      <c r="A2502">
        <v>32</v>
      </c>
      <c r="B2502">
        <v>12495722</v>
      </c>
      <c r="C2502" t="s">
        <v>171</v>
      </c>
      <c r="D2502">
        <v>35</v>
      </c>
      <c r="E2502">
        <v>0</v>
      </c>
      <c r="F2502">
        <v>24.5</v>
      </c>
      <c r="G2502">
        <v>0</v>
      </c>
      <c r="H2502">
        <v>0</v>
      </c>
      <c r="I2502">
        <v>0</v>
      </c>
      <c r="K2502">
        <v>1999</v>
      </c>
      <c r="L2502">
        <v>2002</v>
      </c>
    </row>
    <row r="2503" spans="1:12" x14ac:dyDescent="0.25">
      <c r="A2503">
        <v>32</v>
      </c>
      <c r="B2503">
        <v>12495723</v>
      </c>
      <c r="C2503" t="s">
        <v>171</v>
      </c>
      <c r="D2503">
        <v>31</v>
      </c>
      <c r="E2503">
        <v>0</v>
      </c>
      <c r="F2503">
        <v>21.7</v>
      </c>
      <c r="G2503">
        <v>0</v>
      </c>
      <c r="H2503">
        <v>0</v>
      </c>
      <c r="I2503">
        <v>0</v>
      </c>
      <c r="K2503">
        <v>1999</v>
      </c>
      <c r="L2503">
        <v>2002</v>
      </c>
    </row>
    <row r="2504" spans="1:12" x14ac:dyDescent="0.25">
      <c r="A2504">
        <v>32</v>
      </c>
      <c r="B2504">
        <v>12495724</v>
      </c>
      <c r="C2504" t="s">
        <v>171</v>
      </c>
      <c r="D2504">
        <v>31</v>
      </c>
      <c r="E2504">
        <v>0</v>
      </c>
      <c r="F2504">
        <v>21.7</v>
      </c>
      <c r="G2504">
        <v>0</v>
      </c>
      <c r="H2504">
        <v>0</v>
      </c>
      <c r="I2504">
        <v>0</v>
      </c>
      <c r="K2504">
        <v>1999</v>
      </c>
      <c r="L2504">
        <v>2000</v>
      </c>
    </row>
    <row r="2505" spans="1:12" x14ac:dyDescent="0.25">
      <c r="A2505">
        <v>32</v>
      </c>
      <c r="B2505">
        <v>12495725</v>
      </c>
      <c r="C2505" t="s">
        <v>171</v>
      </c>
      <c r="D2505">
        <v>31</v>
      </c>
      <c r="E2505">
        <v>0</v>
      </c>
      <c r="F2505">
        <v>21.7</v>
      </c>
      <c r="G2505">
        <v>0</v>
      </c>
      <c r="H2505">
        <v>0</v>
      </c>
      <c r="I2505">
        <v>0</v>
      </c>
      <c r="K2505">
        <v>1999</v>
      </c>
      <c r="L2505">
        <v>1999</v>
      </c>
    </row>
    <row r="2506" spans="1:12" x14ac:dyDescent="0.25">
      <c r="A2506">
        <v>32</v>
      </c>
      <c r="B2506">
        <v>12495726</v>
      </c>
      <c r="C2506" t="s">
        <v>171</v>
      </c>
      <c r="D2506">
        <v>31</v>
      </c>
      <c r="E2506">
        <v>0</v>
      </c>
      <c r="F2506">
        <v>21.7</v>
      </c>
      <c r="G2506">
        <v>0</v>
      </c>
      <c r="H2506">
        <v>0</v>
      </c>
      <c r="I2506">
        <v>0</v>
      </c>
      <c r="K2506">
        <v>1999</v>
      </c>
      <c r="L2506">
        <v>2002</v>
      </c>
    </row>
    <row r="2507" spans="1:12" x14ac:dyDescent="0.25">
      <c r="A2507">
        <v>32</v>
      </c>
      <c r="B2507">
        <v>12495727</v>
      </c>
      <c r="C2507" t="s">
        <v>171</v>
      </c>
      <c r="D2507">
        <v>31</v>
      </c>
      <c r="E2507">
        <v>0</v>
      </c>
      <c r="F2507">
        <v>21.7</v>
      </c>
      <c r="G2507">
        <v>0</v>
      </c>
      <c r="H2507">
        <v>0</v>
      </c>
      <c r="I2507">
        <v>0</v>
      </c>
      <c r="K2507">
        <v>1999</v>
      </c>
      <c r="L2507">
        <v>2003</v>
      </c>
    </row>
    <row r="2508" spans="1:12" x14ac:dyDescent="0.25">
      <c r="A2508">
        <v>32</v>
      </c>
      <c r="B2508">
        <v>12495728</v>
      </c>
      <c r="C2508" t="s">
        <v>171</v>
      </c>
      <c r="D2508">
        <v>31</v>
      </c>
      <c r="E2508">
        <v>0</v>
      </c>
      <c r="F2508">
        <v>21.7</v>
      </c>
      <c r="G2508">
        <v>0</v>
      </c>
      <c r="H2508">
        <v>0</v>
      </c>
      <c r="I2508">
        <v>0</v>
      </c>
      <c r="K2508">
        <v>1999</v>
      </c>
      <c r="L2508">
        <v>2000</v>
      </c>
    </row>
    <row r="2509" spans="1:12" x14ac:dyDescent="0.25">
      <c r="A2509">
        <v>32</v>
      </c>
      <c r="B2509">
        <v>12495729</v>
      </c>
      <c r="C2509" t="s">
        <v>171</v>
      </c>
      <c r="D2509">
        <v>31</v>
      </c>
      <c r="E2509">
        <v>0</v>
      </c>
      <c r="F2509">
        <v>21.7</v>
      </c>
      <c r="G2509">
        <v>0</v>
      </c>
      <c r="H2509">
        <v>0</v>
      </c>
      <c r="I2509">
        <v>0</v>
      </c>
      <c r="K2509">
        <v>1999</v>
      </c>
      <c r="L2509">
        <v>1999</v>
      </c>
    </row>
    <row r="2510" spans="1:12" x14ac:dyDescent="0.25">
      <c r="A2510">
        <v>32</v>
      </c>
      <c r="B2510">
        <v>12495730</v>
      </c>
      <c r="C2510" t="s">
        <v>181</v>
      </c>
      <c r="D2510">
        <v>31</v>
      </c>
      <c r="E2510">
        <v>0</v>
      </c>
      <c r="F2510">
        <v>21.7</v>
      </c>
      <c r="G2510">
        <v>0</v>
      </c>
      <c r="H2510">
        <v>0</v>
      </c>
      <c r="I2510">
        <v>0</v>
      </c>
      <c r="K2510">
        <v>1999</v>
      </c>
      <c r="L2510">
        <v>2002</v>
      </c>
    </row>
    <row r="2511" spans="1:12" x14ac:dyDescent="0.25">
      <c r="A2511">
        <v>32</v>
      </c>
      <c r="B2511">
        <v>12495731</v>
      </c>
      <c r="C2511" t="s">
        <v>181</v>
      </c>
      <c r="D2511">
        <v>31</v>
      </c>
      <c r="E2511">
        <v>0</v>
      </c>
      <c r="F2511">
        <v>21.7</v>
      </c>
      <c r="G2511">
        <v>0</v>
      </c>
      <c r="H2511">
        <v>0</v>
      </c>
      <c r="I2511">
        <v>0</v>
      </c>
      <c r="K2511">
        <v>1999</v>
      </c>
      <c r="L2511">
        <v>2002</v>
      </c>
    </row>
    <row r="2512" spans="1:12" x14ac:dyDescent="0.25">
      <c r="A2512">
        <v>32</v>
      </c>
      <c r="B2512">
        <v>12495734</v>
      </c>
      <c r="C2512" t="s">
        <v>1189</v>
      </c>
      <c r="D2512">
        <v>88</v>
      </c>
      <c r="E2512">
        <v>0</v>
      </c>
      <c r="F2512">
        <v>61.6</v>
      </c>
      <c r="G2512">
        <v>0</v>
      </c>
      <c r="H2512">
        <v>0</v>
      </c>
      <c r="I2512">
        <v>0</v>
      </c>
      <c r="K2512">
        <v>1997</v>
      </c>
      <c r="L2512">
        <v>2002</v>
      </c>
    </row>
    <row r="2513" spans="1:12" x14ac:dyDescent="0.25">
      <c r="A2513">
        <v>32</v>
      </c>
      <c r="B2513">
        <v>12495735</v>
      </c>
      <c r="C2513" t="s">
        <v>1190</v>
      </c>
      <c r="D2513">
        <v>44</v>
      </c>
      <c r="E2513">
        <v>0</v>
      </c>
      <c r="F2513">
        <v>30.8</v>
      </c>
      <c r="G2513">
        <v>0</v>
      </c>
      <c r="H2513">
        <v>0</v>
      </c>
      <c r="I2513">
        <v>0</v>
      </c>
      <c r="K2513">
        <v>1997</v>
      </c>
      <c r="L2513">
        <v>2002</v>
      </c>
    </row>
    <row r="2514" spans="1:12" x14ac:dyDescent="0.25">
      <c r="A2514">
        <v>32</v>
      </c>
      <c r="B2514">
        <v>12495736</v>
      </c>
      <c r="C2514" t="s">
        <v>1191</v>
      </c>
      <c r="D2514">
        <v>250</v>
      </c>
      <c r="E2514">
        <v>0</v>
      </c>
      <c r="F2514">
        <v>175</v>
      </c>
      <c r="G2514">
        <v>0</v>
      </c>
      <c r="H2514">
        <v>0</v>
      </c>
      <c r="I2514">
        <v>0</v>
      </c>
      <c r="K2514">
        <v>1999</v>
      </c>
      <c r="L2514">
        <v>2005</v>
      </c>
    </row>
    <row r="2515" spans="1:12" x14ac:dyDescent="0.25">
      <c r="A2515">
        <v>32</v>
      </c>
      <c r="B2515">
        <v>12495737</v>
      </c>
      <c r="C2515" t="s">
        <v>1191</v>
      </c>
      <c r="D2515">
        <v>250</v>
      </c>
      <c r="E2515">
        <v>0</v>
      </c>
      <c r="F2515">
        <v>175</v>
      </c>
      <c r="G2515">
        <v>0</v>
      </c>
      <c r="H2515">
        <v>0</v>
      </c>
      <c r="I2515">
        <v>0</v>
      </c>
      <c r="K2515">
        <v>1999</v>
      </c>
      <c r="L2515">
        <v>2005</v>
      </c>
    </row>
    <row r="2516" spans="1:12" x14ac:dyDescent="0.25">
      <c r="A2516">
        <v>32</v>
      </c>
      <c r="B2516">
        <v>12495738</v>
      </c>
      <c r="C2516" t="s">
        <v>279</v>
      </c>
      <c r="D2516">
        <v>100</v>
      </c>
      <c r="E2516">
        <v>0</v>
      </c>
      <c r="F2516">
        <v>70</v>
      </c>
      <c r="G2516">
        <v>0</v>
      </c>
      <c r="H2516">
        <v>0</v>
      </c>
      <c r="I2516">
        <v>0</v>
      </c>
      <c r="K2516">
        <v>1999</v>
      </c>
      <c r="L2516">
        <v>1999</v>
      </c>
    </row>
    <row r="2517" spans="1:12" x14ac:dyDescent="0.25">
      <c r="A2517">
        <v>32</v>
      </c>
      <c r="B2517">
        <v>12495739</v>
      </c>
      <c r="C2517" t="s">
        <v>279</v>
      </c>
      <c r="D2517">
        <v>100</v>
      </c>
      <c r="E2517">
        <v>0</v>
      </c>
      <c r="F2517">
        <v>70</v>
      </c>
      <c r="G2517">
        <v>0</v>
      </c>
      <c r="H2517">
        <v>0</v>
      </c>
      <c r="I2517">
        <v>0</v>
      </c>
      <c r="K2517">
        <v>1999</v>
      </c>
      <c r="L2517">
        <v>1999</v>
      </c>
    </row>
    <row r="2518" spans="1:12" x14ac:dyDescent="0.25">
      <c r="A2518">
        <v>32</v>
      </c>
      <c r="B2518">
        <v>12495761</v>
      </c>
      <c r="C2518" t="s">
        <v>279</v>
      </c>
      <c r="D2518">
        <v>61</v>
      </c>
      <c r="E2518">
        <v>0</v>
      </c>
      <c r="F2518">
        <v>42.7</v>
      </c>
      <c r="G2518">
        <v>0</v>
      </c>
      <c r="H2518">
        <v>0</v>
      </c>
      <c r="I2518">
        <v>0</v>
      </c>
      <c r="K2518">
        <v>1999</v>
      </c>
      <c r="L2518">
        <v>2002</v>
      </c>
    </row>
    <row r="2519" spans="1:12" x14ac:dyDescent="0.25">
      <c r="A2519">
        <v>32</v>
      </c>
      <c r="B2519">
        <v>12495762</v>
      </c>
      <c r="C2519" t="s">
        <v>200</v>
      </c>
      <c r="D2519">
        <v>44</v>
      </c>
      <c r="E2519">
        <v>0</v>
      </c>
      <c r="F2519">
        <v>30.8</v>
      </c>
      <c r="G2519">
        <v>0</v>
      </c>
      <c r="H2519">
        <v>0</v>
      </c>
      <c r="I2519">
        <v>0</v>
      </c>
      <c r="K2519">
        <v>1999</v>
      </c>
      <c r="L2519">
        <v>2002</v>
      </c>
    </row>
    <row r="2520" spans="1:12" x14ac:dyDescent="0.25">
      <c r="A2520">
        <v>32</v>
      </c>
      <c r="B2520">
        <v>12495763</v>
      </c>
      <c r="C2520" t="s">
        <v>200</v>
      </c>
      <c r="D2520">
        <v>53</v>
      </c>
      <c r="E2520">
        <v>0</v>
      </c>
      <c r="F2520">
        <v>37.1</v>
      </c>
      <c r="G2520">
        <v>0</v>
      </c>
      <c r="H2520">
        <v>0</v>
      </c>
      <c r="I2520">
        <v>0</v>
      </c>
      <c r="K2520">
        <v>1999</v>
      </c>
      <c r="L2520">
        <v>1999</v>
      </c>
    </row>
    <row r="2521" spans="1:12" x14ac:dyDescent="0.25">
      <c r="A2521">
        <v>32</v>
      </c>
      <c r="B2521">
        <v>12495764</v>
      </c>
      <c r="C2521" t="s">
        <v>279</v>
      </c>
      <c r="D2521">
        <v>59</v>
      </c>
      <c r="E2521">
        <v>0</v>
      </c>
      <c r="F2521">
        <v>41.3</v>
      </c>
      <c r="G2521">
        <v>0</v>
      </c>
      <c r="H2521">
        <v>0</v>
      </c>
      <c r="I2521">
        <v>0</v>
      </c>
      <c r="K2521">
        <v>1999</v>
      </c>
      <c r="L2521">
        <v>2004</v>
      </c>
    </row>
    <row r="2522" spans="1:12" x14ac:dyDescent="0.25">
      <c r="A2522">
        <v>32</v>
      </c>
      <c r="B2522">
        <v>12495765</v>
      </c>
      <c r="C2522" t="s">
        <v>279</v>
      </c>
      <c r="D2522">
        <v>57</v>
      </c>
      <c r="E2522">
        <v>0</v>
      </c>
      <c r="F2522">
        <v>39.9</v>
      </c>
      <c r="G2522">
        <v>0</v>
      </c>
      <c r="H2522">
        <v>0</v>
      </c>
      <c r="I2522">
        <v>0</v>
      </c>
      <c r="K2522">
        <v>1999</v>
      </c>
      <c r="L2522">
        <v>2004</v>
      </c>
    </row>
    <row r="2523" spans="1:12" x14ac:dyDescent="0.25">
      <c r="A2523">
        <v>32</v>
      </c>
      <c r="B2523">
        <v>12495766</v>
      </c>
      <c r="C2523" t="s">
        <v>200</v>
      </c>
      <c r="D2523">
        <v>39</v>
      </c>
      <c r="E2523">
        <v>0</v>
      </c>
      <c r="F2523">
        <v>27.3</v>
      </c>
      <c r="G2523">
        <v>0</v>
      </c>
      <c r="H2523">
        <v>0</v>
      </c>
      <c r="I2523">
        <v>0</v>
      </c>
      <c r="K2523">
        <v>1999</v>
      </c>
      <c r="L2523">
        <v>2003</v>
      </c>
    </row>
    <row r="2524" spans="1:12" x14ac:dyDescent="0.25">
      <c r="A2524">
        <v>32</v>
      </c>
      <c r="B2524">
        <v>12495772</v>
      </c>
      <c r="C2524" t="s">
        <v>1050</v>
      </c>
      <c r="D2524">
        <v>96</v>
      </c>
      <c r="E2524">
        <v>0</v>
      </c>
      <c r="F2524">
        <v>67.2</v>
      </c>
      <c r="G2524">
        <v>0</v>
      </c>
      <c r="H2524">
        <v>0</v>
      </c>
      <c r="I2524">
        <v>0</v>
      </c>
      <c r="K2524">
        <v>1999</v>
      </c>
      <c r="L2524">
        <v>2005</v>
      </c>
    </row>
    <row r="2525" spans="1:12" x14ac:dyDescent="0.25">
      <c r="A2525">
        <v>32</v>
      </c>
      <c r="B2525">
        <v>12495773</v>
      </c>
      <c r="C2525" t="s">
        <v>1050</v>
      </c>
      <c r="D2525">
        <v>96</v>
      </c>
      <c r="E2525">
        <v>0</v>
      </c>
      <c r="F2525">
        <v>67.2</v>
      </c>
      <c r="G2525">
        <v>0</v>
      </c>
      <c r="H2525">
        <v>0</v>
      </c>
      <c r="I2525">
        <v>0</v>
      </c>
      <c r="K2525">
        <v>1999</v>
      </c>
      <c r="L2525">
        <v>2004</v>
      </c>
    </row>
    <row r="2526" spans="1:12" x14ac:dyDescent="0.25">
      <c r="A2526">
        <v>32</v>
      </c>
      <c r="B2526">
        <v>12495774</v>
      </c>
      <c r="C2526" t="s">
        <v>641</v>
      </c>
      <c r="D2526">
        <v>91</v>
      </c>
      <c r="E2526">
        <v>0</v>
      </c>
      <c r="F2526">
        <v>63.7</v>
      </c>
      <c r="G2526">
        <v>0</v>
      </c>
      <c r="H2526">
        <v>0</v>
      </c>
      <c r="I2526">
        <v>0</v>
      </c>
      <c r="K2526">
        <v>1997</v>
      </c>
      <c r="L2526">
        <v>2005</v>
      </c>
    </row>
    <row r="2527" spans="1:12" x14ac:dyDescent="0.25">
      <c r="A2527">
        <v>32</v>
      </c>
      <c r="B2527">
        <v>12495775</v>
      </c>
      <c r="C2527" t="s">
        <v>641</v>
      </c>
      <c r="D2527">
        <v>91</v>
      </c>
      <c r="E2527">
        <v>0</v>
      </c>
      <c r="F2527">
        <v>63.7</v>
      </c>
      <c r="G2527">
        <v>0</v>
      </c>
      <c r="H2527">
        <v>0</v>
      </c>
      <c r="I2527">
        <v>0</v>
      </c>
      <c r="K2527">
        <v>1997</v>
      </c>
      <c r="L2527">
        <v>2005</v>
      </c>
    </row>
    <row r="2528" spans="1:12" x14ac:dyDescent="0.25">
      <c r="A2528">
        <v>32</v>
      </c>
      <c r="B2528">
        <v>12495776</v>
      </c>
      <c r="C2528" t="s">
        <v>630</v>
      </c>
      <c r="D2528">
        <v>30</v>
      </c>
      <c r="E2528">
        <v>0</v>
      </c>
      <c r="F2528">
        <v>21</v>
      </c>
      <c r="G2528">
        <v>0</v>
      </c>
      <c r="H2528">
        <v>0</v>
      </c>
      <c r="I2528">
        <v>0</v>
      </c>
      <c r="K2528">
        <v>2000</v>
      </c>
      <c r="L2528">
        <v>2012</v>
      </c>
    </row>
    <row r="2529" spans="1:12" x14ac:dyDescent="0.25">
      <c r="A2529">
        <v>32</v>
      </c>
      <c r="B2529">
        <v>12495777</v>
      </c>
      <c r="C2529" t="s">
        <v>630</v>
      </c>
      <c r="D2529">
        <v>30</v>
      </c>
      <c r="E2529">
        <v>0</v>
      </c>
      <c r="F2529">
        <v>21</v>
      </c>
      <c r="G2529">
        <v>0</v>
      </c>
      <c r="H2529">
        <v>0</v>
      </c>
      <c r="I2529">
        <v>0</v>
      </c>
      <c r="K2529">
        <v>2000</v>
      </c>
      <c r="L2529">
        <v>2015</v>
      </c>
    </row>
    <row r="2530" spans="1:12" x14ac:dyDescent="0.25">
      <c r="A2530">
        <v>32</v>
      </c>
      <c r="B2530">
        <v>12495778</v>
      </c>
      <c r="C2530" t="s">
        <v>630</v>
      </c>
      <c r="D2530">
        <v>40</v>
      </c>
      <c r="E2530">
        <v>0</v>
      </c>
      <c r="F2530">
        <v>28</v>
      </c>
      <c r="G2530">
        <v>0</v>
      </c>
      <c r="H2530">
        <v>0</v>
      </c>
      <c r="I2530">
        <v>0</v>
      </c>
      <c r="K2530">
        <v>2000</v>
      </c>
      <c r="L2530">
        <v>2015</v>
      </c>
    </row>
    <row r="2531" spans="1:12" x14ac:dyDescent="0.25">
      <c r="A2531">
        <v>32</v>
      </c>
      <c r="B2531">
        <v>12495780</v>
      </c>
      <c r="C2531" t="s">
        <v>195</v>
      </c>
      <c r="D2531">
        <v>20</v>
      </c>
      <c r="E2531">
        <v>0</v>
      </c>
      <c r="F2531">
        <v>14</v>
      </c>
      <c r="G2531">
        <v>0</v>
      </c>
      <c r="H2531">
        <v>0</v>
      </c>
      <c r="I2531">
        <v>0</v>
      </c>
      <c r="K2531">
        <v>1982</v>
      </c>
      <c r="L2531">
        <v>2008</v>
      </c>
    </row>
    <row r="2532" spans="1:12" x14ac:dyDescent="0.25">
      <c r="A2532">
        <v>32</v>
      </c>
      <c r="B2532">
        <v>12495782</v>
      </c>
      <c r="C2532" t="s">
        <v>195</v>
      </c>
      <c r="D2532">
        <v>20</v>
      </c>
      <c r="E2532">
        <v>0</v>
      </c>
      <c r="F2532">
        <v>14</v>
      </c>
      <c r="G2532">
        <v>0</v>
      </c>
      <c r="H2532">
        <v>0</v>
      </c>
      <c r="I2532">
        <v>0</v>
      </c>
      <c r="K2532">
        <v>2000</v>
      </c>
      <c r="L2532">
        <v>2011</v>
      </c>
    </row>
    <row r="2533" spans="1:12" x14ac:dyDescent="0.25">
      <c r="A2533">
        <v>32</v>
      </c>
      <c r="B2533">
        <v>12495784</v>
      </c>
      <c r="C2533" t="s">
        <v>195</v>
      </c>
      <c r="D2533">
        <v>20</v>
      </c>
      <c r="E2533">
        <v>0</v>
      </c>
      <c r="F2533">
        <v>14</v>
      </c>
      <c r="G2533">
        <v>0</v>
      </c>
      <c r="H2533">
        <v>0</v>
      </c>
      <c r="I2533">
        <v>0</v>
      </c>
      <c r="K2533">
        <v>1982</v>
      </c>
      <c r="L2533">
        <v>2009</v>
      </c>
    </row>
    <row r="2534" spans="1:12" x14ac:dyDescent="0.25">
      <c r="A2534">
        <v>32</v>
      </c>
      <c r="B2534">
        <v>12495786</v>
      </c>
      <c r="C2534" t="s">
        <v>195</v>
      </c>
      <c r="D2534">
        <v>20</v>
      </c>
      <c r="E2534">
        <v>0</v>
      </c>
      <c r="F2534">
        <v>14</v>
      </c>
      <c r="G2534">
        <v>0</v>
      </c>
      <c r="H2534">
        <v>0</v>
      </c>
      <c r="I2534">
        <v>0</v>
      </c>
      <c r="K2534">
        <v>2000</v>
      </c>
      <c r="L2534">
        <v>2009</v>
      </c>
    </row>
    <row r="2535" spans="1:12" x14ac:dyDescent="0.25">
      <c r="A2535">
        <v>32</v>
      </c>
      <c r="B2535">
        <v>12495788</v>
      </c>
      <c r="C2535" t="s">
        <v>195</v>
      </c>
      <c r="D2535">
        <v>25</v>
      </c>
      <c r="E2535">
        <v>0</v>
      </c>
      <c r="F2535">
        <v>17.5</v>
      </c>
      <c r="G2535">
        <v>0</v>
      </c>
      <c r="H2535">
        <v>0</v>
      </c>
      <c r="I2535">
        <v>0</v>
      </c>
      <c r="K2535">
        <v>2000</v>
      </c>
      <c r="L2535">
        <v>2015</v>
      </c>
    </row>
    <row r="2536" spans="1:12" x14ac:dyDescent="0.25">
      <c r="A2536">
        <v>32</v>
      </c>
      <c r="B2536">
        <v>12495789</v>
      </c>
      <c r="C2536" t="s">
        <v>766</v>
      </c>
      <c r="D2536">
        <v>419</v>
      </c>
      <c r="E2536">
        <v>0</v>
      </c>
      <c r="F2536">
        <v>293.3</v>
      </c>
      <c r="G2536">
        <v>0</v>
      </c>
      <c r="H2536">
        <v>0</v>
      </c>
      <c r="I2536">
        <v>0</v>
      </c>
      <c r="K2536">
        <v>1998</v>
      </c>
      <c r="L2536">
        <v>2000</v>
      </c>
    </row>
    <row r="2537" spans="1:12" x14ac:dyDescent="0.25">
      <c r="A2537">
        <v>32</v>
      </c>
      <c r="B2537">
        <v>12495790</v>
      </c>
      <c r="C2537" t="s">
        <v>1192</v>
      </c>
      <c r="D2537">
        <v>472</v>
      </c>
      <c r="E2537">
        <v>0</v>
      </c>
      <c r="F2537">
        <v>330.4</v>
      </c>
      <c r="G2537">
        <v>0</v>
      </c>
      <c r="H2537">
        <v>0</v>
      </c>
      <c r="I2537">
        <v>0</v>
      </c>
      <c r="K2537">
        <v>1996</v>
      </c>
      <c r="L2537">
        <v>2000</v>
      </c>
    </row>
    <row r="2538" spans="1:12" x14ac:dyDescent="0.25">
      <c r="A2538">
        <v>32</v>
      </c>
      <c r="B2538">
        <v>12495791</v>
      </c>
      <c r="C2538" t="s">
        <v>1192</v>
      </c>
      <c r="D2538">
        <v>257</v>
      </c>
      <c r="E2538">
        <v>0</v>
      </c>
      <c r="F2538">
        <v>179.9</v>
      </c>
      <c r="G2538">
        <v>0</v>
      </c>
      <c r="H2538">
        <v>0</v>
      </c>
      <c r="I2538">
        <v>0</v>
      </c>
      <c r="K2538">
        <v>1996</v>
      </c>
      <c r="L2538">
        <v>2000</v>
      </c>
    </row>
    <row r="2539" spans="1:12" x14ac:dyDescent="0.25">
      <c r="A2539">
        <v>32</v>
      </c>
      <c r="B2539">
        <v>12495792</v>
      </c>
      <c r="C2539" t="s">
        <v>1193</v>
      </c>
      <c r="D2539">
        <v>250</v>
      </c>
      <c r="E2539">
        <v>0</v>
      </c>
      <c r="F2539">
        <v>175</v>
      </c>
      <c r="G2539">
        <v>0</v>
      </c>
      <c r="H2539">
        <v>0</v>
      </c>
      <c r="I2539">
        <v>0</v>
      </c>
      <c r="K2539">
        <v>1994</v>
      </c>
      <c r="L2539">
        <v>2003</v>
      </c>
    </row>
    <row r="2540" spans="1:12" x14ac:dyDescent="0.25">
      <c r="A2540">
        <v>32</v>
      </c>
      <c r="B2540">
        <v>12495793</v>
      </c>
      <c r="C2540" t="s">
        <v>1193</v>
      </c>
      <c r="D2540">
        <v>224</v>
      </c>
      <c r="E2540">
        <v>0</v>
      </c>
      <c r="F2540">
        <v>156.80000000000001</v>
      </c>
      <c r="G2540">
        <v>0</v>
      </c>
      <c r="H2540">
        <v>0</v>
      </c>
      <c r="I2540">
        <v>0</v>
      </c>
      <c r="K2540">
        <v>1994</v>
      </c>
      <c r="L2540">
        <v>2003</v>
      </c>
    </row>
    <row r="2541" spans="1:12" x14ac:dyDescent="0.25">
      <c r="A2541">
        <v>32</v>
      </c>
      <c r="B2541">
        <v>12495794</v>
      </c>
      <c r="C2541" t="s">
        <v>1193</v>
      </c>
      <c r="D2541">
        <v>230</v>
      </c>
      <c r="E2541">
        <v>0</v>
      </c>
      <c r="F2541">
        <v>161</v>
      </c>
      <c r="G2541">
        <v>0</v>
      </c>
      <c r="H2541">
        <v>0</v>
      </c>
      <c r="I2541">
        <v>0</v>
      </c>
      <c r="K2541">
        <v>1994</v>
      </c>
      <c r="L2541">
        <v>2003</v>
      </c>
    </row>
    <row r="2542" spans="1:12" x14ac:dyDescent="0.25">
      <c r="A2542">
        <v>32</v>
      </c>
      <c r="B2542">
        <v>12495795</v>
      </c>
      <c r="C2542" t="s">
        <v>1194</v>
      </c>
      <c r="D2542">
        <v>250</v>
      </c>
      <c r="E2542">
        <v>0</v>
      </c>
      <c r="F2542">
        <v>175</v>
      </c>
      <c r="G2542">
        <v>0</v>
      </c>
      <c r="H2542">
        <v>0</v>
      </c>
      <c r="I2542">
        <v>0</v>
      </c>
      <c r="K2542">
        <v>1988</v>
      </c>
      <c r="L2542">
        <v>2000</v>
      </c>
    </row>
    <row r="2543" spans="1:12" x14ac:dyDescent="0.25">
      <c r="A2543">
        <v>32</v>
      </c>
      <c r="B2543">
        <v>12495796</v>
      </c>
      <c r="C2543" t="s">
        <v>1195</v>
      </c>
      <c r="D2543">
        <v>139.5</v>
      </c>
      <c r="E2543">
        <v>0</v>
      </c>
      <c r="F2543">
        <v>97.65</v>
      </c>
      <c r="G2543">
        <v>0</v>
      </c>
      <c r="H2543">
        <v>0</v>
      </c>
      <c r="I2543">
        <v>0</v>
      </c>
      <c r="K2543">
        <v>1988</v>
      </c>
      <c r="L2543">
        <v>2000</v>
      </c>
    </row>
    <row r="2544" spans="1:12" x14ac:dyDescent="0.25">
      <c r="A2544">
        <v>32</v>
      </c>
      <c r="B2544">
        <v>12495799</v>
      </c>
      <c r="C2544" t="s">
        <v>1196</v>
      </c>
      <c r="D2544">
        <v>550</v>
      </c>
      <c r="E2544">
        <v>0</v>
      </c>
      <c r="F2544">
        <v>385</v>
      </c>
      <c r="G2544">
        <v>0</v>
      </c>
      <c r="H2544">
        <v>0</v>
      </c>
      <c r="I2544">
        <v>0</v>
      </c>
      <c r="K2544">
        <v>1998</v>
      </c>
      <c r="L2544">
        <v>2004</v>
      </c>
    </row>
    <row r="2545" spans="1:12" x14ac:dyDescent="0.25">
      <c r="A2545">
        <v>32</v>
      </c>
      <c r="B2545">
        <v>12495800</v>
      </c>
      <c r="C2545" t="s">
        <v>1197</v>
      </c>
      <c r="D2545">
        <v>929</v>
      </c>
      <c r="E2545">
        <v>0</v>
      </c>
      <c r="F2545">
        <v>650.29999999999995</v>
      </c>
      <c r="G2545">
        <v>0</v>
      </c>
      <c r="H2545">
        <v>0</v>
      </c>
      <c r="I2545">
        <v>0</v>
      </c>
      <c r="K2545">
        <v>1998</v>
      </c>
      <c r="L2545">
        <v>2004</v>
      </c>
    </row>
    <row r="2546" spans="1:12" x14ac:dyDescent="0.25">
      <c r="A2546">
        <v>32</v>
      </c>
      <c r="B2546">
        <v>12495801</v>
      </c>
      <c r="C2546" t="s">
        <v>1197</v>
      </c>
      <c r="D2546">
        <v>965</v>
      </c>
      <c r="E2546">
        <v>0</v>
      </c>
      <c r="F2546">
        <v>675.5</v>
      </c>
      <c r="G2546">
        <v>0</v>
      </c>
      <c r="H2546">
        <v>0</v>
      </c>
      <c r="I2546">
        <v>0</v>
      </c>
      <c r="K2546">
        <v>1998</v>
      </c>
      <c r="L2546">
        <v>2003</v>
      </c>
    </row>
    <row r="2547" spans="1:12" x14ac:dyDescent="0.25">
      <c r="A2547">
        <v>32</v>
      </c>
      <c r="B2547">
        <v>12495802</v>
      </c>
      <c r="C2547" t="s">
        <v>766</v>
      </c>
      <c r="D2547">
        <v>405</v>
      </c>
      <c r="E2547">
        <v>0</v>
      </c>
      <c r="F2547">
        <v>283.5</v>
      </c>
      <c r="G2547">
        <v>0</v>
      </c>
      <c r="H2547">
        <v>0</v>
      </c>
      <c r="I2547">
        <v>0</v>
      </c>
      <c r="K2547">
        <v>1998</v>
      </c>
      <c r="L2547">
        <v>2000</v>
      </c>
    </row>
    <row r="2548" spans="1:12" x14ac:dyDescent="0.25">
      <c r="A2548">
        <v>32</v>
      </c>
      <c r="B2548">
        <v>12495803</v>
      </c>
      <c r="C2548" t="s">
        <v>766</v>
      </c>
      <c r="D2548">
        <v>399</v>
      </c>
      <c r="E2548">
        <v>0</v>
      </c>
      <c r="F2548">
        <v>279.3</v>
      </c>
      <c r="G2548">
        <v>0</v>
      </c>
      <c r="H2548">
        <v>0</v>
      </c>
      <c r="I2548">
        <v>0</v>
      </c>
      <c r="K2548">
        <v>1998</v>
      </c>
      <c r="L2548">
        <v>2000</v>
      </c>
    </row>
    <row r="2549" spans="1:12" x14ac:dyDescent="0.25">
      <c r="A2549">
        <v>32</v>
      </c>
      <c r="B2549">
        <v>12495804</v>
      </c>
      <c r="C2549" t="s">
        <v>766</v>
      </c>
      <c r="D2549">
        <v>514</v>
      </c>
      <c r="E2549">
        <v>0</v>
      </c>
      <c r="F2549">
        <v>359.8</v>
      </c>
      <c r="G2549">
        <v>0</v>
      </c>
      <c r="H2549">
        <v>0</v>
      </c>
      <c r="I2549">
        <v>0</v>
      </c>
      <c r="K2549">
        <v>1998</v>
      </c>
      <c r="L2549">
        <v>2000</v>
      </c>
    </row>
    <row r="2550" spans="1:12" x14ac:dyDescent="0.25">
      <c r="A2550">
        <v>32</v>
      </c>
      <c r="B2550">
        <v>12495805</v>
      </c>
      <c r="C2550" t="s">
        <v>917</v>
      </c>
      <c r="D2550">
        <v>148</v>
      </c>
      <c r="E2550">
        <v>0</v>
      </c>
      <c r="F2550">
        <v>103.6</v>
      </c>
      <c r="G2550">
        <v>0</v>
      </c>
      <c r="H2550">
        <v>0</v>
      </c>
      <c r="I2550">
        <v>0</v>
      </c>
      <c r="K2550">
        <v>1997</v>
      </c>
      <c r="L2550">
        <v>2001</v>
      </c>
    </row>
    <row r="2551" spans="1:12" x14ac:dyDescent="0.25">
      <c r="A2551">
        <v>32</v>
      </c>
      <c r="B2551">
        <v>12495811</v>
      </c>
      <c r="C2551" t="s">
        <v>1198</v>
      </c>
      <c r="D2551">
        <v>365</v>
      </c>
      <c r="E2551">
        <v>0</v>
      </c>
      <c r="F2551">
        <v>255.5</v>
      </c>
      <c r="G2551">
        <v>0</v>
      </c>
      <c r="H2551">
        <v>0</v>
      </c>
      <c r="I2551">
        <v>0</v>
      </c>
      <c r="K2551">
        <v>1998</v>
      </c>
      <c r="L2551">
        <v>2001</v>
      </c>
    </row>
    <row r="2552" spans="1:12" x14ac:dyDescent="0.25">
      <c r="A2552">
        <v>32</v>
      </c>
      <c r="B2552">
        <v>12495812</v>
      </c>
      <c r="C2552" t="s">
        <v>1199</v>
      </c>
      <c r="D2552">
        <v>729</v>
      </c>
      <c r="E2552">
        <v>0</v>
      </c>
      <c r="F2552">
        <v>510.3</v>
      </c>
      <c r="G2552">
        <v>0</v>
      </c>
      <c r="H2552">
        <v>0</v>
      </c>
      <c r="I2552">
        <v>0</v>
      </c>
      <c r="K2552">
        <v>1998</v>
      </c>
      <c r="L2552">
        <v>2001</v>
      </c>
    </row>
    <row r="2553" spans="1:12" x14ac:dyDescent="0.25">
      <c r="A2553">
        <v>32</v>
      </c>
      <c r="B2553">
        <v>12495813</v>
      </c>
      <c r="C2553" t="s">
        <v>766</v>
      </c>
      <c r="D2553">
        <v>514</v>
      </c>
      <c r="E2553">
        <v>0</v>
      </c>
      <c r="F2553">
        <v>359.8</v>
      </c>
      <c r="G2553">
        <v>0</v>
      </c>
      <c r="H2553">
        <v>0</v>
      </c>
      <c r="I2553">
        <v>0</v>
      </c>
      <c r="K2553">
        <v>1995</v>
      </c>
      <c r="L2553">
        <v>2000</v>
      </c>
    </row>
    <row r="2554" spans="1:12" x14ac:dyDescent="0.25">
      <c r="A2554">
        <v>32</v>
      </c>
      <c r="B2554">
        <v>12495814</v>
      </c>
      <c r="C2554" t="s">
        <v>1200</v>
      </c>
      <c r="D2554">
        <v>980</v>
      </c>
      <c r="E2554">
        <v>0</v>
      </c>
      <c r="F2554">
        <v>735</v>
      </c>
      <c r="G2554">
        <v>0</v>
      </c>
      <c r="H2554">
        <v>0</v>
      </c>
      <c r="I2554">
        <v>0</v>
      </c>
      <c r="K2554">
        <v>1998</v>
      </c>
      <c r="L2554">
        <v>2004</v>
      </c>
    </row>
    <row r="2555" spans="1:12" x14ac:dyDescent="0.25">
      <c r="A2555">
        <v>32</v>
      </c>
      <c r="B2555">
        <v>12495816</v>
      </c>
      <c r="C2555" t="s">
        <v>1201</v>
      </c>
      <c r="D2555">
        <v>15</v>
      </c>
      <c r="E2555">
        <v>0</v>
      </c>
      <c r="F2555">
        <v>10.5</v>
      </c>
      <c r="G2555">
        <v>0</v>
      </c>
      <c r="H2555">
        <v>0</v>
      </c>
      <c r="I2555">
        <v>0</v>
      </c>
      <c r="K2555">
        <v>1988</v>
      </c>
      <c r="L2555">
        <v>2007</v>
      </c>
    </row>
    <row r="2556" spans="1:12" x14ac:dyDescent="0.25">
      <c r="A2556">
        <v>32</v>
      </c>
      <c r="B2556">
        <v>12495817</v>
      </c>
      <c r="C2556" t="s">
        <v>1202</v>
      </c>
      <c r="D2556">
        <v>25</v>
      </c>
      <c r="E2556">
        <v>0</v>
      </c>
      <c r="F2556">
        <v>18.75</v>
      </c>
      <c r="G2556">
        <v>0</v>
      </c>
      <c r="H2556">
        <v>0</v>
      </c>
      <c r="I2556">
        <v>0</v>
      </c>
      <c r="K2556">
        <v>1999</v>
      </c>
      <c r="L2556">
        <v>1999</v>
      </c>
    </row>
    <row r="2557" spans="1:12" x14ac:dyDescent="0.25">
      <c r="A2557">
        <v>32</v>
      </c>
      <c r="B2557">
        <v>12495822</v>
      </c>
      <c r="C2557" t="s">
        <v>1203</v>
      </c>
      <c r="D2557">
        <v>55</v>
      </c>
      <c r="E2557">
        <v>0</v>
      </c>
      <c r="F2557">
        <v>41.25</v>
      </c>
      <c r="G2557">
        <v>0</v>
      </c>
      <c r="H2557">
        <v>53.3</v>
      </c>
      <c r="I2557">
        <v>0</v>
      </c>
      <c r="K2557">
        <v>1999</v>
      </c>
      <c r="L2557">
        <v>2007</v>
      </c>
    </row>
    <row r="2558" spans="1:12" x14ac:dyDescent="0.25">
      <c r="A2558">
        <v>32</v>
      </c>
      <c r="B2558">
        <v>12495823</v>
      </c>
      <c r="C2558" t="s">
        <v>1204</v>
      </c>
      <c r="D2558">
        <v>55</v>
      </c>
      <c r="E2558">
        <v>0</v>
      </c>
      <c r="F2558">
        <v>41.25</v>
      </c>
      <c r="G2558">
        <v>0</v>
      </c>
      <c r="H2558">
        <v>53.3</v>
      </c>
      <c r="I2558">
        <v>0</v>
      </c>
      <c r="K2558">
        <v>1999</v>
      </c>
      <c r="L2558">
        <v>2007</v>
      </c>
    </row>
    <row r="2559" spans="1:12" x14ac:dyDescent="0.25">
      <c r="A2559">
        <v>32</v>
      </c>
      <c r="B2559">
        <v>12495824</v>
      </c>
      <c r="C2559" t="s">
        <v>1204</v>
      </c>
      <c r="D2559">
        <v>55</v>
      </c>
      <c r="E2559">
        <v>0</v>
      </c>
      <c r="F2559">
        <v>41.25</v>
      </c>
      <c r="G2559">
        <v>0</v>
      </c>
      <c r="H2559">
        <v>53.3</v>
      </c>
      <c r="I2559">
        <v>0</v>
      </c>
      <c r="K2559">
        <v>1999</v>
      </c>
      <c r="L2559">
        <v>2007</v>
      </c>
    </row>
    <row r="2560" spans="1:12" x14ac:dyDescent="0.25">
      <c r="A2560">
        <v>32</v>
      </c>
      <c r="B2560">
        <v>12495825</v>
      </c>
      <c r="C2560" t="s">
        <v>1204</v>
      </c>
      <c r="D2560">
        <v>55</v>
      </c>
      <c r="E2560">
        <v>0</v>
      </c>
      <c r="F2560">
        <v>41.25</v>
      </c>
      <c r="G2560">
        <v>0</v>
      </c>
      <c r="H2560">
        <v>53.3</v>
      </c>
      <c r="I2560">
        <v>0</v>
      </c>
      <c r="K2560">
        <v>1999</v>
      </c>
      <c r="L2560">
        <v>2007</v>
      </c>
    </row>
    <row r="2561" spans="1:12" x14ac:dyDescent="0.25">
      <c r="A2561">
        <v>32</v>
      </c>
      <c r="B2561">
        <v>12495828</v>
      </c>
      <c r="C2561" t="s">
        <v>1205</v>
      </c>
      <c r="D2561">
        <v>88</v>
      </c>
      <c r="E2561">
        <v>0</v>
      </c>
      <c r="F2561">
        <v>61.6</v>
      </c>
      <c r="G2561">
        <v>0</v>
      </c>
      <c r="H2561">
        <v>0</v>
      </c>
      <c r="I2561">
        <v>0</v>
      </c>
      <c r="K2561">
        <v>1998</v>
      </c>
      <c r="L2561">
        <v>2002</v>
      </c>
    </row>
    <row r="2562" spans="1:12" x14ac:dyDescent="0.25">
      <c r="A2562">
        <v>32</v>
      </c>
      <c r="B2562">
        <v>12495830</v>
      </c>
      <c r="C2562" t="s">
        <v>1206</v>
      </c>
      <c r="D2562">
        <v>171.43</v>
      </c>
      <c r="E2562">
        <v>0</v>
      </c>
      <c r="F2562">
        <v>120</v>
      </c>
      <c r="G2562">
        <v>0</v>
      </c>
      <c r="H2562">
        <v>0</v>
      </c>
      <c r="I2562">
        <v>0</v>
      </c>
      <c r="K2562">
        <v>1999</v>
      </c>
      <c r="L2562">
        <v>2000</v>
      </c>
    </row>
    <row r="2563" spans="1:12" x14ac:dyDescent="0.25">
      <c r="A2563">
        <v>32</v>
      </c>
      <c r="B2563">
        <v>12495831</v>
      </c>
      <c r="C2563" t="s">
        <v>1207</v>
      </c>
      <c r="D2563">
        <v>171.43</v>
      </c>
      <c r="E2563">
        <v>0</v>
      </c>
      <c r="F2563">
        <v>120</v>
      </c>
      <c r="G2563">
        <v>0</v>
      </c>
      <c r="H2563">
        <v>0</v>
      </c>
      <c r="I2563">
        <v>0</v>
      </c>
      <c r="K2563">
        <v>1999</v>
      </c>
      <c r="L2563">
        <v>2000</v>
      </c>
    </row>
    <row r="2564" spans="1:12" x14ac:dyDescent="0.25">
      <c r="A2564">
        <v>32</v>
      </c>
      <c r="B2564">
        <v>12495832</v>
      </c>
      <c r="C2564" t="s">
        <v>1208</v>
      </c>
      <c r="D2564">
        <v>174</v>
      </c>
      <c r="E2564">
        <v>0</v>
      </c>
      <c r="F2564">
        <v>121.8</v>
      </c>
      <c r="G2564">
        <v>0</v>
      </c>
      <c r="H2564">
        <v>0</v>
      </c>
      <c r="I2564">
        <v>0</v>
      </c>
      <c r="K2564">
        <v>1999</v>
      </c>
      <c r="L2564">
        <v>2002</v>
      </c>
    </row>
    <row r="2565" spans="1:12" x14ac:dyDescent="0.25">
      <c r="A2565">
        <v>32</v>
      </c>
      <c r="B2565">
        <v>12495833</v>
      </c>
      <c r="C2565" t="s">
        <v>1209</v>
      </c>
      <c r="D2565">
        <v>174</v>
      </c>
      <c r="E2565">
        <v>0</v>
      </c>
      <c r="F2565">
        <v>121.8</v>
      </c>
      <c r="G2565">
        <v>0</v>
      </c>
      <c r="H2565">
        <v>0</v>
      </c>
      <c r="I2565">
        <v>0</v>
      </c>
      <c r="K2565">
        <v>1999</v>
      </c>
      <c r="L2565">
        <v>2002</v>
      </c>
    </row>
    <row r="2566" spans="1:12" x14ac:dyDescent="0.25">
      <c r="A2566">
        <v>32</v>
      </c>
      <c r="B2566">
        <v>12495834</v>
      </c>
      <c r="C2566" t="s">
        <v>1210</v>
      </c>
      <c r="D2566">
        <v>174</v>
      </c>
      <c r="E2566">
        <v>0</v>
      </c>
      <c r="F2566">
        <v>121.8</v>
      </c>
      <c r="G2566">
        <v>0</v>
      </c>
      <c r="H2566">
        <v>0</v>
      </c>
      <c r="I2566">
        <v>0</v>
      </c>
      <c r="K2566">
        <v>1999</v>
      </c>
      <c r="L2566">
        <v>2002</v>
      </c>
    </row>
    <row r="2567" spans="1:12" x14ac:dyDescent="0.25">
      <c r="A2567">
        <v>32</v>
      </c>
      <c r="B2567">
        <v>12495835</v>
      </c>
      <c r="C2567" t="s">
        <v>1211</v>
      </c>
      <c r="D2567">
        <v>174</v>
      </c>
      <c r="E2567">
        <v>0</v>
      </c>
      <c r="F2567">
        <v>121.8</v>
      </c>
      <c r="G2567">
        <v>0</v>
      </c>
      <c r="H2567">
        <v>0</v>
      </c>
      <c r="I2567">
        <v>0</v>
      </c>
      <c r="K2567">
        <v>1999</v>
      </c>
      <c r="L2567">
        <v>2002</v>
      </c>
    </row>
    <row r="2568" spans="1:12" x14ac:dyDescent="0.25">
      <c r="A2568">
        <v>32</v>
      </c>
      <c r="B2568">
        <v>12495845</v>
      </c>
      <c r="C2568" t="s">
        <v>1212</v>
      </c>
      <c r="D2568">
        <v>26</v>
      </c>
      <c r="E2568">
        <v>0</v>
      </c>
      <c r="F2568">
        <v>18.2</v>
      </c>
      <c r="G2568">
        <v>0</v>
      </c>
      <c r="H2568">
        <v>0</v>
      </c>
      <c r="I2568">
        <v>0</v>
      </c>
      <c r="K2568">
        <v>9899</v>
      </c>
      <c r="L2568">
        <v>9899</v>
      </c>
    </row>
    <row r="2569" spans="1:12" x14ac:dyDescent="0.25">
      <c r="A2569">
        <v>32</v>
      </c>
      <c r="B2569">
        <v>12495846</v>
      </c>
      <c r="C2569" t="s">
        <v>1213</v>
      </c>
      <c r="D2569">
        <v>46</v>
      </c>
      <c r="E2569">
        <v>0</v>
      </c>
      <c r="F2569">
        <v>32.200000000000003</v>
      </c>
      <c r="G2569">
        <v>0</v>
      </c>
      <c r="H2569">
        <v>0</v>
      </c>
      <c r="I2569">
        <v>0</v>
      </c>
      <c r="K2569">
        <v>1999</v>
      </c>
      <c r="L2569">
        <v>1999</v>
      </c>
    </row>
    <row r="2570" spans="1:12" x14ac:dyDescent="0.25">
      <c r="A2570">
        <v>32</v>
      </c>
      <c r="B2570">
        <v>12495847</v>
      </c>
      <c r="C2570" t="s">
        <v>171</v>
      </c>
      <c r="D2570">
        <v>39</v>
      </c>
      <c r="E2570">
        <v>0</v>
      </c>
      <c r="F2570">
        <v>27.3</v>
      </c>
      <c r="G2570">
        <v>0</v>
      </c>
      <c r="H2570">
        <v>0</v>
      </c>
      <c r="I2570">
        <v>0</v>
      </c>
      <c r="K2570">
        <v>1999</v>
      </c>
      <c r="L2570">
        <v>2000</v>
      </c>
    </row>
    <row r="2571" spans="1:12" x14ac:dyDescent="0.25">
      <c r="A2571">
        <v>32</v>
      </c>
      <c r="B2571">
        <v>12495848</v>
      </c>
      <c r="C2571" t="s">
        <v>171</v>
      </c>
      <c r="D2571">
        <v>39</v>
      </c>
      <c r="E2571">
        <v>0</v>
      </c>
      <c r="F2571">
        <v>27.3</v>
      </c>
      <c r="G2571">
        <v>0</v>
      </c>
      <c r="H2571">
        <v>0</v>
      </c>
      <c r="I2571">
        <v>0</v>
      </c>
      <c r="K2571">
        <v>1999</v>
      </c>
      <c r="L2571">
        <v>2000</v>
      </c>
    </row>
    <row r="2572" spans="1:12" x14ac:dyDescent="0.25">
      <c r="A2572">
        <v>32</v>
      </c>
      <c r="B2572">
        <v>12495849</v>
      </c>
      <c r="C2572" t="s">
        <v>181</v>
      </c>
      <c r="D2572">
        <v>39</v>
      </c>
      <c r="E2572">
        <v>0</v>
      </c>
      <c r="F2572">
        <v>27.3</v>
      </c>
      <c r="G2572">
        <v>0</v>
      </c>
      <c r="H2572">
        <v>0</v>
      </c>
      <c r="I2572">
        <v>0</v>
      </c>
      <c r="K2572">
        <v>1999</v>
      </c>
      <c r="L2572">
        <v>2008</v>
      </c>
    </row>
    <row r="2573" spans="1:12" x14ac:dyDescent="0.25">
      <c r="A2573">
        <v>32</v>
      </c>
      <c r="B2573">
        <v>12495850</v>
      </c>
      <c r="C2573" t="s">
        <v>1214</v>
      </c>
      <c r="D2573">
        <v>25</v>
      </c>
      <c r="E2573">
        <v>0</v>
      </c>
      <c r="F2573">
        <v>18.75</v>
      </c>
      <c r="G2573">
        <v>0</v>
      </c>
      <c r="H2573">
        <v>0</v>
      </c>
      <c r="I2573">
        <v>0</v>
      </c>
      <c r="K2573">
        <v>1998</v>
      </c>
      <c r="L2573">
        <v>2001</v>
      </c>
    </row>
    <row r="2574" spans="1:12" x14ac:dyDescent="0.25">
      <c r="A2574">
        <v>32</v>
      </c>
      <c r="B2574">
        <v>12495851</v>
      </c>
      <c r="C2574" t="s">
        <v>1215</v>
      </c>
      <c r="D2574">
        <v>30</v>
      </c>
      <c r="E2574">
        <v>0</v>
      </c>
      <c r="F2574">
        <v>21</v>
      </c>
      <c r="G2574">
        <v>0</v>
      </c>
      <c r="H2574">
        <v>0</v>
      </c>
      <c r="I2574">
        <v>0</v>
      </c>
      <c r="K2574">
        <v>1998</v>
      </c>
      <c r="L2574">
        <v>2001</v>
      </c>
    </row>
    <row r="2575" spans="1:12" x14ac:dyDescent="0.25">
      <c r="A2575">
        <v>32</v>
      </c>
      <c r="B2575">
        <v>12495861</v>
      </c>
      <c r="C2575" t="s">
        <v>790</v>
      </c>
      <c r="D2575">
        <v>68</v>
      </c>
      <c r="E2575">
        <v>0</v>
      </c>
      <c r="F2575">
        <v>47.6</v>
      </c>
      <c r="G2575">
        <v>0</v>
      </c>
      <c r="H2575">
        <v>0</v>
      </c>
      <c r="I2575">
        <v>0</v>
      </c>
      <c r="K2575">
        <v>1999</v>
      </c>
      <c r="L2575">
        <v>2004</v>
      </c>
    </row>
    <row r="2576" spans="1:12" x14ac:dyDescent="0.25">
      <c r="A2576">
        <v>32</v>
      </c>
      <c r="B2576">
        <v>12495862</v>
      </c>
      <c r="C2576" t="s">
        <v>279</v>
      </c>
      <c r="D2576">
        <v>48</v>
      </c>
      <c r="E2576">
        <v>0</v>
      </c>
      <c r="F2576">
        <v>33.6</v>
      </c>
      <c r="G2576">
        <v>0</v>
      </c>
      <c r="H2576">
        <v>0</v>
      </c>
      <c r="I2576">
        <v>0</v>
      </c>
      <c r="K2576">
        <v>1999</v>
      </c>
      <c r="L2576">
        <v>2004</v>
      </c>
    </row>
    <row r="2577" spans="1:12" x14ac:dyDescent="0.25">
      <c r="A2577">
        <v>32</v>
      </c>
      <c r="B2577">
        <v>12495863</v>
      </c>
      <c r="C2577" t="s">
        <v>279</v>
      </c>
      <c r="D2577">
        <v>53</v>
      </c>
      <c r="E2577">
        <v>0</v>
      </c>
      <c r="F2577">
        <v>37.1</v>
      </c>
      <c r="G2577">
        <v>0</v>
      </c>
      <c r="H2577">
        <v>0</v>
      </c>
      <c r="I2577">
        <v>0</v>
      </c>
      <c r="K2577">
        <v>1999</v>
      </c>
      <c r="L2577">
        <v>2004</v>
      </c>
    </row>
    <row r="2578" spans="1:12" x14ac:dyDescent="0.25">
      <c r="A2578">
        <v>32</v>
      </c>
      <c r="B2578">
        <v>12495864</v>
      </c>
      <c r="C2578" t="s">
        <v>279</v>
      </c>
      <c r="D2578">
        <v>24</v>
      </c>
      <c r="E2578">
        <v>0</v>
      </c>
      <c r="F2578">
        <v>16.8</v>
      </c>
      <c r="G2578">
        <v>0</v>
      </c>
      <c r="H2578">
        <v>0</v>
      </c>
      <c r="I2578">
        <v>0</v>
      </c>
      <c r="K2578">
        <v>1999</v>
      </c>
      <c r="L2578">
        <v>1999</v>
      </c>
    </row>
    <row r="2579" spans="1:12" x14ac:dyDescent="0.25">
      <c r="A2579">
        <v>32</v>
      </c>
      <c r="B2579">
        <v>12495865</v>
      </c>
      <c r="C2579" t="s">
        <v>312</v>
      </c>
      <c r="D2579">
        <v>90</v>
      </c>
      <c r="E2579">
        <v>0</v>
      </c>
      <c r="F2579">
        <v>63</v>
      </c>
      <c r="G2579">
        <v>0</v>
      </c>
      <c r="H2579">
        <v>0</v>
      </c>
      <c r="I2579">
        <v>0</v>
      </c>
      <c r="K2579">
        <v>1999</v>
      </c>
      <c r="L2579">
        <v>2004</v>
      </c>
    </row>
    <row r="2580" spans="1:12" x14ac:dyDescent="0.25">
      <c r="A2580">
        <v>32</v>
      </c>
      <c r="B2580">
        <v>12495866</v>
      </c>
      <c r="C2580" t="s">
        <v>923</v>
      </c>
      <c r="D2580">
        <v>40</v>
      </c>
      <c r="E2580">
        <v>0</v>
      </c>
      <c r="F2580">
        <v>28</v>
      </c>
      <c r="G2580">
        <v>0</v>
      </c>
      <c r="H2580">
        <v>0</v>
      </c>
      <c r="I2580">
        <v>0</v>
      </c>
      <c r="K2580">
        <v>1999</v>
      </c>
      <c r="L2580">
        <v>2004</v>
      </c>
    </row>
    <row r="2581" spans="1:12" x14ac:dyDescent="0.25">
      <c r="A2581">
        <v>32</v>
      </c>
      <c r="B2581">
        <v>12495867</v>
      </c>
      <c r="C2581" t="s">
        <v>923</v>
      </c>
      <c r="D2581">
        <v>32</v>
      </c>
      <c r="E2581">
        <v>0</v>
      </c>
      <c r="F2581">
        <v>22.4</v>
      </c>
      <c r="G2581">
        <v>0</v>
      </c>
      <c r="H2581">
        <v>0</v>
      </c>
      <c r="I2581">
        <v>0</v>
      </c>
      <c r="K2581">
        <v>1999</v>
      </c>
      <c r="L2581">
        <v>2001</v>
      </c>
    </row>
    <row r="2582" spans="1:12" x14ac:dyDescent="0.25">
      <c r="A2582">
        <v>32</v>
      </c>
      <c r="B2582">
        <v>12495871</v>
      </c>
      <c r="C2582" t="s">
        <v>1216</v>
      </c>
      <c r="D2582">
        <v>339</v>
      </c>
      <c r="E2582">
        <v>0</v>
      </c>
      <c r="F2582">
        <v>237.3</v>
      </c>
      <c r="G2582">
        <v>0</v>
      </c>
      <c r="H2582">
        <v>0</v>
      </c>
      <c r="I2582">
        <v>0</v>
      </c>
      <c r="K2582">
        <v>1999</v>
      </c>
      <c r="L2582">
        <v>2004</v>
      </c>
    </row>
    <row r="2583" spans="1:12" x14ac:dyDescent="0.25">
      <c r="A2583">
        <v>32</v>
      </c>
      <c r="B2583">
        <v>12495872</v>
      </c>
      <c r="C2583" t="s">
        <v>1217</v>
      </c>
      <c r="D2583">
        <v>339</v>
      </c>
      <c r="E2583">
        <v>0</v>
      </c>
      <c r="F2583">
        <v>237.3</v>
      </c>
      <c r="G2583">
        <v>0</v>
      </c>
      <c r="H2583">
        <v>0</v>
      </c>
      <c r="I2583">
        <v>0</v>
      </c>
      <c r="K2583">
        <v>1999</v>
      </c>
      <c r="L2583">
        <v>2004</v>
      </c>
    </row>
    <row r="2584" spans="1:12" x14ac:dyDescent="0.25">
      <c r="A2584">
        <v>32</v>
      </c>
      <c r="B2584">
        <v>12495873</v>
      </c>
      <c r="C2584" t="s">
        <v>1218</v>
      </c>
      <c r="D2584">
        <v>399</v>
      </c>
      <c r="E2584">
        <v>0</v>
      </c>
      <c r="F2584">
        <v>279.3</v>
      </c>
      <c r="G2584">
        <v>0</v>
      </c>
      <c r="H2584">
        <v>0</v>
      </c>
      <c r="I2584">
        <v>0</v>
      </c>
      <c r="K2584">
        <v>1999</v>
      </c>
      <c r="L2584">
        <v>2004</v>
      </c>
    </row>
    <row r="2585" spans="1:12" x14ac:dyDescent="0.25">
      <c r="A2585">
        <v>32</v>
      </c>
      <c r="B2585">
        <v>12495885</v>
      </c>
      <c r="C2585" t="s">
        <v>1219</v>
      </c>
      <c r="D2585">
        <v>44</v>
      </c>
      <c r="E2585">
        <v>0</v>
      </c>
      <c r="F2585">
        <v>30.8</v>
      </c>
      <c r="G2585">
        <v>0</v>
      </c>
      <c r="H2585">
        <v>0</v>
      </c>
      <c r="I2585">
        <v>0</v>
      </c>
      <c r="K2585">
        <v>1999</v>
      </c>
      <c r="L2585">
        <v>2004</v>
      </c>
    </row>
    <row r="2586" spans="1:12" x14ac:dyDescent="0.25">
      <c r="A2586">
        <v>32</v>
      </c>
      <c r="B2586">
        <v>12495887</v>
      </c>
      <c r="C2586" t="s">
        <v>401</v>
      </c>
      <c r="D2586">
        <v>86</v>
      </c>
      <c r="E2586">
        <v>0</v>
      </c>
      <c r="F2586">
        <v>60.2</v>
      </c>
      <c r="G2586">
        <v>0</v>
      </c>
      <c r="H2586">
        <v>0</v>
      </c>
      <c r="I2586">
        <v>0</v>
      </c>
      <c r="K2586">
        <v>1999</v>
      </c>
      <c r="L2586">
        <v>2004</v>
      </c>
    </row>
    <row r="2587" spans="1:12" x14ac:dyDescent="0.25">
      <c r="A2587">
        <v>32</v>
      </c>
      <c r="B2587">
        <v>12495888</v>
      </c>
      <c r="C2587" t="s">
        <v>684</v>
      </c>
      <c r="D2587">
        <v>50</v>
      </c>
      <c r="E2587">
        <v>0</v>
      </c>
      <c r="F2587">
        <v>37.5</v>
      </c>
      <c r="G2587">
        <v>0</v>
      </c>
      <c r="H2587">
        <v>50.79</v>
      </c>
      <c r="I2587">
        <v>0</v>
      </c>
      <c r="K2587">
        <v>1999</v>
      </c>
      <c r="L2587">
        <v>2004</v>
      </c>
    </row>
    <row r="2588" spans="1:12" x14ac:dyDescent="0.25">
      <c r="A2588">
        <v>32</v>
      </c>
      <c r="B2588">
        <v>12495889</v>
      </c>
      <c r="C2588" t="s">
        <v>684</v>
      </c>
      <c r="D2588">
        <v>85</v>
      </c>
      <c r="E2588">
        <v>0</v>
      </c>
      <c r="F2588">
        <v>63.75</v>
      </c>
      <c r="G2588">
        <v>0</v>
      </c>
      <c r="H2588">
        <v>0</v>
      </c>
      <c r="I2588">
        <v>0</v>
      </c>
      <c r="K2588">
        <v>1999</v>
      </c>
      <c r="L2588">
        <v>2004</v>
      </c>
    </row>
    <row r="2589" spans="1:12" x14ac:dyDescent="0.25">
      <c r="A2589">
        <v>32</v>
      </c>
      <c r="B2589">
        <v>12495890</v>
      </c>
      <c r="C2589" t="s">
        <v>766</v>
      </c>
      <c r="D2589">
        <v>322</v>
      </c>
      <c r="E2589">
        <v>0</v>
      </c>
      <c r="F2589">
        <v>225.4</v>
      </c>
      <c r="G2589">
        <v>0</v>
      </c>
      <c r="H2589">
        <v>0</v>
      </c>
      <c r="I2589">
        <v>0</v>
      </c>
      <c r="K2589">
        <v>1999</v>
      </c>
      <c r="L2589">
        <v>2004</v>
      </c>
    </row>
    <row r="2590" spans="1:12" x14ac:dyDescent="0.25">
      <c r="A2590">
        <v>32</v>
      </c>
      <c r="B2590">
        <v>12495891</v>
      </c>
      <c r="C2590" t="s">
        <v>766</v>
      </c>
      <c r="D2590">
        <v>422</v>
      </c>
      <c r="E2590">
        <v>0</v>
      </c>
      <c r="F2590">
        <v>295.39999999999998</v>
      </c>
      <c r="G2590">
        <v>0</v>
      </c>
      <c r="H2590">
        <v>0</v>
      </c>
      <c r="I2590">
        <v>0</v>
      </c>
      <c r="K2590">
        <v>1999</v>
      </c>
      <c r="L2590">
        <v>2004</v>
      </c>
    </row>
    <row r="2591" spans="1:12" x14ac:dyDescent="0.25">
      <c r="A2591">
        <v>32</v>
      </c>
      <c r="B2591">
        <v>12495892</v>
      </c>
      <c r="C2591" t="s">
        <v>766</v>
      </c>
      <c r="D2591">
        <v>320</v>
      </c>
      <c r="E2591">
        <v>0</v>
      </c>
      <c r="F2591">
        <v>224</v>
      </c>
      <c r="G2591">
        <v>0</v>
      </c>
      <c r="H2591">
        <v>0</v>
      </c>
      <c r="I2591">
        <v>0</v>
      </c>
      <c r="K2591">
        <v>1999</v>
      </c>
      <c r="L2591">
        <v>2004</v>
      </c>
    </row>
    <row r="2592" spans="1:12" x14ac:dyDescent="0.25">
      <c r="A2592">
        <v>32</v>
      </c>
      <c r="B2592">
        <v>12495893</v>
      </c>
      <c r="C2592" t="s">
        <v>766</v>
      </c>
      <c r="D2592">
        <v>422</v>
      </c>
      <c r="E2592">
        <v>0</v>
      </c>
      <c r="F2592">
        <v>295.39999999999998</v>
      </c>
      <c r="G2592">
        <v>0</v>
      </c>
      <c r="H2592">
        <v>0</v>
      </c>
      <c r="I2592">
        <v>0</v>
      </c>
      <c r="K2592">
        <v>1999</v>
      </c>
      <c r="L2592">
        <v>2004</v>
      </c>
    </row>
    <row r="2593" spans="1:12" x14ac:dyDescent="0.25">
      <c r="A2593">
        <v>32</v>
      </c>
      <c r="B2593">
        <v>12495894</v>
      </c>
      <c r="C2593" t="s">
        <v>1220</v>
      </c>
      <c r="D2593">
        <v>445</v>
      </c>
      <c r="E2593">
        <v>0</v>
      </c>
      <c r="F2593">
        <v>311.5</v>
      </c>
      <c r="G2593">
        <v>0</v>
      </c>
      <c r="H2593">
        <v>0</v>
      </c>
      <c r="I2593">
        <v>0</v>
      </c>
      <c r="K2593">
        <v>1999</v>
      </c>
      <c r="L2593">
        <v>2004</v>
      </c>
    </row>
    <row r="2594" spans="1:12" x14ac:dyDescent="0.25">
      <c r="A2594">
        <v>32</v>
      </c>
      <c r="B2594">
        <v>12495895</v>
      </c>
      <c r="C2594" t="s">
        <v>766</v>
      </c>
      <c r="D2594">
        <v>513</v>
      </c>
      <c r="E2594">
        <v>0</v>
      </c>
      <c r="F2594">
        <v>359.1</v>
      </c>
      <c r="G2594">
        <v>0</v>
      </c>
      <c r="H2594">
        <v>0</v>
      </c>
      <c r="I2594">
        <v>0</v>
      </c>
      <c r="K2594">
        <v>1999</v>
      </c>
      <c r="L2594">
        <v>2004</v>
      </c>
    </row>
    <row r="2595" spans="1:12" x14ac:dyDescent="0.25">
      <c r="A2595">
        <v>32</v>
      </c>
      <c r="B2595">
        <v>12495900</v>
      </c>
      <c r="C2595" t="s">
        <v>1221</v>
      </c>
      <c r="D2595">
        <v>376.8</v>
      </c>
      <c r="E2595">
        <v>0</v>
      </c>
      <c r="F2595">
        <v>263.75</v>
      </c>
      <c r="G2595">
        <v>0</v>
      </c>
      <c r="H2595">
        <v>0</v>
      </c>
      <c r="I2595">
        <v>0</v>
      </c>
      <c r="K2595">
        <v>1999</v>
      </c>
      <c r="L2595">
        <v>2004</v>
      </c>
    </row>
    <row r="2596" spans="1:12" x14ac:dyDescent="0.25">
      <c r="A2596">
        <v>32</v>
      </c>
      <c r="B2596">
        <v>12495919</v>
      </c>
      <c r="C2596" t="s">
        <v>1036</v>
      </c>
      <c r="D2596">
        <v>140</v>
      </c>
      <c r="E2596">
        <v>0</v>
      </c>
      <c r="F2596">
        <v>105</v>
      </c>
      <c r="G2596">
        <v>0</v>
      </c>
      <c r="H2596">
        <v>142.19999999999999</v>
      </c>
      <c r="I2596">
        <v>0</v>
      </c>
      <c r="K2596">
        <v>1999</v>
      </c>
      <c r="L2596">
        <v>2007</v>
      </c>
    </row>
    <row r="2597" spans="1:12" x14ac:dyDescent="0.25">
      <c r="A2597">
        <v>32</v>
      </c>
      <c r="B2597">
        <v>12495920</v>
      </c>
      <c r="C2597" t="s">
        <v>1036</v>
      </c>
      <c r="D2597">
        <v>140</v>
      </c>
      <c r="E2597">
        <v>0</v>
      </c>
      <c r="F2597">
        <v>98</v>
      </c>
      <c r="G2597">
        <v>0</v>
      </c>
      <c r="H2597">
        <v>0</v>
      </c>
      <c r="I2597">
        <v>0</v>
      </c>
      <c r="K2597">
        <v>1999</v>
      </c>
      <c r="L2597">
        <v>2007</v>
      </c>
    </row>
    <row r="2598" spans="1:12" x14ac:dyDescent="0.25">
      <c r="A2598">
        <v>32</v>
      </c>
      <c r="B2598">
        <v>12495921</v>
      </c>
      <c r="C2598" t="s">
        <v>1124</v>
      </c>
      <c r="D2598">
        <v>159</v>
      </c>
      <c r="E2598">
        <v>0</v>
      </c>
      <c r="F2598">
        <v>111.3</v>
      </c>
      <c r="G2598">
        <v>0</v>
      </c>
      <c r="H2598">
        <v>0</v>
      </c>
      <c r="I2598">
        <v>0</v>
      </c>
      <c r="K2598">
        <v>1999</v>
      </c>
      <c r="L2598">
        <v>2001</v>
      </c>
    </row>
    <row r="2599" spans="1:12" x14ac:dyDescent="0.25">
      <c r="A2599">
        <v>32</v>
      </c>
      <c r="B2599">
        <v>12495922</v>
      </c>
      <c r="C2599" t="s">
        <v>1222</v>
      </c>
      <c r="D2599">
        <v>112</v>
      </c>
      <c r="E2599">
        <v>0</v>
      </c>
      <c r="F2599">
        <v>78.400000000000006</v>
      </c>
      <c r="G2599">
        <v>0</v>
      </c>
      <c r="H2599">
        <v>0</v>
      </c>
      <c r="I2599">
        <v>0</v>
      </c>
      <c r="K2599">
        <v>1995</v>
      </c>
      <c r="L2599">
        <v>1998</v>
      </c>
    </row>
    <row r="2600" spans="1:12" x14ac:dyDescent="0.25">
      <c r="A2600">
        <v>32</v>
      </c>
      <c r="B2600">
        <v>12495923</v>
      </c>
      <c r="C2600" t="s">
        <v>1223</v>
      </c>
      <c r="D2600">
        <v>219</v>
      </c>
      <c r="E2600">
        <v>0</v>
      </c>
      <c r="F2600">
        <v>153.30000000000001</v>
      </c>
      <c r="G2600">
        <v>0</v>
      </c>
      <c r="H2600">
        <v>0</v>
      </c>
      <c r="I2600">
        <v>0</v>
      </c>
      <c r="K2600">
        <v>1997</v>
      </c>
      <c r="L2600">
        <v>2007</v>
      </c>
    </row>
    <row r="2601" spans="1:12" x14ac:dyDescent="0.25">
      <c r="A2601">
        <v>32</v>
      </c>
      <c r="B2601">
        <v>12495924</v>
      </c>
      <c r="C2601" t="s">
        <v>1224</v>
      </c>
      <c r="D2601">
        <v>43</v>
      </c>
      <c r="E2601">
        <v>0</v>
      </c>
      <c r="F2601">
        <v>30.1</v>
      </c>
      <c r="G2601">
        <v>0</v>
      </c>
      <c r="H2601">
        <v>0</v>
      </c>
      <c r="I2601">
        <v>0</v>
      </c>
      <c r="K2601">
        <v>1998</v>
      </c>
      <c r="L2601">
        <v>2002</v>
      </c>
    </row>
    <row r="2602" spans="1:12" x14ac:dyDescent="0.25">
      <c r="A2602">
        <v>32</v>
      </c>
      <c r="B2602">
        <v>12495925</v>
      </c>
      <c r="C2602" t="s">
        <v>1225</v>
      </c>
      <c r="D2602">
        <v>44</v>
      </c>
      <c r="E2602">
        <v>0</v>
      </c>
      <c r="F2602">
        <v>30.8</v>
      </c>
      <c r="G2602">
        <v>0</v>
      </c>
      <c r="H2602">
        <v>0</v>
      </c>
      <c r="I2602">
        <v>0</v>
      </c>
      <c r="K2602">
        <v>1997</v>
      </c>
      <c r="L2602">
        <v>1999</v>
      </c>
    </row>
    <row r="2603" spans="1:12" x14ac:dyDescent="0.25">
      <c r="A2603">
        <v>32</v>
      </c>
      <c r="B2603">
        <v>12495926</v>
      </c>
      <c r="C2603" t="s">
        <v>1034</v>
      </c>
      <c r="D2603">
        <v>22</v>
      </c>
      <c r="E2603">
        <v>0</v>
      </c>
      <c r="F2603">
        <v>15.4</v>
      </c>
      <c r="G2603">
        <v>0</v>
      </c>
      <c r="H2603">
        <v>0</v>
      </c>
      <c r="I2603">
        <v>0</v>
      </c>
      <c r="K2603">
        <v>1997</v>
      </c>
      <c r="L2603">
        <v>1999</v>
      </c>
    </row>
    <row r="2604" spans="1:12" x14ac:dyDescent="0.25">
      <c r="A2604">
        <v>32</v>
      </c>
      <c r="B2604">
        <v>12495927</v>
      </c>
      <c r="C2604" t="s">
        <v>1098</v>
      </c>
      <c r="D2604">
        <v>174</v>
      </c>
      <c r="E2604">
        <v>0</v>
      </c>
      <c r="F2604">
        <v>121.8</v>
      </c>
      <c r="G2604">
        <v>0</v>
      </c>
      <c r="H2604">
        <v>0</v>
      </c>
      <c r="I2604">
        <v>0</v>
      </c>
      <c r="K2604">
        <v>1997</v>
      </c>
      <c r="L2604">
        <v>1999</v>
      </c>
    </row>
    <row r="2605" spans="1:12" x14ac:dyDescent="0.25">
      <c r="A2605">
        <v>32</v>
      </c>
      <c r="B2605">
        <v>12495928</v>
      </c>
      <c r="C2605" t="s">
        <v>1226</v>
      </c>
      <c r="D2605">
        <v>280</v>
      </c>
      <c r="E2605">
        <v>0</v>
      </c>
      <c r="F2605">
        <v>196</v>
      </c>
      <c r="G2605">
        <v>0</v>
      </c>
      <c r="H2605">
        <v>0</v>
      </c>
      <c r="I2605">
        <v>0</v>
      </c>
      <c r="K2605">
        <v>1999</v>
      </c>
      <c r="L2605">
        <v>2002</v>
      </c>
    </row>
    <row r="2606" spans="1:12" x14ac:dyDescent="0.25">
      <c r="A2606">
        <v>32</v>
      </c>
      <c r="B2606">
        <v>12495929</v>
      </c>
      <c r="C2606" t="s">
        <v>1227</v>
      </c>
      <c r="D2606">
        <v>405</v>
      </c>
      <c r="E2606">
        <v>0</v>
      </c>
      <c r="F2606">
        <v>303.75</v>
      </c>
      <c r="G2606">
        <v>0</v>
      </c>
      <c r="H2606">
        <v>0</v>
      </c>
      <c r="I2606">
        <v>0</v>
      </c>
      <c r="K2606">
        <v>1999</v>
      </c>
      <c r="L2606">
        <v>2002</v>
      </c>
    </row>
    <row r="2607" spans="1:12" x14ac:dyDescent="0.25">
      <c r="A2607">
        <v>32</v>
      </c>
      <c r="B2607">
        <v>12495930</v>
      </c>
      <c r="C2607" t="s">
        <v>1228</v>
      </c>
      <c r="D2607">
        <v>50</v>
      </c>
      <c r="E2607">
        <v>0</v>
      </c>
      <c r="F2607">
        <v>35</v>
      </c>
      <c r="G2607">
        <v>0</v>
      </c>
      <c r="H2607">
        <v>0</v>
      </c>
      <c r="I2607">
        <v>0</v>
      </c>
      <c r="K2607">
        <v>1999</v>
      </c>
      <c r="L2607">
        <v>2002</v>
      </c>
    </row>
    <row r="2608" spans="1:12" x14ac:dyDescent="0.25">
      <c r="A2608">
        <v>32</v>
      </c>
      <c r="B2608">
        <v>12495931</v>
      </c>
      <c r="C2608" t="s">
        <v>1229</v>
      </c>
      <c r="D2608">
        <v>399</v>
      </c>
      <c r="E2608">
        <v>0</v>
      </c>
      <c r="F2608">
        <v>279.3</v>
      </c>
      <c r="G2608">
        <v>0</v>
      </c>
      <c r="H2608">
        <v>0</v>
      </c>
      <c r="I2608">
        <v>0</v>
      </c>
      <c r="K2608">
        <v>1999</v>
      </c>
      <c r="L2608">
        <v>2007</v>
      </c>
    </row>
    <row r="2609" spans="1:12" x14ac:dyDescent="0.25">
      <c r="A2609">
        <v>32</v>
      </c>
      <c r="B2609">
        <v>12495932</v>
      </c>
      <c r="C2609" t="s">
        <v>1230</v>
      </c>
      <c r="D2609">
        <v>95</v>
      </c>
      <c r="E2609">
        <v>0</v>
      </c>
      <c r="F2609">
        <v>71.25</v>
      </c>
      <c r="G2609">
        <v>0</v>
      </c>
      <c r="H2609">
        <v>0</v>
      </c>
      <c r="I2609">
        <v>0</v>
      </c>
      <c r="K2609">
        <v>1999</v>
      </c>
      <c r="L2609">
        <v>2002</v>
      </c>
    </row>
    <row r="2610" spans="1:12" x14ac:dyDescent="0.25">
      <c r="A2610">
        <v>32</v>
      </c>
      <c r="B2610">
        <v>12495933</v>
      </c>
      <c r="C2610" t="s">
        <v>1231</v>
      </c>
      <c r="D2610">
        <v>299</v>
      </c>
      <c r="E2610">
        <v>0</v>
      </c>
      <c r="F2610">
        <v>209.3</v>
      </c>
      <c r="G2610">
        <v>0</v>
      </c>
      <c r="H2610">
        <v>0</v>
      </c>
      <c r="I2610">
        <v>0</v>
      </c>
      <c r="K2610">
        <v>1988</v>
      </c>
      <c r="L2610">
        <v>2000</v>
      </c>
    </row>
    <row r="2611" spans="1:12" x14ac:dyDescent="0.25">
      <c r="A2611">
        <v>32</v>
      </c>
      <c r="B2611">
        <v>12495934</v>
      </c>
      <c r="C2611" t="s">
        <v>1231</v>
      </c>
      <c r="D2611">
        <v>329</v>
      </c>
      <c r="E2611">
        <v>0</v>
      </c>
      <c r="F2611">
        <v>230.3</v>
      </c>
      <c r="G2611">
        <v>0</v>
      </c>
      <c r="H2611">
        <v>0</v>
      </c>
      <c r="I2611">
        <v>0</v>
      </c>
      <c r="K2611">
        <v>1988</v>
      </c>
      <c r="L2611">
        <v>2000</v>
      </c>
    </row>
    <row r="2612" spans="1:12" x14ac:dyDescent="0.25">
      <c r="A2612">
        <v>32</v>
      </c>
      <c r="B2612">
        <v>12495935</v>
      </c>
      <c r="C2612" t="s">
        <v>1231</v>
      </c>
      <c r="D2612">
        <v>149.5</v>
      </c>
      <c r="E2612">
        <v>0</v>
      </c>
      <c r="F2612">
        <v>104.65</v>
      </c>
      <c r="G2612">
        <v>0</v>
      </c>
      <c r="H2612">
        <v>0</v>
      </c>
      <c r="I2612">
        <v>0</v>
      </c>
      <c r="K2612">
        <v>1988</v>
      </c>
      <c r="L2612">
        <v>2000</v>
      </c>
    </row>
    <row r="2613" spans="1:12" x14ac:dyDescent="0.25">
      <c r="A2613">
        <v>32</v>
      </c>
      <c r="B2613">
        <v>12495936</v>
      </c>
      <c r="C2613" t="s">
        <v>1231</v>
      </c>
      <c r="D2613">
        <v>299</v>
      </c>
      <c r="E2613">
        <v>0</v>
      </c>
      <c r="F2613">
        <v>209.3</v>
      </c>
      <c r="G2613">
        <v>0</v>
      </c>
      <c r="H2613">
        <v>0</v>
      </c>
      <c r="I2613">
        <v>0</v>
      </c>
      <c r="K2613">
        <v>1988</v>
      </c>
      <c r="L2613">
        <v>2000</v>
      </c>
    </row>
    <row r="2614" spans="1:12" x14ac:dyDescent="0.25">
      <c r="A2614">
        <v>32</v>
      </c>
      <c r="B2614">
        <v>12495937</v>
      </c>
      <c r="C2614" t="s">
        <v>1231</v>
      </c>
      <c r="D2614">
        <v>329</v>
      </c>
      <c r="E2614">
        <v>0</v>
      </c>
      <c r="F2614">
        <v>230.3</v>
      </c>
      <c r="G2614">
        <v>0</v>
      </c>
      <c r="H2614">
        <v>0</v>
      </c>
      <c r="I2614">
        <v>0</v>
      </c>
      <c r="K2614">
        <v>1988</v>
      </c>
      <c r="L2614">
        <v>1998</v>
      </c>
    </row>
    <row r="2615" spans="1:12" x14ac:dyDescent="0.25">
      <c r="A2615">
        <v>32</v>
      </c>
      <c r="B2615">
        <v>12495938</v>
      </c>
      <c r="C2615" t="s">
        <v>1231</v>
      </c>
      <c r="D2615">
        <v>329</v>
      </c>
      <c r="E2615">
        <v>0</v>
      </c>
      <c r="F2615">
        <v>230.3</v>
      </c>
      <c r="G2615">
        <v>0</v>
      </c>
      <c r="H2615">
        <v>0</v>
      </c>
      <c r="I2615">
        <v>0</v>
      </c>
      <c r="K2615">
        <v>1988</v>
      </c>
      <c r="L2615">
        <v>1998</v>
      </c>
    </row>
    <row r="2616" spans="1:12" x14ac:dyDescent="0.25">
      <c r="A2616">
        <v>32</v>
      </c>
      <c r="B2616">
        <v>12495939</v>
      </c>
      <c r="C2616" t="s">
        <v>1231</v>
      </c>
      <c r="D2616">
        <v>329</v>
      </c>
      <c r="E2616">
        <v>0</v>
      </c>
      <c r="F2616">
        <v>230.3</v>
      </c>
      <c r="G2616">
        <v>0</v>
      </c>
      <c r="H2616">
        <v>0</v>
      </c>
      <c r="I2616">
        <v>0</v>
      </c>
      <c r="K2616">
        <v>1994</v>
      </c>
      <c r="L2616">
        <v>2003</v>
      </c>
    </row>
    <row r="2617" spans="1:12" x14ac:dyDescent="0.25">
      <c r="A2617">
        <v>32</v>
      </c>
      <c r="B2617">
        <v>12495940</v>
      </c>
      <c r="C2617" t="s">
        <v>1231</v>
      </c>
      <c r="D2617">
        <v>335</v>
      </c>
      <c r="E2617">
        <v>0</v>
      </c>
      <c r="F2617">
        <v>234.5</v>
      </c>
      <c r="G2617">
        <v>0</v>
      </c>
      <c r="H2617">
        <v>0</v>
      </c>
      <c r="I2617">
        <v>0</v>
      </c>
      <c r="K2617">
        <v>1994</v>
      </c>
      <c r="L2617">
        <v>2003</v>
      </c>
    </row>
    <row r="2618" spans="1:12" x14ac:dyDescent="0.25">
      <c r="A2618">
        <v>32</v>
      </c>
      <c r="B2618">
        <v>12495941</v>
      </c>
      <c r="C2618" t="s">
        <v>1231</v>
      </c>
      <c r="D2618">
        <v>329</v>
      </c>
      <c r="E2618">
        <v>0</v>
      </c>
      <c r="F2618">
        <v>230.3</v>
      </c>
      <c r="G2618">
        <v>0</v>
      </c>
      <c r="H2618">
        <v>0</v>
      </c>
      <c r="I2618">
        <v>0</v>
      </c>
      <c r="K2618">
        <v>1994</v>
      </c>
      <c r="L2618">
        <v>2003</v>
      </c>
    </row>
    <row r="2619" spans="1:12" x14ac:dyDescent="0.25">
      <c r="A2619">
        <v>32</v>
      </c>
      <c r="B2619">
        <v>12495942</v>
      </c>
      <c r="C2619" t="s">
        <v>1231</v>
      </c>
      <c r="D2619">
        <v>329</v>
      </c>
      <c r="E2619">
        <v>0</v>
      </c>
      <c r="F2619">
        <v>230.3</v>
      </c>
      <c r="G2619">
        <v>0</v>
      </c>
      <c r="H2619">
        <v>0</v>
      </c>
      <c r="I2619">
        <v>0</v>
      </c>
      <c r="K2619">
        <v>1994</v>
      </c>
      <c r="L2619">
        <v>2003</v>
      </c>
    </row>
    <row r="2620" spans="1:12" x14ac:dyDescent="0.25">
      <c r="A2620">
        <v>32</v>
      </c>
      <c r="B2620">
        <v>12495943</v>
      </c>
      <c r="C2620" t="s">
        <v>1231</v>
      </c>
      <c r="D2620">
        <v>299</v>
      </c>
      <c r="E2620">
        <v>0</v>
      </c>
      <c r="F2620">
        <v>209.3</v>
      </c>
      <c r="G2620">
        <v>0</v>
      </c>
      <c r="H2620">
        <v>0</v>
      </c>
      <c r="I2620">
        <v>0</v>
      </c>
      <c r="K2620">
        <v>1996</v>
      </c>
      <c r="L2620">
        <v>2003</v>
      </c>
    </row>
    <row r="2621" spans="1:12" x14ac:dyDescent="0.25">
      <c r="A2621">
        <v>32</v>
      </c>
      <c r="B2621">
        <v>12495944</v>
      </c>
      <c r="C2621" t="s">
        <v>1231</v>
      </c>
      <c r="D2621">
        <v>329</v>
      </c>
      <c r="E2621">
        <v>0</v>
      </c>
      <c r="F2621">
        <v>230.3</v>
      </c>
      <c r="G2621">
        <v>0</v>
      </c>
      <c r="H2621">
        <v>0</v>
      </c>
      <c r="I2621">
        <v>0</v>
      </c>
      <c r="K2621">
        <v>1996</v>
      </c>
      <c r="L2621">
        <v>2003</v>
      </c>
    </row>
    <row r="2622" spans="1:12" x14ac:dyDescent="0.25">
      <c r="A2622">
        <v>32</v>
      </c>
      <c r="B2622">
        <v>12495947</v>
      </c>
      <c r="C2622" t="s">
        <v>1231</v>
      </c>
      <c r="D2622">
        <v>375</v>
      </c>
      <c r="E2622">
        <v>0</v>
      </c>
      <c r="F2622">
        <v>262.5</v>
      </c>
      <c r="G2622">
        <v>0</v>
      </c>
      <c r="H2622">
        <v>0</v>
      </c>
      <c r="I2622">
        <v>0</v>
      </c>
      <c r="K2622">
        <v>1999</v>
      </c>
      <c r="L2622">
        <v>2007</v>
      </c>
    </row>
    <row r="2623" spans="1:12" x14ac:dyDescent="0.25">
      <c r="A2623">
        <v>32</v>
      </c>
      <c r="B2623">
        <v>12495948</v>
      </c>
      <c r="C2623" t="s">
        <v>1231</v>
      </c>
      <c r="D2623">
        <v>375</v>
      </c>
      <c r="E2623">
        <v>0</v>
      </c>
      <c r="F2623">
        <v>262.5</v>
      </c>
      <c r="G2623">
        <v>0</v>
      </c>
      <c r="H2623">
        <v>0</v>
      </c>
      <c r="I2623">
        <v>0</v>
      </c>
      <c r="K2623">
        <v>1999</v>
      </c>
      <c r="L2623">
        <v>2007</v>
      </c>
    </row>
    <row r="2624" spans="1:12" x14ac:dyDescent="0.25">
      <c r="A2624">
        <v>32</v>
      </c>
      <c r="B2624">
        <v>12495949</v>
      </c>
      <c r="C2624" t="s">
        <v>1231</v>
      </c>
      <c r="D2624">
        <v>369</v>
      </c>
      <c r="E2624">
        <v>0</v>
      </c>
      <c r="F2624">
        <v>258.3</v>
      </c>
      <c r="G2624">
        <v>0</v>
      </c>
      <c r="H2624">
        <v>0</v>
      </c>
      <c r="I2624">
        <v>0</v>
      </c>
      <c r="K2624">
        <v>1999</v>
      </c>
      <c r="L2624">
        <v>2007</v>
      </c>
    </row>
    <row r="2625" spans="1:12" x14ac:dyDescent="0.25">
      <c r="A2625">
        <v>32</v>
      </c>
      <c r="B2625">
        <v>12495950</v>
      </c>
      <c r="C2625" t="s">
        <v>1231</v>
      </c>
      <c r="D2625">
        <v>375</v>
      </c>
      <c r="E2625">
        <v>0</v>
      </c>
      <c r="F2625">
        <v>262.5</v>
      </c>
      <c r="G2625">
        <v>0</v>
      </c>
      <c r="H2625">
        <v>0</v>
      </c>
      <c r="I2625">
        <v>0</v>
      </c>
      <c r="K2625">
        <v>1999</v>
      </c>
      <c r="L2625">
        <v>2007</v>
      </c>
    </row>
    <row r="2626" spans="1:12" x14ac:dyDescent="0.25">
      <c r="A2626">
        <v>32</v>
      </c>
      <c r="B2626">
        <v>12495953</v>
      </c>
      <c r="C2626" t="s">
        <v>1231</v>
      </c>
      <c r="D2626">
        <v>375</v>
      </c>
      <c r="E2626">
        <v>0</v>
      </c>
      <c r="F2626">
        <v>262.5</v>
      </c>
      <c r="G2626">
        <v>0</v>
      </c>
      <c r="H2626">
        <v>0</v>
      </c>
      <c r="I2626">
        <v>0</v>
      </c>
      <c r="K2626">
        <v>1999</v>
      </c>
      <c r="L2626">
        <v>2007</v>
      </c>
    </row>
    <row r="2627" spans="1:12" x14ac:dyDescent="0.25">
      <c r="A2627">
        <v>32</v>
      </c>
      <c r="B2627">
        <v>12495954</v>
      </c>
      <c r="C2627" t="s">
        <v>1231</v>
      </c>
      <c r="D2627">
        <v>375</v>
      </c>
      <c r="E2627">
        <v>0</v>
      </c>
      <c r="F2627">
        <v>262.5</v>
      </c>
      <c r="G2627">
        <v>0</v>
      </c>
      <c r="H2627">
        <v>0</v>
      </c>
      <c r="I2627">
        <v>0</v>
      </c>
      <c r="K2627">
        <v>1999</v>
      </c>
      <c r="L2627">
        <v>2007</v>
      </c>
    </row>
    <row r="2628" spans="1:12" x14ac:dyDescent="0.25">
      <c r="A2628">
        <v>32</v>
      </c>
      <c r="B2628">
        <v>12495957</v>
      </c>
      <c r="C2628" t="s">
        <v>1043</v>
      </c>
      <c r="D2628">
        <v>142</v>
      </c>
      <c r="E2628">
        <v>0</v>
      </c>
      <c r="F2628">
        <v>99.4</v>
      </c>
      <c r="G2628">
        <v>0</v>
      </c>
      <c r="H2628">
        <v>0</v>
      </c>
      <c r="I2628">
        <v>0</v>
      </c>
      <c r="K2628">
        <v>1999</v>
      </c>
      <c r="L2628">
        <v>2003</v>
      </c>
    </row>
    <row r="2629" spans="1:12" x14ac:dyDescent="0.25">
      <c r="A2629">
        <v>32</v>
      </c>
      <c r="B2629">
        <v>12495958</v>
      </c>
      <c r="C2629" t="s">
        <v>1043</v>
      </c>
      <c r="D2629">
        <v>144</v>
      </c>
      <c r="E2629">
        <v>0</v>
      </c>
      <c r="F2629">
        <v>100.8</v>
      </c>
      <c r="G2629">
        <v>0</v>
      </c>
      <c r="H2629">
        <v>0</v>
      </c>
      <c r="I2629">
        <v>0</v>
      </c>
      <c r="K2629">
        <v>1999</v>
      </c>
      <c r="L2629">
        <v>2003</v>
      </c>
    </row>
    <row r="2630" spans="1:12" x14ac:dyDescent="0.25">
      <c r="A2630">
        <v>32</v>
      </c>
      <c r="B2630">
        <v>12495959</v>
      </c>
      <c r="C2630" t="s">
        <v>1043</v>
      </c>
      <c r="D2630">
        <v>142</v>
      </c>
      <c r="E2630">
        <v>0</v>
      </c>
      <c r="F2630">
        <v>99.4</v>
      </c>
      <c r="G2630">
        <v>0</v>
      </c>
      <c r="H2630">
        <v>0</v>
      </c>
      <c r="I2630">
        <v>0</v>
      </c>
      <c r="K2630">
        <v>1999</v>
      </c>
      <c r="L2630">
        <v>2003</v>
      </c>
    </row>
    <row r="2631" spans="1:12" x14ac:dyDescent="0.25">
      <c r="A2631">
        <v>32</v>
      </c>
      <c r="B2631">
        <v>12495960</v>
      </c>
      <c r="C2631" t="s">
        <v>1043</v>
      </c>
      <c r="D2631">
        <v>144</v>
      </c>
      <c r="E2631">
        <v>0</v>
      </c>
      <c r="F2631">
        <v>100.8</v>
      </c>
      <c r="G2631">
        <v>0</v>
      </c>
      <c r="H2631">
        <v>0</v>
      </c>
      <c r="I2631">
        <v>0</v>
      </c>
      <c r="K2631">
        <v>1999</v>
      </c>
      <c r="L2631">
        <v>2003</v>
      </c>
    </row>
    <row r="2632" spans="1:12" x14ac:dyDescent="0.25">
      <c r="A2632">
        <v>32</v>
      </c>
      <c r="B2632">
        <v>12495961</v>
      </c>
      <c r="C2632" t="s">
        <v>1043</v>
      </c>
      <c r="D2632">
        <v>144</v>
      </c>
      <c r="E2632">
        <v>0</v>
      </c>
      <c r="F2632">
        <v>100.8</v>
      </c>
      <c r="G2632">
        <v>0</v>
      </c>
      <c r="H2632">
        <v>0</v>
      </c>
      <c r="I2632">
        <v>0</v>
      </c>
      <c r="K2632">
        <v>1999</v>
      </c>
      <c r="L2632">
        <v>2003</v>
      </c>
    </row>
    <row r="2633" spans="1:12" x14ac:dyDescent="0.25">
      <c r="A2633">
        <v>32</v>
      </c>
      <c r="B2633">
        <v>12495962</v>
      </c>
      <c r="C2633" t="s">
        <v>1043</v>
      </c>
      <c r="D2633">
        <v>129</v>
      </c>
      <c r="E2633">
        <v>0</v>
      </c>
      <c r="F2633">
        <v>90.3</v>
      </c>
      <c r="G2633">
        <v>0</v>
      </c>
      <c r="H2633">
        <v>0</v>
      </c>
      <c r="I2633">
        <v>0</v>
      </c>
      <c r="K2633">
        <v>1999</v>
      </c>
      <c r="L2633">
        <v>2003</v>
      </c>
    </row>
    <row r="2634" spans="1:12" x14ac:dyDescent="0.25">
      <c r="A2634">
        <v>32</v>
      </c>
      <c r="B2634">
        <v>12495963</v>
      </c>
      <c r="C2634" t="s">
        <v>1043</v>
      </c>
      <c r="D2634">
        <v>129</v>
      </c>
      <c r="E2634">
        <v>0</v>
      </c>
      <c r="F2634">
        <v>90.3</v>
      </c>
      <c r="G2634">
        <v>0</v>
      </c>
      <c r="H2634">
        <v>0</v>
      </c>
      <c r="I2634">
        <v>0</v>
      </c>
      <c r="K2634">
        <v>1999</v>
      </c>
      <c r="L2634">
        <v>2003</v>
      </c>
    </row>
    <row r="2635" spans="1:12" x14ac:dyDescent="0.25">
      <c r="A2635">
        <v>32</v>
      </c>
      <c r="B2635">
        <v>12495964</v>
      </c>
      <c r="C2635" t="s">
        <v>1043</v>
      </c>
      <c r="D2635">
        <v>159</v>
      </c>
      <c r="E2635">
        <v>0</v>
      </c>
      <c r="F2635">
        <v>111.3</v>
      </c>
      <c r="G2635">
        <v>0</v>
      </c>
      <c r="H2635">
        <v>0</v>
      </c>
      <c r="I2635">
        <v>0</v>
      </c>
      <c r="K2635">
        <v>1999</v>
      </c>
      <c r="L2635">
        <v>2003</v>
      </c>
    </row>
    <row r="2636" spans="1:12" x14ac:dyDescent="0.25">
      <c r="A2636">
        <v>32</v>
      </c>
      <c r="B2636">
        <v>12495966</v>
      </c>
      <c r="C2636" t="s">
        <v>1043</v>
      </c>
      <c r="D2636">
        <v>129</v>
      </c>
      <c r="E2636">
        <v>0</v>
      </c>
      <c r="F2636">
        <v>90.3</v>
      </c>
      <c r="G2636">
        <v>0</v>
      </c>
      <c r="H2636">
        <v>0</v>
      </c>
      <c r="I2636">
        <v>0</v>
      </c>
      <c r="K2636">
        <v>1999</v>
      </c>
      <c r="L2636">
        <v>2003</v>
      </c>
    </row>
    <row r="2637" spans="1:12" x14ac:dyDescent="0.25">
      <c r="A2637">
        <v>32</v>
      </c>
      <c r="B2637">
        <v>12495967</v>
      </c>
      <c r="C2637" t="s">
        <v>1043</v>
      </c>
      <c r="D2637">
        <v>144</v>
      </c>
      <c r="E2637">
        <v>0</v>
      </c>
      <c r="F2637">
        <v>100.8</v>
      </c>
      <c r="G2637">
        <v>0</v>
      </c>
      <c r="H2637">
        <v>0</v>
      </c>
      <c r="I2637">
        <v>0</v>
      </c>
      <c r="K2637">
        <v>1999</v>
      </c>
      <c r="L2637">
        <v>2003</v>
      </c>
    </row>
    <row r="2638" spans="1:12" x14ac:dyDescent="0.25">
      <c r="A2638">
        <v>32</v>
      </c>
      <c r="B2638">
        <v>12495968</v>
      </c>
      <c r="C2638" t="s">
        <v>1043</v>
      </c>
      <c r="D2638">
        <v>142</v>
      </c>
      <c r="E2638">
        <v>0</v>
      </c>
      <c r="F2638">
        <v>99.4</v>
      </c>
      <c r="G2638">
        <v>0</v>
      </c>
      <c r="H2638">
        <v>0</v>
      </c>
      <c r="I2638">
        <v>0</v>
      </c>
      <c r="K2638">
        <v>1999</v>
      </c>
      <c r="L2638">
        <v>2003</v>
      </c>
    </row>
    <row r="2639" spans="1:12" x14ac:dyDescent="0.25">
      <c r="A2639">
        <v>32</v>
      </c>
      <c r="B2639">
        <v>12495999</v>
      </c>
      <c r="C2639" t="s">
        <v>1232</v>
      </c>
      <c r="D2639">
        <v>24</v>
      </c>
      <c r="E2639">
        <v>0</v>
      </c>
      <c r="F2639">
        <v>16.8</v>
      </c>
      <c r="G2639">
        <v>0</v>
      </c>
      <c r="H2639">
        <v>0</v>
      </c>
      <c r="I2639">
        <v>0</v>
      </c>
      <c r="K2639">
        <v>1996</v>
      </c>
      <c r="L2639">
        <v>2001</v>
      </c>
    </row>
    <row r="2640" spans="1:12" x14ac:dyDescent="0.25">
      <c r="A2640">
        <v>32</v>
      </c>
      <c r="B2640">
        <v>12496000</v>
      </c>
      <c r="C2640" t="s">
        <v>171</v>
      </c>
      <c r="D2640">
        <v>12</v>
      </c>
      <c r="E2640">
        <v>0</v>
      </c>
      <c r="F2640">
        <v>8.4</v>
      </c>
      <c r="G2640">
        <v>0</v>
      </c>
      <c r="H2640">
        <v>0</v>
      </c>
      <c r="I2640">
        <v>0</v>
      </c>
      <c r="K2640">
        <v>1996</v>
      </c>
      <c r="L2640">
        <v>2001</v>
      </c>
    </row>
    <row r="2641" spans="1:12" x14ac:dyDescent="0.25">
      <c r="A2641">
        <v>32</v>
      </c>
      <c r="B2641">
        <v>12496001</v>
      </c>
      <c r="C2641" t="s">
        <v>171</v>
      </c>
      <c r="D2641">
        <v>61</v>
      </c>
      <c r="E2641">
        <v>0</v>
      </c>
      <c r="F2641">
        <v>42.7</v>
      </c>
      <c r="G2641">
        <v>0</v>
      </c>
      <c r="H2641">
        <v>0</v>
      </c>
      <c r="I2641">
        <v>0</v>
      </c>
      <c r="K2641">
        <v>2000</v>
      </c>
      <c r="L2641">
        <v>2005</v>
      </c>
    </row>
    <row r="2642" spans="1:12" x14ac:dyDescent="0.25">
      <c r="A2642">
        <v>32</v>
      </c>
      <c r="B2642">
        <v>12496002</v>
      </c>
      <c r="C2642" t="s">
        <v>171</v>
      </c>
      <c r="D2642">
        <v>65</v>
      </c>
      <c r="E2642">
        <v>0</v>
      </c>
      <c r="F2642">
        <v>45.5</v>
      </c>
      <c r="G2642">
        <v>0</v>
      </c>
      <c r="H2642">
        <v>0</v>
      </c>
      <c r="I2642">
        <v>0</v>
      </c>
      <c r="K2642">
        <v>2000</v>
      </c>
      <c r="L2642">
        <v>2005</v>
      </c>
    </row>
    <row r="2643" spans="1:12" x14ac:dyDescent="0.25">
      <c r="A2643">
        <v>32</v>
      </c>
      <c r="B2643">
        <v>12496003</v>
      </c>
      <c r="C2643" t="s">
        <v>171</v>
      </c>
      <c r="D2643">
        <v>30</v>
      </c>
      <c r="E2643">
        <v>0</v>
      </c>
      <c r="F2643">
        <v>21</v>
      </c>
      <c r="G2643">
        <v>0</v>
      </c>
      <c r="H2643">
        <v>0</v>
      </c>
      <c r="I2643">
        <v>0</v>
      </c>
      <c r="K2643">
        <v>2000</v>
      </c>
      <c r="L2643">
        <v>2000</v>
      </c>
    </row>
    <row r="2644" spans="1:12" x14ac:dyDescent="0.25">
      <c r="A2644">
        <v>32</v>
      </c>
      <c r="B2644">
        <v>12496004</v>
      </c>
      <c r="C2644" t="s">
        <v>1233</v>
      </c>
      <c r="D2644">
        <v>80</v>
      </c>
      <c r="E2644">
        <v>0</v>
      </c>
      <c r="F2644">
        <v>56</v>
      </c>
      <c r="G2644">
        <v>0</v>
      </c>
      <c r="H2644">
        <v>0</v>
      </c>
      <c r="I2644">
        <v>0</v>
      </c>
      <c r="K2644">
        <v>2000</v>
      </c>
      <c r="L2644">
        <v>2007</v>
      </c>
    </row>
    <row r="2645" spans="1:12" x14ac:dyDescent="0.25">
      <c r="A2645">
        <v>32</v>
      </c>
      <c r="B2645">
        <v>12496005</v>
      </c>
      <c r="C2645" t="s">
        <v>1234</v>
      </c>
      <c r="D2645">
        <v>80</v>
      </c>
      <c r="E2645">
        <v>0</v>
      </c>
      <c r="F2645">
        <v>56</v>
      </c>
      <c r="G2645">
        <v>0</v>
      </c>
      <c r="H2645">
        <v>0</v>
      </c>
      <c r="I2645">
        <v>0</v>
      </c>
      <c r="K2645">
        <v>2000</v>
      </c>
      <c r="L2645">
        <v>2007</v>
      </c>
    </row>
    <row r="2646" spans="1:12" x14ac:dyDescent="0.25">
      <c r="A2646">
        <v>32</v>
      </c>
      <c r="B2646">
        <v>12496006</v>
      </c>
      <c r="C2646" t="s">
        <v>171</v>
      </c>
      <c r="D2646">
        <v>12</v>
      </c>
      <c r="E2646">
        <v>0</v>
      </c>
      <c r="F2646">
        <v>8.4</v>
      </c>
      <c r="G2646">
        <v>0</v>
      </c>
      <c r="H2646">
        <v>0</v>
      </c>
      <c r="I2646">
        <v>0</v>
      </c>
      <c r="K2646">
        <v>2000</v>
      </c>
      <c r="L2646">
        <v>2000</v>
      </c>
    </row>
    <row r="2647" spans="1:12" x14ac:dyDescent="0.25">
      <c r="A2647">
        <v>32</v>
      </c>
      <c r="B2647">
        <v>12496007</v>
      </c>
      <c r="C2647" t="s">
        <v>181</v>
      </c>
      <c r="D2647">
        <v>48</v>
      </c>
      <c r="E2647">
        <v>0</v>
      </c>
      <c r="F2647">
        <v>33.6</v>
      </c>
      <c r="G2647">
        <v>0</v>
      </c>
      <c r="H2647">
        <v>0</v>
      </c>
      <c r="I2647">
        <v>0</v>
      </c>
      <c r="K2647">
        <v>2000</v>
      </c>
      <c r="L2647">
        <v>2005</v>
      </c>
    </row>
    <row r="2648" spans="1:12" x14ac:dyDescent="0.25">
      <c r="A2648">
        <v>32</v>
      </c>
      <c r="B2648">
        <v>12496008</v>
      </c>
      <c r="C2648" t="s">
        <v>181</v>
      </c>
      <c r="D2648">
        <v>14.4</v>
      </c>
      <c r="E2648">
        <v>0</v>
      </c>
      <c r="F2648">
        <v>10.08</v>
      </c>
      <c r="G2648">
        <v>0</v>
      </c>
      <c r="H2648">
        <v>0</v>
      </c>
      <c r="I2648">
        <v>0</v>
      </c>
      <c r="K2648">
        <v>2000</v>
      </c>
      <c r="L2648">
        <v>2000</v>
      </c>
    </row>
    <row r="2649" spans="1:12" x14ac:dyDescent="0.25">
      <c r="A2649">
        <v>32</v>
      </c>
      <c r="B2649">
        <v>12496009</v>
      </c>
      <c r="C2649" t="s">
        <v>1094</v>
      </c>
      <c r="D2649">
        <v>220</v>
      </c>
      <c r="E2649">
        <v>0</v>
      </c>
      <c r="F2649">
        <v>154</v>
      </c>
      <c r="G2649">
        <v>0</v>
      </c>
      <c r="H2649">
        <v>0</v>
      </c>
      <c r="I2649">
        <v>0</v>
      </c>
      <c r="K2649">
        <v>2000</v>
      </c>
      <c r="L2649">
        <v>2002</v>
      </c>
    </row>
    <row r="2650" spans="1:12" x14ac:dyDescent="0.25">
      <c r="A2650">
        <v>32</v>
      </c>
      <c r="B2650">
        <v>12496010</v>
      </c>
      <c r="C2650" t="s">
        <v>1235</v>
      </c>
      <c r="D2650">
        <v>110</v>
      </c>
      <c r="E2650">
        <v>0</v>
      </c>
      <c r="F2650">
        <v>77</v>
      </c>
      <c r="G2650">
        <v>0</v>
      </c>
      <c r="H2650">
        <v>0</v>
      </c>
      <c r="I2650">
        <v>0</v>
      </c>
      <c r="K2650">
        <v>2000</v>
      </c>
      <c r="L2650">
        <v>2001</v>
      </c>
    </row>
    <row r="2651" spans="1:12" x14ac:dyDescent="0.25">
      <c r="A2651">
        <v>32</v>
      </c>
      <c r="B2651">
        <v>12496011</v>
      </c>
      <c r="C2651" t="s">
        <v>1236</v>
      </c>
      <c r="D2651">
        <v>220</v>
      </c>
      <c r="E2651">
        <v>0</v>
      </c>
      <c r="F2651">
        <v>154</v>
      </c>
      <c r="G2651">
        <v>0</v>
      </c>
      <c r="H2651">
        <v>0</v>
      </c>
      <c r="I2651">
        <v>0</v>
      </c>
      <c r="K2651">
        <v>2000</v>
      </c>
      <c r="L2651">
        <v>2002</v>
      </c>
    </row>
    <row r="2652" spans="1:12" x14ac:dyDescent="0.25">
      <c r="A2652">
        <v>32</v>
      </c>
      <c r="B2652">
        <v>12496012</v>
      </c>
      <c r="C2652" t="s">
        <v>1237</v>
      </c>
      <c r="D2652">
        <v>220</v>
      </c>
      <c r="E2652">
        <v>0</v>
      </c>
      <c r="F2652">
        <v>154</v>
      </c>
      <c r="G2652">
        <v>0</v>
      </c>
      <c r="H2652">
        <v>0</v>
      </c>
      <c r="I2652">
        <v>0</v>
      </c>
      <c r="K2652">
        <v>2000</v>
      </c>
      <c r="L2652">
        <v>2002</v>
      </c>
    </row>
    <row r="2653" spans="1:12" x14ac:dyDescent="0.25">
      <c r="A2653">
        <v>32</v>
      </c>
      <c r="B2653">
        <v>12496014</v>
      </c>
      <c r="C2653" t="s">
        <v>1238</v>
      </c>
      <c r="D2653">
        <v>220</v>
      </c>
      <c r="E2653">
        <v>0</v>
      </c>
      <c r="F2653">
        <v>154</v>
      </c>
      <c r="G2653">
        <v>0</v>
      </c>
      <c r="H2653">
        <v>0</v>
      </c>
      <c r="I2653">
        <v>0</v>
      </c>
      <c r="K2653">
        <v>2000</v>
      </c>
      <c r="L2653">
        <v>2002</v>
      </c>
    </row>
    <row r="2654" spans="1:12" x14ac:dyDescent="0.25">
      <c r="A2654">
        <v>32</v>
      </c>
      <c r="B2654">
        <v>12496015</v>
      </c>
      <c r="C2654" t="s">
        <v>1239</v>
      </c>
      <c r="D2654">
        <v>220</v>
      </c>
      <c r="E2654">
        <v>0</v>
      </c>
      <c r="F2654">
        <v>154</v>
      </c>
      <c r="G2654">
        <v>0</v>
      </c>
      <c r="H2654">
        <v>0</v>
      </c>
      <c r="I2654">
        <v>0</v>
      </c>
      <c r="K2654">
        <v>2000</v>
      </c>
      <c r="L2654">
        <v>2001</v>
      </c>
    </row>
    <row r="2655" spans="1:12" x14ac:dyDescent="0.25">
      <c r="A2655">
        <v>32</v>
      </c>
      <c r="B2655">
        <v>12496018</v>
      </c>
      <c r="C2655" t="s">
        <v>945</v>
      </c>
      <c r="D2655">
        <v>55</v>
      </c>
      <c r="E2655">
        <v>0</v>
      </c>
      <c r="F2655">
        <v>41.25</v>
      </c>
      <c r="G2655">
        <v>0</v>
      </c>
      <c r="H2655">
        <v>0</v>
      </c>
      <c r="I2655">
        <v>0</v>
      </c>
      <c r="K2655">
        <v>2000</v>
      </c>
      <c r="L2655">
        <v>2010</v>
      </c>
    </row>
    <row r="2656" spans="1:12" x14ac:dyDescent="0.25">
      <c r="A2656">
        <v>32</v>
      </c>
      <c r="B2656">
        <v>12496019</v>
      </c>
      <c r="C2656" t="s">
        <v>1240</v>
      </c>
      <c r="D2656">
        <v>126</v>
      </c>
      <c r="E2656">
        <v>0</v>
      </c>
      <c r="F2656">
        <v>88.2</v>
      </c>
      <c r="G2656">
        <v>0</v>
      </c>
      <c r="H2656">
        <v>0</v>
      </c>
      <c r="I2656">
        <v>0</v>
      </c>
      <c r="K2656">
        <v>2000</v>
      </c>
      <c r="L2656">
        <v>2003</v>
      </c>
    </row>
    <row r="2657" spans="1:12" x14ac:dyDescent="0.25">
      <c r="A2657">
        <v>32</v>
      </c>
      <c r="B2657">
        <v>12496020</v>
      </c>
      <c r="C2657" t="s">
        <v>1241</v>
      </c>
      <c r="D2657">
        <v>165</v>
      </c>
      <c r="E2657">
        <v>0</v>
      </c>
      <c r="F2657">
        <v>115.5</v>
      </c>
      <c r="G2657">
        <v>0</v>
      </c>
      <c r="H2657">
        <v>0</v>
      </c>
      <c r="I2657">
        <v>0</v>
      </c>
      <c r="K2657">
        <v>1998</v>
      </c>
      <c r="L2657">
        <v>2002</v>
      </c>
    </row>
    <row r="2658" spans="1:12" x14ac:dyDescent="0.25">
      <c r="A2658">
        <v>32</v>
      </c>
      <c r="B2658">
        <v>12496029</v>
      </c>
      <c r="C2658" t="s">
        <v>1242</v>
      </c>
      <c r="D2658">
        <v>10</v>
      </c>
      <c r="E2658">
        <v>0</v>
      </c>
      <c r="F2658">
        <v>7</v>
      </c>
      <c r="G2658">
        <v>0</v>
      </c>
      <c r="H2658">
        <v>0</v>
      </c>
      <c r="I2658">
        <v>0</v>
      </c>
      <c r="K2658">
        <v>1996</v>
      </c>
      <c r="L2658">
        <v>2004</v>
      </c>
    </row>
    <row r="2659" spans="1:12" x14ac:dyDescent="0.25">
      <c r="A2659">
        <v>32</v>
      </c>
      <c r="B2659">
        <v>12496032</v>
      </c>
      <c r="C2659" t="s">
        <v>1243</v>
      </c>
      <c r="D2659">
        <v>50</v>
      </c>
      <c r="E2659">
        <v>0</v>
      </c>
      <c r="F2659">
        <v>35</v>
      </c>
      <c r="G2659">
        <v>0</v>
      </c>
      <c r="H2659">
        <v>0</v>
      </c>
      <c r="I2659">
        <v>0</v>
      </c>
      <c r="K2659">
        <v>1997</v>
      </c>
      <c r="L2659">
        <v>2005</v>
      </c>
    </row>
    <row r="2660" spans="1:12" x14ac:dyDescent="0.25">
      <c r="A2660">
        <v>32</v>
      </c>
      <c r="B2660">
        <v>12496033</v>
      </c>
      <c r="C2660" t="s">
        <v>1244</v>
      </c>
      <c r="D2660">
        <v>42</v>
      </c>
      <c r="E2660">
        <v>0</v>
      </c>
      <c r="F2660">
        <v>29.4</v>
      </c>
      <c r="G2660">
        <v>0</v>
      </c>
      <c r="H2660">
        <v>0</v>
      </c>
      <c r="I2660">
        <v>0</v>
      </c>
      <c r="K2660">
        <v>1998</v>
      </c>
      <c r="L2660">
        <v>2002</v>
      </c>
    </row>
    <row r="2661" spans="1:12" x14ac:dyDescent="0.25">
      <c r="A2661">
        <v>32</v>
      </c>
      <c r="B2661">
        <v>12496034</v>
      </c>
      <c r="C2661" t="s">
        <v>1245</v>
      </c>
      <c r="D2661">
        <v>120</v>
      </c>
      <c r="E2661">
        <v>0</v>
      </c>
      <c r="F2661">
        <v>84</v>
      </c>
      <c r="G2661">
        <v>0</v>
      </c>
      <c r="H2661">
        <v>0</v>
      </c>
      <c r="I2661">
        <v>0</v>
      </c>
      <c r="K2661">
        <v>1999</v>
      </c>
      <c r="L2661">
        <v>2007</v>
      </c>
    </row>
    <row r="2662" spans="1:12" x14ac:dyDescent="0.25">
      <c r="A2662">
        <v>32</v>
      </c>
      <c r="B2662">
        <v>12496035</v>
      </c>
      <c r="C2662" t="s">
        <v>1246</v>
      </c>
      <c r="D2662">
        <v>125</v>
      </c>
      <c r="E2662">
        <v>0</v>
      </c>
      <c r="F2662">
        <v>87.5</v>
      </c>
      <c r="G2662">
        <v>0</v>
      </c>
      <c r="H2662">
        <v>0</v>
      </c>
      <c r="I2662">
        <v>0</v>
      </c>
      <c r="K2662">
        <v>1999</v>
      </c>
      <c r="L2662">
        <v>2007</v>
      </c>
    </row>
    <row r="2663" spans="1:12" x14ac:dyDescent="0.25">
      <c r="A2663">
        <v>32</v>
      </c>
      <c r="B2663">
        <v>12496036</v>
      </c>
      <c r="C2663" t="s">
        <v>1247</v>
      </c>
      <c r="D2663">
        <v>45</v>
      </c>
      <c r="E2663">
        <v>0</v>
      </c>
      <c r="F2663">
        <v>31.5</v>
      </c>
      <c r="G2663">
        <v>0</v>
      </c>
      <c r="H2663">
        <v>0</v>
      </c>
      <c r="I2663">
        <v>0</v>
      </c>
      <c r="K2663">
        <v>1999</v>
      </c>
      <c r="L2663">
        <v>2007</v>
      </c>
    </row>
    <row r="2664" spans="1:12" x14ac:dyDescent="0.25">
      <c r="A2664">
        <v>32</v>
      </c>
      <c r="B2664">
        <v>12496037</v>
      </c>
      <c r="C2664" t="s">
        <v>1248</v>
      </c>
      <c r="D2664">
        <v>44</v>
      </c>
      <c r="E2664">
        <v>0</v>
      </c>
      <c r="F2664">
        <v>30.8</v>
      </c>
      <c r="G2664">
        <v>0</v>
      </c>
      <c r="H2664">
        <v>0</v>
      </c>
      <c r="I2664">
        <v>0</v>
      </c>
      <c r="K2664">
        <v>1999</v>
      </c>
      <c r="L2664">
        <v>2007</v>
      </c>
    </row>
    <row r="2665" spans="1:12" x14ac:dyDescent="0.25">
      <c r="A2665">
        <v>32</v>
      </c>
      <c r="B2665">
        <v>12496038</v>
      </c>
      <c r="C2665" t="s">
        <v>684</v>
      </c>
      <c r="D2665">
        <v>70</v>
      </c>
      <c r="E2665">
        <v>0</v>
      </c>
      <c r="F2665">
        <v>52.5</v>
      </c>
      <c r="G2665">
        <v>0</v>
      </c>
      <c r="H2665">
        <v>71.099999999999994</v>
      </c>
      <c r="I2665">
        <v>0</v>
      </c>
      <c r="K2665">
        <v>1999</v>
      </c>
      <c r="L2665">
        <v>2007</v>
      </c>
    </row>
    <row r="2666" spans="1:12" x14ac:dyDescent="0.25">
      <c r="A2666">
        <v>32</v>
      </c>
      <c r="B2666">
        <v>12496039</v>
      </c>
      <c r="C2666" t="s">
        <v>684</v>
      </c>
      <c r="D2666">
        <v>100</v>
      </c>
      <c r="E2666">
        <v>0</v>
      </c>
      <c r="F2666">
        <v>75</v>
      </c>
      <c r="G2666">
        <v>0</v>
      </c>
      <c r="H2666">
        <v>101.57</v>
      </c>
      <c r="I2666">
        <v>0</v>
      </c>
      <c r="K2666">
        <v>1999</v>
      </c>
      <c r="L2666">
        <v>2007</v>
      </c>
    </row>
    <row r="2667" spans="1:12" x14ac:dyDescent="0.25">
      <c r="A2667">
        <v>32</v>
      </c>
      <c r="B2667">
        <v>12496040</v>
      </c>
      <c r="C2667" t="s">
        <v>1249</v>
      </c>
      <c r="D2667">
        <v>25</v>
      </c>
      <c r="E2667">
        <v>0</v>
      </c>
      <c r="F2667">
        <v>18.75</v>
      </c>
      <c r="G2667">
        <v>0</v>
      </c>
      <c r="H2667">
        <v>0</v>
      </c>
      <c r="I2667">
        <v>0</v>
      </c>
      <c r="K2667">
        <v>1999</v>
      </c>
      <c r="L2667">
        <v>2007</v>
      </c>
    </row>
    <row r="2668" spans="1:12" x14ac:dyDescent="0.25">
      <c r="A2668">
        <v>32</v>
      </c>
      <c r="B2668">
        <v>12496041</v>
      </c>
      <c r="C2668" t="s">
        <v>1250</v>
      </c>
      <c r="D2668">
        <v>25</v>
      </c>
      <c r="E2668">
        <v>0</v>
      </c>
      <c r="F2668">
        <v>18.75</v>
      </c>
      <c r="G2668">
        <v>0</v>
      </c>
      <c r="H2668">
        <v>25.39</v>
      </c>
      <c r="I2668">
        <v>0</v>
      </c>
      <c r="K2668">
        <v>1999</v>
      </c>
      <c r="L2668">
        <v>2002</v>
      </c>
    </row>
    <row r="2669" spans="1:12" x14ac:dyDescent="0.25">
      <c r="A2669">
        <v>32</v>
      </c>
      <c r="B2669">
        <v>12496044</v>
      </c>
      <c r="C2669" t="s">
        <v>776</v>
      </c>
      <c r="D2669">
        <v>120</v>
      </c>
      <c r="E2669">
        <v>0</v>
      </c>
      <c r="F2669">
        <v>84</v>
      </c>
      <c r="G2669">
        <v>0</v>
      </c>
      <c r="H2669">
        <v>0</v>
      </c>
      <c r="I2669">
        <v>0</v>
      </c>
      <c r="K2669">
        <v>1995</v>
      </c>
      <c r="L2669">
        <v>2009</v>
      </c>
    </row>
    <row r="2670" spans="1:12" x14ac:dyDescent="0.25">
      <c r="A2670">
        <v>32</v>
      </c>
      <c r="B2670">
        <v>12496045</v>
      </c>
      <c r="C2670" t="s">
        <v>1251</v>
      </c>
      <c r="D2670">
        <v>322</v>
      </c>
      <c r="E2670">
        <v>0</v>
      </c>
      <c r="F2670">
        <v>225.4</v>
      </c>
      <c r="G2670">
        <v>0</v>
      </c>
      <c r="H2670">
        <v>0</v>
      </c>
      <c r="I2670">
        <v>0</v>
      </c>
      <c r="K2670">
        <v>1999</v>
      </c>
      <c r="L2670">
        <v>1999</v>
      </c>
    </row>
    <row r="2671" spans="1:12" x14ac:dyDescent="0.25">
      <c r="A2671">
        <v>32</v>
      </c>
      <c r="B2671">
        <v>12496046</v>
      </c>
      <c r="C2671" t="s">
        <v>1252</v>
      </c>
      <c r="D2671">
        <v>252.5</v>
      </c>
      <c r="E2671">
        <v>0</v>
      </c>
      <c r="F2671">
        <v>176.75</v>
      </c>
      <c r="G2671">
        <v>0</v>
      </c>
      <c r="H2671">
        <v>0</v>
      </c>
      <c r="I2671">
        <v>0</v>
      </c>
      <c r="K2671">
        <v>1999</v>
      </c>
      <c r="L2671">
        <v>1999</v>
      </c>
    </row>
    <row r="2672" spans="1:12" x14ac:dyDescent="0.25">
      <c r="A2672">
        <v>32</v>
      </c>
      <c r="B2672">
        <v>12496047</v>
      </c>
      <c r="C2672" t="s">
        <v>1253</v>
      </c>
      <c r="D2672">
        <v>346</v>
      </c>
      <c r="E2672">
        <v>0</v>
      </c>
      <c r="F2672">
        <v>242.25</v>
      </c>
      <c r="G2672">
        <v>0</v>
      </c>
      <c r="H2672">
        <v>0</v>
      </c>
      <c r="I2672">
        <v>0</v>
      </c>
      <c r="K2672">
        <v>1999</v>
      </c>
      <c r="L2672">
        <v>2000</v>
      </c>
    </row>
    <row r="2673" spans="1:12" x14ac:dyDescent="0.25">
      <c r="A2673">
        <v>32</v>
      </c>
      <c r="B2673">
        <v>12496048</v>
      </c>
      <c r="C2673" t="s">
        <v>1254</v>
      </c>
      <c r="D2673">
        <v>380</v>
      </c>
      <c r="E2673">
        <v>0</v>
      </c>
      <c r="F2673">
        <v>265.62</v>
      </c>
      <c r="G2673">
        <v>0</v>
      </c>
      <c r="H2673">
        <v>0</v>
      </c>
      <c r="I2673">
        <v>0</v>
      </c>
      <c r="K2673">
        <v>1999</v>
      </c>
      <c r="L2673">
        <v>2000</v>
      </c>
    </row>
    <row r="2674" spans="1:12" x14ac:dyDescent="0.25">
      <c r="A2674">
        <v>32</v>
      </c>
      <c r="B2674">
        <v>12496049</v>
      </c>
      <c r="C2674" t="s">
        <v>1251</v>
      </c>
      <c r="D2674">
        <v>378.79</v>
      </c>
      <c r="E2674">
        <v>0</v>
      </c>
      <c r="F2674">
        <v>265.14999999999998</v>
      </c>
      <c r="G2674">
        <v>0</v>
      </c>
      <c r="H2674">
        <v>0</v>
      </c>
      <c r="I2674">
        <v>0</v>
      </c>
      <c r="K2674">
        <v>1999</v>
      </c>
      <c r="L2674">
        <v>1999</v>
      </c>
    </row>
    <row r="2675" spans="1:12" x14ac:dyDescent="0.25">
      <c r="A2675">
        <v>32</v>
      </c>
      <c r="B2675">
        <v>12496050</v>
      </c>
      <c r="C2675" t="s">
        <v>1252</v>
      </c>
      <c r="D2675">
        <v>265.64</v>
      </c>
      <c r="E2675">
        <v>0</v>
      </c>
      <c r="F2675">
        <v>185.95</v>
      </c>
      <c r="G2675">
        <v>0</v>
      </c>
      <c r="H2675">
        <v>0</v>
      </c>
      <c r="I2675">
        <v>0</v>
      </c>
      <c r="K2675">
        <v>1999</v>
      </c>
      <c r="L2675">
        <v>1999</v>
      </c>
    </row>
    <row r="2676" spans="1:12" x14ac:dyDescent="0.25">
      <c r="A2676">
        <v>32</v>
      </c>
      <c r="B2676">
        <v>12496051</v>
      </c>
      <c r="C2676" t="s">
        <v>1253</v>
      </c>
      <c r="D2676">
        <v>392.49</v>
      </c>
      <c r="E2676">
        <v>0</v>
      </c>
      <c r="F2676">
        <v>274.74</v>
      </c>
      <c r="G2676">
        <v>0</v>
      </c>
      <c r="H2676">
        <v>0</v>
      </c>
      <c r="I2676">
        <v>0</v>
      </c>
      <c r="K2676">
        <v>1999</v>
      </c>
      <c r="L2676">
        <v>2000</v>
      </c>
    </row>
    <row r="2677" spans="1:12" x14ac:dyDescent="0.25">
      <c r="A2677">
        <v>32</v>
      </c>
      <c r="B2677">
        <v>12496052</v>
      </c>
      <c r="C2677" t="s">
        <v>1254</v>
      </c>
      <c r="D2677">
        <v>425.75</v>
      </c>
      <c r="E2677">
        <v>0</v>
      </c>
      <c r="F2677">
        <v>298</v>
      </c>
      <c r="G2677">
        <v>0</v>
      </c>
      <c r="H2677">
        <v>0</v>
      </c>
      <c r="I2677">
        <v>0</v>
      </c>
      <c r="K2677">
        <v>1999</v>
      </c>
      <c r="L2677">
        <v>2000</v>
      </c>
    </row>
    <row r="2678" spans="1:12" x14ac:dyDescent="0.25">
      <c r="A2678">
        <v>32</v>
      </c>
      <c r="B2678">
        <v>12496053</v>
      </c>
      <c r="C2678" t="s">
        <v>1193</v>
      </c>
      <c r="D2678">
        <v>199</v>
      </c>
      <c r="E2678">
        <v>0</v>
      </c>
      <c r="F2678">
        <v>139.30000000000001</v>
      </c>
      <c r="G2678">
        <v>0</v>
      </c>
      <c r="H2678">
        <v>0</v>
      </c>
      <c r="I2678">
        <v>0</v>
      </c>
      <c r="K2678">
        <v>1999</v>
      </c>
      <c r="L2678">
        <v>2005</v>
      </c>
    </row>
    <row r="2679" spans="1:12" x14ac:dyDescent="0.25">
      <c r="A2679">
        <v>32</v>
      </c>
      <c r="B2679">
        <v>12496054</v>
      </c>
      <c r="C2679" t="s">
        <v>1107</v>
      </c>
      <c r="D2679">
        <v>159</v>
      </c>
      <c r="E2679">
        <v>0</v>
      </c>
      <c r="F2679">
        <v>111.3</v>
      </c>
      <c r="G2679">
        <v>0</v>
      </c>
      <c r="H2679">
        <v>0</v>
      </c>
      <c r="I2679">
        <v>0</v>
      </c>
      <c r="K2679">
        <v>1999</v>
      </c>
      <c r="L2679">
        <v>2004</v>
      </c>
    </row>
    <row r="2680" spans="1:12" x14ac:dyDescent="0.25">
      <c r="A2680">
        <v>32</v>
      </c>
      <c r="B2680">
        <v>12496055</v>
      </c>
      <c r="C2680" t="s">
        <v>1255</v>
      </c>
      <c r="D2680">
        <v>269</v>
      </c>
      <c r="E2680">
        <v>0</v>
      </c>
      <c r="F2680">
        <v>188.3</v>
      </c>
      <c r="G2680">
        <v>0</v>
      </c>
      <c r="H2680">
        <v>0</v>
      </c>
      <c r="I2680">
        <v>0</v>
      </c>
      <c r="K2680">
        <v>1999</v>
      </c>
      <c r="L2680">
        <v>2005</v>
      </c>
    </row>
    <row r="2681" spans="1:12" x14ac:dyDescent="0.25">
      <c r="A2681">
        <v>32</v>
      </c>
      <c r="B2681">
        <v>12496056</v>
      </c>
      <c r="C2681" t="s">
        <v>1107</v>
      </c>
      <c r="D2681">
        <v>279</v>
      </c>
      <c r="E2681">
        <v>0</v>
      </c>
      <c r="F2681">
        <v>195.3</v>
      </c>
      <c r="G2681">
        <v>0</v>
      </c>
      <c r="H2681">
        <v>0</v>
      </c>
      <c r="I2681">
        <v>0</v>
      </c>
      <c r="K2681">
        <v>1999</v>
      </c>
      <c r="L2681">
        <v>2005</v>
      </c>
    </row>
    <row r="2682" spans="1:12" x14ac:dyDescent="0.25">
      <c r="A2682">
        <v>32</v>
      </c>
      <c r="B2682">
        <v>12496057</v>
      </c>
      <c r="C2682" t="s">
        <v>1193</v>
      </c>
      <c r="D2682">
        <v>189</v>
      </c>
      <c r="E2682">
        <v>0</v>
      </c>
      <c r="F2682">
        <v>132.30000000000001</v>
      </c>
      <c r="G2682">
        <v>0</v>
      </c>
      <c r="H2682">
        <v>0</v>
      </c>
      <c r="I2682">
        <v>0</v>
      </c>
      <c r="K2682">
        <v>1999</v>
      </c>
      <c r="L2682">
        <v>2005</v>
      </c>
    </row>
    <row r="2683" spans="1:12" x14ac:dyDescent="0.25">
      <c r="A2683">
        <v>32</v>
      </c>
      <c r="B2683">
        <v>12496058</v>
      </c>
      <c r="C2683" t="s">
        <v>1107</v>
      </c>
      <c r="D2683">
        <v>159</v>
      </c>
      <c r="E2683">
        <v>0</v>
      </c>
      <c r="F2683">
        <v>111.3</v>
      </c>
      <c r="G2683">
        <v>0</v>
      </c>
      <c r="H2683">
        <v>0</v>
      </c>
      <c r="I2683">
        <v>0</v>
      </c>
      <c r="K2683">
        <v>1999</v>
      </c>
      <c r="L2683">
        <v>2005</v>
      </c>
    </row>
    <row r="2684" spans="1:12" x14ac:dyDescent="0.25">
      <c r="A2684">
        <v>32</v>
      </c>
      <c r="B2684">
        <v>12496059</v>
      </c>
      <c r="C2684" t="s">
        <v>1255</v>
      </c>
      <c r="D2684">
        <v>299</v>
      </c>
      <c r="E2684">
        <v>0</v>
      </c>
      <c r="F2684">
        <v>209.3</v>
      </c>
      <c r="G2684">
        <v>0</v>
      </c>
      <c r="H2684">
        <v>0</v>
      </c>
      <c r="I2684">
        <v>0</v>
      </c>
      <c r="K2684">
        <v>1999</v>
      </c>
      <c r="L2684">
        <v>2005</v>
      </c>
    </row>
    <row r="2685" spans="1:12" x14ac:dyDescent="0.25">
      <c r="A2685">
        <v>32</v>
      </c>
      <c r="B2685">
        <v>12496060</v>
      </c>
      <c r="C2685" t="s">
        <v>1107</v>
      </c>
      <c r="D2685">
        <v>309</v>
      </c>
      <c r="E2685">
        <v>0</v>
      </c>
      <c r="F2685">
        <v>216.3</v>
      </c>
      <c r="G2685">
        <v>0</v>
      </c>
      <c r="H2685">
        <v>0</v>
      </c>
      <c r="I2685">
        <v>0</v>
      </c>
      <c r="K2685">
        <v>1999</v>
      </c>
      <c r="L2685">
        <v>2004</v>
      </c>
    </row>
    <row r="2686" spans="1:12" x14ac:dyDescent="0.25">
      <c r="A2686">
        <v>32</v>
      </c>
      <c r="B2686">
        <v>12496071</v>
      </c>
      <c r="C2686" t="s">
        <v>1256</v>
      </c>
      <c r="D2686">
        <v>78</v>
      </c>
      <c r="E2686">
        <v>0</v>
      </c>
      <c r="F2686">
        <v>54.6</v>
      </c>
      <c r="G2686">
        <v>0</v>
      </c>
      <c r="H2686">
        <v>0</v>
      </c>
      <c r="I2686">
        <v>0</v>
      </c>
      <c r="K2686">
        <v>1999</v>
      </c>
      <c r="L2686">
        <v>2002</v>
      </c>
    </row>
    <row r="2687" spans="1:12" x14ac:dyDescent="0.25">
      <c r="A2687">
        <v>32</v>
      </c>
      <c r="B2687">
        <v>12496072</v>
      </c>
      <c r="C2687" t="s">
        <v>1256</v>
      </c>
      <c r="D2687">
        <v>55</v>
      </c>
      <c r="E2687">
        <v>0</v>
      </c>
      <c r="F2687">
        <v>38.5</v>
      </c>
      <c r="G2687">
        <v>0</v>
      </c>
      <c r="H2687">
        <v>0</v>
      </c>
      <c r="I2687">
        <v>0</v>
      </c>
      <c r="K2687">
        <v>1999</v>
      </c>
      <c r="L2687">
        <v>2002</v>
      </c>
    </row>
    <row r="2688" spans="1:12" x14ac:dyDescent="0.25">
      <c r="A2688">
        <v>32</v>
      </c>
      <c r="B2688">
        <v>12496073</v>
      </c>
      <c r="C2688" t="s">
        <v>1257</v>
      </c>
      <c r="D2688">
        <v>78</v>
      </c>
      <c r="E2688">
        <v>0</v>
      </c>
      <c r="F2688">
        <v>54.6</v>
      </c>
      <c r="G2688">
        <v>0</v>
      </c>
      <c r="H2688">
        <v>0</v>
      </c>
      <c r="I2688">
        <v>0</v>
      </c>
      <c r="K2688">
        <v>1999</v>
      </c>
      <c r="L2688">
        <v>2002</v>
      </c>
    </row>
    <row r="2689" spans="1:12" x14ac:dyDescent="0.25">
      <c r="A2689">
        <v>32</v>
      </c>
      <c r="B2689">
        <v>12496074</v>
      </c>
      <c r="C2689" t="s">
        <v>1257</v>
      </c>
      <c r="D2689">
        <v>55</v>
      </c>
      <c r="E2689">
        <v>0</v>
      </c>
      <c r="F2689">
        <v>38.5</v>
      </c>
      <c r="G2689">
        <v>0</v>
      </c>
      <c r="H2689">
        <v>0</v>
      </c>
      <c r="I2689">
        <v>0</v>
      </c>
      <c r="K2689">
        <v>1999</v>
      </c>
      <c r="L2689">
        <v>2002</v>
      </c>
    </row>
    <row r="2690" spans="1:12" x14ac:dyDescent="0.25">
      <c r="A2690">
        <v>32</v>
      </c>
      <c r="B2690">
        <v>12496075</v>
      </c>
      <c r="C2690" t="s">
        <v>1213</v>
      </c>
      <c r="D2690">
        <v>46</v>
      </c>
      <c r="E2690">
        <v>0</v>
      </c>
      <c r="F2690">
        <v>32.200000000000003</v>
      </c>
      <c r="G2690">
        <v>0</v>
      </c>
      <c r="H2690">
        <v>0</v>
      </c>
      <c r="I2690">
        <v>0</v>
      </c>
      <c r="K2690">
        <v>1999</v>
      </c>
      <c r="L2690">
        <v>1999</v>
      </c>
    </row>
    <row r="2691" spans="1:12" x14ac:dyDescent="0.25">
      <c r="A2691">
        <v>32</v>
      </c>
      <c r="B2691">
        <v>12496079</v>
      </c>
      <c r="C2691" t="s">
        <v>1258</v>
      </c>
      <c r="D2691">
        <v>30</v>
      </c>
      <c r="E2691">
        <v>0</v>
      </c>
      <c r="F2691">
        <v>22.5</v>
      </c>
      <c r="G2691">
        <v>0</v>
      </c>
      <c r="H2691">
        <v>29.07</v>
      </c>
      <c r="I2691">
        <v>0</v>
      </c>
      <c r="K2691">
        <v>1997</v>
      </c>
      <c r="L2691">
        <v>2005</v>
      </c>
    </row>
    <row r="2692" spans="1:12" x14ac:dyDescent="0.25">
      <c r="A2692">
        <v>32</v>
      </c>
      <c r="B2692">
        <v>12496080</v>
      </c>
      <c r="C2692" t="s">
        <v>1204</v>
      </c>
      <c r="D2692">
        <v>30</v>
      </c>
      <c r="E2692">
        <v>0</v>
      </c>
      <c r="F2692">
        <v>22.5</v>
      </c>
      <c r="G2692">
        <v>0</v>
      </c>
      <c r="H2692">
        <v>0</v>
      </c>
      <c r="I2692">
        <v>0</v>
      </c>
      <c r="K2692">
        <v>1997</v>
      </c>
      <c r="L2692">
        <v>2005</v>
      </c>
    </row>
    <row r="2693" spans="1:12" x14ac:dyDescent="0.25">
      <c r="A2693">
        <v>32</v>
      </c>
      <c r="B2693">
        <v>12496081</v>
      </c>
      <c r="C2693" t="s">
        <v>1203</v>
      </c>
      <c r="D2693">
        <v>28</v>
      </c>
      <c r="E2693">
        <v>0</v>
      </c>
      <c r="F2693">
        <v>19.600000000000001</v>
      </c>
      <c r="G2693">
        <v>0</v>
      </c>
      <c r="H2693">
        <v>0</v>
      </c>
      <c r="I2693">
        <v>0</v>
      </c>
      <c r="K2693">
        <v>1997</v>
      </c>
      <c r="L2693">
        <v>2005</v>
      </c>
    </row>
    <row r="2694" spans="1:12" x14ac:dyDescent="0.25">
      <c r="A2694">
        <v>32</v>
      </c>
      <c r="B2694">
        <v>12496082</v>
      </c>
      <c r="C2694" t="s">
        <v>1259</v>
      </c>
      <c r="D2694">
        <v>28</v>
      </c>
      <c r="E2694">
        <v>0</v>
      </c>
      <c r="F2694">
        <v>19.600000000000001</v>
      </c>
      <c r="G2694">
        <v>0</v>
      </c>
      <c r="H2694">
        <v>0</v>
      </c>
      <c r="I2694">
        <v>0</v>
      </c>
      <c r="K2694">
        <v>1997</v>
      </c>
      <c r="L2694">
        <v>2005</v>
      </c>
    </row>
    <row r="2695" spans="1:12" x14ac:dyDescent="0.25">
      <c r="A2695">
        <v>32</v>
      </c>
      <c r="B2695">
        <v>12496083</v>
      </c>
      <c r="C2695" t="s">
        <v>1203</v>
      </c>
      <c r="D2695">
        <v>25</v>
      </c>
      <c r="E2695">
        <v>0</v>
      </c>
      <c r="F2695">
        <v>17.5</v>
      </c>
      <c r="G2695">
        <v>0</v>
      </c>
      <c r="H2695">
        <v>0</v>
      </c>
      <c r="I2695">
        <v>0</v>
      </c>
      <c r="K2695">
        <v>1997</v>
      </c>
      <c r="L2695">
        <v>2005</v>
      </c>
    </row>
    <row r="2696" spans="1:12" x14ac:dyDescent="0.25">
      <c r="A2696">
        <v>32</v>
      </c>
      <c r="B2696">
        <v>12496084</v>
      </c>
      <c r="C2696" t="s">
        <v>1249</v>
      </c>
      <c r="D2696">
        <v>20</v>
      </c>
      <c r="E2696">
        <v>0</v>
      </c>
      <c r="F2696">
        <v>15</v>
      </c>
      <c r="G2696">
        <v>0</v>
      </c>
      <c r="H2696">
        <v>0</v>
      </c>
      <c r="I2696">
        <v>0</v>
      </c>
      <c r="K2696">
        <v>1999</v>
      </c>
      <c r="L2696">
        <v>2000</v>
      </c>
    </row>
    <row r="2697" spans="1:12" x14ac:dyDescent="0.25">
      <c r="A2697">
        <v>32</v>
      </c>
      <c r="B2697">
        <v>12496088</v>
      </c>
      <c r="C2697" t="s">
        <v>1260</v>
      </c>
      <c r="D2697">
        <v>90</v>
      </c>
      <c r="E2697">
        <v>0</v>
      </c>
      <c r="F2697">
        <v>63</v>
      </c>
      <c r="G2697">
        <v>0</v>
      </c>
      <c r="H2697">
        <v>0</v>
      </c>
      <c r="I2697">
        <v>0</v>
      </c>
      <c r="K2697">
        <v>1999</v>
      </c>
      <c r="L2697">
        <v>2006</v>
      </c>
    </row>
    <row r="2698" spans="1:12" x14ac:dyDescent="0.25">
      <c r="A2698">
        <v>32</v>
      </c>
      <c r="B2698">
        <v>12496089</v>
      </c>
      <c r="C2698" t="s">
        <v>1261</v>
      </c>
      <c r="D2698">
        <v>88</v>
      </c>
      <c r="E2698">
        <v>0</v>
      </c>
      <c r="F2698">
        <v>61.6</v>
      </c>
      <c r="G2698">
        <v>0</v>
      </c>
      <c r="H2698">
        <v>0</v>
      </c>
      <c r="I2698">
        <v>0</v>
      </c>
      <c r="K2698">
        <v>1999</v>
      </c>
      <c r="L2698">
        <v>2006</v>
      </c>
    </row>
    <row r="2699" spans="1:12" x14ac:dyDescent="0.25">
      <c r="A2699">
        <v>32</v>
      </c>
      <c r="B2699">
        <v>12496090</v>
      </c>
      <c r="C2699" t="s">
        <v>1262</v>
      </c>
      <c r="D2699">
        <v>88</v>
      </c>
      <c r="E2699">
        <v>0</v>
      </c>
      <c r="F2699">
        <v>61.6</v>
      </c>
      <c r="G2699">
        <v>0</v>
      </c>
      <c r="H2699">
        <v>0</v>
      </c>
      <c r="I2699">
        <v>0</v>
      </c>
      <c r="K2699">
        <v>1999</v>
      </c>
      <c r="L2699">
        <v>2006</v>
      </c>
    </row>
    <row r="2700" spans="1:12" x14ac:dyDescent="0.25">
      <c r="A2700">
        <v>32</v>
      </c>
      <c r="B2700">
        <v>12496091</v>
      </c>
      <c r="C2700" t="s">
        <v>1263</v>
      </c>
      <c r="D2700">
        <v>88</v>
      </c>
      <c r="E2700">
        <v>0</v>
      </c>
      <c r="F2700">
        <v>61.6</v>
      </c>
      <c r="G2700">
        <v>0</v>
      </c>
      <c r="H2700">
        <v>0</v>
      </c>
      <c r="I2700">
        <v>0</v>
      </c>
      <c r="K2700">
        <v>1999</v>
      </c>
      <c r="L2700">
        <v>2006</v>
      </c>
    </row>
    <row r="2701" spans="1:12" x14ac:dyDescent="0.25">
      <c r="A2701">
        <v>32</v>
      </c>
      <c r="B2701">
        <v>12496096</v>
      </c>
      <c r="C2701" t="s">
        <v>171</v>
      </c>
      <c r="D2701">
        <v>55</v>
      </c>
      <c r="E2701">
        <v>0</v>
      </c>
      <c r="F2701">
        <v>41.25</v>
      </c>
      <c r="G2701">
        <v>0</v>
      </c>
      <c r="H2701">
        <v>0</v>
      </c>
      <c r="I2701">
        <v>0</v>
      </c>
      <c r="K2701">
        <v>1999</v>
      </c>
      <c r="L2701">
        <v>2005</v>
      </c>
    </row>
    <row r="2702" spans="1:12" x14ac:dyDescent="0.25">
      <c r="A2702">
        <v>32</v>
      </c>
      <c r="B2702">
        <v>12496097</v>
      </c>
      <c r="C2702" t="s">
        <v>181</v>
      </c>
      <c r="D2702">
        <v>35</v>
      </c>
      <c r="E2702">
        <v>0</v>
      </c>
      <c r="F2702">
        <v>24.5</v>
      </c>
      <c r="G2702">
        <v>0</v>
      </c>
      <c r="H2702">
        <v>0</v>
      </c>
      <c r="I2702">
        <v>0</v>
      </c>
      <c r="K2702">
        <v>1999</v>
      </c>
      <c r="L2702">
        <v>2005</v>
      </c>
    </row>
    <row r="2703" spans="1:12" x14ac:dyDescent="0.25">
      <c r="A2703">
        <v>32</v>
      </c>
      <c r="B2703">
        <v>12496098</v>
      </c>
      <c r="C2703" t="s">
        <v>1264</v>
      </c>
      <c r="D2703">
        <v>30</v>
      </c>
      <c r="E2703">
        <v>0</v>
      </c>
      <c r="F2703">
        <v>21</v>
      </c>
      <c r="G2703">
        <v>0</v>
      </c>
      <c r="H2703">
        <v>0</v>
      </c>
      <c r="I2703">
        <v>0</v>
      </c>
      <c r="K2703">
        <v>1999</v>
      </c>
      <c r="L2703">
        <v>2005</v>
      </c>
    </row>
    <row r="2704" spans="1:12" x14ac:dyDescent="0.25">
      <c r="A2704">
        <v>32</v>
      </c>
      <c r="B2704">
        <v>12496099</v>
      </c>
      <c r="C2704" t="s">
        <v>1264</v>
      </c>
      <c r="D2704">
        <v>40</v>
      </c>
      <c r="E2704">
        <v>0</v>
      </c>
      <c r="F2704">
        <v>28</v>
      </c>
      <c r="G2704">
        <v>0</v>
      </c>
      <c r="H2704">
        <v>0</v>
      </c>
      <c r="I2704">
        <v>0</v>
      </c>
      <c r="K2704">
        <v>1999</v>
      </c>
      <c r="L2704">
        <v>2005</v>
      </c>
    </row>
    <row r="2705" spans="1:12" x14ac:dyDescent="0.25">
      <c r="A2705">
        <v>32</v>
      </c>
      <c r="B2705">
        <v>12496103</v>
      </c>
      <c r="C2705" t="s">
        <v>1265</v>
      </c>
      <c r="D2705">
        <v>105</v>
      </c>
      <c r="E2705">
        <v>0</v>
      </c>
      <c r="F2705">
        <v>73.5</v>
      </c>
      <c r="G2705">
        <v>0</v>
      </c>
      <c r="H2705">
        <v>0</v>
      </c>
      <c r="I2705">
        <v>0</v>
      </c>
      <c r="K2705">
        <v>1999</v>
      </c>
      <c r="L2705">
        <v>2007</v>
      </c>
    </row>
    <row r="2706" spans="1:12" x14ac:dyDescent="0.25">
      <c r="A2706">
        <v>32</v>
      </c>
      <c r="B2706">
        <v>12496104</v>
      </c>
      <c r="C2706" t="s">
        <v>1266</v>
      </c>
      <c r="D2706">
        <v>663</v>
      </c>
      <c r="E2706">
        <v>0</v>
      </c>
      <c r="F2706">
        <v>464.1</v>
      </c>
      <c r="G2706">
        <v>0</v>
      </c>
      <c r="H2706">
        <v>0</v>
      </c>
      <c r="I2706">
        <v>0</v>
      </c>
      <c r="K2706">
        <v>1999</v>
      </c>
      <c r="L2706">
        <v>2004</v>
      </c>
    </row>
    <row r="2707" spans="1:12" x14ac:dyDescent="0.25">
      <c r="A2707">
        <v>32</v>
      </c>
      <c r="B2707">
        <v>12496136</v>
      </c>
      <c r="C2707" t="s">
        <v>1267</v>
      </c>
      <c r="D2707">
        <v>137.07</v>
      </c>
      <c r="E2707">
        <v>0</v>
      </c>
      <c r="F2707">
        <v>95.95</v>
      </c>
      <c r="G2707">
        <v>0</v>
      </c>
      <c r="H2707">
        <v>0</v>
      </c>
      <c r="I2707">
        <v>0</v>
      </c>
      <c r="K2707">
        <v>1999</v>
      </c>
      <c r="L2707">
        <v>2000</v>
      </c>
    </row>
    <row r="2708" spans="1:12" x14ac:dyDescent="0.25">
      <c r="A2708">
        <v>32</v>
      </c>
      <c r="B2708">
        <v>12496138</v>
      </c>
      <c r="C2708" t="s">
        <v>1268</v>
      </c>
      <c r="D2708">
        <v>35</v>
      </c>
      <c r="E2708">
        <v>0</v>
      </c>
      <c r="F2708">
        <v>26.25</v>
      </c>
      <c r="G2708">
        <v>0</v>
      </c>
      <c r="H2708">
        <v>0</v>
      </c>
      <c r="I2708">
        <v>0</v>
      </c>
      <c r="K2708">
        <v>1994</v>
      </c>
      <c r="L2708">
        <v>2003</v>
      </c>
    </row>
    <row r="2709" spans="1:12" x14ac:dyDescent="0.25">
      <c r="A2709">
        <v>32</v>
      </c>
      <c r="B2709">
        <v>12496139</v>
      </c>
      <c r="C2709" t="s">
        <v>1269</v>
      </c>
      <c r="D2709">
        <v>35</v>
      </c>
      <c r="E2709">
        <v>0</v>
      </c>
      <c r="F2709">
        <v>26.25</v>
      </c>
      <c r="G2709">
        <v>0</v>
      </c>
      <c r="H2709">
        <v>0</v>
      </c>
      <c r="I2709">
        <v>0</v>
      </c>
      <c r="K2709">
        <v>1994</v>
      </c>
      <c r="L2709">
        <v>2003</v>
      </c>
    </row>
    <row r="2710" spans="1:12" x14ac:dyDescent="0.25">
      <c r="A2710">
        <v>32</v>
      </c>
      <c r="B2710">
        <v>12496140</v>
      </c>
      <c r="C2710" t="s">
        <v>1268</v>
      </c>
      <c r="D2710">
        <v>35</v>
      </c>
      <c r="E2710">
        <v>0</v>
      </c>
      <c r="F2710">
        <v>26.25</v>
      </c>
      <c r="G2710">
        <v>0</v>
      </c>
      <c r="H2710">
        <v>0</v>
      </c>
      <c r="I2710">
        <v>0</v>
      </c>
      <c r="K2710">
        <v>1994</v>
      </c>
      <c r="L2710">
        <v>2005</v>
      </c>
    </row>
    <row r="2711" spans="1:12" x14ac:dyDescent="0.25">
      <c r="A2711">
        <v>32</v>
      </c>
      <c r="B2711">
        <v>12496141</v>
      </c>
      <c r="C2711" t="s">
        <v>1269</v>
      </c>
      <c r="D2711">
        <v>35</v>
      </c>
      <c r="E2711">
        <v>0</v>
      </c>
      <c r="F2711">
        <v>26.25</v>
      </c>
      <c r="G2711">
        <v>0</v>
      </c>
      <c r="H2711">
        <v>0</v>
      </c>
      <c r="I2711">
        <v>0</v>
      </c>
      <c r="K2711">
        <v>1994</v>
      </c>
      <c r="L2711">
        <v>2004</v>
      </c>
    </row>
    <row r="2712" spans="1:12" x14ac:dyDescent="0.25">
      <c r="A2712">
        <v>32</v>
      </c>
      <c r="B2712">
        <v>12496143</v>
      </c>
      <c r="C2712" t="s">
        <v>684</v>
      </c>
      <c r="D2712">
        <v>60</v>
      </c>
      <c r="E2712">
        <v>0</v>
      </c>
      <c r="F2712">
        <v>45</v>
      </c>
      <c r="G2712">
        <v>0</v>
      </c>
      <c r="H2712">
        <v>0</v>
      </c>
      <c r="I2712">
        <v>0</v>
      </c>
      <c r="K2712">
        <v>1999</v>
      </c>
      <c r="L2712">
        <v>2005</v>
      </c>
    </row>
    <row r="2713" spans="1:12" x14ac:dyDescent="0.25">
      <c r="A2713">
        <v>32</v>
      </c>
      <c r="B2713">
        <v>12496144</v>
      </c>
      <c r="C2713" t="s">
        <v>684</v>
      </c>
      <c r="D2713">
        <v>85</v>
      </c>
      <c r="E2713">
        <v>0</v>
      </c>
      <c r="F2713">
        <v>63.75</v>
      </c>
      <c r="G2713">
        <v>0</v>
      </c>
      <c r="H2713">
        <v>0</v>
      </c>
      <c r="I2713">
        <v>0</v>
      </c>
      <c r="K2713">
        <v>1999</v>
      </c>
      <c r="L2713">
        <v>2005</v>
      </c>
    </row>
    <row r="2714" spans="1:12" x14ac:dyDescent="0.25">
      <c r="A2714">
        <v>32</v>
      </c>
      <c r="B2714">
        <v>12496145</v>
      </c>
      <c r="C2714" t="s">
        <v>1270</v>
      </c>
      <c r="D2714">
        <v>547</v>
      </c>
      <c r="E2714">
        <v>0</v>
      </c>
      <c r="F2714">
        <v>382.9</v>
      </c>
      <c r="G2714">
        <v>0</v>
      </c>
      <c r="H2714">
        <v>0</v>
      </c>
      <c r="I2714">
        <v>0</v>
      </c>
      <c r="K2714">
        <v>1996</v>
      </c>
      <c r="L2714">
        <v>2003</v>
      </c>
    </row>
    <row r="2715" spans="1:12" x14ac:dyDescent="0.25">
      <c r="A2715">
        <v>32</v>
      </c>
      <c r="B2715">
        <v>12496146</v>
      </c>
      <c r="C2715" t="s">
        <v>1271</v>
      </c>
      <c r="D2715">
        <v>547</v>
      </c>
      <c r="E2715">
        <v>0</v>
      </c>
      <c r="F2715">
        <v>382.9</v>
      </c>
      <c r="G2715">
        <v>0</v>
      </c>
      <c r="H2715">
        <v>0</v>
      </c>
      <c r="I2715">
        <v>0</v>
      </c>
      <c r="K2715">
        <v>1996</v>
      </c>
      <c r="L2715">
        <v>2003</v>
      </c>
    </row>
    <row r="2716" spans="1:12" x14ac:dyDescent="0.25">
      <c r="A2716">
        <v>32</v>
      </c>
      <c r="B2716">
        <v>12496147</v>
      </c>
      <c r="C2716" t="s">
        <v>776</v>
      </c>
      <c r="D2716">
        <v>189</v>
      </c>
      <c r="E2716">
        <v>0</v>
      </c>
      <c r="F2716">
        <v>132.30000000000001</v>
      </c>
      <c r="G2716">
        <v>0</v>
      </c>
      <c r="H2716">
        <v>0</v>
      </c>
      <c r="I2716">
        <v>0</v>
      </c>
      <c r="K2716">
        <v>1995</v>
      </c>
      <c r="L2716">
        <v>2000</v>
      </c>
    </row>
    <row r="2717" spans="1:12" x14ac:dyDescent="0.25">
      <c r="A2717">
        <v>32</v>
      </c>
      <c r="B2717">
        <v>12496152</v>
      </c>
      <c r="C2717" t="s">
        <v>1272</v>
      </c>
      <c r="D2717">
        <v>579</v>
      </c>
      <c r="E2717">
        <v>0</v>
      </c>
      <c r="F2717">
        <v>405.3</v>
      </c>
      <c r="G2717">
        <v>0</v>
      </c>
      <c r="H2717">
        <v>0</v>
      </c>
      <c r="I2717">
        <v>0</v>
      </c>
      <c r="K2717">
        <v>1996</v>
      </c>
      <c r="L2717">
        <v>2003</v>
      </c>
    </row>
    <row r="2718" spans="1:12" x14ac:dyDescent="0.25">
      <c r="A2718">
        <v>32</v>
      </c>
      <c r="B2718">
        <v>12496159</v>
      </c>
      <c r="C2718" t="s">
        <v>279</v>
      </c>
      <c r="D2718">
        <v>59</v>
      </c>
      <c r="E2718">
        <v>0</v>
      </c>
      <c r="F2718">
        <v>41.3</v>
      </c>
      <c r="G2718">
        <v>0</v>
      </c>
      <c r="H2718">
        <v>0</v>
      </c>
      <c r="I2718">
        <v>0</v>
      </c>
      <c r="K2718">
        <v>2000</v>
      </c>
      <c r="L2718">
        <v>2000</v>
      </c>
    </row>
    <row r="2719" spans="1:12" x14ac:dyDescent="0.25">
      <c r="A2719">
        <v>32</v>
      </c>
      <c r="B2719">
        <v>12496160</v>
      </c>
      <c r="C2719" t="s">
        <v>200</v>
      </c>
      <c r="D2719">
        <v>38</v>
      </c>
      <c r="E2719">
        <v>0</v>
      </c>
      <c r="F2719">
        <v>26.6</v>
      </c>
      <c r="G2719">
        <v>0</v>
      </c>
      <c r="H2719">
        <v>0</v>
      </c>
      <c r="I2719">
        <v>0</v>
      </c>
      <c r="K2719">
        <v>2000</v>
      </c>
      <c r="L2719">
        <v>2000</v>
      </c>
    </row>
    <row r="2720" spans="1:12" x14ac:dyDescent="0.25">
      <c r="A2720">
        <v>32</v>
      </c>
      <c r="B2720">
        <v>12496161</v>
      </c>
      <c r="C2720" t="s">
        <v>279</v>
      </c>
      <c r="D2720">
        <v>30</v>
      </c>
      <c r="E2720">
        <v>0</v>
      </c>
      <c r="F2720">
        <v>21</v>
      </c>
      <c r="G2720">
        <v>0</v>
      </c>
      <c r="H2720">
        <v>0</v>
      </c>
      <c r="I2720">
        <v>0</v>
      </c>
      <c r="K2720">
        <v>2000</v>
      </c>
      <c r="L2720">
        <v>2001</v>
      </c>
    </row>
    <row r="2721" spans="1:12" x14ac:dyDescent="0.25">
      <c r="A2721">
        <v>32</v>
      </c>
      <c r="B2721">
        <v>12496162</v>
      </c>
      <c r="C2721" t="s">
        <v>200</v>
      </c>
      <c r="D2721">
        <v>21.66</v>
      </c>
      <c r="E2721">
        <v>0</v>
      </c>
      <c r="F2721">
        <v>15.16</v>
      </c>
      <c r="G2721">
        <v>0</v>
      </c>
      <c r="H2721">
        <v>0</v>
      </c>
      <c r="I2721">
        <v>0</v>
      </c>
      <c r="K2721">
        <v>2000</v>
      </c>
      <c r="L2721">
        <v>2001</v>
      </c>
    </row>
    <row r="2722" spans="1:12" x14ac:dyDescent="0.25">
      <c r="A2722">
        <v>32</v>
      </c>
      <c r="B2722">
        <v>12496163</v>
      </c>
      <c r="C2722" t="s">
        <v>279</v>
      </c>
      <c r="D2722">
        <v>61</v>
      </c>
      <c r="E2722">
        <v>0</v>
      </c>
      <c r="F2722">
        <v>42.7</v>
      </c>
      <c r="G2722">
        <v>0</v>
      </c>
      <c r="H2722">
        <v>0</v>
      </c>
      <c r="I2722">
        <v>0</v>
      </c>
      <c r="K2722">
        <v>2000</v>
      </c>
      <c r="L2722">
        <v>2002</v>
      </c>
    </row>
    <row r="2723" spans="1:12" x14ac:dyDescent="0.25">
      <c r="A2723">
        <v>32</v>
      </c>
      <c r="B2723">
        <v>12496164</v>
      </c>
      <c r="C2723" t="s">
        <v>279</v>
      </c>
      <c r="D2723">
        <v>61</v>
      </c>
      <c r="E2723">
        <v>0</v>
      </c>
      <c r="F2723">
        <v>42.7</v>
      </c>
      <c r="G2723">
        <v>0</v>
      </c>
      <c r="H2723">
        <v>0</v>
      </c>
      <c r="I2723">
        <v>0</v>
      </c>
      <c r="K2723">
        <v>2000</v>
      </c>
      <c r="L2723">
        <v>2002</v>
      </c>
    </row>
    <row r="2724" spans="1:12" x14ac:dyDescent="0.25">
      <c r="A2724">
        <v>32</v>
      </c>
      <c r="B2724">
        <v>12496165</v>
      </c>
      <c r="C2724" t="s">
        <v>200</v>
      </c>
      <c r="D2724">
        <v>30</v>
      </c>
      <c r="E2724">
        <v>0</v>
      </c>
      <c r="F2724">
        <v>21</v>
      </c>
      <c r="G2724">
        <v>0</v>
      </c>
      <c r="H2724">
        <v>0</v>
      </c>
      <c r="I2724">
        <v>0</v>
      </c>
      <c r="K2724">
        <v>2000</v>
      </c>
      <c r="L2724">
        <v>2002</v>
      </c>
    </row>
    <row r="2725" spans="1:12" x14ac:dyDescent="0.25">
      <c r="A2725">
        <v>32</v>
      </c>
      <c r="B2725">
        <v>12496166</v>
      </c>
      <c r="C2725" t="s">
        <v>279</v>
      </c>
      <c r="D2725">
        <v>61</v>
      </c>
      <c r="E2725">
        <v>0</v>
      </c>
      <c r="F2725">
        <v>42.7</v>
      </c>
      <c r="G2725">
        <v>0</v>
      </c>
      <c r="H2725">
        <v>0</v>
      </c>
      <c r="I2725">
        <v>0</v>
      </c>
      <c r="K2725">
        <v>2000</v>
      </c>
      <c r="L2725">
        <v>2002</v>
      </c>
    </row>
    <row r="2726" spans="1:12" x14ac:dyDescent="0.25">
      <c r="A2726">
        <v>32</v>
      </c>
      <c r="B2726">
        <v>12496167</v>
      </c>
      <c r="C2726" t="s">
        <v>279</v>
      </c>
      <c r="D2726">
        <v>61</v>
      </c>
      <c r="E2726">
        <v>0</v>
      </c>
      <c r="F2726">
        <v>42.7</v>
      </c>
      <c r="G2726">
        <v>0</v>
      </c>
      <c r="H2726">
        <v>0</v>
      </c>
      <c r="I2726">
        <v>0</v>
      </c>
      <c r="K2726">
        <v>2000</v>
      </c>
      <c r="L2726">
        <v>2002</v>
      </c>
    </row>
    <row r="2727" spans="1:12" x14ac:dyDescent="0.25">
      <c r="A2727">
        <v>32</v>
      </c>
      <c r="B2727">
        <v>12496168</v>
      </c>
      <c r="C2727" t="s">
        <v>200</v>
      </c>
      <c r="D2727">
        <v>31</v>
      </c>
      <c r="E2727">
        <v>0</v>
      </c>
      <c r="F2727">
        <v>21.7</v>
      </c>
      <c r="G2727">
        <v>0</v>
      </c>
      <c r="H2727">
        <v>0</v>
      </c>
      <c r="I2727">
        <v>0</v>
      </c>
      <c r="K2727">
        <v>2000</v>
      </c>
      <c r="L2727">
        <v>2002</v>
      </c>
    </row>
    <row r="2728" spans="1:12" x14ac:dyDescent="0.25">
      <c r="A2728">
        <v>32</v>
      </c>
      <c r="B2728">
        <v>12496169</v>
      </c>
      <c r="C2728" t="s">
        <v>279</v>
      </c>
      <c r="D2728">
        <v>39</v>
      </c>
      <c r="E2728">
        <v>0</v>
      </c>
      <c r="F2728">
        <v>27.3</v>
      </c>
      <c r="G2728">
        <v>0</v>
      </c>
      <c r="H2728">
        <v>0</v>
      </c>
      <c r="I2728">
        <v>0</v>
      </c>
      <c r="K2728">
        <v>2000</v>
      </c>
      <c r="L2728">
        <v>2004</v>
      </c>
    </row>
    <row r="2729" spans="1:12" x14ac:dyDescent="0.25">
      <c r="A2729">
        <v>32</v>
      </c>
      <c r="B2729">
        <v>12496170</v>
      </c>
      <c r="C2729" t="s">
        <v>279</v>
      </c>
      <c r="D2729">
        <v>61</v>
      </c>
      <c r="E2729">
        <v>0</v>
      </c>
      <c r="F2729">
        <v>42.7</v>
      </c>
      <c r="G2729">
        <v>0</v>
      </c>
      <c r="H2729">
        <v>0</v>
      </c>
      <c r="I2729">
        <v>0</v>
      </c>
      <c r="K2729">
        <v>2000</v>
      </c>
      <c r="L2729">
        <v>2002</v>
      </c>
    </row>
    <row r="2730" spans="1:12" x14ac:dyDescent="0.25">
      <c r="A2730">
        <v>32</v>
      </c>
      <c r="B2730">
        <v>12496171</v>
      </c>
      <c r="C2730" t="s">
        <v>200</v>
      </c>
      <c r="D2730">
        <v>48</v>
      </c>
      <c r="E2730">
        <v>0</v>
      </c>
      <c r="F2730">
        <v>33.6</v>
      </c>
      <c r="G2730">
        <v>0</v>
      </c>
      <c r="H2730">
        <v>0</v>
      </c>
      <c r="I2730">
        <v>0</v>
      </c>
      <c r="K2730">
        <v>2000</v>
      </c>
      <c r="L2730">
        <v>2002</v>
      </c>
    </row>
    <row r="2731" spans="1:12" x14ac:dyDescent="0.25">
      <c r="A2731">
        <v>32</v>
      </c>
      <c r="B2731">
        <v>12496172</v>
      </c>
      <c r="C2731" t="s">
        <v>640</v>
      </c>
      <c r="D2731">
        <v>31</v>
      </c>
      <c r="E2731">
        <v>0</v>
      </c>
      <c r="F2731">
        <v>21.7</v>
      </c>
      <c r="G2731">
        <v>0</v>
      </c>
      <c r="H2731">
        <v>0</v>
      </c>
      <c r="I2731">
        <v>0</v>
      </c>
      <c r="K2731">
        <v>2000</v>
      </c>
      <c r="L2731">
        <v>2000</v>
      </c>
    </row>
    <row r="2732" spans="1:12" x14ac:dyDescent="0.25">
      <c r="A2732">
        <v>32</v>
      </c>
      <c r="B2732">
        <v>12496177</v>
      </c>
      <c r="C2732" t="s">
        <v>279</v>
      </c>
      <c r="D2732">
        <v>59</v>
      </c>
      <c r="E2732">
        <v>0</v>
      </c>
      <c r="F2732">
        <v>41.3</v>
      </c>
      <c r="G2732">
        <v>0</v>
      </c>
      <c r="H2732">
        <v>0</v>
      </c>
      <c r="I2732">
        <v>0</v>
      </c>
      <c r="K2732">
        <v>2001</v>
      </c>
      <c r="L2732">
        <v>2003</v>
      </c>
    </row>
    <row r="2733" spans="1:12" x14ac:dyDescent="0.25">
      <c r="A2733">
        <v>32</v>
      </c>
      <c r="B2733">
        <v>12496178</v>
      </c>
      <c r="C2733" t="s">
        <v>200</v>
      </c>
      <c r="D2733">
        <v>0</v>
      </c>
      <c r="E2733">
        <v>0</v>
      </c>
      <c r="F2733">
        <v>0</v>
      </c>
      <c r="G2733">
        <v>0</v>
      </c>
      <c r="H2733">
        <v>0</v>
      </c>
      <c r="I2733">
        <v>0</v>
      </c>
      <c r="K2733">
        <v>2001</v>
      </c>
      <c r="L2733">
        <v>2001</v>
      </c>
    </row>
    <row r="2734" spans="1:12" x14ac:dyDescent="0.25">
      <c r="A2734">
        <v>32</v>
      </c>
      <c r="B2734">
        <v>12496179</v>
      </c>
      <c r="C2734" t="s">
        <v>279</v>
      </c>
      <c r="D2734">
        <v>59</v>
      </c>
      <c r="E2734">
        <v>0</v>
      </c>
      <c r="F2734">
        <v>41.3</v>
      </c>
      <c r="G2734">
        <v>0</v>
      </c>
      <c r="H2734">
        <v>0</v>
      </c>
      <c r="I2734">
        <v>0</v>
      </c>
      <c r="K2734">
        <v>2001</v>
      </c>
      <c r="L2734">
        <v>2002</v>
      </c>
    </row>
    <row r="2735" spans="1:12" x14ac:dyDescent="0.25">
      <c r="A2735">
        <v>32</v>
      </c>
      <c r="B2735">
        <v>12496183</v>
      </c>
      <c r="C2735" t="s">
        <v>279</v>
      </c>
      <c r="D2735">
        <v>59</v>
      </c>
      <c r="E2735">
        <v>0</v>
      </c>
      <c r="F2735">
        <v>41.3</v>
      </c>
      <c r="G2735">
        <v>0</v>
      </c>
      <c r="H2735">
        <v>0</v>
      </c>
      <c r="I2735">
        <v>0</v>
      </c>
      <c r="K2735">
        <v>2001</v>
      </c>
      <c r="L2735">
        <v>2003</v>
      </c>
    </row>
    <row r="2736" spans="1:12" x14ac:dyDescent="0.25">
      <c r="A2736">
        <v>32</v>
      </c>
      <c r="B2736">
        <v>12496185</v>
      </c>
      <c r="C2736" t="s">
        <v>279</v>
      </c>
      <c r="D2736">
        <v>61</v>
      </c>
      <c r="E2736">
        <v>0</v>
      </c>
      <c r="F2736">
        <v>42.7</v>
      </c>
      <c r="G2736">
        <v>0</v>
      </c>
      <c r="H2736">
        <v>0</v>
      </c>
      <c r="I2736">
        <v>0</v>
      </c>
      <c r="K2736">
        <v>2000</v>
      </c>
      <c r="L2736">
        <v>2005</v>
      </c>
    </row>
    <row r="2737" spans="1:12" x14ac:dyDescent="0.25">
      <c r="A2737">
        <v>32</v>
      </c>
      <c r="B2737">
        <v>12496186</v>
      </c>
      <c r="C2737" t="s">
        <v>1273</v>
      </c>
      <c r="D2737">
        <v>48</v>
      </c>
      <c r="E2737">
        <v>0</v>
      </c>
      <c r="F2737">
        <v>33.6</v>
      </c>
      <c r="G2737">
        <v>0</v>
      </c>
      <c r="H2737">
        <v>0</v>
      </c>
      <c r="I2737">
        <v>0</v>
      </c>
      <c r="K2737">
        <v>2000</v>
      </c>
      <c r="L2737">
        <v>2005</v>
      </c>
    </row>
    <row r="2738" spans="1:12" x14ac:dyDescent="0.25">
      <c r="A2738">
        <v>32</v>
      </c>
      <c r="B2738">
        <v>12496187</v>
      </c>
      <c r="C2738" t="s">
        <v>279</v>
      </c>
      <c r="D2738">
        <v>59</v>
      </c>
      <c r="E2738">
        <v>0</v>
      </c>
      <c r="F2738">
        <v>41.3</v>
      </c>
      <c r="G2738">
        <v>0</v>
      </c>
      <c r="H2738">
        <v>0</v>
      </c>
      <c r="I2738">
        <v>0</v>
      </c>
      <c r="K2738">
        <v>2000</v>
      </c>
      <c r="L2738">
        <v>2001</v>
      </c>
    </row>
    <row r="2739" spans="1:12" x14ac:dyDescent="0.25">
      <c r="A2739">
        <v>32</v>
      </c>
      <c r="B2739">
        <v>12496188</v>
      </c>
      <c r="C2739" t="s">
        <v>200</v>
      </c>
      <c r="D2739">
        <v>48</v>
      </c>
      <c r="E2739">
        <v>0</v>
      </c>
      <c r="F2739">
        <v>33.6</v>
      </c>
      <c r="G2739">
        <v>0</v>
      </c>
      <c r="H2739">
        <v>0</v>
      </c>
      <c r="I2739">
        <v>0</v>
      </c>
      <c r="K2739">
        <v>2000</v>
      </c>
      <c r="L2739">
        <v>2001</v>
      </c>
    </row>
    <row r="2740" spans="1:12" x14ac:dyDescent="0.25">
      <c r="A2740">
        <v>32</v>
      </c>
      <c r="B2740">
        <v>12496189</v>
      </c>
      <c r="C2740" t="s">
        <v>279</v>
      </c>
      <c r="D2740">
        <v>61</v>
      </c>
      <c r="E2740">
        <v>0</v>
      </c>
      <c r="F2740">
        <v>42.7</v>
      </c>
      <c r="G2740">
        <v>0</v>
      </c>
      <c r="H2740">
        <v>0</v>
      </c>
      <c r="I2740">
        <v>0</v>
      </c>
      <c r="K2740">
        <v>2000</v>
      </c>
      <c r="L2740">
        <v>2003</v>
      </c>
    </row>
    <row r="2741" spans="1:12" x14ac:dyDescent="0.25">
      <c r="A2741">
        <v>32</v>
      </c>
      <c r="B2741">
        <v>12496190</v>
      </c>
      <c r="C2741" t="s">
        <v>200</v>
      </c>
      <c r="D2741">
        <v>48</v>
      </c>
      <c r="E2741">
        <v>0</v>
      </c>
      <c r="F2741">
        <v>33.6</v>
      </c>
      <c r="G2741">
        <v>0</v>
      </c>
      <c r="H2741">
        <v>0</v>
      </c>
      <c r="I2741">
        <v>0</v>
      </c>
      <c r="K2741">
        <v>2000</v>
      </c>
      <c r="L2741">
        <v>2003</v>
      </c>
    </row>
    <row r="2742" spans="1:12" x14ac:dyDescent="0.25">
      <c r="A2742">
        <v>32</v>
      </c>
      <c r="B2742">
        <v>12496191</v>
      </c>
      <c r="C2742" t="s">
        <v>279</v>
      </c>
      <c r="D2742">
        <v>59</v>
      </c>
      <c r="E2742">
        <v>0</v>
      </c>
      <c r="F2742">
        <v>41.3</v>
      </c>
      <c r="G2742">
        <v>0</v>
      </c>
      <c r="H2742">
        <v>0</v>
      </c>
      <c r="I2742">
        <v>0</v>
      </c>
      <c r="K2742">
        <v>2000</v>
      </c>
      <c r="L2742">
        <v>2000</v>
      </c>
    </row>
    <row r="2743" spans="1:12" x14ac:dyDescent="0.25">
      <c r="A2743">
        <v>32</v>
      </c>
      <c r="B2743">
        <v>12496192</v>
      </c>
      <c r="C2743" t="s">
        <v>200</v>
      </c>
      <c r="D2743">
        <v>47</v>
      </c>
      <c r="E2743">
        <v>0</v>
      </c>
      <c r="F2743">
        <v>32.9</v>
      </c>
      <c r="G2743">
        <v>0</v>
      </c>
      <c r="H2743">
        <v>0</v>
      </c>
      <c r="I2743">
        <v>0</v>
      </c>
      <c r="K2743">
        <v>2000</v>
      </c>
      <c r="L2743">
        <v>2000</v>
      </c>
    </row>
    <row r="2744" spans="1:12" x14ac:dyDescent="0.25">
      <c r="A2744">
        <v>32</v>
      </c>
      <c r="B2744">
        <v>12496193</v>
      </c>
      <c r="C2744" t="s">
        <v>279</v>
      </c>
      <c r="D2744">
        <v>59</v>
      </c>
      <c r="E2744">
        <v>0</v>
      </c>
      <c r="F2744">
        <v>41.3</v>
      </c>
      <c r="G2744">
        <v>0</v>
      </c>
      <c r="H2744">
        <v>0</v>
      </c>
      <c r="I2744">
        <v>0</v>
      </c>
      <c r="K2744">
        <v>2000</v>
      </c>
      <c r="L2744">
        <v>2003</v>
      </c>
    </row>
    <row r="2745" spans="1:12" x14ac:dyDescent="0.25">
      <c r="A2745">
        <v>32</v>
      </c>
      <c r="B2745">
        <v>12496195</v>
      </c>
      <c r="C2745" t="s">
        <v>279</v>
      </c>
      <c r="D2745">
        <v>59</v>
      </c>
      <c r="E2745">
        <v>0</v>
      </c>
      <c r="F2745">
        <v>41.3</v>
      </c>
      <c r="G2745">
        <v>0</v>
      </c>
      <c r="H2745">
        <v>0</v>
      </c>
      <c r="I2745">
        <v>0</v>
      </c>
      <c r="K2745">
        <v>2000</v>
      </c>
      <c r="L2745">
        <v>2001</v>
      </c>
    </row>
    <row r="2746" spans="1:12" x14ac:dyDescent="0.25">
      <c r="A2746">
        <v>32</v>
      </c>
      <c r="B2746">
        <v>12496197</v>
      </c>
      <c r="C2746" t="s">
        <v>279</v>
      </c>
      <c r="D2746">
        <v>59</v>
      </c>
      <c r="E2746">
        <v>0</v>
      </c>
      <c r="F2746">
        <v>41.3</v>
      </c>
      <c r="G2746">
        <v>0</v>
      </c>
      <c r="H2746">
        <v>0</v>
      </c>
      <c r="I2746">
        <v>0</v>
      </c>
      <c r="K2746">
        <v>2000</v>
      </c>
      <c r="L2746">
        <v>2003</v>
      </c>
    </row>
    <row r="2747" spans="1:12" x14ac:dyDescent="0.25">
      <c r="A2747">
        <v>32</v>
      </c>
      <c r="B2747">
        <v>12496199</v>
      </c>
      <c r="C2747" t="s">
        <v>279</v>
      </c>
      <c r="D2747">
        <v>59</v>
      </c>
      <c r="E2747">
        <v>0</v>
      </c>
      <c r="F2747">
        <v>41.3</v>
      </c>
      <c r="G2747">
        <v>0</v>
      </c>
      <c r="H2747">
        <v>0</v>
      </c>
      <c r="I2747">
        <v>0</v>
      </c>
      <c r="K2747">
        <v>2000</v>
      </c>
      <c r="L2747">
        <v>2000</v>
      </c>
    </row>
    <row r="2748" spans="1:12" x14ac:dyDescent="0.25">
      <c r="A2748">
        <v>32</v>
      </c>
      <c r="B2748">
        <v>12496200</v>
      </c>
      <c r="C2748" t="s">
        <v>1274</v>
      </c>
      <c r="D2748">
        <v>335</v>
      </c>
      <c r="E2748">
        <v>0</v>
      </c>
      <c r="F2748">
        <v>251.25</v>
      </c>
      <c r="G2748">
        <v>0</v>
      </c>
      <c r="H2748">
        <v>0</v>
      </c>
      <c r="I2748">
        <v>0</v>
      </c>
      <c r="K2748">
        <v>1999</v>
      </c>
      <c r="L2748">
        <v>2007</v>
      </c>
    </row>
    <row r="2749" spans="1:12" x14ac:dyDescent="0.25">
      <c r="A2749">
        <v>32</v>
      </c>
      <c r="B2749">
        <v>12496201</v>
      </c>
      <c r="C2749" t="s">
        <v>279</v>
      </c>
      <c r="D2749">
        <v>59</v>
      </c>
      <c r="E2749">
        <v>0</v>
      </c>
      <c r="F2749">
        <v>41.3</v>
      </c>
      <c r="G2749">
        <v>0</v>
      </c>
      <c r="H2749">
        <v>0</v>
      </c>
      <c r="I2749">
        <v>0</v>
      </c>
      <c r="K2749">
        <v>2000</v>
      </c>
      <c r="L2749">
        <v>2004</v>
      </c>
    </row>
    <row r="2750" spans="1:12" x14ac:dyDescent="0.25">
      <c r="A2750">
        <v>32</v>
      </c>
      <c r="B2750">
        <v>12496202</v>
      </c>
      <c r="C2750" t="s">
        <v>200</v>
      </c>
      <c r="D2750">
        <v>42</v>
      </c>
      <c r="E2750">
        <v>0</v>
      </c>
      <c r="F2750">
        <v>29.4</v>
      </c>
      <c r="G2750">
        <v>0</v>
      </c>
      <c r="H2750">
        <v>0</v>
      </c>
      <c r="I2750">
        <v>0</v>
      </c>
      <c r="K2750">
        <v>2000</v>
      </c>
      <c r="L2750">
        <v>2003</v>
      </c>
    </row>
    <row r="2751" spans="1:12" x14ac:dyDescent="0.25">
      <c r="A2751">
        <v>32</v>
      </c>
      <c r="B2751">
        <v>12496203</v>
      </c>
      <c r="C2751" t="s">
        <v>279</v>
      </c>
      <c r="D2751">
        <v>59</v>
      </c>
      <c r="E2751">
        <v>0</v>
      </c>
      <c r="F2751">
        <v>41.3</v>
      </c>
      <c r="G2751">
        <v>0</v>
      </c>
      <c r="H2751">
        <v>0</v>
      </c>
      <c r="I2751">
        <v>0</v>
      </c>
      <c r="K2751">
        <v>2000</v>
      </c>
      <c r="L2751">
        <v>2000</v>
      </c>
    </row>
    <row r="2752" spans="1:12" x14ac:dyDescent="0.25">
      <c r="A2752">
        <v>32</v>
      </c>
      <c r="B2752">
        <v>12496204</v>
      </c>
      <c r="C2752" t="s">
        <v>200</v>
      </c>
      <c r="D2752">
        <v>55</v>
      </c>
      <c r="E2752">
        <v>0</v>
      </c>
      <c r="F2752">
        <v>38.5</v>
      </c>
      <c r="G2752">
        <v>0</v>
      </c>
      <c r="H2752">
        <v>0</v>
      </c>
      <c r="I2752">
        <v>0</v>
      </c>
      <c r="K2752">
        <v>2000</v>
      </c>
      <c r="L2752">
        <v>2000</v>
      </c>
    </row>
    <row r="2753" spans="1:12" x14ac:dyDescent="0.25">
      <c r="A2753">
        <v>32</v>
      </c>
      <c r="B2753">
        <v>12496205</v>
      </c>
      <c r="C2753" t="s">
        <v>279</v>
      </c>
      <c r="D2753">
        <v>59</v>
      </c>
      <c r="E2753">
        <v>0</v>
      </c>
      <c r="F2753">
        <v>41.3</v>
      </c>
      <c r="G2753">
        <v>0</v>
      </c>
      <c r="H2753">
        <v>0</v>
      </c>
      <c r="I2753">
        <v>0</v>
      </c>
      <c r="K2753">
        <v>2000</v>
      </c>
      <c r="L2753">
        <v>2004</v>
      </c>
    </row>
    <row r="2754" spans="1:12" x14ac:dyDescent="0.25">
      <c r="A2754">
        <v>32</v>
      </c>
      <c r="B2754">
        <v>12496206</v>
      </c>
      <c r="C2754" t="s">
        <v>200</v>
      </c>
      <c r="D2754">
        <v>55</v>
      </c>
      <c r="E2754">
        <v>0</v>
      </c>
      <c r="F2754">
        <v>38.5</v>
      </c>
      <c r="G2754">
        <v>0</v>
      </c>
      <c r="H2754">
        <v>0</v>
      </c>
      <c r="I2754">
        <v>0</v>
      </c>
      <c r="K2754">
        <v>2000</v>
      </c>
      <c r="L2754">
        <v>2003</v>
      </c>
    </row>
    <row r="2755" spans="1:12" x14ac:dyDescent="0.25">
      <c r="A2755">
        <v>32</v>
      </c>
      <c r="B2755">
        <v>12496207</v>
      </c>
      <c r="C2755" t="s">
        <v>279</v>
      </c>
      <c r="D2755">
        <v>59</v>
      </c>
      <c r="E2755">
        <v>0</v>
      </c>
      <c r="F2755">
        <v>41.3</v>
      </c>
      <c r="G2755">
        <v>0</v>
      </c>
      <c r="H2755">
        <v>0</v>
      </c>
      <c r="I2755">
        <v>0</v>
      </c>
      <c r="K2755">
        <v>2000</v>
      </c>
      <c r="L2755">
        <v>2004</v>
      </c>
    </row>
    <row r="2756" spans="1:12" x14ac:dyDescent="0.25">
      <c r="A2756">
        <v>32</v>
      </c>
      <c r="B2756">
        <v>12496209</v>
      </c>
      <c r="C2756" t="s">
        <v>279</v>
      </c>
      <c r="D2756">
        <v>59</v>
      </c>
      <c r="E2756">
        <v>0</v>
      </c>
      <c r="F2756">
        <v>41.3</v>
      </c>
      <c r="G2756">
        <v>0</v>
      </c>
      <c r="H2756">
        <v>0</v>
      </c>
      <c r="I2756">
        <v>0</v>
      </c>
      <c r="K2756">
        <v>2000</v>
      </c>
      <c r="L2756">
        <v>2000</v>
      </c>
    </row>
    <row r="2757" spans="1:12" x14ac:dyDescent="0.25">
      <c r="A2757">
        <v>32</v>
      </c>
      <c r="B2757">
        <v>12496211</v>
      </c>
      <c r="C2757" t="s">
        <v>279</v>
      </c>
      <c r="D2757">
        <v>59</v>
      </c>
      <c r="E2757">
        <v>0</v>
      </c>
      <c r="F2757">
        <v>41.3</v>
      </c>
      <c r="G2757">
        <v>0</v>
      </c>
      <c r="H2757">
        <v>0</v>
      </c>
      <c r="I2757">
        <v>0</v>
      </c>
      <c r="K2757">
        <v>2000</v>
      </c>
      <c r="L2757">
        <v>2004</v>
      </c>
    </row>
    <row r="2758" spans="1:12" x14ac:dyDescent="0.25">
      <c r="A2758">
        <v>32</v>
      </c>
      <c r="B2758">
        <v>12496214</v>
      </c>
      <c r="C2758" t="s">
        <v>279</v>
      </c>
      <c r="D2758">
        <v>61</v>
      </c>
      <c r="E2758">
        <v>0</v>
      </c>
      <c r="F2758">
        <v>42.7</v>
      </c>
      <c r="G2758">
        <v>0</v>
      </c>
      <c r="H2758">
        <v>0</v>
      </c>
      <c r="I2758">
        <v>0</v>
      </c>
      <c r="K2758">
        <v>2000</v>
      </c>
      <c r="L2758">
        <v>2000</v>
      </c>
    </row>
    <row r="2759" spans="1:12" x14ac:dyDescent="0.25">
      <c r="A2759">
        <v>32</v>
      </c>
      <c r="B2759">
        <v>12496215</v>
      </c>
      <c r="C2759" t="s">
        <v>279</v>
      </c>
      <c r="D2759">
        <v>61</v>
      </c>
      <c r="E2759">
        <v>0</v>
      </c>
      <c r="F2759">
        <v>42.7</v>
      </c>
      <c r="G2759">
        <v>0</v>
      </c>
      <c r="H2759">
        <v>0</v>
      </c>
      <c r="I2759">
        <v>0</v>
      </c>
      <c r="K2759">
        <v>2000</v>
      </c>
      <c r="L2759">
        <v>2000</v>
      </c>
    </row>
    <row r="2760" spans="1:12" x14ac:dyDescent="0.25">
      <c r="A2760">
        <v>32</v>
      </c>
      <c r="B2760">
        <v>12496216</v>
      </c>
      <c r="C2760" t="s">
        <v>782</v>
      </c>
      <c r="D2760">
        <v>679</v>
      </c>
      <c r="E2760">
        <v>0</v>
      </c>
      <c r="F2760">
        <v>475.3</v>
      </c>
      <c r="G2760">
        <v>0</v>
      </c>
      <c r="H2760">
        <v>0</v>
      </c>
      <c r="I2760">
        <v>0</v>
      </c>
      <c r="K2760">
        <v>1999</v>
      </c>
      <c r="L2760">
        <v>2003</v>
      </c>
    </row>
    <row r="2761" spans="1:12" x14ac:dyDescent="0.25">
      <c r="A2761">
        <v>32</v>
      </c>
      <c r="B2761">
        <v>12496217</v>
      </c>
      <c r="C2761" t="s">
        <v>782</v>
      </c>
      <c r="D2761">
        <v>651</v>
      </c>
      <c r="E2761">
        <v>0</v>
      </c>
      <c r="F2761">
        <v>455.7</v>
      </c>
      <c r="G2761">
        <v>0</v>
      </c>
      <c r="H2761">
        <v>0</v>
      </c>
      <c r="I2761">
        <v>0</v>
      </c>
      <c r="K2761">
        <v>1999</v>
      </c>
      <c r="L2761">
        <v>2003</v>
      </c>
    </row>
    <row r="2762" spans="1:12" x14ac:dyDescent="0.25">
      <c r="A2762">
        <v>32</v>
      </c>
      <c r="B2762">
        <v>12496218</v>
      </c>
      <c r="C2762" t="s">
        <v>782</v>
      </c>
      <c r="D2762">
        <v>679</v>
      </c>
      <c r="E2762">
        <v>0</v>
      </c>
      <c r="F2762">
        <v>475.3</v>
      </c>
      <c r="G2762">
        <v>0</v>
      </c>
      <c r="H2762">
        <v>0</v>
      </c>
      <c r="I2762">
        <v>0</v>
      </c>
      <c r="K2762">
        <v>1999</v>
      </c>
      <c r="L2762">
        <v>2003</v>
      </c>
    </row>
    <row r="2763" spans="1:12" x14ac:dyDescent="0.25">
      <c r="A2763">
        <v>32</v>
      </c>
      <c r="B2763">
        <v>12496224</v>
      </c>
      <c r="C2763" t="s">
        <v>1094</v>
      </c>
      <c r="D2763">
        <v>199</v>
      </c>
      <c r="E2763">
        <v>0</v>
      </c>
      <c r="F2763">
        <v>139.30000000000001</v>
      </c>
      <c r="G2763">
        <v>0</v>
      </c>
      <c r="H2763">
        <v>0</v>
      </c>
      <c r="I2763">
        <v>0</v>
      </c>
      <c r="K2763">
        <v>1998</v>
      </c>
      <c r="L2763">
        <v>2002</v>
      </c>
    </row>
    <row r="2764" spans="1:12" x14ac:dyDescent="0.25">
      <c r="A2764">
        <v>32</v>
      </c>
      <c r="B2764">
        <v>12496225</v>
      </c>
      <c r="C2764" t="s">
        <v>1235</v>
      </c>
      <c r="D2764">
        <v>199</v>
      </c>
      <c r="E2764">
        <v>0</v>
      </c>
      <c r="F2764">
        <v>139.30000000000001</v>
      </c>
      <c r="G2764">
        <v>0</v>
      </c>
      <c r="H2764">
        <v>0</v>
      </c>
      <c r="I2764">
        <v>0</v>
      </c>
      <c r="K2764">
        <v>1998</v>
      </c>
      <c r="L2764">
        <v>2000</v>
      </c>
    </row>
    <row r="2765" spans="1:12" x14ac:dyDescent="0.25">
      <c r="A2765">
        <v>32</v>
      </c>
      <c r="B2765">
        <v>12496226</v>
      </c>
      <c r="C2765" t="s">
        <v>1239</v>
      </c>
      <c r="D2765">
        <v>199</v>
      </c>
      <c r="E2765">
        <v>0</v>
      </c>
      <c r="F2765">
        <v>139.30000000000001</v>
      </c>
      <c r="G2765">
        <v>0</v>
      </c>
      <c r="H2765">
        <v>0</v>
      </c>
      <c r="I2765">
        <v>0</v>
      </c>
      <c r="K2765">
        <v>1998</v>
      </c>
      <c r="L2765">
        <v>1999</v>
      </c>
    </row>
    <row r="2766" spans="1:12" x14ac:dyDescent="0.25">
      <c r="A2766">
        <v>32</v>
      </c>
      <c r="B2766">
        <v>12496227</v>
      </c>
      <c r="C2766" t="s">
        <v>1236</v>
      </c>
      <c r="D2766">
        <v>199</v>
      </c>
      <c r="E2766">
        <v>0</v>
      </c>
      <c r="F2766">
        <v>139.30000000000001</v>
      </c>
      <c r="G2766">
        <v>0</v>
      </c>
      <c r="H2766">
        <v>0</v>
      </c>
      <c r="I2766">
        <v>0</v>
      </c>
      <c r="K2766">
        <v>1998</v>
      </c>
      <c r="L2766">
        <v>2005</v>
      </c>
    </row>
    <row r="2767" spans="1:12" x14ac:dyDescent="0.25">
      <c r="A2767">
        <v>32</v>
      </c>
      <c r="B2767">
        <v>12496228</v>
      </c>
      <c r="C2767" t="s">
        <v>1275</v>
      </c>
      <c r="D2767">
        <v>199</v>
      </c>
      <c r="E2767">
        <v>0</v>
      </c>
      <c r="F2767">
        <v>139.30000000000001</v>
      </c>
      <c r="G2767">
        <v>0</v>
      </c>
      <c r="H2767">
        <v>0</v>
      </c>
      <c r="I2767">
        <v>0</v>
      </c>
      <c r="K2767">
        <v>1998</v>
      </c>
      <c r="L2767">
        <v>2000</v>
      </c>
    </row>
    <row r="2768" spans="1:12" x14ac:dyDescent="0.25">
      <c r="A2768">
        <v>32</v>
      </c>
      <c r="B2768">
        <v>12496229</v>
      </c>
      <c r="C2768" t="s">
        <v>1276</v>
      </c>
      <c r="D2768">
        <v>199</v>
      </c>
      <c r="E2768">
        <v>0</v>
      </c>
      <c r="F2768">
        <v>139.30000000000001</v>
      </c>
      <c r="G2768">
        <v>0</v>
      </c>
      <c r="H2768">
        <v>0</v>
      </c>
      <c r="I2768">
        <v>0</v>
      </c>
      <c r="K2768">
        <v>1998</v>
      </c>
      <c r="L2768">
        <v>2002</v>
      </c>
    </row>
    <row r="2769" spans="1:12" x14ac:dyDescent="0.25">
      <c r="A2769">
        <v>32</v>
      </c>
      <c r="B2769">
        <v>12496232</v>
      </c>
      <c r="C2769" t="s">
        <v>341</v>
      </c>
      <c r="D2769">
        <v>529</v>
      </c>
      <c r="E2769">
        <v>0</v>
      </c>
      <c r="F2769">
        <v>370.3</v>
      </c>
      <c r="G2769">
        <v>0</v>
      </c>
      <c r="H2769">
        <v>0</v>
      </c>
      <c r="I2769">
        <v>0</v>
      </c>
      <c r="K2769">
        <v>1998</v>
      </c>
      <c r="L2769">
        <v>2004</v>
      </c>
    </row>
    <row r="2770" spans="1:12" x14ac:dyDescent="0.25">
      <c r="A2770">
        <v>32</v>
      </c>
      <c r="B2770">
        <v>12496234</v>
      </c>
      <c r="C2770" t="s">
        <v>341</v>
      </c>
      <c r="D2770">
        <v>579</v>
      </c>
      <c r="E2770">
        <v>0</v>
      </c>
      <c r="F2770">
        <v>405.3</v>
      </c>
      <c r="G2770">
        <v>0</v>
      </c>
      <c r="H2770">
        <v>0</v>
      </c>
      <c r="I2770">
        <v>0</v>
      </c>
      <c r="K2770">
        <v>1998</v>
      </c>
      <c r="L2770">
        <v>2002</v>
      </c>
    </row>
    <row r="2771" spans="1:12" x14ac:dyDescent="0.25">
      <c r="A2771">
        <v>32</v>
      </c>
      <c r="B2771">
        <v>12496241</v>
      </c>
      <c r="C2771" t="s">
        <v>1277</v>
      </c>
      <c r="D2771">
        <v>64</v>
      </c>
      <c r="E2771">
        <v>0</v>
      </c>
      <c r="F2771">
        <v>44.8</v>
      </c>
      <c r="G2771">
        <v>0</v>
      </c>
      <c r="H2771">
        <v>0</v>
      </c>
      <c r="I2771">
        <v>0</v>
      </c>
      <c r="K2771">
        <v>1999</v>
      </c>
      <c r="L2771">
        <v>2002</v>
      </c>
    </row>
    <row r="2772" spans="1:12" x14ac:dyDescent="0.25">
      <c r="A2772">
        <v>32</v>
      </c>
      <c r="B2772">
        <v>12496242</v>
      </c>
      <c r="C2772" t="s">
        <v>1278</v>
      </c>
      <c r="D2772">
        <v>64</v>
      </c>
      <c r="E2772">
        <v>0</v>
      </c>
      <c r="F2772">
        <v>44.8</v>
      </c>
      <c r="G2772">
        <v>0</v>
      </c>
      <c r="H2772">
        <v>0</v>
      </c>
      <c r="I2772">
        <v>0</v>
      </c>
      <c r="K2772">
        <v>1999</v>
      </c>
      <c r="L2772">
        <v>2007</v>
      </c>
    </row>
    <row r="2773" spans="1:12" x14ac:dyDescent="0.25">
      <c r="A2773">
        <v>32</v>
      </c>
      <c r="B2773">
        <v>12496243</v>
      </c>
      <c r="C2773" t="s">
        <v>279</v>
      </c>
      <c r="D2773">
        <v>64</v>
      </c>
      <c r="E2773">
        <v>0</v>
      </c>
      <c r="F2773">
        <v>44.8</v>
      </c>
      <c r="G2773">
        <v>0</v>
      </c>
      <c r="H2773">
        <v>0</v>
      </c>
      <c r="I2773">
        <v>0</v>
      </c>
      <c r="K2773">
        <v>1999</v>
      </c>
      <c r="L2773">
        <v>2000</v>
      </c>
    </row>
    <row r="2774" spans="1:12" x14ac:dyDescent="0.25">
      <c r="A2774">
        <v>32</v>
      </c>
      <c r="B2774">
        <v>12496244</v>
      </c>
      <c r="C2774" t="s">
        <v>279</v>
      </c>
      <c r="D2774">
        <v>29</v>
      </c>
      <c r="E2774">
        <v>0</v>
      </c>
      <c r="F2774">
        <v>20.3</v>
      </c>
      <c r="G2774">
        <v>0</v>
      </c>
      <c r="H2774">
        <v>0</v>
      </c>
      <c r="I2774">
        <v>0</v>
      </c>
      <c r="K2774">
        <v>1999</v>
      </c>
      <c r="L2774">
        <v>1999</v>
      </c>
    </row>
    <row r="2775" spans="1:12" x14ac:dyDescent="0.25">
      <c r="A2775">
        <v>32</v>
      </c>
      <c r="B2775">
        <v>12496245</v>
      </c>
      <c r="C2775" t="s">
        <v>1277</v>
      </c>
      <c r="D2775">
        <v>64</v>
      </c>
      <c r="E2775">
        <v>0</v>
      </c>
      <c r="F2775">
        <v>44.8</v>
      </c>
      <c r="G2775">
        <v>0</v>
      </c>
      <c r="H2775">
        <v>0</v>
      </c>
      <c r="I2775">
        <v>0</v>
      </c>
      <c r="K2775">
        <v>1999</v>
      </c>
      <c r="L2775">
        <v>2002</v>
      </c>
    </row>
    <row r="2776" spans="1:12" x14ac:dyDescent="0.25">
      <c r="A2776">
        <v>32</v>
      </c>
      <c r="B2776">
        <v>12496246</v>
      </c>
      <c r="C2776" t="s">
        <v>279</v>
      </c>
      <c r="D2776">
        <v>65</v>
      </c>
      <c r="E2776">
        <v>0</v>
      </c>
      <c r="F2776">
        <v>45.5</v>
      </c>
      <c r="G2776">
        <v>0</v>
      </c>
      <c r="H2776">
        <v>0</v>
      </c>
      <c r="I2776">
        <v>0</v>
      </c>
      <c r="K2776">
        <v>1999</v>
      </c>
      <c r="L2776">
        <v>2007</v>
      </c>
    </row>
    <row r="2777" spans="1:12" x14ac:dyDescent="0.25">
      <c r="A2777">
        <v>32</v>
      </c>
      <c r="B2777">
        <v>12496247</v>
      </c>
      <c r="C2777" t="s">
        <v>279</v>
      </c>
      <c r="D2777">
        <v>58</v>
      </c>
      <c r="E2777">
        <v>0</v>
      </c>
      <c r="F2777">
        <v>40.6</v>
      </c>
      <c r="G2777">
        <v>0</v>
      </c>
      <c r="H2777">
        <v>0</v>
      </c>
      <c r="I2777">
        <v>0</v>
      </c>
      <c r="K2777">
        <v>1999</v>
      </c>
      <c r="L2777">
        <v>2000</v>
      </c>
    </row>
    <row r="2778" spans="1:12" x14ac:dyDescent="0.25">
      <c r="A2778">
        <v>32</v>
      </c>
      <c r="B2778">
        <v>12496248</v>
      </c>
      <c r="C2778" t="s">
        <v>279</v>
      </c>
      <c r="D2778">
        <v>58</v>
      </c>
      <c r="E2778">
        <v>0</v>
      </c>
      <c r="F2778">
        <v>40.6</v>
      </c>
      <c r="G2778">
        <v>0</v>
      </c>
      <c r="H2778">
        <v>0</v>
      </c>
      <c r="I2778">
        <v>0</v>
      </c>
      <c r="K2778">
        <v>1999</v>
      </c>
      <c r="L2778">
        <v>1999</v>
      </c>
    </row>
    <row r="2779" spans="1:12" x14ac:dyDescent="0.25">
      <c r="A2779">
        <v>32</v>
      </c>
      <c r="B2779">
        <v>12496249</v>
      </c>
      <c r="C2779" t="s">
        <v>1277</v>
      </c>
      <c r="D2779">
        <v>64</v>
      </c>
      <c r="E2779">
        <v>0</v>
      </c>
      <c r="F2779">
        <v>44.8</v>
      </c>
      <c r="G2779">
        <v>0</v>
      </c>
      <c r="H2779">
        <v>0</v>
      </c>
      <c r="I2779">
        <v>0</v>
      </c>
      <c r="K2779">
        <v>1999</v>
      </c>
      <c r="L2779">
        <v>2002</v>
      </c>
    </row>
    <row r="2780" spans="1:12" x14ac:dyDescent="0.25">
      <c r="A2780">
        <v>32</v>
      </c>
      <c r="B2780">
        <v>12496250</v>
      </c>
      <c r="C2780" t="s">
        <v>1279</v>
      </c>
      <c r="D2780">
        <v>109</v>
      </c>
      <c r="E2780">
        <v>0</v>
      </c>
      <c r="F2780">
        <v>76.3</v>
      </c>
      <c r="G2780">
        <v>0</v>
      </c>
      <c r="H2780">
        <v>0</v>
      </c>
      <c r="I2780">
        <v>0</v>
      </c>
      <c r="K2780">
        <v>1999</v>
      </c>
      <c r="L2780">
        <v>2007</v>
      </c>
    </row>
    <row r="2781" spans="1:12" x14ac:dyDescent="0.25">
      <c r="A2781">
        <v>32</v>
      </c>
      <c r="B2781">
        <v>12496251</v>
      </c>
      <c r="C2781" t="s">
        <v>279</v>
      </c>
      <c r="D2781">
        <v>29</v>
      </c>
      <c r="E2781">
        <v>0</v>
      </c>
      <c r="F2781">
        <v>20.3</v>
      </c>
      <c r="G2781">
        <v>0</v>
      </c>
      <c r="H2781">
        <v>0</v>
      </c>
      <c r="I2781">
        <v>0</v>
      </c>
      <c r="K2781">
        <v>1999</v>
      </c>
      <c r="L2781">
        <v>2000</v>
      </c>
    </row>
    <row r="2782" spans="1:12" x14ac:dyDescent="0.25">
      <c r="A2782">
        <v>32</v>
      </c>
      <c r="B2782">
        <v>12496252</v>
      </c>
      <c r="C2782" t="s">
        <v>279</v>
      </c>
      <c r="D2782">
        <v>29</v>
      </c>
      <c r="E2782">
        <v>0</v>
      </c>
      <c r="F2782">
        <v>20.3</v>
      </c>
      <c r="G2782">
        <v>0</v>
      </c>
      <c r="H2782">
        <v>0</v>
      </c>
      <c r="I2782">
        <v>0</v>
      </c>
      <c r="K2782">
        <v>1999</v>
      </c>
      <c r="L2782">
        <v>1999</v>
      </c>
    </row>
    <row r="2783" spans="1:12" x14ac:dyDescent="0.25">
      <c r="A2783">
        <v>32</v>
      </c>
      <c r="B2783">
        <v>12496253</v>
      </c>
      <c r="C2783" t="s">
        <v>1277</v>
      </c>
      <c r="D2783">
        <v>64</v>
      </c>
      <c r="E2783">
        <v>0</v>
      </c>
      <c r="F2783">
        <v>44.8</v>
      </c>
      <c r="G2783">
        <v>0</v>
      </c>
      <c r="H2783">
        <v>0</v>
      </c>
      <c r="I2783">
        <v>0</v>
      </c>
      <c r="K2783">
        <v>1999</v>
      </c>
      <c r="L2783">
        <v>2002</v>
      </c>
    </row>
    <row r="2784" spans="1:12" x14ac:dyDescent="0.25">
      <c r="A2784">
        <v>32</v>
      </c>
      <c r="B2784">
        <v>12496254</v>
      </c>
      <c r="C2784" t="s">
        <v>1279</v>
      </c>
      <c r="D2784">
        <v>109</v>
      </c>
      <c r="E2784">
        <v>0</v>
      </c>
      <c r="F2784">
        <v>76.3</v>
      </c>
      <c r="G2784">
        <v>0</v>
      </c>
      <c r="H2784">
        <v>0</v>
      </c>
      <c r="I2784">
        <v>0</v>
      </c>
      <c r="K2784">
        <v>1999</v>
      </c>
      <c r="L2784">
        <v>2007</v>
      </c>
    </row>
    <row r="2785" spans="1:12" x14ac:dyDescent="0.25">
      <c r="A2785">
        <v>32</v>
      </c>
      <c r="B2785">
        <v>12496255</v>
      </c>
      <c r="C2785" t="s">
        <v>279</v>
      </c>
      <c r="D2785">
        <v>58</v>
      </c>
      <c r="E2785">
        <v>0</v>
      </c>
      <c r="F2785">
        <v>40.6</v>
      </c>
      <c r="G2785">
        <v>0</v>
      </c>
      <c r="H2785">
        <v>0</v>
      </c>
      <c r="I2785">
        <v>0</v>
      </c>
      <c r="K2785">
        <v>1999</v>
      </c>
      <c r="L2785">
        <v>2000</v>
      </c>
    </row>
    <row r="2786" spans="1:12" x14ac:dyDescent="0.25">
      <c r="A2786">
        <v>32</v>
      </c>
      <c r="B2786">
        <v>12496256</v>
      </c>
      <c r="C2786" t="s">
        <v>279</v>
      </c>
      <c r="D2786">
        <v>64</v>
      </c>
      <c r="E2786">
        <v>0</v>
      </c>
      <c r="F2786">
        <v>44.8</v>
      </c>
      <c r="G2786">
        <v>0</v>
      </c>
      <c r="H2786">
        <v>0</v>
      </c>
      <c r="I2786">
        <v>0</v>
      </c>
      <c r="K2786">
        <v>1999</v>
      </c>
      <c r="L2786">
        <v>1999</v>
      </c>
    </row>
    <row r="2787" spans="1:12" x14ac:dyDescent="0.25">
      <c r="A2787">
        <v>32</v>
      </c>
      <c r="B2787">
        <v>12496257</v>
      </c>
      <c r="C2787" t="s">
        <v>1280</v>
      </c>
      <c r="D2787">
        <v>61</v>
      </c>
      <c r="E2787">
        <v>0</v>
      </c>
      <c r="F2787">
        <v>42.7</v>
      </c>
      <c r="G2787">
        <v>0</v>
      </c>
      <c r="H2787">
        <v>0</v>
      </c>
      <c r="I2787">
        <v>0</v>
      </c>
      <c r="K2787">
        <v>1999</v>
      </c>
      <c r="L2787">
        <v>2002</v>
      </c>
    </row>
    <row r="2788" spans="1:12" x14ac:dyDescent="0.25">
      <c r="A2788">
        <v>32</v>
      </c>
      <c r="B2788">
        <v>12496258</v>
      </c>
      <c r="C2788" t="s">
        <v>200</v>
      </c>
      <c r="D2788">
        <v>65</v>
      </c>
      <c r="E2788">
        <v>0</v>
      </c>
      <c r="F2788">
        <v>45.5</v>
      </c>
      <c r="G2788">
        <v>0</v>
      </c>
      <c r="H2788">
        <v>0</v>
      </c>
      <c r="I2788">
        <v>0</v>
      </c>
      <c r="K2788">
        <v>1999</v>
      </c>
      <c r="L2788">
        <v>2007</v>
      </c>
    </row>
    <row r="2789" spans="1:12" x14ac:dyDescent="0.25">
      <c r="A2789">
        <v>32</v>
      </c>
      <c r="B2789">
        <v>12496259</v>
      </c>
      <c r="C2789" t="s">
        <v>1281</v>
      </c>
      <c r="D2789">
        <v>55</v>
      </c>
      <c r="E2789">
        <v>0</v>
      </c>
      <c r="F2789">
        <v>38.5</v>
      </c>
      <c r="G2789">
        <v>0</v>
      </c>
      <c r="H2789">
        <v>0</v>
      </c>
      <c r="I2789">
        <v>0</v>
      </c>
      <c r="K2789">
        <v>1999</v>
      </c>
      <c r="L2789">
        <v>2000</v>
      </c>
    </row>
    <row r="2790" spans="1:12" x14ac:dyDescent="0.25">
      <c r="A2790">
        <v>32</v>
      </c>
      <c r="B2790">
        <v>12496260</v>
      </c>
      <c r="C2790" t="s">
        <v>200</v>
      </c>
      <c r="D2790">
        <v>55</v>
      </c>
      <c r="E2790">
        <v>0</v>
      </c>
      <c r="F2790">
        <v>38.5</v>
      </c>
      <c r="G2790">
        <v>0</v>
      </c>
      <c r="H2790">
        <v>0</v>
      </c>
      <c r="I2790">
        <v>0</v>
      </c>
      <c r="K2790">
        <v>1999</v>
      </c>
      <c r="L2790">
        <v>1999</v>
      </c>
    </row>
    <row r="2791" spans="1:12" x14ac:dyDescent="0.25">
      <c r="A2791">
        <v>32</v>
      </c>
      <c r="B2791">
        <v>12496262</v>
      </c>
      <c r="C2791" t="s">
        <v>341</v>
      </c>
      <c r="D2791">
        <v>459</v>
      </c>
      <c r="E2791">
        <v>0</v>
      </c>
      <c r="F2791">
        <v>321.3</v>
      </c>
      <c r="G2791">
        <v>0</v>
      </c>
      <c r="H2791">
        <v>0</v>
      </c>
      <c r="I2791">
        <v>0</v>
      </c>
      <c r="K2791">
        <v>1999</v>
      </c>
      <c r="L2791">
        <v>2003</v>
      </c>
    </row>
    <row r="2792" spans="1:12" x14ac:dyDescent="0.25">
      <c r="A2792">
        <v>32</v>
      </c>
      <c r="B2792">
        <v>12496263</v>
      </c>
      <c r="C2792" t="s">
        <v>341</v>
      </c>
      <c r="D2792">
        <v>459</v>
      </c>
      <c r="E2792">
        <v>0</v>
      </c>
      <c r="F2792">
        <v>321.3</v>
      </c>
      <c r="G2792">
        <v>0</v>
      </c>
      <c r="H2792">
        <v>0</v>
      </c>
      <c r="I2792">
        <v>0</v>
      </c>
      <c r="K2792">
        <v>1999</v>
      </c>
      <c r="L2792">
        <v>2001</v>
      </c>
    </row>
    <row r="2793" spans="1:12" x14ac:dyDescent="0.25">
      <c r="A2793">
        <v>32</v>
      </c>
      <c r="B2793">
        <v>12496264</v>
      </c>
      <c r="C2793" t="s">
        <v>1282</v>
      </c>
      <c r="D2793">
        <v>230</v>
      </c>
      <c r="E2793">
        <v>0</v>
      </c>
      <c r="F2793">
        <v>161</v>
      </c>
      <c r="G2793">
        <v>0</v>
      </c>
      <c r="H2793">
        <v>0</v>
      </c>
      <c r="I2793">
        <v>0</v>
      </c>
      <c r="K2793">
        <v>1999</v>
      </c>
      <c r="L2793">
        <v>2001</v>
      </c>
    </row>
    <row r="2794" spans="1:12" x14ac:dyDescent="0.25">
      <c r="A2794">
        <v>32</v>
      </c>
      <c r="B2794">
        <v>12496265</v>
      </c>
      <c r="C2794" t="s">
        <v>341</v>
      </c>
      <c r="D2794">
        <v>459</v>
      </c>
      <c r="E2794">
        <v>0</v>
      </c>
      <c r="F2794">
        <v>321.3</v>
      </c>
      <c r="G2794">
        <v>0</v>
      </c>
      <c r="H2794">
        <v>0</v>
      </c>
      <c r="I2794">
        <v>0</v>
      </c>
      <c r="K2794">
        <v>1999</v>
      </c>
      <c r="L2794">
        <v>2005</v>
      </c>
    </row>
    <row r="2795" spans="1:12" x14ac:dyDescent="0.25">
      <c r="A2795">
        <v>32</v>
      </c>
      <c r="B2795">
        <v>12496266</v>
      </c>
      <c r="C2795" t="s">
        <v>341</v>
      </c>
      <c r="D2795">
        <v>459</v>
      </c>
      <c r="E2795">
        <v>0</v>
      </c>
      <c r="F2795">
        <v>321.3</v>
      </c>
      <c r="G2795">
        <v>0</v>
      </c>
      <c r="H2795">
        <v>0</v>
      </c>
      <c r="I2795">
        <v>0</v>
      </c>
      <c r="K2795">
        <v>1999</v>
      </c>
      <c r="L2795">
        <v>2004</v>
      </c>
    </row>
    <row r="2796" spans="1:12" x14ac:dyDescent="0.25">
      <c r="A2796">
        <v>32</v>
      </c>
      <c r="B2796">
        <v>12496267</v>
      </c>
      <c r="C2796" t="s">
        <v>341</v>
      </c>
      <c r="D2796">
        <v>459</v>
      </c>
      <c r="E2796">
        <v>0</v>
      </c>
      <c r="F2796">
        <v>321.3</v>
      </c>
      <c r="G2796">
        <v>0</v>
      </c>
      <c r="H2796">
        <v>0</v>
      </c>
      <c r="I2796">
        <v>0</v>
      </c>
      <c r="K2796">
        <v>1999</v>
      </c>
      <c r="L2796">
        <v>2001</v>
      </c>
    </row>
    <row r="2797" spans="1:12" x14ac:dyDescent="0.25">
      <c r="A2797">
        <v>32</v>
      </c>
      <c r="B2797">
        <v>12496312</v>
      </c>
      <c r="C2797" t="s">
        <v>171</v>
      </c>
      <c r="D2797">
        <v>24</v>
      </c>
      <c r="E2797">
        <v>0</v>
      </c>
      <c r="F2797">
        <v>16.8</v>
      </c>
      <c r="G2797">
        <v>0</v>
      </c>
      <c r="H2797">
        <v>0</v>
      </c>
      <c r="I2797">
        <v>0</v>
      </c>
      <c r="K2797">
        <v>1999</v>
      </c>
      <c r="L2797">
        <v>2000</v>
      </c>
    </row>
    <row r="2798" spans="1:12" x14ac:dyDescent="0.25">
      <c r="A2798">
        <v>32</v>
      </c>
      <c r="B2798">
        <v>12496313</v>
      </c>
      <c r="C2798" t="s">
        <v>684</v>
      </c>
      <c r="D2798">
        <v>85</v>
      </c>
      <c r="E2798">
        <v>0</v>
      </c>
      <c r="F2798">
        <v>63.75</v>
      </c>
      <c r="G2798">
        <v>0</v>
      </c>
      <c r="H2798">
        <v>0</v>
      </c>
      <c r="I2798">
        <v>0</v>
      </c>
      <c r="K2798">
        <v>2000</v>
      </c>
      <c r="L2798">
        <v>2005</v>
      </c>
    </row>
    <row r="2799" spans="1:12" x14ac:dyDescent="0.25">
      <c r="A2799">
        <v>32</v>
      </c>
      <c r="B2799">
        <v>12496316</v>
      </c>
      <c r="C2799" t="s">
        <v>1283</v>
      </c>
      <c r="D2799">
        <v>93</v>
      </c>
      <c r="E2799">
        <v>0</v>
      </c>
      <c r="F2799">
        <v>65.099999999999994</v>
      </c>
      <c r="G2799">
        <v>0</v>
      </c>
      <c r="H2799">
        <v>0</v>
      </c>
      <c r="I2799">
        <v>0</v>
      </c>
      <c r="K2799">
        <v>1997</v>
      </c>
      <c r="L2799">
        <v>1999</v>
      </c>
    </row>
    <row r="2800" spans="1:12" x14ac:dyDescent="0.25">
      <c r="A2800">
        <v>32</v>
      </c>
      <c r="B2800">
        <v>12496338</v>
      </c>
      <c r="C2800" t="s">
        <v>1256</v>
      </c>
      <c r="D2800">
        <v>45</v>
      </c>
      <c r="E2800">
        <v>0</v>
      </c>
      <c r="F2800">
        <v>31.5</v>
      </c>
      <c r="G2800">
        <v>0</v>
      </c>
      <c r="H2800">
        <v>0</v>
      </c>
      <c r="I2800">
        <v>0</v>
      </c>
      <c r="K2800">
        <v>1999</v>
      </c>
      <c r="L2800">
        <v>2002</v>
      </c>
    </row>
    <row r="2801" spans="1:12" x14ac:dyDescent="0.25">
      <c r="A2801">
        <v>32</v>
      </c>
      <c r="B2801">
        <v>12496339</v>
      </c>
      <c r="C2801" t="s">
        <v>1257</v>
      </c>
      <c r="D2801">
        <v>45</v>
      </c>
      <c r="E2801">
        <v>0</v>
      </c>
      <c r="F2801">
        <v>31.5</v>
      </c>
      <c r="G2801">
        <v>0</v>
      </c>
      <c r="H2801">
        <v>0</v>
      </c>
      <c r="I2801">
        <v>0</v>
      </c>
      <c r="K2801">
        <v>1999</v>
      </c>
      <c r="L2801">
        <v>2002</v>
      </c>
    </row>
    <row r="2802" spans="1:12" x14ac:dyDescent="0.25">
      <c r="A2802">
        <v>32</v>
      </c>
      <c r="B2802">
        <v>12496340</v>
      </c>
      <c r="C2802" t="s">
        <v>913</v>
      </c>
      <c r="D2802">
        <v>55</v>
      </c>
      <c r="E2802">
        <v>0</v>
      </c>
      <c r="F2802">
        <v>41.25</v>
      </c>
      <c r="G2802">
        <v>0</v>
      </c>
      <c r="H2802">
        <v>0</v>
      </c>
      <c r="I2802">
        <v>0</v>
      </c>
      <c r="K2802">
        <v>1996</v>
      </c>
      <c r="L2802">
        <v>2017</v>
      </c>
    </row>
    <row r="2803" spans="1:12" x14ac:dyDescent="0.25">
      <c r="A2803">
        <v>32</v>
      </c>
      <c r="B2803">
        <v>12496341</v>
      </c>
      <c r="C2803" t="s">
        <v>913</v>
      </c>
      <c r="D2803">
        <v>50</v>
      </c>
      <c r="E2803">
        <v>0</v>
      </c>
      <c r="F2803">
        <v>37.5</v>
      </c>
      <c r="G2803">
        <v>0</v>
      </c>
      <c r="H2803">
        <v>0</v>
      </c>
      <c r="I2803">
        <v>0</v>
      </c>
      <c r="K2803">
        <v>1996</v>
      </c>
      <c r="L2803">
        <v>2017</v>
      </c>
    </row>
    <row r="2804" spans="1:12" x14ac:dyDescent="0.25">
      <c r="A2804">
        <v>32</v>
      </c>
      <c r="B2804">
        <v>12496342</v>
      </c>
      <c r="C2804" t="s">
        <v>1284</v>
      </c>
      <c r="D2804">
        <v>47</v>
      </c>
      <c r="E2804">
        <v>0</v>
      </c>
      <c r="F2804">
        <v>32.9</v>
      </c>
      <c r="G2804">
        <v>0</v>
      </c>
      <c r="H2804">
        <v>0</v>
      </c>
      <c r="I2804">
        <v>0</v>
      </c>
      <c r="K2804">
        <v>1999</v>
      </c>
      <c r="L2804">
        <v>2000</v>
      </c>
    </row>
    <row r="2805" spans="1:12" x14ac:dyDescent="0.25">
      <c r="A2805">
        <v>32</v>
      </c>
      <c r="B2805">
        <v>12496343</v>
      </c>
      <c r="C2805" t="s">
        <v>1285</v>
      </c>
      <c r="D2805">
        <v>33</v>
      </c>
      <c r="E2805">
        <v>0</v>
      </c>
      <c r="F2805">
        <v>23.1</v>
      </c>
      <c r="G2805">
        <v>0</v>
      </c>
      <c r="H2805">
        <v>0</v>
      </c>
      <c r="I2805">
        <v>0</v>
      </c>
      <c r="K2805">
        <v>1999</v>
      </c>
      <c r="L2805">
        <v>2000</v>
      </c>
    </row>
    <row r="2806" spans="1:12" x14ac:dyDescent="0.25">
      <c r="A2806">
        <v>32</v>
      </c>
      <c r="B2806">
        <v>12496344</v>
      </c>
      <c r="C2806" t="s">
        <v>1286</v>
      </c>
      <c r="D2806">
        <v>184</v>
      </c>
      <c r="E2806">
        <v>0</v>
      </c>
      <c r="F2806">
        <v>128.80000000000001</v>
      </c>
      <c r="G2806">
        <v>0</v>
      </c>
      <c r="H2806">
        <v>0</v>
      </c>
      <c r="I2806">
        <v>0</v>
      </c>
      <c r="K2806">
        <v>2000</v>
      </c>
      <c r="L2806">
        <v>2004</v>
      </c>
    </row>
    <row r="2807" spans="1:12" x14ac:dyDescent="0.25">
      <c r="A2807">
        <v>32</v>
      </c>
      <c r="B2807">
        <v>12496346</v>
      </c>
      <c r="C2807" t="s">
        <v>1287</v>
      </c>
      <c r="D2807">
        <v>10.14</v>
      </c>
      <c r="E2807">
        <v>0</v>
      </c>
      <c r="F2807">
        <v>7.1</v>
      </c>
      <c r="G2807">
        <v>0</v>
      </c>
      <c r="H2807">
        <v>0</v>
      </c>
      <c r="I2807">
        <v>0</v>
      </c>
      <c r="K2807">
        <v>1999</v>
      </c>
      <c r="L2807">
        <v>1999</v>
      </c>
    </row>
    <row r="2808" spans="1:12" x14ac:dyDescent="0.25">
      <c r="A2808">
        <v>32</v>
      </c>
      <c r="B2808">
        <v>12496347</v>
      </c>
      <c r="C2808" t="s">
        <v>171</v>
      </c>
      <c r="D2808">
        <v>30.5</v>
      </c>
      <c r="E2808">
        <v>0</v>
      </c>
      <c r="F2808">
        <v>21.35</v>
      </c>
      <c r="G2808">
        <v>0</v>
      </c>
      <c r="H2808">
        <v>0</v>
      </c>
      <c r="I2808">
        <v>0</v>
      </c>
      <c r="K2808">
        <v>1990</v>
      </c>
      <c r="L2808">
        <v>2002</v>
      </c>
    </row>
    <row r="2809" spans="1:12" x14ac:dyDescent="0.25">
      <c r="A2809">
        <v>32</v>
      </c>
      <c r="B2809">
        <v>12496349</v>
      </c>
      <c r="C2809" t="s">
        <v>1288</v>
      </c>
      <c r="D2809">
        <v>30</v>
      </c>
      <c r="E2809">
        <v>0</v>
      </c>
      <c r="F2809">
        <v>22.5</v>
      </c>
      <c r="G2809">
        <v>0</v>
      </c>
      <c r="H2809">
        <v>0</v>
      </c>
      <c r="I2809">
        <v>0</v>
      </c>
      <c r="K2809">
        <v>2000</v>
      </c>
      <c r="L2809">
        <v>2005</v>
      </c>
    </row>
    <row r="2810" spans="1:12" x14ac:dyDescent="0.25">
      <c r="A2810">
        <v>32</v>
      </c>
      <c r="B2810">
        <v>12496350</v>
      </c>
      <c r="C2810" t="s">
        <v>1289</v>
      </c>
      <c r="D2810">
        <v>28</v>
      </c>
      <c r="E2810">
        <v>0</v>
      </c>
      <c r="F2810">
        <v>19.600000000000001</v>
      </c>
      <c r="G2810">
        <v>0</v>
      </c>
      <c r="H2810">
        <v>0</v>
      </c>
      <c r="I2810">
        <v>0</v>
      </c>
      <c r="K2810">
        <v>2000</v>
      </c>
      <c r="L2810">
        <v>2001</v>
      </c>
    </row>
    <row r="2811" spans="1:12" x14ac:dyDescent="0.25">
      <c r="A2811">
        <v>32</v>
      </c>
      <c r="B2811">
        <v>12496351</v>
      </c>
      <c r="C2811" t="s">
        <v>1290</v>
      </c>
      <c r="D2811">
        <v>30</v>
      </c>
      <c r="E2811">
        <v>0</v>
      </c>
      <c r="F2811">
        <v>21</v>
      </c>
      <c r="G2811">
        <v>0</v>
      </c>
      <c r="H2811">
        <v>0</v>
      </c>
      <c r="I2811">
        <v>0</v>
      </c>
      <c r="K2811">
        <v>2000</v>
      </c>
      <c r="L2811">
        <v>2005</v>
      </c>
    </row>
    <row r="2812" spans="1:12" x14ac:dyDescent="0.25">
      <c r="A2812">
        <v>32</v>
      </c>
      <c r="B2812">
        <v>12496352</v>
      </c>
      <c r="C2812" t="s">
        <v>1289</v>
      </c>
      <c r="D2812">
        <v>27.54</v>
      </c>
      <c r="E2812">
        <v>0</v>
      </c>
      <c r="F2812">
        <v>19.28</v>
      </c>
      <c r="G2812">
        <v>0</v>
      </c>
      <c r="H2812">
        <v>0</v>
      </c>
      <c r="I2812">
        <v>0</v>
      </c>
      <c r="K2812">
        <v>2000</v>
      </c>
      <c r="L2812">
        <v>2001</v>
      </c>
    </row>
    <row r="2813" spans="1:12" x14ac:dyDescent="0.25">
      <c r="A2813">
        <v>32</v>
      </c>
      <c r="B2813">
        <v>12496353</v>
      </c>
      <c r="C2813" t="s">
        <v>1291</v>
      </c>
      <c r="D2813">
        <v>65</v>
      </c>
      <c r="E2813">
        <v>0</v>
      </c>
      <c r="F2813">
        <v>45.5</v>
      </c>
      <c r="G2813">
        <v>0</v>
      </c>
      <c r="H2813">
        <v>0</v>
      </c>
      <c r="I2813">
        <v>0</v>
      </c>
      <c r="K2813">
        <v>1999</v>
      </c>
      <c r="L2813">
        <v>2005</v>
      </c>
    </row>
    <row r="2814" spans="1:12" x14ac:dyDescent="0.25">
      <c r="A2814">
        <v>32</v>
      </c>
      <c r="B2814">
        <v>12496354</v>
      </c>
      <c r="C2814" t="s">
        <v>1292</v>
      </c>
      <c r="D2814">
        <v>86</v>
      </c>
      <c r="E2814">
        <v>0</v>
      </c>
      <c r="F2814">
        <v>60.2</v>
      </c>
      <c r="G2814">
        <v>0</v>
      </c>
      <c r="H2814">
        <v>0</v>
      </c>
      <c r="I2814">
        <v>0</v>
      </c>
      <c r="K2814">
        <v>1998</v>
      </c>
      <c r="L2814">
        <v>2002</v>
      </c>
    </row>
    <row r="2815" spans="1:12" x14ac:dyDescent="0.25">
      <c r="A2815">
        <v>32</v>
      </c>
      <c r="B2815">
        <v>12496355</v>
      </c>
      <c r="C2815" t="s">
        <v>1293</v>
      </c>
      <c r="D2815">
        <v>43</v>
      </c>
      <c r="E2815">
        <v>0</v>
      </c>
      <c r="F2815">
        <v>30.1</v>
      </c>
      <c r="G2815">
        <v>0</v>
      </c>
      <c r="H2815">
        <v>0</v>
      </c>
      <c r="I2815">
        <v>0</v>
      </c>
      <c r="K2815">
        <v>1997</v>
      </c>
      <c r="L2815">
        <v>2003</v>
      </c>
    </row>
    <row r="2816" spans="1:12" x14ac:dyDescent="0.25">
      <c r="A2816">
        <v>32</v>
      </c>
      <c r="B2816">
        <v>12496356</v>
      </c>
      <c r="C2816" t="s">
        <v>1294</v>
      </c>
      <c r="D2816">
        <v>44</v>
      </c>
      <c r="E2816">
        <v>0</v>
      </c>
      <c r="F2816">
        <v>30.8</v>
      </c>
      <c r="G2816">
        <v>0</v>
      </c>
      <c r="H2816">
        <v>0</v>
      </c>
      <c r="I2816">
        <v>0</v>
      </c>
      <c r="K2816">
        <v>1998</v>
      </c>
      <c r="L2816">
        <v>2002</v>
      </c>
    </row>
    <row r="2817" spans="1:12" x14ac:dyDescent="0.25">
      <c r="A2817">
        <v>32</v>
      </c>
      <c r="B2817">
        <v>12496357</v>
      </c>
      <c r="C2817" t="s">
        <v>1295</v>
      </c>
      <c r="D2817">
        <v>88</v>
      </c>
      <c r="E2817">
        <v>0</v>
      </c>
      <c r="F2817">
        <v>61.6</v>
      </c>
      <c r="G2817">
        <v>0</v>
      </c>
      <c r="H2817">
        <v>0</v>
      </c>
      <c r="I2817">
        <v>0</v>
      </c>
      <c r="K2817">
        <v>1998</v>
      </c>
      <c r="L2817">
        <v>2002</v>
      </c>
    </row>
    <row r="2818" spans="1:12" x14ac:dyDescent="0.25">
      <c r="A2818">
        <v>32</v>
      </c>
      <c r="B2818">
        <v>12496358</v>
      </c>
      <c r="C2818" t="s">
        <v>1296</v>
      </c>
      <c r="D2818">
        <v>44</v>
      </c>
      <c r="E2818">
        <v>0</v>
      </c>
      <c r="F2818">
        <v>30.8</v>
      </c>
      <c r="G2818">
        <v>0</v>
      </c>
      <c r="H2818">
        <v>0</v>
      </c>
      <c r="I2818">
        <v>0</v>
      </c>
      <c r="K2818">
        <v>1998</v>
      </c>
      <c r="L2818">
        <v>2002</v>
      </c>
    </row>
    <row r="2819" spans="1:12" x14ac:dyDescent="0.25">
      <c r="A2819">
        <v>32</v>
      </c>
      <c r="B2819">
        <v>12496359</v>
      </c>
      <c r="C2819" t="s">
        <v>1190</v>
      </c>
      <c r="D2819">
        <v>90</v>
      </c>
      <c r="E2819">
        <v>0</v>
      </c>
      <c r="F2819">
        <v>63</v>
      </c>
      <c r="G2819">
        <v>0</v>
      </c>
      <c r="H2819">
        <v>0</v>
      </c>
      <c r="I2819">
        <v>0</v>
      </c>
      <c r="K2819">
        <v>1998</v>
      </c>
      <c r="L2819">
        <v>2004</v>
      </c>
    </row>
    <row r="2820" spans="1:12" x14ac:dyDescent="0.25">
      <c r="A2820">
        <v>32</v>
      </c>
      <c r="B2820">
        <v>12496360</v>
      </c>
      <c r="C2820" t="s">
        <v>1297</v>
      </c>
      <c r="D2820">
        <v>25</v>
      </c>
      <c r="E2820">
        <v>0</v>
      </c>
      <c r="F2820">
        <v>17.5</v>
      </c>
      <c r="G2820">
        <v>0</v>
      </c>
      <c r="H2820">
        <v>0</v>
      </c>
      <c r="I2820">
        <v>0</v>
      </c>
      <c r="K2820">
        <v>1999</v>
      </c>
      <c r="L2820">
        <v>1999</v>
      </c>
    </row>
    <row r="2821" spans="1:12" x14ac:dyDescent="0.25">
      <c r="A2821">
        <v>32</v>
      </c>
      <c r="B2821">
        <v>12496361</v>
      </c>
      <c r="C2821" t="s">
        <v>1298</v>
      </c>
      <c r="D2821">
        <v>28</v>
      </c>
      <c r="E2821">
        <v>0</v>
      </c>
      <c r="F2821">
        <v>19.600000000000001</v>
      </c>
      <c r="G2821">
        <v>0</v>
      </c>
      <c r="H2821">
        <v>0</v>
      </c>
      <c r="I2821">
        <v>0</v>
      </c>
      <c r="K2821">
        <v>1999</v>
      </c>
      <c r="L2821">
        <v>2004</v>
      </c>
    </row>
    <row r="2822" spans="1:12" x14ac:dyDescent="0.25">
      <c r="A2822">
        <v>32</v>
      </c>
      <c r="B2822">
        <v>12496367</v>
      </c>
      <c r="C2822" t="s">
        <v>1299</v>
      </c>
      <c r="D2822">
        <v>224</v>
      </c>
      <c r="E2822">
        <v>0</v>
      </c>
      <c r="F2822">
        <v>156.80000000000001</v>
      </c>
      <c r="G2822">
        <v>0</v>
      </c>
      <c r="H2822">
        <v>0</v>
      </c>
      <c r="I2822">
        <v>0</v>
      </c>
      <c r="K2822">
        <v>1999</v>
      </c>
      <c r="L2822">
        <v>2004</v>
      </c>
    </row>
    <row r="2823" spans="1:12" x14ac:dyDescent="0.25">
      <c r="A2823">
        <v>32</v>
      </c>
      <c r="B2823">
        <v>12496368</v>
      </c>
      <c r="C2823" t="s">
        <v>1300</v>
      </c>
      <c r="D2823">
        <v>269</v>
      </c>
      <c r="E2823">
        <v>0</v>
      </c>
      <c r="F2823">
        <v>188.3</v>
      </c>
      <c r="G2823">
        <v>0</v>
      </c>
      <c r="H2823">
        <v>0</v>
      </c>
      <c r="I2823">
        <v>0</v>
      </c>
      <c r="K2823">
        <v>1999</v>
      </c>
      <c r="L2823">
        <v>2004</v>
      </c>
    </row>
    <row r="2824" spans="1:12" x14ac:dyDescent="0.25">
      <c r="A2824">
        <v>32</v>
      </c>
      <c r="B2824">
        <v>12496369</v>
      </c>
      <c r="C2824" t="s">
        <v>1301</v>
      </c>
      <c r="D2824">
        <v>292</v>
      </c>
      <c r="E2824">
        <v>0</v>
      </c>
      <c r="F2824">
        <v>204.4</v>
      </c>
      <c r="G2824">
        <v>0</v>
      </c>
      <c r="H2824">
        <v>0</v>
      </c>
      <c r="I2824">
        <v>0</v>
      </c>
      <c r="K2824">
        <v>1999</v>
      </c>
      <c r="L2824">
        <v>2004</v>
      </c>
    </row>
    <row r="2825" spans="1:12" x14ac:dyDescent="0.25">
      <c r="A2825">
        <v>32</v>
      </c>
      <c r="B2825">
        <v>12496370</v>
      </c>
      <c r="C2825" t="s">
        <v>1302</v>
      </c>
      <c r="D2825">
        <v>329</v>
      </c>
      <c r="E2825">
        <v>0</v>
      </c>
      <c r="F2825">
        <v>230.3</v>
      </c>
      <c r="G2825">
        <v>0</v>
      </c>
      <c r="H2825">
        <v>0</v>
      </c>
      <c r="I2825">
        <v>0</v>
      </c>
      <c r="K2825">
        <v>1999</v>
      </c>
      <c r="L2825">
        <v>2004</v>
      </c>
    </row>
    <row r="2826" spans="1:12" x14ac:dyDescent="0.25">
      <c r="A2826">
        <v>32</v>
      </c>
      <c r="B2826">
        <v>12496371</v>
      </c>
      <c r="C2826" t="s">
        <v>1303</v>
      </c>
      <c r="D2826">
        <v>247</v>
      </c>
      <c r="E2826">
        <v>0</v>
      </c>
      <c r="F2826">
        <v>172.9</v>
      </c>
      <c r="G2826">
        <v>0</v>
      </c>
      <c r="H2826">
        <v>0</v>
      </c>
      <c r="I2826">
        <v>0</v>
      </c>
      <c r="K2826">
        <v>1999</v>
      </c>
      <c r="L2826">
        <v>2000</v>
      </c>
    </row>
    <row r="2827" spans="1:12" x14ac:dyDescent="0.25">
      <c r="A2827">
        <v>32</v>
      </c>
      <c r="B2827">
        <v>12496375</v>
      </c>
      <c r="C2827" t="s">
        <v>1257</v>
      </c>
      <c r="D2827">
        <v>61</v>
      </c>
      <c r="E2827">
        <v>0</v>
      </c>
      <c r="F2827">
        <v>42.7</v>
      </c>
      <c r="G2827">
        <v>0</v>
      </c>
      <c r="H2827">
        <v>0</v>
      </c>
      <c r="I2827">
        <v>0</v>
      </c>
      <c r="K2827">
        <v>1999</v>
      </c>
      <c r="L2827">
        <v>2007</v>
      </c>
    </row>
    <row r="2828" spans="1:12" x14ac:dyDescent="0.25">
      <c r="A2828">
        <v>32</v>
      </c>
      <c r="B2828">
        <v>12496376</v>
      </c>
      <c r="C2828" t="s">
        <v>1304</v>
      </c>
      <c r="D2828">
        <v>26</v>
      </c>
      <c r="E2828">
        <v>0</v>
      </c>
      <c r="F2828">
        <v>18.2</v>
      </c>
      <c r="G2828">
        <v>0</v>
      </c>
      <c r="H2828">
        <v>0</v>
      </c>
      <c r="I2828">
        <v>0</v>
      </c>
      <c r="K2828">
        <v>1999</v>
      </c>
      <c r="L2828">
        <v>2004</v>
      </c>
    </row>
    <row r="2829" spans="1:12" x14ac:dyDescent="0.25">
      <c r="A2829">
        <v>32</v>
      </c>
      <c r="B2829">
        <v>12496377</v>
      </c>
      <c r="C2829" t="s">
        <v>1305</v>
      </c>
      <c r="D2829">
        <v>26</v>
      </c>
      <c r="E2829">
        <v>0</v>
      </c>
      <c r="F2829">
        <v>18.2</v>
      </c>
      <c r="G2829">
        <v>0</v>
      </c>
      <c r="H2829">
        <v>0</v>
      </c>
      <c r="I2829">
        <v>0</v>
      </c>
      <c r="K2829">
        <v>1999</v>
      </c>
      <c r="L2829">
        <v>2004</v>
      </c>
    </row>
    <row r="2830" spans="1:12" x14ac:dyDescent="0.25">
      <c r="A2830">
        <v>32</v>
      </c>
      <c r="B2830">
        <v>12496378</v>
      </c>
      <c r="C2830" t="s">
        <v>1306</v>
      </c>
      <c r="D2830">
        <v>26</v>
      </c>
      <c r="E2830">
        <v>0</v>
      </c>
      <c r="F2830">
        <v>18.2</v>
      </c>
      <c r="G2830">
        <v>0</v>
      </c>
      <c r="H2830">
        <v>0</v>
      </c>
      <c r="I2830">
        <v>0</v>
      </c>
      <c r="K2830">
        <v>1999</v>
      </c>
      <c r="L2830">
        <v>2004</v>
      </c>
    </row>
    <row r="2831" spans="1:12" x14ac:dyDescent="0.25">
      <c r="A2831">
        <v>32</v>
      </c>
      <c r="B2831">
        <v>12496379</v>
      </c>
      <c r="C2831" t="s">
        <v>1307</v>
      </c>
      <c r="D2831">
        <v>26</v>
      </c>
      <c r="E2831">
        <v>0</v>
      </c>
      <c r="F2831">
        <v>18.2</v>
      </c>
      <c r="G2831">
        <v>0</v>
      </c>
      <c r="H2831">
        <v>0</v>
      </c>
      <c r="I2831">
        <v>0</v>
      </c>
      <c r="K2831">
        <v>1999</v>
      </c>
      <c r="L2831">
        <v>2004</v>
      </c>
    </row>
    <row r="2832" spans="1:12" x14ac:dyDescent="0.25">
      <c r="A2832">
        <v>32</v>
      </c>
      <c r="B2832">
        <v>12496381</v>
      </c>
      <c r="C2832" t="s">
        <v>1308</v>
      </c>
      <c r="D2832">
        <v>44</v>
      </c>
      <c r="E2832">
        <v>0</v>
      </c>
      <c r="F2832">
        <v>30.8</v>
      </c>
      <c r="G2832">
        <v>0</v>
      </c>
      <c r="H2832">
        <v>0</v>
      </c>
      <c r="I2832">
        <v>0</v>
      </c>
      <c r="K2832">
        <v>1998</v>
      </c>
      <c r="L2832">
        <v>2004</v>
      </c>
    </row>
    <row r="2833" spans="1:12" x14ac:dyDescent="0.25">
      <c r="A2833">
        <v>32</v>
      </c>
      <c r="B2833">
        <v>12496382</v>
      </c>
      <c r="C2833" t="s">
        <v>1309</v>
      </c>
      <c r="D2833">
        <v>40</v>
      </c>
      <c r="E2833">
        <v>0</v>
      </c>
      <c r="F2833">
        <v>28</v>
      </c>
      <c r="G2833">
        <v>0</v>
      </c>
      <c r="H2833">
        <v>0</v>
      </c>
      <c r="I2833">
        <v>0</v>
      </c>
      <c r="K2833">
        <v>1998</v>
      </c>
      <c r="L2833">
        <v>2004</v>
      </c>
    </row>
    <row r="2834" spans="1:12" x14ac:dyDescent="0.25">
      <c r="A2834">
        <v>32</v>
      </c>
      <c r="B2834">
        <v>12496389</v>
      </c>
      <c r="C2834" t="s">
        <v>1257</v>
      </c>
      <c r="D2834">
        <v>45</v>
      </c>
      <c r="E2834">
        <v>0</v>
      </c>
      <c r="F2834">
        <v>31.5</v>
      </c>
      <c r="G2834">
        <v>0</v>
      </c>
      <c r="H2834">
        <v>0</v>
      </c>
      <c r="I2834">
        <v>0</v>
      </c>
      <c r="K2834">
        <v>1999</v>
      </c>
      <c r="L2834">
        <v>2007</v>
      </c>
    </row>
    <row r="2835" spans="1:12" x14ac:dyDescent="0.25">
      <c r="A2835">
        <v>32</v>
      </c>
      <c r="B2835">
        <v>12496391</v>
      </c>
      <c r="C2835" t="s">
        <v>1310</v>
      </c>
      <c r="D2835">
        <v>144</v>
      </c>
      <c r="E2835">
        <v>0</v>
      </c>
      <c r="F2835">
        <v>100.8</v>
      </c>
      <c r="G2835">
        <v>0</v>
      </c>
      <c r="H2835">
        <v>0</v>
      </c>
      <c r="I2835">
        <v>0</v>
      </c>
      <c r="K2835">
        <v>1999</v>
      </c>
      <c r="L2835">
        <v>2004</v>
      </c>
    </row>
    <row r="2836" spans="1:12" x14ac:dyDescent="0.25">
      <c r="A2836">
        <v>32</v>
      </c>
      <c r="B2836">
        <v>12496396</v>
      </c>
      <c r="C2836" t="s">
        <v>1152</v>
      </c>
      <c r="D2836">
        <v>40</v>
      </c>
      <c r="E2836">
        <v>0</v>
      </c>
      <c r="F2836">
        <v>28</v>
      </c>
      <c r="G2836">
        <v>0</v>
      </c>
      <c r="H2836">
        <v>0</v>
      </c>
      <c r="I2836">
        <v>0</v>
      </c>
      <c r="K2836">
        <v>1999</v>
      </c>
      <c r="L2836">
        <v>2006</v>
      </c>
    </row>
    <row r="2837" spans="1:12" x14ac:dyDescent="0.25">
      <c r="A2837">
        <v>32</v>
      </c>
      <c r="B2837">
        <v>12496397</v>
      </c>
      <c r="C2837" t="s">
        <v>1152</v>
      </c>
      <c r="D2837">
        <v>40</v>
      </c>
      <c r="E2837">
        <v>0</v>
      </c>
      <c r="F2837">
        <v>28</v>
      </c>
      <c r="G2837">
        <v>0</v>
      </c>
      <c r="H2837">
        <v>0</v>
      </c>
      <c r="I2837">
        <v>0</v>
      </c>
      <c r="K2837">
        <v>1999</v>
      </c>
      <c r="L2837">
        <v>2004</v>
      </c>
    </row>
    <row r="2838" spans="1:12" x14ac:dyDescent="0.25">
      <c r="A2838">
        <v>32</v>
      </c>
      <c r="B2838">
        <v>12496398</v>
      </c>
      <c r="C2838" t="s">
        <v>1311</v>
      </c>
      <c r="D2838">
        <v>67</v>
      </c>
      <c r="E2838">
        <v>0</v>
      </c>
      <c r="F2838">
        <v>46.9</v>
      </c>
      <c r="G2838">
        <v>0</v>
      </c>
      <c r="H2838">
        <v>0</v>
      </c>
      <c r="I2838">
        <v>0</v>
      </c>
      <c r="K2838">
        <v>1999</v>
      </c>
      <c r="L2838">
        <v>2005</v>
      </c>
    </row>
    <row r="2839" spans="1:12" x14ac:dyDescent="0.25">
      <c r="A2839">
        <v>32</v>
      </c>
      <c r="B2839">
        <v>12496399</v>
      </c>
      <c r="C2839" t="s">
        <v>1312</v>
      </c>
      <c r="D2839">
        <v>67</v>
      </c>
      <c r="E2839">
        <v>0</v>
      </c>
      <c r="F2839">
        <v>46.9</v>
      </c>
      <c r="G2839">
        <v>0</v>
      </c>
      <c r="H2839">
        <v>0</v>
      </c>
      <c r="I2839">
        <v>0</v>
      </c>
      <c r="K2839">
        <v>1999</v>
      </c>
      <c r="L2839">
        <v>2005</v>
      </c>
    </row>
    <row r="2840" spans="1:12" x14ac:dyDescent="0.25">
      <c r="A2840">
        <v>32</v>
      </c>
      <c r="B2840">
        <v>12496400</v>
      </c>
      <c r="C2840" t="s">
        <v>1313</v>
      </c>
      <c r="D2840">
        <v>55</v>
      </c>
      <c r="E2840">
        <v>0</v>
      </c>
      <c r="F2840">
        <v>38.5</v>
      </c>
      <c r="G2840">
        <v>0</v>
      </c>
      <c r="H2840">
        <v>0</v>
      </c>
      <c r="I2840">
        <v>0</v>
      </c>
      <c r="K2840">
        <v>1999</v>
      </c>
      <c r="L2840">
        <v>2005</v>
      </c>
    </row>
    <row r="2841" spans="1:12" x14ac:dyDescent="0.25">
      <c r="A2841">
        <v>32</v>
      </c>
      <c r="B2841">
        <v>12496401</v>
      </c>
      <c r="C2841" t="s">
        <v>1314</v>
      </c>
      <c r="D2841">
        <v>55</v>
      </c>
      <c r="E2841">
        <v>0</v>
      </c>
      <c r="F2841">
        <v>38.5</v>
      </c>
      <c r="G2841">
        <v>0</v>
      </c>
      <c r="H2841">
        <v>0</v>
      </c>
      <c r="I2841">
        <v>0</v>
      </c>
      <c r="K2841">
        <v>1999</v>
      </c>
      <c r="L2841">
        <v>2005</v>
      </c>
    </row>
    <row r="2842" spans="1:12" x14ac:dyDescent="0.25">
      <c r="A2842">
        <v>32</v>
      </c>
      <c r="B2842">
        <v>12496404</v>
      </c>
      <c r="C2842" t="s">
        <v>1315</v>
      </c>
      <c r="D2842">
        <v>55</v>
      </c>
      <c r="E2842">
        <v>0</v>
      </c>
      <c r="F2842">
        <v>38.5</v>
      </c>
      <c r="G2842">
        <v>0</v>
      </c>
      <c r="H2842">
        <v>0</v>
      </c>
      <c r="I2842">
        <v>0</v>
      </c>
      <c r="K2842">
        <v>1999</v>
      </c>
      <c r="L2842">
        <v>2005</v>
      </c>
    </row>
    <row r="2843" spans="1:12" x14ac:dyDescent="0.25">
      <c r="A2843">
        <v>32</v>
      </c>
      <c r="B2843">
        <v>12496405</v>
      </c>
      <c r="C2843" t="s">
        <v>1313</v>
      </c>
      <c r="D2843">
        <v>67</v>
      </c>
      <c r="E2843">
        <v>0</v>
      </c>
      <c r="F2843">
        <v>46.9</v>
      </c>
      <c r="G2843">
        <v>0</v>
      </c>
      <c r="H2843">
        <v>0</v>
      </c>
      <c r="I2843">
        <v>0</v>
      </c>
      <c r="K2843">
        <v>1999</v>
      </c>
      <c r="L2843">
        <v>2005</v>
      </c>
    </row>
    <row r="2844" spans="1:12" x14ac:dyDescent="0.25">
      <c r="A2844">
        <v>32</v>
      </c>
      <c r="B2844">
        <v>12496406</v>
      </c>
      <c r="C2844" t="s">
        <v>1314</v>
      </c>
      <c r="D2844">
        <v>67</v>
      </c>
      <c r="E2844">
        <v>0</v>
      </c>
      <c r="F2844">
        <v>46.9</v>
      </c>
      <c r="G2844">
        <v>0</v>
      </c>
      <c r="H2844">
        <v>0</v>
      </c>
      <c r="I2844">
        <v>0</v>
      </c>
      <c r="K2844">
        <v>1999</v>
      </c>
      <c r="L2844">
        <v>2005</v>
      </c>
    </row>
    <row r="2845" spans="1:12" x14ac:dyDescent="0.25">
      <c r="A2845">
        <v>32</v>
      </c>
      <c r="B2845">
        <v>12496407</v>
      </c>
      <c r="C2845" t="s">
        <v>1316</v>
      </c>
      <c r="D2845">
        <v>67</v>
      </c>
      <c r="E2845">
        <v>0</v>
      </c>
      <c r="F2845">
        <v>46.9</v>
      </c>
      <c r="G2845">
        <v>0</v>
      </c>
      <c r="H2845">
        <v>0</v>
      </c>
      <c r="I2845">
        <v>0</v>
      </c>
      <c r="K2845">
        <v>1999</v>
      </c>
      <c r="L2845">
        <v>2005</v>
      </c>
    </row>
    <row r="2846" spans="1:12" x14ac:dyDescent="0.25">
      <c r="A2846">
        <v>32</v>
      </c>
      <c r="B2846">
        <v>12496409</v>
      </c>
      <c r="C2846" t="s">
        <v>1315</v>
      </c>
      <c r="D2846">
        <v>67</v>
      </c>
      <c r="E2846">
        <v>0</v>
      </c>
      <c r="F2846">
        <v>46.9</v>
      </c>
      <c r="G2846">
        <v>0</v>
      </c>
      <c r="H2846">
        <v>0</v>
      </c>
      <c r="I2846">
        <v>0</v>
      </c>
      <c r="K2846">
        <v>1999</v>
      </c>
      <c r="L2846">
        <v>2005</v>
      </c>
    </row>
    <row r="2847" spans="1:12" x14ac:dyDescent="0.25">
      <c r="A2847">
        <v>32</v>
      </c>
      <c r="B2847">
        <v>12496410</v>
      </c>
      <c r="C2847" t="s">
        <v>1313</v>
      </c>
      <c r="D2847">
        <v>67</v>
      </c>
      <c r="E2847">
        <v>0</v>
      </c>
      <c r="F2847">
        <v>46.9</v>
      </c>
      <c r="G2847">
        <v>0</v>
      </c>
      <c r="H2847">
        <v>0</v>
      </c>
      <c r="I2847">
        <v>0</v>
      </c>
      <c r="K2847">
        <v>1999</v>
      </c>
      <c r="L2847">
        <v>2005</v>
      </c>
    </row>
    <row r="2848" spans="1:12" x14ac:dyDescent="0.25">
      <c r="A2848">
        <v>32</v>
      </c>
      <c r="B2848">
        <v>12496411</v>
      </c>
      <c r="C2848" t="s">
        <v>1314</v>
      </c>
      <c r="D2848">
        <v>67</v>
      </c>
      <c r="E2848">
        <v>0</v>
      </c>
      <c r="F2848">
        <v>46.9</v>
      </c>
      <c r="G2848">
        <v>0</v>
      </c>
      <c r="H2848">
        <v>0</v>
      </c>
      <c r="I2848">
        <v>0</v>
      </c>
      <c r="K2848">
        <v>1999</v>
      </c>
      <c r="L2848">
        <v>2005</v>
      </c>
    </row>
    <row r="2849" spans="1:12" x14ac:dyDescent="0.25">
      <c r="A2849">
        <v>32</v>
      </c>
      <c r="B2849">
        <v>12496414</v>
      </c>
      <c r="C2849" t="s">
        <v>1315</v>
      </c>
      <c r="D2849">
        <v>67</v>
      </c>
      <c r="E2849">
        <v>0</v>
      </c>
      <c r="F2849">
        <v>46.9</v>
      </c>
      <c r="G2849">
        <v>0</v>
      </c>
      <c r="H2849">
        <v>0</v>
      </c>
      <c r="I2849">
        <v>0</v>
      </c>
      <c r="K2849">
        <v>1999</v>
      </c>
      <c r="L2849">
        <v>2004</v>
      </c>
    </row>
    <row r="2850" spans="1:12" x14ac:dyDescent="0.25">
      <c r="A2850">
        <v>32</v>
      </c>
      <c r="B2850">
        <v>12496422</v>
      </c>
      <c r="C2850" t="s">
        <v>1317</v>
      </c>
      <c r="D2850">
        <v>174</v>
      </c>
      <c r="E2850">
        <v>0</v>
      </c>
      <c r="F2850">
        <v>121.8</v>
      </c>
      <c r="G2850">
        <v>0</v>
      </c>
      <c r="H2850">
        <v>0</v>
      </c>
      <c r="I2850">
        <v>0</v>
      </c>
      <c r="K2850">
        <v>1999</v>
      </c>
      <c r="L2850">
        <v>2002</v>
      </c>
    </row>
    <row r="2851" spans="1:12" x14ac:dyDescent="0.25">
      <c r="A2851">
        <v>32</v>
      </c>
      <c r="B2851">
        <v>12496423</v>
      </c>
      <c r="C2851" t="s">
        <v>1318</v>
      </c>
      <c r="D2851">
        <v>174</v>
      </c>
      <c r="E2851">
        <v>0</v>
      </c>
      <c r="F2851">
        <v>121.8</v>
      </c>
      <c r="G2851">
        <v>0</v>
      </c>
      <c r="H2851">
        <v>0</v>
      </c>
      <c r="I2851">
        <v>0</v>
      </c>
      <c r="K2851">
        <v>1999</v>
      </c>
      <c r="L2851">
        <v>2002</v>
      </c>
    </row>
    <row r="2852" spans="1:12" x14ac:dyDescent="0.25">
      <c r="A2852">
        <v>32</v>
      </c>
      <c r="B2852">
        <v>12496424</v>
      </c>
      <c r="C2852" t="s">
        <v>1319</v>
      </c>
      <c r="D2852">
        <v>174</v>
      </c>
      <c r="E2852">
        <v>0</v>
      </c>
      <c r="F2852">
        <v>121.8</v>
      </c>
      <c r="G2852">
        <v>0</v>
      </c>
      <c r="H2852">
        <v>0</v>
      </c>
      <c r="I2852">
        <v>0</v>
      </c>
      <c r="K2852">
        <v>1999</v>
      </c>
      <c r="L2852">
        <v>2002</v>
      </c>
    </row>
    <row r="2853" spans="1:12" x14ac:dyDescent="0.25">
      <c r="A2853">
        <v>32</v>
      </c>
      <c r="B2853">
        <v>12496425</v>
      </c>
      <c r="C2853" t="s">
        <v>1320</v>
      </c>
      <c r="D2853">
        <v>87</v>
      </c>
      <c r="E2853">
        <v>0</v>
      </c>
      <c r="F2853">
        <v>60.9</v>
      </c>
      <c r="G2853">
        <v>0</v>
      </c>
      <c r="H2853">
        <v>0</v>
      </c>
      <c r="I2853">
        <v>0</v>
      </c>
      <c r="K2853">
        <v>1999</v>
      </c>
      <c r="L2853">
        <v>2002</v>
      </c>
    </row>
    <row r="2854" spans="1:12" x14ac:dyDescent="0.25">
      <c r="A2854">
        <v>32</v>
      </c>
      <c r="B2854">
        <v>12496431</v>
      </c>
      <c r="C2854" t="s">
        <v>910</v>
      </c>
      <c r="D2854">
        <v>49</v>
      </c>
      <c r="E2854">
        <v>0</v>
      </c>
      <c r="F2854">
        <v>34.299999999999997</v>
      </c>
      <c r="G2854">
        <v>0</v>
      </c>
      <c r="H2854">
        <v>0</v>
      </c>
      <c r="I2854">
        <v>0</v>
      </c>
      <c r="K2854">
        <v>1999</v>
      </c>
      <c r="L2854">
        <v>2005</v>
      </c>
    </row>
    <row r="2855" spans="1:12" x14ac:dyDescent="0.25">
      <c r="A2855">
        <v>32</v>
      </c>
      <c r="B2855">
        <v>12496435</v>
      </c>
      <c r="C2855" t="s">
        <v>1094</v>
      </c>
      <c r="D2855">
        <v>194</v>
      </c>
      <c r="E2855">
        <v>0</v>
      </c>
      <c r="F2855">
        <v>135.80000000000001</v>
      </c>
      <c r="G2855">
        <v>0</v>
      </c>
      <c r="H2855">
        <v>0</v>
      </c>
      <c r="I2855">
        <v>0</v>
      </c>
      <c r="K2855">
        <v>2000</v>
      </c>
      <c r="L2855">
        <v>2000</v>
      </c>
    </row>
    <row r="2856" spans="1:12" x14ac:dyDescent="0.25">
      <c r="A2856">
        <v>32</v>
      </c>
      <c r="B2856">
        <v>12496440</v>
      </c>
      <c r="C2856" t="s">
        <v>1236</v>
      </c>
      <c r="D2856">
        <v>214</v>
      </c>
      <c r="E2856">
        <v>0</v>
      </c>
      <c r="F2856">
        <v>149.80000000000001</v>
      </c>
      <c r="G2856">
        <v>0</v>
      </c>
      <c r="H2856">
        <v>0</v>
      </c>
      <c r="I2856">
        <v>0</v>
      </c>
      <c r="K2856">
        <v>2000</v>
      </c>
      <c r="L2856">
        <v>2005</v>
      </c>
    </row>
    <row r="2857" spans="1:12" x14ac:dyDescent="0.25">
      <c r="A2857">
        <v>32</v>
      </c>
      <c r="B2857">
        <v>12496444</v>
      </c>
      <c r="C2857" t="s">
        <v>1237</v>
      </c>
      <c r="D2857">
        <v>194</v>
      </c>
      <c r="E2857">
        <v>0</v>
      </c>
      <c r="F2857">
        <v>135.80000000000001</v>
      </c>
      <c r="G2857">
        <v>0</v>
      </c>
      <c r="H2857">
        <v>0</v>
      </c>
      <c r="I2857">
        <v>0</v>
      </c>
      <c r="K2857">
        <v>2000</v>
      </c>
      <c r="L2857">
        <v>2001</v>
      </c>
    </row>
    <row r="2858" spans="1:12" x14ac:dyDescent="0.25">
      <c r="A2858">
        <v>32</v>
      </c>
      <c r="B2858">
        <v>12496446</v>
      </c>
      <c r="C2858" t="s">
        <v>1321</v>
      </c>
      <c r="D2858">
        <v>322</v>
      </c>
      <c r="E2858">
        <v>0</v>
      </c>
      <c r="F2858">
        <v>225.4</v>
      </c>
      <c r="G2858">
        <v>0</v>
      </c>
      <c r="H2858">
        <v>0</v>
      </c>
      <c r="I2858">
        <v>0</v>
      </c>
      <c r="K2858">
        <v>1999</v>
      </c>
      <c r="L2858">
        <v>2000</v>
      </c>
    </row>
    <row r="2859" spans="1:12" x14ac:dyDescent="0.25">
      <c r="A2859">
        <v>32</v>
      </c>
      <c r="B2859">
        <v>12496447</v>
      </c>
      <c r="C2859" t="s">
        <v>1322</v>
      </c>
      <c r="D2859">
        <v>322</v>
      </c>
      <c r="E2859">
        <v>0</v>
      </c>
      <c r="F2859">
        <v>225.4</v>
      </c>
      <c r="G2859">
        <v>0</v>
      </c>
      <c r="H2859">
        <v>0</v>
      </c>
      <c r="I2859">
        <v>0</v>
      </c>
      <c r="K2859">
        <v>1999</v>
      </c>
      <c r="L2859">
        <v>2000</v>
      </c>
    </row>
    <row r="2860" spans="1:12" x14ac:dyDescent="0.25">
      <c r="A2860">
        <v>32</v>
      </c>
      <c r="B2860">
        <v>12496448</v>
      </c>
      <c r="C2860" t="s">
        <v>1323</v>
      </c>
      <c r="D2860">
        <v>322</v>
      </c>
      <c r="E2860">
        <v>0</v>
      </c>
      <c r="F2860">
        <v>225.4</v>
      </c>
      <c r="G2860">
        <v>0</v>
      </c>
      <c r="H2860">
        <v>0</v>
      </c>
      <c r="I2860">
        <v>0</v>
      </c>
      <c r="K2860">
        <v>1999</v>
      </c>
      <c r="L2860">
        <v>2000</v>
      </c>
    </row>
    <row r="2861" spans="1:12" x14ac:dyDescent="0.25">
      <c r="A2861">
        <v>32</v>
      </c>
      <c r="B2861">
        <v>12496449</v>
      </c>
      <c r="C2861" t="s">
        <v>1324</v>
      </c>
      <c r="D2861">
        <v>322</v>
      </c>
      <c r="E2861">
        <v>0</v>
      </c>
      <c r="F2861">
        <v>225.4</v>
      </c>
      <c r="G2861">
        <v>0</v>
      </c>
      <c r="H2861">
        <v>0</v>
      </c>
      <c r="I2861">
        <v>0</v>
      </c>
      <c r="K2861">
        <v>1999</v>
      </c>
      <c r="L2861">
        <v>2000</v>
      </c>
    </row>
    <row r="2862" spans="1:12" x14ac:dyDescent="0.25">
      <c r="A2862">
        <v>32</v>
      </c>
      <c r="B2862">
        <v>12496450</v>
      </c>
      <c r="C2862" t="s">
        <v>1325</v>
      </c>
      <c r="D2862">
        <v>322</v>
      </c>
      <c r="E2862">
        <v>0</v>
      </c>
      <c r="F2862">
        <v>225.4</v>
      </c>
      <c r="G2862">
        <v>0</v>
      </c>
      <c r="H2862">
        <v>0</v>
      </c>
      <c r="I2862">
        <v>0</v>
      </c>
      <c r="K2862">
        <v>1999</v>
      </c>
      <c r="L2862">
        <v>2000</v>
      </c>
    </row>
    <row r="2863" spans="1:12" x14ac:dyDescent="0.25">
      <c r="A2863">
        <v>32</v>
      </c>
      <c r="B2863">
        <v>12496453</v>
      </c>
      <c r="C2863" t="s">
        <v>1326</v>
      </c>
      <c r="D2863">
        <v>145</v>
      </c>
      <c r="E2863">
        <v>0</v>
      </c>
      <c r="F2863">
        <v>108.75</v>
      </c>
      <c r="G2863">
        <v>0</v>
      </c>
      <c r="H2863">
        <v>147.28</v>
      </c>
      <c r="I2863">
        <v>0</v>
      </c>
      <c r="K2863">
        <v>1999</v>
      </c>
      <c r="L2863">
        <v>2007</v>
      </c>
    </row>
    <row r="2864" spans="1:12" x14ac:dyDescent="0.25">
      <c r="A2864">
        <v>32</v>
      </c>
      <c r="B2864">
        <v>12496454</v>
      </c>
      <c r="C2864" t="s">
        <v>1326</v>
      </c>
      <c r="D2864">
        <v>145</v>
      </c>
      <c r="E2864">
        <v>0</v>
      </c>
      <c r="F2864">
        <v>108.75</v>
      </c>
      <c r="G2864">
        <v>0</v>
      </c>
      <c r="H2864">
        <v>0</v>
      </c>
      <c r="I2864">
        <v>0</v>
      </c>
      <c r="K2864">
        <v>1999</v>
      </c>
      <c r="L2864">
        <v>2007</v>
      </c>
    </row>
    <row r="2865" spans="1:12" x14ac:dyDescent="0.25">
      <c r="A2865">
        <v>32</v>
      </c>
      <c r="B2865">
        <v>12496455</v>
      </c>
      <c r="C2865" t="s">
        <v>1327</v>
      </c>
      <c r="D2865">
        <v>407</v>
      </c>
      <c r="E2865">
        <v>0</v>
      </c>
      <c r="F2865">
        <v>284.89999999999998</v>
      </c>
      <c r="G2865">
        <v>0</v>
      </c>
      <c r="H2865">
        <v>0</v>
      </c>
      <c r="I2865">
        <v>0</v>
      </c>
      <c r="K2865">
        <v>1988</v>
      </c>
      <c r="L2865">
        <v>2007</v>
      </c>
    </row>
    <row r="2866" spans="1:12" x14ac:dyDescent="0.25">
      <c r="A2866">
        <v>32</v>
      </c>
      <c r="B2866">
        <v>12496456</v>
      </c>
      <c r="C2866" t="s">
        <v>1327</v>
      </c>
      <c r="D2866">
        <v>407</v>
      </c>
      <c r="E2866">
        <v>0</v>
      </c>
      <c r="F2866">
        <v>284.89999999999998</v>
      </c>
      <c r="G2866">
        <v>0</v>
      </c>
      <c r="H2866">
        <v>0</v>
      </c>
      <c r="I2866">
        <v>0</v>
      </c>
      <c r="K2866">
        <v>1988</v>
      </c>
      <c r="L2866">
        <v>2007</v>
      </c>
    </row>
    <row r="2867" spans="1:12" x14ac:dyDescent="0.25">
      <c r="A2867">
        <v>32</v>
      </c>
      <c r="B2867">
        <v>12496457</v>
      </c>
      <c r="C2867" t="s">
        <v>1328</v>
      </c>
      <c r="D2867">
        <v>269</v>
      </c>
      <c r="E2867">
        <v>0</v>
      </c>
      <c r="F2867">
        <v>188.3</v>
      </c>
      <c r="G2867">
        <v>0</v>
      </c>
      <c r="H2867">
        <v>0</v>
      </c>
      <c r="I2867">
        <v>0</v>
      </c>
      <c r="K2867">
        <v>1988</v>
      </c>
      <c r="L2867">
        <v>2007</v>
      </c>
    </row>
    <row r="2868" spans="1:12" x14ac:dyDescent="0.25">
      <c r="A2868">
        <v>32</v>
      </c>
      <c r="B2868">
        <v>12496458</v>
      </c>
      <c r="C2868" t="s">
        <v>1329</v>
      </c>
      <c r="D2868">
        <v>52</v>
      </c>
      <c r="E2868">
        <v>0</v>
      </c>
      <c r="F2868">
        <v>36.4</v>
      </c>
      <c r="G2868">
        <v>0</v>
      </c>
      <c r="H2868">
        <v>0</v>
      </c>
      <c r="I2868">
        <v>0</v>
      </c>
      <c r="K2868">
        <v>1988</v>
      </c>
      <c r="L2868">
        <v>2007</v>
      </c>
    </row>
    <row r="2869" spans="1:12" x14ac:dyDescent="0.25">
      <c r="A2869">
        <v>32</v>
      </c>
      <c r="B2869">
        <v>12496460</v>
      </c>
      <c r="C2869" t="s">
        <v>1330</v>
      </c>
      <c r="D2869">
        <v>86</v>
      </c>
      <c r="E2869">
        <v>0</v>
      </c>
      <c r="F2869">
        <v>60.2</v>
      </c>
      <c r="G2869">
        <v>0</v>
      </c>
      <c r="H2869">
        <v>0</v>
      </c>
      <c r="I2869">
        <v>0</v>
      </c>
      <c r="K2869">
        <v>1998</v>
      </c>
      <c r="L2869">
        <v>2002</v>
      </c>
    </row>
    <row r="2870" spans="1:12" x14ac:dyDescent="0.25">
      <c r="A2870">
        <v>32</v>
      </c>
      <c r="B2870">
        <v>12496461</v>
      </c>
      <c r="C2870" t="s">
        <v>1331</v>
      </c>
      <c r="D2870">
        <v>95</v>
      </c>
      <c r="E2870">
        <v>0</v>
      </c>
      <c r="F2870">
        <v>66.5</v>
      </c>
      <c r="G2870">
        <v>0</v>
      </c>
      <c r="H2870">
        <v>0</v>
      </c>
      <c r="I2870">
        <v>0</v>
      </c>
      <c r="K2870">
        <v>1998</v>
      </c>
      <c r="L2870">
        <v>2005</v>
      </c>
    </row>
    <row r="2871" spans="1:12" x14ac:dyDescent="0.25">
      <c r="A2871">
        <v>32</v>
      </c>
      <c r="B2871">
        <v>12496462</v>
      </c>
      <c r="C2871" t="s">
        <v>1331</v>
      </c>
      <c r="D2871">
        <v>95</v>
      </c>
      <c r="E2871">
        <v>0</v>
      </c>
      <c r="F2871">
        <v>66.5</v>
      </c>
      <c r="G2871">
        <v>0</v>
      </c>
      <c r="H2871">
        <v>0</v>
      </c>
      <c r="I2871">
        <v>0</v>
      </c>
      <c r="K2871">
        <v>1999</v>
      </c>
      <c r="L2871">
        <v>2005</v>
      </c>
    </row>
    <row r="2872" spans="1:12" x14ac:dyDescent="0.25">
      <c r="A2872">
        <v>32</v>
      </c>
      <c r="B2872">
        <v>12496463</v>
      </c>
      <c r="C2872" t="s">
        <v>1332</v>
      </c>
      <c r="D2872">
        <v>86</v>
      </c>
      <c r="E2872">
        <v>0</v>
      </c>
      <c r="F2872">
        <v>60.2</v>
      </c>
      <c r="G2872">
        <v>0</v>
      </c>
      <c r="H2872">
        <v>0</v>
      </c>
      <c r="I2872">
        <v>0</v>
      </c>
      <c r="K2872">
        <v>1998</v>
      </c>
      <c r="L2872">
        <v>2004</v>
      </c>
    </row>
    <row r="2873" spans="1:12" x14ac:dyDescent="0.25">
      <c r="A2873">
        <v>32</v>
      </c>
      <c r="B2873">
        <v>12496464</v>
      </c>
      <c r="C2873" t="s">
        <v>1190</v>
      </c>
      <c r="D2873">
        <v>86</v>
      </c>
      <c r="E2873">
        <v>0</v>
      </c>
      <c r="F2873">
        <v>60.2</v>
      </c>
      <c r="G2873">
        <v>0</v>
      </c>
      <c r="H2873">
        <v>0</v>
      </c>
      <c r="I2873">
        <v>0</v>
      </c>
      <c r="K2873">
        <v>1998</v>
      </c>
      <c r="L2873">
        <v>2004</v>
      </c>
    </row>
    <row r="2874" spans="1:12" x14ac:dyDescent="0.25">
      <c r="A2874">
        <v>32</v>
      </c>
      <c r="B2874">
        <v>12496469</v>
      </c>
      <c r="C2874" t="s">
        <v>1333</v>
      </c>
      <c r="D2874">
        <v>40</v>
      </c>
      <c r="E2874">
        <v>0</v>
      </c>
      <c r="F2874">
        <v>28</v>
      </c>
      <c r="G2874">
        <v>0</v>
      </c>
      <c r="H2874">
        <v>0</v>
      </c>
      <c r="I2874">
        <v>0</v>
      </c>
      <c r="K2874">
        <v>1999</v>
      </c>
      <c r="L2874">
        <v>2004</v>
      </c>
    </row>
    <row r="2875" spans="1:12" x14ac:dyDescent="0.25">
      <c r="A2875">
        <v>32</v>
      </c>
      <c r="B2875">
        <v>12496470</v>
      </c>
      <c r="C2875" t="s">
        <v>1205</v>
      </c>
      <c r="D2875">
        <v>95</v>
      </c>
      <c r="E2875">
        <v>0</v>
      </c>
      <c r="F2875">
        <v>66.5</v>
      </c>
      <c r="G2875">
        <v>0</v>
      </c>
      <c r="H2875">
        <v>0</v>
      </c>
      <c r="I2875">
        <v>0</v>
      </c>
      <c r="K2875">
        <v>1999</v>
      </c>
      <c r="L2875">
        <v>2004</v>
      </c>
    </row>
    <row r="2876" spans="1:12" x14ac:dyDescent="0.25">
      <c r="A2876">
        <v>32</v>
      </c>
      <c r="B2876">
        <v>12496473</v>
      </c>
      <c r="C2876" t="s">
        <v>1334</v>
      </c>
      <c r="D2876">
        <v>15</v>
      </c>
      <c r="E2876">
        <v>0</v>
      </c>
      <c r="F2876">
        <v>10.5</v>
      </c>
      <c r="G2876">
        <v>0</v>
      </c>
      <c r="H2876">
        <v>0</v>
      </c>
      <c r="I2876">
        <v>0</v>
      </c>
      <c r="K2876">
        <v>1999</v>
      </c>
      <c r="L2876">
        <v>2004</v>
      </c>
    </row>
    <row r="2877" spans="1:12" x14ac:dyDescent="0.25">
      <c r="A2877">
        <v>32</v>
      </c>
      <c r="B2877">
        <v>12496475</v>
      </c>
      <c r="C2877" t="s">
        <v>1335</v>
      </c>
      <c r="D2877">
        <v>124</v>
      </c>
      <c r="E2877">
        <v>0</v>
      </c>
      <c r="F2877">
        <v>86.8</v>
      </c>
      <c r="G2877">
        <v>0</v>
      </c>
      <c r="H2877">
        <v>0</v>
      </c>
      <c r="I2877">
        <v>0</v>
      </c>
      <c r="K2877">
        <v>1999</v>
      </c>
      <c r="L2877">
        <v>2004</v>
      </c>
    </row>
    <row r="2878" spans="1:12" x14ac:dyDescent="0.25">
      <c r="A2878">
        <v>32</v>
      </c>
      <c r="B2878">
        <v>12496476</v>
      </c>
      <c r="C2878" t="s">
        <v>1043</v>
      </c>
      <c r="D2878">
        <v>126</v>
      </c>
      <c r="E2878">
        <v>0</v>
      </c>
      <c r="F2878">
        <v>88.2</v>
      </c>
      <c r="G2878">
        <v>0</v>
      </c>
      <c r="H2878">
        <v>0</v>
      </c>
      <c r="I2878">
        <v>0</v>
      </c>
      <c r="K2878">
        <v>1999</v>
      </c>
      <c r="L2878">
        <v>2004</v>
      </c>
    </row>
    <row r="2879" spans="1:12" x14ac:dyDescent="0.25">
      <c r="A2879">
        <v>32</v>
      </c>
      <c r="B2879">
        <v>12496477</v>
      </c>
      <c r="C2879" t="s">
        <v>1043</v>
      </c>
      <c r="D2879">
        <v>114</v>
      </c>
      <c r="E2879">
        <v>0</v>
      </c>
      <c r="F2879">
        <v>79.8</v>
      </c>
      <c r="G2879">
        <v>0</v>
      </c>
      <c r="H2879">
        <v>0</v>
      </c>
      <c r="I2879">
        <v>0</v>
      </c>
      <c r="K2879">
        <v>1999</v>
      </c>
      <c r="L2879">
        <v>2004</v>
      </c>
    </row>
    <row r="2880" spans="1:12" x14ac:dyDescent="0.25">
      <c r="A2880">
        <v>32</v>
      </c>
      <c r="B2880">
        <v>12496482</v>
      </c>
      <c r="C2880" t="s">
        <v>1336</v>
      </c>
      <c r="D2880">
        <v>88</v>
      </c>
      <c r="E2880">
        <v>0</v>
      </c>
      <c r="F2880">
        <v>61.6</v>
      </c>
      <c r="G2880">
        <v>0</v>
      </c>
      <c r="H2880">
        <v>0</v>
      </c>
      <c r="I2880">
        <v>0</v>
      </c>
      <c r="K2880">
        <v>1999</v>
      </c>
      <c r="L2880">
        <v>2004</v>
      </c>
    </row>
    <row r="2881" spans="1:12" x14ac:dyDescent="0.25">
      <c r="A2881">
        <v>32</v>
      </c>
      <c r="B2881">
        <v>12496483</v>
      </c>
      <c r="C2881" t="s">
        <v>1337</v>
      </c>
      <c r="D2881">
        <v>32</v>
      </c>
      <c r="E2881">
        <v>0</v>
      </c>
      <c r="F2881">
        <v>22.4</v>
      </c>
      <c r="G2881">
        <v>0</v>
      </c>
      <c r="H2881">
        <v>0</v>
      </c>
      <c r="I2881">
        <v>0</v>
      </c>
      <c r="K2881">
        <v>1999</v>
      </c>
      <c r="L2881">
        <v>2004</v>
      </c>
    </row>
    <row r="2882" spans="1:12" x14ac:dyDescent="0.25">
      <c r="A2882">
        <v>32</v>
      </c>
      <c r="B2882">
        <v>12496485</v>
      </c>
      <c r="C2882" t="s">
        <v>1231</v>
      </c>
      <c r="D2882">
        <v>105</v>
      </c>
      <c r="E2882">
        <v>0</v>
      </c>
      <c r="F2882">
        <v>73.5</v>
      </c>
      <c r="G2882">
        <v>0</v>
      </c>
      <c r="H2882">
        <v>0</v>
      </c>
      <c r="I2882">
        <v>0</v>
      </c>
      <c r="K2882">
        <v>1999</v>
      </c>
      <c r="L2882">
        <v>2001</v>
      </c>
    </row>
    <row r="2883" spans="1:12" x14ac:dyDescent="0.25">
      <c r="A2883">
        <v>32</v>
      </c>
      <c r="B2883">
        <v>12496491</v>
      </c>
      <c r="C2883" t="s">
        <v>1338</v>
      </c>
      <c r="D2883">
        <v>242</v>
      </c>
      <c r="E2883">
        <v>0</v>
      </c>
      <c r="F2883">
        <v>169.4</v>
      </c>
      <c r="G2883">
        <v>0</v>
      </c>
      <c r="H2883">
        <v>0</v>
      </c>
      <c r="I2883">
        <v>0</v>
      </c>
      <c r="K2883">
        <v>1999</v>
      </c>
      <c r="L2883">
        <v>2004</v>
      </c>
    </row>
    <row r="2884" spans="1:12" x14ac:dyDescent="0.25">
      <c r="A2884">
        <v>32</v>
      </c>
      <c r="B2884">
        <v>12496495</v>
      </c>
      <c r="C2884" t="s">
        <v>1339</v>
      </c>
      <c r="D2884">
        <v>439</v>
      </c>
      <c r="E2884">
        <v>0</v>
      </c>
      <c r="F2884">
        <v>307.3</v>
      </c>
      <c r="G2884">
        <v>0</v>
      </c>
      <c r="H2884">
        <v>0</v>
      </c>
      <c r="I2884">
        <v>0</v>
      </c>
      <c r="K2884">
        <v>1999</v>
      </c>
      <c r="L2884">
        <v>2004</v>
      </c>
    </row>
    <row r="2885" spans="1:12" x14ac:dyDescent="0.25">
      <c r="A2885">
        <v>32</v>
      </c>
      <c r="B2885">
        <v>12496500</v>
      </c>
      <c r="C2885" t="s">
        <v>1340</v>
      </c>
      <c r="D2885">
        <v>415</v>
      </c>
      <c r="E2885">
        <v>0</v>
      </c>
      <c r="F2885">
        <v>311.25</v>
      </c>
      <c r="G2885">
        <v>0</v>
      </c>
      <c r="H2885">
        <v>0</v>
      </c>
      <c r="I2885">
        <v>0</v>
      </c>
      <c r="K2885">
        <v>1999</v>
      </c>
      <c r="L2885">
        <v>2004</v>
      </c>
    </row>
    <row r="2886" spans="1:12" x14ac:dyDescent="0.25">
      <c r="A2886">
        <v>32</v>
      </c>
      <c r="B2886">
        <v>12496543</v>
      </c>
      <c r="C2886" t="s">
        <v>1235</v>
      </c>
      <c r="D2886">
        <v>107</v>
      </c>
      <c r="E2886">
        <v>0</v>
      </c>
      <c r="F2886">
        <v>74.900000000000006</v>
      </c>
      <c r="G2886">
        <v>0</v>
      </c>
      <c r="H2886">
        <v>0</v>
      </c>
      <c r="I2886">
        <v>0</v>
      </c>
      <c r="K2886">
        <v>1998</v>
      </c>
      <c r="L2886">
        <v>2000</v>
      </c>
    </row>
    <row r="2887" spans="1:12" x14ac:dyDescent="0.25">
      <c r="A2887">
        <v>32</v>
      </c>
      <c r="B2887">
        <v>12496544</v>
      </c>
      <c r="C2887" t="s">
        <v>1341</v>
      </c>
      <c r="D2887">
        <v>107</v>
      </c>
      <c r="E2887">
        <v>0</v>
      </c>
      <c r="F2887">
        <v>74.900000000000006</v>
      </c>
      <c r="G2887">
        <v>0</v>
      </c>
      <c r="H2887">
        <v>0</v>
      </c>
      <c r="I2887">
        <v>0</v>
      </c>
      <c r="K2887">
        <v>1998</v>
      </c>
      <c r="L2887">
        <v>2001</v>
      </c>
    </row>
    <row r="2888" spans="1:12" x14ac:dyDescent="0.25">
      <c r="A2888">
        <v>32</v>
      </c>
      <c r="B2888">
        <v>12496545</v>
      </c>
      <c r="C2888" t="s">
        <v>1342</v>
      </c>
      <c r="D2888">
        <v>13</v>
      </c>
      <c r="E2888">
        <v>0</v>
      </c>
      <c r="F2888">
        <v>9.1</v>
      </c>
      <c r="G2888">
        <v>0</v>
      </c>
      <c r="H2888">
        <v>0</v>
      </c>
      <c r="I2888">
        <v>0</v>
      </c>
      <c r="K2888">
        <v>1999</v>
      </c>
      <c r="L2888">
        <v>2000</v>
      </c>
    </row>
    <row r="2889" spans="1:12" x14ac:dyDescent="0.25">
      <c r="A2889">
        <v>32</v>
      </c>
      <c r="B2889">
        <v>12496546</v>
      </c>
      <c r="C2889" t="s">
        <v>1343</v>
      </c>
      <c r="D2889">
        <v>11.79</v>
      </c>
      <c r="E2889">
        <v>0</v>
      </c>
      <c r="F2889">
        <v>8.25</v>
      </c>
      <c r="G2889">
        <v>0</v>
      </c>
      <c r="H2889">
        <v>0</v>
      </c>
      <c r="I2889">
        <v>0</v>
      </c>
      <c r="K2889">
        <v>1999</v>
      </c>
      <c r="L2889">
        <v>2000</v>
      </c>
    </row>
    <row r="2890" spans="1:12" x14ac:dyDescent="0.25">
      <c r="A2890">
        <v>32</v>
      </c>
      <c r="B2890">
        <v>12496547</v>
      </c>
      <c r="C2890" t="s">
        <v>1343</v>
      </c>
      <c r="D2890">
        <v>9.64</v>
      </c>
      <c r="E2890">
        <v>0</v>
      </c>
      <c r="F2890">
        <v>6.75</v>
      </c>
      <c r="G2890">
        <v>0</v>
      </c>
      <c r="H2890">
        <v>0</v>
      </c>
      <c r="I2890">
        <v>0</v>
      </c>
      <c r="K2890">
        <v>1999</v>
      </c>
      <c r="L2890">
        <v>2000</v>
      </c>
    </row>
    <row r="2891" spans="1:12" x14ac:dyDescent="0.25">
      <c r="A2891">
        <v>32</v>
      </c>
      <c r="B2891">
        <v>12496548</v>
      </c>
      <c r="C2891" t="s">
        <v>1343</v>
      </c>
      <c r="D2891">
        <v>11.79</v>
      </c>
      <c r="E2891">
        <v>0</v>
      </c>
      <c r="F2891">
        <v>8.25</v>
      </c>
      <c r="G2891">
        <v>0</v>
      </c>
      <c r="H2891">
        <v>0</v>
      </c>
      <c r="I2891">
        <v>0</v>
      </c>
      <c r="K2891">
        <v>1999</v>
      </c>
      <c r="L2891">
        <v>2000</v>
      </c>
    </row>
    <row r="2892" spans="1:12" x14ac:dyDescent="0.25">
      <c r="A2892">
        <v>32</v>
      </c>
      <c r="B2892">
        <v>12496549</v>
      </c>
      <c r="C2892" t="s">
        <v>1343</v>
      </c>
      <c r="D2892">
        <v>9.64</v>
      </c>
      <c r="E2892">
        <v>0</v>
      </c>
      <c r="F2892">
        <v>6.75</v>
      </c>
      <c r="G2892">
        <v>0</v>
      </c>
      <c r="H2892">
        <v>0</v>
      </c>
      <c r="I2892">
        <v>0</v>
      </c>
      <c r="K2892">
        <v>1999</v>
      </c>
      <c r="L2892">
        <v>2000</v>
      </c>
    </row>
    <row r="2893" spans="1:12" x14ac:dyDescent="0.25">
      <c r="A2893">
        <v>32</v>
      </c>
      <c r="B2893">
        <v>12496550</v>
      </c>
      <c r="C2893" t="s">
        <v>1343</v>
      </c>
      <c r="D2893">
        <v>11.79</v>
      </c>
      <c r="E2893">
        <v>0</v>
      </c>
      <c r="F2893">
        <v>8.25</v>
      </c>
      <c r="G2893">
        <v>0</v>
      </c>
      <c r="H2893">
        <v>0</v>
      </c>
      <c r="I2893">
        <v>0</v>
      </c>
      <c r="K2893">
        <v>1999</v>
      </c>
      <c r="L2893">
        <v>2000</v>
      </c>
    </row>
    <row r="2894" spans="1:12" x14ac:dyDescent="0.25">
      <c r="A2894">
        <v>32</v>
      </c>
      <c r="B2894">
        <v>12496552</v>
      </c>
      <c r="C2894" t="s">
        <v>279</v>
      </c>
      <c r="D2894">
        <v>31</v>
      </c>
      <c r="E2894">
        <v>0</v>
      </c>
      <c r="F2894">
        <v>21.7</v>
      </c>
      <c r="G2894">
        <v>0</v>
      </c>
      <c r="H2894">
        <v>0</v>
      </c>
      <c r="I2894">
        <v>0</v>
      </c>
      <c r="K2894">
        <v>2000</v>
      </c>
      <c r="L2894">
        <v>2000</v>
      </c>
    </row>
    <row r="2895" spans="1:12" x14ac:dyDescent="0.25">
      <c r="A2895">
        <v>32</v>
      </c>
      <c r="B2895">
        <v>12496553</v>
      </c>
      <c r="C2895" t="s">
        <v>200</v>
      </c>
      <c r="D2895">
        <v>23</v>
      </c>
      <c r="E2895">
        <v>0</v>
      </c>
      <c r="F2895">
        <v>16.100000000000001</v>
      </c>
      <c r="G2895">
        <v>0</v>
      </c>
      <c r="H2895">
        <v>0</v>
      </c>
      <c r="I2895">
        <v>0</v>
      </c>
      <c r="K2895">
        <v>2000</v>
      </c>
      <c r="L2895">
        <v>2000</v>
      </c>
    </row>
    <row r="2896" spans="1:12" x14ac:dyDescent="0.25">
      <c r="A2896">
        <v>32</v>
      </c>
      <c r="B2896">
        <v>12496554</v>
      </c>
      <c r="C2896" t="s">
        <v>279</v>
      </c>
      <c r="D2896">
        <v>59</v>
      </c>
      <c r="E2896">
        <v>0</v>
      </c>
      <c r="F2896">
        <v>41.3</v>
      </c>
      <c r="G2896">
        <v>0</v>
      </c>
      <c r="H2896">
        <v>0</v>
      </c>
      <c r="I2896">
        <v>0</v>
      </c>
      <c r="K2896">
        <v>2000</v>
      </c>
      <c r="L2896">
        <v>2004</v>
      </c>
    </row>
    <row r="2897" spans="1:12" x14ac:dyDescent="0.25">
      <c r="A2897">
        <v>32</v>
      </c>
      <c r="B2897">
        <v>12496555</v>
      </c>
      <c r="C2897" t="s">
        <v>200</v>
      </c>
      <c r="D2897">
        <v>47</v>
      </c>
      <c r="E2897">
        <v>0</v>
      </c>
      <c r="F2897">
        <v>32.9</v>
      </c>
      <c r="G2897">
        <v>0</v>
      </c>
      <c r="H2897">
        <v>0</v>
      </c>
      <c r="I2897">
        <v>0</v>
      </c>
      <c r="K2897">
        <v>2000</v>
      </c>
      <c r="L2897">
        <v>2003</v>
      </c>
    </row>
    <row r="2898" spans="1:12" x14ac:dyDescent="0.25">
      <c r="A2898">
        <v>32</v>
      </c>
      <c r="B2898">
        <v>12496556</v>
      </c>
      <c r="C2898" t="s">
        <v>279</v>
      </c>
      <c r="D2898">
        <v>80</v>
      </c>
      <c r="E2898">
        <v>0</v>
      </c>
      <c r="F2898">
        <v>56</v>
      </c>
      <c r="G2898">
        <v>0</v>
      </c>
      <c r="H2898">
        <v>0</v>
      </c>
      <c r="I2898">
        <v>0</v>
      </c>
      <c r="K2898">
        <v>2000</v>
      </c>
      <c r="L2898">
        <v>2004</v>
      </c>
    </row>
    <row r="2899" spans="1:12" x14ac:dyDescent="0.25">
      <c r="A2899">
        <v>32</v>
      </c>
      <c r="B2899">
        <v>12496557</v>
      </c>
      <c r="C2899" t="s">
        <v>279</v>
      </c>
      <c r="D2899">
        <v>80</v>
      </c>
      <c r="E2899">
        <v>0</v>
      </c>
      <c r="F2899">
        <v>56</v>
      </c>
      <c r="G2899">
        <v>0</v>
      </c>
      <c r="H2899">
        <v>0</v>
      </c>
      <c r="I2899">
        <v>0</v>
      </c>
      <c r="K2899">
        <v>2000</v>
      </c>
      <c r="L2899">
        <v>2000</v>
      </c>
    </row>
    <row r="2900" spans="1:12" x14ac:dyDescent="0.25">
      <c r="A2900">
        <v>32</v>
      </c>
      <c r="B2900">
        <v>12496558</v>
      </c>
      <c r="C2900" t="s">
        <v>279</v>
      </c>
      <c r="D2900">
        <v>80</v>
      </c>
      <c r="E2900">
        <v>0</v>
      </c>
      <c r="F2900">
        <v>56</v>
      </c>
      <c r="G2900">
        <v>0</v>
      </c>
      <c r="H2900">
        <v>0</v>
      </c>
      <c r="I2900">
        <v>0</v>
      </c>
      <c r="K2900">
        <v>2000</v>
      </c>
      <c r="L2900">
        <v>2004</v>
      </c>
    </row>
    <row r="2901" spans="1:12" x14ac:dyDescent="0.25">
      <c r="A2901">
        <v>32</v>
      </c>
      <c r="B2901">
        <v>12496559</v>
      </c>
      <c r="C2901" t="s">
        <v>1344</v>
      </c>
      <c r="D2901">
        <v>230</v>
      </c>
      <c r="E2901">
        <v>0</v>
      </c>
      <c r="F2901">
        <v>161</v>
      </c>
      <c r="G2901">
        <v>0</v>
      </c>
      <c r="H2901">
        <v>0</v>
      </c>
      <c r="I2901">
        <v>0</v>
      </c>
      <c r="K2901">
        <v>2002</v>
      </c>
      <c r="L2901">
        <v>2003</v>
      </c>
    </row>
    <row r="2902" spans="1:12" x14ac:dyDescent="0.25">
      <c r="A2902">
        <v>32</v>
      </c>
      <c r="B2902">
        <v>12496562</v>
      </c>
      <c r="C2902" t="s">
        <v>279</v>
      </c>
      <c r="D2902">
        <v>80</v>
      </c>
      <c r="E2902">
        <v>0</v>
      </c>
      <c r="F2902">
        <v>56</v>
      </c>
      <c r="G2902">
        <v>0</v>
      </c>
      <c r="H2902">
        <v>0</v>
      </c>
      <c r="I2902">
        <v>0</v>
      </c>
      <c r="K2902">
        <v>2000</v>
      </c>
      <c r="L2902">
        <v>2000</v>
      </c>
    </row>
    <row r="2903" spans="1:12" x14ac:dyDescent="0.25">
      <c r="A2903">
        <v>32</v>
      </c>
      <c r="B2903">
        <v>12496564</v>
      </c>
      <c r="C2903" t="s">
        <v>279</v>
      </c>
      <c r="D2903">
        <v>59</v>
      </c>
      <c r="E2903">
        <v>0</v>
      </c>
      <c r="F2903">
        <v>41.3</v>
      </c>
      <c r="G2903">
        <v>0</v>
      </c>
      <c r="H2903">
        <v>0</v>
      </c>
      <c r="I2903">
        <v>0</v>
      </c>
      <c r="K2903">
        <v>2000</v>
      </c>
      <c r="L2903">
        <v>2000</v>
      </c>
    </row>
    <row r="2904" spans="1:12" x14ac:dyDescent="0.25">
      <c r="A2904">
        <v>32</v>
      </c>
      <c r="B2904">
        <v>12496566</v>
      </c>
      <c r="C2904" t="s">
        <v>181</v>
      </c>
      <c r="D2904">
        <v>35</v>
      </c>
      <c r="E2904">
        <v>0</v>
      </c>
      <c r="F2904">
        <v>24.5</v>
      </c>
      <c r="G2904">
        <v>0</v>
      </c>
      <c r="H2904">
        <v>0</v>
      </c>
      <c r="I2904">
        <v>0</v>
      </c>
      <c r="K2904">
        <v>1999</v>
      </c>
      <c r="L2904">
        <v>2002</v>
      </c>
    </row>
    <row r="2905" spans="1:12" x14ac:dyDescent="0.25">
      <c r="A2905">
        <v>32</v>
      </c>
      <c r="B2905">
        <v>12496567</v>
      </c>
      <c r="C2905" t="s">
        <v>181</v>
      </c>
      <c r="D2905">
        <v>35</v>
      </c>
      <c r="E2905">
        <v>0</v>
      </c>
      <c r="F2905">
        <v>24.5</v>
      </c>
      <c r="G2905">
        <v>0</v>
      </c>
      <c r="H2905">
        <v>0</v>
      </c>
      <c r="I2905">
        <v>0</v>
      </c>
      <c r="K2905">
        <v>1999</v>
      </c>
      <c r="L2905">
        <v>2007</v>
      </c>
    </row>
    <row r="2906" spans="1:12" x14ac:dyDescent="0.25">
      <c r="A2906">
        <v>32</v>
      </c>
      <c r="B2906">
        <v>12496569</v>
      </c>
      <c r="C2906" t="s">
        <v>181</v>
      </c>
      <c r="D2906">
        <v>31</v>
      </c>
      <c r="E2906">
        <v>0</v>
      </c>
      <c r="F2906">
        <v>21.7</v>
      </c>
      <c r="G2906">
        <v>0</v>
      </c>
      <c r="H2906">
        <v>0</v>
      </c>
      <c r="I2906">
        <v>0</v>
      </c>
      <c r="K2906">
        <v>1999</v>
      </c>
      <c r="L2906">
        <v>2000</v>
      </c>
    </row>
    <row r="2907" spans="1:12" x14ac:dyDescent="0.25">
      <c r="A2907">
        <v>32</v>
      </c>
      <c r="B2907">
        <v>12496571</v>
      </c>
      <c r="C2907" t="s">
        <v>1345</v>
      </c>
      <c r="D2907">
        <v>47</v>
      </c>
      <c r="E2907">
        <v>0</v>
      </c>
      <c r="F2907">
        <v>32.9</v>
      </c>
      <c r="G2907">
        <v>0</v>
      </c>
      <c r="H2907">
        <v>0</v>
      </c>
      <c r="I2907">
        <v>0</v>
      </c>
      <c r="K2907">
        <v>1999</v>
      </c>
      <c r="L2907">
        <v>2000</v>
      </c>
    </row>
    <row r="2908" spans="1:12" x14ac:dyDescent="0.25">
      <c r="A2908">
        <v>32</v>
      </c>
      <c r="B2908">
        <v>12496572</v>
      </c>
      <c r="C2908" t="s">
        <v>1345</v>
      </c>
      <c r="D2908">
        <v>47</v>
      </c>
      <c r="E2908">
        <v>0</v>
      </c>
      <c r="F2908">
        <v>32.9</v>
      </c>
      <c r="G2908">
        <v>0</v>
      </c>
      <c r="H2908">
        <v>0</v>
      </c>
      <c r="I2908">
        <v>0</v>
      </c>
      <c r="K2908">
        <v>1999</v>
      </c>
      <c r="L2908">
        <v>2000</v>
      </c>
    </row>
    <row r="2909" spans="1:12" x14ac:dyDescent="0.25">
      <c r="A2909">
        <v>32</v>
      </c>
      <c r="B2909">
        <v>12496573</v>
      </c>
      <c r="C2909" t="s">
        <v>1346</v>
      </c>
      <c r="D2909">
        <v>47</v>
      </c>
      <c r="E2909">
        <v>0</v>
      </c>
      <c r="F2909">
        <v>32.9</v>
      </c>
      <c r="G2909">
        <v>0</v>
      </c>
      <c r="H2909">
        <v>0</v>
      </c>
      <c r="I2909">
        <v>0</v>
      </c>
      <c r="K2909">
        <v>1999</v>
      </c>
      <c r="L2909">
        <v>2005</v>
      </c>
    </row>
    <row r="2910" spans="1:12" x14ac:dyDescent="0.25">
      <c r="A2910">
        <v>32</v>
      </c>
      <c r="B2910">
        <v>12496574</v>
      </c>
      <c r="C2910" t="s">
        <v>1347</v>
      </c>
      <c r="D2910">
        <v>47</v>
      </c>
      <c r="E2910">
        <v>0</v>
      </c>
      <c r="F2910">
        <v>32.9</v>
      </c>
      <c r="G2910">
        <v>0</v>
      </c>
      <c r="H2910">
        <v>0</v>
      </c>
      <c r="I2910">
        <v>0</v>
      </c>
      <c r="K2910">
        <v>1999</v>
      </c>
      <c r="L2910">
        <v>2005</v>
      </c>
    </row>
    <row r="2911" spans="1:12" x14ac:dyDescent="0.25">
      <c r="A2911">
        <v>32</v>
      </c>
      <c r="B2911">
        <v>12496575</v>
      </c>
      <c r="C2911" t="s">
        <v>1348</v>
      </c>
      <c r="D2911">
        <v>47</v>
      </c>
      <c r="E2911">
        <v>0</v>
      </c>
      <c r="F2911">
        <v>32.9</v>
      </c>
      <c r="G2911">
        <v>0</v>
      </c>
      <c r="H2911">
        <v>0</v>
      </c>
      <c r="I2911">
        <v>0</v>
      </c>
      <c r="K2911">
        <v>1999</v>
      </c>
      <c r="L2911">
        <v>2005</v>
      </c>
    </row>
    <row r="2912" spans="1:12" x14ac:dyDescent="0.25">
      <c r="A2912">
        <v>32</v>
      </c>
      <c r="B2912">
        <v>12496576</v>
      </c>
      <c r="C2912" t="s">
        <v>1349</v>
      </c>
      <c r="D2912">
        <v>47</v>
      </c>
      <c r="E2912">
        <v>0</v>
      </c>
      <c r="F2912">
        <v>32.9</v>
      </c>
      <c r="G2912">
        <v>0</v>
      </c>
      <c r="H2912">
        <v>0</v>
      </c>
      <c r="I2912">
        <v>0</v>
      </c>
      <c r="K2912">
        <v>1999</v>
      </c>
      <c r="L2912">
        <v>2005</v>
      </c>
    </row>
    <row r="2913" spans="1:12" x14ac:dyDescent="0.25">
      <c r="A2913">
        <v>32</v>
      </c>
      <c r="B2913">
        <v>12496577</v>
      </c>
      <c r="C2913" t="s">
        <v>1350</v>
      </c>
      <c r="D2913">
        <v>47</v>
      </c>
      <c r="E2913">
        <v>0</v>
      </c>
      <c r="F2913">
        <v>32.9</v>
      </c>
      <c r="G2913">
        <v>0</v>
      </c>
      <c r="H2913">
        <v>0</v>
      </c>
      <c r="I2913">
        <v>0</v>
      </c>
      <c r="K2913">
        <v>1999</v>
      </c>
      <c r="L2913">
        <v>2005</v>
      </c>
    </row>
    <row r="2914" spans="1:12" x14ac:dyDescent="0.25">
      <c r="A2914">
        <v>32</v>
      </c>
      <c r="B2914">
        <v>12496579</v>
      </c>
      <c r="C2914" t="s">
        <v>1351</v>
      </c>
      <c r="D2914">
        <v>57</v>
      </c>
      <c r="E2914">
        <v>0</v>
      </c>
      <c r="F2914">
        <v>39.9</v>
      </c>
      <c r="G2914">
        <v>0</v>
      </c>
      <c r="H2914">
        <v>0</v>
      </c>
      <c r="I2914">
        <v>0</v>
      </c>
      <c r="K2914">
        <v>1999</v>
      </c>
      <c r="L2914">
        <v>2000</v>
      </c>
    </row>
    <row r="2915" spans="1:12" x14ac:dyDescent="0.25">
      <c r="A2915">
        <v>32</v>
      </c>
      <c r="B2915">
        <v>12496589</v>
      </c>
      <c r="C2915" t="s">
        <v>1352</v>
      </c>
      <c r="D2915">
        <v>188</v>
      </c>
      <c r="E2915">
        <v>0</v>
      </c>
      <c r="F2915">
        <v>131.6</v>
      </c>
      <c r="G2915">
        <v>0</v>
      </c>
      <c r="H2915">
        <v>0</v>
      </c>
      <c r="I2915">
        <v>0</v>
      </c>
      <c r="K2915">
        <v>1999</v>
      </c>
      <c r="L2915">
        <v>2005</v>
      </c>
    </row>
    <row r="2916" spans="1:12" x14ac:dyDescent="0.25">
      <c r="A2916">
        <v>32</v>
      </c>
      <c r="B2916">
        <v>12496592</v>
      </c>
      <c r="C2916" t="s">
        <v>1353</v>
      </c>
      <c r="D2916">
        <v>515</v>
      </c>
      <c r="E2916">
        <v>0</v>
      </c>
      <c r="F2916">
        <v>386.25</v>
      </c>
      <c r="G2916">
        <v>0</v>
      </c>
      <c r="H2916">
        <v>0</v>
      </c>
      <c r="I2916">
        <v>0</v>
      </c>
      <c r="K2916">
        <v>1999</v>
      </c>
      <c r="L2916">
        <v>2004</v>
      </c>
    </row>
    <row r="2917" spans="1:12" x14ac:dyDescent="0.25">
      <c r="A2917">
        <v>32</v>
      </c>
      <c r="B2917">
        <v>12496593</v>
      </c>
      <c r="C2917" t="s">
        <v>1354</v>
      </c>
      <c r="D2917">
        <v>505</v>
      </c>
      <c r="E2917">
        <v>0</v>
      </c>
      <c r="F2917">
        <v>353.5</v>
      </c>
      <c r="G2917">
        <v>0</v>
      </c>
      <c r="H2917">
        <v>0</v>
      </c>
      <c r="I2917">
        <v>0</v>
      </c>
      <c r="K2917">
        <v>1999</v>
      </c>
      <c r="L2917">
        <v>2004</v>
      </c>
    </row>
    <row r="2918" spans="1:12" x14ac:dyDescent="0.25">
      <c r="A2918">
        <v>32</v>
      </c>
      <c r="B2918">
        <v>12496594</v>
      </c>
      <c r="C2918" t="s">
        <v>1355</v>
      </c>
      <c r="D2918">
        <v>505</v>
      </c>
      <c r="E2918">
        <v>0</v>
      </c>
      <c r="F2918">
        <v>353.5</v>
      </c>
      <c r="G2918">
        <v>0</v>
      </c>
      <c r="H2918">
        <v>0</v>
      </c>
      <c r="I2918">
        <v>0</v>
      </c>
      <c r="K2918">
        <v>1999</v>
      </c>
      <c r="L2918">
        <v>2004</v>
      </c>
    </row>
    <row r="2919" spans="1:12" x14ac:dyDescent="0.25">
      <c r="A2919">
        <v>32</v>
      </c>
      <c r="B2919">
        <v>12496599</v>
      </c>
      <c r="C2919" t="s">
        <v>1356</v>
      </c>
      <c r="D2919">
        <v>20</v>
      </c>
      <c r="E2919">
        <v>0</v>
      </c>
      <c r="F2919">
        <v>15</v>
      </c>
      <c r="G2919">
        <v>0</v>
      </c>
      <c r="H2919">
        <v>20.309999999999999</v>
      </c>
      <c r="I2919">
        <v>0</v>
      </c>
      <c r="K2919">
        <v>1999</v>
      </c>
      <c r="L2919">
        <v>2018</v>
      </c>
    </row>
    <row r="2920" spans="1:12" x14ac:dyDescent="0.25">
      <c r="A2920">
        <v>32</v>
      </c>
      <c r="B2920">
        <v>12496603</v>
      </c>
      <c r="C2920" t="s">
        <v>1357</v>
      </c>
      <c r="D2920">
        <v>46</v>
      </c>
      <c r="E2920">
        <v>0</v>
      </c>
      <c r="F2920">
        <v>32.200000000000003</v>
      </c>
      <c r="G2920">
        <v>0</v>
      </c>
      <c r="H2920">
        <v>0</v>
      </c>
      <c r="I2920">
        <v>0</v>
      </c>
      <c r="K2920">
        <v>1999</v>
      </c>
      <c r="L2920">
        <v>2004</v>
      </c>
    </row>
    <row r="2921" spans="1:12" x14ac:dyDescent="0.25">
      <c r="A2921">
        <v>32</v>
      </c>
      <c r="B2921">
        <v>12496605</v>
      </c>
      <c r="C2921" t="s">
        <v>1304</v>
      </c>
      <c r="D2921">
        <v>43</v>
      </c>
      <c r="E2921">
        <v>0</v>
      </c>
      <c r="F2921">
        <v>30.1</v>
      </c>
      <c r="G2921">
        <v>0</v>
      </c>
      <c r="H2921">
        <v>0</v>
      </c>
      <c r="I2921">
        <v>0</v>
      </c>
      <c r="K2921">
        <v>1999</v>
      </c>
      <c r="L2921">
        <v>2005</v>
      </c>
    </row>
    <row r="2922" spans="1:12" x14ac:dyDescent="0.25">
      <c r="A2922">
        <v>32</v>
      </c>
      <c r="B2922">
        <v>12496608</v>
      </c>
      <c r="C2922" t="s">
        <v>1358</v>
      </c>
      <c r="D2922">
        <v>45</v>
      </c>
      <c r="E2922">
        <v>0</v>
      </c>
      <c r="F2922">
        <v>31.5</v>
      </c>
      <c r="G2922">
        <v>0</v>
      </c>
      <c r="H2922">
        <v>0</v>
      </c>
      <c r="I2922">
        <v>0</v>
      </c>
      <c r="K2922">
        <v>1997</v>
      </c>
      <c r="L2922">
        <v>2005</v>
      </c>
    </row>
    <row r="2923" spans="1:12" x14ac:dyDescent="0.25">
      <c r="A2923">
        <v>32</v>
      </c>
      <c r="B2923">
        <v>12496609</v>
      </c>
      <c r="C2923" t="s">
        <v>1359</v>
      </c>
      <c r="D2923">
        <v>8.57</v>
      </c>
      <c r="E2923">
        <v>0</v>
      </c>
      <c r="F2923">
        <v>6</v>
      </c>
      <c r="G2923">
        <v>0</v>
      </c>
      <c r="H2923">
        <v>0</v>
      </c>
      <c r="I2923">
        <v>0</v>
      </c>
      <c r="K2923">
        <v>1997</v>
      </c>
      <c r="L2923">
        <v>1999</v>
      </c>
    </row>
    <row r="2924" spans="1:12" x14ac:dyDescent="0.25">
      <c r="A2924">
        <v>32</v>
      </c>
      <c r="B2924">
        <v>12496610</v>
      </c>
      <c r="C2924" t="s">
        <v>1360</v>
      </c>
      <c r="D2924">
        <v>9</v>
      </c>
      <c r="E2924">
        <v>0</v>
      </c>
      <c r="F2924">
        <v>6.3</v>
      </c>
      <c r="G2924">
        <v>0</v>
      </c>
      <c r="H2924">
        <v>0</v>
      </c>
      <c r="I2924">
        <v>0</v>
      </c>
      <c r="K2924">
        <v>1997</v>
      </c>
      <c r="L2924">
        <v>1999</v>
      </c>
    </row>
    <row r="2925" spans="1:12" x14ac:dyDescent="0.25">
      <c r="A2925">
        <v>32</v>
      </c>
      <c r="B2925">
        <v>12496611</v>
      </c>
      <c r="C2925" t="s">
        <v>1361</v>
      </c>
      <c r="D2925">
        <v>97</v>
      </c>
      <c r="E2925">
        <v>0</v>
      </c>
      <c r="F2925">
        <v>67.900000000000006</v>
      </c>
      <c r="G2925">
        <v>0</v>
      </c>
      <c r="H2925">
        <v>0</v>
      </c>
      <c r="I2925">
        <v>0</v>
      </c>
      <c r="K2925">
        <v>2000</v>
      </c>
      <c r="L2925">
        <v>2000</v>
      </c>
    </row>
    <row r="2926" spans="1:12" x14ac:dyDescent="0.25">
      <c r="A2926">
        <v>32</v>
      </c>
      <c r="B2926">
        <v>12496614</v>
      </c>
      <c r="C2926" t="s">
        <v>1362</v>
      </c>
      <c r="D2926">
        <v>214</v>
      </c>
      <c r="E2926">
        <v>0</v>
      </c>
      <c r="F2926">
        <v>149.80000000000001</v>
      </c>
      <c r="G2926">
        <v>0</v>
      </c>
      <c r="H2926">
        <v>0</v>
      </c>
      <c r="I2926">
        <v>0</v>
      </c>
      <c r="K2926">
        <v>2000</v>
      </c>
      <c r="L2926">
        <v>2007</v>
      </c>
    </row>
    <row r="2927" spans="1:12" x14ac:dyDescent="0.25">
      <c r="A2927">
        <v>32</v>
      </c>
      <c r="B2927">
        <v>12496617</v>
      </c>
      <c r="C2927" t="s">
        <v>1363</v>
      </c>
      <c r="D2927">
        <v>194</v>
      </c>
      <c r="E2927">
        <v>0</v>
      </c>
      <c r="F2927">
        <v>135.80000000000001</v>
      </c>
      <c r="G2927">
        <v>0</v>
      </c>
      <c r="H2927">
        <v>0</v>
      </c>
      <c r="I2927">
        <v>0</v>
      </c>
      <c r="K2927">
        <v>2000</v>
      </c>
      <c r="L2927">
        <v>2001</v>
      </c>
    </row>
    <row r="2928" spans="1:12" x14ac:dyDescent="0.25">
      <c r="A2928">
        <v>32</v>
      </c>
      <c r="B2928">
        <v>12496621</v>
      </c>
      <c r="C2928" t="s">
        <v>1345</v>
      </c>
      <c r="D2928">
        <v>145</v>
      </c>
      <c r="E2928">
        <v>0</v>
      </c>
      <c r="F2928">
        <v>101.5</v>
      </c>
      <c r="G2928">
        <v>0</v>
      </c>
      <c r="H2928">
        <v>0</v>
      </c>
      <c r="I2928">
        <v>0</v>
      </c>
      <c r="K2928">
        <v>1999</v>
      </c>
      <c r="L2928">
        <v>2000</v>
      </c>
    </row>
    <row r="2929" spans="1:12" x14ac:dyDescent="0.25">
      <c r="A2929">
        <v>32</v>
      </c>
      <c r="B2929">
        <v>12496626</v>
      </c>
      <c r="C2929" t="s">
        <v>1345</v>
      </c>
      <c r="D2929">
        <v>90</v>
      </c>
      <c r="E2929">
        <v>0</v>
      </c>
      <c r="F2929">
        <v>63</v>
      </c>
      <c r="G2929">
        <v>0</v>
      </c>
      <c r="H2929">
        <v>0</v>
      </c>
      <c r="I2929">
        <v>0</v>
      </c>
      <c r="K2929">
        <v>1999</v>
      </c>
      <c r="L2929">
        <v>2000</v>
      </c>
    </row>
    <row r="2930" spans="1:12" x14ac:dyDescent="0.25">
      <c r="A2930">
        <v>32</v>
      </c>
      <c r="B2930">
        <v>12496629</v>
      </c>
      <c r="C2930" t="s">
        <v>1364</v>
      </c>
      <c r="D2930">
        <v>90</v>
      </c>
      <c r="E2930">
        <v>0</v>
      </c>
      <c r="F2930">
        <v>63</v>
      </c>
      <c r="G2930">
        <v>0</v>
      </c>
      <c r="H2930">
        <v>0</v>
      </c>
      <c r="I2930">
        <v>0</v>
      </c>
      <c r="K2930">
        <v>1999</v>
      </c>
      <c r="L2930">
        <v>2005</v>
      </c>
    </row>
    <row r="2931" spans="1:12" x14ac:dyDescent="0.25">
      <c r="A2931">
        <v>32</v>
      </c>
      <c r="B2931">
        <v>12496630</v>
      </c>
      <c r="C2931" t="s">
        <v>1365</v>
      </c>
      <c r="D2931">
        <v>90</v>
      </c>
      <c r="E2931">
        <v>0</v>
      </c>
      <c r="F2931">
        <v>63</v>
      </c>
      <c r="G2931">
        <v>0</v>
      </c>
      <c r="H2931">
        <v>0</v>
      </c>
      <c r="I2931">
        <v>0</v>
      </c>
      <c r="K2931">
        <v>1999</v>
      </c>
      <c r="L2931">
        <v>2005</v>
      </c>
    </row>
    <row r="2932" spans="1:12" x14ac:dyDescent="0.25">
      <c r="A2932">
        <v>32</v>
      </c>
      <c r="B2932">
        <v>12496635</v>
      </c>
      <c r="C2932" t="s">
        <v>1350</v>
      </c>
      <c r="D2932">
        <v>175</v>
      </c>
      <c r="E2932">
        <v>0</v>
      </c>
      <c r="F2932">
        <v>122.5</v>
      </c>
      <c r="G2932">
        <v>0</v>
      </c>
      <c r="H2932">
        <v>0</v>
      </c>
      <c r="I2932">
        <v>0</v>
      </c>
      <c r="K2932">
        <v>1999</v>
      </c>
      <c r="L2932">
        <v>2005</v>
      </c>
    </row>
    <row r="2933" spans="1:12" x14ac:dyDescent="0.25">
      <c r="A2933">
        <v>32</v>
      </c>
      <c r="B2933">
        <v>12496639</v>
      </c>
      <c r="C2933" t="s">
        <v>1349</v>
      </c>
      <c r="D2933">
        <v>175</v>
      </c>
      <c r="E2933">
        <v>0</v>
      </c>
      <c r="F2933">
        <v>122.5</v>
      </c>
      <c r="G2933">
        <v>0</v>
      </c>
      <c r="H2933">
        <v>0</v>
      </c>
      <c r="I2933">
        <v>0</v>
      </c>
      <c r="K2933">
        <v>1999</v>
      </c>
      <c r="L2933">
        <v>2005</v>
      </c>
    </row>
    <row r="2934" spans="1:12" x14ac:dyDescent="0.25">
      <c r="A2934">
        <v>32</v>
      </c>
      <c r="B2934">
        <v>12496640</v>
      </c>
      <c r="C2934" t="s">
        <v>1350</v>
      </c>
      <c r="D2934">
        <v>175</v>
      </c>
      <c r="E2934">
        <v>0</v>
      </c>
      <c r="F2934">
        <v>122.5</v>
      </c>
      <c r="G2934">
        <v>0</v>
      </c>
      <c r="H2934">
        <v>0</v>
      </c>
      <c r="I2934">
        <v>0</v>
      </c>
      <c r="K2934">
        <v>1999</v>
      </c>
      <c r="L2934">
        <v>2005</v>
      </c>
    </row>
    <row r="2935" spans="1:12" x14ac:dyDescent="0.25">
      <c r="A2935">
        <v>32</v>
      </c>
      <c r="B2935">
        <v>12496641</v>
      </c>
      <c r="C2935" t="s">
        <v>1366</v>
      </c>
      <c r="D2935">
        <v>20</v>
      </c>
      <c r="E2935">
        <v>0</v>
      </c>
      <c r="F2935">
        <v>15</v>
      </c>
      <c r="G2935">
        <v>0</v>
      </c>
      <c r="H2935">
        <v>0</v>
      </c>
      <c r="I2935">
        <v>0</v>
      </c>
      <c r="K2935">
        <v>2000</v>
      </c>
      <c r="L2935">
        <v>2014</v>
      </c>
    </row>
    <row r="2936" spans="1:12" x14ac:dyDescent="0.25">
      <c r="A2936">
        <v>32</v>
      </c>
      <c r="B2936">
        <v>12496642</v>
      </c>
      <c r="C2936" t="s">
        <v>1367</v>
      </c>
      <c r="D2936">
        <v>715</v>
      </c>
      <c r="E2936">
        <v>0</v>
      </c>
      <c r="F2936">
        <v>500.5</v>
      </c>
      <c r="G2936">
        <v>0</v>
      </c>
      <c r="H2936">
        <v>0</v>
      </c>
      <c r="I2936">
        <v>0</v>
      </c>
      <c r="K2936">
        <v>1999</v>
      </c>
      <c r="L2936">
        <v>2005</v>
      </c>
    </row>
    <row r="2937" spans="1:12" x14ac:dyDescent="0.25">
      <c r="A2937">
        <v>32</v>
      </c>
      <c r="B2937">
        <v>12496643</v>
      </c>
      <c r="C2937" t="s">
        <v>1368</v>
      </c>
      <c r="D2937">
        <v>500</v>
      </c>
      <c r="E2937">
        <v>0</v>
      </c>
      <c r="F2937">
        <v>350</v>
      </c>
      <c r="G2937">
        <v>0</v>
      </c>
      <c r="H2937">
        <v>0</v>
      </c>
      <c r="I2937">
        <v>0</v>
      </c>
      <c r="K2937">
        <v>1999</v>
      </c>
      <c r="L2937">
        <v>2005</v>
      </c>
    </row>
    <row r="2938" spans="1:12" x14ac:dyDescent="0.25">
      <c r="A2938">
        <v>32</v>
      </c>
      <c r="B2938">
        <v>12496644</v>
      </c>
      <c r="C2938" t="s">
        <v>1369</v>
      </c>
      <c r="D2938">
        <v>679</v>
      </c>
      <c r="E2938">
        <v>0</v>
      </c>
      <c r="F2938">
        <v>475.3</v>
      </c>
      <c r="G2938">
        <v>0</v>
      </c>
      <c r="H2938">
        <v>0</v>
      </c>
      <c r="I2938">
        <v>0</v>
      </c>
      <c r="K2938">
        <v>1999</v>
      </c>
      <c r="L2938">
        <v>2005</v>
      </c>
    </row>
    <row r="2939" spans="1:12" x14ac:dyDescent="0.25">
      <c r="A2939">
        <v>32</v>
      </c>
      <c r="B2939">
        <v>12496645</v>
      </c>
      <c r="C2939" t="s">
        <v>1368</v>
      </c>
      <c r="D2939">
        <v>679</v>
      </c>
      <c r="E2939">
        <v>0</v>
      </c>
      <c r="F2939">
        <v>475.3</v>
      </c>
      <c r="G2939">
        <v>0</v>
      </c>
      <c r="H2939">
        <v>0</v>
      </c>
      <c r="I2939">
        <v>0</v>
      </c>
      <c r="K2939">
        <v>1999</v>
      </c>
      <c r="L2939">
        <v>2005</v>
      </c>
    </row>
    <row r="2940" spans="1:12" x14ac:dyDescent="0.25">
      <c r="A2940">
        <v>32</v>
      </c>
      <c r="B2940">
        <v>12496646</v>
      </c>
      <c r="C2940" t="s">
        <v>1367</v>
      </c>
      <c r="D2940">
        <v>750</v>
      </c>
      <c r="E2940">
        <v>0</v>
      </c>
      <c r="F2940">
        <v>525</v>
      </c>
      <c r="G2940">
        <v>0</v>
      </c>
      <c r="H2940">
        <v>0</v>
      </c>
      <c r="I2940">
        <v>0</v>
      </c>
      <c r="K2940">
        <v>1999</v>
      </c>
      <c r="L2940">
        <v>2004</v>
      </c>
    </row>
    <row r="2941" spans="1:12" x14ac:dyDescent="0.25">
      <c r="A2941">
        <v>32</v>
      </c>
      <c r="B2941">
        <v>12496647</v>
      </c>
      <c r="C2941" t="s">
        <v>1368</v>
      </c>
      <c r="D2941">
        <v>522</v>
      </c>
      <c r="E2941">
        <v>0</v>
      </c>
      <c r="F2941">
        <v>365.4</v>
      </c>
      <c r="G2941">
        <v>0</v>
      </c>
      <c r="H2941">
        <v>0</v>
      </c>
      <c r="I2941">
        <v>0</v>
      </c>
      <c r="K2941">
        <v>1999</v>
      </c>
      <c r="L2941">
        <v>2005</v>
      </c>
    </row>
    <row r="2942" spans="1:12" x14ac:dyDescent="0.25">
      <c r="A2942">
        <v>32</v>
      </c>
      <c r="B2942">
        <v>12496648</v>
      </c>
      <c r="C2942" t="s">
        <v>1369</v>
      </c>
      <c r="D2942">
        <v>700</v>
      </c>
      <c r="E2942">
        <v>0</v>
      </c>
      <c r="F2942">
        <v>490</v>
      </c>
      <c r="G2942">
        <v>0</v>
      </c>
      <c r="H2942">
        <v>0</v>
      </c>
      <c r="I2942">
        <v>0</v>
      </c>
      <c r="K2942">
        <v>1999</v>
      </c>
      <c r="L2942">
        <v>2005</v>
      </c>
    </row>
    <row r="2943" spans="1:12" x14ac:dyDescent="0.25">
      <c r="A2943">
        <v>32</v>
      </c>
      <c r="B2943">
        <v>12496649</v>
      </c>
      <c r="C2943" t="s">
        <v>1368</v>
      </c>
      <c r="D2943">
        <v>700</v>
      </c>
      <c r="E2943">
        <v>0</v>
      </c>
      <c r="F2943">
        <v>490</v>
      </c>
      <c r="G2943">
        <v>0</v>
      </c>
      <c r="H2943">
        <v>0</v>
      </c>
      <c r="I2943">
        <v>0</v>
      </c>
      <c r="K2943">
        <v>1999</v>
      </c>
      <c r="L2943">
        <v>2005</v>
      </c>
    </row>
    <row r="2944" spans="1:12" x14ac:dyDescent="0.25">
      <c r="A2944">
        <v>32</v>
      </c>
      <c r="B2944">
        <v>12496651</v>
      </c>
      <c r="C2944" t="s">
        <v>923</v>
      </c>
      <c r="D2944">
        <v>40</v>
      </c>
      <c r="E2944">
        <v>0</v>
      </c>
      <c r="F2944">
        <v>28</v>
      </c>
      <c r="G2944">
        <v>0</v>
      </c>
      <c r="H2944">
        <v>0</v>
      </c>
      <c r="I2944">
        <v>0</v>
      </c>
      <c r="K2944">
        <v>2000</v>
      </c>
      <c r="L2944">
        <v>2005</v>
      </c>
    </row>
    <row r="2945" spans="1:12" x14ac:dyDescent="0.25">
      <c r="A2945">
        <v>32</v>
      </c>
      <c r="B2945">
        <v>12496653</v>
      </c>
      <c r="C2945" t="s">
        <v>1342</v>
      </c>
      <c r="D2945">
        <v>10.5</v>
      </c>
      <c r="E2945">
        <v>0</v>
      </c>
      <c r="F2945">
        <v>7.35</v>
      </c>
      <c r="G2945">
        <v>0</v>
      </c>
      <c r="H2945">
        <v>0</v>
      </c>
      <c r="I2945">
        <v>0</v>
      </c>
      <c r="K2945">
        <v>1999</v>
      </c>
      <c r="L2945">
        <v>1999</v>
      </c>
    </row>
    <row r="2946" spans="1:12" x14ac:dyDescent="0.25">
      <c r="A2946">
        <v>32</v>
      </c>
      <c r="B2946">
        <v>12496654</v>
      </c>
      <c r="C2946" t="s">
        <v>1342</v>
      </c>
      <c r="D2946">
        <v>28</v>
      </c>
      <c r="E2946">
        <v>0</v>
      </c>
      <c r="F2946">
        <v>19.600000000000001</v>
      </c>
      <c r="G2946">
        <v>0</v>
      </c>
      <c r="H2946">
        <v>0</v>
      </c>
      <c r="I2946">
        <v>0</v>
      </c>
      <c r="K2946">
        <v>1998</v>
      </c>
      <c r="L2946">
        <v>2002</v>
      </c>
    </row>
    <row r="2947" spans="1:12" x14ac:dyDescent="0.25">
      <c r="A2947">
        <v>32</v>
      </c>
      <c r="B2947">
        <v>12496655</v>
      </c>
      <c r="C2947" t="s">
        <v>1342</v>
      </c>
      <c r="D2947">
        <v>28</v>
      </c>
      <c r="E2947">
        <v>0</v>
      </c>
      <c r="F2947">
        <v>19.600000000000001</v>
      </c>
      <c r="G2947">
        <v>0</v>
      </c>
      <c r="H2947">
        <v>0</v>
      </c>
      <c r="I2947">
        <v>0</v>
      </c>
      <c r="K2947">
        <v>1998</v>
      </c>
      <c r="L2947">
        <v>2002</v>
      </c>
    </row>
    <row r="2948" spans="1:12" x14ac:dyDescent="0.25">
      <c r="A2948">
        <v>32</v>
      </c>
      <c r="B2948">
        <v>12496656</v>
      </c>
      <c r="C2948" t="s">
        <v>1370</v>
      </c>
      <c r="D2948">
        <v>49</v>
      </c>
      <c r="E2948">
        <v>0</v>
      </c>
      <c r="F2948">
        <v>34.299999999999997</v>
      </c>
      <c r="G2948">
        <v>0</v>
      </c>
      <c r="H2948">
        <v>0</v>
      </c>
      <c r="I2948">
        <v>0</v>
      </c>
      <c r="K2948">
        <v>1998</v>
      </c>
      <c r="L2948">
        <v>2002</v>
      </c>
    </row>
    <row r="2949" spans="1:12" x14ac:dyDescent="0.25">
      <c r="A2949">
        <v>32</v>
      </c>
      <c r="B2949">
        <v>12496657</v>
      </c>
      <c r="C2949" t="s">
        <v>1371</v>
      </c>
      <c r="D2949">
        <v>78</v>
      </c>
      <c r="E2949">
        <v>0</v>
      </c>
      <c r="F2949">
        <v>54.6</v>
      </c>
      <c r="G2949">
        <v>0</v>
      </c>
      <c r="H2949">
        <v>0</v>
      </c>
      <c r="I2949">
        <v>0</v>
      </c>
      <c r="K2949">
        <v>1994</v>
      </c>
      <c r="L2949">
        <v>2005</v>
      </c>
    </row>
    <row r="2950" spans="1:12" x14ac:dyDescent="0.25">
      <c r="A2950">
        <v>32</v>
      </c>
      <c r="B2950">
        <v>12496658</v>
      </c>
      <c r="C2950" t="s">
        <v>835</v>
      </c>
      <c r="D2950">
        <v>126</v>
      </c>
      <c r="E2950">
        <v>0</v>
      </c>
      <c r="F2950">
        <v>88.2</v>
      </c>
      <c r="G2950">
        <v>0</v>
      </c>
      <c r="H2950">
        <v>0</v>
      </c>
      <c r="I2950">
        <v>0</v>
      </c>
      <c r="K2950">
        <v>2000</v>
      </c>
      <c r="L2950">
        <v>2003</v>
      </c>
    </row>
    <row r="2951" spans="1:12" x14ac:dyDescent="0.25">
      <c r="A2951">
        <v>32</v>
      </c>
      <c r="B2951">
        <v>12496662</v>
      </c>
      <c r="C2951" t="s">
        <v>834</v>
      </c>
      <c r="D2951">
        <v>250</v>
      </c>
      <c r="E2951">
        <v>0</v>
      </c>
      <c r="F2951">
        <v>175</v>
      </c>
      <c r="G2951">
        <v>0</v>
      </c>
      <c r="H2951">
        <v>0</v>
      </c>
      <c r="I2951">
        <v>0</v>
      </c>
      <c r="K2951">
        <v>2000</v>
      </c>
      <c r="L2951">
        <v>2003</v>
      </c>
    </row>
    <row r="2952" spans="1:12" x14ac:dyDescent="0.25">
      <c r="A2952">
        <v>32</v>
      </c>
      <c r="B2952">
        <v>12496663</v>
      </c>
      <c r="C2952" t="s">
        <v>1372</v>
      </c>
      <c r="D2952">
        <v>259</v>
      </c>
      <c r="E2952">
        <v>0</v>
      </c>
      <c r="F2952">
        <v>181.3</v>
      </c>
      <c r="G2952">
        <v>0</v>
      </c>
      <c r="H2952">
        <v>0</v>
      </c>
      <c r="I2952">
        <v>0</v>
      </c>
      <c r="K2952">
        <v>2000</v>
      </c>
      <c r="L2952">
        <v>2003</v>
      </c>
    </row>
    <row r="2953" spans="1:12" x14ac:dyDescent="0.25">
      <c r="A2953">
        <v>32</v>
      </c>
      <c r="B2953">
        <v>12496664</v>
      </c>
      <c r="C2953" t="s">
        <v>1373</v>
      </c>
      <c r="D2953">
        <v>116</v>
      </c>
      <c r="E2953">
        <v>0</v>
      </c>
      <c r="F2953">
        <v>81.2</v>
      </c>
      <c r="G2953">
        <v>0</v>
      </c>
      <c r="H2953">
        <v>0</v>
      </c>
      <c r="I2953">
        <v>0</v>
      </c>
      <c r="K2953">
        <v>2000</v>
      </c>
      <c r="L2953">
        <v>2005</v>
      </c>
    </row>
    <row r="2954" spans="1:12" x14ac:dyDescent="0.25">
      <c r="A2954">
        <v>32</v>
      </c>
      <c r="B2954">
        <v>12496665</v>
      </c>
      <c r="C2954" t="s">
        <v>1373</v>
      </c>
      <c r="D2954">
        <v>145.72</v>
      </c>
      <c r="E2954">
        <v>0</v>
      </c>
      <c r="F2954">
        <v>102</v>
      </c>
      <c r="G2954">
        <v>0</v>
      </c>
      <c r="H2954">
        <v>0</v>
      </c>
      <c r="I2954">
        <v>0</v>
      </c>
      <c r="K2954">
        <v>2000</v>
      </c>
      <c r="L2954">
        <v>2005</v>
      </c>
    </row>
    <row r="2955" spans="1:12" x14ac:dyDescent="0.25">
      <c r="A2955">
        <v>32</v>
      </c>
      <c r="B2955">
        <v>12496666</v>
      </c>
      <c r="C2955" t="s">
        <v>1373</v>
      </c>
      <c r="D2955">
        <v>144</v>
      </c>
      <c r="E2955">
        <v>0</v>
      </c>
      <c r="F2955">
        <v>100.8</v>
      </c>
      <c r="G2955">
        <v>0</v>
      </c>
      <c r="H2955">
        <v>0</v>
      </c>
      <c r="I2955">
        <v>0</v>
      </c>
      <c r="K2955">
        <v>2000</v>
      </c>
      <c r="L2955">
        <v>2005</v>
      </c>
    </row>
    <row r="2956" spans="1:12" x14ac:dyDescent="0.25">
      <c r="A2956">
        <v>32</v>
      </c>
      <c r="B2956">
        <v>12496667</v>
      </c>
      <c r="C2956" t="s">
        <v>171</v>
      </c>
      <c r="D2956">
        <v>30.5</v>
      </c>
      <c r="E2956">
        <v>0</v>
      </c>
      <c r="F2956">
        <v>21.35</v>
      </c>
      <c r="G2956">
        <v>0</v>
      </c>
      <c r="H2956">
        <v>0</v>
      </c>
      <c r="I2956">
        <v>0</v>
      </c>
      <c r="K2956">
        <v>2000</v>
      </c>
      <c r="L2956">
        <v>2002</v>
      </c>
    </row>
    <row r="2957" spans="1:12" x14ac:dyDescent="0.25">
      <c r="A2957">
        <v>32</v>
      </c>
      <c r="B2957">
        <v>12496668</v>
      </c>
      <c r="C2957" t="s">
        <v>171</v>
      </c>
      <c r="D2957">
        <v>68</v>
      </c>
      <c r="E2957">
        <v>0</v>
      </c>
      <c r="F2957">
        <v>47.6</v>
      </c>
      <c r="G2957">
        <v>0</v>
      </c>
      <c r="H2957">
        <v>0</v>
      </c>
      <c r="I2957">
        <v>0</v>
      </c>
      <c r="K2957">
        <v>2000</v>
      </c>
      <c r="L2957">
        <v>2005</v>
      </c>
    </row>
    <row r="2958" spans="1:12" x14ac:dyDescent="0.25">
      <c r="A2958">
        <v>32</v>
      </c>
      <c r="B2958">
        <v>12496669</v>
      </c>
      <c r="C2958" t="s">
        <v>171</v>
      </c>
      <c r="D2958">
        <v>70</v>
      </c>
      <c r="E2958">
        <v>0</v>
      </c>
      <c r="F2958">
        <v>49</v>
      </c>
      <c r="G2958">
        <v>0</v>
      </c>
      <c r="H2958">
        <v>0</v>
      </c>
      <c r="I2958">
        <v>0</v>
      </c>
      <c r="K2958">
        <v>2000</v>
      </c>
      <c r="L2958">
        <v>2005</v>
      </c>
    </row>
    <row r="2959" spans="1:12" x14ac:dyDescent="0.25">
      <c r="A2959">
        <v>32</v>
      </c>
      <c r="B2959">
        <v>12496670</v>
      </c>
      <c r="C2959" t="s">
        <v>181</v>
      </c>
      <c r="D2959">
        <v>50</v>
      </c>
      <c r="E2959">
        <v>0</v>
      </c>
      <c r="F2959">
        <v>35</v>
      </c>
      <c r="G2959">
        <v>0</v>
      </c>
      <c r="H2959">
        <v>0</v>
      </c>
      <c r="I2959">
        <v>0</v>
      </c>
      <c r="K2959">
        <v>2000</v>
      </c>
      <c r="L2959">
        <v>2005</v>
      </c>
    </row>
    <row r="2960" spans="1:12" x14ac:dyDescent="0.25">
      <c r="A2960">
        <v>32</v>
      </c>
      <c r="B2960">
        <v>12496671</v>
      </c>
      <c r="C2960" t="s">
        <v>181</v>
      </c>
      <c r="D2960">
        <v>50</v>
      </c>
      <c r="E2960">
        <v>0</v>
      </c>
      <c r="F2960">
        <v>37.5</v>
      </c>
      <c r="G2960">
        <v>0</v>
      </c>
      <c r="H2960">
        <v>0</v>
      </c>
      <c r="I2960">
        <v>0</v>
      </c>
      <c r="K2960">
        <v>2000</v>
      </c>
      <c r="L2960">
        <v>2005</v>
      </c>
    </row>
    <row r="2961" spans="1:12" x14ac:dyDescent="0.25">
      <c r="A2961">
        <v>32</v>
      </c>
      <c r="B2961">
        <v>12496672</v>
      </c>
      <c r="C2961" t="s">
        <v>181</v>
      </c>
      <c r="D2961">
        <v>50</v>
      </c>
      <c r="E2961">
        <v>0</v>
      </c>
      <c r="F2961">
        <v>37.5</v>
      </c>
      <c r="G2961">
        <v>0</v>
      </c>
      <c r="H2961">
        <v>0</v>
      </c>
      <c r="I2961">
        <v>0</v>
      </c>
      <c r="K2961">
        <v>2000</v>
      </c>
      <c r="L2961">
        <v>2005</v>
      </c>
    </row>
    <row r="2962" spans="1:12" x14ac:dyDescent="0.25">
      <c r="A2962">
        <v>32</v>
      </c>
      <c r="B2962">
        <v>12496673</v>
      </c>
      <c r="C2962" t="s">
        <v>1364</v>
      </c>
      <c r="D2962">
        <v>90</v>
      </c>
      <c r="E2962">
        <v>0</v>
      </c>
      <c r="F2962">
        <v>63</v>
      </c>
      <c r="G2962">
        <v>0</v>
      </c>
      <c r="H2962">
        <v>0</v>
      </c>
      <c r="I2962">
        <v>0</v>
      </c>
      <c r="K2962">
        <v>1999</v>
      </c>
      <c r="L2962">
        <v>2005</v>
      </c>
    </row>
    <row r="2963" spans="1:12" x14ac:dyDescent="0.25">
      <c r="A2963">
        <v>32</v>
      </c>
      <c r="B2963">
        <v>12496674</v>
      </c>
      <c r="C2963" t="s">
        <v>1365</v>
      </c>
      <c r="D2963">
        <v>90</v>
      </c>
      <c r="E2963">
        <v>0</v>
      </c>
      <c r="F2963">
        <v>63</v>
      </c>
      <c r="G2963">
        <v>0</v>
      </c>
      <c r="H2963">
        <v>0</v>
      </c>
      <c r="I2963">
        <v>0</v>
      </c>
      <c r="K2963">
        <v>1995</v>
      </c>
      <c r="L2963">
        <v>2005</v>
      </c>
    </row>
    <row r="2964" spans="1:12" x14ac:dyDescent="0.25">
      <c r="A2964">
        <v>32</v>
      </c>
      <c r="B2964">
        <v>12496678</v>
      </c>
      <c r="C2964" t="s">
        <v>751</v>
      </c>
      <c r="D2964">
        <v>7.79</v>
      </c>
      <c r="E2964">
        <v>0</v>
      </c>
      <c r="F2964">
        <v>5.45</v>
      </c>
      <c r="G2964">
        <v>0</v>
      </c>
      <c r="H2964">
        <v>0</v>
      </c>
      <c r="I2964">
        <v>0</v>
      </c>
      <c r="K2964">
        <v>2000</v>
      </c>
      <c r="L2964">
        <v>2000</v>
      </c>
    </row>
    <row r="2965" spans="1:12" x14ac:dyDescent="0.25">
      <c r="A2965">
        <v>32</v>
      </c>
      <c r="B2965">
        <v>12496679</v>
      </c>
      <c r="C2965" t="s">
        <v>1286</v>
      </c>
      <c r="D2965">
        <v>184</v>
      </c>
      <c r="E2965">
        <v>0</v>
      </c>
      <c r="F2965">
        <v>128.80000000000001</v>
      </c>
      <c r="G2965">
        <v>0</v>
      </c>
      <c r="H2965">
        <v>0</v>
      </c>
      <c r="I2965">
        <v>0</v>
      </c>
      <c r="K2965">
        <v>2000</v>
      </c>
      <c r="L2965">
        <v>2004</v>
      </c>
    </row>
    <row r="2966" spans="1:12" x14ac:dyDescent="0.25">
      <c r="A2966">
        <v>32</v>
      </c>
      <c r="B2966">
        <v>12496683</v>
      </c>
      <c r="C2966" t="s">
        <v>1374</v>
      </c>
      <c r="D2966">
        <v>265</v>
      </c>
      <c r="E2966">
        <v>0</v>
      </c>
      <c r="F2966">
        <v>185.5</v>
      </c>
      <c r="G2966">
        <v>0</v>
      </c>
      <c r="H2966">
        <v>0</v>
      </c>
      <c r="I2966">
        <v>0</v>
      </c>
      <c r="K2966">
        <v>1996</v>
      </c>
      <c r="L2966">
        <v>2005</v>
      </c>
    </row>
    <row r="2967" spans="1:12" x14ac:dyDescent="0.25">
      <c r="A2967">
        <v>32</v>
      </c>
      <c r="B2967">
        <v>12496684</v>
      </c>
      <c r="C2967" t="s">
        <v>1375</v>
      </c>
      <c r="D2967">
        <v>500</v>
      </c>
      <c r="E2967">
        <v>0</v>
      </c>
      <c r="F2967">
        <v>350</v>
      </c>
      <c r="G2967">
        <v>0</v>
      </c>
      <c r="H2967">
        <v>0</v>
      </c>
      <c r="I2967">
        <v>0</v>
      </c>
      <c r="K2967">
        <v>1998</v>
      </c>
      <c r="L2967">
        <v>2003</v>
      </c>
    </row>
    <row r="2968" spans="1:12" x14ac:dyDescent="0.25">
      <c r="A2968">
        <v>32</v>
      </c>
      <c r="B2968">
        <v>12496685</v>
      </c>
      <c r="C2968" t="s">
        <v>1376</v>
      </c>
      <c r="D2968">
        <v>500</v>
      </c>
      <c r="E2968">
        <v>0</v>
      </c>
      <c r="F2968">
        <v>350</v>
      </c>
      <c r="G2968">
        <v>0</v>
      </c>
      <c r="H2968">
        <v>0</v>
      </c>
      <c r="I2968">
        <v>0</v>
      </c>
      <c r="K2968">
        <v>1998</v>
      </c>
      <c r="L2968">
        <v>2003</v>
      </c>
    </row>
    <row r="2969" spans="1:12" x14ac:dyDescent="0.25">
      <c r="A2969">
        <v>32</v>
      </c>
      <c r="B2969">
        <v>12496686</v>
      </c>
      <c r="C2969" t="s">
        <v>1377</v>
      </c>
      <c r="D2969">
        <v>500</v>
      </c>
      <c r="E2969">
        <v>0</v>
      </c>
      <c r="F2969">
        <v>350</v>
      </c>
      <c r="G2969">
        <v>0</v>
      </c>
      <c r="H2969">
        <v>0</v>
      </c>
      <c r="I2969">
        <v>0</v>
      </c>
      <c r="K2969">
        <v>1998</v>
      </c>
      <c r="L2969">
        <v>2003</v>
      </c>
    </row>
    <row r="2970" spans="1:12" x14ac:dyDescent="0.25">
      <c r="A2970">
        <v>32</v>
      </c>
      <c r="B2970">
        <v>12496687</v>
      </c>
      <c r="C2970" t="s">
        <v>1378</v>
      </c>
      <c r="D2970">
        <v>929</v>
      </c>
      <c r="E2970">
        <v>0</v>
      </c>
      <c r="F2970">
        <v>650.29999999999995</v>
      </c>
      <c r="G2970">
        <v>0</v>
      </c>
      <c r="H2970">
        <v>0</v>
      </c>
      <c r="I2970">
        <v>0</v>
      </c>
      <c r="K2970">
        <v>1998</v>
      </c>
      <c r="L2970">
        <v>2003</v>
      </c>
    </row>
    <row r="2971" spans="1:12" x14ac:dyDescent="0.25">
      <c r="A2971">
        <v>32</v>
      </c>
      <c r="B2971">
        <v>12496688</v>
      </c>
      <c r="C2971" t="s">
        <v>1379</v>
      </c>
      <c r="D2971">
        <v>929</v>
      </c>
      <c r="E2971">
        <v>0</v>
      </c>
      <c r="F2971">
        <v>650.29999999999995</v>
      </c>
      <c r="G2971">
        <v>0</v>
      </c>
      <c r="H2971">
        <v>0</v>
      </c>
      <c r="I2971">
        <v>0</v>
      </c>
      <c r="K2971">
        <v>1998</v>
      </c>
      <c r="L2971">
        <v>2003</v>
      </c>
    </row>
    <row r="2972" spans="1:12" x14ac:dyDescent="0.25">
      <c r="A2972">
        <v>32</v>
      </c>
      <c r="B2972">
        <v>12496689</v>
      </c>
      <c r="C2972" t="s">
        <v>1380</v>
      </c>
      <c r="D2972">
        <v>929</v>
      </c>
      <c r="E2972">
        <v>0</v>
      </c>
      <c r="F2972">
        <v>650.29999999999995</v>
      </c>
      <c r="G2972">
        <v>0</v>
      </c>
      <c r="H2972">
        <v>0</v>
      </c>
      <c r="I2972">
        <v>0</v>
      </c>
      <c r="K2972">
        <v>1998</v>
      </c>
      <c r="L2972">
        <v>2003</v>
      </c>
    </row>
    <row r="2973" spans="1:12" x14ac:dyDescent="0.25">
      <c r="A2973">
        <v>32</v>
      </c>
      <c r="B2973">
        <v>12496691</v>
      </c>
      <c r="C2973" t="s">
        <v>1379</v>
      </c>
      <c r="D2973">
        <v>989</v>
      </c>
      <c r="E2973">
        <v>0</v>
      </c>
      <c r="F2973">
        <v>692.3</v>
      </c>
      <c r="G2973">
        <v>0</v>
      </c>
      <c r="H2973">
        <v>0</v>
      </c>
      <c r="I2973">
        <v>0</v>
      </c>
      <c r="K2973">
        <v>1998</v>
      </c>
      <c r="L2973">
        <v>2003</v>
      </c>
    </row>
    <row r="2974" spans="1:12" x14ac:dyDescent="0.25">
      <c r="A2974">
        <v>32</v>
      </c>
      <c r="B2974">
        <v>12496696</v>
      </c>
      <c r="C2974" t="s">
        <v>1378</v>
      </c>
      <c r="D2974">
        <v>989</v>
      </c>
      <c r="E2974">
        <v>0</v>
      </c>
      <c r="F2974">
        <v>692.3</v>
      </c>
      <c r="G2974">
        <v>0</v>
      </c>
      <c r="H2974">
        <v>0</v>
      </c>
      <c r="I2974">
        <v>0</v>
      </c>
      <c r="K2974">
        <v>1998</v>
      </c>
      <c r="L2974">
        <v>2003</v>
      </c>
    </row>
    <row r="2975" spans="1:12" x14ac:dyDescent="0.25">
      <c r="A2975">
        <v>32</v>
      </c>
      <c r="B2975">
        <v>12496697</v>
      </c>
      <c r="C2975" t="s">
        <v>1379</v>
      </c>
      <c r="D2975">
        <v>989</v>
      </c>
      <c r="E2975">
        <v>0</v>
      </c>
      <c r="F2975">
        <v>692.3</v>
      </c>
      <c r="G2975">
        <v>0</v>
      </c>
      <c r="H2975">
        <v>0</v>
      </c>
      <c r="I2975">
        <v>0</v>
      </c>
      <c r="K2975">
        <v>1998</v>
      </c>
      <c r="L2975">
        <v>2003</v>
      </c>
    </row>
    <row r="2976" spans="1:12" x14ac:dyDescent="0.25">
      <c r="A2976">
        <v>32</v>
      </c>
      <c r="B2976">
        <v>12496698</v>
      </c>
      <c r="C2976" t="s">
        <v>1380</v>
      </c>
      <c r="D2976">
        <v>989</v>
      </c>
      <c r="E2976">
        <v>0</v>
      </c>
      <c r="F2976">
        <v>692.3</v>
      </c>
      <c r="G2976">
        <v>0</v>
      </c>
      <c r="H2976">
        <v>0</v>
      </c>
      <c r="I2976">
        <v>0</v>
      </c>
      <c r="K2976">
        <v>1999</v>
      </c>
      <c r="L2976">
        <v>2003</v>
      </c>
    </row>
    <row r="2977" spans="1:12" x14ac:dyDescent="0.25">
      <c r="A2977">
        <v>32</v>
      </c>
      <c r="B2977">
        <v>12496699</v>
      </c>
      <c r="C2977" t="s">
        <v>1381</v>
      </c>
      <c r="D2977">
        <v>345</v>
      </c>
      <c r="E2977">
        <v>0</v>
      </c>
      <c r="F2977">
        <v>241.5</v>
      </c>
      <c r="G2977">
        <v>0</v>
      </c>
      <c r="H2977">
        <v>0</v>
      </c>
      <c r="I2977">
        <v>0</v>
      </c>
      <c r="K2977">
        <v>1998</v>
      </c>
      <c r="L2977">
        <v>2003</v>
      </c>
    </row>
    <row r="2978" spans="1:12" x14ac:dyDescent="0.25">
      <c r="A2978">
        <v>32</v>
      </c>
      <c r="B2978">
        <v>12496700</v>
      </c>
      <c r="C2978" t="s">
        <v>1382</v>
      </c>
      <c r="D2978">
        <v>345</v>
      </c>
      <c r="E2978">
        <v>0</v>
      </c>
      <c r="F2978">
        <v>241.5</v>
      </c>
      <c r="G2978">
        <v>0</v>
      </c>
      <c r="H2978">
        <v>0</v>
      </c>
      <c r="I2978">
        <v>0</v>
      </c>
      <c r="K2978">
        <v>1998</v>
      </c>
      <c r="L2978">
        <v>2003</v>
      </c>
    </row>
    <row r="2979" spans="1:12" x14ac:dyDescent="0.25">
      <c r="A2979">
        <v>32</v>
      </c>
      <c r="B2979">
        <v>12496701</v>
      </c>
      <c r="C2979" t="s">
        <v>1383</v>
      </c>
      <c r="D2979">
        <v>345</v>
      </c>
      <c r="E2979">
        <v>0</v>
      </c>
      <c r="F2979">
        <v>241.5</v>
      </c>
      <c r="G2979">
        <v>0</v>
      </c>
      <c r="H2979">
        <v>0</v>
      </c>
      <c r="I2979">
        <v>0</v>
      </c>
      <c r="K2979">
        <v>1998</v>
      </c>
      <c r="L2979">
        <v>2003</v>
      </c>
    </row>
    <row r="2980" spans="1:12" x14ac:dyDescent="0.25">
      <c r="A2980">
        <v>32</v>
      </c>
      <c r="B2980">
        <v>12496702</v>
      </c>
      <c r="C2980" t="s">
        <v>1381</v>
      </c>
      <c r="D2980">
        <v>395</v>
      </c>
      <c r="E2980">
        <v>0</v>
      </c>
      <c r="F2980">
        <v>276.5</v>
      </c>
      <c r="G2980">
        <v>0</v>
      </c>
      <c r="H2980">
        <v>0</v>
      </c>
      <c r="I2980">
        <v>0</v>
      </c>
      <c r="K2980">
        <v>1998</v>
      </c>
      <c r="L2980">
        <v>2003</v>
      </c>
    </row>
    <row r="2981" spans="1:12" x14ac:dyDescent="0.25">
      <c r="A2981">
        <v>32</v>
      </c>
      <c r="B2981">
        <v>12496703</v>
      </c>
      <c r="C2981" t="s">
        <v>1382</v>
      </c>
      <c r="D2981">
        <v>395</v>
      </c>
      <c r="E2981">
        <v>0</v>
      </c>
      <c r="F2981">
        <v>276.5</v>
      </c>
      <c r="G2981">
        <v>0</v>
      </c>
      <c r="H2981">
        <v>0</v>
      </c>
      <c r="I2981">
        <v>0</v>
      </c>
      <c r="K2981">
        <v>1998</v>
      </c>
      <c r="L2981">
        <v>2003</v>
      </c>
    </row>
    <row r="2982" spans="1:12" x14ac:dyDescent="0.25">
      <c r="A2982">
        <v>32</v>
      </c>
      <c r="B2982">
        <v>12496704</v>
      </c>
      <c r="C2982" t="s">
        <v>1383</v>
      </c>
      <c r="D2982">
        <v>395</v>
      </c>
      <c r="E2982">
        <v>0</v>
      </c>
      <c r="F2982">
        <v>276.5</v>
      </c>
      <c r="G2982">
        <v>0</v>
      </c>
      <c r="H2982">
        <v>0</v>
      </c>
      <c r="I2982">
        <v>0</v>
      </c>
      <c r="K2982">
        <v>1998</v>
      </c>
      <c r="L2982">
        <v>2003</v>
      </c>
    </row>
    <row r="2983" spans="1:12" x14ac:dyDescent="0.25">
      <c r="A2983">
        <v>32</v>
      </c>
      <c r="B2983">
        <v>12496705</v>
      </c>
      <c r="C2983" t="s">
        <v>1384</v>
      </c>
      <c r="D2983">
        <v>250</v>
      </c>
      <c r="E2983">
        <v>0</v>
      </c>
      <c r="F2983">
        <v>175</v>
      </c>
      <c r="G2983">
        <v>0</v>
      </c>
      <c r="H2983">
        <v>0</v>
      </c>
      <c r="I2983">
        <v>0</v>
      </c>
      <c r="K2983">
        <v>1998</v>
      </c>
      <c r="L2983">
        <v>2003</v>
      </c>
    </row>
    <row r="2984" spans="1:12" x14ac:dyDescent="0.25">
      <c r="A2984">
        <v>32</v>
      </c>
      <c r="B2984">
        <v>12496706</v>
      </c>
      <c r="C2984" t="s">
        <v>1385</v>
      </c>
      <c r="D2984">
        <v>250</v>
      </c>
      <c r="E2984">
        <v>0</v>
      </c>
      <c r="F2984">
        <v>175</v>
      </c>
      <c r="G2984">
        <v>0</v>
      </c>
      <c r="H2984">
        <v>0</v>
      </c>
      <c r="I2984">
        <v>0</v>
      </c>
      <c r="K2984">
        <v>1998</v>
      </c>
      <c r="L2984">
        <v>2003</v>
      </c>
    </row>
    <row r="2985" spans="1:12" x14ac:dyDescent="0.25">
      <c r="A2985">
        <v>32</v>
      </c>
      <c r="B2985">
        <v>12496707</v>
      </c>
      <c r="C2985" t="s">
        <v>1386</v>
      </c>
      <c r="D2985">
        <v>250</v>
      </c>
      <c r="E2985">
        <v>0</v>
      </c>
      <c r="F2985">
        <v>175</v>
      </c>
      <c r="G2985">
        <v>0</v>
      </c>
      <c r="H2985">
        <v>0</v>
      </c>
      <c r="I2985">
        <v>0</v>
      </c>
      <c r="K2985">
        <v>1998</v>
      </c>
      <c r="L2985">
        <v>2003</v>
      </c>
    </row>
    <row r="2986" spans="1:12" x14ac:dyDescent="0.25">
      <c r="A2986">
        <v>32</v>
      </c>
      <c r="B2986">
        <v>12496708</v>
      </c>
      <c r="C2986" t="s">
        <v>1387</v>
      </c>
      <c r="D2986">
        <v>245</v>
      </c>
      <c r="E2986">
        <v>0</v>
      </c>
      <c r="F2986">
        <v>171.5</v>
      </c>
      <c r="G2986">
        <v>0</v>
      </c>
      <c r="H2986">
        <v>0</v>
      </c>
      <c r="I2986">
        <v>0</v>
      </c>
      <c r="K2986">
        <v>1999</v>
      </c>
      <c r="L2986">
        <v>2002</v>
      </c>
    </row>
    <row r="2987" spans="1:12" x14ac:dyDescent="0.25">
      <c r="A2987">
        <v>32</v>
      </c>
      <c r="B2987">
        <v>12496709</v>
      </c>
      <c r="C2987" t="s">
        <v>1388</v>
      </c>
      <c r="D2987">
        <v>410</v>
      </c>
      <c r="E2987">
        <v>0</v>
      </c>
      <c r="F2987">
        <v>287</v>
      </c>
      <c r="G2987">
        <v>0</v>
      </c>
      <c r="H2987">
        <v>0</v>
      </c>
      <c r="I2987">
        <v>0</v>
      </c>
      <c r="K2987">
        <v>1999</v>
      </c>
      <c r="L2987">
        <v>2002</v>
      </c>
    </row>
    <row r="2988" spans="1:12" x14ac:dyDescent="0.25">
      <c r="A2988">
        <v>32</v>
      </c>
      <c r="B2988">
        <v>12496710</v>
      </c>
      <c r="C2988" t="s">
        <v>1389</v>
      </c>
      <c r="D2988">
        <v>606</v>
      </c>
      <c r="E2988">
        <v>0</v>
      </c>
      <c r="F2988">
        <v>424.2</v>
      </c>
      <c r="G2988">
        <v>0</v>
      </c>
      <c r="H2988">
        <v>0</v>
      </c>
      <c r="I2988">
        <v>0</v>
      </c>
      <c r="K2988">
        <v>1999</v>
      </c>
      <c r="L2988">
        <v>2002</v>
      </c>
    </row>
    <row r="2989" spans="1:12" x14ac:dyDescent="0.25">
      <c r="A2989">
        <v>32</v>
      </c>
      <c r="B2989">
        <v>12496711</v>
      </c>
      <c r="C2989" t="s">
        <v>1388</v>
      </c>
      <c r="D2989">
        <v>624</v>
      </c>
      <c r="E2989">
        <v>0</v>
      </c>
      <c r="F2989">
        <v>436.8</v>
      </c>
      <c r="G2989">
        <v>0</v>
      </c>
      <c r="H2989">
        <v>0</v>
      </c>
      <c r="I2989">
        <v>0</v>
      </c>
      <c r="K2989">
        <v>1999</v>
      </c>
      <c r="L2989">
        <v>2002</v>
      </c>
    </row>
    <row r="2990" spans="1:12" x14ac:dyDescent="0.25">
      <c r="A2990">
        <v>32</v>
      </c>
      <c r="B2990">
        <v>12496712</v>
      </c>
      <c r="C2990" t="s">
        <v>1390</v>
      </c>
      <c r="D2990">
        <v>489</v>
      </c>
      <c r="E2990">
        <v>0</v>
      </c>
      <c r="F2990">
        <v>342.3</v>
      </c>
      <c r="G2990">
        <v>0</v>
      </c>
      <c r="H2990">
        <v>0</v>
      </c>
      <c r="I2990">
        <v>0</v>
      </c>
      <c r="K2990">
        <v>1999</v>
      </c>
      <c r="L2990">
        <v>2002</v>
      </c>
    </row>
    <row r="2991" spans="1:12" x14ac:dyDescent="0.25">
      <c r="A2991">
        <v>32</v>
      </c>
      <c r="B2991">
        <v>12496713</v>
      </c>
      <c r="C2991" t="s">
        <v>1388</v>
      </c>
      <c r="D2991">
        <v>410</v>
      </c>
      <c r="E2991">
        <v>0</v>
      </c>
      <c r="F2991">
        <v>287</v>
      </c>
      <c r="G2991">
        <v>0</v>
      </c>
      <c r="H2991">
        <v>0</v>
      </c>
      <c r="I2991">
        <v>0</v>
      </c>
      <c r="K2991">
        <v>1999</v>
      </c>
      <c r="L2991">
        <v>2002</v>
      </c>
    </row>
    <row r="2992" spans="1:12" x14ac:dyDescent="0.25">
      <c r="A2992">
        <v>32</v>
      </c>
      <c r="B2992">
        <v>12496714</v>
      </c>
      <c r="C2992" t="s">
        <v>1389</v>
      </c>
      <c r="D2992">
        <v>606</v>
      </c>
      <c r="E2992">
        <v>0</v>
      </c>
      <c r="F2992">
        <v>424.2</v>
      </c>
      <c r="G2992">
        <v>0</v>
      </c>
      <c r="H2992">
        <v>0</v>
      </c>
      <c r="I2992">
        <v>0</v>
      </c>
      <c r="K2992">
        <v>1999</v>
      </c>
      <c r="L2992">
        <v>2002</v>
      </c>
    </row>
    <row r="2993" spans="1:12" x14ac:dyDescent="0.25">
      <c r="A2993">
        <v>32</v>
      </c>
      <c r="B2993">
        <v>12496715</v>
      </c>
      <c r="C2993" t="s">
        <v>1388</v>
      </c>
      <c r="D2993">
        <v>624</v>
      </c>
      <c r="E2993">
        <v>0</v>
      </c>
      <c r="F2993">
        <v>436.8</v>
      </c>
      <c r="G2993">
        <v>0</v>
      </c>
      <c r="H2993">
        <v>0</v>
      </c>
      <c r="I2993">
        <v>0</v>
      </c>
      <c r="K2993">
        <v>1999</v>
      </c>
      <c r="L2993">
        <v>2002</v>
      </c>
    </row>
    <row r="2994" spans="1:12" x14ac:dyDescent="0.25">
      <c r="A2994">
        <v>32</v>
      </c>
      <c r="B2994">
        <v>12496716</v>
      </c>
      <c r="C2994" t="s">
        <v>1272</v>
      </c>
      <c r="D2994">
        <v>750</v>
      </c>
      <c r="E2994">
        <v>0</v>
      </c>
      <c r="F2994">
        <v>525</v>
      </c>
      <c r="G2994">
        <v>0</v>
      </c>
      <c r="H2994">
        <v>0</v>
      </c>
      <c r="I2994">
        <v>0</v>
      </c>
      <c r="K2994">
        <v>1999</v>
      </c>
      <c r="L2994">
        <v>2004</v>
      </c>
    </row>
    <row r="2995" spans="1:12" x14ac:dyDescent="0.25">
      <c r="A2995">
        <v>32</v>
      </c>
      <c r="B2995">
        <v>12496717</v>
      </c>
      <c r="C2995" t="s">
        <v>1217</v>
      </c>
      <c r="D2995">
        <v>522</v>
      </c>
      <c r="E2995">
        <v>0</v>
      </c>
      <c r="F2995">
        <v>365.4</v>
      </c>
      <c r="G2995">
        <v>0</v>
      </c>
      <c r="H2995">
        <v>0</v>
      </c>
      <c r="I2995">
        <v>0</v>
      </c>
      <c r="K2995">
        <v>1999</v>
      </c>
      <c r="L2995">
        <v>2004</v>
      </c>
    </row>
    <row r="2996" spans="1:12" x14ac:dyDescent="0.25">
      <c r="A2996">
        <v>32</v>
      </c>
      <c r="B2996">
        <v>12496718</v>
      </c>
      <c r="C2996" t="s">
        <v>1216</v>
      </c>
      <c r="D2996">
        <v>700</v>
      </c>
      <c r="E2996">
        <v>0</v>
      </c>
      <c r="F2996">
        <v>490</v>
      </c>
      <c r="G2996">
        <v>0</v>
      </c>
      <c r="H2996">
        <v>0</v>
      </c>
      <c r="I2996">
        <v>0</v>
      </c>
      <c r="K2996">
        <v>1999</v>
      </c>
      <c r="L2996">
        <v>2004</v>
      </c>
    </row>
    <row r="2997" spans="1:12" x14ac:dyDescent="0.25">
      <c r="A2997">
        <v>32</v>
      </c>
      <c r="B2997">
        <v>12496720</v>
      </c>
      <c r="C2997" t="s">
        <v>1391</v>
      </c>
      <c r="D2997">
        <v>150</v>
      </c>
      <c r="E2997">
        <v>0</v>
      </c>
      <c r="F2997">
        <v>105</v>
      </c>
      <c r="G2997">
        <v>0</v>
      </c>
      <c r="H2997">
        <v>0</v>
      </c>
      <c r="I2997">
        <v>0</v>
      </c>
      <c r="K2997">
        <v>1982</v>
      </c>
      <c r="L2997">
        <v>2005</v>
      </c>
    </row>
    <row r="2998" spans="1:12" x14ac:dyDescent="0.25">
      <c r="A2998">
        <v>32</v>
      </c>
      <c r="B2998">
        <v>12496721</v>
      </c>
      <c r="C2998" t="s">
        <v>1392</v>
      </c>
      <c r="D2998">
        <v>10</v>
      </c>
      <c r="E2998">
        <v>0</v>
      </c>
      <c r="F2998">
        <v>7</v>
      </c>
      <c r="G2998">
        <v>0</v>
      </c>
      <c r="H2998">
        <v>0</v>
      </c>
      <c r="I2998">
        <v>0</v>
      </c>
      <c r="K2998">
        <v>1988</v>
      </c>
      <c r="L2998">
        <v>2007</v>
      </c>
    </row>
    <row r="2999" spans="1:12" x14ac:dyDescent="0.25">
      <c r="A2999">
        <v>32</v>
      </c>
      <c r="B2999">
        <v>12496724</v>
      </c>
      <c r="C2999" t="s">
        <v>279</v>
      </c>
      <c r="D2999">
        <v>61</v>
      </c>
      <c r="E2999">
        <v>0</v>
      </c>
      <c r="F2999">
        <v>42.7</v>
      </c>
      <c r="G2999">
        <v>0</v>
      </c>
      <c r="H2999">
        <v>0</v>
      </c>
      <c r="I2999">
        <v>0</v>
      </c>
      <c r="K2999">
        <v>2000</v>
      </c>
      <c r="L2999">
        <v>2003</v>
      </c>
    </row>
    <row r="3000" spans="1:12" x14ac:dyDescent="0.25">
      <c r="A3000">
        <v>32</v>
      </c>
      <c r="B3000">
        <v>12496725</v>
      </c>
      <c r="C3000" t="s">
        <v>200</v>
      </c>
      <c r="D3000">
        <v>39</v>
      </c>
      <c r="E3000">
        <v>0</v>
      </c>
      <c r="F3000">
        <v>27.3</v>
      </c>
      <c r="G3000">
        <v>0</v>
      </c>
      <c r="H3000">
        <v>0</v>
      </c>
      <c r="I3000">
        <v>0</v>
      </c>
      <c r="K3000">
        <v>2000</v>
      </c>
      <c r="L3000">
        <v>2005</v>
      </c>
    </row>
    <row r="3001" spans="1:12" x14ac:dyDescent="0.25">
      <c r="A3001">
        <v>32</v>
      </c>
      <c r="B3001">
        <v>12496726</v>
      </c>
      <c r="C3001" t="s">
        <v>279</v>
      </c>
      <c r="D3001">
        <v>61</v>
      </c>
      <c r="E3001">
        <v>0</v>
      </c>
      <c r="F3001">
        <v>42.7</v>
      </c>
      <c r="G3001">
        <v>0</v>
      </c>
      <c r="H3001">
        <v>0</v>
      </c>
      <c r="I3001">
        <v>0</v>
      </c>
      <c r="K3001">
        <v>2000</v>
      </c>
      <c r="L3001">
        <v>2000</v>
      </c>
    </row>
    <row r="3002" spans="1:12" x14ac:dyDescent="0.25">
      <c r="A3002">
        <v>32</v>
      </c>
      <c r="B3002">
        <v>12496727</v>
      </c>
      <c r="C3002" t="s">
        <v>200</v>
      </c>
      <c r="D3002">
        <v>39</v>
      </c>
      <c r="E3002">
        <v>0</v>
      </c>
      <c r="F3002">
        <v>27.3</v>
      </c>
      <c r="G3002">
        <v>0</v>
      </c>
      <c r="H3002">
        <v>0</v>
      </c>
      <c r="I3002">
        <v>0</v>
      </c>
      <c r="K3002">
        <v>2000</v>
      </c>
      <c r="L3002">
        <v>2000</v>
      </c>
    </row>
    <row r="3003" spans="1:12" x14ac:dyDescent="0.25">
      <c r="A3003">
        <v>32</v>
      </c>
      <c r="B3003">
        <v>12496728</v>
      </c>
      <c r="C3003" t="s">
        <v>279</v>
      </c>
      <c r="D3003">
        <v>61</v>
      </c>
      <c r="E3003">
        <v>0</v>
      </c>
      <c r="F3003">
        <v>42.7</v>
      </c>
      <c r="G3003">
        <v>0</v>
      </c>
      <c r="H3003">
        <v>0</v>
      </c>
      <c r="I3003">
        <v>0</v>
      </c>
      <c r="K3003">
        <v>2000</v>
      </c>
      <c r="L3003">
        <v>2005</v>
      </c>
    </row>
    <row r="3004" spans="1:12" x14ac:dyDescent="0.25">
      <c r="A3004">
        <v>32</v>
      </c>
      <c r="B3004">
        <v>12496729</v>
      </c>
      <c r="C3004" t="s">
        <v>200</v>
      </c>
      <c r="D3004">
        <v>38</v>
      </c>
      <c r="E3004">
        <v>0</v>
      </c>
      <c r="F3004">
        <v>26.6</v>
      </c>
      <c r="G3004">
        <v>0</v>
      </c>
      <c r="H3004">
        <v>0</v>
      </c>
      <c r="I3004">
        <v>0</v>
      </c>
      <c r="K3004">
        <v>2000</v>
      </c>
      <c r="L3004">
        <v>2005</v>
      </c>
    </row>
    <row r="3005" spans="1:12" x14ac:dyDescent="0.25">
      <c r="A3005">
        <v>32</v>
      </c>
      <c r="B3005">
        <v>12496730</v>
      </c>
      <c r="C3005" t="s">
        <v>279</v>
      </c>
      <c r="D3005">
        <v>61</v>
      </c>
      <c r="E3005">
        <v>0</v>
      </c>
      <c r="F3005">
        <v>42.7</v>
      </c>
      <c r="G3005">
        <v>0</v>
      </c>
      <c r="H3005">
        <v>0</v>
      </c>
      <c r="I3005">
        <v>0</v>
      </c>
      <c r="K3005">
        <v>2000</v>
      </c>
      <c r="L3005">
        <v>2005</v>
      </c>
    </row>
    <row r="3006" spans="1:12" x14ac:dyDescent="0.25">
      <c r="A3006">
        <v>32</v>
      </c>
      <c r="B3006">
        <v>12496731</v>
      </c>
      <c r="C3006" t="s">
        <v>200</v>
      </c>
      <c r="D3006">
        <v>39</v>
      </c>
      <c r="E3006">
        <v>0</v>
      </c>
      <c r="F3006">
        <v>27.3</v>
      </c>
      <c r="G3006">
        <v>0</v>
      </c>
      <c r="H3006">
        <v>0</v>
      </c>
      <c r="I3006">
        <v>0</v>
      </c>
      <c r="K3006">
        <v>2000</v>
      </c>
      <c r="L3006">
        <v>2007</v>
      </c>
    </row>
    <row r="3007" spans="1:12" x14ac:dyDescent="0.25">
      <c r="A3007">
        <v>32</v>
      </c>
      <c r="B3007">
        <v>12496732</v>
      </c>
      <c r="C3007" t="s">
        <v>1393</v>
      </c>
      <c r="D3007">
        <v>209</v>
      </c>
      <c r="E3007">
        <v>0</v>
      </c>
      <c r="F3007">
        <v>146.30000000000001</v>
      </c>
      <c r="G3007">
        <v>0</v>
      </c>
      <c r="H3007">
        <v>0</v>
      </c>
      <c r="I3007">
        <v>0</v>
      </c>
      <c r="K3007">
        <v>2000</v>
      </c>
      <c r="L3007">
        <v>2005</v>
      </c>
    </row>
    <row r="3008" spans="1:12" x14ac:dyDescent="0.25">
      <c r="A3008">
        <v>32</v>
      </c>
      <c r="B3008">
        <v>12496734</v>
      </c>
      <c r="C3008" t="s">
        <v>1394</v>
      </c>
      <c r="D3008">
        <v>48</v>
      </c>
      <c r="E3008">
        <v>0</v>
      </c>
      <c r="F3008">
        <v>33.6</v>
      </c>
      <c r="G3008">
        <v>0</v>
      </c>
      <c r="H3008">
        <v>0</v>
      </c>
      <c r="I3008">
        <v>0</v>
      </c>
      <c r="K3008">
        <v>2000</v>
      </c>
      <c r="L3008">
        <v>2002</v>
      </c>
    </row>
    <row r="3009" spans="1:12" x14ac:dyDescent="0.25">
      <c r="A3009">
        <v>32</v>
      </c>
      <c r="B3009">
        <v>12496736</v>
      </c>
      <c r="C3009" t="s">
        <v>1395</v>
      </c>
      <c r="D3009">
        <v>11</v>
      </c>
      <c r="E3009">
        <v>0</v>
      </c>
      <c r="F3009">
        <v>7.7</v>
      </c>
      <c r="G3009">
        <v>0</v>
      </c>
      <c r="H3009">
        <v>0</v>
      </c>
      <c r="I3009">
        <v>0</v>
      </c>
      <c r="K3009">
        <v>1999</v>
      </c>
      <c r="L3009">
        <v>2004</v>
      </c>
    </row>
    <row r="3010" spans="1:12" x14ac:dyDescent="0.25">
      <c r="A3010">
        <v>32</v>
      </c>
      <c r="B3010">
        <v>12496737</v>
      </c>
      <c r="C3010" t="s">
        <v>1396</v>
      </c>
      <c r="D3010">
        <v>37</v>
      </c>
      <c r="E3010">
        <v>0</v>
      </c>
      <c r="F3010">
        <v>25.9</v>
      </c>
      <c r="G3010">
        <v>0</v>
      </c>
      <c r="H3010">
        <v>0</v>
      </c>
      <c r="I3010">
        <v>0</v>
      </c>
      <c r="K3010">
        <v>1999</v>
      </c>
      <c r="L3010">
        <v>2000</v>
      </c>
    </row>
    <row r="3011" spans="1:12" x14ac:dyDescent="0.25">
      <c r="A3011">
        <v>32</v>
      </c>
      <c r="B3011">
        <v>12496742</v>
      </c>
      <c r="C3011" t="s">
        <v>1397</v>
      </c>
      <c r="D3011">
        <v>46</v>
      </c>
      <c r="E3011">
        <v>0</v>
      </c>
      <c r="F3011">
        <v>32.200000000000003</v>
      </c>
      <c r="G3011">
        <v>0</v>
      </c>
      <c r="H3011">
        <v>0</v>
      </c>
      <c r="I3011">
        <v>0</v>
      </c>
      <c r="K3011">
        <v>1999</v>
      </c>
      <c r="L3011">
        <v>2004</v>
      </c>
    </row>
    <row r="3012" spans="1:12" x14ac:dyDescent="0.25">
      <c r="A3012">
        <v>32</v>
      </c>
      <c r="B3012">
        <v>12496744</v>
      </c>
      <c r="C3012" t="s">
        <v>1094</v>
      </c>
      <c r="D3012">
        <v>359</v>
      </c>
      <c r="E3012">
        <v>0</v>
      </c>
      <c r="F3012">
        <v>251.3</v>
      </c>
      <c r="G3012">
        <v>0</v>
      </c>
      <c r="H3012">
        <v>0</v>
      </c>
      <c r="I3012">
        <v>0</v>
      </c>
      <c r="K3012">
        <v>1997</v>
      </c>
      <c r="L3012">
        <v>2002</v>
      </c>
    </row>
    <row r="3013" spans="1:12" x14ac:dyDescent="0.25">
      <c r="A3013">
        <v>32</v>
      </c>
      <c r="B3013">
        <v>12496745</v>
      </c>
      <c r="C3013" t="s">
        <v>1398</v>
      </c>
      <c r="D3013">
        <v>88</v>
      </c>
      <c r="E3013">
        <v>0</v>
      </c>
      <c r="F3013">
        <v>61.6</v>
      </c>
      <c r="G3013">
        <v>0</v>
      </c>
      <c r="H3013">
        <v>0</v>
      </c>
      <c r="I3013">
        <v>0</v>
      </c>
      <c r="K3013">
        <v>1998</v>
      </c>
      <c r="L3013">
        <v>2002</v>
      </c>
    </row>
    <row r="3014" spans="1:12" x14ac:dyDescent="0.25">
      <c r="A3014">
        <v>32</v>
      </c>
      <c r="B3014">
        <v>12496746</v>
      </c>
      <c r="C3014" t="s">
        <v>1205</v>
      </c>
      <c r="D3014">
        <v>88</v>
      </c>
      <c r="E3014">
        <v>0</v>
      </c>
      <c r="F3014">
        <v>61.6</v>
      </c>
      <c r="G3014">
        <v>0</v>
      </c>
      <c r="H3014">
        <v>0</v>
      </c>
      <c r="I3014">
        <v>0</v>
      </c>
      <c r="K3014">
        <v>1998</v>
      </c>
      <c r="L3014">
        <v>2001</v>
      </c>
    </row>
    <row r="3015" spans="1:12" x14ac:dyDescent="0.25">
      <c r="A3015">
        <v>32</v>
      </c>
      <c r="B3015">
        <v>12496747</v>
      </c>
      <c r="C3015" t="s">
        <v>910</v>
      </c>
      <c r="D3015">
        <v>21.5</v>
      </c>
      <c r="E3015">
        <v>0</v>
      </c>
      <c r="F3015">
        <v>15.05</v>
      </c>
      <c r="G3015">
        <v>0</v>
      </c>
      <c r="H3015">
        <v>0</v>
      </c>
      <c r="I3015">
        <v>0</v>
      </c>
      <c r="K3015">
        <v>1998</v>
      </c>
      <c r="L3015">
        <v>2001</v>
      </c>
    </row>
    <row r="3016" spans="1:12" x14ac:dyDescent="0.25">
      <c r="A3016">
        <v>32</v>
      </c>
      <c r="B3016">
        <v>12496748</v>
      </c>
      <c r="C3016" t="s">
        <v>910</v>
      </c>
      <c r="D3016">
        <v>43</v>
      </c>
      <c r="E3016">
        <v>0</v>
      </c>
      <c r="F3016">
        <v>30.1</v>
      </c>
      <c r="G3016">
        <v>0</v>
      </c>
      <c r="H3016">
        <v>0</v>
      </c>
      <c r="I3016">
        <v>0</v>
      </c>
      <c r="K3016">
        <v>1998</v>
      </c>
      <c r="L3016">
        <v>2004</v>
      </c>
    </row>
    <row r="3017" spans="1:12" x14ac:dyDescent="0.25">
      <c r="A3017">
        <v>32</v>
      </c>
      <c r="B3017">
        <v>12496749</v>
      </c>
      <c r="C3017" t="s">
        <v>793</v>
      </c>
      <c r="D3017">
        <v>95</v>
      </c>
      <c r="E3017">
        <v>0</v>
      </c>
      <c r="F3017">
        <v>66.5</v>
      </c>
      <c r="G3017">
        <v>0</v>
      </c>
      <c r="H3017">
        <v>0</v>
      </c>
      <c r="I3017">
        <v>0</v>
      </c>
      <c r="K3017">
        <v>1997</v>
      </c>
      <c r="L3017">
        <v>2003</v>
      </c>
    </row>
    <row r="3018" spans="1:12" x14ac:dyDescent="0.25">
      <c r="A3018">
        <v>32</v>
      </c>
      <c r="B3018">
        <v>12496750</v>
      </c>
      <c r="C3018" t="s">
        <v>1262</v>
      </c>
      <c r="D3018">
        <v>44</v>
      </c>
      <c r="E3018">
        <v>0</v>
      </c>
      <c r="F3018">
        <v>30.8</v>
      </c>
      <c r="G3018">
        <v>0</v>
      </c>
      <c r="H3018">
        <v>0</v>
      </c>
      <c r="I3018">
        <v>0</v>
      </c>
      <c r="K3018">
        <v>1999</v>
      </c>
      <c r="L3018">
        <v>1999</v>
      </c>
    </row>
    <row r="3019" spans="1:12" x14ac:dyDescent="0.25">
      <c r="A3019">
        <v>32</v>
      </c>
      <c r="B3019">
        <v>12496751</v>
      </c>
      <c r="C3019" t="s">
        <v>1399</v>
      </c>
      <c r="D3019">
        <v>88</v>
      </c>
      <c r="E3019">
        <v>0</v>
      </c>
      <c r="F3019">
        <v>61.6</v>
      </c>
      <c r="G3019">
        <v>0</v>
      </c>
      <c r="H3019">
        <v>0</v>
      </c>
      <c r="I3019">
        <v>0</v>
      </c>
      <c r="K3019">
        <v>1999</v>
      </c>
      <c r="L3019">
        <v>2000</v>
      </c>
    </row>
    <row r="3020" spans="1:12" x14ac:dyDescent="0.25">
      <c r="A3020">
        <v>32</v>
      </c>
      <c r="B3020">
        <v>12496752</v>
      </c>
      <c r="C3020" t="s">
        <v>1398</v>
      </c>
      <c r="D3020">
        <v>88</v>
      </c>
      <c r="E3020">
        <v>0</v>
      </c>
      <c r="F3020">
        <v>61.6</v>
      </c>
      <c r="G3020">
        <v>0</v>
      </c>
      <c r="H3020">
        <v>0</v>
      </c>
      <c r="I3020">
        <v>0</v>
      </c>
      <c r="K3020">
        <v>1998</v>
      </c>
      <c r="L3020">
        <v>2002</v>
      </c>
    </row>
    <row r="3021" spans="1:12" x14ac:dyDescent="0.25">
      <c r="A3021">
        <v>32</v>
      </c>
      <c r="B3021">
        <v>12496753</v>
      </c>
      <c r="C3021" t="s">
        <v>401</v>
      </c>
      <c r="D3021">
        <v>88</v>
      </c>
      <c r="E3021">
        <v>0</v>
      </c>
      <c r="F3021">
        <v>61.6</v>
      </c>
      <c r="G3021">
        <v>0</v>
      </c>
      <c r="H3021">
        <v>0</v>
      </c>
      <c r="I3021">
        <v>0</v>
      </c>
      <c r="K3021">
        <v>1998</v>
      </c>
      <c r="L3021">
        <v>2004</v>
      </c>
    </row>
    <row r="3022" spans="1:12" x14ac:dyDescent="0.25">
      <c r="A3022">
        <v>32</v>
      </c>
      <c r="B3022">
        <v>12496754</v>
      </c>
      <c r="C3022" t="s">
        <v>1152</v>
      </c>
      <c r="D3022">
        <v>43</v>
      </c>
      <c r="E3022">
        <v>0</v>
      </c>
      <c r="F3022">
        <v>30.1</v>
      </c>
      <c r="G3022">
        <v>0</v>
      </c>
      <c r="H3022">
        <v>0</v>
      </c>
      <c r="I3022">
        <v>0</v>
      </c>
      <c r="K3022">
        <v>1998</v>
      </c>
      <c r="L3022">
        <v>2004</v>
      </c>
    </row>
    <row r="3023" spans="1:12" x14ac:dyDescent="0.25">
      <c r="A3023">
        <v>32</v>
      </c>
      <c r="B3023">
        <v>12496755</v>
      </c>
      <c r="C3023" t="s">
        <v>1238</v>
      </c>
      <c r="D3023">
        <v>359</v>
      </c>
      <c r="E3023">
        <v>0</v>
      </c>
      <c r="F3023">
        <v>251.3</v>
      </c>
      <c r="G3023">
        <v>0</v>
      </c>
      <c r="H3023">
        <v>0</v>
      </c>
      <c r="I3023">
        <v>0</v>
      </c>
      <c r="K3023">
        <v>1997</v>
      </c>
      <c r="L3023">
        <v>2000</v>
      </c>
    </row>
    <row r="3024" spans="1:12" x14ac:dyDescent="0.25">
      <c r="A3024">
        <v>32</v>
      </c>
      <c r="B3024">
        <v>12496756</v>
      </c>
      <c r="C3024" t="s">
        <v>1400</v>
      </c>
      <c r="D3024">
        <v>359</v>
      </c>
      <c r="E3024">
        <v>0</v>
      </c>
      <c r="F3024">
        <v>251.3</v>
      </c>
      <c r="G3024">
        <v>0</v>
      </c>
      <c r="H3024">
        <v>0</v>
      </c>
      <c r="I3024">
        <v>0</v>
      </c>
      <c r="K3024">
        <v>1997</v>
      </c>
      <c r="L3024">
        <v>2000</v>
      </c>
    </row>
    <row r="3025" spans="1:12" x14ac:dyDescent="0.25">
      <c r="A3025">
        <v>32</v>
      </c>
      <c r="B3025">
        <v>12496757</v>
      </c>
      <c r="C3025" t="s">
        <v>1401</v>
      </c>
      <c r="D3025">
        <v>359</v>
      </c>
      <c r="E3025">
        <v>0</v>
      </c>
      <c r="F3025">
        <v>251.3</v>
      </c>
      <c r="G3025">
        <v>0</v>
      </c>
      <c r="H3025">
        <v>0</v>
      </c>
      <c r="I3025">
        <v>0</v>
      </c>
      <c r="K3025">
        <v>1997</v>
      </c>
      <c r="L3025">
        <v>2000</v>
      </c>
    </row>
    <row r="3026" spans="1:12" x14ac:dyDescent="0.25">
      <c r="A3026">
        <v>32</v>
      </c>
      <c r="B3026">
        <v>12496758</v>
      </c>
      <c r="C3026" t="s">
        <v>1239</v>
      </c>
      <c r="D3026">
        <v>285.70999999999998</v>
      </c>
      <c r="E3026">
        <v>0</v>
      </c>
      <c r="F3026">
        <v>200</v>
      </c>
      <c r="G3026">
        <v>0</v>
      </c>
      <c r="H3026">
        <v>0</v>
      </c>
      <c r="I3026">
        <v>0</v>
      </c>
      <c r="K3026">
        <v>1997</v>
      </c>
      <c r="L3026">
        <v>2001</v>
      </c>
    </row>
    <row r="3027" spans="1:12" x14ac:dyDescent="0.25">
      <c r="A3027">
        <v>32</v>
      </c>
      <c r="B3027">
        <v>12496759</v>
      </c>
      <c r="C3027" t="s">
        <v>1402</v>
      </c>
      <c r="D3027">
        <v>359</v>
      </c>
      <c r="E3027">
        <v>0</v>
      </c>
      <c r="F3027">
        <v>251.3</v>
      </c>
      <c r="G3027">
        <v>0</v>
      </c>
      <c r="H3027">
        <v>0</v>
      </c>
      <c r="I3027">
        <v>0</v>
      </c>
      <c r="K3027">
        <v>1997</v>
      </c>
      <c r="L3027">
        <v>2000</v>
      </c>
    </row>
    <row r="3028" spans="1:12" x14ac:dyDescent="0.25">
      <c r="A3028">
        <v>32</v>
      </c>
      <c r="B3028">
        <v>12496760</v>
      </c>
      <c r="C3028" t="s">
        <v>1403</v>
      </c>
      <c r="D3028">
        <v>285.70999999999998</v>
      </c>
      <c r="E3028">
        <v>0</v>
      </c>
      <c r="F3028">
        <v>200</v>
      </c>
      <c r="G3028">
        <v>0</v>
      </c>
      <c r="H3028">
        <v>0</v>
      </c>
      <c r="I3028">
        <v>0</v>
      </c>
      <c r="K3028">
        <v>1997</v>
      </c>
      <c r="L3028">
        <v>2002</v>
      </c>
    </row>
    <row r="3029" spans="1:12" x14ac:dyDescent="0.25">
      <c r="A3029">
        <v>32</v>
      </c>
      <c r="B3029">
        <v>12496761</v>
      </c>
      <c r="C3029" t="s">
        <v>1235</v>
      </c>
      <c r="D3029">
        <v>359</v>
      </c>
      <c r="E3029">
        <v>0</v>
      </c>
      <c r="F3029">
        <v>251.3</v>
      </c>
      <c r="G3029">
        <v>0</v>
      </c>
      <c r="H3029">
        <v>0</v>
      </c>
      <c r="I3029">
        <v>0</v>
      </c>
      <c r="K3029">
        <v>1997</v>
      </c>
      <c r="L3029">
        <v>1999</v>
      </c>
    </row>
    <row r="3030" spans="1:12" x14ac:dyDescent="0.25">
      <c r="A3030">
        <v>32</v>
      </c>
      <c r="B3030">
        <v>12496762</v>
      </c>
      <c r="C3030" t="s">
        <v>1236</v>
      </c>
      <c r="D3030">
        <v>315</v>
      </c>
      <c r="E3030">
        <v>0</v>
      </c>
      <c r="F3030">
        <v>220.5</v>
      </c>
      <c r="G3030">
        <v>0</v>
      </c>
      <c r="H3030">
        <v>0</v>
      </c>
      <c r="I3030">
        <v>0</v>
      </c>
      <c r="K3030">
        <v>1997</v>
      </c>
      <c r="L3030">
        <v>2003</v>
      </c>
    </row>
    <row r="3031" spans="1:12" x14ac:dyDescent="0.25">
      <c r="A3031">
        <v>32</v>
      </c>
      <c r="B3031">
        <v>12496763</v>
      </c>
      <c r="C3031" t="s">
        <v>1237</v>
      </c>
      <c r="D3031">
        <v>359</v>
      </c>
      <c r="E3031">
        <v>0</v>
      </c>
      <c r="F3031">
        <v>251.3</v>
      </c>
      <c r="G3031">
        <v>0</v>
      </c>
      <c r="H3031">
        <v>0</v>
      </c>
      <c r="I3031">
        <v>0</v>
      </c>
      <c r="K3031">
        <v>1997</v>
      </c>
      <c r="L3031">
        <v>1998</v>
      </c>
    </row>
    <row r="3032" spans="1:12" x14ac:dyDescent="0.25">
      <c r="A3032">
        <v>32</v>
      </c>
      <c r="B3032">
        <v>12496764</v>
      </c>
      <c r="C3032" t="s">
        <v>803</v>
      </c>
      <c r="D3032">
        <v>450</v>
      </c>
      <c r="E3032">
        <v>0</v>
      </c>
      <c r="F3032">
        <v>315</v>
      </c>
      <c r="G3032">
        <v>0</v>
      </c>
      <c r="H3032">
        <v>0</v>
      </c>
      <c r="I3032">
        <v>0</v>
      </c>
      <c r="K3032">
        <v>1996</v>
      </c>
      <c r="L3032">
        <v>2002</v>
      </c>
    </row>
    <row r="3033" spans="1:12" x14ac:dyDescent="0.25">
      <c r="A3033">
        <v>32</v>
      </c>
      <c r="B3033">
        <v>12496765</v>
      </c>
      <c r="C3033" t="s">
        <v>1205</v>
      </c>
      <c r="D3033">
        <v>43</v>
      </c>
      <c r="E3033">
        <v>0</v>
      </c>
      <c r="F3033">
        <v>30.1</v>
      </c>
      <c r="G3033">
        <v>0</v>
      </c>
      <c r="H3033">
        <v>0</v>
      </c>
      <c r="I3033">
        <v>0</v>
      </c>
      <c r="K3033">
        <v>1998</v>
      </c>
      <c r="L3033">
        <v>2004</v>
      </c>
    </row>
    <row r="3034" spans="1:12" x14ac:dyDescent="0.25">
      <c r="A3034">
        <v>32</v>
      </c>
      <c r="B3034">
        <v>12496766</v>
      </c>
      <c r="C3034" t="s">
        <v>1404</v>
      </c>
      <c r="D3034">
        <v>65</v>
      </c>
      <c r="E3034">
        <v>0</v>
      </c>
      <c r="F3034">
        <v>45.5</v>
      </c>
      <c r="G3034">
        <v>0</v>
      </c>
      <c r="H3034">
        <v>0</v>
      </c>
      <c r="I3034">
        <v>0</v>
      </c>
      <c r="K3034">
        <v>1994</v>
      </c>
      <c r="L3034">
        <v>2004</v>
      </c>
    </row>
    <row r="3035" spans="1:12" x14ac:dyDescent="0.25">
      <c r="A3035">
        <v>32</v>
      </c>
      <c r="B3035">
        <v>12496767</v>
      </c>
      <c r="C3035" t="s">
        <v>1398</v>
      </c>
      <c r="D3035">
        <v>88</v>
      </c>
      <c r="E3035">
        <v>0</v>
      </c>
      <c r="F3035">
        <v>61.6</v>
      </c>
      <c r="G3035">
        <v>0</v>
      </c>
      <c r="H3035">
        <v>0</v>
      </c>
      <c r="I3035">
        <v>0</v>
      </c>
      <c r="K3035">
        <v>1998</v>
      </c>
      <c r="L3035">
        <v>2002</v>
      </c>
    </row>
    <row r="3036" spans="1:12" x14ac:dyDescent="0.25">
      <c r="A3036">
        <v>32</v>
      </c>
      <c r="B3036">
        <v>12496770</v>
      </c>
      <c r="C3036" t="s">
        <v>1124</v>
      </c>
      <c r="D3036">
        <v>415</v>
      </c>
      <c r="E3036">
        <v>0</v>
      </c>
      <c r="F3036">
        <v>290.5</v>
      </c>
      <c r="G3036">
        <v>0</v>
      </c>
      <c r="H3036">
        <v>0</v>
      </c>
      <c r="I3036">
        <v>0</v>
      </c>
      <c r="K3036">
        <v>1998</v>
      </c>
      <c r="L3036">
        <v>2004</v>
      </c>
    </row>
    <row r="3037" spans="1:12" x14ac:dyDescent="0.25">
      <c r="A3037">
        <v>32</v>
      </c>
      <c r="B3037">
        <v>12496779</v>
      </c>
      <c r="C3037" t="s">
        <v>720</v>
      </c>
      <c r="D3037">
        <v>264</v>
      </c>
      <c r="E3037">
        <v>0</v>
      </c>
      <c r="F3037">
        <v>184.8</v>
      </c>
      <c r="G3037">
        <v>0</v>
      </c>
      <c r="H3037">
        <v>0</v>
      </c>
      <c r="I3037">
        <v>0</v>
      </c>
      <c r="K3037">
        <v>1998</v>
      </c>
      <c r="L3037">
        <v>2005</v>
      </c>
    </row>
    <row r="3038" spans="1:12" x14ac:dyDescent="0.25">
      <c r="A3038">
        <v>32</v>
      </c>
      <c r="B3038">
        <v>12496781</v>
      </c>
      <c r="C3038" t="s">
        <v>1405</v>
      </c>
      <c r="D3038">
        <v>300</v>
      </c>
      <c r="E3038">
        <v>0</v>
      </c>
      <c r="F3038">
        <v>210</v>
      </c>
      <c r="G3038">
        <v>0</v>
      </c>
      <c r="H3038">
        <v>0</v>
      </c>
      <c r="I3038">
        <v>0</v>
      </c>
      <c r="K3038">
        <v>2000</v>
      </c>
      <c r="L3038">
        <v>2005</v>
      </c>
    </row>
    <row r="3039" spans="1:12" x14ac:dyDescent="0.25">
      <c r="A3039">
        <v>32</v>
      </c>
      <c r="B3039">
        <v>12496782</v>
      </c>
      <c r="C3039" t="s">
        <v>720</v>
      </c>
      <c r="D3039">
        <v>245</v>
      </c>
      <c r="E3039">
        <v>0</v>
      </c>
      <c r="F3039">
        <v>171.5</v>
      </c>
      <c r="G3039">
        <v>0</v>
      </c>
      <c r="H3039">
        <v>0</v>
      </c>
      <c r="I3039">
        <v>0</v>
      </c>
      <c r="K3039">
        <v>2000</v>
      </c>
      <c r="L3039">
        <v>2004</v>
      </c>
    </row>
    <row r="3040" spans="1:12" x14ac:dyDescent="0.25">
      <c r="A3040">
        <v>32</v>
      </c>
      <c r="B3040">
        <v>12496783</v>
      </c>
      <c r="C3040" t="s">
        <v>1406</v>
      </c>
      <c r="D3040">
        <v>70</v>
      </c>
      <c r="E3040">
        <v>0</v>
      </c>
      <c r="F3040">
        <v>49</v>
      </c>
      <c r="G3040">
        <v>0</v>
      </c>
      <c r="H3040">
        <v>0</v>
      </c>
      <c r="I3040">
        <v>0</v>
      </c>
      <c r="K3040">
        <v>1995</v>
      </c>
      <c r="L3040">
        <v>2005</v>
      </c>
    </row>
    <row r="3041" spans="1:12" x14ac:dyDescent="0.25">
      <c r="A3041">
        <v>32</v>
      </c>
      <c r="B3041">
        <v>12496784</v>
      </c>
      <c r="C3041" t="s">
        <v>1407</v>
      </c>
      <c r="D3041">
        <v>70</v>
      </c>
      <c r="E3041">
        <v>0</v>
      </c>
      <c r="F3041">
        <v>49</v>
      </c>
      <c r="G3041">
        <v>0</v>
      </c>
      <c r="H3041">
        <v>0</v>
      </c>
      <c r="I3041">
        <v>0</v>
      </c>
      <c r="K3041">
        <v>1995</v>
      </c>
      <c r="L3041">
        <v>2005</v>
      </c>
    </row>
    <row r="3042" spans="1:12" x14ac:dyDescent="0.25">
      <c r="A3042">
        <v>32</v>
      </c>
      <c r="B3042">
        <v>12496785</v>
      </c>
      <c r="C3042" t="s">
        <v>1406</v>
      </c>
      <c r="D3042">
        <v>63</v>
      </c>
      <c r="E3042">
        <v>0</v>
      </c>
      <c r="F3042">
        <v>44.1</v>
      </c>
      <c r="G3042">
        <v>0</v>
      </c>
      <c r="H3042">
        <v>0</v>
      </c>
      <c r="I3042">
        <v>0</v>
      </c>
      <c r="K3042">
        <v>1995</v>
      </c>
      <c r="L3042">
        <v>2003</v>
      </c>
    </row>
    <row r="3043" spans="1:12" x14ac:dyDescent="0.25">
      <c r="A3043">
        <v>32</v>
      </c>
      <c r="B3043">
        <v>12496786</v>
      </c>
      <c r="C3043" t="s">
        <v>1408</v>
      </c>
      <c r="D3043">
        <v>63</v>
      </c>
      <c r="E3043">
        <v>0</v>
      </c>
      <c r="F3043">
        <v>44.1</v>
      </c>
      <c r="G3043">
        <v>0</v>
      </c>
      <c r="H3043">
        <v>0</v>
      </c>
      <c r="I3043">
        <v>0</v>
      </c>
      <c r="K3043">
        <v>1995</v>
      </c>
      <c r="L3043">
        <v>2003</v>
      </c>
    </row>
    <row r="3044" spans="1:12" x14ac:dyDescent="0.25">
      <c r="A3044">
        <v>32</v>
      </c>
      <c r="B3044">
        <v>12496787</v>
      </c>
      <c r="C3044" t="s">
        <v>1406</v>
      </c>
      <c r="D3044">
        <v>35</v>
      </c>
      <c r="E3044">
        <v>0</v>
      </c>
      <c r="F3044">
        <v>24.5</v>
      </c>
      <c r="G3044">
        <v>0</v>
      </c>
      <c r="H3044">
        <v>0</v>
      </c>
      <c r="I3044">
        <v>0</v>
      </c>
      <c r="K3044">
        <v>1996</v>
      </c>
      <c r="L3044">
        <v>2001</v>
      </c>
    </row>
    <row r="3045" spans="1:12" x14ac:dyDescent="0.25">
      <c r="A3045">
        <v>32</v>
      </c>
      <c r="B3045">
        <v>12496788</v>
      </c>
      <c r="C3045" t="s">
        <v>1408</v>
      </c>
      <c r="D3045">
        <v>35</v>
      </c>
      <c r="E3045">
        <v>0</v>
      </c>
      <c r="F3045">
        <v>24.5</v>
      </c>
      <c r="G3045">
        <v>0</v>
      </c>
      <c r="H3045">
        <v>0</v>
      </c>
      <c r="I3045">
        <v>0</v>
      </c>
      <c r="K3045">
        <v>1996</v>
      </c>
      <c r="L3045">
        <v>2001</v>
      </c>
    </row>
    <row r="3046" spans="1:12" x14ac:dyDescent="0.25">
      <c r="A3046">
        <v>32</v>
      </c>
      <c r="B3046">
        <v>12496789</v>
      </c>
      <c r="C3046" t="s">
        <v>1409</v>
      </c>
      <c r="D3046">
        <v>68</v>
      </c>
      <c r="E3046">
        <v>0</v>
      </c>
      <c r="F3046">
        <v>47.6</v>
      </c>
      <c r="G3046">
        <v>0</v>
      </c>
      <c r="H3046">
        <v>0</v>
      </c>
      <c r="I3046">
        <v>0</v>
      </c>
      <c r="K3046">
        <v>1992</v>
      </c>
      <c r="L3046">
        <v>2000</v>
      </c>
    </row>
    <row r="3047" spans="1:12" x14ac:dyDescent="0.25">
      <c r="A3047">
        <v>32</v>
      </c>
      <c r="B3047">
        <v>12496790</v>
      </c>
      <c r="C3047" t="s">
        <v>293</v>
      </c>
      <c r="D3047">
        <v>75</v>
      </c>
      <c r="E3047">
        <v>0</v>
      </c>
      <c r="F3047">
        <v>52.5</v>
      </c>
      <c r="G3047">
        <v>0</v>
      </c>
      <c r="H3047">
        <v>0</v>
      </c>
      <c r="I3047">
        <v>0</v>
      </c>
      <c r="K3047">
        <v>1992</v>
      </c>
      <c r="L3047">
        <v>2000</v>
      </c>
    </row>
    <row r="3048" spans="1:12" x14ac:dyDescent="0.25">
      <c r="A3048">
        <v>32</v>
      </c>
      <c r="B3048">
        <v>12496791</v>
      </c>
      <c r="C3048" t="s">
        <v>1406</v>
      </c>
      <c r="D3048">
        <v>83</v>
      </c>
      <c r="E3048">
        <v>0</v>
      </c>
      <c r="F3048">
        <v>58.1</v>
      </c>
      <c r="G3048">
        <v>0</v>
      </c>
      <c r="H3048">
        <v>0</v>
      </c>
      <c r="I3048">
        <v>0</v>
      </c>
      <c r="K3048">
        <v>1997</v>
      </c>
      <c r="L3048">
        <v>2000</v>
      </c>
    </row>
    <row r="3049" spans="1:12" x14ac:dyDescent="0.25">
      <c r="A3049">
        <v>32</v>
      </c>
      <c r="B3049">
        <v>12496792</v>
      </c>
      <c r="C3049" t="s">
        <v>293</v>
      </c>
      <c r="D3049">
        <v>83</v>
      </c>
      <c r="E3049">
        <v>0</v>
      </c>
      <c r="F3049">
        <v>58.1</v>
      </c>
      <c r="G3049">
        <v>0</v>
      </c>
      <c r="H3049">
        <v>0</v>
      </c>
      <c r="I3049">
        <v>0</v>
      </c>
      <c r="K3049">
        <v>1997</v>
      </c>
      <c r="L3049">
        <v>2000</v>
      </c>
    </row>
    <row r="3050" spans="1:12" x14ac:dyDescent="0.25">
      <c r="A3050">
        <v>32</v>
      </c>
      <c r="B3050">
        <v>12496793</v>
      </c>
      <c r="C3050" t="s">
        <v>293</v>
      </c>
      <c r="D3050">
        <v>85</v>
      </c>
      <c r="E3050">
        <v>0</v>
      </c>
      <c r="F3050">
        <v>59.5</v>
      </c>
      <c r="G3050">
        <v>0</v>
      </c>
      <c r="H3050">
        <v>0</v>
      </c>
      <c r="I3050">
        <v>0</v>
      </c>
      <c r="K3050">
        <v>1997</v>
      </c>
      <c r="L3050">
        <v>2000</v>
      </c>
    </row>
    <row r="3051" spans="1:12" x14ac:dyDescent="0.25">
      <c r="A3051">
        <v>32</v>
      </c>
      <c r="B3051">
        <v>12496794</v>
      </c>
      <c r="C3051" t="s">
        <v>293</v>
      </c>
      <c r="D3051">
        <v>85</v>
      </c>
      <c r="E3051">
        <v>0</v>
      </c>
      <c r="F3051">
        <v>59.5</v>
      </c>
      <c r="G3051">
        <v>0</v>
      </c>
      <c r="H3051">
        <v>0</v>
      </c>
      <c r="I3051">
        <v>0</v>
      </c>
      <c r="K3051">
        <v>1997</v>
      </c>
      <c r="L3051">
        <v>2000</v>
      </c>
    </row>
    <row r="3052" spans="1:12" x14ac:dyDescent="0.25">
      <c r="A3052">
        <v>32</v>
      </c>
      <c r="B3052">
        <v>12496798</v>
      </c>
      <c r="C3052" t="s">
        <v>1205</v>
      </c>
      <c r="D3052">
        <v>103</v>
      </c>
      <c r="E3052">
        <v>0</v>
      </c>
      <c r="F3052">
        <v>72.099999999999994</v>
      </c>
      <c r="G3052">
        <v>0</v>
      </c>
      <c r="H3052">
        <v>0</v>
      </c>
      <c r="I3052">
        <v>0</v>
      </c>
      <c r="K3052">
        <v>2000</v>
      </c>
      <c r="L3052">
        <v>2005</v>
      </c>
    </row>
    <row r="3053" spans="1:12" x14ac:dyDescent="0.25">
      <c r="A3053">
        <v>32</v>
      </c>
      <c r="B3053">
        <v>12496799</v>
      </c>
      <c r="C3053" t="s">
        <v>1410</v>
      </c>
      <c r="D3053">
        <v>219</v>
      </c>
      <c r="E3053">
        <v>0</v>
      </c>
      <c r="F3053">
        <v>153.30000000000001</v>
      </c>
      <c r="G3053">
        <v>0</v>
      </c>
      <c r="H3053">
        <v>0</v>
      </c>
      <c r="I3053">
        <v>0</v>
      </c>
      <c r="K3053">
        <v>1994</v>
      </c>
      <c r="L3053">
        <v>2004</v>
      </c>
    </row>
    <row r="3054" spans="1:12" x14ac:dyDescent="0.25">
      <c r="A3054">
        <v>32</v>
      </c>
      <c r="B3054">
        <v>12496800</v>
      </c>
      <c r="C3054" t="s">
        <v>1410</v>
      </c>
      <c r="D3054">
        <v>225</v>
      </c>
      <c r="E3054">
        <v>0</v>
      </c>
      <c r="F3054">
        <v>168.75</v>
      </c>
      <c r="G3054">
        <v>0</v>
      </c>
      <c r="H3054">
        <v>0</v>
      </c>
      <c r="I3054">
        <v>0</v>
      </c>
      <c r="K3054">
        <v>1994</v>
      </c>
      <c r="L3054">
        <v>2003</v>
      </c>
    </row>
    <row r="3055" spans="1:12" x14ac:dyDescent="0.25">
      <c r="A3055">
        <v>32</v>
      </c>
      <c r="B3055">
        <v>12496807</v>
      </c>
      <c r="C3055" t="s">
        <v>1411</v>
      </c>
      <c r="D3055">
        <v>355</v>
      </c>
      <c r="E3055">
        <v>0</v>
      </c>
      <c r="F3055">
        <v>248.5</v>
      </c>
      <c r="G3055">
        <v>0</v>
      </c>
      <c r="H3055">
        <v>0</v>
      </c>
      <c r="I3055">
        <v>0</v>
      </c>
      <c r="K3055">
        <v>2000</v>
      </c>
      <c r="L3055">
        <v>2005</v>
      </c>
    </row>
    <row r="3056" spans="1:12" x14ac:dyDescent="0.25">
      <c r="A3056">
        <v>32</v>
      </c>
      <c r="B3056">
        <v>12496818</v>
      </c>
      <c r="C3056" t="s">
        <v>910</v>
      </c>
      <c r="D3056">
        <v>45</v>
      </c>
      <c r="E3056">
        <v>0</v>
      </c>
      <c r="F3056">
        <v>31.5</v>
      </c>
      <c r="G3056">
        <v>0</v>
      </c>
      <c r="H3056">
        <v>0</v>
      </c>
      <c r="I3056">
        <v>0</v>
      </c>
      <c r="K3056">
        <v>2000</v>
      </c>
      <c r="L3056">
        <v>2005</v>
      </c>
    </row>
    <row r="3057" spans="1:12" x14ac:dyDescent="0.25">
      <c r="A3057">
        <v>32</v>
      </c>
      <c r="B3057">
        <v>12496819</v>
      </c>
      <c r="C3057" t="s">
        <v>1043</v>
      </c>
      <c r="D3057">
        <v>130</v>
      </c>
      <c r="E3057">
        <v>0</v>
      </c>
      <c r="F3057">
        <v>97.5</v>
      </c>
      <c r="G3057">
        <v>0</v>
      </c>
      <c r="H3057">
        <v>0</v>
      </c>
      <c r="I3057">
        <v>0</v>
      </c>
      <c r="K3057">
        <v>2000</v>
      </c>
      <c r="L3057">
        <v>2003</v>
      </c>
    </row>
    <row r="3058" spans="1:12" x14ac:dyDescent="0.25">
      <c r="A3058">
        <v>32</v>
      </c>
      <c r="B3058">
        <v>12496827</v>
      </c>
      <c r="C3058" t="s">
        <v>1412</v>
      </c>
      <c r="D3058">
        <v>27</v>
      </c>
      <c r="E3058">
        <v>0</v>
      </c>
      <c r="F3058">
        <v>18.899999999999999</v>
      </c>
      <c r="G3058">
        <v>0</v>
      </c>
      <c r="H3058">
        <v>0</v>
      </c>
      <c r="I3058">
        <v>0</v>
      </c>
      <c r="K3058">
        <v>1997</v>
      </c>
      <c r="L3058">
        <v>2001</v>
      </c>
    </row>
    <row r="3059" spans="1:12" x14ac:dyDescent="0.25">
      <c r="A3059">
        <v>32</v>
      </c>
      <c r="B3059">
        <v>12496828</v>
      </c>
      <c r="C3059" t="s">
        <v>1413</v>
      </c>
      <c r="D3059">
        <v>27</v>
      </c>
      <c r="E3059">
        <v>0</v>
      </c>
      <c r="F3059">
        <v>18.899999999999999</v>
      </c>
      <c r="G3059">
        <v>0</v>
      </c>
      <c r="H3059">
        <v>0</v>
      </c>
      <c r="I3059">
        <v>0</v>
      </c>
      <c r="K3059">
        <v>1997</v>
      </c>
      <c r="L3059">
        <v>2004</v>
      </c>
    </row>
    <row r="3060" spans="1:12" x14ac:dyDescent="0.25">
      <c r="A3060">
        <v>32</v>
      </c>
      <c r="B3060">
        <v>12496829</v>
      </c>
      <c r="C3060" t="s">
        <v>1414</v>
      </c>
      <c r="D3060">
        <v>27</v>
      </c>
      <c r="E3060">
        <v>0</v>
      </c>
      <c r="F3060">
        <v>18.899999999999999</v>
      </c>
      <c r="G3060">
        <v>0</v>
      </c>
      <c r="H3060">
        <v>0</v>
      </c>
      <c r="I3060">
        <v>0</v>
      </c>
      <c r="K3060">
        <v>1997</v>
      </c>
      <c r="L3060">
        <v>2004</v>
      </c>
    </row>
    <row r="3061" spans="1:12" x14ac:dyDescent="0.25">
      <c r="A3061">
        <v>32</v>
      </c>
      <c r="B3061">
        <v>12496830</v>
      </c>
      <c r="C3061" t="s">
        <v>1415</v>
      </c>
      <c r="D3061">
        <v>144</v>
      </c>
      <c r="E3061">
        <v>0</v>
      </c>
      <c r="F3061">
        <v>100.8</v>
      </c>
      <c r="G3061">
        <v>0</v>
      </c>
      <c r="H3061">
        <v>0</v>
      </c>
      <c r="I3061">
        <v>0</v>
      </c>
      <c r="K3061">
        <v>1997</v>
      </c>
      <c r="L3061">
        <v>2002</v>
      </c>
    </row>
    <row r="3062" spans="1:12" x14ac:dyDescent="0.25">
      <c r="A3062">
        <v>32</v>
      </c>
      <c r="B3062">
        <v>12496831</v>
      </c>
      <c r="C3062" t="s">
        <v>1416</v>
      </c>
      <c r="D3062">
        <v>42</v>
      </c>
      <c r="E3062">
        <v>0</v>
      </c>
      <c r="F3062">
        <v>29.4</v>
      </c>
      <c r="G3062">
        <v>0</v>
      </c>
      <c r="H3062">
        <v>0</v>
      </c>
      <c r="I3062">
        <v>0</v>
      </c>
      <c r="K3062">
        <v>1997</v>
      </c>
      <c r="L3062">
        <v>2002</v>
      </c>
    </row>
    <row r="3063" spans="1:12" x14ac:dyDescent="0.25">
      <c r="A3063">
        <v>32</v>
      </c>
      <c r="B3063">
        <v>12496832</v>
      </c>
      <c r="C3063" t="s">
        <v>1415</v>
      </c>
      <c r="D3063">
        <v>144</v>
      </c>
      <c r="E3063">
        <v>0</v>
      </c>
      <c r="F3063">
        <v>100.8</v>
      </c>
      <c r="G3063">
        <v>0</v>
      </c>
      <c r="H3063">
        <v>0</v>
      </c>
      <c r="I3063">
        <v>0</v>
      </c>
      <c r="K3063">
        <v>1997</v>
      </c>
      <c r="L3063">
        <v>2002</v>
      </c>
    </row>
    <row r="3064" spans="1:12" x14ac:dyDescent="0.25">
      <c r="A3064">
        <v>32</v>
      </c>
      <c r="B3064">
        <v>12496833</v>
      </c>
      <c r="C3064" t="s">
        <v>1415</v>
      </c>
      <c r="D3064">
        <v>150</v>
      </c>
      <c r="E3064">
        <v>0</v>
      </c>
      <c r="F3064">
        <v>105</v>
      </c>
      <c r="G3064">
        <v>0</v>
      </c>
      <c r="H3064">
        <v>0</v>
      </c>
      <c r="I3064">
        <v>0</v>
      </c>
      <c r="K3064">
        <v>1997</v>
      </c>
      <c r="L3064">
        <v>2002</v>
      </c>
    </row>
    <row r="3065" spans="1:12" x14ac:dyDescent="0.25">
      <c r="A3065">
        <v>32</v>
      </c>
      <c r="B3065">
        <v>12496834</v>
      </c>
      <c r="C3065" t="s">
        <v>1416</v>
      </c>
      <c r="D3065">
        <v>42</v>
      </c>
      <c r="E3065">
        <v>0</v>
      </c>
      <c r="F3065">
        <v>29.4</v>
      </c>
      <c r="G3065">
        <v>0</v>
      </c>
      <c r="H3065">
        <v>0</v>
      </c>
      <c r="I3065">
        <v>0</v>
      </c>
      <c r="K3065">
        <v>1997</v>
      </c>
      <c r="L3065">
        <v>2002</v>
      </c>
    </row>
    <row r="3066" spans="1:12" x14ac:dyDescent="0.25">
      <c r="A3066">
        <v>32</v>
      </c>
      <c r="B3066">
        <v>12496835</v>
      </c>
      <c r="C3066" t="s">
        <v>171</v>
      </c>
      <c r="D3066">
        <v>30</v>
      </c>
      <c r="E3066">
        <v>0</v>
      </c>
      <c r="F3066">
        <v>21</v>
      </c>
      <c r="G3066">
        <v>0</v>
      </c>
      <c r="H3066">
        <v>0</v>
      </c>
      <c r="I3066">
        <v>0</v>
      </c>
      <c r="K3066">
        <v>2000</v>
      </c>
      <c r="L3066">
        <v>2002</v>
      </c>
    </row>
    <row r="3067" spans="1:12" x14ac:dyDescent="0.25">
      <c r="A3067">
        <v>32</v>
      </c>
      <c r="B3067">
        <v>12496836</v>
      </c>
      <c r="C3067" t="s">
        <v>171</v>
      </c>
      <c r="D3067">
        <v>27.5</v>
      </c>
      <c r="E3067">
        <v>0</v>
      </c>
      <c r="F3067">
        <v>19.25</v>
      </c>
      <c r="G3067">
        <v>0</v>
      </c>
      <c r="H3067">
        <v>0</v>
      </c>
      <c r="I3067">
        <v>0</v>
      </c>
      <c r="K3067">
        <v>2000</v>
      </c>
      <c r="L3067">
        <v>2005</v>
      </c>
    </row>
    <row r="3068" spans="1:12" x14ac:dyDescent="0.25">
      <c r="A3068">
        <v>32</v>
      </c>
      <c r="B3068">
        <v>12496837</v>
      </c>
      <c r="C3068" t="s">
        <v>171</v>
      </c>
      <c r="D3068">
        <v>27.5</v>
      </c>
      <c r="E3068">
        <v>0</v>
      </c>
      <c r="F3068">
        <v>19.25</v>
      </c>
      <c r="G3068">
        <v>0</v>
      </c>
      <c r="H3068">
        <v>0</v>
      </c>
      <c r="I3068">
        <v>0</v>
      </c>
      <c r="K3068">
        <v>2000</v>
      </c>
      <c r="L3068">
        <v>2005</v>
      </c>
    </row>
    <row r="3069" spans="1:12" x14ac:dyDescent="0.25">
      <c r="A3069">
        <v>32</v>
      </c>
      <c r="B3069">
        <v>12496842</v>
      </c>
      <c r="C3069" t="s">
        <v>341</v>
      </c>
      <c r="D3069">
        <v>579</v>
      </c>
      <c r="E3069">
        <v>0</v>
      </c>
      <c r="F3069">
        <v>405.3</v>
      </c>
      <c r="G3069">
        <v>0</v>
      </c>
      <c r="H3069">
        <v>0</v>
      </c>
      <c r="I3069">
        <v>0</v>
      </c>
      <c r="K3069">
        <v>1998</v>
      </c>
      <c r="L3069">
        <v>2001</v>
      </c>
    </row>
    <row r="3070" spans="1:12" x14ac:dyDescent="0.25">
      <c r="A3070">
        <v>32</v>
      </c>
      <c r="B3070">
        <v>12496844</v>
      </c>
      <c r="C3070" t="s">
        <v>341</v>
      </c>
      <c r="D3070">
        <v>579</v>
      </c>
      <c r="E3070">
        <v>0</v>
      </c>
      <c r="F3070">
        <v>405.3</v>
      </c>
      <c r="G3070">
        <v>0</v>
      </c>
      <c r="H3070">
        <v>0</v>
      </c>
      <c r="I3070">
        <v>0</v>
      </c>
      <c r="K3070">
        <v>1998</v>
      </c>
      <c r="L3070">
        <v>2001</v>
      </c>
    </row>
    <row r="3071" spans="1:12" x14ac:dyDescent="0.25">
      <c r="A3071">
        <v>32</v>
      </c>
      <c r="B3071">
        <v>12496845</v>
      </c>
      <c r="C3071" t="s">
        <v>341</v>
      </c>
      <c r="D3071">
        <v>289.5</v>
      </c>
      <c r="E3071">
        <v>0</v>
      </c>
      <c r="F3071">
        <v>202.65</v>
      </c>
      <c r="G3071">
        <v>0</v>
      </c>
      <c r="H3071">
        <v>0</v>
      </c>
      <c r="I3071">
        <v>0</v>
      </c>
      <c r="K3071">
        <v>1998</v>
      </c>
      <c r="L3071">
        <v>2001</v>
      </c>
    </row>
    <row r="3072" spans="1:12" x14ac:dyDescent="0.25">
      <c r="A3072">
        <v>32</v>
      </c>
      <c r="B3072">
        <v>12496853</v>
      </c>
      <c r="C3072" t="s">
        <v>1415</v>
      </c>
      <c r="D3072">
        <v>199</v>
      </c>
      <c r="E3072">
        <v>0</v>
      </c>
      <c r="F3072">
        <v>139.30000000000001</v>
      </c>
      <c r="G3072">
        <v>0</v>
      </c>
      <c r="H3072">
        <v>0</v>
      </c>
      <c r="I3072">
        <v>0</v>
      </c>
      <c r="K3072">
        <v>1998</v>
      </c>
      <c r="L3072">
        <v>2002</v>
      </c>
    </row>
    <row r="3073" spans="1:12" x14ac:dyDescent="0.25">
      <c r="A3073">
        <v>32</v>
      </c>
      <c r="B3073">
        <v>12496856</v>
      </c>
      <c r="C3073" t="s">
        <v>1417</v>
      </c>
      <c r="D3073">
        <v>97</v>
      </c>
      <c r="E3073">
        <v>0</v>
      </c>
      <c r="F3073">
        <v>67.900000000000006</v>
      </c>
      <c r="G3073">
        <v>0</v>
      </c>
      <c r="H3073">
        <v>0</v>
      </c>
      <c r="I3073">
        <v>0</v>
      </c>
      <c r="K3073">
        <v>2000</v>
      </c>
      <c r="L3073">
        <v>2005</v>
      </c>
    </row>
    <row r="3074" spans="1:12" x14ac:dyDescent="0.25">
      <c r="A3074">
        <v>32</v>
      </c>
      <c r="B3074">
        <v>12496857</v>
      </c>
      <c r="C3074" t="s">
        <v>1417</v>
      </c>
      <c r="D3074">
        <v>97</v>
      </c>
      <c r="E3074">
        <v>0</v>
      </c>
      <c r="F3074">
        <v>67.900000000000006</v>
      </c>
      <c r="G3074">
        <v>0</v>
      </c>
      <c r="H3074">
        <v>0</v>
      </c>
      <c r="I3074">
        <v>0</v>
      </c>
      <c r="K3074">
        <v>2000</v>
      </c>
      <c r="L3074">
        <v>2005</v>
      </c>
    </row>
    <row r="3075" spans="1:12" x14ac:dyDescent="0.25">
      <c r="A3075">
        <v>32</v>
      </c>
      <c r="B3075">
        <v>12496858</v>
      </c>
      <c r="C3075" t="s">
        <v>1418</v>
      </c>
      <c r="D3075">
        <v>48</v>
      </c>
      <c r="E3075">
        <v>0</v>
      </c>
      <c r="F3075">
        <v>33.6</v>
      </c>
      <c r="G3075">
        <v>0</v>
      </c>
      <c r="H3075">
        <v>0</v>
      </c>
      <c r="I3075">
        <v>0</v>
      </c>
      <c r="K3075">
        <v>2000</v>
      </c>
      <c r="L3075">
        <v>2005</v>
      </c>
    </row>
    <row r="3076" spans="1:12" x14ac:dyDescent="0.25">
      <c r="A3076">
        <v>32</v>
      </c>
      <c r="B3076">
        <v>12496883</v>
      </c>
      <c r="C3076" t="s">
        <v>1419</v>
      </c>
      <c r="D3076">
        <v>184</v>
      </c>
      <c r="E3076">
        <v>0</v>
      </c>
      <c r="F3076">
        <v>128.80000000000001</v>
      </c>
      <c r="G3076">
        <v>0</v>
      </c>
      <c r="H3076">
        <v>0</v>
      </c>
      <c r="I3076">
        <v>0</v>
      </c>
      <c r="K3076">
        <v>1999</v>
      </c>
      <c r="L3076">
        <v>2002</v>
      </c>
    </row>
    <row r="3077" spans="1:12" x14ac:dyDescent="0.25">
      <c r="A3077">
        <v>32</v>
      </c>
      <c r="B3077">
        <v>12496884</v>
      </c>
      <c r="C3077" t="s">
        <v>1420</v>
      </c>
      <c r="D3077">
        <v>289</v>
      </c>
      <c r="E3077">
        <v>0</v>
      </c>
      <c r="F3077">
        <v>202.3</v>
      </c>
      <c r="G3077">
        <v>0</v>
      </c>
      <c r="H3077">
        <v>0</v>
      </c>
      <c r="I3077">
        <v>0</v>
      </c>
      <c r="K3077">
        <v>1999</v>
      </c>
      <c r="L3077">
        <v>2002</v>
      </c>
    </row>
    <row r="3078" spans="1:12" x14ac:dyDescent="0.25">
      <c r="A3078">
        <v>32</v>
      </c>
      <c r="B3078">
        <v>12496885</v>
      </c>
      <c r="C3078" t="s">
        <v>640</v>
      </c>
      <c r="D3078">
        <v>48</v>
      </c>
      <c r="E3078">
        <v>0</v>
      </c>
      <c r="F3078">
        <v>33.6</v>
      </c>
      <c r="G3078">
        <v>0</v>
      </c>
      <c r="H3078">
        <v>0</v>
      </c>
      <c r="I3078">
        <v>0</v>
      </c>
      <c r="K3078">
        <v>2000</v>
      </c>
      <c r="L3078">
        <v>2002</v>
      </c>
    </row>
    <row r="3079" spans="1:12" x14ac:dyDescent="0.25">
      <c r="A3079">
        <v>32</v>
      </c>
      <c r="B3079">
        <v>12496886</v>
      </c>
      <c r="C3079" t="s">
        <v>200</v>
      </c>
      <c r="D3079">
        <v>48</v>
      </c>
      <c r="E3079">
        <v>0</v>
      </c>
      <c r="F3079">
        <v>33.6</v>
      </c>
      <c r="G3079">
        <v>0</v>
      </c>
      <c r="H3079">
        <v>0</v>
      </c>
      <c r="I3079">
        <v>0</v>
      </c>
      <c r="K3079">
        <v>2000</v>
      </c>
      <c r="L3079">
        <v>2000</v>
      </c>
    </row>
    <row r="3080" spans="1:12" x14ac:dyDescent="0.25">
      <c r="A3080">
        <v>32</v>
      </c>
      <c r="B3080">
        <v>12496887</v>
      </c>
      <c r="C3080" t="s">
        <v>200</v>
      </c>
      <c r="D3080">
        <v>48</v>
      </c>
      <c r="E3080">
        <v>0</v>
      </c>
      <c r="F3080">
        <v>33.6</v>
      </c>
      <c r="G3080">
        <v>0</v>
      </c>
      <c r="H3080">
        <v>0</v>
      </c>
      <c r="I3080">
        <v>0</v>
      </c>
      <c r="K3080">
        <v>2000</v>
      </c>
      <c r="L3080">
        <v>2002</v>
      </c>
    </row>
    <row r="3081" spans="1:12" x14ac:dyDescent="0.25">
      <c r="A3081">
        <v>32</v>
      </c>
      <c r="B3081">
        <v>12496888</v>
      </c>
      <c r="C3081" t="s">
        <v>1246</v>
      </c>
      <c r="D3081">
        <v>209</v>
      </c>
      <c r="E3081">
        <v>0</v>
      </c>
      <c r="F3081">
        <v>146.30000000000001</v>
      </c>
      <c r="G3081">
        <v>0</v>
      </c>
      <c r="H3081">
        <v>0</v>
      </c>
      <c r="I3081">
        <v>0</v>
      </c>
      <c r="K3081">
        <v>1998</v>
      </c>
      <c r="L3081">
        <v>2004</v>
      </c>
    </row>
    <row r="3082" spans="1:12" x14ac:dyDescent="0.25">
      <c r="A3082">
        <v>32</v>
      </c>
      <c r="B3082">
        <v>12496889</v>
      </c>
      <c r="C3082" t="s">
        <v>1095</v>
      </c>
      <c r="D3082">
        <v>160</v>
      </c>
      <c r="E3082">
        <v>0</v>
      </c>
      <c r="F3082">
        <v>112</v>
      </c>
      <c r="G3082">
        <v>0</v>
      </c>
      <c r="H3082">
        <v>0</v>
      </c>
      <c r="I3082">
        <v>0</v>
      </c>
      <c r="K3082">
        <v>2000</v>
      </c>
      <c r="L3082">
        <v>2000</v>
      </c>
    </row>
    <row r="3083" spans="1:12" x14ac:dyDescent="0.25">
      <c r="A3083">
        <v>32</v>
      </c>
      <c r="B3083">
        <v>12496890</v>
      </c>
      <c r="C3083" t="s">
        <v>1415</v>
      </c>
      <c r="D3083">
        <v>159</v>
      </c>
      <c r="E3083">
        <v>0</v>
      </c>
      <c r="F3083">
        <v>111.3</v>
      </c>
      <c r="G3083">
        <v>0</v>
      </c>
      <c r="H3083">
        <v>0</v>
      </c>
      <c r="I3083">
        <v>0</v>
      </c>
      <c r="K3083">
        <v>2000</v>
      </c>
      <c r="L3083">
        <v>2002</v>
      </c>
    </row>
    <row r="3084" spans="1:12" x14ac:dyDescent="0.25">
      <c r="A3084">
        <v>32</v>
      </c>
      <c r="B3084">
        <v>12496891</v>
      </c>
      <c r="C3084" t="s">
        <v>1415</v>
      </c>
      <c r="D3084">
        <v>199</v>
      </c>
      <c r="E3084">
        <v>0</v>
      </c>
      <c r="F3084">
        <v>139.30000000000001</v>
      </c>
      <c r="G3084">
        <v>0</v>
      </c>
      <c r="H3084">
        <v>0</v>
      </c>
      <c r="I3084">
        <v>0</v>
      </c>
      <c r="K3084">
        <v>2000</v>
      </c>
      <c r="L3084">
        <v>2002</v>
      </c>
    </row>
    <row r="3085" spans="1:12" x14ac:dyDescent="0.25">
      <c r="A3085">
        <v>32</v>
      </c>
      <c r="B3085">
        <v>12496892</v>
      </c>
      <c r="C3085" t="s">
        <v>1243</v>
      </c>
      <c r="D3085">
        <v>42</v>
      </c>
      <c r="E3085">
        <v>0</v>
      </c>
      <c r="F3085">
        <v>29.4</v>
      </c>
      <c r="G3085">
        <v>0</v>
      </c>
      <c r="H3085">
        <v>0</v>
      </c>
      <c r="I3085">
        <v>0</v>
      </c>
      <c r="K3085">
        <v>2000</v>
      </c>
      <c r="L3085">
        <v>2002</v>
      </c>
    </row>
    <row r="3086" spans="1:12" x14ac:dyDescent="0.25">
      <c r="A3086">
        <v>32</v>
      </c>
      <c r="B3086">
        <v>12496893</v>
      </c>
      <c r="C3086" t="s">
        <v>1243</v>
      </c>
      <c r="D3086">
        <v>42</v>
      </c>
      <c r="E3086">
        <v>0</v>
      </c>
      <c r="F3086">
        <v>29.4</v>
      </c>
      <c r="G3086">
        <v>0</v>
      </c>
      <c r="H3086">
        <v>0</v>
      </c>
      <c r="I3086">
        <v>0</v>
      </c>
      <c r="K3086">
        <v>2000</v>
      </c>
      <c r="L3086">
        <v>2002</v>
      </c>
    </row>
    <row r="3087" spans="1:12" x14ac:dyDescent="0.25">
      <c r="A3087">
        <v>32</v>
      </c>
      <c r="B3087">
        <v>12496894</v>
      </c>
      <c r="C3087" t="s">
        <v>1243</v>
      </c>
      <c r="D3087">
        <v>47</v>
      </c>
      <c r="E3087">
        <v>0</v>
      </c>
      <c r="F3087">
        <v>32.9</v>
      </c>
      <c r="G3087">
        <v>0</v>
      </c>
      <c r="H3087">
        <v>0</v>
      </c>
      <c r="I3087">
        <v>0</v>
      </c>
      <c r="K3087">
        <v>1998</v>
      </c>
      <c r="L3087">
        <v>2004</v>
      </c>
    </row>
    <row r="3088" spans="1:12" x14ac:dyDescent="0.25">
      <c r="A3088">
        <v>32</v>
      </c>
      <c r="B3088">
        <v>12496895</v>
      </c>
      <c r="C3088" t="s">
        <v>1421</v>
      </c>
      <c r="D3088">
        <v>8</v>
      </c>
      <c r="E3088">
        <v>0</v>
      </c>
      <c r="F3088">
        <v>5.6</v>
      </c>
      <c r="G3088">
        <v>0</v>
      </c>
      <c r="H3088">
        <v>0</v>
      </c>
      <c r="I3088">
        <v>0</v>
      </c>
      <c r="K3088">
        <v>1999</v>
      </c>
      <c r="L3088">
        <v>2006</v>
      </c>
    </row>
    <row r="3089" spans="1:12" x14ac:dyDescent="0.25">
      <c r="A3089">
        <v>32</v>
      </c>
      <c r="B3089">
        <v>12496897</v>
      </c>
      <c r="C3089" t="s">
        <v>200</v>
      </c>
      <c r="D3089">
        <v>47</v>
      </c>
      <c r="E3089">
        <v>0</v>
      </c>
      <c r="F3089">
        <v>32.9</v>
      </c>
      <c r="G3089">
        <v>0</v>
      </c>
      <c r="H3089">
        <v>0</v>
      </c>
      <c r="I3089">
        <v>0</v>
      </c>
      <c r="K3089">
        <v>2000</v>
      </c>
      <c r="L3089">
        <v>2000</v>
      </c>
    </row>
    <row r="3090" spans="1:12" x14ac:dyDescent="0.25">
      <c r="A3090">
        <v>32</v>
      </c>
      <c r="B3090">
        <v>12496900</v>
      </c>
      <c r="C3090" t="s">
        <v>1173</v>
      </c>
      <c r="D3090">
        <v>379</v>
      </c>
      <c r="E3090">
        <v>0</v>
      </c>
      <c r="F3090">
        <v>265.3</v>
      </c>
      <c r="G3090">
        <v>0</v>
      </c>
      <c r="H3090">
        <v>0</v>
      </c>
      <c r="I3090">
        <v>0</v>
      </c>
      <c r="K3090">
        <v>1999</v>
      </c>
      <c r="L3090">
        <v>2005</v>
      </c>
    </row>
    <row r="3091" spans="1:12" x14ac:dyDescent="0.25">
      <c r="A3091">
        <v>32</v>
      </c>
      <c r="B3091">
        <v>12496908</v>
      </c>
      <c r="C3091" t="s">
        <v>1125</v>
      </c>
      <c r="D3091">
        <v>70</v>
      </c>
      <c r="E3091">
        <v>0</v>
      </c>
      <c r="F3091">
        <v>49</v>
      </c>
      <c r="G3091">
        <v>0</v>
      </c>
      <c r="H3091">
        <v>0</v>
      </c>
      <c r="I3091">
        <v>0</v>
      </c>
      <c r="K3091">
        <v>1999</v>
      </c>
      <c r="L3091">
        <v>2000</v>
      </c>
    </row>
    <row r="3092" spans="1:12" x14ac:dyDescent="0.25">
      <c r="A3092">
        <v>32</v>
      </c>
      <c r="B3092">
        <v>12496909</v>
      </c>
      <c r="C3092" t="s">
        <v>1422</v>
      </c>
      <c r="D3092">
        <v>86</v>
      </c>
      <c r="E3092">
        <v>0</v>
      </c>
      <c r="F3092">
        <v>60.2</v>
      </c>
      <c r="G3092">
        <v>0</v>
      </c>
      <c r="H3092">
        <v>0</v>
      </c>
      <c r="I3092">
        <v>0</v>
      </c>
      <c r="K3092">
        <v>1999</v>
      </c>
      <c r="L3092">
        <v>2004</v>
      </c>
    </row>
    <row r="3093" spans="1:12" x14ac:dyDescent="0.25">
      <c r="A3093">
        <v>32</v>
      </c>
      <c r="B3093">
        <v>12496915</v>
      </c>
      <c r="C3093" t="s">
        <v>181</v>
      </c>
      <c r="D3093">
        <v>45</v>
      </c>
      <c r="E3093">
        <v>0</v>
      </c>
      <c r="F3093">
        <v>31.5</v>
      </c>
      <c r="G3093">
        <v>0</v>
      </c>
      <c r="H3093">
        <v>0</v>
      </c>
      <c r="I3093">
        <v>0</v>
      </c>
      <c r="K3093">
        <v>2000</v>
      </c>
      <c r="L3093">
        <v>2005</v>
      </c>
    </row>
    <row r="3094" spans="1:12" x14ac:dyDescent="0.25">
      <c r="A3094">
        <v>32</v>
      </c>
      <c r="B3094">
        <v>12496916</v>
      </c>
      <c r="C3094" t="s">
        <v>1423</v>
      </c>
      <c r="D3094">
        <v>360</v>
      </c>
      <c r="E3094">
        <v>0</v>
      </c>
      <c r="F3094">
        <v>270</v>
      </c>
      <c r="G3094">
        <v>0</v>
      </c>
      <c r="H3094">
        <v>0</v>
      </c>
      <c r="I3094">
        <v>0</v>
      </c>
      <c r="K3094">
        <v>1996</v>
      </c>
      <c r="L3094">
        <v>2017</v>
      </c>
    </row>
    <row r="3095" spans="1:12" x14ac:dyDescent="0.25">
      <c r="A3095">
        <v>32</v>
      </c>
      <c r="B3095">
        <v>12496917</v>
      </c>
      <c r="C3095" t="s">
        <v>684</v>
      </c>
      <c r="D3095">
        <v>60</v>
      </c>
      <c r="E3095">
        <v>0</v>
      </c>
      <c r="F3095">
        <v>45</v>
      </c>
      <c r="G3095">
        <v>0</v>
      </c>
      <c r="H3095">
        <v>0</v>
      </c>
      <c r="I3095">
        <v>0</v>
      </c>
      <c r="K3095">
        <v>2000</v>
      </c>
      <c r="L3095">
        <v>2005</v>
      </c>
    </row>
    <row r="3096" spans="1:12" x14ac:dyDescent="0.25">
      <c r="A3096">
        <v>32</v>
      </c>
      <c r="B3096">
        <v>12496918</v>
      </c>
      <c r="C3096" t="s">
        <v>1424</v>
      </c>
      <c r="D3096">
        <v>209</v>
      </c>
      <c r="E3096">
        <v>0</v>
      </c>
      <c r="F3096">
        <v>146.30000000000001</v>
      </c>
      <c r="G3096">
        <v>0</v>
      </c>
      <c r="H3096">
        <v>0</v>
      </c>
      <c r="I3096">
        <v>0</v>
      </c>
      <c r="K3096">
        <v>2000</v>
      </c>
      <c r="L3096">
        <v>2004</v>
      </c>
    </row>
    <row r="3097" spans="1:12" x14ac:dyDescent="0.25">
      <c r="A3097">
        <v>32</v>
      </c>
      <c r="B3097">
        <v>12496919</v>
      </c>
      <c r="C3097" t="s">
        <v>1425</v>
      </c>
      <c r="D3097">
        <v>63</v>
      </c>
      <c r="E3097">
        <v>0</v>
      </c>
      <c r="F3097">
        <v>44.1</v>
      </c>
      <c r="G3097">
        <v>0</v>
      </c>
      <c r="H3097">
        <v>0</v>
      </c>
      <c r="I3097">
        <v>0</v>
      </c>
      <c r="K3097">
        <v>1997</v>
      </c>
      <c r="L3097">
        <v>2005</v>
      </c>
    </row>
    <row r="3098" spans="1:12" x14ac:dyDescent="0.25">
      <c r="A3098">
        <v>32</v>
      </c>
      <c r="B3098">
        <v>12496920</v>
      </c>
      <c r="C3098" t="s">
        <v>1083</v>
      </c>
      <c r="D3098">
        <v>65</v>
      </c>
      <c r="E3098">
        <v>0</v>
      </c>
      <c r="F3098">
        <v>45.5</v>
      </c>
      <c r="G3098">
        <v>0</v>
      </c>
      <c r="H3098">
        <v>0</v>
      </c>
      <c r="I3098">
        <v>0</v>
      </c>
      <c r="K3098">
        <v>1997</v>
      </c>
      <c r="L3098">
        <v>2005</v>
      </c>
    </row>
    <row r="3099" spans="1:12" x14ac:dyDescent="0.25">
      <c r="A3099">
        <v>32</v>
      </c>
      <c r="B3099">
        <v>12496925</v>
      </c>
      <c r="C3099" t="s">
        <v>401</v>
      </c>
      <c r="D3099">
        <v>88</v>
      </c>
      <c r="E3099">
        <v>0</v>
      </c>
      <c r="F3099">
        <v>61.6</v>
      </c>
      <c r="G3099">
        <v>0</v>
      </c>
      <c r="H3099">
        <v>0</v>
      </c>
      <c r="I3099">
        <v>0</v>
      </c>
      <c r="K3099">
        <v>2001</v>
      </c>
      <c r="L3099">
        <v>2003</v>
      </c>
    </row>
    <row r="3100" spans="1:12" x14ac:dyDescent="0.25">
      <c r="A3100">
        <v>32</v>
      </c>
      <c r="B3100">
        <v>12496931</v>
      </c>
      <c r="C3100" t="s">
        <v>1034</v>
      </c>
      <c r="D3100">
        <v>43</v>
      </c>
      <c r="E3100">
        <v>0</v>
      </c>
      <c r="F3100">
        <v>30.1</v>
      </c>
      <c r="G3100">
        <v>0</v>
      </c>
      <c r="H3100">
        <v>0</v>
      </c>
      <c r="I3100">
        <v>0</v>
      </c>
      <c r="K3100">
        <v>2001</v>
      </c>
      <c r="L3100">
        <v>2003</v>
      </c>
    </row>
    <row r="3101" spans="1:12" x14ac:dyDescent="0.25">
      <c r="A3101">
        <v>32</v>
      </c>
      <c r="B3101">
        <v>12496932</v>
      </c>
      <c r="C3101" t="s">
        <v>401</v>
      </c>
      <c r="D3101">
        <v>97</v>
      </c>
      <c r="E3101">
        <v>0</v>
      </c>
      <c r="F3101">
        <v>67.900000000000006</v>
      </c>
      <c r="G3101">
        <v>0</v>
      </c>
      <c r="H3101">
        <v>0</v>
      </c>
      <c r="I3101">
        <v>0</v>
      </c>
      <c r="K3101">
        <v>2000</v>
      </c>
      <c r="L3101">
        <v>2005</v>
      </c>
    </row>
    <row r="3102" spans="1:12" x14ac:dyDescent="0.25">
      <c r="A3102">
        <v>32</v>
      </c>
      <c r="B3102">
        <v>12496933</v>
      </c>
      <c r="C3102" t="s">
        <v>1034</v>
      </c>
      <c r="D3102">
        <v>48</v>
      </c>
      <c r="E3102">
        <v>0</v>
      </c>
      <c r="F3102">
        <v>33.6</v>
      </c>
      <c r="G3102">
        <v>0</v>
      </c>
      <c r="H3102">
        <v>0</v>
      </c>
      <c r="I3102">
        <v>0</v>
      </c>
      <c r="K3102">
        <v>2000</v>
      </c>
      <c r="L3102">
        <v>2005</v>
      </c>
    </row>
    <row r="3103" spans="1:12" x14ac:dyDescent="0.25">
      <c r="A3103">
        <v>32</v>
      </c>
      <c r="B3103">
        <v>12496934</v>
      </c>
      <c r="C3103" t="s">
        <v>401</v>
      </c>
      <c r="D3103">
        <v>88</v>
      </c>
      <c r="E3103">
        <v>0</v>
      </c>
      <c r="F3103">
        <v>61.6</v>
      </c>
      <c r="G3103">
        <v>0</v>
      </c>
      <c r="H3103">
        <v>0</v>
      </c>
      <c r="I3103">
        <v>0</v>
      </c>
      <c r="K3103">
        <v>2000</v>
      </c>
      <c r="L3103">
        <v>2002</v>
      </c>
    </row>
    <row r="3104" spans="1:12" x14ac:dyDescent="0.25">
      <c r="A3104">
        <v>32</v>
      </c>
      <c r="B3104">
        <v>12496935</v>
      </c>
      <c r="C3104" t="s">
        <v>1426</v>
      </c>
      <c r="D3104">
        <v>45</v>
      </c>
      <c r="E3104">
        <v>0</v>
      </c>
      <c r="F3104">
        <v>33.75</v>
      </c>
      <c r="G3104">
        <v>0</v>
      </c>
      <c r="H3104">
        <v>0</v>
      </c>
      <c r="I3104">
        <v>0</v>
      </c>
      <c r="K3104">
        <v>2000</v>
      </c>
      <c r="L3104">
        <v>2002</v>
      </c>
    </row>
    <row r="3105" spans="1:12" x14ac:dyDescent="0.25">
      <c r="A3105">
        <v>32</v>
      </c>
      <c r="B3105">
        <v>12496936</v>
      </c>
      <c r="C3105" t="s">
        <v>401</v>
      </c>
      <c r="D3105">
        <v>88</v>
      </c>
      <c r="E3105">
        <v>0</v>
      </c>
      <c r="F3105">
        <v>61.6</v>
      </c>
      <c r="G3105">
        <v>0</v>
      </c>
      <c r="H3105">
        <v>0</v>
      </c>
      <c r="I3105">
        <v>0</v>
      </c>
      <c r="K3105">
        <v>2000</v>
      </c>
      <c r="L3105">
        <v>2002</v>
      </c>
    </row>
    <row r="3106" spans="1:12" x14ac:dyDescent="0.25">
      <c r="A3106">
        <v>32</v>
      </c>
      <c r="B3106">
        <v>12496938</v>
      </c>
      <c r="C3106" t="s">
        <v>401</v>
      </c>
      <c r="D3106">
        <v>88</v>
      </c>
      <c r="E3106">
        <v>0</v>
      </c>
      <c r="F3106">
        <v>61.6</v>
      </c>
      <c r="G3106">
        <v>0</v>
      </c>
      <c r="H3106">
        <v>0</v>
      </c>
      <c r="I3106">
        <v>0</v>
      </c>
      <c r="K3106">
        <v>2000</v>
      </c>
      <c r="L3106">
        <v>2002</v>
      </c>
    </row>
    <row r="3107" spans="1:12" x14ac:dyDescent="0.25">
      <c r="A3107">
        <v>32</v>
      </c>
      <c r="B3107">
        <v>12496939</v>
      </c>
      <c r="C3107" t="s">
        <v>1427</v>
      </c>
      <c r="D3107">
        <v>425</v>
      </c>
      <c r="E3107">
        <v>0</v>
      </c>
      <c r="F3107">
        <v>297.5</v>
      </c>
      <c r="G3107">
        <v>0</v>
      </c>
      <c r="H3107">
        <v>0</v>
      </c>
      <c r="I3107">
        <v>0</v>
      </c>
      <c r="K3107">
        <v>1997</v>
      </c>
      <c r="L3107">
        <v>2001</v>
      </c>
    </row>
    <row r="3108" spans="1:12" x14ac:dyDescent="0.25">
      <c r="A3108">
        <v>32</v>
      </c>
      <c r="B3108">
        <v>12496940</v>
      </c>
      <c r="C3108" t="s">
        <v>1332</v>
      </c>
      <c r="D3108">
        <v>86</v>
      </c>
      <c r="E3108">
        <v>0</v>
      </c>
      <c r="F3108">
        <v>60.2</v>
      </c>
      <c r="G3108">
        <v>0</v>
      </c>
      <c r="H3108">
        <v>0</v>
      </c>
      <c r="I3108">
        <v>0</v>
      </c>
      <c r="K3108">
        <v>1998</v>
      </c>
      <c r="L3108">
        <v>2004</v>
      </c>
    </row>
    <row r="3109" spans="1:12" x14ac:dyDescent="0.25">
      <c r="A3109">
        <v>32</v>
      </c>
      <c r="B3109">
        <v>12496941</v>
      </c>
      <c r="C3109" t="s">
        <v>1190</v>
      </c>
      <c r="D3109">
        <v>86</v>
      </c>
      <c r="E3109">
        <v>0</v>
      </c>
      <c r="F3109">
        <v>60.2</v>
      </c>
      <c r="G3109">
        <v>0</v>
      </c>
      <c r="H3109">
        <v>0</v>
      </c>
      <c r="I3109">
        <v>0</v>
      </c>
      <c r="K3109">
        <v>1998</v>
      </c>
      <c r="L3109">
        <v>2004</v>
      </c>
    </row>
    <row r="3110" spans="1:12" x14ac:dyDescent="0.25">
      <c r="A3110">
        <v>32</v>
      </c>
      <c r="B3110">
        <v>12496943</v>
      </c>
      <c r="C3110" t="s">
        <v>1428</v>
      </c>
      <c r="D3110">
        <v>395</v>
      </c>
      <c r="E3110">
        <v>0</v>
      </c>
      <c r="F3110">
        <v>276.5</v>
      </c>
      <c r="G3110">
        <v>0</v>
      </c>
      <c r="H3110">
        <v>0</v>
      </c>
      <c r="I3110">
        <v>0</v>
      </c>
      <c r="K3110">
        <v>1998</v>
      </c>
      <c r="L3110">
        <v>2003</v>
      </c>
    </row>
    <row r="3111" spans="1:12" x14ac:dyDescent="0.25">
      <c r="A3111">
        <v>32</v>
      </c>
      <c r="B3111">
        <v>12496944</v>
      </c>
      <c r="C3111" t="s">
        <v>1429</v>
      </c>
      <c r="D3111">
        <v>929</v>
      </c>
      <c r="E3111">
        <v>0</v>
      </c>
      <c r="F3111">
        <v>650.29999999999995</v>
      </c>
      <c r="G3111">
        <v>0</v>
      </c>
      <c r="H3111">
        <v>0</v>
      </c>
      <c r="I3111">
        <v>0</v>
      </c>
      <c r="K3111">
        <v>1998</v>
      </c>
      <c r="L3111">
        <v>2003</v>
      </c>
    </row>
    <row r="3112" spans="1:12" x14ac:dyDescent="0.25">
      <c r="A3112">
        <v>32</v>
      </c>
      <c r="B3112">
        <v>12496945</v>
      </c>
      <c r="C3112" t="s">
        <v>1429</v>
      </c>
      <c r="D3112">
        <v>989</v>
      </c>
      <c r="E3112">
        <v>0</v>
      </c>
      <c r="F3112">
        <v>692.3</v>
      </c>
      <c r="G3112">
        <v>0</v>
      </c>
      <c r="H3112">
        <v>0</v>
      </c>
      <c r="I3112">
        <v>0</v>
      </c>
      <c r="K3112">
        <v>1998</v>
      </c>
      <c r="L3112">
        <v>2003</v>
      </c>
    </row>
    <row r="3113" spans="1:12" x14ac:dyDescent="0.25">
      <c r="A3113">
        <v>32</v>
      </c>
      <c r="B3113">
        <v>12496946</v>
      </c>
      <c r="C3113" t="s">
        <v>1429</v>
      </c>
      <c r="D3113">
        <v>989</v>
      </c>
      <c r="E3113">
        <v>0</v>
      </c>
      <c r="F3113">
        <v>692.3</v>
      </c>
      <c r="G3113">
        <v>0</v>
      </c>
      <c r="H3113">
        <v>0</v>
      </c>
      <c r="I3113">
        <v>0</v>
      </c>
      <c r="K3113">
        <v>1998</v>
      </c>
      <c r="L3113">
        <v>2003</v>
      </c>
    </row>
    <row r="3114" spans="1:12" x14ac:dyDescent="0.25">
      <c r="A3114">
        <v>32</v>
      </c>
      <c r="B3114">
        <v>12496947</v>
      </c>
      <c r="C3114" t="s">
        <v>1429</v>
      </c>
      <c r="D3114">
        <v>929</v>
      </c>
      <c r="E3114">
        <v>0</v>
      </c>
      <c r="F3114">
        <v>650.29999999999995</v>
      </c>
      <c r="G3114">
        <v>0</v>
      </c>
      <c r="H3114">
        <v>0</v>
      </c>
      <c r="I3114">
        <v>0</v>
      </c>
      <c r="K3114">
        <v>1998</v>
      </c>
      <c r="L3114">
        <v>2003</v>
      </c>
    </row>
    <row r="3115" spans="1:12" x14ac:dyDescent="0.25">
      <c r="A3115">
        <v>32</v>
      </c>
      <c r="B3115">
        <v>12496949</v>
      </c>
      <c r="C3115" t="s">
        <v>1430</v>
      </c>
      <c r="D3115">
        <v>250</v>
      </c>
      <c r="E3115">
        <v>0</v>
      </c>
      <c r="F3115">
        <v>175</v>
      </c>
      <c r="G3115">
        <v>0</v>
      </c>
      <c r="H3115">
        <v>0</v>
      </c>
      <c r="I3115">
        <v>0</v>
      </c>
      <c r="K3115">
        <v>1998</v>
      </c>
      <c r="L3115">
        <v>2003</v>
      </c>
    </row>
    <row r="3116" spans="1:12" x14ac:dyDescent="0.25">
      <c r="A3116">
        <v>32</v>
      </c>
      <c r="B3116">
        <v>12496964</v>
      </c>
      <c r="C3116" t="s">
        <v>1431</v>
      </c>
      <c r="D3116">
        <v>259</v>
      </c>
      <c r="E3116">
        <v>0</v>
      </c>
      <c r="F3116">
        <v>181.3</v>
      </c>
      <c r="G3116">
        <v>0</v>
      </c>
      <c r="H3116">
        <v>0</v>
      </c>
      <c r="I3116">
        <v>0</v>
      </c>
      <c r="K3116">
        <v>1997</v>
      </c>
      <c r="L3116">
        <v>2003</v>
      </c>
    </row>
    <row r="3117" spans="1:12" x14ac:dyDescent="0.25">
      <c r="A3117">
        <v>32</v>
      </c>
      <c r="B3117">
        <v>12496965</v>
      </c>
      <c r="C3117" t="s">
        <v>1224</v>
      </c>
      <c r="D3117">
        <v>43</v>
      </c>
      <c r="E3117">
        <v>0</v>
      </c>
      <c r="F3117">
        <v>30.1</v>
      </c>
      <c r="G3117">
        <v>0</v>
      </c>
      <c r="H3117">
        <v>0</v>
      </c>
      <c r="I3117">
        <v>0</v>
      </c>
      <c r="K3117">
        <v>2000</v>
      </c>
      <c r="L3117">
        <v>2005</v>
      </c>
    </row>
    <row r="3118" spans="1:12" x14ac:dyDescent="0.25">
      <c r="A3118">
        <v>32</v>
      </c>
      <c r="B3118">
        <v>12496966</v>
      </c>
      <c r="C3118" t="s">
        <v>401</v>
      </c>
      <c r="D3118">
        <v>90</v>
      </c>
      <c r="E3118">
        <v>0</v>
      </c>
      <c r="F3118">
        <v>63</v>
      </c>
      <c r="G3118">
        <v>0</v>
      </c>
      <c r="H3118">
        <v>0</v>
      </c>
      <c r="I3118">
        <v>0</v>
      </c>
      <c r="K3118">
        <v>2000</v>
      </c>
      <c r="L3118">
        <v>2005</v>
      </c>
    </row>
    <row r="3119" spans="1:12" x14ac:dyDescent="0.25">
      <c r="A3119">
        <v>32</v>
      </c>
      <c r="B3119">
        <v>12496967</v>
      </c>
      <c r="C3119" t="s">
        <v>401</v>
      </c>
      <c r="D3119">
        <v>90</v>
      </c>
      <c r="E3119">
        <v>0</v>
      </c>
      <c r="F3119">
        <v>63</v>
      </c>
      <c r="G3119">
        <v>0</v>
      </c>
      <c r="H3119">
        <v>0</v>
      </c>
      <c r="I3119">
        <v>0</v>
      </c>
      <c r="K3119">
        <v>2000</v>
      </c>
      <c r="L3119">
        <v>2004</v>
      </c>
    </row>
    <row r="3120" spans="1:12" x14ac:dyDescent="0.25">
      <c r="A3120">
        <v>32</v>
      </c>
      <c r="B3120">
        <v>12496969</v>
      </c>
      <c r="C3120" t="s">
        <v>720</v>
      </c>
      <c r="D3120">
        <v>250</v>
      </c>
      <c r="E3120">
        <v>0</v>
      </c>
      <c r="F3120">
        <v>175</v>
      </c>
      <c r="G3120">
        <v>0</v>
      </c>
      <c r="H3120">
        <v>0</v>
      </c>
      <c r="I3120">
        <v>0</v>
      </c>
      <c r="K3120">
        <v>1999</v>
      </c>
      <c r="L3120">
        <v>2002</v>
      </c>
    </row>
    <row r="3121" spans="1:12" x14ac:dyDescent="0.25">
      <c r="A3121">
        <v>32</v>
      </c>
      <c r="B3121">
        <v>12496973</v>
      </c>
      <c r="C3121" t="s">
        <v>1050</v>
      </c>
      <c r="D3121">
        <v>111</v>
      </c>
      <c r="E3121">
        <v>0</v>
      </c>
      <c r="F3121">
        <v>77.7</v>
      </c>
      <c r="G3121">
        <v>0</v>
      </c>
      <c r="H3121">
        <v>0</v>
      </c>
      <c r="I3121">
        <v>0</v>
      </c>
      <c r="K3121">
        <v>1999</v>
      </c>
      <c r="L3121">
        <v>2002</v>
      </c>
    </row>
    <row r="3122" spans="1:12" x14ac:dyDescent="0.25">
      <c r="A3122">
        <v>32</v>
      </c>
      <c r="B3122">
        <v>12496974</v>
      </c>
      <c r="C3122" t="s">
        <v>1170</v>
      </c>
      <c r="D3122">
        <v>111</v>
      </c>
      <c r="E3122">
        <v>0</v>
      </c>
      <c r="F3122">
        <v>77.7</v>
      </c>
      <c r="G3122">
        <v>0</v>
      </c>
      <c r="H3122">
        <v>0</v>
      </c>
      <c r="I3122">
        <v>0</v>
      </c>
      <c r="K3122">
        <v>1999</v>
      </c>
      <c r="L3122">
        <v>2002</v>
      </c>
    </row>
    <row r="3123" spans="1:12" x14ac:dyDescent="0.25">
      <c r="A3123">
        <v>32</v>
      </c>
      <c r="B3123">
        <v>12496975</v>
      </c>
      <c r="C3123" t="s">
        <v>684</v>
      </c>
      <c r="D3123">
        <v>33.5</v>
      </c>
      <c r="E3123">
        <v>0</v>
      </c>
      <c r="F3123">
        <v>23.45</v>
      </c>
      <c r="G3123">
        <v>0</v>
      </c>
      <c r="H3123">
        <v>0</v>
      </c>
      <c r="I3123">
        <v>0</v>
      </c>
      <c r="K3123">
        <v>1999</v>
      </c>
      <c r="L3123">
        <v>2005</v>
      </c>
    </row>
    <row r="3124" spans="1:12" x14ac:dyDescent="0.25">
      <c r="A3124">
        <v>32</v>
      </c>
      <c r="B3124">
        <v>12496976</v>
      </c>
      <c r="C3124" t="s">
        <v>684</v>
      </c>
      <c r="D3124">
        <v>79</v>
      </c>
      <c r="E3124">
        <v>0</v>
      </c>
      <c r="F3124">
        <v>55.3</v>
      </c>
      <c r="G3124">
        <v>0</v>
      </c>
      <c r="H3124">
        <v>0</v>
      </c>
      <c r="I3124">
        <v>0</v>
      </c>
      <c r="K3124">
        <v>1999</v>
      </c>
      <c r="L3124">
        <v>2007</v>
      </c>
    </row>
    <row r="3125" spans="1:12" x14ac:dyDescent="0.25">
      <c r="A3125">
        <v>32</v>
      </c>
      <c r="B3125">
        <v>12496977</v>
      </c>
      <c r="C3125" t="s">
        <v>1432</v>
      </c>
      <c r="D3125">
        <v>355</v>
      </c>
      <c r="E3125">
        <v>0</v>
      </c>
      <c r="F3125">
        <v>248.5</v>
      </c>
      <c r="G3125">
        <v>0</v>
      </c>
      <c r="H3125">
        <v>0</v>
      </c>
      <c r="I3125">
        <v>0</v>
      </c>
      <c r="K3125">
        <v>1999</v>
      </c>
      <c r="L3125">
        <v>2006</v>
      </c>
    </row>
    <row r="3126" spans="1:12" x14ac:dyDescent="0.25">
      <c r="A3126">
        <v>32</v>
      </c>
      <c r="B3126">
        <v>12496978</v>
      </c>
      <c r="C3126" t="s">
        <v>1432</v>
      </c>
      <c r="D3126">
        <v>339</v>
      </c>
      <c r="E3126">
        <v>0</v>
      </c>
      <c r="F3126">
        <v>237.3</v>
      </c>
      <c r="G3126">
        <v>0</v>
      </c>
      <c r="H3126">
        <v>0</v>
      </c>
      <c r="I3126">
        <v>0</v>
      </c>
      <c r="K3126">
        <v>1999</v>
      </c>
      <c r="L3126">
        <v>2006</v>
      </c>
    </row>
    <row r="3127" spans="1:12" x14ac:dyDescent="0.25">
      <c r="A3127">
        <v>32</v>
      </c>
      <c r="B3127">
        <v>12496979</v>
      </c>
      <c r="C3127" t="s">
        <v>1432</v>
      </c>
      <c r="D3127">
        <v>385</v>
      </c>
      <c r="E3127">
        <v>0</v>
      </c>
      <c r="F3127">
        <v>269.5</v>
      </c>
      <c r="G3127">
        <v>0</v>
      </c>
      <c r="H3127">
        <v>0</v>
      </c>
      <c r="I3127">
        <v>0</v>
      </c>
      <c r="K3127">
        <v>1999</v>
      </c>
      <c r="L3127">
        <v>2006</v>
      </c>
    </row>
    <row r="3128" spans="1:12" x14ac:dyDescent="0.25">
      <c r="A3128">
        <v>32</v>
      </c>
      <c r="B3128">
        <v>12496982</v>
      </c>
      <c r="C3128" t="s">
        <v>1204</v>
      </c>
      <c r="D3128">
        <v>46</v>
      </c>
      <c r="E3128">
        <v>0</v>
      </c>
      <c r="F3128">
        <v>32.200000000000003</v>
      </c>
      <c r="G3128">
        <v>0</v>
      </c>
      <c r="H3128">
        <v>0</v>
      </c>
      <c r="I3128">
        <v>0</v>
      </c>
      <c r="K3128">
        <v>1999</v>
      </c>
      <c r="L3128">
        <v>2005</v>
      </c>
    </row>
    <row r="3129" spans="1:12" x14ac:dyDescent="0.25">
      <c r="A3129">
        <v>32</v>
      </c>
      <c r="B3129">
        <v>12496983</v>
      </c>
      <c r="C3129" t="s">
        <v>1204</v>
      </c>
      <c r="D3129">
        <v>46</v>
      </c>
      <c r="E3129">
        <v>0</v>
      </c>
      <c r="F3129">
        <v>32.200000000000003</v>
      </c>
      <c r="G3129">
        <v>0</v>
      </c>
      <c r="H3129">
        <v>0</v>
      </c>
      <c r="I3129">
        <v>0</v>
      </c>
      <c r="K3129">
        <v>1999</v>
      </c>
      <c r="L3129">
        <v>2005</v>
      </c>
    </row>
    <row r="3130" spans="1:12" x14ac:dyDescent="0.25">
      <c r="A3130">
        <v>32</v>
      </c>
      <c r="B3130">
        <v>12496995</v>
      </c>
      <c r="C3130" t="s">
        <v>1433</v>
      </c>
      <c r="D3130">
        <v>68</v>
      </c>
      <c r="E3130">
        <v>0</v>
      </c>
      <c r="F3130">
        <v>47.6</v>
      </c>
      <c r="G3130">
        <v>0</v>
      </c>
      <c r="H3130">
        <v>0</v>
      </c>
      <c r="I3130">
        <v>0</v>
      </c>
      <c r="K3130">
        <v>1999</v>
      </c>
      <c r="L3130">
        <v>2004</v>
      </c>
    </row>
    <row r="3131" spans="1:12" x14ac:dyDescent="0.25">
      <c r="A3131">
        <v>32</v>
      </c>
      <c r="B3131">
        <v>12496997</v>
      </c>
      <c r="C3131" t="s">
        <v>279</v>
      </c>
      <c r="D3131">
        <v>61</v>
      </c>
      <c r="E3131">
        <v>0</v>
      </c>
      <c r="F3131">
        <v>42.7</v>
      </c>
      <c r="G3131">
        <v>0</v>
      </c>
      <c r="H3131">
        <v>0</v>
      </c>
      <c r="I3131">
        <v>0</v>
      </c>
      <c r="K3131">
        <v>1999</v>
      </c>
      <c r="L3131">
        <v>2002</v>
      </c>
    </row>
    <row r="3132" spans="1:12" x14ac:dyDescent="0.25">
      <c r="A3132">
        <v>32</v>
      </c>
      <c r="B3132">
        <v>12496998</v>
      </c>
      <c r="C3132" t="s">
        <v>279</v>
      </c>
      <c r="D3132">
        <v>70</v>
      </c>
      <c r="E3132">
        <v>0</v>
      </c>
      <c r="F3132">
        <v>52.5</v>
      </c>
      <c r="G3132">
        <v>0</v>
      </c>
      <c r="H3132">
        <v>0</v>
      </c>
      <c r="I3132">
        <v>0</v>
      </c>
      <c r="K3132">
        <v>2000</v>
      </c>
      <c r="L3132">
        <v>2003</v>
      </c>
    </row>
    <row r="3133" spans="1:12" x14ac:dyDescent="0.25">
      <c r="A3133">
        <v>32</v>
      </c>
      <c r="B3133">
        <v>12496999</v>
      </c>
      <c r="C3133" t="s">
        <v>279</v>
      </c>
      <c r="D3133">
        <v>61</v>
      </c>
      <c r="E3133">
        <v>0</v>
      </c>
      <c r="F3133">
        <v>42.7</v>
      </c>
      <c r="G3133">
        <v>0</v>
      </c>
      <c r="H3133">
        <v>0</v>
      </c>
      <c r="I3133">
        <v>0</v>
      </c>
      <c r="K3133">
        <v>2000</v>
      </c>
      <c r="L3133">
        <v>2000</v>
      </c>
    </row>
    <row r="3134" spans="1:12" x14ac:dyDescent="0.25">
      <c r="A3134">
        <v>32</v>
      </c>
      <c r="B3134">
        <v>12497000</v>
      </c>
      <c r="C3134" t="s">
        <v>777</v>
      </c>
      <c r="D3134">
        <v>31</v>
      </c>
      <c r="E3134">
        <v>0</v>
      </c>
      <c r="F3134">
        <v>21.7</v>
      </c>
      <c r="G3134">
        <v>0</v>
      </c>
      <c r="H3134">
        <v>0</v>
      </c>
      <c r="I3134">
        <v>0</v>
      </c>
      <c r="K3134">
        <v>2000</v>
      </c>
      <c r="L3134">
        <v>2002</v>
      </c>
    </row>
    <row r="3135" spans="1:12" x14ac:dyDescent="0.25">
      <c r="A3135">
        <v>32</v>
      </c>
      <c r="B3135">
        <v>12497001</v>
      </c>
      <c r="C3135" t="s">
        <v>777</v>
      </c>
      <c r="D3135">
        <v>31</v>
      </c>
      <c r="E3135">
        <v>0</v>
      </c>
      <c r="F3135">
        <v>21.7</v>
      </c>
      <c r="G3135">
        <v>0</v>
      </c>
      <c r="H3135">
        <v>0</v>
      </c>
      <c r="I3135">
        <v>0</v>
      </c>
      <c r="K3135">
        <v>2000</v>
      </c>
      <c r="L3135">
        <v>2002</v>
      </c>
    </row>
    <row r="3136" spans="1:12" x14ac:dyDescent="0.25">
      <c r="A3136">
        <v>32</v>
      </c>
      <c r="B3136">
        <v>12497002</v>
      </c>
      <c r="C3136" t="s">
        <v>181</v>
      </c>
      <c r="D3136">
        <v>31</v>
      </c>
      <c r="E3136">
        <v>0</v>
      </c>
      <c r="F3136">
        <v>21.7</v>
      </c>
      <c r="G3136">
        <v>0</v>
      </c>
      <c r="H3136">
        <v>0</v>
      </c>
      <c r="I3136">
        <v>0</v>
      </c>
      <c r="K3136">
        <v>2000</v>
      </c>
      <c r="L3136">
        <v>2000</v>
      </c>
    </row>
    <row r="3137" spans="1:12" x14ac:dyDescent="0.25">
      <c r="A3137">
        <v>32</v>
      </c>
      <c r="B3137">
        <v>12497003</v>
      </c>
      <c r="C3137" t="s">
        <v>200</v>
      </c>
      <c r="D3137">
        <v>48</v>
      </c>
      <c r="E3137">
        <v>0</v>
      </c>
      <c r="F3137">
        <v>33.6</v>
      </c>
      <c r="G3137">
        <v>0</v>
      </c>
      <c r="H3137">
        <v>0</v>
      </c>
      <c r="I3137">
        <v>0</v>
      </c>
      <c r="K3137">
        <v>2000</v>
      </c>
      <c r="L3137">
        <v>2002</v>
      </c>
    </row>
    <row r="3138" spans="1:12" x14ac:dyDescent="0.25">
      <c r="A3138">
        <v>32</v>
      </c>
      <c r="B3138">
        <v>12497004</v>
      </c>
      <c r="C3138" t="s">
        <v>200</v>
      </c>
      <c r="D3138">
        <v>55</v>
      </c>
      <c r="E3138">
        <v>0</v>
      </c>
      <c r="F3138">
        <v>41.25</v>
      </c>
      <c r="G3138">
        <v>0</v>
      </c>
      <c r="H3138">
        <v>0</v>
      </c>
      <c r="I3138">
        <v>0</v>
      </c>
      <c r="K3138">
        <v>2000</v>
      </c>
      <c r="L3138">
        <v>2003</v>
      </c>
    </row>
    <row r="3139" spans="1:12" x14ac:dyDescent="0.25">
      <c r="A3139">
        <v>32</v>
      </c>
      <c r="B3139">
        <v>12497005</v>
      </c>
      <c r="C3139" t="s">
        <v>200</v>
      </c>
      <c r="D3139">
        <v>48</v>
      </c>
      <c r="E3139">
        <v>0</v>
      </c>
      <c r="F3139">
        <v>33.6</v>
      </c>
      <c r="G3139">
        <v>0</v>
      </c>
      <c r="H3139">
        <v>0</v>
      </c>
      <c r="I3139">
        <v>0</v>
      </c>
      <c r="K3139">
        <v>2000</v>
      </c>
      <c r="L3139">
        <v>2000</v>
      </c>
    </row>
    <row r="3140" spans="1:12" x14ac:dyDescent="0.25">
      <c r="A3140">
        <v>32</v>
      </c>
      <c r="B3140">
        <v>12497006</v>
      </c>
      <c r="C3140" t="s">
        <v>200</v>
      </c>
      <c r="D3140">
        <v>38</v>
      </c>
      <c r="E3140">
        <v>0</v>
      </c>
      <c r="F3140">
        <v>26.6</v>
      </c>
      <c r="G3140">
        <v>0</v>
      </c>
      <c r="H3140">
        <v>0</v>
      </c>
      <c r="I3140">
        <v>0</v>
      </c>
      <c r="K3140">
        <v>2000</v>
      </c>
      <c r="L3140">
        <v>2000</v>
      </c>
    </row>
    <row r="3141" spans="1:12" x14ac:dyDescent="0.25">
      <c r="A3141">
        <v>32</v>
      </c>
      <c r="B3141">
        <v>12497007</v>
      </c>
      <c r="C3141" t="s">
        <v>200</v>
      </c>
      <c r="D3141">
        <v>38</v>
      </c>
      <c r="E3141">
        <v>0</v>
      </c>
      <c r="F3141">
        <v>26.6</v>
      </c>
      <c r="G3141">
        <v>0</v>
      </c>
      <c r="H3141">
        <v>0</v>
      </c>
      <c r="I3141">
        <v>0</v>
      </c>
      <c r="K3141">
        <v>2000</v>
      </c>
      <c r="L3141">
        <v>2000</v>
      </c>
    </row>
    <row r="3142" spans="1:12" x14ac:dyDescent="0.25">
      <c r="A3142">
        <v>32</v>
      </c>
      <c r="B3142">
        <v>12497008</v>
      </c>
      <c r="C3142" t="s">
        <v>200</v>
      </c>
      <c r="D3142">
        <v>38</v>
      </c>
      <c r="E3142">
        <v>0</v>
      </c>
      <c r="F3142">
        <v>26.6</v>
      </c>
      <c r="G3142">
        <v>0</v>
      </c>
      <c r="H3142">
        <v>0</v>
      </c>
      <c r="I3142">
        <v>0</v>
      </c>
      <c r="K3142">
        <v>2000</v>
      </c>
      <c r="L3142">
        <v>2000</v>
      </c>
    </row>
    <row r="3143" spans="1:12" x14ac:dyDescent="0.25">
      <c r="A3143">
        <v>32</v>
      </c>
      <c r="B3143">
        <v>12497009</v>
      </c>
      <c r="C3143" t="s">
        <v>200</v>
      </c>
      <c r="D3143">
        <v>55</v>
      </c>
      <c r="E3143">
        <v>0</v>
      </c>
      <c r="F3143">
        <v>38.5</v>
      </c>
      <c r="G3143">
        <v>0</v>
      </c>
      <c r="H3143">
        <v>0</v>
      </c>
      <c r="I3143">
        <v>0</v>
      </c>
      <c r="K3143">
        <v>2000</v>
      </c>
      <c r="L3143">
        <v>2000</v>
      </c>
    </row>
    <row r="3144" spans="1:12" x14ac:dyDescent="0.25">
      <c r="A3144">
        <v>32</v>
      </c>
      <c r="B3144">
        <v>12497010</v>
      </c>
      <c r="C3144" t="s">
        <v>200</v>
      </c>
      <c r="D3144">
        <v>55</v>
      </c>
      <c r="E3144">
        <v>0</v>
      </c>
      <c r="F3144">
        <v>38.5</v>
      </c>
      <c r="G3144">
        <v>0</v>
      </c>
      <c r="H3144">
        <v>0</v>
      </c>
      <c r="I3144">
        <v>0</v>
      </c>
      <c r="K3144">
        <v>2000</v>
      </c>
      <c r="L3144">
        <v>2000</v>
      </c>
    </row>
    <row r="3145" spans="1:12" x14ac:dyDescent="0.25">
      <c r="A3145">
        <v>32</v>
      </c>
      <c r="B3145">
        <v>12497011</v>
      </c>
      <c r="C3145" t="s">
        <v>1415</v>
      </c>
      <c r="D3145">
        <v>199</v>
      </c>
      <c r="E3145">
        <v>0</v>
      </c>
      <c r="F3145">
        <v>139.30000000000001</v>
      </c>
      <c r="G3145">
        <v>0</v>
      </c>
      <c r="H3145">
        <v>0</v>
      </c>
      <c r="I3145">
        <v>0</v>
      </c>
      <c r="K3145">
        <v>1998</v>
      </c>
      <c r="L3145">
        <v>2002</v>
      </c>
    </row>
    <row r="3146" spans="1:12" x14ac:dyDescent="0.25">
      <c r="A3146">
        <v>32</v>
      </c>
      <c r="B3146">
        <v>12497012</v>
      </c>
      <c r="C3146" t="s">
        <v>1243</v>
      </c>
      <c r="D3146">
        <v>84</v>
      </c>
      <c r="E3146">
        <v>0</v>
      </c>
      <c r="F3146">
        <v>58.8</v>
      </c>
      <c r="G3146">
        <v>0</v>
      </c>
      <c r="H3146">
        <v>0</v>
      </c>
      <c r="I3146">
        <v>0</v>
      </c>
      <c r="K3146">
        <v>1998</v>
      </c>
      <c r="L3146">
        <v>2002</v>
      </c>
    </row>
    <row r="3147" spans="1:12" x14ac:dyDescent="0.25">
      <c r="A3147">
        <v>32</v>
      </c>
      <c r="B3147">
        <v>12497013</v>
      </c>
      <c r="C3147" t="s">
        <v>1434</v>
      </c>
      <c r="D3147">
        <v>472</v>
      </c>
      <c r="E3147">
        <v>0</v>
      </c>
      <c r="F3147">
        <v>330.4</v>
      </c>
      <c r="G3147">
        <v>0</v>
      </c>
      <c r="H3147">
        <v>0</v>
      </c>
      <c r="I3147">
        <v>0</v>
      </c>
      <c r="K3147">
        <v>1996</v>
      </c>
      <c r="L3147">
        <v>2003</v>
      </c>
    </row>
    <row r="3148" spans="1:12" x14ac:dyDescent="0.25">
      <c r="A3148">
        <v>32</v>
      </c>
      <c r="B3148">
        <v>12497014</v>
      </c>
      <c r="C3148" t="s">
        <v>1435</v>
      </c>
      <c r="D3148">
        <v>343</v>
      </c>
      <c r="E3148">
        <v>0</v>
      </c>
      <c r="F3148">
        <v>240.1</v>
      </c>
      <c r="G3148">
        <v>0</v>
      </c>
      <c r="H3148">
        <v>0</v>
      </c>
      <c r="I3148">
        <v>0</v>
      </c>
      <c r="K3148">
        <v>1996</v>
      </c>
      <c r="L3148">
        <v>2003</v>
      </c>
    </row>
    <row r="3149" spans="1:12" x14ac:dyDescent="0.25">
      <c r="A3149">
        <v>32</v>
      </c>
      <c r="B3149">
        <v>12497015</v>
      </c>
      <c r="C3149" t="s">
        <v>1436</v>
      </c>
      <c r="D3149">
        <v>343</v>
      </c>
      <c r="E3149">
        <v>0</v>
      </c>
      <c r="F3149">
        <v>240.1</v>
      </c>
      <c r="G3149">
        <v>0</v>
      </c>
      <c r="H3149">
        <v>0</v>
      </c>
      <c r="I3149">
        <v>0</v>
      </c>
      <c r="K3149">
        <v>1996</v>
      </c>
      <c r="L3149">
        <v>2003</v>
      </c>
    </row>
    <row r="3150" spans="1:12" x14ac:dyDescent="0.25">
      <c r="A3150">
        <v>32</v>
      </c>
      <c r="B3150">
        <v>12497016</v>
      </c>
      <c r="C3150" t="s">
        <v>1434</v>
      </c>
      <c r="D3150">
        <v>415</v>
      </c>
      <c r="E3150">
        <v>0</v>
      </c>
      <c r="F3150">
        <v>290.5</v>
      </c>
      <c r="G3150">
        <v>0</v>
      </c>
      <c r="H3150">
        <v>0</v>
      </c>
      <c r="I3150">
        <v>0</v>
      </c>
      <c r="K3150">
        <v>1998</v>
      </c>
      <c r="L3150">
        <v>2004</v>
      </c>
    </row>
    <row r="3151" spans="1:12" x14ac:dyDescent="0.25">
      <c r="A3151">
        <v>32</v>
      </c>
      <c r="B3151">
        <v>12497017</v>
      </c>
      <c r="C3151" t="s">
        <v>1435</v>
      </c>
      <c r="D3151">
        <v>295</v>
      </c>
      <c r="E3151">
        <v>0</v>
      </c>
      <c r="F3151">
        <v>206.5</v>
      </c>
      <c r="G3151">
        <v>0</v>
      </c>
      <c r="H3151">
        <v>0</v>
      </c>
      <c r="I3151">
        <v>0</v>
      </c>
      <c r="K3151">
        <v>1998</v>
      </c>
      <c r="L3151">
        <v>2005</v>
      </c>
    </row>
    <row r="3152" spans="1:12" x14ac:dyDescent="0.25">
      <c r="A3152">
        <v>32</v>
      </c>
      <c r="B3152">
        <v>12497018</v>
      </c>
      <c r="C3152" t="s">
        <v>1436</v>
      </c>
      <c r="D3152">
        <v>325</v>
      </c>
      <c r="E3152">
        <v>0</v>
      </c>
      <c r="F3152">
        <v>227.5</v>
      </c>
      <c r="G3152">
        <v>0</v>
      </c>
      <c r="H3152">
        <v>0</v>
      </c>
      <c r="I3152">
        <v>0</v>
      </c>
      <c r="K3152">
        <v>1998</v>
      </c>
      <c r="L3152">
        <v>2005</v>
      </c>
    </row>
    <row r="3153" spans="1:12" x14ac:dyDescent="0.25">
      <c r="A3153">
        <v>32</v>
      </c>
      <c r="B3153">
        <v>12497019</v>
      </c>
      <c r="C3153" t="s">
        <v>766</v>
      </c>
      <c r="D3153">
        <v>515</v>
      </c>
      <c r="E3153">
        <v>0</v>
      </c>
      <c r="F3153">
        <v>360.5</v>
      </c>
      <c r="G3153">
        <v>0</v>
      </c>
      <c r="H3153">
        <v>0</v>
      </c>
      <c r="I3153">
        <v>0</v>
      </c>
      <c r="K3153">
        <v>1995</v>
      </c>
      <c r="L3153">
        <v>2004</v>
      </c>
    </row>
    <row r="3154" spans="1:12" x14ac:dyDescent="0.25">
      <c r="A3154">
        <v>32</v>
      </c>
      <c r="B3154">
        <v>12497020</v>
      </c>
      <c r="C3154" t="s">
        <v>1437</v>
      </c>
      <c r="D3154">
        <v>399</v>
      </c>
      <c r="E3154">
        <v>0</v>
      </c>
      <c r="F3154">
        <v>279.3</v>
      </c>
      <c r="G3154">
        <v>0</v>
      </c>
      <c r="H3154">
        <v>0</v>
      </c>
      <c r="I3154">
        <v>0</v>
      </c>
      <c r="K3154">
        <v>1995</v>
      </c>
      <c r="L3154">
        <v>2005</v>
      </c>
    </row>
    <row r="3155" spans="1:12" x14ac:dyDescent="0.25">
      <c r="A3155">
        <v>32</v>
      </c>
      <c r="B3155">
        <v>12497021</v>
      </c>
      <c r="C3155" t="s">
        <v>1438</v>
      </c>
      <c r="D3155">
        <v>362</v>
      </c>
      <c r="E3155">
        <v>0</v>
      </c>
      <c r="F3155">
        <v>253.4</v>
      </c>
      <c r="G3155">
        <v>0</v>
      </c>
      <c r="H3155">
        <v>0</v>
      </c>
      <c r="I3155">
        <v>0</v>
      </c>
      <c r="K3155">
        <v>1995</v>
      </c>
      <c r="L3155">
        <v>2005</v>
      </c>
    </row>
    <row r="3156" spans="1:12" x14ac:dyDescent="0.25">
      <c r="A3156">
        <v>32</v>
      </c>
      <c r="B3156">
        <v>12497022</v>
      </c>
      <c r="C3156" t="s">
        <v>1435</v>
      </c>
      <c r="D3156">
        <v>362</v>
      </c>
      <c r="E3156">
        <v>0</v>
      </c>
      <c r="F3156">
        <v>253.4</v>
      </c>
      <c r="G3156">
        <v>0</v>
      </c>
      <c r="H3156">
        <v>0</v>
      </c>
      <c r="I3156">
        <v>0</v>
      </c>
      <c r="K3156">
        <v>1998</v>
      </c>
      <c r="L3156">
        <v>2004</v>
      </c>
    </row>
    <row r="3157" spans="1:12" x14ac:dyDescent="0.25">
      <c r="A3157">
        <v>32</v>
      </c>
      <c r="B3157">
        <v>12497023</v>
      </c>
      <c r="C3157" t="s">
        <v>1436</v>
      </c>
      <c r="D3157">
        <v>396</v>
      </c>
      <c r="E3157">
        <v>0</v>
      </c>
      <c r="F3157">
        <v>277.2</v>
      </c>
      <c r="G3157">
        <v>0</v>
      </c>
      <c r="H3157">
        <v>0</v>
      </c>
      <c r="I3157">
        <v>0</v>
      </c>
      <c r="K3157">
        <v>1998</v>
      </c>
      <c r="L3157">
        <v>2004</v>
      </c>
    </row>
    <row r="3158" spans="1:12" x14ac:dyDescent="0.25">
      <c r="A3158">
        <v>32</v>
      </c>
      <c r="B3158">
        <v>12497024</v>
      </c>
      <c r="C3158" t="s">
        <v>1439</v>
      </c>
      <c r="D3158">
        <v>257.5</v>
      </c>
      <c r="E3158">
        <v>0</v>
      </c>
      <c r="F3158">
        <v>180.25</v>
      </c>
      <c r="G3158">
        <v>0</v>
      </c>
      <c r="H3158">
        <v>0</v>
      </c>
      <c r="I3158">
        <v>0</v>
      </c>
      <c r="K3158">
        <v>1998</v>
      </c>
      <c r="L3158">
        <v>2001</v>
      </c>
    </row>
    <row r="3159" spans="1:12" x14ac:dyDescent="0.25">
      <c r="A3159">
        <v>32</v>
      </c>
      <c r="B3159">
        <v>12497026</v>
      </c>
      <c r="C3159" t="s">
        <v>200</v>
      </c>
      <c r="D3159">
        <v>55</v>
      </c>
      <c r="E3159">
        <v>0</v>
      </c>
      <c r="F3159">
        <v>38.5</v>
      </c>
      <c r="G3159">
        <v>0</v>
      </c>
      <c r="H3159">
        <v>0</v>
      </c>
      <c r="I3159">
        <v>0</v>
      </c>
      <c r="K3159">
        <v>2000</v>
      </c>
      <c r="L3159">
        <v>2000</v>
      </c>
    </row>
    <row r="3160" spans="1:12" x14ac:dyDescent="0.25">
      <c r="A3160">
        <v>32</v>
      </c>
      <c r="B3160">
        <v>12497027</v>
      </c>
      <c r="C3160" t="s">
        <v>181</v>
      </c>
      <c r="D3160">
        <v>48</v>
      </c>
      <c r="E3160">
        <v>0</v>
      </c>
      <c r="F3160">
        <v>33.6</v>
      </c>
      <c r="G3160">
        <v>0</v>
      </c>
      <c r="H3160">
        <v>0</v>
      </c>
      <c r="I3160">
        <v>0</v>
      </c>
      <c r="K3160">
        <v>2000</v>
      </c>
      <c r="L3160">
        <v>2002</v>
      </c>
    </row>
    <row r="3161" spans="1:12" x14ac:dyDescent="0.25">
      <c r="A3161">
        <v>32</v>
      </c>
      <c r="B3161">
        <v>12497028</v>
      </c>
      <c r="C3161" t="s">
        <v>777</v>
      </c>
      <c r="D3161">
        <v>48</v>
      </c>
      <c r="E3161">
        <v>0</v>
      </c>
      <c r="F3161">
        <v>33.6</v>
      </c>
      <c r="G3161">
        <v>0</v>
      </c>
      <c r="H3161">
        <v>0</v>
      </c>
      <c r="I3161">
        <v>0</v>
      </c>
      <c r="K3161">
        <v>2000</v>
      </c>
      <c r="L3161">
        <v>2002</v>
      </c>
    </row>
    <row r="3162" spans="1:12" x14ac:dyDescent="0.25">
      <c r="A3162">
        <v>32</v>
      </c>
      <c r="B3162">
        <v>12497029</v>
      </c>
      <c r="C3162" t="s">
        <v>181</v>
      </c>
      <c r="D3162">
        <v>48</v>
      </c>
      <c r="E3162">
        <v>0</v>
      </c>
      <c r="F3162">
        <v>33.6</v>
      </c>
      <c r="G3162">
        <v>0</v>
      </c>
      <c r="H3162">
        <v>0</v>
      </c>
      <c r="I3162">
        <v>0</v>
      </c>
      <c r="K3162">
        <v>2000</v>
      </c>
      <c r="L3162">
        <v>2000</v>
      </c>
    </row>
    <row r="3163" spans="1:12" x14ac:dyDescent="0.25">
      <c r="A3163">
        <v>32</v>
      </c>
      <c r="B3163">
        <v>12497031</v>
      </c>
      <c r="C3163" t="s">
        <v>1415</v>
      </c>
      <c r="D3163">
        <v>154</v>
      </c>
      <c r="E3163">
        <v>0</v>
      </c>
      <c r="F3163">
        <v>107.8</v>
      </c>
      <c r="G3163">
        <v>0</v>
      </c>
      <c r="H3163">
        <v>0</v>
      </c>
      <c r="I3163">
        <v>0</v>
      </c>
      <c r="K3163">
        <v>1999</v>
      </c>
      <c r="L3163">
        <v>2002</v>
      </c>
    </row>
    <row r="3164" spans="1:12" x14ac:dyDescent="0.25">
      <c r="A3164">
        <v>32</v>
      </c>
      <c r="B3164">
        <v>12497033</v>
      </c>
      <c r="C3164" t="s">
        <v>1415</v>
      </c>
      <c r="D3164">
        <v>179</v>
      </c>
      <c r="E3164">
        <v>0</v>
      </c>
      <c r="F3164">
        <v>125.3</v>
      </c>
      <c r="G3164">
        <v>0</v>
      </c>
      <c r="H3164">
        <v>0</v>
      </c>
      <c r="I3164">
        <v>0</v>
      </c>
      <c r="K3164">
        <v>2000</v>
      </c>
      <c r="L3164">
        <v>2002</v>
      </c>
    </row>
    <row r="3165" spans="1:12" x14ac:dyDescent="0.25">
      <c r="A3165">
        <v>32</v>
      </c>
      <c r="B3165">
        <v>12497034</v>
      </c>
      <c r="C3165" t="s">
        <v>1415</v>
      </c>
      <c r="D3165">
        <v>169</v>
      </c>
      <c r="E3165">
        <v>0</v>
      </c>
      <c r="F3165">
        <v>118.3</v>
      </c>
      <c r="G3165">
        <v>0</v>
      </c>
      <c r="H3165">
        <v>0</v>
      </c>
      <c r="I3165">
        <v>0</v>
      </c>
      <c r="K3165">
        <v>2000</v>
      </c>
      <c r="L3165">
        <v>2002</v>
      </c>
    </row>
    <row r="3166" spans="1:12" x14ac:dyDescent="0.25">
      <c r="A3166">
        <v>32</v>
      </c>
      <c r="B3166">
        <v>12497035</v>
      </c>
      <c r="C3166" t="s">
        <v>1440</v>
      </c>
      <c r="D3166">
        <v>67</v>
      </c>
      <c r="E3166">
        <v>0</v>
      </c>
      <c r="F3166">
        <v>46.9</v>
      </c>
      <c r="G3166">
        <v>0</v>
      </c>
      <c r="H3166">
        <v>0</v>
      </c>
      <c r="I3166">
        <v>0</v>
      </c>
      <c r="K3166">
        <v>2000</v>
      </c>
      <c r="L3166">
        <v>2002</v>
      </c>
    </row>
    <row r="3167" spans="1:12" x14ac:dyDescent="0.25">
      <c r="A3167">
        <v>32</v>
      </c>
      <c r="B3167">
        <v>12497036</v>
      </c>
      <c r="C3167" t="s">
        <v>1244</v>
      </c>
      <c r="D3167">
        <v>35</v>
      </c>
      <c r="E3167">
        <v>0</v>
      </c>
      <c r="F3167">
        <v>24.5</v>
      </c>
      <c r="G3167">
        <v>0</v>
      </c>
      <c r="H3167">
        <v>0</v>
      </c>
      <c r="I3167">
        <v>0</v>
      </c>
      <c r="K3167">
        <v>2000</v>
      </c>
      <c r="L3167">
        <v>2002</v>
      </c>
    </row>
    <row r="3168" spans="1:12" x14ac:dyDescent="0.25">
      <c r="A3168">
        <v>32</v>
      </c>
      <c r="B3168">
        <v>12497037</v>
      </c>
      <c r="C3168" t="s">
        <v>1203</v>
      </c>
      <c r="D3168">
        <v>50</v>
      </c>
      <c r="E3168">
        <v>0</v>
      </c>
      <c r="F3168">
        <v>37.5</v>
      </c>
      <c r="G3168">
        <v>0</v>
      </c>
      <c r="H3168">
        <v>48.45</v>
      </c>
      <c r="I3168">
        <v>0</v>
      </c>
      <c r="K3168">
        <v>2000</v>
      </c>
      <c r="L3168">
        <v>2006</v>
      </c>
    </row>
    <row r="3169" spans="1:12" x14ac:dyDescent="0.25">
      <c r="A3169">
        <v>32</v>
      </c>
      <c r="B3169">
        <v>12497038</v>
      </c>
      <c r="C3169" t="s">
        <v>1441</v>
      </c>
      <c r="D3169">
        <v>50</v>
      </c>
      <c r="E3169">
        <v>0</v>
      </c>
      <c r="F3169">
        <v>37.5</v>
      </c>
      <c r="G3169">
        <v>0</v>
      </c>
      <c r="H3169">
        <v>48.45</v>
      </c>
      <c r="I3169">
        <v>0</v>
      </c>
      <c r="K3169">
        <v>2000</v>
      </c>
      <c r="L3169">
        <v>2006</v>
      </c>
    </row>
    <row r="3170" spans="1:12" x14ac:dyDescent="0.25">
      <c r="A3170">
        <v>32</v>
      </c>
      <c r="B3170">
        <v>12497039</v>
      </c>
      <c r="C3170" t="s">
        <v>1441</v>
      </c>
      <c r="D3170">
        <v>50</v>
      </c>
      <c r="E3170">
        <v>0</v>
      </c>
      <c r="F3170">
        <v>37.5</v>
      </c>
      <c r="G3170">
        <v>0</v>
      </c>
      <c r="H3170">
        <v>48.45</v>
      </c>
      <c r="I3170">
        <v>0</v>
      </c>
      <c r="K3170">
        <v>2000</v>
      </c>
      <c r="L3170">
        <v>2006</v>
      </c>
    </row>
    <row r="3171" spans="1:12" x14ac:dyDescent="0.25">
      <c r="A3171">
        <v>32</v>
      </c>
      <c r="B3171">
        <v>12497040</v>
      </c>
      <c r="C3171" t="s">
        <v>1441</v>
      </c>
      <c r="D3171">
        <v>49</v>
      </c>
      <c r="E3171">
        <v>0</v>
      </c>
      <c r="F3171">
        <v>34.299999999999997</v>
      </c>
      <c r="G3171">
        <v>0</v>
      </c>
      <c r="H3171">
        <v>0</v>
      </c>
      <c r="I3171">
        <v>0</v>
      </c>
      <c r="K3171">
        <v>2000</v>
      </c>
      <c r="L3171">
        <v>2006</v>
      </c>
    </row>
    <row r="3172" spans="1:12" x14ac:dyDescent="0.25">
      <c r="A3172">
        <v>32</v>
      </c>
      <c r="B3172">
        <v>12497045</v>
      </c>
      <c r="C3172" t="s">
        <v>1204</v>
      </c>
      <c r="D3172">
        <v>385</v>
      </c>
      <c r="E3172">
        <v>0</v>
      </c>
      <c r="F3172">
        <v>269.5</v>
      </c>
      <c r="G3172">
        <v>0</v>
      </c>
      <c r="H3172">
        <v>0</v>
      </c>
      <c r="I3172">
        <v>0</v>
      </c>
      <c r="K3172">
        <v>1999</v>
      </c>
      <c r="L3172">
        <v>2003</v>
      </c>
    </row>
    <row r="3173" spans="1:12" x14ac:dyDescent="0.25">
      <c r="A3173">
        <v>32</v>
      </c>
      <c r="B3173">
        <v>12497046</v>
      </c>
      <c r="C3173" t="s">
        <v>1442</v>
      </c>
      <c r="D3173">
        <v>38.5</v>
      </c>
      <c r="E3173">
        <v>0</v>
      </c>
      <c r="F3173">
        <v>26.95</v>
      </c>
      <c r="G3173">
        <v>0</v>
      </c>
      <c r="H3173">
        <v>0</v>
      </c>
      <c r="I3173">
        <v>0</v>
      </c>
      <c r="K3173">
        <v>1999</v>
      </c>
      <c r="L3173">
        <v>2003</v>
      </c>
    </row>
    <row r="3174" spans="1:12" x14ac:dyDescent="0.25">
      <c r="A3174">
        <v>32</v>
      </c>
      <c r="B3174">
        <v>12497047</v>
      </c>
      <c r="C3174" t="s">
        <v>1443</v>
      </c>
      <c r="D3174">
        <v>868</v>
      </c>
      <c r="E3174">
        <v>0</v>
      </c>
      <c r="F3174">
        <v>607.6</v>
      </c>
      <c r="G3174">
        <v>0</v>
      </c>
      <c r="H3174">
        <v>0</v>
      </c>
      <c r="I3174">
        <v>0</v>
      </c>
      <c r="K3174">
        <v>1999</v>
      </c>
      <c r="L3174">
        <v>2002</v>
      </c>
    </row>
    <row r="3175" spans="1:12" x14ac:dyDescent="0.25">
      <c r="A3175">
        <v>32</v>
      </c>
      <c r="B3175">
        <v>12497048</v>
      </c>
      <c r="C3175" t="s">
        <v>1444</v>
      </c>
      <c r="D3175">
        <v>50</v>
      </c>
      <c r="E3175">
        <v>0</v>
      </c>
      <c r="F3175">
        <v>37.5</v>
      </c>
      <c r="G3175">
        <v>0</v>
      </c>
      <c r="H3175">
        <v>0</v>
      </c>
      <c r="I3175">
        <v>0</v>
      </c>
      <c r="K3175">
        <v>1999</v>
      </c>
      <c r="L3175">
        <v>2007</v>
      </c>
    </row>
    <row r="3176" spans="1:12" x14ac:dyDescent="0.25">
      <c r="A3176">
        <v>32</v>
      </c>
      <c r="B3176">
        <v>12497049</v>
      </c>
      <c r="C3176" t="s">
        <v>1444</v>
      </c>
      <c r="D3176">
        <v>75</v>
      </c>
      <c r="E3176">
        <v>0</v>
      </c>
      <c r="F3176">
        <v>56.25</v>
      </c>
      <c r="G3176">
        <v>0</v>
      </c>
      <c r="H3176">
        <v>0</v>
      </c>
      <c r="I3176">
        <v>0</v>
      </c>
      <c r="K3176">
        <v>1999</v>
      </c>
      <c r="L3176">
        <v>2007</v>
      </c>
    </row>
    <row r="3177" spans="1:12" x14ac:dyDescent="0.25">
      <c r="A3177">
        <v>32</v>
      </c>
      <c r="B3177">
        <v>12497050</v>
      </c>
      <c r="C3177" t="s">
        <v>1204</v>
      </c>
      <c r="D3177">
        <v>349.99</v>
      </c>
      <c r="E3177">
        <v>0</v>
      </c>
      <c r="F3177">
        <v>244.99</v>
      </c>
      <c r="G3177">
        <v>0</v>
      </c>
      <c r="H3177">
        <v>0</v>
      </c>
      <c r="I3177">
        <v>0</v>
      </c>
      <c r="K3177">
        <v>1999</v>
      </c>
      <c r="L3177">
        <v>2003</v>
      </c>
    </row>
    <row r="3178" spans="1:12" x14ac:dyDescent="0.25">
      <c r="A3178">
        <v>32</v>
      </c>
      <c r="B3178">
        <v>12497051</v>
      </c>
      <c r="C3178" t="s">
        <v>1204</v>
      </c>
      <c r="D3178">
        <v>349.99</v>
      </c>
      <c r="E3178">
        <v>0</v>
      </c>
      <c r="F3178">
        <v>244.99</v>
      </c>
      <c r="G3178">
        <v>0</v>
      </c>
      <c r="H3178">
        <v>0</v>
      </c>
      <c r="I3178">
        <v>0</v>
      </c>
      <c r="K3178">
        <v>1999</v>
      </c>
      <c r="L3178">
        <v>2003</v>
      </c>
    </row>
    <row r="3179" spans="1:12" x14ac:dyDescent="0.25">
      <c r="A3179">
        <v>32</v>
      </c>
      <c r="B3179">
        <v>12497052</v>
      </c>
      <c r="C3179" t="s">
        <v>1443</v>
      </c>
      <c r="D3179">
        <v>868</v>
      </c>
      <c r="E3179">
        <v>0</v>
      </c>
      <c r="F3179">
        <v>607.6</v>
      </c>
      <c r="G3179">
        <v>0</v>
      </c>
      <c r="H3179">
        <v>0</v>
      </c>
      <c r="I3179">
        <v>0</v>
      </c>
      <c r="K3179">
        <v>1999</v>
      </c>
      <c r="L3179">
        <v>2004</v>
      </c>
    </row>
    <row r="3180" spans="1:12" x14ac:dyDescent="0.25">
      <c r="A3180">
        <v>32</v>
      </c>
      <c r="B3180">
        <v>12497053</v>
      </c>
      <c r="C3180" t="s">
        <v>1103</v>
      </c>
      <c r="D3180">
        <v>118</v>
      </c>
      <c r="E3180">
        <v>0</v>
      </c>
      <c r="F3180">
        <v>82.6</v>
      </c>
      <c r="G3180">
        <v>0</v>
      </c>
      <c r="H3180">
        <v>0</v>
      </c>
      <c r="I3180">
        <v>0</v>
      </c>
      <c r="K3180">
        <v>1999</v>
      </c>
      <c r="L3180">
        <v>2004</v>
      </c>
    </row>
    <row r="3181" spans="1:12" x14ac:dyDescent="0.25">
      <c r="A3181">
        <v>32</v>
      </c>
      <c r="B3181">
        <v>12497054</v>
      </c>
      <c r="C3181" t="s">
        <v>1445</v>
      </c>
      <c r="D3181">
        <v>168</v>
      </c>
      <c r="E3181">
        <v>0</v>
      </c>
      <c r="F3181">
        <v>117.6</v>
      </c>
      <c r="G3181">
        <v>0</v>
      </c>
      <c r="H3181">
        <v>0</v>
      </c>
      <c r="I3181">
        <v>0</v>
      </c>
      <c r="K3181">
        <v>1999</v>
      </c>
      <c r="L3181">
        <v>2004</v>
      </c>
    </row>
    <row r="3182" spans="1:12" x14ac:dyDescent="0.25">
      <c r="A3182">
        <v>32</v>
      </c>
      <c r="B3182">
        <v>12497056</v>
      </c>
      <c r="C3182" t="s">
        <v>720</v>
      </c>
      <c r="D3182">
        <v>264</v>
      </c>
      <c r="E3182">
        <v>0</v>
      </c>
      <c r="F3182">
        <v>184.8</v>
      </c>
      <c r="G3182">
        <v>0</v>
      </c>
      <c r="H3182">
        <v>0</v>
      </c>
      <c r="I3182">
        <v>0</v>
      </c>
      <c r="K3182">
        <v>1999</v>
      </c>
      <c r="L3182">
        <v>2002</v>
      </c>
    </row>
    <row r="3183" spans="1:12" x14ac:dyDescent="0.25">
      <c r="A3183">
        <v>32</v>
      </c>
      <c r="B3183">
        <v>12497057</v>
      </c>
      <c r="C3183" t="s">
        <v>720</v>
      </c>
      <c r="D3183">
        <v>250</v>
      </c>
      <c r="E3183">
        <v>0</v>
      </c>
      <c r="F3183">
        <v>175</v>
      </c>
      <c r="G3183">
        <v>0</v>
      </c>
      <c r="H3183">
        <v>0</v>
      </c>
      <c r="I3183">
        <v>0</v>
      </c>
      <c r="K3183">
        <v>1999</v>
      </c>
      <c r="L3183">
        <v>2004</v>
      </c>
    </row>
    <row r="3184" spans="1:12" x14ac:dyDescent="0.25">
      <c r="A3184">
        <v>32</v>
      </c>
      <c r="B3184">
        <v>12497058</v>
      </c>
      <c r="C3184" t="s">
        <v>720</v>
      </c>
      <c r="D3184">
        <v>295</v>
      </c>
      <c r="E3184">
        <v>0</v>
      </c>
      <c r="F3184">
        <v>206.5</v>
      </c>
      <c r="G3184">
        <v>0</v>
      </c>
      <c r="H3184">
        <v>0</v>
      </c>
      <c r="I3184">
        <v>0</v>
      </c>
      <c r="K3184">
        <v>1999</v>
      </c>
      <c r="L3184">
        <v>2001</v>
      </c>
    </row>
    <row r="3185" spans="1:12" x14ac:dyDescent="0.25">
      <c r="A3185">
        <v>32</v>
      </c>
      <c r="B3185">
        <v>12497060</v>
      </c>
      <c r="C3185" t="s">
        <v>1103</v>
      </c>
      <c r="D3185">
        <v>160</v>
      </c>
      <c r="E3185">
        <v>0</v>
      </c>
      <c r="F3185">
        <v>112</v>
      </c>
      <c r="G3185">
        <v>0</v>
      </c>
      <c r="H3185">
        <v>0</v>
      </c>
      <c r="I3185">
        <v>0</v>
      </c>
      <c r="K3185">
        <v>1999</v>
      </c>
      <c r="L3185">
        <v>2004</v>
      </c>
    </row>
    <row r="3186" spans="1:12" x14ac:dyDescent="0.25">
      <c r="A3186">
        <v>32</v>
      </c>
      <c r="B3186">
        <v>12497061</v>
      </c>
      <c r="C3186" t="s">
        <v>1445</v>
      </c>
      <c r="D3186">
        <v>179</v>
      </c>
      <c r="E3186">
        <v>0</v>
      </c>
      <c r="F3186">
        <v>125.3</v>
      </c>
      <c r="G3186">
        <v>0</v>
      </c>
      <c r="H3186">
        <v>0</v>
      </c>
      <c r="I3186">
        <v>0</v>
      </c>
      <c r="K3186">
        <v>1999</v>
      </c>
      <c r="L3186">
        <v>2004</v>
      </c>
    </row>
    <row r="3187" spans="1:12" x14ac:dyDescent="0.25">
      <c r="A3187">
        <v>32</v>
      </c>
      <c r="B3187">
        <v>12497062</v>
      </c>
      <c r="C3187" t="s">
        <v>171</v>
      </c>
      <c r="D3187">
        <v>30</v>
      </c>
      <c r="E3187">
        <v>0</v>
      </c>
      <c r="F3187">
        <v>21</v>
      </c>
      <c r="G3187">
        <v>0</v>
      </c>
      <c r="H3187">
        <v>0</v>
      </c>
      <c r="I3187">
        <v>0</v>
      </c>
      <c r="K3187">
        <v>2000</v>
      </c>
      <c r="L3187">
        <v>2005</v>
      </c>
    </row>
    <row r="3188" spans="1:12" x14ac:dyDescent="0.25">
      <c r="A3188">
        <v>32</v>
      </c>
      <c r="B3188">
        <v>12497063</v>
      </c>
      <c r="C3188" t="s">
        <v>171</v>
      </c>
      <c r="D3188">
        <v>61</v>
      </c>
      <c r="E3188">
        <v>0</v>
      </c>
      <c r="F3188">
        <v>42.7</v>
      </c>
      <c r="G3188">
        <v>0</v>
      </c>
      <c r="H3188">
        <v>0</v>
      </c>
      <c r="I3188">
        <v>0</v>
      </c>
      <c r="K3188">
        <v>2000</v>
      </c>
      <c r="L3188">
        <v>2005</v>
      </c>
    </row>
    <row r="3189" spans="1:12" x14ac:dyDescent="0.25">
      <c r="A3189">
        <v>32</v>
      </c>
      <c r="B3189">
        <v>12497064</v>
      </c>
      <c r="C3189" t="s">
        <v>171</v>
      </c>
      <c r="D3189">
        <v>65</v>
      </c>
      <c r="E3189">
        <v>0</v>
      </c>
      <c r="F3189">
        <v>48.75</v>
      </c>
      <c r="G3189">
        <v>0</v>
      </c>
      <c r="H3189">
        <v>0</v>
      </c>
      <c r="I3189">
        <v>0</v>
      </c>
      <c r="K3189">
        <v>2000</v>
      </c>
      <c r="L3189">
        <v>2005</v>
      </c>
    </row>
    <row r="3190" spans="1:12" x14ac:dyDescent="0.25">
      <c r="A3190">
        <v>32</v>
      </c>
      <c r="B3190">
        <v>12497065</v>
      </c>
      <c r="C3190" t="s">
        <v>171</v>
      </c>
      <c r="D3190">
        <v>65</v>
      </c>
      <c r="E3190">
        <v>0</v>
      </c>
      <c r="F3190">
        <v>45.5</v>
      </c>
      <c r="G3190">
        <v>0</v>
      </c>
      <c r="H3190">
        <v>0</v>
      </c>
      <c r="I3190">
        <v>0</v>
      </c>
      <c r="K3190">
        <v>2000</v>
      </c>
      <c r="L3190">
        <v>2005</v>
      </c>
    </row>
    <row r="3191" spans="1:12" x14ac:dyDescent="0.25">
      <c r="A3191">
        <v>32</v>
      </c>
      <c r="B3191">
        <v>12497066</v>
      </c>
      <c r="C3191" t="s">
        <v>1446</v>
      </c>
      <c r="D3191">
        <v>90</v>
      </c>
      <c r="E3191">
        <v>0</v>
      </c>
      <c r="F3191">
        <v>63</v>
      </c>
      <c r="G3191">
        <v>0</v>
      </c>
      <c r="H3191">
        <v>0</v>
      </c>
      <c r="I3191">
        <v>0</v>
      </c>
      <c r="K3191">
        <v>1999</v>
      </c>
      <c r="L3191">
        <v>2007</v>
      </c>
    </row>
    <row r="3192" spans="1:12" x14ac:dyDescent="0.25">
      <c r="A3192">
        <v>32</v>
      </c>
      <c r="B3192">
        <v>12497067</v>
      </c>
      <c r="C3192" t="s">
        <v>1446</v>
      </c>
      <c r="D3192">
        <v>90</v>
      </c>
      <c r="E3192">
        <v>0</v>
      </c>
      <c r="F3192">
        <v>63</v>
      </c>
      <c r="G3192">
        <v>0</v>
      </c>
      <c r="H3192">
        <v>0</v>
      </c>
      <c r="I3192">
        <v>0</v>
      </c>
      <c r="K3192">
        <v>1999</v>
      </c>
      <c r="L3192">
        <v>2007</v>
      </c>
    </row>
    <row r="3193" spans="1:12" x14ac:dyDescent="0.25">
      <c r="A3193">
        <v>32</v>
      </c>
      <c r="B3193">
        <v>12497068</v>
      </c>
      <c r="C3193" t="s">
        <v>1446</v>
      </c>
      <c r="D3193">
        <v>101</v>
      </c>
      <c r="E3193">
        <v>0</v>
      </c>
      <c r="F3193">
        <v>70.7</v>
      </c>
      <c r="G3193">
        <v>0</v>
      </c>
      <c r="H3193">
        <v>0</v>
      </c>
      <c r="I3193">
        <v>0</v>
      </c>
      <c r="K3193">
        <v>1994</v>
      </c>
      <c r="L3193">
        <v>2003</v>
      </c>
    </row>
    <row r="3194" spans="1:12" x14ac:dyDescent="0.25">
      <c r="A3194">
        <v>32</v>
      </c>
      <c r="B3194">
        <v>12497069</v>
      </c>
      <c r="C3194" t="s">
        <v>1446</v>
      </c>
      <c r="D3194">
        <v>90</v>
      </c>
      <c r="E3194">
        <v>0</v>
      </c>
      <c r="F3194">
        <v>63</v>
      </c>
      <c r="G3194">
        <v>0</v>
      </c>
      <c r="H3194">
        <v>0</v>
      </c>
      <c r="I3194">
        <v>0</v>
      </c>
      <c r="K3194">
        <v>1994</v>
      </c>
      <c r="L3194">
        <v>2003</v>
      </c>
    </row>
    <row r="3195" spans="1:12" x14ac:dyDescent="0.25">
      <c r="A3195">
        <v>32</v>
      </c>
      <c r="B3195">
        <v>12497070</v>
      </c>
      <c r="C3195" t="s">
        <v>1446</v>
      </c>
      <c r="D3195">
        <v>101</v>
      </c>
      <c r="E3195">
        <v>0</v>
      </c>
      <c r="F3195">
        <v>70.7</v>
      </c>
      <c r="G3195">
        <v>0</v>
      </c>
      <c r="H3195">
        <v>0</v>
      </c>
      <c r="I3195">
        <v>0</v>
      </c>
      <c r="K3195">
        <v>1994</v>
      </c>
      <c r="L3195">
        <v>2003</v>
      </c>
    </row>
    <row r="3196" spans="1:12" x14ac:dyDescent="0.25">
      <c r="A3196">
        <v>32</v>
      </c>
      <c r="B3196">
        <v>12497071</v>
      </c>
      <c r="C3196" t="s">
        <v>1213</v>
      </c>
      <c r="D3196">
        <v>100</v>
      </c>
      <c r="E3196">
        <v>0</v>
      </c>
      <c r="F3196">
        <v>75</v>
      </c>
      <c r="G3196">
        <v>0</v>
      </c>
      <c r="H3196">
        <v>101.57</v>
      </c>
      <c r="I3196">
        <v>0</v>
      </c>
      <c r="K3196">
        <v>1999</v>
      </c>
      <c r="L3196">
        <v>2007</v>
      </c>
    </row>
    <row r="3197" spans="1:12" x14ac:dyDescent="0.25">
      <c r="A3197">
        <v>32</v>
      </c>
      <c r="B3197">
        <v>12497072</v>
      </c>
      <c r="C3197" t="s">
        <v>1447</v>
      </c>
      <c r="D3197">
        <v>91</v>
      </c>
      <c r="E3197">
        <v>0</v>
      </c>
      <c r="F3197">
        <v>63.7</v>
      </c>
      <c r="G3197">
        <v>0</v>
      </c>
      <c r="H3197">
        <v>0</v>
      </c>
      <c r="I3197">
        <v>0</v>
      </c>
      <c r="K3197">
        <v>1999</v>
      </c>
      <c r="L3197">
        <v>2002</v>
      </c>
    </row>
    <row r="3198" spans="1:12" x14ac:dyDescent="0.25">
      <c r="A3198">
        <v>32</v>
      </c>
      <c r="B3198">
        <v>12497074</v>
      </c>
      <c r="C3198" t="s">
        <v>1170</v>
      </c>
      <c r="D3198">
        <v>90</v>
      </c>
      <c r="E3198">
        <v>0</v>
      </c>
      <c r="F3198">
        <v>67.5</v>
      </c>
      <c r="G3198">
        <v>0</v>
      </c>
      <c r="H3198">
        <v>91.41</v>
      </c>
      <c r="I3198">
        <v>0</v>
      </c>
      <c r="K3198">
        <v>2002</v>
      </c>
      <c r="L3198">
        <v>2006</v>
      </c>
    </row>
    <row r="3199" spans="1:12" x14ac:dyDescent="0.25">
      <c r="A3199">
        <v>32</v>
      </c>
      <c r="B3199">
        <v>12497075</v>
      </c>
      <c r="C3199" t="s">
        <v>1050</v>
      </c>
      <c r="D3199">
        <v>90</v>
      </c>
      <c r="E3199">
        <v>0</v>
      </c>
      <c r="F3199">
        <v>63</v>
      </c>
      <c r="G3199">
        <v>0</v>
      </c>
      <c r="H3199">
        <v>0</v>
      </c>
      <c r="I3199">
        <v>0</v>
      </c>
      <c r="K3199">
        <v>2002</v>
      </c>
      <c r="L3199">
        <v>2006</v>
      </c>
    </row>
    <row r="3200" spans="1:12" x14ac:dyDescent="0.25">
      <c r="A3200">
        <v>32</v>
      </c>
      <c r="B3200">
        <v>12497076</v>
      </c>
      <c r="C3200" t="s">
        <v>1091</v>
      </c>
      <c r="D3200">
        <v>65</v>
      </c>
      <c r="E3200">
        <v>0</v>
      </c>
      <c r="F3200">
        <v>45.5</v>
      </c>
      <c r="G3200">
        <v>0</v>
      </c>
      <c r="H3200">
        <v>0</v>
      </c>
      <c r="I3200">
        <v>0</v>
      </c>
      <c r="K3200">
        <v>2000</v>
      </c>
      <c r="L3200">
        <v>2005</v>
      </c>
    </row>
    <row r="3201" spans="1:12" x14ac:dyDescent="0.25">
      <c r="A3201">
        <v>32</v>
      </c>
      <c r="B3201">
        <v>12497090</v>
      </c>
      <c r="C3201" t="s">
        <v>943</v>
      </c>
      <c r="D3201">
        <v>55</v>
      </c>
      <c r="E3201">
        <v>0</v>
      </c>
      <c r="F3201">
        <v>38.5</v>
      </c>
      <c r="G3201">
        <v>0</v>
      </c>
      <c r="H3201">
        <v>0</v>
      </c>
      <c r="I3201">
        <v>0</v>
      </c>
      <c r="K3201">
        <v>2000</v>
      </c>
      <c r="L3201">
        <v>2005</v>
      </c>
    </row>
    <row r="3202" spans="1:12" x14ac:dyDescent="0.25">
      <c r="A3202">
        <v>32</v>
      </c>
      <c r="B3202">
        <v>12497092</v>
      </c>
      <c r="C3202" t="s">
        <v>945</v>
      </c>
      <c r="D3202">
        <v>30</v>
      </c>
      <c r="E3202">
        <v>0</v>
      </c>
      <c r="F3202">
        <v>22.5</v>
      </c>
      <c r="G3202">
        <v>0</v>
      </c>
      <c r="H3202">
        <v>0</v>
      </c>
      <c r="I3202">
        <v>0</v>
      </c>
      <c r="K3202">
        <v>2001</v>
      </c>
      <c r="L3202">
        <v>2005</v>
      </c>
    </row>
    <row r="3203" spans="1:12" x14ac:dyDescent="0.25">
      <c r="A3203">
        <v>32</v>
      </c>
      <c r="B3203">
        <v>12497093</v>
      </c>
      <c r="C3203" t="s">
        <v>1448</v>
      </c>
      <c r="D3203">
        <v>90</v>
      </c>
      <c r="E3203">
        <v>0</v>
      </c>
      <c r="F3203">
        <v>67.5</v>
      </c>
      <c r="G3203">
        <v>0</v>
      </c>
      <c r="H3203">
        <v>0</v>
      </c>
      <c r="I3203">
        <v>0</v>
      </c>
      <c r="K3203">
        <v>2001</v>
      </c>
      <c r="L3203">
        <v>2005</v>
      </c>
    </row>
    <row r="3204" spans="1:12" x14ac:dyDescent="0.25">
      <c r="A3204">
        <v>32</v>
      </c>
      <c r="B3204">
        <v>12497096</v>
      </c>
      <c r="C3204" t="s">
        <v>1449</v>
      </c>
      <c r="D3204">
        <v>302</v>
      </c>
      <c r="E3204">
        <v>0</v>
      </c>
      <c r="F3204">
        <v>211.4</v>
      </c>
      <c r="G3204">
        <v>0</v>
      </c>
      <c r="H3204">
        <v>0</v>
      </c>
      <c r="I3204">
        <v>0</v>
      </c>
      <c r="K3204">
        <v>2000</v>
      </c>
      <c r="L3204">
        <v>2005</v>
      </c>
    </row>
    <row r="3205" spans="1:12" x14ac:dyDescent="0.25">
      <c r="A3205">
        <v>32</v>
      </c>
      <c r="B3205">
        <v>12497104</v>
      </c>
      <c r="C3205" t="s">
        <v>1450</v>
      </c>
      <c r="D3205">
        <v>150</v>
      </c>
      <c r="E3205">
        <v>0</v>
      </c>
      <c r="F3205">
        <v>105</v>
      </c>
      <c r="G3205">
        <v>0</v>
      </c>
      <c r="H3205">
        <v>0</v>
      </c>
      <c r="I3205">
        <v>0</v>
      </c>
      <c r="K3205">
        <v>2000</v>
      </c>
      <c r="L3205">
        <v>2005</v>
      </c>
    </row>
    <row r="3206" spans="1:12" x14ac:dyDescent="0.25">
      <c r="A3206">
        <v>32</v>
      </c>
      <c r="B3206">
        <v>12497105</v>
      </c>
      <c r="C3206" t="s">
        <v>1451</v>
      </c>
      <c r="D3206">
        <v>150</v>
      </c>
      <c r="E3206">
        <v>0</v>
      </c>
      <c r="F3206">
        <v>105</v>
      </c>
      <c r="G3206">
        <v>0</v>
      </c>
      <c r="H3206">
        <v>0</v>
      </c>
      <c r="I3206">
        <v>0</v>
      </c>
      <c r="K3206">
        <v>2000</v>
      </c>
      <c r="L3206">
        <v>2005</v>
      </c>
    </row>
    <row r="3207" spans="1:12" x14ac:dyDescent="0.25">
      <c r="A3207">
        <v>32</v>
      </c>
      <c r="B3207">
        <v>12497106</v>
      </c>
      <c r="C3207" t="s">
        <v>1450</v>
      </c>
      <c r="D3207">
        <v>150</v>
      </c>
      <c r="E3207">
        <v>0</v>
      </c>
      <c r="F3207">
        <v>105</v>
      </c>
      <c r="G3207">
        <v>0</v>
      </c>
      <c r="H3207">
        <v>0</v>
      </c>
      <c r="I3207">
        <v>0</v>
      </c>
      <c r="K3207">
        <v>2000</v>
      </c>
      <c r="L3207">
        <v>2005</v>
      </c>
    </row>
    <row r="3208" spans="1:12" x14ac:dyDescent="0.25">
      <c r="A3208">
        <v>32</v>
      </c>
      <c r="B3208">
        <v>12497107</v>
      </c>
      <c r="C3208" t="s">
        <v>1451</v>
      </c>
      <c r="D3208">
        <v>150</v>
      </c>
      <c r="E3208">
        <v>0</v>
      </c>
      <c r="F3208">
        <v>105</v>
      </c>
      <c r="G3208">
        <v>0</v>
      </c>
      <c r="H3208">
        <v>0</v>
      </c>
      <c r="I3208">
        <v>0</v>
      </c>
      <c r="K3208">
        <v>2000</v>
      </c>
      <c r="L3208">
        <v>2006</v>
      </c>
    </row>
    <row r="3209" spans="1:12" x14ac:dyDescent="0.25">
      <c r="A3209">
        <v>32</v>
      </c>
      <c r="B3209">
        <v>12497108</v>
      </c>
      <c r="C3209" t="s">
        <v>1450</v>
      </c>
      <c r="D3209">
        <v>159</v>
      </c>
      <c r="E3209">
        <v>0</v>
      </c>
      <c r="F3209">
        <v>111.3</v>
      </c>
      <c r="G3209">
        <v>0</v>
      </c>
      <c r="H3209">
        <v>0</v>
      </c>
      <c r="I3209">
        <v>0</v>
      </c>
      <c r="K3209">
        <v>2000</v>
      </c>
      <c r="L3209">
        <v>2005</v>
      </c>
    </row>
    <row r="3210" spans="1:12" x14ac:dyDescent="0.25">
      <c r="A3210">
        <v>32</v>
      </c>
      <c r="B3210">
        <v>12497109</v>
      </c>
      <c r="C3210" t="s">
        <v>1451</v>
      </c>
      <c r="D3210">
        <v>159</v>
      </c>
      <c r="E3210">
        <v>0</v>
      </c>
      <c r="F3210">
        <v>111.3</v>
      </c>
      <c r="G3210">
        <v>0</v>
      </c>
      <c r="H3210">
        <v>0</v>
      </c>
      <c r="I3210">
        <v>0</v>
      </c>
      <c r="K3210">
        <v>2000</v>
      </c>
      <c r="L3210">
        <v>2005</v>
      </c>
    </row>
    <row r="3211" spans="1:12" x14ac:dyDescent="0.25">
      <c r="A3211">
        <v>32</v>
      </c>
      <c r="B3211">
        <v>12497110</v>
      </c>
      <c r="C3211" t="s">
        <v>1450</v>
      </c>
      <c r="D3211">
        <v>159</v>
      </c>
      <c r="E3211">
        <v>0</v>
      </c>
      <c r="F3211">
        <v>111.3</v>
      </c>
      <c r="G3211">
        <v>0</v>
      </c>
      <c r="H3211">
        <v>0</v>
      </c>
      <c r="I3211">
        <v>0</v>
      </c>
      <c r="K3211">
        <v>2000</v>
      </c>
      <c r="L3211">
        <v>2005</v>
      </c>
    </row>
    <row r="3212" spans="1:12" x14ac:dyDescent="0.25">
      <c r="A3212">
        <v>32</v>
      </c>
      <c r="B3212">
        <v>12497111</v>
      </c>
      <c r="C3212" t="s">
        <v>1451</v>
      </c>
      <c r="D3212">
        <v>159</v>
      </c>
      <c r="E3212">
        <v>0</v>
      </c>
      <c r="F3212">
        <v>111.3</v>
      </c>
      <c r="G3212">
        <v>0</v>
      </c>
      <c r="H3212">
        <v>0</v>
      </c>
      <c r="I3212">
        <v>0</v>
      </c>
      <c r="K3212">
        <v>1995</v>
      </c>
      <c r="L3212">
        <v>2005</v>
      </c>
    </row>
    <row r="3213" spans="1:12" x14ac:dyDescent="0.25">
      <c r="A3213">
        <v>32</v>
      </c>
      <c r="B3213">
        <v>12497112</v>
      </c>
      <c r="C3213" t="s">
        <v>1451</v>
      </c>
      <c r="D3213">
        <v>140</v>
      </c>
      <c r="E3213">
        <v>0</v>
      </c>
      <c r="F3213">
        <v>98</v>
      </c>
      <c r="G3213">
        <v>0</v>
      </c>
      <c r="H3213">
        <v>0</v>
      </c>
      <c r="I3213">
        <v>0</v>
      </c>
      <c r="K3213">
        <v>2000</v>
      </c>
      <c r="L3213">
        <v>2005</v>
      </c>
    </row>
    <row r="3214" spans="1:12" x14ac:dyDescent="0.25">
      <c r="A3214">
        <v>32</v>
      </c>
      <c r="B3214">
        <v>12497113</v>
      </c>
      <c r="C3214" t="s">
        <v>1452</v>
      </c>
      <c r="D3214">
        <v>150</v>
      </c>
      <c r="E3214">
        <v>0</v>
      </c>
      <c r="F3214">
        <v>105</v>
      </c>
      <c r="G3214">
        <v>0</v>
      </c>
      <c r="H3214">
        <v>0</v>
      </c>
      <c r="I3214">
        <v>0</v>
      </c>
      <c r="K3214">
        <v>2000</v>
      </c>
      <c r="L3214">
        <v>2005</v>
      </c>
    </row>
    <row r="3215" spans="1:12" x14ac:dyDescent="0.25">
      <c r="A3215">
        <v>32</v>
      </c>
      <c r="B3215">
        <v>12497114</v>
      </c>
      <c r="C3215" t="s">
        <v>1453</v>
      </c>
      <c r="D3215">
        <v>25</v>
      </c>
      <c r="E3215">
        <v>0</v>
      </c>
      <c r="F3215">
        <v>17.5</v>
      </c>
      <c r="G3215">
        <v>0</v>
      </c>
      <c r="H3215">
        <v>0</v>
      </c>
      <c r="I3215">
        <v>0</v>
      </c>
      <c r="K3215">
        <v>2000</v>
      </c>
      <c r="L3215">
        <v>2000</v>
      </c>
    </row>
    <row r="3216" spans="1:12" x14ac:dyDescent="0.25">
      <c r="A3216">
        <v>32</v>
      </c>
      <c r="B3216">
        <v>12497115</v>
      </c>
      <c r="C3216" t="s">
        <v>1454</v>
      </c>
      <c r="D3216">
        <v>30</v>
      </c>
      <c r="E3216">
        <v>0</v>
      </c>
      <c r="F3216">
        <v>22.5</v>
      </c>
      <c r="G3216">
        <v>0</v>
      </c>
      <c r="H3216">
        <v>0</v>
      </c>
      <c r="I3216">
        <v>0</v>
      </c>
      <c r="K3216">
        <v>2000</v>
      </c>
      <c r="L3216">
        <v>2005</v>
      </c>
    </row>
    <row r="3217" spans="1:12" x14ac:dyDescent="0.25">
      <c r="A3217">
        <v>32</v>
      </c>
      <c r="B3217">
        <v>12497116</v>
      </c>
      <c r="C3217" t="s">
        <v>790</v>
      </c>
      <c r="D3217">
        <v>72</v>
      </c>
      <c r="E3217">
        <v>0</v>
      </c>
      <c r="F3217">
        <v>50.4</v>
      </c>
      <c r="G3217">
        <v>0</v>
      </c>
      <c r="H3217">
        <v>0</v>
      </c>
      <c r="I3217">
        <v>0</v>
      </c>
      <c r="K3217">
        <v>2000</v>
      </c>
      <c r="L3217">
        <v>2006</v>
      </c>
    </row>
    <row r="3218" spans="1:12" x14ac:dyDescent="0.25">
      <c r="A3218">
        <v>32</v>
      </c>
      <c r="B3218">
        <v>12497117</v>
      </c>
      <c r="C3218" t="s">
        <v>293</v>
      </c>
      <c r="D3218">
        <v>72</v>
      </c>
      <c r="E3218">
        <v>0</v>
      </c>
      <c r="F3218">
        <v>50.4</v>
      </c>
      <c r="G3218">
        <v>0</v>
      </c>
      <c r="H3218">
        <v>0</v>
      </c>
      <c r="I3218">
        <v>0</v>
      </c>
      <c r="K3218">
        <v>2000</v>
      </c>
      <c r="L3218">
        <v>2006</v>
      </c>
    </row>
    <row r="3219" spans="1:12" x14ac:dyDescent="0.25">
      <c r="A3219">
        <v>32</v>
      </c>
      <c r="B3219">
        <v>12497118</v>
      </c>
      <c r="C3219" t="s">
        <v>790</v>
      </c>
      <c r="D3219">
        <v>33</v>
      </c>
      <c r="E3219">
        <v>0</v>
      </c>
      <c r="F3219">
        <v>23.1</v>
      </c>
      <c r="G3219">
        <v>0</v>
      </c>
      <c r="H3219">
        <v>0</v>
      </c>
      <c r="I3219">
        <v>0</v>
      </c>
      <c r="K3219">
        <v>2000</v>
      </c>
      <c r="L3219">
        <v>2001</v>
      </c>
    </row>
    <row r="3220" spans="1:12" x14ac:dyDescent="0.25">
      <c r="A3220">
        <v>32</v>
      </c>
      <c r="B3220">
        <v>12497119</v>
      </c>
      <c r="C3220" t="s">
        <v>790</v>
      </c>
      <c r="D3220">
        <v>72</v>
      </c>
      <c r="E3220">
        <v>0</v>
      </c>
      <c r="F3220">
        <v>50.4</v>
      </c>
      <c r="G3220">
        <v>0</v>
      </c>
      <c r="H3220">
        <v>0</v>
      </c>
      <c r="I3220">
        <v>0</v>
      </c>
      <c r="K3220">
        <v>2000</v>
      </c>
      <c r="L3220">
        <v>2006</v>
      </c>
    </row>
    <row r="3221" spans="1:12" x14ac:dyDescent="0.25">
      <c r="A3221">
        <v>32</v>
      </c>
      <c r="B3221">
        <v>12497120</v>
      </c>
      <c r="C3221" t="s">
        <v>790</v>
      </c>
      <c r="D3221">
        <v>75</v>
      </c>
      <c r="E3221">
        <v>0</v>
      </c>
      <c r="F3221">
        <v>52.5</v>
      </c>
      <c r="G3221">
        <v>0</v>
      </c>
      <c r="H3221">
        <v>0</v>
      </c>
      <c r="I3221">
        <v>0</v>
      </c>
      <c r="K3221">
        <v>2000</v>
      </c>
      <c r="L3221">
        <v>2006</v>
      </c>
    </row>
    <row r="3222" spans="1:12" x14ac:dyDescent="0.25">
      <c r="A3222">
        <v>32</v>
      </c>
      <c r="B3222">
        <v>12497121</v>
      </c>
      <c r="C3222" t="s">
        <v>1455</v>
      </c>
      <c r="D3222">
        <v>33</v>
      </c>
      <c r="E3222">
        <v>0</v>
      </c>
      <c r="F3222">
        <v>23.1</v>
      </c>
      <c r="G3222">
        <v>0</v>
      </c>
      <c r="H3222">
        <v>0</v>
      </c>
      <c r="I3222">
        <v>0</v>
      </c>
      <c r="K3222">
        <v>2000</v>
      </c>
      <c r="L3222">
        <v>2001</v>
      </c>
    </row>
    <row r="3223" spans="1:12" x14ac:dyDescent="0.25">
      <c r="A3223">
        <v>32</v>
      </c>
      <c r="B3223">
        <v>12497122</v>
      </c>
      <c r="C3223" t="s">
        <v>1083</v>
      </c>
      <c r="D3223">
        <v>75</v>
      </c>
      <c r="E3223">
        <v>0</v>
      </c>
      <c r="F3223">
        <v>52.5</v>
      </c>
      <c r="G3223">
        <v>0</v>
      </c>
      <c r="H3223">
        <v>0</v>
      </c>
      <c r="I3223">
        <v>0</v>
      </c>
      <c r="K3223">
        <v>2000</v>
      </c>
      <c r="L3223">
        <v>2006</v>
      </c>
    </row>
    <row r="3224" spans="1:12" x14ac:dyDescent="0.25">
      <c r="A3224">
        <v>32</v>
      </c>
      <c r="B3224">
        <v>12497123</v>
      </c>
      <c r="C3224" t="s">
        <v>1083</v>
      </c>
      <c r="D3224">
        <v>75</v>
      </c>
      <c r="E3224">
        <v>0</v>
      </c>
      <c r="F3224">
        <v>52.5</v>
      </c>
      <c r="G3224">
        <v>0</v>
      </c>
      <c r="H3224">
        <v>0</v>
      </c>
      <c r="I3224">
        <v>0</v>
      </c>
      <c r="K3224">
        <v>2000</v>
      </c>
      <c r="L3224">
        <v>2006</v>
      </c>
    </row>
    <row r="3225" spans="1:12" x14ac:dyDescent="0.25">
      <c r="A3225">
        <v>32</v>
      </c>
      <c r="B3225">
        <v>12497124</v>
      </c>
      <c r="C3225" t="s">
        <v>1456</v>
      </c>
      <c r="D3225">
        <v>65</v>
      </c>
      <c r="E3225">
        <v>0</v>
      </c>
      <c r="F3225">
        <v>45.5</v>
      </c>
      <c r="G3225">
        <v>0</v>
      </c>
      <c r="H3225">
        <v>0</v>
      </c>
      <c r="I3225">
        <v>0</v>
      </c>
      <c r="K3225">
        <v>2000</v>
      </c>
      <c r="L3225">
        <v>2001</v>
      </c>
    </row>
    <row r="3226" spans="1:12" x14ac:dyDescent="0.25">
      <c r="A3226">
        <v>32</v>
      </c>
      <c r="B3226">
        <v>12497125</v>
      </c>
      <c r="C3226" t="s">
        <v>1457</v>
      </c>
      <c r="D3226">
        <v>75</v>
      </c>
      <c r="E3226">
        <v>0</v>
      </c>
      <c r="F3226">
        <v>52.5</v>
      </c>
      <c r="G3226">
        <v>0</v>
      </c>
      <c r="H3226">
        <v>0</v>
      </c>
      <c r="I3226">
        <v>0</v>
      </c>
      <c r="K3226">
        <v>2000</v>
      </c>
      <c r="L3226">
        <v>2006</v>
      </c>
    </row>
    <row r="3227" spans="1:12" x14ac:dyDescent="0.25">
      <c r="A3227">
        <v>32</v>
      </c>
      <c r="B3227">
        <v>12497126</v>
      </c>
      <c r="C3227" t="s">
        <v>1458</v>
      </c>
      <c r="D3227">
        <v>75</v>
      </c>
      <c r="E3227">
        <v>0</v>
      </c>
      <c r="F3227">
        <v>56.25</v>
      </c>
      <c r="G3227">
        <v>0</v>
      </c>
      <c r="H3227">
        <v>0</v>
      </c>
      <c r="I3227">
        <v>0</v>
      </c>
      <c r="K3227">
        <v>2000</v>
      </c>
      <c r="L3227">
        <v>2006</v>
      </c>
    </row>
    <row r="3228" spans="1:12" x14ac:dyDescent="0.25">
      <c r="A3228">
        <v>32</v>
      </c>
      <c r="B3228">
        <v>12497127</v>
      </c>
      <c r="C3228" t="s">
        <v>1459</v>
      </c>
      <c r="D3228">
        <v>65</v>
      </c>
      <c r="E3228">
        <v>0</v>
      </c>
      <c r="F3228">
        <v>45.5</v>
      </c>
      <c r="G3228">
        <v>0</v>
      </c>
      <c r="H3228">
        <v>0</v>
      </c>
      <c r="I3228">
        <v>0</v>
      </c>
      <c r="K3228">
        <v>2000</v>
      </c>
      <c r="L3228">
        <v>2001</v>
      </c>
    </row>
    <row r="3229" spans="1:12" x14ac:dyDescent="0.25">
      <c r="A3229">
        <v>32</v>
      </c>
      <c r="B3229">
        <v>12497128</v>
      </c>
      <c r="C3229" t="s">
        <v>1460</v>
      </c>
      <c r="D3229">
        <v>75</v>
      </c>
      <c r="E3229">
        <v>0</v>
      </c>
      <c r="F3229">
        <v>52.5</v>
      </c>
      <c r="G3229">
        <v>0</v>
      </c>
      <c r="H3229">
        <v>0</v>
      </c>
      <c r="I3229">
        <v>0</v>
      </c>
      <c r="K3229">
        <v>2000</v>
      </c>
      <c r="L3229">
        <v>2006</v>
      </c>
    </row>
    <row r="3230" spans="1:12" x14ac:dyDescent="0.25">
      <c r="A3230">
        <v>32</v>
      </c>
      <c r="B3230">
        <v>12497129</v>
      </c>
      <c r="C3230" t="s">
        <v>293</v>
      </c>
      <c r="D3230">
        <v>75</v>
      </c>
      <c r="E3230">
        <v>0</v>
      </c>
      <c r="F3230">
        <v>52.5</v>
      </c>
      <c r="G3230">
        <v>0</v>
      </c>
      <c r="H3230">
        <v>0</v>
      </c>
      <c r="I3230">
        <v>0</v>
      </c>
      <c r="K3230">
        <v>2000</v>
      </c>
      <c r="L3230">
        <v>2006</v>
      </c>
    </row>
    <row r="3231" spans="1:12" x14ac:dyDescent="0.25">
      <c r="A3231">
        <v>32</v>
      </c>
      <c r="B3231">
        <v>12497130</v>
      </c>
      <c r="C3231" t="s">
        <v>1461</v>
      </c>
      <c r="D3231">
        <v>65</v>
      </c>
      <c r="E3231">
        <v>0</v>
      </c>
      <c r="F3231">
        <v>45.5</v>
      </c>
      <c r="G3231">
        <v>0</v>
      </c>
      <c r="H3231">
        <v>0</v>
      </c>
      <c r="I3231">
        <v>0</v>
      </c>
      <c r="K3231">
        <v>2000</v>
      </c>
      <c r="L3231">
        <v>2001</v>
      </c>
    </row>
    <row r="3232" spans="1:12" x14ac:dyDescent="0.25">
      <c r="A3232">
        <v>32</v>
      </c>
      <c r="B3232">
        <v>12497131</v>
      </c>
      <c r="C3232" t="s">
        <v>1462</v>
      </c>
      <c r="D3232">
        <v>75</v>
      </c>
      <c r="E3232">
        <v>0</v>
      </c>
      <c r="F3232">
        <v>52.5</v>
      </c>
      <c r="G3232">
        <v>0</v>
      </c>
      <c r="H3232">
        <v>0</v>
      </c>
      <c r="I3232">
        <v>0</v>
      </c>
      <c r="K3232">
        <v>2000</v>
      </c>
      <c r="L3232">
        <v>2006</v>
      </c>
    </row>
    <row r="3233" spans="1:12" x14ac:dyDescent="0.25">
      <c r="A3233">
        <v>32</v>
      </c>
      <c r="B3233">
        <v>12497132</v>
      </c>
      <c r="C3233" t="s">
        <v>1463</v>
      </c>
      <c r="D3233">
        <v>72</v>
      </c>
      <c r="E3233">
        <v>0</v>
      </c>
      <c r="F3233">
        <v>50.4</v>
      </c>
      <c r="G3233">
        <v>0</v>
      </c>
      <c r="H3233">
        <v>0</v>
      </c>
      <c r="I3233">
        <v>0</v>
      </c>
      <c r="K3233">
        <v>2000</v>
      </c>
      <c r="L3233">
        <v>2006</v>
      </c>
    </row>
    <row r="3234" spans="1:12" x14ac:dyDescent="0.25">
      <c r="A3234">
        <v>32</v>
      </c>
      <c r="B3234">
        <v>12497133</v>
      </c>
      <c r="C3234" t="s">
        <v>1464</v>
      </c>
      <c r="D3234">
        <v>65</v>
      </c>
      <c r="E3234">
        <v>0</v>
      </c>
      <c r="F3234">
        <v>45.5</v>
      </c>
      <c r="G3234">
        <v>0</v>
      </c>
      <c r="H3234">
        <v>0</v>
      </c>
      <c r="I3234">
        <v>0</v>
      </c>
      <c r="K3234">
        <v>2000</v>
      </c>
      <c r="L3234">
        <v>2001</v>
      </c>
    </row>
    <row r="3235" spans="1:12" x14ac:dyDescent="0.25">
      <c r="A3235">
        <v>32</v>
      </c>
      <c r="B3235">
        <v>12497134</v>
      </c>
      <c r="C3235" t="s">
        <v>1465</v>
      </c>
      <c r="D3235">
        <v>205</v>
      </c>
      <c r="E3235">
        <v>0</v>
      </c>
      <c r="F3235">
        <v>143.5</v>
      </c>
      <c r="G3235">
        <v>0</v>
      </c>
      <c r="H3235">
        <v>0</v>
      </c>
      <c r="I3235">
        <v>0</v>
      </c>
      <c r="K3235">
        <v>2000</v>
      </c>
      <c r="L3235">
        <v>2005</v>
      </c>
    </row>
    <row r="3236" spans="1:12" x14ac:dyDescent="0.25">
      <c r="A3236">
        <v>32</v>
      </c>
      <c r="B3236">
        <v>12497136</v>
      </c>
      <c r="C3236" t="s">
        <v>1466</v>
      </c>
      <c r="D3236">
        <v>185</v>
      </c>
      <c r="E3236">
        <v>0</v>
      </c>
      <c r="F3236">
        <v>129.5</v>
      </c>
      <c r="G3236">
        <v>0</v>
      </c>
      <c r="H3236">
        <v>0</v>
      </c>
      <c r="I3236">
        <v>0</v>
      </c>
      <c r="K3236">
        <v>1994</v>
      </c>
      <c r="L3236">
        <v>2004</v>
      </c>
    </row>
    <row r="3237" spans="1:12" x14ac:dyDescent="0.25">
      <c r="A3237">
        <v>32</v>
      </c>
      <c r="B3237">
        <v>12497137</v>
      </c>
      <c r="C3237" t="s">
        <v>1467</v>
      </c>
      <c r="D3237">
        <v>289</v>
      </c>
      <c r="E3237">
        <v>0</v>
      </c>
      <c r="F3237">
        <v>202.3</v>
      </c>
      <c r="G3237">
        <v>0</v>
      </c>
      <c r="H3237">
        <v>0</v>
      </c>
      <c r="I3237">
        <v>0</v>
      </c>
      <c r="K3237">
        <v>1999</v>
      </c>
      <c r="L3237">
        <v>2002</v>
      </c>
    </row>
    <row r="3238" spans="1:12" x14ac:dyDescent="0.25">
      <c r="A3238">
        <v>32</v>
      </c>
      <c r="B3238">
        <v>12497138</v>
      </c>
      <c r="C3238" t="s">
        <v>796</v>
      </c>
      <c r="D3238">
        <v>280</v>
      </c>
      <c r="E3238">
        <v>0</v>
      </c>
      <c r="F3238">
        <v>210</v>
      </c>
      <c r="G3238">
        <v>0</v>
      </c>
      <c r="H3238">
        <v>284.39999999999998</v>
      </c>
      <c r="I3238">
        <v>0</v>
      </c>
      <c r="K3238">
        <v>2000</v>
      </c>
      <c r="L3238">
        <v>2002</v>
      </c>
    </row>
    <row r="3239" spans="1:12" x14ac:dyDescent="0.25">
      <c r="A3239">
        <v>32</v>
      </c>
      <c r="B3239">
        <v>12497148</v>
      </c>
      <c r="C3239" t="s">
        <v>1468</v>
      </c>
      <c r="D3239">
        <v>129</v>
      </c>
      <c r="E3239">
        <v>0</v>
      </c>
      <c r="F3239">
        <v>90.3</v>
      </c>
      <c r="G3239">
        <v>0</v>
      </c>
      <c r="H3239">
        <v>0</v>
      </c>
      <c r="I3239">
        <v>0</v>
      </c>
      <c r="K3239">
        <v>2000</v>
      </c>
      <c r="L3239">
        <v>2003</v>
      </c>
    </row>
    <row r="3240" spans="1:12" x14ac:dyDescent="0.25">
      <c r="A3240">
        <v>32</v>
      </c>
      <c r="B3240">
        <v>12497149</v>
      </c>
      <c r="C3240" t="s">
        <v>1468</v>
      </c>
      <c r="D3240">
        <v>129</v>
      </c>
      <c r="E3240">
        <v>0</v>
      </c>
      <c r="F3240">
        <v>90.3</v>
      </c>
      <c r="G3240">
        <v>0</v>
      </c>
      <c r="H3240">
        <v>0</v>
      </c>
      <c r="I3240">
        <v>0</v>
      </c>
      <c r="K3240">
        <v>2000</v>
      </c>
      <c r="L3240">
        <v>2003</v>
      </c>
    </row>
    <row r="3241" spans="1:12" x14ac:dyDescent="0.25">
      <c r="A3241">
        <v>32</v>
      </c>
      <c r="B3241">
        <v>12497150</v>
      </c>
      <c r="C3241" t="s">
        <v>1469</v>
      </c>
      <c r="D3241">
        <v>129</v>
      </c>
      <c r="E3241">
        <v>0</v>
      </c>
      <c r="F3241">
        <v>90.3</v>
      </c>
      <c r="G3241">
        <v>0</v>
      </c>
      <c r="H3241">
        <v>0</v>
      </c>
      <c r="I3241">
        <v>0</v>
      </c>
      <c r="K3241">
        <v>2000</v>
      </c>
      <c r="L3241">
        <v>2003</v>
      </c>
    </row>
    <row r="3242" spans="1:12" x14ac:dyDescent="0.25">
      <c r="A3242">
        <v>32</v>
      </c>
      <c r="B3242">
        <v>12497151</v>
      </c>
      <c r="C3242" t="s">
        <v>1469</v>
      </c>
      <c r="D3242">
        <v>129</v>
      </c>
      <c r="E3242">
        <v>0</v>
      </c>
      <c r="F3242">
        <v>90.3</v>
      </c>
      <c r="G3242">
        <v>0</v>
      </c>
      <c r="H3242">
        <v>0</v>
      </c>
      <c r="I3242">
        <v>0</v>
      </c>
      <c r="K3242">
        <v>2000</v>
      </c>
      <c r="L3242">
        <v>2003</v>
      </c>
    </row>
    <row r="3243" spans="1:12" x14ac:dyDescent="0.25">
      <c r="A3243">
        <v>32</v>
      </c>
      <c r="B3243">
        <v>12497155</v>
      </c>
      <c r="C3243" t="s">
        <v>1083</v>
      </c>
      <c r="D3243">
        <v>144</v>
      </c>
      <c r="E3243">
        <v>0</v>
      </c>
      <c r="F3243">
        <v>100.8</v>
      </c>
      <c r="G3243">
        <v>0</v>
      </c>
      <c r="H3243">
        <v>0</v>
      </c>
      <c r="I3243">
        <v>0</v>
      </c>
      <c r="K3243">
        <v>2000</v>
      </c>
      <c r="L3243">
        <v>2004</v>
      </c>
    </row>
    <row r="3244" spans="1:12" x14ac:dyDescent="0.25">
      <c r="A3244">
        <v>32</v>
      </c>
      <c r="B3244">
        <v>12497156</v>
      </c>
      <c r="C3244" t="s">
        <v>1470</v>
      </c>
      <c r="D3244">
        <v>165</v>
      </c>
      <c r="E3244">
        <v>0</v>
      </c>
      <c r="F3244">
        <v>123.75</v>
      </c>
      <c r="G3244">
        <v>0</v>
      </c>
      <c r="H3244">
        <v>0</v>
      </c>
      <c r="I3244">
        <v>0</v>
      </c>
      <c r="K3244">
        <v>2000</v>
      </c>
      <c r="L3244">
        <v>2006</v>
      </c>
    </row>
    <row r="3245" spans="1:12" x14ac:dyDescent="0.25">
      <c r="A3245">
        <v>32</v>
      </c>
      <c r="B3245">
        <v>12497157</v>
      </c>
      <c r="C3245" t="s">
        <v>1083</v>
      </c>
      <c r="D3245">
        <v>144</v>
      </c>
      <c r="E3245">
        <v>0</v>
      </c>
      <c r="F3245">
        <v>100.8</v>
      </c>
      <c r="G3245">
        <v>0</v>
      </c>
      <c r="H3245">
        <v>0</v>
      </c>
      <c r="I3245">
        <v>0</v>
      </c>
      <c r="K3245">
        <v>2000</v>
      </c>
      <c r="L3245">
        <v>2004</v>
      </c>
    </row>
    <row r="3246" spans="1:12" x14ac:dyDescent="0.25">
      <c r="A3246">
        <v>32</v>
      </c>
      <c r="B3246">
        <v>12497158</v>
      </c>
      <c r="C3246" t="s">
        <v>1471</v>
      </c>
      <c r="D3246">
        <v>150</v>
      </c>
      <c r="E3246">
        <v>0</v>
      </c>
      <c r="F3246">
        <v>112.5</v>
      </c>
      <c r="G3246">
        <v>0</v>
      </c>
      <c r="H3246">
        <v>0</v>
      </c>
      <c r="I3246">
        <v>0</v>
      </c>
      <c r="K3246">
        <v>2000</v>
      </c>
      <c r="L3246">
        <v>2006</v>
      </c>
    </row>
    <row r="3247" spans="1:12" x14ac:dyDescent="0.25">
      <c r="A3247">
        <v>32</v>
      </c>
      <c r="B3247">
        <v>12497159</v>
      </c>
      <c r="C3247" t="s">
        <v>1472</v>
      </c>
      <c r="D3247">
        <v>150</v>
      </c>
      <c r="E3247">
        <v>0</v>
      </c>
      <c r="F3247">
        <v>112.5</v>
      </c>
      <c r="G3247">
        <v>0</v>
      </c>
      <c r="H3247">
        <v>0</v>
      </c>
      <c r="I3247">
        <v>0</v>
      </c>
      <c r="K3247">
        <v>2000</v>
      </c>
      <c r="L3247">
        <v>2014</v>
      </c>
    </row>
    <row r="3248" spans="1:12" x14ac:dyDescent="0.25">
      <c r="A3248">
        <v>32</v>
      </c>
      <c r="B3248">
        <v>12497160</v>
      </c>
      <c r="C3248" t="s">
        <v>1473</v>
      </c>
      <c r="D3248">
        <v>150</v>
      </c>
      <c r="E3248">
        <v>0</v>
      </c>
      <c r="F3248">
        <v>112.5</v>
      </c>
      <c r="G3248">
        <v>0</v>
      </c>
      <c r="H3248">
        <v>0</v>
      </c>
      <c r="I3248">
        <v>0</v>
      </c>
      <c r="K3248">
        <v>2000</v>
      </c>
      <c r="L3248">
        <v>2014</v>
      </c>
    </row>
    <row r="3249" spans="1:12" x14ac:dyDescent="0.25">
      <c r="A3249">
        <v>32</v>
      </c>
      <c r="B3249">
        <v>12497161</v>
      </c>
      <c r="C3249" t="s">
        <v>1474</v>
      </c>
      <c r="D3249">
        <v>61</v>
      </c>
      <c r="E3249">
        <v>0</v>
      </c>
      <c r="F3249">
        <v>42.7</v>
      </c>
      <c r="G3249">
        <v>0</v>
      </c>
      <c r="H3249">
        <v>0</v>
      </c>
      <c r="I3249">
        <v>0</v>
      </c>
      <c r="K3249">
        <v>2000</v>
      </c>
      <c r="L3249">
        <v>2001</v>
      </c>
    </row>
    <row r="3250" spans="1:12" x14ac:dyDescent="0.25">
      <c r="A3250">
        <v>32</v>
      </c>
      <c r="B3250">
        <v>12497162</v>
      </c>
      <c r="C3250" t="s">
        <v>250</v>
      </c>
      <c r="D3250">
        <v>90</v>
      </c>
      <c r="E3250">
        <v>0</v>
      </c>
      <c r="F3250">
        <v>67.5</v>
      </c>
      <c r="G3250">
        <v>0</v>
      </c>
      <c r="H3250">
        <v>91.41</v>
      </c>
      <c r="I3250">
        <v>0</v>
      </c>
      <c r="K3250">
        <v>2000</v>
      </c>
      <c r="L3250">
        <v>2006</v>
      </c>
    </row>
    <row r="3251" spans="1:12" x14ac:dyDescent="0.25">
      <c r="A3251">
        <v>32</v>
      </c>
      <c r="B3251">
        <v>12497163</v>
      </c>
      <c r="C3251" t="s">
        <v>250</v>
      </c>
      <c r="D3251">
        <v>100</v>
      </c>
      <c r="E3251">
        <v>0</v>
      </c>
      <c r="F3251">
        <v>75</v>
      </c>
      <c r="G3251">
        <v>0</v>
      </c>
      <c r="H3251">
        <v>101.57</v>
      </c>
      <c r="I3251">
        <v>0</v>
      </c>
      <c r="K3251">
        <v>2000</v>
      </c>
      <c r="L3251">
        <v>2007</v>
      </c>
    </row>
    <row r="3252" spans="1:12" x14ac:dyDescent="0.25">
      <c r="A3252">
        <v>32</v>
      </c>
      <c r="B3252">
        <v>12497187</v>
      </c>
      <c r="C3252" t="s">
        <v>181</v>
      </c>
      <c r="D3252">
        <v>55</v>
      </c>
      <c r="E3252">
        <v>0</v>
      </c>
      <c r="F3252">
        <v>41.25</v>
      </c>
      <c r="G3252">
        <v>0</v>
      </c>
      <c r="H3252">
        <v>0</v>
      </c>
      <c r="I3252">
        <v>0</v>
      </c>
      <c r="K3252">
        <v>2000</v>
      </c>
      <c r="L3252">
        <v>2002</v>
      </c>
    </row>
    <row r="3253" spans="1:12" x14ac:dyDescent="0.25">
      <c r="A3253">
        <v>32</v>
      </c>
      <c r="B3253">
        <v>12497188</v>
      </c>
      <c r="C3253" t="s">
        <v>181</v>
      </c>
      <c r="D3253">
        <v>53</v>
      </c>
      <c r="E3253">
        <v>0</v>
      </c>
      <c r="F3253">
        <v>37.1</v>
      </c>
      <c r="G3253">
        <v>0</v>
      </c>
      <c r="H3253">
        <v>0</v>
      </c>
      <c r="I3253">
        <v>0</v>
      </c>
      <c r="K3253">
        <v>2000</v>
      </c>
      <c r="L3253">
        <v>2006</v>
      </c>
    </row>
    <row r="3254" spans="1:12" x14ac:dyDescent="0.25">
      <c r="A3254">
        <v>32</v>
      </c>
      <c r="B3254">
        <v>12497189</v>
      </c>
      <c r="C3254" t="s">
        <v>181</v>
      </c>
      <c r="D3254">
        <v>24</v>
      </c>
      <c r="E3254">
        <v>0</v>
      </c>
      <c r="F3254">
        <v>16.8</v>
      </c>
      <c r="G3254">
        <v>0</v>
      </c>
      <c r="H3254">
        <v>0</v>
      </c>
      <c r="I3254">
        <v>0</v>
      </c>
      <c r="K3254">
        <v>2000</v>
      </c>
      <c r="L3254">
        <v>2000</v>
      </c>
    </row>
    <row r="3255" spans="1:12" x14ac:dyDescent="0.25">
      <c r="A3255">
        <v>32</v>
      </c>
      <c r="B3255">
        <v>12497190</v>
      </c>
      <c r="C3255" t="s">
        <v>776</v>
      </c>
      <c r="D3255">
        <v>145</v>
      </c>
      <c r="E3255">
        <v>0</v>
      </c>
      <c r="F3255">
        <v>108.75</v>
      </c>
      <c r="G3255">
        <v>0</v>
      </c>
      <c r="H3255">
        <v>0</v>
      </c>
      <c r="I3255">
        <v>0</v>
      </c>
      <c r="K3255">
        <v>2000</v>
      </c>
      <c r="L3255">
        <v>2006</v>
      </c>
    </row>
    <row r="3256" spans="1:12" x14ac:dyDescent="0.25">
      <c r="A3256">
        <v>32</v>
      </c>
      <c r="B3256">
        <v>12497191</v>
      </c>
      <c r="C3256" t="s">
        <v>1475</v>
      </c>
      <c r="D3256">
        <v>39</v>
      </c>
      <c r="E3256">
        <v>0</v>
      </c>
      <c r="F3256">
        <v>27.3</v>
      </c>
      <c r="G3256">
        <v>0</v>
      </c>
      <c r="H3256">
        <v>0</v>
      </c>
      <c r="I3256">
        <v>0</v>
      </c>
      <c r="K3256">
        <v>2000</v>
      </c>
      <c r="L3256">
        <v>2002</v>
      </c>
    </row>
    <row r="3257" spans="1:12" x14ac:dyDescent="0.25">
      <c r="A3257">
        <v>32</v>
      </c>
      <c r="B3257">
        <v>12497192</v>
      </c>
      <c r="C3257" t="s">
        <v>640</v>
      </c>
      <c r="D3257">
        <v>43</v>
      </c>
      <c r="E3257">
        <v>0</v>
      </c>
      <c r="F3257">
        <v>30.1</v>
      </c>
      <c r="G3257">
        <v>0</v>
      </c>
      <c r="H3257">
        <v>0</v>
      </c>
      <c r="I3257">
        <v>0</v>
      </c>
      <c r="K3257">
        <v>2000</v>
      </c>
      <c r="L3257">
        <v>2006</v>
      </c>
    </row>
    <row r="3258" spans="1:12" x14ac:dyDescent="0.25">
      <c r="A3258">
        <v>32</v>
      </c>
      <c r="B3258">
        <v>12497193</v>
      </c>
      <c r="C3258" t="s">
        <v>200</v>
      </c>
      <c r="D3258">
        <v>39</v>
      </c>
      <c r="E3258">
        <v>0</v>
      </c>
      <c r="F3258">
        <v>27.3</v>
      </c>
      <c r="G3258">
        <v>0</v>
      </c>
      <c r="H3258">
        <v>0</v>
      </c>
      <c r="I3258">
        <v>0</v>
      </c>
      <c r="K3258">
        <v>2000</v>
      </c>
      <c r="L3258">
        <v>2000</v>
      </c>
    </row>
    <row r="3259" spans="1:12" x14ac:dyDescent="0.25">
      <c r="A3259">
        <v>32</v>
      </c>
      <c r="B3259">
        <v>12497198</v>
      </c>
      <c r="C3259" t="s">
        <v>1476</v>
      </c>
      <c r="D3259">
        <v>47</v>
      </c>
      <c r="E3259">
        <v>0</v>
      </c>
      <c r="F3259">
        <v>32.9</v>
      </c>
      <c r="G3259">
        <v>0</v>
      </c>
      <c r="H3259">
        <v>0</v>
      </c>
      <c r="I3259">
        <v>0</v>
      </c>
      <c r="K3259">
        <v>1997</v>
      </c>
      <c r="L3259">
        <v>2001</v>
      </c>
    </row>
    <row r="3260" spans="1:12" x14ac:dyDescent="0.25">
      <c r="A3260">
        <v>32</v>
      </c>
      <c r="B3260">
        <v>12497222</v>
      </c>
      <c r="C3260" t="s">
        <v>1477</v>
      </c>
      <c r="D3260">
        <v>54</v>
      </c>
      <c r="E3260">
        <v>0</v>
      </c>
      <c r="F3260">
        <v>37.799999999999997</v>
      </c>
      <c r="G3260">
        <v>0</v>
      </c>
      <c r="H3260">
        <v>0</v>
      </c>
      <c r="I3260">
        <v>0</v>
      </c>
      <c r="K3260">
        <v>2000</v>
      </c>
      <c r="L3260">
        <v>2008</v>
      </c>
    </row>
    <row r="3261" spans="1:12" x14ac:dyDescent="0.25">
      <c r="A3261">
        <v>32</v>
      </c>
      <c r="B3261">
        <v>12497223</v>
      </c>
      <c r="C3261" t="s">
        <v>1478</v>
      </c>
      <c r="D3261">
        <v>130</v>
      </c>
      <c r="E3261">
        <v>0</v>
      </c>
      <c r="F3261">
        <v>97.5</v>
      </c>
      <c r="G3261">
        <v>0</v>
      </c>
      <c r="H3261">
        <v>0</v>
      </c>
      <c r="I3261">
        <v>0</v>
      </c>
      <c r="K3261">
        <v>1993</v>
      </c>
      <c r="L3261">
        <v>2007</v>
      </c>
    </row>
    <row r="3262" spans="1:12" x14ac:dyDescent="0.25">
      <c r="A3262">
        <v>32</v>
      </c>
      <c r="B3262">
        <v>12497224</v>
      </c>
      <c r="C3262" t="s">
        <v>1479</v>
      </c>
      <c r="D3262">
        <v>119</v>
      </c>
      <c r="E3262">
        <v>0</v>
      </c>
      <c r="F3262">
        <v>83.3</v>
      </c>
      <c r="G3262">
        <v>0</v>
      </c>
      <c r="H3262">
        <v>0</v>
      </c>
      <c r="I3262">
        <v>0</v>
      </c>
      <c r="K3262">
        <v>1993</v>
      </c>
      <c r="L3262">
        <v>2006</v>
      </c>
    </row>
    <row r="3263" spans="1:12" x14ac:dyDescent="0.25">
      <c r="A3263">
        <v>32</v>
      </c>
      <c r="B3263">
        <v>12497227</v>
      </c>
      <c r="C3263" t="s">
        <v>1480</v>
      </c>
      <c r="D3263">
        <v>190</v>
      </c>
      <c r="E3263">
        <v>0</v>
      </c>
      <c r="F3263">
        <v>142.5</v>
      </c>
      <c r="G3263">
        <v>0</v>
      </c>
      <c r="H3263">
        <v>0</v>
      </c>
      <c r="I3263">
        <v>0</v>
      </c>
      <c r="K3263">
        <v>2000</v>
      </c>
      <c r="L3263">
        <v>2005</v>
      </c>
    </row>
    <row r="3264" spans="1:12" x14ac:dyDescent="0.25">
      <c r="A3264">
        <v>32</v>
      </c>
      <c r="B3264">
        <v>12497228</v>
      </c>
      <c r="C3264" t="s">
        <v>1480</v>
      </c>
      <c r="D3264">
        <v>190</v>
      </c>
      <c r="E3264">
        <v>0</v>
      </c>
      <c r="F3264">
        <v>142.5</v>
      </c>
      <c r="G3264">
        <v>0</v>
      </c>
      <c r="H3264">
        <v>0</v>
      </c>
      <c r="I3264">
        <v>0</v>
      </c>
      <c r="K3264">
        <v>2000</v>
      </c>
      <c r="L3264">
        <v>2006</v>
      </c>
    </row>
    <row r="3265" spans="1:12" x14ac:dyDescent="0.25">
      <c r="A3265">
        <v>32</v>
      </c>
      <c r="B3265">
        <v>12497230</v>
      </c>
      <c r="C3265" t="s">
        <v>1481</v>
      </c>
      <c r="D3265">
        <v>14.4</v>
      </c>
      <c r="E3265">
        <v>0</v>
      </c>
      <c r="F3265">
        <v>10.08</v>
      </c>
      <c r="G3265">
        <v>0</v>
      </c>
      <c r="H3265">
        <v>0</v>
      </c>
      <c r="I3265">
        <v>0</v>
      </c>
      <c r="K3265">
        <v>2001</v>
      </c>
      <c r="L3265">
        <v>2003</v>
      </c>
    </row>
    <row r="3266" spans="1:12" x14ac:dyDescent="0.25">
      <c r="A3266">
        <v>32</v>
      </c>
      <c r="B3266">
        <v>12497231</v>
      </c>
      <c r="C3266" t="s">
        <v>1482</v>
      </c>
      <c r="D3266">
        <v>14.4</v>
      </c>
      <c r="E3266">
        <v>0</v>
      </c>
      <c r="F3266">
        <v>10.08</v>
      </c>
      <c r="G3266">
        <v>0</v>
      </c>
      <c r="H3266">
        <v>0</v>
      </c>
      <c r="I3266">
        <v>0</v>
      </c>
      <c r="K3266">
        <v>2001</v>
      </c>
      <c r="L3266">
        <v>2003</v>
      </c>
    </row>
    <row r="3267" spans="1:12" x14ac:dyDescent="0.25">
      <c r="A3267">
        <v>32</v>
      </c>
      <c r="B3267">
        <v>12497232</v>
      </c>
      <c r="C3267" t="s">
        <v>171</v>
      </c>
      <c r="D3267">
        <v>14.4</v>
      </c>
      <c r="E3267">
        <v>0</v>
      </c>
      <c r="F3267">
        <v>10.08</v>
      </c>
      <c r="G3267">
        <v>0</v>
      </c>
      <c r="H3267">
        <v>0</v>
      </c>
      <c r="I3267">
        <v>0</v>
      </c>
      <c r="K3267">
        <v>2001</v>
      </c>
      <c r="L3267">
        <v>2002</v>
      </c>
    </row>
    <row r="3268" spans="1:12" x14ac:dyDescent="0.25">
      <c r="A3268">
        <v>32</v>
      </c>
      <c r="B3268">
        <v>12497233</v>
      </c>
      <c r="C3268" t="s">
        <v>1483</v>
      </c>
      <c r="D3268">
        <v>14.4</v>
      </c>
      <c r="E3268">
        <v>0</v>
      </c>
      <c r="F3268">
        <v>10.08</v>
      </c>
      <c r="G3268">
        <v>0</v>
      </c>
      <c r="H3268">
        <v>0</v>
      </c>
      <c r="I3268">
        <v>0</v>
      </c>
      <c r="K3268">
        <v>2001</v>
      </c>
      <c r="L3268">
        <v>2003</v>
      </c>
    </row>
    <row r="3269" spans="1:12" x14ac:dyDescent="0.25">
      <c r="A3269">
        <v>32</v>
      </c>
      <c r="B3269">
        <v>12497236</v>
      </c>
      <c r="C3269" t="s">
        <v>314</v>
      </c>
      <c r="D3269">
        <v>143</v>
      </c>
      <c r="E3269">
        <v>0</v>
      </c>
      <c r="F3269">
        <v>100.1</v>
      </c>
      <c r="G3269">
        <v>0</v>
      </c>
      <c r="H3269">
        <v>0</v>
      </c>
      <c r="I3269">
        <v>0</v>
      </c>
      <c r="K3269">
        <v>2000</v>
      </c>
      <c r="L3269">
        <v>2005</v>
      </c>
    </row>
    <row r="3270" spans="1:12" x14ac:dyDescent="0.25">
      <c r="A3270">
        <v>32</v>
      </c>
      <c r="B3270">
        <v>12497237</v>
      </c>
      <c r="C3270" t="s">
        <v>314</v>
      </c>
      <c r="D3270">
        <v>158</v>
      </c>
      <c r="E3270">
        <v>0</v>
      </c>
      <c r="F3270">
        <v>110.6</v>
      </c>
      <c r="G3270">
        <v>0</v>
      </c>
      <c r="H3270">
        <v>0</v>
      </c>
      <c r="I3270">
        <v>0</v>
      </c>
      <c r="K3270">
        <v>2000</v>
      </c>
      <c r="L3270">
        <v>2005</v>
      </c>
    </row>
    <row r="3271" spans="1:12" x14ac:dyDescent="0.25">
      <c r="A3271">
        <v>32</v>
      </c>
      <c r="B3271">
        <v>12497238</v>
      </c>
      <c r="C3271" t="s">
        <v>314</v>
      </c>
      <c r="D3271">
        <v>160</v>
      </c>
      <c r="E3271">
        <v>0</v>
      </c>
      <c r="F3271">
        <v>112</v>
      </c>
      <c r="G3271">
        <v>0</v>
      </c>
      <c r="H3271">
        <v>0</v>
      </c>
      <c r="I3271">
        <v>0</v>
      </c>
      <c r="K3271">
        <v>2000</v>
      </c>
      <c r="L3271">
        <v>2005</v>
      </c>
    </row>
    <row r="3272" spans="1:12" x14ac:dyDescent="0.25">
      <c r="A3272">
        <v>32</v>
      </c>
      <c r="B3272">
        <v>12497239</v>
      </c>
      <c r="C3272" t="s">
        <v>314</v>
      </c>
      <c r="D3272">
        <v>71.5</v>
      </c>
      <c r="E3272">
        <v>0</v>
      </c>
      <c r="F3272">
        <v>50.05</v>
      </c>
      <c r="G3272">
        <v>0</v>
      </c>
      <c r="H3272">
        <v>0</v>
      </c>
      <c r="I3272">
        <v>0</v>
      </c>
      <c r="K3272">
        <v>2000</v>
      </c>
      <c r="L3272">
        <v>2001</v>
      </c>
    </row>
    <row r="3273" spans="1:12" x14ac:dyDescent="0.25">
      <c r="A3273">
        <v>32</v>
      </c>
      <c r="B3273">
        <v>12497240</v>
      </c>
      <c r="C3273" t="s">
        <v>314</v>
      </c>
      <c r="D3273">
        <v>71.5</v>
      </c>
      <c r="E3273">
        <v>0</v>
      </c>
      <c r="F3273">
        <v>50.05</v>
      </c>
      <c r="G3273">
        <v>0</v>
      </c>
      <c r="H3273">
        <v>0</v>
      </c>
      <c r="I3273">
        <v>0</v>
      </c>
      <c r="K3273">
        <v>2000</v>
      </c>
      <c r="L3273">
        <v>2001</v>
      </c>
    </row>
    <row r="3274" spans="1:12" x14ac:dyDescent="0.25">
      <c r="A3274">
        <v>32</v>
      </c>
      <c r="B3274">
        <v>12497241</v>
      </c>
      <c r="C3274" t="s">
        <v>945</v>
      </c>
      <c r="D3274">
        <v>29</v>
      </c>
      <c r="E3274">
        <v>0</v>
      </c>
      <c r="F3274">
        <v>20.3</v>
      </c>
      <c r="G3274">
        <v>0</v>
      </c>
      <c r="H3274">
        <v>0</v>
      </c>
      <c r="I3274">
        <v>0</v>
      </c>
      <c r="K3274">
        <v>2001</v>
      </c>
      <c r="L3274">
        <v>2003</v>
      </c>
    </row>
    <row r="3275" spans="1:12" x14ac:dyDescent="0.25">
      <c r="A3275">
        <v>32</v>
      </c>
      <c r="B3275">
        <v>12497242</v>
      </c>
      <c r="C3275" t="s">
        <v>1484</v>
      </c>
      <c r="D3275">
        <v>184</v>
      </c>
      <c r="E3275">
        <v>0</v>
      </c>
      <c r="F3275">
        <v>128.80000000000001</v>
      </c>
      <c r="G3275">
        <v>0</v>
      </c>
      <c r="H3275">
        <v>0</v>
      </c>
      <c r="I3275">
        <v>0</v>
      </c>
      <c r="K3275">
        <v>1999</v>
      </c>
      <c r="L3275">
        <v>2002</v>
      </c>
    </row>
    <row r="3276" spans="1:12" x14ac:dyDescent="0.25">
      <c r="A3276">
        <v>32</v>
      </c>
      <c r="B3276">
        <v>12497243</v>
      </c>
      <c r="C3276" t="s">
        <v>1485</v>
      </c>
      <c r="D3276">
        <v>184</v>
      </c>
      <c r="E3276">
        <v>0</v>
      </c>
      <c r="F3276">
        <v>128.80000000000001</v>
      </c>
      <c r="G3276">
        <v>0</v>
      </c>
      <c r="H3276">
        <v>0</v>
      </c>
      <c r="I3276">
        <v>0</v>
      </c>
      <c r="K3276">
        <v>1999</v>
      </c>
      <c r="L3276">
        <v>2003</v>
      </c>
    </row>
    <row r="3277" spans="1:12" x14ac:dyDescent="0.25">
      <c r="A3277">
        <v>32</v>
      </c>
      <c r="B3277">
        <v>12497244</v>
      </c>
      <c r="C3277" t="s">
        <v>1486</v>
      </c>
      <c r="D3277">
        <v>184</v>
      </c>
      <c r="E3277">
        <v>0</v>
      </c>
      <c r="F3277">
        <v>128.80000000000001</v>
      </c>
      <c r="G3277">
        <v>0</v>
      </c>
      <c r="H3277">
        <v>0</v>
      </c>
      <c r="I3277">
        <v>0</v>
      </c>
      <c r="K3277">
        <v>1999</v>
      </c>
      <c r="L3277">
        <v>2002</v>
      </c>
    </row>
    <row r="3278" spans="1:12" x14ac:dyDescent="0.25">
      <c r="A3278">
        <v>32</v>
      </c>
      <c r="B3278">
        <v>12497245</v>
      </c>
      <c r="C3278" t="s">
        <v>1487</v>
      </c>
      <c r="D3278">
        <v>184</v>
      </c>
      <c r="E3278">
        <v>0</v>
      </c>
      <c r="F3278">
        <v>128.80000000000001</v>
      </c>
      <c r="G3278">
        <v>0</v>
      </c>
      <c r="H3278">
        <v>0</v>
      </c>
      <c r="I3278">
        <v>0</v>
      </c>
      <c r="K3278">
        <v>1999</v>
      </c>
      <c r="L3278">
        <v>2002</v>
      </c>
    </row>
    <row r="3279" spans="1:12" x14ac:dyDescent="0.25">
      <c r="A3279">
        <v>32</v>
      </c>
      <c r="B3279">
        <v>12497258</v>
      </c>
      <c r="C3279" t="s">
        <v>1488</v>
      </c>
      <c r="D3279">
        <v>192</v>
      </c>
      <c r="E3279">
        <v>0</v>
      </c>
      <c r="F3279">
        <v>134.4</v>
      </c>
      <c r="G3279">
        <v>0</v>
      </c>
      <c r="H3279">
        <v>0</v>
      </c>
      <c r="I3279">
        <v>0</v>
      </c>
      <c r="K3279">
        <v>1999</v>
      </c>
      <c r="L3279">
        <v>2002</v>
      </c>
    </row>
    <row r="3280" spans="1:12" x14ac:dyDescent="0.25">
      <c r="A3280">
        <v>32</v>
      </c>
      <c r="B3280">
        <v>12497268</v>
      </c>
      <c r="C3280" t="s">
        <v>1488</v>
      </c>
      <c r="D3280">
        <v>174</v>
      </c>
      <c r="E3280">
        <v>0</v>
      </c>
      <c r="F3280">
        <v>121.8</v>
      </c>
      <c r="G3280">
        <v>0</v>
      </c>
      <c r="H3280">
        <v>0</v>
      </c>
      <c r="I3280">
        <v>0</v>
      </c>
      <c r="K3280">
        <v>2000</v>
      </c>
      <c r="L3280">
        <v>2002</v>
      </c>
    </row>
    <row r="3281" spans="1:12" x14ac:dyDescent="0.25">
      <c r="A3281">
        <v>32</v>
      </c>
      <c r="B3281">
        <v>12497272</v>
      </c>
      <c r="C3281" t="s">
        <v>1489</v>
      </c>
      <c r="D3281">
        <v>70</v>
      </c>
      <c r="E3281">
        <v>0</v>
      </c>
      <c r="F3281">
        <v>49</v>
      </c>
      <c r="G3281">
        <v>0</v>
      </c>
      <c r="H3281">
        <v>0</v>
      </c>
      <c r="I3281">
        <v>0</v>
      </c>
      <c r="K3281">
        <v>1997</v>
      </c>
      <c r="L3281">
        <v>2014</v>
      </c>
    </row>
    <row r="3282" spans="1:12" x14ac:dyDescent="0.25">
      <c r="A3282">
        <v>32</v>
      </c>
      <c r="B3282">
        <v>12497273</v>
      </c>
      <c r="C3282" t="s">
        <v>181</v>
      </c>
      <c r="D3282">
        <v>55</v>
      </c>
      <c r="E3282">
        <v>0</v>
      </c>
      <c r="F3282">
        <v>41.25</v>
      </c>
      <c r="G3282">
        <v>0</v>
      </c>
      <c r="H3282">
        <v>0</v>
      </c>
      <c r="I3282">
        <v>0</v>
      </c>
      <c r="K3282">
        <v>2000</v>
      </c>
      <c r="L3282">
        <v>2002</v>
      </c>
    </row>
    <row r="3283" spans="1:12" x14ac:dyDescent="0.25">
      <c r="A3283">
        <v>32</v>
      </c>
      <c r="B3283">
        <v>12497274</v>
      </c>
      <c r="C3283" t="s">
        <v>181</v>
      </c>
      <c r="D3283">
        <v>55</v>
      </c>
      <c r="E3283">
        <v>0</v>
      </c>
      <c r="F3283">
        <v>38.5</v>
      </c>
      <c r="G3283">
        <v>0</v>
      </c>
      <c r="H3283">
        <v>0</v>
      </c>
      <c r="I3283">
        <v>0</v>
      </c>
      <c r="K3283">
        <v>2000</v>
      </c>
      <c r="L3283">
        <v>2006</v>
      </c>
    </row>
    <row r="3284" spans="1:12" x14ac:dyDescent="0.25">
      <c r="A3284">
        <v>32</v>
      </c>
      <c r="B3284">
        <v>12497275</v>
      </c>
      <c r="C3284" t="s">
        <v>181</v>
      </c>
      <c r="D3284">
        <v>14.4</v>
      </c>
      <c r="E3284">
        <v>0</v>
      </c>
      <c r="F3284">
        <v>10.08</v>
      </c>
      <c r="G3284">
        <v>0</v>
      </c>
      <c r="H3284">
        <v>0</v>
      </c>
      <c r="I3284">
        <v>0</v>
      </c>
      <c r="K3284">
        <v>2000</v>
      </c>
      <c r="L3284">
        <v>2000</v>
      </c>
    </row>
    <row r="3285" spans="1:12" x14ac:dyDescent="0.25">
      <c r="A3285">
        <v>32</v>
      </c>
      <c r="B3285">
        <v>12497276</v>
      </c>
      <c r="C3285" t="s">
        <v>1490</v>
      </c>
      <c r="D3285">
        <v>69</v>
      </c>
      <c r="E3285">
        <v>0</v>
      </c>
      <c r="F3285">
        <v>48.3</v>
      </c>
      <c r="G3285">
        <v>0</v>
      </c>
      <c r="H3285">
        <v>0</v>
      </c>
      <c r="I3285">
        <v>0</v>
      </c>
      <c r="K3285">
        <v>1997</v>
      </c>
      <c r="L3285">
        <v>2009</v>
      </c>
    </row>
    <row r="3286" spans="1:12" x14ac:dyDescent="0.25">
      <c r="A3286">
        <v>32</v>
      </c>
      <c r="B3286">
        <v>12497277</v>
      </c>
      <c r="C3286" t="s">
        <v>1491</v>
      </c>
      <c r="D3286">
        <v>70</v>
      </c>
      <c r="E3286">
        <v>0</v>
      </c>
      <c r="F3286">
        <v>52.5</v>
      </c>
      <c r="G3286">
        <v>0</v>
      </c>
      <c r="H3286">
        <v>0</v>
      </c>
      <c r="I3286">
        <v>0</v>
      </c>
      <c r="K3286">
        <v>1997</v>
      </c>
      <c r="L3286">
        <v>2013</v>
      </c>
    </row>
    <row r="3287" spans="1:12" x14ac:dyDescent="0.25">
      <c r="A3287">
        <v>32</v>
      </c>
      <c r="B3287">
        <v>12497282</v>
      </c>
      <c r="C3287" t="s">
        <v>1475</v>
      </c>
      <c r="D3287">
        <v>61</v>
      </c>
      <c r="E3287">
        <v>0</v>
      </c>
      <c r="F3287">
        <v>42.7</v>
      </c>
      <c r="G3287">
        <v>0</v>
      </c>
      <c r="H3287">
        <v>0</v>
      </c>
      <c r="I3287">
        <v>0</v>
      </c>
      <c r="K3287">
        <v>2000</v>
      </c>
      <c r="L3287">
        <v>2002</v>
      </c>
    </row>
    <row r="3288" spans="1:12" x14ac:dyDescent="0.25">
      <c r="A3288">
        <v>32</v>
      </c>
      <c r="B3288">
        <v>12497283</v>
      </c>
      <c r="C3288" t="s">
        <v>640</v>
      </c>
      <c r="D3288">
        <v>68</v>
      </c>
      <c r="E3288">
        <v>0</v>
      </c>
      <c r="F3288">
        <v>47.6</v>
      </c>
      <c r="G3288">
        <v>0</v>
      </c>
      <c r="H3288">
        <v>0</v>
      </c>
      <c r="I3288">
        <v>0</v>
      </c>
      <c r="K3288">
        <v>2000</v>
      </c>
      <c r="L3288">
        <v>2006</v>
      </c>
    </row>
    <row r="3289" spans="1:12" x14ac:dyDescent="0.25">
      <c r="A3289">
        <v>32</v>
      </c>
      <c r="B3289">
        <v>12497284</v>
      </c>
      <c r="C3289" t="s">
        <v>200</v>
      </c>
      <c r="D3289">
        <v>31</v>
      </c>
      <c r="E3289">
        <v>0</v>
      </c>
      <c r="F3289">
        <v>21.7</v>
      </c>
      <c r="G3289">
        <v>0</v>
      </c>
      <c r="H3289">
        <v>0</v>
      </c>
      <c r="I3289">
        <v>0</v>
      </c>
      <c r="K3289">
        <v>2000</v>
      </c>
      <c r="L3289">
        <v>2000</v>
      </c>
    </row>
    <row r="3290" spans="1:12" x14ac:dyDescent="0.25">
      <c r="A3290">
        <v>32</v>
      </c>
      <c r="B3290">
        <v>12497286</v>
      </c>
      <c r="C3290" t="s">
        <v>943</v>
      </c>
      <c r="D3290">
        <v>64</v>
      </c>
      <c r="E3290">
        <v>0</v>
      </c>
      <c r="F3290">
        <v>44.8</v>
      </c>
      <c r="G3290">
        <v>0</v>
      </c>
      <c r="H3290">
        <v>0</v>
      </c>
      <c r="I3290">
        <v>0</v>
      </c>
      <c r="K3290">
        <v>2001</v>
      </c>
      <c r="L3290">
        <v>2002</v>
      </c>
    </row>
    <row r="3291" spans="1:12" x14ac:dyDescent="0.25">
      <c r="A3291">
        <v>32</v>
      </c>
      <c r="B3291">
        <v>12497287</v>
      </c>
      <c r="C3291" t="s">
        <v>943</v>
      </c>
      <c r="D3291">
        <v>75</v>
      </c>
      <c r="E3291">
        <v>0</v>
      </c>
      <c r="F3291">
        <v>52.5</v>
      </c>
      <c r="G3291">
        <v>0</v>
      </c>
      <c r="H3291">
        <v>0</v>
      </c>
      <c r="I3291">
        <v>0</v>
      </c>
      <c r="K3291">
        <v>2000</v>
      </c>
      <c r="L3291">
        <v>2005</v>
      </c>
    </row>
    <row r="3292" spans="1:12" x14ac:dyDescent="0.25">
      <c r="A3292">
        <v>32</v>
      </c>
      <c r="B3292">
        <v>12497290</v>
      </c>
      <c r="C3292" t="s">
        <v>1492</v>
      </c>
      <c r="D3292">
        <v>27.5</v>
      </c>
      <c r="E3292">
        <v>0</v>
      </c>
      <c r="F3292">
        <v>19.25</v>
      </c>
      <c r="G3292">
        <v>0</v>
      </c>
      <c r="H3292">
        <v>0</v>
      </c>
      <c r="I3292">
        <v>0</v>
      </c>
      <c r="K3292">
        <v>2001</v>
      </c>
      <c r="L3292">
        <v>2005</v>
      </c>
    </row>
    <row r="3293" spans="1:12" x14ac:dyDescent="0.25">
      <c r="A3293">
        <v>32</v>
      </c>
      <c r="B3293">
        <v>12497291</v>
      </c>
      <c r="C3293" t="s">
        <v>1493</v>
      </c>
      <c r="D3293">
        <v>24</v>
      </c>
      <c r="E3293">
        <v>0</v>
      </c>
      <c r="F3293">
        <v>16.8</v>
      </c>
      <c r="G3293">
        <v>0</v>
      </c>
      <c r="H3293">
        <v>0</v>
      </c>
      <c r="I3293">
        <v>0</v>
      </c>
      <c r="K3293">
        <v>2001</v>
      </c>
      <c r="L3293">
        <v>2005</v>
      </c>
    </row>
    <row r="3294" spans="1:12" x14ac:dyDescent="0.25">
      <c r="A3294">
        <v>32</v>
      </c>
      <c r="B3294">
        <v>12497292</v>
      </c>
      <c r="C3294" t="s">
        <v>1492</v>
      </c>
      <c r="D3294">
        <v>61</v>
      </c>
      <c r="E3294">
        <v>0</v>
      </c>
      <c r="F3294">
        <v>42.7</v>
      </c>
      <c r="G3294">
        <v>0</v>
      </c>
      <c r="H3294">
        <v>0</v>
      </c>
      <c r="I3294">
        <v>0</v>
      </c>
      <c r="K3294">
        <v>2001</v>
      </c>
      <c r="L3294">
        <v>2005</v>
      </c>
    </row>
    <row r="3295" spans="1:12" x14ac:dyDescent="0.25">
      <c r="A3295">
        <v>32</v>
      </c>
      <c r="B3295">
        <v>12497293</v>
      </c>
      <c r="C3295" t="s">
        <v>1493</v>
      </c>
      <c r="D3295">
        <v>80</v>
      </c>
      <c r="E3295">
        <v>0</v>
      </c>
      <c r="F3295">
        <v>60</v>
      </c>
      <c r="G3295">
        <v>0</v>
      </c>
      <c r="H3295">
        <v>0</v>
      </c>
      <c r="I3295">
        <v>0</v>
      </c>
      <c r="K3295">
        <v>2001</v>
      </c>
      <c r="L3295">
        <v>2007</v>
      </c>
    </row>
    <row r="3296" spans="1:12" x14ac:dyDescent="0.25">
      <c r="A3296">
        <v>32</v>
      </c>
      <c r="B3296">
        <v>12497302</v>
      </c>
      <c r="C3296" t="s">
        <v>1494</v>
      </c>
      <c r="D3296">
        <v>259</v>
      </c>
      <c r="E3296">
        <v>0</v>
      </c>
      <c r="F3296">
        <v>181.3</v>
      </c>
      <c r="G3296">
        <v>0</v>
      </c>
      <c r="H3296">
        <v>0</v>
      </c>
      <c r="I3296">
        <v>0</v>
      </c>
      <c r="K3296">
        <v>1999</v>
      </c>
      <c r="L3296">
        <v>2004</v>
      </c>
    </row>
    <row r="3297" spans="1:12" x14ac:dyDescent="0.25">
      <c r="A3297">
        <v>32</v>
      </c>
      <c r="B3297">
        <v>12497303</v>
      </c>
      <c r="C3297" t="s">
        <v>1495</v>
      </c>
      <c r="D3297">
        <v>279</v>
      </c>
      <c r="E3297">
        <v>0</v>
      </c>
      <c r="F3297">
        <v>195.3</v>
      </c>
      <c r="G3297">
        <v>0</v>
      </c>
      <c r="H3297">
        <v>0</v>
      </c>
      <c r="I3297">
        <v>0</v>
      </c>
      <c r="K3297">
        <v>1999</v>
      </c>
      <c r="L3297">
        <v>2004</v>
      </c>
    </row>
    <row r="3298" spans="1:12" x14ac:dyDescent="0.25">
      <c r="A3298">
        <v>32</v>
      </c>
      <c r="B3298">
        <v>12497304</v>
      </c>
      <c r="C3298" t="s">
        <v>684</v>
      </c>
      <c r="D3298">
        <v>50</v>
      </c>
      <c r="E3298">
        <v>0</v>
      </c>
      <c r="F3298">
        <v>37.5</v>
      </c>
      <c r="G3298">
        <v>0</v>
      </c>
      <c r="H3298">
        <v>0</v>
      </c>
      <c r="I3298">
        <v>0</v>
      </c>
      <c r="K3298">
        <v>2001</v>
      </c>
      <c r="L3298">
        <v>2003</v>
      </c>
    </row>
    <row r="3299" spans="1:12" x14ac:dyDescent="0.25">
      <c r="A3299">
        <v>32</v>
      </c>
      <c r="B3299">
        <v>12497305</v>
      </c>
      <c r="C3299" t="s">
        <v>1496</v>
      </c>
      <c r="D3299">
        <v>11.7</v>
      </c>
      <c r="E3299">
        <v>0</v>
      </c>
      <c r="F3299">
        <v>8.19</v>
      </c>
      <c r="G3299">
        <v>0</v>
      </c>
      <c r="H3299">
        <v>0</v>
      </c>
      <c r="I3299">
        <v>0</v>
      </c>
      <c r="K3299">
        <v>2001</v>
      </c>
      <c r="L3299">
        <v>2003</v>
      </c>
    </row>
    <row r="3300" spans="1:12" x14ac:dyDescent="0.25">
      <c r="A3300">
        <v>32</v>
      </c>
      <c r="B3300">
        <v>12497306</v>
      </c>
      <c r="C3300" t="s">
        <v>1497</v>
      </c>
      <c r="D3300">
        <v>11.7</v>
      </c>
      <c r="E3300">
        <v>0</v>
      </c>
      <c r="F3300">
        <v>8.19</v>
      </c>
      <c r="G3300">
        <v>0</v>
      </c>
      <c r="H3300">
        <v>0</v>
      </c>
      <c r="I3300">
        <v>0</v>
      </c>
      <c r="K3300">
        <v>2001</v>
      </c>
      <c r="L3300">
        <v>2003</v>
      </c>
    </row>
    <row r="3301" spans="1:12" x14ac:dyDescent="0.25">
      <c r="A3301">
        <v>32</v>
      </c>
      <c r="B3301">
        <v>12497307</v>
      </c>
      <c r="C3301" t="s">
        <v>1498</v>
      </c>
      <c r="D3301">
        <v>11.7</v>
      </c>
      <c r="E3301">
        <v>0</v>
      </c>
      <c r="F3301">
        <v>8.19</v>
      </c>
      <c r="G3301">
        <v>0</v>
      </c>
      <c r="H3301">
        <v>0</v>
      </c>
      <c r="I3301">
        <v>0</v>
      </c>
      <c r="K3301">
        <v>2001</v>
      </c>
      <c r="L3301">
        <v>2002</v>
      </c>
    </row>
    <row r="3302" spans="1:12" x14ac:dyDescent="0.25">
      <c r="A3302">
        <v>32</v>
      </c>
      <c r="B3302">
        <v>12497308</v>
      </c>
      <c r="C3302" t="s">
        <v>1499</v>
      </c>
      <c r="D3302">
        <v>11.7</v>
      </c>
      <c r="E3302">
        <v>0</v>
      </c>
      <c r="F3302">
        <v>8.19</v>
      </c>
      <c r="G3302">
        <v>0</v>
      </c>
      <c r="H3302">
        <v>0</v>
      </c>
      <c r="I3302">
        <v>0</v>
      </c>
      <c r="K3302">
        <v>2001</v>
      </c>
      <c r="L3302">
        <v>2003</v>
      </c>
    </row>
    <row r="3303" spans="1:12" x14ac:dyDescent="0.25">
      <c r="A3303">
        <v>32</v>
      </c>
      <c r="B3303">
        <v>12497309</v>
      </c>
      <c r="C3303" t="s">
        <v>279</v>
      </c>
      <c r="D3303">
        <v>36</v>
      </c>
      <c r="E3303">
        <v>0</v>
      </c>
      <c r="F3303">
        <v>25.2</v>
      </c>
      <c r="G3303">
        <v>0</v>
      </c>
      <c r="H3303">
        <v>0</v>
      </c>
      <c r="I3303">
        <v>0</v>
      </c>
      <c r="K3303">
        <v>2000</v>
      </c>
      <c r="L3303">
        <v>2002</v>
      </c>
    </row>
    <row r="3304" spans="1:12" x14ac:dyDescent="0.25">
      <c r="A3304">
        <v>32</v>
      </c>
      <c r="B3304">
        <v>12497310</v>
      </c>
      <c r="C3304" t="s">
        <v>200</v>
      </c>
      <c r="D3304">
        <v>20</v>
      </c>
      <c r="E3304">
        <v>0</v>
      </c>
      <c r="F3304">
        <v>14</v>
      </c>
      <c r="G3304">
        <v>0</v>
      </c>
      <c r="H3304">
        <v>0</v>
      </c>
      <c r="I3304">
        <v>0</v>
      </c>
      <c r="K3304">
        <v>2000</v>
      </c>
      <c r="L3304">
        <v>2002</v>
      </c>
    </row>
    <row r="3305" spans="1:12" x14ac:dyDescent="0.25">
      <c r="A3305">
        <v>32</v>
      </c>
      <c r="B3305">
        <v>12497313</v>
      </c>
      <c r="C3305" t="s">
        <v>1500</v>
      </c>
      <c r="D3305">
        <v>554</v>
      </c>
      <c r="E3305">
        <v>0</v>
      </c>
      <c r="F3305">
        <v>387.8</v>
      </c>
      <c r="G3305">
        <v>0</v>
      </c>
      <c r="H3305">
        <v>0</v>
      </c>
      <c r="I3305">
        <v>0</v>
      </c>
      <c r="K3305">
        <v>1988</v>
      </c>
      <c r="L3305">
        <v>2007</v>
      </c>
    </row>
    <row r="3306" spans="1:12" x14ac:dyDescent="0.25">
      <c r="A3306">
        <v>32</v>
      </c>
      <c r="B3306">
        <v>12497314</v>
      </c>
      <c r="C3306" t="s">
        <v>1501</v>
      </c>
      <c r="D3306">
        <v>97</v>
      </c>
      <c r="E3306">
        <v>0</v>
      </c>
      <c r="F3306">
        <v>67.900000000000006</v>
      </c>
      <c r="G3306">
        <v>0</v>
      </c>
      <c r="H3306">
        <v>0</v>
      </c>
      <c r="I3306">
        <v>0</v>
      </c>
      <c r="K3306">
        <v>1988</v>
      </c>
      <c r="L3306">
        <v>2007</v>
      </c>
    </row>
    <row r="3307" spans="1:12" x14ac:dyDescent="0.25">
      <c r="A3307">
        <v>32</v>
      </c>
      <c r="B3307">
        <v>12497324</v>
      </c>
      <c r="C3307" t="s">
        <v>1502</v>
      </c>
      <c r="D3307">
        <v>110</v>
      </c>
      <c r="E3307">
        <v>0</v>
      </c>
      <c r="F3307">
        <v>77</v>
      </c>
      <c r="G3307">
        <v>0</v>
      </c>
      <c r="H3307">
        <v>0</v>
      </c>
      <c r="I3307">
        <v>0</v>
      </c>
      <c r="K3307">
        <v>1990</v>
      </c>
      <c r="L3307">
        <v>2003</v>
      </c>
    </row>
    <row r="3308" spans="1:12" x14ac:dyDescent="0.25">
      <c r="A3308">
        <v>32</v>
      </c>
      <c r="B3308">
        <v>12497328</v>
      </c>
      <c r="C3308" t="s">
        <v>1048</v>
      </c>
      <c r="D3308">
        <v>80</v>
      </c>
      <c r="E3308">
        <v>0</v>
      </c>
      <c r="F3308">
        <v>60</v>
      </c>
      <c r="G3308">
        <v>0</v>
      </c>
      <c r="H3308">
        <v>81.260000000000005</v>
      </c>
      <c r="I3308">
        <v>0</v>
      </c>
      <c r="K3308">
        <v>1982</v>
      </c>
      <c r="L3308">
        <v>2016</v>
      </c>
    </row>
    <row r="3309" spans="1:12" x14ac:dyDescent="0.25">
      <c r="A3309">
        <v>32</v>
      </c>
      <c r="B3309">
        <v>12497329</v>
      </c>
      <c r="C3309" t="s">
        <v>1492</v>
      </c>
      <c r="D3309">
        <v>80</v>
      </c>
      <c r="E3309">
        <v>0</v>
      </c>
      <c r="F3309">
        <v>60</v>
      </c>
      <c r="G3309">
        <v>0</v>
      </c>
      <c r="H3309">
        <v>0</v>
      </c>
      <c r="I3309">
        <v>0</v>
      </c>
      <c r="K3309">
        <v>2002</v>
      </c>
      <c r="L3309">
        <v>2006</v>
      </c>
    </row>
    <row r="3310" spans="1:12" x14ac:dyDescent="0.25">
      <c r="A3310">
        <v>32</v>
      </c>
      <c r="B3310">
        <v>12497330</v>
      </c>
      <c r="C3310" t="s">
        <v>1492</v>
      </c>
      <c r="D3310">
        <v>80</v>
      </c>
      <c r="E3310">
        <v>0</v>
      </c>
      <c r="F3310">
        <v>56</v>
      </c>
      <c r="G3310">
        <v>0</v>
      </c>
      <c r="H3310">
        <v>0</v>
      </c>
      <c r="I3310">
        <v>0</v>
      </c>
      <c r="K3310">
        <v>2002</v>
      </c>
      <c r="L3310">
        <v>2006</v>
      </c>
    </row>
    <row r="3311" spans="1:12" x14ac:dyDescent="0.25">
      <c r="A3311">
        <v>32</v>
      </c>
      <c r="B3311">
        <v>12497335</v>
      </c>
      <c r="C3311" t="s">
        <v>1503</v>
      </c>
      <c r="D3311">
        <v>363</v>
      </c>
      <c r="E3311">
        <v>0</v>
      </c>
      <c r="F3311">
        <v>254.1</v>
      </c>
      <c r="G3311">
        <v>0</v>
      </c>
      <c r="H3311">
        <v>0</v>
      </c>
      <c r="I3311">
        <v>0</v>
      </c>
      <c r="K3311">
        <v>2001</v>
      </c>
      <c r="L3311">
        <v>2003</v>
      </c>
    </row>
    <row r="3312" spans="1:12" x14ac:dyDescent="0.25">
      <c r="A3312">
        <v>32</v>
      </c>
      <c r="B3312">
        <v>12497338</v>
      </c>
      <c r="C3312" t="s">
        <v>1480</v>
      </c>
      <c r="D3312">
        <v>505</v>
      </c>
      <c r="E3312">
        <v>0</v>
      </c>
      <c r="F3312">
        <v>378.75</v>
      </c>
      <c r="G3312">
        <v>0</v>
      </c>
      <c r="H3312">
        <v>0</v>
      </c>
      <c r="I3312">
        <v>0</v>
      </c>
      <c r="K3312">
        <v>2000</v>
      </c>
      <c r="L3312">
        <v>2004</v>
      </c>
    </row>
    <row r="3313" spans="1:12" x14ac:dyDescent="0.25">
      <c r="A3313">
        <v>32</v>
      </c>
      <c r="B3313">
        <v>12497342</v>
      </c>
      <c r="C3313" t="s">
        <v>1504</v>
      </c>
      <c r="D3313">
        <v>289</v>
      </c>
      <c r="E3313">
        <v>0</v>
      </c>
      <c r="F3313">
        <v>202.3</v>
      </c>
      <c r="G3313">
        <v>0</v>
      </c>
      <c r="H3313">
        <v>0</v>
      </c>
      <c r="I3313">
        <v>0</v>
      </c>
      <c r="K3313">
        <v>1999</v>
      </c>
      <c r="L3313">
        <v>2002</v>
      </c>
    </row>
    <row r="3314" spans="1:12" x14ac:dyDescent="0.25">
      <c r="A3314">
        <v>32</v>
      </c>
      <c r="B3314">
        <v>12497343</v>
      </c>
      <c r="C3314" t="s">
        <v>1505</v>
      </c>
      <c r="D3314">
        <v>389</v>
      </c>
      <c r="E3314">
        <v>0</v>
      </c>
      <c r="F3314">
        <v>272.3</v>
      </c>
      <c r="G3314">
        <v>0</v>
      </c>
      <c r="H3314">
        <v>0</v>
      </c>
      <c r="I3314">
        <v>0</v>
      </c>
      <c r="K3314">
        <v>1999</v>
      </c>
      <c r="L3314">
        <v>2002</v>
      </c>
    </row>
    <row r="3315" spans="1:12" x14ac:dyDescent="0.25">
      <c r="A3315">
        <v>32</v>
      </c>
      <c r="B3315">
        <v>12497344</v>
      </c>
      <c r="C3315" t="s">
        <v>1506</v>
      </c>
      <c r="D3315">
        <v>195</v>
      </c>
      <c r="E3315">
        <v>0</v>
      </c>
      <c r="F3315">
        <v>136.5</v>
      </c>
      <c r="G3315">
        <v>0</v>
      </c>
      <c r="H3315">
        <v>0</v>
      </c>
      <c r="I3315">
        <v>0</v>
      </c>
      <c r="K3315">
        <v>2001</v>
      </c>
      <c r="L3315">
        <v>2001</v>
      </c>
    </row>
    <row r="3316" spans="1:12" x14ac:dyDescent="0.25">
      <c r="A3316">
        <v>32</v>
      </c>
      <c r="B3316">
        <v>12497346</v>
      </c>
      <c r="C3316" t="s">
        <v>1139</v>
      </c>
      <c r="D3316">
        <v>209</v>
      </c>
      <c r="E3316">
        <v>0</v>
      </c>
      <c r="F3316">
        <v>146.30000000000001</v>
      </c>
      <c r="G3316">
        <v>0</v>
      </c>
      <c r="H3316">
        <v>0</v>
      </c>
      <c r="I3316">
        <v>0</v>
      </c>
      <c r="K3316">
        <v>1999</v>
      </c>
      <c r="L3316">
        <v>2004</v>
      </c>
    </row>
    <row r="3317" spans="1:12" x14ac:dyDescent="0.25">
      <c r="A3317">
        <v>32</v>
      </c>
      <c r="B3317">
        <v>12497349</v>
      </c>
      <c r="C3317" t="s">
        <v>1373</v>
      </c>
      <c r="D3317">
        <v>168</v>
      </c>
      <c r="E3317">
        <v>0</v>
      </c>
      <c r="F3317">
        <v>117.6</v>
      </c>
      <c r="G3317">
        <v>0</v>
      </c>
      <c r="H3317">
        <v>0</v>
      </c>
      <c r="I3317">
        <v>0</v>
      </c>
      <c r="K3317">
        <v>2000</v>
      </c>
      <c r="L3317">
        <v>2005</v>
      </c>
    </row>
    <row r="3318" spans="1:12" x14ac:dyDescent="0.25">
      <c r="A3318">
        <v>32</v>
      </c>
      <c r="B3318">
        <v>12497351</v>
      </c>
      <c r="C3318" t="s">
        <v>1507</v>
      </c>
      <c r="D3318">
        <v>64</v>
      </c>
      <c r="E3318">
        <v>0</v>
      </c>
      <c r="F3318">
        <v>44.8</v>
      </c>
      <c r="G3318">
        <v>0</v>
      </c>
      <c r="H3318">
        <v>0</v>
      </c>
      <c r="I3318">
        <v>0</v>
      </c>
      <c r="K3318">
        <v>2001</v>
      </c>
      <c r="L3318">
        <v>2001</v>
      </c>
    </row>
    <row r="3319" spans="1:12" x14ac:dyDescent="0.25">
      <c r="A3319">
        <v>32</v>
      </c>
      <c r="B3319">
        <v>12497352</v>
      </c>
      <c r="C3319" t="s">
        <v>1508</v>
      </c>
      <c r="D3319">
        <v>33</v>
      </c>
      <c r="E3319">
        <v>0</v>
      </c>
      <c r="F3319">
        <v>23.1</v>
      </c>
      <c r="G3319">
        <v>0</v>
      </c>
      <c r="H3319">
        <v>0</v>
      </c>
      <c r="I3319">
        <v>0</v>
      </c>
      <c r="K3319">
        <v>2001</v>
      </c>
      <c r="L3319">
        <v>2005</v>
      </c>
    </row>
    <row r="3320" spans="1:12" x14ac:dyDescent="0.25">
      <c r="A3320">
        <v>32</v>
      </c>
      <c r="B3320">
        <v>12497353</v>
      </c>
      <c r="C3320" t="s">
        <v>1509</v>
      </c>
      <c r="D3320">
        <v>33</v>
      </c>
      <c r="E3320">
        <v>0</v>
      </c>
      <c r="F3320">
        <v>23.1</v>
      </c>
      <c r="G3320">
        <v>0</v>
      </c>
      <c r="H3320">
        <v>0</v>
      </c>
      <c r="I3320">
        <v>0</v>
      </c>
      <c r="K3320">
        <v>2001</v>
      </c>
      <c r="L3320">
        <v>2005</v>
      </c>
    </row>
    <row r="3321" spans="1:12" x14ac:dyDescent="0.25">
      <c r="A3321">
        <v>32</v>
      </c>
      <c r="B3321">
        <v>12497354</v>
      </c>
      <c r="C3321" t="s">
        <v>1510</v>
      </c>
      <c r="D3321">
        <v>33</v>
      </c>
      <c r="E3321">
        <v>0</v>
      </c>
      <c r="F3321">
        <v>23.1</v>
      </c>
      <c r="G3321">
        <v>0</v>
      </c>
      <c r="H3321">
        <v>0</v>
      </c>
      <c r="I3321">
        <v>0</v>
      </c>
      <c r="K3321">
        <v>2001</v>
      </c>
      <c r="L3321">
        <v>2005</v>
      </c>
    </row>
    <row r="3322" spans="1:12" x14ac:dyDescent="0.25">
      <c r="A3322">
        <v>32</v>
      </c>
      <c r="B3322">
        <v>12497355</v>
      </c>
      <c r="C3322" t="s">
        <v>1511</v>
      </c>
      <c r="D3322">
        <v>33</v>
      </c>
      <c r="E3322">
        <v>0</v>
      </c>
      <c r="F3322">
        <v>23.1</v>
      </c>
      <c r="G3322">
        <v>0</v>
      </c>
      <c r="H3322">
        <v>0</v>
      </c>
      <c r="I3322">
        <v>0</v>
      </c>
      <c r="K3322">
        <v>2001</v>
      </c>
      <c r="L3322">
        <v>2005</v>
      </c>
    </row>
    <row r="3323" spans="1:12" x14ac:dyDescent="0.25">
      <c r="A3323">
        <v>32</v>
      </c>
      <c r="B3323">
        <v>12497356</v>
      </c>
      <c r="C3323" t="s">
        <v>1512</v>
      </c>
      <c r="D3323">
        <v>25</v>
      </c>
      <c r="E3323">
        <v>0</v>
      </c>
      <c r="F3323">
        <v>18.75</v>
      </c>
      <c r="G3323">
        <v>0</v>
      </c>
      <c r="H3323">
        <v>25.39</v>
      </c>
      <c r="I3323">
        <v>0</v>
      </c>
      <c r="K3323">
        <v>2000</v>
      </c>
      <c r="L3323">
        <v>2007</v>
      </c>
    </row>
    <row r="3324" spans="1:12" x14ac:dyDescent="0.25">
      <c r="A3324">
        <v>32</v>
      </c>
      <c r="B3324">
        <v>12497357</v>
      </c>
      <c r="C3324" t="s">
        <v>1513</v>
      </c>
      <c r="D3324">
        <v>99</v>
      </c>
      <c r="E3324">
        <v>0</v>
      </c>
      <c r="F3324">
        <v>69.3</v>
      </c>
      <c r="G3324">
        <v>0</v>
      </c>
      <c r="H3324">
        <v>0</v>
      </c>
      <c r="I3324">
        <v>0</v>
      </c>
      <c r="K3324">
        <v>1994</v>
      </c>
      <c r="L3324">
        <v>2004</v>
      </c>
    </row>
    <row r="3325" spans="1:12" x14ac:dyDescent="0.25">
      <c r="A3325">
        <v>32</v>
      </c>
      <c r="B3325">
        <v>12497358</v>
      </c>
      <c r="C3325" t="s">
        <v>1514</v>
      </c>
      <c r="D3325">
        <v>159</v>
      </c>
      <c r="E3325">
        <v>0</v>
      </c>
      <c r="F3325">
        <v>111.3</v>
      </c>
      <c r="G3325">
        <v>0</v>
      </c>
      <c r="H3325">
        <v>0</v>
      </c>
      <c r="I3325">
        <v>0</v>
      </c>
      <c r="K3325">
        <v>1994</v>
      </c>
      <c r="L3325">
        <v>2004</v>
      </c>
    </row>
    <row r="3326" spans="1:12" x14ac:dyDescent="0.25">
      <c r="A3326">
        <v>32</v>
      </c>
      <c r="B3326">
        <v>12497360</v>
      </c>
      <c r="C3326" t="s">
        <v>1513</v>
      </c>
      <c r="D3326">
        <v>114</v>
      </c>
      <c r="E3326">
        <v>0</v>
      </c>
      <c r="F3326">
        <v>79.8</v>
      </c>
      <c r="G3326">
        <v>0</v>
      </c>
      <c r="H3326">
        <v>0</v>
      </c>
      <c r="I3326">
        <v>0</v>
      </c>
      <c r="K3326">
        <v>1994</v>
      </c>
      <c r="L3326">
        <v>2003</v>
      </c>
    </row>
    <row r="3327" spans="1:12" x14ac:dyDescent="0.25">
      <c r="A3327">
        <v>32</v>
      </c>
      <c r="B3327">
        <v>12497362</v>
      </c>
      <c r="C3327" t="s">
        <v>1515</v>
      </c>
      <c r="D3327">
        <v>127.14</v>
      </c>
      <c r="E3327">
        <v>0</v>
      </c>
      <c r="F3327">
        <v>89</v>
      </c>
      <c r="G3327">
        <v>0</v>
      </c>
      <c r="H3327">
        <v>0</v>
      </c>
      <c r="I3327">
        <v>0</v>
      </c>
      <c r="K3327">
        <v>1994</v>
      </c>
      <c r="L3327">
        <v>2002</v>
      </c>
    </row>
    <row r="3328" spans="1:12" x14ac:dyDescent="0.25">
      <c r="A3328">
        <v>32</v>
      </c>
      <c r="B3328">
        <v>12497363</v>
      </c>
      <c r="C3328" t="s">
        <v>1516</v>
      </c>
      <c r="D3328">
        <v>170</v>
      </c>
      <c r="E3328">
        <v>0</v>
      </c>
      <c r="F3328">
        <v>119</v>
      </c>
      <c r="G3328">
        <v>0</v>
      </c>
      <c r="H3328">
        <v>0</v>
      </c>
      <c r="I3328">
        <v>0</v>
      </c>
      <c r="K3328">
        <v>1999</v>
      </c>
      <c r="L3328">
        <v>2002</v>
      </c>
    </row>
    <row r="3329" spans="1:12" x14ac:dyDescent="0.25">
      <c r="A3329">
        <v>32</v>
      </c>
      <c r="B3329">
        <v>12497364</v>
      </c>
      <c r="C3329" t="s">
        <v>1517</v>
      </c>
      <c r="D3329">
        <v>284.29000000000002</v>
      </c>
      <c r="E3329">
        <v>0</v>
      </c>
      <c r="F3329">
        <v>199</v>
      </c>
      <c r="G3329">
        <v>0</v>
      </c>
      <c r="H3329">
        <v>0</v>
      </c>
      <c r="I3329">
        <v>0</v>
      </c>
      <c r="K3329">
        <v>1999</v>
      </c>
      <c r="L3329">
        <v>2002</v>
      </c>
    </row>
    <row r="3330" spans="1:12" x14ac:dyDescent="0.25">
      <c r="A3330">
        <v>32</v>
      </c>
      <c r="B3330">
        <v>12497366</v>
      </c>
      <c r="C3330" t="s">
        <v>1518</v>
      </c>
      <c r="D3330">
        <v>321</v>
      </c>
      <c r="E3330">
        <v>0</v>
      </c>
      <c r="F3330">
        <v>224.7</v>
      </c>
      <c r="G3330">
        <v>0</v>
      </c>
      <c r="H3330">
        <v>0</v>
      </c>
      <c r="I3330">
        <v>0</v>
      </c>
      <c r="K3330">
        <v>2000</v>
      </c>
      <c r="L3330">
        <v>2002</v>
      </c>
    </row>
    <row r="3331" spans="1:12" x14ac:dyDescent="0.25">
      <c r="A3331">
        <v>32</v>
      </c>
      <c r="B3331">
        <v>12497367</v>
      </c>
      <c r="C3331" t="s">
        <v>1519</v>
      </c>
      <c r="D3331">
        <v>321</v>
      </c>
      <c r="E3331">
        <v>0</v>
      </c>
      <c r="F3331">
        <v>224.7</v>
      </c>
      <c r="G3331">
        <v>0</v>
      </c>
      <c r="H3331">
        <v>0</v>
      </c>
      <c r="I3331">
        <v>0</v>
      </c>
      <c r="K3331">
        <v>2000</v>
      </c>
      <c r="L3331">
        <v>2002</v>
      </c>
    </row>
    <row r="3332" spans="1:12" x14ac:dyDescent="0.25">
      <c r="A3332">
        <v>32</v>
      </c>
      <c r="B3332">
        <v>12497370</v>
      </c>
      <c r="C3332" t="s">
        <v>1520</v>
      </c>
      <c r="D3332">
        <v>195</v>
      </c>
      <c r="E3332">
        <v>0</v>
      </c>
      <c r="F3332">
        <v>136.5</v>
      </c>
      <c r="G3332">
        <v>0</v>
      </c>
      <c r="H3332">
        <v>0</v>
      </c>
      <c r="I3332">
        <v>0</v>
      </c>
      <c r="K3332">
        <v>2000</v>
      </c>
      <c r="L3332">
        <v>2001</v>
      </c>
    </row>
    <row r="3333" spans="1:12" x14ac:dyDescent="0.25">
      <c r="A3333">
        <v>32</v>
      </c>
      <c r="B3333">
        <v>12497371</v>
      </c>
      <c r="C3333" t="s">
        <v>684</v>
      </c>
      <c r="D3333">
        <v>60</v>
      </c>
      <c r="E3333">
        <v>0</v>
      </c>
      <c r="F3333">
        <v>45</v>
      </c>
      <c r="G3333">
        <v>0</v>
      </c>
      <c r="H3333">
        <v>0</v>
      </c>
      <c r="I3333">
        <v>0</v>
      </c>
      <c r="K3333">
        <v>2001</v>
      </c>
      <c r="L3333">
        <v>2005</v>
      </c>
    </row>
    <row r="3334" spans="1:12" x14ac:dyDescent="0.25">
      <c r="A3334">
        <v>32</v>
      </c>
      <c r="B3334">
        <v>12497374</v>
      </c>
      <c r="C3334" t="s">
        <v>1521</v>
      </c>
      <c r="D3334">
        <v>210</v>
      </c>
      <c r="E3334">
        <v>0</v>
      </c>
      <c r="F3334">
        <v>157.5</v>
      </c>
      <c r="G3334">
        <v>0</v>
      </c>
      <c r="H3334">
        <v>0</v>
      </c>
      <c r="I3334">
        <v>0</v>
      </c>
      <c r="K3334">
        <v>1982</v>
      </c>
      <c r="L3334">
        <v>2008</v>
      </c>
    </row>
    <row r="3335" spans="1:12" x14ac:dyDescent="0.25">
      <c r="A3335">
        <v>32</v>
      </c>
      <c r="B3335">
        <v>12497375</v>
      </c>
      <c r="C3335" t="s">
        <v>1522</v>
      </c>
      <c r="D3335">
        <v>143</v>
      </c>
      <c r="E3335">
        <v>0</v>
      </c>
      <c r="F3335">
        <v>100.1</v>
      </c>
      <c r="G3335">
        <v>0</v>
      </c>
      <c r="H3335">
        <v>0</v>
      </c>
      <c r="I3335">
        <v>0</v>
      </c>
      <c r="K3335">
        <v>2001</v>
      </c>
      <c r="L3335">
        <v>2005</v>
      </c>
    </row>
    <row r="3336" spans="1:12" x14ac:dyDescent="0.25">
      <c r="A3336">
        <v>32</v>
      </c>
      <c r="B3336">
        <v>12497376</v>
      </c>
      <c r="C3336" t="s">
        <v>1373</v>
      </c>
      <c r="D3336">
        <v>199</v>
      </c>
      <c r="E3336">
        <v>0</v>
      </c>
      <c r="F3336">
        <v>139.30000000000001</v>
      </c>
      <c r="G3336">
        <v>0</v>
      </c>
      <c r="H3336">
        <v>0</v>
      </c>
      <c r="I3336">
        <v>0</v>
      </c>
      <c r="K3336">
        <v>1999</v>
      </c>
      <c r="L3336">
        <v>2004</v>
      </c>
    </row>
    <row r="3337" spans="1:12" x14ac:dyDescent="0.25">
      <c r="A3337">
        <v>32</v>
      </c>
      <c r="B3337">
        <v>12497378</v>
      </c>
      <c r="C3337" t="s">
        <v>200</v>
      </c>
      <c r="D3337">
        <v>70</v>
      </c>
      <c r="E3337">
        <v>0</v>
      </c>
      <c r="F3337">
        <v>52.5</v>
      </c>
      <c r="G3337">
        <v>0</v>
      </c>
      <c r="H3337">
        <v>0</v>
      </c>
      <c r="I3337">
        <v>0</v>
      </c>
      <c r="K3337">
        <v>1998</v>
      </c>
      <c r="L3337">
        <v>2000</v>
      </c>
    </row>
    <row r="3338" spans="1:12" x14ac:dyDescent="0.25">
      <c r="A3338">
        <v>32</v>
      </c>
      <c r="B3338">
        <v>12497380</v>
      </c>
      <c r="C3338" t="s">
        <v>200</v>
      </c>
      <c r="D3338">
        <v>70</v>
      </c>
      <c r="E3338">
        <v>0</v>
      </c>
      <c r="F3338">
        <v>52.5</v>
      </c>
      <c r="G3338">
        <v>0</v>
      </c>
      <c r="H3338">
        <v>0</v>
      </c>
      <c r="I3338">
        <v>0</v>
      </c>
      <c r="K3338">
        <v>1998</v>
      </c>
      <c r="L3338">
        <v>2000</v>
      </c>
    </row>
    <row r="3339" spans="1:12" x14ac:dyDescent="0.25">
      <c r="A3339">
        <v>32</v>
      </c>
      <c r="B3339">
        <v>12497381</v>
      </c>
      <c r="C3339" t="s">
        <v>279</v>
      </c>
      <c r="D3339">
        <v>70</v>
      </c>
      <c r="E3339">
        <v>0</v>
      </c>
      <c r="F3339">
        <v>49</v>
      </c>
      <c r="G3339">
        <v>0</v>
      </c>
      <c r="H3339">
        <v>0</v>
      </c>
      <c r="I3339">
        <v>0</v>
      </c>
      <c r="K3339">
        <v>1999</v>
      </c>
      <c r="L3339">
        <v>2000</v>
      </c>
    </row>
    <row r="3340" spans="1:12" x14ac:dyDescent="0.25">
      <c r="A3340">
        <v>32</v>
      </c>
      <c r="B3340">
        <v>12497382</v>
      </c>
      <c r="C3340" t="s">
        <v>279</v>
      </c>
      <c r="D3340">
        <v>61</v>
      </c>
      <c r="E3340">
        <v>0</v>
      </c>
      <c r="F3340">
        <v>42.7</v>
      </c>
      <c r="G3340">
        <v>0</v>
      </c>
      <c r="H3340">
        <v>0</v>
      </c>
      <c r="I3340">
        <v>0</v>
      </c>
      <c r="K3340">
        <v>1999</v>
      </c>
      <c r="L3340">
        <v>2000</v>
      </c>
    </row>
    <row r="3341" spans="1:12" x14ac:dyDescent="0.25">
      <c r="A3341">
        <v>32</v>
      </c>
      <c r="B3341">
        <v>12497383</v>
      </c>
      <c r="C3341" t="s">
        <v>279</v>
      </c>
      <c r="D3341">
        <v>61</v>
      </c>
      <c r="E3341">
        <v>0</v>
      </c>
      <c r="F3341">
        <v>42.7</v>
      </c>
      <c r="G3341">
        <v>0</v>
      </c>
      <c r="H3341">
        <v>0</v>
      </c>
      <c r="I3341">
        <v>0</v>
      </c>
      <c r="K3341">
        <v>1999</v>
      </c>
      <c r="L3341">
        <v>2000</v>
      </c>
    </row>
    <row r="3342" spans="1:12" x14ac:dyDescent="0.25">
      <c r="A3342">
        <v>32</v>
      </c>
      <c r="B3342">
        <v>12497386</v>
      </c>
      <c r="C3342" t="s">
        <v>1523</v>
      </c>
      <c r="D3342">
        <v>80</v>
      </c>
      <c r="E3342">
        <v>0</v>
      </c>
      <c r="F3342">
        <v>56</v>
      </c>
      <c r="G3342">
        <v>0</v>
      </c>
      <c r="H3342">
        <v>0</v>
      </c>
      <c r="I3342">
        <v>0</v>
      </c>
      <c r="K3342">
        <v>2001</v>
      </c>
      <c r="L3342">
        <v>2005</v>
      </c>
    </row>
    <row r="3343" spans="1:12" x14ac:dyDescent="0.25">
      <c r="A3343">
        <v>32</v>
      </c>
      <c r="B3343">
        <v>12497387</v>
      </c>
      <c r="C3343" t="s">
        <v>1524</v>
      </c>
      <c r="D3343">
        <v>33</v>
      </c>
      <c r="E3343">
        <v>0</v>
      </c>
      <c r="F3343">
        <v>23.1</v>
      </c>
      <c r="G3343">
        <v>0</v>
      </c>
      <c r="H3343">
        <v>0</v>
      </c>
      <c r="I3343">
        <v>0</v>
      </c>
      <c r="K3343">
        <v>2000</v>
      </c>
      <c r="L3343">
        <v>2002</v>
      </c>
    </row>
    <row r="3344" spans="1:12" x14ac:dyDescent="0.25">
      <c r="A3344">
        <v>32</v>
      </c>
      <c r="B3344">
        <v>12497388</v>
      </c>
      <c r="C3344" t="s">
        <v>1525</v>
      </c>
      <c r="D3344">
        <v>25</v>
      </c>
      <c r="E3344">
        <v>0</v>
      </c>
      <c r="F3344">
        <v>17.5</v>
      </c>
      <c r="G3344">
        <v>0</v>
      </c>
      <c r="H3344">
        <v>0</v>
      </c>
      <c r="I3344">
        <v>0</v>
      </c>
      <c r="K3344">
        <v>1982</v>
      </c>
      <c r="L3344">
        <v>2010</v>
      </c>
    </row>
    <row r="3345" spans="1:12" x14ac:dyDescent="0.25">
      <c r="A3345">
        <v>32</v>
      </c>
      <c r="B3345">
        <v>12497389</v>
      </c>
      <c r="C3345" t="s">
        <v>1441</v>
      </c>
      <c r="D3345">
        <v>25</v>
      </c>
      <c r="E3345">
        <v>0</v>
      </c>
      <c r="F3345">
        <v>17.5</v>
      </c>
      <c r="G3345">
        <v>0</v>
      </c>
      <c r="H3345">
        <v>0</v>
      </c>
      <c r="I3345">
        <v>0</v>
      </c>
      <c r="K3345">
        <v>1982</v>
      </c>
      <c r="L3345">
        <v>2010</v>
      </c>
    </row>
    <row r="3346" spans="1:12" x14ac:dyDescent="0.25">
      <c r="A3346">
        <v>32</v>
      </c>
      <c r="B3346">
        <v>12497390</v>
      </c>
      <c r="C3346" t="s">
        <v>751</v>
      </c>
      <c r="D3346">
        <v>25</v>
      </c>
      <c r="E3346">
        <v>0</v>
      </c>
      <c r="F3346">
        <v>17.5</v>
      </c>
      <c r="G3346">
        <v>0</v>
      </c>
      <c r="H3346">
        <v>0</v>
      </c>
      <c r="I3346">
        <v>0</v>
      </c>
      <c r="K3346">
        <v>1982</v>
      </c>
      <c r="L3346">
        <v>2010</v>
      </c>
    </row>
    <row r="3347" spans="1:12" x14ac:dyDescent="0.25">
      <c r="A3347">
        <v>32</v>
      </c>
      <c r="B3347">
        <v>12497391</v>
      </c>
      <c r="C3347" t="s">
        <v>1441</v>
      </c>
      <c r="D3347">
        <v>25</v>
      </c>
      <c r="E3347">
        <v>0</v>
      </c>
      <c r="F3347">
        <v>17.5</v>
      </c>
      <c r="G3347">
        <v>0</v>
      </c>
      <c r="H3347">
        <v>0</v>
      </c>
      <c r="I3347">
        <v>0</v>
      </c>
      <c r="K3347">
        <v>1982</v>
      </c>
      <c r="L3347">
        <v>2010</v>
      </c>
    </row>
    <row r="3348" spans="1:12" x14ac:dyDescent="0.25">
      <c r="A3348">
        <v>32</v>
      </c>
      <c r="B3348">
        <v>12497393</v>
      </c>
      <c r="C3348" t="s">
        <v>1441</v>
      </c>
      <c r="D3348">
        <v>13</v>
      </c>
      <c r="E3348">
        <v>0</v>
      </c>
      <c r="F3348">
        <v>9.1</v>
      </c>
      <c r="G3348">
        <v>0</v>
      </c>
      <c r="H3348">
        <v>0</v>
      </c>
      <c r="I3348">
        <v>0</v>
      </c>
      <c r="K3348">
        <v>1982</v>
      </c>
      <c r="L3348">
        <v>2005</v>
      </c>
    </row>
    <row r="3349" spans="1:12" x14ac:dyDescent="0.25">
      <c r="A3349">
        <v>32</v>
      </c>
      <c r="B3349">
        <v>12497394</v>
      </c>
      <c r="C3349" t="s">
        <v>1441</v>
      </c>
      <c r="D3349">
        <v>20</v>
      </c>
      <c r="E3349">
        <v>0</v>
      </c>
      <c r="F3349">
        <v>15</v>
      </c>
      <c r="G3349">
        <v>0</v>
      </c>
      <c r="H3349">
        <v>0</v>
      </c>
      <c r="I3349">
        <v>0</v>
      </c>
      <c r="K3349">
        <v>1982</v>
      </c>
      <c r="L3349">
        <v>2004</v>
      </c>
    </row>
    <row r="3350" spans="1:12" x14ac:dyDescent="0.25">
      <c r="A3350">
        <v>32</v>
      </c>
      <c r="B3350">
        <v>12497395</v>
      </c>
      <c r="C3350" t="s">
        <v>1441</v>
      </c>
      <c r="D3350">
        <v>25</v>
      </c>
      <c r="E3350">
        <v>0</v>
      </c>
      <c r="F3350">
        <v>17.5</v>
      </c>
      <c r="G3350">
        <v>0</v>
      </c>
      <c r="H3350">
        <v>0</v>
      </c>
      <c r="I3350">
        <v>0</v>
      </c>
      <c r="K3350">
        <v>1982</v>
      </c>
      <c r="L3350">
        <v>2008</v>
      </c>
    </row>
    <row r="3351" spans="1:12" x14ac:dyDescent="0.25">
      <c r="A3351">
        <v>32</v>
      </c>
      <c r="B3351">
        <v>12497396</v>
      </c>
      <c r="C3351" t="s">
        <v>1441</v>
      </c>
      <c r="D3351">
        <v>20</v>
      </c>
      <c r="E3351">
        <v>0</v>
      </c>
      <c r="F3351">
        <v>15</v>
      </c>
      <c r="G3351">
        <v>0</v>
      </c>
      <c r="H3351">
        <v>0</v>
      </c>
      <c r="I3351">
        <v>0</v>
      </c>
      <c r="K3351">
        <v>1982</v>
      </c>
      <c r="L3351">
        <v>2004</v>
      </c>
    </row>
    <row r="3352" spans="1:12" x14ac:dyDescent="0.25">
      <c r="A3352">
        <v>32</v>
      </c>
      <c r="B3352">
        <v>12497397</v>
      </c>
      <c r="C3352" t="s">
        <v>1441</v>
      </c>
      <c r="D3352">
        <v>20</v>
      </c>
      <c r="E3352">
        <v>0</v>
      </c>
      <c r="F3352">
        <v>15</v>
      </c>
      <c r="G3352">
        <v>0</v>
      </c>
      <c r="H3352">
        <v>0</v>
      </c>
      <c r="I3352">
        <v>0</v>
      </c>
      <c r="K3352">
        <v>1982</v>
      </c>
      <c r="L3352">
        <v>2005</v>
      </c>
    </row>
    <row r="3353" spans="1:12" x14ac:dyDescent="0.25">
      <c r="A3353">
        <v>32</v>
      </c>
      <c r="B3353">
        <v>12497399</v>
      </c>
      <c r="C3353" t="s">
        <v>1441</v>
      </c>
      <c r="D3353">
        <v>20</v>
      </c>
      <c r="E3353">
        <v>0</v>
      </c>
      <c r="F3353">
        <v>15</v>
      </c>
      <c r="G3353">
        <v>0</v>
      </c>
      <c r="H3353">
        <v>0</v>
      </c>
      <c r="I3353">
        <v>0</v>
      </c>
      <c r="K3353">
        <v>1982</v>
      </c>
      <c r="L3353">
        <v>2005</v>
      </c>
    </row>
    <row r="3354" spans="1:12" x14ac:dyDescent="0.25">
      <c r="A3354">
        <v>32</v>
      </c>
      <c r="B3354">
        <v>12497400</v>
      </c>
      <c r="C3354" t="s">
        <v>1526</v>
      </c>
      <c r="D3354">
        <v>25</v>
      </c>
      <c r="E3354">
        <v>0</v>
      </c>
      <c r="F3354">
        <v>17.5</v>
      </c>
      <c r="G3354">
        <v>0</v>
      </c>
      <c r="H3354">
        <v>0</v>
      </c>
      <c r="I3354">
        <v>0</v>
      </c>
      <c r="K3354">
        <v>1982</v>
      </c>
      <c r="L3354">
        <v>2011</v>
      </c>
    </row>
    <row r="3355" spans="1:12" x14ac:dyDescent="0.25">
      <c r="A3355">
        <v>32</v>
      </c>
      <c r="B3355">
        <v>12497401</v>
      </c>
      <c r="C3355" t="s">
        <v>751</v>
      </c>
      <c r="D3355">
        <v>25</v>
      </c>
      <c r="E3355">
        <v>0</v>
      </c>
      <c r="F3355">
        <v>17.5</v>
      </c>
      <c r="G3355">
        <v>0</v>
      </c>
      <c r="H3355">
        <v>0</v>
      </c>
      <c r="I3355">
        <v>0</v>
      </c>
      <c r="K3355">
        <v>1982</v>
      </c>
      <c r="L3355">
        <v>2011</v>
      </c>
    </row>
    <row r="3356" spans="1:12" x14ac:dyDescent="0.25">
      <c r="A3356">
        <v>32</v>
      </c>
      <c r="B3356">
        <v>12497402</v>
      </c>
      <c r="C3356" t="s">
        <v>751</v>
      </c>
      <c r="D3356">
        <v>18</v>
      </c>
      <c r="E3356">
        <v>0</v>
      </c>
      <c r="F3356">
        <v>12.6</v>
      </c>
      <c r="G3356">
        <v>0</v>
      </c>
      <c r="H3356">
        <v>0</v>
      </c>
      <c r="I3356">
        <v>0</v>
      </c>
      <c r="K3356">
        <v>1982</v>
      </c>
      <c r="L3356">
        <v>2002</v>
      </c>
    </row>
    <row r="3357" spans="1:12" x14ac:dyDescent="0.25">
      <c r="A3357">
        <v>32</v>
      </c>
      <c r="B3357">
        <v>12497403</v>
      </c>
      <c r="C3357" t="s">
        <v>751</v>
      </c>
      <c r="D3357">
        <v>25</v>
      </c>
      <c r="E3357">
        <v>0</v>
      </c>
      <c r="F3357">
        <v>17.5</v>
      </c>
      <c r="G3357">
        <v>0</v>
      </c>
      <c r="H3357">
        <v>0</v>
      </c>
      <c r="I3357">
        <v>0</v>
      </c>
      <c r="K3357">
        <v>1982</v>
      </c>
      <c r="L3357">
        <v>2010</v>
      </c>
    </row>
    <row r="3358" spans="1:12" x14ac:dyDescent="0.25">
      <c r="A3358">
        <v>32</v>
      </c>
      <c r="B3358">
        <v>12497404</v>
      </c>
      <c r="C3358" t="s">
        <v>1441</v>
      </c>
      <c r="D3358">
        <v>25</v>
      </c>
      <c r="E3358">
        <v>0</v>
      </c>
      <c r="F3358">
        <v>17.5</v>
      </c>
      <c r="G3358">
        <v>0</v>
      </c>
      <c r="H3358">
        <v>0</v>
      </c>
      <c r="I3358">
        <v>0</v>
      </c>
      <c r="K3358">
        <v>1982</v>
      </c>
      <c r="L3358">
        <v>2010</v>
      </c>
    </row>
    <row r="3359" spans="1:12" x14ac:dyDescent="0.25">
      <c r="A3359">
        <v>32</v>
      </c>
      <c r="B3359">
        <v>12497405</v>
      </c>
      <c r="C3359" t="s">
        <v>1441</v>
      </c>
      <c r="D3359">
        <v>18</v>
      </c>
      <c r="E3359">
        <v>0</v>
      </c>
      <c r="F3359">
        <v>12.6</v>
      </c>
      <c r="G3359">
        <v>0</v>
      </c>
      <c r="H3359">
        <v>0</v>
      </c>
      <c r="I3359">
        <v>0</v>
      </c>
      <c r="K3359">
        <v>1982</v>
      </c>
      <c r="L3359">
        <v>2002</v>
      </c>
    </row>
    <row r="3360" spans="1:12" x14ac:dyDescent="0.25">
      <c r="A3360">
        <v>32</v>
      </c>
      <c r="B3360">
        <v>12497406</v>
      </c>
      <c r="C3360" t="s">
        <v>1441</v>
      </c>
      <c r="D3360">
        <v>15.99</v>
      </c>
      <c r="E3360">
        <v>0</v>
      </c>
      <c r="F3360">
        <v>11.19</v>
      </c>
      <c r="G3360">
        <v>0</v>
      </c>
      <c r="H3360">
        <v>0</v>
      </c>
      <c r="I3360">
        <v>0</v>
      </c>
      <c r="K3360">
        <v>1982</v>
      </c>
      <c r="L3360">
        <v>2005</v>
      </c>
    </row>
    <row r="3361" spans="1:12" x14ac:dyDescent="0.25">
      <c r="A3361">
        <v>32</v>
      </c>
      <c r="B3361">
        <v>12497407</v>
      </c>
      <c r="C3361" t="s">
        <v>1441</v>
      </c>
      <c r="D3361">
        <v>18</v>
      </c>
      <c r="E3361">
        <v>0</v>
      </c>
      <c r="F3361">
        <v>12.6</v>
      </c>
      <c r="G3361">
        <v>0</v>
      </c>
      <c r="H3361">
        <v>0</v>
      </c>
      <c r="I3361">
        <v>0</v>
      </c>
      <c r="K3361">
        <v>1982</v>
      </c>
      <c r="L3361">
        <v>2005</v>
      </c>
    </row>
    <row r="3362" spans="1:12" x14ac:dyDescent="0.25">
      <c r="A3362">
        <v>32</v>
      </c>
      <c r="B3362">
        <v>12497408</v>
      </c>
      <c r="C3362" t="s">
        <v>1441</v>
      </c>
      <c r="D3362">
        <v>15.99</v>
      </c>
      <c r="E3362">
        <v>0</v>
      </c>
      <c r="F3362">
        <v>11.19</v>
      </c>
      <c r="G3362">
        <v>0</v>
      </c>
      <c r="H3362">
        <v>0</v>
      </c>
      <c r="I3362">
        <v>0</v>
      </c>
      <c r="K3362">
        <v>1982</v>
      </c>
      <c r="L3362">
        <v>2004</v>
      </c>
    </row>
    <row r="3363" spans="1:12" x14ac:dyDescent="0.25">
      <c r="A3363">
        <v>32</v>
      </c>
      <c r="B3363">
        <v>12497409</v>
      </c>
      <c r="C3363" t="s">
        <v>751</v>
      </c>
      <c r="D3363">
        <v>25</v>
      </c>
      <c r="E3363">
        <v>0</v>
      </c>
      <c r="F3363">
        <v>17.5</v>
      </c>
      <c r="G3363">
        <v>0</v>
      </c>
      <c r="H3363">
        <v>0</v>
      </c>
      <c r="I3363">
        <v>0</v>
      </c>
      <c r="K3363">
        <v>1982</v>
      </c>
      <c r="L3363">
        <v>2008</v>
      </c>
    </row>
    <row r="3364" spans="1:12" x14ac:dyDescent="0.25">
      <c r="A3364">
        <v>32</v>
      </c>
      <c r="B3364">
        <v>12497410</v>
      </c>
      <c r="C3364" t="s">
        <v>1441</v>
      </c>
      <c r="D3364">
        <v>18</v>
      </c>
      <c r="E3364">
        <v>0</v>
      </c>
      <c r="F3364">
        <v>12.6</v>
      </c>
      <c r="G3364">
        <v>0</v>
      </c>
      <c r="H3364">
        <v>0</v>
      </c>
      <c r="I3364">
        <v>0</v>
      </c>
      <c r="K3364">
        <v>1982</v>
      </c>
      <c r="L3364">
        <v>2002</v>
      </c>
    </row>
    <row r="3365" spans="1:12" x14ac:dyDescent="0.25">
      <c r="A3365">
        <v>32</v>
      </c>
      <c r="B3365">
        <v>12497411</v>
      </c>
      <c r="C3365" t="s">
        <v>1441</v>
      </c>
      <c r="D3365">
        <v>18</v>
      </c>
      <c r="E3365">
        <v>0</v>
      </c>
      <c r="F3365">
        <v>12.6</v>
      </c>
      <c r="G3365">
        <v>0</v>
      </c>
      <c r="H3365">
        <v>0</v>
      </c>
      <c r="I3365">
        <v>0</v>
      </c>
      <c r="K3365">
        <v>1982</v>
      </c>
      <c r="L3365">
        <v>2001</v>
      </c>
    </row>
    <row r="3366" spans="1:12" x14ac:dyDescent="0.25">
      <c r="A3366">
        <v>32</v>
      </c>
      <c r="B3366">
        <v>12497412</v>
      </c>
      <c r="C3366" t="s">
        <v>1441</v>
      </c>
      <c r="D3366">
        <v>25</v>
      </c>
      <c r="E3366">
        <v>0</v>
      </c>
      <c r="F3366">
        <v>17.5</v>
      </c>
      <c r="G3366">
        <v>0</v>
      </c>
      <c r="H3366">
        <v>0</v>
      </c>
      <c r="I3366">
        <v>0</v>
      </c>
      <c r="K3366">
        <v>1982</v>
      </c>
      <c r="L3366">
        <v>2008</v>
      </c>
    </row>
    <row r="3367" spans="1:12" x14ac:dyDescent="0.25">
      <c r="A3367">
        <v>32</v>
      </c>
      <c r="B3367">
        <v>12497413</v>
      </c>
      <c r="C3367" t="s">
        <v>1441</v>
      </c>
      <c r="D3367">
        <v>20</v>
      </c>
      <c r="E3367">
        <v>0</v>
      </c>
      <c r="F3367">
        <v>14</v>
      </c>
      <c r="G3367">
        <v>0</v>
      </c>
      <c r="H3367">
        <v>0</v>
      </c>
      <c r="I3367">
        <v>0</v>
      </c>
      <c r="K3367">
        <v>1982</v>
      </c>
      <c r="L3367">
        <v>2005</v>
      </c>
    </row>
    <row r="3368" spans="1:12" x14ac:dyDescent="0.25">
      <c r="A3368">
        <v>32</v>
      </c>
      <c r="B3368">
        <v>12497414</v>
      </c>
      <c r="C3368" t="s">
        <v>1441</v>
      </c>
      <c r="D3368">
        <v>15</v>
      </c>
      <c r="E3368">
        <v>0</v>
      </c>
      <c r="F3368">
        <v>10.5</v>
      </c>
      <c r="G3368">
        <v>0</v>
      </c>
      <c r="H3368">
        <v>0</v>
      </c>
      <c r="I3368">
        <v>0</v>
      </c>
      <c r="K3368">
        <v>1998</v>
      </c>
      <c r="L3368">
        <v>2002</v>
      </c>
    </row>
    <row r="3369" spans="1:12" x14ac:dyDescent="0.25">
      <c r="A3369">
        <v>32</v>
      </c>
      <c r="B3369">
        <v>12497415</v>
      </c>
      <c r="C3369" t="s">
        <v>1441</v>
      </c>
      <c r="D3369">
        <v>20</v>
      </c>
      <c r="E3369">
        <v>0</v>
      </c>
      <c r="F3369">
        <v>15</v>
      </c>
      <c r="G3369">
        <v>0</v>
      </c>
      <c r="H3369">
        <v>0</v>
      </c>
      <c r="I3369">
        <v>0</v>
      </c>
      <c r="K3369">
        <v>1982</v>
      </c>
      <c r="L3369">
        <v>2005</v>
      </c>
    </row>
    <row r="3370" spans="1:12" x14ac:dyDescent="0.25">
      <c r="A3370">
        <v>32</v>
      </c>
      <c r="B3370">
        <v>12497416</v>
      </c>
      <c r="C3370" t="s">
        <v>1441</v>
      </c>
      <c r="D3370">
        <v>20</v>
      </c>
      <c r="E3370">
        <v>0</v>
      </c>
      <c r="F3370">
        <v>15</v>
      </c>
      <c r="G3370">
        <v>0</v>
      </c>
      <c r="H3370">
        <v>0</v>
      </c>
      <c r="I3370">
        <v>0</v>
      </c>
      <c r="K3370">
        <v>1997</v>
      </c>
      <c r="L3370">
        <v>2005</v>
      </c>
    </row>
    <row r="3371" spans="1:12" x14ac:dyDescent="0.25">
      <c r="A3371">
        <v>32</v>
      </c>
      <c r="B3371">
        <v>12497417</v>
      </c>
      <c r="C3371" t="s">
        <v>1441</v>
      </c>
      <c r="D3371">
        <v>15.99</v>
      </c>
      <c r="E3371">
        <v>0</v>
      </c>
      <c r="F3371">
        <v>11.19</v>
      </c>
      <c r="G3371">
        <v>0</v>
      </c>
      <c r="H3371">
        <v>0</v>
      </c>
      <c r="I3371">
        <v>0</v>
      </c>
      <c r="K3371">
        <v>1997</v>
      </c>
      <c r="L3371">
        <v>2005</v>
      </c>
    </row>
    <row r="3372" spans="1:12" x14ac:dyDescent="0.25">
      <c r="A3372">
        <v>32</v>
      </c>
      <c r="B3372">
        <v>12497418</v>
      </c>
      <c r="C3372" t="s">
        <v>1441</v>
      </c>
      <c r="D3372">
        <v>20</v>
      </c>
      <c r="E3372">
        <v>0</v>
      </c>
      <c r="F3372">
        <v>15</v>
      </c>
      <c r="G3372">
        <v>0</v>
      </c>
      <c r="H3372">
        <v>0</v>
      </c>
      <c r="I3372">
        <v>0</v>
      </c>
      <c r="K3372">
        <v>1992</v>
      </c>
      <c r="L3372">
        <v>2005</v>
      </c>
    </row>
    <row r="3373" spans="1:12" x14ac:dyDescent="0.25">
      <c r="A3373">
        <v>32</v>
      </c>
      <c r="B3373">
        <v>12497419</v>
      </c>
      <c r="C3373" t="s">
        <v>1441</v>
      </c>
      <c r="D3373">
        <v>15</v>
      </c>
      <c r="E3373">
        <v>0</v>
      </c>
      <c r="F3373">
        <v>11.25</v>
      </c>
      <c r="G3373">
        <v>0</v>
      </c>
      <c r="H3373">
        <v>0</v>
      </c>
      <c r="I3373">
        <v>0</v>
      </c>
      <c r="K3373">
        <v>1992</v>
      </c>
      <c r="L3373">
        <v>2005</v>
      </c>
    </row>
    <row r="3374" spans="1:12" x14ac:dyDescent="0.25">
      <c r="A3374">
        <v>32</v>
      </c>
      <c r="B3374">
        <v>12497420</v>
      </c>
      <c r="C3374" t="s">
        <v>1441</v>
      </c>
      <c r="D3374">
        <v>18</v>
      </c>
      <c r="E3374">
        <v>0</v>
      </c>
      <c r="F3374">
        <v>12.6</v>
      </c>
      <c r="G3374">
        <v>0</v>
      </c>
      <c r="H3374">
        <v>0</v>
      </c>
      <c r="I3374">
        <v>0</v>
      </c>
      <c r="K3374">
        <v>1997</v>
      </c>
      <c r="L3374">
        <v>2005</v>
      </c>
    </row>
    <row r="3375" spans="1:12" x14ac:dyDescent="0.25">
      <c r="A3375">
        <v>32</v>
      </c>
      <c r="B3375">
        <v>12497421</v>
      </c>
      <c r="C3375" t="s">
        <v>1441</v>
      </c>
      <c r="D3375">
        <v>20</v>
      </c>
      <c r="E3375">
        <v>0</v>
      </c>
      <c r="F3375">
        <v>15</v>
      </c>
      <c r="G3375">
        <v>0</v>
      </c>
      <c r="H3375">
        <v>0</v>
      </c>
      <c r="I3375">
        <v>0</v>
      </c>
      <c r="K3375">
        <v>1997</v>
      </c>
      <c r="L3375">
        <v>2005</v>
      </c>
    </row>
    <row r="3376" spans="1:12" x14ac:dyDescent="0.25">
      <c r="A3376">
        <v>32</v>
      </c>
      <c r="B3376">
        <v>12497422</v>
      </c>
      <c r="C3376" t="s">
        <v>1441</v>
      </c>
      <c r="D3376">
        <v>15.99</v>
      </c>
      <c r="E3376">
        <v>0</v>
      </c>
      <c r="F3376">
        <v>11.19</v>
      </c>
      <c r="G3376">
        <v>0</v>
      </c>
      <c r="H3376">
        <v>0</v>
      </c>
      <c r="I3376">
        <v>0</v>
      </c>
      <c r="K3376">
        <v>1997</v>
      </c>
      <c r="L3376">
        <v>1999</v>
      </c>
    </row>
    <row r="3377" spans="1:12" x14ac:dyDescent="0.25">
      <c r="A3377">
        <v>32</v>
      </c>
      <c r="B3377">
        <v>12497423</v>
      </c>
      <c r="C3377" t="s">
        <v>1526</v>
      </c>
      <c r="D3377">
        <v>15</v>
      </c>
      <c r="E3377">
        <v>0</v>
      </c>
      <c r="F3377">
        <v>10.5</v>
      </c>
      <c r="G3377">
        <v>0</v>
      </c>
      <c r="H3377">
        <v>0</v>
      </c>
      <c r="I3377">
        <v>0</v>
      </c>
      <c r="K3377">
        <v>1992</v>
      </c>
      <c r="L3377">
        <v>1999</v>
      </c>
    </row>
    <row r="3378" spans="1:12" x14ac:dyDescent="0.25">
      <c r="A3378">
        <v>32</v>
      </c>
      <c r="B3378">
        <v>12497424</v>
      </c>
      <c r="C3378" t="s">
        <v>1441</v>
      </c>
      <c r="D3378">
        <v>20</v>
      </c>
      <c r="E3378">
        <v>0</v>
      </c>
      <c r="F3378">
        <v>15</v>
      </c>
      <c r="G3378">
        <v>0</v>
      </c>
      <c r="H3378">
        <v>0</v>
      </c>
      <c r="I3378">
        <v>0</v>
      </c>
      <c r="K3378">
        <v>1997</v>
      </c>
      <c r="L3378">
        <v>2004</v>
      </c>
    </row>
    <row r="3379" spans="1:12" x14ac:dyDescent="0.25">
      <c r="A3379">
        <v>32</v>
      </c>
      <c r="B3379">
        <v>12497425</v>
      </c>
      <c r="C3379" t="s">
        <v>1441</v>
      </c>
      <c r="D3379">
        <v>20</v>
      </c>
      <c r="E3379">
        <v>0</v>
      </c>
      <c r="F3379">
        <v>15</v>
      </c>
      <c r="G3379">
        <v>0</v>
      </c>
      <c r="H3379">
        <v>0</v>
      </c>
      <c r="I3379">
        <v>0</v>
      </c>
      <c r="K3379">
        <v>1997</v>
      </c>
      <c r="L3379">
        <v>2004</v>
      </c>
    </row>
    <row r="3380" spans="1:12" x14ac:dyDescent="0.25">
      <c r="A3380">
        <v>32</v>
      </c>
      <c r="B3380">
        <v>12497426</v>
      </c>
      <c r="C3380" t="s">
        <v>1441</v>
      </c>
      <c r="D3380">
        <v>18</v>
      </c>
      <c r="E3380">
        <v>0</v>
      </c>
      <c r="F3380">
        <v>12.6</v>
      </c>
      <c r="G3380">
        <v>0</v>
      </c>
      <c r="H3380">
        <v>0</v>
      </c>
      <c r="I3380">
        <v>0</v>
      </c>
      <c r="K3380">
        <v>2000</v>
      </c>
      <c r="L3380">
        <v>2005</v>
      </c>
    </row>
    <row r="3381" spans="1:12" x14ac:dyDescent="0.25">
      <c r="A3381">
        <v>32</v>
      </c>
      <c r="B3381">
        <v>12497427</v>
      </c>
      <c r="C3381" t="s">
        <v>1441</v>
      </c>
      <c r="D3381">
        <v>18</v>
      </c>
      <c r="E3381">
        <v>0</v>
      </c>
      <c r="F3381">
        <v>12.6</v>
      </c>
      <c r="G3381">
        <v>0</v>
      </c>
      <c r="H3381">
        <v>0</v>
      </c>
      <c r="I3381">
        <v>0</v>
      </c>
      <c r="K3381">
        <v>2001</v>
      </c>
      <c r="L3381">
        <v>2003</v>
      </c>
    </row>
    <row r="3382" spans="1:12" x14ac:dyDescent="0.25">
      <c r="A3382">
        <v>32</v>
      </c>
      <c r="B3382">
        <v>12497428</v>
      </c>
      <c r="C3382" t="s">
        <v>1343</v>
      </c>
      <c r="D3382">
        <v>25</v>
      </c>
      <c r="E3382">
        <v>0</v>
      </c>
      <c r="F3382">
        <v>17.5</v>
      </c>
      <c r="G3382">
        <v>0</v>
      </c>
      <c r="H3382">
        <v>0</v>
      </c>
      <c r="I3382">
        <v>0</v>
      </c>
      <c r="K3382">
        <v>1982</v>
      </c>
      <c r="L3382">
        <v>2013</v>
      </c>
    </row>
    <row r="3383" spans="1:12" x14ac:dyDescent="0.25">
      <c r="A3383">
        <v>32</v>
      </c>
      <c r="B3383">
        <v>12497429</v>
      </c>
      <c r="C3383" t="s">
        <v>751</v>
      </c>
      <c r="D3383">
        <v>28</v>
      </c>
      <c r="E3383">
        <v>0</v>
      </c>
      <c r="F3383">
        <v>19.600000000000001</v>
      </c>
      <c r="G3383">
        <v>0</v>
      </c>
      <c r="H3383">
        <v>0</v>
      </c>
      <c r="I3383">
        <v>0</v>
      </c>
      <c r="K3383">
        <v>1982</v>
      </c>
      <c r="L3383">
        <v>2007</v>
      </c>
    </row>
    <row r="3384" spans="1:12" x14ac:dyDescent="0.25">
      <c r="A3384">
        <v>32</v>
      </c>
      <c r="B3384">
        <v>12497430</v>
      </c>
      <c r="C3384" t="s">
        <v>751</v>
      </c>
      <c r="D3384">
        <v>25</v>
      </c>
      <c r="E3384">
        <v>0</v>
      </c>
      <c r="F3384">
        <v>17.5</v>
      </c>
      <c r="G3384">
        <v>0</v>
      </c>
      <c r="H3384">
        <v>0</v>
      </c>
      <c r="I3384">
        <v>0</v>
      </c>
      <c r="K3384">
        <v>1982</v>
      </c>
      <c r="L3384">
        <v>2009</v>
      </c>
    </row>
    <row r="3385" spans="1:12" x14ac:dyDescent="0.25">
      <c r="A3385">
        <v>32</v>
      </c>
      <c r="B3385">
        <v>12497431</v>
      </c>
      <c r="C3385" t="s">
        <v>1343</v>
      </c>
      <c r="D3385">
        <v>25</v>
      </c>
      <c r="E3385">
        <v>0</v>
      </c>
      <c r="F3385">
        <v>17.5</v>
      </c>
      <c r="G3385">
        <v>0</v>
      </c>
      <c r="H3385">
        <v>0</v>
      </c>
      <c r="I3385">
        <v>0</v>
      </c>
      <c r="K3385">
        <v>1982</v>
      </c>
      <c r="L3385">
        <v>2012</v>
      </c>
    </row>
    <row r="3386" spans="1:12" x14ac:dyDescent="0.25">
      <c r="A3386">
        <v>32</v>
      </c>
      <c r="B3386">
        <v>12497432</v>
      </c>
      <c r="C3386" t="s">
        <v>751</v>
      </c>
      <c r="D3386">
        <v>20</v>
      </c>
      <c r="E3386">
        <v>0</v>
      </c>
      <c r="F3386">
        <v>14</v>
      </c>
      <c r="G3386">
        <v>0</v>
      </c>
      <c r="H3386">
        <v>0</v>
      </c>
      <c r="I3386">
        <v>0</v>
      </c>
      <c r="K3386">
        <v>1982</v>
      </c>
      <c r="L3386">
        <v>2004</v>
      </c>
    </row>
    <row r="3387" spans="1:12" x14ac:dyDescent="0.25">
      <c r="A3387">
        <v>32</v>
      </c>
      <c r="B3387">
        <v>12497433</v>
      </c>
      <c r="C3387" t="s">
        <v>1441</v>
      </c>
      <c r="D3387">
        <v>18</v>
      </c>
      <c r="E3387">
        <v>0</v>
      </c>
      <c r="F3387">
        <v>12.6</v>
      </c>
      <c r="G3387">
        <v>0</v>
      </c>
      <c r="H3387">
        <v>0</v>
      </c>
      <c r="I3387">
        <v>0</v>
      </c>
      <c r="K3387">
        <v>1991</v>
      </c>
      <c r="L3387">
        <v>2004</v>
      </c>
    </row>
    <row r="3388" spans="1:12" x14ac:dyDescent="0.25">
      <c r="A3388">
        <v>32</v>
      </c>
      <c r="B3388">
        <v>12497434</v>
      </c>
      <c r="C3388" t="s">
        <v>1343</v>
      </c>
      <c r="D3388">
        <v>25</v>
      </c>
      <c r="E3388">
        <v>0</v>
      </c>
      <c r="F3388">
        <v>17.5</v>
      </c>
      <c r="G3388">
        <v>0</v>
      </c>
      <c r="H3388">
        <v>0</v>
      </c>
      <c r="I3388">
        <v>0</v>
      </c>
      <c r="K3388">
        <v>1982</v>
      </c>
      <c r="L3388">
        <v>2012</v>
      </c>
    </row>
    <row r="3389" spans="1:12" x14ac:dyDescent="0.25">
      <c r="A3389">
        <v>32</v>
      </c>
      <c r="B3389">
        <v>12497435</v>
      </c>
      <c r="C3389" t="s">
        <v>1441</v>
      </c>
      <c r="D3389">
        <v>13</v>
      </c>
      <c r="E3389">
        <v>0</v>
      </c>
      <c r="F3389">
        <v>9.1</v>
      </c>
      <c r="G3389">
        <v>0</v>
      </c>
      <c r="H3389">
        <v>0</v>
      </c>
      <c r="I3389">
        <v>0</v>
      </c>
      <c r="K3389">
        <v>1982</v>
      </c>
      <c r="L3389">
        <v>2001</v>
      </c>
    </row>
    <row r="3390" spans="1:12" x14ac:dyDescent="0.25">
      <c r="A3390">
        <v>32</v>
      </c>
      <c r="B3390">
        <v>12497436</v>
      </c>
      <c r="C3390" t="s">
        <v>1441</v>
      </c>
      <c r="D3390">
        <v>18</v>
      </c>
      <c r="E3390">
        <v>0</v>
      </c>
      <c r="F3390">
        <v>12.6</v>
      </c>
      <c r="G3390">
        <v>0</v>
      </c>
      <c r="H3390">
        <v>0</v>
      </c>
      <c r="I3390">
        <v>0</v>
      </c>
      <c r="K3390">
        <v>1989</v>
      </c>
      <c r="L3390">
        <v>1998</v>
      </c>
    </row>
    <row r="3391" spans="1:12" x14ac:dyDescent="0.25">
      <c r="A3391">
        <v>32</v>
      </c>
      <c r="B3391">
        <v>12497437</v>
      </c>
      <c r="C3391" t="s">
        <v>1441</v>
      </c>
      <c r="D3391">
        <v>20</v>
      </c>
      <c r="E3391">
        <v>0</v>
      </c>
      <c r="F3391">
        <v>15</v>
      </c>
      <c r="G3391">
        <v>0</v>
      </c>
      <c r="H3391">
        <v>0</v>
      </c>
      <c r="I3391">
        <v>0</v>
      </c>
      <c r="K3391">
        <v>1999</v>
      </c>
      <c r="L3391">
        <v>2000</v>
      </c>
    </row>
    <row r="3392" spans="1:12" x14ac:dyDescent="0.25">
      <c r="A3392">
        <v>32</v>
      </c>
      <c r="B3392">
        <v>12497438</v>
      </c>
      <c r="C3392" t="s">
        <v>751</v>
      </c>
      <c r="D3392">
        <v>30</v>
      </c>
      <c r="E3392">
        <v>0</v>
      </c>
      <c r="F3392">
        <v>21</v>
      </c>
      <c r="G3392">
        <v>0</v>
      </c>
      <c r="H3392">
        <v>0</v>
      </c>
      <c r="I3392">
        <v>0</v>
      </c>
      <c r="K3392">
        <v>1999</v>
      </c>
      <c r="L3392">
        <v>2007</v>
      </c>
    </row>
    <row r="3393" spans="1:12" x14ac:dyDescent="0.25">
      <c r="A3393">
        <v>32</v>
      </c>
      <c r="B3393">
        <v>12497439</v>
      </c>
      <c r="C3393" t="s">
        <v>751</v>
      </c>
      <c r="D3393">
        <v>28</v>
      </c>
      <c r="E3393">
        <v>0</v>
      </c>
      <c r="F3393">
        <v>19.600000000000001</v>
      </c>
      <c r="G3393">
        <v>0</v>
      </c>
      <c r="H3393">
        <v>0</v>
      </c>
      <c r="I3393">
        <v>0</v>
      </c>
      <c r="K3393">
        <v>1999</v>
      </c>
      <c r="L3393">
        <v>2007</v>
      </c>
    </row>
    <row r="3394" spans="1:12" x14ac:dyDescent="0.25">
      <c r="A3394">
        <v>32</v>
      </c>
      <c r="B3394">
        <v>12497440</v>
      </c>
      <c r="C3394" t="s">
        <v>1441</v>
      </c>
      <c r="D3394">
        <v>28</v>
      </c>
      <c r="E3394">
        <v>0</v>
      </c>
      <c r="F3394">
        <v>19.600000000000001</v>
      </c>
      <c r="G3394">
        <v>0</v>
      </c>
      <c r="H3394">
        <v>0</v>
      </c>
      <c r="I3394">
        <v>0</v>
      </c>
      <c r="K3394">
        <v>1999</v>
      </c>
      <c r="L3394">
        <v>2007</v>
      </c>
    </row>
    <row r="3395" spans="1:12" x14ac:dyDescent="0.25">
      <c r="A3395">
        <v>32</v>
      </c>
      <c r="B3395">
        <v>12497441</v>
      </c>
      <c r="C3395" t="s">
        <v>1441</v>
      </c>
      <c r="D3395">
        <v>18</v>
      </c>
      <c r="E3395">
        <v>0</v>
      </c>
      <c r="F3395">
        <v>12.6</v>
      </c>
      <c r="G3395">
        <v>0</v>
      </c>
      <c r="H3395">
        <v>0</v>
      </c>
      <c r="I3395">
        <v>0</v>
      </c>
      <c r="K3395">
        <v>1999</v>
      </c>
      <c r="L3395">
        <v>2000</v>
      </c>
    </row>
    <row r="3396" spans="1:12" x14ac:dyDescent="0.25">
      <c r="A3396">
        <v>32</v>
      </c>
      <c r="B3396">
        <v>12497442</v>
      </c>
      <c r="C3396" t="s">
        <v>1343</v>
      </c>
      <c r="D3396">
        <v>25</v>
      </c>
      <c r="E3396">
        <v>0</v>
      </c>
      <c r="F3396">
        <v>17.5</v>
      </c>
      <c r="G3396">
        <v>0</v>
      </c>
      <c r="H3396">
        <v>0</v>
      </c>
      <c r="I3396">
        <v>0</v>
      </c>
      <c r="K3396">
        <v>1982</v>
      </c>
      <c r="L3396">
        <v>2017</v>
      </c>
    </row>
    <row r="3397" spans="1:12" x14ac:dyDescent="0.25">
      <c r="A3397">
        <v>32</v>
      </c>
      <c r="B3397">
        <v>12497443</v>
      </c>
      <c r="C3397" t="s">
        <v>1342</v>
      </c>
      <c r="D3397">
        <v>25</v>
      </c>
      <c r="E3397">
        <v>0</v>
      </c>
      <c r="F3397">
        <v>17.5</v>
      </c>
      <c r="G3397">
        <v>0</v>
      </c>
      <c r="H3397">
        <v>0</v>
      </c>
      <c r="I3397">
        <v>0</v>
      </c>
      <c r="K3397">
        <v>1982</v>
      </c>
      <c r="L3397">
        <v>2017</v>
      </c>
    </row>
    <row r="3398" spans="1:12" x14ac:dyDescent="0.25">
      <c r="A3398">
        <v>32</v>
      </c>
      <c r="B3398">
        <v>12497444</v>
      </c>
      <c r="C3398" t="s">
        <v>1342</v>
      </c>
      <c r="D3398">
        <v>25</v>
      </c>
      <c r="E3398">
        <v>0</v>
      </c>
      <c r="F3398">
        <v>17.5</v>
      </c>
      <c r="G3398">
        <v>0</v>
      </c>
      <c r="H3398">
        <v>0</v>
      </c>
      <c r="I3398">
        <v>0</v>
      </c>
      <c r="K3398">
        <v>1982</v>
      </c>
      <c r="L3398">
        <v>2017</v>
      </c>
    </row>
    <row r="3399" spans="1:12" x14ac:dyDescent="0.25">
      <c r="A3399">
        <v>32</v>
      </c>
      <c r="B3399">
        <v>12497445</v>
      </c>
      <c r="C3399" t="s">
        <v>1342</v>
      </c>
      <c r="D3399">
        <v>25</v>
      </c>
      <c r="E3399">
        <v>0</v>
      </c>
      <c r="F3399">
        <v>17.5</v>
      </c>
      <c r="G3399">
        <v>0</v>
      </c>
      <c r="H3399">
        <v>0</v>
      </c>
      <c r="I3399">
        <v>0</v>
      </c>
      <c r="K3399">
        <v>1982</v>
      </c>
      <c r="L3399">
        <v>2017</v>
      </c>
    </row>
    <row r="3400" spans="1:12" x14ac:dyDescent="0.25">
      <c r="A3400">
        <v>32</v>
      </c>
      <c r="B3400">
        <v>12497446</v>
      </c>
      <c r="C3400" t="s">
        <v>1342</v>
      </c>
      <c r="D3400">
        <v>25</v>
      </c>
      <c r="E3400">
        <v>0</v>
      </c>
      <c r="F3400">
        <v>17.5</v>
      </c>
      <c r="G3400">
        <v>0</v>
      </c>
      <c r="H3400">
        <v>0</v>
      </c>
      <c r="I3400">
        <v>0</v>
      </c>
      <c r="K3400">
        <v>1982</v>
      </c>
      <c r="L3400">
        <v>2017</v>
      </c>
    </row>
    <row r="3401" spans="1:12" x14ac:dyDescent="0.25">
      <c r="A3401">
        <v>32</v>
      </c>
      <c r="B3401">
        <v>12497447</v>
      </c>
      <c r="C3401" t="s">
        <v>751</v>
      </c>
      <c r="D3401">
        <v>28</v>
      </c>
      <c r="E3401">
        <v>0</v>
      </c>
      <c r="F3401">
        <v>19.600000000000001</v>
      </c>
      <c r="G3401">
        <v>0</v>
      </c>
      <c r="H3401">
        <v>0</v>
      </c>
      <c r="I3401">
        <v>0</v>
      </c>
      <c r="K3401">
        <v>1999</v>
      </c>
      <c r="L3401">
        <v>2007</v>
      </c>
    </row>
    <row r="3402" spans="1:12" x14ac:dyDescent="0.25">
      <c r="A3402">
        <v>32</v>
      </c>
      <c r="B3402">
        <v>12497448</v>
      </c>
      <c r="C3402" t="s">
        <v>751</v>
      </c>
      <c r="D3402">
        <v>28</v>
      </c>
      <c r="E3402">
        <v>0</v>
      </c>
      <c r="F3402">
        <v>19.600000000000001</v>
      </c>
      <c r="G3402">
        <v>0</v>
      </c>
      <c r="H3402">
        <v>0</v>
      </c>
      <c r="I3402">
        <v>0</v>
      </c>
      <c r="K3402">
        <v>1999</v>
      </c>
      <c r="L3402">
        <v>2007</v>
      </c>
    </row>
    <row r="3403" spans="1:12" x14ac:dyDescent="0.25">
      <c r="A3403">
        <v>32</v>
      </c>
      <c r="B3403">
        <v>12497449</v>
      </c>
      <c r="C3403" t="s">
        <v>751</v>
      </c>
      <c r="D3403">
        <v>28</v>
      </c>
      <c r="E3403">
        <v>0</v>
      </c>
      <c r="F3403">
        <v>19.600000000000001</v>
      </c>
      <c r="G3403">
        <v>0</v>
      </c>
      <c r="H3403">
        <v>0</v>
      </c>
      <c r="I3403">
        <v>0</v>
      </c>
      <c r="K3403">
        <v>1999</v>
      </c>
      <c r="L3403">
        <v>2007</v>
      </c>
    </row>
    <row r="3404" spans="1:12" x14ac:dyDescent="0.25">
      <c r="A3404">
        <v>32</v>
      </c>
      <c r="B3404">
        <v>12497456</v>
      </c>
      <c r="C3404" t="s">
        <v>1527</v>
      </c>
      <c r="D3404">
        <v>25</v>
      </c>
      <c r="E3404">
        <v>0</v>
      </c>
      <c r="F3404">
        <v>17.5</v>
      </c>
      <c r="G3404">
        <v>0</v>
      </c>
      <c r="H3404">
        <v>0</v>
      </c>
      <c r="I3404">
        <v>0</v>
      </c>
      <c r="K3404">
        <v>1982</v>
      </c>
      <c r="L3404">
        <v>2011</v>
      </c>
    </row>
    <row r="3405" spans="1:12" x14ac:dyDescent="0.25">
      <c r="A3405">
        <v>32</v>
      </c>
      <c r="B3405">
        <v>12497457</v>
      </c>
      <c r="C3405" t="s">
        <v>1527</v>
      </c>
      <c r="D3405">
        <v>25</v>
      </c>
      <c r="E3405">
        <v>0</v>
      </c>
      <c r="F3405">
        <v>17.5</v>
      </c>
      <c r="G3405">
        <v>0</v>
      </c>
      <c r="H3405">
        <v>0</v>
      </c>
      <c r="I3405">
        <v>0</v>
      </c>
      <c r="K3405">
        <v>1982</v>
      </c>
      <c r="L3405">
        <v>2011</v>
      </c>
    </row>
    <row r="3406" spans="1:12" x14ac:dyDescent="0.25">
      <c r="A3406">
        <v>32</v>
      </c>
      <c r="B3406">
        <v>12497458</v>
      </c>
      <c r="C3406" t="s">
        <v>1528</v>
      </c>
      <c r="D3406">
        <v>129</v>
      </c>
      <c r="E3406">
        <v>0</v>
      </c>
      <c r="F3406">
        <v>90.3</v>
      </c>
      <c r="G3406">
        <v>0</v>
      </c>
      <c r="H3406">
        <v>0</v>
      </c>
      <c r="I3406">
        <v>0</v>
      </c>
      <c r="K3406">
        <v>2001</v>
      </c>
      <c r="L3406">
        <v>2008</v>
      </c>
    </row>
    <row r="3407" spans="1:12" x14ac:dyDescent="0.25">
      <c r="A3407">
        <v>32</v>
      </c>
      <c r="B3407">
        <v>12497459</v>
      </c>
      <c r="C3407" t="s">
        <v>1529</v>
      </c>
      <c r="D3407">
        <v>32</v>
      </c>
      <c r="E3407">
        <v>0</v>
      </c>
      <c r="F3407">
        <v>22.4</v>
      </c>
      <c r="G3407">
        <v>0</v>
      </c>
      <c r="H3407">
        <v>0</v>
      </c>
      <c r="I3407">
        <v>0</v>
      </c>
      <c r="K3407">
        <v>1999</v>
      </c>
      <c r="L3407">
        <v>2004</v>
      </c>
    </row>
    <row r="3408" spans="1:12" x14ac:dyDescent="0.25">
      <c r="A3408">
        <v>32</v>
      </c>
      <c r="B3408">
        <v>12497461</v>
      </c>
      <c r="C3408" t="s">
        <v>1530</v>
      </c>
      <c r="D3408">
        <v>740</v>
      </c>
      <c r="E3408">
        <v>0</v>
      </c>
      <c r="F3408">
        <v>518</v>
      </c>
      <c r="G3408">
        <v>0</v>
      </c>
      <c r="H3408">
        <v>0</v>
      </c>
      <c r="I3408">
        <v>0</v>
      </c>
      <c r="K3408">
        <v>2004</v>
      </c>
      <c r="L3408">
        <v>2009</v>
      </c>
    </row>
    <row r="3409" spans="1:12" x14ac:dyDescent="0.25">
      <c r="A3409">
        <v>32</v>
      </c>
      <c r="B3409">
        <v>12497462</v>
      </c>
      <c r="C3409" t="s">
        <v>1530</v>
      </c>
      <c r="D3409">
        <v>819</v>
      </c>
      <c r="E3409">
        <v>0</v>
      </c>
      <c r="F3409">
        <v>573.29999999999995</v>
      </c>
      <c r="G3409">
        <v>0</v>
      </c>
      <c r="H3409">
        <v>0</v>
      </c>
      <c r="I3409">
        <v>0</v>
      </c>
      <c r="K3409">
        <v>2004</v>
      </c>
      <c r="L3409">
        <v>2011</v>
      </c>
    </row>
    <row r="3410" spans="1:12" x14ac:dyDescent="0.25">
      <c r="A3410">
        <v>32</v>
      </c>
      <c r="B3410">
        <v>12497467</v>
      </c>
      <c r="C3410" t="s">
        <v>1530</v>
      </c>
      <c r="D3410">
        <v>350</v>
      </c>
      <c r="E3410">
        <v>0</v>
      </c>
      <c r="F3410">
        <v>245</v>
      </c>
      <c r="G3410">
        <v>0</v>
      </c>
      <c r="H3410">
        <v>0</v>
      </c>
      <c r="I3410">
        <v>0</v>
      </c>
      <c r="K3410">
        <v>2004</v>
      </c>
      <c r="L3410">
        <v>2010</v>
      </c>
    </row>
    <row r="3411" spans="1:12" x14ac:dyDescent="0.25">
      <c r="A3411">
        <v>32</v>
      </c>
      <c r="B3411">
        <v>12497468</v>
      </c>
      <c r="C3411" t="s">
        <v>1530</v>
      </c>
      <c r="D3411">
        <v>345</v>
      </c>
      <c r="E3411">
        <v>0</v>
      </c>
      <c r="F3411">
        <v>241.5</v>
      </c>
      <c r="G3411">
        <v>0</v>
      </c>
      <c r="H3411">
        <v>0</v>
      </c>
      <c r="I3411">
        <v>0</v>
      </c>
      <c r="K3411">
        <v>2004</v>
      </c>
      <c r="L3411">
        <v>2010</v>
      </c>
    </row>
    <row r="3412" spans="1:12" x14ac:dyDescent="0.25">
      <c r="A3412">
        <v>32</v>
      </c>
      <c r="B3412">
        <v>12497469</v>
      </c>
      <c r="C3412" t="s">
        <v>1531</v>
      </c>
      <c r="D3412">
        <v>120.67</v>
      </c>
      <c r="E3412">
        <v>0</v>
      </c>
      <c r="F3412">
        <v>84.47</v>
      </c>
      <c r="G3412">
        <v>0</v>
      </c>
      <c r="H3412">
        <v>0</v>
      </c>
      <c r="I3412">
        <v>0</v>
      </c>
      <c r="K3412">
        <v>2004</v>
      </c>
      <c r="L3412">
        <v>2005</v>
      </c>
    </row>
    <row r="3413" spans="1:12" x14ac:dyDescent="0.25">
      <c r="A3413">
        <v>32</v>
      </c>
      <c r="B3413">
        <v>12497472</v>
      </c>
      <c r="C3413" t="s">
        <v>279</v>
      </c>
      <c r="D3413">
        <v>31</v>
      </c>
      <c r="E3413">
        <v>0</v>
      </c>
      <c r="F3413">
        <v>21.7</v>
      </c>
      <c r="G3413">
        <v>0</v>
      </c>
      <c r="H3413">
        <v>0</v>
      </c>
      <c r="I3413">
        <v>0</v>
      </c>
      <c r="K3413">
        <v>1999</v>
      </c>
      <c r="L3413">
        <v>2002</v>
      </c>
    </row>
    <row r="3414" spans="1:12" x14ac:dyDescent="0.25">
      <c r="A3414">
        <v>32</v>
      </c>
      <c r="B3414">
        <v>12497473</v>
      </c>
      <c r="C3414" t="s">
        <v>279</v>
      </c>
      <c r="D3414">
        <v>31</v>
      </c>
      <c r="E3414">
        <v>0</v>
      </c>
      <c r="F3414">
        <v>21.7</v>
      </c>
      <c r="G3414">
        <v>0</v>
      </c>
      <c r="H3414">
        <v>0</v>
      </c>
      <c r="I3414">
        <v>0</v>
      </c>
      <c r="K3414">
        <v>1999</v>
      </c>
      <c r="L3414">
        <v>2002</v>
      </c>
    </row>
    <row r="3415" spans="1:12" x14ac:dyDescent="0.25">
      <c r="A3415">
        <v>32</v>
      </c>
      <c r="B3415">
        <v>12497474</v>
      </c>
      <c r="C3415" t="s">
        <v>279</v>
      </c>
      <c r="D3415">
        <v>30</v>
      </c>
      <c r="E3415">
        <v>0</v>
      </c>
      <c r="F3415">
        <v>22.5</v>
      </c>
      <c r="G3415">
        <v>0</v>
      </c>
      <c r="H3415">
        <v>0</v>
      </c>
      <c r="I3415">
        <v>0</v>
      </c>
      <c r="K3415">
        <v>1995</v>
      </c>
      <c r="L3415">
        <v>2005</v>
      </c>
    </row>
    <row r="3416" spans="1:12" x14ac:dyDescent="0.25">
      <c r="A3416">
        <v>32</v>
      </c>
      <c r="B3416">
        <v>12497475</v>
      </c>
      <c r="C3416" t="s">
        <v>279</v>
      </c>
      <c r="D3416">
        <v>35</v>
      </c>
      <c r="E3416">
        <v>0</v>
      </c>
      <c r="F3416">
        <v>26.25</v>
      </c>
      <c r="G3416">
        <v>0</v>
      </c>
      <c r="H3416">
        <v>35.549999999999997</v>
      </c>
      <c r="I3416">
        <v>0</v>
      </c>
      <c r="K3416">
        <v>1995</v>
      </c>
      <c r="L3416">
        <v>2005</v>
      </c>
    </row>
    <row r="3417" spans="1:12" x14ac:dyDescent="0.25">
      <c r="A3417">
        <v>32</v>
      </c>
      <c r="B3417">
        <v>12497476</v>
      </c>
      <c r="C3417" t="s">
        <v>279</v>
      </c>
      <c r="D3417">
        <v>35</v>
      </c>
      <c r="E3417">
        <v>0</v>
      </c>
      <c r="F3417">
        <v>26.25</v>
      </c>
      <c r="G3417">
        <v>0</v>
      </c>
      <c r="H3417">
        <v>0</v>
      </c>
      <c r="I3417">
        <v>0</v>
      </c>
      <c r="K3417">
        <v>1998</v>
      </c>
      <c r="L3417">
        <v>2005</v>
      </c>
    </row>
    <row r="3418" spans="1:12" x14ac:dyDescent="0.25">
      <c r="A3418">
        <v>32</v>
      </c>
      <c r="B3418">
        <v>12497477</v>
      </c>
      <c r="C3418" t="s">
        <v>1476</v>
      </c>
      <c r="D3418">
        <v>27</v>
      </c>
      <c r="E3418">
        <v>0</v>
      </c>
      <c r="F3418">
        <v>18.899999999999999</v>
      </c>
      <c r="G3418">
        <v>0</v>
      </c>
      <c r="H3418">
        <v>0</v>
      </c>
      <c r="I3418">
        <v>0</v>
      </c>
      <c r="K3418">
        <v>1982</v>
      </c>
      <c r="L3418">
        <v>2005</v>
      </c>
    </row>
    <row r="3419" spans="1:12" x14ac:dyDescent="0.25">
      <c r="A3419">
        <v>32</v>
      </c>
      <c r="B3419">
        <v>12497478</v>
      </c>
      <c r="C3419" t="s">
        <v>291</v>
      </c>
      <c r="D3419">
        <v>27</v>
      </c>
      <c r="E3419">
        <v>0</v>
      </c>
      <c r="F3419">
        <v>18.899999999999999</v>
      </c>
      <c r="G3419">
        <v>0</v>
      </c>
      <c r="H3419">
        <v>0</v>
      </c>
      <c r="I3419">
        <v>0</v>
      </c>
      <c r="K3419">
        <v>1982</v>
      </c>
      <c r="L3419">
        <v>2006</v>
      </c>
    </row>
    <row r="3420" spans="1:12" x14ac:dyDescent="0.25">
      <c r="A3420">
        <v>32</v>
      </c>
      <c r="B3420">
        <v>12497479</v>
      </c>
      <c r="C3420" t="s">
        <v>291</v>
      </c>
      <c r="D3420">
        <v>36</v>
      </c>
      <c r="E3420">
        <v>0</v>
      </c>
      <c r="F3420">
        <v>25.2</v>
      </c>
      <c r="G3420">
        <v>0</v>
      </c>
      <c r="H3420">
        <v>0</v>
      </c>
      <c r="I3420">
        <v>0</v>
      </c>
      <c r="K3420">
        <v>1988</v>
      </c>
      <c r="L3420">
        <v>2005</v>
      </c>
    </row>
    <row r="3421" spans="1:12" x14ac:dyDescent="0.25">
      <c r="A3421">
        <v>32</v>
      </c>
      <c r="B3421">
        <v>12497480</v>
      </c>
      <c r="C3421" t="s">
        <v>291</v>
      </c>
      <c r="D3421">
        <v>36</v>
      </c>
      <c r="E3421">
        <v>0</v>
      </c>
      <c r="F3421">
        <v>25.2</v>
      </c>
      <c r="G3421">
        <v>0</v>
      </c>
      <c r="H3421">
        <v>0</v>
      </c>
      <c r="I3421">
        <v>0</v>
      </c>
      <c r="K3421">
        <v>1988</v>
      </c>
      <c r="L3421">
        <v>2005</v>
      </c>
    </row>
    <row r="3422" spans="1:12" x14ac:dyDescent="0.25">
      <c r="A3422">
        <v>32</v>
      </c>
      <c r="B3422">
        <v>12497481</v>
      </c>
      <c r="C3422" t="s">
        <v>1532</v>
      </c>
      <c r="D3422">
        <v>36</v>
      </c>
      <c r="E3422">
        <v>0</v>
      </c>
      <c r="F3422">
        <v>25.2</v>
      </c>
      <c r="G3422">
        <v>0</v>
      </c>
      <c r="H3422">
        <v>0</v>
      </c>
      <c r="I3422">
        <v>0</v>
      </c>
      <c r="K3422">
        <v>1985</v>
      </c>
      <c r="L3422">
        <v>2001</v>
      </c>
    </row>
    <row r="3423" spans="1:12" x14ac:dyDescent="0.25">
      <c r="A3423">
        <v>32</v>
      </c>
      <c r="B3423">
        <v>12497482</v>
      </c>
      <c r="C3423" t="s">
        <v>1533</v>
      </c>
      <c r="D3423">
        <v>27</v>
      </c>
      <c r="E3423">
        <v>0</v>
      </c>
      <c r="F3423">
        <v>18.899999999999999</v>
      </c>
      <c r="G3423">
        <v>0</v>
      </c>
      <c r="H3423">
        <v>0</v>
      </c>
      <c r="I3423">
        <v>0</v>
      </c>
      <c r="K3423">
        <v>1982</v>
      </c>
      <c r="L3423">
        <v>2006</v>
      </c>
    </row>
    <row r="3424" spans="1:12" x14ac:dyDescent="0.25">
      <c r="A3424">
        <v>32</v>
      </c>
      <c r="B3424">
        <v>12497483</v>
      </c>
      <c r="C3424" t="s">
        <v>1534</v>
      </c>
      <c r="D3424">
        <v>550</v>
      </c>
      <c r="E3424">
        <v>0</v>
      </c>
      <c r="F3424">
        <v>385</v>
      </c>
      <c r="G3424">
        <v>0</v>
      </c>
      <c r="H3424">
        <v>0</v>
      </c>
      <c r="I3424">
        <v>0</v>
      </c>
      <c r="K3424">
        <v>2001</v>
      </c>
      <c r="L3424">
        <v>2004</v>
      </c>
    </row>
    <row r="3425" spans="1:12" x14ac:dyDescent="0.25">
      <c r="A3425">
        <v>32</v>
      </c>
      <c r="B3425">
        <v>12497484</v>
      </c>
      <c r="C3425" t="s">
        <v>1434</v>
      </c>
      <c r="D3425">
        <v>322</v>
      </c>
      <c r="E3425">
        <v>0</v>
      </c>
      <c r="F3425">
        <v>225.4</v>
      </c>
      <c r="G3425">
        <v>0</v>
      </c>
      <c r="H3425">
        <v>0</v>
      </c>
      <c r="I3425">
        <v>0</v>
      </c>
      <c r="K3425">
        <v>1999</v>
      </c>
      <c r="L3425">
        <v>2000</v>
      </c>
    </row>
    <row r="3426" spans="1:12" x14ac:dyDescent="0.25">
      <c r="A3426">
        <v>32</v>
      </c>
      <c r="B3426">
        <v>12497485</v>
      </c>
      <c r="C3426" t="s">
        <v>1436</v>
      </c>
      <c r="D3426">
        <v>253</v>
      </c>
      <c r="E3426">
        <v>0</v>
      </c>
      <c r="F3426">
        <v>177.1</v>
      </c>
      <c r="G3426">
        <v>0</v>
      </c>
      <c r="H3426">
        <v>0</v>
      </c>
      <c r="I3426">
        <v>0</v>
      </c>
      <c r="K3426">
        <v>1999</v>
      </c>
      <c r="L3426">
        <v>2000</v>
      </c>
    </row>
    <row r="3427" spans="1:12" x14ac:dyDescent="0.25">
      <c r="A3427">
        <v>32</v>
      </c>
      <c r="B3427">
        <v>12497486</v>
      </c>
      <c r="C3427" t="s">
        <v>1434</v>
      </c>
      <c r="D3427">
        <v>215</v>
      </c>
      <c r="E3427">
        <v>0</v>
      </c>
      <c r="F3427">
        <v>150.5</v>
      </c>
      <c r="G3427">
        <v>0</v>
      </c>
      <c r="H3427">
        <v>0</v>
      </c>
      <c r="I3427">
        <v>0</v>
      </c>
      <c r="K3427">
        <v>1999</v>
      </c>
      <c r="L3427">
        <v>2000</v>
      </c>
    </row>
    <row r="3428" spans="1:12" x14ac:dyDescent="0.25">
      <c r="A3428">
        <v>32</v>
      </c>
      <c r="B3428">
        <v>12497487</v>
      </c>
      <c r="C3428" t="s">
        <v>1436</v>
      </c>
      <c r="D3428">
        <v>329</v>
      </c>
      <c r="E3428">
        <v>0</v>
      </c>
      <c r="F3428">
        <v>230.3</v>
      </c>
      <c r="G3428">
        <v>0</v>
      </c>
      <c r="H3428">
        <v>0</v>
      </c>
      <c r="I3428">
        <v>0</v>
      </c>
      <c r="K3428">
        <v>1999</v>
      </c>
      <c r="L3428">
        <v>2000</v>
      </c>
    </row>
    <row r="3429" spans="1:12" x14ac:dyDescent="0.25">
      <c r="A3429">
        <v>32</v>
      </c>
      <c r="B3429">
        <v>12497490</v>
      </c>
      <c r="C3429" t="s">
        <v>171</v>
      </c>
      <c r="D3429">
        <v>41</v>
      </c>
      <c r="E3429">
        <v>0</v>
      </c>
      <c r="F3429">
        <v>28.7</v>
      </c>
      <c r="G3429">
        <v>0</v>
      </c>
      <c r="H3429">
        <v>0</v>
      </c>
      <c r="I3429">
        <v>0</v>
      </c>
      <c r="K3429">
        <v>2001</v>
      </c>
      <c r="L3429">
        <v>2002</v>
      </c>
    </row>
    <row r="3430" spans="1:12" x14ac:dyDescent="0.25">
      <c r="A3430">
        <v>32</v>
      </c>
      <c r="B3430">
        <v>12497491</v>
      </c>
      <c r="C3430" t="s">
        <v>171</v>
      </c>
      <c r="D3430">
        <v>19.5</v>
      </c>
      <c r="E3430">
        <v>0</v>
      </c>
      <c r="F3430">
        <v>13.65</v>
      </c>
      <c r="G3430">
        <v>0</v>
      </c>
      <c r="H3430">
        <v>0</v>
      </c>
      <c r="I3430">
        <v>0</v>
      </c>
      <c r="K3430">
        <v>2001</v>
      </c>
      <c r="L3430">
        <v>2002</v>
      </c>
    </row>
    <row r="3431" spans="1:12" x14ac:dyDescent="0.25">
      <c r="A3431">
        <v>32</v>
      </c>
      <c r="B3431">
        <v>12497492</v>
      </c>
      <c r="C3431" t="s">
        <v>181</v>
      </c>
      <c r="D3431">
        <v>23</v>
      </c>
      <c r="E3431">
        <v>0</v>
      </c>
      <c r="F3431">
        <v>16.100000000000001</v>
      </c>
      <c r="G3431">
        <v>0</v>
      </c>
      <c r="H3431">
        <v>0</v>
      </c>
      <c r="I3431">
        <v>0</v>
      </c>
      <c r="K3431">
        <v>2001</v>
      </c>
      <c r="L3431">
        <v>2002</v>
      </c>
    </row>
    <row r="3432" spans="1:12" x14ac:dyDescent="0.25">
      <c r="A3432">
        <v>32</v>
      </c>
      <c r="B3432">
        <v>12497495</v>
      </c>
      <c r="C3432" t="s">
        <v>171</v>
      </c>
      <c r="D3432">
        <v>41</v>
      </c>
      <c r="E3432">
        <v>0</v>
      </c>
      <c r="F3432">
        <v>28.7</v>
      </c>
      <c r="G3432">
        <v>0</v>
      </c>
      <c r="H3432">
        <v>0</v>
      </c>
      <c r="I3432">
        <v>0</v>
      </c>
      <c r="K3432">
        <v>2001</v>
      </c>
      <c r="L3432">
        <v>2006</v>
      </c>
    </row>
    <row r="3433" spans="1:12" x14ac:dyDescent="0.25">
      <c r="A3433">
        <v>32</v>
      </c>
      <c r="B3433">
        <v>12497496</v>
      </c>
      <c r="C3433" t="s">
        <v>171</v>
      </c>
      <c r="D3433">
        <v>37</v>
      </c>
      <c r="E3433">
        <v>0</v>
      </c>
      <c r="F3433">
        <v>25.9</v>
      </c>
      <c r="G3433">
        <v>0</v>
      </c>
      <c r="H3433">
        <v>0</v>
      </c>
      <c r="I3433">
        <v>0</v>
      </c>
      <c r="K3433">
        <v>2001</v>
      </c>
      <c r="L3433">
        <v>2002</v>
      </c>
    </row>
    <row r="3434" spans="1:12" x14ac:dyDescent="0.25">
      <c r="A3434">
        <v>32</v>
      </c>
      <c r="B3434">
        <v>12497497</v>
      </c>
      <c r="C3434" t="s">
        <v>279</v>
      </c>
      <c r="D3434">
        <v>55</v>
      </c>
      <c r="E3434">
        <v>0</v>
      </c>
      <c r="F3434">
        <v>41.25</v>
      </c>
      <c r="G3434">
        <v>0</v>
      </c>
      <c r="H3434">
        <v>0</v>
      </c>
      <c r="I3434">
        <v>0</v>
      </c>
      <c r="K3434">
        <v>2001</v>
      </c>
      <c r="L3434">
        <v>2003</v>
      </c>
    </row>
    <row r="3435" spans="1:12" x14ac:dyDescent="0.25">
      <c r="A3435">
        <v>32</v>
      </c>
      <c r="B3435">
        <v>12497498</v>
      </c>
      <c r="C3435" t="s">
        <v>171</v>
      </c>
      <c r="D3435">
        <v>36</v>
      </c>
      <c r="E3435">
        <v>0</v>
      </c>
      <c r="F3435">
        <v>25.2</v>
      </c>
      <c r="G3435">
        <v>0</v>
      </c>
      <c r="H3435">
        <v>0</v>
      </c>
      <c r="I3435">
        <v>0</v>
      </c>
      <c r="K3435">
        <v>2000</v>
      </c>
      <c r="L3435">
        <v>2003</v>
      </c>
    </row>
    <row r="3436" spans="1:12" x14ac:dyDescent="0.25">
      <c r="A3436">
        <v>32</v>
      </c>
      <c r="B3436">
        <v>12497499</v>
      </c>
      <c r="C3436" t="s">
        <v>171</v>
      </c>
      <c r="D3436">
        <v>37</v>
      </c>
      <c r="E3436">
        <v>0</v>
      </c>
      <c r="F3436">
        <v>25.9</v>
      </c>
      <c r="G3436">
        <v>0</v>
      </c>
      <c r="H3436">
        <v>0</v>
      </c>
      <c r="I3436">
        <v>0</v>
      </c>
      <c r="K3436">
        <v>2001</v>
      </c>
      <c r="L3436">
        <v>2006</v>
      </c>
    </row>
    <row r="3437" spans="1:12" x14ac:dyDescent="0.25">
      <c r="A3437">
        <v>32</v>
      </c>
      <c r="B3437">
        <v>12497500</v>
      </c>
      <c r="C3437" t="s">
        <v>171</v>
      </c>
      <c r="D3437">
        <v>36</v>
      </c>
      <c r="E3437">
        <v>0</v>
      </c>
      <c r="F3437">
        <v>25.2</v>
      </c>
      <c r="G3437">
        <v>0</v>
      </c>
      <c r="H3437">
        <v>0</v>
      </c>
      <c r="I3437">
        <v>0</v>
      </c>
      <c r="K3437">
        <v>2001</v>
      </c>
      <c r="L3437">
        <v>2003</v>
      </c>
    </row>
    <row r="3438" spans="1:12" x14ac:dyDescent="0.25">
      <c r="A3438">
        <v>32</v>
      </c>
      <c r="B3438">
        <v>12497501</v>
      </c>
      <c r="C3438" t="s">
        <v>181</v>
      </c>
      <c r="D3438">
        <v>35</v>
      </c>
      <c r="E3438">
        <v>0</v>
      </c>
      <c r="F3438">
        <v>26.25</v>
      </c>
      <c r="G3438">
        <v>0</v>
      </c>
      <c r="H3438">
        <v>0</v>
      </c>
      <c r="I3438">
        <v>0</v>
      </c>
      <c r="K3438">
        <v>2001</v>
      </c>
      <c r="L3438">
        <v>2007</v>
      </c>
    </row>
    <row r="3439" spans="1:12" x14ac:dyDescent="0.25">
      <c r="A3439">
        <v>32</v>
      </c>
      <c r="B3439">
        <v>12497502</v>
      </c>
      <c r="C3439" t="s">
        <v>1535</v>
      </c>
      <c r="D3439">
        <v>590</v>
      </c>
      <c r="E3439">
        <v>0</v>
      </c>
      <c r="F3439">
        <v>413</v>
      </c>
      <c r="G3439">
        <v>0</v>
      </c>
      <c r="H3439">
        <v>0</v>
      </c>
      <c r="I3439">
        <v>0</v>
      </c>
      <c r="K3439">
        <v>2001</v>
      </c>
      <c r="L3439">
        <v>2005</v>
      </c>
    </row>
    <row r="3440" spans="1:12" x14ac:dyDescent="0.25">
      <c r="A3440">
        <v>32</v>
      </c>
      <c r="B3440">
        <v>12497504</v>
      </c>
      <c r="C3440" t="s">
        <v>1536</v>
      </c>
      <c r="D3440">
        <v>174</v>
      </c>
      <c r="E3440">
        <v>0</v>
      </c>
      <c r="F3440">
        <v>121.8</v>
      </c>
      <c r="G3440">
        <v>0</v>
      </c>
      <c r="H3440">
        <v>0</v>
      </c>
      <c r="I3440">
        <v>0</v>
      </c>
      <c r="K3440">
        <v>2001</v>
      </c>
      <c r="L3440">
        <v>2005</v>
      </c>
    </row>
    <row r="3441" spans="1:12" x14ac:dyDescent="0.25">
      <c r="A3441">
        <v>32</v>
      </c>
      <c r="B3441">
        <v>12497505</v>
      </c>
      <c r="C3441" t="s">
        <v>1537</v>
      </c>
      <c r="D3441">
        <v>306</v>
      </c>
      <c r="E3441">
        <v>0</v>
      </c>
      <c r="F3441">
        <v>214.2</v>
      </c>
      <c r="G3441">
        <v>0</v>
      </c>
      <c r="H3441">
        <v>0</v>
      </c>
      <c r="I3441">
        <v>0</v>
      </c>
      <c r="K3441">
        <v>2001</v>
      </c>
      <c r="L3441">
        <v>2005</v>
      </c>
    </row>
    <row r="3442" spans="1:12" x14ac:dyDescent="0.25">
      <c r="A3442">
        <v>32</v>
      </c>
      <c r="B3442">
        <v>12497506</v>
      </c>
      <c r="C3442" t="s">
        <v>279</v>
      </c>
      <c r="D3442">
        <v>47</v>
      </c>
      <c r="E3442">
        <v>0</v>
      </c>
      <c r="F3442">
        <v>32.9</v>
      </c>
      <c r="G3442">
        <v>0</v>
      </c>
      <c r="H3442">
        <v>0</v>
      </c>
      <c r="I3442">
        <v>0</v>
      </c>
      <c r="K3442">
        <v>2001</v>
      </c>
      <c r="L3442">
        <v>2002</v>
      </c>
    </row>
    <row r="3443" spans="1:12" x14ac:dyDescent="0.25">
      <c r="A3443">
        <v>32</v>
      </c>
      <c r="B3443">
        <v>12497507</v>
      </c>
      <c r="C3443" t="s">
        <v>279</v>
      </c>
      <c r="D3443">
        <v>47</v>
      </c>
      <c r="E3443">
        <v>0</v>
      </c>
      <c r="F3443">
        <v>32.9</v>
      </c>
      <c r="G3443">
        <v>0</v>
      </c>
      <c r="H3443">
        <v>0</v>
      </c>
      <c r="I3443">
        <v>0</v>
      </c>
      <c r="K3443">
        <v>2001</v>
      </c>
      <c r="L3443">
        <v>2003</v>
      </c>
    </row>
    <row r="3444" spans="1:12" x14ac:dyDescent="0.25">
      <c r="A3444">
        <v>32</v>
      </c>
      <c r="B3444">
        <v>12497508</v>
      </c>
      <c r="C3444" t="s">
        <v>200</v>
      </c>
      <c r="D3444">
        <v>38</v>
      </c>
      <c r="E3444">
        <v>0</v>
      </c>
      <c r="F3444">
        <v>26.6</v>
      </c>
      <c r="G3444">
        <v>0</v>
      </c>
      <c r="H3444">
        <v>0</v>
      </c>
      <c r="I3444">
        <v>0</v>
      </c>
      <c r="K3444">
        <v>2001</v>
      </c>
      <c r="L3444">
        <v>2003</v>
      </c>
    </row>
    <row r="3445" spans="1:12" x14ac:dyDescent="0.25">
      <c r="A3445">
        <v>32</v>
      </c>
      <c r="B3445">
        <v>12497509</v>
      </c>
      <c r="C3445" t="s">
        <v>279</v>
      </c>
      <c r="D3445">
        <v>47</v>
      </c>
      <c r="E3445">
        <v>0</v>
      </c>
      <c r="F3445">
        <v>32.9</v>
      </c>
      <c r="G3445">
        <v>0</v>
      </c>
      <c r="H3445">
        <v>0</v>
      </c>
      <c r="I3445">
        <v>0</v>
      </c>
      <c r="K3445">
        <v>2001</v>
      </c>
      <c r="L3445">
        <v>2002</v>
      </c>
    </row>
    <row r="3446" spans="1:12" x14ac:dyDescent="0.25">
      <c r="A3446">
        <v>32</v>
      </c>
      <c r="B3446">
        <v>12497510</v>
      </c>
      <c r="C3446" t="s">
        <v>279</v>
      </c>
      <c r="D3446">
        <v>45</v>
      </c>
      <c r="E3446">
        <v>0</v>
      </c>
      <c r="F3446">
        <v>31.5</v>
      </c>
      <c r="G3446">
        <v>0</v>
      </c>
      <c r="H3446">
        <v>0</v>
      </c>
      <c r="I3446">
        <v>0</v>
      </c>
      <c r="K3446">
        <v>2001</v>
      </c>
      <c r="L3446">
        <v>2004</v>
      </c>
    </row>
    <row r="3447" spans="1:12" x14ac:dyDescent="0.25">
      <c r="A3447">
        <v>32</v>
      </c>
      <c r="B3447">
        <v>12497511</v>
      </c>
      <c r="C3447" t="s">
        <v>200</v>
      </c>
      <c r="D3447">
        <v>38</v>
      </c>
      <c r="E3447">
        <v>0</v>
      </c>
      <c r="F3447">
        <v>26.6</v>
      </c>
      <c r="G3447">
        <v>0</v>
      </c>
      <c r="H3447">
        <v>0</v>
      </c>
      <c r="I3447">
        <v>0</v>
      </c>
      <c r="K3447">
        <v>2001</v>
      </c>
      <c r="L3447">
        <v>2003</v>
      </c>
    </row>
    <row r="3448" spans="1:12" x14ac:dyDescent="0.25">
      <c r="A3448">
        <v>32</v>
      </c>
      <c r="B3448">
        <v>12497512</v>
      </c>
      <c r="C3448" t="s">
        <v>279</v>
      </c>
      <c r="D3448">
        <v>59</v>
      </c>
      <c r="E3448">
        <v>0</v>
      </c>
      <c r="F3448">
        <v>41.3</v>
      </c>
      <c r="G3448">
        <v>0</v>
      </c>
      <c r="H3448">
        <v>0</v>
      </c>
      <c r="I3448">
        <v>0</v>
      </c>
      <c r="K3448">
        <v>2001</v>
      </c>
      <c r="L3448">
        <v>2004</v>
      </c>
    </row>
    <row r="3449" spans="1:12" x14ac:dyDescent="0.25">
      <c r="A3449">
        <v>32</v>
      </c>
      <c r="B3449">
        <v>12497513</v>
      </c>
      <c r="C3449" t="s">
        <v>200</v>
      </c>
      <c r="D3449">
        <v>38</v>
      </c>
      <c r="E3449">
        <v>0</v>
      </c>
      <c r="F3449">
        <v>26.6</v>
      </c>
      <c r="G3449">
        <v>0</v>
      </c>
      <c r="H3449">
        <v>0</v>
      </c>
      <c r="I3449">
        <v>0</v>
      </c>
      <c r="K3449">
        <v>2001</v>
      </c>
      <c r="L3449">
        <v>2003</v>
      </c>
    </row>
    <row r="3450" spans="1:12" x14ac:dyDescent="0.25">
      <c r="A3450">
        <v>32</v>
      </c>
      <c r="B3450">
        <v>12497514</v>
      </c>
      <c r="C3450" t="s">
        <v>279</v>
      </c>
      <c r="D3450">
        <v>71</v>
      </c>
      <c r="E3450">
        <v>0</v>
      </c>
      <c r="F3450">
        <v>49.7</v>
      </c>
      <c r="G3450">
        <v>0</v>
      </c>
      <c r="H3450">
        <v>0</v>
      </c>
      <c r="I3450">
        <v>0</v>
      </c>
      <c r="K3450">
        <v>2001</v>
      </c>
      <c r="L3450">
        <v>2004</v>
      </c>
    </row>
    <row r="3451" spans="1:12" x14ac:dyDescent="0.25">
      <c r="A3451">
        <v>32</v>
      </c>
      <c r="B3451">
        <v>12497515</v>
      </c>
      <c r="C3451" t="s">
        <v>1538</v>
      </c>
      <c r="D3451">
        <v>60</v>
      </c>
      <c r="E3451">
        <v>0</v>
      </c>
      <c r="F3451">
        <v>42</v>
      </c>
      <c r="G3451">
        <v>0</v>
      </c>
      <c r="H3451">
        <v>0</v>
      </c>
      <c r="I3451">
        <v>0</v>
      </c>
      <c r="K3451">
        <v>2001</v>
      </c>
      <c r="L3451">
        <v>2001</v>
      </c>
    </row>
    <row r="3452" spans="1:12" x14ac:dyDescent="0.25">
      <c r="A3452">
        <v>32</v>
      </c>
      <c r="B3452">
        <v>12497516</v>
      </c>
      <c r="C3452" t="s">
        <v>1539</v>
      </c>
      <c r="D3452">
        <v>57</v>
      </c>
      <c r="E3452">
        <v>0</v>
      </c>
      <c r="F3452">
        <v>39.9</v>
      </c>
      <c r="G3452">
        <v>0</v>
      </c>
      <c r="H3452">
        <v>0</v>
      </c>
      <c r="I3452">
        <v>0</v>
      </c>
      <c r="K3452">
        <v>2001</v>
      </c>
      <c r="L3452">
        <v>2001</v>
      </c>
    </row>
    <row r="3453" spans="1:12" x14ac:dyDescent="0.25">
      <c r="A3453">
        <v>32</v>
      </c>
      <c r="B3453">
        <v>12497517</v>
      </c>
      <c r="C3453" t="s">
        <v>341</v>
      </c>
      <c r="D3453">
        <v>505</v>
      </c>
      <c r="E3453">
        <v>0</v>
      </c>
      <c r="F3453">
        <v>353.5</v>
      </c>
      <c r="G3453">
        <v>0</v>
      </c>
      <c r="H3453">
        <v>0</v>
      </c>
      <c r="I3453">
        <v>0</v>
      </c>
      <c r="K3453">
        <v>1999</v>
      </c>
      <c r="L3453">
        <v>2007</v>
      </c>
    </row>
    <row r="3454" spans="1:12" x14ac:dyDescent="0.25">
      <c r="A3454">
        <v>32</v>
      </c>
      <c r="B3454">
        <v>12497518</v>
      </c>
      <c r="C3454" t="s">
        <v>341</v>
      </c>
      <c r="D3454">
        <v>505</v>
      </c>
      <c r="E3454">
        <v>0</v>
      </c>
      <c r="F3454">
        <v>353.5</v>
      </c>
      <c r="G3454">
        <v>0</v>
      </c>
      <c r="H3454">
        <v>0</v>
      </c>
      <c r="I3454">
        <v>0</v>
      </c>
      <c r="K3454">
        <v>1999</v>
      </c>
      <c r="L3454">
        <v>2007</v>
      </c>
    </row>
    <row r="3455" spans="1:12" x14ac:dyDescent="0.25">
      <c r="A3455">
        <v>32</v>
      </c>
      <c r="B3455">
        <v>12497519</v>
      </c>
      <c r="C3455" t="s">
        <v>1540</v>
      </c>
      <c r="D3455">
        <v>299</v>
      </c>
      <c r="E3455">
        <v>0</v>
      </c>
      <c r="F3455">
        <v>209.3</v>
      </c>
      <c r="G3455">
        <v>0</v>
      </c>
      <c r="H3455">
        <v>0</v>
      </c>
      <c r="I3455">
        <v>0</v>
      </c>
      <c r="K3455">
        <v>2001</v>
      </c>
      <c r="L3455">
        <v>2004</v>
      </c>
    </row>
    <row r="3456" spans="1:12" x14ac:dyDescent="0.25">
      <c r="A3456">
        <v>32</v>
      </c>
      <c r="B3456">
        <v>12497520</v>
      </c>
      <c r="C3456" t="s">
        <v>1541</v>
      </c>
      <c r="D3456">
        <v>299</v>
      </c>
      <c r="E3456">
        <v>0</v>
      </c>
      <c r="F3456">
        <v>209.3</v>
      </c>
      <c r="G3456">
        <v>0</v>
      </c>
      <c r="H3456">
        <v>0</v>
      </c>
      <c r="I3456">
        <v>0</v>
      </c>
      <c r="K3456">
        <v>2001</v>
      </c>
      <c r="L3456">
        <v>2004</v>
      </c>
    </row>
    <row r="3457" spans="1:12" x14ac:dyDescent="0.25">
      <c r="A3457">
        <v>32</v>
      </c>
      <c r="B3457">
        <v>12497521</v>
      </c>
      <c r="C3457" t="s">
        <v>1535</v>
      </c>
      <c r="D3457">
        <v>529</v>
      </c>
      <c r="E3457">
        <v>0</v>
      </c>
      <c r="F3457">
        <v>370.3</v>
      </c>
      <c r="G3457">
        <v>0</v>
      </c>
      <c r="H3457">
        <v>0</v>
      </c>
      <c r="I3457">
        <v>0</v>
      </c>
      <c r="K3457">
        <v>2001</v>
      </c>
      <c r="L3457">
        <v>2005</v>
      </c>
    </row>
    <row r="3458" spans="1:12" x14ac:dyDescent="0.25">
      <c r="A3458">
        <v>32</v>
      </c>
      <c r="B3458">
        <v>12497523</v>
      </c>
      <c r="C3458" t="s">
        <v>1536</v>
      </c>
      <c r="D3458">
        <v>174</v>
      </c>
      <c r="E3458">
        <v>0</v>
      </c>
      <c r="F3458">
        <v>121.8</v>
      </c>
      <c r="G3458">
        <v>0</v>
      </c>
      <c r="H3458">
        <v>0</v>
      </c>
      <c r="I3458">
        <v>0</v>
      </c>
      <c r="K3458">
        <v>2001</v>
      </c>
      <c r="L3458">
        <v>2005</v>
      </c>
    </row>
    <row r="3459" spans="1:12" x14ac:dyDescent="0.25">
      <c r="A3459">
        <v>32</v>
      </c>
      <c r="B3459">
        <v>12497524</v>
      </c>
      <c r="C3459" t="s">
        <v>1537</v>
      </c>
      <c r="D3459">
        <v>337</v>
      </c>
      <c r="E3459">
        <v>0</v>
      </c>
      <c r="F3459">
        <v>235.9</v>
      </c>
      <c r="G3459">
        <v>0</v>
      </c>
      <c r="H3459">
        <v>0</v>
      </c>
      <c r="I3459">
        <v>0</v>
      </c>
      <c r="K3459">
        <v>2001</v>
      </c>
      <c r="L3459">
        <v>2005</v>
      </c>
    </row>
    <row r="3460" spans="1:12" x14ac:dyDescent="0.25">
      <c r="A3460">
        <v>32</v>
      </c>
      <c r="B3460">
        <v>12497529</v>
      </c>
      <c r="C3460" t="s">
        <v>1542</v>
      </c>
      <c r="D3460">
        <v>71</v>
      </c>
      <c r="E3460">
        <v>0</v>
      </c>
      <c r="F3460">
        <v>49.7</v>
      </c>
      <c r="G3460">
        <v>0</v>
      </c>
      <c r="H3460">
        <v>0</v>
      </c>
      <c r="I3460">
        <v>0</v>
      </c>
      <c r="K3460">
        <v>1988</v>
      </c>
      <c r="L3460">
        <v>2000</v>
      </c>
    </row>
    <row r="3461" spans="1:12" x14ac:dyDescent="0.25">
      <c r="A3461">
        <v>32</v>
      </c>
      <c r="B3461">
        <v>12497530</v>
      </c>
      <c r="C3461" t="s">
        <v>946</v>
      </c>
      <c r="D3461">
        <v>71</v>
      </c>
      <c r="E3461">
        <v>0</v>
      </c>
      <c r="F3461">
        <v>49.7</v>
      </c>
      <c r="G3461">
        <v>0</v>
      </c>
      <c r="H3461">
        <v>0</v>
      </c>
      <c r="I3461">
        <v>0</v>
      </c>
      <c r="K3461">
        <v>1988</v>
      </c>
      <c r="L3461">
        <v>1998</v>
      </c>
    </row>
    <row r="3462" spans="1:12" x14ac:dyDescent="0.25">
      <c r="A3462">
        <v>32</v>
      </c>
      <c r="B3462">
        <v>12497531</v>
      </c>
      <c r="C3462" t="s">
        <v>1542</v>
      </c>
      <c r="D3462">
        <v>71</v>
      </c>
      <c r="E3462">
        <v>0</v>
      </c>
      <c r="F3462">
        <v>49.7</v>
      </c>
      <c r="G3462">
        <v>0</v>
      </c>
      <c r="H3462">
        <v>0</v>
      </c>
      <c r="I3462">
        <v>0</v>
      </c>
      <c r="K3462">
        <v>1994</v>
      </c>
      <c r="L3462">
        <v>2003</v>
      </c>
    </row>
    <row r="3463" spans="1:12" x14ac:dyDescent="0.25">
      <c r="A3463">
        <v>32</v>
      </c>
      <c r="B3463">
        <v>12497532</v>
      </c>
      <c r="C3463" t="s">
        <v>1542</v>
      </c>
      <c r="D3463">
        <v>71</v>
      </c>
      <c r="E3463">
        <v>0</v>
      </c>
      <c r="F3463">
        <v>49.7</v>
      </c>
      <c r="G3463">
        <v>0</v>
      </c>
      <c r="H3463">
        <v>0</v>
      </c>
      <c r="I3463">
        <v>0</v>
      </c>
      <c r="K3463">
        <v>1996</v>
      </c>
      <c r="L3463">
        <v>2003</v>
      </c>
    </row>
    <row r="3464" spans="1:12" x14ac:dyDescent="0.25">
      <c r="A3464">
        <v>32</v>
      </c>
      <c r="B3464">
        <v>12497533</v>
      </c>
      <c r="C3464" t="s">
        <v>1543</v>
      </c>
      <c r="D3464">
        <v>40</v>
      </c>
      <c r="E3464">
        <v>0</v>
      </c>
      <c r="F3464">
        <v>30</v>
      </c>
      <c r="G3464">
        <v>0</v>
      </c>
      <c r="H3464">
        <v>40.630000000000003</v>
      </c>
      <c r="I3464">
        <v>0</v>
      </c>
      <c r="K3464">
        <v>1999</v>
      </c>
      <c r="L3464">
        <v>2007</v>
      </c>
    </row>
    <row r="3465" spans="1:12" x14ac:dyDescent="0.25">
      <c r="A3465">
        <v>32</v>
      </c>
      <c r="B3465">
        <v>12497534</v>
      </c>
      <c r="C3465" t="s">
        <v>1544</v>
      </c>
      <c r="D3465">
        <v>38</v>
      </c>
      <c r="E3465">
        <v>0</v>
      </c>
      <c r="F3465">
        <v>26.6</v>
      </c>
      <c r="G3465">
        <v>0</v>
      </c>
      <c r="H3465">
        <v>0</v>
      </c>
      <c r="I3465">
        <v>0</v>
      </c>
      <c r="K3465">
        <v>1999</v>
      </c>
      <c r="L3465">
        <v>2007</v>
      </c>
    </row>
    <row r="3466" spans="1:12" x14ac:dyDescent="0.25">
      <c r="A3466">
        <v>32</v>
      </c>
      <c r="B3466">
        <v>12497536</v>
      </c>
      <c r="C3466" t="s">
        <v>1545</v>
      </c>
      <c r="D3466">
        <v>299</v>
      </c>
      <c r="E3466">
        <v>0</v>
      </c>
      <c r="F3466">
        <v>199</v>
      </c>
      <c r="G3466">
        <v>0</v>
      </c>
      <c r="H3466">
        <v>0</v>
      </c>
      <c r="I3466">
        <v>0</v>
      </c>
      <c r="K3466">
        <v>1994</v>
      </c>
      <c r="L3466">
        <v>2003</v>
      </c>
    </row>
    <row r="3467" spans="1:12" x14ac:dyDescent="0.25">
      <c r="A3467">
        <v>32</v>
      </c>
      <c r="B3467">
        <v>12497538</v>
      </c>
      <c r="C3467" t="s">
        <v>1545</v>
      </c>
      <c r="D3467">
        <v>329</v>
      </c>
      <c r="E3467">
        <v>0</v>
      </c>
      <c r="F3467">
        <v>218.98</v>
      </c>
      <c r="G3467">
        <v>0</v>
      </c>
      <c r="H3467">
        <v>0</v>
      </c>
      <c r="I3467">
        <v>0</v>
      </c>
      <c r="K3467">
        <v>1994</v>
      </c>
      <c r="L3467">
        <v>2003</v>
      </c>
    </row>
    <row r="3468" spans="1:12" x14ac:dyDescent="0.25">
      <c r="A3468">
        <v>32</v>
      </c>
      <c r="B3468">
        <v>12497541</v>
      </c>
      <c r="C3468" t="s">
        <v>1546</v>
      </c>
      <c r="D3468">
        <v>329</v>
      </c>
      <c r="E3468">
        <v>0</v>
      </c>
      <c r="F3468">
        <v>218.98</v>
      </c>
      <c r="G3468">
        <v>0</v>
      </c>
      <c r="H3468">
        <v>0</v>
      </c>
      <c r="I3468">
        <v>0</v>
      </c>
      <c r="K3468">
        <v>1988</v>
      </c>
      <c r="L3468">
        <v>2000</v>
      </c>
    </row>
    <row r="3469" spans="1:12" x14ac:dyDescent="0.25">
      <c r="A3469">
        <v>32</v>
      </c>
      <c r="B3469">
        <v>12497543</v>
      </c>
      <c r="C3469" t="s">
        <v>1546</v>
      </c>
      <c r="D3469">
        <v>299</v>
      </c>
      <c r="E3469">
        <v>0</v>
      </c>
      <c r="F3469">
        <v>199</v>
      </c>
      <c r="G3469">
        <v>0</v>
      </c>
      <c r="H3469">
        <v>0</v>
      </c>
      <c r="I3469">
        <v>0</v>
      </c>
      <c r="K3469">
        <v>1988</v>
      </c>
      <c r="L3469">
        <v>2000</v>
      </c>
    </row>
    <row r="3470" spans="1:12" x14ac:dyDescent="0.25">
      <c r="A3470">
        <v>32</v>
      </c>
      <c r="B3470">
        <v>12497544</v>
      </c>
      <c r="C3470" t="s">
        <v>1546</v>
      </c>
      <c r="D3470">
        <v>285</v>
      </c>
      <c r="E3470">
        <v>0</v>
      </c>
      <c r="F3470">
        <v>199.5</v>
      </c>
      <c r="G3470">
        <v>0</v>
      </c>
      <c r="H3470">
        <v>0</v>
      </c>
      <c r="I3470">
        <v>0</v>
      </c>
      <c r="K3470">
        <v>1988</v>
      </c>
      <c r="L3470">
        <v>1998</v>
      </c>
    </row>
    <row r="3471" spans="1:12" x14ac:dyDescent="0.25">
      <c r="A3471">
        <v>32</v>
      </c>
      <c r="B3471">
        <v>12497545</v>
      </c>
      <c r="C3471" t="s">
        <v>1547</v>
      </c>
      <c r="D3471">
        <v>285</v>
      </c>
      <c r="E3471">
        <v>0</v>
      </c>
      <c r="F3471">
        <v>199.5</v>
      </c>
      <c r="G3471">
        <v>0</v>
      </c>
      <c r="H3471">
        <v>0</v>
      </c>
      <c r="I3471">
        <v>0</v>
      </c>
      <c r="K3471">
        <v>1994</v>
      </c>
      <c r="L3471">
        <v>2003</v>
      </c>
    </row>
    <row r="3472" spans="1:12" x14ac:dyDescent="0.25">
      <c r="A3472">
        <v>32</v>
      </c>
      <c r="B3472">
        <v>12497546</v>
      </c>
      <c r="C3472" t="s">
        <v>1547</v>
      </c>
      <c r="D3472">
        <v>299</v>
      </c>
      <c r="E3472">
        <v>0</v>
      </c>
      <c r="F3472">
        <v>199</v>
      </c>
      <c r="G3472">
        <v>0</v>
      </c>
      <c r="H3472">
        <v>0</v>
      </c>
      <c r="I3472">
        <v>0</v>
      </c>
      <c r="K3472">
        <v>1994</v>
      </c>
      <c r="L3472">
        <v>2003</v>
      </c>
    </row>
    <row r="3473" spans="1:12" x14ac:dyDescent="0.25">
      <c r="A3473">
        <v>32</v>
      </c>
      <c r="B3473">
        <v>12497547</v>
      </c>
      <c r="C3473" t="s">
        <v>1547</v>
      </c>
      <c r="D3473">
        <v>285</v>
      </c>
      <c r="E3473">
        <v>0</v>
      </c>
      <c r="F3473">
        <v>199.5</v>
      </c>
      <c r="G3473">
        <v>0</v>
      </c>
      <c r="H3473">
        <v>0</v>
      </c>
      <c r="I3473">
        <v>0</v>
      </c>
      <c r="K3473">
        <v>1996</v>
      </c>
      <c r="L3473">
        <v>2003</v>
      </c>
    </row>
    <row r="3474" spans="1:12" x14ac:dyDescent="0.25">
      <c r="A3474">
        <v>32</v>
      </c>
      <c r="B3474">
        <v>12497548</v>
      </c>
      <c r="C3474" t="s">
        <v>1548</v>
      </c>
      <c r="D3474">
        <v>285</v>
      </c>
      <c r="E3474">
        <v>0</v>
      </c>
      <c r="F3474">
        <v>199.5</v>
      </c>
      <c r="G3474">
        <v>0</v>
      </c>
      <c r="H3474">
        <v>0</v>
      </c>
      <c r="I3474">
        <v>0</v>
      </c>
      <c r="K3474">
        <v>1988</v>
      </c>
      <c r="L3474">
        <v>2000</v>
      </c>
    </row>
    <row r="3475" spans="1:12" x14ac:dyDescent="0.25">
      <c r="A3475">
        <v>32</v>
      </c>
      <c r="B3475">
        <v>12497549</v>
      </c>
      <c r="C3475" t="s">
        <v>1549</v>
      </c>
      <c r="D3475">
        <v>335</v>
      </c>
      <c r="E3475">
        <v>0</v>
      </c>
      <c r="F3475">
        <v>234.5</v>
      </c>
      <c r="G3475">
        <v>0</v>
      </c>
      <c r="H3475">
        <v>0</v>
      </c>
      <c r="I3475">
        <v>0</v>
      </c>
      <c r="K3475">
        <v>1988</v>
      </c>
      <c r="L3475">
        <v>2000</v>
      </c>
    </row>
    <row r="3476" spans="1:12" x14ac:dyDescent="0.25">
      <c r="A3476">
        <v>32</v>
      </c>
      <c r="B3476">
        <v>12497550</v>
      </c>
      <c r="C3476" t="s">
        <v>1550</v>
      </c>
      <c r="D3476">
        <v>299</v>
      </c>
      <c r="E3476">
        <v>0</v>
      </c>
      <c r="F3476">
        <v>199</v>
      </c>
      <c r="G3476">
        <v>0</v>
      </c>
      <c r="H3476">
        <v>0</v>
      </c>
      <c r="I3476">
        <v>0</v>
      </c>
      <c r="K3476">
        <v>1999</v>
      </c>
      <c r="L3476">
        <v>2007</v>
      </c>
    </row>
    <row r="3477" spans="1:12" x14ac:dyDescent="0.25">
      <c r="A3477">
        <v>32</v>
      </c>
      <c r="B3477">
        <v>12497551</v>
      </c>
      <c r="C3477" t="s">
        <v>1547</v>
      </c>
      <c r="D3477">
        <v>299</v>
      </c>
      <c r="E3477">
        <v>0</v>
      </c>
      <c r="F3477">
        <v>199</v>
      </c>
      <c r="G3477">
        <v>0</v>
      </c>
      <c r="H3477">
        <v>0</v>
      </c>
      <c r="I3477">
        <v>0</v>
      </c>
      <c r="K3477">
        <v>1999</v>
      </c>
      <c r="L3477">
        <v>2007</v>
      </c>
    </row>
    <row r="3478" spans="1:12" x14ac:dyDescent="0.25">
      <c r="A3478">
        <v>32</v>
      </c>
      <c r="B3478">
        <v>12497552</v>
      </c>
      <c r="C3478" t="s">
        <v>1550</v>
      </c>
      <c r="D3478">
        <v>299</v>
      </c>
      <c r="E3478">
        <v>0</v>
      </c>
      <c r="F3478">
        <v>199</v>
      </c>
      <c r="G3478">
        <v>0</v>
      </c>
      <c r="H3478">
        <v>0</v>
      </c>
      <c r="I3478">
        <v>0</v>
      </c>
      <c r="K3478">
        <v>1999</v>
      </c>
      <c r="L3478">
        <v>2007</v>
      </c>
    </row>
    <row r="3479" spans="1:12" x14ac:dyDescent="0.25">
      <c r="A3479">
        <v>32</v>
      </c>
      <c r="B3479">
        <v>12497553</v>
      </c>
      <c r="C3479" t="s">
        <v>1550</v>
      </c>
      <c r="D3479">
        <v>299</v>
      </c>
      <c r="E3479">
        <v>0</v>
      </c>
      <c r="F3479">
        <v>199</v>
      </c>
      <c r="G3479">
        <v>0</v>
      </c>
      <c r="H3479">
        <v>0</v>
      </c>
      <c r="I3479">
        <v>0</v>
      </c>
      <c r="K3479">
        <v>1999</v>
      </c>
      <c r="L3479">
        <v>2007</v>
      </c>
    </row>
    <row r="3480" spans="1:12" x14ac:dyDescent="0.25">
      <c r="A3480">
        <v>32</v>
      </c>
      <c r="B3480">
        <v>12497554</v>
      </c>
      <c r="C3480" t="s">
        <v>1547</v>
      </c>
      <c r="D3480">
        <v>299</v>
      </c>
      <c r="E3480">
        <v>0</v>
      </c>
      <c r="F3480">
        <v>199</v>
      </c>
      <c r="G3480">
        <v>0</v>
      </c>
      <c r="H3480">
        <v>0</v>
      </c>
      <c r="I3480">
        <v>0</v>
      </c>
      <c r="K3480">
        <v>1999</v>
      </c>
      <c r="L3480">
        <v>2007</v>
      </c>
    </row>
    <row r="3481" spans="1:12" x14ac:dyDescent="0.25">
      <c r="A3481">
        <v>32</v>
      </c>
      <c r="B3481">
        <v>12497555</v>
      </c>
      <c r="C3481" t="s">
        <v>1547</v>
      </c>
      <c r="D3481">
        <v>299</v>
      </c>
      <c r="E3481">
        <v>0</v>
      </c>
      <c r="F3481">
        <v>199</v>
      </c>
      <c r="G3481">
        <v>0</v>
      </c>
      <c r="H3481">
        <v>0</v>
      </c>
      <c r="I3481">
        <v>0</v>
      </c>
      <c r="K3481">
        <v>1999</v>
      </c>
      <c r="L3481">
        <v>2007</v>
      </c>
    </row>
    <row r="3482" spans="1:12" x14ac:dyDescent="0.25">
      <c r="A3482">
        <v>32</v>
      </c>
      <c r="B3482">
        <v>12497557</v>
      </c>
      <c r="C3482" t="s">
        <v>1551</v>
      </c>
      <c r="D3482">
        <v>66</v>
      </c>
      <c r="E3482">
        <v>0</v>
      </c>
      <c r="F3482">
        <v>46.2</v>
      </c>
      <c r="G3482">
        <v>0</v>
      </c>
      <c r="H3482">
        <v>0</v>
      </c>
      <c r="I3482">
        <v>0</v>
      </c>
      <c r="K3482">
        <v>2001</v>
      </c>
      <c r="L3482">
        <v>2005</v>
      </c>
    </row>
    <row r="3483" spans="1:12" x14ac:dyDescent="0.25">
      <c r="A3483">
        <v>32</v>
      </c>
      <c r="B3483">
        <v>12497558</v>
      </c>
      <c r="C3483" t="s">
        <v>279</v>
      </c>
      <c r="D3483">
        <v>55</v>
      </c>
      <c r="E3483">
        <v>0</v>
      </c>
      <c r="F3483">
        <v>38.5</v>
      </c>
      <c r="G3483">
        <v>0</v>
      </c>
      <c r="H3483">
        <v>0</v>
      </c>
      <c r="I3483">
        <v>0</v>
      </c>
      <c r="K3483">
        <v>2000</v>
      </c>
      <c r="L3483">
        <v>2000</v>
      </c>
    </row>
    <row r="3484" spans="1:12" x14ac:dyDescent="0.25">
      <c r="A3484">
        <v>32</v>
      </c>
      <c r="B3484">
        <v>12497559</v>
      </c>
      <c r="C3484" t="s">
        <v>279</v>
      </c>
      <c r="D3484">
        <v>48</v>
      </c>
      <c r="E3484">
        <v>0</v>
      </c>
      <c r="F3484">
        <v>33.6</v>
      </c>
      <c r="G3484">
        <v>0</v>
      </c>
      <c r="H3484">
        <v>0</v>
      </c>
      <c r="I3484">
        <v>0</v>
      </c>
      <c r="K3484">
        <v>2000</v>
      </c>
      <c r="L3484">
        <v>2000</v>
      </c>
    </row>
    <row r="3485" spans="1:12" x14ac:dyDescent="0.25">
      <c r="A3485">
        <v>32</v>
      </c>
      <c r="B3485">
        <v>12497560</v>
      </c>
      <c r="C3485" t="s">
        <v>279</v>
      </c>
      <c r="D3485">
        <v>47</v>
      </c>
      <c r="E3485">
        <v>0</v>
      </c>
      <c r="F3485">
        <v>32.9</v>
      </c>
      <c r="G3485">
        <v>0</v>
      </c>
      <c r="H3485">
        <v>0</v>
      </c>
      <c r="I3485">
        <v>0</v>
      </c>
      <c r="K3485">
        <v>2001</v>
      </c>
      <c r="L3485">
        <v>2001</v>
      </c>
    </row>
    <row r="3486" spans="1:12" x14ac:dyDescent="0.25">
      <c r="A3486">
        <v>32</v>
      </c>
      <c r="B3486">
        <v>12497561</v>
      </c>
      <c r="C3486" t="s">
        <v>279</v>
      </c>
      <c r="D3486">
        <v>59</v>
      </c>
      <c r="E3486">
        <v>0</v>
      </c>
      <c r="F3486">
        <v>41.3</v>
      </c>
      <c r="G3486">
        <v>0</v>
      </c>
      <c r="H3486">
        <v>0</v>
      </c>
      <c r="I3486">
        <v>0</v>
      </c>
      <c r="K3486">
        <v>2001</v>
      </c>
      <c r="L3486">
        <v>2004</v>
      </c>
    </row>
    <row r="3487" spans="1:12" x14ac:dyDescent="0.25">
      <c r="A3487">
        <v>32</v>
      </c>
      <c r="B3487">
        <v>12497563</v>
      </c>
      <c r="C3487" t="s">
        <v>1552</v>
      </c>
      <c r="D3487">
        <v>30</v>
      </c>
      <c r="E3487">
        <v>0</v>
      </c>
      <c r="F3487">
        <v>21</v>
      </c>
      <c r="G3487">
        <v>0</v>
      </c>
      <c r="H3487">
        <v>0</v>
      </c>
      <c r="I3487">
        <v>0</v>
      </c>
      <c r="K3487">
        <v>2001</v>
      </c>
      <c r="L3487">
        <v>2005</v>
      </c>
    </row>
    <row r="3488" spans="1:12" x14ac:dyDescent="0.25">
      <c r="A3488">
        <v>32</v>
      </c>
      <c r="B3488">
        <v>12497565</v>
      </c>
      <c r="C3488" t="s">
        <v>279</v>
      </c>
      <c r="D3488">
        <v>142</v>
      </c>
      <c r="E3488">
        <v>0</v>
      </c>
      <c r="F3488">
        <v>99.4</v>
      </c>
      <c r="G3488">
        <v>0</v>
      </c>
      <c r="H3488">
        <v>0</v>
      </c>
      <c r="I3488">
        <v>0</v>
      </c>
      <c r="K3488">
        <v>2000</v>
      </c>
      <c r="L3488">
        <v>2001</v>
      </c>
    </row>
    <row r="3489" spans="1:12" x14ac:dyDescent="0.25">
      <c r="A3489">
        <v>32</v>
      </c>
      <c r="B3489">
        <v>12497566</v>
      </c>
      <c r="C3489" t="s">
        <v>200</v>
      </c>
      <c r="D3489">
        <v>101</v>
      </c>
      <c r="E3489">
        <v>0</v>
      </c>
      <c r="F3489">
        <v>70.7</v>
      </c>
      <c r="G3489">
        <v>0</v>
      </c>
      <c r="H3489">
        <v>0</v>
      </c>
      <c r="I3489">
        <v>0</v>
      </c>
      <c r="K3489">
        <v>2000</v>
      </c>
      <c r="L3489">
        <v>2001</v>
      </c>
    </row>
    <row r="3490" spans="1:12" x14ac:dyDescent="0.25">
      <c r="A3490">
        <v>32</v>
      </c>
      <c r="B3490">
        <v>12497567</v>
      </c>
      <c r="C3490" t="s">
        <v>1203</v>
      </c>
      <c r="D3490">
        <v>30</v>
      </c>
      <c r="E3490">
        <v>0</v>
      </c>
      <c r="F3490">
        <v>21</v>
      </c>
      <c r="G3490">
        <v>0</v>
      </c>
      <c r="H3490">
        <v>0</v>
      </c>
      <c r="I3490">
        <v>0</v>
      </c>
      <c r="K3490">
        <v>2000</v>
      </c>
      <c r="L3490">
        <v>2004</v>
      </c>
    </row>
    <row r="3491" spans="1:12" x14ac:dyDescent="0.25">
      <c r="A3491">
        <v>32</v>
      </c>
      <c r="B3491">
        <v>12497573</v>
      </c>
      <c r="C3491" t="s">
        <v>1553</v>
      </c>
      <c r="D3491">
        <v>203</v>
      </c>
      <c r="E3491">
        <v>0</v>
      </c>
      <c r="F3491">
        <v>142.1</v>
      </c>
      <c r="G3491">
        <v>0</v>
      </c>
      <c r="H3491">
        <v>0</v>
      </c>
      <c r="I3491">
        <v>0</v>
      </c>
      <c r="K3491">
        <v>2001</v>
      </c>
      <c r="L3491">
        <v>2005</v>
      </c>
    </row>
    <row r="3492" spans="1:12" x14ac:dyDescent="0.25">
      <c r="A3492">
        <v>32</v>
      </c>
      <c r="B3492">
        <v>12497574</v>
      </c>
      <c r="C3492" t="s">
        <v>1554</v>
      </c>
      <c r="D3492">
        <v>205</v>
      </c>
      <c r="E3492">
        <v>0</v>
      </c>
      <c r="F3492">
        <v>143.5</v>
      </c>
      <c r="G3492">
        <v>0</v>
      </c>
      <c r="H3492">
        <v>0</v>
      </c>
      <c r="I3492">
        <v>0</v>
      </c>
      <c r="K3492">
        <v>1992</v>
      </c>
      <c r="L3492">
        <v>2005</v>
      </c>
    </row>
    <row r="3493" spans="1:12" x14ac:dyDescent="0.25">
      <c r="A3493">
        <v>32</v>
      </c>
      <c r="B3493">
        <v>12497576</v>
      </c>
      <c r="C3493" t="s">
        <v>1555</v>
      </c>
      <c r="D3493">
        <v>255</v>
      </c>
      <c r="E3493">
        <v>0</v>
      </c>
      <c r="F3493">
        <v>178.5</v>
      </c>
      <c r="G3493">
        <v>0</v>
      </c>
      <c r="H3493">
        <v>0</v>
      </c>
      <c r="I3493">
        <v>0</v>
      </c>
      <c r="K3493">
        <v>1988</v>
      </c>
      <c r="L3493">
        <v>2005</v>
      </c>
    </row>
    <row r="3494" spans="1:12" x14ac:dyDescent="0.25">
      <c r="A3494">
        <v>32</v>
      </c>
      <c r="B3494">
        <v>12497577</v>
      </c>
      <c r="C3494" t="s">
        <v>1556</v>
      </c>
      <c r="D3494">
        <v>255</v>
      </c>
      <c r="E3494">
        <v>0</v>
      </c>
      <c r="F3494">
        <v>178.5</v>
      </c>
      <c r="G3494">
        <v>0</v>
      </c>
      <c r="H3494">
        <v>0</v>
      </c>
      <c r="I3494">
        <v>0</v>
      </c>
      <c r="K3494">
        <v>1988</v>
      </c>
      <c r="L3494">
        <v>2005</v>
      </c>
    </row>
    <row r="3495" spans="1:12" x14ac:dyDescent="0.25">
      <c r="A3495">
        <v>32</v>
      </c>
      <c r="B3495">
        <v>12497578</v>
      </c>
      <c r="C3495" t="s">
        <v>1557</v>
      </c>
      <c r="D3495">
        <v>255</v>
      </c>
      <c r="E3495">
        <v>0</v>
      </c>
      <c r="F3495">
        <v>178.5</v>
      </c>
      <c r="G3495">
        <v>0</v>
      </c>
      <c r="H3495">
        <v>0</v>
      </c>
      <c r="I3495">
        <v>0</v>
      </c>
      <c r="K3495">
        <v>1995</v>
      </c>
      <c r="L3495">
        <v>2001</v>
      </c>
    </row>
    <row r="3496" spans="1:12" x14ac:dyDescent="0.25">
      <c r="A3496">
        <v>32</v>
      </c>
      <c r="B3496">
        <v>12497579</v>
      </c>
      <c r="C3496" t="s">
        <v>1558</v>
      </c>
      <c r="D3496">
        <v>205</v>
      </c>
      <c r="E3496">
        <v>0</v>
      </c>
      <c r="F3496">
        <v>143.5</v>
      </c>
      <c r="G3496">
        <v>0</v>
      </c>
      <c r="H3496">
        <v>0</v>
      </c>
      <c r="I3496">
        <v>0</v>
      </c>
      <c r="K3496">
        <v>1982</v>
      </c>
      <c r="L3496">
        <v>2005</v>
      </c>
    </row>
    <row r="3497" spans="1:12" x14ac:dyDescent="0.25">
      <c r="A3497">
        <v>32</v>
      </c>
      <c r="B3497">
        <v>12497580</v>
      </c>
      <c r="C3497" t="s">
        <v>1559</v>
      </c>
      <c r="D3497">
        <v>350</v>
      </c>
      <c r="E3497">
        <v>0</v>
      </c>
      <c r="F3497">
        <v>245</v>
      </c>
      <c r="G3497">
        <v>0</v>
      </c>
      <c r="H3497">
        <v>0</v>
      </c>
      <c r="I3497">
        <v>0</v>
      </c>
      <c r="K3497">
        <v>1997</v>
      </c>
      <c r="L3497">
        <v>2001</v>
      </c>
    </row>
    <row r="3498" spans="1:12" x14ac:dyDescent="0.25">
      <c r="A3498">
        <v>32</v>
      </c>
      <c r="B3498">
        <v>12497581</v>
      </c>
      <c r="C3498" t="s">
        <v>1203</v>
      </c>
      <c r="D3498">
        <v>50</v>
      </c>
      <c r="E3498">
        <v>0</v>
      </c>
      <c r="F3498">
        <v>37.5</v>
      </c>
      <c r="G3498">
        <v>0</v>
      </c>
      <c r="H3498">
        <v>0</v>
      </c>
      <c r="I3498">
        <v>0</v>
      </c>
      <c r="K3498">
        <v>2002</v>
      </c>
      <c r="L3498">
        <v>2006</v>
      </c>
    </row>
    <row r="3499" spans="1:12" x14ac:dyDescent="0.25">
      <c r="A3499">
        <v>32</v>
      </c>
      <c r="B3499">
        <v>12497582</v>
      </c>
      <c r="C3499" t="s">
        <v>200</v>
      </c>
      <c r="D3499">
        <v>50</v>
      </c>
      <c r="E3499">
        <v>0</v>
      </c>
      <c r="F3499">
        <v>37.5</v>
      </c>
      <c r="G3499">
        <v>0</v>
      </c>
      <c r="H3499">
        <v>0</v>
      </c>
      <c r="I3499">
        <v>0</v>
      </c>
      <c r="K3499">
        <v>2000</v>
      </c>
      <c r="L3499">
        <v>2003</v>
      </c>
    </row>
    <row r="3500" spans="1:12" x14ac:dyDescent="0.25">
      <c r="A3500">
        <v>32</v>
      </c>
      <c r="B3500">
        <v>12497583</v>
      </c>
      <c r="C3500" t="s">
        <v>777</v>
      </c>
      <c r="D3500">
        <v>30</v>
      </c>
      <c r="E3500">
        <v>0</v>
      </c>
      <c r="F3500">
        <v>21</v>
      </c>
      <c r="G3500">
        <v>0</v>
      </c>
      <c r="H3500">
        <v>0</v>
      </c>
      <c r="I3500">
        <v>0</v>
      </c>
      <c r="K3500">
        <v>2000</v>
      </c>
      <c r="L3500">
        <v>2002</v>
      </c>
    </row>
    <row r="3501" spans="1:12" x14ac:dyDescent="0.25">
      <c r="A3501">
        <v>32</v>
      </c>
      <c r="B3501">
        <v>12497585</v>
      </c>
      <c r="C3501" t="s">
        <v>181</v>
      </c>
      <c r="D3501">
        <v>34</v>
      </c>
      <c r="E3501">
        <v>0</v>
      </c>
      <c r="F3501">
        <v>23.8</v>
      </c>
      <c r="G3501">
        <v>0</v>
      </c>
      <c r="H3501">
        <v>0</v>
      </c>
      <c r="I3501">
        <v>0</v>
      </c>
      <c r="K3501">
        <v>2001</v>
      </c>
      <c r="L3501">
        <v>2002</v>
      </c>
    </row>
    <row r="3502" spans="1:12" x14ac:dyDescent="0.25">
      <c r="A3502">
        <v>32</v>
      </c>
      <c r="B3502">
        <v>12497587</v>
      </c>
      <c r="C3502" t="s">
        <v>777</v>
      </c>
      <c r="D3502">
        <v>30</v>
      </c>
      <c r="E3502">
        <v>0</v>
      </c>
      <c r="F3502">
        <v>21</v>
      </c>
      <c r="G3502">
        <v>0</v>
      </c>
      <c r="H3502">
        <v>0</v>
      </c>
      <c r="I3502">
        <v>0</v>
      </c>
      <c r="K3502">
        <v>2001</v>
      </c>
      <c r="L3502">
        <v>2002</v>
      </c>
    </row>
    <row r="3503" spans="1:12" x14ac:dyDescent="0.25">
      <c r="A3503">
        <v>32</v>
      </c>
      <c r="B3503">
        <v>12497588</v>
      </c>
      <c r="C3503" t="s">
        <v>279</v>
      </c>
      <c r="D3503">
        <v>59</v>
      </c>
      <c r="E3503">
        <v>0</v>
      </c>
      <c r="F3503">
        <v>41.3</v>
      </c>
      <c r="G3503">
        <v>0</v>
      </c>
      <c r="H3503">
        <v>0</v>
      </c>
      <c r="I3503">
        <v>0</v>
      </c>
      <c r="K3503">
        <v>2001</v>
      </c>
      <c r="L3503">
        <v>2003</v>
      </c>
    </row>
    <row r="3504" spans="1:12" x14ac:dyDescent="0.25">
      <c r="A3504">
        <v>32</v>
      </c>
      <c r="B3504">
        <v>12497589</v>
      </c>
      <c r="C3504" t="s">
        <v>279</v>
      </c>
      <c r="D3504">
        <v>61</v>
      </c>
      <c r="E3504">
        <v>0</v>
      </c>
      <c r="F3504">
        <v>42.7</v>
      </c>
      <c r="G3504">
        <v>0</v>
      </c>
      <c r="H3504">
        <v>0</v>
      </c>
      <c r="I3504">
        <v>0</v>
      </c>
      <c r="K3504">
        <v>2001</v>
      </c>
      <c r="L3504">
        <v>2003</v>
      </c>
    </row>
    <row r="3505" spans="1:12" x14ac:dyDescent="0.25">
      <c r="A3505">
        <v>32</v>
      </c>
      <c r="B3505">
        <v>12497590</v>
      </c>
      <c r="C3505" t="s">
        <v>200</v>
      </c>
      <c r="D3505">
        <v>40</v>
      </c>
      <c r="E3505">
        <v>0</v>
      </c>
      <c r="F3505">
        <v>28</v>
      </c>
      <c r="G3505">
        <v>0</v>
      </c>
      <c r="H3505">
        <v>0</v>
      </c>
      <c r="I3505">
        <v>0</v>
      </c>
      <c r="K3505">
        <v>2001</v>
      </c>
      <c r="L3505">
        <v>2004</v>
      </c>
    </row>
    <row r="3506" spans="1:12" x14ac:dyDescent="0.25">
      <c r="A3506">
        <v>32</v>
      </c>
      <c r="B3506">
        <v>12497591</v>
      </c>
      <c r="C3506" t="s">
        <v>200</v>
      </c>
      <c r="D3506">
        <v>39</v>
      </c>
      <c r="E3506">
        <v>0</v>
      </c>
      <c r="F3506">
        <v>27.3</v>
      </c>
      <c r="G3506">
        <v>0</v>
      </c>
      <c r="H3506">
        <v>0</v>
      </c>
      <c r="I3506">
        <v>0</v>
      </c>
      <c r="K3506">
        <v>2001</v>
      </c>
      <c r="L3506">
        <v>2004</v>
      </c>
    </row>
    <row r="3507" spans="1:12" x14ac:dyDescent="0.25">
      <c r="A3507">
        <v>32</v>
      </c>
      <c r="B3507">
        <v>12497592</v>
      </c>
      <c r="C3507" t="s">
        <v>200</v>
      </c>
      <c r="D3507">
        <v>27</v>
      </c>
      <c r="E3507">
        <v>0</v>
      </c>
      <c r="F3507">
        <v>18.899999999999999</v>
      </c>
      <c r="G3507">
        <v>0</v>
      </c>
      <c r="H3507">
        <v>0</v>
      </c>
      <c r="I3507">
        <v>0</v>
      </c>
      <c r="K3507">
        <v>1995</v>
      </c>
      <c r="L3507">
        <v>2005</v>
      </c>
    </row>
    <row r="3508" spans="1:12" x14ac:dyDescent="0.25">
      <c r="A3508">
        <v>32</v>
      </c>
      <c r="B3508">
        <v>12497593</v>
      </c>
      <c r="C3508" t="s">
        <v>200</v>
      </c>
      <c r="D3508">
        <v>27</v>
      </c>
      <c r="E3508">
        <v>0</v>
      </c>
      <c r="F3508">
        <v>18.899999999999999</v>
      </c>
      <c r="G3508">
        <v>0</v>
      </c>
      <c r="H3508">
        <v>0</v>
      </c>
      <c r="I3508">
        <v>0</v>
      </c>
      <c r="K3508">
        <v>1995</v>
      </c>
      <c r="L3508">
        <v>2003</v>
      </c>
    </row>
    <row r="3509" spans="1:12" x14ac:dyDescent="0.25">
      <c r="A3509">
        <v>32</v>
      </c>
      <c r="B3509">
        <v>12497594</v>
      </c>
      <c r="C3509" t="s">
        <v>200</v>
      </c>
      <c r="D3509">
        <v>30</v>
      </c>
      <c r="E3509">
        <v>0</v>
      </c>
      <c r="F3509">
        <v>22.5</v>
      </c>
      <c r="G3509">
        <v>0</v>
      </c>
      <c r="H3509">
        <v>0</v>
      </c>
      <c r="I3509">
        <v>0</v>
      </c>
      <c r="K3509">
        <v>1998</v>
      </c>
      <c r="L3509">
        <v>2005</v>
      </c>
    </row>
    <row r="3510" spans="1:12" x14ac:dyDescent="0.25">
      <c r="A3510">
        <v>32</v>
      </c>
      <c r="B3510">
        <v>12497595</v>
      </c>
      <c r="C3510" t="s">
        <v>200</v>
      </c>
      <c r="D3510">
        <v>39</v>
      </c>
      <c r="E3510">
        <v>0</v>
      </c>
      <c r="F3510">
        <v>27.3</v>
      </c>
      <c r="G3510">
        <v>0</v>
      </c>
      <c r="H3510">
        <v>0</v>
      </c>
      <c r="I3510">
        <v>0</v>
      </c>
      <c r="K3510">
        <v>2002</v>
      </c>
      <c r="L3510">
        <v>2003</v>
      </c>
    </row>
    <row r="3511" spans="1:12" x14ac:dyDescent="0.25">
      <c r="A3511">
        <v>32</v>
      </c>
      <c r="B3511">
        <v>12497596</v>
      </c>
      <c r="C3511" t="s">
        <v>279</v>
      </c>
      <c r="D3511">
        <v>85</v>
      </c>
      <c r="E3511">
        <v>0</v>
      </c>
      <c r="F3511">
        <v>59.5</v>
      </c>
      <c r="G3511">
        <v>0</v>
      </c>
      <c r="H3511">
        <v>0</v>
      </c>
      <c r="I3511">
        <v>0</v>
      </c>
      <c r="K3511">
        <v>2002</v>
      </c>
      <c r="L3511">
        <v>2003</v>
      </c>
    </row>
    <row r="3512" spans="1:12" x14ac:dyDescent="0.25">
      <c r="A3512">
        <v>32</v>
      </c>
      <c r="B3512">
        <v>12497597</v>
      </c>
      <c r="C3512" t="s">
        <v>279</v>
      </c>
      <c r="D3512">
        <v>85</v>
      </c>
      <c r="E3512">
        <v>0</v>
      </c>
      <c r="F3512">
        <v>59.5</v>
      </c>
      <c r="G3512">
        <v>0</v>
      </c>
      <c r="H3512">
        <v>0</v>
      </c>
      <c r="I3512">
        <v>0</v>
      </c>
      <c r="K3512">
        <v>2002</v>
      </c>
      <c r="L3512">
        <v>2003</v>
      </c>
    </row>
    <row r="3513" spans="1:12" x14ac:dyDescent="0.25">
      <c r="A3513">
        <v>32</v>
      </c>
      <c r="B3513">
        <v>12497598</v>
      </c>
      <c r="C3513" t="s">
        <v>640</v>
      </c>
      <c r="D3513">
        <v>70</v>
      </c>
      <c r="E3513">
        <v>0</v>
      </c>
      <c r="F3513">
        <v>52.5</v>
      </c>
      <c r="G3513">
        <v>0</v>
      </c>
      <c r="H3513">
        <v>0</v>
      </c>
      <c r="I3513">
        <v>0</v>
      </c>
      <c r="K3513">
        <v>2002</v>
      </c>
      <c r="L3513">
        <v>2007</v>
      </c>
    </row>
    <row r="3514" spans="1:12" x14ac:dyDescent="0.25">
      <c r="A3514">
        <v>32</v>
      </c>
      <c r="B3514">
        <v>12497599</v>
      </c>
      <c r="C3514" t="s">
        <v>640</v>
      </c>
      <c r="D3514">
        <v>62</v>
      </c>
      <c r="E3514">
        <v>0</v>
      </c>
      <c r="F3514">
        <v>43.4</v>
      </c>
      <c r="G3514">
        <v>0</v>
      </c>
      <c r="H3514">
        <v>0</v>
      </c>
      <c r="I3514">
        <v>0</v>
      </c>
      <c r="K3514">
        <v>2002</v>
      </c>
      <c r="L3514">
        <v>2003</v>
      </c>
    </row>
    <row r="3515" spans="1:12" x14ac:dyDescent="0.25">
      <c r="A3515">
        <v>32</v>
      </c>
      <c r="B3515">
        <v>12497602</v>
      </c>
      <c r="C3515" t="s">
        <v>279</v>
      </c>
      <c r="D3515">
        <v>59</v>
      </c>
      <c r="E3515">
        <v>0</v>
      </c>
      <c r="F3515">
        <v>41.3</v>
      </c>
      <c r="G3515">
        <v>0</v>
      </c>
      <c r="H3515">
        <v>0</v>
      </c>
      <c r="I3515">
        <v>0</v>
      </c>
      <c r="K3515">
        <v>2001</v>
      </c>
      <c r="L3515">
        <v>2002</v>
      </c>
    </row>
    <row r="3516" spans="1:12" x14ac:dyDescent="0.25">
      <c r="A3516">
        <v>32</v>
      </c>
      <c r="B3516">
        <v>12497605</v>
      </c>
      <c r="C3516" t="s">
        <v>1387</v>
      </c>
      <c r="D3516">
        <v>560</v>
      </c>
      <c r="E3516">
        <v>0</v>
      </c>
      <c r="F3516">
        <v>420</v>
      </c>
      <c r="G3516">
        <v>0</v>
      </c>
      <c r="H3516">
        <v>0</v>
      </c>
      <c r="I3516">
        <v>0</v>
      </c>
      <c r="K3516">
        <v>2002</v>
      </c>
      <c r="L3516">
        <v>2009</v>
      </c>
    </row>
    <row r="3517" spans="1:12" x14ac:dyDescent="0.25">
      <c r="A3517">
        <v>32</v>
      </c>
      <c r="B3517">
        <v>12497606</v>
      </c>
      <c r="C3517" t="s">
        <v>1204</v>
      </c>
      <c r="D3517">
        <v>50</v>
      </c>
      <c r="E3517">
        <v>0</v>
      </c>
      <c r="F3517">
        <v>37.5</v>
      </c>
      <c r="G3517">
        <v>0</v>
      </c>
      <c r="H3517">
        <v>0</v>
      </c>
      <c r="I3517">
        <v>0</v>
      </c>
      <c r="K3517">
        <v>2002</v>
      </c>
      <c r="L3517">
        <v>2009</v>
      </c>
    </row>
    <row r="3518" spans="1:12" x14ac:dyDescent="0.25">
      <c r="A3518">
        <v>32</v>
      </c>
      <c r="B3518">
        <v>12497607</v>
      </c>
      <c r="C3518" t="s">
        <v>1204</v>
      </c>
      <c r="D3518">
        <v>50</v>
      </c>
      <c r="E3518">
        <v>0</v>
      </c>
      <c r="F3518">
        <v>37.5</v>
      </c>
      <c r="G3518">
        <v>0</v>
      </c>
      <c r="H3518">
        <v>0</v>
      </c>
      <c r="I3518">
        <v>0</v>
      </c>
      <c r="K3518">
        <v>2002</v>
      </c>
      <c r="L3518">
        <v>2009</v>
      </c>
    </row>
    <row r="3519" spans="1:12" x14ac:dyDescent="0.25">
      <c r="A3519">
        <v>32</v>
      </c>
      <c r="B3519">
        <v>12497608</v>
      </c>
      <c r="C3519" t="s">
        <v>1203</v>
      </c>
      <c r="D3519">
        <v>50</v>
      </c>
      <c r="E3519">
        <v>0</v>
      </c>
      <c r="F3519">
        <v>37.5</v>
      </c>
      <c r="G3519">
        <v>0</v>
      </c>
      <c r="H3519">
        <v>0</v>
      </c>
      <c r="I3519">
        <v>0</v>
      </c>
      <c r="K3519">
        <v>2002</v>
      </c>
      <c r="L3519">
        <v>2009</v>
      </c>
    </row>
    <row r="3520" spans="1:12" x14ac:dyDescent="0.25">
      <c r="A3520">
        <v>32</v>
      </c>
      <c r="B3520">
        <v>12497609</v>
      </c>
      <c r="C3520" t="s">
        <v>1203</v>
      </c>
      <c r="D3520">
        <v>50</v>
      </c>
      <c r="E3520">
        <v>0</v>
      </c>
      <c r="F3520">
        <v>37.5</v>
      </c>
      <c r="G3520">
        <v>0</v>
      </c>
      <c r="H3520">
        <v>0</v>
      </c>
      <c r="I3520">
        <v>0</v>
      </c>
      <c r="K3520">
        <v>2002</v>
      </c>
      <c r="L3520">
        <v>2009</v>
      </c>
    </row>
    <row r="3521" spans="1:12" x14ac:dyDescent="0.25">
      <c r="A3521">
        <v>32</v>
      </c>
      <c r="B3521">
        <v>12497610</v>
      </c>
      <c r="C3521" t="s">
        <v>1289</v>
      </c>
      <c r="D3521">
        <v>40</v>
      </c>
      <c r="E3521">
        <v>0</v>
      </c>
      <c r="F3521">
        <v>28</v>
      </c>
      <c r="G3521">
        <v>0</v>
      </c>
      <c r="H3521">
        <v>0</v>
      </c>
      <c r="I3521">
        <v>0</v>
      </c>
      <c r="K3521">
        <v>2002</v>
      </c>
      <c r="L3521">
        <v>2003</v>
      </c>
    </row>
    <row r="3522" spans="1:12" x14ac:dyDescent="0.25">
      <c r="A3522">
        <v>32</v>
      </c>
      <c r="B3522">
        <v>12497611</v>
      </c>
      <c r="C3522" t="s">
        <v>1204</v>
      </c>
      <c r="D3522">
        <v>24.99</v>
      </c>
      <c r="E3522">
        <v>0</v>
      </c>
      <c r="F3522">
        <v>17.489999999999998</v>
      </c>
      <c r="G3522">
        <v>0</v>
      </c>
      <c r="H3522">
        <v>0</v>
      </c>
      <c r="I3522">
        <v>0</v>
      </c>
      <c r="K3522">
        <v>2002</v>
      </c>
      <c r="L3522">
        <v>2003</v>
      </c>
    </row>
    <row r="3523" spans="1:12" x14ac:dyDescent="0.25">
      <c r="A3523">
        <v>32</v>
      </c>
      <c r="B3523">
        <v>12497613</v>
      </c>
      <c r="C3523" t="s">
        <v>693</v>
      </c>
      <c r="D3523">
        <v>105</v>
      </c>
      <c r="E3523">
        <v>0</v>
      </c>
      <c r="F3523">
        <v>78.75</v>
      </c>
      <c r="G3523">
        <v>0</v>
      </c>
      <c r="H3523">
        <v>0</v>
      </c>
      <c r="I3523">
        <v>0</v>
      </c>
      <c r="K3523">
        <v>2000</v>
      </c>
      <c r="L3523">
        <v>2004</v>
      </c>
    </row>
    <row r="3524" spans="1:12" x14ac:dyDescent="0.25">
      <c r="A3524">
        <v>32</v>
      </c>
      <c r="B3524">
        <v>12497615</v>
      </c>
      <c r="C3524" t="s">
        <v>1336</v>
      </c>
      <c r="D3524">
        <v>80</v>
      </c>
      <c r="E3524">
        <v>0</v>
      </c>
      <c r="F3524">
        <v>60</v>
      </c>
      <c r="G3524">
        <v>0</v>
      </c>
      <c r="H3524">
        <v>81.260000000000005</v>
      </c>
      <c r="I3524">
        <v>0</v>
      </c>
      <c r="K3524">
        <v>2002</v>
      </c>
      <c r="L3524">
        <v>2009</v>
      </c>
    </row>
    <row r="3525" spans="1:12" x14ac:dyDescent="0.25">
      <c r="A3525">
        <v>32</v>
      </c>
      <c r="B3525">
        <v>12497616</v>
      </c>
      <c r="C3525" t="s">
        <v>1170</v>
      </c>
      <c r="D3525">
        <v>75</v>
      </c>
      <c r="E3525">
        <v>0</v>
      </c>
      <c r="F3525">
        <v>52.5</v>
      </c>
      <c r="G3525">
        <v>0</v>
      </c>
      <c r="H3525">
        <v>0</v>
      </c>
      <c r="I3525">
        <v>0</v>
      </c>
      <c r="K3525">
        <v>2002</v>
      </c>
      <c r="L3525">
        <v>2004</v>
      </c>
    </row>
    <row r="3526" spans="1:12" x14ac:dyDescent="0.25">
      <c r="A3526">
        <v>32</v>
      </c>
      <c r="B3526">
        <v>12497617</v>
      </c>
      <c r="C3526" t="s">
        <v>1050</v>
      </c>
      <c r="D3526">
        <v>79</v>
      </c>
      <c r="E3526">
        <v>0</v>
      </c>
      <c r="F3526">
        <v>55.3</v>
      </c>
      <c r="G3526">
        <v>0</v>
      </c>
      <c r="H3526">
        <v>0</v>
      </c>
      <c r="I3526">
        <v>0</v>
      </c>
      <c r="K3526">
        <v>2002</v>
      </c>
      <c r="L3526">
        <v>2009</v>
      </c>
    </row>
    <row r="3527" spans="1:12" x14ac:dyDescent="0.25">
      <c r="A3527">
        <v>32</v>
      </c>
      <c r="B3527">
        <v>12497618</v>
      </c>
      <c r="C3527" t="s">
        <v>693</v>
      </c>
      <c r="D3527">
        <v>119</v>
      </c>
      <c r="E3527">
        <v>0</v>
      </c>
      <c r="F3527">
        <v>83.3</v>
      </c>
      <c r="G3527">
        <v>0</v>
      </c>
      <c r="H3527">
        <v>0</v>
      </c>
      <c r="I3527">
        <v>0</v>
      </c>
      <c r="K3527">
        <v>2002</v>
      </c>
      <c r="L3527">
        <v>2005</v>
      </c>
    </row>
    <row r="3528" spans="1:12" x14ac:dyDescent="0.25">
      <c r="A3528">
        <v>32</v>
      </c>
      <c r="B3528">
        <v>12497620</v>
      </c>
      <c r="C3528" t="s">
        <v>1560</v>
      </c>
      <c r="D3528">
        <v>43</v>
      </c>
      <c r="E3528">
        <v>0</v>
      </c>
      <c r="F3528">
        <v>30.1</v>
      </c>
      <c r="G3528">
        <v>0</v>
      </c>
      <c r="H3528">
        <v>0</v>
      </c>
      <c r="I3528">
        <v>0</v>
      </c>
      <c r="K3528">
        <v>2002</v>
      </c>
      <c r="L3528">
        <v>2002</v>
      </c>
    </row>
    <row r="3529" spans="1:12" x14ac:dyDescent="0.25">
      <c r="A3529">
        <v>32</v>
      </c>
      <c r="B3529">
        <v>12497622</v>
      </c>
      <c r="C3529" t="s">
        <v>1561</v>
      </c>
      <c r="D3529">
        <v>605</v>
      </c>
      <c r="E3529">
        <v>0</v>
      </c>
      <c r="F3529">
        <v>453.75</v>
      </c>
      <c r="G3529">
        <v>0</v>
      </c>
      <c r="H3529">
        <v>0</v>
      </c>
      <c r="I3529">
        <v>0</v>
      </c>
      <c r="K3529">
        <v>2002</v>
      </c>
      <c r="L3529">
        <v>2002</v>
      </c>
    </row>
    <row r="3530" spans="1:12" x14ac:dyDescent="0.25">
      <c r="A3530">
        <v>32</v>
      </c>
      <c r="B3530">
        <v>12497625</v>
      </c>
      <c r="C3530" t="s">
        <v>1562</v>
      </c>
      <c r="D3530">
        <v>95</v>
      </c>
      <c r="E3530">
        <v>0</v>
      </c>
      <c r="F3530">
        <v>66.5</v>
      </c>
      <c r="G3530">
        <v>0</v>
      </c>
      <c r="H3530">
        <v>0</v>
      </c>
      <c r="I3530">
        <v>0</v>
      </c>
      <c r="K3530">
        <v>1999</v>
      </c>
      <c r="L3530">
        <v>2002</v>
      </c>
    </row>
    <row r="3531" spans="1:12" x14ac:dyDescent="0.25">
      <c r="A3531">
        <v>32</v>
      </c>
      <c r="B3531">
        <v>12497626</v>
      </c>
      <c r="C3531" t="s">
        <v>1563</v>
      </c>
      <c r="D3531">
        <v>109</v>
      </c>
      <c r="E3531">
        <v>0</v>
      </c>
      <c r="F3531">
        <v>76.3</v>
      </c>
      <c r="G3531">
        <v>0</v>
      </c>
      <c r="H3531">
        <v>0</v>
      </c>
      <c r="I3531">
        <v>0</v>
      </c>
      <c r="K3531">
        <v>1999</v>
      </c>
      <c r="L3531">
        <v>2007</v>
      </c>
    </row>
    <row r="3532" spans="1:12" x14ac:dyDescent="0.25">
      <c r="A3532">
        <v>32</v>
      </c>
      <c r="B3532">
        <v>12497627</v>
      </c>
      <c r="C3532" t="s">
        <v>1564</v>
      </c>
      <c r="D3532">
        <v>48</v>
      </c>
      <c r="E3532">
        <v>0</v>
      </c>
      <c r="F3532">
        <v>33.6</v>
      </c>
      <c r="G3532">
        <v>0</v>
      </c>
      <c r="H3532">
        <v>0</v>
      </c>
      <c r="I3532">
        <v>0</v>
      </c>
      <c r="K3532">
        <v>1999</v>
      </c>
      <c r="L3532">
        <v>2000</v>
      </c>
    </row>
    <row r="3533" spans="1:12" x14ac:dyDescent="0.25">
      <c r="A3533">
        <v>32</v>
      </c>
      <c r="B3533">
        <v>12497628</v>
      </c>
      <c r="C3533" t="s">
        <v>1562</v>
      </c>
      <c r="D3533">
        <v>86</v>
      </c>
      <c r="E3533">
        <v>0</v>
      </c>
      <c r="F3533">
        <v>60.2</v>
      </c>
      <c r="G3533">
        <v>0</v>
      </c>
      <c r="H3533">
        <v>0</v>
      </c>
      <c r="I3533">
        <v>0</v>
      </c>
      <c r="K3533">
        <v>1999</v>
      </c>
      <c r="L3533">
        <v>2002</v>
      </c>
    </row>
    <row r="3534" spans="1:12" x14ac:dyDescent="0.25">
      <c r="A3534">
        <v>32</v>
      </c>
      <c r="B3534">
        <v>12497629</v>
      </c>
      <c r="C3534" t="s">
        <v>1563</v>
      </c>
      <c r="D3534">
        <v>109</v>
      </c>
      <c r="E3534">
        <v>0</v>
      </c>
      <c r="F3534">
        <v>76.3</v>
      </c>
      <c r="G3534">
        <v>0</v>
      </c>
      <c r="H3534">
        <v>0</v>
      </c>
      <c r="I3534">
        <v>0</v>
      </c>
      <c r="K3534">
        <v>1999</v>
      </c>
      <c r="L3534">
        <v>2007</v>
      </c>
    </row>
    <row r="3535" spans="1:12" x14ac:dyDescent="0.25">
      <c r="A3535">
        <v>32</v>
      </c>
      <c r="B3535">
        <v>12497630</v>
      </c>
      <c r="C3535" t="s">
        <v>1564</v>
      </c>
      <c r="D3535">
        <v>95</v>
      </c>
      <c r="E3535">
        <v>0</v>
      </c>
      <c r="F3535">
        <v>66.5</v>
      </c>
      <c r="G3535">
        <v>0</v>
      </c>
      <c r="H3535">
        <v>0</v>
      </c>
      <c r="I3535">
        <v>0</v>
      </c>
      <c r="K3535">
        <v>1999</v>
      </c>
      <c r="L3535">
        <v>2000</v>
      </c>
    </row>
    <row r="3536" spans="1:12" x14ac:dyDescent="0.25">
      <c r="A3536">
        <v>32</v>
      </c>
      <c r="B3536">
        <v>12497631</v>
      </c>
      <c r="C3536" t="s">
        <v>1562</v>
      </c>
      <c r="D3536">
        <v>100</v>
      </c>
      <c r="E3536">
        <v>0</v>
      </c>
      <c r="F3536">
        <v>70</v>
      </c>
      <c r="G3536">
        <v>0</v>
      </c>
      <c r="H3536">
        <v>0</v>
      </c>
      <c r="I3536">
        <v>0</v>
      </c>
      <c r="K3536">
        <v>1999</v>
      </c>
      <c r="L3536">
        <v>2002</v>
      </c>
    </row>
    <row r="3537" spans="1:12" x14ac:dyDescent="0.25">
      <c r="A3537">
        <v>32</v>
      </c>
      <c r="B3537">
        <v>12497632</v>
      </c>
      <c r="C3537" t="s">
        <v>1565</v>
      </c>
      <c r="D3537">
        <v>110</v>
      </c>
      <c r="E3537">
        <v>0</v>
      </c>
      <c r="F3537">
        <v>82.5</v>
      </c>
      <c r="G3537">
        <v>0</v>
      </c>
      <c r="H3537">
        <v>111.73</v>
      </c>
      <c r="I3537">
        <v>0</v>
      </c>
      <c r="K3537">
        <v>1999</v>
      </c>
      <c r="L3537">
        <v>2007</v>
      </c>
    </row>
    <row r="3538" spans="1:12" x14ac:dyDescent="0.25">
      <c r="A3538">
        <v>32</v>
      </c>
      <c r="B3538">
        <v>12497633</v>
      </c>
      <c r="C3538" t="s">
        <v>1564</v>
      </c>
      <c r="D3538">
        <v>43</v>
      </c>
      <c r="E3538">
        <v>0</v>
      </c>
      <c r="F3538">
        <v>30.1</v>
      </c>
      <c r="G3538">
        <v>0</v>
      </c>
      <c r="H3538">
        <v>0</v>
      </c>
      <c r="I3538">
        <v>0</v>
      </c>
      <c r="K3538">
        <v>1999</v>
      </c>
      <c r="L3538">
        <v>2000</v>
      </c>
    </row>
    <row r="3539" spans="1:12" x14ac:dyDescent="0.25">
      <c r="A3539">
        <v>32</v>
      </c>
      <c r="B3539">
        <v>12497634</v>
      </c>
      <c r="C3539" t="s">
        <v>1562</v>
      </c>
      <c r="D3539">
        <v>95</v>
      </c>
      <c r="E3539">
        <v>0</v>
      </c>
      <c r="F3539">
        <v>66.5</v>
      </c>
      <c r="G3539">
        <v>0</v>
      </c>
      <c r="H3539">
        <v>0</v>
      </c>
      <c r="I3539">
        <v>0</v>
      </c>
      <c r="K3539">
        <v>1999</v>
      </c>
      <c r="L3539">
        <v>2002</v>
      </c>
    </row>
    <row r="3540" spans="1:12" x14ac:dyDescent="0.25">
      <c r="A3540">
        <v>32</v>
      </c>
      <c r="B3540">
        <v>12497635</v>
      </c>
      <c r="C3540" t="s">
        <v>1563</v>
      </c>
      <c r="D3540">
        <v>109</v>
      </c>
      <c r="E3540">
        <v>0</v>
      </c>
      <c r="F3540">
        <v>76.3</v>
      </c>
      <c r="G3540">
        <v>0</v>
      </c>
      <c r="H3540">
        <v>0</v>
      </c>
      <c r="I3540">
        <v>0</v>
      </c>
      <c r="K3540">
        <v>1999</v>
      </c>
      <c r="L3540">
        <v>2007</v>
      </c>
    </row>
    <row r="3541" spans="1:12" x14ac:dyDescent="0.25">
      <c r="A3541">
        <v>32</v>
      </c>
      <c r="B3541">
        <v>12497636</v>
      </c>
      <c r="C3541" t="s">
        <v>1564</v>
      </c>
      <c r="D3541">
        <v>43</v>
      </c>
      <c r="E3541">
        <v>0</v>
      </c>
      <c r="F3541">
        <v>30.1</v>
      </c>
      <c r="G3541">
        <v>0</v>
      </c>
      <c r="H3541">
        <v>0</v>
      </c>
      <c r="I3541">
        <v>0</v>
      </c>
      <c r="K3541">
        <v>1999</v>
      </c>
      <c r="L3541">
        <v>2000</v>
      </c>
    </row>
    <row r="3542" spans="1:12" x14ac:dyDescent="0.25">
      <c r="A3542">
        <v>32</v>
      </c>
      <c r="B3542">
        <v>12497637</v>
      </c>
      <c r="C3542" t="s">
        <v>1562</v>
      </c>
      <c r="D3542">
        <v>95</v>
      </c>
      <c r="E3542">
        <v>0</v>
      </c>
      <c r="F3542">
        <v>66.5</v>
      </c>
      <c r="G3542">
        <v>0</v>
      </c>
      <c r="H3542">
        <v>0</v>
      </c>
      <c r="I3542">
        <v>0</v>
      </c>
      <c r="K3542">
        <v>1999</v>
      </c>
      <c r="L3542">
        <v>2002</v>
      </c>
    </row>
    <row r="3543" spans="1:12" x14ac:dyDescent="0.25">
      <c r="A3543">
        <v>32</v>
      </c>
      <c r="B3543">
        <v>12497638</v>
      </c>
      <c r="C3543" t="s">
        <v>1563</v>
      </c>
      <c r="D3543">
        <v>109</v>
      </c>
      <c r="E3543">
        <v>0</v>
      </c>
      <c r="F3543">
        <v>76.3</v>
      </c>
      <c r="G3543">
        <v>0</v>
      </c>
      <c r="H3543">
        <v>0</v>
      </c>
      <c r="I3543">
        <v>0</v>
      </c>
      <c r="K3543">
        <v>1999</v>
      </c>
      <c r="L3543">
        <v>2007</v>
      </c>
    </row>
    <row r="3544" spans="1:12" x14ac:dyDescent="0.25">
      <c r="A3544">
        <v>32</v>
      </c>
      <c r="B3544">
        <v>12497639</v>
      </c>
      <c r="C3544" t="s">
        <v>1564</v>
      </c>
      <c r="D3544">
        <v>86</v>
      </c>
      <c r="E3544">
        <v>0</v>
      </c>
      <c r="F3544">
        <v>60.2</v>
      </c>
      <c r="G3544">
        <v>0</v>
      </c>
      <c r="H3544">
        <v>0</v>
      </c>
      <c r="I3544">
        <v>0</v>
      </c>
      <c r="K3544">
        <v>1999</v>
      </c>
      <c r="L3544">
        <v>2000</v>
      </c>
    </row>
    <row r="3545" spans="1:12" x14ac:dyDescent="0.25">
      <c r="A3545">
        <v>32</v>
      </c>
      <c r="B3545">
        <v>12497640</v>
      </c>
      <c r="C3545" t="s">
        <v>1564</v>
      </c>
      <c r="D3545">
        <v>95</v>
      </c>
      <c r="E3545">
        <v>0</v>
      </c>
      <c r="F3545">
        <v>66.5</v>
      </c>
      <c r="G3545">
        <v>0</v>
      </c>
      <c r="H3545">
        <v>0</v>
      </c>
      <c r="I3545">
        <v>0</v>
      </c>
      <c r="K3545">
        <v>1999</v>
      </c>
      <c r="L3545">
        <v>2002</v>
      </c>
    </row>
    <row r="3546" spans="1:12" x14ac:dyDescent="0.25">
      <c r="A3546">
        <v>32</v>
      </c>
      <c r="B3546">
        <v>12497641</v>
      </c>
      <c r="C3546" t="s">
        <v>1563</v>
      </c>
      <c r="D3546">
        <v>109</v>
      </c>
      <c r="E3546">
        <v>0</v>
      </c>
      <c r="F3546">
        <v>76.3</v>
      </c>
      <c r="G3546">
        <v>0</v>
      </c>
      <c r="H3546">
        <v>0</v>
      </c>
      <c r="I3546">
        <v>0</v>
      </c>
      <c r="K3546">
        <v>1999</v>
      </c>
      <c r="L3546">
        <v>2007</v>
      </c>
    </row>
    <row r="3547" spans="1:12" x14ac:dyDescent="0.25">
      <c r="A3547">
        <v>32</v>
      </c>
      <c r="B3547">
        <v>12497642</v>
      </c>
      <c r="C3547" t="s">
        <v>1564</v>
      </c>
      <c r="D3547">
        <v>48</v>
      </c>
      <c r="E3547">
        <v>0</v>
      </c>
      <c r="F3547">
        <v>33.6</v>
      </c>
      <c r="G3547">
        <v>0</v>
      </c>
      <c r="H3547">
        <v>0</v>
      </c>
      <c r="I3547">
        <v>0</v>
      </c>
      <c r="K3547">
        <v>1999</v>
      </c>
      <c r="L3547">
        <v>2000</v>
      </c>
    </row>
    <row r="3548" spans="1:12" x14ac:dyDescent="0.25">
      <c r="A3548">
        <v>32</v>
      </c>
      <c r="B3548">
        <v>12497643</v>
      </c>
      <c r="C3548" t="s">
        <v>1562</v>
      </c>
      <c r="D3548">
        <v>95</v>
      </c>
      <c r="E3548">
        <v>0</v>
      </c>
      <c r="F3548">
        <v>66.5</v>
      </c>
      <c r="G3548">
        <v>0</v>
      </c>
      <c r="H3548">
        <v>0</v>
      </c>
      <c r="I3548">
        <v>0</v>
      </c>
      <c r="K3548">
        <v>1999</v>
      </c>
      <c r="L3548">
        <v>2002</v>
      </c>
    </row>
    <row r="3549" spans="1:12" x14ac:dyDescent="0.25">
      <c r="A3549">
        <v>32</v>
      </c>
      <c r="B3549">
        <v>12497644</v>
      </c>
      <c r="C3549" t="s">
        <v>1566</v>
      </c>
      <c r="D3549">
        <v>110</v>
      </c>
      <c r="E3549">
        <v>0</v>
      </c>
      <c r="F3549">
        <v>82.5</v>
      </c>
      <c r="G3549">
        <v>0</v>
      </c>
      <c r="H3549">
        <v>111.73</v>
      </c>
      <c r="I3549">
        <v>0</v>
      </c>
      <c r="K3549">
        <v>1999</v>
      </c>
      <c r="L3549">
        <v>2007</v>
      </c>
    </row>
    <row r="3550" spans="1:12" x14ac:dyDescent="0.25">
      <c r="A3550">
        <v>32</v>
      </c>
      <c r="B3550">
        <v>12497645</v>
      </c>
      <c r="C3550" t="s">
        <v>1564</v>
      </c>
      <c r="D3550">
        <v>43</v>
      </c>
      <c r="E3550">
        <v>0</v>
      </c>
      <c r="F3550">
        <v>30.1</v>
      </c>
      <c r="G3550">
        <v>0</v>
      </c>
      <c r="H3550">
        <v>0</v>
      </c>
      <c r="I3550">
        <v>0</v>
      </c>
      <c r="K3550">
        <v>1999</v>
      </c>
      <c r="L3550">
        <v>2000</v>
      </c>
    </row>
    <row r="3551" spans="1:12" x14ac:dyDescent="0.25">
      <c r="A3551">
        <v>32</v>
      </c>
      <c r="B3551">
        <v>12497646</v>
      </c>
      <c r="C3551" t="s">
        <v>1562</v>
      </c>
      <c r="D3551">
        <v>43</v>
      </c>
      <c r="E3551">
        <v>0</v>
      </c>
      <c r="F3551">
        <v>30.1</v>
      </c>
      <c r="G3551">
        <v>0</v>
      </c>
      <c r="H3551">
        <v>0</v>
      </c>
      <c r="I3551">
        <v>0</v>
      </c>
      <c r="K3551">
        <v>1999</v>
      </c>
      <c r="L3551">
        <v>2002</v>
      </c>
    </row>
    <row r="3552" spans="1:12" x14ac:dyDescent="0.25">
      <c r="A3552">
        <v>32</v>
      </c>
      <c r="B3552">
        <v>12497647</v>
      </c>
      <c r="C3552" t="s">
        <v>1563</v>
      </c>
      <c r="D3552">
        <v>109</v>
      </c>
      <c r="E3552">
        <v>0</v>
      </c>
      <c r="F3552">
        <v>76.3</v>
      </c>
      <c r="G3552">
        <v>0</v>
      </c>
      <c r="H3552">
        <v>0</v>
      </c>
      <c r="I3552">
        <v>0</v>
      </c>
      <c r="K3552">
        <v>1999</v>
      </c>
      <c r="L3552">
        <v>2007</v>
      </c>
    </row>
    <row r="3553" spans="1:12" x14ac:dyDescent="0.25">
      <c r="A3553">
        <v>32</v>
      </c>
      <c r="B3553">
        <v>12497648</v>
      </c>
      <c r="C3553" t="s">
        <v>1564</v>
      </c>
      <c r="D3553">
        <v>43</v>
      </c>
      <c r="E3553">
        <v>0</v>
      </c>
      <c r="F3553">
        <v>30.1</v>
      </c>
      <c r="G3553">
        <v>0</v>
      </c>
      <c r="H3553">
        <v>0</v>
      </c>
      <c r="I3553">
        <v>0</v>
      </c>
      <c r="K3553">
        <v>1999</v>
      </c>
      <c r="L3553">
        <v>2000</v>
      </c>
    </row>
    <row r="3554" spans="1:12" x14ac:dyDescent="0.25">
      <c r="A3554">
        <v>32</v>
      </c>
      <c r="B3554">
        <v>12497649</v>
      </c>
      <c r="C3554" t="s">
        <v>1281</v>
      </c>
      <c r="D3554">
        <v>73</v>
      </c>
      <c r="E3554">
        <v>0</v>
      </c>
      <c r="F3554">
        <v>51.1</v>
      </c>
      <c r="G3554">
        <v>0</v>
      </c>
      <c r="H3554">
        <v>0</v>
      </c>
      <c r="I3554">
        <v>0</v>
      </c>
      <c r="K3554">
        <v>1999</v>
      </c>
      <c r="L3554">
        <v>2002</v>
      </c>
    </row>
    <row r="3555" spans="1:12" x14ac:dyDescent="0.25">
      <c r="A3555">
        <v>32</v>
      </c>
      <c r="B3555">
        <v>12497650</v>
      </c>
      <c r="C3555" t="s">
        <v>1567</v>
      </c>
      <c r="D3555">
        <v>90</v>
      </c>
      <c r="E3555">
        <v>0</v>
      </c>
      <c r="F3555">
        <v>67.5</v>
      </c>
      <c r="G3555">
        <v>0</v>
      </c>
      <c r="H3555">
        <v>0</v>
      </c>
      <c r="I3555">
        <v>0</v>
      </c>
      <c r="K3555">
        <v>1999</v>
      </c>
      <c r="L3555">
        <v>2007</v>
      </c>
    </row>
    <row r="3556" spans="1:12" x14ac:dyDescent="0.25">
      <c r="A3556">
        <v>32</v>
      </c>
      <c r="B3556">
        <v>12497651</v>
      </c>
      <c r="C3556" t="s">
        <v>1281</v>
      </c>
      <c r="D3556">
        <v>66</v>
      </c>
      <c r="E3556">
        <v>0</v>
      </c>
      <c r="F3556">
        <v>46.2</v>
      </c>
      <c r="G3556">
        <v>0</v>
      </c>
      <c r="H3556">
        <v>0</v>
      </c>
      <c r="I3556">
        <v>0</v>
      </c>
      <c r="K3556">
        <v>1999</v>
      </c>
      <c r="L3556">
        <v>2000</v>
      </c>
    </row>
    <row r="3557" spans="1:12" x14ac:dyDescent="0.25">
      <c r="A3557">
        <v>32</v>
      </c>
      <c r="B3557">
        <v>12497652</v>
      </c>
      <c r="C3557" t="s">
        <v>1281</v>
      </c>
      <c r="D3557">
        <v>66</v>
      </c>
      <c r="E3557">
        <v>0</v>
      </c>
      <c r="F3557">
        <v>46.2</v>
      </c>
      <c r="G3557">
        <v>0</v>
      </c>
      <c r="H3557">
        <v>0</v>
      </c>
      <c r="I3557">
        <v>0</v>
      </c>
      <c r="K3557">
        <v>2000</v>
      </c>
      <c r="L3557">
        <v>2002</v>
      </c>
    </row>
    <row r="3558" spans="1:12" x14ac:dyDescent="0.25">
      <c r="A3558">
        <v>32</v>
      </c>
      <c r="B3558">
        <v>12497653</v>
      </c>
      <c r="C3558" t="s">
        <v>1281</v>
      </c>
      <c r="D3558">
        <v>66</v>
      </c>
      <c r="E3558">
        <v>0</v>
      </c>
      <c r="F3558">
        <v>46.2</v>
      </c>
      <c r="G3558">
        <v>0</v>
      </c>
      <c r="H3558">
        <v>0</v>
      </c>
      <c r="I3558">
        <v>0</v>
      </c>
      <c r="K3558">
        <v>2000</v>
      </c>
      <c r="L3558">
        <v>2002</v>
      </c>
    </row>
    <row r="3559" spans="1:12" x14ac:dyDescent="0.25">
      <c r="A3559">
        <v>32</v>
      </c>
      <c r="B3559">
        <v>12497654</v>
      </c>
      <c r="C3559" t="s">
        <v>1281</v>
      </c>
      <c r="D3559">
        <v>33</v>
      </c>
      <c r="E3559">
        <v>0</v>
      </c>
      <c r="F3559">
        <v>23.1</v>
      </c>
      <c r="G3559">
        <v>0</v>
      </c>
      <c r="H3559">
        <v>0</v>
      </c>
      <c r="I3559">
        <v>0</v>
      </c>
      <c r="K3559">
        <v>2000</v>
      </c>
      <c r="L3559">
        <v>2000</v>
      </c>
    </row>
    <row r="3560" spans="1:12" x14ac:dyDescent="0.25">
      <c r="A3560">
        <v>32</v>
      </c>
      <c r="B3560">
        <v>12497655</v>
      </c>
      <c r="C3560" t="s">
        <v>1281</v>
      </c>
      <c r="D3560">
        <v>73</v>
      </c>
      <c r="E3560">
        <v>0</v>
      </c>
      <c r="F3560">
        <v>51.1</v>
      </c>
      <c r="G3560">
        <v>0</v>
      </c>
      <c r="H3560">
        <v>0</v>
      </c>
      <c r="I3560">
        <v>0</v>
      </c>
      <c r="K3560">
        <v>2000</v>
      </c>
      <c r="L3560">
        <v>2002</v>
      </c>
    </row>
    <row r="3561" spans="1:12" x14ac:dyDescent="0.25">
      <c r="A3561">
        <v>32</v>
      </c>
      <c r="B3561">
        <v>12497656</v>
      </c>
      <c r="C3561" t="s">
        <v>1567</v>
      </c>
      <c r="D3561">
        <v>90</v>
      </c>
      <c r="E3561">
        <v>0</v>
      </c>
      <c r="F3561">
        <v>67.5</v>
      </c>
      <c r="G3561">
        <v>0</v>
      </c>
      <c r="H3561">
        <v>91.41</v>
      </c>
      <c r="I3561">
        <v>0</v>
      </c>
      <c r="K3561">
        <v>2000</v>
      </c>
      <c r="L3561">
        <v>2007</v>
      </c>
    </row>
    <row r="3562" spans="1:12" x14ac:dyDescent="0.25">
      <c r="A3562">
        <v>32</v>
      </c>
      <c r="B3562">
        <v>12497657</v>
      </c>
      <c r="C3562" t="s">
        <v>1281</v>
      </c>
      <c r="D3562">
        <v>33</v>
      </c>
      <c r="E3562">
        <v>0</v>
      </c>
      <c r="F3562">
        <v>23.1</v>
      </c>
      <c r="G3562">
        <v>0</v>
      </c>
      <c r="H3562">
        <v>0</v>
      </c>
      <c r="I3562">
        <v>0</v>
      </c>
      <c r="K3562">
        <v>2000</v>
      </c>
      <c r="L3562">
        <v>2000</v>
      </c>
    </row>
    <row r="3563" spans="1:12" x14ac:dyDescent="0.25">
      <c r="A3563">
        <v>32</v>
      </c>
      <c r="B3563">
        <v>12497658</v>
      </c>
      <c r="C3563" t="s">
        <v>1281</v>
      </c>
      <c r="D3563">
        <v>73</v>
      </c>
      <c r="E3563">
        <v>0</v>
      </c>
      <c r="F3563">
        <v>51.1</v>
      </c>
      <c r="G3563">
        <v>0</v>
      </c>
      <c r="H3563">
        <v>0</v>
      </c>
      <c r="I3563">
        <v>0</v>
      </c>
      <c r="K3563">
        <v>2000</v>
      </c>
      <c r="L3563">
        <v>2002</v>
      </c>
    </row>
    <row r="3564" spans="1:12" x14ac:dyDescent="0.25">
      <c r="A3564">
        <v>32</v>
      </c>
      <c r="B3564">
        <v>12497659</v>
      </c>
      <c r="C3564" t="s">
        <v>1568</v>
      </c>
      <c r="D3564">
        <v>75</v>
      </c>
      <c r="E3564">
        <v>0</v>
      </c>
      <c r="F3564">
        <v>56.25</v>
      </c>
      <c r="G3564">
        <v>0</v>
      </c>
      <c r="H3564">
        <v>0</v>
      </c>
      <c r="I3564">
        <v>0</v>
      </c>
      <c r="K3564">
        <v>2000</v>
      </c>
      <c r="L3564">
        <v>2006</v>
      </c>
    </row>
    <row r="3565" spans="1:12" x14ac:dyDescent="0.25">
      <c r="A3565">
        <v>32</v>
      </c>
      <c r="B3565">
        <v>12497660</v>
      </c>
      <c r="C3565" t="s">
        <v>1281</v>
      </c>
      <c r="D3565">
        <v>66</v>
      </c>
      <c r="E3565">
        <v>0</v>
      </c>
      <c r="F3565">
        <v>46.2</v>
      </c>
      <c r="G3565">
        <v>0</v>
      </c>
      <c r="H3565">
        <v>0</v>
      </c>
      <c r="I3565">
        <v>0</v>
      </c>
      <c r="K3565">
        <v>2000</v>
      </c>
      <c r="L3565">
        <v>2000</v>
      </c>
    </row>
    <row r="3566" spans="1:12" x14ac:dyDescent="0.25">
      <c r="A3566">
        <v>32</v>
      </c>
      <c r="B3566">
        <v>12497661</v>
      </c>
      <c r="C3566" t="s">
        <v>1569</v>
      </c>
      <c r="D3566">
        <v>135</v>
      </c>
      <c r="E3566">
        <v>0</v>
      </c>
      <c r="F3566">
        <v>94.5</v>
      </c>
      <c r="G3566">
        <v>0</v>
      </c>
      <c r="H3566">
        <v>0</v>
      </c>
      <c r="I3566">
        <v>0</v>
      </c>
      <c r="K3566">
        <v>2000</v>
      </c>
      <c r="L3566">
        <v>2006</v>
      </c>
    </row>
    <row r="3567" spans="1:12" x14ac:dyDescent="0.25">
      <c r="A3567">
        <v>32</v>
      </c>
      <c r="B3567">
        <v>12497662</v>
      </c>
      <c r="C3567" t="s">
        <v>1570</v>
      </c>
      <c r="D3567">
        <v>135</v>
      </c>
      <c r="E3567">
        <v>0</v>
      </c>
      <c r="F3567">
        <v>101.25</v>
      </c>
      <c r="G3567">
        <v>0</v>
      </c>
      <c r="H3567">
        <v>0</v>
      </c>
      <c r="I3567">
        <v>0</v>
      </c>
      <c r="K3567">
        <v>2000</v>
      </c>
      <c r="L3567">
        <v>2006</v>
      </c>
    </row>
    <row r="3568" spans="1:12" x14ac:dyDescent="0.25">
      <c r="A3568">
        <v>32</v>
      </c>
      <c r="B3568">
        <v>12497663</v>
      </c>
      <c r="C3568" t="s">
        <v>1570</v>
      </c>
      <c r="D3568">
        <v>56</v>
      </c>
      <c r="E3568">
        <v>0</v>
      </c>
      <c r="F3568">
        <v>39.200000000000003</v>
      </c>
      <c r="G3568">
        <v>0</v>
      </c>
      <c r="H3568">
        <v>0</v>
      </c>
      <c r="I3568">
        <v>0</v>
      </c>
      <c r="K3568">
        <v>2000</v>
      </c>
      <c r="L3568">
        <v>2000</v>
      </c>
    </row>
    <row r="3569" spans="1:12" x14ac:dyDescent="0.25">
      <c r="A3569">
        <v>32</v>
      </c>
      <c r="B3569">
        <v>12497664</v>
      </c>
      <c r="C3569" t="s">
        <v>1570</v>
      </c>
      <c r="D3569">
        <v>130</v>
      </c>
      <c r="E3569">
        <v>0</v>
      </c>
      <c r="F3569">
        <v>91</v>
      </c>
      <c r="G3569">
        <v>0</v>
      </c>
      <c r="H3569">
        <v>0</v>
      </c>
      <c r="I3569">
        <v>0</v>
      </c>
      <c r="K3569">
        <v>2000</v>
      </c>
      <c r="L3569">
        <v>2006</v>
      </c>
    </row>
    <row r="3570" spans="1:12" x14ac:dyDescent="0.25">
      <c r="A3570">
        <v>32</v>
      </c>
      <c r="B3570">
        <v>12497665</v>
      </c>
      <c r="C3570" t="s">
        <v>1570</v>
      </c>
      <c r="D3570">
        <v>135</v>
      </c>
      <c r="E3570">
        <v>0</v>
      </c>
      <c r="F3570">
        <v>94.5</v>
      </c>
      <c r="G3570">
        <v>0</v>
      </c>
      <c r="H3570">
        <v>0</v>
      </c>
      <c r="I3570">
        <v>0</v>
      </c>
      <c r="K3570">
        <v>2000</v>
      </c>
      <c r="L3570">
        <v>2006</v>
      </c>
    </row>
    <row r="3571" spans="1:12" x14ac:dyDescent="0.25">
      <c r="A3571">
        <v>32</v>
      </c>
      <c r="B3571">
        <v>12497666</v>
      </c>
      <c r="C3571" t="s">
        <v>1570</v>
      </c>
      <c r="D3571">
        <v>59</v>
      </c>
      <c r="E3571">
        <v>0</v>
      </c>
      <c r="F3571">
        <v>41.3</v>
      </c>
      <c r="G3571">
        <v>0</v>
      </c>
      <c r="H3571">
        <v>0</v>
      </c>
      <c r="I3571">
        <v>0</v>
      </c>
      <c r="K3571">
        <v>2000</v>
      </c>
      <c r="L3571">
        <v>2000</v>
      </c>
    </row>
    <row r="3572" spans="1:12" x14ac:dyDescent="0.25">
      <c r="A3572">
        <v>32</v>
      </c>
      <c r="B3572">
        <v>12497667</v>
      </c>
      <c r="C3572" t="s">
        <v>1570</v>
      </c>
      <c r="D3572">
        <v>130</v>
      </c>
      <c r="E3572">
        <v>0</v>
      </c>
      <c r="F3572">
        <v>91</v>
      </c>
      <c r="G3572">
        <v>0</v>
      </c>
      <c r="H3572">
        <v>0</v>
      </c>
      <c r="I3572">
        <v>0</v>
      </c>
      <c r="K3572">
        <v>2000</v>
      </c>
      <c r="L3572">
        <v>2006</v>
      </c>
    </row>
    <row r="3573" spans="1:12" x14ac:dyDescent="0.25">
      <c r="A3573">
        <v>32</v>
      </c>
      <c r="B3573">
        <v>12497668</v>
      </c>
      <c r="C3573" t="s">
        <v>1570</v>
      </c>
      <c r="D3573">
        <v>130</v>
      </c>
      <c r="E3573">
        <v>0</v>
      </c>
      <c r="F3573">
        <v>91</v>
      </c>
      <c r="G3573">
        <v>0</v>
      </c>
      <c r="H3573">
        <v>0</v>
      </c>
      <c r="I3573">
        <v>0</v>
      </c>
      <c r="K3573">
        <v>2000</v>
      </c>
      <c r="L3573">
        <v>2006</v>
      </c>
    </row>
    <row r="3574" spans="1:12" x14ac:dyDescent="0.25">
      <c r="A3574">
        <v>32</v>
      </c>
      <c r="B3574">
        <v>12497669</v>
      </c>
      <c r="C3574" t="s">
        <v>1570</v>
      </c>
      <c r="D3574">
        <v>59</v>
      </c>
      <c r="E3574">
        <v>0</v>
      </c>
      <c r="F3574">
        <v>41.3</v>
      </c>
      <c r="G3574">
        <v>0</v>
      </c>
      <c r="H3574">
        <v>0</v>
      </c>
      <c r="I3574">
        <v>0</v>
      </c>
      <c r="K3574">
        <v>2000</v>
      </c>
      <c r="L3574">
        <v>2000</v>
      </c>
    </row>
    <row r="3575" spans="1:12" x14ac:dyDescent="0.25">
      <c r="A3575">
        <v>32</v>
      </c>
      <c r="B3575">
        <v>12497670</v>
      </c>
      <c r="C3575" t="s">
        <v>1274</v>
      </c>
      <c r="D3575">
        <v>250</v>
      </c>
      <c r="E3575">
        <v>0</v>
      </c>
      <c r="F3575">
        <v>175</v>
      </c>
      <c r="G3575">
        <v>0</v>
      </c>
      <c r="H3575">
        <v>0</v>
      </c>
      <c r="I3575">
        <v>0</v>
      </c>
      <c r="K3575">
        <v>2001</v>
      </c>
      <c r="L3575">
        <v>2003</v>
      </c>
    </row>
    <row r="3576" spans="1:12" x14ac:dyDescent="0.25">
      <c r="A3576">
        <v>32</v>
      </c>
      <c r="B3576">
        <v>12497671</v>
      </c>
      <c r="C3576" t="s">
        <v>1432</v>
      </c>
      <c r="D3576">
        <v>335</v>
      </c>
      <c r="E3576">
        <v>0</v>
      </c>
      <c r="F3576">
        <v>234.5</v>
      </c>
      <c r="G3576">
        <v>0</v>
      </c>
      <c r="H3576">
        <v>0</v>
      </c>
      <c r="I3576">
        <v>0</v>
      </c>
      <c r="K3576">
        <v>2001</v>
      </c>
      <c r="L3576">
        <v>2004</v>
      </c>
    </row>
    <row r="3577" spans="1:12" x14ac:dyDescent="0.25">
      <c r="A3577">
        <v>32</v>
      </c>
      <c r="B3577">
        <v>12497672</v>
      </c>
      <c r="C3577" t="s">
        <v>1534</v>
      </c>
      <c r="D3577">
        <v>679</v>
      </c>
      <c r="E3577">
        <v>0</v>
      </c>
      <c r="F3577">
        <v>475.3</v>
      </c>
      <c r="G3577">
        <v>0</v>
      </c>
      <c r="H3577">
        <v>0</v>
      </c>
      <c r="I3577">
        <v>0</v>
      </c>
      <c r="K3577">
        <v>2001</v>
      </c>
      <c r="L3577">
        <v>2003</v>
      </c>
    </row>
    <row r="3578" spans="1:12" x14ac:dyDescent="0.25">
      <c r="A3578">
        <v>32</v>
      </c>
      <c r="B3578">
        <v>12497673</v>
      </c>
      <c r="C3578" t="s">
        <v>1571</v>
      </c>
      <c r="D3578">
        <v>164</v>
      </c>
      <c r="E3578">
        <v>0</v>
      </c>
      <c r="F3578">
        <v>114.8</v>
      </c>
      <c r="G3578">
        <v>0</v>
      </c>
      <c r="H3578">
        <v>0</v>
      </c>
      <c r="I3578">
        <v>0</v>
      </c>
      <c r="K3578">
        <v>2001</v>
      </c>
      <c r="L3578">
        <v>2003</v>
      </c>
    </row>
    <row r="3579" spans="1:12" x14ac:dyDescent="0.25">
      <c r="A3579">
        <v>32</v>
      </c>
      <c r="B3579">
        <v>12497674</v>
      </c>
      <c r="C3579" t="s">
        <v>1572</v>
      </c>
      <c r="D3579">
        <v>109</v>
      </c>
      <c r="E3579">
        <v>0</v>
      </c>
      <c r="F3579">
        <v>76.3</v>
      </c>
      <c r="G3579">
        <v>0</v>
      </c>
      <c r="H3579">
        <v>0</v>
      </c>
      <c r="I3579">
        <v>0</v>
      </c>
      <c r="K3579">
        <v>2001</v>
      </c>
      <c r="L3579">
        <v>2003</v>
      </c>
    </row>
    <row r="3580" spans="1:12" x14ac:dyDescent="0.25">
      <c r="A3580">
        <v>32</v>
      </c>
      <c r="B3580">
        <v>12497676</v>
      </c>
      <c r="C3580" t="s">
        <v>1573</v>
      </c>
      <c r="D3580">
        <v>204</v>
      </c>
      <c r="E3580">
        <v>0</v>
      </c>
      <c r="F3580">
        <v>142.80000000000001</v>
      </c>
      <c r="G3580">
        <v>0</v>
      </c>
      <c r="H3580">
        <v>0</v>
      </c>
      <c r="I3580">
        <v>0</v>
      </c>
      <c r="K3580">
        <v>2001</v>
      </c>
      <c r="L3580">
        <v>2003</v>
      </c>
    </row>
    <row r="3581" spans="1:12" x14ac:dyDescent="0.25">
      <c r="A3581">
        <v>32</v>
      </c>
      <c r="B3581">
        <v>12497678</v>
      </c>
      <c r="C3581" t="s">
        <v>1574</v>
      </c>
      <c r="D3581">
        <v>45</v>
      </c>
      <c r="E3581">
        <v>0</v>
      </c>
      <c r="F3581">
        <v>31.5</v>
      </c>
      <c r="G3581">
        <v>0</v>
      </c>
      <c r="H3581">
        <v>0</v>
      </c>
      <c r="I3581">
        <v>0</v>
      </c>
      <c r="K3581">
        <v>2001</v>
      </c>
      <c r="L3581">
        <v>2006</v>
      </c>
    </row>
    <row r="3582" spans="1:12" x14ac:dyDescent="0.25">
      <c r="A3582">
        <v>32</v>
      </c>
      <c r="B3582">
        <v>12497680</v>
      </c>
      <c r="C3582" t="s">
        <v>341</v>
      </c>
      <c r="D3582">
        <v>429</v>
      </c>
      <c r="E3582">
        <v>0</v>
      </c>
      <c r="F3582">
        <v>300.3</v>
      </c>
      <c r="G3582">
        <v>0</v>
      </c>
      <c r="H3582">
        <v>0</v>
      </c>
      <c r="I3582">
        <v>0</v>
      </c>
      <c r="K3582">
        <v>2002</v>
      </c>
      <c r="L3582">
        <v>2002</v>
      </c>
    </row>
    <row r="3583" spans="1:12" x14ac:dyDescent="0.25">
      <c r="A3583">
        <v>32</v>
      </c>
      <c r="B3583">
        <v>12497681</v>
      </c>
      <c r="C3583" t="s">
        <v>341</v>
      </c>
      <c r="D3583">
        <v>429</v>
      </c>
      <c r="E3583">
        <v>0</v>
      </c>
      <c r="F3583">
        <v>300.3</v>
      </c>
      <c r="G3583">
        <v>0</v>
      </c>
      <c r="H3583">
        <v>0</v>
      </c>
      <c r="I3583">
        <v>0</v>
      </c>
      <c r="K3583">
        <v>2002</v>
      </c>
      <c r="L3583">
        <v>2002</v>
      </c>
    </row>
    <row r="3584" spans="1:12" x14ac:dyDescent="0.25">
      <c r="A3584">
        <v>32</v>
      </c>
      <c r="B3584">
        <v>12497682</v>
      </c>
      <c r="C3584" t="s">
        <v>1575</v>
      </c>
      <c r="D3584">
        <v>489</v>
      </c>
      <c r="E3584">
        <v>0</v>
      </c>
      <c r="F3584">
        <v>342.3</v>
      </c>
      <c r="G3584">
        <v>0</v>
      </c>
      <c r="H3584">
        <v>0</v>
      </c>
      <c r="I3584">
        <v>0</v>
      </c>
      <c r="K3584">
        <v>1999</v>
      </c>
      <c r="L3584">
        <v>2001</v>
      </c>
    </row>
    <row r="3585" spans="1:12" x14ac:dyDescent="0.25">
      <c r="A3585">
        <v>32</v>
      </c>
      <c r="B3585">
        <v>12497683</v>
      </c>
      <c r="C3585" t="s">
        <v>1576</v>
      </c>
      <c r="D3585">
        <v>395</v>
      </c>
      <c r="E3585">
        <v>0</v>
      </c>
      <c r="F3585">
        <v>276.5</v>
      </c>
      <c r="G3585">
        <v>0</v>
      </c>
      <c r="H3585">
        <v>0</v>
      </c>
      <c r="I3585">
        <v>0</v>
      </c>
      <c r="K3585">
        <v>2001</v>
      </c>
      <c r="L3585">
        <v>2003</v>
      </c>
    </row>
    <row r="3586" spans="1:12" x14ac:dyDescent="0.25">
      <c r="A3586">
        <v>32</v>
      </c>
      <c r="B3586">
        <v>12497684</v>
      </c>
      <c r="C3586" t="s">
        <v>1577</v>
      </c>
      <c r="D3586">
        <v>515</v>
      </c>
      <c r="E3586">
        <v>0</v>
      </c>
      <c r="F3586">
        <v>360.5</v>
      </c>
      <c r="G3586">
        <v>0</v>
      </c>
      <c r="H3586">
        <v>0</v>
      </c>
      <c r="I3586">
        <v>0</v>
      </c>
      <c r="K3586">
        <v>2001</v>
      </c>
      <c r="L3586">
        <v>2003</v>
      </c>
    </row>
    <row r="3587" spans="1:12" x14ac:dyDescent="0.25">
      <c r="A3587">
        <v>32</v>
      </c>
      <c r="B3587">
        <v>12497685</v>
      </c>
      <c r="C3587" t="s">
        <v>1245</v>
      </c>
      <c r="D3587">
        <v>200</v>
      </c>
      <c r="E3587">
        <v>0</v>
      </c>
      <c r="F3587">
        <v>140</v>
      </c>
      <c r="G3587">
        <v>0</v>
      </c>
      <c r="H3587">
        <v>0</v>
      </c>
      <c r="I3587">
        <v>0</v>
      </c>
      <c r="K3587">
        <v>2002</v>
      </c>
      <c r="L3587">
        <v>2003</v>
      </c>
    </row>
    <row r="3588" spans="1:12" x14ac:dyDescent="0.25">
      <c r="A3588">
        <v>32</v>
      </c>
      <c r="B3588">
        <v>12497686</v>
      </c>
      <c r="C3588" t="s">
        <v>1578</v>
      </c>
      <c r="D3588">
        <v>233</v>
      </c>
      <c r="E3588">
        <v>0</v>
      </c>
      <c r="F3588">
        <v>163.1</v>
      </c>
      <c r="G3588">
        <v>0</v>
      </c>
      <c r="H3588">
        <v>0</v>
      </c>
      <c r="I3588">
        <v>0</v>
      </c>
      <c r="K3588">
        <v>2002</v>
      </c>
      <c r="L3588">
        <v>2006</v>
      </c>
    </row>
    <row r="3589" spans="1:12" x14ac:dyDescent="0.25">
      <c r="A3589">
        <v>32</v>
      </c>
      <c r="B3589">
        <v>12497687</v>
      </c>
      <c r="C3589" t="s">
        <v>1493</v>
      </c>
      <c r="D3589">
        <v>50</v>
      </c>
      <c r="E3589">
        <v>0</v>
      </c>
      <c r="F3589">
        <v>35</v>
      </c>
      <c r="G3589">
        <v>0</v>
      </c>
      <c r="H3589">
        <v>0</v>
      </c>
      <c r="I3589">
        <v>0</v>
      </c>
      <c r="K3589">
        <v>2002</v>
      </c>
      <c r="L3589">
        <v>2006</v>
      </c>
    </row>
    <row r="3590" spans="1:12" x14ac:dyDescent="0.25">
      <c r="A3590">
        <v>32</v>
      </c>
      <c r="B3590">
        <v>12497688</v>
      </c>
      <c r="C3590" t="s">
        <v>1579</v>
      </c>
      <c r="D3590">
        <v>50</v>
      </c>
      <c r="E3590">
        <v>0</v>
      </c>
      <c r="F3590">
        <v>37.5</v>
      </c>
      <c r="G3590">
        <v>0</v>
      </c>
      <c r="H3590">
        <v>0</v>
      </c>
      <c r="I3590">
        <v>0</v>
      </c>
      <c r="K3590">
        <v>2002</v>
      </c>
      <c r="L3590">
        <v>2006</v>
      </c>
    </row>
    <row r="3591" spans="1:12" x14ac:dyDescent="0.25">
      <c r="A3591">
        <v>32</v>
      </c>
      <c r="B3591">
        <v>12497689</v>
      </c>
      <c r="C3591" t="s">
        <v>1493</v>
      </c>
      <c r="D3591">
        <v>55</v>
      </c>
      <c r="E3591">
        <v>0</v>
      </c>
      <c r="F3591">
        <v>41.25</v>
      </c>
      <c r="G3591">
        <v>0</v>
      </c>
      <c r="H3591">
        <v>0</v>
      </c>
      <c r="I3591">
        <v>0</v>
      </c>
      <c r="K3591">
        <v>2002</v>
      </c>
      <c r="L3591">
        <v>2006</v>
      </c>
    </row>
    <row r="3592" spans="1:12" x14ac:dyDescent="0.25">
      <c r="A3592">
        <v>32</v>
      </c>
      <c r="B3592">
        <v>12497690</v>
      </c>
      <c r="C3592" t="s">
        <v>1580</v>
      </c>
      <c r="D3592">
        <v>49</v>
      </c>
      <c r="E3592">
        <v>0</v>
      </c>
      <c r="F3592">
        <v>34.299999999999997</v>
      </c>
      <c r="G3592">
        <v>0</v>
      </c>
      <c r="H3592">
        <v>0</v>
      </c>
      <c r="I3592">
        <v>0</v>
      </c>
      <c r="K3592">
        <v>2002</v>
      </c>
      <c r="L3592">
        <v>2006</v>
      </c>
    </row>
    <row r="3593" spans="1:12" x14ac:dyDescent="0.25">
      <c r="A3593">
        <v>32</v>
      </c>
      <c r="B3593">
        <v>12497691</v>
      </c>
      <c r="C3593" t="s">
        <v>1581</v>
      </c>
      <c r="D3593">
        <v>840</v>
      </c>
      <c r="E3593">
        <v>0</v>
      </c>
      <c r="F3593">
        <v>588</v>
      </c>
      <c r="G3593">
        <v>0</v>
      </c>
      <c r="H3593">
        <v>0</v>
      </c>
      <c r="I3593">
        <v>0</v>
      </c>
      <c r="K3593">
        <v>2001</v>
      </c>
      <c r="L3593">
        <v>2006</v>
      </c>
    </row>
    <row r="3594" spans="1:12" x14ac:dyDescent="0.25">
      <c r="A3594">
        <v>32</v>
      </c>
      <c r="B3594">
        <v>12497694</v>
      </c>
      <c r="C3594" t="s">
        <v>291</v>
      </c>
      <c r="D3594">
        <v>205</v>
      </c>
      <c r="E3594">
        <v>0</v>
      </c>
      <c r="F3594">
        <v>143.5</v>
      </c>
      <c r="G3594">
        <v>0</v>
      </c>
      <c r="H3594">
        <v>0</v>
      </c>
      <c r="I3594">
        <v>0</v>
      </c>
      <c r="K3594">
        <v>1984</v>
      </c>
      <c r="L3594">
        <v>2006</v>
      </c>
    </row>
    <row r="3595" spans="1:12" x14ac:dyDescent="0.25">
      <c r="A3595">
        <v>32</v>
      </c>
      <c r="B3595">
        <v>12497695</v>
      </c>
      <c r="C3595" t="s">
        <v>1582</v>
      </c>
      <c r="D3595">
        <v>299</v>
      </c>
      <c r="E3595">
        <v>0</v>
      </c>
      <c r="F3595">
        <v>199</v>
      </c>
      <c r="G3595">
        <v>0</v>
      </c>
      <c r="H3595">
        <v>0</v>
      </c>
      <c r="I3595">
        <v>0</v>
      </c>
      <c r="K3595">
        <v>1999</v>
      </c>
      <c r="L3595">
        <v>2007</v>
      </c>
    </row>
    <row r="3596" spans="1:12" x14ac:dyDescent="0.25">
      <c r="A3596">
        <v>32</v>
      </c>
      <c r="B3596">
        <v>12497696</v>
      </c>
      <c r="C3596" t="s">
        <v>1545</v>
      </c>
      <c r="D3596">
        <v>299</v>
      </c>
      <c r="E3596">
        <v>0</v>
      </c>
      <c r="F3596">
        <v>199</v>
      </c>
      <c r="G3596">
        <v>0</v>
      </c>
      <c r="H3596">
        <v>0</v>
      </c>
      <c r="I3596">
        <v>0</v>
      </c>
      <c r="K3596">
        <v>1999</v>
      </c>
      <c r="L3596">
        <v>2007</v>
      </c>
    </row>
    <row r="3597" spans="1:12" x14ac:dyDescent="0.25">
      <c r="A3597">
        <v>32</v>
      </c>
      <c r="B3597">
        <v>12497699</v>
      </c>
      <c r="C3597" t="s">
        <v>279</v>
      </c>
      <c r="D3597">
        <v>39</v>
      </c>
      <c r="E3597">
        <v>0</v>
      </c>
      <c r="F3597">
        <v>27.3</v>
      </c>
      <c r="G3597">
        <v>0</v>
      </c>
      <c r="H3597">
        <v>0</v>
      </c>
      <c r="I3597">
        <v>0</v>
      </c>
      <c r="K3597">
        <v>1997</v>
      </c>
      <c r="L3597">
        <v>2002</v>
      </c>
    </row>
    <row r="3598" spans="1:12" x14ac:dyDescent="0.25">
      <c r="A3598">
        <v>32</v>
      </c>
      <c r="B3598">
        <v>12497700</v>
      </c>
      <c r="C3598" t="s">
        <v>200</v>
      </c>
      <c r="D3598">
        <v>31</v>
      </c>
      <c r="E3598">
        <v>0</v>
      </c>
      <c r="F3598">
        <v>21.7</v>
      </c>
      <c r="G3598">
        <v>0</v>
      </c>
      <c r="H3598">
        <v>0</v>
      </c>
      <c r="I3598">
        <v>0</v>
      </c>
      <c r="K3598">
        <v>1997</v>
      </c>
      <c r="L3598">
        <v>2003</v>
      </c>
    </row>
    <row r="3599" spans="1:12" x14ac:dyDescent="0.25">
      <c r="A3599">
        <v>32</v>
      </c>
      <c r="B3599">
        <v>12497701</v>
      </c>
      <c r="C3599" t="s">
        <v>279</v>
      </c>
      <c r="D3599">
        <v>39</v>
      </c>
      <c r="E3599">
        <v>0</v>
      </c>
      <c r="F3599">
        <v>27.3</v>
      </c>
      <c r="G3599">
        <v>0</v>
      </c>
      <c r="H3599">
        <v>0</v>
      </c>
      <c r="I3599">
        <v>0</v>
      </c>
      <c r="K3599">
        <v>2000</v>
      </c>
      <c r="L3599">
        <v>2003</v>
      </c>
    </row>
    <row r="3600" spans="1:12" x14ac:dyDescent="0.25">
      <c r="A3600">
        <v>32</v>
      </c>
      <c r="B3600">
        <v>12497702</v>
      </c>
      <c r="C3600" t="s">
        <v>200</v>
      </c>
      <c r="D3600">
        <v>31</v>
      </c>
      <c r="E3600">
        <v>0</v>
      </c>
      <c r="F3600">
        <v>21.7</v>
      </c>
      <c r="G3600">
        <v>0</v>
      </c>
      <c r="H3600">
        <v>0</v>
      </c>
      <c r="I3600">
        <v>0</v>
      </c>
      <c r="K3600">
        <v>2000</v>
      </c>
      <c r="L3600">
        <v>2003</v>
      </c>
    </row>
    <row r="3601" spans="1:12" x14ac:dyDescent="0.25">
      <c r="A3601">
        <v>32</v>
      </c>
      <c r="B3601">
        <v>12497703</v>
      </c>
      <c r="C3601" t="s">
        <v>200</v>
      </c>
      <c r="D3601">
        <v>31</v>
      </c>
      <c r="E3601">
        <v>0</v>
      </c>
      <c r="F3601">
        <v>21.7</v>
      </c>
      <c r="G3601">
        <v>0</v>
      </c>
      <c r="H3601">
        <v>0</v>
      </c>
      <c r="I3601">
        <v>0</v>
      </c>
      <c r="K3601">
        <v>1999</v>
      </c>
      <c r="L3601">
        <v>2005</v>
      </c>
    </row>
    <row r="3602" spans="1:12" x14ac:dyDescent="0.25">
      <c r="A3602">
        <v>32</v>
      </c>
      <c r="B3602">
        <v>12497704</v>
      </c>
      <c r="C3602" t="s">
        <v>279</v>
      </c>
      <c r="D3602">
        <v>39</v>
      </c>
      <c r="E3602">
        <v>0</v>
      </c>
      <c r="F3602">
        <v>27.3</v>
      </c>
      <c r="G3602">
        <v>0</v>
      </c>
      <c r="H3602">
        <v>0</v>
      </c>
      <c r="I3602">
        <v>0</v>
      </c>
      <c r="K3602">
        <v>1999</v>
      </c>
      <c r="L3602">
        <v>2003</v>
      </c>
    </row>
    <row r="3603" spans="1:12" x14ac:dyDescent="0.25">
      <c r="A3603">
        <v>32</v>
      </c>
      <c r="B3603">
        <v>12497705</v>
      </c>
      <c r="C3603" t="s">
        <v>279</v>
      </c>
      <c r="D3603">
        <v>39</v>
      </c>
      <c r="E3603">
        <v>0</v>
      </c>
      <c r="F3603">
        <v>27.3</v>
      </c>
      <c r="G3603">
        <v>0</v>
      </c>
      <c r="H3603">
        <v>0</v>
      </c>
      <c r="I3603">
        <v>0</v>
      </c>
      <c r="K3603">
        <v>1999</v>
      </c>
      <c r="L3603">
        <v>2005</v>
      </c>
    </row>
    <row r="3604" spans="1:12" x14ac:dyDescent="0.25">
      <c r="A3604">
        <v>32</v>
      </c>
      <c r="B3604">
        <v>12497706</v>
      </c>
      <c r="C3604" t="s">
        <v>200</v>
      </c>
      <c r="D3604">
        <v>35</v>
      </c>
      <c r="E3604">
        <v>0</v>
      </c>
      <c r="F3604">
        <v>26.25</v>
      </c>
      <c r="G3604">
        <v>0</v>
      </c>
      <c r="H3604">
        <v>0</v>
      </c>
      <c r="I3604">
        <v>0</v>
      </c>
      <c r="K3604">
        <v>1999</v>
      </c>
      <c r="L3604">
        <v>2004</v>
      </c>
    </row>
    <row r="3605" spans="1:12" x14ac:dyDescent="0.25">
      <c r="A3605">
        <v>32</v>
      </c>
      <c r="B3605">
        <v>12497707</v>
      </c>
      <c r="C3605" t="s">
        <v>1583</v>
      </c>
      <c r="D3605">
        <v>305</v>
      </c>
      <c r="E3605">
        <v>0</v>
      </c>
      <c r="F3605">
        <v>213.5</v>
      </c>
      <c r="G3605">
        <v>0</v>
      </c>
      <c r="H3605">
        <v>0</v>
      </c>
      <c r="I3605">
        <v>0</v>
      </c>
      <c r="K3605">
        <v>2002</v>
      </c>
      <c r="L3605">
        <v>2003</v>
      </c>
    </row>
    <row r="3606" spans="1:12" x14ac:dyDescent="0.25">
      <c r="A3606">
        <v>32</v>
      </c>
      <c r="B3606">
        <v>12497708</v>
      </c>
      <c r="C3606" t="s">
        <v>1584</v>
      </c>
      <c r="D3606">
        <v>305</v>
      </c>
      <c r="E3606">
        <v>0</v>
      </c>
      <c r="F3606">
        <v>213.5</v>
      </c>
      <c r="G3606">
        <v>0</v>
      </c>
      <c r="H3606">
        <v>0</v>
      </c>
      <c r="I3606">
        <v>0</v>
      </c>
      <c r="K3606">
        <v>2002</v>
      </c>
      <c r="L3606">
        <v>2003</v>
      </c>
    </row>
    <row r="3607" spans="1:12" x14ac:dyDescent="0.25">
      <c r="A3607">
        <v>32</v>
      </c>
      <c r="B3607">
        <v>12497709</v>
      </c>
      <c r="C3607" t="s">
        <v>1585</v>
      </c>
      <c r="D3607">
        <v>312</v>
      </c>
      <c r="E3607">
        <v>0</v>
      </c>
      <c r="F3607">
        <v>218.4</v>
      </c>
      <c r="G3607">
        <v>0</v>
      </c>
      <c r="H3607">
        <v>0</v>
      </c>
      <c r="I3607">
        <v>0</v>
      </c>
      <c r="K3607">
        <v>2002</v>
      </c>
      <c r="L3607">
        <v>2003</v>
      </c>
    </row>
    <row r="3608" spans="1:12" x14ac:dyDescent="0.25">
      <c r="A3608">
        <v>32</v>
      </c>
      <c r="B3608">
        <v>12497710</v>
      </c>
      <c r="C3608" t="s">
        <v>1586</v>
      </c>
      <c r="D3608">
        <v>114</v>
      </c>
      <c r="E3608">
        <v>0</v>
      </c>
      <c r="F3608">
        <v>79.8</v>
      </c>
      <c r="G3608">
        <v>0</v>
      </c>
      <c r="H3608">
        <v>0</v>
      </c>
      <c r="I3608">
        <v>0</v>
      </c>
      <c r="K3608">
        <v>2002</v>
      </c>
      <c r="L3608">
        <v>2003</v>
      </c>
    </row>
    <row r="3609" spans="1:12" x14ac:dyDescent="0.25">
      <c r="A3609">
        <v>32</v>
      </c>
      <c r="B3609">
        <v>12497712</v>
      </c>
      <c r="C3609" t="s">
        <v>1204</v>
      </c>
      <c r="D3609">
        <v>37</v>
      </c>
      <c r="E3609">
        <v>0</v>
      </c>
      <c r="F3609">
        <v>25.9</v>
      </c>
      <c r="G3609">
        <v>0</v>
      </c>
      <c r="H3609">
        <v>0</v>
      </c>
      <c r="I3609">
        <v>0</v>
      </c>
      <c r="K3609">
        <v>2001</v>
      </c>
      <c r="L3609">
        <v>2003</v>
      </c>
    </row>
    <row r="3610" spans="1:12" x14ac:dyDescent="0.25">
      <c r="A3610">
        <v>32</v>
      </c>
      <c r="B3610">
        <v>12497713</v>
      </c>
      <c r="C3610" t="s">
        <v>1492</v>
      </c>
      <c r="D3610">
        <v>24</v>
      </c>
      <c r="E3610">
        <v>0</v>
      </c>
      <c r="F3610">
        <v>16.8</v>
      </c>
      <c r="G3610">
        <v>0</v>
      </c>
      <c r="H3610">
        <v>0</v>
      </c>
      <c r="I3610">
        <v>0</v>
      </c>
      <c r="K3610">
        <v>2002</v>
      </c>
      <c r="L3610">
        <v>2003</v>
      </c>
    </row>
    <row r="3611" spans="1:12" x14ac:dyDescent="0.25">
      <c r="A3611">
        <v>32</v>
      </c>
      <c r="B3611">
        <v>12497714</v>
      </c>
      <c r="C3611" t="s">
        <v>1492</v>
      </c>
      <c r="D3611">
        <v>55</v>
      </c>
      <c r="E3611">
        <v>0</v>
      </c>
      <c r="F3611">
        <v>41.25</v>
      </c>
      <c r="G3611">
        <v>0</v>
      </c>
      <c r="H3611">
        <v>0</v>
      </c>
      <c r="I3611">
        <v>0</v>
      </c>
      <c r="K3611">
        <v>2002</v>
      </c>
      <c r="L3611">
        <v>2004</v>
      </c>
    </row>
    <row r="3612" spans="1:12" x14ac:dyDescent="0.25">
      <c r="A3612">
        <v>32</v>
      </c>
      <c r="B3612">
        <v>12497715</v>
      </c>
      <c r="C3612" t="s">
        <v>181</v>
      </c>
      <c r="D3612">
        <v>18.5</v>
      </c>
      <c r="E3612">
        <v>0</v>
      </c>
      <c r="F3612">
        <v>12.95</v>
      </c>
      <c r="G3612">
        <v>0</v>
      </c>
      <c r="H3612">
        <v>0</v>
      </c>
      <c r="I3612">
        <v>0</v>
      </c>
      <c r="K3612">
        <v>2002</v>
      </c>
      <c r="L3612">
        <v>2003</v>
      </c>
    </row>
    <row r="3613" spans="1:12" x14ac:dyDescent="0.25">
      <c r="A3613">
        <v>32</v>
      </c>
      <c r="B3613">
        <v>12497716</v>
      </c>
      <c r="C3613" t="s">
        <v>181</v>
      </c>
      <c r="D3613">
        <v>45</v>
      </c>
      <c r="E3613">
        <v>0</v>
      </c>
      <c r="F3613">
        <v>33.75</v>
      </c>
      <c r="G3613">
        <v>0</v>
      </c>
      <c r="H3613">
        <v>0</v>
      </c>
      <c r="I3613">
        <v>0</v>
      </c>
      <c r="K3613">
        <v>2002</v>
      </c>
      <c r="L3613">
        <v>2004</v>
      </c>
    </row>
    <row r="3614" spans="1:12" x14ac:dyDescent="0.25">
      <c r="A3614">
        <v>32</v>
      </c>
      <c r="B3614">
        <v>12497717</v>
      </c>
      <c r="C3614" t="s">
        <v>1587</v>
      </c>
      <c r="D3614">
        <v>134</v>
      </c>
      <c r="E3614">
        <v>0</v>
      </c>
      <c r="F3614">
        <v>93.8</v>
      </c>
      <c r="G3614">
        <v>0</v>
      </c>
      <c r="H3614">
        <v>0</v>
      </c>
      <c r="I3614">
        <v>0</v>
      </c>
      <c r="K3614">
        <v>2001</v>
      </c>
      <c r="L3614">
        <v>2005</v>
      </c>
    </row>
    <row r="3615" spans="1:12" x14ac:dyDescent="0.25">
      <c r="A3615">
        <v>32</v>
      </c>
      <c r="B3615">
        <v>12497718</v>
      </c>
      <c r="C3615" t="s">
        <v>341</v>
      </c>
      <c r="D3615">
        <v>622</v>
      </c>
      <c r="E3615">
        <v>0</v>
      </c>
      <c r="F3615">
        <v>435.4</v>
      </c>
      <c r="G3615">
        <v>0</v>
      </c>
      <c r="H3615">
        <v>0</v>
      </c>
      <c r="I3615">
        <v>0</v>
      </c>
      <c r="K3615">
        <v>2002</v>
      </c>
      <c r="L3615">
        <v>2002</v>
      </c>
    </row>
    <row r="3616" spans="1:12" x14ac:dyDescent="0.25">
      <c r="A3616">
        <v>32</v>
      </c>
      <c r="B3616">
        <v>12497719</v>
      </c>
      <c r="C3616" t="s">
        <v>1588</v>
      </c>
      <c r="D3616">
        <v>705</v>
      </c>
      <c r="E3616">
        <v>0</v>
      </c>
      <c r="F3616">
        <v>493.5</v>
      </c>
      <c r="G3616">
        <v>0</v>
      </c>
      <c r="H3616">
        <v>0</v>
      </c>
      <c r="I3616">
        <v>0</v>
      </c>
      <c r="K3616">
        <v>2002</v>
      </c>
      <c r="L3616">
        <v>2003</v>
      </c>
    </row>
    <row r="3617" spans="1:12" x14ac:dyDescent="0.25">
      <c r="A3617">
        <v>32</v>
      </c>
      <c r="B3617">
        <v>12497720</v>
      </c>
      <c r="C3617" t="s">
        <v>1083</v>
      </c>
      <c r="D3617">
        <v>95</v>
      </c>
      <c r="E3617">
        <v>0</v>
      </c>
      <c r="F3617">
        <v>71.25</v>
      </c>
      <c r="G3617">
        <v>0</v>
      </c>
      <c r="H3617">
        <v>0</v>
      </c>
      <c r="I3617">
        <v>0</v>
      </c>
      <c r="K3617">
        <v>2002</v>
      </c>
      <c r="L3617">
        <v>2009</v>
      </c>
    </row>
    <row r="3618" spans="1:12" x14ac:dyDescent="0.25">
      <c r="A3618">
        <v>32</v>
      </c>
      <c r="B3618">
        <v>12497721</v>
      </c>
      <c r="C3618" t="s">
        <v>200</v>
      </c>
      <c r="D3618">
        <v>30</v>
      </c>
      <c r="E3618">
        <v>0</v>
      </c>
      <c r="F3618">
        <v>21</v>
      </c>
      <c r="G3618">
        <v>0</v>
      </c>
      <c r="H3618">
        <v>0</v>
      </c>
      <c r="I3618">
        <v>0</v>
      </c>
      <c r="K3618">
        <v>2001</v>
      </c>
      <c r="L3618">
        <v>2002</v>
      </c>
    </row>
    <row r="3619" spans="1:12" x14ac:dyDescent="0.25">
      <c r="A3619">
        <v>32</v>
      </c>
      <c r="B3619">
        <v>12497722</v>
      </c>
      <c r="C3619" t="s">
        <v>200</v>
      </c>
      <c r="D3619">
        <v>30</v>
      </c>
      <c r="E3619">
        <v>0</v>
      </c>
      <c r="F3619">
        <v>21</v>
      </c>
      <c r="G3619">
        <v>0</v>
      </c>
      <c r="H3619">
        <v>0</v>
      </c>
      <c r="I3619">
        <v>0</v>
      </c>
      <c r="K3619">
        <v>2001</v>
      </c>
      <c r="L3619">
        <v>2002</v>
      </c>
    </row>
    <row r="3620" spans="1:12" x14ac:dyDescent="0.25">
      <c r="A3620">
        <v>32</v>
      </c>
      <c r="B3620">
        <v>12497723</v>
      </c>
      <c r="C3620" t="s">
        <v>171</v>
      </c>
      <c r="D3620">
        <v>68</v>
      </c>
      <c r="E3620">
        <v>0</v>
      </c>
      <c r="F3620">
        <v>47.6</v>
      </c>
      <c r="G3620">
        <v>0</v>
      </c>
      <c r="H3620">
        <v>0</v>
      </c>
      <c r="I3620">
        <v>0</v>
      </c>
      <c r="K3620">
        <v>1999</v>
      </c>
      <c r="L3620">
        <v>2007</v>
      </c>
    </row>
    <row r="3621" spans="1:12" x14ac:dyDescent="0.25">
      <c r="A3621">
        <v>32</v>
      </c>
      <c r="B3621">
        <v>12497724</v>
      </c>
      <c r="C3621" t="s">
        <v>181</v>
      </c>
      <c r="D3621">
        <v>55</v>
      </c>
      <c r="E3621">
        <v>0</v>
      </c>
      <c r="F3621">
        <v>41.25</v>
      </c>
      <c r="G3621">
        <v>0</v>
      </c>
      <c r="H3621">
        <v>0</v>
      </c>
      <c r="I3621">
        <v>0</v>
      </c>
      <c r="K3621">
        <v>1999</v>
      </c>
      <c r="L3621">
        <v>2007</v>
      </c>
    </row>
    <row r="3622" spans="1:12" x14ac:dyDescent="0.25">
      <c r="A3622">
        <v>32</v>
      </c>
      <c r="B3622">
        <v>12497725</v>
      </c>
      <c r="C3622" t="s">
        <v>1589</v>
      </c>
      <c r="D3622">
        <v>35</v>
      </c>
      <c r="E3622">
        <v>0</v>
      </c>
      <c r="F3622">
        <v>24.5</v>
      </c>
      <c r="G3622">
        <v>0</v>
      </c>
      <c r="H3622">
        <v>0</v>
      </c>
      <c r="I3622">
        <v>0</v>
      </c>
      <c r="K3622">
        <v>2002</v>
      </c>
      <c r="L3622">
        <v>2005</v>
      </c>
    </row>
    <row r="3623" spans="1:12" x14ac:dyDescent="0.25">
      <c r="A3623">
        <v>32</v>
      </c>
      <c r="B3623">
        <v>12497726</v>
      </c>
      <c r="C3623" t="s">
        <v>1203</v>
      </c>
      <c r="D3623">
        <v>50</v>
      </c>
      <c r="E3623">
        <v>0</v>
      </c>
      <c r="F3623">
        <v>37.5</v>
      </c>
      <c r="G3623">
        <v>0</v>
      </c>
      <c r="H3623">
        <v>0</v>
      </c>
      <c r="I3623">
        <v>0</v>
      </c>
      <c r="K3623">
        <v>2002</v>
      </c>
      <c r="L3623">
        <v>2009</v>
      </c>
    </row>
    <row r="3624" spans="1:12" x14ac:dyDescent="0.25">
      <c r="A3624">
        <v>32</v>
      </c>
      <c r="B3624">
        <v>12497727</v>
      </c>
      <c r="C3624" t="s">
        <v>1203</v>
      </c>
      <c r="D3624">
        <v>45</v>
      </c>
      <c r="E3624">
        <v>0</v>
      </c>
      <c r="F3624">
        <v>33.75</v>
      </c>
      <c r="G3624">
        <v>0</v>
      </c>
      <c r="H3624">
        <v>0</v>
      </c>
      <c r="I3624">
        <v>0</v>
      </c>
      <c r="K3624">
        <v>2002</v>
      </c>
      <c r="L3624">
        <v>2002</v>
      </c>
    </row>
    <row r="3625" spans="1:12" x14ac:dyDescent="0.25">
      <c r="A3625">
        <v>32</v>
      </c>
      <c r="B3625">
        <v>12497728</v>
      </c>
      <c r="C3625" t="s">
        <v>1203</v>
      </c>
      <c r="D3625">
        <v>44</v>
      </c>
      <c r="E3625">
        <v>0</v>
      </c>
      <c r="F3625">
        <v>30.8</v>
      </c>
      <c r="G3625">
        <v>0</v>
      </c>
      <c r="H3625">
        <v>0</v>
      </c>
      <c r="I3625">
        <v>0</v>
      </c>
      <c r="K3625">
        <v>2002</v>
      </c>
      <c r="L3625">
        <v>2002</v>
      </c>
    </row>
    <row r="3626" spans="1:12" x14ac:dyDescent="0.25">
      <c r="A3626">
        <v>32</v>
      </c>
      <c r="B3626">
        <v>12497730</v>
      </c>
      <c r="C3626" t="s">
        <v>279</v>
      </c>
      <c r="D3626">
        <v>31</v>
      </c>
      <c r="E3626">
        <v>0</v>
      </c>
      <c r="F3626">
        <v>21.7</v>
      </c>
      <c r="G3626">
        <v>0</v>
      </c>
      <c r="H3626">
        <v>0</v>
      </c>
      <c r="I3626">
        <v>0</v>
      </c>
      <c r="K3626">
        <v>2002</v>
      </c>
      <c r="L3626">
        <v>2003</v>
      </c>
    </row>
    <row r="3627" spans="1:12" x14ac:dyDescent="0.25">
      <c r="A3627">
        <v>32</v>
      </c>
      <c r="B3627">
        <v>12497732</v>
      </c>
      <c r="C3627" t="s">
        <v>279</v>
      </c>
      <c r="D3627">
        <v>31</v>
      </c>
      <c r="E3627">
        <v>0</v>
      </c>
      <c r="F3627">
        <v>21.7</v>
      </c>
      <c r="G3627">
        <v>0</v>
      </c>
      <c r="H3627">
        <v>0</v>
      </c>
      <c r="I3627">
        <v>0</v>
      </c>
      <c r="K3627">
        <v>2002</v>
      </c>
      <c r="L3627">
        <v>2004</v>
      </c>
    </row>
    <row r="3628" spans="1:12" x14ac:dyDescent="0.25">
      <c r="A3628">
        <v>32</v>
      </c>
      <c r="B3628">
        <v>12497734</v>
      </c>
      <c r="C3628" t="s">
        <v>1529</v>
      </c>
      <c r="D3628">
        <v>45</v>
      </c>
      <c r="E3628">
        <v>0</v>
      </c>
      <c r="F3628">
        <v>33.75</v>
      </c>
      <c r="G3628">
        <v>0</v>
      </c>
      <c r="H3628">
        <v>0</v>
      </c>
      <c r="I3628">
        <v>0</v>
      </c>
      <c r="K3628">
        <v>2002</v>
      </c>
      <c r="L3628">
        <v>2004</v>
      </c>
    </row>
    <row r="3629" spans="1:12" x14ac:dyDescent="0.25">
      <c r="A3629">
        <v>32</v>
      </c>
      <c r="B3629">
        <v>12497735</v>
      </c>
      <c r="C3629" t="s">
        <v>1590</v>
      </c>
      <c r="D3629">
        <v>129</v>
      </c>
      <c r="E3629">
        <v>0</v>
      </c>
      <c r="F3629">
        <v>90.3</v>
      </c>
      <c r="G3629">
        <v>0</v>
      </c>
      <c r="H3629">
        <v>0</v>
      </c>
      <c r="I3629">
        <v>0</v>
      </c>
      <c r="K3629">
        <v>1994</v>
      </c>
      <c r="L3629">
        <v>2004</v>
      </c>
    </row>
    <row r="3630" spans="1:12" x14ac:dyDescent="0.25">
      <c r="A3630">
        <v>32</v>
      </c>
      <c r="B3630">
        <v>12497736</v>
      </c>
      <c r="C3630" t="s">
        <v>1513</v>
      </c>
      <c r="D3630">
        <v>99</v>
      </c>
      <c r="E3630">
        <v>0</v>
      </c>
      <c r="F3630">
        <v>69.3</v>
      </c>
      <c r="G3630">
        <v>0</v>
      </c>
      <c r="H3630">
        <v>0</v>
      </c>
      <c r="I3630">
        <v>0</v>
      </c>
      <c r="K3630">
        <v>1994</v>
      </c>
      <c r="L3630">
        <v>2004</v>
      </c>
    </row>
    <row r="3631" spans="1:12" x14ac:dyDescent="0.25">
      <c r="A3631">
        <v>32</v>
      </c>
      <c r="B3631">
        <v>12497737</v>
      </c>
      <c r="C3631" t="s">
        <v>1514</v>
      </c>
      <c r="D3631">
        <v>159</v>
      </c>
      <c r="E3631">
        <v>0</v>
      </c>
      <c r="F3631">
        <v>111.3</v>
      </c>
      <c r="G3631">
        <v>0</v>
      </c>
      <c r="H3631">
        <v>0</v>
      </c>
      <c r="I3631">
        <v>0</v>
      </c>
      <c r="K3631">
        <v>1994</v>
      </c>
      <c r="L3631">
        <v>2004</v>
      </c>
    </row>
    <row r="3632" spans="1:12" x14ac:dyDescent="0.25">
      <c r="A3632">
        <v>32</v>
      </c>
      <c r="B3632">
        <v>12497738</v>
      </c>
      <c r="C3632" t="s">
        <v>1514</v>
      </c>
      <c r="D3632">
        <v>184</v>
      </c>
      <c r="E3632">
        <v>0</v>
      </c>
      <c r="F3632">
        <v>128.80000000000001</v>
      </c>
      <c r="G3632">
        <v>0</v>
      </c>
      <c r="H3632">
        <v>0</v>
      </c>
      <c r="I3632">
        <v>0</v>
      </c>
      <c r="K3632">
        <v>1994</v>
      </c>
      <c r="L3632">
        <v>2004</v>
      </c>
    </row>
    <row r="3633" spans="1:12" x14ac:dyDescent="0.25">
      <c r="A3633">
        <v>32</v>
      </c>
      <c r="B3633">
        <v>12497739</v>
      </c>
      <c r="C3633" t="s">
        <v>1513</v>
      </c>
      <c r="D3633">
        <v>114</v>
      </c>
      <c r="E3633">
        <v>0</v>
      </c>
      <c r="F3633">
        <v>79.8</v>
      </c>
      <c r="G3633">
        <v>0</v>
      </c>
      <c r="H3633">
        <v>0</v>
      </c>
      <c r="I3633">
        <v>0</v>
      </c>
      <c r="K3633">
        <v>1994</v>
      </c>
      <c r="L3633">
        <v>2004</v>
      </c>
    </row>
    <row r="3634" spans="1:12" x14ac:dyDescent="0.25">
      <c r="A3634">
        <v>32</v>
      </c>
      <c r="B3634">
        <v>12497740</v>
      </c>
      <c r="C3634" t="s">
        <v>1516</v>
      </c>
      <c r="D3634">
        <v>170</v>
      </c>
      <c r="E3634">
        <v>0</v>
      </c>
      <c r="F3634">
        <v>119</v>
      </c>
      <c r="G3634">
        <v>0</v>
      </c>
      <c r="H3634">
        <v>0</v>
      </c>
      <c r="I3634">
        <v>0</v>
      </c>
      <c r="K3634">
        <v>1999</v>
      </c>
      <c r="L3634">
        <v>2002</v>
      </c>
    </row>
    <row r="3635" spans="1:12" x14ac:dyDescent="0.25">
      <c r="A3635">
        <v>32</v>
      </c>
      <c r="B3635">
        <v>12497741</v>
      </c>
      <c r="C3635" t="s">
        <v>1514</v>
      </c>
      <c r="D3635">
        <v>229</v>
      </c>
      <c r="E3635">
        <v>0</v>
      </c>
      <c r="F3635">
        <v>160.30000000000001</v>
      </c>
      <c r="G3635">
        <v>0</v>
      </c>
      <c r="H3635">
        <v>0</v>
      </c>
      <c r="I3635">
        <v>0</v>
      </c>
      <c r="K3635">
        <v>1994</v>
      </c>
      <c r="L3635">
        <v>2004</v>
      </c>
    </row>
    <row r="3636" spans="1:12" x14ac:dyDescent="0.25">
      <c r="A3636">
        <v>32</v>
      </c>
      <c r="B3636">
        <v>12497742</v>
      </c>
      <c r="C3636" t="s">
        <v>1517</v>
      </c>
      <c r="D3636">
        <v>284</v>
      </c>
      <c r="E3636">
        <v>0</v>
      </c>
      <c r="F3636">
        <v>198.8</v>
      </c>
      <c r="G3636">
        <v>0</v>
      </c>
      <c r="H3636">
        <v>0</v>
      </c>
      <c r="I3636">
        <v>0</v>
      </c>
      <c r="K3636">
        <v>1999</v>
      </c>
      <c r="L3636">
        <v>2002</v>
      </c>
    </row>
    <row r="3637" spans="1:12" x14ac:dyDescent="0.25">
      <c r="A3637">
        <v>32</v>
      </c>
      <c r="B3637">
        <v>12497743</v>
      </c>
      <c r="C3637" t="s">
        <v>1591</v>
      </c>
      <c r="D3637">
        <v>45</v>
      </c>
      <c r="E3637">
        <v>0</v>
      </c>
      <c r="F3637">
        <v>31.5</v>
      </c>
      <c r="G3637">
        <v>0</v>
      </c>
      <c r="H3637">
        <v>0</v>
      </c>
      <c r="I3637">
        <v>0</v>
      </c>
      <c r="K3637">
        <v>2001</v>
      </c>
      <c r="L3637">
        <v>2005</v>
      </c>
    </row>
    <row r="3638" spans="1:12" x14ac:dyDescent="0.25">
      <c r="A3638">
        <v>32</v>
      </c>
      <c r="B3638">
        <v>12497746</v>
      </c>
      <c r="C3638" t="s">
        <v>1492</v>
      </c>
      <c r="D3638">
        <v>14.4</v>
      </c>
      <c r="E3638">
        <v>0</v>
      </c>
      <c r="F3638">
        <v>10.08</v>
      </c>
      <c r="G3638">
        <v>0</v>
      </c>
      <c r="H3638">
        <v>0</v>
      </c>
      <c r="I3638">
        <v>0</v>
      </c>
      <c r="K3638">
        <v>2002</v>
      </c>
      <c r="L3638">
        <v>2003</v>
      </c>
    </row>
    <row r="3639" spans="1:12" x14ac:dyDescent="0.25">
      <c r="A3639">
        <v>32</v>
      </c>
      <c r="B3639">
        <v>12497747</v>
      </c>
      <c r="C3639" t="s">
        <v>1492</v>
      </c>
      <c r="D3639">
        <v>24</v>
      </c>
      <c r="E3639">
        <v>0</v>
      </c>
      <c r="F3639">
        <v>16.8</v>
      </c>
      <c r="G3639">
        <v>0</v>
      </c>
      <c r="H3639">
        <v>0</v>
      </c>
      <c r="I3639">
        <v>0</v>
      </c>
      <c r="K3639">
        <v>2002</v>
      </c>
      <c r="L3639">
        <v>2004</v>
      </c>
    </row>
    <row r="3640" spans="1:12" x14ac:dyDescent="0.25">
      <c r="A3640">
        <v>32</v>
      </c>
      <c r="B3640">
        <v>12497748</v>
      </c>
      <c r="C3640" t="s">
        <v>1492</v>
      </c>
      <c r="D3640">
        <v>24</v>
      </c>
      <c r="E3640">
        <v>0</v>
      </c>
      <c r="F3640">
        <v>16.8</v>
      </c>
      <c r="G3640">
        <v>0</v>
      </c>
      <c r="H3640">
        <v>0</v>
      </c>
      <c r="I3640">
        <v>0</v>
      </c>
      <c r="K3640">
        <v>2002</v>
      </c>
      <c r="L3640">
        <v>2003</v>
      </c>
    </row>
    <row r="3641" spans="1:12" x14ac:dyDescent="0.25">
      <c r="A3641">
        <v>32</v>
      </c>
      <c r="B3641">
        <v>12497749</v>
      </c>
      <c r="C3641" t="s">
        <v>1492</v>
      </c>
      <c r="D3641">
        <v>55</v>
      </c>
      <c r="E3641">
        <v>0</v>
      </c>
      <c r="F3641">
        <v>41.25</v>
      </c>
      <c r="G3641">
        <v>0</v>
      </c>
      <c r="H3641">
        <v>0</v>
      </c>
      <c r="I3641">
        <v>0</v>
      </c>
      <c r="K3641">
        <v>2002</v>
      </c>
      <c r="L3641">
        <v>2004</v>
      </c>
    </row>
    <row r="3642" spans="1:12" x14ac:dyDescent="0.25">
      <c r="A3642">
        <v>32</v>
      </c>
      <c r="B3642">
        <v>12497750</v>
      </c>
      <c r="C3642" t="s">
        <v>1592</v>
      </c>
      <c r="D3642">
        <v>47</v>
      </c>
      <c r="E3642">
        <v>0</v>
      </c>
      <c r="F3642">
        <v>32.9</v>
      </c>
      <c r="G3642">
        <v>0</v>
      </c>
      <c r="H3642">
        <v>0</v>
      </c>
      <c r="I3642">
        <v>0</v>
      </c>
      <c r="K3642">
        <v>2001</v>
      </c>
      <c r="L3642">
        <v>2007</v>
      </c>
    </row>
    <row r="3643" spans="1:12" x14ac:dyDescent="0.25">
      <c r="A3643">
        <v>32</v>
      </c>
      <c r="B3643">
        <v>12497751</v>
      </c>
      <c r="C3643" t="s">
        <v>1050</v>
      </c>
      <c r="D3643">
        <v>80</v>
      </c>
      <c r="E3643">
        <v>0</v>
      </c>
      <c r="F3643">
        <v>60</v>
      </c>
      <c r="G3643">
        <v>0</v>
      </c>
      <c r="H3643">
        <v>0</v>
      </c>
      <c r="I3643">
        <v>0</v>
      </c>
      <c r="K3643">
        <v>2001</v>
      </c>
      <c r="L3643">
        <v>2005</v>
      </c>
    </row>
    <row r="3644" spans="1:12" x14ac:dyDescent="0.25">
      <c r="A3644">
        <v>32</v>
      </c>
      <c r="B3644">
        <v>12497752</v>
      </c>
      <c r="C3644" t="s">
        <v>1593</v>
      </c>
      <c r="D3644">
        <v>98</v>
      </c>
      <c r="E3644">
        <v>0</v>
      </c>
      <c r="F3644">
        <v>68.599999999999994</v>
      </c>
      <c r="G3644">
        <v>0</v>
      </c>
      <c r="H3644">
        <v>0</v>
      </c>
      <c r="I3644">
        <v>0</v>
      </c>
      <c r="K3644">
        <v>1999</v>
      </c>
      <c r="L3644">
        <v>2004</v>
      </c>
    </row>
    <row r="3645" spans="1:12" x14ac:dyDescent="0.25">
      <c r="A3645">
        <v>32</v>
      </c>
      <c r="B3645">
        <v>12497753</v>
      </c>
      <c r="C3645" t="s">
        <v>1594</v>
      </c>
      <c r="D3645">
        <v>98</v>
      </c>
      <c r="E3645">
        <v>0</v>
      </c>
      <c r="F3645">
        <v>68.599999999999994</v>
      </c>
      <c r="G3645">
        <v>0</v>
      </c>
      <c r="H3645">
        <v>0</v>
      </c>
      <c r="I3645">
        <v>0</v>
      </c>
      <c r="K3645">
        <v>1999</v>
      </c>
      <c r="L3645">
        <v>2004</v>
      </c>
    </row>
    <row r="3646" spans="1:12" x14ac:dyDescent="0.25">
      <c r="A3646">
        <v>32</v>
      </c>
      <c r="B3646">
        <v>12497755</v>
      </c>
      <c r="C3646" t="s">
        <v>1593</v>
      </c>
      <c r="D3646">
        <v>98</v>
      </c>
      <c r="E3646">
        <v>0</v>
      </c>
      <c r="F3646">
        <v>68.599999999999994</v>
      </c>
      <c r="G3646">
        <v>0</v>
      </c>
      <c r="H3646">
        <v>0</v>
      </c>
      <c r="I3646">
        <v>0</v>
      </c>
      <c r="K3646">
        <v>1999</v>
      </c>
      <c r="L3646">
        <v>2004</v>
      </c>
    </row>
    <row r="3647" spans="1:12" x14ac:dyDescent="0.25">
      <c r="A3647">
        <v>32</v>
      </c>
      <c r="B3647">
        <v>12497756</v>
      </c>
      <c r="C3647" t="s">
        <v>1594</v>
      </c>
      <c r="D3647">
        <v>98</v>
      </c>
      <c r="E3647">
        <v>0</v>
      </c>
      <c r="F3647">
        <v>68.599999999999994</v>
      </c>
      <c r="G3647">
        <v>0</v>
      </c>
      <c r="H3647">
        <v>0</v>
      </c>
      <c r="I3647">
        <v>0</v>
      </c>
      <c r="K3647">
        <v>1999</v>
      </c>
      <c r="L3647">
        <v>2004</v>
      </c>
    </row>
    <row r="3648" spans="1:12" x14ac:dyDescent="0.25">
      <c r="A3648">
        <v>32</v>
      </c>
      <c r="B3648">
        <v>12497758</v>
      </c>
      <c r="C3648" t="s">
        <v>1595</v>
      </c>
      <c r="D3648">
        <v>160</v>
      </c>
      <c r="E3648">
        <v>0</v>
      </c>
      <c r="F3648">
        <v>112</v>
      </c>
      <c r="G3648">
        <v>0</v>
      </c>
      <c r="H3648">
        <v>0</v>
      </c>
      <c r="I3648">
        <v>0</v>
      </c>
      <c r="K3648">
        <v>2002</v>
      </c>
      <c r="L3648">
        <v>2006</v>
      </c>
    </row>
    <row r="3649" spans="1:12" x14ac:dyDescent="0.25">
      <c r="A3649">
        <v>32</v>
      </c>
      <c r="B3649">
        <v>12497759</v>
      </c>
      <c r="C3649" t="s">
        <v>1027</v>
      </c>
      <c r="D3649">
        <v>65</v>
      </c>
      <c r="E3649">
        <v>0</v>
      </c>
      <c r="F3649">
        <v>45.5</v>
      </c>
      <c r="G3649">
        <v>0</v>
      </c>
      <c r="H3649">
        <v>0</v>
      </c>
      <c r="I3649">
        <v>0</v>
      </c>
      <c r="K3649">
        <v>2002</v>
      </c>
      <c r="L3649">
        <v>2006</v>
      </c>
    </row>
    <row r="3650" spans="1:12" x14ac:dyDescent="0.25">
      <c r="A3650">
        <v>32</v>
      </c>
      <c r="B3650">
        <v>12497761</v>
      </c>
      <c r="C3650" t="s">
        <v>250</v>
      </c>
      <c r="D3650">
        <v>90</v>
      </c>
      <c r="E3650">
        <v>0</v>
      </c>
      <c r="F3650">
        <v>67.5</v>
      </c>
      <c r="G3650">
        <v>0</v>
      </c>
      <c r="H3650">
        <v>91.41</v>
      </c>
      <c r="I3650">
        <v>0</v>
      </c>
      <c r="K3650">
        <v>2002</v>
      </c>
      <c r="L3650">
        <v>2009</v>
      </c>
    </row>
    <row r="3651" spans="1:12" x14ac:dyDescent="0.25">
      <c r="A3651">
        <v>32</v>
      </c>
      <c r="B3651">
        <v>12497762</v>
      </c>
      <c r="C3651" t="s">
        <v>684</v>
      </c>
      <c r="D3651">
        <v>90</v>
      </c>
      <c r="E3651">
        <v>0</v>
      </c>
      <c r="F3651">
        <v>67.5</v>
      </c>
      <c r="G3651">
        <v>0</v>
      </c>
      <c r="H3651">
        <v>91.41</v>
      </c>
      <c r="I3651">
        <v>0</v>
      </c>
      <c r="K3651">
        <v>2002</v>
      </c>
      <c r="L3651">
        <v>2009</v>
      </c>
    </row>
    <row r="3652" spans="1:12" x14ac:dyDescent="0.25">
      <c r="A3652">
        <v>32</v>
      </c>
      <c r="B3652">
        <v>12497763</v>
      </c>
      <c r="C3652" t="s">
        <v>1596</v>
      </c>
      <c r="D3652">
        <v>289</v>
      </c>
      <c r="E3652">
        <v>0</v>
      </c>
      <c r="F3652">
        <v>202.3</v>
      </c>
      <c r="G3652">
        <v>0</v>
      </c>
      <c r="H3652">
        <v>0</v>
      </c>
      <c r="I3652">
        <v>0</v>
      </c>
      <c r="K3652">
        <v>2002</v>
      </c>
      <c r="L3652">
        <v>2003</v>
      </c>
    </row>
    <row r="3653" spans="1:12" x14ac:dyDescent="0.25">
      <c r="A3653">
        <v>32</v>
      </c>
      <c r="B3653">
        <v>12497764</v>
      </c>
      <c r="C3653" t="s">
        <v>1597</v>
      </c>
      <c r="D3653">
        <v>390</v>
      </c>
      <c r="E3653">
        <v>0</v>
      </c>
      <c r="F3653">
        <v>273</v>
      </c>
      <c r="G3653">
        <v>0</v>
      </c>
      <c r="H3653">
        <v>0</v>
      </c>
      <c r="I3653">
        <v>0</v>
      </c>
      <c r="K3653">
        <v>2003</v>
      </c>
      <c r="L3653">
        <v>2007</v>
      </c>
    </row>
    <row r="3654" spans="1:12" x14ac:dyDescent="0.25">
      <c r="A3654">
        <v>32</v>
      </c>
      <c r="B3654">
        <v>12497770</v>
      </c>
      <c r="C3654" t="s">
        <v>1598</v>
      </c>
      <c r="D3654">
        <v>275</v>
      </c>
      <c r="E3654">
        <v>0</v>
      </c>
      <c r="F3654">
        <v>192.5</v>
      </c>
      <c r="G3654">
        <v>0</v>
      </c>
      <c r="H3654">
        <v>0</v>
      </c>
      <c r="I3654">
        <v>0</v>
      </c>
      <c r="K3654">
        <v>2000</v>
      </c>
      <c r="L3654">
        <v>2006</v>
      </c>
    </row>
    <row r="3655" spans="1:12" x14ac:dyDescent="0.25">
      <c r="A3655">
        <v>32</v>
      </c>
      <c r="B3655">
        <v>12497771</v>
      </c>
      <c r="C3655" t="s">
        <v>1599</v>
      </c>
      <c r="D3655">
        <v>98</v>
      </c>
      <c r="E3655">
        <v>0</v>
      </c>
      <c r="F3655">
        <v>68.599999999999994</v>
      </c>
      <c r="G3655">
        <v>0</v>
      </c>
      <c r="H3655">
        <v>0</v>
      </c>
      <c r="I3655">
        <v>0</v>
      </c>
      <c r="K3655">
        <v>2002</v>
      </c>
      <c r="L3655">
        <v>2005</v>
      </c>
    </row>
    <row r="3656" spans="1:12" x14ac:dyDescent="0.25">
      <c r="A3656">
        <v>32</v>
      </c>
      <c r="B3656">
        <v>12497772</v>
      </c>
      <c r="C3656" t="s">
        <v>1599</v>
      </c>
      <c r="D3656">
        <v>100</v>
      </c>
      <c r="E3656">
        <v>0</v>
      </c>
      <c r="F3656">
        <v>70</v>
      </c>
      <c r="G3656">
        <v>0</v>
      </c>
      <c r="H3656">
        <v>0</v>
      </c>
      <c r="I3656">
        <v>0</v>
      </c>
      <c r="K3656">
        <v>2002</v>
      </c>
      <c r="L3656">
        <v>2005</v>
      </c>
    </row>
    <row r="3657" spans="1:12" x14ac:dyDescent="0.25">
      <c r="A3657">
        <v>32</v>
      </c>
      <c r="B3657">
        <v>12497773</v>
      </c>
      <c r="C3657" t="s">
        <v>1600</v>
      </c>
      <c r="D3657">
        <v>89</v>
      </c>
      <c r="E3657">
        <v>0</v>
      </c>
      <c r="F3657">
        <v>62.3</v>
      </c>
      <c r="G3657">
        <v>0</v>
      </c>
      <c r="H3657">
        <v>0</v>
      </c>
      <c r="I3657">
        <v>0</v>
      </c>
      <c r="K3657">
        <v>2002</v>
      </c>
      <c r="L3657">
        <v>2002</v>
      </c>
    </row>
    <row r="3658" spans="1:12" x14ac:dyDescent="0.25">
      <c r="A3658">
        <v>32</v>
      </c>
      <c r="B3658">
        <v>12497774</v>
      </c>
      <c r="C3658" t="s">
        <v>1601</v>
      </c>
      <c r="D3658">
        <v>65</v>
      </c>
      <c r="E3658">
        <v>0</v>
      </c>
      <c r="F3658">
        <v>45.5</v>
      </c>
      <c r="G3658">
        <v>0</v>
      </c>
      <c r="H3658">
        <v>0</v>
      </c>
      <c r="I3658">
        <v>0</v>
      </c>
      <c r="K3658">
        <v>2002</v>
      </c>
      <c r="L3658">
        <v>2003</v>
      </c>
    </row>
    <row r="3659" spans="1:12" x14ac:dyDescent="0.25">
      <c r="A3659">
        <v>32</v>
      </c>
      <c r="B3659">
        <v>12497775</v>
      </c>
      <c r="C3659" t="s">
        <v>1602</v>
      </c>
      <c r="D3659">
        <v>66</v>
      </c>
      <c r="E3659">
        <v>0</v>
      </c>
      <c r="F3659">
        <v>46.2</v>
      </c>
      <c r="G3659">
        <v>0</v>
      </c>
      <c r="H3659">
        <v>0</v>
      </c>
      <c r="I3659">
        <v>0</v>
      </c>
      <c r="K3659">
        <v>2002</v>
      </c>
      <c r="L3659">
        <v>2006</v>
      </c>
    </row>
    <row r="3660" spans="1:12" x14ac:dyDescent="0.25">
      <c r="A3660">
        <v>32</v>
      </c>
      <c r="B3660">
        <v>12497776</v>
      </c>
      <c r="C3660" t="s">
        <v>1603</v>
      </c>
      <c r="D3660">
        <v>61</v>
      </c>
      <c r="E3660">
        <v>0</v>
      </c>
      <c r="F3660">
        <v>42.7</v>
      </c>
      <c r="G3660">
        <v>0</v>
      </c>
      <c r="H3660">
        <v>0</v>
      </c>
      <c r="I3660">
        <v>0</v>
      </c>
      <c r="K3660">
        <v>2002</v>
      </c>
      <c r="L3660">
        <v>2003</v>
      </c>
    </row>
    <row r="3661" spans="1:12" x14ac:dyDescent="0.25">
      <c r="A3661">
        <v>32</v>
      </c>
      <c r="B3661">
        <v>12497777</v>
      </c>
      <c r="C3661" t="s">
        <v>1604</v>
      </c>
      <c r="D3661">
        <v>61</v>
      </c>
      <c r="E3661">
        <v>0</v>
      </c>
      <c r="F3661">
        <v>42.7</v>
      </c>
      <c r="G3661">
        <v>0</v>
      </c>
      <c r="H3661">
        <v>0</v>
      </c>
      <c r="I3661">
        <v>0</v>
      </c>
      <c r="K3661">
        <v>2002</v>
      </c>
      <c r="L3661">
        <v>2003</v>
      </c>
    </row>
    <row r="3662" spans="1:12" x14ac:dyDescent="0.25">
      <c r="A3662">
        <v>32</v>
      </c>
      <c r="B3662">
        <v>12497778</v>
      </c>
      <c r="C3662" t="s">
        <v>1605</v>
      </c>
      <c r="D3662">
        <v>85</v>
      </c>
      <c r="E3662">
        <v>0</v>
      </c>
      <c r="F3662">
        <v>63.75</v>
      </c>
      <c r="G3662">
        <v>0</v>
      </c>
      <c r="H3662">
        <v>0</v>
      </c>
      <c r="I3662">
        <v>0</v>
      </c>
      <c r="K3662">
        <v>2002</v>
      </c>
      <c r="L3662">
        <v>2006</v>
      </c>
    </row>
    <row r="3663" spans="1:12" x14ac:dyDescent="0.25">
      <c r="A3663">
        <v>32</v>
      </c>
      <c r="B3663">
        <v>12497781</v>
      </c>
      <c r="C3663" t="s">
        <v>1356</v>
      </c>
      <c r="D3663">
        <v>35</v>
      </c>
      <c r="E3663">
        <v>0</v>
      </c>
      <c r="F3663">
        <v>26.25</v>
      </c>
      <c r="G3663">
        <v>0</v>
      </c>
      <c r="H3663">
        <v>35.549999999999997</v>
      </c>
      <c r="I3663">
        <v>0</v>
      </c>
      <c r="K3663">
        <v>1999</v>
      </c>
      <c r="L3663">
        <v>2017</v>
      </c>
    </row>
    <row r="3664" spans="1:12" x14ac:dyDescent="0.25">
      <c r="A3664">
        <v>32</v>
      </c>
      <c r="B3664">
        <v>12497792</v>
      </c>
      <c r="C3664" t="s">
        <v>1606</v>
      </c>
      <c r="D3664">
        <v>88</v>
      </c>
      <c r="E3664">
        <v>0</v>
      </c>
      <c r="F3664">
        <v>61.6</v>
      </c>
      <c r="G3664">
        <v>0</v>
      </c>
      <c r="H3664">
        <v>0</v>
      </c>
      <c r="I3664">
        <v>0</v>
      </c>
      <c r="K3664">
        <v>2001</v>
      </c>
      <c r="L3664">
        <v>2006</v>
      </c>
    </row>
    <row r="3665" spans="1:12" x14ac:dyDescent="0.25">
      <c r="A3665">
        <v>32</v>
      </c>
      <c r="B3665">
        <v>12497793</v>
      </c>
      <c r="C3665" t="s">
        <v>1607</v>
      </c>
      <c r="D3665">
        <v>109</v>
      </c>
      <c r="E3665">
        <v>0</v>
      </c>
      <c r="F3665">
        <v>76.3</v>
      </c>
      <c r="G3665">
        <v>0</v>
      </c>
      <c r="H3665">
        <v>0</v>
      </c>
      <c r="I3665">
        <v>0</v>
      </c>
      <c r="K3665">
        <v>2001</v>
      </c>
      <c r="L3665">
        <v>2007</v>
      </c>
    </row>
    <row r="3666" spans="1:12" x14ac:dyDescent="0.25">
      <c r="A3666">
        <v>32</v>
      </c>
      <c r="B3666">
        <v>12497794</v>
      </c>
      <c r="C3666" t="s">
        <v>1608</v>
      </c>
      <c r="D3666">
        <v>99</v>
      </c>
      <c r="E3666">
        <v>0</v>
      </c>
      <c r="F3666">
        <v>69.3</v>
      </c>
      <c r="G3666">
        <v>0</v>
      </c>
      <c r="H3666">
        <v>0</v>
      </c>
      <c r="I3666">
        <v>0</v>
      </c>
      <c r="K3666">
        <v>2001</v>
      </c>
      <c r="L3666">
        <v>2007</v>
      </c>
    </row>
    <row r="3667" spans="1:12" x14ac:dyDescent="0.25">
      <c r="A3667">
        <v>32</v>
      </c>
      <c r="B3667">
        <v>12497795</v>
      </c>
      <c r="C3667" t="s">
        <v>1609</v>
      </c>
      <c r="D3667">
        <v>110</v>
      </c>
      <c r="E3667">
        <v>0</v>
      </c>
      <c r="F3667">
        <v>82.5</v>
      </c>
      <c r="G3667">
        <v>0</v>
      </c>
      <c r="H3667">
        <v>111.73</v>
      </c>
      <c r="I3667">
        <v>0</v>
      </c>
      <c r="K3667">
        <v>2001</v>
      </c>
      <c r="L3667">
        <v>2007</v>
      </c>
    </row>
    <row r="3668" spans="1:12" x14ac:dyDescent="0.25">
      <c r="A3668">
        <v>32</v>
      </c>
      <c r="B3668">
        <v>12497796</v>
      </c>
      <c r="C3668" t="s">
        <v>1608</v>
      </c>
      <c r="D3668">
        <v>109</v>
      </c>
      <c r="E3668">
        <v>0</v>
      </c>
      <c r="F3668">
        <v>76.3</v>
      </c>
      <c r="G3668">
        <v>0</v>
      </c>
      <c r="H3668">
        <v>0</v>
      </c>
      <c r="I3668">
        <v>0</v>
      </c>
      <c r="K3668">
        <v>2001</v>
      </c>
      <c r="L3668">
        <v>2007</v>
      </c>
    </row>
    <row r="3669" spans="1:12" x14ac:dyDescent="0.25">
      <c r="A3669">
        <v>32</v>
      </c>
      <c r="B3669">
        <v>12497797</v>
      </c>
      <c r="C3669" t="s">
        <v>1607</v>
      </c>
      <c r="D3669">
        <v>109</v>
      </c>
      <c r="E3669">
        <v>0</v>
      </c>
      <c r="F3669">
        <v>76.3</v>
      </c>
      <c r="G3669">
        <v>0</v>
      </c>
      <c r="H3669">
        <v>0</v>
      </c>
      <c r="I3669">
        <v>0</v>
      </c>
      <c r="K3669">
        <v>2001</v>
      </c>
      <c r="L3669">
        <v>2007</v>
      </c>
    </row>
    <row r="3670" spans="1:12" x14ac:dyDescent="0.25">
      <c r="A3670">
        <v>32</v>
      </c>
      <c r="B3670">
        <v>12497798</v>
      </c>
      <c r="C3670" t="s">
        <v>1607</v>
      </c>
      <c r="D3670">
        <v>99</v>
      </c>
      <c r="E3670">
        <v>0</v>
      </c>
      <c r="F3670">
        <v>69.3</v>
      </c>
      <c r="G3670">
        <v>0</v>
      </c>
      <c r="H3670">
        <v>0</v>
      </c>
      <c r="I3670">
        <v>0</v>
      </c>
      <c r="K3670">
        <v>2001</v>
      </c>
      <c r="L3670">
        <v>2007</v>
      </c>
    </row>
    <row r="3671" spans="1:12" x14ac:dyDescent="0.25">
      <c r="A3671">
        <v>32</v>
      </c>
      <c r="B3671">
        <v>12497799</v>
      </c>
      <c r="C3671" t="s">
        <v>1607</v>
      </c>
      <c r="D3671">
        <v>110</v>
      </c>
      <c r="E3671">
        <v>0</v>
      </c>
      <c r="F3671">
        <v>82.5</v>
      </c>
      <c r="G3671">
        <v>0</v>
      </c>
      <c r="H3671">
        <v>0</v>
      </c>
      <c r="I3671">
        <v>0</v>
      </c>
      <c r="K3671">
        <v>2001</v>
      </c>
      <c r="L3671">
        <v>2007</v>
      </c>
    </row>
    <row r="3672" spans="1:12" x14ac:dyDescent="0.25">
      <c r="A3672">
        <v>32</v>
      </c>
      <c r="B3672">
        <v>12497800</v>
      </c>
      <c r="C3672" t="s">
        <v>1607</v>
      </c>
      <c r="D3672">
        <v>109</v>
      </c>
      <c r="E3672">
        <v>0</v>
      </c>
      <c r="F3672">
        <v>76.3</v>
      </c>
      <c r="G3672">
        <v>0</v>
      </c>
      <c r="H3672">
        <v>0</v>
      </c>
      <c r="I3672">
        <v>0</v>
      </c>
      <c r="K3672">
        <v>2001</v>
      </c>
      <c r="L3672">
        <v>2007</v>
      </c>
    </row>
    <row r="3673" spans="1:12" x14ac:dyDescent="0.25">
      <c r="A3673">
        <v>32</v>
      </c>
      <c r="B3673">
        <v>12497801</v>
      </c>
      <c r="C3673" t="s">
        <v>1610</v>
      </c>
      <c r="D3673">
        <v>87</v>
      </c>
      <c r="E3673">
        <v>0</v>
      </c>
      <c r="F3673">
        <v>60.9</v>
      </c>
      <c r="G3673">
        <v>0</v>
      </c>
      <c r="H3673">
        <v>0</v>
      </c>
      <c r="I3673">
        <v>0</v>
      </c>
      <c r="K3673">
        <v>2001</v>
      </c>
      <c r="L3673">
        <v>2007</v>
      </c>
    </row>
    <row r="3674" spans="1:12" x14ac:dyDescent="0.25">
      <c r="A3674">
        <v>32</v>
      </c>
      <c r="B3674">
        <v>12497802</v>
      </c>
      <c r="C3674" t="s">
        <v>1281</v>
      </c>
      <c r="D3674">
        <v>66</v>
      </c>
      <c r="E3674">
        <v>0</v>
      </c>
      <c r="F3674">
        <v>46.2</v>
      </c>
      <c r="G3674">
        <v>0</v>
      </c>
      <c r="H3674">
        <v>0</v>
      </c>
      <c r="I3674">
        <v>0</v>
      </c>
      <c r="K3674">
        <v>2001</v>
      </c>
      <c r="L3674">
        <v>2002</v>
      </c>
    </row>
    <row r="3675" spans="1:12" x14ac:dyDescent="0.25">
      <c r="A3675">
        <v>32</v>
      </c>
      <c r="B3675">
        <v>12497803</v>
      </c>
      <c r="C3675" t="s">
        <v>1610</v>
      </c>
      <c r="D3675">
        <v>90</v>
      </c>
      <c r="E3675">
        <v>0</v>
      </c>
      <c r="F3675">
        <v>67.5</v>
      </c>
      <c r="G3675">
        <v>0</v>
      </c>
      <c r="H3675">
        <v>91.41</v>
      </c>
      <c r="I3675">
        <v>0</v>
      </c>
      <c r="K3675">
        <v>2001</v>
      </c>
      <c r="L3675">
        <v>2007</v>
      </c>
    </row>
    <row r="3676" spans="1:12" x14ac:dyDescent="0.25">
      <c r="A3676">
        <v>32</v>
      </c>
      <c r="B3676">
        <v>12497804</v>
      </c>
      <c r="C3676" t="s">
        <v>1611</v>
      </c>
      <c r="D3676">
        <v>75</v>
      </c>
      <c r="E3676">
        <v>0</v>
      </c>
      <c r="F3676">
        <v>52.5</v>
      </c>
      <c r="G3676">
        <v>0</v>
      </c>
      <c r="H3676">
        <v>0</v>
      </c>
      <c r="I3676">
        <v>0</v>
      </c>
      <c r="K3676">
        <v>2001</v>
      </c>
      <c r="L3676">
        <v>2006</v>
      </c>
    </row>
    <row r="3677" spans="1:12" x14ac:dyDescent="0.25">
      <c r="A3677">
        <v>32</v>
      </c>
      <c r="B3677">
        <v>12497805</v>
      </c>
      <c r="C3677" t="s">
        <v>1570</v>
      </c>
      <c r="D3677">
        <v>135</v>
      </c>
      <c r="E3677">
        <v>0</v>
      </c>
      <c r="F3677">
        <v>94.5</v>
      </c>
      <c r="G3677">
        <v>0</v>
      </c>
      <c r="H3677">
        <v>0</v>
      </c>
      <c r="I3677">
        <v>0</v>
      </c>
      <c r="K3677">
        <v>2001</v>
      </c>
      <c r="L3677">
        <v>2006</v>
      </c>
    </row>
    <row r="3678" spans="1:12" x14ac:dyDescent="0.25">
      <c r="A3678">
        <v>32</v>
      </c>
      <c r="B3678">
        <v>12497806</v>
      </c>
      <c r="C3678" t="s">
        <v>1570</v>
      </c>
      <c r="D3678">
        <v>130</v>
      </c>
      <c r="E3678">
        <v>0</v>
      </c>
      <c r="F3678">
        <v>91</v>
      </c>
      <c r="G3678">
        <v>0</v>
      </c>
      <c r="H3678">
        <v>0</v>
      </c>
      <c r="I3678">
        <v>0</v>
      </c>
      <c r="K3678">
        <v>2001</v>
      </c>
      <c r="L3678">
        <v>2006</v>
      </c>
    </row>
    <row r="3679" spans="1:12" x14ac:dyDescent="0.25">
      <c r="A3679">
        <v>32</v>
      </c>
      <c r="B3679">
        <v>12497807</v>
      </c>
      <c r="C3679" t="s">
        <v>1570</v>
      </c>
      <c r="D3679">
        <v>130</v>
      </c>
      <c r="E3679">
        <v>0</v>
      </c>
      <c r="F3679">
        <v>91</v>
      </c>
      <c r="G3679">
        <v>0</v>
      </c>
      <c r="H3679">
        <v>0</v>
      </c>
      <c r="I3679">
        <v>0</v>
      </c>
      <c r="K3679">
        <v>2001</v>
      </c>
      <c r="L3679">
        <v>2006</v>
      </c>
    </row>
    <row r="3680" spans="1:12" x14ac:dyDescent="0.25">
      <c r="A3680">
        <v>32</v>
      </c>
      <c r="B3680">
        <v>12497808</v>
      </c>
      <c r="C3680" t="s">
        <v>1612</v>
      </c>
      <c r="D3680">
        <v>120</v>
      </c>
      <c r="E3680">
        <v>0</v>
      </c>
      <c r="F3680">
        <v>90</v>
      </c>
      <c r="G3680">
        <v>0</v>
      </c>
      <c r="H3680">
        <v>0</v>
      </c>
      <c r="I3680">
        <v>0</v>
      </c>
      <c r="K3680">
        <v>2002</v>
      </c>
      <c r="L3680">
        <v>2006</v>
      </c>
    </row>
    <row r="3681" spans="1:12" x14ac:dyDescent="0.25">
      <c r="A3681">
        <v>32</v>
      </c>
      <c r="B3681">
        <v>12497809</v>
      </c>
      <c r="C3681" t="s">
        <v>1613</v>
      </c>
      <c r="D3681">
        <v>43</v>
      </c>
      <c r="E3681">
        <v>0</v>
      </c>
      <c r="F3681">
        <v>30.1</v>
      </c>
      <c r="G3681">
        <v>0</v>
      </c>
      <c r="H3681">
        <v>0</v>
      </c>
      <c r="I3681">
        <v>0</v>
      </c>
      <c r="K3681">
        <v>2001</v>
      </c>
      <c r="L3681">
        <v>2004</v>
      </c>
    </row>
    <row r="3682" spans="1:12" x14ac:dyDescent="0.25">
      <c r="A3682">
        <v>32</v>
      </c>
      <c r="B3682">
        <v>12497810</v>
      </c>
      <c r="C3682" t="s">
        <v>1614</v>
      </c>
      <c r="D3682">
        <v>88</v>
      </c>
      <c r="E3682">
        <v>0</v>
      </c>
      <c r="F3682">
        <v>61.6</v>
      </c>
      <c r="G3682">
        <v>0</v>
      </c>
      <c r="H3682">
        <v>0</v>
      </c>
      <c r="I3682">
        <v>0</v>
      </c>
      <c r="K3682">
        <v>2001</v>
      </c>
      <c r="L3682">
        <v>2004</v>
      </c>
    </row>
    <row r="3683" spans="1:12" x14ac:dyDescent="0.25">
      <c r="A3683">
        <v>32</v>
      </c>
      <c r="B3683">
        <v>12497811</v>
      </c>
      <c r="C3683" t="s">
        <v>1615</v>
      </c>
      <c r="D3683">
        <v>44</v>
      </c>
      <c r="E3683">
        <v>0</v>
      </c>
      <c r="F3683">
        <v>30.8</v>
      </c>
      <c r="G3683">
        <v>0</v>
      </c>
      <c r="H3683">
        <v>0</v>
      </c>
      <c r="I3683">
        <v>0</v>
      </c>
      <c r="K3683">
        <v>2001</v>
      </c>
      <c r="L3683">
        <v>2004</v>
      </c>
    </row>
    <row r="3684" spans="1:12" x14ac:dyDescent="0.25">
      <c r="A3684">
        <v>32</v>
      </c>
      <c r="B3684">
        <v>12497812</v>
      </c>
      <c r="C3684" t="s">
        <v>1616</v>
      </c>
      <c r="D3684">
        <v>88</v>
      </c>
      <c r="E3684">
        <v>0</v>
      </c>
      <c r="F3684">
        <v>61.6</v>
      </c>
      <c r="G3684">
        <v>0</v>
      </c>
      <c r="H3684">
        <v>0</v>
      </c>
      <c r="I3684">
        <v>0</v>
      </c>
      <c r="K3684">
        <v>2001</v>
      </c>
      <c r="L3684">
        <v>2004</v>
      </c>
    </row>
    <row r="3685" spans="1:12" x14ac:dyDescent="0.25">
      <c r="A3685">
        <v>32</v>
      </c>
      <c r="B3685">
        <v>12497813</v>
      </c>
      <c r="C3685" t="s">
        <v>1617</v>
      </c>
      <c r="D3685">
        <v>43</v>
      </c>
      <c r="E3685">
        <v>0</v>
      </c>
      <c r="F3685">
        <v>30.1</v>
      </c>
      <c r="G3685">
        <v>0</v>
      </c>
      <c r="H3685">
        <v>0</v>
      </c>
      <c r="I3685">
        <v>0</v>
      </c>
      <c r="K3685">
        <v>2001</v>
      </c>
      <c r="L3685">
        <v>2006</v>
      </c>
    </row>
    <row r="3686" spans="1:12" x14ac:dyDescent="0.25">
      <c r="A3686">
        <v>32</v>
      </c>
      <c r="B3686">
        <v>12497814</v>
      </c>
      <c r="C3686" t="s">
        <v>1618</v>
      </c>
      <c r="D3686">
        <v>0</v>
      </c>
      <c r="E3686">
        <v>0</v>
      </c>
      <c r="F3686">
        <v>0</v>
      </c>
      <c r="G3686">
        <v>0</v>
      </c>
      <c r="H3686">
        <v>0</v>
      </c>
      <c r="I3686">
        <v>0</v>
      </c>
      <c r="K3686">
        <v>2002</v>
      </c>
      <c r="L3686">
        <v>2005</v>
      </c>
    </row>
    <row r="3687" spans="1:12" x14ac:dyDescent="0.25">
      <c r="A3687">
        <v>32</v>
      </c>
      <c r="B3687">
        <v>12497815</v>
      </c>
      <c r="C3687" t="s">
        <v>1619</v>
      </c>
      <c r="D3687">
        <v>88</v>
      </c>
      <c r="E3687">
        <v>0</v>
      </c>
      <c r="F3687">
        <v>61.6</v>
      </c>
      <c r="G3687">
        <v>0</v>
      </c>
      <c r="H3687">
        <v>0</v>
      </c>
      <c r="I3687">
        <v>0</v>
      </c>
      <c r="K3687">
        <v>2002</v>
      </c>
      <c r="L3687">
        <v>2005</v>
      </c>
    </row>
    <row r="3688" spans="1:12" x14ac:dyDescent="0.25">
      <c r="A3688">
        <v>32</v>
      </c>
      <c r="B3688">
        <v>12497816</v>
      </c>
      <c r="C3688" t="s">
        <v>705</v>
      </c>
      <c r="D3688">
        <v>43</v>
      </c>
      <c r="E3688">
        <v>0</v>
      </c>
      <c r="F3688">
        <v>30.1</v>
      </c>
      <c r="G3688">
        <v>0</v>
      </c>
      <c r="H3688">
        <v>0</v>
      </c>
      <c r="I3688">
        <v>0</v>
      </c>
      <c r="K3688">
        <v>2002</v>
      </c>
      <c r="L3688">
        <v>2009</v>
      </c>
    </row>
    <row r="3689" spans="1:12" x14ac:dyDescent="0.25">
      <c r="A3689">
        <v>32</v>
      </c>
      <c r="B3689">
        <v>12497817</v>
      </c>
      <c r="C3689" t="s">
        <v>1262</v>
      </c>
      <c r="D3689">
        <v>88</v>
      </c>
      <c r="E3689">
        <v>0</v>
      </c>
      <c r="F3689">
        <v>61.6</v>
      </c>
      <c r="G3689">
        <v>0</v>
      </c>
      <c r="H3689">
        <v>0</v>
      </c>
      <c r="I3689">
        <v>0</v>
      </c>
      <c r="K3689">
        <v>2002</v>
      </c>
      <c r="L3689">
        <v>2009</v>
      </c>
    </row>
    <row r="3690" spans="1:12" x14ac:dyDescent="0.25">
      <c r="A3690">
        <v>32</v>
      </c>
      <c r="B3690">
        <v>12497819</v>
      </c>
      <c r="C3690" t="s">
        <v>1620</v>
      </c>
      <c r="D3690">
        <v>43</v>
      </c>
      <c r="E3690">
        <v>0</v>
      </c>
      <c r="F3690">
        <v>30.1</v>
      </c>
      <c r="G3690">
        <v>0</v>
      </c>
      <c r="H3690">
        <v>0</v>
      </c>
      <c r="I3690">
        <v>0</v>
      </c>
      <c r="K3690">
        <v>2002</v>
      </c>
      <c r="L3690">
        <v>2004</v>
      </c>
    </row>
    <row r="3691" spans="1:12" x14ac:dyDescent="0.25">
      <c r="A3691">
        <v>32</v>
      </c>
      <c r="B3691">
        <v>12497820</v>
      </c>
      <c r="C3691" t="s">
        <v>1621</v>
      </c>
      <c r="D3691">
        <v>87.14</v>
      </c>
      <c r="E3691">
        <v>0</v>
      </c>
      <c r="F3691">
        <v>61</v>
      </c>
      <c r="G3691">
        <v>0</v>
      </c>
      <c r="H3691">
        <v>0</v>
      </c>
      <c r="I3691">
        <v>0</v>
      </c>
      <c r="K3691">
        <v>2002</v>
      </c>
      <c r="L3691">
        <v>2002</v>
      </c>
    </row>
    <row r="3692" spans="1:12" x14ac:dyDescent="0.25">
      <c r="A3692">
        <v>32</v>
      </c>
      <c r="B3692">
        <v>12497821</v>
      </c>
      <c r="C3692" t="s">
        <v>1622</v>
      </c>
      <c r="D3692">
        <v>45</v>
      </c>
      <c r="E3692">
        <v>0</v>
      </c>
      <c r="F3692">
        <v>33.75</v>
      </c>
      <c r="G3692">
        <v>0</v>
      </c>
      <c r="H3692">
        <v>0</v>
      </c>
      <c r="I3692">
        <v>0</v>
      </c>
      <c r="K3692">
        <v>2002</v>
      </c>
      <c r="L3692">
        <v>2009</v>
      </c>
    </row>
    <row r="3693" spans="1:12" x14ac:dyDescent="0.25">
      <c r="A3693">
        <v>32</v>
      </c>
      <c r="B3693">
        <v>12497822</v>
      </c>
      <c r="C3693" t="s">
        <v>1623</v>
      </c>
      <c r="D3693">
        <v>87.14</v>
      </c>
      <c r="E3693">
        <v>0</v>
      </c>
      <c r="F3693">
        <v>61</v>
      </c>
      <c r="G3693">
        <v>0</v>
      </c>
      <c r="H3693">
        <v>0</v>
      </c>
      <c r="I3693">
        <v>0</v>
      </c>
      <c r="K3693">
        <v>2002</v>
      </c>
      <c r="L3693">
        <v>2009</v>
      </c>
    </row>
    <row r="3694" spans="1:12" x14ac:dyDescent="0.25">
      <c r="A3694">
        <v>32</v>
      </c>
      <c r="B3694">
        <v>12497823</v>
      </c>
      <c r="C3694" t="s">
        <v>1624</v>
      </c>
      <c r="D3694">
        <v>45</v>
      </c>
      <c r="E3694">
        <v>0</v>
      </c>
      <c r="F3694">
        <v>31.5</v>
      </c>
      <c r="G3694">
        <v>0</v>
      </c>
      <c r="H3694">
        <v>0</v>
      </c>
      <c r="I3694">
        <v>0</v>
      </c>
      <c r="K3694">
        <v>2002</v>
      </c>
      <c r="L3694">
        <v>2006</v>
      </c>
    </row>
    <row r="3695" spans="1:12" x14ac:dyDescent="0.25">
      <c r="A3695">
        <v>32</v>
      </c>
      <c r="B3695">
        <v>12497824</v>
      </c>
      <c r="C3695" t="s">
        <v>1625</v>
      </c>
      <c r="D3695">
        <v>86</v>
      </c>
      <c r="E3695">
        <v>0</v>
      </c>
      <c r="F3695">
        <v>60.2</v>
      </c>
      <c r="G3695">
        <v>0</v>
      </c>
      <c r="H3695">
        <v>0</v>
      </c>
      <c r="I3695">
        <v>0</v>
      </c>
      <c r="K3695">
        <v>2002</v>
      </c>
      <c r="L3695">
        <v>2006</v>
      </c>
    </row>
    <row r="3696" spans="1:12" x14ac:dyDescent="0.25">
      <c r="A3696">
        <v>32</v>
      </c>
      <c r="B3696">
        <v>12497825</v>
      </c>
      <c r="C3696" t="s">
        <v>1626</v>
      </c>
      <c r="D3696">
        <v>32</v>
      </c>
      <c r="E3696">
        <v>0</v>
      </c>
      <c r="F3696">
        <v>22.4</v>
      </c>
      <c r="G3696">
        <v>0</v>
      </c>
      <c r="H3696">
        <v>0</v>
      </c>
      <c r="I3696">
        <v>0</v>
      </c>
      <c r="K3696">
        <v>2001</v>
      </c>
      <c r="L3696">
        <v>2005</v>
      </c>
    </row>
    <row r="3697" spans="1:12" x14ac:dyDescent="0.25">
      <c r="A3697">
        <v>32</v>
      </c>
      <c r="B3697">
        <v>12497826</v>
      </c>
      <c r="C3697" t="s">
        <v>1627</v>
      </c>
      <c r="D3697">
        <v>145</v>
      </c>
      <c r="E3697">
        <v>0</v>
      </c>
      <c r="F3697">
        <v>108.75</v>
      </c>
      <c r="G3697">
        <v>0</v>
      </c>
      <c r="H3697">
        <v>0</v>
      </c>
      <c r="I3697">
        <v>0</v>
      </c>
      <c r="K3697">
        <v>2002</v>
      </c>
      <c r="L3697">
        <v>2014</v>
      </c>
    </row>
    <row r="3698" spans="1:12" x14ac:dyDescent="0.25">
      <c r="A3698">
        <v>32</v>
      </c>
      <c r="B3698">
        <v>12497827</v>
      </c>
      <c r="C3698" t="s">
        <v>1628</v>
      </c>
      <c r="D3698">
        <v>140</v>
      </c>
      <c r="E3698">
        <v>0</v>
      </c>
      <c r="F3698">
        <v>105</v>
      </c>
      <c r="G3698">
        <v>0</v>
      </c>
      <c r="H3698">
        <v>0</v>
      </c>
      <c r="I3698">
        <v>0</v>
      </c>
      <c r="K3698">
        <v>2002</v>
      </c>
      <c r="L3698">
        <v>2007</v>
      </c>
    </row>
    <row r="3699" spans="1:12" x14ac:dyDescent="0.25">
      <c r="A3699">
        <v>32</v>
      </c>
      <c r="B3699">
        <v>12497828</v>
      </c>
      <c r="C3699" t="s">
        <v>1274</v>
      </c>
      <c r="D3699">
        <v>335</v>
      </c>
      <c r="E3699">
        <v>0</v>
      </c>
      <c r="F3699">
        <v>251.25</v>
      </c>
      <c r="G3699">
        <v>0</v>
      </c>
      <c r="H3699">
        <v>0</v>
      </c>
      <c r="I3699">
        <v>0</v>
      </c>
      <c r="K3699">
        <v>2002</v>
      </c>
      <c r="L3699">
        <v>2006</v>
      </c>
    </row>
    <row r="3700" spans="1:12" x14ac:dyDescent="0.25">
      <c r="A3700">
        <v>32</v>
      </c>
      <c r="B3700">
        <v>12497831</v>
      </c>
      <c r="C3700" t="s">
        <v>1629</v>
      </c>
      <c r="D3700">
        <v>611</v>
      </c>
      <c r="E3700">
        <v>0</v>
      </c>
      <c r="F3700">
        <v>427.7</v>
      </c>
      <c r="G3700">
        <v>0</v>
      </c>
      <c r="H3700">
        <v>0</v>
      </c>
      <c r="I3700">
        <v>0</v>
      </c>
      <c r="K3700">
        <v>2002</v>
      </c>
      <c r="L3700">
        <v>2002</v>
      </c>
    </row>
    <row r="3701" spans="1:12" x14ac:dyDescent="0.25">
      <c r="A3701">
        <v>32</v>
      </c>
      <c r="B3701">
        <v>12497832</v>
      </c>
      <c r="C3701" t="s">
        <v>1492</v>
      </c>
      <c r="D3701">
        <v>80</v>
      </c>
      <c r="E3701">
        <v>0</v>
      </c>
      <c r="F3701">
        <v>60</v>
      </c>
      <c r="G3701">
        <v>0</v>
      </c>
      <c r="H3701">
        <v>0</v>
      </c>
      <c r="I3701">
        <v>0</v>
      </c>
      <c r="K3701">
        <v>2002</v>
      </c>
      <c r="L3701">
        <v>2007</v>
      </c>
    </row>
    <row r="3702" spans="1:12" x14ac:dyDescent="0.25">
      <c r="A3702">
        <v>32</v>
      </c>
      <c r="B3702">
        <v>12497833</v>
      </c>
      <c r="C3702" t="s">
        <v>1492</v>
      </c>
      <c r="D3702">
        <v>65</v>
      </c>
      <c r="E3702">
        <v>0</v>
      </c>
      <c r="F3702">
        <v>48.75</v>
      </c>
      <c r="G3702">
        <v>0</v>
      </c>
      <c r="H3702">
        <v>0</v>
      </c>
      <c r="I3702">
        <v>0</v>
      </c>
      <c r="K3702">
        <v>2002</v>
      </c>
      <c r="L3702">
        <v>2003</v>
      </c>
    </row>
    <row r="3703" spans="1:12" x14ac:dyDescent="0.25">
      <c r="A3703">
        <v>32</v>
      </c>
      <c r="B3703">
        <v>12497834</v>
      </c>
      <c r="C3703" t="s">
        <v>1630</v>
      </c>
      <c r="D3703">
        <v>55</v>
      </c>
      <c r="E3703">
        <v>0</v>
      </c>
      <c r="F3703">
        <v>38.5</v>
      </c>
      <c r="G3703">
        <v>0</v>
      </c>
      <c r="H3703">
        <v>0</v>
      </c>
      <c r="I3703">
        <v>0</v>
      </c>
      <c r="K3703">
        <v>2002</v>
      </c>
      <c r="L3703">
        <v>2003</v>
      </c>
    </row>
    <row r="3704" spans="1:12" x14ac:dyDescent="0.25">
      <c r="A3704">
        <v>32</v>
      </c>
      <c r="B3704">
        <v>12497835</v>
      </c>
      <c r="C3704" t="s">
        <v>1579</v>
      </c>
      <c r="D3704">
        <v>80</v>
      </c>
      <c r="E3704">
        <v>0</v>
      </c>
      <c r="F3704">
        <v>60</v>
      </c>
      <c r="G3704">
        <v>0</v>
      </c>
      <c r="H3704">
        <v>0</v>
      </c>
      <c r="I3704">
        <v>0</v>
      </c>
      <c r="K3704">
        <v>2002</v>
      </c>
      <c r="L3704">
        <v>2007</v>
      </c>
    </row>
    <row r="3705" spans="1:12" x14ac:dyDescent="0.25">
      <c r="A3705">
        <v>32</v>
      </c>
      <c r="B3705">
        <v>12497836</v>
      </c>
      <c r="C3705" t="s">
        <v>1631</v>
      </c>
      <c r="D3705">
        <v>39</v>
      </c>
      <c r="E3705">
        <v>0</v>
      </c>
      <c r="F3705">
        <v>27.3</v>
      </c>
      <c r="G3705">
        <v>0</v>
      </c>
      <c r="H3705">
        <v>0</v>
      </c>
      <c r="I3705">
        <v>0</v>
      </c>
      <c r="K3705">
        <v>2002</v>
      </c>
      <c r="L3705">
        <v>2003</v>
      </c>
    </row>
    <row r="3706" spans="1:12" x14ac:dyDescent="0.25">
      <c r="A3706">
        <v>32</v>
      </c>
      <c r="B3706">
        <v>12497837</v>
      </c>
      <c r="C3706" t="s">
        <v>1632</v>
      </c>
      <c r="D3706">
        <v>48</v>
      </c>
      <c r="E3706">
        <v>0</v>
      </c>
      <c r="F3706">
        <v>33.6</v>
      </c>
      <c r="G3706">
        <v>0</v>
      </c>
      <c r="H3706">
        <v>0</v>
      </c>
      <c r="I3706">
        <v>0</v>
      </c>
      <c r="K3706">
        <v>2002</v>
      </c>
      <c r="L3706">
        <v>2006</v>
      </c>
    </row>
    <row r="3707" spans="1:12" x14ac:dyDescent="0.25">
      <c r="A3707">
        <v>32</v>
      </c>
      <c r="B3707">
        <v>12497838</v>
      </c>
      <c r="C3707" t="s">
        <v>1633</v>
      </c>
      <c r="D3707">
        <v>70</v>
      </c>
      <c r="E3707">
        <v>0</v>
      </c>
      <c r="F3707">
        <v>49</v>
      </c>
      <c r="G3707">
        <v>0</v>
      </c>
      <c r="H3707">
        <v>0</v>
      </c>
      <c r="I3707">
        <v>0</v>
      </c>
      <c r="K3707">
        <v>2002</v>
      </c>
      <c r="L3707">
        <v>2006</v>
      </c>
    </row>
    <row r="3708" spans="1:12" x14ac:dyDescent="0.25">
      <c r="A3708">
        <v>32</v>
      </c>
      <c r="B3708">
        <v>12497840</v>
      </c>
      <c r="C3708" t="s">
        <v>293</v>
      </c>
      <c r="D3708">
        <v>56</v>
      </c>
      <c r="E3708">
        <v>0</v>
      </c>
      <c r="F3708">
        <v>39.200000000000003</v>
      </c>
      <c r="G3708">
        <v>0</v>
      </c>
      <c r="H3708">
        <v>0</v>
      </c>
      <c r="I3708">
        <v>0</v>
      </c>
      <c r="K3708">
        <v>2002</v>
      </c>
      <c r="L3708">
        <v>2004</v>
      </c>
    </row>
    <row r="3709" spans="1:12" x14ac:dyDescent="0.25">
      <c r="A3709">
        <v>32</v>
      </c>
      <c r="B3709">
        <v>12497841</v>
      </c>
      <c r="C3709" t="s">
        <v>293</v>
      </c>
      <c r="D3709">
        <v>56</v>
      </c>
      <c r="E3709">
        <v>0</v>
      </c>
      <c r="F3709">
        <v>39.200000000000003</v>
      </c>
      <c r="G3709">
        <v>0</v>
      </c>
      <c r="H3709">
        <v>0</v>
      </c>
      <c r="I3709">
        <v>0</v>
      </c>
      <c r="K3709">
        <v>2002</v>
      </c>
      <c r="L3709">
        <v>2004</v>
      </c>
    </row>
    <row r="3710" spans="1:12" x14ac:dyDescent="0.25">
      <c r="A3710">
        <v>32</v>
      </c>
      <c r="B3710">
        <v>12497843</v>
      </c>
      <c r="C3710" t="s">
        <v>1634</v>
      </c>
      <c r="D3710">
        <v>399</v>
      </c>
      <c r="E3710">
        <v>0</v>
      </c>
      <c r="F3710">
        <v>280</v>
      </c>
      <c r="G3710">
        <v>0</v>
      </c>
      <c r="H3710">
        <v>0</v>
      </c>
      <c r="I3710">
        <v>0</v>
      </c>
      <c r="K3710">
        <v>1993</v>
      </c>
      <c r="L3710">
        <v>2008</v>
      </c>
    </row>
    <row r="3711" spans="1:12" x14ac:dyDescent="0.25">
      <c r="A3711">
        <v>32</v>
      </c>
      <c r="B3711">
        <v>12497844</v>
      </c>
      <c r="C3711" t="s">
        <v>1634</v>
      </c>
      <c r="D3711">
        <v>529</v>
      </c>
      <c r="E3711">
        <v>0</v>
      </c>
      <c r="F3711">
        <v>370.3</v>
      </c>
      <c r="G3711">
        <v>0</v>
      </c>
      <c r="H3711">
        <v>0</v>
      </c>
      <c r="I3711">
        <v>0</v>
      </c>
      <c r="K3711">
        <v>1993</v>
      </c>
      <c r="L3711">
        <v>2008</v>
      </c>
    </row>
    <row r="3712" spans="1:12" x14ac:dyDescent="0.25">
      <c r="A3712">
        <v>32</v>
      </c>
      <c r="B3712">
        <v>12497845</v>
      </c>
      <c r="C3712" t="s">
        <v>1635</v>
      </c>
      <c r="D3712">
        <v>309</v>
      </c>
      <c r="E3712">
        <v>0</v>
      </c>
      <c r="F3712">
        <v>217</v>
      </c>
      <c r="G3712">
        <v>0</v>
      </c>
      <c r="H3712">
        <v>0</v>
      </c>
      <c r="I3712">
        <v>0</v>
      </c>
      <c r="K3712">
        <v>1993</v>
      </c>
      <c r="L3712">
        <v>2007</v>
      </c>
    </row>
    <row r="3713" spans="1:12" x14ac:dyDescent="0.25">
      <c r="A3713">
        <v>32</v>
      </c>
      <c r="B3713">
        <v>12497846</v>
      </c>
      <c r="C3713" t="s">
        <v>1636</v>
      </c>
      <c r="D3713">
        <v>385</v>
      </c>
      <c r="E3713">
        <v>0</v>
      </c>
      <c r="F3713">
        <v>269.5</v>
      </c>
      <c r="G3713">
        <v>0</v>
      </c>
      <c r="H3713">
        <v>0</v>
      </c>
      <c r="I3713">
        <v>0</v>
      </c>
      <c r="K3713">
        <v>1993</v>
      </c>
      <c r="L3713">
        <v>2007</v>
      </c>
    </row>
    <row r="3714" spans="1:12" x14ac:dyDescent="0.25">
      <c r="A3714">
        <v>32</v>
      </c>
      <c r="B3714">
        <v>12497847</v>
      </c>
      <c r="C3714" t="s">
        <v>790</v>
      </c>
      <c r="D3714">
        <v>56</v>
      </c>
      <c r="E3714">
        <v>0</v>
      </c>
      <c r="F3714">
        <v>39.200000000000003</v>
      </c>
      <c r="G3714">
        <v>0</v>
      </c>
      <c r="H3714">
        <v>0</v>
      </c>
      <c r="I3714">
        <v>0</v>
      </c>
      <c r="K3714">
        <v>2002</v>
      </c>
      <c r="L3714">
        <v>2004</v>
      </c>
    </row>
    <row r="3715" spans="1:12" x14ac:dyDescent="0.25">
      <c r="A3715">
        <v>32</v>
      </c>
      <c r="B3715">
        <v>12497848</v>
      </c>
      <c r="C3715" t="s">
        <v>790</v>
      </c>
      <c r="D3715">
        <v>56</v>
      </c>
      <c r="E3715">
        <v>0</v>
      </c>
      <c r="F3715">
        <v>39.200000000000003</v>
      </c>
      <c r="G3715">
        <v>0</v>
      </c>
      <c r="H3715">
        <v>0</v>
      </c>
      <c r="I3715">
        <v>0</v>
      </c>
      <c r="K3715">
        <v>2002</v>
      </c>
      <c r="L3715">
        <v>2004</v>
      </c>
    </row>
    <row r="3716" spans="1:12" x14ac:dyDescent="0.25">
      <c r="A3716">
        <v>32</v>
      </c>
      <c r="B3716">
        <v>12497849</v>
      </c>
      <c r="C3716" t="s">
        <v>790</v>
      </c>
      <c r="D3716">
        <v>56</v>
      </c>
      <c r="E3716">
        <v>0</v>
      </c>
      <c r="F3716">
        <v>39.200000000000003</v>
      </c>
      <c r="G3716">
        <v>0</v>
      </c>
      <c r="H3716">
        <v>0</v>
      </c>
      <c r="I3716">
        <v>0</v>
      </c>
      <c r="K3716">
        <v>2002</v>
      </c>
      <c r="L3716">
        <v>2004</v>
      </c>
    </row>
    <row r="3717" spans="1:12" x14ac:dyDescent="0.25">
      <c r="A3717">
        <v>32</v>
      </c>
      <c r="B3717">
        <v>12497850</v>
      </c>
      <c r="C3717" t="s">
        <v>790</v>
      </c>
      <c r="D3717">
        <v>56</v>
      </c>
      <c r="E3717">
        <v>0</v>
      </c>
      <c r="F3717">
        <v>39.200000000000003</v>
      </c>
      <c r="G3717">
        <v>0</v>
      </c>
      <c r="H3717">
        <v>0</v>
      </c>
      <c r="I3717">
        <v>0</v>
      </c>
      <c r="K3717">
        <v>2002</v>
      </c>
      <c r="L3717">
        <v>2004</v>
      </c>
    </row>
    <row r="3718" spans="1:12" x14ac:dyDescent="0.25">
      <c r="A3718">
        <v>32</v>
      </c>
      <c r="B3718">
        <v>12497851</v>
      </c>
      <c r="C3718" t="s">
        <v>1637</v>
      </c>
      <c r="D3718">
        <v>30</v>
      </c>
      <c r="E3718">
        <v>0</v>
      </c>
      <c r="F3718">
        <v>22.5</v>
      </c>
      <c r="G3718">
        <v>0</v>
      </c>
      <c r="H3718">
        <v>0</v>
      </c>
      <c r="I3718">
        <v>0</v>
      </c>
      <c r="K3718">
        <v>2000</v>
      </c>
      <c r="L3718">
        <v>2005</v>
      </c>
    </row>
    <row r="3719" spans="1:12" x14ac:dyDescent="0.25">
      <c r="A3719">
        <v>32</v>
      </c>
      <c r="B3719">
        <v>12497853</v>
      </c>
      <c r="C3719" t="s">
        <v>1146</v>
      </c>
      <c r="D3719">
        <v>95</v>
      </c>
      <c r="E3719">
        <v>0</v>
      </c>
      <c r="F3719">
        <v>66.5</v>
      </c>
      <c r="G3719">
        <v>0</v>
      </c>
      <c r="H3719">
        <v>0</v>
      </c>
      <c r="I3719">
        <v>0</v>
      </c>
      <c r="K3719">
        <v>1993</v>
      </c>
      <c r="L3719">
        <v>2008</v>
      </c>
    </row>
    <row r="3720" spans="1:12" x14ac:dyDescent="0.25">
      <c r="A3720">
        <v>32</v>
      </c>
      <c r="B3720">
        <v>12497854</v>
      </c>
      <c r="C3720" t="s">
        <v>279</v>
      </c>
      <c r="D3720">
        <v>39</v>
      </c>
      <c r="E3720">
        <v>0</v>
      </c>
      <c r="F3720">
        <v>27.3</v>
      </c>
      <c r="G3720">
        <v>0</v>
      </c>
      <c r="H3720">
        <v>0</v>
      </c>
      <c r="I3720">
        <v>0</v>
      </c>
      <c r="K3720">
        <v>2000</v>
      </c>
      <c r="L3720">
        <v>2002</v>
      </c>
    </row>
    <row r="3721" spans="1:12" x14ac:dyDescent="0.25">
      <c r="A3721">
        <v>32</v>
      </c>
      <c r="B3721">
        <v>12497855</v>
      </c>
      <c r="C3721" t="s">
        <v>200</v>
      </c>
      <c r="D3721">
        <v>40</v>
      </c>
      <c r="E3721">
        <v>0</v>
      </c>
      <c r="F3721">
        <v>28</v>
      </c>
      <c r="G3721">
        <v>0</v>
      </c>
      <c r="H3721">
        <v>0</v>
      </c>
      <c r="I3721">
        <v>0</v>
      </c>
      <c r="K3721">
        <v>2000</v>
      </c>
      <c r="L3721">
        <v>2002</v>
      </c>
    </row>
    <row r="3722" spans="1:12" x14ac:dyDescent="0.25">
      <c r="A3722">
        <v>32</v>
      </c>
      <c r="B3722">
        <v>12497856</v>
      </c>
      <c r="C3722" t="s">
        <v>279</v>
      </c>
      <c r="D3722">
        <v>54</v>
      </c>
      <c r="E3722">
        <v>0</v>
      </c>
      <c r="F3722">
        <v>37.799999999999997</v>
      </c>
      <c r="G3722">
        <v>0</v>
      </c>
      <c r="H3722">
        <v>0</v>
      </c>
      <c r="I3722">
        <v>0</v>
      </c>
      <c r="K3722">
        <v>2000</v>
      </c>
      <c r="L3722">
        <v>2003</v>
      </c>
    </row>
    <row r="3723" spans="1:12" x14ac:dyDescent="0.25">
      <c r="A3723">
        <v>32</v>
      </c>
      <c r="B3723">
        <v>12497857</v>
      </c>
      <c r="C3723" t="s">
        <v>200</v>
      </c>
      <c r="D3723">
        <v>39</v>
      </c>
      <c r="E3723">
        <v>0</v>
      </c>
      <c r="F3723">
        <v>27.3</v>
      </c>
      <c r="G3723">
        <v>0</v>
      </c>
      <c r="H3723">
        <v>0</v>
      </c>
      <c r="I3723">
        <v>0</v>
      </c>
      <c r="K3723">
        <v>2000</v>
      </c>
      <c r="L3723">
        <v>2003</v>
      </c>
    </row>
    <row r="3724" spans="1:12" x14ac:dyDescent="0.25">
      <c r="A3724">
        <v>32</v>
      </c>
      <c r="B3724">
        <v>12497858</v>
      </c>
      <c r="C3724" t="s">
        <v>279</v>
      </c>
      <c r="D3724">
        <v>39</v>
      </c>
      <c r="E3724">
        <v>0</v>
      </c>
      <c r="F3724">
        <v>27.3</v>
      </c>
      <c r="G3724">
        <v>0</v>
      </c>
      <c r="H3724">
        <v>0</v>
      </c>
      <c r="I3724">
        <v>0</v>
      </c>
      <c r="K3724">
        <v>2000</v>
      </c>
      <c r="L3724">
        <v>2002</v>
      </c>
    </row>
    <row r="3725" spans="1:12" x14ac:dyDescent="0.25">
      <c r="A3725">
        <v>32</v>
      </c>
      <c r="B3725">
        <v>12497859</v>
      </c>
      <c r="C3725" t="s">
        <v>200</v>
      </c>
      <c r="D3725">
        <v>39</v>
      </c>
      <c r="E3725">
        <v>0</v>
      </c>
      <c r="F3725">
        <v>27.3</v>
      </c>
      <c r="G3725">
        <v>0</v>
      </c>
      <c r="H3725">
        <v>0</v>
      </c>
      <c r="I3725">
        <v>0</v>
      </c>
      <c r="K3725">
        <v>2000</v>
      </c>
      <c r="L3725">
        <v>2002</v>
      </c>
    </row>
    <row r="3726" spans="1:12" x14ac:dyDescent="0.25">
      <c r="A3726">
        <v>32</v>
      </c>
      <c r="B3726">
        <v>12497861</v>
      </c>
      <c r="C3726" t="s">
        <v>1638</v>
      </c>
      <c r="D3726">
        <v>182</v>
      </c>
      <c r="E3726">
        <v>0</v>
      </c>
      <c r="F3726">
        <v>127.4</v>
      </c>
      <c r="G3726">
        <v>0</v>
      </c>
      <c r="H3726">
        <v>0</v>
      </c>
      <c r="I3726">
        <v>0</v>
      </c>
      <c r="K3726">
        <v>2002</v>
      </c>
      <c r="L3726">
        <v>2002</v>
      </c>
    </row>
    <row r="3727" spans="1:12" x14ac:dyDescent="0.25">
      <c r="A3727">
        <v>32</v>
      </c>
      <c r="B3727">
        <v>12497862</v>
      </c>
      <c r="C3727" t="s">
        <v>1639</v>
      </c>
      <c r="D3727">
        <v>655</v>
      </c>
      <c r="E3727">
        <v>0</v>
      </c>
      <c r="F3727">
        <v>460</v>
      </c>
      <c r="G3727">
        <v>0</v>
      </c>
      <c r="H3727">
        <v>0</v>
      </c>
      <c r="I3727">
        <v>0</v>
      </c>
      <c r="K3727">
        <v>2002</v>
      </c>
      <c r="L3727">
        <v>2002</v>
      </c>
    </row>
    <row r="3728" spans="1:12" x14ac:dyDescent="0.25">
      <c r="A3728">
        <v>32</v>
      </c>
      <c r="B3728">
        <v>12497873</v>
      </c>
      <c r="C3728" t="s">
        <v>1640</v>
      </c>
      <c r="D3728">
        <v>489</v>
      </c>
      <c r="E3728">
        <v>0</v>
      </c>
      <c r="F3728">
        <v>342.3</v>
      </c>
      <c r="G3728">
        <v>0</v>
      </c>
      <c r="H3728">
        <v>0</v>
      </c>
      <c r="I3728">
        <v>0</v>
      </c>
      <c r="K3728">
        <v>2002</v>
      </c>
      <c r="L3728">
        <v>2003</v>
      </c>
    </row>
    <row r="3729" spans="1:12" x14ac:dyDescent="0.25">
      <c r="A3729">
        <v>32</v>
      </c>
      <c r="B3729">
        <v>12497875</v>
      </c>
      <c r="C3729" t="s">
        <v>1503</v>
      </c>
      <c r="D3729">
        <v>415</v>
      </c>
      <c r="E3729">
        <v>0</v>
      </c>
      <c r="F3729">
        <v>311.25</v>
      </c>
      <c r="G3729">
        <v>0</v>
      </c>
      <c r="H3729">
        <v>0</v>
      </c>
      <c r="I3729">
        <v>0</v>
      </c>
      <c r="K3729">
        <v>2001</v>
      </c>
      <c r="L3729">
        <v>2007</v>
      </c>
    </row>
    <row r="3730" spans="1:12" x14ac:dyDescent="0.25">
      <c r="A3730">
        <v>32</v>
      </c>
      <c r="B3730">
        <v>12497877</v>
      </c>
      <c r="C3730" t="s">
        <v>684</v>
      </c>
      <c r="D3730">
        <v>100</v>
      </c>
      <c r="E3730">
        <v>0</v>
      </c>
      <c r="F3730">
        <v>75</v>
      </c>
      <c r="G3730">
        <v>0</v>
      </c>
      <c r="H3730">
        <v>0</v>
      </c>
      <c r="I3730">
        <v>0</v>
      </c>
      <c r="K3730">
        <v>2002</v>
      </c>
      <c r="L3730">
        <v>2007</v>
      </c>
    </row>
    <row r="3731" spans="1:12" x14ac:dyDescent="0.25">
      <c r="A3731">
        <v>32</v>
      </c>
      <c r="B3731">
        <v>12497880</v>
      </c>
      <c r="C3731" t="s">
        <v>1212</v>
      </c>
      <c r="D3731">
        <v>30</v>
      </c>
      <c r="E3731">
        <v>0</v>
      </c>
      <c r="F3731">
        <v>22.5</v>
      </c>
      <c r="G3731">
        <v>0</v>
      </c>
      <c r="H3731">
        <v>30.47</v>
      </c>
      <c r="I3731">
        <v>0</v>
      </c>
      <c r="K3731">
        <v>1999</v>
      </c>
      <c r="L3731">
        <v>2004</v>
      </c>
    </row>
    <row r="3732" spans="1:12" x14ac:dyDescent="0.25">
      <c r="A3732">
        <v>32</v>
      </c>
      <c r="B3732">
        <v>12497885</v>
      </c>
      <c r="C3732" t="s">
        <v>1641</v>
      </c>
      <c r="D3732">
        <v>359</v>
      </c>
      <c r="E3732">
        <v>0</v>
      </c>
      <c r="F3732">
        <v>251.3</v>
      </c>
      <c r="G3732">
        <v>0</v>
      </c>
      <c r="H3732">
        <v>0</v>
      </c>
      <c r="I3732">
        <v>0</v>
      </c>
      <c r="K3732">
        <v>2002</v>
      </c>
      <c r="L3732">
        <v>2002</v>
      </c>
    </row>
    <row r="3733" spans="1:12" x14ac:dyDescent="0.25">
      <c r="A3733">
        <v>32</v>
      </c>
      <c r="B3733">
        <v>12497886</v>
      </c>
      <c r="C3733" t="s">
        <v>1642</v>
      </c>
      <c r="D3733">
        <v>359</v>
      </c>
      <c r="E3733">
        <v>0</v>
      </c>
      <c r="F3733">
        <v>251.3</v>
      </c>
      <c r="G3733">
        <v>0</v>
      </c>
      <c r="H3733">
        <v>0</v>
      </c>
      <c r="I3733">
        <v>0</v>
      </c>
      <c r="K3733">
        <v>2002</v>
      </c>
      <c r="L3733">
        <v>2002</v>
      </c>
    </row>
    <row r="3734" spans="1:12" x14ac:dyDescent="0.25">
      <c r="A3734">
        <v>32</v>
      </c>
      <c r="B3734">
        <v>12497890</v>
      </c>
      <c r="C3734" t="s">
        <v>1643</v>
      </c>
      <c r="D3734">
        <v>60</v>
      </c>
      <c r="E3734">
        <v>0</v>
      </c>
      <c r="F3734">
        <v>42</v>
      </c>
      <c r="G3734">
        <v>0</v>
      </c>
      <c r="H3734">
        <v>0</v>
      </c>
      <c r="I3734">
        <v>0</v>
      </c>
      <c r="K3734">
        <v>2002</v>
      </c>
      <c r="L3734">
        <v>2004</v>
      </c>
    </row>
    <row r="3735" spans="1:12" x14ac:dyDescent="0.25">
      <c r="A3735">
        <v>32</v>
      </c>
      <c r="B3735">
        <v>12497891</v>
      </c>
      <c r="C3735" t="s">
        <v>1644</v>
      </c>
      <c r="D3735">
        <v>60</v>
      </c>
      <c r="E3735">
        <v>0</v>
      </c>
      <c r="F3735">
        <v>42</v>
      </c>
      <c r="G3735">
        <v>0</v>
      </c>
      <c r="H3735">
        <v>0</v>
      </c>
      <c r="I3735">
        <v>0</v>
      </c>
      <c r="K3735">
        <v>2002</v>
      </c>
      <c r="L3735">
        <v>2004</v>
      </c>
    </row>
    <row r="3736" spans="1:12" x14ac:dyDescent="0.25">
      <c r="A3736">
        <v>32</v>
      </c>
      <c r="B3736">
        <v>12497892</v>
      </c>
      <c r="C3736" t="s">
        <v>279</v>
      </c>
      <c r="D3736">
        <v>80</v>
      </c>
      <c r="E3736">
        <v>0</v>
      </c>
      <c r="F3736">
        <v>56</v>
      </c>
      <c r="G3736">
        <v>0</v>
      </c>
      <c r="H3736">
        <v>0</v>
      </c>
      <c r="I3736">
        <v>0</v>
      </c>
      <c r="K3736">
        <v>2001</v>
      </c>
      <c r="L3736">
        <v>2003</v>
      </c>
    </row>
    <row r="3737" spans="1:12" x14ac:dyDescent="0.25">
      <c r="A3737">
        <v>32</v>
      </c>
      <c r="B3737">
        <v>12497893</v>
      </c>
      <c r="C3737" t="s">
        <v>200</v>
      </c>
      <c r="D3737">
        <v>55</v>
      </c>
      <c r="E3737">
        <v>0</v>
      </c>
      <c r="F3737">
        <v>38.5</v>
      </c>
      <c r="G3737">
        <v>0</v>
      </c>
      <c r="H3737">
        <v>0</v>
      </c>
      <c r="I3737">
        <v>0</v>
      </c>
      <c r="K3737">
        <v>2001</v>
      </c>
      <c r="L3737">
        <v>2005</v>
      </c>
    </row>
    <row r="3738" spans="1:12" x14ac:dyDescent="0.25">
      <c r="A3738">
        <v>32</v>
      </c>
      <c r="B3738">
        <v>12497894</v>
      </c>
      <c r="C3738" t="s">
        <v>200</v>
      </c>
      <c r="D3738">
        <v>55</v>
      </c>
      <c r="E3738">
        <v>0</v>
      </c>
      <c r="F3738">
        <v>41.25</v>
      </c>
      <c r="G3738">
        <v>0</v>
      </c>
      <c r="H3738">
        <v>0</v>
      </c>
      <c r="I3738">
        <v>0</v>
      </c>
      <c r="K3738">
        <v>2001</v>
      </c>
      <c r="L3738">
        <v>2005</v>
      </c>
    </row>
    <row r="3739" spans="1:12" x14ac:dyDescent="0.25">
      <c r="A3739">
        <v>32</v>
      </c>
      <c r="B3739">
        <v>12497895</v>
      </c>
      <c r="C3739" t="s">
        <v>200</v>
      </c>
      <c r="D3739">
        <v>55</v>
      </c>
      <c r="E3739">
        <v>0</v>
      </c>
      <c r="F3739">
        <v>41.25</v>
      </c>
      <c r="G3739">
        <v>0</v>
      </c>
      <c r="H3739">
        <v>0</v>
      </c>
      <c r="I3739">
        <v>0</v>
      </c>
      <c r="K3739">
        <v>2001</v>
      </c>
      <c r="L3739">
        <v>2005</v>
      </c>
    </row>
    <row r="3740" spans="1:12" x14ac:dyDescent="0.25">
      <c r="A3740">
        <v>32</v>
      </c>
      <c r="B3740">
        <v>12497896</v>
      </c>
      <c r="C3740" t="s">
        <v>200</v>
      </c>
      <c r="D3740">
        <v>55</v>
      </c>
      <c r="E3740">
        <v>0</v>
      </c>
      <c r="F3740">
        <v>41.25</v>
      </c>
      <c r="G3740">
        <v>0</v>
      </c>
      <c r="H3740">
        <v>0</v>
      </c>
      <c r="I3740">
        <v>0</v>
      </c>
      <c r="K3740">
        <v>2001</v>
      </c>
      <c r="L3740">
        <v>2005</v>
      </c>
    </row>
    <row r="3741" spans="1:12" x14ac:dyDescent="0.25">
      <c r="A3741">
        <v>32</v>
      </c>
      <c r="B3741">
        <v>12497899</v>
      </c>
      <c r="C3741" t="s">
        <v>1645</v>
      </c>
      <c r="D3741">
        <v>120</v>
      </c>
      <c r="E3741">
        <v>0</v>
      </c>
      <c r="F3741">
        <v>84</v>
      </c>
      <c r="G3741">
        <v>0</v>
      </c>
      <c r="H3741">
        <v>0</v>
      </c>
      <c r="I3741">
        <v>0</v>
      </c>
      <c r="K3741">
        <v>1995</v>
      </c>
      <c r="L3741">
        <v>2003</v>
      </c>
    </row>
    <row r="3742" spans="1:12" x14ac:dyDescent="0.25">
      <c r="A3742">
        <v>32</v>
      </c>
      <c r="B3742">
        <v>12497900</v>
      </c>
      <c r="C3742" t="s">
        <v>1646</v>
      </c>
      <c r="D3742">
        <v>646</v>
      </c>
      <c r="E3742">
        <v>0</v>
      </c>
      <c r="F3742">
        <v>452.2</v>
      </c>
      <c r="G3742">
        <v>0</v>
      </c>
      <c r="H3742">
        <v>0</v>
      </c>
      <c r="I3742">
        <v>0</v>
      </c>
      <c r="K3742">
        <v>2002</v>
      </c>
      <c r="L3742">
        <v>2004</v>
      </c>
    </row>
    <row r="3743" spans="1:12" x14ac:dyDescent="0.25">
      <c r="A3743">
        <v>32</v>
      </c>
      <c r="B3743">
        <v>12497901</v>
      </c>
      <c r="C3743" t="s">
        <v>1647</v>
      </c>
      <c r="D3743">
        <v>543</v>
      </c>
      <c r="E3743">
        <v>0</v>
      </c>
      <c r="F3743">
        <v>380.1</v>
      </c>
      <c r="G3743">
        <v>0</v>
      </c>
      <c r="H3743">
        <v>0</v>
      </c>
      <c r="I3743">
        <v>0</v>
      </c>
      <c r="K3743">
        <v>2002</v>
      </c>
      <c r="L3743">
        <v>2004</v>
      </c>
    </row>
    <row r="3744" spans="1:12" x14ac:dyDescent="0.25">
      <c r="A3744">
        <v>32</v>
      </c>
      <c r="B3744">
        <v>12497902</v>
      </c>
      <c r="C3744" t="s">
        <v>1648</v>
      </c>
      <c r="D3744">
        <v>485</v>
      </c>
      <c r="E3744">
        <v>0</v>
      </c>
      <c r="F3744">
        <v>339.5</v>
      </c>
      <c r="G3744">
        <v>0</v>
      </c>
      <c r="H3744">
        <v>0</v>
      </c>
      <c r="I3744">
        <v>0</v>
      </c>
      <c r="K3744">
        <v>2002</v>
      </c>
      <c r="L3744">
        <v>2007</v>
      </c>
    </row>
    <row r="3745" spans="1:12" x14ac:dyDescent="0.25">
      <c r="A3745">
        <v>32</v>
      </c>
      <c r="B3745">
        <v>12497903</v>
      </c>
      <c r="C3745" t="s">
        <v>1649</v>
      </c>
      <c r="D3745">
        <v>655</v>
      </c>
      <c r="E3745">
        <v>0</v>
      </c>
      <c r="F3745">
        <v>458.5</v>
      </c>
      <c r="G3745">
        <v>0</v>
      </c>
      <c r="H3745">
        <v>0</v>
      </c>
      <c r="I3745">
        <v>0</v>
      </c>
      <c r="K3745">
        <v>2002</v>
      </c>
      <c r="L3745">
        <v>2004</v>
      </c>
    </row>
    <row r="3746" spans="1:12" x14ac:dyDescent="0.25">
      <c r="A3746">
        <v>32</v>
      </c>
      <c r="B3746">
        <v>12497904</v>
      </c>
      <c r="C3746" t="s">
        <v>1650</v>
      </c>
      <c r="D3746">
        <v>543</v>
      </c>
      <c r="E3746">
        <v>0</v>
      </c>
      <c r="F3746">
        <v>380.1</v>
      </c>
      <c r="G3746">
        <v>0</v>
      </c>
      <c r="H3746">
        <v>0</v>
      </c>
      <c r="I3746">
        <v>0</v>
      </c>
      <c r="K3746">
        <v>2002</v>
      </c>
      <c r="L3746">
        <v>2003</v>
      </c>
    </row>
    <row r="3747" spans="1:12" x14ac:dyDescent="0.25">
      <c r="A3747">
        <v>32</v>
      </c>
      <c r="B3747">
        <v>12497905</v>
      </c>
      <c r="C3747" t="s">
        <v>279</v>
      </c>
      <c r="D3747">
        <v>39</v>
      </c>
      <c r="E3747">
        <v>0</v>
      </c>
      <c r="F3747">
        <v>27.3</v>
      </c>
      <c r="G3747">
        <v>0</v>
      </c>
      <c r="H3747">
        <v>0</v>
      </c>
      <c r="I3747">
        <v>0</v>
      </c>
      <c r="K3747">
        <v>1995</v>
      </c>
      <c r="L3747">
        <v>2001</v>
      </c>
    </row>
    <row r="3748" spans="1:12" x14ac:dyDescent="0.25">
      <c r="A3748">
        <v>32</v>
      </c>
      <c r="B3748">
        <v>12497906</v>
      </c>
      <c r="C3748" t="s">
        <v>279</v>
      </c>
      <c r="D3748">
        <v>39</v>
      </c>
      <c r="E3748">
        <v>0</v>
      </c>
      <c r="F3748">
        <v>27.3</v>
      </c>
      <c r="G3748">
        <v>0</v>
      </c>
      <c r="H3748">
        <v>0</v>
      </c>
      <c r="I3748">
        <v>0</v>
      </c>
      <c r="K3748">
        <v>1995</v>
      </c>
      <c r="L3748">
        <v>2001</v>
      </c>
    </row>
    <row r="3749" spans="1:12" x14ac:dyDescent="0.25">
      <c r="A3749">
        <v>32</v>
      </c>
      <c r="B3749">
        <v>12497907</v>
      </c>
      <c r="C3749" t="s">
        <v>279</v>
      </c>
      <c r="D3749">
        <v>19.5</v>
      </c>
      <c r="E3749">
        <v>0</v>
      </c>
      <c r="F3749">
        <v>13.65</v>
      </c>
      <c r="G3749">
        <v>0</v>
      </c>
      <c r="H3749">
        <v>0</v>
      </c>
      <c r="I3749">
        <v>0</v>
      </c>
      <c r="K3749">
        <v>1995</v>
      </c>
      <c r="L3749">
        <v>2001</v>
      </c>
    </row>
    <row r="3750" spans="1:12" x14ac:dyDescent="0.25">
      <c r="A3750">
        <v>32</v>
      </c>
      <c r="B3750">
        <v>12497908</v>
      </c>
      <c r="C3750" t="s">
        <v>279</v>
      </c>
      <c r="D3750">
        <v>38</v>
      </c>
      <c r="E3750">
        <v>0</v>
      </c>
      <c r="F3750">
        <v>26.6</v>
      </c>
      <c r="G3750">
        <v>0</v>
      </c>
      <c r="H3750">
        <v>0</v>
      </c>
      <c r="I3750">
        <v>0</v>
      </c>
      <c r="K3750">
        <v>1995</v>
      </c>
      <c r="L3750">
        <v>2001</v>
      </c>
    </row>
    <row r="3751" spans="1:12" x14ac:dyDescent="0.25">
      <c r="A3751">
        <v>32</v>
      </c>
      <c r="B3751">
        <v>12497909</v>
      </c>
      <c r="C3751" t="s">
        <v>279</v>
      </c>
      <c r="D3751">
        <v>39</v>
      </c>
      <c r="E3751">
        <v>0</v>
      </c>
      <c r="F3751">
        <v>27.3</v>
      </c>
      <c r="G3751">
        <v>0</v>
      </c>
      <c r="H3751">
        <v>0</v>
      </c>
      <c r="I3751">
        <v>0</v>
      </c>
      <c r="K3751">
        <v>1995</v>
      </c>
      <c r="L3751">
        <v>2000</v>
      </c>
    </row>
    <row r="3752" spans="1:12" x14ac:dyDescent="0.25">
      <c r="A3752">
        <v>32</v>
      </c>
      <c r="B3752">
        <v>12497911</v>
      </c>
      <c r="C3752" t="s">
        <v>1651</v>
      </c>
      <c r="D3752">
        <v>95</v>
      </c>
      <c r="E3752">
        <v>0</v>
      </c>
      <c r="F3752">
        <v>66.5</v>
      </c>
      <c r="G3752">
        <v>0</v>
      </c>
      <c r="H3752">
        <v>0</v>
      </c>
      <c r="I3752">
        <v>0</v>
      </c>
      <c r="K3752">
        <v>2002</v>
      </c>
      <c r="L3752">
        <v>2003</v>
      </c>
    </row>
    <row r="3753" spans="1:12" x14ac:dyDescent="0.25">
      <c r="A3753">
        <v>32</v>
      </c>
      <c r="B3753">
        <v>12497912</v>
      </c>
      <c r="C3753" t="s">
        <v>1564</v>
      </c>
      <c r="D3753">
        <v>86</v>
      </c>
      <c r="E3753">
        <v>0</v>
      </c>
      <c r="F3753">
        <v>60.2</v>
      </c>
      <c r="G3753">
        <v>0</v>
      </c>
      <c r="H3753">
        <v>0</v>
      </c>
      <c r="I3753">
        <v>0</v>
      </c>
      <c r="K3753">
        <v>2002</v>
      </c>
      <c r="L3753">
        <v>2004</v>
      </c>
    </row>
    <row r="3754" spans="1:12" x14ac:dyDescent="0.25">
      <c r="A3754">
        <v>32</v>
      </c>
      <c r="B3754">
        <v>12497913</v>
      </c>
      <c r="C3754" t="s">
        <v>1651</v>
      </c>
      <c r="D3754">
        <v>89</v>
      </c>
      <c r="E3754">
        <v>0</v>
      </c>
      <c r="F3754">
        <v>62.3</v>
      </c>
      <c r="G3754">
        <v>0</v>
      </c>
      <c r="H3754">
        <v>0</v>
      </c>
      <c r="I3754">
        <v>0</v>
      </c>
      <c r="K3754">
        <v>2002</v>
      </c>
      <c r="L3754">
        <v>2003</v>
      </c>
    </row>
    <row r="3755" spans="1:12" x14ac:dyDescent="0.25">
      <c r="A3755">
        <v>32</v>
      </c>
      <c r="B3755">
        <v>12497914</v>
      </c>
      <c r="C3755" t="s">
        <v>1652</v>
      </c>
      <c r="D3755">
        <v>98</v>
      </c>
      <c r="E3755">
        <v>0</v>
      </c>
      <c r="F3755">
        <v>68.599999999999994</v>
      </c>
      <c r="G3755">
        <v>0</v>
      </c>
      <c r="H3755">
        <v>0</v>
      </c>
      <c r="I3755">
        <v>0</v>
      </c>
      <c r="K3755">
        <v>2002</v>
      </c>
      <c r="L3755">
        <v>2004</v>
      </c>
    </row>
    <row r="3756" spans="1:12" x14ac:dyDescent="0.25">
      <c r="A3756">
        <v>32</v>
      </c>
      <c r="B3756">
        <v>12497915</v>
      </c>
      <c r="C3756" t="s">
        <v>1651</v>
      </c>
      <c r="D3756">
        <v>95</v>
      </c>
      <c r="E3756">
        <v>0</v>
      </c>
      <c r="F3756">
        <v>66.5</v>
      </c>
      <c r="G3756">
        <v>0</v>
      </c>
      <c r="H3756">
        <v>0</v>
      </c>
      <c r="I3756">
        <v>0</v>
      </c>
      <c r="K3756">
        <v>2002</v>
      </c>
      <c r="L3756">
        <v>2003</v>
      </c>
    </row>
    <row r="3757" spans="1:12" x14ac:dyDescent="0.25">
      <c r="A3757">
        <v>32</v>
      </c>
      <c r="B3757">
        <v>12497916</v>
      </c>
      <c r="C3757" t="s">
        <v>1652</v>
      </c>
      <c r="D3757">
        <v>95</v>
      </c>
      <c r="E3757">
        <v>0</v>
      </c>
      <c r="F3757">
        <v>66.5</v>
      </c>
      <c r="G3757">
        <v>0</v>
      </c>
      <c r="H3757">
        <v>0</v>
      </c>
      <c r="I3757">
        <v>0</v>
      </c>
      <c r="K3757">
        <v>2002</v>
      </c>
      <c r="L3757">
        <v>2004</v>
      </c>
    </row>
    <row r="3758" spans="1:12" x14ac:dyDescent="0.25">
      <c r="A3758">
        <v>32</v>
      </c>
      <c r="B3758">
        <v>12497917</v>
      </c>
      <c r="C3758" t="s">
        <v>1653</v>
      </c>
      <c r="D3758">
        <v>73</v>
      </c>
      <c r="E3758">
        <v>0</v>
      </c>
      <c r="F3758">
        <v>51.1</v>
      </c>
      <c r="G3758">
        <v>0</v>
      </c>
      <c r="H3758">
        <v>0</v>
      </c>
      <c r="I3758">
        <v>0</v>
      </c>
      <c r="K3758">
        <v>2002</v>
      </c>
      <c r="L3758">
        <v>2003</v>
      </c>
    </row>
    <row r="3759" spans="1:12" x14ac:dyDescent="0.25">
      <c r="A3759">
        <v>32</v>
      </c>
      <c r="B3759">
        <v>12497918</v>
      </c>
      <c r="C3759" t="s">
        <v>1281</v>
      </c>
      <c r="D3759">
        <v>66</v>
      </c>
      <c r="E3759">
        <v>0</v>
      </c>
      <c r="F3759">
        <v>46.2</v>
      </c>
      <c r="G3759">
        <v>0</v>
      </c>
      <c r="H3759">
        <v>0</v>
      </c>
      <c r="I3759">
        <v>0</v>
      </c>
      <c r="K3759">
        <v>2002</v>
      </c>
      <c r="L3759">
        <v>2004</v>
      </c>
    </row>
    <row r="3760" spans="1:12" x14ac:dyDescent="0.25">
      <c r="A3760">
        <v>32</v>
      </c>
      <c r="B3760">
        <v>12497922</v>
      </c>
      <c r="C3760" t="s">
        <v>1654</v>
      </c>
      <c r="D3760">
        <v>0</v>
      </c>
      <c r="E3760">
        <v>0</v>
      </c>
      <c r="F3760">
        <v>245</v>
      </c>
      <c r="G3760">
        <v>0</v>
      </c>
      <c r="H3760">
        <v>0</v>
      </c>
      <c r="I3760">
        <v>0</v>
      </c>
      <c r="K3760">
        <v>2000</v>
      </c>
      <c r="L3760">
        <v>2005</v>
      </c>
    </row>
    <row r="3761" spans="1:12" x14ac:dyDescent="0.25">
      <c r="A3761">
        <v>32</v>
      </c>
      <c r="B3761">
        <v>12497923</v>
      </c>
      <c r="C3761" t="s">
        <v>1654</v>
      </c>
      <c r="D3761">
        <v>0</v>
      </c>
      <c r="E3761">
        <v>0</v>
      </c>
      <c r="F3761">
        <v>245</v>
      </c>
      <c r="G3761">
        <v>0</v>
      </c>
      <c r="H3761">
        <v>0</v>
      </c>
      <c r="I3761">
        <v>0</v>
      </c>
      <c r="K3761">
        <v>1999</v>
      </c>
      <c r="L3761">
        <v>2003</v>
      </c>
    </row>
    <row r="3762" spans="1:12" x14ac:dyDescent="0.25">
      <c r="A3762">
        <v>32</v>
      </c>
      <c r="B3762">
        <v>12497924</v>
      </c>
      <c r="C3762" t="s">
        <v>1655</v>
      </c>
      <c r="D3762">
        <v>25</v>
      </c>
      <c r="E3762">
        <v>0</v>
      </c>
      <c r="F3762">
        <v>17.5</v>
      </c>
      <c r="G3762">
        <v>0</v>
      </c>
      <c r="H3762">
        <v>0</v>
      </c>
      <c r="I3762">
        <v>0</v>
      </c>
      <c r="K3762">
        <v>2004</v>
      </c>
      <c r="L3762">
        <v>2009</v>
      </c>
    </row>
    <row r="3763" spans="1:12" x14ac:dyDescent="0.25">
      <c r="A3763">
        <v>32</v>
      </c>
      <c r="B3763">
        <v>12497925</v>
      </c>
      <c r="C3763" t="s">
        <v>1291</v>
      </c>
      <c r="D3763">
        <v>70</v>
      </c>
      <c r="E3763">
        <v>0</v>
      </c>
      <c r="F3763">
        <v>52.5</v>
      </c>
      <c r="G3763">
        <v>0</v>
      </c>
      <c r="H3763">
        <v>0</v>
      </c>
      <c r="I3763">
        <v>0</v>
      </c>
      <c r="K3763">
        <v>2002</v>
      </c>
      <c r="L3763">
        <v>2006</v>
      </c>
    </row>
    <row r="3764" spans="1:12" x14ac:dyDescent="0.25">
      <c r="A3764">
        <v>32</v>
      </c>
      <c r="B3764">
        <v>12497926</v>
      </c>
      <c r="C3764" t="s">
        <v>1656</v>
      </c>
      <c r="D3764">
        <v>80</v>
      </c>
      <c r="E3764">
        <v>0</v>
      </c>
      <c r="F3764">
        <v>60</v>
      </c>
      <c r="G3764">
        <v>0</v>
      </c>
      <c r="H3764">
        <v>0</v>
      </c>
      <c r="I3764">
        <v>0</v>
      </c>
      <c r="K3764">
        <v>2003</v>
      </c>
      <c r="L3764">
        <v>2008</v>
      </c>
    </row>
    <row r="3765" spans="1:12" x14ac:dyDescent="0.25">
      <c r="A3765">
        <v>32</v>
      </c>
      <c r="B3765">
        <v>12497928</v>
      </c>
      <c r="C3765" t="s">
        <v>1656</v>
      </c>
      <c r="D3765">
        <v>151.56</v>
      </c>
      <c r="E3765">
        <v>0</v>
      </c>
      <c r="F3765">
        <v>106.09</v>
      </c>
      <c r="G3765">
        <v>0</v>
      </c>
      <c r="H3765">
        <v>0</v>
      </c>
      <c r="I3765">
        <v>0</v>
      </c>
      <c r="K3765">
        <v>1999</v>
      </c>
      <c r="L3765">
        <v>2005</v>
      </c>
    </row>
    <row r="3766" spans="1:12" x14ac:dyDescent="0.25">
      <c r="A3766">
        <v>32</v>
      </c>
      <c r="B3766">
        <v>12497930</v>
      </c>
      <c r="C3766" t="s">
        <v>1657</v>
      </c>
      <c r="D3766">
        <v>465</v>
      </c>
      <c r="E3766">
        <v>0</v>
      </c>
      <c r="F3766">
        <v>348.75</v>
      </c>
      <c r="G3766">
        <v>0</v>
      </c>
      <c r="H3766">
        <v>0</v>
      </c>
      <c r="I3766">
        <v>0</v>
      </c>
      <c r="K3766">
        <v>2002</v>
      </c>
      <c r="L3766">
        <v>2009</v>
      </c>
    </row>
    <row r="3767" spans="1:12" x14ac:dyDescent="0.25">
      <c r="A3767">
        <v>32</v>
      </c>
      <c r="B3767">
        <v>12497932</v>
      </c>
      <c r="C3767" t="s">
        <v>1658</v>
      </c>
      <c r="D3767">
        <v>45</v>
      </c>
      <c r="E3767">
        <v>0</v>
      </c>
      <c r="F3767">
        <v>33.75</v>
      </c>
      <c r="G3767">
        <v>0</v>
      </c>
      <c r="H3767">
        <v>0</v>
      </c>
      <c r="I3767">
        <v>0</v>
      </c>
      <c r="K3767">
        <v>2004</v>
      </c>
      <c r="L3767">
        <v>2009</v>
      </c>
    </row>
    <row r="3768" spans="1:12" x14ac:dyDescent="0.25">
      <c r="A3768">
        <v>32</v>
      </c>
      <c r="B3768">
        <v>12497935</v>
      </c>
      <c r="C3768" t="s">
        <v>1659</v>
      </c>
      <c r="D3768">
        <v>105</v>
      </c>
      <c r="E3768">
        <v>0</v>
      </c>
      <c r="F3768">
        <v>73.5</v>
      </c>
      <c r="G3768">
        <v>0</v>
      </c>
      <c r="H3768">
        <v>0</v>
      </c>
      <c r="I3768">
        <v>0</v>
      </c>
      <c r="K3768">
        <v>2004</v>
      </c>
      <c r="L3768">
        <v>2004</v>
      </c>
    </row>
    <row r="3769" spans="1:12" x14ac:dyDescent="0.25">
      <c r="A3769">
        <v>32</v>
      </c>
      <c r="B3769">
        <v>12497936</v>
      </c>
      <c r="C3769" t="s">
        <v>1660</v>
      </c>
      <c r="D3769">
        <v>299</v>
      </c>
      <c r="E3769">
        <v>0</v>
      </c>
      <c r="F3769">
        <v>209.3</v>
      </c>
      <c r="G3769">
        <v>0</v>
      </c>
      <c r="H3769">
        <v>0</v>
      </c>
      <c r="I3769">
        <v>0</v>
      </c>
      <c r="K3769">
        <v>2004</v>
      </c>
      <c r="L3769">
        <v>2008</v>
      </c>
    </row>
    <row r="3770" spans="1:12" x14ac:dyDescent="0.25">
      <c r="A3770">
        <v>32</v>
      </c>
      <c r="B3770">
        <v>12497939</v>
      </c>
      <c r="C3770" t="s">
        <v>1661</v>
      </c>
      <c r="D3770">
        <v>15</v>
      </c>
      <c r="E3770">
        <v>0</v>
      </c>
      <c r="F3770">
        <v>10.5</v>
      </c>
      <c r="G3770">
        <v>0</v>
      </c>
      <c r="H3770">
        <v>0</v>
      </c>
      <c r="I3770">
        <v>0</v>
      </c>
      <c r="K3770">
        <v>2003</v>
      </c>
      <c r="L3770">
        <v>2009</v>
      </c>
    </row>
    <row r="3771" spans="1:12" x14ac:dyDescent="0.25">
      <c r="A3771">
        <v>32</v>
      </c>
      <c r="B3771">
        <v>12497941</v>
      </c>
      <c r="C3771" t="s">
        <v>1662</v>
      </c>
      <c r="D3771">
        <v>12</v>
      </c>
      <c r="E3771">
        <v>0</v>
      </c>
      <c r="F3771">
        <v>7.2</v>
      </c>
      <c r="G3771">
        <v>0</v>
      </c>
      <c r="H3771">
        <v>0</v>
      </c>
      <c r="I3771">
        <v>0</v>
      </c>
      <c r="K3771">
        <v>1995</v>
      </c>
      <c r="L3771">
        <v>2014</v>
      </c>
    </row>
    <row r="3772" spans="1:12" x14ac:dyDescent="0.25">
      <c r="A3772">
        <v>32</v>
      </c>
      <c r="B3772">
        <v>12497944</v>
      </c>
      <c r="C3772" t="s">
        <v>1663</v>
      </c>
      <c r="D3772">
        <v>150</v>
      </c>
      <c r="E3772">
        <v>0</v>
      </c>
      <c r="F3772">
        <v>112.5</v>
      </c>
      <c r="G3772">
        <v>0</v>
      </c>
      <c r="H3772">
        <v>0</v>
      </c>
      <c r="I3772">
        <v>0</v>
      </c>
      <c r="K3772">
        <v>2007</v>
      </c>
      <c r="L3772">
        <v>2014</v>
      </c>
    </row>
    <row r="3773" spans="1:12" x14ac:dyDescent="0.25">
      <c r="A3773">
        <v>32</v>
      </c>
      <c r="B3773">
        <v>12497947</v>
      </c>
      <c r="C3773" t="s">
        <v>1664</v>
      </c>
      <c r="D3773">
        <v>384</v>
      </c>
      <c r="E3773">
        <v>0</v>
      </c>
      <c r="F3773">
        <v>269</v>
      </c>
      <c r="G3773">
        <v>0</v>
      </c>
      <c r="H3773">
        <v>0</v>
      </c>
      <c r="I3773">
        <v>0</v>
      </c>
      <c r="K3773">
        <v>2003</v>
      </c>
      <c r="L3773">
        <v>2006</v>
      </c>
    </row>
    <row r="3774" spans="1:12" x14ac:dyDescent="0.25">
      <c r="A3774">
        <v>32</v>
      </c>
      <c r="B3774">
        <v>12497949</v>
      </c>
      <c r="C3774" t="s">
        <v>1665</v>
      </c>
      <c r="D3774">
        <v>145</v>
      </c>
      <c r="E3774">
        <v>0</v>
      </c>
      <c r="F3774">
        <v>108.75</v>
      </c>
      <c r="G3774">
        <v>0</v>
      </c>
      <c r="H3774">
        <v>0</v>
      </c>
      <c r="I3774">
        <v>0</v>
      </c>
      <c r="K3774">
        <v>2002</v>
      </c>
      <c r="L3774">
        <v>2007</v>
      </c>
    </row>
    <row r="3775" spans="1:12" x14ac:dyDescent="0.25">
      <c r="A3775">
        <v>32</v>
      </c>
      <c r="B3775">
        <v>12497950</v>
      </c>
      <c r="C3775" t="s">
        <v>1570</v>
      </c>
      <c r="D3775">
        <v>130</v>
      </c>
      <c r="E3775">
        <v>0</v>
      </c>
      <c r="F3775">
        <v>91</v>
      </c>
      <c r="G3775">
        <v>0</v>
      </c>
      <c r="H3775">
        <v>0</v>
      </c>
      <c r="I3775">
        <v>0</v>
      </c>
      <c r="K3775">
        <v>2002</v>
      </c>
      <c r="L3775">
        <v>2003</v>
      </c>
    </row>
    <row r="3776" spans="1:12" x14ac:dyDescent="0.25">
      <c r="A3776">
        <v>32</v>
      </c>
      <c r="B3776">
        <v>12497951</v>
      </c>
      <c r="C3776" t="s">
        <v>1666</v>
      </c>
      <c r="D3776">
        <v>130</v>
      </c>
      <c r="E3776">
        <v>0</v>
      </c>
      <c r="F3776">
        <v>91</v>
      </c>
      <c r="G3776">
        <v>0</v>
      </c>
      <c r="H3776">
        <v>0</v>
      </c>
      <c r="I3776">
        <v>0</v>
      </c>
      <c r="K3776">
        <v>2002</v>
      </c>
      <c r="L3776">
        <v>2004</v>
      </c>
    </row>
    <row r="3777" spans="1:12" x14ac:dyDescent="0.25">
      <c r="A3777">
        <v>32</v>
      </c>
      <c r="B3777">
        <v>12497952</v>
      </c>
      <c r="C3777" t="s">
        <v>1576</v>
      </c>
      <c r="D3777">
        <v>340</v>
      </c>
      <c r="E3777">
        <v>0</v>
      </c>
      <c r="F3777">
        <v>238</v>
      </c>
      <c r="G3777">
        <v>0</v>
      </c>
      <c r="H3777">
        <v>0</v>
      </c>
      <c r="I3777">
        <v>0</v>
      </c>
      <c r="K3777">
        <v>1999</v>
      </c>
      <c r="L3777">
        <v>2003</v>
      </c>
    </row>
    <row r="3778" spans="1:12" x14ac:dyDescent="0.25">
      <c r="A3778">
        <v>32</v>
      </c>
      <c r="B3778">
        <v>12497953</v>
      </c>
      <c r="C3778" t="s">
        <v>1577</v>
      </c>
      <c r="D3778">
        <v>429</v>
      </c>
      <c r="E3778">
        <v>0</v>
      </c>
      <c r="F3778">
        <v>300.3</v>
      </c>
      <c r="G3778">
        <v>0</v>
      </c>
      <c r="H3778">
        <v>0</v>
      </c>
      <c r="I3778">
        <v>0</v>
      </c>
      <c r="K3778">
        <v>1999</v>
      </c>
      <c r="L3778">
        <v>2003</v>
      </c>
    </row>
    <row r="3779" spans="1:12" x14ac:dyDescent="0.25">
      <c r="A3779">
        <v>32</v>
      </c>
      <c r="B3779">
        <v>12497954</v>
      </c>
      <c r="C3779" t="s">
        <v>1576</v>
      </c>
      <c r="D3779">
        <v>253</v>
      </c>
      <c r="E3779">
        <v>0</v>
      </c>
      <c r="F3779">
        <v>177.1</v>
      </c>
      <c r="G3779">
        <v>0</v>
      </c>
      <c r="H3779">
        <v>0</v>
      </c>
      <c r="I3779">
        <v>0</v>
      </c>
      <c r="K3779">
        <v>1999</v>
      </c>
      <c r="L3779">
        <v>2003</v>
      </c>
    </row>
    <row r="3780" spans="1:12" x14ac:dyDescent="0.25">
      <c r="A3780">
        <v>32</v>
      </c>
      <c r="B3780">
        <v>12497955</v>
      </c>
      <c r="C3780" t="s">
        <v>1577</v>
      </c>
      <c r="D3780">
        <v>340</v>
      </c>
      <c r="E3780">
        <v>0</v>
      </c>
      <c r="F3780">
        <v>238</v>
      </c>
      <c r="G3780">
        <v>0</v>
      </c>
      <c r="H3780">
        <v>0</v>
      </c>
      <c r="I3780">
        <v>0</v>
      </c>
      <c r="K3780">
        <v>1999</v>
      </c>
      <c r="L3780">
        <v>2003</v>
      </c>
    </row>
    <row r="3781" spans="1:12" x14ac:dyDescent="0.25">
      <c r="A3781">
        <v>32</v>
      </c>
      <c r="B3781">
        <v>12497956</v>
      </c>
      <c r="C3781" t="s">
        <v>1667</v>
      </c>
      <c r="D3781">
        <v>469</v>
      </c>
      <c r="E3781">
        <v>0</v>
      </c>
      <c r="F3781">
        <v>325</v>
      </c>
      <c r="G3781">
        <v>0</v>
      </c>
      <c r="H3781">
        <v>0</v>
      </c>
      <c r="I3781">
        <v>0</v>
      </c>
      <c r="K3781">
        <v>2001</v>
      </c>
      <c r="L3781">
        <v>2003</v>
      </c>
    </row>
    <row r="3782" spans="1:12" x14ac:dyDescent="0.25">
      <c r="A3782">
        <v>32</v>
      </c>
      <c r="B3782">
        <v>12497957</v>
      </c>
      <c r="C3782" t="s">
        <v>1667</v>
      </c>
      <c r="D3782">
        <v>393</v>
      </c>
      <c r="E3782">
        <v>0</v>
      </c>
      <c r="F3782">
        <v>275.10000000000002</v>
      </c>
      <c r="G3782">
        <v>0</v>
      </c>
      <c r="H3782">
        <v>0</v>
      </c>
      <c r="I3782">
        <v>0</v>
      </c>
      <c r="K3782">
        <v>1999</v>
      </c>
      <c r="L3782">
        <v>2003</v>
      </c>
    </row>
    <row r="3783" spans="1:12" x14ac:dyDescent="0.25">
      <c r="A3783">
        <v>32</v>
      </c>
      <c r="B3783">
        <v>12497958</v>
      </c>
      <c r="C3783" t="s">
        <v>766</v>
      </c>
      <c r="D3783">
        <v>340</v>
      </c>
      <c r="E3783">
        <v>0</v>
      </c>
      <c r="F3783">
        <v>238</v>
      </c>
      <c r="G3783">
        <v>0</v>
      </c>
      <c r="H3783">
        <v>0</v>
      </c>
      <c r="I3783">
        <v>0</v>
      </c>
      <c r="K3783">
        <v>1999</v>
      </c>
      <c r="L3783">
        <v>2003</v>
      </c>
    </row>
    <row r="3784" spans="1:12" x14ac:dyDescent="0.25">
      <c r="A3784">
        <v>32</v>
      </c>
      <c r="B3784">
        <v>12497959</v>
      </c>
      <c r="C3784" t="s">
        <v>1668</v>
      </c>
      <c r="D3784">
        <v>536</v>
      </c>
      <c r="E3784">
        <v>0</v>
      </c>
      <c r="F3784">
        <v>375</v>
      </c>
      <c r="G3784">
        <v>0</v>
      </c>
      <c r="H3784">
        <v>0</v>
      </c>
      <c r="I3784">
        <v>0</v>
      </c>
      <c r="K3784">
        <v>1999</v>
      </c>
      <c r="L3784">
        <v>2003</v>
      </c>
    </row>
    <row r="3785" spans="1:12" x14ac:dyDescent="0.25">
      <c r="A3785">
        <v>32</v>
      </c>
      <c r="B3785">
        <v>12497961</v>
      </c>
      <c r="C3785" t="s">
        <v>751</v>
      </c>
      <c r="D3785">
        <v>25</v>
      </c>
      <c r="E3785">
        <v>0</v>
      </c>
      <c r="F3785">
        <v>17.5</v>
      </c>
      <c r="G3785">
        <v>0</v>
      </c>
      <c r="H3785">
        <v>0</v>
      </c>
      <c r="I3785">
        <v>0</v>
      </c>
      <c r="K3785">
        <v>2002</v>
      </c>
      <c r="L3785">
        <v>2006</v>
      </c>
    </row>
    <row r="3786" spans="1:12" x14ac:dyDescent="0.25">
      <c r="A3786">
        <v>32</v>
      </c>
      <c r="B3786">
        <v>12497962</v>
      </c>
      <c r="C3786" t="s">
        <v>1289</v>
      </c>
      <c r="D3786">
        <v>55</v>
      </c>
      <c r="E3786">
        <v>0</v>
      </c>
      <c r="F3786">
        <v>41.25</v>
      </c>
      <c r="G3786">
        <v>0</v>
      </c>
      <c r="H3786">
        <v>0</v>
      </c>
      <c r="I3786">
        <v>0</v>
      </c>
      <c r="K3786">
        <v>2000</v>
      </c>
      <c r="L3786">
        <v>2007</v>
      </c>
    </row>
    <row r="3787" spans="1:12" x14ac:dyDescent="0.25">
      <c r="A3787">
        <v>32</v>
      </c>
      <c r="B3787">
        <v>12497963</v>
      </c>
      <c r="C3787" t="s">
        <v>1669</v>
      </c>
      <c r="D3787">
        <v>514</v>
      </c>
      <c r="E3787">
        <v>0</v>
      </c>
      <c r="F3787">
        <v>359.8</v>
      </c>
      <c r="G3787">
        <v>0</v>
      </c>
      <c r="H3787">
        <v>0</v>
      </c>
      <c r="I3787">
        <v>0</v>
      </c>
      <c r="K3787">
        <v>2001</v>
      </c>
      <c r="L3787">
        <v>2003</v>
      </c>
    </row>
    <row r="3788" spans="1:12" x14ac:dyDescent="0.25">
      <c r="A3788">
        <v>32</v>
      </c>
      <c r="B3788">
        <v>12497964</v>
      </c>
      <c r="C3788" t="s">
        <v>1669</v>
      </c>
      <c r="D3788">
        <v>514</v>
      </c>
      <c r="E3788">
        <v>0</v>
      </c>
      <c r="F3788">
        <v>359.8</v>
      </c>
      <c r="G3788">
        <v>0</v>
      </c>
      <c r="H3788">
        <v>0</v>
      </c>
      <c r="I3788">
        <v>0</v>
      </c>
      <c r="K3788">
        <v>1999</v>
      </c>
      <c r="L3788">
        <v>2003</v>
      </c>
    </row>
    <row r="3789" spans="1:12" x14ac:dyDescent="0.25">
      <c r="A3789">
        <v>32</v>
      </c>
      <c r="B3789">
        <v>12497965</v>
      </c>
      <c r="C3789" t="s">
        <v>1669</v>
      </c>
      <c r="D3789">
        <v>395</v>
      </c>
      <c r="E3789">
        <v>0</v>
      </c>
      <c r="F3789">
        <v>276.5</v>
      </c>
      <c r="G3789">
        <v>0</v>
      </c>
      <c r="H3789">
        <v>0</v>
      </c>
      <c r="I3789">
        <v>0</v>
      </c>
      <c r="K3789">
        <v>1999</v>
      </c>
      <c r="L3789">
        <v>2003</v>
      </c>
    </row>
    <row r="3790" spans="1:12" x14ac:dyDescent="0.25">
      <c r="A3790">
        <v>32</v>
      </c>
      <c r="B3790">
        <v>12497966</v>
      </c>
      <c r="C3790" t="s">
        <v>312</v>
      </c>
      <c r="D3790">
        <v>135</v>
      </c>
      <c r="E3790">
        <v>0</v>
      </c>
      <c r="F3790">
        <v>94.5</v>
      </c>
      <c r="G3790">
        <v>0</v>
      </c>
      <c r="H3790">
        <v>0</v>
      </c>
      <c r="I3790">
        <v>0</v>
      </c>
      <c r="K3790">
        <v>2002</v>
      </c>
      <c r="L3790">
        <v>2003</v>
      </c>
    </row>
    <row r="3791" spans="1:12" x14ac:dyDescent="0.25">
      <c r="A3791">
        <v>32</v>
      </c>
      <c r="B3791">
        <v>12497967</v>
      </c>
      <c r="C3791" t="s">
        <v>312</v>
      </c>
      <c r="D3791">
        <v>135</v>
      </c>
      <c r="E3791">
        <v>0</v>
      </c>
      <c r="F3791">
        <v>94.5</v>
      </c>
      <c r="G3791">
        <v>0</v>
      </c>
      <c r="H3791">
        <v>0</v>
      </c>
      <c r="I3791">
        <v>0</v>
      </c>
      <c r="K3791">
        <v>2002</v>
      </c>
      <c r="L3791">
        <v>2003</v>
      </c>
    </row>
    <row r="3792" spans="1:12" x14ac:dyDescent="0.25">
      <c r="A3792">
        <v>32</v>
      </c>
      <c r="B3792">
        <v>12497968</v>
      </c>
      <c r="C3792" t="s">
        <v>1670</v>
      </c>
      <c r="D3792">
        <v>220</v>
      </c>
      <c r="E3792">
        <v>0</v>
      </c>
      <c r="F3792">
        <v>165</v>
      </c>
      <c r="G3792">
        <v>0</v>
      </c>
      <c r="H3792">
        <v>223.46</v>
      </c>
      <c r="I3792">
        <v>0</v>
      </c>
      <c r="K3792">
        <v>2001</v>
      </c>
      <c r="L3792">
        <v>2007</v>
      </c>
    </row>
    <row r="3793" spans="1:12" x14ac:dyDescent="0.25">
      <c r="A3793">
        <v>32</v>
      </c>
      <c r="B3793">
        <v>12497969</v>
      </c>
      <c r="C3793" t="s">
        <v>1670</v>
      </c>
      <c r="D3793">
        <v>220</v>
      </c>
      <c r="E3793">
        <v>0</v>
      </c>
      <c r="F3793">
        <v>165</v>
      </c>
      <c r="G3793">
        <v>0</v>
      </c>
      <c r="H3793">
        <v>223.46</v>
      </c>
      <c r="I3793">
        <v>0</v>
      </c>
      <c r="K3793">
        <v>2001</v>
      </c>
      <c r="L3793">
        <v>2007</v>
      </c>
    </row>
    <row r="3794" spans="1:12" x14ac:dyDescent="0.25">
      <c r="A3794">
        <v>32</v>
      </c>
      <c r="B3794">
        <v>12497970</v>
      </c>
      <c r="C3794" t="s">
        <v>1050</v>
      </c>
      <c r="D3794">
        <v>90</v>
      </c>
      <c r="E3794">
        <v>0</v>
      </c>
      <c r="F3794">
        <v>63</v>
      </c>
      <c r="G3794">
        <v>0</v>
      </c>
      <c r="H3794">
        <v>0</v>
      </c>
      <c r="I3794">
        <v>0</v>
      </c>
      <c r="K3794">
        <v>2002</v>
      </c>
      <c r="L3794">
        <v>2006</v>
      </c>
    </row>
    <row r="3795" spans="1:12" x14ac:dyDescent="0.25">
      <c r="A3795">
        <v>32</v>
      </c>
      <c r="B3795">
        <v>12497973</v>
      </c>
      <c r="C3795" t="s">
        <v>1671</v>
      </c>
      <c r="D3795">
        <v>628</v>
      </c>
      <c r="E3795">
        <v>0</v>
      </c>
      <c r="F3795">
        <v>439.6</v>
      </c>
      <c r="G3795">
        <v>0</v>
      </c>
      <c r="H3795">
        <v>0</v>
      </c>
      <c r="I3795">
        <v>0</v>
      </c>
      <c r="K3795">
        <v>2002</v>
      </c>
      <c r="L3795">
        <v>2007</v>
      </c>
    </row>
    <row r="3796" spans="1:12" x14ac:dyDescent="0.25">
      <c r="A3796">
        <v>32</v>
      </c>
      <c r="B3796">
        <v>12497976</v>
      </c>
      <c r="C3796" t="s">
        <v>1668</v>
      </c>
      <c r="D3796">
        <v>489</v>
      </c>
      <c r="E3796">
        <v>0</v>
      </c>
      <c r="F3796">
        <v>342.3</v>
      </c>
      <c r="G3796">
        <v>0</v>
      </c>
      <c r="H3796">
        <v>0</v>
      </c>
      <c r="I3796">
        <v>0</v>
      </c>
      <c r="K3796">
        <v>2002</v>
      </c>
      <c r="L3796">
        <v>2002</v>
      </c>
    </row>
    <row r="3797" spans="1:12" x14ac:dyDescent="0.25">
      <c r="A3797">
        <v>32</v>
      </c>
      <c r="B3797">
        <v>12497981</v>
      </c>
      <c r="C3797" t="s">
        <v>341</v>
      </c>
      <c r="D3797">
        <v>565</v>
      </c>
      <c r="E3797">
        <v>0</v>
      </c>
      <c r="F3797">
        <v>395</v>
      </c>
      <c r="G3797">
        <v>0</v>
      </c>
      <c r="H3797">
        <v>0</v>
      </c>
      <c r="I3797">
        <v>0</v>
      </c>
      <c r="K3797">
        <v>2000</v>
      </c>
      <c r="L3797">
        <v>2005</v>
      </c>
    </row>
    <row r="3798" spans="1:12" x14ac:dyDescent="0.25">
      <c r="A3798">
        <v>32</v>
      </c>
      <c r="B3798">
        <v>12497982</v>
      </c>
      <c r="C3798" t="s">
        <v>341</v>
      </c>
      <c r="D3798">
        <v>565</v>
      </c>
      <c r="E3798">
        <v>0</v>
      </c>
      <c r="F3798">
        <v>395</v>
      </c>
      <c r="G3798">
        <v>0</v>
      </c>
      <c r="H3798">
        <v>0</v>
      </c>
      <c r="I3798">
        <v>0</v>
      </c>
      <c r="K3798">
        <v>2000</v>
      </c>
      <c r="L3798">
        <v>2005</v>
      </c>
    </row>
    <row r="3799" spans="1:12" x14ac:dyDescent="0.25">
      <c r="A3799">
        <v>32</v>
      </c>
      <c r="B3799">
        <v>12497983</v>
      </c>
      <c r="C3799" t="s">
        <v>1672</v>
      </c>
      <c r="D3799">
        <v>215</v>
      </c>
      <c r="E3799">
        <v>0</v>
      </c>
      <c r="F3799">
        <v>150.5</v>
      </c>
      <c r="G3799">
        <v>0</v>
      </c>
      <c r="H3799">
        <v>0</v>
      </c>
      <c r="I3799">
        <v>0</v>
      </c>
      <c r="K3799">
        <v>2002</v>
      </c>
      <c r="L3799">
        <v>2004</v>
      </c>
    </row>
    <row r="3800" spans="1:12" x14ac:dyDescent="0.25">
      <c r="A3800">
        <v>32</v>
      </c>
      <c r="B3800">
        <v>12497984</v>
      </c>
      <c r="C3800" t="s">
        <v>1673</v>
      </c>
      <c r="D3800">
        <v>215</v>
      </c>
      <c r="E3800">
        <v>0</v>
      </c>
      <c r="F3800">
        <v>150.5</v>
      </c>
      <c r="G3800">
        <v>0</v>
      </c>
      <c r="H3800">
        <v>0</v>
      </c>
      <c r="I3800">
        <v>0</v>
      </c>
      <c r="K3800">
        <v>2002</v>
      </c>
      <c r="L3800">
        <v>2003</v>
      </c>
    </row>
    <row r="3801" spans="1:12" x14ac:dyDescent="0.25">
      <c r="A3801">
        <v>32</v>
      </c>
      <c r="B3801">
        <v>12497988</v>
      </c>
      <c r="C3801" t="s">
        <v>1503</v>
      </c>
      <c r="D3801">
        <v>280</v>
      </c>
      <c r="E3801">
        <v>0</v>
      </c>
      <c r="F3801">
        <v>210</v>
      </c>
      <c r="G3801">
        <v>0</v>
      </c>
      <c r="H3801">
        <v>284.39999999999998</v>
      </c>
      <c r="I3801">
        <v>0</v>
      </c>
      <c r="K3801">
        <v>1999</v>
      </c>
      <c r="L3801">
        <v>2002</v>
      </c>
    </row>
    <row r="3802" spans="1:12" x14ac:dyDescent="0.25">
      <c r="A3802">
        <v>32</v>
      </c>
      <c r="B3802">
        <v>12497990</v>
      </c>
      <c r="C3802" t="s">
        <v>341</v>
      </c>
      <c r="D3802">
        <v>499</v>
      </c>
      <c r="E3802">
        <v>0</v>
      </c>
      <c r="F3802">
        <v>349.3</v>
      </c>
      <c r="G3802">
        <v>0</v>
      </c>
      <c r="H3802">
        <v>0</v>
      </c>
      <c r="I3802">
        <v>0</v>
      </c>
      <c r="K3802">
        <v>2002</v>
      </c>
      <c r="L3802">
        <v>2002</v>
      </c>
    </row>
    <row r="3803" spans="1:12" x14ac:dyDescent="0.25">
      <c r="A3803">
        <v>32</v>
      </c>
      <c r="B3803">
        <v>12497991</v>
      </c>
      <c r="C3803" t="s">
        <v>1674</v>
      </c>
      <c r="D3803">
        <v>499</v>
      </c>
      <c r="E3803">
        <v>0</v>
      </c>
      <c r="F3803">
        <v>349.3</v>
      </c>
      <c r="G3803">
        <v>0</v>
      </c>
      <c r="H3803">
        <v>0</v>
      </c>
      <c r="I3803">
        <v>0</v>
      </c>
      <c r="K3803">
        <v>2002</v>
      </c>
      <c r="L3803">
        <v>2002</v>
      </c>
    </row>
    <row r="3804" spans="1:12" x14ac:dyDescent="0.25">
      <c r="A3804">
        <v>32</v>
      </c>
      <c r="B3804">
        <v>12497992</v>
      </c>
      <c r="C3804" t="s">
        <v>1281</v>
      </c>
      <c r="D3804">
        <v>73</v>
      </c>
      <c r="E3804">
        <v>0</v>
      </c>
      <c r="F3804">
        <v>51.1</v>
      </c>
      <c r="G3804">
        <v>0</v>
      </c>
      <c r="H3804">
        <v>0</v>
      </c>
      <c r="I3804">
        <v>0</v>
      </c>
      <c r="K3804">
        <v>2002</v>
      </c>
      <c r="L3804">
        <v>2003</v>
      </c>
    </row>
    <row r="3805" spans="1:12" x14ac:dyDescent="0.25">
      <c r="A3805">
        <v>32</v>
      </c>
      <c r="B3805">
        <v>12497993</v>
      </c>
      <c r="C3805" t="s">
        <v>1675</v>
      </c>
      <c r="D3805">
        <v>66</v>
      </c>
      <c r="E3805">
        <v>0</v>
      </c>
      <c r="F3805">
        <v>46.2</v>
      </c>
      <c r="G3805">
        <v>0</v>
      </c>
      <c r="H3805">
        <v>0</v>
      </c>
      <c r="I3805">
        <v>0</v>
      </c>
      <c r="K3805">
        <v>2002</v>
      </c>
      <c r="L3805">
        <v>2003</v>
      </c>
    </row>
    <row r="3806" spans="1:12" x14ac:dyDescent="0.25">
      <c r="A3806">
        <v>32</v>
      </c>
      <c r="B3806">
        <v>12497994</v>
      </c>
      <c r="C3806" t="s">
        <v>1281</v>
      </c>
      <c r="D3806">
        <v>73</v>
      </c>
      <c r="E3806">
        <v>0</v>
      </c>
      <c r="F3806">
        <v>51.1</v>
      </c>
      <c r="G3806">
        <v>0</v>
      </c>
      <c r="H3806">
        <v>0</v>
      </c>
      <c r="I3806">
        <v>0</v>
      </c>
      <c r="K3806">
        <v>2002</v>
      </c>
      <c r="L3806">
        <v>2004</v>
      </c>
    </row>
    <row r="3807" spans="1:12" x14ac:dyDescent="0.25">
      <c r="A3807">
        <v>32</v>
      </c>
      <c r="B3807">
        <v>12497995</v>
      </c>
      <c r="C3807" t="s">
        <v>1675</v>
      </c>
      <c r="D3807">
        <v>73</v>
      </c>
      <c r="E3807">
        <v>0</v>
      </c>
      <c r="F3807">
        <v>51.1</v>
      </c>
      <c r="G3807">
        <v>0</v>
      </c>
      <c r="H3807">
        <v>0</v>
      </c>
      <c r="I3807">
        <v>0</v>
      </c>
      <c r="K3807">
        <v>2002</v>
      </c>
      <c r="L3807">
        <v>2004</v>
      </c>
    </row>
    <row r="3808" spans="1:12" x14ac:dyDescent="0.25">
      <c r="A3808">
        <v>32</v>
      </c>
      <c r="B3808">
        <v>12497996</v>
      </c>
      <c r="C3808" t="s">
        <v>1676</v>
      </c>
      <c r="D3808">
        <v>75</v>
      </c>
      <c r="E3808">
        <v>0</v>
      </c>
      <c r="F3808">
        <v>52.5</v>
      </c>
      <c r="G3808">
        <v>0</v>
      </c>
      <c r="H3808">
        <v>0</v>
      </c>
      <c r="I3808">
        <v>0</v>
      </c>
      <c r="K3808">
        <v>2001</v>
      </c>
      <c r="L3808">
        <v>2006</v>
      </c>
    </row>
    <row r="3809" spans="1:12" x14ac:dyDescent="0.25">
      <c r="A3809">
        <v>32</v>
      </c>
      <c r="B3809">
        <v>12497997</v>
      </c>
      <c r="C3809" t="s">
        <v>1676</v>
      </c>
      <c r="D3809">
        <v>75</v>
      </c>
      <c r="E3809">
        <v>0</v>
      </c>
      <c r="F3809">
        <v>56.25</v>
      </c>
      <c r="G3809">
        <v>0</v>
      </c>
      <c r="H3809">
        <v>0</v>
      </c>
      <c r="I3809">
        <v>0</v>
      </c>
      <c r="K3809">
        <v>2001</v>
      </c>
      <c r="L3809">
        <v>2006</v>
      </c>
    </row>
    <row r="3810" spans="1:12" x14ac:dyDescent="0.25">
      <c r="A3810">
        <v>32</v>
      </c>
      <c r="B3810">
        <v>12497998</v>
      </c>
      <c r="C3810" t="s">
        <v>1676</v>
      </c>
      <c r="D3810">
        <v>72</v>
      </c>
      <c r="E3810">
        <v>0</v>
      </c>
      <c r="F3810">
        <v>50.4</v>
      </c>
      <c r="G3810">
        <v>0</v>
      </c>
      <c r="H3810">
        <v>0</v>
      </c>
      <c r="I3810">
        <v>0</v>
      </c>
      <c r="K3810">
        <v>2001</v>
      </c>
      <c r="L3810">
        <v>2005</v>
      </c>
    </row>
    <row r="3811" spans="1:12" x14ac:dyDescent="0.25">
      <c r="A3811">
        <v>32</v>
      </c>
      <c r="B3811">
        <v>12497999</v>
      </c>
      <c r="C3811" t="s">
        <v>1676</v>
      </c>
      <c r="D3811">
        <v>75</v>
      </c>
      <c r="E3811">
        <v>0</v>
      </c>
      <c r="F3811">
        <v>52.5</v>
      </c>
      <c r="G3811">
        <v>0</v>
      </c>
      <c r="H3811">
        <v>0</v>
      </c>
      <c r="I3811">
        <v>0</v>
      </c>
      <c r="K3811">
        <v>2001</v>
      </c>
      <c r="L3811">
        <v>2006</v>
      </c>
    </row>
    <row r="3812" spans="1:12" x14ac:dyDescent="0.25">
      <c r="A3812">
        <v>32</v>
      </c>
      <c r="B3812">
        <v>12498000</v>
      </c>
      <c r="C3812" t="s">
        <v>1676</v>
      </c>
      <c r="D3812">
        <v>72</v>
      </c>
      <c r="E3812">
        <v>0</v>
      </c>
      <c r="F3812">
        <v>50.4</v>
      </c>
      <c r="G3812">
        <v>0</v>
      </c>
      <c r="H3812">
        <v>0</v>
      </c>
      <c r="I3812">
        <v>0</v>
      </c>
      <c r="K3812">
        <v>2001</v>
      </c>
      <c r="L3812">
        <v>2006</v>
      </c>
    </row>
    <row r="3813" spans="1:12" x14ac:dyDescent="0.25">
      <c r="A3813">
        <v>32</v>
      </c>
      <c r="B3813">
        <v>12498001</v>
      </c>
      <c r="C3813" t="s">
        <v>1676</v>
      </c>
      <c r="D3813">
        <v>75</v>
      </c>
      <c r="E3813">
        <v>0</v>
      </c>
      <c r="F3813">
        <v>52.5</v>
      </c>
      <c r="G3813">
        <v>0</v>
      </c>
      <c r="H3813">
        <v>0</v>
      </c>
      <c r="I3813">
        <v>0</v>
      </c>
      <c r="K3813">
        <v>2001</v>
      </c>
      <c r="L3813">
        <v>2006</v>
      </c>
    </row>
    <row r="3814" spans="1:12" x14ac:dyDescent="0.25">
      <c r="A3814">
        <v>32</v>
      </c>
      <c r="B3814">
        <v>12498002</v>
      </c>
      <c r="C3814" t="s">
        <v>1289</v>
      </c>
      <c r="D3814">
        <v>55</v>
      </c>
      <c r="E3814">
        <v>0</v>
      </c>
      <c r="F3814">
        <v>41.25</v>
      </c>
      <c r="G3814">
        <v>0</v>
      </c>
      <c r="H3814">
        <v>0</v>
      </c>
      <c r="I3814">
        <v>0</v>
      </c>
      <c r="K3814">
        <v>2000</v>
      </c>
      <c r="L3814">
        <v>2007</v>
      </c>
    </row>
    <row r="3815" spans="1:12" x14ac:dyDescent="0.25">
      <c r="A3815">
        <v>32</v>
      </c>
      <c r="B3815">
        <v>12498007</v>
      </c>
      <c r="C3815" t="s">
        <v>1677</v>
      </c>
      <c r="D3815">
        <v>385</v>
      </c>
      <c r="E3815">
        <v>0</v>
      </c>
      <c r="F3815">
        <v>269.5</v>
      </c>
      <c r="G3815">
        <v>0</v>
      </c>
      <c r="H3815">
        <v>0</v>
      </c>
      <c r="I3815">
        <v>0</v>
      </c>
      <c r="K3815">
        <v>2002</v>
      </c>
      <c r="L3815">
        <v>2006</v>
      </c>
    </row>
    <row r="3816" spans="1:12" x14ac:dyDescent="0.25">
      <c r="A3816">
        <v>32</v>
      </c>
      <c r="B3816">
        <v>12498009</v>
      </c>
      <c r="C3816" t="s">
        <v>1678</v>
      </c>
      <c r="D3816">
        <v>160</v>
      </c>
      <c r="E3816">
        <v>0</v>
      </c>
      <c r="F3816">
        <v>112</v>
      </c>
      <c r="G3816">
        <v>0</v>
      </c>
      <c r="H3816">
        <v>0</v>
      </c>
      <c r="I3816">
        <v>0</v>
      </c>
      <c r="K3816">
        <v>2004</v>
      </c>
      <c r="L3816">
        <v>2008</v>
      </c>
    </row>
    <row r="3817" spans="1:12" x14ac:dyDescent="0.25">
      <c r="A3817">
        <v>32</v>
      </c>
      <c r="B3817">
        <v>12498010</v>
      </c>
      <c r="C3817" t="s">
        <v>1656</v>
      </c>
      <c r="D3817">
        <v>79</v>
      </c>
      <c r="E3817">
        <v>0</v>
      </c>
      <c r="F3817">
        <v>55.3</v>
      </c>
      <c r="G3817">
        <v>0</v>
      </c>
      <c r="H3817">
        <v>0</v>
      </c>
      <c r="I3817">
        <v>0</v>
      </c>
      <c r="K3817">
        <v>2005</v>
      </c>
      <c r="L3817">
        <v>2010</v>
      </c>
    </row>
    <row r="3818" spans="1:12" x14ac:dyDescent="0.25">
      <c r="A3818">
        <v>32</v>
      </c>
      <c r="B3818">
        <v>12498015</v>
      </c>
      <c r="C3818" t="s">
        <v>1679</v>
      </c>
      <c r="D3818">
        <v>489</v>
      </c>
      <c r="E3818">
        <v>0</v>
      </c>
      <c r="F3818">
        <v>342.3</v>
      </c>
      <c r="G3818">
        <v>0</v>
      </c>
      <c r="H3818">
        <v>0</v>
      </c>
      <c r="I3818">
        <v>0</v>
      </c>
      <c r="K3818">
        <v>2002</v>
      </c>
      <c r="L3818">
        <v>2003</v>
      </c>
    </row>
    <row r="3819" spans="1:12" x14ac:dyDescent="0.25">
      <c r="A3819">
        <v>32</v>
      </c>
      <c r="B3819">
        <v>12498016</v>
      </c>
      <c r="C3819" t="s">
        <v>1680</v>
      </c>
      <c r="D3819">
        <v>209</v>
      </c>
      <c r="E3819">
        <v>0</v>
      </c>
      <c r="F3819">
        <v>146.30000000000001</v>
      </c>
      <c r="G3819">
        <v>0</v>
      </c>
      <c r="H3819">
        <v>0</v>
      </c>
      <c r="I3819">
        <v>0</v>
      </c>
      <c r="K3819">
        <v>2003</v>
      </c>
      <c r="L3819">
        <v>2004</v>
      </c>
    </row>
    <row r="3820" spans="1:12" x14ac:dyDescent="0.25">
      <c r="A3820">
        <v>32</v>
      </c>
      <c r="B3820">
        <v>12498018</v>
      </c>
      <c r="C3820" t="s">
        <v>545</v>
      </c>
      <c r="D3820">
        <v>193</v>
      </c>
      <c r="E3820">
        <v>0</v>
      </c>
      <c r="F3820">
        <v>135.1</v>
      </c>
      <c r="G3820">
        <v>0</v>
      </c>
      <c r="H3820">
        <v>0</v>
      </c>
      <c r="I3820">
        <v>0</v>
      </c>
      <c r="K3820">
        <v>2002</v>
      </c>
      <c r="L3820">
        <v>2004</v>
      </c>
    </row>
    <row r="3821" spans="1:12" x14ac:dyDescent="0.25">
      <c r="A3821">
        <v>32</v>
      </c>
      <c r="B3821">
        <v>12498019</v>
      </c>
      <c r="C3821" t="s">
        <v>341</v>
      </c>
      <c r="D3821">
        <v>505</v>
      </c>
      <c r="E3821">
        <v>0</v>
      </c>
      <c r="F3821">
        <v>378.75</v>
      </c>
      <c r="G3821">
        <v>0</v>
      </c>
      <c r="H3821">
        <v>0</v>
      </c>
      <c r="I3821">
        <v>0</v>
      </c>
      <c r="K3821">
        <v>2001</v>
      </c>
      <c r="L3821">
        <v>2007</v>
      </c>
    </row>
    <row r="3822" spans="1:12" x14ac:dyDescent="0.25">
      <c r="A3822">
        <v>32</v>
      </c>
      <c r="B3822">
        <v>12498023</v>
      </c>
      <c r="C3822" t="s">
        <v>1681</v>
      </c>
      <c r="D3822">
        <v>1564</v>
      </c>
      <c r="E3822">
        <v>0</v>
      </c>
      <c r="F3822">
        <v>1094.8</v>
      </c>
      <c r="G3822">
        <v>0</v>
      </c>
      <c r="H3822">
        <v>0</v>
      </c>
      <c r="I3822">
        <v>0</v>
      </c>
      <c r="K3822">
        <v>2002</v>
      </c>
      <c r="L3822">
        <v>2002</v>
      </c>
    </row>
    <row r="3823" spans="1:12" x14ac:dyDescent="0.25">
      <c r="A3823">
        <v>32</v>
      </c>
      <c r="B3823">
        <v>12498027</v>
      </c>
      <c r="C3823" t="s">
        <v>1682</v>
      </c>
      <c r="D3823">
        <v>126</v>
      </c>
      <c r="E3823">
        <v>0</v>
      </c>
      <c r="F3823">
        <v>88.2</v>
      </c>
      <c r="G3823">
        <v>0</v>
      </c>
      <c r="H3823">
        <v>0</v>
      </c>
      <c r="I3823">
        <v>0</v>
      </c>
      <c r="K3823">
        <v>2001</v>
      </c>
      <c r="L3823">
        <v>2013</v>
      </c>
    </row>
    <row r="3824" spans="1:12" x14ac:dyDescent="0.25">
      <c r="A3824">
        <v>32</v>
      </c>
      <c r="B3824">
        <v>12498031</v>
      </c>
      <c r="C3824" t="s">
        <v>1683</v>
      </c>
      <c r="D3824">
        <v>178.58</v>
      </c>
      <c r="E3824">
        <v>0</v>
      </c>
      <c r="F3824">
        <v>125</v>
      </c>
      <c r="G3824">
        <v>0</v>
      </c>
      <c r="H3824">
        <v>0</v>
      </c>
      <c r="I3824">
        <v>0</v>
      </c>
      <c r="K3824">
        <v>2002</v>
      </c>
      <c r="L3824">
        <v>2004</v>
      </c>
    </row>
    <row r="3825" spans="1:12" x14ac:dyDescent="0.25">
      <c r="A3825">
        <v>32</v>
      </c>
      <c r="B3825">
        <v>12498034</v>
      </c>
      <c r="C3825" t="s">
        <v>1684</v>
      </c>
      <c r="D3825">
        <v>460</v>
      </c>
      <c r="E3825">
        <v>0</v>
      </c>
      <c r="F3825">
        <v>345</v>
      </c>
      <c r="G3825">
        <v>0</v>
      </c>
      <c r="H3825">
        <v>0</v>
      </c>
      <c r="I3825">
        <v>0</v>
      </c>
      <c r="K3825">
        <v>2004</v>
      </c>
      <c r="L3825">
        <v>2012</v>
      </c>
    </row>
    <row r="3826" spans="1:12" x14ac:dyDescent="0.25">
      <c r="A3826">
        <v>32</v>
      </c>
      <c r="B3826">
        <v>12498035</v>
      </c>
      <c r="C3826" t="s">
        <v>1684</v>
      </c>
      <c r="D3826">
        <v>460</v>
      </c>
      <c r="E3826">
        <v>0</v>
      </c>
      <c r="F3826">
        <v>345</v>
      </c>
      <c r="G3826">
        <v>0</v>
      </c>
      <c r="H3826">
        <v>0</v>
      </c>
      <c r="I3826">
        <v>0</v>
      </c>
      <c r="K3826">
        <v>2004</v>
      </c>
      <c r="L3826">
        <v>2012</v>
      </c>
    </row>
    <row r="3827" spans="1:12" x14ac:dyDescent="0.25">
      <c r="A3827">
        <v>32</v>
      </c>
      <c r="B3827">
        <v>12498036</v>
      </c>
      <c r="C3827" t="s">
        <v>1684</v>
      </c>
      <c r="D3827">
        <v>460</v>
      </c>
      <c r="E3827">
        <v>0</v>
      </c>
      <c r="F3827">
        <v>345</v>
      </c>
      <c r="G3827">
        <v>0</v>
      </c>
      <c r="H3827">
        <v>0</v>
      </c>
      <c r="I3827">
        <v>0</v>
      </c>
      <c r="K3827">
        <v>2004</v>
      </c>
      <c r="L3827">
        <v>2012</v>
      </c>
    </row>
    <row r="3828" spans="1:12" x14ac:dyDescent="0.25">
      <c r="A3828">
        <v>32</v>
      </c>
      <c r="B3828">
        <v>12498037</v>
      </c>
      <c r="C3828" t="s">
        <v>1685</v>
      </c>
      <c r="D3828">
        <v>350</v>
      </c>
      <c r="E3828">
        <v>0</v>
      </c>
      <c r="F3828">
        <v>262.5</v>
      </c>
      <c r="G3828">
        <v>0</v>
      </c>
      <c r="H3828">
        <v>0</v>
      </c>
      <c r="I3828">
        <v>0</v>
      </c>
      <c r="K3828">
        <v>2004</v>
      </c>
      <c r="L3828">
        <v>2012</v>
      </c>
    </row>
    <row r="3829" spans="1:12" x14ac:dyDescent="0.25">
      <c r="A3829">
        <v>32</v>
      </c>
      <c r="B3829">
        <v>12498038</v>
      </c>
      <c r="C3829" t="s">
        <v>1686</v>
      </c>
      <c r="D3829">
        <v>460</v>
      </c>
      <c r="E3829">
        <v>0</v>
      </c>
      <c r="F3829">
        <v>345</v>
      </c>
      <c r="G3829">
        <v>0</v>
      </c>
      <c r="H3829">
        <v>0</v>
      </c>
      <c r="I3829">
        <v>0</v>
      </c>
      <c r="K3829">
        <v>2004</v>
      </c>
      <c r="L3829">
        <v>2012</v>
      </c>
    </row>
    <row r="3830" spans="1:12" x14ac:dyDescent="0.25">
      <c r="A3830">
        <v>32</v>
      </c>
      <c r="B3830">
        <v>12498039</v>
      </c>
      <c r="C3830" t="s">
        <v>1687</v>
      </c>
      <c r="D3830">
        <v>460</v>
      </c>
      <c r="E3830">
        <v>0</v>
      </c>
      <c r="F3830">
        <v>345</v>
      </c>
      <c r="G3830">
        <v>0</v>
      </c>
      <c r="H3830">
        <v>0</v>
      </c>
      <c r="I3830">
        <v>0</v>
      </c>
      <c r="K3830">
        <v>2004</v>
      </c>
      <c r="L3830">
        <v>2012</v>
      </c>
    </row>
    <row r="3831" spans="1:12" x14ac:dyDescent="0.25">
      <c r="A3831">
        <v>32</v>
      </c>
      <c r="B3831">
        <v>12498040</v>
      </c>
      <c r="C3831" t="s">
        <v>1688</v>
      </c>
      <c r="D3831">
        <v>436</v>
      </c>
      <c r="E3831">
        <v>0</v>
      </c>
      <c r="F3831">
        <v>305.2</v>
      </c>
      <c r="G3831">
        <v>0</v>
      </c>
      <c r="H3831">
        <v>0</v>
      </c>
      <c r="I3831">
        <v>0</v>
      </c>
      <c r="K3831">
        <v>2004</v>
      </c>
      <c r="L3831">
        <v>2007</v>
      </c>
    </row>
    <row r="3832" spans="1:12" x14ac:dyDescent="0.25">
      <c r="A3832">
        <v>32</v>
      </c>
      <c r="B3832">
        <v>12498041</v>
      </c>
      <c r="C3832" t="s">
        <v>1689</v>
      </c>
      <c r="D3832">
        <v>450</v>
      </c>
      <c r="E3832">
        <v>0</v>
      </c>
      <c r="F3832">
        <v>315</v>
      </c>
      <c r="G3832">
        <v>0</v>
      </c>
      <c r="H3832">
        <v>0</v>
      </c>
      <c r="I3832">
        <v>0</v>
      </c>
      <c r="K3832">
        <v>2004</v>
      </c>
      <c r="L3832">
        <v>2007</v>
      </c>
    </row>
    <row r="3833" spans="1:12" x14ac:dyDescent="0.25">
      <c r="A3833">
        <v>32</v>
      </c>
      <c r="B3833">
        <v>12498042</v>
      </c>
      <c r="C3833" t="s">
        <v>1690</v>
      </c>
      <c r="D3833">
        <v>482</v>
      </c>
      <c r="E3833">
        <v>0</v>
      </c>
      <c r="F3833">
        <v>337.4</v>
      </c>
      <c r="G3833">
        <v>0</v>
      </c>
      <c r="H3833">
        <v>0</v>
      </c>
      <c r="I3833">
        <v>0</v>
      </c>
      <c r="K3833">
        <v>2004</v>
      </c>
      <c r="L3833">
        <v>2007</v>
      </c>
    </row>
    <row r="3834" spans="1:12" x14ac:dyDescent="0.25">
      <c r="A3834">
        <v>32</v>
      </c>
      <c r="B3834">
        <v>12498048</v>
      </c>
      <c r="C3834" t="s">
        <v>1476</v>
      </c>
      <c r="D3834">
        <v>205</v>
      </c>
      <c r="E3834">
        <v>0</v>
      </c>
      <c r="F3834">
        <v>143.5</v>
      </c>
      <c r="G3834">
        <v>0</v>
      </c>
      <c r="H3834">
        <v>0</v>
      </c>
      <c r="I3834">
        <v>0</v>
      </c>
      <c r="K3834">
        <v>2005</v>
      </c>
      <c r="L3834">
        <v>2005</v>
      </c>
    </row>
    <row r="3835" spans="1:12" x14ac:dyDescent="0.25">
      <c r="A3835">
        <v>32</v>
      </c>
      <c r="B3835">
        <v>12498051</v>
      </c>
      <c r="C3835" t="s">
        <v>1118</v>
      </c>
      <c r="D3835">
        <v>40</v>
      </c>
      <c r="E3835">
        <v>0</v>
      </c>
      <c r="F3835">
        <v>28</v>
      </c>
      <c r="G3835">
        <v>0</v>
      </c>
      <c r="H3835">
        <v>0</v>
      </c>
      <c r="I3835">
        <v>0</v>
      </c>
      <c r="K3835">
        <v>2002</v>
      </c>
      <c r="L3835">
        <v>2004</v>
      </c>
    </row>
    <row r="3836" spans="1:12" x14ac:dyDescent="0.25">
      <c r="A3836">
        <v>32</v>
      </c>
      <c r="B3836">
        <v>12498052</v>
      </c>
      <c r="C3836" t="s">
        <v>1691</v>
      </c>
      <c r="D3836">
        <v>43</v>
      </c>
      <c r="E3836">
        <v>0</v>
      </c>
      <c r="F3836">
        <v>30.1</v>
      </c>
      <c r="G3836">
        <v>0</v>
      </c>
      <c r="H3836">
        <v>0</v>
      </c>
      <c r="I3836">
        <v>0</v>
      </c>
      <c r="K3836">
        <v>2002</v>
      </c>
      <c r="L3836">
        <v>2002</v>
      </c>
    </row>
    <row r="3837" spans="1:12" x14ac:dyDescent="0.25">
      <c r="A3837">
        <v>32</v>
      </c>
      <c r="B3837">
        <v>12498053</v>
      </c>
      <c r="C3837" t="s">
        <v>1289</v>
      </c>
      <c r="D3837">
        <v>43</v>
      </c>
      <c r="E3837">
        <v>0</v>
      </c>
      <c r="F3837">
        <v>30.1</v>
      </c>
      <c r="G3837">
        <v>0</v>
      </c>
      <c r="H3837">
        <v>0</v>
      </c>
      <c r="I3837">
        <v>0</v>
      </c>
      <c r="K3837">
        <v>2002</v>
      </c>
      <c r="L3837">
        <v>2002</v>
      </c>
    </row>
    <row r="3838" spans="1:12" x14ac:dyDescent="0.25">
      <c r="A3838">
        <v>32</v>
      </c>
      <c r="B3838">
        <v>12498054</v>
      </c>
      <c r="C3838" t="s">
        <v>1692</v>
      </c>
      <c r="D3838">
        <v>50</v>
      </c>
      <c r="E3838">
        <v>0</v>
      </c>
      <c r="F3838">
        <v>37.5</v>
      </c>
      <c r="G3838">
        <v>0</v>
      </c>
      <c r="H3838">
        <v>0</v>
      </c>
      <c r="I3838">
        <v>0</v>
      </c>
      <c r="K3838">
        <v>2002</v>
      </c>
      <c r="L3838">
        <v>2002</v>
      </c>
    </row>
    <row r="3839" spans="1:12" x14ac:dyDescent="0.25">
      <c r="A3839">
        <v>32</v>
      </c>
      <c r="B3839">
        <v>12498055</v>
      </c>
      <c r="C3839" t="s">
        <v>1289</v>
      </c>
      <c r="D3839">
        <v>25</v>
      </c>
      <c r="E3839">
        <v>0</v>
      </c>
      <c r="F3839">
        <v>18.75</v>
      </c>
      <c r="G3839">
        <v>0</v>
      </c>
      <c r="H3839">
        <v>0</v>
      </c>
      <c r="I3839">
        <v>0</v>
      </c>
      <c r="K3839">
        <v>2002</v>
      </c>
      <c r="L3839">
        <v>2005</v>
      </c>
    </row>
    <row r="3840" spans="1:12" x14ac:dyDescent="0.25">
      <c r="A3840">
        <v>32</v>
      </c>
      <c r="B3840">
        <v>12498056</v>
      </c>
      <c r="C3840" t="s">
        <v>1693</v>
      </c>
      <c r="D3840">
        <v>50</v>
      </c>
      <c r="E3840">
        <v>0</v>
      </c>
      <c r="F3840">
        <v>37.5</v>
      </c>
      <c r="G3840">
        <v>0</v>
      </c>
      <c r="H3840">
        <v>0</v>
      </c>
      <c r="I3840">
        <v>0</v>
      </c>
      <c r="K3840">
        <v>2003</v>
      </c>
      <c r="L3840">
        <v>2006</v>
      </c>
    </row>
    <row r="3841" spans="1:12" x14ac:dyDescent="0.25">
      <c r="A3841">
        <v>32</v>
      </c>
      <c r="B3841">
        <v>12498057</v>
      </c>
      <c r="C3841" t="s">
        <v>1694</v>
      </c>
      <c r="D3841">
        <v>50</v>
      </c>
      <c r="E3841">
        <v>0</v>
      </c>
      <c r="F3841">
        <v>37.5</v>
      </c>
      <c r="G3841">
        <v>0</v>
      </c>
      <c r="H3841">
        <v>0</v>
      </c>
      <c r="I3841">
        <v>0</v>
      </c>
      <c r="K3841">
        <v>2003</v>
      </c>
      <c r="L3841">
        <v>2008</v>
      </c>
    </row>
    <row r="3842" spans="1:12" x14ac:dyDescent="0.25">
      <c r="A3842">
        <v>32</v>
      </c>
      <c r="B3842">
        <v>12498058</v>
      </c>
      <c r="C3842" t="s">
        <v>1289</v>
      </c>
      <c r="D3842">
        <v>30</v>
      </c>
      <c r="E3842">
        <v>0</v>
      </c>
      <c r="F3842">
        <v>21</v>
      </c>
      <c r="G3842">
        <v>0</v>
      </c>
      <c r="H3842">
        <v>0</v>
      </c>
      <c r="I3842">
        <v>0</v>
      </c>
      <c r="K3842">
        <v>2002</v>
      </c>
      <c r="L3842">
        <v>2005</v>
      </c>
    </row>
    <row r="3843" spans="1:12" x14ac:dyDescent="0.25">
      <c r="A3843">
        <v>32</v>
      </c>
      <c r="B3843">
        <v>12498059</v>
      </c>
      <c r="C3843" t="s">
        <v>1695</v>
      </c>
      <c r="D3843">
        <v>41</v>
      </c>
      <c r="E3843">
        <v>0</v>
      </c>
      <c r="F3843">
        <v>24.6</v>
      </c>
      <c r="G3843">
        <v>0</v>
      </c>
      <c r="H3843">
        <v>0</v>
      </c>
      <c r="I3843">
        <v>0</v>
      </c>
      <c r="K3843">
        <v>2002</v>
      </c>
      <c r="L3843">
        <v>2004</v>
      </c>
    </row>
    <row r="3844" spans="1:12" x14ac:dyDescent="0.25">
      <c r="A3844">
        <v>32</v>
      </c>
      <c r="B3844">
        <v>12498060</v>
      </c>
      <c r="C3844" t="s">
        <v>1203</v>
      </c>
      <c r="D3844">
        <v>55</v>
      </c>
      <c r="E3844">
        <v>0</v>
      </c>
      <c r="F3844">
        <v>41.25</v>
      </c>
      <c r="G3844">
        <v>0</v>
      </c>
      <c r="H3844">
        <v>53.3</v>
      </c>
      <c r="I3844">
        <v>0</v>
      </c>
      <c r="K3844">
        <v>1999</v>
      </c>
      <c r="L3844">
        <v>2007</v>
      </c>
    </row>
    <row r="3845" spans="1:12" x14ac:dyDescent="0.25">
      <c r="A3845">
        <v>32</v>
      </c>
      <c r="B3845">
        <v>12498061</v>
      </c>
      <c r="C3845" t="s">
        <v>1289</v>
      </c>
      <c r="D3845">
        <v>55</v>
      </c>
      <c r="E3845">
        <v>0</v>
      </c>
      <c r="F3845">
        <v>41.25</v>
      </c>
      <c r="G3845">
        <v>0</v>
      </c>
      <c r="H3845">
        <v>53.3</v>
      </c>
      <c r="I3845">
        <v>0</v>
      </c>
      <c r="K3845">
        <v>1999</v>
      </c>
      <c r="L3845">
        <v>2007</v>
      </c>
    </row>
    <row r="3846" spans="1:12" x14ac:dyDescent="0.25">
      <c r="A3846">
        <v>32</v>
      </c>
      <c r="B3846">
        <v>12498064</v>
      </c>
      <c r="C3846" t="s">
        <v>684</v>
      </c>
      <c r="D3846">
        <v>90</v>
      </c>
      <c r="E3846">
        <v>0</v>
      </c>
      <c r="F3846">
        <v>67.5</v>
      </c>
      <c r="G3846">
        <v>0</v>
      </c>
      <c r="H3846">
        <v>91.41</v>
      </c>
      <c r="I3846">
        <v>0</v>
      </c>
      <c r="K3846">
        <v>2002</v>
      </c>
      <c r="L3846">
        <v>2006</v>
      </c>
    </row>
    <row r="3847" spans="1:12" x14ac:dyDescent="0.25">
      <c r="A3847">
        <v>32</v>
      </c>
      <c r="B3847">
        <v>12498067</v>
      </c>
      <c r="C3847" t="s">
        <v>1570</v>
      </c>
      <c r="D3847">
        <v>130</v>
      </c>
      <c r="E3847">
        <v>0</v>
      </c>
      <c r="F3847">
        <v>91</v>
      </c>
      <c r="G3847">
        <v>0</v>
      </c>
      <c r="H3847">
        <v>0</v>
      </c>
      <c r="I3847">
        <v>0</v>
      </c>
      <c r="K3847">
        <v>2002</v>
      </c>
      <c r="L3847">
        <v>2003</v>
      </c>
    </row>
    <row r="3848" spans="1:12" x14ac:dyDescent="0.25">
      <c r="A3848">
        <v>32</v>
      </c>
      <c r="B3848">
        <v>12498068</v>
      </c>
      <c r="C3848" t="s">
        <v>1570</v>
      </c>
      <c r="D3848">
        <v>130</v>
      </c>
      <c r="E3848">
        <v>0</v>
      </c>
      <c r="F3848">
        <v>91</v>
      </c>
      <c r="G3848">
        <v>0</v>
      </c>
      <c r="H3848">
        <v>0</v>
      </c>
      <c r="I3848">
        <v>0</v>
      </c>
      <c r="K3848">
        <v>2002</v>
      </c>
      <c r="L3848">
        <v>2004</v>
      </c>
    </row>
    <row r="3849" spans="1:12" x14ac:dyDescent="0.25">
      <c r="A3849">
        <v>32</v>
      </c>
      <c r="B3849">
        <v>12498069</v>
      </c>
      <c r="C3849" t="s">
        <v>1696</v>
      </c>
      <c r="D3849">
        <v>240</v>
      </c>
      <c r="E3849">
        <v>0</v>
      </c>
      <c r="F3849">
        <v>168</v>
      </c>
      <c r="G3849">
        <v>0</v>
      </c>
      <c r="H3849">
        <v>0</v>
      </c>
      <c r="I3849">
        <v>0</v>
      </c>
      <c r="K3849">
        <v>2002</v>
      </c>
      <c r="L3849">
        <v>2003</v>
      </c>
    </row>
    <row r="3850" spans="1:12" x14ac:dyDescent="0.25">
      <c r="A3850">
        <v>32</v>
      </c>
      <c r="B3850">
        <v>12498071</v>
      </c>
      <c r="C3850" t="s">
        <v>1697</v>
      </c>
      <c r="D3850">
        <v>90</v>
      </c>
      <c r="E3850">
        <v>0</v>
      </c>
      <c r="F3850">
        <v>67.5</v>
      </c>
      <c r="G3850">
        <v>0</v>
      </c>
      <c r="H3850">
        <v>0</v>
      </c>
      <c r="I3850">
        <v>0</v>
      </c>
      <c r="K3850">
        <v>2002</v>
      </c>
      <c r="L3850">
        <v>2006</v>
      </c>
    </row>
    <row r="3851" spans="1:12" x14ac:dyDescent="0.25">
      <c r="A3851">
        <v>32</v>
      </c>
      <c r="B3851">
        <v>12498072</v>
      </c>
      <c r="C3851" t="s">
        <v>1698</v>
      </c>
      <c r="D3851">
        <v>55</v>
      </c>
      <c r="E3851">
        <v>0</v>
      </c>
      <c r="F3851">
        <v>41.25</v>
      </c>
      <c r="G3851">
        <v>0</v>
      </c>
      <c r="H3851">
        <v>0</v>
      </c>
      <c r="I3851">
        <v>0</v>
      </c>
      <c r="K3851">
        <v>2002</v>
      </c>
      <c r="L3851">
        <v>2006</v>
      </c>
    </row>
    <row r="3852" spans="1:12" x14ac:dyDescent="0.25">
      <c r="A3852">
        <v>32</v>
      </c>
      <c r="B3852">
        <v>12498073</v>
      </c>
      <c r="C3852" t="s">
        <v>291</v>
      </c>
      <c r="D3852">
        <v>40</v>
      </c>
      <c r="E3852">
        <v>0</v>
      </c>
      <c r="F3852">
        <v>30</v>
      </c>
      <c r="G3852">
        <v>0</v>
      </c>
      <c r="H3852">
        <v>40.630000000000003</v>
      </c>
      <c r="I3852">
        <v>0</v>
      </c>
      <c r="K3852">
        <v>1982</v>
      </c>
      <c r="L3852">
        <v>2017</v>
      </c>
    </row>
    <row r="3853" spans="1:12" x14ac:dyDescent="0.25">
      <c r="A3853">
        <v>32</v>
      </c>
      <c r="B3853">
        <v>12498074</v>
      </c>
      <c r="C3853" t="s">
        <v>291</v>
      </c>
      <c r="D3853">
        <v>40</v>
      </c>
      <c r="E3853">
        <v>0</v>
      </c>
      <c r="F3853">
        <v>30</v>
      </c>
      <c r="G3853">
        <v>0</v>
      </c>
      <c r="H3853">
        <v>0</v>
      </c>
      <c r="I3853">
        <v>0</v>
      </c>
      <c r="K3853">
        <v>1982</v>
      </c>
      <c r="L3853">
        <v>2011</v>
      </c>
    </row>
    <row r="3854" spans="1:12" x14ac:dyDescent="0.25">
      <c r="A3854">
        <v>32</v>
      </c>
      <c r="B3854">
        <v>12498075</v>
      </c>
      <c r="C3854" t="s">
        <v>1699</v>
      </c>
      <c r="D3854">
        <v>40</v>
      </c>
      <c r="E3854">
        <v>0</v>
      </c>
      <c r="F3854">
        <v>30</v>
      </c>
      <c r="G3854">
        <v>0</v>
      </c>
      <c r="H3854">
        <v>40.630000000000003</v>
      </c>
      <c r="I3854">
        <v>0</v>
      </c>
      <c r="K3854">
        <v>1988</v>
      </c>
      <c r="L3854">
        <v>2017</v>
      </c>
    </row>
    <row r="3855" spans="1:12" x14ac:dyDescent="0.25">
      <c r="A3855">
        <v>32</v>
      </c>
      <c r="B3855">
        <v>12498076</v>
      </c>
      <c r="C3855" t="s">
        <v>1700</v>
      </c>
      <c r="D3855">
        <v>40</v>
      </c>
      <c r="E3855">
        <v>0</v>
      </c>
      <c r="F3855">
        <v>30</v>
      </c>
      <c r="G3855">
        <v>0</v>
      </c>
      <c r="H3855">
        <v>40.630000000000003</v>
      </c>
      <c r="I3855">
        <v>0</v>
      </c>
      <c r="K3855">
        <v>1988</v>
      </c>
      <c r="L3855">
        <v>2017</v>
      </c>
    </row>
    <row r="3856" spans="1:12" x14ac:dyDescent="0.25">
      <c r="A3856">
        <v>32</v>
      </c>
      <c r="B3856">
        <v>12498078</v>
      </c>
      <c r="C3856" t="s">
        <v>291</v>
      </c>
      <c r="D3856">
        <v>40</v>
      </c>
      <c r="E3856">
        <v>0</v>
      </c>
      <c r="F3856">
        <v>30</v>
      </c>
      <c r="G3856">
        <v>0</v>
      </c>
      <c r="H3856">
        <v>40.630000000000003</v>
      </c>
      <c r="I3856">
        <v>0</v>
      </c>
      <c r="K3856">
        <v>1982</v>
      </c>
      <c r="L3856">
        <v>2017</v>
      </c>
    </row>
    <row r="3857" spans="1:12" x14ac:dyDescent="0.25">
      <c r="A3857">
        <v>32</v>
      </c>
      <c r="B3857">
        <v>12498080</v>
      </c>
      <c r="C3857" t="s">
        <v>1701</v>
      </c>
      <c r="D3857">
        <v>355</v>
      </c>
      <c r="E3857">
        <v>0</v>
      </c>
      <c r="F3857">
        <v>266.25</v>
      </c>
      <c r="G3857">
        <v>0</v>
      </c>
      <c r="H3857">
        <v>360.58</v>
      </c>
      <c r="I3857">
        <v>0</v>
      </c>
      <c r="K3857">
        <v>1992</v>
      </c>
      <c r="L3857">
        <v>2016</v>
      </c>
    </row>
    <row r="3858" spans="1:12" x14ac:dyDescent="0.25">
      <c r="A3858">
        <v>32</v>
      </c>
      <c r="B3858">
        <v>12498081</v>
      </c>
      <c r="C3858" t="s">
        <v>291</v>
      </c>
      <c r="D3858">
        <v>355</v>
      </c>
      <c r="E3858">
        <v>0</v>
      </c>
      <c r="F3858">
        <v>266.25</v>
      </c>
      <c r="G3858">
        <v>0</v>
      </c>
      <c r="H3858">
        <v>360.58</v>
      </c>
      <c r="I3858">
        <v>0</v>
      </c>
      <c r="K3858">
        <v>1984</v>
      </c>
      <c r="L3858">
        <v>2011</v>
      </c>
    </row>
    <row r="3859" spans="1:12" x14ac:dyDescent="0.25">
      <c r="A3859">
        <v>32</v>
      </c>
      <c r="B3859">
        <v>12498082</v>
      </c>
      <c r="C3859" t="s">
        <v>1702</v>
      </c>
      <c r="D3859">
        <v>355</v>
      </c>
      <c r="E3859">
        <v>0</v>
      </c>
      <c r="F3859">
        <v>266.25</v>
      </c>
      <c r="G3859">
        <v>0</v>
      </c>
      <c r="H3859">
        <v>360.58</v>
      </c>
      <c r="I3859">
        <v>0</v>
      </c>
      <c r="K3859">
        <v>1988</v>
      </c>
      <c r="L3859">
        <v>2014</v>
      </c>
    </row>
    <row r="3860" spans="1:12" x14ac:dyDescent="0.25">
      <c r="A3860">
        <v>32</v>
      </c>
      <c r="B3860">
        <v>12498083</v>
      </c>
      <c r="C3860" t="s">
        <v>1702</v>
      </c>
      <c r="D3860">
        <v>355</v>
      </c>
      <c r="E3860">
        <v>0</v>
      </c>
      <c r="F3860">
        <v>266.25</v>
      </c>
      <c r="G3860">
        <v>0</v>
      </c>
      <c r="H3860">
        <v>360.58</v>
      </c>
      <c r="I3860">
        <v>0</v>
      </c>
      <c r="K3860">
        <v>1988</v>
      </c>
      <c r="L3860">
        <v>2014</v>
      </c>
    </row>
    <row r="3861" spans="1:12" x14ac:dyDescent="0.25">
      <c r="A3861">
        <v>32</v>
      </c>
      <c r="B3861">
        <v>12498085</v>
      </c>
      <c r="C3861" t="s">
        <v>1703</v>
      </c>
      <c r="D3861">
        <v>355</v>
      </c>
      <c r="E3861">
        <v>0</v>
      </c>
      <c r="F3861">
        <v>266.25</v>
      </c>
      <c r="G3861">
        <v>0</v>
      </c>
      <c r="H3861">
        <v>360.58</v>
      </c>
      <c r="I3861">
        <v>0</v>
      </c>
      <c r="K3861">
        <v>1982</v>
      </c>
      <c r="L3861">
        <v>2016</v>
      </c>
    </row>
    <row r="3862" spans="1:12" x14ac:dyDescent="0.25">
      <c r="A3862">
        <v>32</v>
      </c>
      <c r="B3862">
        <v>12498087</v>
      </c>
      <c r="C3862" t="s">
        <v>766</v>
      </c>
      <c r="D3862">
        <v>430</v>
      </c>
      <c r="E3862">
        <v>0</v>
      </c>
      <c r="F3862">
        <v>322.5</v>
      </c>
      <c r="G3862">
        <v>0</v>
      </c>
      <c r="H3862">
        <v>0</v>
      </c>
      <c r="I3862">
        <v>0</v>
      </c>
      <c r="K3862">
        <v>2003</v>
      </c>
      <c r="L3862">
        <v>2007</v>
      </c>
    </row>
    <row r="3863" spans="1:12" x14ac:dyDescent="0.25">
      <c r="A3863">
        <v>32</v>
      </c>
      <c r="B3863">
        <v>12498088</v>
      </c>
      <c r="C3863" t="s">
        <v>1170</v>
      </c>
      <c r="D3863">
        <v>80</v>
      </c>
      <c r="E3863">
        <v>0</v>
      </c>
      <c r="F3863">
        <v>60</v>
      </c>
      <c r="G3863">
        <v>0</v>
      </c>
      <c r="H3863">
        <v>0</v>
      </c>
      <c r="I3863">
        <v>0</v>
      </c>
      <c r="K3863">
        <v>2001</v>
      </c>
      <c r="L3863">
        <v>2002</v>
      </c>
    </row>
    <row r="3864" spans="1:12" x14ac:dyDescent="0.25">
      <c r="A3864">
        <v>32</v>
      </c>
      <c r="B3864">
        <v>12498104</v>
      </c>
      <c r="C3864" t="s">
        <v>1492</v>
      </c>
      <c r="D3864">
        <v>80</v>
      </c>
      <c r="E3864">
        <v>0</v>
      </c>
      <c r="F3864">
        <v>56</v>
      </c>
      <c r="G3864">
        <v>0</v>
      </c>
      <c r="H3864">
        <v>0</v>
      </c>
      <c r="I3864">
        <v>0</v>
      </c>
      <c r="K3864">
        <v>2003</v>
      </c>
      <c r="L3864">
        <v>2007</v>
      </c>
    </row>
    <row r="3865" spans="1:12" x14ac:dyDescent="0.25">
      <c r="A3865">
        <v>32</v>
      </c>
      <c r="B3865">
        <v>12498105</v>
      </c>
      <c r="C3865" t="s">
        <v>1492</v>
      </c>
      <c r="D3865">
        <v>80</v>
      </c>
      <c r="E3865">
        <v>0</v>
      </c>
      <c r="F3865">
        <v>60</v>
      </c>
      <c r="G3865">
        <v>0</v>
      </c>
      <c r="H3865">
        <v>0</v>
      </c>
      <c r="I3865">
        <v>0</v>
      </c>
      <c r="K3865">
        <v>2003</v>
      </c>
      <c r="L3865">
        <v>2007</v>
      </c>
    </row>
    <row r="3866" spans="1:12" x14ac:dyDescent="0.25">
      <c r="A3866">
        <v>32</v>
      </c>
      <c r="B3866">
        <v>12498107</v>
      </c>
      <c r="C3866" t="s">
        <v>1493</v>
      </c>
      <c r="D3866">
        <v>70</v>
      </c>
      <c r="E3866">
        <v>0</v>
      </c>
      <c r="F3866">
        <v>52.5</v>
      </c>
      <c r="G3866">
        <v>0</v>
      </c>
      <c r="H3866">
        <v>0</v>
      </c>
      <c r="I3866">
        <v>0</v>
      </c>
      <c r="K3866">
        <v>2003</v>
      </c>
      <c r="L3866">
        <v>2007</v>
      </c>
    </row>
    <row r="3867" spans="1:12" x14ac:dyDescent="0.25">
      <c r="A3867">
        <v>32</v>
      </c>
      <c r="B3867">
        <v>12498108</v>
      </c>
      <c r="C3867" t="s">
        <v>1493</v>
      </c>
      <c r="D3867">
        <v>70</v>
      </c>
      <c r="E3867">
        <v>0</v>
      </c>
      <c r="F3867">
        <v>52.5</v>
      </c>
      <c r="G3867">
        <v>0</v>
      </c>
      <c r="H3867">
        <v>0</v>
      </c>
      <c r="I3867">
        <v>0</v>
      </c>
      <c r="K3867">
        <v>2003</v>
      </c>
      <c r="L3867">
        <v>2007</v>
      </c>
    </row>
    <row r="3868" spans="1:12" x14ac:dyDescent="0.25">
      <c r="A3868">
        <v>32</v>
      </c>
      <c r="B3868">
        <v>12498110</v>
      </c>
      <c r="C3868" t="s">
        <v>1704</v>
      </c>
      <c r="D3868">
        <v>46</v>
      </c>
      <c r="E3868">
        <v>0</v>
      </c>
      <c r="F3868">
        <v>32.200000000000003</v>
      </c>
      <c r="G3868">
        <v>0</v>
      </c>
      <c r="H3868">
        <v>0</v>
      </c>
      <c r="I3868">
        <v>0</v>
      </c>
      <c r="K3868">
        <v>2003</v>
      </c>
      <c r="L3868">
        <v>2003</v>
      </c>
    </row>
    <row r="3869" spans="1:12" x14ac:dyDescent="0.25">
      <c r="A3869">
        <v>32</v>
      </c>
      <c r="B3869">
        <v>12498111</v>
      </c>
      <c r="C3869" t="s">
        <v>1493</v>
      </c>
      <c r="D3869">
        <v>60</v>
      </c>
      <c r="E3869">
        <v>0</v>
      </c>
      <c r="F3869">
        <v>45</v>
      </c>
      <c r="G3869">
        <v>0</v>
      </c>
      <c r="H3869">
        <v>0</v>
      </c>
      <c r="I3869">
        <v>0</v>
      </c>
      <c r="K3869">
        <v>2003</v>
      </c>
      <c r="L3869">
        <v>2008</v>
      </c>
    </row>
    <row r="3870" spans="1:12" x14ac:dyDescent="0.25">
      <c r="A3870">
        <v>32</v>
      </c>
      <c r="B3870">
        <v>12498112</v>
      </c>
      <c r="C3870" t="s">
        <v>1705</v>
      </c>
      <c r="D3870">
        <v>75</v>
      </c>
      <c r="E3870">
        <v>0</v>
      </c>
      <c r="F3870">
        <v>52.5</v>
      </c>
      <c r="G3870">
        <v>0</v>
      </c>
      <c r="H3870">
        <v>0</v>
      </c>
      <c r="I3870">
        <v>0</v>
      </c>
      <c r="K3870">
        <v>1987</v>
      </c>
      <c r="L3870">
        <v>1999</v>
      </c>
    </row>
    <row r="3871" spans="1:12" x14ac:dyDescent="0.25">
      <c r="A3871">
        <v>32</v>
      </c>
      <c r="B3871">
        <v>12498113</v>
      </c>
      <c r="C3871" t="s">
        <v>1706</v>
      </c>
      <c r="D3871">
        <v>66</v>
      </c>
      <c r="E3871">
        <v>0</v>
      </c>
      <c r="F3871">
        <v>46.2</v>
      </c>
      <c r="G3871">
        <v>0</v>
      </c>
      <c r="H3871">
        <v>0</v>
      </c>
      <c r="I3871">
        <v>0</v>
      </c>
      <c r="K3871">
        <v>2003</v>
      </c>
      <c r="L3871">
        <v>2003</v>
      </c>
    </row>
    <row r="3872" spans="1:12" x14ac:dyDescent="0.25">
      <c r="A3872">
        <v>32</v>
      </c>
      <c r="B3872">
        <v>12498114</v>
      </c>
      <c r="C3872" t="s">
        <v>1707</v>
      </c>
      <c r="D3872">
        <v>240</v>
      </c>
      <c r="E3872">
        <v>0</v>
      </c>
      <c r="F3872">
        <v>168</v>
      </c>
      <c r="G3872">
        <v>0</v>
      </c>
      <c r="H3872">
        <v>0</v>
      </c>
      <c r="I3872">
        <v>0</v>
      </c>
      <c r="K3872">
        <v>1999</v>
      </c>
      <c r="L3872">
        <v>2006</v>
      </c>
    </row>
    <row r="3873" spans="1:12" x14ac:dyDescent="0.25">
      <c r="A3873">
        <v>32</v>
      </c>
      <c r="B3873">
        <v>12498117</v>
      </c>
      <c r="C3873" t="s">
        <v>1595</v>
      </c>
      <c r="D3873">
        <v>85</v>
      </c>
      <c r="E3873">
        <v>0</v>
      </c>
      <c r="F3873">
        <v>59.5</v>
      </c>
      <c r="G3873">
        <v>0</v>
      </c>
      <c r="H3873">
        <v>0</v>
      </c>
      <c r="I3873">
        <v>0</v>
      </c>
      <c r="K3873">
        <v>2003</v>
      </c>
      <c r="L3873">
        <v>2004</v>
      </c>
    </row>
    <row r="3874" spans="1:12" x14ac:dyDescent="0.25">
      <c r="A3874">
        <v>32</v>
      </c>
      <c r="B3874">
        <v>12498120</v>
      </c>
      <c r="C3874" t="s">
        <v>1374</v>
      </c>
      <c r="D3874">
        <v>290</v>
      </c>
      <c r="E3874">
        <v>0</v>
      </c>
      <c r="F3874">
        <v>203</v>
      </c>
      <c r="G3874">
        <v>0</v>
      </c>
      <c r="H3874">
        <v>0</v>
      </c>
      <c r="I3874">
        <v>0</v>
      </c>
      <c r="K3874">
        <v>1996</v>
      </c>
      <c r="L3874">
        <v>2005</v>
      </c>
    </row>
    <row r="3875" spans="1:12" x14ac:dyDescent="0.25">
      <c r="A3875">
        <v>32</v>
      </c>
      <c r="B3875">
        <v>12498122</v>
      </c>
      <c r="C3875" t="s">
        <v>1708</v>
      </c>
      <c r="D3875">
        <v>295</v>
      </c>
      <c r="E3875">
        <v>0</v>
      </c>
      <c r="F3875">
        <v>206.5</v>
      </c>
      <c r="G3875">
        <v>0</v>
      </c>
      <c r="H3875">
        <v>0</v>
      </c>
      <c r="I3875">
        <v>0</v>
      </c>
      <c r="K3875">
        <v>1999</v>
      </c>
      <c r="L3875">
        <v>2007</v>
      </c>
    </row>
    <row r="3876" spans="1:12" x14ac:dyDescent="0.25">
      <c r="A3876">
        <v>32</v>
      </c>
      <c r="B3876">
        <v>12498123</v>
      </c>
      <c r="C3876" t="s">
        <v>1708</v>
      </c>
      <c r="D3876">
        <v>291</v>
      </c>
      <c r="E3876">
        <v>0</v>
      </c>
      <c r="F3876">
        <v>203.7</v>
      </c>
      <c r="G3876">
        <v>0</v>
      </c>
      <c r="H3876">
        <v>0</v>
      </c>
      <c r="I3876">
        <v>0</v>
      </c>
      <c r="K3876">
        <v>1999</v>
      </c>
      <c r="L3876">
        <v>2007</v>
      </c>
    </row>
    <row r="3877" spans="1:12" x14ac:dyDescent="0.25">
      <c r="A3877">
        <v>32</v>
      </c>
      <c r="B3877">
        <v>12498124</v>
      </c>
      <c r="C3877" t="s">
        <v>1709</v>
      </c>
      <c r="D3877">
        <v>70</v>
      </c>
      <c r="E3877">
        <v>0</v>
      </c>
      <c r="F3877">
        <v>52.5</v>
      </c>
      <c r="G3877">
        <v>0</v>
      </c>
      <c r="H3877">
        <v>0</v>
      </c>
      <c r="I3877">
        <v>0</v>
      </c>
      <c r="K3877">
        <v>2003</v>
      </c>
      <c r="L3877">
        <v>2004</v>
      </c>
    </row>
    <row r="3878" spans="1:12" x14ac:dyDescent="0.25">
      <c r="A3878">
        <v>32</v>
      </c>
      <c r="B3878">
        <v>12498125</v>
      </c>
      <c r="C3878" t="s">
        <v>1710</v>
      </c>
      <c r="D3878">
        <v>45</v>
      </c>
      <c r="E3878">
        <v>0</v>
      </c>
      <c r="F3878">
        <v>31.5</v>
      </c>
      <c r="G3878">
        <v>0</v>
      </c>
      <c r="H3878">
        <v>0</v>
      </c>
      <c r="I3878">
        <v>0</v>
      </c>
      <c r="K3878">
        <v>2003</v>
      </c>
      <c r="L3878">
        <v>2004</v>
      </c>
    </row>
    <row r="3879" spans="1:12" x14ac:dyDescent="0.25">
      <c r="A3879">
        <v>32</v>
      </c>
      <c r="B3879">
        <v>12498126</v>
      </c>
      <c r="C3879" t="s">
        <v>1711</v>
      </c>
      <c r="D3879">
        <v>95</v>
      </c>
      <c r="E3879">
        <v>0</v>
      </c>
      <c r="F3879">
        <v>66.5</v>
      </c>
      <c r="G3879">
        <v>0</v>
      </c>
      <c r="H3879">
        <v>0</v>
      </c>
      <c r="I3879">
        <v>0</v>
      </c>
      <c r="K3879">
        <v>2003</v>
      </c>
      <c r="L3879">
        <v>2004</v>
      </c>
    </row>
    <row r="3880" spans="1:12" x14ac:dyDescent="0.25">
      <c r="A3880">
        <v>32</v>
      </c>
      <c r="B3880">
        <v>12498127</v>
      </c>
      <c r="C3880" t="s">
        <v>1712</v>
      </c>
      <c r="D3880">
        <v>105</v>
      </c>
      <c r="E3880">
        <v>0</v>
      </c>
      <c r="F3880">
        <v>78.75</v>
      </c>
      <c r="G3880">
        <v>0</v>
      </c>
      <c r="H3880">
        <v>0</v>
      </c>
      <c r="I3880">
        <v>0</v>
      </c>
      <c r="K3880">
        <v>2000</v>
      </c>
      <c r="L3880">
        <v>2007</v>
      </c>
    </row>
    <row r="3881" spans="1:12" x14ac:dyDescent="0.25">
      <c r="A3881">
        <v>32</v>
      </c>
      <c r="B3881">
        <v>12498132</v>
      </c>
      <c r="C3881" t="s">
        <v>599</v>
      </c>
      <c r="D3881">
        <v>50</v>
      </c>
      <c r="E3881">
        <v>0</v>
      </c>
      <c r="F3881">
        <v>37.5</v>
      </c>
      <c r="G3881">
        <v>0</v>
      </c>
      <c r="H3881">
        <v>0</v>
      </c>
      <c r="I3881">
        <v>0</v>
      </c>
      <c r="K3881">
        <v>2003</v>
      </c>
      <c r="L3881">
        <v>2008</v>
      </c>
    </row>
    <row r="3882" spans="1:12" x14ac:dyDescent="0.25">
      <c r="A3882">
        <v>32</v>
      </c>
      <c r="B3882">
        <v>12498133</v>
      </c>
      <c r="C3882" t="s">
        <v>312</v>
      </c>
      <c r="D3882">
        <v>70</v>
      </c>
      <c r="E3882">
        <v>0</v>
      </c>
      <c r="F3882">
        <v>52.5</v>
      </c>
      <c r="G3882">
        <v>0</v>
      </c>
      <c r="H3882">
        <v>0</v>
      </c>
      <c r="I3882">
        <v>0</v>
      </c>
      <c r="K3882">
        <v>2003</v>
      </c>
      <c r="L3882">
        <v>2008</v>
      </c>
    </row>
    <row r="3883" spans="1:12" x14ac:dyDescent="0.25">
      <c r="A3883">
        <v>32</v>
      </c>
      <c r="B3883">
        <v>12498134</v>
      </c>
      <c r="C3883" t="s">
        <v>1553</v>
      </c>
      <c r="D3883">
        <v>270</v>
      </c>
      <c r="E3883">
        <v>0</v>
      </c>
      <c r="F3883">
        <v>202.5</v>
      </c>
      <c r="G3883">
        <v>0</v>
      </c>
      <c r="H3883">
        <v>0</v>
      </c>
      <c r="I3883">
        <v>0</v>
      </c>
      <c r="K3883">
        <v>2003</v>
      </c>
      <c r="L3883">
        <v>2004</v>
      </c>
    </row>
    <row r="3884" spans="1:12" x14ac:dyDescent="0.25">
      <c r="A3884">
        <v>32</v>
      </c>
      <c r="B3884">
        <v>12498136</v>
      </c>
      <c r="C3884" t="s">
        <v>1713</v>
      </c>
      <c r="D3884">
        <v>56</v>
      </c>
      <c r="E3884">
        <v>0</v>
      </c>
      <c r="F3884">
        <v>39.200000000000003</v>
      </c>
      <c r="G3884">
        <v>0</v>
      </c>
      <c r="H3884">
        <v>0</v>
      </c>
      <c r="I3884">
        <v>0</v>
      </c>
      <c r="K3884">
        <v>2002</v>
      </c>
      <c r="L3884">
        <v>2004</v>
      </c>
    </row>
    <row r="3885" spans="1:12" x14ac:dyDescent="0.25">
      <c r="A3885">
        <v>32</v>
      </c>
      <c r="B3885">
        <v>12498137</v>
      </c>
      <c r="C3885" t="s">
        <v>1713</v>
      </c>
      <c r="D3885">
        <v>56</v>
      </c>
      <c r="E3885">
        <v>0</v>
      </c>
      <c r="F3885">
        <v>39.200000000000003</v>
      </c>
      <c r="G3885">
        <v>0</v>
      </c>
      <c r="H3885">
        <v>0</v>
      </c>
      <c r="I3885">
        <v>0</v>
      </c>
      <c r="K3885">
        <v>2002</v>
      </c>
      <c r="L3885">
        <v>2004</v>
      </c>
    </row>
    <row r="3886" spans="1:12" x14ac:dyDescent="0.25">
      <c r="A3886">
        <v>32</v>
      </c>
      <c r="B3886">
        <v>12498138</v>
      </c>
      <c r="C3886" t="s">
        <v>1714</v>
      </c>
      <c r="D3886">
        <v>56</v>
      </c>
      <c r="E3886">
        <v>0</v>
      </c>
      <c r="F3886">
        <v>39.200000000000003</v>
      </c>
      <c r="G3886">
        <v>0</v>
      </c>
      <c r="H3886">
        <v>0</v>
      </c>
      <c r="I3886">
        <v>0</v>
      </c>
      <c r="K3886">
        <v>2002</v>
      </c>
      <c r="L3886">
        <v>2004</v>
      </c>
    </row>
    <row r="3887" spans="1:12" x14ac:dyDescent="0.25">
      <c r="A3887">
        <v>32</v>
      </c>
      <c r="B3887">
        <v>12498139</v>
      </c>
      <c r="C3887" t="s">
        <v>1714</v>
      </c>
      <c r="D3887">
        <v>56</v>
      </c>
      <c r="E3887">
        <v>0</v>
      </c>
      <c r="F3887">
        <v>39.200000000000003</v>
      </c>
      <c r="G3887">
        <v>0</v>
      </c>
      <c r="H3887">
        <v>0</v>
      </c>
      <c r="I3887">
        <v>0</v>
      </c>
      <c r="K3887">
        <v>2002</v>
      </c>
      <c r="L3887">
        <v>2004</v>
      </c>
    </row>
    <row r="3888" spans="1:12" x14ac:dyDescent="0.25">
      <c r="A3888">
        <v>32</v>
      </c>
      <c r="B3888">
        <v>12498140</v>
      </c>
      <c r="C3888" t="s">
        <v>1715</v>
      </c>
      <c r="D3888">
        <v>1445</v>
      </c>
      <c r="E3888">
        <v>0</v>
      </c>
      <c r="F3888">
        <v>1083.75</v>
      </c>
      <c r="G3888">
        <v>0</v>
      </c>
      <c r="H3888">
        <v>0</v>
      </c>
      <c r="I3888">
        <v>0</v>
      </c>
      <c r="K3888">
        <v>2000</v>
      </c>
      <c r="L3888">
        <v>2003</v>
      </c>
    </row>
    <row r="3889" spans="1:12" x14ac:dyDescent="0.25">
      <c r="A3889">
        <v>32</v>
      </c>
      <c r="B3889">
        <v>12498141</v>
      </c>
      <c r="C3889" t="s">
        <v>1716</v>
      </c>
      <c r="D3889">
        <v>1435</v>
      </c>
      <c r="E3889">
        <v>0</v>
      </c>
      <c r="F3889">
        <v>1004.5</v>
      </c>
      <c r="G3889">
        <v>0</v>
      </c>
      <c r="H3889">
        <v>0</v>
      </c>
      <c r="I3889">
        <v>0</v>
      </c>
      <c r="K3889">
        <v>2000</v>
      </c>
      <c r="L3889">
        <v>2003</v>
      </c>
    </row>
    <row r="3890" spans="1:12" x14ac:dyDescent="0.25">
      <c r="A3890">
        <v>32</v>
      </c>
      <c r="B3890">
        <v>12498142</v>
      </c>
      <c r="C3890" t="s">
        <v>1717</v>
      </c>
      <c r="D3890">
        <v>1415</v>
      </c>
      <c r="E3890">
        <v>0</v>
      </c>
      <c r="F3890">
        <v>990.5</v>
      </c>
      <c r="G3890">
        <v>0</v>
      </c>
      <c r="H3890">
        <v>0</v>
      </c>
      <c r="I3890">
        <v>0</v>
      </c>
      <c r="K3890">
        <v>2000</v>
      </c>
      <c r="L3890">
        <v>2003</v>
      </c>
    </row>
    <row r="3891" spans="1:12" x14ac:dyDescent="0.25">
      <c r="A3891">
        <v>32</v>
      </c>
      <c r="B3891">
        <v>12498143</v>
      </c>
      <c r="C3891" t="s">
        <v>1718</v>
      </c>
      <c r="D3891">
        <v>1415</v>
      </c>
      <c r="E3891">
        <v>0</v>
      </c>
      <c r="F3891">
        <v>990.5</v>
      </c>
      <c r="G3891">
        <v>0</v>
      </c>
      <c r="H3891">
        <v>0</v>
      </c>
      <c r="I3891">
        <v>0</v>
      </c>
      <c r="K3891">
        <v>2000</v>
      </c>
      <c r="L3891">
        <v>2003</v>
      </c>
    </row>
    <row r="3892" spans="1:12" x14ac:dyDescent="0.25">
      <c r="A3892">
        <v>32</v>
      </c>
      <c r="B3892">
        <v>12498145</v>
      </c>
      <c r="C3892" t="s">
        <v>1719</v>
      </c>
      <c r="D3892">
        <v>199</v>
      </c>
      <c r="E3892">
        <v>0</v>
      </c>
      <c r="F3892">
        <v>139.30000000000001</v>
      </c>
      <c r="G3892">
        <v>0</v>
      </c>
      <c r="H3892">
        <v>0</v>
      </c>
      <c r="I3892">
        <v>0</v>
      </c>
      <c r="K3892">
        <v>2002</v>
      </c>
      <c r="L3892">
        <v>2003</v>
      </c>
    </row>
    <row r="3893" spans="1:12" x14ac:dyDescent="0.25">
      <c r="A3893">
        <v>32</v>
      </c>
      <c r="B3893">
        <v>12498149</v>
      </c>
      <c r="C3893" t="s">
        <v>1640</v>
      </c>
      <c r="D3893">
        <v>489</v>
      </c>
      <c r="E3893">
        <v>0</v>
      </c>
      <c r="F3893">
        <v>342.3</v>
      </c>
      <c r="G3893">
        <v>0</v>
      </c>
      <c r="H3893">
        <v>0</v>
      </c>
      <c r="I3893">
        <v>0</v>
      </c>
      <c r="K3893">
        <v>2002</v>
      </c>
      <c r="L3893">
        <v>2003</v>
      </c>
    </row>
    <row r="3894" spans="1:12" x14ac:dyDescent="0.25">
      <c r="A3894">
        <v>32</v>
      </c>
      <c r="B3894">
        <v>12498151</v>
      </c>
      <c r="C3894" t="s">
        <v>1519</v>
      </c>
      <c r="D3894">
        <v>0</v>
      </c>
      <c r="E3894">
        <v>0</v>
      </c>
      <c r="F3894">
        <v>450</v>
      </c>
      <c r="G3894">
        <v>0</v>
      </c>
      <c r="H3894">
        <v>0</v>
      </c>
      <c r="I3894">
        <v>0</v>
      </c>
      <c r="K3894">
        <v>2000</v>
      </c>
      <c r="L3894">
        <v>2002</v>
      </c>
    </row>
    <row r="3895" spans="1:12" x14ac:dyDescent="0.25">
      <c r="A3895">
        <v>32</v>
      </c>
      <c r="B3895">
        <v>12498152</v>
      </c>
      <c r="C3895" t="s">
        <v>1553</v>
      </c>
      <c r="D3895">
        <v>125</v>
      </c>
      <c r="E3895">
        <v>0</v>
      </c>
      <c r="F3895">
        <v>87.5</v>
      </c>
      <c r="G3895">
        <v>0</v>
      </c>
      <c r="H3895">
        <v>0</v>
      </c>
      <c r="I3895">
        <v>0</v>
      </c>
      <c r="K3895">
        <v>2003</v>
      </c>
      <c r="L3895">
        <v>2003</v>
      </c>
    </row>
    <row r="3896" spans="1:12" x14ac:dyDescent="0.25">
      <c r="A3896">
        <v>32</v>
      </c>
      <c r="B3896">
        <v>12498153</v>
      </c>
      <c r="C3896" t="s">
        <v>1720</v>
      </c>
      <c r="D3896">
        <v>130</v>
      </c>
      <c r="E3896">
        <v>0</v>
      </c>
      <c r="F3896">
        <v>91</v>
      </c>
      <c r="G3896">
        <v>0</v>
      </c>
      <c r="H3896">
        <v>0</v>
      </c>
      <c r="I3896">
        <v>0</v>
      </c>
      <c r="K3896">
        <v>2003</v>
      </c>
      <c r="L3896">
        <v>2003</v>
      </c>
    </row>
    <row r="3897" spans="1:12" x14ac:dyDescent="0.25">
      <c r="A3897">
        <v>32</v>
      </c>
      <c r="B3897">
        <v>12498155</v>
      </c>
      <c r="C3897" t="s">
        <v>1493</v>
      </c>
      <c r="D3897">
        <v>43</v>
      </c>
      <c r="E3897">
        <v>0</v>
      </c>
      <c r="F3897">
        <v>30.1</v>
      </c>
      <c r="G3897">
        <v>0</v>
      </c>
      <c r="H3897">
        <v>0</v>
      </c>
      <c r="I3897">
        <v>0</v>
      </c>
      <c r="K3897">
        <v>2003</v>
      </c>
      <c r="L3897">
        <v>2006</v>
      </c>
    </row>
    <row r="3898" spans="1:12" x14ac:dyDescent="0.25">
      <c r="A3898">
        <v>32</v>
      </c>
      <c r="B3898">
        <v>12498157</v>
      </c>
      <c r="C3898" t="s">
        <v>1721</v>
      </c>
      <c r="D3898">
        <v>560</v>
      </c>
      <c r="E3898">
        <v>0</v>
      </c>
      <c r="F3898">
        <v>420</v>
      </c>
      <c r="G3898">
        <v>0</v>
      </c>
      <c r="H3898">
        <v>0</v>
      </c>
      <c r="I3898">
        <v>0</v>
      </c>
      <c r="K3898">
        <v>2003</v>
      </c>
      <c r="L3898">
        <v>2010</v>
      </c>
    </row>
    <row r="3899" spans="1:12" x14ac:dyDescent="0.25">
      <c r="A3899">
        <v>32</v>
      </c>
      <c r="B3899">
        <v>12498158</v>
      </c>
      <c r="C3899" t="s">
        <v>1722</v>
      </c>
      <c r="D3899">
        <v>93</v>
      </c>
      <c r="E3899">
        <v>0</v>
      </c>
      <c r="F3899">
        <v>65.099999999999994</v>
      </c>
      <c r="G3899">
        <v>0</v>
      </c>
      <c r="H3899">
        <v>0</v>
      </c>
      <c r="I3899">
        <v>0</v>
      </c>
      <c r="K3899">
        <v>2002</v>
      </c>
      <c r="L3899">
        <v>2006</v>
      </c>
    </row>
    <row r="3900" spans="1:12" x14ac:dyDescent="0.25">
      <c r="A3900">
        <v>32</v>
      </c>
      <c r="B3900">
        <v>12498219</v>
      </c>
      <c r="C3900" t="s">
        <v>1723</v>
      </c>
      <c r="D3900">
        <v>55</v>
      </c>
      <c r="E3900">
        <v>0</v>
      </c>
      <c r="F3900">
        <v>38.5</v>
      </c>
      <c r="G3900">
        <v>0</v>
      </c>
      <c r="H3900">
        <v>0</v>
      </c>
      <c r="I3900">
        <v>0</v>
      </c>
      <c r="K3900">
        <v>2003</v>
      </c>
      <c r="L3900">
        <v>2007</v>
      </c>
    </row>
    <row r="3901" spans="1:12" x14ac:dyDescent="0.25">
      <c r="A3901">
        <v>32</v>
      </c>
      <c r="B3901">
        <v>12498261</v>
      </c>
      <c r="C3901" t="s">
        <v>250</v>
      </c>
      <c r="D3901">
        <v>57</v>
      </c>
      <c r="E3901">
        <v>0</v>
      </c>
      <c r="F3901">
        <v>39.9</v>
      </c>
      <c r="G3901">
        <v>0</v>
      </c>
      <c r="H3901">
        <v>0</v>
      </c>
      <c r="I3901">
        <v>0</v>
      </c>
      <c r="K3901">
        <v>2003</v>
      </c>
      <c r="L3901">
        <v>2007</v>
      </c>
    </row>
    <row r="3902" spans="1:12" x14ac:dyDescent="0.25">
      <c r="A3902">
        <v>32</v>
      </c>
      <c r="B3902">
        <v>12498262</v>
      </c>
      <c r="C3902" t="s">
        <v>1552</v>
      </c>
      <c r="D3902">
        <v>55</v>
      </c>
      <c r="E3902">
        <v>0</v>
      </c>
      <c r="F3902">
        <v>41.25</v>
      </c>
      <c r="G3902">
        <v>0</v>
      </c>
      <c r="H3902">
        <v>55.86</v>
      </c>
      <c r="I3902">
        <v>0</v>
      </c>
      <c r="K3902">
        <v>2002</v>
      </c>
      <c r="L3902">
        <v>2009</v>
      </c>
    </row>
    <row r="3903" spans="1:12" x14ac:dyDescent="0.25">
      <c r="A3903">
        <v>32</v>
      </c>
      <c r="B3903">
        <v>12498264</v>
      </c>
      <c r="C3903" t="s">
        <v>1724</v>
      </c>
      <c r="D3903">
        <v>353.55</v>
      </c>
      <c r="E3903">
        <v>0</v>
      </c>
      <c r="F3903">
        <v>247.49</v>
      </c>
      <c r="G3903">
        <v>0</v>
      </c>
      <c r="H3903">
        <v>0</v>
      </c>
      <c r="I3903">
        <v>0</v>
      </c>
      <c r="K3903">
        <v>1999</v>
      </c>
      <c r="L3903">
        <v>2004</v>
      </c>
    </row>
    <row r="3904" spans="1:12" x14ac:dyDescent="0.25">
      <c r="A3904">
        <v>32</v>
      </c>
      <c r="B3904">
        <v>12498266</v>
      </c>
      <c r="C3904" t="s">
        <v>1725</v>
      </c>
      <c r="D3904">
        <v>95</v>
      </c>
      <c r="E3904">
        <v>0</v>
      </c>
      <c r="F3904">
        <v>66.5</v>
      </c>
      <c r="G3904">
        <v>0</v>
      </c>
      <c r="H3904">
        <v>0</v>
      </c>
      <c r="I3904">
        <v>0</v>
      </c>
      <c r="K3904">
        <v>2003</v>
      </c>
      <c r="L3904">
        <v>2008</v>
      </c>
    </row>
    <row r="3905" spans="1:12" x14ac:dyDescent="0.25">
      <c r="A3905">
        <v>32</v>
      </c>
      <c r="B3905">
        <v>12498267</v>
      </c>
      <c r="C3905" t="s">
        <v>1726</v>
      </c>
      <c r="D3905">
        <v>65</v>
      </c>
      <c r="E3905">
        <v>0</v>
      </c>
      <c r="F3905">
        <v>45.5</v>
      </c>
      <c r="G3905">
        <v>0</v>
      </c>
      <c r="H3905">
        <v>0</v>
      </c>
      <c r="I3905">
        <v>0</v>
      </c>
      <c r="K3905">
        <v>2003</v>
      </c>
      <c r="L3905">
        <v>2008</v>
      </c>
    </row>
    <row r="3906" spans="1:12" x14ac:dyDescent="0.25">
      <c r="A3906">
        <v>32</v>
      </c>
      <c r="B3906">
        <v>12498268</v>
      </c>
      <c r="C3906" t="s">
        <v>1534</v>
      </c>
      <c r="D3906">
        <v>862</v>
      </c>
      <c r="E3906">
        <v>0</v>
      </c>
      <c r="F3906">
        <v>603.4</v>
      </c>
      <c r="G3906">
        <v>0</v>
      </c>
      <c r="H3906">
        <v>0</v>
      </c>
      <c r="I3906">
        <v>0</v>
      </c>
      <c r="K3906">
        <v>1994</v>
      </c>
      <c r="L3906">
        <v>2003</v>
      </c>
    </row>
    <row r="3907" spans="1:12" x14ac:dyDescent="0.25">
      <c r="A3907">
        <v>32</v>
      </c>
      <c r="B3907">
        <v>12498269</v>
      </c>
      <c r="C3907" t="s">
        <v>1534</v>
      </c>
      <c r="D3907">
        <v>792</v>
      </c>
      <c r="E3907">
        <v>0</v>
      </c>
      <c r="F3907">
        <v>554.4</v>
      </c>
      <c r="G3907">
        <v>0</v>
      </c>
      <c r="H3907">
        <v>0</v>
      </c>
      <c r="I3907">
        <v>0</v>
      </c>
      <c r="K3907">
        <v>1994</v>
      </c>
      <c r="L3907">
        <v>2003</v>
      </c>
    </row>
    <row r="3908" spans="1:12" x14ac:dyDescent="0.25">
      <c r="A3908">
        <v>32</v>
      </c>
      <c r="B3908">
        <v>12498271</v>
      </c>
      <c r="C3908" t="s">
        <v>1727</v>
      </c>
      <c r="D3908">
        <v>88</v>
      </c>
      <c r="E3908">
        <v>0</v>
      </c>
      <c r="F3908">
        <v>61.6</v>
      </c>
      <c r="G3908">
        <v>0</v>
      </c>
      <c r="H3908">
        <v>0</v>
      </c>
      <c r="I3908">
        <v>0</v>
      </c>
      <c r="K3908">
        <v>1997</v>
      </c>
      <c r="L3908">
        <v>2005</v>
      </c>
    </row>
    <row r="3909" spans="1:12" x14ac:dyDescent="0.25">
      <c r="A3909">
        <v>32</v>
      </c>
      <c r="B3909">
        <v>12498272</v>
      </c>
      <c r="C3909" t="s">
        <v>1728</v>
      </c>
      <c r="D3909">
        <v>45</v>
      </c>
      <c r="E3909">
        <v>0</v>
      </c>
      <c r="F3909">
        <v>31.5</v>
      </c>
      <c r="G3909">
        <v>0</v>
      </c>
      <c r="H3909">
        <v>0</v>
      </c>
      <c r="I3909">
        <v>0</v>
      </c>
      <c r="K3909">
        <v>1997</v>
      </c>
      <c r="L3909">
        <v>2005</v>
      </c>
    </row>
    <row r="3910" spans="1:12" x14ac:dyDescent="0.25">
      <c r="A3910">
        <v>32</v>
      </c>
      <c r="B3910">
        <v>12498273</v>
      </c>
      <c r="C3910" t="s">
        <v>777</v>
      </c>
      <c r="D3910">
        <v>21.5</v>
      </c>
      <c r="E3910">
        <v>0</v>
      </c>
      <c r="F3910">
        <v>15.05</v>
      </c>
      <c r="G3910">
        <v>0</v>
      </c>
      <c r="H3910">
        <v>0</v>
      </c>
      <c r="I3910">
        <v>0</v>
      </c>
      <c r="K3910">
        <v>2002</v>
      </c>
      <c r="L3910">
        <v>2003</v>
      </c>
    </row>
    <row r="3911" spans="1:12" x14ac:dyDescent="0.25">
      <c r="A3911">
        <v>32</v>
      </c>
      <c r="B3911">
        <v>12498274</v>
      </c>
      <c r="C3911" t="s">
        <v>777</v>
      </c>
      <c r="D3911">
        <v>50</v>
      </c>
      <c r="E3911">
        <v>0</v>
      </c>
      <c r="F3911">
        <v>35</v>
      </c>
      <c r="G3911">
        <v>0</v>
      </c>
      <c r="H3911">
        <v>0</v>
      </c>
      <c r="I3911">
        <v>0</v>
      </c>
      <c r="K3911">
        <v>2002</v>
      </c>
      <c r="L3911">
        <v>2004</v>
      </c>
    </row>
    <row r="3912" spans="1:12" x14ac:dyDescent="0.25">
      <c r="A3912">
        <v>32</v>
      </c>
      <c r="B3912">
        <v>12498275</v>
      </c>
      <c r="C3912" t="s">
        <v>1729</v>
      </c>
      <c r="D3912">
        <v>88</v>
      </c>
      <c r="E3912">
        <v>0</v>
      </c>
      <c r="F3912">
        <v>61.6</v>
      </c>
      <c r="G3912">
        <v>0</v>
      </c>
      <c r="H3912">
        <v>0</v>
      </c>
      <c r="I3912">
        <v>0</v>
      </c>
      <c r="K3912">
        <v>2002</v>
      </c>
      <c r="L3912">
        <v>2003</v>
      </c>
    </row>
    <row r="3913" spans="1:12" x14ac:dyDescent="0.25">
      <c r="A3913">
        <v>32</v>
      </c>
      <c r="B3913">
        <v>12498278</v>
      </c>
      <c r="C3913" t="s">
        <v>1730</v>
      </c>
      <c r="D3913">
        <v>300</v>
      </c>
      <c r="E3913">
        <v>0</v>
      </c>
      <c r="F3913">
        <v>210</v>
      </c>
      <c r="G3913">
        <v>0</v>
      </c>
      <c r="H3913">
        <v>0</v>
      </c>
      <c r="I3913">
        <v>0</v>
      </c>
      <c r="K3913">
        <v>2003</v>
      </c>
      <c r="L3913">
        <v>2004</v>
      </c>
    </row>
    <row r="3914" spans="1:12" x14ac:dyDescent="0.25">
      <c r="A3914">
        <v>32</v>
      </c>
      <c r="B3914">
        <v>12498279</v>
      </c>
      <c r="C3914" t="s">
        <v>1730</v>
      </c>
      <c r="D3914">
        <v>300</v>
      </c>
      <c r="E3914">
        <v>0</v>
      </c>
      <c r="F3914">
        <v>210</v>
      </c>
      <c r="G3914">
        <v>0</v>
      </c>
      <c r="H3914">
        <v>0</v>
      </c>
      <c r="I3914">
        <v>0</v>
      </c>
      <c r="K3914">
        <v>2003</v>
      </c>
      <c r="L3914">
        <v>2004</v>
      </c>
    </row>
    <row r="3915" spans="1:12" x14ac:dyDescent="0.25">
      <c r="A3915">
        <v>32</v>
      </c>
      <c r="B3915">
        <v>12498280</v>
      </c>
      <c r="C3915" t="s">
        <v>1731</v>
      </c>
      <c r="D3915">
        <v>419</v>
      </c>
      <c r="E3915">
        <v>0</v>
      </c>
      <c r="F3915">
        <v>293</v>
      </c>
      <c r="G3915">
        <v>0</v>
      </c>
      <c r="H3915">
        <v>0</v>
      </c>
      <c r="I3915">
        <v>0</v>
      </c>
      <c r="K3915">
        <v>2003</v>
      </c>
      <c r="L3915">
        <v>2003</v>
      </c>
    </row>
    <row r="3916" spans="1:12" x14ac:dyDescent="0.25">
      <c r="A3916">
        <v>32</v>
      </c>
      <c r="B3916">
        <v>12498281</v>
      </c>
      <c r="C3916" t="s">
        <v>1732</v>
      </c>
      <c r="D3916">
        <v>443</v>
      </c>
      <c r="E3916">
        <v>0</v>
      </c>
      <c r="F3916">
        <v>310</v>
      </c>
      <c r="G3916">
        <v>0</v>
      </c>
      <c r="H3916">
        <v>0</v>
      </c>
      <c r="I3916">
        <v>0</v>
      </c>
      <c r="K3916">
        <v>2003</v>
      </c>
      <c r="L3916">
        <v>2003</v>
      </c>
    </row>
    <row r="3917" spans="1:12" x14ac:dyDescent="0.25">
      <c r="A3917">
        <v>32</v>
      </c>
      <c r="B3917">
        <v>12498282</v>
      </c>
      <c r="C3917" t="s">
        <v>293</v>
      </c>
      <c r="D3917">
        <v>56</v>
      </c>
      <c r="E3917">
        <v>0</v>
      </c>
      <c r="F3917">
        <v>39.200000000000003</v>
      </c>
      <c r="G3917">
        <v>0</v>
      </c>
      <c r="H3917">
        <v>0</v>
      </c>
      <c r="I3917">
        <v>0</v>
      </c>
      <c r="K3917">
        <v>2004</v>
      </c>
      <c r="L3917">
        <v>2004</v>
      </c>
    </row>
    <row r="3918" spans="1:12" x14ac:dyDescent="0.25">
      <c r="A3918">
        <v>32</v>
      </c>
      <c r="B3918">
        <v>12498283</v>
      </c>
      <c r="C3918" t="s">
        <v>1733</v>
      </c>
      <c r="D3918">
        <v>220</v>
      </c>
      <c r="E3918">
        <v>0</v>
      </c>
      <c r="F3918">
        <v>165</v>
      </c>
      <c r="G3918">
        <v>0</v>
      </c>
      <c r="H3918">
        <v>0</v>
      </c>
      <c r="I3918">
        <v>0</v>
      </c>
      <c r="K3918">
        <v>2004</v>
      </c>
      <c r="L3918">
        <v>2007</v>
      </c>
    </row>
    <row r="3919" spans="1:12" x14ac:dyDescent="0.25">
      <c r="A3919">
        <v>32</v>
      </c>
      <c r="B3919">
        <v>12498284</v>
      </c>
      <c r="C3919" t="s">
        <v>1734</v>
      </c>
      <c r="D3919">
        <v>47</v>
      </c>
      <c r="E3919">
        <v>0</v>
      </c>
      <c r="F3919">
        <v>32.9</v>
      </c>
      <c r="G3919">
        <v>0</v>
      </c>
      <c r="H3919">
        <v>0</v>
      </c>
      <c r="I3919">
        <v>0</v>
      </c>
      <c r="K3919">
        <v>2000</v>
      </c>
      <c r="L3919">
        <v>2007</v>
      </c>
    </row>
    <row r="3920" spans="1:12" x14ac:dyDescent="0.25">
      <c r="A3920">
        <v>32</v>
      </c>
      <c r="B3920">
        <v>12498286</v>
      </c>
      <c r="C3920" t="s">
        <v>1735</v>
      </c>
      <c r="D3920">
        <v>88</v>
      </c>
      <c r="E3920">
        <v>0</v>
      </c>
      <c r="F3920">
        <v>61.6</v>
      </c>
      <c r="G3920">
        <v>0</v>
      </c>
      <c r="H3920">
        <v>0</v>
      </c>
      <c r="I3920">
        <v>0</v>
      </c>
      <c r="K3920">
        <v>2002</v>
      </c>
      <c r="L3920">
        <v>2003</v>
      </c>
    </row>
    <row r="3921" spans="1:12" x14ac:dyDescent="0.25">
      <c r="A3921">
        <v>32</v>
      </c>
      <c r="B3921">
        <v>12498290</v>
      </c>
      <c r="C3921" t="s">
        <v>1736</v>
      </c>
      <c r="D3921">
        <v>55</v>
      </c>
      <c r="E3921">
        <v>0</v>
      </c>
      <c r="F3921">
        <v>38.5</v>
      </c>
      <c r="G3921">
        <v>0</v>
      </c>
      <c r="H3921">
        <v>0</v>
      </c>
      <c r="I3921">
        <v>0</v>
      </c>
      <c r="K3921">
        <v>2003</v>
      </c>
      <c r="L3921">
        <v>2009</v>
      </c>
    </row>
    <row r="3922" spans="1:12" x14ac:dyDescent="0.25">
      <c r="A3922">
        <v>32</v>
      </c>
      <c r="B3922">
        <v>12498291</v>
      </c>
      <c r="C3922" t="s">
        <v>1655</v>
      </c>
      <c r="D3922">
        <v>25</v>
      </c>
      <c r="E3922">
        <v>0</v>
      </c>
      <c r="F3922">
        <v>17.5</v>
      </c>
      <c r="G3922">
        <v>0</v>
      </c>
      <c r="H3922">
        <v>0</v>
      </c>
      <c r="I3922">
        <v>0</v>
      </c>
      <c r="K3922">
        <v>2003</v>
      </c>
      <c r="L3922">
        <v>2009</v>
      </c>
    </row>
    <row r="3923" spans="1:12" x14ac:dyDescent="0.25">
      <c r="A3923">
        <v>32</v>
      </c>
      <c r="B3923">
        <v>12498292</v>
      </c>
      <c r="C3923" t="s">
        <v>1737</v>
      </c>
      <c r="D3923">
        <v>44</v>
      </c>
      <c r="E3923">
        <v>0</v>
      </c>
      <c r="F3923">
        <v>30.8</v>
      </c>
      <c r="G3923">
        <v>0</v>
      </c>
      <c r="H3923">
        <v>0</v>
      </c>
      <c r="I3923">
        <v>0</v>
      </c>
      <c r="K3923">
        <v>2003</v>
      </c>
      <c r="L3923">
        <v>2010</v>
      </c>
    </row>
    <row r="3924" spans="1:12" x14ac:dyDescent="0.25">
      <c r="A3924">
        <v>32</v>
      </c>
      <c r="B3924">
        <v>12498293</v>
      </c>
      <c r="C3924" t="s">
        <v>1738</v>
      </c>
      <c r="D3924">
        <v>44</v>
      </c>
      <c r="E3924">
        <v>0</v>
      </c>
      <c r="F3924">
        <v>30.8</v>
      </c>
      <c r="G3924">
        <v>0</v>
      </c>
      <c r="H3924">
        <v>0</v>
      </c>
      <c r="I3924">
        <v>0</v>
      </c>
      <c r="K3924">
        <v>2003</v>
      </c>
      <c r="L3924">
        <v>2011</v>
      </c>
    </row>
    <row r="3925" spans="1:12" x14ac:dyDescent="0.25">
      <c r="A3925">
        <v>32</v>
      </c>
      <c r="B3925">
        <v>12498298</v>
      </c>
      <c r="C3925" t="s">
        <v>341</v>
      </c>
      <c r="D3925">
        <v>622</v>
      </c>
      <c r="E3925">
        <v>0</v>
      </c>
      <c r="F3925">
        <v>435.4</v>
      </c>
      <c r="G3925">
        <v>0</v>
      </c>
      <c r="H3925">
        <v>0</v>
      </c>
      <c r="I3925">
        <v>0</v>
      </c>
      <c r="K3925">
        <v>2003</v>
      </c>
      <c r="L3925">
        <v>2004</v>
      </c>
    </row>
    <row r="3926" spans="1:12" x14ac:dyDescent="0.25">
      <c r="A3926">
        <v>32</v>
      </c>
      <c r="B3926">
        <v>12498301</v>
      </c>
      <c r="C3926" t="s">
        <v>1670</v>
      </c>
      <c r="D3926">
        <v>280</v>
      </c>
      <c r="E3926">
        <v>0</v>
      </c>
      <c r="F3926">
        <v>210</v>
      </c>
      <c r="G3926">
        <v>0</v>
      </c>
      <c r="H3926">
        <v>284.39999999999998</v>
      </c>
      <c r="I3926">
        <v>0</v>
      </c>
      <c r="K3926">
        <v>2003</v>
      </c>
      <c r="L3926">
        <v>2007</v>
      </c>
    </row>
    <row r="3927" spans="1:12" x14ac:dyDescent="0.25">
      <c r="A3927">
        <v>32</v>
      </c>
      <c r="B3927">
        <v>12498304</v>
      </c>
      <c r="C3927" t="s">
        <v>1739</v>
      </c>
      <c r="D3927">
        <v>275</v>
      </c>
      <c r="E3927">
        <v>0</v>
      </c>
      <c r="F3927">
        <v>192.5</v>
      </c>
      <c r="G3927">
        <v>0</v>
      </c>
      <c r="H3927">
        <v>0</v>
      </c>
      <c r="I3927">
        <v>0</v>
      </c>
      <c r="K3927">
        <v>1999</v>
      </c>
      <c r="L3927">
        <v>2005</v>
      </c>
    </row>
    <row r="3928" spans="1:12" x14ac:dyDescent="0.25">
      <c r="A3928">
        <v>32</v>
      </c>
      <c r="B3928">
        <v>12498305</v>
      </c>
      <c r="C3928" t="s">
        <v>1740</v>
      </c>
      <c r="D3928">
        <v>53</v>
      </c>
      <c r="E3928">
        <v>0</v>
      </c>
      <c r="F3928">
        <v>37.1</v>
      </c>
      <c r="G3928">
        <v>0</v>
      </c>
      <c r="H3928">
        <v>0</v>
      </c>
      <c r="I3928">
        <v>0</v>
      </c>
      <c r="K3928">
        <v>1999</v>
      </c>
      <c r="L3928">
        <v>2004</v>
      </c>
    </row>
    <row r="3929" spans="1:12" x14ac:dyDescent="0.25">
      <c r="A3929">
        <v>32</v>
      </c>
      <c r="B3929">
        <v>12498306</v>
      </c>
      <c r="C3929" t="s">
        <v>1741</v>
      </c>
      <c r="D3929">
        <v>50</v>
      </c>
      <c r="E3929">
        <v>0</v>
      </c>
      <c r="F3929">
        <v>37.5</v>
      </c>
      <c r="G3929">
        <v>0</v>
      </c>
      <c r="H3929">
        <v>0</v>
      </c>
      <c r="I3929">
        <v>0</v>
      </c>
      <c r="K3929">
        <v>2002</v>
      </c>
      <c r="L3929">
        <v>2011</v>
      </c>
    </row>
    <row r="3930" spans="1:12" x14ac:dyDescent="0.25">
      <c r="A3930">
        <v>32</v>
      </c>
      <c r="B3930">
        <v>12498307</v>
      </c>
      <c r="C3930" t="s">
        <v>1742</v>
      </c>
      <c r="D3930">
        <v>105</v>
      </c>
      <c r="E3930">
        <v>0</v>
      </c>
      <c r="F3930">
        <v>78.75</v>
      </c>
      <c r="G3930">
        <v>0</v>
      </c>
      <c r="H3930">
        <v>106.65</v>
      </c>
      <c r="I3930">
        <v>0</v>
      </c>
      <c r="K3930">
        <v>2003</v>
      </c>
      <c r="L3930">
        <v>2017</v>
      </c>
    </row>
    <row r="3931" spans="1:12" x14ac:dyDescent="0.25">
      <c r="A3931">
        <v>32</v>
      </c>
      <c r="B3931">
        <v>12498308</v>
      </c>
      <c r="C3931" t="s">
        <v>1743</v>
      </c>
      <c r="D3931">
        <v>88</v>
      </c>
      <c r="E3931">
        <v>0</v>
      </c>
      <c r="F3931">
        <v>61.6</v>
      </c>
      <c r="G3931">
        <v>0</v>
      </c>
      <c r="H3931">
        <v>0</v>
      </c>
      <c r="I3931">
        <v>0</v>
      </c>
      <c r="K3931">
        <v>2003</v>
      </c>
      <c r="L3931">
        <v>2003</v>
      </c>
    </row>
    <row r="3932" spans="1:12" x14ac:dyDescent="0.25">
      <c r="A3932">
        <v>32</v>
      </c>
      <c r="B3932">
        <v>12498309</v>
      </c>
      <c r="C3932" t="s">
        <v>1744</v>
      </c>
      <c r="D3932">
        <v>48</v>
      </c>
      <c r="E3932">
        <v>0</v>
      </c>
      <c r="F3932">
        <v>33.6</v>
      </c>
      <c r="G3932">
        <v>0</v>
      </c>
      <c r="H3932">
        <v>0</v>
      </c>
      <c r="I3932">
        <v>0</v>
      </c>
      <c r="K3932">
        <v>2003</v>
      </c>
      <c r="L3932">
        <v>2003</v>
      </c>
    </row>
    <row r="3933" spans="1:12" x14ac:dyDescent="0.25">
      <c r="A3933">
        <v>32</v>
      </c>
      <c r="B3933">
        <v>12498310</v>
      </c>
      <c r="C3933" t="s">
        <v>1745</v>
      </c>
      <c r="D3933">
        <v>45</v>
      </c>
      <c r="E3933">
        <v>0</v>
      </c>
      <c r="F3933">
        <v>33.75</v>
      </c>
      <c r="G3933">
        <v>0</v>
      </c>
      <c r="H3933">
        <v>0</v>
      </c>
      <c r="I3933">
        <v>0</v>
      </c>
      <c r="K3933">
        <v>2003</v>
      </c>
      <c r="L3933">
        <v>2005</v>
      </c>
    </row>
    <row r="3934" spans="1:12" x14ac:dyDescent="0.25">
      <c r="A3934">
        <v>32</v>
      </c>
      <c r="B3934">
        <v>12498311</v>
      </c>
      <c r="C3934" t="s">
        <v>1746</v>
      </c>
      <c r="D3934">
        <v>15840</v>
      </c>
      <c r="E3934">
        <v>0</v>
      </c>
      <c r="F3934">
        <v>11880</v>
      </c>
      <c r="G3934">
        <v>0</v>
      </c>
      <c r="H3934">
        <v>0</v>
      </c>
      <c r="I3934">
        <v>0</v>
      </c>
      <c r="K3934">
        <v>2003</v>
      </c>
      <c r="L3934">
        <v>2016</v>
      </c>
    </row>
    <row r="3935" spans="1:12" x14ac:dyDescent="0.25">
      <c r="A3935">
        <v>32</v>
      </c>
      <c r="B3935">
        <v>12498312</v>
      </c>
      <c r="C3935" t="s">
        <v>1747</v>
      </c>
      <c r="D3935">
        <v>4240</v>
      </c>
      <c r="E3935">
        <v>0</v>
      </c>
      <c r="F3935">
        <v>3180</v>
      </c>
      <c r="G3935">
        <v>0</v>
      </c>
      <c r="H3935">
        <v>0</v>
      </c>
      <c r="I3935">
        <v>0</v>
      </c>
      <c r="K3935">
        <v>2003</v>
      </c>
      <c r="L3935">
        <v>2017</v>
      </c>
    </row>
    <row r="3936" spans="1:12" x14ac:dyDescent="0.25">
      <c r="A3936">
        <v>32</v>
      </c>
      <c r="B3936">
        <v>12498313</v>
      </c>
      <c r="C3936" t="s">
        <v>1748</v>
      </c>
      <c r="D3936">
        <v>4757.1400000000003</v>
      </c>
      <c r="E3936">
        <v>0</v>
      </c>
      <c r="F3936">
        <v>3300</v>
      </c>
      <c r="G3936">
        <v>0</v>
      </c>
      <c r="H3936">
        <v>0</v>
      </c>
      <c r="I3936">
        <v>0</v>
      </c>
      <c r="K3936">
        <v>2003</v>
      </c>
      <c r="L3936">
        <v>2009</v>
      </c>
    </row>
    <row r="3937" spans="1:12" x14ac:dyDescent="0.25">
      <c r="A3937">
        <v>32</v>
      </c>
      <c r="B3937">
        <v>12498314</v>
      </c>
      <c r="C3937" t="s">
        <v>1749</v>
      </c>
      <c r="D3937">
        <v>2928.57</v>
      </c>
      <c r="E3937">
        <v>0</v>
      </c>
      <c r="F3937">
        <v>2050</v>
      </c>
      <c r="G3937">
        <v>0</v>
      </c>
      <c r="H3937">
        <v>0</v>
      </c>
      <c r="I3937">
        <v>0</v>
      </c>
      <c r="K3937">
        <v>2003</v>
      </c>
      <c r="L3937">
        <v>2009</v>
      </c>
    </row>
    <row r="3938" spans="1:12" x14ac:dyDescent="0.25">
      <c r="A3938">
        <v>32</v>
      </c>
      <c r="B3938">
        <v>12498321</v>
      </c>
      <c r="C3938" t="s">
        <v>1750</v>
      </c>
      <c r="D3938">
        <v>37</v>
      </c>
      <c r="E3938">
        <v>0</v>
      </c>
      <c r="F3938">
        <v>25.9</v>
      </c>
      <c r="G3938">
        <v>0</v>
      </c>
      <c r="H3938">
        <v>0</v>
      </c>
      <c r="I3938">
        <v>0</v>
      </c>
      <c r="K3938">
        <v>2002</v>
      </c>
      <c r="L3938">
        <v>2009</v>
      </c>
    </row>
    <row r="3939" spans="1:12" x14ac:dyDescent="0.25">
      <c r="A3939">
        <v>32</v>
      </c>
      <c r="B3939">
        <v>12498324</v>
      </c>
      <c r="C3939" t="s">
        <v>1751</v>
      </c>
      <c r="D3939">
        <v>37</v>
      </c>
      <c r="E3939">
        <v>0</v>
      </c>
      <c r="F3939">
        <v>25.9</v>
      </c>
      <c r="G3939">
        <v>0</v>
      </c>
      <c r="H3939">
        <v>0</v>
      </c>
      <c r="I3939">
        <v>0</v>
      </c>
      <c r="K3939">
        <v>2002</v>
      </c>
      <c r="L3939">
        <v>2009</v>
      </c>
    </row>
    <row r="3940" spans="1:12" x14ac:dyDescent="0.25">
      <c r="A3940">
        <v>32</v>
      </c>
      <c r="B3940">
        <v>12498327</v>
      </c>
      <c r="C3940" t="s">
        <v>1441</v>
      </c>
      <c r="D3940">
        <v>100</v>
      </c>
      <c r="E3940">
        <v>0</v>
      </c>
      <c r="F3940">
        <v>75</v>
      </c>
      <c r="G3940">
        <v>0</v>
      </c>
      <c r="H3940">
        <v>0</v>
      </c>
      <c r="I3940">
        <v>0</v>
      </c>
      <c r="K3940">
        <v>2001</v>
      </c>
      <c r="L3940">
        <v>2007</v>
      </c>
    </row>
    <row r="3941" spans="1:12" x14ac:dyDescent="0.25">
      <c r="A3941">
        <v>32</v>
      </c>
      <c r="B3941">
        <v>12498329</v>
      </c>
      <c r="C3941" t="s">
        <v>1752</v>
      </c>
      <c r="D3941">
        <v>90</v>
      </c>
      <c r="E3941">
        <v>0</v>
      </c>
      <c r="F3941">
        <v>63</v>
      </c>
      <c r="G3941">
        <v>0</v>
      </c>
      <c r="H3941">
        <v>0</v>
      </c>
      <c r="I3941">
        <v>0</v>
      </c>
      <c r="K3941">
        <v>2003</v>
      </c>
      <c r="L3941">
        <v>2010</v>
      </c>
    </row>
    <row r="3942" spans="1:12" x14ac:dyDescent="0.25">
      <c r="A3942">
        <v>32</v>
      </c>
      <c r="B3942">
        <v>12498330</v>
      </c>
      <c r="C3942" t="s">
        <v>1753</v>
      </c>
      <c r="D3942">
        <v>168</v>
      </c>
      <c r="E3942">
        <v>0</v>
      </c>
      <c r="F3942">
        <v>117.6</v>
      </c>
      <c r="G3942">
        <v>0</v>
      </c>
      <c r="H3942">
        <v>0</v>
      </c>
      <c r="I3942">
        <v>0</v>
      </c>
      <c r="K3942">
        <v>2003</v>
      </c>
      <c r="L3942">
        <v>2010</v>
      </c>
    </row>
    <row r="3943" spans="1:12" x14ac:dyDescent="0.25">
      <c r="A3943">
        <v>32</v>
      </c>
      <c r="B3943">
        <v>12498331</v>
      </c>
      <c r="C3943" t="s">
        <v>641</v>
      </c>
      <c r="D3943">
        <v>70</v>
      </c>
      <c r="E3943">
        <v>0</v>
      </c>
      <c r="F3943">
        <v>52.5</v>
      </c>
      <c r="G3943">
        <v>0</v>
      </c>
      <c r="H3943">
        <v>0</v>
      </c>
      <c r="I3943">
        <v>0</v>
      </c>
      <c r="K3943">
        <v>2003</v>
      </c>
      <c r="L3943">
        <v>2005</v>
      </c>
    </row>
    <row r="3944" spans="1:12" x14ac:dyDescent="0.25">
      <c r="A3944">
        <v>32</v>
      </c>
      <c r="B3944">
        <v>12498333</v>
      </c>
      <c r="C3944" t="s">
        <v>1754</v>
      </c>
      <c r="D3944">
        <v>605</v>
      </c>
      <c r="E3944">
        <v>0</v>
      </c>
      <c r="F3944">
        <v>453.75</v>
      </c>
      <c r="G3944">
        <v>0</v>
      </c>
      <c r="H3944">
        <v>0</v>
      </c>
      <c r="I3944">
        <v>0</v>
      </c>
      <c r="K3944">
        <v>2002</v>
      </c>
      <c r="L3944">
        <v>2006</v>
      </c>
    </row>
    <row r="3945" spans="1:12" x14ac:dyDescent="0.25">
      <c r="A3945">
        <v>32</v>
      </c>
      <c r="B3945">
        <v>12498337</v>
      </c>
      <c r="C3945" t="s">
        <v>1755</v>
      </c>
      <c r="D3945">
        <v>164</v>
      </c>
      <c r="E3945">
        <v>0</v>
      </c>
      <c r="F3945">
        <v>114.8</v>
      </c>
      <c r="G3945">
        <v>0</v>
      </c>
      <c r="H3945">
        <v>0</v>
      </c>
      <c r="I3945">
        <v>0</v>
      </c>
      <c r="K3945">
        <v>2002</v>
      </c>
      <c r="L3945">
        <v>2003</v>
      </c>
    </row>
    <row r="3946" spans="1:12" x14ac:dyDescent="0.25">
      <c r="A3946">
        <v>32</v>
      </c>
      <c r="B3946">
        <v>12498338</v>
      </c>
      <c r="C3946" t="s">
        <v>1756</v>
      </c>
      <c r="D3946">
        <v>164</v>
      </c>
      <c r="E3946">
        <v>0</v>
      </c>
      <c r="F3946">
        <v>114.8</v>
      </c>
      <c r="G3946">
        <v>0</v>
      </c>
      <c r="H3946">
        <v>0</v>
      </c>
      <c r="I3946">
        <v>0</v>
      </c>
      <c r="K3946">
        <v>2002</v>
      </c>
      <c r="L3946">
        <v>2005</v>
      </c>
    </row>
    <row r="3947" spans="1:12" x14ac:dyDescent="0.25">
      <c r="A3947">
        <v>32</v>
      </c>
      <c r="B3947">
        <v>12498339</v>
      </c>
      <c r="C3947" t="s">
        <v>1757</v>
      </c>
      <c r="D3947">
        <v>107</v>
      </c>
      <c r="E3947">
        <v>0</v>
      </c>
      <c r="F3947">
        <v>74.900000000000006</v>
      </c>
      <c r="G3947">
        <v>0</v>
      </c>
      <c r="H3947">
        <v>0</v>
      </c>
      <c r="I3947">
        <v>0</v>
      </c>
      <c r="K3947">
        <v>2003</v>
      </c>
      <c r="L3947">
        <v>2005</v>
      </c>
    </row>
    <row r="3948" spans="1:12" x14ac:dyDescent="0.25">
      <c r="A3948">
        <v>32</v>
      </c>
      <c r="B3948">
        <v>12498342</v>
      </c>
      <c r="C3948" t="s">
        <v>1203</v>
      </c>
      <c r="D3948">
        <v>55</v>
      </c>
      <c r="E3948">
        <v>0</v>
      </c>
      <c r="F3948">
        <v>41.25</v>
      </c>
      <c r="G3948">
        <v>0</v>
      </c>
      <c r="H3948">
        <v>53.3</v>
      </c>
      <c r="I3948">
        <v>0</v>
      </c>
      <c r="K3948">
        <v>1999</v>
      </c>
      <c r="L3948">
        <v>2007</v>
      </c>
    </row>
    <row r="3949" spans="1:12" x14ac:dyDescent="0.25">
      <c r="A3949">
        <v>32</v>
      </c>
      <c r="B3949">
        <v>12498343</v>
      </c>
      <c r="C3949" t="s">
        <v>1289</v>
      </c>
      <c r="D3949">
        <v>55</v>
      </c>
      <c r="E3949">
        <v>0</v>
      </c>
      <c r="F3949">
        <v>41.25</v>
      </c>
      <c r="G3949">
        <v>0</v>
      </c>
      <c r="H3949">
        <v>53.3</v>
      </c>
      <c r="I3949">
        <v>0</v>
      </c>
      <c r="K3949">
        <v>1999</v>
      </c>
      <c r="L3949">
        <v>2007</v>
      </c>
    </row>
    <row r="3950" spans="1:12" x14ac:dyDescent="0.25">
      <c r="A3950">
        <v>32</v>
      </c>
      <c r="B3950">
        <v>12498344</v>
      </c>
      <c r="C3950" t="s">
        <v>1441</v>
      </c>
      <c r="D3950">
        <v>100</v>
      </c>
      <c r="E3950">
        <v>0</v>
      </c>
      <c r="F3950">
        <v>70</v>
      </c>
      <c r="G3950">
        <v>0</v>
      </c>
      <c r="H3950">
        <v>0</v>
      </c>
      <c r="I3950">
        <v>0</v>
      </c>
      <c r="K3950">
        <v>2001</v>
      </c>
      <c r="L3950">
        <v>2007</v>
      </c>
    </row>
    <row r="3951" spans="1:12" x14ac:dyDescent="0.25">
      <c r="A3951">
        <v>32</v>
      </c>
      <c r="B3951">
        <v>12498345</v>
      </c>
      <c r="C3951" t="s">
        <v>1758</v>
      </c>
      <c r="D3951">
        <v>28</v>
      </c>
      <c r="E3951">
        <v>0</v>
      </c>
      <c r="F3951">
        <v>19.600000000000001</v>
      </c>
      <c r="G3951">
        <v>0</v>
      </c>
      <c r="H3951">
        <v>0</v>
      </c>
      <c r="I3951">
        <v>0</v>
      </c>
      <c r="K3951">
        <v>2000</v>
      </c>
      <c r="L3951">
        <v>2005</v>
      </c>
    </row>
    <row r="3952" spans="1:12" x14ac:dyDescent="0.25">
      <c r="A3952">
        <v>32</v>
      </c>
      <c r="B3952">
        <v>12498346</v>
      </c>
      <c r="C3952" t="s">
        <v>1759</v>
      </c>
      <c r="D3952">
        <v>30</v>
      </c>
      <c r="E3952">
        <v>0</v>
      </c>
      <c r="F3952">
        <v>22.5</v>
      </c>
      <c r="G3952">
        <v>0</v>
      </c>
      <c r="H3952">
        <v>0</v>
      </c>
      <c r="I3952">
        <v>0</v>
      </c>
      <c r="K3952">
        <v>2000</v>
      </c>
      <c r="L3952">
        <v>2005</v>
      </c>
    </row>
    <row r="3953" spans="1:12" x14ac:dyDescent="0.25">
      <c r="A3953">
        <v>32</v>
      </c>
      <c r="B3953">
        <v>12498349</v>
      </c>
      <c r="C3953" t="s">
        <v>1203</v>
      </c>
      <c r="D3953">
        <v>50</v>
      </c>
      <c r="E3953">
        <v>0</v>
      </c>
      <c r="F3953">
        <v>37.5</v>
      </c>
      <c r="G3953">
        <v>0</v>
      </c>
      <c r="H3953">
        <v>0</v>
      </c>
      <c r="I3953">
        <v>0</v>
      </c>
      <c r="K3953">
        <v>2003</v>
      </c>
      <c r="L3953">
        <v>2006</v>
      </c>
    </row>
    <row r="3954" spans="1:12" x14ac:dyDescent="0.25">
      <c r="A3954">
        <v>32</v>
      </c>
      <c r="B3954">
        <v>12498350</v>
      </c>
      <c r="C3954" t="s">
        <v>1760</v>
      </c>
      <c r="D3954">
        <v>50</v>
      </c>
      <c r="E3954">
        <v>0</v>
      </c>
      <c r="F3954">
        <v>37.5</v>
      </c>
      <c r="G3954">
        <v>0</v>
      </c>
      <c r="H3954">
        <v>0</v>
      </c>
      <c r="I3954">
        <v>0</v>
      </c>
      <c r="K3954">
        <v>2003</v>
      </c>
      <c r="L3954">
        <v>2006</v>
      </c>
    </row>
    <row r="3955" spans="1:12" x14ac:dyDescent="0.25">
      <c r="A3955">
        <v>32</v>
      </c>
      <c r="B3955">
        <v>12498351</v>
      </c>
      <c r="C3955" t="s">
        <v>1761</v>
      </c>
      <c r="D3955">
        <v>180</v>
      </c>
      <c r="E3955">
        <v>0</v>
      </c>
      <c r="F3955">
        <v>135</v>
      </c>
      <c r="G3955">
        <v>0</v>
      </c>
      <c r="H3955">
        <v>0</v>
      </c>
      <c r="I3955">
        <v>0</v>
      </c>
      <c r="K3955">
        <v>2003</v>
      </c>
      <c r="L3955">
        <v>2007</v>
      </c>
    </row>
    <row r="3956" spans="1:12" x14ac:dyDescent="0.25">
      <c r="A3956">
        <v>32</v>
      </c>
      <c r="B3956">
        <v>12498352</v>
      </c>
      <c r="C3956" t="s">
        <v>1761</v>
      </c>
      <c r="D3956">
        <v>155</v>
      </c>
      <c r="E3956">
        <v>0</v>
      </c>
      <c r="F3956">
        <v>108.5</v>
      </c>
      <c r="G3956">
        <v>0</v>
      </c>
      <c r="H3956">
        <v>0</v>
      </c>
      <c r="I3956">
        <v>0</v>
      </c>
      <c r="K3956">
        <v>2003</v>
      </c>
      <c r="L3956">
        <v>2005</v>
      </c>
    </row>
    <row r="3957" spans="1:12" x14ac:dyDescent="0.25">
      <c r="A3957">
        <v>32</v>
      </c>
      <c r="B3957">
        <v>12498356</v>
      </c>
      <c r="C3957" t="s">
        <v>1547</v>
      </c>
      <c r="D3957">
        <v>265</v>
      </c>
      <c r="E3957">
        <v>0</v>
      </c>
      <c r="F3957">
        <v>185.5</v>
      </c>
      <c r="G3957">
        <v>0</v>
      </c>
      <c r="H3957">
        <v>0</v>
      </c>
      <c r="I3957">
        <v>0</v>
      </c>
      <c r="K3957">
        <v>2002</v>
      </c>
      <c r="L3957">
        <v>2003</v>
      </c>
    </row>
    <row r="3958" spans="1:12" x14ac:dyDescent="0.25">
      <c r="A3958">
        <v>32</v>
      </c>
      <c r="B3958">
        <v>12498357</v>
      </c>
      <c r="C3958" t="s">
        <v>1547</v>
      </c>
      <c r="D3958">
        <v>329</v>
      </c>
      <c r="E3958">
        <v>0</v>
      </c>
      <c r="F3958">
        <v>218.98</v>
      </c>
      <c r="G3958">
        <v>0</v>
      </c>
      <c r="H3958">
        <v>0</v>
      </c>
      <c r="I3958">
        <v>0</v>
      </c>
      <c r="K3958">
        <v>2002</v>
      </c>
      <c r="L3958">
        <v>2003</v>
      </c>
    </row>
    <row r="3959" spans="1:12" x14ac:dyDescent="0.25">
      <c r="A3959">
        <v>32</v>
      </c>
      <c r="B3959">
        <v>12498389</v>
      </c>
      <c r="C3959" t="s">
        <v>1762</v>
      </c>
      <c r="D3959">
        <v>133</v>
      </c>
      <c r="E3959">
        <v>0</v>
      </c>
      <c r="F3959">
        <v>93.1</v>
      </c>
      <c r="G3959">
        <v>0</v>
      </c>
      <c r="H3959">
        <v>0</v>
      </c>
      <c r="I3959">
        <v>0</v>
      </c>
      <c r="K3959">
        <v>2003</v>
      </c>
      <c r="L3959">
        <v>2004</v>
      </c>
    </row>
    <row r="3960" spans="1:12" x14ac:dyDescent="0.25">
      <c r="A3960">
        <v>32</v>
      </c>
      <c r="B3960">
        <v>12498392</v>
      </c>
      <c r="C3960" t="s">
        <v>1763</v>
      </c>
      <c r="D3960">
        <v>85</v>
      </c>
      <c r="E3960">
        <v>0</v>
      </c>
      <c r="F3960">
        <v>63.75</v>
      </c>
      <c r="G3960">
        <v>0</v>
      </c>
      <c r="H3960">
        <v>86.34</v>
      </c>
      <c r="I3960">
        <v>0</v>
      </c>
      <c r="K3960">
        <v>2004</v>
      </c>
      <c r="L3960">
        <v>2012</v>
      </c>
    </row>
    <row r="3961" spans="1:12" x14ac:dyDescent="0.25">
      <c r="A3961">
        <v>32</v>
      </c>
      <c r="B3961">
        <v>12498393</v>
      </c>
      <c r="C3961" t="s">
        <v>1764</v>
      </c>
      <c r="D3961">
        <v>305</v>
      </c>
      <c r="E3961">
        <v>0</v>
      </c>
      <c r="F3961">
        <v>228.75</v>
      </c>
      <c r="G3961">
        <v>0</v>
      </c>
      <c r="H3961">
        <v>0</v>
      </c>
      <c r="I3961">
        <v>0</v>
      </c>
      <c r="K3961">
        <v>2004</v>
      </c>
      <c r="L3961">
        <v>2011</v>
      </c>
    </row>
    <row r="3962" spans="1:12" x14ac:dyDescent="0.25">
      <c r="A3962">
        <v>32</v>
      </c>
      <c r="B3962">
        <v>12498394</v>
      </c>
      <c r="C3962" t="s">
        <v>1765</v>
      </c>
      <c r="D3962">
        <v>363</v>
      </c>
      <c r="E3962">
        <v>0</v>
      </c>
      <c r="F3962">
        <v>217.8</v>
      </c>
      <c r="G3962">
        <v>0</v>
      </c>
      <c r="H3962">
        <v>0</v>
      </c>
      <c r="I3962">
        <v>0</v>
      </c>
      <c r="K3962">
        <v>2003</v>
      </c>
      <c r="L3962">
        <v>2015</v>
      </c>
    </row>
    <row r="3963" spans="1:12" x14ac:dyDescent="0.25">
      <c r="A3963">
        <v>32</v>
      </c>
      <c r="B3963">
        <v>12498395</v>
      </c>
      <c r="C3963" t="s">
        <v>1766</v>
      </c>
      <c r="D3963">
        <v>285</v>
      </c>
      <c r="E3963">
        <v>0</v>
      </c>
      <c r="F3963">
        <v>199.5</v>
      </c>
      <c r="G3963">
        <v>0</v>
      </c>
      <c r="H3963">
        <v>0</v>
      </c>
      <c r="I3963">
        <v>0</v>
      </c>
      <c r="K3963">
        <v>2004</v>
      </c>
      <c r="L3963">
        <v>2007</v>
      </c>
    </row>
    <row r="3964" spans="1:12" x14ac:dyDescent="0.25">
      <c r="A3964">
        <v>32</v>
      </c>
      <c r="B3964">
        <v>12498396</v>
      </c>
      <c r="C3964" t="s">
        <v>1766</v>
      </c>
      <c r="D3964">
        <v>285</v>
      </c>
      <c r="E3964">
        <v>0</v>
      </c>
      <c r="F3964">
        <v>199.5</v>
      </c>
      <c r="G3964">
        <v>0</v>
      </c>
      <c r="H3964">
        <v>0</v>
      </c>
      <c r="I3964">
        <v>0</v>
      </c>
      <c r="K3964">
        <v>2004</v>
      </c>
      <c r="L3964">
        <v>2007</v>
      </c>
    </row>
    <row r="3965" spans="1:12" x14ac:dyDescent="0.25">
      <c r="A3965">
        <v>32</v>
      </c>
      <c r="B3965">
        <v>12498397</v>
      </c>
      <c r="C3965" t="s">
        <v>1767</v>
      </c>
      <c r="D3965">
        <v>421.42</v>
      </c>
      <c r="E3965">
        <v>0</v>
      </c>
      <c r="F3965">
        <v>295</v>
      </c>
      <c r="G3965">
        <v>0</v>
      </c>
      <c r="H3965">
        <v>0</v>
      </c>
      <c r="I3965">
        <v>0</v>
      </c>
      <c r="K3965">
        <v>2003</v>
      </c>
      <c r="L3965">
        <v>2007</v>
      </c>
    </row>
    <row r="3966" spans="1:12" x14ac:dyDescent="0.25">
      <c r="A3966">
        <v>32</v>
      </c>
      <c r="B3966">
        <v>12498398</v>
      </c>
      <c r="C3966" t="s">
        <v>1768</v>
      </c>
      <c r="D3966">
        <v>435.71</v>
      </c>
      <c r="E3966">
        <v>0</v>
      </c>
      <c r="F3966">
        <v>305</v>
      </c>
      <c r="G3966">
        <v>0</v>
      </c>
      <c r="H3966">
        <v>0</v>
      </c>
      <c r="I3966">
        <v>0</v>
      </c>
      <c r="K3966">
        <v>2003</v>
      </c>
      <c r="L3966">
        <v>2007</v>
      </c>
    </row>
    <row r="3967" spans="1:12" x14ac:dyDescent="0.25">
      <c r="A3967">
        <v>32</v>
      </c>
      <c r="B3967">
        <v>12498400</v>
      </c>
      <c r="C3967" t="s">
        <v>1769</v>
      </c>
      <c r="D3967">
        <v>480</v>
      </c>
      <c r="E3967">
        <v>0</v>
      </c>
      <c r="F3967">
        <v>288</v>
      </c>
      <c r="G3967">
        <v>0</v>
      </c>
      <c r="H3967">
        <v>0</v>
      </c>
      <c r="I3967">
        <v>0</v>
      </c>
      <c r="K3967">
        <v>2003</v>
      </c>
      <c r="L3967">
        <v>2008</v>
      </c>
    </row>
    <row r="3968" spans="1:12" x14ac:dyDescent="0.25">
      <c r="A3968">
        <v>32</v>
      </c>
      <c r="B3968">
        <v>12498401</v>
      </c>
      <c r="C3968" t="s">
        <v>1770</v>
      </c>
      <c r="D3968">
        <v>527</v>
      </c>
      <c r="E3968">
        <v>0</v>
      </c>
      <c r="F3968">
        <v>316.2</v>
      </c>
      <c r="G3968">
        <v>0</v>
      </c>
      <c r="H3968">
        <v>0</v>
      </c>
      <c r="I3968">
        <v>0</v>
      </c>
      <c r="K3968">
        <v>2003</v>
      </c>
      <c r="L3968">
        <v>2007</v>
      </c>
    </row>
    <row r="3969" spans="1:12" x14ac:dyDescent="0.25">
      <c r="A3969">
        <v>32</v>
      </c>
      <c r="B3969">
        <v>12498402</v>
      </c>
      <c r="C3969" t="s">
        <v>1771</v>
      </c>
      <c r="D3969">
        <v>374</v>
      </c>
      <c r="E3969">
        <v>0</v>
      </c>
      <c r="F3969">
        <v>224.4</v>
      </c>
      <c r="G3969">
        <v>0</v>
      </c>
      <c r="H3969">
        <v>0</v>
      </c>
      <c r="I3969">
        <v>0</v>
      </c>
      <c r="K3969">
        <v>2003</v>
      </c>
      <c r="L3969">
        <v>2008</v>
      </c>
    </row>
    <row r="3970" spans="1:12" x14ac:dyDescent="0.25">
      <c r="A3970">
        <v>32</v>
      </c>
      <c r="B3970">
        <v>12498403</v>
      </c>
      <c r="C3970" t="s">
        <v>1771</v>
      </c>
      <c r="D3970">
        <v>374</v>
      </c>
      <c r="E3970">
        <v>0</v>
      </c>
      <c r="F3970">
        <v>224.4</v>
      </c>
      <c r="G3970">
        <v>0</v>
      </c>
      <c r="H3970">
        <v>0</v>
      </c>
      <c r="I3970">
        <v>0</v>
      </c>
      <c r="K3970">
        <v>2003</v>
      </c>
      <c r="L3970">
        <v>2008</v>
      </c>
    </row>
    <row r="3971" spans="1:12" x14ac:dyDescent="0.25">
      <c r="A3971">
        <v>32</v>
      </c>
      <c r="B3971">
        <v>12498405</v>
      </c>
      <c r="C3971" t="s">
        <v>1772</v>
      </c>
      <c r="D3971">
        <v>135</v>
      </c>
      <c r="E3971">
        <v>0</v>
      </c>
      <c r="F3971">
        <v>101.25</v>
      </c>
      <c r="G3971">
        <v>0</v>
      </c>
      <c r="H3971">
        <v>137.12</v>
      </c>
      <c r="I3971">
        <v>0</v>
      </c>
      <c r="K3971">
        <v>2004</v>
      </c>
      <c r="L3971">
        <v>2012</v>
      </c>
    </row>
    <row r="3972" spans="1:12" x14ac:dyDescent="0.25">
      <c r="A3972">
        <v>32</v>
      </c>
      <c r="B3972">
        <v>12498406</v>
      </c>
      <c r="C3972" t="s">
        <v>1773</v>
      </c>
      <c r="D3972">
        <v>135</v>
      </c>
      <c r="E3972">
        <v>0</v>
      </c>
      <c r="F3972">
        <v>101.25</v>
      </c>
      <c r="G3972">
        <v>0</v>
      </c>
      <c r="H3972">
        <v>0</v>
      </c>
      <c r="I3972">
        <v>0</v>
      </c>
      <c r="K3972">
        <v>2004</v>
      </c>
      <c r="L3972">
        <v>2012</v>
      </c>
    </row>
    <row r="3973" spans="1:12" x14ac:dyDescent="0.25">
      <c r="A3973">
        <v>32</v>
      </c>
      <c r="B3973">
        <v>12498414</v>
      </c>
      <c r="C3973" t="s">
        <v>1774</v>
      </c>
      <c r="D3973">
        <v>45</v>
      </c>
      <c r="E3973">
        <v>0</v>
      </c>
      <c r="F3973">
        <v>31.5</v>
      </c>
      <c r="G3973">
        <v>0</v>
      </c>
      <c r="H3973">
        <v>0</v>
      </c>
      <c r="I3973">
        <v>0</v>
      </c>
      <c r="K3973">
        <v>1999</v>
      </c>
      <c r="L3973">
        <v>2007</v>
      </c>
    </row>
    <row r="3974" spans="1:12" x14ac:dyDescent="0.25">
      <c r="A3974">
        <v>32</v>
      </c>
      <c r="B3974">
        <v>12498415</v>
      </c>
      <c r="C3974" t="s">
        <v>1572</v>
      </c>
      <c r="D3974">
        <v>130</v>
      </c>
      <c r="E3974">
        <v>0</v>
      </c>
      <c r="F3974">
        <v>97.5</v>
      </c>
      <c r="G3974">
        <v>0</v>
      </c>
      <c r="H3974">
        <v>0</v>
      </c>
      <c r="I3974">
        <v>0</v>
      </c>
      <c r="K3974">
        <v>2004</v>
      </c>
      <c r="L3974">
        <v>2012</v>
      </c>
    </row>
    <row r="3975" spans="1:12" x14ac:dyDescent="0.25">
      <c r="A3975">
        <v>32</v>
      </c>
      <c r="B3975">
        <v>12498416</v>
      </c>
      <c r="C3975" t="s">
        <v>1572</v>
      </c>
      <c r="D3975">
        <v>130</v>
      </c>
      <c r="E3975">
        <v>0</v>
      </c>
      <c r="F3975">
        <v>97.5</v>
      </c>
      <c r="G3975">
        <v>0</v>
      </c>
      <c r="H3975">
        <v>0</v>
      </c>
      <c r="I3975">
        <v>0</v>
      </c>
      <c r="K3975">
        <v>2004</v>
      </c>
      <c r="L3975">
        <v>2012</v>
      </c>
    </row>
    <row r="3976" spans="1:12" x14ac:dyDescent="0.25">
      <c r="A3976">
        <v>32</v>
      </c>
      <c r="B3976">
        <v>12498464</v>
      </c>
      <c r="C3976" t="s">
        <v>1775</v>
      </c>
      <c r="D3976">
        <v>95</v>
      </c>
      <c r="E3976">
        <v>0</v>
      </c>
      <c r="F3976">
        <v>66.5</v>
      </c>
      <c r="G3976">
        <v>0</v>
      </c>
      <c r="H3976">
        <v>0</v>
      </c>
      <c r="I3976">
        <v>0</v>
      </c>
      <c r="K3976">
        <v>2003</v>
      </c>
      <c r="L3976">
        <v>2006</v>
      </c>
    </row>
    <row r="3977" spans="1:12" x14ac:dyDescent="0.25">
      <c r="A3977">
        <v>32</v>
      </c>
      <c r="B3977">
        <v>12498465</v>
      </c>
      <c r="C3977" t="s">
        <v>1775</v>
      </c>
      <c r="D3977">
        <v>118</v>
      </c>
      <c r="E3977">
        <v>0</v>
      </c>
      <c r="F3977">
        <v>82.6</v>
      </c>
      <c r="G3977">
        <v>0</v>
      </c>
      <c r="H3977">
        <v>0</v>
      </c>
      <c r="I3977">
        <v>0</v>
      </c>
      <c r="K3977">
        <v>2003</v>
      </c>
      <c r="L3977">
        <v>2006</v>
      </c>
    </row>
    <row r="3978" spans="1:12" x14ac:dyDescent="0.25">
      <c r="A3978">
        <v>32</v>
      </c>
      <c r="B3978">
        <v>12498466</v>
      </c>
      <c r="C3978" t="s">
        <v>1776</v>
      </c>
      <c r="D3978">
        <v>115</v>
      </c>
      <c r="E3978">
        <v>0</v>
      </c>
      <c r="F3978">
        <v>86.25</v>
      </c>
      <c r="G3978">
        <v>0</v>
      </c>
      <c r="H3978">
        <v>0</v>
      </c>
      <c r="I3978">
        <v>0</v>
      </c>
      <c r="K3978">
        <v>2003</v>
      </c>
      <c r="L3978">
        <v>2006</v>
      </c>
    </row>
    <row r="3979" spans="1:12" x14ac:dyDescent="0.25">
      <c r="A3979">
        <v>32</v>
      </c>
      <c r="B3979">
        <v>12498471</v>
      </c>
      <c r="C3979" t="s">
        <v>1777</v>
      </c>
      <c r="D3979">
        <v>580</v>
      </c>
      <c r="E3979">
        <v>0</v>
      </c>
      <c r="F3979">
        <v>435</v>
      </c>
      <c r="G3979">
        <v>0</v>
      </c>
      <c r="H3979">
        <v>589.11</v>
      </c>
      <c r="I3979">
        <v>0</v>
      </c>
      <c r="K3979">
        <v>2006</v>
      </c>
      <c r="L3979">
        <v>2010</v>
      </c>
    </row>
    <row r="3980" spans="1:12" x14ac:dyDescent="0.25">
      <c r="A3980">
        <v>32</v>
      </c>
      <c r="B3980">
        <v>12498472</v>
      </c>
      <c r="C3980" t="s">
        <v>341</v>
      </c>
      <c r="D3980">
        <v>460</v>
      </c>
      <c r="E3980">
        <v>0</v>
      </c>
      <c r="F3980">
        <v>345</v>
      </c>
      <c r="G3980">
        <v>0</v>
      </c>
      <c r="H3980">
        <v>0</v>
      </c>
      <c r="I3980">
        <v>0</v>
      </c>
      <c r="K3980">
        <v>2006</v>
      </c>
      <c r="L3980">
        <v>2010</v>
      </c>
    </row>
    <row r="3981" spans="1:12" x14ac:dyDescent="0.25">
      <c r="A3981">
        <v>32</v>
      </c>
      <c r="B3981">
        <v>12498473</v>
      </c>
      <c r="C3981" t="s">
        <v>1778</v>
      </c>
      <c r="D3981">
        <v>230</v>
      </c>
      <c r="E3981">
        <v>0</v>
      </c>
      <c r="F3981">
        <v>172.5</v>
      </c>
      <c r="G3981">
        <v>0</v>
      </c>
      <c r="H3981">
        <v>0</v>
      </c>
      <c r="I3981">
        <v>0</v>
      </c>
      <c r="K3981">
        <v>2006</v>
      </c>
      <c r="L3981">
        <v>2010</v>
      </c>
    </row>
    <row r="3982" spans="1:12" x14ac:dyDescent="0.25">
      <c r="A3982">
        <v>32</v>
      </c>
      <c r="B3982">
        <v>12498474</v>
      </c>
      <c r="C3982" t="s">
        <v>1779</v>
      </c>
      <c r="D3982">
        <v>355</v>
      </c>
      <c r="E3982">
        <v>0</v>
      </c>
      <c r="F3982">
        <v>266.25</v>
      </c>
      <c r="G3982">
        <v>0</v>
      </c>
      <c r="H3982">
        <v>0</v>
      </c>
      <c r="I3982">
        <v>0</v>
      </c>
      <c r="K3982">
        <v>2006</v>
      </c>
      <c r="L3982">
        <v>2010</v>
      </c>
    </row>
    <row r="3983" spans="1:12" x14ac:dyDescent="0.25">
      <c r="A3983">
        <v>32</v>
      </c>
      <c r="B3983">
        <v>12498475</v>
      </c>
      <c r="C3983" t="s">
        <v>1780</v>
      </c>
      <c r="D3983">
        <v>105</v>
      </c>
      <c r="E3983">
        <v>0</v>
      </c>
      <c r="F3983">
        <v>78.75</v>
      </c>
      <c r="G3983">
        <v>0</v>
      </c>
      <c r="H3983">
        <v>0</v>
      </c>
      <c r="I3983">
        <v>0</v>
      </c>
      <c r="K3983">
        <v>2006</v>
      </c>
      <c r="L3983">
        <v>2010</v>
      </c>
    </row>
    <row r="3984" spans="1:12" x14ac:dyDescent="0.25">
      <c r="A3984">
        <v>32</v>
      </c>
      <c r="B3984">
        <v>12498478</v>
      </c>
      <c r="C3984" t="s">
        <v>1781</v>
      </c>
      <c r="D3984">
        <v>560</v>
      </c>
      <c r="E3984">
        <v>0</v>
      </c>
      <c r="F3984">
        <v>420</v>
      </c>
      <c r="G3984">
        <v>0</v>
      </c>
      <c r="H3984">
        <v>0</v>
      </c>
      <c r="I3984">
        <v>0</v>
      </c>
      <c r="K3984">
        <v>2006</v>
      </c>
      <c r="L3984">
        <v>2010</v>
      </c>
    </row>
    <row r="3985" spans="1:12" x14ac:dyDescent="0.25">
      <c r="A3985">
        <v>32</v>
      </c>
      <c r="B3985">
        <v>12498480</v>
      </c>
      <c r="C3985" t="s">
        <v>1782</v>
      </c>
      <c r="D3985">
        <v>449</v>
      </c>
      <c r="E3985">
        <v>0</v>
      </c>
      <c r="F3985">
        <v>314.3</v>
      </c>
      <c r="G3985">
        <v>0</v>
      </c>
      <c r="H3985">
        <v>0</v>
      </c>
      <c r="I3985">
        <v>0</v>
      </c>
      <c r="K3985">
        <v>1999</v>
      </c>
      <c r="L3985">
        <v>2004</v>
      </c>
    </row>
    <row r="3986" spans="1:12" x14ac:dyDescent="0.25">
      <c r="A3986">
        <v>32</v>
      </c>
      <c r="B3986">
        <v>12498481</v>
      </c>
      <c r="C3986" t="s">
        <v>1783</v>
      </c>
      <c r="D3986">
        <v>410</v>
      </c>
      <c r="E3986">
        <v>0</v>
      </c>
      <c r="F3986">
        <v>287</v>
      </c>
      <c r="G3986">
        <v>0</v>
      </c>
      <c r="H3986">
        <v>0</v>
      </c>
      <c r="I3986">
        <v>0</v>
      </c>
      <c r="K3986">
        <v>1999</v>
      </c>
      <c r="L3986">
        <v>2005</v>
      </c>
    </row>
    <row r="3987" spans="1:12" x14ac:dyDescent="0.25">
      <c r="A3987">
        <v>32</v>
      </c>
      <c r="B3987">
        <v>12498482</v>
      </c>
      <c r="C3987" t="s">
        <v>1782</v>
      </c>
      <c r="D3987">
        <v>546</v>
      </c>
      <c r="E3987">
        <v>0</v>
      </c>
      <c r="F3987">
        <v>382.2</v>
      </c>
      <c r="G3987">
        <v>0</v>
      </c>
      <c r="H3987">
        <v>0</v>
      </c>
      <c r="I3987">
        <v>0</v>
      </c>
      <c r="K3987">
        <v>1999</v>
      </c>
      <c r="L3987">
        <v>2004</v>
      </c>
    </row>
    <row r="3988" spans="1:12" x14ac:dyDescent="0.25">
      <c r="A3988">
        <v>32</v>
      </c>
      <c r="B3988">
        <v>12498483</v>
      </c>
      <c r="C3988" t="s">
        <v>1784</v>
      </c>
      <c r="D3988">
        <v>495</v>
      </c>
      <c r="E3988">
        <v>0</v>
      </c>
      <c r="F3988">
        <v>346.5</v>
      </c>
      <c r="G3988">
        <v>0</v>
      </c>
      <c r="H3988">
        <v>0</v>
      </c>
      <c r="I3988">
        <v>0</v>
      </c>
      <c r="K3988">
        <v>1999</v>
      </c>
      <c r="L3988">
        <v>2004</v>
      </c>
    </row>
    <row r="3989" spans="1:12" x14ac:dyDescent="0.25">
      <c r="A3989">
        <v>32</v>
      </c>
      <c r="B3989">
        <v>12498484</v>
      </c>
      <c r="C3989" t="s">
        <v>1785</v>
      </c>
      <c r="D3989">
        <v>489</v>
      </c>
      <c r="E3989">
        <v>0</v>
      </c>
      <c r="F3989">
        <v>342.3</v>
      </c>
      <c r="G3989">
        <v>0</v>
      </c>
      <c r="H3989">
        <v>0</v>
      </c>
      <c r="I3989">
        <v>0</v>
      </c>
      <c r="K3989">
        <v>2001</v>
      </c>
      <c r="L3989">
        <v>2004</v>
      </c>
    </row>
    <row r="3990" spans="1:12" x14ac:dyDescent="0.25">
      <c r="A3990">
        <v>32</v>
      </c>
      <c r="B3990">
        <v>12498485</v>
      </c>
      <c r="C3990" t="s">
        <v>1786</v>
      </c>
      <c r="D3990">
        <v>607</v>
      </c>
      <c r="E3990">
        <v>0</v>
      </c>
      <c r="F3990">
        <v>424.9</v>
      </c>
      <c r="G3990">
        <v>0</v>
      </c>
      <c r="H3990">
        <v>0</v>
      </c>
      <c r="I3990">
        <v>0</v>
      </c>
      <c r="K3990">
        <v>2001</v>
      </c>
      <c r="L3990">
        <v>2004</v>
      </c>
    </row>
    <row r="3991" spans="1:12" x14ac:dyDescent="0.25">
      <c r="A3991">
        <v>32</v>
      </c>
      <c r="B3991">
        <v>12498486</v>
      </c>
      <c r="C3991" t="s">
        <v>1783</v>
      </c>
      <c r="D3991">
        <v>526</v>
      </c>
      <c r="E3991">
        <v>0</v>
      </c>
      <c r="F3991">
        <v>368.2</v>
      </c>
      <c r="G3991">
        <v>0</v>
      </c>
      <c r="H3991">
        <v>0</v>
      </c>
      <c r="I3991">
        <v>0</v>
      </c>
      <c r="K3991">
        <v>2001</v>
      </c>
      <c r="L3991">
        <v>2004</v>
      </c>
    </row>
    <row r="3992" spans="1:12" x14ac:dyDescent="0.25">
      <c r="A3992">
        <v>32</v>
      </c>
      <c r="B3992">
        <v>12498487</v>
      </c>
      <c r="C3992" t="s">
        <v>1787</v>
      </c>
      <c r="D3992">
        <v>509</v>
      </c>
      <c r="E3992">
        <v>0</v>
      </c>
      <c r="F3992">
        <v>305.39999999999998</v>
      </c>
      <c r="G3992">
        <v>0</v>
      </c>
      <c r="H3992">
        <v>0</v>
      </c>
      <c r="I3992">
        <v>0</v>
      </c>
      <c r="K3992">
        <v>2006</v>
      </c>
      <c r="L3992">
        <v>2010</v>
      </c>
    </row>
    <row r="3993" spans="1:12" x14ac:dyDescent="0.25">
      <c r="A3993">
        <v>32</v>
      </c>
      <c r="B3993">
        <v>12498491</v>
      </c>
      <c r="C3993" t="s">
        <v>1788</v>
      </c>
      <c r="D3993">
        <v>910</v>
      </c>
      <c r="E3993">
        <v>0</v>
      </c>
      <c r="F3993">
        <v>682.5</v>
      </c>
      <c r="G3993">
        <v>0</v>
      </c>
      <c r="H3993">
        <v>924.3</v>
      </c>
      <c r="I3993">
        <v>0</v>
      </c>
      <c r="K3993">
        <v>2006</v>
      </c>
      <c r="L3993">
        <v>2010</v>
      </c>
    </row>
    <row r="3994" spans="1:12" x14ac:dyDescent="0.25">
      <c r="A3994">
        <v>32</v>
      </c>
      <c r="B3994">
        <v>12498492</v>
      </c>
      <c r="C3994" t="s">
        <v>1789</v>
      </c>
      <c r="D3994">
        <v>385</v>
      </c>
      <c r="E3994">
        <v>0</v>
      </c>
      <c r="F3994">
        <v>269.5</v>
      </c>
      <c r="G3994">
        <v>0</v>
      </c>
      <c r="H3994">
        <v>0</v>
      </c>
      <c r="I3994">
        <v>0</v>
      </c>
      <c r="K3994">
        <v>2006</v>
      </c>
      <c r="L3994">
        <v>2009</v>
      </c>
    </row>
    <row r="3995" spans="1:12" x14ac:dyDescent="0.25">
      <c r="A3995">
        <v>32</v>
      </c>
      <c r="B3995">
        <v>12498493</v>
      </c>
      <c r="C3995" t="s">
        <v>1789</v>
      </c>
      <c r="D3995">
        <v>440</v>
      </c>
      <c r="E3995">
        <v>0</v>
      </c>
      <c r="F3995">
        <v>330</v>
      </c>
      <c r="G3995">
        <v>0</v>
      </c>
      <c r="H3995">
        <v>0</v>
      </c>
      <c r="I3995">
        <v>0</v>
      </c>
      <c r="K3995">
        <v>2006</v>
      </c>
      <c r="L3995">
        <v>2009</v>
      </c>
    </row>
    <row r="3996" spans="1:12" x14ac:dyDescent="0.25">
      <c r="A3996">
        <v>32</v>
      </c>
      <c r="B3996">
        <v>12498497</v>
      </c>
      <c r="C3996" t="s">
        <v>796</v>
      </c>
      <c r="D3996">
        <v>280</v>
      </c>
      <c r="E3996">
        <v>0</v>
      </c>
      <c r="F3996">
        <v>210</v>
      </c>
      <c r="G3996">
        <v>0</v>
      </c>
      <c r="H3996">
        <v>284.39999999999998</v>
      </c>
      <c r="I3996">
        <v>0</v>
      </c>
      <c r="K3996">
        <v>2003</v>
      </c>
      <c r="L3996">
        <v>2006</v>
      </c>
    </row>
    <row r="3997" spans="1:12" x14ac:dyDescent="0.25">
      <c r="A3997">
        <v>32</v>
      </c>
      <c r="B3997">
        <v>12498498</v>
      </c>
      <c r="C3997" t="s">
        <v>1790</v>
      </c>
      <c r="D3997">
        <v>50</v>
      </c>
      <c r="E3997">
        <v>0</v>
      </c>
      <c r="F3997">
        <v>37.5</v>
      </c>
      <c r="G3997">
        <v>0</v>
      </c>
      <c r="H3997">
        <v>0</v>
      </c>
      <c r="I3997">
        <v>0</v>
      </c>
      <c r="K3997">
        <v>2002</v>
      </c>
      <c r="L3997">
        <v>2007</v>
      </c>
    </row>
    <row r="3998" spans="1:12" x14ac:dyDescent="0.25">
      <c r="A3998">
        <v>32</v>
      </c>
      <c r="B3998">
        <v>12498499</v>
      </c>
      <c r="C3998" t="s">
        <v>1791</v>
      </c>
      <c r="D3998">
        <v>1200</v>
      </c>
      <c r="E3998">
        <v>0</v>
      </c>
      <c r="F3998">
        <v>900</v>
      </c>
      <c r="G3998">
        <v>0</v>
      </c>
      <c r="H3998">
        <v>1218.8599999999999</v>
      </c>
      <c r="I3998">
        <v>0</v>
      </c>
      <c r="K3998">
        <v>2003</v>
      </c>
      <c r="L3998">
        <v>2017</v>
      </c>
    </row>
    <row r="3999" spans="1:12" x14ac:dyDescent="0.25">
      <c r="A3999">
        <v>32</v>
      </c>
      <c r="B3999">
        <v>12498500</v>
      </c>
      <c r="C3999" t="s">
        <v>1792</v>
      </c>
      <c r="D3999">
        <v>44.66</v>
      </c>
      <c r="E3999">
        <v>0</v>
      </c>
      <c r="F3999">
        <v>31.26</v>
      </c>
      <c r="G3999">
        <v>0</v>
      </c>
      <c r="H3999">
        <v>0</v>
      </c>
      <c r="I3999">
        <v>0</v>
      </c>
      <c r="K3999">
        <v>2004</v>
      </c>
      <c r="L3999">
        <v>2005</v>
      </c>
    </row>
    <row r="4000" spans="1:12" x14ac:dyDescent="0.25">
      <c r="A4000">
        <v>32</v>
      </c>
      <c r="B4000">
        <v>12498502</v>
      </c>
      <c r="C4000" t="s">
        <v>1793</v>
      </c>
      <c r="D4000">
        <v>80</v>
      </c>
      <c r="E4000">
        <v>0</v>
      </c>
      <c r="F4000">
        <v>56</v>
      </c>
      <c r="G4000">
        <v>0</v>
      </c>
      <c r="H4000">
        <v>0</v>
      </c>
      <c r="I4000">
        <v>0</v>
      </c>
      <c r="K4000">
        <v>2004</v>
      </c>
      <c r="L4000">
        <v>2006</v>
      </c>
    </row>
    <row r="4001" spans="1:12" x14ac:dyDescent="0.25">
      <c r="A4001">
        <v>32</v>
      </c>
      <c r="B4001">
        <v>12498506</v>
      </c>
      <c r="C4001" t="s">
        <v>1794</v>
      </c>
      <c r="D4001">
        <v>145</v>
      </c>
      <c r="E4001">
        <v>0</v>
      </c>
      <c r="F4001">
        <v>108.75</v>
      </c>
      <c r="G4001">
        <v>0</v>
      </c>
      <c r="H4001">
        <v>147.28</v>
      </c>
      <c r="I4001">
        <v>0</v>
      </c>
      <c r="K4001">
        <v>2003</v>
      </c>
      <c r="L4001">
        <v>2007</v>
      </c>
    </row>
    <row r="4002" spans="1:12" x14ac:dyDescent="0.25">
      <c r="A4002">
        <v>32</v>
      </c>
      <c r="B4002">
        <v>12498508</v>
      </c>
      <c r="C4002" t="s">
        <v>1795</v>
      </c>
      <c r="D4002">
        <v>145</v>
      </c>
      <c r="E4002">
        <v>0</v>
      </c>
      <c r="F4002">
        <v>108.75</v>
      </c>
      <c r="G4002">
        <v>0</v>
      </c>
      <c r="H4002">
        <v>0</v>
      </c>
      <c r="I4002">
        <v>0</v>
      </c>
      <c r="K4002">
        <v>2003</v>
      </c>
      <c r="L4002">
        <v>2007</v>
      </c>
    </row>
    <row r="4003" spans="1:12" x14ac:dyDescent="0.25">
      <c r="A4003">
        <v>32</v>
      </c>
      <c r="B4003">
        <v>12498520</v>
      </c>
      <c r="C4003" t="s">
        <v>1492</v>
      </c>
      <c r="D4003">
        <v>70</v>
      </c>
      <c r="E4003">
        <v>0</v>
      </c>
      <c r="F4003">
        <v>52.5</v>
      </c>
      <c r="G4003">
        <v>0</v>
      </c>
      <c r="H4003">
        <v>0</v>
      </c>
      <c r="I4003">
        <v>0</v>
      </c>
      <c r="K4003">
        <v>2003</v>
      </c>
      <c r="L4003">
        <v>2008</v>
      </c>
    </row>
    <row r="4004" spans="1:12" x14ac:dyDescent="0.25">
      <c r="A4004">
        <v>32</v>
      </c>
      <c r="B4004">
        <v>12498523</v>
      </c>
      <c r="C4004" t="s">
        <v>1796</v>
      </c>
      <c r="D4004">
        <v>70</v>
      </c>
      <c r="E4004">
        <v>0</v>
      </c>
      <c r="F4004">
        <v>49</v>
      </c>
      <c r="G4004">
        <v>0</v>
      </c>
      <c r="H4004">
        <v>0</v>
      </c>
      <c r="I4004">
        <v>0</v>
      </c>
      <c r="K4004">
        <v>2004</v>
      </c>
      <c r="L4004">
        <v>2008</v>
      </c>
    </row>
    <row r="4005" spans="1:12" x14ac:dyDescent="0.25">
      <c r="A4005">
        <v>32</v>
      </c>
      <c r="B4005">
        <v>12498525</v>
      </c>
      <c r="C4005" t="s">
        <v>1797</v>
      </c>
      <c r="D4005">
        <v>60</v>
      </c>
      <c r="E4005">
        <v>0</v>
      </c>
      <c r="F4005">
        <v>42</v>
      </c>
      <c r="G4005">
        <v>0</v>
      </c>
      <c r="H4005">
        <v>0</v>
      </c>
      <c r="I4005">
        <v>0</v>
      </c>
      <c r="K4005">
        <v>2004</v>
      </c>
      <c r="L4005">
        <v>2008</v>
      </c>
    </row>
    <row r="4006" spans="1:12" x14ac:dyDescent="0.25">
      <c r="A4006">
        <v>32</v>
      </c>
      <c r="B4006">
        <v>12498528</v>
      </c>
      <c r="C4006" t="s">
        <v>1798</v>
      </c>
      <c r="D4006">
        <v>268</v>
      </c>
      <c r="E4006">
        <v>0</v>
      </c>
      <c r="F4006">
        <v>187.5</v>
      </c>
      <c r="G4006">
        <v>0</v>
      </c>
      <c r="H4006">
        <v>0</v>
      </c>
      <c r="I4006">
        <v>0</v>
      </c>
      <c r="K4006">
        <v>2003</v>
      </c>
      <c r="L4006">
        <v>2003</v>
      </c>
    </row>
    <row r="4007" spans="1:12" x14ac:dyDescent="0.25">
      <c r="A4007">
        <v>32</v>
      </c>
      <c r="B4007">
        <v>12498530</v>
      </c>
      <c r="C4007" t="s">
        <v>1799</v>
      </c>
      <c r="D4007">
        <v>320</v>
      </c>
      <c r="E4007">
        <v>0</v>
      </c>
      <c r="F4007">
        <v>240</v>
      </c>
      <c r="G4007">
        <v>0</v>
      </c>
      <c r="H4007">
        <v>0</v>
      </c>
      <c r="I4007">
        <v>0</v>
      </c>
      <c r="K4007">
        <v>2004</v>
      </c>
      <c r="L4007">
        <v>2007</v>
      </c>
    </row>
    <row r="4008" spans="1:12" x14ac:dyDescent="0.25">
      <c r="A4008">
        <v>32</v>
      </c>
      <c r="B4008">
        <v>12498533</v>
      </c>
      <c r="C4008" t="s">
        <v>1800</v>
      </c>
      <c r="D4008">
        <v>50</v>
      </c>
      <c r="E4008">
        <v>0</v>
      </c>
      <c r="F4008">
        <v>37.5</v>
      </c>
      <c r="G4008">
        <v>0</v>
      </c>
      <c r="H4008">
        <v>0</v>
      </c>
      <c r="I4008">
        <v>0</v>
      </c>
      <c r="K4008">
        <v>2004</v>
      </c>
      <c r="L4008">
        <v>2012</v>
      </c>
    </row>
    <row r="4009" spans="1:12" x14ac:dyDescent="0.25">
      <c r="A4009">
        <v>32</v>
      </c>
      <c r="B4009">
        <v>12498535</v>
      </c>
      <c r="C4009" t="s">
        <v>1801</v>
      </c>
      <c r="D4009">
        <v>55</v>
      </c>
      <c r="E4009">
        <v>0</v>
      </c>
      <c r="F4009">
        <v>38.5</v>
      </c>
      <c r="G4009">
        <v>0</v>
      </c>
      <c r="H4009">
        <v>0</v>
      </c>
      <c r="I4009">
        <v>0</v>
      </c>
      <c r="K4009">
        <v>2004</v>
      </c>
      <c r="L4009">
        <v>2005</v>
      </c>
    </row>
    <row r="4010" spans="1:12" x14ac:dyDescent="0.25">
      <c r="A4010">
        <v>32</v>
      </c>
      <c r="B4010">
        <v>12498536</v>
      </c>
      <c r="C4010" t="s">
        <v>1800</v>
      </c>
      <c r="D4010">
        <v>50</v>
      </c>
      <c r="E4010">
        <v>0</v>
      </c>
      <c r="F4010">
        <v>37.5</v>
      </c>
      <c r="G4010">
        <v>0</v>
      </c>
      <c r="H4010">
        <v>0</v>
      </c>
      <c r="I4010">
        <v>0</v>
      </c>
      <c r="K4010">
        <v>2004</v>
      </c>
      <c r="L4010">
        <v>2012</v>
      </c>
    </row>
    <row r="4011" spans="1:12" x14ac:dyDescent="0.25">
      <c r="A4011">
        <v>32</v>
      </c>
      <c r="B4011">
        <v>12498538</v>
      </c>
      <c r="C4011" t="s">
        <v>1801</v>
      </c>
      <c r="D4011">
        <v>55</v>
      </c>
      <c r="E4011">
        <v>0</v>
      </c>
      <c r="F4011">
        <v>38.5</v>
      </c>
      <c r="G4011">
        <v>0</v>
      </c>
      <c r="H4011">
        <v>0</v>
      </c>
      <c r="I4011">
        <v>0</v>
      </c>
      <c r="K4011">
        <v>2004</v>
      </c>
      <c r="L4011">
        <v>2005</v>
      </c>
    </row>
    <row r="4012" spans="1:12" x14ac:dyDescent="0.25">
      <c r="A4012">
        <v>32</v>
      </c>
      <c r="B4012">
        <v>12498539</v>
      </c>
      <c r="C4012" t="s">
        <v>1760</v>
      </c>
      <c r="D4012">
        <v>49</v>
      </c>
      <c r="E4012">
        <v>0</v>
      </c>
      <c r="F4012">
        <v>34.299999999999997</v>
      </c>
      <c r="G4012">
        <v>0</v>
      </c>
      <c r="H4012">
        <v>0</v>
      </c>
      <c r="I4012">
        <v>0</v>
      </c>
      <c r="K4012">
        <v>2004</v>
      </c>
      <c r="L4012">
        <v>2010</v>
      </c>
    </row>
    <row r="4013" spans="1:12" x14ac:dyDescent="0.25">
      <c r="A4013">
        <v>32</v>
      </c>
      <c r="B4013">
        <v>12498541</v>
      </c>
      <c r="C4013" t="s">
        <v>1801</v>
      </c>
      <c r="D4013">
        <v>55</v>
      </c>
      <c r="E4013">
        <v>0</v>
      </c>
      <c r="F4013">
        <v>38.5</v>
      </c>
      <c r="G4013">
        <v>0</v>
      </c>
      <c r="H4013">
        <v>0</v>
      </c>
      <c r="I4013">
        <v>0</v>
      </c>
      <c r="K4013">
        <v>2004</v>
      </c>
      <c r="L4013">
        <v>2005</v>
      </c>
    </row>
    <row r="4014" spans="1:12" x14ac:dyDescent="0.25">
      <c r="A4014">
        <v>32</v>
      </c>
      <c r="B4014">
        <v>12498542</v>
      </c>
      <c r="C4014" t="s">
        <v>1802</v>
      </c>
      <c r="D4014">
        <v>131</v>
      </c>
      <c r="E4014">
        <v>0</v>
      </c>
      <c r="F4014">
        <v>91.7</v>
      </c>
      <c r="G4014">
        <v>0</v>
      </c>
      <c r="H4014">
        <v>0</v>
      </c>
      <c r="I4014">
        <v>0</v>
      </c>
      <c r="K4014">
        <v>2001</v>
      </c>
      <c r="L4014">
        <v>2005</v>
      </c>
    </row>
    <row r="4015" spans="1:12" x14ac:dyDescent="0.25">
      <c r="A4015">
        <v>32</v>
      </c>
      <c r="B4015">
        <v>12498546</v>
      </c>
      <c r="C4015" t="s">
        <v>1803</v>
      </c>
      <c r="D4015">
        <v>215</v>
      </c>
      <c r="E4015">
        <v>0</v>
      </c>
      <c r="F4015">
        <v>150.5</v>
      </c>
      <c r="G4015">
        <v>0</v>
      </c>
      <c r="H4015">
        <v>0</v>
      </c>
      <c r="I4015">
        <v>0</v>
      </c>
      <c r="K4015">
        <v>2001</v>
      </c>
      <c r="L4015">
        <v>2005</v>
      </c>
    </row>
    <row r="4016" spans="1:12" x14ac:dyDescent="0.25">
      <c r="A4016">
        <v>32</v>
      </c>
      <c r="B4016">
        <v>12498547</v>
      </c>
      <c r="C4016" t="s">
        <v>1050</v>
      </c>
      <c r="D4016">
        <v>90</v>
      </c>
      <c r="E4016">
        <v>0</v>
      </c>
      <c r="F4016">
        <v>67.5</v>
      </c>
      <c r="G4016">
        <v>0</v>
      </c>
      <c r="H4016">
        <v>0</v>
      </c>
      <c r="I4016">
        <v>0</v>
      </c>
      <c r="K4016">
        <v>2003</v>
      </c>
      <c r="L4016">
        <v>2006</v>
      </c>
    </row>
    <row r="4017" spans="1:12" x14ac:dyDescent="0.25">
      <c r="A4017">
        <v>32</v>
      </c>
      <c r="B4017">
        <v>12498549</v>
      </c>
      <c r="C4017" t="s">
        <v>1804</v>
      </c>
      <c r="D4017">
        <v>714.29</v>
      </c>
      <c r="E4017">
        <v>0</v>
      </c>
      <c r="F4017">
        <v>500</v>
      </c>
      <c r="G4017">
        <v>0</v>
      </c>
      <c r="H4017">
        <v>0</v>
      </c>
      <c r="I4017">
        <v>0</v>
      </c>
      <c r="K4017">
        <v>2004</v>
      </c>
      <c r="L4017">
        <v>2007</v>
      </c>
    </row>
    <row r="4018" spans="1:12" x14ac:dyDescent="0.25">
      <c r="A4018">
        <v>32</v>
      </c>
      <c r="B4018">
        <v>12498552</v>
      </c>
      <c r="C4018" t="s">
        <v>341</v>
      </c>
      <c r="D4018">
        <v>359</v>
      </c>
      <c r="E4018">
        <v>0</v>
      </c>
      <c r="F4018">
        <v>251.3</v>
      </c>
      <c r="G4018">
        <v>0</v>
      </c>
      <c r="H4018">
        <v>0</v>
      </c>
      <c r="I4018">
        <v>0</v>
      </c>
      <c r="K4018">
        <v>2002</v>
      </c>
      <c r="L4018">
        <v>2007</v>
      </c>
    </row>
    <row r="4019" spans="1:12" x14ac:dyDescent="0.25">
      <c r="A4019">
        <v>32</v>
      </c>
      <c r="B4019">
        <v>12498553</v>
      </c>
      <c r="C4019" t="s">
        <v>341</v>
      </c>
      <c r="D4019">
        <v>359</v>
      </c>
      <c r="E4019">
        <v>0</v>
      </c>
      <c r="F4019">
        <v>251.3</v>
      </c>
      <c r="G4019">
        <v>0</v>
      </c>
      <c r="H4019">
        <v>0</v>
      </c>
      <c r="I4019">
        <v>0</v>
      </c>
      <c r="K4019">
        <v>2002</v>
      </c>
      <c r="L4019">
        <v>2007</v>
      </c>
    </row>
    <row r="4020" spans="1:12" x14ac:dyDescent="0.25">
      <c r="A4020">
        <v>32</v>
      </c>
      <c r="B4020">
        <v>12498555</v>
      </c>
      <c r="C4020" t="s">
        <v>1805</v>
      </c>
      <c r="D4020">
        <v>776</v>
      </c>
      <c r="E4020">
        <v>0</v>
      </c>
      <c r="F4020">
        <v>543.20000000000005</v>
      </c>
      <c r="G4020">
        <v>0</v>
      </c>
      <c r="H4020">
        <v>0</v>
      </c>
      <c r="I4020">
        <v>0</v>
      </c>
      <c r="K4020">
        <v>2002</v>
      </c>
      <c r="L4020">
        <v>2004</v>
      </c>
    </row>
    <row r="4021" spans="1:12" x14ac:dyDescent="0.25">
      <c r="A4021">
        <v>32</v>
      </c>
      <c r="B4021">
        <v>12498556</v>
      </c>
      <c r="C4021" t="s">
        <v>341</v>
      </c>
      <c r="D4021">
        <v>430</v>
      </c>
      <c r="E4021">
        <v>0</v>
      </c>
      <c r="F4021">
        <v>301</v>
      </c>
      <c r="G4021">
        <v>0</v>
      </c>
      <c r="H4021">
        <v>0</v>
      </c>
      <c r="I4021">
        <v>0</v>
      </c>
      <c r="K4021">
        <v>2003</v>
      </c>
      <c r="L4021">
        <v>2004</v>
      </c>
    </row>
    <row r="4022" spans="1:12" x14ac:dyDescent="0.25">
      <c r="A4022">
        <v>32</v>
      </c>
      <c r="B4022">
        <v>12498557</v>
      </c>
      <c r="C4022" t="s">
        <v>1549</v>
      </c>
      <c r="D4022">
        <v>0</v>
      </c>
      <c r="E4022">
        <v>0</v>
      </c>
      <c r="F4022">
        <v>0</v>
      </c>
      <c r="G4022">
        <v>0</v>
      </c>
      <c r="H4022">
        <v>0</v>
      </c>
      <c r="I4022">
        <v>0</v>
      </c>
      <c r="K4022">
        <v>2004</v>
      </c>
      <c r="L4022">
        <v>2007</v>
      </c>
    </row>
    <row r="4023" spans="1:12" x14ac:dyDescent="0.25">
      <c r="A4023">
        <v>32</v>
      </c>
      <c r="B4023">
        <v>12498558</v>
      </c>
      <c r="C4023" t="s">
        <v>1806</v>
      </c>
      <c r="D4023">
        <v>55</v>
      </c>
      <c r="E4023">
        <v>0</v>
      </c>
      <c r="F4023">
        <v>38.5</v>
      </c>
      <c r="G4023">
        <v>0</v>
      </c>
      <c r="H4023">
        <v>0</v>
      </c>
      <c r="I4023">
        <v>0</v>
      </c>
      <c r="K4023">
        <v>1982</v>
      </c>
      <c r="L4023">
        <v>2015</v>
      </c>
    </row>
    <row r="4024" spans="1:12" x14ac:dyDescent="0.25">
      <c r="A4024">
        <v>32</v>
      </c>
      <c r="B4024">
        <v>12498559</v>
      </c>
      <c r="C4024" t="s">
        <v>776</v>
      </c>
      <c r="D4024">
        <v>125</v>
      </c>
      <c r="E4024">
        <v>0</v>
      </c>
      <c r="F4024">
        <v>93.75</v>
      </c>
      <c r="G4024">
        <v>0</v>
      </c>
      <c r="H4024">
        <v>121.13</v>
      </c>
      <c r="I4024">
        <v>0</v>
      </c>
      <c r="K4024">
        <v>1995</v>
      </c>
      <c r="L4024">
        <v>2016</v>
      </c>
    </row>
    <row r="4025" spans="1:12" x14ac:dyDescent="0.25">
      <c r="A4025">
        <v>32</v>
      </c>
      <c r="B4025">
        <v>12498560</v>
      </c>
      <c r="C4025" t="s">
        <v>1807</v>
      </c>
      <c r="D4025">
        <v>236</v>
      </c>
      <c r="E4025">
        <v>0</v>
      </c>
      <c r="F4025">
        <v>165.2</v>
      </c>
      <c r="G4025">
        <v>0</v>
      </c>
      <c r="H4025">
        <v>0</v>
      </c>
      <c r="I4025">
        <v>0</v>
      </c>
      <c r="K4025">
        <v>1999</v>
      </c>
      <c r="L4025">
        <v>2005</v>
      </c>
    </row>
    <row r="4026" spans="1:12" x14ac:dyDescent="0.25">
      <c r="A4026">
        <v>32</v>
      </c>
      <c r="B4026">
        <v>12498561</v>
      </c>
      <c r="C4026" t="s">
        <v>1808</v>
      </c>
      <c r="D4026">
        <v>236</v>
      </c>
      <c r="E4026">
        <v>0</v>
      </c>
      <c r="F4026">
        <v>165.2</v>
      </c>
      <c r="G4026">
        <v>0</v>
      </c>
      <c r="H4026">
        <v>0</v>
      </c>
      <c r="I4026">
        <v>0</v>
      </c>
      <c r="K4026">
        <v>2002</v>
      </c>
      <c r="L4026">
        <v>2005</v>
      </c>
    </row>
    <row r="4027" spans="1:12" x14ac:dyDescent="0.25">
      <c r="A4027">
        <v>32</v>
      </c>
      <c r="B4027">
        <v>12498562</v>
      </c>
      <c r="C4027" t="s">
        <v>1809</v>
      </c>
      <c r="D4027">
        <v>236</v>
      </c>
      <c r="E4027">
        <v>0</v>
      </c>
      <c r="F4027">
        <v>165.2</v>
      </c>
      <c r="G4027">
        <v>0</v>
      </c>
      <c r="H4027">
        <v>0</v>
      </c>
      <c r="I4027">
        <v>0</v>
      </c>
      <c r="K4027">
        <v>2002</v>
      </c>
      <c r="L4027">
        <v>2005</v>
      </c>
    </row>
    <row r="4028" spans="1:12" x14ac:dyDescent="0.25">
      <c r="A4028">
        <v>32</v>
      </c>
      <c r="B4028">
        <v>12498563</v>
      </c>
      <c r="C4028" t="s">
        <v>1486</v>
      </c>
      <c r="D4028">
        <v>210</v>
      </c>
      <c r="E4028">
        <v>0</v>
      </c>
      <c r="F4028">
        <v>157.5</v>
      </c>
      <c r="G4028">
        <v>0</v>
      </c>
      <c r="H4028">
        <v>213.3</v>
      </c>
      <c r="I4028">
        <v>0</v>
      </c>
      <c r="K4028">
        <v>2003</v>
      </c>
      <c r="L4028">
        <v>2007</v>
      </c>
    </row>
    <row r="4029" spans="1:12" x14ac:dyDescent="0.25">
      <c r="A4029">
        <v>32</v>
      </c>
      <c r="B4029">
        <v>12498564</v>
      </c>
      <c r="C4029" t="s">
        <v>1810</v>
      </c>
      <c r="D4029">
        <v>184</v>
      </c>
      <c r="E4029">
        <v>0</v>
      </c>
      <c r="F4029">
        <v>128.80000000000001</v>
      </c>
      <c r="G4029">
        <v>0</v>
      </c>
      <c r="H4029">
        <v>0</v>
      </c>
      <c r="I4029">
        <v>0</v>
      </c>
      <c r="K4029">
        <v>2003</v>
      </c>
      <c r="L4029">
        <v>2007</v>
      </c>
    </row>
    <row r="4030" spans="1:12" x14ac:dyDescent="0.25">
      <c r="A4030">
        <v>32</v>
      </c>
      <c r="B4030">
        <v>12498565</v>
      </c>
      <c r="C4030" t="s">
        <v>1811</v>
      </c>
      <c r="D4030">
        <v>184</v>
      </c>
      <c r="E4030">
        <v>0</v>
      </c>
      <c r="F4030">
        <v>128.80000000000001</v>
      </c>
      <c r="G4030">
        <v>0</v>
      </c>
      <c r="H4030">
        <v>0</v>
      </c>
      <c r="I4030">
        <v>0</v>
      </c>
      <c r="K4030">
        <v>2003</v>
      </c>
      <c r="L4030">
        <v>2007</v>
      </c>
    </row>
    <row r="4031" spans="1:12" x14ac:dyDescent="0.25">
      <c r="A4031">
        <v>32</v>
      </c>
      <c r="B4031">
        <v>12498566</v>
      </c>
      <c r="C4031" t="s">
        <v>1812</v>
      </c>
      <c r="D4031">
        <v>184</v>
      </c>
      <c r="E4031">
        <v>0</v>
      </c>
      <c r="F4031">
        <v>128.80000000000001</v>
      </c>
      <c r="G4031">
        <v>0</v>
      </c>
      <c r="H4031">
        <v>0</v>
      </c>
      <c r="I4031">
        <v>0</v>
      </c>
      <c r="K4031">
        <v>2003</v>
      </c>
      <c r="L4031">
        <v>2003</v>
      </c>
    </row>
    <row r="4032" spans="1:12" x14ac:dyDescent="0.25">
      <c r="A4032">
        <v>32</v>
      </c>
      <c r="B4032">
        <v>12498568</v>
      </c>
      <c r="C4032" t="s">
        <v>1813</v>
      </c>
      <c r="D4032">
        <v>184</v>
      </c>
      <c r="E4032">
        <v>0</v>
      </c>
      <c r="F4032">
        <v>128.80000000000001</v>
      </c>
      <c r="G4032">
        <v>0</v>
      </c>
      <c r="H4032">
        <v>0</v>
      </c>
      <c r="I4032">
        <v>0</v>
      </c>
      <c r="K4032">
        <v>2003</v>
      </c>
      <c r="L4032">
        <v>2003</v>
      </c>
    </row>
    <row r="4033" spans="1:12" x14ac:dyDescent="0.25">
      <c r="A4033">
        <v>32</v>
      </c>
      <c r="B4033">
        <v>12498569</v>
      </c>
      <c r="C4033" t="s">
        <v>1488</v>
      </c>
      <c r="D4033">
        <v>210</v>
      </c>
      <c r="E4033">
        <v>0</v>
      </c>
      <c r="F4033">
        <v>157.5</v>
      </c>
      <c r="G4033">
        <v>0</v>
      </c>
      <c r="H4033">
        <v>213.3</v>
      </c>
      <c r="I4033">
        <v>0</v>
      </c>
      <c r="K4033">
        <v>2003</v>
      </c>
      <c r="L4033">
        <v>2007</v>
      </c>
    </row>
    <row r="4034" spans="1:12" x14ac:dyDescent="0.25">
      <c r="A4034">
        <v>32</v>
      </c>
      <c r="B4034">
        <v>12498570</v>
      </c>
      <c r="C4034" t="s">
        <v>1488</v>
      </c>
      <c r="D4034">
        <v>225</v>
      </c>
      <c r="E4034">
        <v>0</v>
      </c>
      <c r="F4034">
        <v>157.5</v>
      </c>
      <c r="G4034">
        <v>0</v>
      </c>
      <c r="H4034">
        <v>0</v>
      </c>
      <c r="I4034">
        <v>0</v>
      </c>
      <c r="K4034">
        <v>2003</v>
      </c>
      <c r="L4034">
        <v>2006</v>
      </c>
    </row>
    <row r="4035" spans="1:12" x14ac:dyDescent="0.25">
      <c r="A4035">
        <v>32</v>
      </c>
      <c r="B4035">
        <v>12498571</v>
      </c>
      <c r="C4035" t="s">
        <v>1811</v>
      </c>
      <c r="D4035">
        <v>225</v>
      </c>
      <c r="E4035">
        <v>0</v>
      </c>
      <c r="F4035">
        <v>157.5</v>
      </c>
      <c r="G4035">
        <v>0</v>
      </c>
      <c r="H4035">
        <v>0</v>
      </c>
      <c r="I4035">
        <v>0</v>
      </c>
      <c r="K4035">
        <v>2003</v>
      </c>
      <c r="L4035">
        <v>2006</v>
      </c>
    </row>
    <row r="4036" spans="1:12" x14ac:dyDescent="0.25">
      <c r="A4036">
        <v>32</v>
      </c>
      <c r="B4036">
        <v>12498572</v>
      </c>
      <c r="C4036" t="s">
        <v>1814</v>
      </c>
      <c r="D4036">
        <v>225</v>
      </c>
      <c r="E4036">
        <v>0</v>
      </c>
      <c r="F4036">
        <v>157.5</v>
      </c>
      <c r="G4036">
        <v>0</v>
      </c>
      <c r="H4036">
        <v>0</v>
      </c>
      <c r="I4036">
        <v>0</v>
      </c>
      <c r="K4036">
        <v>2003</v>
      </c>
      <c r="L4036">
        <v>2003</v>
      </c>
    </row>
    <row r="4037" spans="1:12" x14ac:dyDescent="0.25">
      <c r="A4037">
        <v>32</v>
      </c>
      <c r="B4037">
        <v>12498573</v>
      </c>
      <c r="C4037" t="s">
        <v>1485</v>
      </c>
      <c r="D4037">
        <v>230</v>
      </c>
      <c r="E4037">
        <v>0</v>
      </c>
      <c r="F4037">
        <v>161</v>
      </c>
      <c r="G4037">
        <v>0</v>
      </c>
      <c r="H4037">
        <v>0</v>
      </c>
      <c r="I4037">
        <v>0</v>
      </c>
      <c r="K4037">
        <v>2003</v>
      </c>
      <c r="L4037">
        <v>2003</v>
      </c>
    </row>
    <row r="4038" spans="1:12" x14ac:dyDescent="0.25">
      <c r="A4038">
        <v>32</v>
      </c>
      <c r="B4038">
        <v>12498574</v>
      </c>
      <c r="C4038" t="s">
        <v>1488</v>
      </c>
      <c r="D4038">
        <v>203</v>
      </c>
      <c r="E4038">
        <v>0</v>
      </c>
      <c r="F4038">
        <v>142.1</v>
      </c>
      <c r="G4038">
        <v>0</v>
      </c>
      <c r="H4038">
        <v>0</v>
      </c>
      <c r="I4038">
        <v>0</v>
      </c>
      <c r="K4038">
        <v>2003</v>
      </c>
      <c r="L4038">
        <v>2006</v>
      </c>
    </row>
    <row r="4039" spans="1:12" x14ac:dyDescent="0.25">
      <c r="A4039">
        <v>32</v>
      </c>
      <c r="B4039">
        <v>12498575</v>
      </c>
      <c r="C4039" t="s">
        <v>1811</v>
      </c>
      <c r="D4039">
        <v>184</v>
      </c>
      <c r="E4039">
        <v>0</v>
      </c>
      <c r="F4039">
        <v>128.80000000000001</v>
      </c>
      <c r="G4039">
        <v>0</v>
      </c>
      <c r="H4039">
        <v>0</v>
      </c>
      <c r="I4039">
        <v>0</v>
      </c>
      <c r="K4039">
        <v>2003</v>
      </c>
      <c r="L4039">
        <v>2006</v>
      </c>
    </row>
    <row r="4040" spans="1:12" x14ac:dyDescent="0.25">
      <c r="A4040">
        <v>32</v>
      </c>
      <c r="B4040">
        <v>12498576</v>
      </c>
      <c r="C4040" t="s">
        <v>1814</v>
      </c>
      <c r="D4040">
        <v>184</v>
      </c>
      <c r="E4040">
        <v>0</v>
      </c>
      <c r="F4040">
        <v>128.80000000000001</v>
      </c>
      <c r="G4040">
        <v>0</v>
      </c>
      <c r="H4040">
        <v>0</v>
      </c>
      <c r="I4040">
        <v>0</v>
      </c>
      <c r="K4040">
        <v>2003</v>
      </c>
      <c r="L4040">
        <v>2003</v>
      </c>
    </row>
    <row r="4041" spans="1:12" x14ac:dyDescent="0.25">
      <c r="A4041">
        <v>32</v>
      </c>
      <c r="B4041">
        <v>12498577</v>
      </c>
      <c r="C4041" t="s">
        <v>1485</v>
      </c>
      <c r="D4041">
        <v>203</v>
      </c>
      <c r="E4041">
        <v>0</v>
      </c>
      <c r="F4041">
        <v>142.1</v>
      </c>
      <c r="G4041">
        <v>0</v>
      </c>
      <c r="H4041">
        <v>0</v>
      </c>
      <c r="I4041">
        <v>0</v>
      </c>
      <c r="K4041">
        <v>2002</v>
      </c>
      <c r="L4041">
        <v>2003</v>
      </c>
    </row>
    <row r="4042" spans="1:12" x14ac:dyDescent="0.25">
      <c r="A4042">
        <v>32</v>
      </c>
      <c r="B4042">
        <v>12498578</v>
      </c>
      <c r="C4042" t="s">
        <v>1815</v>
      </c>
      <c r="D4042">
        <v>283</v>
      </c>
      <c r="E4042">
        <v>0</v>
      </c>
      <c r="F4042">
        <v>198.1</v>
      </c>
      <c r="G4042">
        <v>0</v>
      </c>
      <c r="H4042">
        <v>0</v>
      </c>
      <c r="I4042">
        <v>0</v>
      </c>
      <c r="K4042">
        <v>2003</v>
      </c>
      <c r="L4042">
        <v>2008</v>
      </c>
    </row>
    <row r="4043" spans="1:12" x14ac:dyDescent="0.25">
      <c r="A4043">
        <v>32</v>
      </c>
      <c r="B4043">
        <v>12498579</v>
      </c>
      <c r="C4043" t="s">
        <v>1816</v>
      </c>
      <c r="D4043">
        <v>24.27</v>
      </c>
      <c r="E4043">
        <v>0</v>
      </c>
      <c r="F4043">
        <v>16.989999999999998</v>
      </c>
      <c r="G4043">
        <v>0</v>
      </c>
      <c r="H4043">
        <v>0</v>
      </c>
      <c r="I4043">
        <v>0</v>
      </c>
      <c r="K4043">
        <v>2003</v>
      </c>
      <c r="L4043">
        <v>2007</v>
      </c>
    </row>
    <row r="4044" spans="1:12" x14ac:dyDescent="0.25">
      <c r="A4044">
        <v>32</v>
      </c>
      <c r="B4044">
        <v>12498580</v>
      </c>
      <c r="C4044" t="s">
        <v>1817</v>
      </c>
      <c r="D4044">
        <v>41</v>
      </c>
      <c r="E4044">
        <v>0</v>
      </c>
      <c r="F4044">
        <v>24.6</v>
      </c>
      <c r="G4044">
        <v>0</v>
      </c>
      <c r="H4044">
        <v>0</v>
      </c>
      <c r="I4044">
        <v>0</v>
      </c>
      <c r="K4044">
        <v>2003</v>
      </c>
      <c r="L4044">
        <v>2008</v>
      </c>
    </row>
    <row r="4045" spans="1:12" x14ac:dyDescent="0.25">
      <c r="A4045">
        <v>32</v>
      </c>
      <c r="B4045">
        <v>12498581</v>
      </c>
      <c r="C4045" t="s">
        <v>1817</v>
      </c>
      <c r="D4045">
        <v>47</v>
      </c>
      <c r="E4045">
        <v>0</v>
      </c>
      <c r="F4045">
        <v>28.2</v>
      </c>
      <c r="G4045">
        <v>0</v>
      </c>
      <c r="H4045">
        <v>0</v>
      </c>
      <c r="I4045">
        <v>0</v>
      </c>
      <c r="K4045">
        <v>2003</v>
      </c>
      <c r="L4045">
        <v>2008</v>
      </c>
    </row>
    <row r="4046" spans="1:12" x14ac:dyDescent="0.25">
      <c r="A4046">
        <v>32</v>
      </c>
      <c r="B4046">
        <v>12498582</v>
      </c>
      <c r="C4046" t="s">
        <v>1817</v>
      </c>
      <c r="D4046">
        <v>32.96</v>
      </c>
      <c r="E4046">
        <v>0</v>
      </c>
      <c r="F4046">
        <v>23.07</v>
      </c>
      <c r="G4046">
        <v>0</v>
      </c>
      <c r="H4046">
        <v>0</v>
      </c>
      <c r="I4046">
        <v>0</v>
      </c>
      <c r="K4046">
        <v>2003</v>
      </c>
      <c r="L4046">
        <v>2008</v>
      </c>
    </row>
    <row r="4047" spans="1:12" x14ac:dyDescent="0.25">
      <c r="A4047">
        <v>32</v>
      </c>
      <c r="B4047">
        <v>12498586</v>
      </c>
      <c r="C4047" t="s">
        <v>1816</v>
      </c>
      <c r="D4047">
        <v>220</v>
      </c>
      <c r="E4047">
        <v>0</v>
      </c>
      <c r="F4047">
        <v>154</v>
      </c>
      <c r="G4047">
        <v>0</v>
      </c>
      <c r="H4047">
        <v>0</v>
      </c>
      <c r="I4047">
        <v>0</v>
      </c>
      <c r="K4047">
        <v>2003</v>
      </c>
      <c r="L4047">
        <v>2008</v>
      </c>
    </row>
    <row r="4048" spans="1:12" x14ac:dyDescent="0.25">
      <c r="A4048">
        <v>32</v>
      </c>
      <c r="B4048">
        <v>12498587</v>
      </c>
      <c r="C4048" t="s">
        <v>1817</v>
      </c>
      <c r="D4048">
        <v>250</v>
      </c>
      <c r="E4048">
        <v>0</v>
      </c>
      <c r="F4048">
        <v>175</v>
      </c>
      <c r="G4048">
        <v>0</v>
      </c>
      <c r="H4048">
        <v>0</v>
      </c>
      <c r="I4048">
        <v>0</v>
      </c>
      <c r="K4048">
        <v>2003</v>
      </c>
      <c r="L4048">
        <v>2008</v>
      </c>
    </row>
    <row r="4049" spans="1:12" x14ac:dyDescent="0.25">
      <c r="A4049">
        <v>32</v>
      </c>
      <c r="B4049">
        <v>12498588</v>
      </c>
      <c r="C4049" t="s">
        <v>1817</v>
      </c>
      <c r="D4049">
        <v>250</v>
      </c>
      <c r="E4049">
        <v>0</v>
      </c>
      <c r="F4049">
        <v>175</v>
      </c>
      <c r="G4049">
        <v>0</v>
      </c>
      <c r="H4049">
        <v>0</v>
      </c>
      <c r="I4049">
        <v>0</v>
      </c>
      <c r="K4049">
        <v>2003</v>
      </c>
      <c r="L4049">
        <v>2008</v>
      </c>
    </row>
    <row r="4050" spans="1:12" x14ac:dyDescent="0.25">
      <c r="A4050">
        <v>32</v>
      </c>
      <c r="B4050">
        <v>12498589</v>
      </c>
      <c r="C4050" t="s">
        <v>1817</v>
      </c>
      <c r="D4050">
        <v>293</v>
      </c>
      <c r="E4050">
        <v>0</v>
      </c>
      <c r="F4050">
        <v>175.8</v>
      </c>
      <c r="G4050">
        <v>0</v>
      </c>
      <c r="H4050">
        <v>0</v>
      </c>
      <c r="I4050">
        <v>0</v>
      </c>
      <c r="K4050">
        <v>2003</v>
      </c>
      <c r="L4050">
        <v>2008</v>
      </c>
    </row>
    <row r="4051" spans="1:12" x14ac:dyDescent="0.25">
      <c r="A4051">
        <v>32</v>
      </c>
      <c r="B4051">
        <v>12498590</v>
      </c>
      <c r="C4051" t="s">
        <v>1818</v>
      </c>
      <c r="D4051">
        <v>50</v>
      </c>
      <c r="E4051">
        <v>0</v>
      </c>
      <c r="F4051">
        <v>37.5</v>
      </c>
      <c r="G4051">
        <v>0</v>
      </c>
      <c r="H4051">
        <v>0</v>
      </c>
      <c r="I4051">
        <v>0</v>
      </c>
      <c r="K4051">
        <v>2003</v>
      </c>
      <c r="L4051">
        <v>2009</v>
      </c>
    </row>
    <row r="4052" spans="1:12" x14ac:dyDescent="0.25">
      <c r="A4052">
        <v>32</v>
      </c>
      <c r="B4052">
        <v>12498591</v>
      </c>
      <c r="C4052" t="s">
        <v>1819</v>
      </c>
      <c r="D4052">
        <v>68</v>
      </c>
      <c r="E4052">
        <v>0</v>
      </c>
      <c r="F4052">
        <v>47.6</v>
      </c>
      <c r="G4052">
        <v>0</v>
      </c>
      <c r="H4052">
        <v>0</v>
      </c>
      <c r="I4052">
        <v>0</v>
      </c>
      <c r="K4052">
        <v>2004</v>
      </c>
      <c r="L4052">
        <v>2007</v>
      </c>
    </row>
    <row r="4053" spans="1:12" x14ac:dyDescent="0.25">
      <c r="A4053">
        <v>32</v>
      </c>
      <c r="B4053">
        <v>12498593</v>
      </c>
      <c r="C4053" t="s">
        <v>1796</v>
      </c>
      <c r="D4053">
        <v>70</v>
      </c>
      <c r="E4053">
        <v>0</v>
      </c>
      <c r="F4053">
        <v>49</v>
      </c>
      <c r="G4053">
        <v>0</v>
      </c>
      <c r="H4053">
        <v>0</v>
      </c>
      <c r="I4053">
        <v>0</v>
      </c>
      <c r="K4053">
        <v>2004</v>
      </c>
      <c r="L4053">
        <v>2008</v>
      </c>
    </row>
    <row r="4054" spans="1:12" x14ac:dyDescent="0.25">
      <c r="A4054">
        <v>32</v>
      </c>
      <c r="B4054">
        <v>12498594</v>
      </c>
      <c r="C4054" t="s">
        <v>1820</v>
      </c>
      <c r="D4054">
        <v>60</v>
      </c>
      <c r="E4054">
        <v>0</v>
      </c>
      <c r="F4054">
        <v>45</v>
      </c>
      <c r="G4054">
        <v>0</v>
      </c>
      <c r="H4054">
        <v>60.94</v>
      </c>
      <c r="I4054">
        <v>0</v>
      </c>
      <c r="K4054">
        <v>2004</v>
      </c>
      <c r="L4054">
        <v>2010</v>
      </c>
    </row>
    <row r="4055" spans="1:12" x14ac:dyDescent="0.25">
      <c r="A4055">
        <v>32</v>
      </c>
      <c r="B4055">
        <v>12498595</v>
      </c>
      <c r="C4055" t="s">
        <v>1796</v>
      </c>
      <c r="D4055">
        <v>69</v>
      </c>
      <c r="E4055">
        <v>0</v>
      </c>
      <c r="F4055">
        <v>48.3</v>
      </c>
      <c r="G4055">
        <v>0</v>
      </c>
      <c r="H4055">
        <v>0</v>
      </c>
      <c r="I4055">
        <v>0</v>
      </c>
      <c r="K4055">
        <v>2005</v>
      </c>
      <c r="L4055">
        <v>2010</v>
      </c>
    </row>
    <row r="4056" spans="1:12" x14ac:dyDescent="0.25">
      <c r="A4056">
        <v>32</v>
      </c>
      <c r="B4056">
        <v>12498597</v>
      </c>
      <c r="C4056" t="s">
        <v>1821</v>
      </c>
      <c r="D4056">
        <v>824</v>
      </c>
      <c r="E4056">
        <v>0</v>
      </c>
      <c r="F4056">
        <v>576.79999999999995</v>
      </c>
      <c r="G4056">
        <v>0</v>
      </c>
      <c r="H4056">
        <v>0</v>
      </c>
      <c r="I4056">
        <v>0</v>
      </c>
      <c r="K4056">
        <v>1999</v>
      </c>
      <c r="L4056">
        <v>2007</v>
      </c>
    </row>
    <row r="4057" spans="1:12" x14ac:dyDescent="0.25">
      <c r="A4057">
        <v>32</v>
      </c>
      <c r="B4057">
        <v>12498598</v>
      </c>
      <c r="C4057" t="s">
        <v>1822</v>
      </c>
      <c r="D4057">
        <v>824</v>
      </c>
      <c r="E4057">
        <v>0</v>
      </c>
      <c r="F4057">
        <v>576.79999999999995</v>
      </c>
      <c r="G4057">
        <v>0</v>
      </c>
      <c r="H4057">
        <v>0</v>
      </c>
      <c r="I4057">
        <v>0</v>
      </c>
      <c r="K4057">
        <v>1999</v>
      </c>
      <c r="L4057">
        <v>2007</v>
      </c>
    </row>
    <row r="4058" spans="1:12" x14ac:dyDescent="0.25">
      <c r="A4058">
        <v>32</v>
      </c>
      <c r="B4058">
        <v>12498600</v>
      </c>
      <c r="C4058" t="s">
        <v>1683</v>
      </c>
      <c r="D4058">
        <v>197</v>
      </c>
      <c r="E4058">
        <v>0</v>
      </c>
      <c r="F4058">
        <v>137.9</v>
      </c>
      <c r="G4058">
        <v>0</v>
      </c>
      <c r="H4058">
        <v>0</v>
      </c>
      <c r="I4058">
        <v>0</v>
      </c>
      <c r="K4058">
        <v>2002</v>
      </c>
      <c r="L4058">
        <v>2006</v>
      </c>
    </row>
    <row r="4059" spans="1:12" x14ac:dyDescent="0.25">
      <c r="A4059">
        <v>32</v>
      </c>
      <c r="B4059">
        <v>12498604</v>
      </c>
      <c r="C4059" t="s">
        <v>1170</v>
      </c>
      <c r="D4059">
        <v>90</v>
      </c>
      <c r="E4059">
        <v>0</v>
      </c>
      <c r="F4059">
        <v>67.5</v>
      </c>
      <c r="G4059">
        <v>0</v>
      </c>
      <c r="H4059">
        <v>0</v>
      </c>
      <c r="I4059">
        <v>0</v>
      </c>
      <c r="K4059">
        <v>2003</v>
      </c>
      <c r="L4059">
        <v>2017</v>
      </c>
    </row>
    <row r="4060" spans="1:12" x14ac:dyDescent="0.25">
      <c r="A4060">
        <v>32</v>
      </c>
      <c r="B4060">
        <v>12498605</v>
      </c>
      <c r="C4060" t="s">
        <v>1823</v>
      </c>
      <c r="D4060">
        <v>824</v>
      </c>
      <c r="E4060">
        <v>0</v>
      </c>
      <c r="F4060">
        <v>576.79999999999995</v>
      </c>
      <c r="G4060">
        <v>0</v>
      </c>
      <c r="H4060">
        <v>0</v>
      </c>
      <c r="I4060">
        <v>0</v>
      </c>
      <c r="K4060">
        <v>1999</v>
      </c>
      <c r="L4060">
        <v>2007</v>
      </c>
    </row>
    <row r="4061" spans="1:12" x14ac:dyDescent="0.25">
      <c r="A4061">
        <v>32</v>
      </c>
      <c r="B4061">
        <v>12498610</v>
      </c>
      <c r="C4061" t="s">
        <v>1824</v>
      </c>
      <c r="D4061">
        <v>110</v>
      </c>
      <c r="E4061">
        <v>0</v>
      </c>
      <c r="F4061">
        <v>77</v>
      </c>
      <c r="G4061">
        <v>0</v>
      </c>
      <c r="H4061">
        <v>0</v>
      </c>
      <c r="I4061">
        <v>0</v>
      </c>
      <c r="K4061">
        <v>2004</v>
      </c>
      <c r="L4061">
        <v>2006</v>
      </c>
    </row>
    <row r="4062" spans="1:12" x14ac:dyDescent="0.25">
      <c r="A4062">
        <v>32</v>
      </c>
      <c r="B4062">
        <v>12498612</v>
      </c>
      <c r="C4062" t="s">
        <v>1774</v>
      </c>
      <c r="D4062">
        <v>78</v>
      </c>
      <c r="E4062">
        <v>0</v>
      </c>
      <c r="F4062">
        <v>54.6</v>
      </c>
      <c r="G4062">
        <v>0</v>
      </c>
      <c r="H4062">
        <v>0</v>
      </c>
      <c r="I4062">
        <v>0</v>
      </c>
      <c r="K4062">
        <v>1999</v>
      </c>
      <c r="L4062">
        <v>2007</v>
      </c>
    </row>
    <row r="4063" spans="1:12" x14ac:dyDescent="0.25">
      <c r="A4063">
        <v>32</v>
      </c>
      <c r="B4063">
        <v>12498613</v>
      </c>
      <c r="C4063" t="s">
        <v>1774</v>
      </c>
      <c r="D4063">
        <v>62</v>
      </c>
      <c r="E4063">
        <v>0</v>
      </c>
      <c r="F4063">
        <v>46.5</v>
      </c>
      <c r="G4063">
        <v>0</v>
      </c>
      <c r="H4063">
        <v>0</v>
      </c>
      <c r="I4063">
        <v>0</v>
      </c>
      <c r="K4063">
        <v>1999</v>
      </c>
      <c r="L4063">
        <v>2014</v>
      </c>
    </row>
    <row r="4064" spans="1:12" x14ac:dyDescent="0.25">
      <c r="A4064">
        <v>32</v>
      </c>
      <c r="B4064">
        <v>12498614</v>
      </c>
      <c r="C4064" t="s">
        <v>1825</v>
      </c>
      <c r="D4064">
        <v>45</v>
      </c>
      <c r="E4064">
        <v>0</v>
      </c>
      <c r="F4064">
        <v>31.5</v>
      </c>
      <c r="G4064">
        <v>0</v>
      </c>
      <c r="H4064">
        <v>0</v>
      </c>
      <c r="I4064">
        <v>0</v>
      </c>
      <c r="K4064">
        <v>1999</v>
      </c>
      <c r="L4064">
        <v>2007</v>
      </c>
    </row>
    <row r="4065" spans="1:12" x14ac:dyDescent="0.25">
      <c r="A4065">
        <v>32</v>
      </c>
      <c r="B4065">
        <v>12498615</v>
      </c>
      <c r="C4065" t="s">
        <v>1825</v>
      </c>
      <c r="D4065">
        <v>80</v>
      </c>
      <c r="E4065">
        <v>0</v>
      </c>
      <c r="F4065">
        <v>60</v>
      </c>
      <c r="G4065">
        <v>0</v>
      </c>
      <c r="H4065">
        <v>0</v>
      </c>
      <c r="I4065">
        <v>0</v>
      </c>
      <c r="K4065">
        <v>1999</v>
      </c>
      <c r="L4065">
        <v>2007</v>
      </c>
    </row>
    <row r="4066" spans="1:12" x14ac:dyDescent="0.25">
      <c r="A4066">
        <v>32</v>
      </c>
      <c r="B4066">
        <v>12498616</v>
      </c>
      <c r="C4066" t="s">
        <v>1825</v>
      </c>
      <c r="D4066">
        <v>65</v>
      </c>
      <c r="E4066">
        <v>0</v>
      </c>
      <c r="F4066">
        <v>48.75</v>
      </c>
      <c r="G4066">
        <v>0</v>
      </c>
      <c r="H4066">
        <v>0</v>
      </c>
      <c r="I4066">
        <v>0</v>
      </c>
      <c r="K4066">
        <v>1999</v>
      </c>
      <c r="L4066">
        <v>2007</v>
      </c>
    </row>
    <row r="4067" spans="1:12" x14ac:dyDescent="0.25">
      <c r="A4067">
        <v>32</v>
      </c>
      <c r="B4067">
        <v>12498617</v>
      </c>
      <c r="C4067" t="s">
        <v>1826</v>
      </c>
      <c r="D4067">
        <v>630</v>
      </c>
      <c r="E4067">
        <v>0</v>
      </c>
      <c r="F4067">
        <v>441</v>
      </c>
      <c r="G4067">
        <v>0</v>
      </c>
      <c r="H4067">
        <v>0</v>
      </c>
      <c r="I4067">
        <v>0</v>
      </c>
      <c r="K4067">
        <v>9899</v>
      </c>
      <c r="L4067">
        <v>9899</v>
      </c>
    </row>
    <row r="4068" spans="1:12" x14ac:dyDescent="0.25">
      <c r="A4068">
        <v>32</v>
      </c>
      <c r="B4068">
        <v>12498618</v>
      </c>
      <c r="C4068" t="s">
        <v>1827</v>
      </c>
      <c r="D4068">
        <v>50</v>
      </c>
      <c r="E4068">
        <v>0</v>
      </c>
      <c r="F4068">
        <v>35</v>
      </c>
      <c r="G4068">
        <v>0</v>
      </c>
      <c r="H4068">
        <v>0</v>
      </c>
      <c r="I4068">
        <v>0</v>
      </c>
      <c r="K4068">
        <v>2001</v>
      </c>
      <c r="L4068">
        <v>2007</v>
      </c>
    </row>
    <row r="4069" spans="1:12" x14ac:dyDescent="0.25">
      <c r="A4069">
        <v>32</v>
      </c>
      <c r="B4069">
        <v>12498619</v>
      </c>
      <c r="C4069" t="s">
        <v>1492</v>
      </c>
      <c r="D4069">
        <v>50</v>
      </c>
      <c r="E4069">
        <v>0</v>
      </c>
      <c r="F4069">
        <v>35</v>
      </c>
      <c r="G4069">
        <v>0</v>
      </c>
      <c r="H4069">
        <v>0</v>
      </c>
      <c r="I4069">
        <v>0</v>
      </c>
      <c r="K4069">
        <v>2001</v>
      </c>
      <c r="L4069">
        <v>2007</v>
      </c>
    </row>
    <row r="4070" spans="1:12" x14ac:dyDescent="0.25">
      <c r="A4070">
        <v>32</v>
      </c>
      <c r="B4070">
        <v>12498620</v>
      </c>
      <c r="C4070" t="s">
        <v>1796</v>
      </c>
      <c r="D4070">
        <v>80</v>
      </c>
      <c r="E4070">
        <v>0</v>
      </c>
      <c r="F4070">
        <v>56</v>
      </c>
      <c r="G4070">
        <v>0</v>
      </c>
      <c r="H4070">
        <v>0</v>
      </c>
      <c r="I4070">
        <v>0</v>
      </c>
      <c r="K4070">
        <v>1999</v>
      </c>
      <c r="L4070">
        <v>2007</v>
      </c>
    </row>
    <row r="4071" spans="1:12" x14ac:dyDescent="0.25">
      <c r="A4071">
        <v>32</v>
      </c>
      <c r="B4071">
        <v>12498621</v>
      </c>
      <c r="C4071" t="s">
        <v>1492</v>
      </c>
      <c r="D4071">
        <v>80</v>
      </c>
      <c r="E4071">
        <v>0</v>
      </c>
      <c r="F4071">
        <v>56</v>
      </c>
      <c r="G4071">
        <v>0</v>
      </c>
      <c r="H4071">
        <v>0</v>
      </c>
      <c r="I4071">
        <v>0</v>
      </c>
      <c r="K4071">
        <v>1999</v>
      </c>
      <c r="L4071">
        <v>2007</v>
      </c>
    </row>
    <row r="4072" spans="1:12" x14ac:dyDescent="0.25">
      <c r="A4072">
        <v>32</v>
      </c>
      <c r="B4072">
        <v>12498622</v>
      </c>
      <c r="C4072" t="s">
        <v>1492</v>
      </c>
      <c r="D4072">
        <v>80</v>
      </c>
      <c r="E4072">
        <v>0</v>
      </c>
      <c r="F4072">
        <v>56</v>
      </c>
      <c r="G4072">
        <v>0</v>
      </c>
      <c r="H4072">
        <v>0</v>
      </c>
      <c r="I4072">
        <v>0</v>
      </c>
      <c r="K4072">
        <v>2001</v>
      </c>
      <c r="L4072">
        <v>2007</v>
      </c>
    </row>
    <row r="4073" spans="1:12" x14ac:dyDescent="0.25">
      <c r="A4073">
        <v>32</v>
      </c>
      <c r="B4073">
        <v>12498623</v>
      </c>
      <c r="C4073" t="s">
        <v>1492</v>
      </c>
      <c r="D4073">
        <v>80</v>
      </c>
      <c r="E4073">
        <v>0</v>
      </c>
      <c r="F4073">
        <v>56</v>
      </c>
      <c r="G4073">
        <v>0</v>
      </c>
      <c r="H4073">
        <v>0</v>
      </c>
      <c r="I4073">
        <v>0</v>
      </c>
      <c r="K4073">
        <v>2001</v>
      </c>
      <c r="L4073">
        <v>2007</v>
      </c>
    </row>
    <row r="4074" spans="1:12" x14ac:dyDescent="0.25">
      <c r="A4074">
        <v>32</v>
      </c>
      <c r="B4074">
        <v>12498624</v>
      </c>
      <c r="C4074" t="s">
        <v>1492</v>
      </c>
      <c r="D4074">
        <v>80</v>
      </c>
      <c r="E4074">
        <v>0</v>
      </c>
      <c r="F4074">
        <v>56</v>
      </c>
      <c r="G4074">
        <v>0</v>
      </c>
      <c r="H4074">
        <v>0</v>
      </c>
      <c r="I4074">
        <v>0</v>
      </c>
      <c r="K4074">
        <v>1999</v>
      </c>
      <c r="L4074">
        <v>2007</v>
      </c>
    </row>
    <row r="4075" spans="1:12" x14ac:dyDescent="0.25">
      <c r="A4075">
        <v>32</v>
      </c>
      <c r="B4075">
        <v>12498625</v>
      </c>
      <c r="C4075" t="s">
        <v>1492</v>
      </c>
      <c r="D4075">
        <v>80</v>
      </c>
      <c r="E4075">
        <v>0</v>
      </c>
      <c r="F4075">
        <v>60</v>
      </c>
      <c r="G4075">
        <v>0</v>
      </c>
      <c r="H4075">
        <v>0</v>
      </c>
      <c r="I4075">
        <v>0</v>
      </c>
      <c r="K4075">
        <v>1999</v>
      </c>
      <c r="L4075">
        <v>2007</v>
      </c>
    </row>
    <row r="4076" spans="1:12" x14ac:dyDescent="0.25">
      <c r="A4076">
        <v>32</v>
      </c>
      <c r="B4076">
        <v>12498630</v>
      </c>
      <c r="C4076" t="s">
        <v>1493</v>
      </c>
      <c r="D4076">
        <v>80</v>
      </c>
      <c r="E4076">
        <v>0</v>
      </c>
      <c r="F4076">
        <v>56</v>
      </c>
      <c r="G4076">
        <v>0</v>
      </c>
      <c r="H4076">
        <v>0</v>
      </c>
      <c r="I4076">
        <v>0</v>
      </c>
      <c r="K4076">
        <v>2001</v>
      </c>
      <c r="L4076">
        <v>2007</v>
      </c>
    </row>
    <row r="4077" spans="1:12" x14ac:dyDescent="0.25">
      <c r="A4077">
        <v>32</v>
      </c>
      <c r="B4077">
        <v>12498631</v>
      </c>
      <c r="C4077" t="s">
        <v>1493</v>
      </c>
      <c r="D4077">
        <v>80</v>
      </c>
      <c r="E4077">
        <v>0</v>
      </c>
      <c r="F4077">
        <v>60</v>
      </c>
      <c r="G4077">
        <v>0</v>
      </c>
      <c r="H4077">
        <v>81.260000000000005</v>
      </c>
      <c r="I4077">
        <v>0</v>
      </c>
      <c r="K4077">
        <v>1999</v>
      </c>
      <c r="L4077">
        <v>2007</v>
      </c>
    </row>
    <row r="4078" spans="1:12" x14ac:dyDescent="0.25">
      <c r="A4078">
        <v>32</v>
      </c>
      <c r="B4078">
        <v>12498633</v>
      </c>
      <c r="C4078" t="s">
        <v>1828</v>
      </c>
      <c r="D4078">
        <v>55</v>
      </c>
      <c r="E4078">
        <v>0</v>
      </c>
      <c r="F4078">
        <v>38.5</v>
      </c>
      <c r="G4078">
        <v>0</v>
      </c>
      <c r="H4078">
        <v>0</v>
      </c>
      <c r="I4078">
        <v>0</v>
      </c>
      <c r="K4078">
        <v>2001</v>
      </c>
      <c r="L4078">
        <v>2006</v>
      </c>
    </row>
    <row r="4079" spans="1:12" x14ac:dyDescent="0.25">
      <c r="A4079">
        <v>32</v>
      </c>
      <c r="B4079">
        <v>12498634</v>
      </c>
      <c r="C4079" t="s">
        <v>1829</v>
      </c>
      <c r="D4079">
        <v>49</v>
      </c>
      <c r="E4079">
        <v>0</v>
      </c>
      <c r="F4079">
        <v>34.299999999999997</v>
      </c>
      <c r="G4079">
        <v>0</v>
      </c>
      <c r="H4079">
        <v>0</v>
      </c>
      <c r="I4079">
        <v>0</v>
      </c>
      <c r="K4079">
        <v>2000</v>
      </c>
      <c r="L4079">
        <v>2006</v>
      </c>
    </row>
    <row r="4080" spans="1:12" x14ac:dyDescent="0.25">
      <c r="A4080">
        <v>32</v>
      </c>
      <c r="B4080">
        <v>12498635</v>
      </c>
      <c r="C4080" t="s">
        <v>1828</v>
      </c>
      <c r="D4080">
        <v>55</v>
      </c>
      <c r="E4080">
        <v>0</v>
      </c>
      <c r="F4080">
        <v>38.5</v>
      </c>
      <c r="G4080">
        <v>0</v>
      </c>
      <c r="H4080">
        <v>0</v>
      </c>
      <c r="I4080">
        <v>0</v>
      </c>
      <c r="K4080">
        <v>2001</v>
      </c>
      <c r="L4080">
        <v>2006</v>
      </c>
    </row>
    <row r="4081" spans="1:12" x14ac:dyDescent="0.25">
      <c r="A4081">
        <v>32</v>
      </c>
      <c r="B4081">
        <v>12498636</v>
      </c>
      <c r="C4081" t="s">
        <v>1829</v>
      </c>
      <c r="D4081">
        <v>50</v>
      </c>
      <c r="E4081">
        <v>0</v>
      </c>
      <c r="F4081">
        <v>35</v>
      </c>
      <c r="G4081">
        <v>0</v>
      </c>
      <c r="H4081">
        <v>0</v>
      </c>
      <c r="I4081">
        <v>0</v>
      </c>
      <c r="K4081">
        <v>2000</v>
      </c>
      <c r="L4081">
        <v>2006</v>
      </c>
    </row>
    <row r="4082" spans="1:12" x14ac:dyDescent="0.25">
      <c r="A4082">
        <v>32</v>
      </c>
      <c r="B4082">
        <v>12498650</v>
      </c>
      <c r="C4082" t="s">
        <v>1830</v>
      </c>
      <c r="D4082">
        <v>505</v>
      </c>
      <c r="E4082">
        <v>0</v>
      </c>
      <c r="F4082">
        <v>353.5</v>
      </c>
      <c r="G4082">
        <v>0</v>
      </c>
      <c r="H4082">
        <v>0</v>
      </c>
      <c r="I4082">
        <v>0</v>
      </c>
      <c r="K4082">
        <v>2003</v>
      </c>
      <c r="L4082">
        <v>2007</v>
      </c>
    </row>
    <row r="4083" spans="1:12" x14ac:dyDescent="0.25">
      <c r="A4083">
        <v>32</v>
      </c>
      <c r="B4083">
        <v>12498652</v>
      </c>
      <c r="C4083" t="s">
        <v>1289</v>
      </c>
      <c r="D4083">
        <v>45</v>
      </c>
      <c r="E4083">
        <v>0</v>
      </c>
      <c r="F4083">
        <v>33.75</v>
      </c>
      <c r="G4083">
        <v>0</v>
      </c>
      <c r="H4083">
        <v>0</v>
      </c>
      <c r="I4083">
        <v>0</v>
      </c>
      <c r="K4083">
        <v>2002</v>
      </c>
      <c r="L4083">
        <v>2006</v>
      </c>
    </row>
    <row r="4084" spans="1:12" x14ac:dyDescent="0.25">
      <c r="A4084">
        <v>32</v>
      </c>
      <c r="B4084">
        <v>12498653</v>
      </c>
      <c r="C4084" t="s">
        <v>1831</v>
      </c>
      <c r="D4084">
        <v>25</v>
      </c>
      <c r="E4084">
        <v>0</v>
      </c>
      <c r="F4084">
        <v>18.75</v>
      </c>
      <c r="G4084">
        <v>0</v>
      </c>
      <c r="H4084">
        <v>0</v>
      </c>
      <c r="I4084">
        <v>0</v>
      </c>
      <c r="K4084">
        <v>9899</v>
      </c>
      <c r="L4084">
        <v>9899</v>
      </c>
    </row>
    <row r="4085" spans="1:12" x14ac:dyDescent="0.25">
      <c r="A4085">
        <v>32</v>
      </c>
      <c r="B4085">
        <v>12498654</v>
      </c>
      <c r="C4085" t="s">
        <v>545</v>
      </c>
      <c r="D4085">
        <v>365</v>
      </c>
      <c r="E4085">
        <v>0</v>
      </c>
      <c r="F4085">
        <v>255.5</v>
      </c>
      <c r="G4085">
        <v>0</v>
      </c>
      <c r="H4085">
        <v>0</v>
      </c>
      <c r="I4085">
        <v>0</v>
      </c>
      <c r="K4085">
        <v>2004</v>
      </c>
      <c r="L4085">
        <v>2009</v>
      </c>
    </row>
    <row r="4086" spans="1:12" x14ac:dyDescent="0.25">
      <c r="A4086">
        <v>32</v>
      </c>
      <c r="B4086">
        <v>12498655</v>
      </c>
      <c r="C4086" t="s">
        <v>1832</v>
      </c>
      <c r="D4086">
        <v>399</v>
      </c>
      <c r="E4086">
        <v>0</v>
      </c>
      <c r="F4086">
        <v>279.3</v>
      </c>
      <c r="G4086">
        <v>0</v>
      </c>
      <c r="H4086">
        <v>0</v>
      </c>
      <c r="I4086">
        <v>0</v>
      </c>
      <c r="K4086">
        <v>2003</v>
      </c>
      <c r="L4086">
        <v>2005</v>
      </c>
    </row>
    <row r="4087" spans="1:12" x14ac:dyDescent="0.25">
      <c r="A4087">
        <v>32</v>
      </c>
      <c r="B4087">
        <v>12498661</v>
      </c>
      <c r="C4087" t="s">
        <v>1833</v>
      </c>
      <c r="D4087">
        <v>40</v>
      </c>
      <c r="E4087">
        <v>0</v>
      </c>
      <c r="F4087">
        <v>28</v>
      </c>
      <c r="G4087">
        <v>0</v>
      </c>
      <c r="H4087">
        <v>0</v>
      </c>
      <c r="I4087">
        <v>0</v>
      </c>
      <c r="K4087">
        <v>2002</v>
      </c>
      <c r="L4087">
        <v>2005</v>
      </c>
    </row>
    <row r="4088" spans="1:12" x14ac:dyDescent="0.25">
      <c r="A4088">
        <v>32</v>
      </c>
      <c r="B4088">
        <v>12498662</v>
      </c>
      <c r="C4088" t="s">
        <v>1834</v>
      </c>
      <c r="D4088">
        <v>40</v>
      </c>
      <c r="E4088">
        <v>0</v>
      </c>
      <c r="F4088">
        <v>28</v>
      </c>
      <c r="G4088">
        <v>0</v>
      </c>
      <c r="H4088">
        <v>0</v>
      </c>
      <c r="I4088">
        <v>0</v>
      </c>
      <c r="K4088">
        <v>2002</v>
      </c>
      <c r="L4088">
        <v>2005</v>
      </c>
    </row>
    <row r="4089" spans="1:12" x14ac:dyDescent="0.25">
      <c r="A4089">
        <v>32</v>
      </c>
      <c r="B4089">
        <v>12498663</v>
      </c>
      <c r="C4089" t="s">
        <v>1835</v>
      </c>
      <c r="D4089">
        <v>40</v>
      </c>
      <c r="E4089">
        <v>0</v>
      </c>
      <c r="F4089">
        <v>28</v>
      </c>
      <c r="G4089">
        <v>0</v>
      </c>
      <c r="H4089">
        <v>0</v>
      </c>
      <c r="I4089">
        <v>0</v>
      </c>
      <c r="K4089">
        <v>2002</v>
      </c>
      <c r="L4089">
        <v>2005</v>
      </c>
    </row>
    <row r="4090" spans="1:12" x14ac:dyDescent="0.25">
      <c r="A4090">
        <v>32</v>
      </c>
      <c r="B4090">
        <v>12498666</v>
      </c>
      <c r="C4090" t="s">
        <v>1836</v>
      </c>
      <c r="D4090">
        <v>824</v>
      </c>
      <c r="E4090">
        <v>0</v>
      </c>
      <c r="F4090">
        <v>576.79999999999995</v>
      </c>
      <c r="G4090">
        <v>0</v>
      </c>
      <c r="H4090">
        <v>0</v>
      </c>
      <c r="I4090">
        <v>0</v>
      </c>
      <c r="K4090">
        <v>2001</v>
      </c>
      <c r="L4090">
        <v>2003</v>
      </c>
    </row>
    <row r="4091" spans="1:12" x14ac:dyDescent="0.25">
      <c r="A4091">
        <v>32</v>
      </c>
      <c r="B4091">
        <v>12498668</v>
      </c>
      <c r="C4091" t="s">
        <v>1837</v>
      </c>
      <c r="D4091">
        <v>885</v>
      </c>
      <c r="E4091">
        <v>0</v>
      </c>
      <c r="F4091">
        <v>663.75</v>
      </c>
      <c r="G4091">
        <v>0</v>
      </c>
      <c r="H4091">
        <v>0</v>
      </c>
      <c r="I4091">
        <v>0</v>
      </c>
      <c r="K4091">
        <v>2003</v>
      </c>
      <c r="L4091">
        <v>2006</v>
      </c>
    </row>
    <row r="4092" spans="1:12" x14ac:dyDescent="0.25">
      <c r="A4092">
        <v>32</v>
      </c>
      <c r="B4092">
        <v>12498670</v>
      </c>
      <c r="C4092" t="s">
        <v>1838</v>
      </c>
      <c r="D4092">
        <v>19.77</v>
      </c>
      <c r="E4092">
        <v>0</v>
      </c>
      <c r="F4092">
        <v>13.84</v>
      </c>
      <c r="G4092">
        <v>0</v>
      </c>
      <c r="H4092">
        <v>0</v>
      </c>
      <c r="I4092">
        <v>0</v>
      </c>
      <c r="K4092">
        <v>2004</v>
      </c>
      <c r="L4092">
        <v>2005</v>
      </c>
    </row>
    <row r="4093" spans="1:12" x14ac:dyDescent="0.25">
      <c r="A4093">
        <v>32</v>
      </c>
      <c r="B4093">
        <v>12498672</v>
      </c>
      <c r="C4093" t="s">
        <v>1839</v>
      </c>
      <c r="D4093">
        <v>390</v>
      </c>
      <c r="E4093">
        <v>0</v>
      </c>
      <c r="F4093">
        <v>273</v>
      </c>
      <c r="G4093">
        <v>0</v>
      </c>
      <c r="H4093">
        <v>0</v>
      </c>
      <c r="I4093">
        <v>0</v>
      </c>
      <c r="K4093">
        <v>2002</v>
      </c>
      <c r="L4093">
        <v>2009</v>
      </c>
    </row>
    <row r="4094" spans="1:12" x14ac:dyDescent="0.25">
      <c r="A4094">
        <v>32</v>
      </c>
      <c r="B4094">
        <v>12498673</v>
      </c>
      <c r="C4094" t="s">
        <v>1840</v>
      </c>
      <c r="D4094">
        <v>385</v>
      </c>
      <c r="E4094">
        <v>0</v>
      </c>
      <c r="F4094">
        <v>269.5</v>
      </c>
      <c r="G4094">
        <v>0</v>
      </c>
      <c r="H4094">
        <v>0</v>
      </c>
      <c r="I4094">
        <v>0</v>
      </c>
      <c r="K4094">
        <v>2002</v>
      </c>
      <c r="L4094">
        <v>2007</v>
      </c>
    </row>
    <row r="4095" spans="1:12" x14ac:dyDescent="0.25">
      <c r="A4095">
        <v>32</v>
      </c>
      <c r="B4095">
        <v>12498674</v>
      </c>
      <c r="C4095" t="s">
        <v>1840</v>
      </c>
      <c r="D4095">
        <v>385</v>
      </c>
      <c r="E4095">
        <v>0</v>
      </c>
      <c r="F4095">
        <v>269.5</v>
      </c>
      <c r="G4095">
        <v>0</v>
      </c>
      <c r="H4095">
        <v>0</v>
      </c>
      <c r="I4095">
        <v>0</v>
      </c>
      <c r="K4095">
        <v>2002</v>
      </c>
      <c r="L4095">
        <v>2007</v>
      </c>
    </row>
    <row r="4096" spans="1:12" x14ac:dyDescent="0.25">
      <c r="A4096">
        <v>32</v>
      </c>
      <c r="B4096">
        <v>12498675</v>
      </c>
      <c r="C4096" t="s">
        <v>1841</v>
      </c>
      <c r="D4096">
        <v>385</v>
      </c>
      <c r="E4096">
        <v>0</v>
      </c>
      <c r="F4096">
        <v>269.5</v>
      </c>
      <c r="G4096">
        <v>0</v>
      </c>
      <c r="H4096">
        <v>0</v>
      </c>
      <c r="I4096">
        <v>0</v>
      </c>
      <c r="K4096">
        <v>2002</v>
      </c>
      <c r="L4096">
        <v>2008</v>
      </c>
    </row>
    <row r="4097" spans="1:12" x14ac:dyDescent="0.25">
      <c r="A4097">
        <v>32</v>
      </c>
      <c r="B4097">
        <v>12498676</v>
      </c>
      <c r="C4097" t="s">
        <v>1842</v>
      </c>
      <c r="D4097">
        <v>170.31</v>
      </c>
      <c r="E4097">
        <v>0</v>
      </c>
      <c r="F4097">
        <v>119.22</v>
      </c>
      <c r="G4097">
        <v>0</v>
      </c>
      <c r="H4097">
        <v>0</v>
      </c>
      <c r="I4097">
        <v>0</v>
      </c>
      <c r="K4097">
        <v>2004</v>
      </c>
      <c r="L4097">
        <v>2005</v>
      </c>
    </row>
    <row r="4098" spans="1:12" x14ac:dyDescent="0.25">
      <c r="A4098">
        <v>32</v>
      </c>
      <c r="B4098">
        <v>12498677</v>
      </c>
      <c r="C4098" t="s">
        <v>1638</v>
      </c>
      <c r="D4098">
        <v>110.87</v>
      </c>
      <c r="E4098">
        <v>0</v>
      </c>
      <c r="F4098">
        <v>77.61</v>
      </c>
      <c r="G4098">
        <v>0</v>
      </c>
      <c r="H4098">
        <v>0</v>
      </c>
      <c r="I4098">
        <v>0</v>
      </c>
      <c r="K4098">
        <v>2004</v>
      </c>
      <c r="L4098">
        <v>2005</v>
      </c>
    </row>
    <row r="4099" spans="1:12" x14ac:dyDescent="0.25">
      <c r="A4099">
        <v>32</v>
      </c>
      <c r="B4099">
        <v>12498679</v>
      </c>
      <c r="C4099" t="s">
        <v>1289</v>
      </c>
      <c r="D4099">
        <v>20</v>
      </c>
      <c r="E4099">
        <v>0</v>
      </c>
      <c r="F4099">
        <v>14</v>
      </c>
      <c r="G4099">
        <v>0</v>
      </c>
      <c r="H4099">
        <v>0</v>
      </c>
      <c r="I4099">
        <v>0</v>
      </c>
      <c r="K4099">
        <v>2004</v>
      </c>
      <c r="L4099">
        <v>2005</v>
      </c>
    </row>
    <row r="4100" spans="1:12" x14ac:dyDescent="0.25">
      <c r="A4100">
        <v>32</v>
      </c>
      <c r="B4100">
        <v>12498680</v>
      </c>
      <c r="C4100" t="s">
        <v>1289</v>
      </c>
      <c r="D4100">
        <v>35</v>
      </c>
      <c r="E4100">
        <v>0</v>
      </c>
      <c r="F4100">
        <v>26.25</v>
      </c>
      <c r="G4100">
        <v>0</v>
      </c>
      <c r="H4100">
        <v>0</v>
      </c>
      <c r="I4100">
        <v>0</v>
      </c>
      <c r="K4100">
        <v>2004</v>
      </c>
      <c r="L4100">
        <v>2005</v>
      </c>
    </row>
    <row r="4101" spans="1:12" x14ac:dyDescent="0.25">
      <c r="A4101">
        <v>32</v>
      </c>
      <c r="B4101">
        <v>12498681</v>
      </c>
      <c r="C4101" t="s">
        <v>1843</v>
      </c>
      <c r="D4101">
        <v>120</v>
      </c>
      <c r="E4101">
        <v>0</v>
      </c>
      <c r="F4101">
        <v>84</v>
      </c>
      <c r="G4101">
        <v>0</v>
      </c>
      <c r="H4101">
        <v>0</v>
      </c>
      <c r="I4101">
        <v>0</v>
      </c>
      <c r="K4101">
        <v>2004</v>
      </c>
      <c r="L4101">
        <v>2005</v>
      </c>
    </row>
    <row r="4102" spans="1:12" x14ac:dyDescent="0.25">
      <c r="A4102">
        <v>32</v>
      </c>
      <c r="B4102">
        <v>12498682</v>
      </c>
      <c r="C4102" t="s">
        <v>1844</v>
      </c>
      <c r="D4102">
        <v>31.81</v>
      </c>
      <c r="E4102">
        <v>0</v>
      </c>
      <c r="F4102">
        <v>22.27</v>
      </c>
      <c r="G4102">
        <v>0</v>
      </c>
      <c r="H4102">
        <v>0</v>
      </c>
      <c r="I4102">
        <v>0</v>
      </c>
      <c r="K4102">
        <v>2004</v>
      </c>
      <c r="L4102">
        <v>2005</v>
      </c>
    </row>
    <row r="4103" spans="1:12" x14ac:dyDescent="0.25">
      <c r="A4103">
        <v>32</v>
      </c>
      <c r="B4103">
        <v>12498684</v>
      </c>
      <c r="C4103" t="s">
        <v>1845</v>
      </c>
      <c r="D4103">
        <v>135</v>
      </c>
      <c r="E4103">
        <v>0</v>
      </c>
      <c r="F4103">
        <v>101.25</v>
      </c>
      <c r="G4103">
        <v>0</v>
      </c>
      <c r="H4103">
        <v>0</v>
      </c>
      <c r="I4103">
        <v>0</v>
      </c>
      <c r="K4103">
        <v>1995</v>
      </c>
      <c r="L4103">
        <v>2009</v>
      </c>
    </row>
    <row r="4104" spans="1:12" x14ac:dyDescent="0.25">
      <c r="A4104">
        <v>32</v>
      </c>
      <c r="B4104">
        <v>12498691</v>
      </c>
      <c r="C4104" t="s">
        <v>1846</v>
      </c>
      <c r="D4104">
        <v>55</v>
      </c>
      <c r="E4104">
        <v>0</v>
      </c>
      <c r="F4104">
        <v>41.25</v>
      </c>
      <c r="G4104">
        <v>0</v>
      </c>
      <c r="H4104">
        <v>0</v>
      </c>
      <c r="I4104">
        <v>0</v>
      </c>
      <c r="K4104">
        <v>1997</v>
      </c>
      <c r="L4104">
        <v>2005</v>
      </c>
    </row>
    <row r="4105" spans="1:12" x14ac:dyDescent="0.25">
      <c r="A4105">
        <v>32</v>
      </c>
      <c r="B4105">
        <v>12498709</v>
      </c>
      <c r="C4105" t="s">
        <v>1847</v>
      </c>
      <c r="D4105">
        <v>500</v>
      </c>
      <c r="E4105">
        <v>0</v>
      </c>
      <c r="F4105">
        <v>350</v>
      </c>
      <c r="G4105">
        <v>0</v>
      </c>
      <c r="H4105">
        <v>0</v>
      </c>
      <c r="I4105">
        <v>0</v>
      </c>
      <c r="K4105">
        <v>2002</v>
      </c>
      <c r="L4105">
        <v>2009</v>
      </c>
    </row>
    <row r="4106" spans="1:12" x14ac:dyDescent="0.25">
      <c r="A4106">
        <v>32</v>
      </c>
      <c r="B4106">
        <v>12498710</v>
      </c>
      <c r="C4106" t="s">
        <v>1848</v>
      </c>
      <c r="D4106">
        <v>400</v>
      </c>
      <c r="E4106">
        <v>0</v>
      </c>
      <c r="F4106">
        <v>300</v>
      </c>
      <c r="G4106">
        <v>0</v>
      </c>
      <c r="H4106">
        <v>406.29</v>
      </c>
      <c r="I4106">
        <v>0</v>
      </c>
      <c r="K4106">
        <v>2003</v>
      </c>
      <c r="L4106">
        <v>2017</v>
      </c>
    </row>
    <row r="4107" spans="1:12" x14ac:dyDescent="0.25">
      <c r="A4107">
        <v>32</v>
      </c>
      <c r="B4107">
        <v>12498711</v>
      </c>
      <c r="C4107" t="s">
        <v>1849</v>
      </c>
      <c r="D4107">
        <v>360</v>
      </c>
      <c r="E4107">
        <v>0</v>
      </c>
      <c r="F4107">
        <v>270</v>
      </c>
      <c r="G4107">
        <v>0</v>
      </c>
      <c r="H4107">
        <v>365.66</v>
      </c>
      <c r="I4107">
        <v>0</v>
      </c>
      <c r="K4107">
        <v>2003</v>
      </c>
      <c r="L4107">
        <v>2017</v>
      </c>
    </row>
    <row r="4108" spans="1:12" x14ac:dyDescent="0.25">
      <c r="A4108">
        <v>32</v>
      </c>
      <c r="B4108">
        <v>12498712</v>
      </c>
      <c r="C4108" t="s">
        <v>1850</v>
      </c>
      <c r="D4108">
        <v>110</v>
      </c>
      <c r="E4108">
        <v>0</v>
      </c>
      <c r="F4108">
        <v>82.5</v>
      </c>
      <c r="G4108">
        <v>0</v>
      </c>
      <c r="H4108">
        <v>111.73</v>
      </c>
      <c r="I4108">
        <v>0</v>
      </c>
      <c r="K4108">
        <v>2003</v>
      </c>
      <c r="L4108">
        <v>2017</v>
      </c>
    </row>
    <row r="4109" spans="1:12" x14ac:dyDescent="0.25">
      <c r="A4109">
        <v>32</v>
      </c>
      <c r="B4109">
        <v>12498713</v>
      </c>
      <c r="C4109" t="s">
        <v>1851</v>
      </c>
      <c r="D4109">
        <v>110</v>
      </c>
      <c r="E4109">
        <v>0</v>
      </c>
      <c r="F4109">
        <v>82.5</v>
      </c>
      <c r="G4109">
        <v>0</v>
      </c>
      <c r="H4109">
        <v>0</v>
      </c>
      <c r="I4109">
        <v>0</v>
      </c>
      <c r="K4109">
        <v>2003</v>
      </c>
      <c r="L4109">
        <v>2017</v>
      </c>
    </row>
    <row r="4110" spans="1:12" x14ac:dyDescent="0.25">
      <c r="A4110">
        <v>32</v>
      </c>
      <c r="B4110">
        <v>12498714</v>
      </c>
      <c r="C4110" t="s">
        <v>1852</v>
      </c>
      <c r="D4110">
        <v>110</v>
      </c>
      <c r="E4110">
        <v>0</v>
      </c>
      <c r="F4110">
        <v>82.5</v>
      </c>
      <c r="G4110">
        <v>0</v>
      </c>
      <c r="H4110">
        <v>111.73</v>
      </c>
      <c r="I4110">
        <v>0</v>
      </c>
      <c r="K4110">
        <v>2003</v>
      </c>
      <c r="L4110">
        <v>2017</v>
      </c>
    </row>
    <row r="4111" spans="1:12" x14ac:dyDescent="0.25">
      <c r="A4111">
        <v>32</v>
      </c>
      <c r="B4111">
        <v>12498715</v>
      </c>
      <c r="C4111" t="s">
        <v>1853</v>
      </c>
      <c r="D4111">
        <v>110</v>
      </c>
      <c r="E4111">
        <v>0</v>
      </c>
      <c r="F4111">
        <v>82.5</v>
      </c>
      <c r="G4111">
        <v>0</v>
      </c>
      <c r="H4111">
        <v>111.73</v>
      </c>
      <c r="I4111">
        <v>0</v>
      </c>
      <c r="K4111">
        <v>2003</v>
      </c>
      <c r="L4111">
        <v>2017</v>
      </c>
    </row>
    <row r="4112" spans="1:12" x14ac:dyDescent="0.25">
      <c r="A4112">
        <v>32</v>
      </c>
      <c r="B4112">
        <v>12498716</v>
      </c>
      <c r="C4112" t="s">
        <v>1854</v>
      </c>
      <c r="D4112">
        <v>60</v>
      </c>
      <c r="E4112">
        <v>0</v>
      </c>
      <c r="F4112">
        <v>45</v>
      </c>
      <c r="G4112">
        <v>0</v>
      </c>
      <c r="H4112">
        <v>0</v>
      </c>
      <c r="I4112">
        <v>0</v>
      </c>
      <c r="K4112">
        <v>2004</v>
      </c>
      <c r="L4112">
        <v>2004</v>
      </c>
    </row>
    <row r="4113" spans="1:12" x14ac:dyDescent="0.25">
      <c r="A4113">
        <v>32</v>
      </c>
      <c r="B4113">
        <v>12498717</v>
      </c>
      <c r="C4113" t="s">
        <v>1492</v>
      </c>
      <c r="D4113">
        <v>25</v>
      </c>
      <c r="E4113">
        <v>0</v>
      </c>
      <c r="F4113">
        <v>17.5</v>
      </c>
      <c r="G4113">
        <v>0</v>
      </c>
      <c r="H4113">
        <v>0</v>
      </c>
      <c r="I4113">
        <v>0</v>
      </c>
      <c r="K4113">
        <v>2004</v>
      </c>
      <c r="L4113">
        <v>2004</v>
      </c>
    </row>
    <row r="4114" spans="1:12" x14ac:dyDescent="0.25">
      <c r="A4114">
        <v>32</v>
      </c>
      <c r="B4114">
        <v>12498718</v>
      </c>
      <c r="C4114" t="s">
        <v>1854</v>
      </c>
      <c r="D4114">
        <v>25</v>
      </c>
      <c r="E4114">
        <v>0</v>
      </c>
      <c r="F4114">
        <v>17.5</v>
      </c>
      <c r="G4114">
        <v>0</v>
      </c>
      <c r="H4114">
        <v>0</v>
      </c>
      <c r="I4114">
        <v>0</v>
      </c>
      <c r="K4114">
        <v>2004</v>
      </c>
      <c r="L4114">
        <v>2004</v>
      </c>
    </row>
    <row r="4115" spans="1:12" x14ac:dyDescent="0.25">
      <c r="A4115">
        <v>32</v>
      </c>
      <c r="B4115">
        <v>12498719</v>
      </c>
      <c r="C4115" t="s">
        <v>1855</v>
      </c>
      <c r="D4115">
        <v>45</v>
      </c>
      <c r="E4115">
        <v>0</v>
      </c>
      <c r="F4115">
        <v>33.75</v>
      </c>
      <c r="G4115">
        <v>0</v>
      </c>
      <c r="H4115">
        <v>0</v>
      </c>
      <c r="I4115">
        <v>0</v>
      </c>
      <c r="K4115">
        <v>2004</v>
      </c>
      <c r="L4115">
        <v>2004</v>
      </c>
    </row>
    <row r="4116" spans="1:12" x14ac:dyDescent="0.25">
      <c r="A4116">
        <v>32</v>
      </c>
      <c r="B4116">
        <v>12498720</v>
      </c>
      <c r="C4116" t="s">
        <v>1856</v>
      </c>
      <c r="D4116">
        <v>184</v>
      </c>
      <c r="E4116">
        <v>0</v>
      </c>
      <c r="F4116">
        <v>128.80000000000001</v>
      </c>
      <c r="G4116">
        <v>0</v>
      </c>
      <c r="H4116">
        <v>0</v>
      </c>
      <c r="I4116">
        <v>0</v>
      </c>
      <c r="K4116">
        <v>2003</v>
      </c>
      <c r="L4116">
        <v>2007</v>
      </c>
    </row>
    <row r="4117" spans="1:12" x14ac:dyDescent="0.25">
      <c r="A4117">
        <v>32</v>
      </c>
      <c r="B4117">
        <v>12498721</v>
      </c>
      <c r="C4117" t="s">
        <v>1857</v>
      </c>
      <c r="D4117">
        <v>184</v>
      </c>
      <c r="E4117">
        <v>0</v>
      </c>
      <c r="F4117">
        <v>128.80000000000001</v>
      </c>
      <c r="G4117">
        <v>0</v>
      </c>
      <c r="H4117">
        <v>0</v>
      </c>
      <c r="I4117">
        <v>0</v>
      </c>
      <c r="K4117">
        <v>2003</v>
      </c>
      <c r="L4117">
        <v>2007</v>
      </c>
    </row>
    <row r="4118" spans="1:12" x14ac:dyDescent="0.25">
      <c r="A4118">
        <v>32</v>
      </c>
      <c r="B4118">
        <v>12498722</v>
      </c>
      <c r="C4118" t="s">
        <v>1857</v>
      </c>
      <c r="D4118">
        <v>184</v>
      </c>
      <c r="E4118">
        <v>0</v>
      </c>
      <c r="F4118">
        <v>128.80000000000001</v>
      </c>
      <c r="G4118">
        <v>0</v>
      </c>
      <c r="H4118">
        <v>0</v>
      </c>
      <c r="I4118">
        <v>0</v>
      </c>
      <c r="K4118">
        <v>2003</v>
      </c>
      <c r="L4118">
        <v>2006</v>
      </c>
    </row>
    <row r="4119" spans="1:12" x14ac:dyDescent="0.25">
      <c r="A4119">
        <v>32</v>
      </c>
      <c r="B4119">
        <v>12498723</v>
      </c>
      <c r="C4119" t="s">
        <v>1857</v>
      </c>
      <c r="D4119">
        <v>184</v>
      </c>
      <c r="E4119">
        <v>0</v>
      </c>
      <c r="F4119">
        <v>128.80000000000001</v>
      </c>
      <c r="G4119">
        <v>0</v>
      </c>
      <c r="H4119">
        <v>0</v>
      </c>
      <c r="I4119">
        <v>0</v>
      </c>
      <c r="K4119">
        <v>2003</v>
      </c>
      <c r="L4119">
        <v>2006</v>
      </c>
    </row>
    <row r="4120" spans="1:12" x14ac:dyDescent="0.25">
      <c r="A4120">
        <v>32</v>
      </c>
      <c r="B4120">
        <v>12498724</v>
      </c>
      <c r="C4120" t="s">
        <v>1858</v>
      </c>
      <c r="D4120">
        <v>203</v>
      </c>
      <c r="E4120">
        <v>0</v>
      </c>
      <c r="F4120">
        <v>142.1</v>
      </c>
      <c r="G4120">
        <v>0</v>
      </c>
      <c r="H4120">
        <v>0</v>
      </c>
      <c r="I4120">
        <v>0</v>
      </c>
      <c r="K4120">
        <v>2003</v>
      </c>
      <c r="L4120">
        <v>2006</v>
      </c>
    </row>
    <row r="4121" spans="1:12" x14ac:dyDescent="0.25">
      <c r="A4121">
        <v>32</v>
      </c>
      <c r="B4121">
        <v>12498725</v>
      </c>
      <c r="C4121" t="s">
        <v>1859</v>
      </c>
      <c r="D4121">
        <v>210</v>
      </c>
      <c r="E4121">
        <v>0</v>
      </c>
      <c r="F4121">
        <v>147</v>
      </c>
      <c r="G4121">
        <v>0</v>
      </c>
      <c r="H4121">
        <v>0</v>
      </c>
      <c r="I4121">
        <v>0</v>
      </c>
      <c r="K4121">
        <v>2004</v>
      </c>
      <c r="L4121">
        <v>2006</v>
      </c>
    </row>
    <row r="4122" spans="1:12" x14ac:dyDescent="0.25">
      <c r="A4122">
        <v>32</v>
      </c>
      <c r="B4122">
        <v>12498726</v>
      </c>
      <c r="C4122" t="s">
        <v>1860</v>
      </c>
      <c r="D4122">
        <v>184</v>
      </c>
      <c r="E4122">
        <v>0</v>
      </c>
      <c r="F4122">
        <v>128.80000000000001</v>
      </c>
      <c r="G4122">
        <v>0</v>
      </c>
      <c r="H4122">
        <v>0</v>
      </c>
      <c r="I4122">
        <v>0</v>
      </c>
      <c r="K4122">
        <v>2004</v>
      </c>
      <c r="L4122">
        <v>2006</v>
      </c>
    </row>
    <row r="4123" spans="1:12" x14ac:dyDescent="0.25">
      <c r="A4123">
        <v>32</v>
      </c>
      <c r="B4123">
        <v>12498727</v>
      </c>
      <c r="C4123" t="s">
        <v>1492</v>
      </c>
      <c r="D4123">
        <v>70</v>
      </c>
      <c r="E4123">
        <v>0</v>
      </c>
      <c r="F4123">
        <v>52.5</v>
      </c>
      <c r="G4123">
        <v>0</v>
      </c>
      <c r="H4123">
        <v>0</v>
      </c>
      <c r="I4123">
        <v>0</v>
      </c>
      <c r="K4123">
        <v>2004</v>
      </c>
      <c r="L4123">
        <v>2009</v>
      </c>
    </row>
    <row r="4124" spans="1:12" x14ac:dyDescent="0.25">
      <c r="A4124">
        <v>32</v>
      </c>
      <c r="B4124">
        <v>12498728</v>
      </c>
      <c r="C4124" t="s">
        <v>1493</v>
      </c>
      <c r="D4124">
        <v>60</v>
      </c>
      <c r="E4124">
        <v>0</v>
      </c>
      <c r="F4124">
        <v>45</v>
      </c>
      <c r="G4124">
        <v>0</v>
      </c>
      <c r="H4124">
        <v>0</v>
      </c>
      <c r="I4124">
        <v>0</v>
      </c>
      <c r="K4124">
        <v>2004</v>
      </c>
      <c r="L4124">
        <v>2011</v>
      </c>
    </row>
    <row r="4125" spans="1:12" x14ac:dyDescent="0.25">
      <c r="A4125">
        <v>32</v>
      </c>
      <c r="B4125">
        <v>12498729</v>
      </c>
      <c r="C4125" t="s">
        <v>1492</v>
      </c>
      <c r="D4125">
        <v>70</v>
      </c>
      <c r="E4125">
        <v>0</v>
      </c>
      <c r="F4125">
        <v>49</v>
      </c>
      <c r="G4125">
        <v>0</v>
      </c>
      <c r="H4125">
        <v>0</v>
      </c>
      <c r="I4125">
        <v>0</v>
      </c>
      <c r="K4125">
        <v>2004</v>
      </c>
      <c r="L4125">
        <v>2009</v>
      </c>
    </row>
    <row r="4126" spans="1:12" x14ac:dyDescent="0.25">
      <c r="A4126">
        <v>32</v>
      </c>
      <c r="B4126">
        <v>12498730</v>
      </c>
      <c r="C4126" t="s">
        <v>1492</v>
      </c>
      <c r="D4126">
        <v>70</v>
      </c>
      <c r="E4126">
        <v>0</v>
      </c>
      <c r="F4126">
        <v>52.5</v>
      </c>
      <c r="G4126">
        <v>0</v>
      </c>
      <c r="H4126">
        <v>71.099999999999994</v>
      </c>
      <c r="I4126">
        <v>0</v>
      </c>
      <c r="K4126">
        <v>2005</v>
      </c>
      <c r="L4126">
        <v>2011</v>
      </c>
    </row>
    <row r="4127" spans="1:12" x14ac:dyDescent="0.25">
      <c r="A4127">
        <v>32</v>
      </c>
      <c r="B4127">
        <v>12498731</v>
      </c>
      <c r="C4127" t="s">
        <v>1492</v>
      </c>
      <c r="D4127">
        <v>70</v>
      </c>
      <c r="E4127">
        <v>0</v>
      </c>
      <c r="F4127">
        <v>49</v>
      </c>
      <c r="G4127">
        <v>0</v>
      </c>
      <c r="H4127">
        <v>0</v>
      </c>
      <c r="I4127">
        <v>0</v>
      </c>
      <c r="K4127">
        <v>2005</v>
      </c>
      <c r="L4127">
        <v>2011</v>
      </c>
    </row>
    <row r="4128" spans="1:12" x14ac:dyDescent="0.25">
      <c r="A4128">
        <v>32</v>
      </c>
      <c r="B4128">
        <v>12498743</v>
      </c>
      <c r="C4128" t="s">
        <v>1861</v>
      </c>
      <c r="D4128">
        <v>93</v>
      </c>
      <c r="E4128">
        <v>0</v>
      </c>
      <c r="F4128">
        <v>65.099999999999994</v>
      </c>
      <c r="G4128">
        <v>0</v>
      </c>
      <c r="H4128">
        <v>0</v>
      </c>
      <c r="I4128">
        <v>0</v>
      </c>
      <c r="K4128">
        <v>2004</v>
      </c>
      <c r="L4128">
        <v>2004</v>
      </c>
    </row>
    <row r="4129" spans="1:12" x14ac:dyDescent="0.25">
      <c r="A4129">
        <v>32</v>
      </c>
      <c r="B4129">
        <v>12498744</v>
      </c>
      <c r="C4129" t="s">
        <v>1861</v>
      </c>
      <c r="D4129">
        <v>93</v>
      </c>
      <c r="E4129">
        <v>0</v>
      </c>
      <c r="F4129">
        <v>65.099999999999994</v>
      </c>
      <c r="G4129">
        <v>0</v>
      </c>
      <c r="H4129">
        <v>0</v>
      </c>
      <c r="I4129">
        <v>0</v>
      </c>
      <c r="K4129">
        <v>2004</v>
      </c>
      <c r="L4129">
        <v>2004</v>
      </c>
    </row>
    <row r="4130" spans="1:12" x14ac:dyDescent="0.25">
      <c r="A4130">
        <v>32</v>
      </c>
      <c r="B4130">
        <v>12498745</v>
      </c>
      <c r="C4130" t="s">
        <v>1861</v>
      </c>
      <c r="D4130">
        <v>93</v>
      </c>
      <c r="E4130">
        <v>0</v>
      </c>
      <c r="F4130">
        <v>65.099999999999994</v>
      </c>
      <c r="G4130">
        <v>0</v>
      </c>
      <c r="H4130">
        <v>0</v>
      </c>
      <c r="I4130">
        <v>0</v>
      </c>
      <c r="K4130">
        <v>2004</v>
      </c>
      <c r="L4130">
        <v>2004</v>
      </c>
    </row>
    <row r="4131" spans="1:12" x14ac:dyDescent="0.25">
      <c r="A4131">
        <v>32</v>
      </c>
      <c r="B4131">
        <v>12498746</v>
      </c>
      <c r="C4131" t="s">
        <v>1281</v>
      </c>
      <c r="D4131">
        <v>70</v>
      </c>
      <c r="E4131">
        <v>0</v>
      </c>
      <c r="F4131">
        <v>49</v>
      </c>
      <c r="G4131">
        <v>0</v>
      </c>
      <c r="H4131">
        <v>0</v>
      </c>
      <c r="I4131">
        <v>0</v>
      </c>
      <c r="K4131">
        <v>2004</v>
      </c>
      <c r="L4131">
        <v>2004</v>
      </c>
    </row>
    <row r="4132" spans="1:12" x14ac:dyDescent="0.25">
      <c r="A4132">
        <v>32</v>
      </c>
      <c r="B4132">
        <v>12498747</v>
      </c>
      <c r="C4132" t="s">
        <v>1862</v>
      </c>
      <c r="D4132">
        <v>130</v>
      </c>
      <c r="E4132">
        <v>0</v>
      </c>
      <c r="F4132">
        <v>91</v>
      </c>
      <c r="G4132">
        <v>0</v>
      </c>
      <c r="H4132">
        <v>0</v>
      </c>
      <c r="I4132">
        <v>0</v>
      </c>
      <c r="K4132">
        <v>2004</v>
      </c>
      <c r="L4132">
        <v>2004</v>
      </c>
    </row>
    <row r="4133" spans="1:12" x14ac:dyDescent="0.25">
      <c r="A4133">
        <v>32</v>
      </c>
      <c r="B4133">
        <v>12498748</v>
      </c>
      <c r="C4133" t="s">
        <v>1863</v>
      </c>
      <c r="D4133">
        <v>98</v>
      </c>
      <c r="E4133">
        <v>0</v>
      </c>
      <c r="F4133">
        <v>68.599999999999994</v>
      </c>
      <c r="G4133">
        <v>0</v>
      </c>
      <c r="H4133">
        <v>0</v>
      </c>
      <c r="I4133">
        <v>0</v>
      </c>
      <c r="K4133">
        <v>2004</v>
      </c>
      <c r="L4133">
        <v>2004</v>
      </c>
    </row>
    <row r="4134" spans="1:12" x14ac:dyDescent="0.25">
      <c r="A4134">
        <v>32</v>
      </c>
      <c r="B4134">
        <v>12498749</v>
      </c>
      <c r="C4134" t="s">
        <v>1824</v>
      </c>
      <c r="D4134">
        <v>98</v>
      </c>
      <c r="E4134">
        <v>0</v>
      </c>
      <c r="F4134">
        <v>68.599999999999994</v>
      </c>
      <c r="G4134">
        <v>0</v>
      </c>
      <c r="H4134">
        <v>0</v>
      </c>
      <c r="I4134">
        <v>0</v>
      </c>
      <c r="K4134">
        <v>2004</v>
      </c>
      <c r="L4134">
        <v>2004</v>
      </c>
    </row>
    <row r="4135" spans="1:12" x14ac:dyDescent="0.25">
      <c r="A4135">
        <v>32</v>
      </c>
      <c r="B4135">
        <v>12498759</v>
      </c>
      <c r="C4135" t="s">
        <v>1864</v>
      </c>
      <c r="D4135">
        <v>100</v>
      </c>
      <c r="E4135">
        <v>0</v>
      </c>
      <c r="F4135">
        <v>70</v>
      </c>
      <c r="G4135">
        <v>0</v>
      </c>
      <c r="H4135">
        <v>0</v>
      </c>
      <c r="I4135">
        <v>0</v>
      </c>
      <c r="K4135">
        <v>2002</v>
      </c>
      <c r="L4135">
        <v>2005</v>
      </c>
    </row>
    <row r="4136" spans="1:12" x14ac:dyDescent="0.25">
      <c r="A4136">
        <v>32</v>
      </c>
      <c r="B4136">
        <v>12498760</v>
      </c>
      <c r="C4136" t="s">
        <v>1865</v>
      </c>
      <c r="D4136">
        <v>100</v>
      </c>
      <c r="E4136">
        <v>0</v>
      </c>
      <c r="F4136">
        <v>70</v>
      </c>
      <c r="G4136">
        <v>0</v>
      </c>
      <c r="H4136">
        <v>0</v>
      </c>
      <c r="I4136">
        <v>0</v>
      </c>
      <c r="K4136">
        <v>2002</v>
      </c>
      <c r="L4136">
        <v>2005</v>
      </c>
    </row>
    <row r="4137" spans="1:12" x14ac:dyDescent="0.25">
      <c r="A4137">
        <v>32</v>
      </c>
      <c r="B4137">
        <v>12498762</v>
      </c>
      <c r="C4137" t="s">
        <v>1530</v>
      </c>
      <c r="D4137">
        <v>350</v>
      </c>
      <c r="E4137">
        <v>0</v>
      </c>
      <c r="F4137">
        <v>262.5</v>
      </c>
      <c r="G4137">
        <v>0</v>
      </c>
      <c r="H4137">
        <v>0</v>
      </c>
      <c r="I4137">
        <v>0</v>
      </c>
      <c r="K4137">
        <v>2004</v>
      </c>
      <c r="L4137">
        <v>2010</v>
      </c>
    </row>
    <row r="4138" spans="1:12" x14ac:dyDescent="0.25">
      <c r="A4138">
        <v>32</v>
      </c>
      <c r="B4138">
        <v>12498763</v>
      </c>
      <c r="C4138" t="s">
        <v>1530</v>
      </c>
      <c r="D4138">
        <v>350</v>
      </c>
      <c r="E4138">
        <v>0</v>
      </c>
      <c r="F4138">
        <v>245</v>
      </c>
      <c r="G4138">
        <v>0</v>
      </c>
      <c r="H4138">
        <v>0</v>
      </c>
      <c r="I4138">
        <v>0</v>
      </c>
      <c r="K4138">
        <v>2004</v>
      </c>
      <c r="L4138">
        <v>2010</v>
      </c>
    </row>
    <row r="4139" spans="1:12" x14ac:dyDescent="0.25">
      <c r="A4139">
        <v>32</v>
      </c>
      <c r="B4139">
        <v>12498765</v>
      </c>
      <c r="C4139" t="s">
        <v>1866</v>
      </c>
      <c r="D4139">
        <v>56</v>
      </c>
      <c r="E4139">
        <v>0</v>
      </c>
      <c r="F4139">
        <v>39.200000000000003</v>
      </c>
      <c r="G4139">
        <v>0</v>
      </c>
      <c r="H4139">
        <v>0</v>
      </c>
      <c r="I4139">
        <v>0</v>
      </c>
      <c r="K4139">
        <v>2004</v>
      </c>
      <c r="L4139">
        <v>2004</v>
      </c>
    </row>
    <row r="4140" spans="1:12" x14ac:dyDescent="0.25">
      <c r="A4140">
        <v>32</v>
      </c>
      <c r="B4140">
        <v>12498766</v>
      </c>
      <c r="C4140" t="s">
        <v>1866</v>
      </c>
      <c r="D4140">
        <v>56</v>
      </c>
      <c r="E4140">
        <v>0</v>
      </c>
      <c r="F4140">
        <v>39.200000000000003</v>
      </c>
      <c r="G4140">
        <v>0</v>
      </c>
      <c r="H4140">
        <v>0</v>
      </c>
      <c r="I4140">
        <v>0</v>
      </c>
      <c r="K4140">
        <v>2004</v>
      </c>
      <c r="L4140">
        <v>2004</v>
      </c>
    </row>
    <row r="4141" spans="1:12" x14ac:dyDescent="0.25">
      <c r="A4141">
        <v>32</v>
      </c>
      <c r="B4141">
        <v>12498768</v>
      </c>
      <c r="C4141" t="s">
        <v>1867</v>
      </c>
      <c r="D4141">
        <v>405</v>
      </c>
      <c r="E4141">
        <v>0</v>
      </c>
      <c r="F4141">
        <v>283.5</v>
      </c>
      <c r="G4141">
        <v>0</v>
      </c>
      <c r="H4141">
        <v>0</v>
      </c>
      <c r="I4141">
        <v>0</v>
      </c>
      <c r="K4141">
        <v>2003</v>
      </c>
      <c r="L4141">
        <v>2007</v>
      </c>
    </row>
    <row r="4142" spans="1:12" x14ac:dyDescent="0.25">
      <c r="A4142">
        <v>32</v>
      </c>
      <c r="B4142">
        <v>12498770</v>
      </c>
      <c r="C4142" t="s">
        <v>1868</v>
      </c>
      <c r="D4142">
        <v>47</v>
      </c>
      <c r="E4142">
        <v>0</v>
      </c>
      <c r="F4142">
        <v>32.9</v>
      </c>
      <c r="G4142">
        <v>0</v>
      </c>
      <c r="H4142">
        <v>0</v>
      </c>
      <c r="I4142">
        <v>0</v>
      </c>
      <c r="K4142">
        <v>2004</v>
      </c>
      <c r="L4142">
        <v>2005</v>
      </c>
    </row>
    <row r="4143" spans="1:12" x14ac:dyDescent="0.25">
      <c r="A4143">
        <v>32</v>
      </c>
      <c r="B4143">
        <v>12498771</v>
      </c>
      <c r="C4143" t="s">
        <v>943</v>
      </c>
      <c r="D4143">
        <v>45</v>
      </c>
      <c r="E4143">
        <v>0</v>
      </c>
      <c r="F4143">
        <v>31.5</v>
      </c>
      <c r="G4143">
        <v>0</v>
      </c>
      <c r="H4143">
        <v>0</v>
      </c>
      <c r="I4143">
        <v>0</v>
      </c>
      <c r="K4143">
        <v>2004</v>
      </c>
      <c r="L4143">
        <v>2004</v>
      </c>
    </row>
    <row r="4144" spans="1:12" x14ac:dyDescent="0.25">
      <c r="A4144">
        <v>32</v>
      </c>
      <c r="B4144">
        <v>12498773</v>
      </c>
      <c r="C4144" t="s">
        <v>1869</v>
      </c>
      <c r="D4144">
        <v>1414.29</v>
      </c>
      <c r="E4144">
        <v>0</v>
      </c>
      <c r="F4144">
        <v>990</v>
      </c>
      <c r="G4144">
        <v>0</v>
      </c>
      <c r="H4144">
        <v>0</v>
      </c>
      <c r="I4144">
        <v>0</v>
      </c>
      <c r="K4144">
        <v>2003</v>
      </c>
      <c r="L4144">
        <v>2007</v>
      </c>
    </row>
    <row r="4145" spans="1:12" x14ac:dyDescent="0.25">
      <c r="A4145">
        <v>32</v>
      </c>
      <c r="B4145">
        <v>12498774</v>
      </c>
      <c r="C4145" t="s">
        <v>1870</v>
      </c>
      <c r="D4145">
        <v>1414.29</v>
      </c>
      <c r="E4145">
        <v>0</v>
      </c>
      <c r="F4145">
        <v>990</v>
      </c>
      <c r="G4145">
        <v>0</v>
      </c>
      <c r="H4145">
        <v>0</v>
      </c>
      <c r="I4145">
        <v>0</v>
      </c>
      <c r="K4145">
        <v>2003</v>
      </c>
      <c r="L4145">
        <v>2007</v>
      </c>
    </row>
    <row r="4146" spans="1:12" x14ac:dyDescent="0.25">
      <c r="A4146">
        <v>32</v>
      </c>
      <c r="B4146">
        <v>12498775</v>
      </c>
      <c r="C4146" t="s">
        <v>1871</v>
      </c>
      <c r="D4146">
        <v>1000</v>
      </c>
      <c r="E4146">
        <v>0</v>
      </c>
      <c r="F4146">
        <v>700</v>
      </c>
      <c r="G4146">
        <v>0</v>
      </c>
      <c r="H4146">
        <v>0</v>
      </c>
      <c r="I4146">
        <v>0</v>
      </c>
      <c r="K4146">
        <v>2003</v>
      </c>
      <c r="L4146">
        <v>2004</v>
      </c>
    </row>
    <row r="4147" spans="1:12" x14ac:dyDescent="0.25">
      <c r="A4147">
        <v>32</v>
      </c>
      <c r="B4147">
        <v>12498776</v>
      </c>
      <c r="C4147" t="s">
        <v>1441</v>
      </c>
      <c r="D4147">
        <v>20</v>
      </c>
      <c r="E4147">
        <v>0</v>
      </c>
      <c r="F4147">
        <v>15</v>
      </c>
      <c r="G4147">
        <v>0</v>
      </c>
      <c r="H4147">
        <v>0</v>
      </c>
      <c r="I4147">
        <v>0</v>
      </c>
      <c r="K4147">
        <v>2004</v>
      </c>
      <c r="L4147">
        <v>2005</v>
      </c>
    </row>
    <row r="4148" spans="1:12" x14ac:dyDescent="0.25">
      <c r="A4148">
        <v>32</v>
      </c>
      <c r="B4148">
        <v>12498779</v>
      </c>
      <c r="C4148" t="s">
        <v>1872</v>
      </c>
      <c r="D4148">
        <v>368</v>
      </c>
      <c r="E4148">
        <v>0</v>
      </c>
      <c r="F4148">
        <v>257.60000000000002</v>
      </c>
      <c r="G4148">
        <v>0</v>
      </c>
      <c r="H4148">
        <v>0</v>
      </c>
      <c r="I4148">
        <v>0</v>
      </c>
      <c r="K4148">
        <v>2003</v>
      </c>
      <c r="L4148">
        <v>2004</v>
      </c>
    </row>
    <row r="4149" spans="1:12" x14ac:dyDescent="0.25">
      <c r="A4149">
        <v>32</v>
      </c>
      <c r="B4149">
        <v>12498780</v>
      </c>
      <c r="C4149" t="s">
        <v>1873</v>
      </c>
      <c r="D4149">
        <v>110</v>
      </c>
      <c r="E4149">
        <v>0</v>
      </c>
      <c r="F4149">
        <v>82.5</v>
      </c>
      <c r="G4149">
        <v>0</v>
      </c>
      <c r="H4149">
        <v>0</v>
      </c>
      <c r="I4149">
        <v>0</v>
      </c>
      <c r="K4149">
        <v>2004</v>
      </c>
      <c r="L4149">
        <v>2006</v>
      </c>
    </row>
    <row r="4150" spans="1:12" x14ac:dyDescent="0.25">
      <c r="A4150">
        <v>32</v>
      </c>
      <c r="B4150">
        <v>12498781</v>
      </c>
      <c r="C4150" t="s">
        <v>1874</v>
      </c>
      <c r="D4150">
        <v>87</v>
      </c>
      <c r="E4150">
        <v>0</v>
      </c>
      <c r="F4150">
        <v>60.9</v>
      </c>
      <c r="G4150">
        <v>0</v>
      </c>
      <c r="H4150">
        <v>0</v>
      </c>
      <c r="I4150">
        <v>0</v>
      </c>
      <c r="K4150">
        <v>2004</v>
      </c>
      <c r="L4150">
        <v>2006</v>
      </c>
    </row>
    <row r="4151" spans="1:12" x14ac:dyDescent="0.25">
      <c r="A4151">
        <v>32</v>
      </c>
      <c r="B4151">
        <v>12498782</v>
      </c>
      <c r="C4151" t="s">
        <v>1875</v>
      </c>
      <c r="D4151">
        <v>200</v>
      </c>
      <c r="E4151">
        <v>0</v>
      </c>
      <c r="F4151">
        <v>150</v>
      </c>
      <c r="G4151">
        <v>0</v>
      </c>
      <c r="H4151">
        <v>0</v>
      </c>
      <c r="I4151">
        <v>0</v>
      </c>
      <c r="K4151">
        <v>2004</v>
      </c>
      <c r="L4151">
        <v>2006</v>
      </c>
    </row>
    <row r="4152" spans="1:12" x14ac:dyDescent="0.25">
      <c r="A4152">
        <v>32</v>
      </c>
      <c r="B4152">
        <v>12498783</v>
      </c>
      <c r="C4152" t="s">
        <v>1875</v>
      </c>
      <c r="D4152">
        <v>185</v>
      </c>
      <c r="E4152">
        <v>0</v>
      </c>
      <c r="F4152">
        <v>129.5</v>
      </c>
      <c r="G4152">
        <v>0</v>
      </c>
      <c r="H4152">
        <v>0</v>
      </c>
      <c r="I4152">
        <v>0</v>
      </c>
      <c r="K4152">
        <v>2004</v>
      </c>
      <c r="L4152">
        <v>2006</v>
      </c>
    </row>
    <row r="4153" spans="1:12" x14ac:dyDescent="0.25">
      <c r="A4153">
        <v>32</v>
      </c>
      <c r="B4153">
        <v>12498784</v>
      </c>
      <c r="C4153" t="s">
        <v>1876</v>
      </c>
      <c r="D4153">
        <v>190</v>
      </c>
      <c r="E4153">
        <v>0</v>
      </c>
      <c r="F4153">
        <v>133</v>
      </c>
      <c r="G4153">
        <v>0</v>
      </c>
      <c r="H4153">
        <v>0</v>
      </c>
      <c r="I4153">
        <v>0</v>
      </c>
      <c r="K4153">
        <v>2003</v>
      </c>
      <c r="L4153">
        <v>2006</v>
      </c>
    </row>
    <row r="4154" spans="1:12" x14ac:dyDescent="0.25">
      <c r="A4154">
        <v>32</v>
      </c>
      <c r="B4154">
        <v>12498786</v>
      </c>
      <c r="C4154" t="s">
        <v>1877</v>
      </c>
      <c r="D4154">
        <v>145</v>
      </c>
      <c r="E4154">
        <v>0</v>
      </c>
      <c r="F4154">
        <v>108.75</v>
      </c>
      <c r="G4154">
        <v>0</v>
      </c>
      <c r="H4154">
        <v>0</v>
      </c>
      <c r="I4154">
        <v>0</v>
      </c>
      <c r="K4154">
        <v>2005</v>
      </c>
      <c r="L4154">
        <v>2009</v>
      </c>
    </row>
    <row r="4155" spans="1:12" x14ac:dyDescent="0.25">
      <c r="A4155">
        <v>32</v>
      </c>
      <c r="B4155">
        <v>12498787</v>
      </c>
      <c r="C4155" t="s">
        <v>1734</v>
      </c>
      <c r="D4155">
        <v>90</v>
      </c>
      <c r="E4155">
        <v>0</v>
      </c>
      <c r="F4155">
        <v>63</v>
      </c>
      <c r="G4155">
        <v>0</v>
      </c>
      <c r="H4155">
        <v>0</v>
      </c>
      <c r="I4155">
        <v>0</v>
      </c>
      <c r="K4155">
        <v>2003</v>
      </c>
      <c r="L4155">
        <v>2009</v>
      </c>
    </row>
    <row r="4156" spans="1:12" x14ac:dyDescent="0.25">
      <c r="A4156">
        <v>32</v>
      </c>
      <c r="B4156">
        <v>12498788</v>
      </c>
      <c r="C4156" t="s">
        <v>1875</v>
      </c>
      <c r="D4156">
        <v>110</v>
      </c>
      <c r="E4156">
        <v>0</v>
      </c>
      <c r="F4156">
        <v>77</v>
      </c>
      <c r="G4156">
        <v>0</v>
      </c>
      <c r="H4156">
        <v>0</v>
      </c>
      <c r="I4156">
        <v>0</v>
      </c>
      <c r="K4156">
        <v>2004</v>
      </c>
      <c r="L4156">
        <v>2006</v>
      </c>
    </row>
    <row r="4157" spans="1:12" x14ac:dyDescent="0.25">
      <c r="A4157">
        <v>32</v>
      </c>
      <c r="B4157">
        <v>12498789</v>
      </c>
      <c r="C4157" t="s">
        <v>1873</v>
      </c>
      <c r="D4157">
        <v>109</v>
      </c>
      <c r="E4157">
        <v>0</v>
      </c>
      <c r="F4157">
        <v>76.3</v>
      </c>
      <c r="G4157">
        <v>0</v>
      </c>
      <c r="H4157">
        <v>0</v>
      </c>
      <c r="I4157">
        <v>0</v>
      </c>
      <c r="K4157">
        <v>2004</v>
      </c>
      <c r="L4157">
        <v>2006</v>
      </c>
    </row>
    <row r="4158" spans="1:12" x14ac:dyDescent="0.25">
      <c r="A4158">
        <v>32</v>
      </c>
      <c r="B4158">
        <v>12498790</v>
      </c>
      <c r="C4158" t="s">
        <v>1875</v>
      </c>
      <c r="D4158">
        <v>198</v>
      </c>
      <c r="E4158">
        <v>0</v>
      </c>
      <c r="F4158">
        <v>138.6</v>
      </c>
      <c r="G4158">
        <v>0</v>
      </c>
      <c r="H4158">
        <v>0</v>
      </c>
      <c r="I4158">
        <v>0</v>
      </c>
      <c r="K4158">
        <v>2004</v>
      </c>
      <c r="L4158">
        <v>2006</v>
      </c>
    </row>
    <row r="4159" spans="1:12" x14ac:dyDescent="0.25">
      <c r="A4159">
        <v>32</v>
      </c>
      <c r="B4159">
        <v>12498791</v>
      </c>
      <c r="C4159" t="s">
        <v>1875</v>
      </c>
      <c r="D4159">
        <v>200</v>
      </c>
      <c r="E4159">
        <v>0</v>
      </c>
      <c r="F4159">
        <v>150</v>
      </c>
      <c r="G4159">
        <v>0</v>
      </c>
      <c r="H4159">
        <v>0</v>
      </c>
      <c r="I4159">
        <v>0</v>
      </c>
      <c r="K4159">
        <v>2004</v>
      </c>
      <c r="L4159">
        <v>2006</v>
      </c>
    </row>
    <row r="4160" spans="1:12" x14ac:dyDescent="0.25">
      <c r="A4160">
        <v>32</v>
      </c>
      <c r="B4160">
        <v>12498794</v>
      </c>
      <c r="C4160" t="s">
        <v>1652</v>
      </c>
      <c r="D4160">
        <v>109</v>
      </c>
      <c r="E4160">
        <v>0</v>
      </c>
      <c r="F4160">
        <v>76.3</v>
      </c>
      <c r="G4160">
        <v>0</v>
      </c>
      <c r="H4160">
        <v>0</v>
      </c>
      <c r="I4160">
        <v>0</v>
      </c>
      <c r="K4160">
        <v>2003</v>
      </c>
      <c r="L4160">
        <v>2007</v>
      </c>
    </row>
    <row r="4161" spans="1:12" x14ac:dyDescent="0.25">
      <c r="A4161">
        <v>32</v>
      </c>
      <c r="B4161">
        <v>12498795</v>
      </c>
      <c r="C4161" t="s">
        <v>1652</v>
      </c>
      <c r="D4161">
        <v>109</v>
      </c>
      <c r="E4161">
        <v>0</v>
      </c>
      <c r="F4161">
        <v>76.3</v>
      </c>
      <c r="G4161">
        <v>0</v>
      </c>
      <c r="H4161">
        <v>0</v>
      </c>
      <c r="I4161">
        <v>0</v>
      </c>
      <c r="K4161">
        <v>2003</v>
      </c>
      <c r="L4161">
        <v>2007</v>
      </c>
    </row>
    <row r="4162" spans="1:12" x14ac:dyDescent="0.25">
      <c r="A4162">
        <v>32</v>
      </c>
      <c r="B4162">
        <v>12498796</v>
      </c>
      <c r="C4162" t="s">
        <v>1652</v>
      </c>
      <c r="D4162">
        <v>109</v>
      </c>
      <c r="E4162">
        <v>0</v>
      </c>
      <c r="F4162">
        <v>76.3</v>
      </c>
      <c r="G4162">
        <v>0</v>
      </c>
      <c r="H4162">
        <v>0</v>
      </c>
      <c r="I4162">
        <v>0</v>
      </c>
      <c r="K4162">
        <v>2003</v>
      </c>
      <c r="L4162">
        <v>2007</v>
      </c>
    </row>
    <row r="4163" spans="1:12" x14ac:dyDescent="0.25">
      <c r="A4163">
        <v>32</v>
      </c>
      <c r="B4163">
        <v>12498797</v>
      </c>
      <c r="C4163" t="s">
        <v>1652</v>
      </c>
      <c r="D4163">
        <v>109</v>
      </c>
      <c r="E4163">
        <v>0</v>
      </c>
      <c r="F4163">
        <v>76.3</v>
      </c>
      <c r="G4163">
        <v>0</v>
      </c>
      <c r="H4163">
        <v>0</v>
      </c>
      <c r="I4163">
        <v>0</v>
      </c>
      <c r="K4163">
        <v>2003</v>
      </c>
      <c r="L4163">
        <v>2007</v>
      </c>
    </row>
    <row r="4164" spans="1:12" x14ac:dyDescent="0.25">
      <c r="A4164">
        <v>32</v>
      </c>
      <c r="B4164">
        <v>12498798</v>
      </c>
      <c r="C4164" t="s">
        <v>1652</v>
      </c>
      <c r="D4164">
        <v>110</v>
      </c>
      <c r="E4164">
        <v>0</v>
      </c>
      <c r="F4164">
        <v>82.5</v>
      </c>
      <c r="G4164">
        <v>0</v>
      </c>
      <c r="H4164">
        <v>111.73</v>
      </c>
      <c r="I4164">
        <v>0</v>
      </c>
      <c r="K4164">
        <v>2003</v>
      </c>
      <c r="L4164">
        <v>2007</v>
      </c>
    </row>
    <row r="4165" spans="1:12" x14ac:dyDescent="0.25">
      <c r="A4165">
        <v>32</v>
      </c>
      <c r="B4165">
        <v>12498799</v>
      </c>
      <c r="C4165" t="s">
        <v>1652</v>
      </c>
      <c r="D4165">
        <v>109</v>
      </c>
      <c r="E4165">
        <v>0</v>
      </c>
      <c r="F4165">
        <v>76.3</v>
      </c>
      <c r="G4165">
        <v>0</v>
      </c>
      <c r="H4165">
        <v>0</v>
      </c>
      <c r="I4165">
        <v>0</v>
      </c>
      <c r="K4165">
        <v>2003</v>
      </c>
      <c r="L4165">
        <v>2007</v>
      </c>
    </row>
    <row r="4166" spans="1:12" x14ac:dyDescent="0.25">
      <c r="A4166">
        <v>32</v>
      </c>
      <c r="B4166">
        <v>12498800</v>
      </c>
      <c r="C4166" t="s">
        <v>1652</v>
      </c>
      <c r="D4166">
        <v>110</v>
      </c>
      <c r="E4166">
        <v>0</v>
      </c>
      <c r="F4166">
        <v>77</v>
      </c>
      <c r="G4166">
        <v>0</v>
      </c>
      <c r="H4166">
        <v>0</v>
      </c>
      <c r="I4166">
        <v>0</v>
      </c>
      <c r="K4166">
        <v>2003</v>
      </c>
      <c r="L4166">
        <v>2007</v>
      </c>
    </row>
    <row r="4167" spans="1:12" x14ac:dyDescent="0.25">
      <c r="A4167">
        <v>32</v>
      </c>
      <c r="B4167">
        <v>12498801</v>
      </c>
      <c r="C4167" t="s">
        <v>1652</v>
      </c>
      <c r="D4167">
        <v>109</v>
      </c>
      <c r="E4167">
        <v>0</v>
      </c>
      <c r="F4167">
        <v>76.3</v>
      </c>
      <c r="G4167">
        <v>0</v>
      </c>
      <c r="H4167">
        <v>0</v>
      </c>
      <c r="I4167">
        <v>0</v>
      </c>
      <c r="K4167">
        <v>2003</v>
      </c>
      <c r="L4167">
        <v>2007</v>
      </c>
    </row>
    <row r="4168" spans="1:12" x14ac:dyDescent="0.25">
      <c r="A4168">
        <v>32</v>
      </c>
      <c r="B4168">
        <v>12498802</v>
      </c>
      <c r="C4168" t="s">
        <v>1878</v>
      </c>
      <c r="D4168">
        <v>90</v>
      </c>
      <c r="E4168">
        <v>0</v>
      </c>
      <c r="F4168">
        <v>67.5</v>
      </c>
      <c r="G4168">
        <v>0</v>
      </c>
      <c r="H4168">
        <v>0</v>
      </c>
      <c r="I4168">
        <v>0</v>
      </c>
      <c r="K4168">
        <v>2003</v>
      </c>
      <c r="L4168">
        <v>2007</v>
      </c>
    </row>
    <row r="4169" spans="1:12" x14ac:dyDescent="0.25">
      <c r="A4169">
        <v>32</v>
      </c>
      <c r="B4169">
        <v>12498803</v>
      </c>
      <c r="C4169" t="s">
        <v>1879</v>
      </c>
      <c r="D4169">
        <v>90</v>
      </c>
      <c r="E4169">
        <v>0</v>
      </c>
      <c r="F4169">
        <v>67.5</v>
      </c>
      <c r="G4169">
        <v>0</v>
      </c>
      <c r="H4169">
        <v>0</v>
      </c>
      <c r="I4169">
        <v>0</v>
      </c>
      <c r="K4169">
        <v>2003</v>
      </c>
      <c r="L4169">
        <v>2007</v>
      </c>
    </row>
    <row r="4170" spans="1:12" x14ac:dyDescent="0.25">
      <c r="A4170">
        <v>32</v>
      </c>
      <c r="B4170">
        <v>12498805</v>
      </c>
      <c r="C4170" t="s">
        <v>1880</v>
      </c>
      <c r="D4170">
        <v>512.86</v>
      </c>
      <c r="E4170">
        <v>0</v>
      </c>
      <c r="F4170">
        <v>359</v>
      </c>
      <c r="G4170">
        <v>0</v>
      </c>
      <c r="H4170">
        <v>0</v>
      </c>
      <c r="I4170">
        <v>0</v>
      </c>
      <c r="K4170">
        <v>2003</v>
      </c>
      <c r="L4170">
        <v>2004</v>
      </c>
    </row>
    <row r="4171" spans="1:12" x14ac:dyDescent="0.25">
      <c r="A4171">
        <v>32</v>
      </c>
      <c r="B4171">
        <v>12498806</v>
      </c>
      <c r="C4171" t="s">
        <v>1881</v>
      </c>
      <c r="D4171">
        <v>1135.71</v>
      </c>
      <c r="E4171">
        <v>0</v>
      </c>
      <c r="F4171">
        <v>795</v>
      </c>
      <c r="G4171">
        <v>0</v>
      </c>
      <c r="H4171">
        <v>0</v>
      </c>
      <c r="I4171">
        <v>0</v>
      </c>
      <c r="K4171">
        <v>2003</v>
      </c>
      <c r="L4171">
        <v>2007</v>
      </c>
    </row>
    <row r="4172" spans="1:12" x14ac:dyDescent="0.25">
      <c r="A4172">
        <v>32</v>
      </c>
      <c r="B4172">
        <v>12498807</v>
      </c>
      <c r="C4172" t="s">
        <v>1882</v>
      </c>
      <c r="D4172">
        <v>512.86</v>
      </c>
      <c r="E4172">
        <v>0</v>
      </c>
      <c r="F4172">
        <v>359</v>
      </c>
      <c r="G4172">
        <v>0</v>
      </c>
      <c r="H4172">
        <v>0</v>
      </c>
      <c r="I4172">
        <v>0</v>
      </c>
      <c r="K4172">
        <v>2003</v>
      </c>
      <c r="L4172">
        <v>2004</v>
      </c>
    </row>
    <row r="4173" spans="1:12" x14ac:dyDescent="0.25">
      <c r="A4173">
        <v>32</v>
      </c>
      <c r="B4173">
        <v>12498808</v>
      </c>
      <c r="C4173" t="s">
        <v>1883</v>
      </c>
      <c r="D4173">
        <v>428.57</v>
      </c>
      <c r="E4173">
        <v>0</v>
      </c>
      <c r="F4173">
        <v>300</v>
      </c>
      <c r="G4173">
        <v>0</v>
      </c>
      <c r="H4173">
        <v>0</v>
      </c>
      <c r="I4173">
        <v>0</v>
      </c>
      <c r="K4173">
        <v>2003</v>
      </c>
      <c r="L4173">
        <v>2004</v>
      </c>
    </row>
    <row r="4174" spans="1:12" x14ac:dyDescent="0.25">
      <c r="A4174">
        <v>32</v>
      </c>
      <c r="B4174">
        <v>12498809</v>
      </c>
      <c r="C4174" t="s">
        <v>1884</v>
      </c>
      <c r="D4174">
        <v>357.14</v>
      </c>
      <c r="E4174">
        <v>0</v>
      </c>
      <c r="F4174">
        <v>250</v>
      </c>
      <c r="G4174">
        <v>0</v>
      </c>
      <c r="H4174">
        <v>0</v>
      </c>
      <c r="I4174">
        <v>0</v>
      </c>
      <c r="K4174">
        <v>2003</v>
      </c>
      <c r="L4174">
        <v>2004</v>
      </c>
    </row>
    <row r="4175" spans="1:12" x14ac:dyDescent="0.25">
      <c r="A4175">
        <v>32</v>
      </c>
      <c r="B4175">
        <v>12498810</v>
      </c>
      <c r="C4175" t="s">
        <v>1480</v>
      </c>
      <c r="D4175">
        <v>265</v>
      </c>
      <c r="E4175">
        <v>0</v>
      </c>
      <c r="F4175">
        <v>185.5</v>
      </c>
      <c r="G4175">
        <v>0</v>
      </c>
      <c r="H4175">
        <v>0</v>
      </c>
      <c r="I4175">
        <v>0</v>
      </c>
      <c r="K4175">
        <v>2004</v>
      </c>
      <c r="L4175">
        <v>2008</v>
      </c>
    </row>
    <row r="4176" spans="1:12" x14ac:dyDescent="0.25">
      <c r="A4176">
        <v>32</v>
      </c>
      <c r="B4176">
        <v>12498811</v>
      </c>
      <c r="C4176" t="s">
        <v>1800</v>
      </c>
      <c r="D4176">
        <v>50</v>
      </c>
      <c r="E4176">
        <v>0</v>
      </c>
      <c r="F4176">
        <v>37.5</v>
      </c>
      <c r="G4176">
        <v>0</v>
      </c>
      <c r="H4176">
        <v>0</v>
      </c>
      <c r="I4176">
        <v>0</v>
      </c>
      <c r="K4176">
        <v>2004</v>
      </c>
      <c r="L4176">
        <v>2012</v>
      </c>
    </row>
    <row r="4177" spans="1:12" x14ac:dyDescent="0.25">
      <c r="A4177">
        <v>32</v>
      </c>
      <c r="B4177">
        <v>12498813</v>
      </c>
      <c r="C4177" t="s">
        <v>1801</v>
      </c>
      <c r="D4177">
        <v>55</v>
      </c>
      <c r="E4177">
        <v>0</v>
      </c>
      <c r="F4177">
        <v>38.5</v>
      </c>
      <c r="G4177">
        <v>0</v>
      </c>
      <c r="H4177">
        <v>0</v>
      </c>
      <c r="I4177">
        <v>0</v>
      </c>
      <c r="K4177">
        <v>2004</v>
      </c>
      <c r="L4177">
        <v>2004</v>
      </c>
    </row>
    <row r="4178" spans="1:12" x14ac:dyDescent="0.25">
      <c r="A4178">
        <v>32</v>
      </c>
      <c r="B4178">
        <v>12498814</v>
      </c>
      <c r="C4178" t="s">
        <v>1760</v>
      </c>
      <c r="D4178">
        <v>40</v>
      </c>
      <c r="E4178">
        <v>0</v>
      </c>
      <c r="F4178">
        <v>28</v>
      </c>
      <c r="G4178">
        <v>0</v>
      </c>
      <c r="H4178">
        <v>0</v>
      </c>
      <c r="I4178">
        <v>0</v>
      </c>
      <c r="K4178">
        <v>2004</v>
      </c>
      <c r="L4178">
        <v>2010</v>
      </c>
    </row>
    <row r="4179" spans="1:12" x14ac:dyDescent="0.25">
      <c r="A4179">
        <v>32</v>
      </c>
      <c r="B4179">
        <v>12498816</v>
      </c>
      <c r="C4179" t="s">
        <v>1801</v>
      </c>
      <c r="D4179">
        <v>55</v>
      </c>
      <c r="E4179">
        <v>0</v>
      </c>
      <c r="F4179">
        <v>38.5</v>
      </c>
      <c r="G4179">
        <v>0</v>
      </c>
      <c r="H4179">
        <v>0</v>
      </c>
      <c r="I4179">
        <v>0</v>
      </c>
      <c r="K4179">
        <v>2004</v>
      </c>
      <c r="L4179">
        <v>2005</v>
      </c>
    </row>
    <row r="4180" spans="1:12" x14ac:dyDescent="0.25">
      <c r="A4180">
        <v>32</v>
      </c>
      <c r="B4180">
        <v>12498817</v>
      </c>
      <c r="C4180" t="s">
        <v>1800</v>
      </c>
      <c r="D4180">
        <v>50</v>
      </c>
      <c r="E4180">
        <v>0</v>
      </c>
      <c r="F4180">
        <v>37.5</v>
      </c>
      <c r="G4180">
        <v>0</v>
      </c>
      <c r="H4180">
        <v>0</v>
      </c>
      <c r="I4180">
        <v>0</v>
      </c>
      <c r="K4180">
        <v>2004</v>
      </c>
      <c r="L4180">
        <v>2012</v>
      </c>
    </row>
    <row r="4181" spans="1:12" x14ac:dyDescent="0.25">
      <c r="A4181">
        <v>32</v>
      </c>
      <c r="B4181">
        <v>12498819</v>
      </c>
      <c r="C4181" t="s">
        <v>1801</v>
      </c>
      <c r="D4181">
        <v>55</v>
      </c>
      <c r="E4181">
        <v>0</v>
      </c>
      <c r="F4181">
        <v>38.5</v>
      </c>
      <c r="G4181">
        <v>0</v>
      </c>
      <c r="H4181">
        <v>0</v>
      </c>
      <c r="I4181">
        <v>0</v>
      </c>
      <c r="K4181">
        <v>2004</v>
      </c>
      <c r="L4181">
        <v>2004</v>
      </c>
    </row>
    <row r="4182" spans="1:12" x14ac:dyDescent="0.25">
      <c r="A4182">
        <v>32</v>
      </c>
      <c r="B4182">
        <v>12498840</v>
      </c>
      <c r="C4182" t="s">
        <v>1579</v>
      </c>
      <c r="D4182">
        <v>55</v>
      </c>
      <c r="E4182">
        <v>0</v>
      </c>
      <c r="F4182">
        <v>38.5</v>
      </c>
      <c r="G4182">
        <v>0</v>
      </c>
      <c r="H4182">
        <v>0</v>
      </c>
      <c r="I4182">
        <v>0</v>
      </c>
      <c r="K4182">
        <v>2003</v>
      </c>
      <c r="L4182">
        <v>2006</v>
      </c>
    </row>
    <row r="4183" spans="1:12" x14ac:dyDescent="0.25">
      <c r="A4183">
        <v>32</v>
      </c>
      <c r="B4183">
        <v>12498841</v>
      </c>
      <c r="C4183" t="s">
        <v>1579</v>
      </c>
      <c r="D4183">
        <v>55</v>
      </c>
      <c r="E4183">
        <v>0</v>
      </c>
      <c r="F4183">
        <v>38.5</v>
      </c>
      <c r="G4183">
        <v>0</v>
      </c>
      <c r="H4183">
        <v>0</v>
      </c>
      <c r="I4183">
        <v>0</v>
      </c>
      <c r="K4183">
        <v>2003</v>
      </c>
      <c r="L4183">
        <v>2006</v>
      </c>
    </row>
    <row r="4184" spans="1:12" x14ac:dyDescent="0.25">
      <c r="A4184">
        <v>32</v>
      </c>
      <c r="B4184">
        <v>12498842</v>
      </c>
      <c r="C4184" t="s">
        <v>1373</v>
      </c>
      <c r="D4184">
        <v>250</v>
      </c>
      <c r="E4184">
        <v>0</v>
      </c>
      <c r="F4184">
        <v>175</v>
      </c>
      <c r="G4184">
        <v>0</v>
      </c>
      <c r="H4184">
        <v>0</v>
      </c>
      <c r="I4184">
        <v>0</v>
      </c>
      <c r="K4184">
        <v>1999</v>
      </c>
      <c r="L4184">
        <v>2005</v>
      </c>
    </row>
    <row r="4185" spans="1:12" x14ac:dyDescent="0.25">
      <c r="A4185">
        <v>32</v>
      </c>
      <c r="B4185">
        <v>12498843</v>
      </c>
      <c r="C4185" t="s">
        <v>1373</v>
      </c>
      <c r="D4185">
        <v>142.86000000000001</v>
      </c>
      <c r="E4185">
        <v>0</v>
      </c>
      <c r="F4185">
        <v>100</v>
      </c>
      <c r="G4185">
        <v>0</v>
      </c>
      <c r="H4185">
        <v>0</v>
      </c>
      <c r="I4185">
        <v>0</v>
      </c>
      <c r="K4185">
        <v>1999</v>
      </c>
      <c r="L4185">
        <v>2005</v>
      </c>
    </row>
    <row r="4186" spans="1:12" x14ac:dyDescent="0.25">
      <c r="A4186">
        <v>32</v>
      </c>
      <c r="B4186">
        <v>12498846</v>
      </c>
      <c r="C4186" t="s">
        <v>1885</v>
      </c>
      <c r="D4186">
        <v>410</v>
      </c>
      <c r="E4186">
        <v>0</v>
      </c>
      <c r="F4186">
        <v>287</v>
      </c>
      <c r="G4186">
        <v>0</v>
      </c>
      <c r="H4186">
        <v>0</v>
      </c>
      <c r="I4186">
        <v>0</v>
      </c>
      <c r="K4186">
        <v>2003</v>
      </c>
      <c r="L4186">
        <v>2007</v>
      </c>
    </row>
    <row r="4187" spans="1:12" x14ac:dyDescent="0.25">
      <c r="A4187">
        <v>32</v>
      </c>
      <c r="B4187">
        <v>12498847</v>
      </c>
      <c r="C4187" t="s">
        <v>1886</v>
      </c>
      <c r="D4187">
        <v>175</v>
      </c>
      <c r="E4187">
        <v>0</v>
      </c>
      <c r="F4187">
        <v>131.25</v>
      </c>
      <c r="G4187">
        <v>0</v>
      </c>
      <c r="H4187">
        <v>0</v>
      </c>
      <c r="I4187">
        <v>0</v>
      </c>
      <c r="K4187">
        <v>2003</v>
      </c>
      <c r="L4187">
        <v>2006</v>
      </c>
    </row>
    <row r="4188" spans="1:12" x14ac:dyDescent="0.25">
      <c r="A4188">
        <v>32</v>
      </c>
      <c r="B4188">
        <v>12498848</v>
      </c>
      <c r="C4188" t="s">
        <v>1887</v>
      </c>
      <c r="D4188">
        <v>230</v>
      </c>
      <c r="E4188">
        <v>0</v>
      </c>
      <c r="F4188">
        <v>172.5</v>
      </c>
      <c r="G4188">
        <v>0</v>
      </c>
      <c r="H4188">
        <v>233.61</v>
      </c>
      <c r="I4188">
        <v>0</v>
      </c>
      <c r="K4188">
        <v>2004</v>
      </c>
      <c r="L4188">
        <v>2012</v>
      </c>
    </row>
    <row r="4189" spans="1:12" x14ac:dyDescent="0.25">
      <c r="A4189">
        <v>32</v>
      </c>
      <c r="B4189">
        <v>12498849</v>
      </c>
      <c r="C4189" t="s">
        <v>1888</v>
      </c>
      <c r="D4189">
        <v>205</v>
      </c>
      <c r="E4189">
        <v>0</v>
      </c>
      <c r="F4189">
        <v>143.5</v>
      </c>
      <c r="G4189">
        <v>0</v>
      </c>
      <c r="H4189">
        <v>0</v>
      </c>
      <c r="I4189">
        <v>0</v>
      </c>
      <c r="K4189">
        <v>2004</v>
      </c>
      <c r="L4189">
        <v>2009</v>
      </c>
    </row>
    <row r="4190" spans="1:12" x14ac:dyDescent="0.25">
      <c r="A4190">
        <v>32</v>
      </c>
      <c r="B4190">
        <v>12498850</v>
      </c>
      <c r="C4190" t="s">
        <v>1889</v>
      </c>
      <c r="D4190">
        <v>147</v>
      </c>
      <c r="E4190">
        <v>0</v>
      </c>
      <c r="F4190">
        <v>102.9</v>
      </c>
      <c r="G4190">
        <v>0</v>
      </c>
      <c r="H4190">
        <v>0</v>
      </c>
      <c r="I4190">
        <v>0</v>
      </c>
      <c r="K4190">
        <v>2004</v>
      </c>
      <c r="L4190">
        <v>2007</v>
      </c>
    </row>
    <row r="4191" spans="1:12" x14ac:dyDescent="0.25">
      <c r="A4191">
        <v>32</v>
      </c>
      <c r="B4191">
        <v>12498851</v>
      </c>
      <c r="C4191" t="s">
        <v>1890</v>
      </c>
      <c r="D4191">
        <v>275</v>
      </c>
      <c r="E4191">
        <v>0</v>
      </c>
      <c r="F4191">
        <v>192.5</v>
      </c>
      <c r="G4191">
        <v>0</v>
      </c>
      <c r="H4191">
        <v>0</v>
      </c>
      <c r="I4191">
        <v>0</v>
      </c>
      <c r="K4191">
        <v>2004</v>
      </c>
      <c r="L4191">
        <v>2009</v>
      </c>
    </row>
    <row r="4192" spans="1:12" x14ac:dyDescent="0.25">
      <c r="A4192">
        <v>32</v>
      </c>
      <c r="B4192">
        <v>12498852</v>
      </c>
      <c r="C4192" t="s">
        <v>1891</v>
      </c>
      <c r="D4192">
        <v>275</v>
      </c>
      <c r="E4192">
        <v>0</v>
      </c>
      <c r="F4192">
        <v>192.5</v>
      </c>
      <c r="G4192">
        <v>0</v>
      </c>
      <c r="H4192">
        <v>0</v>
      </c>
      <c r="I4192">
        <v>0</v>
      </c>
      <c r="K4192">
        <v>2004</v>
      </c>
      <c r="L4192">
        <v>2009</v>
      </c>
    </row>
    <row r="4193" spans="1:12" x14ac:dyDescent="0.25">
      <c r="A4193">
        <v>32</v>
      </c>
      <c r="B4193">
        <v>12498853</v>
      </c>
      <c r="C4193" t="s">
        <v>1892</v>
      </c>
      <c r="D4193">
        <v>275</v>
      </c>
      <c r="E4193">
        <v>0</v>
      </c>
      <c r="F4193">
        <v>192.5</v>
      </c>
      <c r="G4193">
        <v>0</v>
      </c>
      <c r="H4193">
        <v>0</v>
      </c>
      <c r="I4193">
        <v>0</v>
      </c>
      <c r="K4193">
        <v>2004</v>
      </c>
      <c r="L4193">
        <v>2009</v>
      </c>
    </row>
    <row r="4194" spans="1:12" x14ac:dyDescent="0.25">
      <c r="A4194">
        <v>32</v>
      </c>
      <c r="B4194">
        <v>12498855</v>
      </c>
      <c r="C4194" t="s">
        <v>1441</v>
      </c>
      <c r="D4194">
        <v>86</v>
      </c>
      <c r="E4194">
        <v>0</v>
      </c>
      <c r="F4194">
        <v>60.2</v>
      </c>
      <c r="G4194">
        <v>0</v>
      </c>
      <c r="H4194">
        <v>0</v>
      </c>
      <c r="I4194">
        <v>0</v>
      </c>
      <c r="K4194">
        <v>2003</v>
      </c>
      <c r="L4194">
        <v>2005</v>
      </c>
    </row>
    <row r="4195" spans="1:12" x14ac:dyDescent="0.25">
      <c r="A4195">
        <v>32</v>
      </c>
      <c r="B4195">
        <v>12498856</v>
      </c>
      <c r="C4195" t="s">
        <v>1441</v>
      </c>
      <c r="D4195">
        <v>86</v>
      </c>
      <c r="E4195">
        <v>0</v>
      </c>
      <c r="F4195">
        <v>60.2</v>
      </c>
      <c r="G4195">
        <v>0</v>
      </c>
      <c r="H4195">
        <v>0</v>
      </c>
      <c r="I4195">
        <v>0</v>
      </c>
      <c r="K4195">
        <v>2003</v>
      </c>
      <c r="L4195">
        <v>2005</v>
      </c>
    </row>
    <row r="4196" spans="1:12" x14ac:dyDescent="0.25">
      <c r="A4196">
        <v>32</v>
      </c>
      <c r="B4196">
        <v>12498857</v>
      </c>
      <c r="C4196" t="s">
        <v>1893</v>
      </c>
      <c r="D4196">
        <v>49.99</v>
      </c>
      <c r="E4196">
        <v>0</v>
      </c>
      <c r="F4196">
        <v>34.99</v>
      </c>
      <c r="G4196">
        <v>0</v>
      </c>
      <c r="H4196">
        <v>0</v>
      </c>
      <c r="I4196">
        <v>0</v>
      </c>
      <c r="K4196">
        <v>2004</v>
      </c>
      <c r="L4196">
        <v>2007</v>
      </c>
    </row>
    <row r="4197" spans="1:12" x14ac:dyDescent="0.25">
      <c r="A4197">
        <v>32</v>
      </c>
      <c r="B4197">
        <v>12498858</v>
      </c>
      <c r="C4197" t="s">
        <v>250</v>
      </c>
      <c r="D4197">
        <v>72</v>
      </c>
      <c r="E4197">
        <v>0</v>
      </c>
      <c r="F4197">
        <v>50.4</v>
      </c>
      <c r="G4197">
        <v>0</v>
      </c>
      <c r="H4197">
        <v>0</v>
      </c>
      <c r="I4197">
        <v>0</v>
      </c>
      <c r="K4197">
        <v>2004</v>
      </c>
      <c r="L4197">
        <v>2005</v>
      </c>
    </row>
    <row r="4198" spans="1:12" x14ac:dyDescent="0.25">
      <c r="A4198">
        <v>32</v>
      </c>
      <c r="B4198">
        <v>12498859</v>
      </c>
      <c r="C4198" t="s">
        <v>1894</v>
      </c>
      <c r="D4198">
        <v>455</v>
      </c>
      <c r="E4198">
        <v>0</v>
      </c>
      <c r="F4198">
        <v>341.25</v>
      </c>
      <c r="G4198">
        <v>0</v>
      </c>
      <c r="H4198">
        <v>0</v>
      </c>
      <c r="I4198">
        <v>0</v>
      </c>
      <c r="K4198">
        <v>2004</v>
      </c>
      <c r="L4198">
        <v>2012</v>
      </c>
    </row>
    <row r="4199" spans="1:12" x14ac:dyDescent="0.25">
      <c r="A4199">
        <v>32</v>
      </c>
      <c r="B4199">
        <v>12498860</v>
      </c>
      <c r="C4199" t="s">
        <v>1895</v>
      </c>
      <c r="D4199">
        <v>505</v>
      </c>
      <c r="E4199">
        <v>0</v>
      </c>
      <c r="F4199">
        <v>378.75</v>
      </c>
      <c r="G4199">
        <v>0</v>
      </c>
      <c r="H4199">
        <v>0</v>
      </c>
      <c r="I4199">
        <v>0</v>
      </c>
      <c r="K4199">
        <v>2004</v>
      </c>
      <c r="L4199">
        <v>2012</v>
      </c>
    </row>
    <row r="4200" spans="1:12" x14ac:dyDescent="0.25">
      <c r="A4200">
        <v>32</v>
      </c>
      <c r="B4200">
        <v>12498861</v>
      </c>
      <c r="C4200" t="s">
        <v>1896</v>
      </c>
      <c r="D4200">
        <v>505</v>
      </c>
      <c r="E4200">
        <v>0</v>
      </c>
      <c r="F4200">
        <v>353.5</v>
      </c>
      <c r="G4200">
        <v>0</v>
      </c>
      <c r="H4200">
        <v>0</v>
      </c>
      <c r="I4200">
        <v>0</v>
      </c>
      <c r="K4200">
        <v>2004</v>
      </c>
      <c r="L4200">
        <v>2012</v>
      </c>
    </row>
    <row r="4201" spans="1:12" x14ac:dyDescent="0.25">
      <c r="A4201">
        <v>32</v>
      </c>
      <c r="B4201">
        <v>12498862</v>
      </c>
      <c r="C4201" t="s">
        <v>1432</v>
      </c>
      <c r="D4201">
        <v>375</v>
      </c>
      <c r="E4201">
        <v>0</v>
      </c>
      <c r="F4201">
        <v>262.5</v>
      </c>
      <c r="G4201">
        <v>0</v>
      </c>
      <c r="H4201">
        <v>0</v>
      </c>
      <c r="I4201">
        <v>0</v>
      </c>
      <c r="K4201">
        <v>2004</v>
      </c>
      <c r="L4201">
        <v>2007</v>
      </c>
    </row>
    <row r="4202" spans="1:12" x14ac:dyDescent="0.25">
      <c r="A4202">
        <v>32</v>
      </c>
      <c r="B4202">
        <v>12498863</v>
      </c>
      <c r="C4202" t="s">
        <v>1534</v>
      </c>
      <c r="D4202">
        <v>824</v>
      </c>
      <c r="E4202">
        <v>0</v>
      </c>
      <c r="F4202">
        <v>576.79999999999995</v>
      </c>
      <c r="G4202">
        <v>0</v>
      </c>
      <c r="H4202">
        <v>0</v>
      </c>
      <c r="I4202">
        <v>0</v>
      </c>
      <c r="K4202">
        <v>2004</v>
      </c>
      <c r="L4202">
        <v>2007</v>
      </c>
    </row>
    <row r="4203" spans="1:12" x14ac:dyDescent="0.25">
      <c r="A4203">
        <v>32</v>
      </c>
      <c r="B4203">
        <v>12498864</v>
      </c>
      <c r="C4203" t="s">
        <v>1897</v>
      </c>
      <c r="D4203">
        <v>212</v>
      </c>
      <c r="E4203">
        <v>0</v>
      </c>
      <c r="F4203">
        <v>148.4</v>
      </c>
      <c r="G4203">
        <v>0</v>
      </c>
      <c r="H4203">
        <v>0</v>
      </c>
      <c r="I4203">
        <v>0</v>
      </c>
      <c r="K4203">
        <v>2004</v>
      </c>
      <c r="L4203">
        <v>2005</v>
      </c>
    </row>
    <row r="4204" spans="1:12" x14ac:dyDescent="0.25">
      <c r="A4204">
        <v>32</v>
      </c>
      <c r="B4204">
        <v>12498865</v>
      </c>
      <c r="C4204" t="s">
        <v>1766</v>
      </c>
      <c r="D4204">
        <v>285</v>
      </c>
      <c r="E4204">
        <v>0</v>
      </c>
      <c r="F4204">
        <v>199.5</v>
      </c>
      <c r="G4204">
        <v>0</v>
      </c>
      <c r="H4204">
        <v>0</v>
      </c>
      <c r="I4204">
        <v>0</v>
      </c>
      <c r="K4204">
        <v>2004</v>
      </c>
      <c r="L4204">
        <v>2007</v>
      </c>
    </row>
    <row r="4205" spans="1:12" x14ac:dyDescent="0.25">
      <c r="A4205">
        <v>32</v>
      </c>
      <c r="B4205">
        <v>12498866</v>
      </c>
      <c r="C4205" t="s">
        <v>1766</v>
      </c>
      <c r="D4205">
        <v>285</v>
      </c>
      <c r="E4205">
        <v>0</v>
      </c>
      <c r="F4205">
        <v>199.5</v>
      </c>
      <c r="G4205">
        <v>0</v>
      </c>
      <c r="H4205">
        <v>0</v>
      </c>
      <c r="I4205">
        <v>0</v>
      </c>
      <c r="K4205">
        <v>2004</v>
      </c>
      <c r="L4205">
        <v>2007</v>
      </c>
    </row>
    <row r="4206" spans="1:12" x14ac:dyDescent="0.25">
      <c r="A4206">
        <v>32</v>
      </c>
      <c r="B4206">
        <v>12498867</v>
      </c>
      <c r="C4206" t="s">
        <v>1898</v>
      </c>
      <c r="D4206">
        <v>23</v>
      </c>
      <c r="E4206">
        <v>0</v>
      </c>
      <c r="F4206">
        <v>13.8</v>
      </c>
      <c r="G4206">
        <v>0</v>
      </c>
      <c r="H4206">
        <v>0</v>
      </c>
      <c r="I4206">
        <v>0</v>
      </c>
      <c r="K4206">
        <v>2003</v>
      </c>
      <c r="L4206">
        <v>2010</v>
      </c>
    </row>
    <row r="4207" spans="1:12" x14ac:dyDescent="0.25">
      <c r="A4207">
        <v>32</v>
      </c>
      <c r="B4207">
        <v>12498868</v>
      </c>
      <c r="C4207" t="s">
        <v>1898</v>
      </c>
      <c r="D4207">
        <v>23</v>
      </c>
      <c r="E4207">
        <v>0</v>
      </c>
      <c r="F4207">
        <v>13.8</v>
      </c>
      <c r="G4207">
        <v>0</v>
      </c>
      <c r="H4207">
        <v>0</v>
      </c>
      <c r="I4207">
        <v>0</v>
      </c>
      <c r="K4207">
        <v>2003</v>
      </c>
      <c r="L4207">
        <v>2010</v>
      </c>
    </row>
    <row r="4208" spans="1:12" x14ac:dyDescent="0.25">
      <c r="A4208">
        <v>32</v>
      </c>
      <c r="B4208">
        <v>12498869</v>
      </c>
      <c r="C4208" t="s">
        <v>1899</v>
      </c>
      <c r="D4208">
        <v>23</v>
      </c>
      <c r="E4208">
        <v>0</v>
      </c>
      <c r="F4208">
        <v>13.8</v>
      </c>
      <c r="G4208">
        <v>0</v>
      </c>
      <c r="H4208">
        <v>0</v>
      </c>
      <c r="I4208">
        <v>0</v>
      </c>
      <c r="K4208">
        <v>2003</v>
      </c>
      <c r="L4208">
        <v>2010</v>
      </c>
    </row>
    <row r="4209" spans="1:12" x14ac:dyDescent="0.25">
      <c r="A4209">
        <v>32</v>
      </c>
      <c r="B4209">
        <v>12498870</v>
      </c>
      <c r="C4209" t="s">
        <v>1898</v>
      </c>
      <c r="D4209">
        <v>23</v>
      </c>
      <c r="E4209">
        <v>0</v>
      </c>
      <c r="F4209">
        <v>13.8</v>
      </c>
      <c r="G4209">
        <v>0</v>
      </c>
      <c r="H4209">
        <v>0</v>
      </c>
      <c r="I4209">
        <v>0</v>
      </c>
      <c r="K4209">
        <v>2003</v>
      </c>
      <c r="L4209">
        <v>2010</v>
      </c>
    </row>
    <row r="4210" spans="1:12" x14ac:dyDescent="0.25">
      <c r="A4210">
        <v>32</v>
      </c>
      <c r="B4210">
        <v>12498871</v>
      </c>
      <c r="C4210" t="s">
        <v>1898</v>
      </c>
      <c r="D4210">
        <v>23</v>
      </c>
      <c r="E4210">
        <v>0</v>
      </c>
      <c r="F4210">
        <v>13.8</v>
      </c>
      <c r="G4210">
        <v>0</v>
      </c>
      <c r="H4210">
        <v>0</v>
      </c>
      <c r="I4210">
        <v>0</v>
      </c>
      <c r="K4210">
        <v>2003</v>
      </c>
      <c r="L4210">
        <v>2010</v>
      </c>
    </row>
    <row r="4211" spans="1:12" x14ac:dyDescent="0.25">
      <c r="A4211">
        <v>32</v>
      </c>
      <c r="B4211">
        <v>12498874</v>
      </c>
      <c r="C4211" t="s">
        <v>1900</v>
      </c>
      <c r="D4211">
        <v>1278.57</v>
      </c>
      <c r="E4211">
        <v>0</v>
      </c>
      <c r="F4211">
        <v>895</v>
      </c>
      <c r="G4211">
        <v>0</v>
      </c>
      <c r="H4211">
        <v>0</v>
      </c>
      <c r="I4211">
        <v>0</v>
      </c>
      <c r="K4211">
        <v>2003</v>
      </c>
      <c r="L4211">
        <v>2007</v>
      </c>
    </row>
    <row r="4212" spans="1:12" x14ac:dyDescent="0.25">
      <c r="A4212">
        <v>32</v>
      </c>
      <c r="B4212">
        <v>12498875</v>
      </c>
      <c r="C4212" t="s">
        <v>1901</v>
      </c>
      <c r="D4212">
        <v>1278.57</v>
      </c>
      <c r="E4212">
        <v>0</v>
      </c>
      <c r="F4212">
        <v>895</v>
      </c>
      <c r="G4212">
        <v>0</v>
      </c>
      <c r="H4212">
        <v>0</v>
      </c>
      <c r="I4212">
        <v>0</v>
      </c>
      <c r="K4212">
        <v>2003</v>
      </c>
      <c r="L4212">
        <v>2007</v>
      </c>
    </row>
    <row r="4213" spans="1:12" x14ac:dyDescent="0.25">
      <c r="A4213">
        <v>32</v>
      </c>
      <c r="B4213">
        <v>12498877</v>
      </c>
      <c r="C4213" t="s">
        <v>1902</v>
      </c>
      <c r="D4213">
        <v>1252.8699999999999</v>
      </c>
      <c r="E4213">
        <v>0</v>
      </c>
      <c r="F4213">
        <v>877</v>
      </c>
      <c r="G4213">
        <v>0</v>
      </c>
      <c r="H4213">
        <v>0</v>
      </c>
      <c r="I4213">
        <v>0</v>
      </c>
      <c r="K4213">
        <v>2003</v>
      </c>
      <c r="L4213">
        <v>2008</v>
      </c>
    </row>
    <row r="4214" spans="1:12" x14ac:dyDescent="0.25">
      <c r="A4214">
        <v>32</v>
      </c>
      <c r="B4214">
        <v>12498878</v>
      </c>
      <c r="C4214" t="s">
        <v>1903</v>
      </c>
      <c r="D4214">
        <v>199</v>
      </c>
      <c r="E4214">
        <v>0</v>
      </c>
      <c r="F4214">
        <v>139.30000000000001</v>
      </c>
      <c r="G4214">
        <v>0</v>
      </c>
      <c r="H4214">
        <v>0</v>
      </c>
      <c r="I4214">
        <v>0</v>
      </c>
      <c r="K4214">
        <v>2002</v>
      </c>
      <c r="L4214">
        <v>2005</v>
      </c>
    </row>
    <row r="4215" spans="1:12" x14ac:dyDescent="0.25">
      <c r="A4215">
        <v>32</v>
      </c>
      <c r="B4215">
        <v>12498879</v>
      </c>
      <c r="C4215" t="s">
        <v>1904</v>
      </c>
      <c r="D4215">
        <v>355</v>
      </c>
      <c r="E4215">
        <v>0</v>
      </c>
      <c r="F4215">
        <v>248.5</v>
      </c>
      <c r="G4215">
        <v>0</v>
      </c>
      <c r="H4215">
        <v>0</v>
      </c>
      <c r="I4215">
        <v>0</v>
      </c>
      <c r="K4215">
        <v>2002</v>
      </c>
      <c r="L4215">
        <v>2006</v>
      </c>
    </row>
    <row r="4216" spans="1:12" x14ac:dyDescent="0.25">
      <c r="A4216">
        <v>32</v>
      </c>
      <c r="B4216">
        <v>12498880</v>
      </c>
      <c r="C4216" t="s">
        <v>1905</v>
      </c>
      <c r="D4216">
        <v>329</v>
      </c>
      <c r="E4216">
        <v>0</v>
      </c>
      <c r="F4216">
        <v>230.3</v>
      </c>
      <c r="G4216">
        <v>0</v>
      </c>
      <c r="H4216">
        <v>0</v>
      </c>
      <c r="I4216">
        <v>0</v>
      </c>
      <c r="K4216">
        <v>2001</v>
      </c>
      <c r="L4216">
        <v>2005</v>
      </c>
    </row>
    <row r="4217" spans="1:12" x14ac:dyDescent="0.25">
      <c r="A4217">
        <v>32</v>
      </c>
      <c r="B4217">
        <v>12498881</v>
      </c>
      <c r="C4217" t="s">
        <v>1906</v>
      </c>
      <c r="D4217">
        <v>355</v>
      </c>
      <c r="E4217">
        <v>0</v>
      </c>
      <c r="F4217">
        <v>248.5</v>
      </c>
      <c r="G4217">
        <v>0</v>
      </c>
      <c r="H4217">
        <v>0</v>
      </c>
      <c r="I4217">
        <v>0</v>
      </c>
      <c r="K4217">
        <v>2002</v>
      </c>
      <c r="L4217">
        <v>2005</v>
      </c>
    </row>
    <row r="4218" spans="1:12" x14ac:dyDescent="0.25">
      <c r="A4218">
        <v>32</v>
      </c>
      <c r="B4218">
        <v>12498882</v>
      </c>
      <c r="C4218" t="s">
        <v>1445</v>
      </c>
      <c r="D4218">
        <v>355</v>
      </c>
      <c r="E4218">
        <v>0</v>
      </c>
      <c r="F4218">
        <v>248.5</v>
      </c>
      <c r="G4218">
        <v>0</v>
      </c>
      <c r="H4218">
        <v>0</v>
      </c>
      <c r="I4218">
        <v>0</v>
      </c>
      <c r="K4218">
        <v>2001</v>
      </c>
      <c r="L4218">
        <v>2004</v>
      </c>
    </row>
    <row r="4219" spans="1:12" x14ac:dyDescent="0.25">
      <c r="A4219">
        <v>32</v>
      </c>
      <c r="B4219">
        <v>12498883</v>
      </c>
      <c r="C4219" t="s">
        <v>1405</v>
      </c>
      <c r="D4219">
        <v>355</v>
      </c>
      <c r="E4219">
        <v>0</v>
      </c>
      <c r="F4219">
        <v>248.5</v>
      </c>
      <c r="G4219">
        <v>0</v>
      </c>
      <c r="H4219">
        <v>0</v>
      </c>
      <c r="I4219">
        <v>0</v>
      </c>
      <c r="K4219">
        <v>2001</v>
      </c>
      <c r="L4219">
        <v>2004</v>
      </c>
    </row>
    <row r="4220" spans="1:12" x14ac:dyDescent="0.25">
      <c r="A4220">
        <v>32</v>
      </c>
      <c r="B4220">
        <v>12498886</v>
      </c>
      <c r="C4220" t="s">
        <v>1907</v>
      </c>
      <c r="D4220">
        <v>391.43</v>
      </c>
      <c r="E4220">
        <v>0</v>
      </c>
      <c r="F4220">
        <v>274</v>
      </c>
      <c r="G4220">
        <v>0</v>
      </c>
      <c r="H4220">
        <v>0</v>
      </c>
      <c r="I4220">
        <v>0</v>
      </c>
      <c r="K4220">
        <v>2004</v>
      </c>
      <c r="L4220">
        <v>2005</v>
      </c>
    </row>
    <row r="4221" spans="1:12" x14ac:dyDescent="0.25">
      <c r="A4221">
        <v>32</v>
      </c>
      <c r="B4221">
        <v>12498887</v>
      </c>
      <c r="C4221" t="s">
        <v>1908</v>
      </c>
      <c r="D4221">
        <v>400</v>
      </c>
      <c r="E4221">
        <v>0</v>
      </c>
      <c r="F4221">
        <v>280</v>
      </c>
      <c r="G4221">
        <v>0</v>
      </c>
      <c r="H4221">
        <v>0</v>
      </c>
      <c r="I4221">
        <v>0</v>
      </c>
      <c r="K4221">
        <v>2002</v>
      </c>
      <c r="L4221">
        <v>2008</v>
      </c>
    </row>
    <row r="4222" spans="1:12" x14ac:dyDescent="0.25">
      <c r="A4222">
        <v>32</v>
      </c>
      <c r="B4222">
        <v>12498888</v>
      </c>
      <c r="C4222" t="s">
        <v>341</v>
      </c>
      <c r="D4222">
        <v>400</v>
      </c>
      <c r="E4222">
        <v>0</v>
      </c>
      <c r="F4222">
        <v>280</v>
      </c>
      <c r="G4222">
        <v>0</v>
      </c>
      <c r="H4222">
        <v>0</v>
      </c>
      <c r="I4222">
        <v>0</v>
      </c>
      <c r="K4222">
        <v>2002</v>
      </c>
      <c r="L4222">
        <v>2008</v>
      </c>
    </row>
    <row r="4223" spans="1:12" x14ac:dyDescent="0.25">
      <c r="A4223">
        <v>32</v>
      </c>
      <c r="B4223">
        <v>12498889</v>
      </c>
      <c r="C4223" t="s">
        <v>341</v>
      </c>
      <c r="D4223">
        <v>460</v>
      </c>
      <c r="E4223">
        <v>0</v>
      </c>
      <c r="F4223">
        <v>345</v>
      </c>
      <c r="G4223">
        <v>0</v>
      </c>
      <c r="H4223">
        <v>0</v>
      </c>
      <c r="I4223">
        <v>0</v>
      </c>
      <c r="K4223">
        <v>2002</v>
      </c>
      <c r="L4223">
        <v>2006</v>
      </c>
    </row>
    <row r="4224" spans="1:12" x14ac:dyDescent="0.25">
      <c r="A4224">
        <v>32</v>
      </c>
      <c r="B4224">
        <v>12498890</v>
      </c>
      <c r="C4224" t="s">
        <v>341</v>
      </c>
      <c r="D4224">
        <v>460</v>
      </c>
      <c r="E4224">
        <v>0</v>
      </c>
      <c r="F4224">
        <v>345</v>
      </c>
      <c r="G4224">
        <v>0</v>
      </c>
      <c r="H4224">
        <v>0</v>
      </c>
      <c r="I4224">
        <v>0</v>
      </c>
      <c r="K4224">
        <v>2002</v>
      </c>
      <c r="L4224">
        <v>2006</v>
      </c>
    </row>
    <row r="4225" spans="1:12" x14ac:dyDescent="0.25">
      <c r="A4225">
        <v>32</v>
      </c>
      <c r="B4225">
        <v>12498891</v>
      </c>
      <c r="C4225" t="s">
        <v>1245</v>
      </c>
      <c r="D4225">
        <v>229.28</v>
      </c>
      <c r="E4225">
        <v>0</v>
      </c>
      <c r="F4225">
        <v>160.5</v>
      </c>
      <c r="G4225">
        <v>0</v>
      </c>
      <c r="H4225">
        <v>0</v>
      </c>
      <c r="I4225">
        <v>0</v>
      </c>
      <c r="K4225">
        <v>2003</v>
      </c>
      <c r="L4225">
        <v>2009</v>
      </c>
    </row>
    <row r="4226" spans="1:12" x14ac:dyDescent="0.25">
      <c r="A4226">
        <v>32</v>
      </c>
      <c r="B4226">
        <v>12498892</v>
      </c>
      <c r="C4226" t="s">
        <v>1909</v>
      </c>
      <c r="D4226">
        <v>266.43</v>
      </c>
      <c r="E4226">
        <v>0</v>
      </c>
      <c r="F4226">
        <v>186.5</v>
      </c>
      <c r="G4226">
        <v>0</v>
      </c>
      <c r="H4226">
        <v>0</v>
      </c>
      <c r="I4226">
        <v>0</v>
      </c>
      <c r="K4226">
        <v>2003</v>
      </c>
      <c r="L4226">
        <v>2008</v>
      </c>
    </row>
    <row r="4227" spans="1:12" x14ac:dyDescent="0.25">
      <c r="A4227">
        <v>32</v>
      </c>
      <c r="B4227">
        <v>12498893</v>
      </c>
      <c r="C4227" t="s">
        <v>1910</v>
      </c>
      <c r="D4227">
        <v>266.43</v>
      </c>
      <c r="E4227">
        <v>0</v>
      </c>
      <c r="F4227">
        <v>186.5</v>
      </c>
      <c r="G4227">
        <v>0</v>
      </c>
      <c r="H4227">
        <v>0</v>
      </c>
      <c r="I4227">
        <v>0</v>
      </c>
      <c r="K4227">
        <v>2003</v>
      </c>
      <c r="L4227">
        <v>2008</v>
      </c>
    </row>
    <row r="4228" spans="1:12" x14ac:dyDescent="0.25">
      <c r="A4228">
        <v>32</v>
      </c>
      <c r="B4228">
        <v>12498895</v>
      </c>
      <c r="C4228" t="s">
        <v>1911</v>
      </c>
      <c r="D4228">
        <v>246.43</v>
      </c>
      <c r="E4228">
        <v>0</v>
      </c>
      <c r="F4228">
        <v>172.5</v>
      </c>
      <c r="G4228">
        <v>0</v>
      </c>
      <c r="H4228">
        <v>0</v>
      </c>
      <c r="I4228">
        <v>0</v>
      </c>
      <c r="K4228">
        <v>2003</v>
      </c>
      <c r="L4228">
        <v>2007</v>
      </c>
    </row>
    <row r="4229" spans="1:12" x14ac:dyDescent="0.25">
      <c r="A4229">
        <v>32</v>
      </c>
      <c r="B4229">
        <v>12498896</v>
      </c>
      <c r="C4229" t="s">
        <v>1912</v>
      </c>
      <c r="D4229">
        <v>246.43</v>
      </c>
      <c r="E4229">
        <v>0</v>
      </c>
      <c r="F4229">
        <v>172.5</v>
      </c>
      <c r="G4229">
        <v>0</v>
      </c>
      <c r="H4229">
        <v>0</v>
      </c>
      <c r="I4229">
        <v>0</v>
      </c>
      <c r="K4229">
        <v>2003</v>
      </c>
      <c r="L4229">
        <v>2007</v>
      </c>
    </row>
    <row r="4230" spans="1:12" x14ac:dyDescent="0.25">
      <c r="A4230">
        <v>32</v>
      </c>
      <c r="B4230">
        <v>12498898</v>
      </c>
      <c r="C4230" t="s">
        <v>641</v>
      </c>
      <c r="D4230">
        <v>110</v>
      </c>
      <c r="E4230">
        <v>0</v>
      </c>
      <c r="F4230">
        <v>77</v>
      </c>
      <c r="G4230">
        <v>0</v>
      </c>
      <c r="H4230">
        <v>0</v>
      </c>
      <c r="I4230">
        <v>0</v>
      </c>
      <c r="K4230">
        <v>2003</v>
      </c>
      <c r="L4230">
        <v>2013</v>
      </c>
    </row>
    <row r="4231" spans="1:12" x14ac:dyDescent="0.25">
      <c r="A4231">
        <v>32</v>
      </c>
      <c r="B4231">
        <v>12498901</v>
      </c>
      <c r="C4231" t="s">
        <v>1570</v>
      </c>
      <c r="D4231">
        <v>149</v>
      </c>
      <c r="E4231">
        <v>0</v>
      </c>
      <c r="F4231">
        <v>104.3</v>
      </c>
      <c r="G4231">
        <v>0</v>
      </c>
      <c r="H4231">
        <v>0</v>
      </c>
      <c r="I4231">
        <v>0</v>
      </c>
      <c r="K4231">
        <v>2002</v>
      </c>
      <c r="L4231">
        <v>2006</v>
      </c>
    </row>
    <row r="4232" spans="1:12" x14ac:dyDescent="0.25">
      <c r="A4232">
        <v>32</v>
      </c>
      <c r="B4232">
        <v>12498902</v>
      </c>
      <c r="C4232" t="s">
        <v>312</v>
      </c>
      <c r="D4232">
        <v>149</v>
      </c>
      <c r="E4232">
        <v>0</v>
      </c>
      <c r="F4232">
        <v>104.3</v>
      </c>
      <c r="G4232">
        <v>0</v>
      </c>
      <c r="H4232">
        <v>0</v>
      </c>
      <c r="I4232">
        <v>0</v>
      </c>
      <c r="K4232">
        <v>2002</v>
      </c>
      <c r="L4232">
        <v>2006</v>
      </c>
    </row>
    <row r="4233" spans="1:12" x14ac:dyDescent="0.25">
      <c r="A4233">
        <v>32</v>
      </c>
      <c r="B4233">
        <v>12498903</v>
      </c>
      <c r="C4233" t="s">
        <v>1913</v>
      </c>
      <c r="D4233">
        <v>140</v>
      </c>
      <c r="E4233">
        <v>0</v>
      </c>
      <c r="F4233">
        <v>105</v>
      </c>
      <c r="G4233">
        <v>0</v>
      </c>
      <c r="H4233">
        <v>0</v>
      </c>
      <c r="I4233">
        <v>0</v>
      </c>
      <c r="K4233">
        <v>2006</v>
      </c>
      <c r="L4233">
        <v>2010</v>
      </c>
    </row>
    <row r="4234" spans="1:12" x14ac:dyDescent="0.25">
      <c r="A4234">
        <v>32</v>
      </c>
      <c r="B4234">
        <v>12498904</v>
      </c>
      <c r="C4234" t="s">
        <v>1914</v>
      </c>
      <c r="D4234">
        <v>60</v>
      </c>
      <c r="E4234">
        <v>0</v>
      </c>
      <c r="F4234">
        <v>45</v>
      </c>
      <c r="G4234">
        <v>0</v>
      </c>
      <c r="H4234">
        <v>0</v>
      </c>
      <c r="I4234">
        <v>0</v>
      </c>
      <c r="K4234">
        <v>2006</v>
      </c>
      <c r="L4234">
        <v>2010</v>
      </c>
    </row>
    <row r="4235" spans="1:12" x14ac:dyDescent="0.25">
      <c r="A4235">
        <v>32</v>
      </c>
      <c r="B4235">
        <v>12498907</v>
      </c>
      <c r="C4235" t="s">
        <v>1915</v>
      </c>
      <c r="D4235">
        <v>423.57</v>
      </c>
      <c r="E4235">
        <v>0</v>
      </c>
      <c r="F4235">
        <v>296.5</v>
      </c>
      <c r="G4235">
        <v>0</v>
      </c>
      <c r="H4235">
        <v>0</v>
      </c>
      <c r="I4235">
        <v>0</v>
      </c>
      <c r="K4235">
        <v>2004</v>
      </c>
      <c r="L4235">
        <v>2005</v>
      </c>
    </row>
    <row r="4236" spans="1:12" x14ac:dyDescent="0.25">
      <c r="A4236">
        <v>32</v>
      </c>
      <c r="B4236">
        <v>12498908</v>
      </c>
      <c r="C4236" t="s">
        <v>1916</v>
      </c>
      <c r="D4236">
        <v>423.57</v>
      </c>
      <c r="E4236">
        <v>0</v>
      </c>
      <c r="F4236">
        <v>296.5</v>
      </c>
      <c r="G4236">
        <v>0</v>
      </c>
      <c r="H4236">
        <v>0</v>
      </c>
      <c r="I4236">
        <v>0</v>
      </c>
      <c r="K4236">
        <v>2004</v>
      </c>
      <c r="L4236">
        <v>2005</v>
      </c>
    </row>
    <row r="4237" spans="1:12" x14ac:dyDescent="0.25">
      <c r="A4237">
        <v>32</v>
      </c>
      <c r="B4237">
        <v>12498909</v>
      </c>
      <c r="C4237" t="s">
        <v>1917</v>
      </c>
      <c r="D4237">
        <v>423.57</v>
      </c>
      <c r="E4237">
        <v>0</v>
      </c>
      <c r="F4237">
        <v>296.5</v>
      </c>
      <c r="G4237">
        <v>0</v>
      </c>
      <c r="H4237">
        <v>0</v>
      </c>
      <c r="I4237">
        <v>0</v>
      </c>
      <c r="K4237">
        <v>2004</v>
      </c>
      <c r="L4237">
        <v>2005</v>
      </c>
    </row>
    <row r="4238" spans="1:12" x14ac:dyDescent="0.25">
      <c r="A4238">
        <v>32</v>
      </c>
      <c r="B4238">
        <v>12498910</v>
      </c>
      <c r="C4238" t="s">
        <v>1918</v>
      </c>
      <c r="D4238">
        <v>423.57</v>
      </c>
      <c r="E4238">
        <v>0</v>
      </c>
      <c r="F4238">
        <v>296.5</v>
      </c>
      <c r="G4238">
        <v>0</v>
      </c>
      <c r="H4238">
        <v>0</v>
      </c>
      <c r="I4238">
        <v>0</v>
      </c>
      <c r="K4238">
        <v>2004</v>
      </c>
      <c r="L4238">
        <v>2005</v>
      </c>
    </row>
    <row r="4239" spans="1:12" x14ac:dyDescent="0.25">
      <c r="A4239">
        <v>32</v>
      </c>
      <c r="B4239">
        <v>12498911</v>
      </c>
      <c r="C4239" t="s">
        <v>1502</v>
      </c>
      <c r="D4239">
        <v>121</v>
      </c>
      <c r="E4239">
        <v>0</v>
      </c>
      <c r="F4239">
        <v>84.7</v>
      </c>
      <c r="G4239">
        <v>0</v>
      </c>
      <c r="H4239">
        <v>0</v>
      </c>
      <c r="I4239">
        <v>0</v>
      </c>
      <c r="K4239">
        <v>1990</v>
      </c>
      <c r="L4239">
        <v>2005</v>
      </c>
    </row>
    <row r="4240" spans="1:12" x14ac:dyDescent="0.25">
      <c r="A4240">
        <v>32</v>
      </c>
      <c r="B4240">
        <v>12498913</v>
      </c>
      <c r="C4240" t="s">
        <v>1919</v>
      </c>
      <c r="D4240">
        <v>50</v>
      </c>
      <c r="E4240">
        <v>0</v>
      </c>
      <c r="F4240">
        <v>37.5</v>
      </c>
      <c r="G4240">
        <v>0</v>
      </c>
      <c r="H4240">
        <v>48.45</v>
      </c>
      <c r="I4240">
        <v>0</v>
      </c>
      <c r="K4240">
        <v>2004</v>
      </c>
      <c r="L4240">
        <v>2009</v>
      </c>
    </row>
    <row r="4241" spans="1:12" x14ac:dyDescent="0.25">
      <c r="A4241">
        <v>32</v>
      </c>
      <c r="B4241">
        <v>12498914</v>
      </c>
      <c r="C4241" t="s">
        <v>1919</v>
      </c>
      <c r="D4241">
        <v>50</v>
      </c>
      <c r="E4241">
        <v>0</v>
      </c>
      <c r="F4241">
        <v>37.5</v>
      </c>
      <c r="G4241">
        <v>0</v>
      </c>
      <c r="H4241">
        <v>48.45</v>
      </c>
      <c r="I4241">
        <v>0</v>
      </c>
      <c r="K4241">
        <v>2004</v>
      </c>
      <c r="L4241">
        <v>2009</v>
      </c>
    </row>
    <row r="4242" spans="1:12" x14ac:dyDescent="0.25">
      <c r="A4242">
        <v>32</v>
      </c>
      <c r="B4242">
        <v>12498916</v>
      </c>
      <c r="C4242" t="s">
        <v>1289</v>
      </c>
      <c r="D4242">
        <v>50</v>
      </c>
      <c r="E4242">
        <v>0</v>
      </c>
      <c r="F4242">
        <v>37.5</v>
      </c>
      <c r="G4242">
        <v>0</v>
      </c>
      <c r="H4242">
        <v>0</v>
      </c>
      <c r="I4242">
        <v>0</v>
      </c>
      <c r="K4242">
        <v>2004</v>
      </c>
      <c r="L4242">
        <v>2008</v>
      </c>
    </row>
    <row r="4243" spans="1:12" x14ac:dyDescent="0.25">
      <c r="A4243">
        <v>32</v>
      </c>
      <c r="B4243">
        <v>12498917</v>
      </c>
      <c r="C4243" t="s">
        <v>1289</v>
      </c>
      <c r="D4243">
        <v>50</v>
      </c>
      <c r="E4243">
        <v>0</v>
      </c>
      <c r="F4243">
        <v>37.5</v>
      </c>
      <c r="G4243">
        <v>0</v>
      </c>
      <c r="H4243">
        <v>0</v>
      </c>
      <c r="I4243">
        <v>0</v>
      </c>
      <c r="K4243">
        <v>2004</v>
      </c>
      <c r="L4243">
        <v>2008</v>
      </c>
    </row>
    <row r="4244" spans="1:12" x14ac:dyDescent="0.25">
      <c r="A4244">
        <v>32</v>
      </c>
      <c r="B4244">
        <v>12498918</v>
      </c>
      <c r="C4244" t="s">
        <v>1289</v>
      </c>
      <c r="D4244">
        <v>50</v>
      </c>
      <c r="E4244">
        <v>0</v>
      </c>
      <c r="F4244">
        <v>37.5</v>
      </c>
      <c r="G4244">
        <v>0</v>
      </c>
      <c r="H4244">
        <v>0</v>
      </c>
      <c r="I4244">
        <v>0</v>
      </c>
      <c r="K4244">
        <v>2004</v>
      </c>
      <c r="L4244">
        <v>2008</v>
      </c>
    </row>
    <row r="4245" spans="1:12" x14ac:dyDescent="0.25">
      <c r="A4245">
        <v>32</v>
      </c>
      <c r="B4245">
        <v>12498919</v>
      </c>
      <c r="C4245" t="s">
        <v>1289</v>
      </c>
      <c r="D4245">
        <v>50</v>
      </c>
      <c r="E4245">
        <v>0</v>
      </c>
      <c r="F4245">
        <v>37.5</v>
      </c>
      <c r="G4245">
        <v>0</v>
      </c>
      <c r="H4245">
        <v>0</v>
      </c>
      <c r="I4245">
        <v>0</v>
      </c>
      <c r="K4245">
        <v>2004</v>
      </c>
      <c r="L4245">
        <v>2008</v>
      </c>
    </row>
    <row r="4246" spans="1:12" x14ac:dyDescent="0.25">
      <c r="A4246">
        <v>32</v>
      </c>
      <c r="B4246">
        <v>12498920</v>
      </c>
      <c r="C4246" t="s">
        <v>1289</v>
      </c>
      <c r="D4246">
        <v>25</v>
      </c>
      <c r="E4246">
        <v>0</v>
      </c>
      <c r="F4246">
        <v>17.5</v>
      </c>
      <c r="G4246">
        <v>0</v>
      </c>
      <c r="H4246">
        <v>0</v>
      </c>
      <c r="I4246">
        <v>0</v>
      </c>
      <c r="K4246">
        <v>2004</v>
      </c>
      <c r="L4246">
        <v>2008</v>
      </c>
    </row>
    <row r="4247" spans="1:12" x14ac:dyDescent="0.25">
      <c r="A4247">
        <v>32</v>
      </c>
      <c r="B4247">
        <v>12498921</v>
      </c>
      <c r="C4247" t="s">
        <v>1920</v>
      </c>
      <c r="D4247">
        <v>55</v>
      </c>
      <c r="E4247">
        <v>0</v>
      </c>
      <c r="F4247">
        <v>41.25</v>
      </c>
      <c r="G4247">
        <v>0</v>
      </c>
      <c r="H4247">
        <v>55.86</v>
      </c>
      <c r="I4247">
        <v>0</v>
      </c>
      <c r="K4247">
        <v>2006</v>
      </c>
      <c r="L4247">
        <v>2006</v>
      </c>
    </row>
    <row r="4248" spans="1:12" x14ac:dyDescent="0.25">
      <c r="A4248">
        <v>32</v>
      </c>
      <c r="B4248">
        <v>12498923</v>
      </c>
      <c r="C4248" t="s">
        <v>1921</v>
      </c>
      <c r="D4248">
        <v>4666.66</v>
      </c>
      <c r="E4248">
        <v>0</v>
      </c>
      <c r="F4248">
        <v>3500</v>
      </c>
      <c r="G4248">
        <v>0</v>
      </c>
      <c r="H4248">
        <v>0</v>
      </c>
      <c r="I4248">
        <v>0</v>
      </c>
      <c r="K4248">
        <v>2001</v>
      </c>
      <c r="L4248">
        <v>2005</v>
      </c>
    </row>
    <row r="4249" spans="1:12" x14ac:dyDescent="0.25">
      <c r="A4249">
        <v>32</v>
      </c>
      <c r="B4249">
        <v>12498925</v>
      </c>
      <c r="C4249" t="s">
        <v>1922</v>
      </c>
      <c r="D4249">
        <v>100</v>
      </c>
      <c r="E4249">
        <v>0</v>
      </c>
      <c r="F4249">
        <v>75</v>
      </c>
      <c r="G4249">
        <v>0</v>
      </c>
      <c r="H4249">
        <v>0</v>
      </c>
      <c r="I4249">
        <v>0</v>
      </c>
      <c r="K4249">
        <v>2004</v>
      </c>
      <c r="L4249">
        <v>2008</v>
      </c>
    </row>
    <row r="4250" spans="1:12" x14ac:dyDescent="0.25">
      <c r="A4250">
        <v>32</v>
      </c>
      <c r="B4250">
        <v>12498927</v>
      </c>
      <c r="C4250" t="s">
        <v>1923</v>
      </c>
      <c r="D4250">
        <v>3746.07</v>
      </c>
      <c r="E4250">
        <v>0</v>
      </c>
      <c r="F4250">
        <v>2622.25</v>
      </c>
      <c r="G4250">
        <v>0</v>
      </c>
      <c r="H4250">
        <v>0</v>
      </c>
      <c r="I4250">
        <v>0</v>
      </c>
      <c r="K4250">
        <v>2003</v>
      </c>
      <c r="L4250">
        <v>2004</v>
      </c>
    </row>
    <row r="4251" spans="1:12" x14ac:dyDescent="0.25">
      <c r="A4251">
        <v>32</v>
      </c>
      <c r="B4251">
        <v>12498928</v>
      </c>
      <c r="C4251" t="s">
        <v>1336</v>
      </c>
      <c r="D4251">
        <v>70</v>
      </c>
      <c r="E4251">
        <v>0</v>
      </c>
      <c r="F4251">
        <v>52.5</v>
      </c>
      <c r="G4251">
        <v>0</v>
      </c>
      <c r="H4251">
        <v>0</v>
      </c>
      <c r="I4251">
        <v>0</v>
      </c>
      <c r="K4251">
        <v>2004</v>
      </c>
      <c r="L4251">
        <v>2009</v>
      </c>
    </row>
    <row r="4252" spans="1:12" x14ac:dyDescent="0.25">
      <c r="A4252">
        <v>32</v>
      </c>
      <c r="B4252">
        <v>12498929</v>
      </c>
      <c r="C4252" t="s">
        <v>1924</v>
      </c>
      <c r="D4252">
        <v>90</v>
      </c>
      <c r="E4252">
        <v>0</v>
      </c>
      <c r="F4252">
        <v>67.5</v>
      </c>
      <c r="G4252">
        <v>0</v>
      </c>
      <c r="H4252">
        <v>0</v>
      </c>
      <c r="I4252">
        <v>0</v>
      </c>
      <c r="K4252">
        <v>2004</v>
      </c>
      <c r="L4252">
        <v>2012</v>
      </c>
    </row>
    <row r="4253" spans="1:12" x14ac:dyDescent="0.25">
      <c r="A4253">
        <v>32</v>
      </c>
      <c r="B4253">
        <v>12498930</v>
      </c>
      <c r="C4253" t="s">
        <v>1925</v>
      </c>
      <c r="D4253">
        <v>90</v>
      </c>
      <c r="E4253">
        <v>0</v>
      </c>
      <c r="F4253">
        <v>67.5</v>
      </c>
      <c r="G4253">
        <v>0</v>
      </c>
      <c r="H4253">
        <v>0</v>
      </c>
      <c r="I4253">
        <v>0</v>
      </c>
      <c r="K4253">
        <v>2004</v>
      </c>
      <c r="L4253">
        <v>2012</v>
      </c>
    </row>
    <row r="4254" spans="1:12" x14ac:dyDescent="0.25">
      <c r="A4254">
        <v>32</v>
      </c>
      <c r="B4254">
        <v>12498931</v>
      </c>
      <c r="C4254" t="s">
        <v>1926</v>
      </c>
      <c r="D4254">
        <v>145</v>
      </c>
      <c r="E4254">
        <v>0</v>
      </c>
      <c r="F4254">
        <v>108.75</v>
      </c>
      <c r="G4254">
        <v>0</v>
      </c>
      <c r="H4254">
        <v>0</v>
      </c>
      <c r="I4254">
        <v>0</v>
      </c>
      <c r="K4254">
        <v>2004</v>
      </c>
      <c r="L4254">
        <v>2004</v>
      </c>
    </row>
    <row r="4255" spans="1:12" x14ac:dyDescent="0.25">
      <c r="A4255">
        <v>32</v>
      </c>
      <c r="B4255">
        <v>12498932</v>
      </c>
      <c r="C4255" t="s">
        <v>1927</v>
      </c>
      <c r="D4255">
        <v>135</v>
      </c>
      <c r="E4255">
        <v>0</v>
      </c>
      <c r="F4255">
        <v>101.25</v>
      </c>
      <c r="G4255">
        <v>0</v>
      </c>
      <c r="H4255">
        <v>0</v>
      </c>
      <c r="I4255">
        <v>0</v>
      </c>
      <c r="K4255">
        <v>2004</v>
      </c>
      <c r="L4255">
        <v>2008</v>
      </c>
    </row>
    <row r="4256" spans="1:12" x14ac:dyDescent="0.25">
      <c r="A4256">
        <v>32</v>
      </c>
      <c r="B4256">
        <v>12498933</v>
      </c>
      <c r="C4256" t="s">
        <v>1928</v>
      </c>
      <c r="D4256">
        <v>135</v>
      </c>
      <c r="E4256">
        <v>0</v>
      </c>
      <c r="F4256">
        <v>101.25</v>
      </c>
      <c r="G4256">
        <v>0</v>
      </c>
      <c r="H4256">
        <v>0</v>
      </c>
      <c r="I4256">
        <v>0</v>
      </c>
      <c r="K4256">
        <v>2004</v>
      </c>
      <c r="L4256">
        <v>2008</v>
      </c>
    </row>
    <row r="4257" spans="1:12" x14ac:dyDescent="0.25">
      <c r="A4257">
        <v>32</v>
      </c>
      <c r="B4257">
        <v>12498934</v>
      </c>
      <c r="C4257" t="s">
        <v>1929</v>
      </c>
      <c r="D4257">
        <v>305</v>
      </c>
      <c r="E4257">
        <v>0</v>
      </c>
      <c r="F4257">
        <v>213.5</v>
      </c>
      <c r="G4257">
        <v>0</v>
      </c>
      <c r="H4257">
        <v>0</v>
      </c>
      <c r="I4257">
        <v>0</v>
      </c>
      <c r="K4257">
        <v>2004</v>
      </c>
      <c r="L4257">
        <v>2012</v>
      </c>
    </row>
    <row r="4258" spans="1:12" x14ac:dyDescent="0.25">
      <c r="A4258">
        <v>32</v>
      </c>
      <c r="B4258">
        <v>12498935</v>
      </c>
      <c r="C4258" t="s">
        <v>1889</v>
      </c>
      <c r="D4258">
        <v>240</v>
      </c>
      <c r="E4258">
        <v>0</v>
      </c>
      <c r="F4258">
        <v>168</v>
      </c>
      <c r="G4258">
        <v>0</v>
      </c>
      <c r="H4258">
        <v>0</v>
      </c>
      <c r="I4258">
        <v>0</v>
      </c>
      <c r="K4258">
        <v>2004</v>
      </c>
      <c r="L4258">
        <v>2009</v>
      </c>
    </row>
    <row r="4259" spans="1:12" x14ac:dyDescent="0.25">
      <c r="A4259">
        <v>32</v>
      </c>
      <c r="B4259">
        <v>12498936</v>
      </c>
      <c r="C4259" t="s">
        <v>1930</v>
      </c>
      <c r="D4259">
        <v>305</v>
      </c>
      <c r="E4259">
        <v>0</v>
      </c>
      <c r="F4259">
        <v>228.75</v>
      </c>
      <c r="G4259">
        <v>0</v>
      </c>
      <c r="H4259">
        <v>0</v>
      </c>
      <c r="I4259">
        <v>0</v>
      </c>
      <c r="K4259">
        <v>2004</v>
      </c>
      <c r="L4259">
        <v>2012</v>
      </c>
    </row>
    <row r="4260" spans="1:12" x14ac:dyDescent="0.25">
      <c r="A4260">
        <v>32</v>
      </c>
      <c r="B4260">
        <v>12498937</v>
      </c>
      <c r="C4260" t="s">
        <v>1891</v>
      </c>
      <c r="D4260">
        <v>300</v>
      </c>
      <c r="E4260">
        <v>0</v>
      </c>
      <c r="F4260">
        <v>210</v>
      </c>
      <c r="G4260">
        <v>0</v>
      </c>
      <c r="H4260">
        <v>0</v>
      </c>
      <c r="I4260">
        <v>0</v>
      </c>
      <c r="K4260">
        <v>2004</v>
      </c>
      <c r="L4260">
        <v>2009</v>
      </c>
    </row>
    <row r="4261" spans="1:12" x14ac:dyDescent="0.25">
      <c r="A4261">
        <v>32</v>
      </c>
      <c r="B4261">
        <v>12498938</v>
      </c>
      <c r="C4261" t="s">
        <v>1931</v>
      </c>
      <c r="D4261">
        <v>305</v>
      </c>
      <c r="E4261">
        <v>0</v>
      </c>
      <c r="F4261">
        <v>213.5</v>
      </c>
      <c r="G4261">
        <v>0</v>
      </c>
      <c r="H4261">
        <v>0</v>
      </c>
      <c r="I4261">
        <v>0</v>
      </c>
      <c r="K4261">
        <v>2004</v>
      </c>
      <c r="L4261">
        <v>2012</v>
      </c>
    </row>
    <row r="4262" spans="1:12" x14ac:dyDescent="0.25">
      <c r="A4262">
        <v>32</v>
      </c>
      <c r="B4262">
        <v>12498940</v>
      </c>
      <c r="C4262" t="s">
        <v>1932</v>
      </c>
      <c r="D4262">
        <v>234</v>
      </c>
      <c r="E4262">
        <v>0</v>
      </c>
      <c r="F4262">
        <v>163.80000000000001</v>
      </c>
      <c r="G4262">
        <v>0</v>
      </c>
      <c r="H4262">
        <v>0</v>
      </c>
      <c r="I4262">
        <v>0</v>
      </c>
      <c r="K4262">
        <v>2004</v>
      </c>
      <c r="L4262">
        <v>2012</v>
      </c>
    </row>
    <row r="4263" spans="1:12" x14ac:dyDescent="0.25">
      <c r="A4263">
        <v>32</v>
      </c>
      <c r="B4263">
        <v>12498941</v>
      </c>
      <c r="C4263" t="s">
        <v>1933</v>
      </c>
      <c r="D4263">
        <v>234</v>
      </c>
      <c r="E4263">
        <v>0</v>
      </c>
      <c r="F4263">
        <v>163.80000000000001</v>
      </c>
      <c r="G4263">
        <v>0</v>
      </c>
      <c r="H4263">
        <v>0</v>
      </c>
      <c r="I4263">
        <v>0</v>
      </c>
      <c r="K4263">
        <v>2004</v>
      </c>
      <c r="L4263">
        <v>2012</v>
      </c>
    </row>
    <row r="4264" spans="1:12" x14ac:dyDescent="0.25">
      <c r="A4264">
        <v>32</v>
      </c>
      <c r="B4264">
        <v>12498942</v>
      </c>
      <c r="C4264" t="s">
        <v>1934</v>
      </c>
      <c r="D4264">
        <v>240</v>
      </c>
      <c r="E4264">
        <v>0</v>
      </c>
      <c r="F4264">
        <v>168</v>
      </c>
      <c r="G4264">
        <v>0</v>
      </c>
      <c r="H4264">
        <v>0</v>
      </c>
      <c r="I4264">
        <v>0</v>
      </c>
      <c r="K4264">
        <v>2004</v>
      </c>
      <c r="L4264">
        <v>2012</v>
      </c>
    </row>
    <row r="4265" spans="1:12" x14ac:dyDescent="0.25">
      <c r="A4265">
        <v>32</v>
      </c>
      <c r="B4265">
        <v>12498943</v>
      </c>
      <c r="C4265" t="s">
        <v>1935</v>
      </c>
      <c r="D4265">
        <v>234</v>
      </c>
      <c r="E4265">
        <v>0</v>
      </c>
      <c r="F4265">
        <v>163.80000000000001</v>
      </c>
      <c r="G4265">
        <v>0</v>
      </c>
      <c r="H4265">
        <v>0</v>
      </c>
      <c r="I4265">
        <v>0</v>
      </c>
      <c r="K4265">
        <v>2004</v>
      </c>
      <c r="L4265">
        <v>2012</v>
      </c>
    </row>
    <row r="4266" spans="1:12" x14ac:dyDescent="0.25">
      <c r="A4266">
        <v>32</v>
      </c>
      <c r="B4266">
        <v>12498944</v>
      </c>
      <c r="C4266" t="s">
        <v>1936</v>
      </c>
      <c r="D4266">
        <v>242</v>
      </c>
      <c r="E4266">
        <v>0</v>
      </c>
      <c r="F4266">
        <v>169.4</v>
      </c>
      <c r="G4266">
        <v>0</v>
      </c>
      <c r="H4266">
        <v>0</v>
      </c>
      <c r="I4266">
        <v>0</v>
      </c>
      <c r="K4266">
        <v>1988</v>
      </c>
      <c r="L4266">
        <v>2007</v>
      </c>
    </row>
    <row r="4267" spans="1:12" x14ac:dyDescent="0.25">
      <c r="A4267">
        <v>32</v>
      </c>
      <c r="B4267">
        <v>12498945</v>
      </c>
      <c r="C4267" t="s">
        <v>1937</v>
      </c>
      <c r="D4267">
        <v>245</v>
      </c>
      <c r="E4267">
        <v>0</v>
      </c>
      <c r="F4267">
        <v>171.5</v>
      </c>
      <c r="G4267">
        <v>0</v>
      </c>
      <c r="H4267">
        <v>0</v>
      </c>
      <c r="I4267">
        <v>0</v>
      </c>
      <c r="K4267">
        <v>1988</v>
      </c>
      <c r="L4267">
        <v>2007</v>
      </c>
    </row>
    <row r="4268" spans="1:12" x14ac:dyDescent="0.25">
      <c r="A4268">
        <v>32</v>
      </c>
      <c r="B4268">
        <v>12498946</v>
      </c>
      <c r="C4268" t="s">
        <v>1938</v>
      </c>
      <c r="D4268">
        <v>242</v>
      </c>
      <c r="E4268">
        <v>0</v>
      </c>
      <c r="F4268">
        <v>169.4</v>
      </c>
      <c r="G4268">
        <v>0</v>
      </c>
      <c r="H4268">
        <v>0</v>
      </c>
      <c r="I4268">
        <v>0</v>
      </c>
      <c r="K4268">
        <v>1988</v>
      </c>
      <c r="L4268">
        <v>2007</v>
      </c>
    </row>
    <row r="4269" spans="1:12" x14ac:dyDescent="0.25">
      <c r="A4269">
        <v>32</v>
      </c>
      <c r="B4269">
        <v>12498947</v>
      </c>
      <c r="C4269" t="s">
        <v>1939</v>
      </c>
      <c r="D4269">
        <v>242</v>
      </c>
      <c r="E4269">
        <v>0</v>
      </c>
      <c r="F4269">
        <v>169.4</v>
      </c>
      <c r="G4269">
        <v>0</v>
      </c>
      <c r="H4269">
        <v>0</v>
      </c>
      <c r="I4269">
        <v>0</v>
      </c>
      <c r="K4269">
        <v>1988</v>
      </c>
      <c r="L4269">
        <v>2007</v>
      </c>
    </row>
    <row r="4270" spans="1:12" x14ac:dyDescent="0.25">
      <c r="A4270">
        <v>32</v>
      </c>
      <c r="B4270">
        <v>12498948</v>
      </c>
      <c r="C4270" t="s">
        <v>1940</v>
      </c>
      <c r="D4270">
        <v>242</v>
      </c>
      <c r="E4270">
        <v>0</v>
      </c>
      <c r="F4270">
        <v>169.4</v>
      </c>
      <c r="G4270">
        <v>0</v>
      </c>
      <c r="H4270">
        <v>0</v>
      </c>
      <c r="I4270">
        <v>0</v>
      </c>
      <c r="K4270">
        <v>2004</v>
      </c>
      <c r="L4270">
        <v>2007</v>
      </c>
    </row>
    <row r="4271" spans="1:12" x14ac:dyDescent="0.25">
      <c r="A4271">
        <v>32</v>
      </c>
      <c r="B4271">
        <v>12498949</v>
      </c>
      <c r="C4271" t="s">
        <v>1941</v>
      </c>
      <c r="D4271">
        <v>242</v>
      </c>
      <c r="E4271">
        <v>0</v>
      </c>
      <c r="F4271">
        <v>169.4</v>
      </c>
      <c r="G4271">
        <v>0</v>
      </c>
      <c r="H4271">
        <v>0</v>
      </c>
      <c r="I4271">
        <v>0</v>
      </c>
      <c r="K4271">
        <v>2002</v>
      </c>
      <c r="L4271">
        <v>2006</v>
      </c>
    </row>
    <row r="4272" spans="1:12" x14ac:dyDescent="0.25">
      <c r="A4272">
        <v>32</v>
      </c>
      <c r="B4272">
        <v>12498950</v>
      </c>
      <c r="C4272" t="s">
        <v>1942</v>
      </c>
      <c r="D4272">
        <v>98</v>
      </c>
      <c r="E4272">
        <v>0</v>
      </c>
      <c r="F4272">
        <v>68.599999999999994</v>
      </c>
      <c r="G4272">
        <v>0</v>
      </c>
      <c r="H4272">
        <v>0</v>
      </c>
      <c r="I4272">
        <v>0</v>
      </c>
      <c r="K4272">
        <v>2004</v>
      </c>
      <c r="L4272">
        <v>2012</v>
      </c>
    </row>
    <row r="4273" spans="1:12" x14ac:dyDescent="0.25">
      <c r="A4273">
        <v>32</v>
      </c>
      <c r="B4273">
        <v>12498952</v>
      </c>
      <c r="C4273" t="s">
        <v>1943</v>
      </c>
      <c r="D4273">
        <v>449</v>
      </c>
      <c r="E4273">
        <v>0</v>
      </c>
      <c r="F4273">
        <v>314.3</v>
      </c>
      <c r="G4273">
        <v>0</v>
      </c>
      <c r="H4273">
        <v>0</v>
      </c>
      <c r="I4273">
        <v>0</v>
      </c>
      <c r="K4273">
        <v>1999</v>
      </c>
      <c r="L4273">
        <v>2007</v>
      </c>
    </row>
    <row r="4274" spans="1:12" x14ac:dyDescent="0.25">
      <c r="A4274">
        <v>32</v>
      </c>
      <c r="B4274">
        <v>12498953</v>
      </c>
      <c r="C4274" t="s">
        <v>1438</v>
      </c>
      <c r="D4274">
        <v>401</v>
      </c>
      <c r="E4274">
        <v>0</v>
      </c>
      <c r="F4274">
        <v>280.7</v>
      </c>
      <c r="G4274">
        <v>0</v>
      </c>
      <c r="H4274">
        <v>0</v>
      </c>
      <c r="I4274">
        <v>0</v>
      </c>
      <c r="K4274">
        <v>1999</v>
      </c>
      <c r="L4274">
        <v>2007</v>
      </c>
    </row>
    <row r="4275" spans="1:12" x14ac:dyDescent="0.25">
      <c r="A4275">
        <v>32</v>
      </c>
      <c r="B4275">
        <v>12498954</v>
      </c>
      <c r="C4275" t="s">
        <v>1943</v>
      </c>
      <c r="D4275">
        <v>500</v>
      </c>
      <c r="E4275">
        <v>0</v>
      </c>
      <c r="F4275">
        <v>350</v>
      </c>
      <c r="G4275">
        <v>0</v>
      </c>
      <c r="H4275">
        <v>0</v>
      </c>
      <c r="I4275">
        <v>0</v>
      </c>
      <c r="K4275">
        <v>1999</v>
      </c>
      <c r="L4275">
        <v>2005</v>
      </c>
    </row>
    <row r="4276" spans="1:12" x14ac:dyDescent="0.25">
      <c r="A4276">
        <v>32</v>
      </c>
      <c r="B4276">
        <v>12498955</v>
      </c>
      <c r="C4276" t="s">
        <v>1438</v>
      </c>
      <c r="D4276">
        <v>444</v>
      </c>
      <c r="E4276">
        <v>0</v>
      </c>
      <c r="F4276">
        <v>310.8</v>
      </c>
      <c r="G4276">
        <v>0</v>
      </c>
      <c r="H4276">
        <v>0</v>
      </c>
      <c r="I4276">
        <v>0</v>
      </c>
      <c r="K4276">
        <v>1999</v>
      </c>
      <c r="L4276">
        <v>2007</v>
      </c>
    </row>
    <row r="4277" spans="1:12" x14ac:dyDescent="0.25">
      <c r="A4277">
        <v>32</v>
      </c>
      <c r="B4277">
        <v>12498956</v>
      </c>
      <c r="C4277" t="s">
        <v>1943</v>
      </c>
      <c r="D4277">
        <v>528</v>
      </c>
      <c r="E4277">
        <v>0</v>
      </c>
      <c r="F4277">
        <v>369.6</v>
      </c>
      <c r="G4277">
        <v>0</v>
      </c>
      <c r="H4277">
        <v>0</v>
      </c>
      <c r="I4277">
        <v>0</v>
      </c>
      <c r="K4277">
        <v>2001</v>
      </c>
      <c r="L4277">
        <v>2006</v>
      </c>
    </row>
    <row r="4278" spans="1:12" x14ac:dyDescent="0.25">
      <c r="A4278">
        <v>32</v>
      </c>
      <c r="B4278">
        <v>12498957</v>
      </c>
      <c r="C4278" t="s">
        <v>1438</v>
      </c>
      <c r="D4278">
        <v>462</v>
      </c>
      <c r="E4278">
        <v>0</v>
      </c>
      <c r="F4278">
        <v>323.39999999999998</v>
      </c>
      <c r="G4278">
        <v>0</v>
      </c>
      <c r="H4278">
        <v>0</v>
      </c>
      <c r="I4278">
        <v>0</v>
      </c>
      <c r="K4278">
        <v>2001</v>
      </c>
      <c r="L4278">
        <v>2006</v>
      </c>
    </row>
    <row r="4279" spans="1:12" x14ac:dyDescent="0.25">
      <c r="A4279">
        <v>32</v>
      </c>
      <c r="B4279">
        <v>12498958</v>
      </c>
      <c r="C4279" t="s">
        <v>1561</v>
      </c>
      <c r="D4279">
        <v>555</v>
      </c>
      <c r="E4279">
        <v>0</v>
      </c>
      <c r="F4279">
        <v>388.5</v>
      </c>
      <c r="G4279">
        <v>0</v>
      </c>
      <c r="H4279">
        <v>0</v>
      </c>
      <c r="I4279">
        <v>0</v>
      </c>
      <c r="K4279">
        <v>2004</v>
      </c>
      <c r="L4279">
        <v>2008</v>
      </c>
    </row>
    <row r="4280" spans="1:12" x14ac:dyDescent="0.25">
      <c r="A4280">
        <v>32</v>
      </c>
      <c r="B4280">
        <v>12498959</v>
      </c>
      <c r="C4280" t="s">
        <v>1944</v>
      </c>
      <c r="D4280">
        <v>265</v>
      </c>
      <c r="E4280">
        <v>0</v>
      </c>
      <c r="F4280">
        <v>198.75</v>
      </c>
      <c r="G4280">
        <v>0</v>
      </c>
      <c r="H4280">
        <v>0</v>
      </c>
      <c r="I4280">
        <v>0</v>
      </c>
      <c r="K4280">
        <v>2005</v>
      </c>
      <c r="L4280">
        <v>2010</v>
      </c>
    </row>
    <row r="4281" spans="1:12" x14ac:dyDescent="0.25">
      <c r="A4281">
        <v>32</v>
      </c>
      <c r="B4281">
        <v>12498960</v>
      </c>
      <c r="C4281" t="s">
        <v>1945</v>
      </c>
      <c r="D4281">
        <v>70</v>
      </c>
      <c r="E4281">
        <v>0</v>
      </c>
      <c r="F4281">
        <v>49</v>
      </c>
      <c r="G4281">
        <v>0</v>
      </c>
      <c r="H4281">
        <v>0</v>
      </c>
      <c r="I4281">
        <v>0</v>
      </c>
      <c r="K4281">
        <v>2004</v>
      </c>
      <c r="L4281">
        <v>2009</v>
      </c>
    </row>
    <row r="4282" spans="1:12" x14ac:dyDescent="0.25">
      <c r="A4282">
        <v>32</v>
      </c>
      <c r="B4282">
        <v>12498961</v>
      </c>
      <c r="C4282" t="s">
        <v>1549</v>
      </c>
      <c r="D4282">
        <v>299</v>
      </c>
      <c r="E4282">
        <v>0</v>
      </c>
      <c r="F4282">
        <v>199</v>
      </c>
      <c r="G4282">
        <v>0</v>
      </c>
      <c r="H4282">
        <v>0</v>
      </c>
      <c r="I4282">
        <v>0</v>
      </c>
      <c r="K4282">
        <v>2004</v>
      </c>
      <c r="L4282">
        <v>2007</v>
      </c>
    </row>
    <row r="4283" spans="1:12" x14ac:dyDescent="0.25">
      <c r="A4283">
        <v>32</v>
      </c>
      <c r="B4283">
        <v>12498962</v>
      </c>
      <c r="C4283" t="s">
        <v>1549</v>
      </c>
      <c r="D4283">
        <v>299</v>
      </c>
      <c r="E4283">
        <v>0</v>
      </c>
      <c r="F4283">
        <v>199</v>
      </c>
      <c r="G4283">
        <v>0</v>
      </c>
      <c r="H4283">
        <v>0</v>
      </c>
      <c r="I4283">
        <v>0</v>
      </c>
      <c r="K4283">
        <v>2004</v>
      </c>
      <c r="L4283">
        <v>2007</v>
      </c>
    </row>
    <row r="4284" spans="1:12" x14ac:dyDescent="0.25">
      <c r="A4284">
        <v>32</v>
      </c>
      <c r="B4284">
        <v>12498963</v>
      </c>
      <c r="C4284" t="s">
        <v>1893</v>
      </c>
      <c r="D4284">
        <v>70</v>
      </c>
      <c r="E4284">
        <v>0</v>
      </c>
      <c r="F4284">
        <v>49</v>
      </c>
      <c r="G4284">
        <v>0</v>
      </c>
      <c r="H4284">
        <v>0</v>
      </c>
      <c r="I4284">
        <v>0</v>
      </c>
      <c r="K4284">
        <v>2004</v>
      </c>
      <c r="L4284">
        <v>2005</v>
      </c>
    </row>
    <row r="4285" spans="1:12" x14ac:dyDescent="0.25">
      <c r="A4285">
        <v>32</v>
      </c>
      <c r="B4285">
        <v>12498964</v>
      </c>
      <c r="C4285" t="s">
        <v>1893</v>
      </c>
      <c r="D4285">
        <v>70</v>
      </c>
      <c r="E4285">
        <v>0</v>
      </c>
      <c r="F4285">
        <v>49</v>
      </c>
      <c r="G4285">
        <v>0</v>
      </c>
      <c r="H4285">
        <v>0</v>
      </c>
      <c r="I4285">
        <v>0</v>
      </c>
      <c r="K4285">
        <v>2004</v>
      </c>
      <c r="L4285">
        <v>2005</v>
      </c>
    </row>
    <row r="4286" spans="1:12" x14ac:dyDescent="0.25">
      <c r="A4286">
        <v>32</v>
      </c>
      <c r="B4286">
        <v>12498966</v>
      </c>
      <c r="C4286" t="s">
        <v>1745</v>
      </c>
      <c r="D4286">
        <v>45</v>
      </c>
      <c r="E4286">
        <v>0</v>
      </c>
      <c r="F4286">
        <v>31.5</v>
      </c>
      <c r="G4286">
        <v>0</v>
      </c>
      <c r="H4286">
        <v>0</v>
      </c>
      <c r="I4286">
        <v>0</v>
      </c>
      <c r="K4286">
        <v>2004</v>
      </c>
      <c r="L4286">
        <v>2004</v>
      </c>
    </row>
    <row r="4287" spans="1:12" x14ac:dyDescent="0.25">
      <c r="A4287">
        <v>32</v>
      </c>
      <c r="B4287">
        <v>12498967</v>
      </c>
      <c r="C4287" t="s">
        <v>1734</v>
      </c>
      <c r="D4287">
        <v>74.989999999999995</v>
      </c>
      <c r="E4287">
        <v>0</v>
      </c>
      <c r="F4287">
        <v>52.49</v>
      </c>
      <c r="G4287">
        <v>0</v>
      </c>
      <c r="H4287">
        <v>0</v>
      </c>
      <c r="I4287">
        <v>0</v>
      </c>
      <c r="K4287">
        <v>2004</v>
      </c>
      <c r="L4287">
        <v>2008</v>
      </c>
    </row>
    <row r="4288" spans="1:12" x14ac:dyDescent="0.25">
      <c r="A4288">
        <v>32</v>
      </c>
      <c r="B4288">
        <v>12498968</v>
      </c>
      <c r="C4288" t="s">
        <v>1946</v>
      </c>
      <c r="D4288">
        <v>135</v>
      </c>
      <c r="E4288">
        <v>0</v>
      </c>
      <c r="F4288">
        <v>101.25</v>
      </c>
      <c r="G4288">
        <v>0</v>
      </c>
      <c r="H4288">
        <v>0</v>
      </c>
      <c r="I4288">
        <v>0</v>
      </c>
      <c r="K4288">
        <v>2004</v>
      </c>
      <c r="L4288">
        <v>2007</v>
      </c>
    </row>
    <row r="4289" spans="1:12" x14ac:dyDescent="0.25">
      <c r="A4289">
        <v>32</v>
      </c>
      <c r="B4289">
        <v>12498969</v>
      </c>
      <c r="C4289" t="s">
        <v>1947</v>
      </c>
      <c r="D4289">
        <v>129</v>
      </c>
      <c r="E4289">
        <v>0</v>
      </c>
      <c r="F4289">
        <v>90.3</v>
      </c>
      <c r="G4289">
        <v>0</v>
      </c>
      <c r="H4289">
        <v>0</v>
      </c>
      <c r="I4289">
        <v>0</v>
      </c>
      <c r="K4289">
        <v>2004</v>
      </c>
      <c r="L4289">
        <v>2008</v>
      </c>
    </row>
    <row r="4290" spans="1:12" x14ac:dyDescent="0.25">
      <c r="A4290">
        <v>32</v>
      </c>
      <c r="B4290">
        <v>12498970</v>
      </c>
      <c r="C4290" t="s">
        <v>1948</v>
      </c>
      <c r="D4290">
        <v>129</v>
      </c>
      <c r="E4290">
        <v>0</v>
      </c>
      <c r="F4290">
        <v>90.3</v>
      </c>
      <c r="G4290">
        <v>0</v>
      </c>
      <c r="H4290">
        <v>0</v>
      </c>
      <c r="I4290">
        <v>0</v>
      </c>
      <c r="K4290">
        <v>2004</v>
      </c>
      <c r="L4290">
        <v>2008</v>
      </c>
    </row>
    <row r="4291" spans="1:12" x14ac:dyDescent="0.25">
      <c r="A4291">
        <v>32</v>
      </c>
      <c r="B4291">
        <v>12498971</v>
      </c>
      <c r="C4291" t="s">
        <v>1949</v>
      </c>
      <c r="D4291">
        <v>145</v>
      </c>
      <c r="E4291">
        <v>0</v>
      </c>
      <c r="F4291">
        <v>108.75</v>
      </c>
      <c r="G4291">
        <v>0</v>
      </c>
      <c r="H4291">
        <v>0</v>
      </c>
      <c r="I4291">
        <v>0</v>
      </c>
      <c r="K4291">
        <v>2004</v>
      </c>
      <c r="L4291">
        <v>2005</v>
      </c>
    </row>
    <row r="4292" spans="1:12" x14ac:dyDescent="0.25">
      <c r="A4292">
        <v>32</v>
      </c>
      <c r="B4292">
        <v>12498972</v>
      </c>
      <c r="C4292" t="s">
        <v>1170</v>
      </c>
      <c r="D4292">
        <v>65</v>
      </c>
      <c r="E4292">
        <v>0</v>
      </c>
      <c r="F4292">
        <v>45.5</v>
      </c>
      <c r="G4292">
        <v>0</v>
      </c>
      <c r="H4292">
        <v>0</v>
      </c>
      <c r="I4292">
        <v>0</v>
      </c>
      <c r="K4292">
        <v>2003</v>
      </c>
      <c r="L4292">
        <v>2005</v>
      </c>
    </row>
    <row r="4293" spans="1:12" x14ac:dyDescent="0.25">
      <c r="A4293">
        <v>32</v>
      </c>
      <c r="B4293">
        <v>12498973</v>
      </c>
      <c r="C4293" t="s">
        <v>1170</v>
      </c>
      <c r="D4293">
        <v>65</v>
      </c>
      <c r="E4293">
        <v>0</v>
      </c>
      <c r="F4293">
        <v>48.75</v>
      </c>
      <c r="G4293">
        <v>0</v>
      </c>
      <c r="H4293">
        <v>0</v>
      </c>
      <c r="I4293">
        <v>0</v>
      </c>
      <c r="K4293">
        <v>2003</v>
      </c>
      <c r="L4293">
        <v>2005</v>
      </c>
    </row>
    <row r="4294" spans="1:12" x14ac:dyDescent="0.25">
      <c r="A4294">
        <v>32</v>
      </c>
      <c r="B4294">
        <v>12498975</v>
      </c>
      <c r="C4294" t="s">
        <v>1289</v>
      </c>
      <c r="D4294">
        <v>55</v>
      </c>
      <c r="E4294">
        <v>0</v>
      </c>
      <c r="F4294">
        <v>41.25</v>
      </c>
      <c r="G4294">
        <v>0</v>
      </c>
      <c r="H4294">
        <v>0</v>
      </c>
      <c r="I4294">
        <v>0</v>
      </c>
      <c r="K4294">
        <v>2002</v>
      </c>
      <c r="L4294">
        <v>2007</v>
      </c>
    </row>
    <row r="4295" spans="1:12" x14ac:dyDescent="0.25">
      <c r="A4295">
        <v>32</v>
      </c>
      <c r="B4295">
        <v>12498976</v>
      </c>
      <c r="C4295" t="s">
        <v>1289</v>
      </c>
      <c r="D4295">
        <v>55</v>
      </c>
      <c r="E4295">
        <v>0</v>
      </c>
      <c r="F4295">
        <v>41.25</v>
      </c>
      <c r="G4295">
        <v>0</v>
      </c>
      <c r="H4295">
        <v>0</v>
      </c>
      <c r="I4295">
        <v>0</v>
      </c>
      <c r="K4295">
        <v>2002</v>
      </c>
      <c r="L4295">
        <v>2007</v>
      </c>
    </row>
    <row r="4296" spans="1:12" x14ac:dyDescent="0.25">
      <c r="A4296">
        <v>32</v>
      </c>
      <c r="B4296">
        <v>12498977</v>
      </c>
      <c r="C4296" t="s">
        <v>1908</v>
      </c>
      <c r="D4296">
        <v>693</v>
      </c>
      <c r="E4296">
        <v>0</v>
      </c>
      <c r="F4296">
        <v>485.1</v>
      </c>
      <c r="G4296">
        <v>0</v>
      </c>
      <c r="H4296">
        <v>0</v>
      </c>
      <c r="I4296">
        <v>0</v>
      </c>
      <c r="K4296">
        <v>2004</v>
      </c>
      <c r="L4296">
        <v>2006</v>
      </c>
    </row>
    <row r="4297" spans="1:12" x14ac:dyDescent="0.25">
      <c r="A4297">
        <v>32</v>
      </c>
      <c r="B4297">
        <v>12498984</v>
      </c>
      <c r="C4297" t="s">
        <v>1950</v>
      </c>
      <c r="D4297">
        <v>370</v>
      </c>
      <c r="E4297">
        <v>0</v>
      </c>
      <c r="F4297">
        <v>259</v>
      </c>
      <c r="G4297">
        <v>0</v>
      </c>
      <c r="H4297">
        <v>0</v>
      </c>
      <c r="I4297">
        <v>0</v>
      </c>
      <c r="K4297">
        <v>2003</v>
      </c>
      <c r="L4297">
        <v>2008</v>
      </c>
    </row>
    <row r="4298" spans="1:12" x14ac:dyDescent="0.25">
      <c r="A4298">
        <v>32</v>
      </c>
      <c r="B4298">
        <v>12498991</v>
      </c>
      <c r="C4298" t="s">
        <v>1951</v>
      </c>
      <c r="D4298">
        <v>43</v>
      </c>
      <c r="E4298">
        <v>0</v>
      </c>
      <c r="F4298">
        <v>30.1</v>
      </c>
      <c r="G4298">
        <v>0</v>
      </c>
      <c r="H4298">
        <v>0</v>
      </c>
      <c r="I4298">
        <v>0</v>
      </c>
      <c r="K4298">
        <v>2004</v>
      </c>
      <c r="L4298">
        <v>2005</v>
      </c>
    </row>
    <row r="4299" spans="1:12" x14ac:dyDescent="0.25">
      <c r="A4299">
        <v>32</v>
      </c>
      <c r="B4299">
        <v>12498993</v>
      </c>
      <c r="C4299" t="s">
        <v>1952</v>
      </c>
      <c r="D4299">
        <v>247</v>
      </c>
      <c r="E4299">
        <v>0</v>
      </c>
      <c r="F4299">
        <v>172.9</v>
      </c>
      <c r="G4299">
        <v>0</v>
      </c>
      <c r="H4299">
        <v>0</v>
      </c>
      <c r="I4299">
        <v>0</v>
      </c>
      <c r="K4299">
        <v>1999</v>
      </c>
      <c r="L4299">
        <v>2005</v>
      </c>
    </row>
    <row r="4300" spans="1:12" x14ac:dyDescent="0.25">
      <c r="A4300">
        <v>32</v>
      </c>
      <c r="B4300">
        <v>12498994</v>
      </c>
      <c r="C4300" t="s">
        <v>1953</v>
      </c>
      <c r="D4300">
        <v>224</v>
      </c>
      <c r="E4300">
        <v>0</v>
      </c>
      <c r="F4300">
        <v>156.80000000000001</v>
      </c>
      <c r="G4300">
        <v>0</v>
      </c>
      <c r="H4300">
        <v>0</v>
      </c>
      <c r="I4300">
        <v>0</v>
      </c>
      <c r="K4300">
        <v>1999</v>
      </c>
      <c r="L4300">
        <v>2004</v>
      </c>
    </row>
    <row r="4301" spans="1:12" x14ac:dyDescent="0.25">
      <c r="A4301">
        <v>32</v>
      </c>
      <c r="B4301">
        <v>12498995</v>
      </c>
      <c r="C4301" t="s">
        <v>1954</v>
      </c>
      <c r="D4301">
        <v>185</v>
      </c>
      <c r="E4301">
        <v>0</v>
      </c>
      <c r="F4301">
        <v>129.5</v>
      </c>
      <c r="G4301">
        <v>0</v>
      </c>
      <c r="H4301">
        <v>0</v>
      </c>
      <c r="I4301">
        <v>0</v>
      </c>
      <c r="K4301">
        <v>2003</v>
      </c>
      <c r="L4301">
        <v>2006</v>
      </c>
    </row>
    <row r="4302" spans="1:12" x14ac:dyDescent="0.25">
      <c r="A4302">
        <v>32</v>
      </c>
      <c r="B4302">
        <v>12498996</v>
      </c>
      <c r="C4302" t="s">
        <v>1955</v>
      </c>
      <c r="D4302">
        <v>190</v>
      </c>
      <c r="E4302">
        <v>0</v>
      </c>
      <c r="F4302">
        <v>133</v>
      </c>
      <c r="G4302">
        <v>0</v>
      </c>
      <c r="H4302">
        <v>0</v>
      </c>
      <c r="I4302">
        <v>0</v>
      </c>
      <c r="K4302">
        <v>2003</v>
      </c>
      <c r="L4302">
        <v>2010</v>
      </c>
    </row>
    <row r="4303" spans="1:12" x14ac:dyDescent="0.25">
      <c r="A4303">
        <v>32</v>
      </c>
      <c r="B4303">
        <v>12498998</v>
      </c>
      <c r="C4303" t="s">
        <v>1956</v>
      </c>
      <c r="D4303">
        <v>181</v>
      </c>
      <c r="E4303">
        <v>0</v>
      </c>
      <c r="F4303">
        <v>126.7</v>
      </c>
      <c r="G4303">
        <v>0</v>
      </c>
      <c r="H4303">
        <v>0</v>
      </c>
      <c r="I4303">
        <v>0</v>
      </c>
      <c r="K4303">
        <v>2004</v>
      </c>
      <c r="L4303">
        <v>2005</v>
      </c>
    </row>
    <row r="4304" spans="1:12" x14ac:dyDescent="0.25">
      <c r="A4304">
        <v>32</v>
      </c>
      <c r="B4304">
        <v>12498999</v>
      </c>
      <c r="C4304" t="s">
        <v>1387</v>
      </c>
      <c r="D4304">
        <v>910</v>
      </c>
      <c r="E4304">
        <v>0</v>
      </c>
      <c r="F4304">
        <v>637</v>
      </c>
      <c r="G4304">
        <v>0</v>
      </c>
      <c r="H4304">
        <v>0</v>
      </c>
      <c r="I4304">
        <v>0</v>
      </c>
      <c r="K4304">
        <v>2003</v>
      </c>
      <c r="L4304">
        <v>2006</v>
      </c>
    </row>
    <row r="4305" spans="1:12" x14ac:dyDescent="0.25">
      <c r="A4305">
        <v>32</v>
      </c>
      <c r="B4305">
        <v>12499001</v>
      </c>
      <c r="C4305" t="s">
        <v>1957</v>
      </c>
      <c r="D4305">
        <v>422</v>
      </c>
      <c r="E4305">
        <v>0</v>
      </c>
      <c r="F4305">
        <v>295.39999999999998</v>
      </c>
      <c r="G4305">
        <v>0</v>
      </c>
      <c r="H4305">
        <v>0</v>
      </c>
      <c r="I4305">
        <v>0</v>
      </c>
      <c r="K4305">
        <v>2003</v>
      </c>
      <c r="L4305">
        <v>2007</v>
      </c>
    </row>
    <row r="4306" spans="1:12" x14ac:dyDescent="0.25">
      <c r="A4306">
        <v>32</v>
      </c>
      <c r="B4306">
        <v>12499002</v>
      </c>
      <c r="C4306" t="s">
        <v>1958</v>
      </c>
      <c r="D4306">
        <v>422</v>
      </c>
      <c r="E4306">
        <v>0</v>
      </c>
      <c r="F4306">
        <v>295.39999999999998</v>
      </c>
      <c r="G4306">
        <v>0</v>
      </c>
      <c r="H4306">
        <v>0</v>
      </c>
      <c r="I4306">
        <v>0</v>
      </c>
      <c r="K4306">
        <v>2003</v>
      </c>
      <c r="L4306">
        <v>2007</v>
      </c>
    </row>
    <row r="4307" spans="1:12" x14ac:dyDescent="0.25">
      <c r="A4307">
        <v>32</v>
      </c>
      <c r="B4307">
        <v>12499003</v>
      </c>
      <c r="C4307" t="s">
        <v>1959</v>
      </c>
      <c r="D4307">
        <v>422</v>
      </c>
      <c r="E4307">
        <v>0</v>
      </c>
      <c r="F4307">
        <v>295.39999999999998</v>
      </c>
      <c r="G4307">
        <v>0</v>
      </c>
      <c r="H4307">
        <v>0</v>
      </c>
      <c r="I4307">
        <v>0</v>
      </c>
      <c r="K4307">
        <v>2003</v>
      </c>
      <c r="L4307">
        <v>2007</v>
      </c>
    </row>
    <row r="4308" spans="1:12" x14ac:dyDescent="0.25">
      <c r="A4308">
        <v>32</v>
      </c>
      <c r="B4308">
        <v>12499004</v>
      </c>
      <c r="C4308" t="s">
        <v>1960</v>
      </c>
      <c r="D4308">
        <v>422</v>
      </c>
      <c r="E4308">
        <v>0</v>
      </c>
      <c r="F4308">
        <v>295.39999999999998</v>
      </c>
      <c r="G4308">
        <v>0</v>
      </c>
      <c r="H4308">
        <v>0</v>
      </c>
      <c r="I4308">
        <v>0</v>
      </c>
      <c r="K4308">
        <v>2003</v>
      </c>
      <c r="L4308">
        <v>2004</v>
      </c>
    </row>
    <row r="4309" spans="1:12" x14ac:dyDescent="0.25">
      <c r="A4309">
        <v>32</v>
      </c>
      <c r="B4309">
        <v>12499005</v>
      </c>
      <c r="C4309" t="s">
        <v>1961</v>
      </c>
      <c r="D4309">
        <v>422</v>
      </c>
      <c r="E4309">
        <v>0</v>
      </c>
      <c r="F4309">
        <v>295.39999999999998</v>
      </c>
      <c r="G4309">
        <v>0</v>
      </c>
      <c r="H4309">
        <v>0</v>
      </c>
      <c r="I4309">
        <v>0</v>
      </c>
      <c r="K4309">
        <v>2003</v>
      </c>
      <c r="L4309">
        <v>2007</v>
      </c>
    </row>
    <row r="4310" spans="1:12" x14ac:dyDescent="0.25">
      <c r="A4310">
        <v>32</v>
      </c>
      <c r="B4310">
        <v>12499006</v>
      </c>
      <c r="C4310" t="s">
        <v>1962</v>
      </c>
      <c r="D4310">
        <v>422</v>
      </c>
      <c r="E4310">
        <v>0</v>
      </c>
      <c r="F4310">
        <v>295.39999999999998</v>
      </c>
      <c r="G4310">
        <v>0</v>
      </c>
      <c r="H4310">
        <v>0</v>
      </c>
      <c r="I4310">
        <v>0</v>
      </c>
      <c r="K4310">
        <v>2003</v>
      </c>
      <c r="L4310">
        <v>2004</v>
      </c>
    </row>
    <row r="4311" spans="1:12" x14ac:dyDescent="0.25">
      <c r="A4311">
        <v>32</v>
      </c>
      <c r="B4311">
        <v>12499007</v>
      </c>
      <c r="C4311" t="s">
        <v>1963</v>
      </c>
      <c r="D4311">
        <v>383</v>
      </c>
      <c r="E4311">
        <v>0</v>
      </c>
      <c r="F4311">
        <v>268.10000000000002</v>
      </c>
      <c r="G4311">
        <v>0</v>
      </c>
      <c r="H4311">
        <v>0</v>
      </c>
      <c r="I4311">
        <v>0</v>
      </c>
      <c r="K4311">
        <v>2003</v>
      </c>
      <c r="L4311">
        <v>2004</v>
      </c>
    </row>
    <row r="4312" spans="1:12" x14ac:dyDescent="0.25">
      <c r="A4312">
        <v>32</v>
      </c>
      <c r="B4312">
        <v>12499078</v>
      </c>
      <c r="C4312" t="s">
        <v>1964</v>
      </c>
      <c r="D4312">
        <v>30</v>
      </c>
      <c r="E4312">
        <v>0</v>
      </c>
      <c r="F4312">
        <v>22.5</v>
      </c>
      <c r="G4312">
        <v>0</v>
      </c>
      <c r="H4312">
        <v>0</v>
      </c>
      <c r="I4312">
        <v>0</v>
      </c>
      <c r="K4312">
        <v>2005</v>
      </c>
      <c r="L4312">
        <v>2010</v>
      </c>
    </row>
    <row r="4313" spans="1:12" x14ac:dyDescent="0.25">
      <c r="A4313">
        <v>32</v>
      </c>
      <c r="B4313">
        <v>12499079</v>
      </c>
      <c r="C4313" t="s">
        <v>1965</v>
      </c>
      <c r="D4313">
        <v>242</v>
      </c>
      <c r="E4313">
        <v>0</v>
      </c>
      <c r="F4313">
        <v>169.4</v>
      </c>
      <c r="G4313">
        <v>0</v>
      </c>
      <c r="H4313">
        <v>0</v>
      </c>
      <c r="I4313">
        <v>0</v>
      </c>
      <c r="K4313">
        <v>2004</v>
      </c>
      <c r="L4313">
        <v>2007</v>
      </c>
    </row>
    <row r="4314" spans="1:12" x14ac:dyDescent="0.25">
      <c r="A4314">
        <v>32</v>
      </c>
      <c r="B4314">
        <v>12499080</v>
      </c>
      <c r="C4314" t="s">
        <v>1966</v>
      </c>
      <c r="D4314">
        <v>275</v>
      </c>
      <c r="E4314">
        <v>0</v>
      </c>
      <c r="F4314">
        <v>206.25</v>
      </c>
      <c r="G4314">
        <v>0</v>
      </c>
      <c r="H4314">
        <v>0</v>
      </c>
      <c r="I4314">
        <v>0</v>
      </c>
      <c r="K4314">
        <v>2003</v>
      </c>
      <c r="L4314">
        <v>2010</v>
      </c>
    </row>
    <row r="4315" spans="1:12" x14ac:dyDescent="0.25">
      <c r="A4315">
        <v>32</v>
      </c>
      <c r="B4315">
        <v>12499081</v>
      </c>
      <c r="C4315" t="s">
        <v>1967</v>
      </c>
      <c r="D4315">
        <v>42</v>
      </c>
      <c r="E4315">
        <v>0</v>
      </c>
      <c r="F4315">
        <v>29.4</v>
      </c>
      <c r="G4315">
        <v>0</v>
      </c>
      <c r="H4315">
        <v>0</v>
      </c>
      <c r="I4315">
        <v>0</v>
      </c>
      <c r="K4315">
        <v>2004</v>
      </c>
      <c r="L4315">
        <v>2007</v>
      </c>
    </row>
    <row r="4316" spans="1:12" x14ac:dyDescent="0.25">
      <c r="A4316">
        <v>32</v>
      </c>
      <c r="B4316">
        <v>12499083</v>
      </c>
      <c r="C4316" t="s">
        <v>1968</v>
      </c>
      <c r="D4316">
        <v>165</v>
      </c>
      <c r="E4316">
        <v>0</v>
      </c>
      <c r="F4316">
        <v>123.75</v>
      </c>
      <c r="G4316">
        <v>0</v>
      </c>
      <c r="H4316">
        <v>0</v>
      </c>
      <c r="I4316">
        <v>0</v>
      </c>
      <c r="K4316">
        <v>2003</v>
      </c>
      <c r="L4316">
        <v>2010</v>
      </c>
    </row>
    <row r="4317" spans="1:12" x14ac:dyDescent="0.25">
      <c r="A4317">
        <v>32</v>
      </c>
      <c r="B4317">
        <v>12499084</v>
      </c>
      <c r="C4317" t="s">
        <v>1969</v>
      </c>
      <c r="D4317">
        <v>70</v>
      </c>
      <c r="E4317">
        <v>0</v>
      </c>
      <c r="F4317">
        <v>49</v>
      </c>
      <c r="G4317">
        <v>0</v>
      </c>
      <c r="H4317">
        <v>0</v>
      </c>
      <c r="I4317">
        <v>0</v>
      </c>
      <c r="K4317">
        <v>2004</v>
      </c>
      <c r="L4317">
        <v>2012</v>
      </c>
    </row>
    <row r="4318" spans="1:12" x14ac:dyDescent="0.25">
      <c r="A4318">
        <v>32</v>
      </c>
      <c r="B4318">
        <v>12499085</v>
      </c>
      <c r="C4318" t="s">
        <v>1969</v>
      </c>
      <c r="D4318">
        <v>70</v>
      </c>
      <c r="E4318">
        <v>0</v>
      </c>
      <c r="F4318">
        <v>52.5</v>
      </c>
      <c r="G4318">
        <v>0</v>
      </c>
      <c r="H4318">
        <v>0</v>
      </c>
      <c r="I4318">
        <v>0</v>
      </c>
      <c r="K4318">
        <v>2004</v>
      </c>
      <c r="L4318">
        <v>2012</v>
      </c>
    </row>
    <row r="4319" spans="1:12" x14ac:dyDescent="0.25">
      <c r="A4319">
        <v>32</v>
      </c>
      <c r="B4319">
        <v>12499086</v>
      </c>
      <c r="C4319" t="s">
        <v>1970</v>
      </c>
      <c r="D4319">
        <v>70</v>
      </c>
      <c r="E4319">
        <v>0</v>
      </c>
      <c r="F4319">
        <v>52.5</v>
      </c>
      <c r="G4319">
        <v>0</v>
      </c>
      <c r="H4319">
        <v>71.099999999999994</v>
      </c>
      <c r="I4319">
        <v>0</v>
      </c>
      <c r="K4319">
        <v>2004</v>
      </c>
      <c r="L4319">
        <v>2012</v>
      </c>
    </row>
    <row r="4320" spans="1:12" x14ac:dyDescent="0.25">
      <c r="A4320">
        <v>32</v>
      </c>
      <c r="B4320">
        <v>12499087</v>
      </c>
      <c r="C4320" t="s">
        <v>1971</v>
      </c>
      <c r="D4320">
        <v>199</v>
      </c>
      <c r="E4320">
        <v>0</v>
      </c>
      <c r="F4320">
        <v>139.30000000000001</v>
      </c>
      <c r="G4320">
        <v>0</v>
      </c>
      <c r="H4320">
        <v>0</v>
      </c>
      <c r="I4320">
        <v>0</v>
      </c>
      <c r="K4320">
        <v>2003</v>
      </c>
      <c r="L4320">
        <v>2010</v>
      </c>
    </row>
    <row r="4321" spans="1:12" x14ac:dyDescent="0.25">
      <c r="A4321">
        <v>32</v>
      </c>
      <c r="B4321">
        <v>12499089</v>
      </c>
      <c r="C4321" t="s">
        <v>1170</v>
      </c>
      <c r="D4321">
        <v>67.989999999999995</v>
      </c>
      <c r="E4321">
        <v>0</v>
      </c>
      <c r="F4321">
        <v>47.59</v>
      </c>
      <c r="G4321">
        <v>0</v>
      </c>
      <c r="H4321">
        <v>0</v>
      </c>
      <c r="I4321">
        <v>0</v>
      </c>
      <c r="K4321">
        <v>2005</v>
      </c>
      <c r="L4321">
        <v>2006</v>
      </c>
    </row>
    <row r="4322" spans="1:12" x14ac:dyDescent="0.25">
      <c r="A4322">
        <v>32</v>
      </c>
      <c r="B4322">
        <v>12499090</v>
      </c>
      <c r="C4322" t="s">
        <v>1050</v>
      </c>
      <c r="D4322">
        <v>145</v>
      </c>
      <c r="E4322">
        <v>0</v>
      </c>
      <c r="F4322">
        <v>108.75</v>
      </c>
      <c r="G4322">
        <v>0</v>
      </c>
      <c r="H4322">
        <v>0</v>
      </c>
      <c r="I4322">
        <v>0</v>
      </c>
      <c r="K4322">
        <v>2002</v>
      </c>
      <c r="L4322">
        <v>2004</v>
      </c>
    </row>
    <row r="4323" spans="1:12" x14ac:dyDescent="0.25">
      <c r="A4323">
        <v>32</v>
      </c>
      <c r="B4323">
        <v>12499091</v>
      </c>
      <c r="C4323" t="s">
        <v>1050</v>
      </c>
      <c r="D4323">
        <v>135</v>
      </c>
      <c r="E4323">
        <v>0</v>
      </c>
      <c r="F4323">
        <v>94.5</v>
      </c>
      <c r="G4323">
        <v>0</v>
      </c>
      <c r="H4323">
        <v>0</v>
      </c>
      <c r="I4323">
        <v>0</v>
      </c>
      <c r="K4323">
        <v>2002</v>
      </c>
      <c r="L4323">
        <v>2008</v>
      </c>
    </row>
    <row r="4324" spans="1:12" x14ac:dyDescent="0.25">
      <c r="A4324">
        <v>32</v>
      </c>
      <c r="B4324">
        <v>12499092</v>
      </c>
      <c r="C4324" t="s">
        <v>1972</v>
      </c>
      <c r="D4324">
        <v>109</v>
      </c>
      <c r="E4324">
        <v>0</v>
      </c>
      <c r="F4324">
        <v>76.3</v>
      </c>
      <c r="G4324">
        <v>0</v>
      </c>
      <c r="H4324">
        <v>0</v>
      </c>
      <c r="I4324">
        <v>0</v>
      </c>
      <c r="K4324">
        <v>2002</v>
      </c>
      <c r="L4324">
        <v>2005</v>
      </c>
    </row>
    <row r="4325" spans="1:12" x14ac:dyDescent="0.25">
      <c r="A4325">
        <v>32</v>
      </c>
      <c r="B4325">
        <v>12499093</v>
      </c>
      <c r="C4325" t="s">
        <v>1050</v>
      </c>
      <c r="D4325">
        <v>129</v>
      </c>
      <c r="E4325">
        <v>0</v>
      </c>
      <c r="F4325">
        <v>90.3</v>
      </c>
      <c r="G4325">
        <v>0</v>
      </c>
      <c r="H4325">
        <v>0</v>
      </c>
      <c r="I4325">
        <v>0</v>
      </c>
      <c r="K4325">
        <v>2002</v>
      </c>
      <c r="L4325">
        <v>2008</v>
      </c>
    </row>
    <row r="4326" spans="1:12" x14ac:dyDescent="0.25">
      <c r="A4326">
        <v>32</v>
      </c>
      <c r="B4326">
        <v>12499095</v>
      </c>
      <c r="C4326" t="s">
        <v>1973</v>
      </c>
      <c r="D4326">
        <v>135</v>
      </c>
      <c r="E4326">
        <v>0</v>
      </c>
      <c r="F4326">
        <v>101.25</v>
      </c>
      <c r="G4326">
        <v>0</v>
      </c>
      <c r="H4326">
        <v>0</v>
      </c>
      <c r="I4326">
        <v>0</v>
      </c>
      <c r="K4326">
        <v>2004</v>
      </c>
      <c r="L4326">
        <v>2008</v>
      </c>
    </row>
    <row r="4327" spans="1:12" x14ac:dyDescent="0.25">
      <c r="A4327">
        <v>32</v>
      </c>
      <c r="B4327">
        <v>12499096</v>
      </c>
      <c r="C4327" t="s">
        <v>1572</v>
      </c>
      <c r="D4327">
        <v>140</v>
      </c>
      <c r="E4327">
        <v>0</v>
      </c>
      <c r="F4327">
        <v>98</v>
      </c>
      <c r="G4327">
        <v>0</v>
      </c>
      <c r="H4327">
        <v>0</v>
      </c>
      <c r="I4327">
        <v>0</v>
      </c>
      <c r="K4327">
        <v>2004</v>
      </c>
      <c r="L4327">
        <v>2007</v>
      </c>
    </row>
    <row r="4328" spans="1:12" x14ac:dyDescent="0.25">
      <c r="A4328">
        <v>32</v>
      </c>
      <c r="B4328">
        <v>12499097</v>
      </c>
      <c r="C4328" t="s">
        <v>1432</v>
      </c>
      <c r="D4328">
        <v>375</v>
      </c>
      <c r="E4328">
        <v>0</v>
      </c>
      <c r="F4328">
        <v>262.5</v>
      </c>
      <c r="G4328">
        <v>0</v>
      </c>
      <c r="H4328">
        <v>0</v>
      </c>
      <c r="I4328">
        <v>0</v>
      </c>
      <c r="K4328">
        <v>2004</v>
      </c>
      <c r="L4328">
        <v>2007</v>
      </c>
    </row>
    <row r="4329" spans="1:12" x14ac:dyDescent="0.25">
      <c r="A4329">
        <v>32</v>
      </c>
      <c r="B4329">
        <v>12499098</v>
      </c>
      <c r="C4329" t="s">
        <v>1974</v>
      </c>
      <c r="D4329">
        <v>540</v>
      </c>
      <c r="E4329">
        <v>0</v>
      </c>
      <c r="F4329">
        <v>378</v>
      </c>
      <c r="G4329">
        <v>0</v>
      </c>
      <c r="H4329">
        <v>0</v>
      </c>
      <c r="I4329">
        <v>0</v>
      </c>
      <c r="K4329">
        <v>2005</v>
      </c>
      <c r="L4329">
        <v>2007</v>
      </c>
    </row>
    <row r="4330" spans="1:12" x14ac:dyDescent="0.25">
      <c r="A4330">
        <v>32</v>
      </c>
      <c r="B4330">
        <v>12499099</v>
      </c>
      <c r="C4330" t="s">
        <v>1975</v>
      </c>
      <c r="D4330">
        <v>595</v>
      </c>
      <c r="E4330">
        <v>0</v>
      </c>
      <c r="F4330">
        <v>416.5</v>
      </c>
      <c r="G4330">
        <v>0</v>
      </c>
      <c r="H4330">
        <v>0</v>
      </c>
      <c r="I4330">
        <v>0</v>
      </c>
      <c r="K4330">
        <v>2007</v>
      </c>
      <c r="L4330">
        <v>2010</v>
      </c>
    </row>
    <row r="4331" spans="1:12" x14ac:dyDescent="0.25">
      <c r="A4331">
        <v>32</v>
      </c>
      <c r="B4331">
        <v>12499105</v>
      </c>
      <c r="C4331" t="s">
        <v>1923</v>
      </c>
      <c r="D4331">
        <v>3085</v>
      </c>
      <c r="E4331">
        <v>0</v>
      </c>
      <c r="F4331">
        <v>2622.25</v>
      </c>
      <c r="G4331">
        <v>0</v>
      </c>
      <c r="H4331">
        <v>0</v>
      </c>
      <c r="I4331">
        <v>0</v>
      </c>
      <c r="K4331">
        <v>2003</v>
      </c>
      <c r="L4331">
        <v>2004</v>
      </c>
    </row>
    <row r="4332" spans="1:12" x14ac:dyDescent="0.25">
      <c r="A4332">
        <v>32</v>
      </c>
      <c r="B4332">
        <v>12499109</v>
      </c>
      <c r="C4332" t="s">
        <v>1976</v>
      </c>
      <c r="D4332">
        <v>535</v>
      </c>
      <c r="E4332">
        <v>0</v>
      </c>
      <c r="F4332">
        <v>374.5</v>
      </c>
      <c r="G4332">
        <v>0</v>
      </c>
      <c r="H4332">
        <v>0</v>
      </c>
      <c r="I4332">
        <v>0</v>
      </c>
      <c r="K4332">
        <v>2006</v>
      </c>
      <c r="L4332">
        <v>2008</v>
      </c>
    </row>
    <row r="4333" spans="1:12" x14ac:dyDescent="0.25">
      <c r="A4333">
        <v>32</v>
      </c>
      <c r="B4333">
        <v>12499110</v>
      </c>
      <c r="C4333" t="s">
        <v>1552</v>
      </c>
      <c r="D4333">
        <v>25</v>
      </c>
      <c r="E4333">
        <v>0</v>
      </c>
      <c r="F4333">
        <v>18.75</v>
      </c>
      <c r="G4333">
        <v>0</v>
      </c>
      <c r="H4333">
        <v>0</v>
      </c>
      <c r="I4333">
        <v>0</v>
      </c>
      <c r="K4333">
        <v>2004</v>
      </c>
      <c r="L4333">
        <v>2017</v>
      </c>
    </row>
    <row r="4334" spans="1:12" x14ac:dyDescent="0.25">
      <c r="A4334">
        <v>32</v>
      </c>
      <c r="B4334">
        <v>12499111</v>
      </c>
      <c r="C4334" t="s">
        <v>1977</v>
      </c>
      <c r="D4334">
        <v>285</v>
      </c>
      <c r="E4334">
        <v>0</v>
      </c>
      <c r="F4334">
        <v>213.75</v>
      </c>
      <c r="G4334">
        <v>0</v>
      </c>
      <c r="H4334">
        <v>0</v>
      </c>
      <c r="I4334">
        <v>0</v>
      </c>
      <c r="K4334">
        <v>2005</v>
      </c>
      <c r="L4334">
        <v>2009</v>
      </c>
    </row>
    <row r="4335" spans="1:12" x14ac:dyDescent="0.25">
      <c r="A4335">
        <v>32</v>
      </c>
      <c r="B4335">
        <v>12499112</v>
      </c>
      <c r="C4335" t="s">
        <v>1978</v>
      </c>
      <c r="D4335">
        <v>40</v>
      </c>
      <c r="E4335">
        <v>0</v>
      </c>
      <c r="F4335">
        <v>30</v>
      </c>
      <c r="G4335">
        <v>0</v>
      </c>
      <c r="H4335">
        <v>0</v>
      </c>
      <c r="I4335">
        <v>0</v>
      </c>
      <c r="K4335">
        <v>2005</v>
      </c>
      <c r="L4335">
        <v>2009</v>
      </c>
    </row>
    <row r="4336" spans="1:12" x14ac:dyDescent="0.25">
      <c r="A4336">
        <v>32</v>
      </c>
      <c r="B4336">
        <v>12499114</v>
      </c>
      <c r="C4336" t="s">
        <v>1979</v>
      </c>
      <c r="D4336">
        <v>90</v>
      </c>
      <c r="E4336">
        <v>0</v>
      </c>
      <c r="F4336">
        <v>63</v>
      </c>
      <c r="G4336">
        <v>0</v>
      </c>
      <c r="H4336">
        <v>0</v>
      </c>
      <c r="I4336">
        <v>0</v>
      </c>
      <c r="K4336">
        <v>2004</v>
      </c>
      <c r="L4336">
        <v>2007</v>
      </c>
    </row>
    <row r="4337" spans="1:12" x14ac:dyDescent="0.25">
      <c r="A4337">
        <v>32</v>
      </c>
      <c r="B4337">
        <v>12499115</v>
      </c>
      <c r="C4337" t="s">
        <v>1980</v>
      </c>
      <c r="D4337">
        <v>45</v>
      </c>
      <c r="E4337">
        <v>0</v>
      </c>
      <c r="F4337">
        <v>27</v>
      </c>
      <c r="G4337">
        <v>0</v>
      </c>
      <c r="H4337">
        <v>0</v>
      </c>
      <c r="I4337">
        <v>0</v>
      </c>
      <c r="K4337">
        <v>2004</v>
      </c>
      <c r="L4337">
        <v>2009</v>
      </c>
    </row>
    <row r="4338" spans="1:12" x14ac:dyDescent="0.25">
      <c r="A4338">
        <v>32</v>
      </c>
      <c r="B4338">
        <v>12499131</v>
      </c>
      <c r="C4338" t="s">
        <v>1050</v>
      </c>
      <c r="D4338">
        <v>90</v>
      </c>
      <c r="E4338">
        <v>0</v>
      </c>
      <c r="F4338">
        <v>67.5</v>
      </c>
      <c r="G4338">
        <v>0</v>
      </c>
      <c r="H4338">
        <v>0</v>
      </c>
      <c r="I4338">
        <v>0</v>
      </c>
      <c r="K4338">
        <v>1999</v>
      </c>
      <c r="L4338">
        <v>2006</v>
      </c>
    </row>
    <row r="4339" spans="1:12" x14ac:dyDescent="0.25">
      <c r="A4339">
        <v>32</v>
      </c>
      <c r="B4339">
        <v>12499132</v>
      </c>
      <c r="C4339" t="s">
        <v>1981</v>
      </c>
      <c r="D4339">
        <v>68.2</v>
      </c>
      <c r="E4339">
        <v>0</v>
      </c>
      <c r="F4339">
        <v>47.74</v>
      </c>
      <c r="G4339">
        <v>0</v>
      </c>
      <c r="H4339">
        <v>0</v>
      </c>
      <c r="I4339">
        <v>0</v>
      </c>
      <c r="K4339">
        <v>1999</v>
      </c>
      <c r="L4339">
        <v>2002</v>
      </c>
    </row>
    <row r="4340" spans="1:12" x14ac:dyDescent="0.25">
      <c r="A4340">
        <v>32</v>
      </c>
      <c r="B4340">
        <v>12499133</v>
      </c>
      <c r="C4340" t="s">
        <v>1050</v>
      </c>
      <c r="D4340">
        <v>90</v>
      </c>
      <c r="E4340">
        <v>0</v>
      </c>
      <c r="F4340">
        <v>67.5</v>
      </c>
      <c r="G4340">
        <v>0</v>
      </c>
      <c r="H4340">
        <v>0</v>
      </c>
      <c r="I4340">
        <v>0</v>
      </c>
      <c r="K4340">
        <v>1999</v>
      </c>
      <c r="L4340">
        <v>2007</v>
      </c>
    </row>
    <row r="4341" spans="1:12" x14ac:dyDescent="0.25">
      <c r="A4341">
        <v>32</v>
      </c>
      <c r="B4341">
        <v>12499134</v>
      </c>
      <c r="C4341" t="s">
        <v>1982</v>
      </c>
      <c r="D4341">
        <v>885</v>
      </c>
      <c r="E4341">
        <v>0</v>
      </c>
      <c r="F4341">
        <v>619.5</v>
      </c>
      <c r="G4341">
        <v>0</v>
      </c>
      <c r="H4341">
        <v>0</v>
      </c>
      <c r="I4341">
        <v>0</v>
      </c>
      <c r="K4341">
        <v>1999</v>
      </c>
      <c r="L4341">
        <v>2005</v>
      </c>
    </row>
    <row r="4342" spans="1:12" x14ac:dyDescent="0.25">
      <c r="A4342">
        <v>32</v>
      </c>
      <c r="B4342">
        <v>12499139</v>
      </c>
      <c r="C4342" t="s">
        <v>1983</v>
      </c>
      <c r="D4342">
        <v>665</v>
      </c>
      <c r="E4342">
        <v>0</v>
      </c>
      <c r="F4342">
        <v>498.75</v>
      </c>
      <c r="G4342">
        <v>0</v>
      </c>
      <c r="H4342">
        <v>0</v>
      </c>
      <c r="I4342">
        <v>0</v>
      </c>
      <c r="K4342">
        <v>2007</v>
      </c>
      <c r="L4342">
        <v>2010</v>
      </c>
    </row>
    <row r="4343" spans="1:12" x14ac:dyDescent="0.25">
      <c r="A4343">
        <v>32</v>
      </c>
      <c r="B4343">
        <v>12499148</v>
      </c>
      <c r="C4343" t="s">
        <v>1984</v>
      </c>
      <c r="D4343">
        <v>425</v>
      </c>
      <c r="E4343">
        <v>0</v>
      </c>
      <c r="F4343">
        <v>297.5</v>
      </c>
      <c r="G4343">
        <v>0</v>
      </c>
      <c r="H4343">
        <v>0</v>
      </c>
      <c r="I4343">
        <v>0</v>
      </c>
      <c r="K4343">
        <v>2005</v>
      </c>
      <c r="L4343">
        <v>2007</v>
      </c>
    </row>
    <row r="4344" spans="1:12" x14ac:dyDescent="0.25">
      <c r="A4344">
        <v>32</v>
      </c>
      <c r="B4344">
        <v>12499149</v>
      </c>
      <c r="C4344" t="s">
        <v>1985</v>
      </c>
      <c r="D4344">
        <v>55</v>
      </c>
      <c r="E4344">
        <v>0</v>
      </c>
      <c r="F4344">
        <v>41.25</v>
      </c>
      <c r="G4344">
        <v>0</v>
      </c>
      <c r="H4344">
        <v>0</v>
      </c>
      <c r="I4344">
        <v>0</v>
      </c>
      <c r="K4344">
        <v>2004</v>
      </c>
      <c r="L4344">
        <v>2007</v>
      </c>
    </row>
    <row r="4345" spans="1:12" x14ac:dyDescent="0.25">
      <c r="A4345">
        <v>32</v>
      </c>
      <c r="B4345">
        <v>12499151</v>
      </c>
      <c r="C4345" t="s">
        <v>1760</v>
      </c>
      <c r="D4345">
        <v>45</v>
      </c>
      <c r="E4345">
        <v>0</v>
      </c>
      <c r="F4345">
        <v>33.75</v>
      </c>
      <c r="G4345">
        <v>0</v>
      </c>
      <c r="H4345">
        <v>0</v>
      </c>
      <c r="I4345">
        <v>0</v>
      </c>
      <c r="K4345">
        <v>2004</v>
      </c>
      <c r="L4345">
        <v>2005</v>
      </c>
    </row>
    <row r="4346" spans="1:12" x14ac:dyDescent="0.25">
      <c r="A4346">
        <v>32</v>
      </c>
      <c r="B4346">
        <v>12499152</v>
      </c>
      <c r="C4346" t="s">
        <v>1760</v>
      </c>
      <c r="D4346">
        <v>50</v>
      </c>
      <c r="E4346">
        <v>0</v>
      </c>
      <c r="F4346">
        <v>37.5</v>
      </c>
      <c r="G4346">
        <v>0</v>
      </c>
      <c r="H4346">
        <v>0</v>
      </c>
      <c r="I4346">
        <v>0</v>
      </c>
      <c r="K4346">
        <v>2004</v>
      </c>
      <c r="L4346">
        <v>2006</v>
      </c>
    </row>
    <row r="4347" spans="1:12" x14ac:dyDescent="0.25">
      <c r="A4347">
        <v>32</v>
      </c>
      <c r="B4347">
        <v>12499157</v>
      </c>
      <c r="C4347" t="s">
        <v>1986</v>
      </c>
      <c r="D4347">
        <v>240</v>
      </c>
      <c r="E4347">
        <v>0</v>
      </c>
      <c r="F4347">
        <v>168</v>
      </c>
      <c r="G4347">
        <v>0</v>
      </c>
      <c r="H4347">
        <v>0</v>
      </c>
      <c r="I4347">
        <v>0</v>
      </c>
      <c r="K4347">
        <v>2007</v>
      </c>
      <c r="L4347">
        <v>2013</v>
      </c>
    </row>
    <row r="4348" spans="1:12" x14ac:dyDescent="0.25">
      <c r="A4348">
        <v>32</v>
      </c>
      <c r="B4348">
        <v>12499158</v>
      </c>
      <c r="C4348" t="s">
        <v>1987</v>
      </c>
      <c r="D4348">
        <v>225</v>
      </c>
      <c r="E4348">
        <v>0</v>
      </c>
      <c r="F4348">
        <v>157.5</v>
      </c>
      <c r="G4348">
        <v>0</v>
      </c>
      <c r="H4348">
        <v>0</v>
      </c>
      <c r="I4348">
        <v>0</v>
      </c>
      <c r="K4348">
        <v>2007</v>
      </c>
      <c r="L4348">
        <v>2013</v>
      </c>
    </row>
    <row r="4349" spans="1:12" x14ac:dyDescent="0.25">
      <c r="A4349">
        <v>32</v>
      </c>
      <c r="B4349">
        <v>12499159</v>
      </c>
      <c r="C4349" t="s">
        <v>1988</v>
      </c>
      <c r="D4349">
        <v>365</v>
      </c>
      <c r="E4349">
        <v>0</v>
      </c>
      <c r="F4349">
        <v>273.75</v>
      </c>
      <c r="G4349">
        <v>0</v>
      </c>
      <c r="H4349">
        <v>0</v>
      </c>
      <c r="I4349">
        <v>0</v>
      </c>
      <c r="K4349">
        <v>2006</v>
      </c>
      <c r="L4349">
        <v>2010</v>
      </c>
    </row>
    <row r="4350" spans="1:12" x14ac:dyDescent="0.25">
      <c r="A4350">
        <v>32</v>
      </c>
      <c r="B4350">
        <v>12499160</v>
      </c>
      <c r="C4350" t="s">
        <v>1989</v>
      </c>
      <c r="D4350">
        <v>359.5</v>
      </c>
      <c r="E4350">
        <v>0</v>
      </c>
      <c r="F4350">
        <v>251.65</v>
      </c>
      <c r="G4350">
        <v>0</v>
      </c>
      <c r="H4350">
        <v>0</v>
      </c>
      <c r="I4350">
        <v>0</v>
      </c>
      <c r="K4350">
        <v>2006</v>
      </c>
      <c r="L4350">
        <v>2007</v>
      </c>
    </row>
    <row r="4351" spans="1:12" x14ac:dyDescent="0.25">
      <c r="A4351">
        <v>32</v>
      </c>
      <c r="B4351">
        <v>12499161</v>
      </c>
      <c r="C4351" t="s">
        <v>1990</v>
      </c>
      <c r="D4351">
        <v>165</v>
      </c>
      <c r="E4351">
        <v>0</v>
      </c>
      <c r="F4351">
        <v>123.75</v>
      </c>
      <c r="G4351">
        <v>0</v>
      </c>
      <c r="H4351">
        <v>0</v>
      </c>
      <c r="I4351">
        <v>0</v>
      </c>
      <c r="K4351">
        <v>2005</v>
      </c>
      <c r="L4351">
        <v>2013</v>
      </c>
    </row>
    <row r="4352" spans="1:12" x14ac:dyDescent="0.25">
      <c r="A4352">
        <v>32</v>
      </c>
      <c r="B4352">
        <v>12499167</v>
      </c>
      <c r="C4352" t="s">
        <v>1991</v>
      </c>
      <c r="D4352">
        <v>50</v>
      </c>
      <c r="E4352">
        <v>0</v>
      </c>
      <c r="F4352">
        <v>35</v>
      </c>
      <c r="G4352">
        <v>0</v>
      </c>
      <c r="H4352">
        <v>0</v>
      </c>
      <c r="I4352">
        <v>0</v>
      </c>
      <c r="K4352">
        <v>2005</v>
      </c>
      <c r="L4352">
        <v>2009</v>
      </c>
    </row>
    <row r="4353" spans="1:12" x14ac:dyDescent="0.25">
      <c r="A4353">
        <v>32</v>
      </c>
      <c r="B4353">
        <v>12499168</v>
      </c>
      <c r="C4353" t="s">
        <v>1992</v>
      </c>
      <c r="D4353">
        <v>55</v>
      </c>
      <c r="E4353">
        <v>0</v>
      </c>
      <c r="F4353">
        <v>41.25</v>
      </c>
      <c r="G4353">
        <v>0</v>
      </c>
      <c r="H4353">
        <v>0</v>
      </c>
      <c r="I4353">
        <v>0</v>
      </c>
      <c r="K4353">
        <v>2005</v>
      </c>
      <c r="L4353">
        <v>2007</v>
      </c>
    </row>
    <row r="4354" spans="1:12" x14ac:dyDescent="0.25">
      <c r="A4354">
        <v>32</v>
      </c>
      <c r="B4354">
        <v>12499169</v>
      </c>
      <c r="C4354" t="s">
        <v>1993</v>
      </c>
      <c r="D4354">
        <v>390</v>
      </c>
      <c r="E4354">
        <v>0</v>
      </c>
      <c r="F4354">
        <v>292.5</v>
      </c>
      <c r="G4354">
        <v>0</v>
      </c>
      <c r="H4354">
        <v>0</v>
      </c>
      <c r="I4354">
        <v>0</v>
      </c>
      <c r="K4354">
        <v>2005</v>
      </c>
      <c r="L4354">
        <v>2006</v>
      </c>
    </row>
    <row r="4355" spans="1:12" x14ac:dyDescent="0.25">
      <c r="A4355">
        <v>32</v>
      </c>
      <c r="B4355">
        <v>12499170</v>
      </c>
      <c r="C4355" t="s">
        <v>1994</v>
      </c>
      <c r="D4355">
        <v>80</v>
      </c>
      <c r="E4355">
        <v>0</v>
      </c>
      <c r="F4355">
        <v>60</v>
      </c>
      <c r="G4355">
        <v>0</v>
      </c>
      <c r="H4355">
        <v>0</v>
      </c>
      <c r="I4355">
        <v>0</v>
      </c>
      <c r="K4355">
        <v>2002</v>
      </c>
      <c r="L4355">
        <v>2005</v>
      </c>
    </row>
    <row r="4356" spans="1:12" x14ac:dyDescent="0.25">
      <c r="A4356">
        <v>32</v>
      </c>
      <c r="B4356">
        <v>12499171</v>
      </c>
      <c r="C4356" t="s">
        <v>1182</v>
      </c>
      <c r="D4356">
        <v>385</v>
      </c>
      <c r="E4356">
        <v>0</v>
      </c>
      <c r="F4356">
        <v>288.75</v>
      </c>
      <c r="G4356">
        <v>0</v>
      </c>
      <c r="H4356">
        <v>0</v>
      </c>
      <c r="I4356">
        <v>0</v>
      </c>
      <c r="K4356">
        <v>1994</v>
      </c>
      <c r="L4356">
        <v>2014</v>
      </c>
    </row>
    <row r="4357" spans="1:12" x14ac:dyDescent="0.25">
      <c r="A4357">
        <v>32</v>
      </c>
      <c r="B4357">
        <v>12499172</v>
      </c>
      <c r="C4357" t="s">
        <v>1995</v>
      </c>
      <c r="D4357">
        <v>385</v>
      </c>
      <c r="E4357">
        <v>0</v>
      </c>
      <c r="F4357">
        <v>288.75</v>
      </c>
      <c r="G4357">
        <v>0</v>
      </c>
      <c r="H4357">
        <v>0</v>
      </c>
      <c r="I4357">
        <v>0</v>
      </c>
      <c r="K4357">
        <v>2002</v>
      </c>
      <c r="L4357">
        <v>2009</v>
      </c>
    </row>
    <row r="4358" spans="1:12" x14ac:dyDescent="0.25">
      <c r="A4358">
        <v>32</v>
      </c>
      <c r="B4358">
        <v>12499173</v>
      </c>
      <c r="C4358" t="s">
        <v>1996</v>
      </c>
      <c r="D4358">
        <v>205</v>
      </c>
      <c r="E4358">
        <v>0</v>
      </c>
      <c r="F4358">
        <v>153.75</v>
      </c>
      <c r="G4358">
        <v>0</v>
      </c>
      <c r="H4358">
        <v>0</v>
      </c>
      <c r="I4358">
        <v>0</v>
      </c>
      <c r="K4358">
        <v>1999</v>
      </c>
      <c r="L4358">
        <v>2014</v>
      </c>
    </row>
    <row r="4359" spans="1:12" x14ac:dyDescent="0.25">
      <c r="A4359">
        <v>32</v>
      </c>
      <c r="B4359">
        <v>12499175</v>
      </c>
      <c r="C4359" t="s">
        <v>1997</v>
      </c>
      <c r="D4359">
        <v>85</v>
      </c>
      <c r="E4359">
        <v>0</v>
      </c>
      <c r="F4359">
        <v>63.75</v>
      </c>
      <c r="G4359">
        <v>0</v>
      </c>
      <c r="H4359">
        <v>0</v>
      </c>
      <c r="I4359">
        <v>0</v>
      </c>
      <c r="K4359">
        <v>1991</v>
      </c>
      <c r="L4359">
        <v>2014</v>
      </c>
    </row>
    <row r="4360" spans="1:12" x14ac:dyDescent="0.25">
      <c r="A4360">
        <v>32</v>
      </c>
      <c r="B4360">
        <v>12499176</v>
      </c>
      <c r="C4360" t="s">
        <v>1998</v>
      </c>
      <c r="D4360">
        <v>75.709999999999994</v>
      </c>
      <c r="E4360">
        <v>0</v>
      </c>
      <c r="F4360">
        <v>53</v>
      </c>
      <c r="G4360">
        <v>0</v>
      </c>
      <c r="H4360">
        <v>0</v>
      </c>
      <c r="I4360">
        <v>0</v>
      </c>
      <c r="K4360">
        <v>2004</v>
      </c>
      <c r="L4360">
        <v>2007</v>
      </c>
    </row>
    <row r="4361" spans="1:12" x14ac:dyDescent="0.25">
      <c r="A4361">
        <v>32</v>
      </c>
      <c r="B4361">
        <v>12499178</v>
      </c>
      <c r="C4361" t="s">
        <v>1999</v>
      </c>
      <c r="D4361">
        <v>40</v>
      </c>
      <c r="E4361">
        <v>0</v>
      </c>
      <c r="F4361">
        <v>28</v>
      </c>
      <c r="G4361">
        <v>0</v>
      </c>
      <c r="H4361">
        <v>0</v>
      </c>
      <c r="I4361">
        <v>0</v>
      </c>
      <c r="K4361">
        <v>2005</v>
      </c>
      <c r="L4361">
        <v>2007</v>
      </c>
    </row>
    <row r="4362" spans="1:12" x14ac:dyDescent="0.25">
      <c r="A4362">
        <v>32</v>
      </c>
      <c r="B4362">
        <v>12499179</v>
      </c>
      <c r="C4362" t="s">
        <v>2000</v>
      </c>
      <c r="D4362">
        <v>65</v>
      </c>
      <c r="E4362">
        <v>0</v>
      </c>
      <c r="F4362">
        <v>45.5</v>
      </c>
      <c r="G4362">
        <v>0</v>
      </c>
      <c r="H4362">
        <v>0</v>
      </c>
      <c r="I4362">
        <v>0</v>
      </c>
      <c r="K4362">
        <v>2005</v>
      </c>
      <c r="L4362">
        <v>2007</v>
      </c>
    </row>
    <row r="4363" spans="1:12" x14ac:dyDescent="0.25">
      <c r="A4363">
        <v>32</v>
      </c>
      <c r="B4363">
        <v>12499180</v>
      </c>
      <c r="C4363" t="s">
        <v>2001</v>
      </c>
      <c r="D4363">
        <v>65</v>
      </c>
      <c r="E4363">
        <v>0</v>
      </c>
      <c r="F4363">
        <v>45.5</v>
      </c>
      <c r="G4363">
        <v>0</v>
      </c>
      <c r="H4363">
        <v>0</v>
      </c>
      <c r="I4363">
        <v>0</v>
      </c>
      <c r="K4363">
        <v>2005</v>
      </c>
      <c r="L4363">
        <v>2005</v>
      </c>
    </row>
    <row r="4364" spans="1:12" x14ac:dyDescent="0.25">
      <c r="A4364">
        <v>32</v>
      </c>
      <c r="B4364">
        <v>12499181</v>
      </c>
      <c r="C4364" t="s">
        <v>2002</v>
      </c>
      <c r="D4364">
        <v>65</v>
      </c>
      <c r="E4364">
        <v>0</v>
      </c>
      <c r="F4364">
        <v>45.5</v>
      </c>
      <c r="G4364">
        <v>0</v>
      </c>
      <c r="H4364">
        <v>0</v>
      </c>
      <c r="I4364">
        <v>0</v>
      </c>
      <c r="K4364">
        <v>2005</v>
      </c>
      <c r="L4364">
        <v>2006</v>
      </c>
    </row>
    <row r="4365" spans="1:12" x14ac:dyDescent="0.25">
      <c r="A4365">
        <v>32</v>
      </c>
      <c r="B4365">
        <v>12499182</v>
      </c>
      <c r="C4365" t="s">
        <v>2003</v>
      </c>
      <c r="D4365">
        <v>65</v>
      </c>
      <c r="E4365">
        <v>0</v>
      </c>
      <c r="F4365">
        <v>45.5</v>
      </c>
      <c r="G4365">
        <v>0</v>
      </c>
      <c r="H4365">
        <v>0</v>
      </c>
      <c r="I4365">
        <v>0</v>
      </c>
      <c r="K4365">
        <v>2005</v>
      </c>
      <c r="L4365">
        <v>2008</v>
      </c>
    </row>
    <row r="4366" spans="1:12" x14ac:dyDescent="0.25">
      <c r="A4366">
        <v>32</v>
      </c>
      <c r="B4366">
        <v>12499184</v>
      </c>
      <c r="C4366" t="s">
        <v>1893</v>
      </c>
      <c r="D4366">
        <v>74.989999999999995</v>
      </c>
      <c r="E4366">
        <v>0</v>
      </c>
      <c r="F4366">
        <v>52.49</v>
      </c>
      <c r="G4366">
        <v>0</v>
      </c>
      <c r="H4366">
        <v>0</v>
      </c>
      <c r="I4366">
        <v>0</v>
      </c>
      <c r="K4366">
        <v>2005</v>
      </c>
      <c r="L4366">
        <v>2007</v>
      </c>
    </row>
    <row r="4367" spans="1:12" x14ac:dyDescent="0.25">
      <c r="A4367">
        <v>32</v>
      </c>
      <c r="B4367">
        <v>12499189</v>
      </c>
      <c r="C4367" t="s">
        <v>1801</v>
      </c>
      <c r="D4367">
        <v>90</v>
      </c>
      <c r="E4367">
        <v>0</v>
      </c>
      <c r="F4367">
        <v>67.5</v>
      </c>
      <c r="G4367">
        <v>0</v>
      </c>
      <c r="H4367">
        <v>0</v>
      </c>
      <c r="I4367">
        <v>0</v>
      </c>
      <c r="K4367">
        <v>2004</v>
      </c>
      <c r="L4367">
        <v>2009</v>
      </c>
    </row>
    <row r="4368" spans="1:12" x14ac:dyDescent="0.25">
      <c r="A4368">
        <v>32</v>
      </c>
      <c r="B4368">
        <v>12499191</v>
      </c>
      <c r="C4368" t="s">
        <v>2004</v>
      </c>
      <c r="D4368">
        <v>495</v>
      </c>
      <c r="E4368">
        <v>0</v>
      </c>
      <c r="F4368">
        <v>346.5</v>
      </c>
      <c r="G4368">
        <v>0</v>
      </c>
      <c r="H4368">
        <v>0</v>
      </c>
      <c r="I4368">
        <v>0</v>
      </c>
      <c r="K4368">
        <v>2003</v>
      </c>
      <c r="L4368">
        <v>2006</v>
      </c>
    </row>
    <row r="4369" spans="1:12" x14ac:dyDescent="0.25">
      <c r="A4369">
        <v>32</v>
      </c>
      <c r="B4369">
        <v>12499192</v>
      </c>
      <c r="C4369" t="s">
        <v>341</v>
      </c>
      <c r="D4369">
        <v>495</v>
      </c>
      <c r="E4369">
        <v>0</v>
      </c>
      <c r="F4369">
        <v>346.5</v>
      </c>
      <c r="G4369">
        <v>0</v>
      </c>
      <c r="H4369">
        <v>0</v>
      </c>
      <c r="I4369">
        <v>0</v>
      </c>
      <c r="K4369">
        <v>2003</v>
      </c>
      <c r="L4369">
        <v>2006</v>
      </c>
    </row>
    <row r="4370" spans="1:12" x14ac:dyDescent="0.25">
      <c r="A4370">
        <v>32</v>
      </c>
      <c r="B4370">
        <v>12499194</v>
      </c>
      <c r="C4370" t="s">
        <v>1641</v>
      </c>
      <c r="D4370">
        <v>989</v>
      </c>
      <c r="E4370">
        <v>0</v>
      </c>
      <c r="F4370">
        <v>692.3</v>
      </c>
      <c r="G4370">
        <v>0</v>
      </c>
      <c r="H4370">
        <v>0</v>
      </c>
      <c r="I4370">
        <v>0</v>
      </c>
      <c r="K4370">
        <v>2004</v>
      </c>
      <c r="L4370">
        <v>2006</v>
      </c>
    </row>
    <row r="4371" spans="1:12" x14ac:dyDescent="0.25">
      <c r="A4371">
        <v>32</v>
      </c>
      <c r="B4371">
        <v>12499195</v>
      </c>
      <c r="C4371" t="s">
        <v>341</v>
      </c>
      <c r="D4371">
        <v>989</v>
      </c>
      <c r="E4371">
        <v>0</v>
      </c>
      <c r="F4371">
        <v>692.3</v>
      </c>
      <c r="G4371">
        <v>0</v>
      </c>
      <c r="H4371">
        <v>0</v>
      </c>
      <c r="I4371">
        <v>0</v>
      </c>
      <c r="K4371">
        <v>2004</v>
      </c>
      <c r="L4371">
        <v>2006</v>
      </c>
    </row>
    <row r="4372" spans="1:12" x14ac:dyDescent="0.25">
      <c r="A4372">
        <v>32</v>
      </c>
      <c r="B4372">
        <v>12499196</v>
      </c>
      <c r="C4372" t="s">
        <v>341</v>
      </c>
      <c r="D4372">
        <v>495</v>
      </c>
      <c r="E4372">
        <v>0</v>
      </c>
      <c r="F4372">
        <v>346.5</v>
      </c>
      <c r="G4372">
        <v>0</v>
      </c>
      <c r="H4372">
        <v>0</v>
      </c>
      <c r="I4372">
        <v>0</v>
      </c>
      <c r="K4372">
        <v>2004</v>
      </c>
      <c r="L4372">
        <v>2006</v>
      </c>
    </row>
    <row r="4373" spans="1:12" x14ac:dyDescent="0.25">
      <c r="A4373">
        <v>32</v>
      </c>
      <c r="B4373">
        <v>12499197</v>
      </c>
      <c r="C4373" t="s">
        <v>2005</v>
      </c>
      <c r="D4373">
        <v>51</v>
      </c>
      <c r="E4373">
        <v>0</v>
      </c>
      <c r="F4373">
        <v>30.6</v>
      </c>
      <c r="G4373">
        <v>0</v>
      </c>
      <c r="H4373">
        <v>0</v>
      </c>
      <c r="I4373">
        <v>0</v>
      </c>
      <c r="K4373">
        <v>2003</v>
      </c>
      <c r="L4373">
        <v>2006</v>
      </c>
    </row>
    <row r="4374" spans="1:12" x14ac:dyDescent="0.25">
      <c r="A4374">
        <v>32</v>
      </c>
      <c r="B4374">
        <v>12499199</v>
      </c>
      <c r="C4374" t="s">
        <v>2006</v>
      </c>
      <c r="D4374">
        <v>325</v>
      </c>
      <c r="E4374">
        <v>0</v>
      </c>
      <c r="F4374">
        <v>243.75</v>
      </c>
      <c r="G4374">
        <v>0</v>
      </c>
      <c r="H4374">
        <v>0</v>
      </c>
      <c r="I4374">
        <v>0</v>
      </c>
      <c r="K4374">
        <v>2004</v>
      </c>
      <c r="L4374">
        <v>2010</v>
      </c>
    </row>
    <row r="4375" spans="1:12" x14ac:dyDescent="0.25">
      <c r="A4375">
        <v>32</v>
      </c>
      <c r="B4375">
        <v>12499201</v>
      </c>
      <c r="C4375" t="s">
        <v>2007</v>
      </c>
      <c r="D4375">
        <v>205</v>
      </c>
      <c r="E4375">
        <v>0</v>
      </c>
      <c r="F4375">
        <v>153.75</v>
      </c>
      <c r="G4375">
        <v>0</v>
      </c>
      <c r="H4375">
        <v>0</v>
      </c>
      <c r="I4375">
        <v>0</v>
      </c>
      <c r="K4375">
        <v>2005</v>
      </c>
      <c r="L4375">
        <v>2009</v>
      </c>
    </row>
    <row r="4376" spans="1:12" x14ac:dyDescent="0.25">
      <c r="A4376">
        <v>32</v>
      </c>
      <c r="B4376">
        <v>12499207</v>
      </c>
      <c r="C4376" t="s">
        <v>2008</v>
      </c>
      <c r="D4376">
        <v>77</v>
      </c>
      <c r="E4376">
        <v>0</v>
      </c>
      <c r="F4376">
        <v>53.9</v>
      </c>
      <c r="G4376">
        <v>0</v>
      </c>
      <c r="H4376">
        <v>0</v>
      </c>
      <c r="I4376">
        <v>0</v>
      </c>
      <c r="K4376">
        <v>2002</v>
      </c>
      <c r="L4376">
        <v>2005</v>
      </c>
    </row>
    <row r="4377" spans="1:12" x14ac:dyDescent="0.25">
      <c r="A4377">
        <v>32</v>
      </c>
      <c r="B4377">
        <v>12499208</v>
      </c>
      <c r="C4377" t="s">
        <v>1722</v>
      </c>
      <c r="D4377">
        <v>77</v>
      </c>
      <c r="E4377">
        <v>0</v>
      </c>
      <c r="F4377">
        <v>53.9</v>
      </c>
      <c r="G4377">
        <v>0</v>
      </c>
      <c r="H4377">
        <v>0</v>
      </c>
      <c r="I4377">
        <v>0</v>
      </c>
      <c r="K4377">
        <v>2002</v>
      </c>
      <c r="L4377">
        <v>2005</v>
      </c>
    </row>
    <row r="4378" spans="1:12" x14ac:dyDescent="0.25">
      <c r="A4378">
        <v>32</v>
      </c>
      <c r="B4378">
        <v>12499209</v>
      </c>
      <c r="C4378" t="s">
        <v>2008</v>
      </c>
      <c r="D4378">
        <v>87.5</v>
      </c>
      <c r="E4378">
        <v>0</v>
      </c>
      <c r="F4378">
        <v>61.25</v>
      </c>
      <c r="G4378">
        <v>0</v>
      </c>
      <c r="H4378">
        <v>0</v>
      </c>
      <c r="I4378">
        <v>0</v>
      </c>
      <c r="K4378">
        <v>2002</v>
      </c>
      <c r="L4378">
        <v>2005</v>
      </c>
    </row>
    <row r="4379" spans="1:12" x14ac:dyDescent="0.25">
      <c r="A4379">
        <v>32</v>
      </c>
      <c r="B4379">
        <v>12499210</v>
      </c>
      <c r="C4379" t="s">
        <v>1722</v>
      </c>
      <c r="D4379">
        <v>87.5</v>
      </c>
      <c r="E4379">
        <v>0</v>
      </c>
      <c r="F4379">
        <v>61.25</v>
      </c>
      <c r="G4379">
        <v>0</v>
      </c>
      <c r="H4379">
        <v>0</v>
      </c>
      <c r="I4379">
        <v>0</v>
      </c>
      <c r="K4379">
        <v>2002</v>
      </c>
      <c r="L4379">
        <v>2005</v>
      </c>
    </row>
    <row r="4380" spans="1:12" x14ac:dyDescent="0.25">
      <c r="A4380">
        <v>32</v>
      </c>
      <c r="B4380">
        <v>12499214</v>
      </c>
      <c r="C4380" t="s">
        <v>2009</v>
      </c>
      <c r="D4380">
        <v>185</v>
      </c>
      <c r="E4380">
        <v>0</v>
      </c>
      <c r="F4380">
        <v>129.5</v>
      </c>
      <c r="G4380">
        <v>0</v>
      </c>
      <c r="H4380">
        <v>0</v>
      </c>
      <c r="I4380">
        <v>0</v>
      </c>
      <c r="K4380">
        <v>2003</v>
      </c>
      <c r="L4380">
        <v>2006</v>
      </c>
    </row>
    <row r="4381" spans="1:12" x14ac:dyDescent="0.25">
      <c r="A4381">
        <v>32</v>
      </c>
      <c r="B4381">
        <v>12499215</v>
      </c>
      <c r="C4381" t="s">
        <v>1956</v>
      </c>
      <c r="D4381">
        <v>181</v>
      </c>
      <c r="E4381">
        <v>0</v>
      </c>
      <c r="F4381">
        <v>126.7</v>
      </c>
      <c r="G4381">
        <v>0</v>
      </c>
      <c r="H4381">
        <v>0</v>
      </c>
      <c r="I4381">
        <v>0</v>
      </c>
      <c r="K4381">
        <v>2004</v>
      </c>
      <c r="L4381">
        <v>2005</v>
      </c>
    </row>
    <row r="4382" spans="1:12" x14ac:dyDescent="0.25">
      <c r="A4382">
        <v>32</v>
      </c>
      <c r="B4382">
        <v>12499241</v>
      </c>
      <c r="C4382" t="s">
        <v>2010</v>
      </c>
      <c r="D4382">
        <v>1450</v>
      </c>
      <c r="E4382">
        <v>0</v>
      </c>
      <c r="F4382">
        <v>1015</v>
      </c>
      <c r="G4382">
        <v>0</v>
      </c>
      <c r="H4382">
        <v>0</v>
      </c>
      <c r="I4382">
        <v>0</v>
      </c>
      <c r="K4382">
        <v>2004</v>
      </c>
      <c r="L4382">
        <v>2007</v>
      </c>
    </row>
    <row r="4383" spans="1:12" x14ac:dyDescent="0.25">
      <c r="A4383">
        <v>32</v>
      </c>
      <c r="B4383">
        <v>12499242</v>
      </c>
      <c r="C4383" t="s">
        <v>2011</v>
      </c>
      <c r="D4383">
        <v>535</v>
      </c>
      <c r="E4383">
        <v>0</v>
      </c>
      <c r="F4383">
        <v>374.5</v>
      </c>
      <c r="G4383">
        <v>0</v>
      </c>
      <c r="H4383">
        <v>0</v>
      </c>
      <c r="I4383">
        <v>0</v>
      </c>
      <c r="K4383">
        <v>2006</v>
      </c>
      <c r="L4383">
        <v>2007</v>
      </c>
    </row>
    <row r="4384" spans="1:12" x14ac:dyDescent="0.25">
      <c r="A4384">
        <v>32</v>
      </c>
      <c r="B4384">
        <v>12499243</v>
      </c>
      <c r="C4384" t="s">
        <v>2012</v>
      </c>
      <c r="D4384">
        <v>250</v>
      </c>
      <c r="E4384">
        <v>0</v>
      </c>
      <c r="F4384">
        <v>175</v>
      </c>
      <c r="G4384">
        <v>0</v>
      </c>
      <c r="H4384">
        <v>0</v>
      </c>
      <c r="I4384">
        <v>0</v>
      </c>
      <c r="K4384">
        <v>2005</v>
      </c>
      <c r="L4384">
        <v>2005</v>
      </c>
    </row>
    <row r="4385" spans="1:12" x14ac:dyDescent="0.25">
      <c r="A4385">
        <v>32</v>
      </c>
      <c r="B4385">
        <v>12499244</v>
      </c>
      <c r="C4385" t="s">
        <v>2012</v>
      </c>
      <c r="D4385">
        <v>250</v>
      </c>
      <c r="E4385">
        <v>0</v>
      </c>
      <c r="F4385">
        <v>175</v>
      </c>
      <c r="G4385">
        <v>0</v>
      </c>
      <c r="H4385">
        <v>0</v>
      </c>
      <c r="I4385">
        <v>0</v>
      </c>
      <c r="K4385">
        <v>2005</v>
      </c>
      <c r="L4385">
        <v>2006</v>
      </c>
    </row>
    <row r="4386" spans="1:12" x14ac:dyDescent="0.25">
      <c r="A4386">
        <v>32</v>
      </c>
      <c r="B4386">
        <v>12499250</v>
      </c>
      <c r="C4386" t="s">
        <v>2013</v>
      </c>
      <c r="D4386">
        <v>99</v>
      </c>
      <c r="E4386">
        <v>0</v>
      </c>
      <c r="F4386">
        <v>69.3</v>
      </c>
      <c r="G4386">
        <v>0</v>
      </c>
      <c r="H4386">
        <v>0</v>
      </c>
      <c r="I4386">
        <v>0</v>
      </c>
      <c r="K4386">
        <v>2002</v>
      </c>
      <c r="L4386">
        <v>2005</v>
      </c>
    </row>
    <row r="4387" spans="1:12" x14ac:dyDescent="0.25">
      <c r="A4387">
        <v>32</v>
      </c>
      <c r="B4387">
        <v>12499251</v>
      </c>
      <c r="C4387" t="s">
        <v>2014</v>
      </c>
      <c r="D4387">
        <v>99</v>
      </c>
      <c r="E4387">
        <v>0</v>
      </c>
      <c r="F4387">
        <v>69.3</v>
      </c>
      <c r="G4387">
        <v>0</v>
      </c>
      <c r="H4387">
        <v>0</v>
      </c>
      <c r="I4387">
        <v>0</v>
      </c>
      <c r="K4387">
        <v>2002</v>
      </c>
      <c r="L4387">
        <v>2005</v>
      </c>
    </row>
    <row r="4388" spans="1:12" x14ac:dyDescent="0.25">
      <c r="A4388">
        <v>32</v>
      </c>
      <c r="B4388">
        <v>12499252</v>
      </c>
      <c r="C4388" t="s">
        <v>2015</v>
      </c>
      <c r="D4388">
        <v>181</v>
      </c>
      <c r="E4388">
        <v>0</v>
      </c>
      <c r="F4388">
        <v>126.7</v>
      </c>
      <c r="G4388">
        <v>0</v>
      </c>
      <c r="H4388">
        <v>0</v>
      </c>
      <c r="I4388">
        <v>0</v>
      </c>
      <c r="K4388">
        <v>2003</v>
      </c>
      <c r="L4388">
        <v>2006</v>
      </c>
    </row>
    <row r="4389" spans="1:12" x14ac:dyDescent="0.25">
      <c r="A4389">
        <v>32</v>
      </c>
      <c r="B4389">
        <v>12499254</v>
      </c>
      <c r="C4389" t="s">
        <v>1561</v>
      </c>
      <c r="D4389">
        <v>555</v>
      </c>
      <c r="E4389">
        <v>0</v>
      </c>
      <c r="F4389">
        <v>388.5</v>
      </c>
      <c r="G4389">
        <v>0</v>
      </c>
      <c r="H4389">
        <v>0</v>
      </c>
      <c r="I4389">
        <v>0</v>
      </c>
      <c r="K4389">
        <v>2004</v>
      </c>
      <c r="L4389">
        <v>2008</v>
      </c>
    </row>
    <row r="4390" spans="1:12" x14ac:dyDescent="0.25">
      <c r="A4390">
        <v>32</v>
      </c>
      <c r="B4390">
        <v>12499261</v>
      </c>
      <c r="C4390" t="s">
        <v>1432</v>
      </c>
      <c r="D4390">
        <v>445</v>
      </c>
      <c r="E4390">
        <v>0</v>
      </c>
      <c r="F4390">
        <v>311.5</v>
      </c>
      <c r="G4390">
        <v>0</v>
      </c>
      <c r="H4390">
        <v>0</v>
      </c>
      <c r="I4390">
        <v>0</v>
      </c>
      <c r="K4390">
        <v>2007</v>
      </c>
      <c r="L4390">
        <v>2008</v>
      </c>
    </row>
    <row r="4391" spans="1:12" x14ac:dyDescent="0.25">
      <c r="A4391">
        <v>32</v>
      </c>
      <c r="B4391">
        <v>12499262</v>
      </c>
      <c r="C4391" t="s">
        <v>1432</v>
      </c>
      <c r="D4391">
        <v>445</v>
      </c>
      <c r="E4391">
        <v>0</v>
      </c>
      <c r="F4391">
        <v>311.5</v>
      </c>
      <c r="G4391">
        <v>0</v>
      </c>
      <c r="H4391">
        <v>0</v>
      </c>
      <c r="I4391">
        <v>0</v>
      </c>
      <c r="K4391">
        <v>2007</v>
      </c>
      <c r="L4391">
        <v>2008</v>
      </c>
    </row>
    <row r="4392" spans="1:12" x14ac:dyDescent="0.25">
      <c r="A4392">
        <v>32</v>
      </c>
      <c r="B4392">
        <v>12499263</v>
      </c>
      <c r="C4392" t="s">
        <v>1432</v>
      </c>
      <c r="D4392">
        <v>445</v>
      </c>
      <c r="E4392">
        <v>0</v>
      </c>
      <c r="F4392">
        <v>311.5</v>
      </c>
      <c r="G4392">
        <v>0</v>
      </c>
      <c r="H4392">
        <v>0</v>
      </c>
      <c r="I4392">
        <v>0</v>
      </c>
      <c r="K4392">
        <v>2007</v>
      </c>
      <c r="L4392">
        <v>2009</v>
      </c>
    </row>
    <row r="4393" spans="1:12" x14ac:dyDescent="0.25">
      <c r="A4393">
        <v>32</v>
      </c>
      <c r="B4393">
        <v>12499264</v>
      </c>
      <c r="C4393" t="s">
        <v>1432</v>
      </c>
      <c r="D4393">
        <v>445</v>
      </c>
      <c r="E4393">
        <v>0</v>
      </c>
      <c r="F4393">
        <v>311.5</v>
      </c>
      <c r="G4393">
        <v>0</v>
      </c>
      <c r="H4393">
        <v>0</v>
      </c>
      <c r="I4393">
        <v>0</v>
      </c>
      <c r="K4393">
        <v>2007</v>
      </c>
      <c r="L4393">
        <v>2009</v>
      </c>
    </row>
    <row r="4394" spans="1:12" x14ac:dyDescent="0.25">
      <c r="A4394">
        <v>32</v>
      </c>
      <c r="B4394">
        <v>12499265</v>
      </c>
      <c r="C4394" t="s">
        <v>1432</v>
      </c>
      <c r="D4394">
        <v>445</v>
      </c>
      <c r="E4394">
        <v>0</v>
      </c>
      <c r="F4394">
        <v>311.5</v>
      </c>
      <c r="G4394">
        <v>0</v>
      </c>
      <c r="H4394">
        <v>0</v>
      </c>
      <c r="I4394">
        <v>0</v>
      </c>
      <c r="K4394">
        <v>2007</v>
      </c>
      <c r="L4394">
        <v>2008</v>
      </c>
    </row>
    <row r="4395" spans="1:12" x14ac:dyDescent="0.25">
      <c r="A4395">
        <v>32</v>
      </c>
      <c r="B4395">
        <v>12499266</v>
      </c>
      <c r="C4395" t="s">
        <v>1432</v>
      </c>
      <c r="D4395">
        <v>445</v>
      </c>
      <c r="E4395">
        <v>0</v>
      </c>
      <c r="F4395">
        <v>311.5</v>
      </c>
      <c r="G4395">
        <v>0</v>
      </c>
      <c r="H4395">
        <v>0</v>
      </c>
      <c r="I4395">
        <v>0</v>
      </c>
      <c r="K4395">
        <v>2007</v>
      </c>
      <c r="L4395">
        <v>2012</v>
      </c>
    </row>
    <row r="4396" spans="1:12" x14ac:dyDescent="0.25">
      <c r="A4396">
        <v>32</v>
      </c>
      <c r="B4396">
        <v>12499267</v>
      </c>
      <c r="C4396" t="s">
        <v>1050</v>
      </c>
      <c r="D4396">
        <v>79</v>
      </c>
      <c r="E4396">
        <v>0</v>
      </c>
      <c r="F4396">
        <v>55.3</v>
      </c>
      <c r="G4396">
        <v>0</v>
      </c>
      <c r="H4396">
        <v>0</v>
      </c>
      <c r="I4396">
        <v>0</v>
      </c>
      <c r="K4396">
        <v>2007</v>
      </c>
      <c r="L4396">
        <v>2008</v>
      </c>
    </row>
    <row r="4397" spans="1:12" x14ac:dyDescent="0.25">
      <c r="A4397">
        <v>32</v>
      </c>
      <c r="B4397">
        <v>12499268</v>
      </c>
      <c r="C4397" t="s">
        <v>2016</v>
      </c>
      <c r="D4397">
        <v>135</v>
      </c>
      <c r="E4397">
        <v>0</v>
      </c>
      <c r="F4397">
        <v>101.25</v>
      </c>
      <c r="G4397">
        <v>0</v>
      </c>
      <c r="H4397">
        <v>0</v>
      </c>
      <c r="I4397">
        <v>0</v>
      </c>
      <c r="K4397">
        <v>2007</v>
      </c>
      <c r="L4397">
        <v>2008</v>
      </c>
    </row>
    <row r="4398" spans="1:12" x14ac:dyDescent="0.25">
      <c r="A4398">
        <v>32</v>
      </c>
      <c r="B4398">
        <v>12499269</v>
      </c>
      <c r="C4398" t="s">
        <v>2017</v>
      </c>
      <c r="D4398">
        <v>129</v>
      </c>
      <c r="E4398">
        <v>0</v>
      </c>
      <c r="F4398">
        <v>90.3</v>
      </c>
      <c r="G4398">
        <v>0</v>
      </c>
      <c r="H4398">
        <v>0</v>
      </c>
      <c r="I4398">
        <v>0</v>
      </c>
      <c r="K4398">
        <v>2007</v>
      </c>
      <c r="L4398">
        <v>2008</v>
      </c>
    </row>
    <row r="4399" spans="1:12" x14ac:dyDescent="0.25">
      <c r="A4399">
        <v>32</v>
      </c>
      <c r="B4399">
        <v>12499270</v>
      </c>
      <c r="C4399" t="s">
        <v>2018</v>
      </c>
      <c r="D4399">
        <v>79</v>
      </c>
      <c r="E4399">
        <v>0</v>
      </c>
      <c r="F4399">
        <v>55.3</v>
      </c>
      <c r="G4399">
        <v>0</v>
      </c>
      <c r="H4399">
        <v>0</v>
      </c>
      <c r="I4399">
        <v>0</v>
      </c>
      <c r="K4399">
        <v>2007</v>
      </c>
      <c r="L4399">
        <v>2011</v>
      </c>
    </row>
    <row r="4400" spans="1:12" x14ac:dyDescent="0.25">
      <c r="A4400">
        <v>32</v>
      </c>
      <c r="B4400">
        <v>12499271</v>
      </c>
      <c r="C4400" t="s">
        <v>2019</v>
      </c>
      <c r="D4400">
        <v>135</v>
      </c>
      <c r="E4400">
        <v>0</v>
      </c>
      <c r="F4400">
        <v>94.5</v>
      </c>
      <c r="G4400">
        <v>0</v>
      </c>
      <c r="H4400">
        <v>0</v>
      </c>
      <c r="I4400">
        <v>0</v>
      </c>
      <c r="K4400">
        <v>2007</v>
      </c>
      <c r="L4400">
        <v>2008</v>
      </c>
    </row>
    <row r="4401" spans="1:12" x14ac:dyDescent="0.25">
      <c r="A4401">
        <v>32</v>
      </c>
      <c r="B4401">
        <v>12499272</v>
      </c>
      <c r="C4401" t="s">
        <v>2020</v>
      </c>
      <c r="D4401">
        <v>135</v>
      </c>
      <c r="E4401">
        <v>0</v>
      </c>
      <c r="F4401">
        <v>94.5</v>
      </c>
      <c r="G4401">
        <v>0</v>
      </c>
      <c r="H4401">
        <v>0</v>
      </c>
      <c r="I4401">
        <v>0</v>
      </c>
      <c r="K4401">
        <v>2007</v>
      </c>
      <c r="L4401">
        <v>2008</v>
      </c>
    </row>
    <row r="4402" spans="1:12" x14ac:dyDescent="0.25">
      <c r="A4402">
        <v>32</v>
      </c>
      <c r="B4402">
        <v>12499273</v>
      </c>
      <c r="C4402" t="s">
        <v>2021</v>
      </c>
      <c r="D4402">
        <v>135</v>
      </c>
      <c r="E4402">
        <v>0</v>
      </c>
      <c r="F4402">
        <v>94.5</v>
      </c>
      <c r="G4402">
        <v>0</v>
      </c>
      <c r="H4402">
        <v>0</v>
      </c>
      <c r="I4402">
        <v>0</v>
      </c>
      <c r="K4402">
        <v>2007</v>
      </c>
      <c r="L4402">
        <v>2008</v>
      </c>
    </row>
    <row r="4403" spans="1:12" x14ac:dyDescent="0.25">
      <c r="A4403">
        <v>32</v>
      </c>
      <c r="B4403">
        <v>12499274</v>
      </c>
      <c r="C4403" t="s">
        <v>2022</v>
      </c>
      <c r="D4403">
        <v>135</v>
      </c>
      <c r="E4403">
        <v>0</v>
      </c>
      <c r="F4403">
        <v>94.5</v>
      </c>
      <c r="G4403">
        <v>0</v>
      </c>
      <c r="H4403">
        <v>0</v>
      </c>
      <c r="I4403">
        <v>0</v>
      </c>
      <c r="K4403">
        <v>2000</v>
      </c>
      <c r="L4403">
        <v>2008</v>
      </c>
    </row>
    <row r="4404" spans="1:12" x14ac:dyDescent="0.25">
      <c r="A4404">
        <v>32</v>
      </c>
      <c r="B4404">
        <v>12499275</v>
      </c>
      <c r="C4404" t="s">
        <v>2023</v>
      </c>
      <c r="D4404">
        <v>135</v>
      </c>
      <c r="E4404">
        <v>0</v>
      </c>
      <c r="F4404">
        <v>101.25</v>
      </c>
      <c r="G4404">
        <v>0</v>
      </c>
      <c r="H4404">
        <v>137.12</v>
      </c>
      <c r="I4404">
        <v>0</v>
      </c>
      <c r="K4404">
        <v>2007</v>
      </c>
      <c r="L4404">
        <v>2008</v>
      </c>
    </row>
    <row r="4405" spans="1:12" x14ac:dyDescent="0.25">
      <c r="A4405">
        <v>32</v>
      </c>
      <c r="B4405">
        <v>12499276</v>
      </c>
      <c r="C4405" t="s">
        <v>1336</v>
      </c>
      <c r="D4405">
        <v>79</v>
      </c>
      <c r="E4405">
        <v>0</v>
      </c>
      <c r="F4405">
        <v>55.3</v>
      </c>
      <c r="G4405">
        <v>0</v>
      </c>
      <c r="H4405">
        <v>0</v>
      </c>
      <c r="I4405">
        <v>0</v>
      </c>
      <c r="K4405">
        <v>2007</v>
      </c>
      <c r="L4405">
        <v>2012</v>
      </c>
    </row>
    <row r="4406" spans="1:12" x14ac:dyDescent="0.25">
      <c r="A4406">
        <v>32</v>
      </c>
      <c r="B4406">
        <v>12499277</v>
      </c>
      <c r="C4406" t="s">
        <v>2024</v>
      </c>
      <c r="D4406">
        <v>315</v>
      </c>
      <c r="E4406">
        <v>0</v>
      </c>
      <c r="F4406">
        <v>236.25</v>
      </c>
      <c r="G4406">
        <v>0</v>
      </c>
      <c r="H4406">
        <v>0</v>
      </c>
      <c r="I4406">
        <v>0</v>
      </c>
      <c r="K4406">
        <v>2005</v>
      </c>
      <c r="L4406">
        <v>2009</v>
      </c>
    </row>
    <row r="4407" spans="1:12" x14ac:dyDescent="0.25">
      <c r="A4407">
        <v>32</v>
      </c>
      <c r="B4407">
        <v>12499278</v>
      </c>
      <c r="C4407" t="s">
        <v>2025</v>
      </c>
      <c r="D4407">
        <v>365</v>
      </c>
      <c r="E4407">
        <v>0</v>
      </c>
      <c r="F4407">
        <v>255.5</v>
      </c>
      <c r="G4407">
        <v>0</v>
      </c>
      <c r="H4407">
        <v>0</v>
      </c>
      <c r="I4407">
        <v>0</v>
      </c>
      <c r="K4407">
        <v>2006</v>
      </c>
      <c r="L4407">
        <v>2008</v>
      </c>
    </row>
    <row r="4408" spans="1:12" x14ac:dyDescent="0.25">
      <c r="A4408">
        <v>32</v>
      </c>
      <c r="B4408">
        <v>12499279</v>
      </c>
      <c r="C4408" t="s">
        <v>2026</v>
      </c>
      <c r="D4408">
        <v>365</v>
      </c>
      <c r="E4408">
        <v>0</v>
      </c>
      <c r="F4408">
        <v>273.75</v>
      </c>
      <c r="G4408">
        <v>0</v>
      </c>
      <c r="H4408">
        <v>0</v>
      </c>
      <c r="I4408">
        <v>0</v>
      </c>
      <c r="K4408">
        <v>2006</v>
      </c>
      <c r="L4408">
        <v>2006</v>
      </c>
    </row>
    <row r="4409" spans="1:12" x14ac:dyDescent="0.25">
      <c r="A4409">
        <v>32</v>
      </c>
      <c r="B4409">
        <v>12499281</v>
      </c>
      <c r="C4409" t="s">
        <v>2027</v>
      </c>
      <c r="D4409">
        <v>195</v>
      </c>
      <c r="E4409">
        <v>0</v>
      </c>
      <c r="F4409">
        <v>146.25</v>
      </c>
      <c r="G4409">
        <v>0</v>
      </c>
      <c r="H4409">
        <v>198.06</v>
      </c>
      <c r="I4409">
        <v>0</v>
      </c>
      <c r="K4409">
        <v>2007</v>
      </c>
      <c r="L4409">
        <v>2014</v>
      </c>
    </row>
    <row r="4410" spans="1:12" x14ac:dyDescent="0.25">
      <c r="A4410">
        <v>32</v>
      </c>
      <c r="B4410">
        <v>12499282</v>
      </c>
      <c r="C4410" t="s">
        <v>2028</v>
      </c>
      <c r="D4410">
        <v>235</v>
      </c>
      <c r="E4410">
        <v>0</v>
      </c>
      <c r="F4410">
        <v>176.25</v>
      </c>
      <c r="G4410">
        <v>0</v>
      </c>
      <c r="H4410">
        <v>238.69</v>
      </c>
      <c r="I4410">
        <v>0</v>
      </c>
      <c r="K4410">
        <v>2007</v>
      </c>
      <c r="L4410">
        <v>2014</v>
      </c>
    </row>
    <row r="4411" spans="1:12" x14ac:dyDescent="0.25">
      <c r="A4411">
        <v>32</v>
      </c>
      <c r="B4411">
        <v>12499283</v>
      </c>
      <c r="C4411" t="s">
        <v>2029</v>
      </c>
      <c r="D4411">
        <v>305</v>
      </c>
      <c r="E4411">
        <v>0</v>
      </c>
      <c r="F4411">
        <v>228.75</v>
      </c>
      <c r="G4411">
        <v>0</v>
      </c>
      <c r="H4411">
        <v>0</v>
      </c>
      <c r="I4411">
        <v>0</v>
      </c>
      <c r="K4411">
        <v>2006</v>
      </c>
      <c r="L4411">
        <v>2011</v>
      </c>
    </row>
    <row r="4412" spans="1:12" x14ac:dyDescent="0.25">
      <c r="A4412">
        <v>32</v>
      </c>
      <c r="B4412">
        <v>12499284</v>
      </c>
      <c r="C4412" t="s">
        <v>2030</v>
      </c>
      <c r="D4412">
        <v>235</v>
      </c>
      <c r="E4412">
        <v>0</v>
      </c>
      <c r="F4412">
        <v>176.25</v>
      </c>
      <c r="G4412">
        <v>0</v>
      </c>
      <c r="H4412">
        <v>0</v>
      </c>
      <c r="I4412">
        <v>0</v>
      </c>
      <c r="K4412">
        <v>2007</v>
      </c>
      <c r="L4412">
        <v>2014</v>
      </c>
    </row>
    <row r="4413" spans="1:12" x14ac:dyDescent="0.25">
      <c r="A4413">
        <v>32</v>
      </c>
      <c r="B4413">
        <v>12499285</v>
      </c>
      <c r="C4413" t="s">
        <v>2031</v>
      </c>
      <c r="D4413">
        <v>25</v>
      </c>
      <c r="E4413">
        <v>0</v>
      </c>
      <c r="F4413">
        <v>17.5</v>
      </c>
      <c r="G4413">
        <v>0</v>
      </c>
      <c r="H4413">
        <v>0</v>
      </c>
      <c r="I4413">
        <v>0</v>
      </c>
      <c r="K4413">
        <v>2004</v>
      </c>
      <c r="L4413">
        <v>2014</v>
      </c>
    </row>
    <row r="4414" spans="1:12" x14ac:dyDescent="0.25">
      <c r="A4414">
        <v>32</v>
      </c>
      <c r="B4414">
        <v>12499286</v>
      </c>
      <c r="C4414" t="s">
        <v>2032</v>
      </c>
      <c r="D4414">
        <v>90</v>
      </c>
      <c r="E4414">
        <v>0</v>
      </c>
      <c r="F4414">
        <v>67.5</v>
      </c>
      <c r="G4414">
        <v>0</v>
      </c>
      <c r="H4414">
        <v>0</v>
      </c>
      <c r="I4414">
        <v>0</v>
      </c>
      <c r="K4414">
        <v>2004</v>
      </c>
      <c r="L4414">
        <v>2012</v>
      </c>
    </row>
    <row r="4415" spans="1:12" x14ac:dyDescent="0.25">
      <c r="A4415">
        <v>32</v>
      </c>
      <c r="B4415">
        <v>12499287</v>
      </c>
      <c r="C4415" t="s">
        <v>2033</v>
      </c>
      <c r="D4415">
        <v>45</v>
      </c>
      <c r="E4415">
        <v>0</v>
      </c>
      <c r="F4415">
        <v>33.75</v>
      </c>
      <c r="G4415">
        <v>0</v>
      </c>
      <c r="H4415">
        <v>0</v>
      </c>
      <c r="I4415">
        <v>0</v>
      </c>
      <c r="K4415">
        <v>2004</v>
      </c>
      <c r="L4415">
        <v>2005</v>
      </c>
    </row>
    <row r="4416" spans="1:12" x14ac:dyDescent="0.25">
      <c r="A4416">
        <v>32</v>
      </c>
      <c r="B4416">
        <v>12499288</v>
      </c>
      <c r="C4416" t="s">
        <v>599</v>
      </c>
      <c r="D4416">
        <v>22</v>
      </c>
      <c r="E4416">
        <v>0</v>
      </c>
      <c r="F4416">
        <v>15.4</v>
      </c>
      <c r="G4416">
        <v>0</v>
      </c>
      <c r="H4416">
        <v>0</v>
      </c>
      <c r="I4416">
        <v>0</v>
      </c>
      <c r="K4416">
        <v>2004</v>
      </c>
      <c r="L4416">
        <v>2005</v>
      </c>
    </row>
    <row r="4417" spans="1:12" x14ac:dyDescent="0.25">
      <c r="A4417">
        <v>32</v>
      </c>
      <c r="B4417">
        <v>12499289</v>
      </c>
      <c r="C4417" t="s">
        <v>2033</v>
      </c>
      <c r="D4417">
        <v>19</v>
      </c>
      <c r="E4417">
        <v>0</v>
      </c>
      <c r="F4417">
        <v>13.3</v>
      </c>
      <c r="G4417">
        <v>0</v>
      </c>
      <c r="H4417">
        <v>0</v>
      </c>
      <c r="I4417">
        <v>0</v>
      </c>
      <c r="K4417">
        <v>2004</v>
      </c>
      <c r="L4417">
        <v>2005</v>
      </c>
    </row>
    <row r="4418" spans="1:12" x14ac:dyDescent="0.25">
      <c r="A4418">
        <v>32</v>
      </c>
      <c r="B4418">
        <v>12499290</v>
      </c>
      <c r="C4418" t="s">
        <v>2033</v>
      </c>
      <c r="D4418">
        <v>25</v>
      </c>
      <c r="E4418">
        <v>0</v>
      </c>
      <c r="F4418">
        <v>17.5</v>
      </c>
      <c r="G4418">
        <v>0</v>
      </c>
      <c r="H4418">
        <v>0</v>
      </c>
      <c r="I4418">
        <v>0</v>
      </c>
      <c r="K4418">
        <v>2004</v>
      </c>
      <c r="L4418">
        <v>2005</v>
      </c>
    </row>
    <row r="4419" spans="1:12" x14ac:dyDescent="0.25">
      <c r="A4419">
        <v>32</v>
      </c>
      <c r="B4419">
        <v>12499294</v>
      </c>
      <c r="C4419" t="s">
        <v>2034</v>
      </c>
      <c r="D4419">
        <v>450</v>
      </c>
      <c r="E4419">
        <v>0</v>
      </c>
      <c r="F4419">
        <v>315</v>
      </c>
      <c r="G4419">
        <v>0</v>
      </c>
      <c r="H4419">
        <v>0</v>
      </c>
      <c r="I4419">
        <v>0</v>
      </c>
      <c r="K4419">
        <v>1999</v>
      </c>
      <c r="L4419">
        <v>2007</v>
      </c>
    </row>
    <row r="4420" spans="1:12" x14ac:dyDescent="0.25">
      <c r="A4420">
        <v>32</v>
      </c>
      <c r="B4420">
        <v>12499295</v>
      </c>
      <c r="C4420" t="s">
        <v>2034</v>
      </c>
      <c r="D4420">
        <v>450</v>
      </c>
      <c r="E4420">
        <v>0</v>
      </c>
      <c r="F4420">
        <v>315</v>
      </c>
      <c r="G4420">
        <v>0</v>
      </c>
      <c r="H4420">
        <v>0</v>
      </c>
      <c r="I4420">
        <v>0</v>
      </c>
      <c r="K4420">
        <v>1999</v>
      </c>
      <c r="L4420">
        <v>2007</v>
      </c>
    </row>
    <row r="4421" spans="1:12" x14ac:dyDescent="0.25">
      <c r="A4421">
        <v>32</v>
      </c>
      <c r="B4421">
        <v>12499296</v>
      </c>
      <c r="C4421" t="s">
        <v>2034</v>
      </c>
      <c r="D4421">
        <v>450</v>
      </c>
      <c r="E4421">
        <v>0</v>
      </c>
      <c r="F4421">
        <v>315</v>
      </c>
      <c r="G4421">
        <v>0</v>
      </c>
      <c r="H4421">
        <v>0</v>
      </c>
      <c r="I4421">
        <v>0</v>
      </c>
      <c r="K4421">
        <v>1999</v>
      </c>
      <c r="L4421">
        <v>2007</v>
      </c>
    </row>
    <row r="4422" spans="1:12" x14ac:dyDescent="0.25">
      <c r="A4422">
        <v>32</v>
      </c>
      <c r="B4422">
        <v>12499297</v>
      </c>
      <c r="C4422" t="s">
        <v>2035</v>
      </c>
      <c r="D4422">
        <v>514.29</v>
      </c>
      <c r="E4422">
        <v>0</v>
      </c>
      <c r="F4422">
        <v>360</v>
      </c>
      <c r="G4422">
        <v>0</v>
      </c>
      <c r="H4422">
        <v>0</v>
      </c>
      <c r="I4422">
        <v>0</v>
      </c>
      <c r="K4422">
        <v>1999</v>
      </c>
      <c r="L4422">
        <v>2007</v>
      </c>
    </row>
    <row r="4423" spans="1:12" x14ac:dyDescent="0.25">
      <c r="A4423">
        <v>32</v>
      </c>
      <c r="B4423">
        <v>12499298</v>
      </c>
      <c r="C4423" t="s">
        <v>2035</v>
      </c>
      <c r="D4423">
        <v>514.29</v>
      </c>
      <c r="E4423">
        <v>0</v>
      </c>
      <c r="F4423">
        <v>360</v>
      </c>
      <c r="G4423">
        <v>0</v>
      </c>
      <c r="H4423">
        <v>0</v>
      </c>
      <c r="I4423">
        <v>0</v>
      </c>
      <c r="K4423">
        <v>1999</v>
      </c>
      <c r="L4423">
        <v>2007</v>
      </c>
    </row>
    <row r="4424" spans="1:12" x14ac:dyDescent="0.25">
      <c r="A4424">
        <v>32</v>
      </c>
      <c r="B4424">
        <v>12499299</v>
      </c>
      <c r="C4424" t="s">
        <v>2035</v>
      </c>
      <c r="D4424">
        <v>514.29</v>
      </c>
      <c r="E4424">
        <v>0</v>
      </c>
      <c r="F4424">
        <v>360</v>
      </c>
      <c r="G4424">
        <v>0</v>
      </c>
      <c r="H4424">
        <v>0</v>
      </c>
      <c r="I4424">
        <v>0</v>
      </c>
      <c r="K4424">
        <v>1999</v>
      </c>
      <c r="L4424">
        <v>2007</v>
      </c>
    </row>
    <row r="4425" spans="1:12" x14ac:dyDescent="0.25">
      <c r="A4425">
        <v>32</v>
      </c>
      <c r="B4425">
        <v>12499300</v>
      </c>
      <c r="C4425" t="s">
        <v>2035</v>
      </c>
      <c r="D4425">
        <v>514.29</v>
      </c>
      <c r="E4425">
        <v>0</v>
      </c>
      <c r="F4425">
        <v>360</v>
      </c>
      <c r="G4425">
        <v>0</v>
      </c>
      <c r="H4425">
        <v>0</v>
      </c>
      <c r="I4425">
        <v>0</v>
      </c>
      <c r="K4425">
        <v>1999</v>
      </c>
      <c r="L4425">
        <v>2007</v>
      </c>
    </row>
    <row r="4426" spans="1:12" x14ac:dyDescent="0.25">
      <c r="A4426">
        <v>32</v>
      </c>
      <c r="B4426">
        <v>12499301</v>
      </c>
      <c r="C4426" t="s">
        <v>2035</v>
      </c>
      <c r="D4426">
        <v>514.29</v>
      </c>
      <c r="E4426">
        <v>0</v>
      </c>
      <c r="F4426">
        <v>360</v>
      </c>
      <c r="G4426">
        <v>0</v>
      </c>
      <c r="H4426">
        <v>0</v>
      </c>
      <c r="I4426">
        <v>0</v>
      </c>
      <c r="K4426">
        <v>1999</v>
      </c>
      <c r="L4426">
        <v>2007</v>
      </c>
    </row>
    <row r="4427" spans="1:12" x14ac:dyDescent="0.25">
      <c r="A4427">
        <v>32</v>
      </c>
      <c r="B4427">
        <v>12499302</v>
      </c>
      <c r="C4427" t="s">
        <v>2034</v>
      </c>
      <c r="D4427">
        <v>392.86</v>
      </c>
      <c r="E4427">
        <v>0</v>
      </c>
      <c r="F4427">
        <v>275</v>
      </c>
      <c r="G4427">
        <v>0</v>
      </c>
      <c r="H4427">
        <v>0</v>
      </c>
      <c r="I4427">
        <v>0</v>
      </c>
      <c r="K4427">
        <v>1999</v>
      </c>
      <c r="L4427">
        <v>2007</v>
      </c>
    </row>
    <row r="4428" spans="1:12" x14ac:dyDescent="0.25">
      <c r="A4428">
        <v>32</v>
      </c>
      <c r="B4428">
        <v>12499303</v>
      </c>
      <c r="C4428" t="s">
        <v>2035</v>
      </c>
      <c r="D4428">
        <v>550</v>
      </c>
      <c r="E4428">
        <v>0</v>
      </c>
      <c r="F4428">
        <v>385</v>
      </c>
      <c r="G4428">
        <v>0</v>
      </c>
      <c r="H4428">
        <v>0</v>
      </c>
      <c r="I4428">
        <v>0</v>
      </c>
      <c r="K4428">
        <v>1999</v>
      </c>
      <c r="L4428">
        <v>2005</v>
      </c>
    </row>
    <row r="4429" spans="1:12" x14ac:dyDescent="0.25">
      <c r="A4429">
        <v>32</v>
      </c>
      <c r="B4429">
        <v>12499304</v>
      </c>
      <c r="C4429" t="s">
        <v>2036</v>
      </c>
      <c r="D4429">
        <v>30</v>
      </c>
      <c r="E4429">
        <v>0</v>
      </c>
      <c r="F4429">
        <v>22.5</v>
      </c>
      <c r="G4429">
        <v>0</v>
      </c>
      <c r="H4429">
        <v>0</v>
      </c>
      <c r="I4429">
        <v>0</v>
      </c>
      <c r="K4429">
        <v>1999</v>
      </c>
      <c r="L4429">
        <v>2007</v>
      </c>
    </row>
    <row r="4430" spans="1:12" x14ac:dyDescent="0.25">
      <c r="A4430">
        <v>32</v>
      </c>
      <c r="B4430">
        <v>12499305</v>
      </c>
      <c r="C4430" t="s">
        <v>2036</v>
      </c>
      <c r="D4430">
        <v>30</v>
      </c>
      <c r="E4430">
        <v>0</v>
      </c>
      <c r="F4430">
        <v>22.5</v>
      </c>
      <c r="G4430">
        <v>0</v>
      </c>
      <c r="H4430">
        <v>0</v>
      </c>
      <c r="I4430">
        <v>0</v>
      </c>
      <c r="K4430">
        <v>1999</v>
      </c>
      <c r="L4430">
        <v>2007</v>
      </c>
    </row>
    <row r="4431" spans="1:12" x14ac:dyDescent="0.25">
      <c r="A4431">
        <v>32</v>
      </c>
      <c r="B4431">
        <v>12499306</v>
      </c>
      <c r="C4431" t="s">
        <v>2037</v>
      </c>
      <c r="D4431">
        <v>38</v>
      </c>
      <c r="E4431">
        <v>0</v>
      </c>
      <c r="F4431">
        <v>28.5</v>
      </c>
      <c r="G4431">
        <v>0</v>
      </c>
      <c r="H4431">
        <v>38.6</v>
      </c>
      <c r="I4431">
        <v>0</v>
      </c>
      <c r="K4431">
        <v>1999</v>
      </c>
      <c r="L4431">
        <v>2014</v>
      </c>
    </row>
    <row r="4432" spans="1:12" x14ac:dyDescent="0.25">
      <c r="A4432">
        <v>32</v>
      </c>
      <c r="B4432">
        <v>12499307</v>
      </c>
      <c r="C4432" t="s">
        <v>2037</v>
      </c>
      <c r="D4432">
        <v>38</v>
      </c>
      <c r="E4432">
        <v>0</v>
      </c>
      <c r="F4432">
        <v>28.5</v>
      </c>
      <c r="G4432">
        <v>0</v>
      </c>
      <c r="H4432">
        <v>38.6</v>
      </c>
      <c r="I4432">
        <v>0</v>
      </c>
      <c r="K4432">
        <v>1999</v>
      </c>
      <c r="L4432">
        <v>2014</v>
      </c>
    </row>
    <row r="4433" spans="1:12" x14ac:dyDescent="0.25">
      <c r="A4433">
        <v>32</v>
      </c>
      <c r="B4433">
        <v>12499308</v>
      </c>
      <c r="C4433" t="s">
        <v>2038</v>
      </c>
      <c r="D4433">
        <v>60</v>
      </c>
      <c r="E4433">
        <v>0</v>
      </c>
      <c r="F4433">
        <v>45</v>
      </c>
      <c r="G4433">
        <v>0</v>
      </c>
      <c r="H4433">
        <v>60.94</v>
      </c>
      <c r="I4433">
        <v>0</v>
      </c>
      <c r="K4433">
        <v>2004</v>
      </c>
      <c r="L4433">
        <v>2014</v>
      </c>
    </row>
    <row r="4434" spans="1:12" x14ac:dyDescent="0.25">
      <c r="A4434">
        <v>32</v>
      </c>
      <c r="B4434">
        <v>12499309</v>
      </c>
      <c r="C4434" t="s">
        <v>2038</v>
      </c>
      <c r="D4434">
        <v>52</v>
      </c>
      <c r="E4434">
        <v>0</v>
      </c>
      <c r="F4434">
        <v>39</v>
      </c>
      <c r="G4434">
        <v>0</v>
      </c>
      <c r="H4434">
        <v>52.82</v>
      </c>
      <c r="I4434">
        <v>0</v>
      </c>
      <c r="K4434">
        <v>1999</v>
      </c>
      <c r="L4434">
        <v>2014</v>
      </c>
    </row>
    <row r="4435" spans="1:12" x14ac:dyDescent="0.25">
      <c r="A4435">
        <v>32</v>
      </c>
      <c r="B4435">
        <v>12499310</v>
      </c>
      <c r="C4435" t="s">
        <v>2038</v>
      </c>
      <c r="D4435">
        <v>52</v>
      </c>
      <c r="E4435">
        <v>0</v>
      </c>
      <c r="F4435">
        <v>39</v>
      </c>
      <c r="G4435">
        <v>0</v>
      </c>
      <c r="H4435">
        <v>52.82</v>
      </c>
      <c r="I4435">
        <v>0</v>
      </c>
      <c r="K4435">
        <v>1999</v>
      </c>
      <c r="L4435">
        <v>2014</v>
      </c>
    </row>
    <row r="4436" spans="1:12" x14ac:dyDescent="0.25">
      <c r="A4436">
        <v>32</v>
      </c>
      <c r="B4436">
        <v>12499311</v>
      </c>
      <c r="C4436" t="s">
        <v>2039</v>
      </c>
      <c r="D4436">
        <v>1.2</v>
      </c>
      <c r="E4436">
        <v>0</v>
      </c>
      <c r="F4436">
        <v>0.84</v>
      </c>
      <c r="G4436">
        <v>0</v>
      </c>
      <c r="H4436">
        <v>0</v>
      </c>
      <c r="I4436">
        <v>0</v>
      </c>
      <c r="K4436">
        <v>1999</v>
      </c>
      <c r="L4436">
        <v>2004</v>
      </c>
    </row>
    <row r="4437" spans="1:12" x14ac:dyDescent="0.25">
      <c r="A4437">
        <v>32</v>
      </c>
      <c r="B4437">
        <v>12499312</v>
      </c>
      <c r="C4437" t="s">
        <v>2040</v>
      </c>
      <c r="D4437">
        <v>5</v>
      </c>
      <c r="E4437">
        <v>0</v>
      </c>
      <c r="F4437">
        <v>3.75</v>
      </c>
      <c r="G4437">
        <v>0</v>
      </c>
      <c r="H4437">
        <v>0</v>
      </c>
      <c r="I4437">
        <v>0</v>
      </c>
      <c r="K4437">
        <v>1999</v>
      </c>
      <c r="L4437">
        <v>2007</v>
      </c>
    </row>
    <row r="4438" spans="1:12" x14ac:dyDescent="0.25">
      <c r="A4438">
        <v>32</v>
      </c>
      <c r="B4438">
        <v>12499313</v>
      </c>
      <c r="C4438" t="s">
        <v>2041</v>
      </c>
      <c r="D4438">
        <v>87</v>
      </c>
      <c r="E4438">
        <v>0</v>
      </c>
      <c r="F4438">
        <v>65.25</v>
      </c>
      <c r="G4438">
        <v>0</v>
      </c>
      <c r="H4438">
        <v>0</v>
      </c>
      <c r="I4438">
        <v>0</v>
      </c>
      <c r="K4438">
        <v>2005</v>
      </c>
      <c r="L4438">
        <v>2007</v>
      </c>
    </row>
    <row r="4439" spans="1:12" x14ac:dyDescent="0.25">
      <c r="A4439">
        <v>32</v>
      </c>
      <c r="B4439">
        <v>12499314</v>
      </c>
      <c r="C4439" t="s">
        <v>2042</v>
      </c>
      <c r="D4439">
        <v>225</v>
      </c>
      <c r="E4439">
        <v>0</v>
      </c>
      <c r="F4439">
        <v>168.75</v>
      </c>
      <c r="G4439">
        <v>0</v>
      </c>
      <c r="H4439">
        <v>0</v>
      </c>
      <c r="I4439">
        <v>0</v>
      </c>
      <c r="K4439">
        <v>2005</v>
      </c>
      <c r="L4439">
        <v>2006</v>
      </c>
    </row>
    <row r="4440" spans="1:12" x14ac:dyDescent="0.25">
      <c r="A4440">
        <v>32</v>
      </c>
      <c r="B4440">
        <v>12499315</v>
      </c>
      <c r="C4440" t="s">
        <v>2043</v>
      </c>
      <c r="D4440">
        <v>205</v>
      </c>
      <c r="E4440">
        <v>0</v>
      </c>
      <c r="F4440">
        <v>153.75</v>
      </c>
      <c r="G4440">
        <v>0</v>
      </c>
      <c r="H4440">
        <v>0</v>
      </c>
      <c r="I4440">
        <v>0</v>
      </c>
      <c r="K4440">
        <v>2005</v>
      </c>
      <c r="L4440">
        <v>2008</v>
      </c>
    </row>
    <row r="4441" spans="1:12" x14ac:dyDescent="0.25">
      <c r="A4441">
        <v>32</v>
      </c>
      <c r="B4441">
        <v>12499316</v>
      </c>
      <c r="C4441" t="s">
        <v>2044</v>
      </c>
      <c r="D4441">
        <v>180</v>
      </c>
      <c r="E4441">
        <v>0</v>
      </c>
      <c r="F4441">
        <v>135</v>
      </c>
      <c r="G4441">
        <v>0</v>
      </c>
      <c r="H4441">
        <v>0</v>
      </c>
      <c r="I4441">
        <v>0</v>
      </c>
      <c r="K4441">
        <v>2005</v>
      </c>
      <c r="L4441">
        <v>2005</v>
      </c>
    </row>
    <row r="4442" spans="1:12" x14ac:dyDescent="0.25">
      <c r="A4442">
        <v>32</v>
      </c>
      <c r="B4442">
        <v>12499317</v>
      </c>
      <c r="C4442" t="s">
        <v>2045</v>
      </c>
      <c r="D4442">
        <v>225</v>
      </c>
      <c r="E4442">
        <v>0</v>
      </c>
      <c r="F4442">
        <v>168.75</v>
      </c>
      <c r="G4442">
        <v>0</v>
      </c>
      <c r="H4442">
        <v>0</v>
      </c>
      <c r="I4442">
        <v>0</v>
      </c>
      <c r="K4442">
        <v>2005</v>
      </c>
      <c r="L4442">
        <v>2007</v>
      </c>
    </row>
    <row r="4443" spans="1:12" x14ac:dyDescent="0.25">
      <c r="A4443">
        <v>32</v>
      </c>
      <c r="B4443">
        <v>12499318</v>
      </c>
      <c r="C4443" t="s">
        <v>2046</v>
      </c>
      <c r="D4443">
        <v>405</v>
      </c>
      <c r="E4443">
        <v>0</v>
      </c>
      <c r="F4443">
        <v>303.75</v>
      </c>
      <c r="G4443">
        <v>0</v>
      </c>
      <c r="H4443">
        <v>0</v>
      </c>
      <c r="I4443">
        <v>0</v>
      </c>
      <c r="K4443">
        <v>1993</v>
      </c>
      <c r="L4443">
        <v>2014</v>
      </c>
    </row>
    <row r="4444" spans="1:12" x14ac:dyDescent="0.25">
      <c r="A4444">
        <v>32</v>
      </c>
      <c r="B4444">
        <v>12499319</v>
      </c>
      <c r="C4444" t="s">
        <v>2046</v>
      </c>
      <c r="D4444">
        <v>329</v>
      </c>
      <c r="E4444">
        <v>0</v>
      </c>
      <c r="F4444">
        <v>230.3</v>
      </c>
      <c r="G4444">
        <v>0</v>
      </c>
      <c r="H4444">
        <v>0</v>
      </c>
      <c r="I4444">
        <v>0</v>
      </c>
      <c r="K4444">
        <v>1993</v>
      </c>
      <c r="L4444">
        <v>2011</v>
      </c>
    </row>
    <row r="4445" spans="1:12" x14ac:dyDescent="0.25">
      <c r="A4445">
        <v>32</v>
      </c>
      <c r="B4445">
        <v>12499322</v>
      </c>
      <c r="C4445" t="s">
        <v>2047</v>
      </c>
      <c r="D4445">
        <v>55</v>
      </c>
      <c r="E4445">
        <v>0</v>
      </c>
      <c r="F4445">
        <v>41.25</v>
      </c>
      <c r="G4445">
        <v>0</v>
      </c>
      <c r="H4445">
        <v>0</v>
      </c>
      <c r="I4445">
        <v>0</v>
      </c>
      <c r="K4445">
        <v>2005</v>
      </c>
      <c r="L4445">
        <v>2009</v>
      </c>
    </row>
    <row r="4446" spans="1:12" x14ac:dyDescent="0.25">
      <c r="A4446">
        <v>32</v>
      </c>
      <c r="B4446">
        <v>12499326</v>
      </c>
      <c r="C4446" t="s">
        <v>1492</v>
      </c>
      <c r="D4446">
        <v>70</v>
      </c>
      <c r="E4446">
        <v>0</v>
      </c>
      <c r="F4446">
        <v>52.5</v>
      </c>
      <c r="G4446">
        <v>0</v>
      </c>
      <c r="H4446">
        <v>0</v>
      </c>
      <c r="I4446">
        <v>0</v>
      </c>
      <c r="K4446">
        <v>2005</v>
      </c>
      <c r="L4446">
        <v>2009</v>
      </c>
    </row>
    <row r="4447" spans="1:12" x14ac:dyDescent="0.25">
      <c r="A4447">
        <v>32</v>
      </c>
      <c r="B4447">
        <v>12499327</v>
      </c>
      <c r="C4447" t="s">
        <v>1492</v>
      </c>
      <c r="D4447">
        <v>70</v>
      </c>
      <c r="E4447">
        <v>0</v>
      </c>
      <c r="F4447">
        <v>52.5</v>
      </c>
      <c r="G4447">
        <v>0</v>
      </c>
      <c r="H4447">
        <v>71.099999999999994</v>
      </c>
      <c r="I4447">
        <v>0</v>
      </c>
      <c r="K4447">
        <v>2005</v>
      </c>
      <c r="L4447">
        <v>2009</v>
      </c>
    </row>
    <row r="4448" spans="1:12" x14ac:dyDescent="0.25">
      <c r="A4448">
        <v>32</v>
      </c>
      <c r="B4448">
        <v>12499328</v>
      </c>
      <c r="C4448" t="s">
        <v>1796</v>
      </c>
      <c r="D4448">
        <v>70</v>
      </c>
      <c r="E4448">
        <v>0</v>
      </c>
      <c r="F4448">
        <v>52.5</v>
      </c>
      <c r="G4448">
        <v>0</v>
      </c>
      <c r="H4448">
        <v>0</v>
      </c>
      <c r="I4448">
        <v>0</v>
      </c>
      <c r="K4448">
        <v>2005</v>
      </c>
      <c r="L4448">
        <v>2009</v>
      </c>
    </row>
    <row r="4449" spans="1:12" x14ac:dyDescent="0.25">
      <c r="A4449">
        <v>32</v>
      </c>
      <c r="B4449">
        <v>12499329</v>
      </c>
      <c r="C4449" t="s">
        <v>2048</v>
      </c>
      <c r="D4449">
        <v>70</v>
      </c>
      <c r="E4449">
        <v>0</v>
      </c>
      <c r="F4449">
        <v>52.5</v>
      </c>
      <c r="G4449">
        <v>0</v>
      </c>
      <c r="H4449">
        <v>0</v>
      </c>
      <c r="I4449">
        <v>0</v>
      </c>
      <c r="K4449">
        <v>2005</v>
      </c>
      <c r="L4449">
        <v>2009</v>
      </c>
    </row>
    <row r="4450" spans="1:12" x14ac:dyDescent="0.25">
      <c r="A4450">
        <v>32</v>
      </c>
      <c r="B4450">
        <v>12499330</v>
      </c>
      <c r="C4450" t="s">
        <v>1493</v>
      </c>
      <c r="D4450">
        <v>70</v>
      </c>
      <c r="E4450">
        <v>0</v>
      </c>
      <c r="F4450">
        <v>52.5</v>
      </c>
      <c r="G4450">
        <v>0</v>
      </c>
      <c r="H4450">
        <v>71.099999999999994</v>
      </c>
      <c r="I4450">
        <v>0</v>
      </c>
      <c r="K4450">
        <v>2005</v>
      </c>
      <c r="L4450">
        <v>2009</v>
      </c>
    </row>
    <row r="4451" spans="1:12" x14ac:dyDescent="0.25">
      <c r="A4451">
        <v>32</v>
      </c>
      <c r="B4451">
        <v>12499331</v>
      </c>
      <c r="C4451" t="s">
        <v>1493</v>
      </c>
      <c r="D4451">
        <v>70</v>
      </c>
      <c r="E4451">
        <v>0</v>
      </c>
      <c r="F4451">
        <v>52.5</v>
      </c>
      <c r="G4451">
        <v>0</v>
      </c>
      <c r="H4451">
        <v>0</v>
      </c>
      <c r="I4451">
        <v>0</v>
      </c>
      <c r="K4451">
        <v>2005</v>
      </c>
      <c r="L4451">
        <v>2009</v>
      </c>
    </row>
    <row r="4452" spans="1:12" x14ac:dyDescent="0.25">
      <c r="A4452">
        <v>32</v>
      </c>
      <c r="B4452">
        <v>12499332</v>
      </c>
      <c r="C4452" t="s">
        <v>1564</v>
      </c>
      <c r="D4452">
        <v>100</v>
      </c>
      <c r="E4452">
        <v>0</v>
      </c>
      <c r="F4452">
        <v>75</v>
      </c>
      <c r="G4452">
        <v>0</v>
      </c>
      <c r="H4452">
        <v>101.57</v>
      </c>
      <c r="I4452">
        <v>0</v>
      </c>
      <c r="K4452">
        <v>2005</v>
      </c>
      <c r="L4452">
        <v>2009</v>
      </c>
    </row>
    <row r="4453" spans="1:12" x14ac:dyDescent="0.25">
      <c r="A4453">
        <v>32</v>
      </c>
      <c r="B4453">
        <v>12499333</v>
      </c>
      <c r="C4453" t="s">
        <v>1564</v>
      </c>
      <c r="D4453">
        <v>100</v>
      </c>
      <c r="E4453">
        <v>0</v>
      </c>
      <c r="F4453">
        <v>75</v>
      </c>
      <c r="G4453">
        <v>0</v>
      </c>
      <c r="H4453">
        <v>101.57</v>
      </c>
      <c r="I4453">
        <v>0</v>
      </c>
      <c r="K4453">
        <v>2005</v>
      </c>
      <c r="L4453">
        <v>2009</v>
      </c>
    </row>
    <row r="4454" spans="1:12" x14ac:dyDescent="0.25">
      <c r="A4454">
        <v>32</v>
      </c>
      <c r="B4454">
        <v>12499334</v>
      </c>
      <c r="C4454" t="s">
        <v>2049</v>
      </c>
      <c r="D4454">
        <v>100</v>
      </c>
      <c r="E4454">
        <v>0</v>
      </c>
      <c r="F4454">
        <v>75</v>
      </c>
      <c r="G4454">
        <v>0</v>
      </c>
      <c r="H4454">
        <v>0</v>
      </c>
      <c r="I4454">
        <v>0</v>
      </c>
      <c r="K4454">
        <v>2005</v>
      </c>
      <c r="L4454">
        <v>2009</v>
      </c>
    </row>
    <row r="4455" spans="1:12" x14ac:dyDescent="0.25">
      <c r="A4455">
        <v>32</v>
      </c>
      <c r="B4455">
        <v>12499335</v>
      </c>
      <c r="C4455" t="s">
        <v>2050</v>
      </c>
      <c r="D4455">
        <v>100</v>
      </c>
      <c r="E4455">
        <v>0</v>
      </c>
      <c r="F4455">
        <v>75</v>
      </c>
      <c r="G4455">
        <v>0</v>
      </c>
      <c r="H4455">
        <v>0</v>
      </c>
      <c r="I4455">
        <v>0</v>
      </c>
      <c r="K4455">
        <v>2005</v>
      </c>
      <c r="L4455">
        <v>2009</v>
      </c>
    </row>
    <row r="4456" spans="1:12" x14ac:dyDescent="0.25">
      <c r="A4456">
        <v>32</v>
      </c>
      <c r="B4456">
        <v>12499336</v>
      </c>
      <c r="C4456" t="s">
        <v>2051</v>
      </c>
      <c r="D4456">
        <v>110</v>
      </c>
      <c r="E4456">
        <v>0</v>
      </c>
      <c r="F4456">
        <v>82.5</v>
      </c>
      <c r="G4456">
        <v>0</v>
      </c>
      <c r="H4456">
        <v>0</v>
      </c>
      <c r="I4456">
        <v>0</v>
      </c>
      <c r="K4456">
        <v>2005</v>
      </c>
      <c r="L4456">
        <v>2007</v>
      </c>
    </row>
    <row r="4457" spans="1:12" x14ac:dyDescent="0.25">
      <c r="A4457">
        <v>32</v>
      </c>
      <c r="B4457">
        <v>12499337</v>
      </c>
      <c r="C4457" t="s">
        <v>2052</v>
      </c>
      <c r="D4457">
        <v>109</v>
      </c>
      <c r="E4457">
        <v>0</v>
      </c>
      <c r="F4457">
        <v>76.3</v>
      </c>
      <c r="G4457">
        <v>0</v>
      </c>
      <c r="H4457">
        <v>0</v>
      </c>
      <c r="I4457">
        <v>0</v>
      </c>
      <c r="K4457">
        <v>2005</v>
      </c>
      <c r="L4457">
        <v>2007</v>
      </c>
    </row>
    <row r="4458" spans="1:12" x14ac:dyDescent="0.25">
      <c r="A4458">
        <v>32</v>
      </c>
      <c r="B4458">
        <v>12499338</v>
      </c>
      <c r="C4458" t="s">
        <v>2053</v>
      </c>
      <c r="D4458">
        <v>66</v>
      </c>
      <c r="E4458">
        <v>0</v>
      </c>
      <c r="F4458">
        <v>46.2</v>
      </c>
      <c r="G4458">
        <v>0</v>
      </c>
      <c r="H4458">
        <v>0</v>
      </c>
      <c r="I4458">
        <v>0</v>
      </c>
      <c r="K4458">
        <v>2005</v>
      </c>
      <c r="L4458">
        <v>2005</v>
      </c>
    </row>
    <row r="4459" spans="1:12" x14ac:dyDescent="0.25">
      <c r="A4459">
        <v>32</v>
      </c>
      <c r="B4459">
        <v>12499339</v>
      </c>
      <c r="C4459" t="s">
        <v>1281</v>
      </c>
      <c r="D4459">
        <v>66</v>
      </c>
      <c r="E4459">
        <v>0</v>
      </c>
      <c r="F4459">
        <v>46.2</v>
      </c>
      <c r="G4459">
        <v>0</v>
      </c>
      <c r="H4459">
        <v>0</v>
      </c>
      <c r="I4459">
        <v>0</v>
      </c>
      <c r="K4459">
        <v>2005</v>
      </c>
      <c r="L4459">
        <v>2005</v>
      </c>
    </row>
    <row r="4460" spans="1:12" x14ac:dyDescent="0.25">
      <c r="A4460">
        <v>32</v>
      </c>
      <c r="B4460">
        <v>12499340</v>
      </c>
      <c r="C4460" t="s">
        <v>1570</v>
      </c>
      <c r="D4460">
        <v>118</v>
      </c>
      <c r="E4460">
        <v>0</v>
      </c>
      <c r="F4460">
        <v>82.6</v>
      </c>
      <c r="G4460">
        <v>0</v>
      </c>
      <c r="H4460">
        <v>0</v>
      </c>
      <c r="I4460">
        <v>0</v>
      </c>
      <c r="K4460">
        <v>2005</v>
      </c>
      <c r="L4460">
        <v>2005</v>
      </c>
    </row>
    <row r="4461" spans="1:12" x14ac:dyDescent="0.25">
      <c r="A4461">
        <v>32</v>
      </c>
      <c r="B4461">
        <v>12499341</v>
      </c>
      <c r="C4461" t="s">
        <v>1570</v>
      </c>
      <c r="D4461">
        <v>118</v>
      </c>
      <c r="E4461">
        <v>0</v>
      </c>
      <c r="F4461">
        <v>82.6</v>
      </c>
      <c r="G4461">
        <v>0</v>
      </c>
      <c r="H4461">
        <v>0</v>
      </c>
      <c r="I4461">
        <v>0</v>
      </c>
      <c r="K4461">
        <v>2005</v>
      </c>
      <c r="L4461">
        <v>2005</v>
      </c>
    </row>
    <row r="4462" spans="1:12" x14ac:dyDescent="0.25">
      <c r="A4462">
        <v>32</v>
      </c>
      <c r="B4462">
        <v>12499343</v>
      </c>
      <c r="C4462" t="s">
        <v>2054</v>
      </c>
      <c r="D4462">
        <v>60</v>
      </c>
      <c r="E4462">
        <v>0</v>
      </c>
      <c r="F4462">
        <v>42</v>
      </c>
      <c r="G4462">
        <v>0</v>
      </c>
      <c r="H4462">
        <v>0</v>
      </c>
      <c r="I4462">
        <v>0</v>
      </c>
      <c r="K4462">
        <v>2003</v>
      </c>
      <c r="L4462">
        <v>2006</v>
      </c>
    </row>
    <row r="4463" spans="1:12" x14ac:dyDescent="0.25">
      <c r="A4463">
        <v>32</v>
      </c>
      <c r="B4463">
        <v>12499344</v>
      </c>
      <c r="C4463" t="s">
        <v>2055</v>
      </c>
      <c r="D4463">
        <v>70</v>
      </c>
      <c r="E4463">
        <v>0</v>
      </c>
      <c r="F4463">
        <v>52.5</v>
      </c>
      <c r="G4463">
        <v>0</v>
      </c>
      <c r="H4463">
        <v>0</v>
      </c>
      <c r="I4463">
        <v>0</v>
      </c>
      <c r="K4463">
        <v>2005</v>
      </c>
      <c r="L4463">
        <v>2009</v>
      </c>
    </row>
    <row r="4464" spans="1:12" x14ac:dyDescent="0.25">
      <c r="A4464">
        <v>32</v>
      </c>
      <c r="B4464">
        <v>12499345</v>
      </c>
      <c r="C4464" t="s">
        <v>2055</v>
      </c>
      <c r="D4464">
        <v>70</v>
      </c>
      <c r="E4464">
        <v>0</v>
      </c>
      <c r="F4464">
        <v>52.5</v>
      </c>
      <c r="G4464">
        <v>0</v>
      </c>
      <c r="H4464">
        <v>71.099999999999994</v>
      </c>
      <c r="I4464">
        <v>0</v>
      </c>
      <c r="K4464">
        <v>2006</v>
      </c>
      <c r="L4464">
        <v>2009</v>
      </c>
    </row>
    <row r="4465" spans="1:12" x14ac:dyDescent="0.25">
      <c r="A4465">
        <v>32</v>
      </c>
      <c r="B4465">
        <v>12499351</v>
      </c>
      <c r="C4465" t="s">
        <v>2056</v>
      </c>
      <c r="D4465">
        <v>80</v>
      </c>
      <c r="E4465">
        <v>0</v>
      </c>
      <c r="F4465">
        <v>60</v>
      </c>
      <c r="G4465">
        <v>0</v>
      </c>
      <c r="H4465">
        <v>0</v>
      </c>
      <c r="I4465">
        <v>0</v>
      </c>
      <c r="K4465">
        <v>2003</v>
      </c>
      <c r="L4465">
        <v>2011</v>
      </c>
    </row>
    <row r="4466" spans="1:12" x14ac:dyDescent="0.25">
      <c r="A4466">
        <v>32</v>
      </c>
      <c r="B4466">
        <v>12499352</v>
      </c>
      <c r="C4466" t="s">
        <v>2055</v>
      </c>
      <c r="D4466">
        <v>80</v>
      </c>
      <c r="E4466">
        <v>0</v>
      </c>
      <c r="F4466">
        <v>60</v>
      </c>
      <c r="G4466">
        <v>0</v>
      </c>
      <c r="H4466">
        <v>0</v>
      </c>
      <c r="I4466">
        <v>0</v>
      </c>
      <c r="K4466">
        <v>2006</v>
      </c>
      <c r="L4466">
        <v>2016</v>
      </c>
    </row>
    <row r="4467" spans="1:12" x14ac:dyDescent="0.25">
      <c r="A4467">
        <v>32</v>
      </c>
      <c r="B4467">
        <v>12499354</v>
      </c>
      <c r="C4467" t="s">
        <v>2057</v>
      </c>
      <c r="D4467">
        <v>135</v>
      </c>
      <c r="E4467">
        <v>0</v>
      </c>
      <c r="F4467">
        <v>94.5</v>
      </c>
      <c r="G4467">
        <v>0</v>
      </c>
      <c r="H4467">
        <v>0</v>
      </c>
      <c r="I4467">
        <v>0</v>
      </c>
      <c r="K4467">
        <v>2005</v>
      </c>
      <c r="L4467">
        <v>2008</v>
      </c>
    </row>
    <row r="4468" spans="1:12" x14ac:dyDescent="0.25">
      <c r="A4468">
        <v>32</v>
      </c>
      <c r="B4468">
        <v>12499355</v>
      </c>
      <c r="C4468" t="s">
        <v>2058</v>
      </c>
      <c r="D4468">
        <v>145</v>
      </c>
      <c r="E4468">
        <v>0</v>
      </c>
      <c r="F4468">
        <v>108.75</v>
      </c>
      <c r="G4468">
        <v>0</v>
      </c>
      <c r="H4468">
        <v>0</v>
      </c>
      <c r="I4468">
        <v>0</v>
      </c>
      <c r="K4468">
        <v>2005</v>
      </c>
      <c r="L4468">
        <v>2006</v>
      </c>
    </row>
    <row r="4469" spans="1:12" x14ac:dyDescent="0.25">
      <c r="A4469">
        <v>32</v>
      </c>
      <c r="B4469">
        <v>12499357</v>
      </c>
      <c r="C4469" t="s">
        <v>2059</v>
      </c>
      <c r="D4469">
        <v>65</v>
      </c>
      <c r="E4469">
        <v>0</v>
      </c>
      <c r="F4469">
        <v>45.5</v>
      </c>
      <c r="G4469">
        <v>0</v>
      </c>
      <c r="H4469">
        <v>0</v>
      </c>
      <c r="I4469">
        <v>0</v>
      </c>
      <c r="K4469">
        <v>2002</v>
      </c>
      <c r="L4469">
        <v>2005</v>
      </c>
    </row>
    <row r="4470" spans="1:12" x14ac:dyDescent="0.25">
      <c r="A4470">
        <v>32</v>
      </c>
      <c r="B4470">
        <v>12499358</v>
      </c>
      <c r="C4470" t="s">
        <v>2059</v>
      </c>
      <c r="D4470">
        <v>65</v>
      </c>
      <c r="E4470">
        <v>0</v>
      </c>
      <c r="F4470">
        <v>45.5</v>
      </c>
      <c r="G4470">
        <v>0</v>
      </c>
      <c r="H4470">
        <v>0</v>
      </c>
      <c r="I4470">
        <v>0</v>
      </c>
      <c r="K4470">
        <v>2002</v>
      </c>
      <c r="L4470">
        <v>2005</v>
      </c>
    </row>
    <row r="4471" spans="1:12" x14ac:dyDescent="0.25">
      <c r="A4471">
        <v>32</v>
      </c>
      <c r="B4471">
        <v>12499359</v>
      </c>
      <c r="C4471" t="s">
        <v>2059</v>
      </c>
      <c r="D4471">
        <v>65</v>
      </c>
      <c r="E4471">
        <v>0</v>
      </c>
      <c r="F4471">
        <v>45.5</v>
      </c>
      <c r="G4471">
        <v>0</v>
      </c>
      <c r="H4471">
        <v>0</v>
      </c>
      <c r="I4471">
        <v>0</v>
      </c>
      <c r="K4471">
        <v>2002</v>
      </c>
      <c r="L4471">
        <v>2005</v>
      </c>
    </row>
    <row r="4472" spans="1:12" x14ac:dyDescent="0.25">
      <c r="A4472">
        <v>32</v>
      </c>
      <c r="B4472">
        <v>12499360</v>
      </c>
      <c r="C4472" t="s">
        <v>2060</v>
      </c>
      <c r="D4472">
        <v>60</v>
      </c>
      <c r="E4472">
        <v>0</v>
      </c>
      <c r="F4472">
        <v>45</v>
      </c>
      <c r="G4472">
        <v>0</v>
      </c>
      <c r="H4472">
        <v>60.94</v>
      </c>
      <c r="I4472">
        <v>0</v>
      </c>
      <c r="K4472">
        <v>2004</v>
      </c>
      <c r="L4472">
        <v>2012</v>
      </c>
    </row>
    <row r="4473" spans="1:12" x14ac:dyDescent="0.25">
      <c r="A4473">
        <v>32</v>
      </c>
      <c r="B4473">
        <v>12499366</v>
      </c>
      <c r="C4473" t="s">
        <v>2061</v>
      </c>
      <c r="D4473">
        <v>315</v>
      </c>
      <c r="E4473">
        <v>0</v>
      </c>
      <c r="F4473">
        <v>236.25</v>
      </c>
      <c r="G4473">
        <v>0</v>
      </c>
      <c r="H4473">
        <v>0</v>
      </c>
      <c r="I4473">
        <v>0</v>
      </c>
      <c r="K4473">
        <v>2005</v>
      </c>
      <c r="L4473">
        <v>2005</v>
      </c>
    </row>
    <row r="4474" spans="1:12" x14ac:dyDescent="0.25">
      <c r="A4474">
        <v>32</v>
      </c>
      <c r="B4474">
        <v>12499367</v>
      </c>
      <c r="C4474" t="s">
        <v>2062</v>
      </c>
      <c r="D4474">
        <v>341</v>
      </c>
      <c r="E4474">
        <v>0</v>
      </c>
      <c r="F4474">
        <v>238.7</v>
      </c>
      <c r="G4474">
        <v>0</v>
      </c>
      <c r="H4474">
        <v>0</v>
      </c>
      <c r="I4474">
        <v>0</v>
      </c>
      <c r="K4474">
        <v>2005</v>
      </c>
      <c r="L4474">
        <v>2006</v>
      </c>
    </row>
    <row r="4475" spans="1:12" x14ac:dyDescent="0.25">
      <c r="A4475">
        <v>32</v>
      </c>
      <c r="B4475">
        <v>12499368</v>
      </c>
      <c r="C4475" t="s">
        <v>2063</v>
      </c>
      <c r="D4475">
        <v>315</v>
      </c>
      <c r="E4475">
        <v>0</v>
      </c>
      <c r="F4475">
        <v>220.5</v>
      </c>
      <c r="G4475">
        <v>0</v>
      </c>
      <c r="H4475">
        <v>0</v>
      </c>
      <c r="I4475">
        <v>0</v>
      </c>
      <c r="K4475">
        <v>2005</v>
      </c>
      <c r="L4475">
        <v>2009</v>
      </c>
    </row>
    <row r="4476" spans="1:12" x14ac:dyDescent="0.25">
      <c r="A4476">
        <v>32</v>
      </c>
      <c r="B4476">
        <v>12499371</v>
      </c>
      <c r="C4476" t="s">
        <v>2034</v>
      </c>
      <c r="D4476">
        <v>495</v>
      </c>
      <c r="E4476">
        <v>0</v>
      </c>
      <c r="F4476">
        <v>346.5</v>
      </c>
      <c r="G4476">
        <v>0</v>
      </c>
      <c r="H4476">
        <v>0</v>
      </c>
      <c r="I4476">
        <v>0</v>
      </c>
      <c r="K4476">
        <v>1999</v>
      </c>
      <c r="L4476">
        <v>2007</v>
      </c>
    </row>
    <row r="4477" spans="1:12" x14ac:dyDescent="0.25">
      <c r="A4477">
        <v>32</v>
      </c>
      <c r="B4477">
        <v>12499372</v>
      </c>
      <c r="C4477" t="s">
        <v>2034</v>
      </c>
      <c r="D4477">
        <v>495</v>
      </c>
      <c r="E4477">
        <v>0</v>
      </c>
      <c r="F4477">
        <v>346.5</v>
      </c>
      <c r="G4477">
        <v>0</v>
      </c>
      <c r="H4477">
        <v>0</v>
      </c>
      <c r="I4477">
        <v>0</v>
      </c>
      <c r="K4477">
        <v>1999</v>
      </c>
      <c r="L4477">
        <v>2007</v>
      </c>
    </row>
    <row r="4478" spans="1:12" x14ac:dyDescent="0.25">
      <c r="A4478">
        <v>32</v>
      </c>
      <c r="B4478">
        <v>12499373</v>
      </c>
      <c r="C4478" t="s">
        <v>2034</v>
      </c>
      <c r="D4478">
        <v>495</v>
      </c>
      <c r="E4478">
        <v>0</v>
      </c>
      <c r="F4478">
        <v>346.5</v>
      </c>
      <c r="G4478">
        <v>0</v>
      </c>
      <c r="H4478">
        <v>0</v>
      </c>
      <c r="I4478">
        <v>0</v>
      </c>
      <c r="K4478">
        <v>1999</v>
      </c>
      <c r="L4478">
        <v>2007</v>
      </c>
    </row>
    <row r="4479" spans="1:12" x14ac:dyDescent="0.25">
      <c r="A4479">
        <v>32</v>
      </c>
      <c r="B4479">
        <v>12499374</v>
      </c>
      <c r="C4479" t="s">
        <v>2035</v>
      </c>
      <c r="D4479">
        <v>565.71</v>
      </c>
      <c r="E4479">
        <v>0</v>
      </c>
      <c r="F4479">
        <v>396</v>
      </c>
      <c r="G4479">
        <v>0</v>
      </c>
      <c r="H4479">
        <v>0</v>
      </c>
      <c r="I4479">
        <v>0</v>
      </c>
      <c r="K4479">
        <v>1999</v>
      </c>
      <c r="L4479">
        <v>2007</v>
      </c>
    </row>
    <row r="4480" spans="1:12" x14ac:dyDescent="0.25">
      <c r="A4480">
        <v>32</v>
      </c>
      <c r="B4480">
        <v>12499375</v>
      </c>
      <c r="C4480" t="s">
        <v>2035</v>
      </c>
      <c r="D4480">
        <v>565.71</v>
      </c>
      <c r="E4480">
        <v>0</v>
      </c>
      <c r="F4480">
        <v>396</v>
      </c>
      <c r="G4480">
        <v>0</v>
      </c>
      <c r="H4480">
        <v>0</v>
      </c>
      <c r="I4480">
        <v>0</v>
      </c>
      <c r="K4480">
        <v>1999</v>
      </c>
      <c r="L4480">
        <v>2007</v>
      </c>
    </row>
    <row r="4481" spans="1:12" x14ac:dyDescent="0.25">
      <c r="A4481">
        <v>32</v>
      </c>
      <c r="B4481">
        <v>12499376</v>
      </c>
      <c r="C4481" t="s">
        <v>2035</v>
      </c>
      <c r="D4481">
        <v>565.71</v>
      </c>
      <c r="E4481">
        <v>0</v>
      </c>
      <c r="F4481">
        <v>396</v>
      </c>
      <c r="G4481">
        <v>0</v>
      </c>
      <c r="H4481">
        <v>0</v>
      </c>
      <c r="I4481">
        <v>0</v>
      </c>
      <c r="K4481">
        <v>1999</v>
      </c>
      <c r="L4481">
        <v>2007</v>
      </c>
    </row>
    <row r="4482" spans="1:12" x14ac:dyDescent="0.25">
      <c r="A4482">
        <v>32</v>
      </c>
      <c r="B4482">
        <v>12499377</v>
      </c>
      <c r="C4482" t="s">
        <v>2035</v>
      </c>
      <c r="D4482">
        <v>565.71</v>
      </c>
      <c r="E4482">
        <v>0</v>
      </c>
      <c r="F4482">
        <v>396</v>
      </c>
      <c r="G4482">
        <v>0</v>
      </c>
      <c r="H4482">
        <v>0</v>
      </c>
      <c r="I4482">
        <v>0</v>
      </c>
      <c r="K4482">
        <v>1999</v>
      </c>
      <c r="L4482">
        <v>2007</v>
      </c>
    </row>
    <row r="4483" spans="1:12" x14ac:dyDescent="0.25">
      <c r="A4483">
        <v>32</v>
      </c>
      <c r="B4483">
        <v>12499378</v>
      </c>
      <c r="C4483" t="s">
        <v>2035</v>
      </c>
      <c r="D4483">
        <v>565.71</v>
      </c>
      <c r="E4483">
        <v>0</v>
      </c>
      <c r="F4483">
        <v>396</v>
      </c>
      <c r="G4483">
        <v>0</v>
      </c>
      <c r="H4483">
        <v>0</v>
      </c>
      <c r="I4483">
        <v>0</v>
      </c>
      <c r="K4483">
        <v>1999</v>
      </c>
      <c r="L4483">
        <v>2007</v>
      </c>
    </row>
    <row r="4484" spans="1:12" x14ac:dyDescent="0.25">
      <c r="A4484">
        <v>32</v>
      </c>
      <c r="B4484">
        <v>12499379</v>
      </c>
      <c r="C4484" t="s">
        <v>2034</v>
      </c>
      <c r="D4484">
        <v>432.14</v>
      </c>
      <c r="E4484">
        <v>0</v>
      </c>
      <c r="F4484">
        <v>302.5</v>
      </c>
      <c r="G4484">
        <v>0</v>
      </c>
      <c r="H4484">
        <v>0</v>
      </c>
      <c r="I4484">
        <v>0</v>
      </c>
      <c r="K4484">
        <v>1999</v>
      </c>
      <c r="L4484">
        <v>2007</v>
      </c>
    </row>
    <row r="4485" spans="1:12" x14ac:dyDescent="0.25">
      <c r="A4485">
        <v>32</v>
      </c>
      <c r="B4485">
        <v>12499380</v>
      </c>
      <c r="C4485" t="s">
        <v>2035</v>
      </c>
      <c r="D4485">
        <v>550</v>
      </c>
      <c r="E4485">
        <v>0</v>
      </c>
      <c r="F4485">
        <v>385</v>
      </c>
      <c r="G4485">
        <v>0</v>
      </c>
      <c r="H4485">
        <v>0</v>
      </c>
      <c r="I4485">
        <v>0</v>
      </c>
      <c r="K4485">
        <v>1999</v>
      </c>
      <c r="L4485">
        <v>2005</v>
      </c>
    </row>
    <row r="4486" spans="1:12" x14ac:dyDescent="0.25">
      <c r="A4486">
        <v>32</v>
      </c>
      <c r="B4486">
        <v>12499381</v>
      </c>
      <c r="C4486" t="s">
        <v>2064</v>
      </c>
      <c r="D4486">
        <v>220</v>
      </c>
      <c r="E4486">
        <v>0</v>
      </c>
      <c r="F4486">
        <v>165</v>
      </c>
      <c r="G4486">
        <v>0</v>
      </c>
      <c r="H4486">
        <v>0</v>
      </c>
      <c r="I4486">
        <v>0</v>
      </c>
      <c r="K4486">
        <v>2005</v>
      </c>
      <c r="L4486">
        <v>2009</v>
      </c>
    </row>
    <row r="4487" spans="1:12" x14ac:dyDescent="0.25">
      <c r="A4487">
        <v>32</v>
      </c>
      <c r="B4487">
        <v>12499382</v>
      </c>
      <c r="C4487" t="s">
        <v>2065</v>
      </c>
      <c r="D4487">
        <v>220</v>
      </c>
      <c r="E4487">
        <v>0</v>
      </c>
      <c r="F4487">
        <v>165</v>
      </c>
      <c r="G4487">
        <v>0</v>
      </c>
      <c r="H4487">
        <v>223.46</v>
      </c>
      <c r="I4487">
        <v>0</v>
      </c>
      <c r="K4487">
        <v>2005</v>
      </c>
      <c r="L4487">
        <v>2009</v>
      </c>
    </row>
    <row r="4488" spans="1:12" x14ac:dyDescent="0.25">
      <c r="A4488">
        <v>32</v>
      </c>
      <c r="B4488">
        <v>12499383</v>
      </c>
      <c r="C4488" t="s">
        <v>2066</v>
      </c>
      <c r="D4488">
        <v>60</v>
      </c>
      <c r="E4488">
        <v>0</v>
      </c>
      <c r="F4488">
        <v>42</v>
      </c>
      <c r="G4488">
        <v>0</v>
      </c>
      <c r="H4488">
        <v>0</v>
      </c>
      <c r="I4488">
        <v>0</v>
      </c>
      <c r="K4488">
        <v>2005</v>
      </c>
      <c r="L4488">
        <v>2007</v>
      </c>
    </row>
    <row r="4489" spans="1:12" x14ac:dyDescent="0.25">
      <c r="A4489">
        <v>32</v>
      </c>
      <c r="B4489">
        <v>12499384</v>
      </c>
      <c r="C4489" t="s">
        <v>2067</v>
      </c>
      <c r="D4489">
        <v>100</v>
      </c>
      <c r="E4489">
        <v>0</v>
      </c>
      <c r="F4489">
        <v>70</v>
      </c>
      <c r="G4489">
        <v>0</v>
      </c>
      <c r="H4489">
        <v>0</v>
      </c>
      <c r="I4489">
        <v>0</v>
      </c>
      <c r="K4489">
        <v>2002</v>
      </c>
      <c r="L4489">
        <v>2009</v>
      </c>
    </row>
    <row r="4490" spans="1:12" x14ac:dyDescent="0.25">
      <c r="A4490">
        <v>32</v>
      </c>
      <c r="B4490">
        <v>12499385</v>
      </c>
      <c r="C4490" t="s">
        <v>293</v>
      </c>
      <c r="D4490">
        <v>60</v>
      </c>
      <c r="E4490">
        <v>0</v>
      </c>
      <c r="F4490">
        <v>42</v>
      </c>
      <c r="G4490">
        <v>0</v>
      </c>
      <c r="H4490">
        <v>0</v>
      </c>
      <c r="I4490">
        <v>0</v>
      </c>
      <c r="K4490">
        <v>2005</v>
      </c>
      <c r="L4490">
        <v>2007</v>
      </c>
    </row>
    <row r="4491" spans="1:12" x14ac:dyDescent="0.25">
      <c r="A4491">
        <v>32</v>
      </c>
      <c r="B4491">
        <v>12499386</v>
      </c>
      <c r="C4491" t="s">
        <v>293</v>
      </c>
      <c r="D4491">
        <v>100</v>
      </c>
      <c r="E4491">
        <v>0</v>
      </c>
      <c r="F4491">
        <v>70</v>
      </c>
      <c r="G4491">
        <v>0</v>
      </c>
      <c r="H4491">
        <v>0</v>
      </c>
      <c r="I4491">
        <v>0</v>
      </c>
      <c r="K4491">
        <v>2002</v>
      </c>
      <c r="L4491">
        <v>2009</v>
      </c>
    </row>
    <row r="4492" spans="1:12" x14ac:dyDescent="0.25">
      <c r="A4492">
        <v>32</v>
      </c>
      <c r="B4492">
        <v>12499387</v>
      </c>
      <c r="C4492" t="s">
        <v>2068</v>
      </c>
      <c r="D4492">
        <v>80</v>
      </c>
      <c r="E4492">
        <v>0</v>
      </c>
      <c r="F4492">
        <v>60</v>
      </c>
      <c r="G4492">
        <v>0</v>
      </c>
      <c r="H4492">
        <v>0</v>
      </c>
      <c r="I4492">
        <v>0</v>
      </c>
      <c r="K4492">
        <v>2006</v>
      </c>
      <c r="L4492">
        <v>2009</v>
      </c>
    </row>
    <row r="4493" spans="1:12" x14ac:dyDescent="0.25">
      <c r="A4493">
        <v>32</v>
      </c>
      <c r="B4493">
        <v>12499388</v>
      </c>
      <c r="C4493" t="s">
        <v>2069</v>
      </c>
      <c r="D4493">
        <v>135</v>
      </c>
      <c r="E4493">
        <v>0</v>
      </c>
      <c r="F4493">
        <v>101.25</v>
      </c>
      <c r="G4493">
        <v>0</v>
      </c>
      <c r="H4493">
        <v>0</v>
      </c>
      <c r="I4493">
        <v>0</v>
      </c>
      <c r="K4493">
        <v>2006</v>
      </c>
      <c r="L4493">
        <v>2006</v>
      </c>
    </row>
    <row r="4494" spans="1:12" x14ac:dyDescent="0.25">
      <c r="A4494">
        <v>32</v>
      </c>
      <c r="B4494">
        <v>12499389</v>
      </c>
      <c r="C4494" t="s">
        <v>2070</v>
      </c>
      <c r="D4494">
        <v>135</v>
      </c>
      <c r="E4494">
        <v>0</v>
      </c>
      <c r="F4494">
        <v>101.25</v>
      </c>
      <c r="G4494">
        <v>0</v>
      </c>
      <c r="H4494">
        <v>0</v>
      </c>
      <c r="I4494">
        <v>0</v>
      </c>
      <c r="K4494">
        <v>2006</v>
      </c>
      <c r="L4494">
        <v>2006</v>
      </c>
    </row>
    <row r="4495" spans="1:12" x14ac:dyDescent="0.25">
      <c r="A4495">
        <v>32</v>
      </c>
      <c r="B4495">
        <v>12499391</v>
      </c>
      <c r="C4495" t="s">
        <v>2041</v>
      </c>
      <c r="D4495">
        <v>70</v>
      </c>
      <c r="E4495">
        <v>0</v>
      </c>
      <c r="F4495">
        <v>52.5</v>
      </c>
      <c r="G4495">
        <v>0</v>
      </c>
      <c r="H4495">
        <v>71.099999999999994</v>
      </c>
      <c r="I4495">
        <v>0</v>
      </c>
      <c r="K4495">
        <v>2005</v>
      </c>
      <c r="L4495">
        <v>2010</v>
      </c>
    </row>
    <row r="4496" spans="1:12" x14ac:dyDescent="0.25">
      <c r="A4496">
        <v>32</v>
      </c>
      <c r="B4496">
        <v>12499392</v>
      </c>
      <c r="C4496" t="s">
        <v>2041</v>
      </c>
      <c r="D4496">
        <v>80</v>
      </c>
      <c r="E4496">
        <v>0</v>
      </c>
      <c r="F4496">
        <v>60</v>
      </c>
      <c r="G4496">
        <v>0</v>
      </c>
      <c r="H4496">
        <v>81.260000000000005</v>
      </c>
      <c r="I4496">
        <v>0</v>
      </c>
      <c r="K4496">
        <v>2005</v>
      </c>
      <c r="L4496">
        <v>2009</v>
      </c>
    </row>
    <row r="4497" spans="1:12" x14ac:dyDescent="0.25">
      <c r="A4497">
        <v>32</v>
      </c>
      <c r="B4497">
        <v>12499393</v>
      </c>
      <c r="C4497" t="s">
        <v>2041</v>
      </c>
      <c r="D4497">
        <v>90</v>
      </c>
      <c r="E4497">
        <v>0</v>
      </c>
      <c r="F4497">
        <v>67.5</v>
      </c>
      <c r="G4497">
        <v>0</v>
      </c>
      <c r="H4497">
        <v>0</v>
      </c>
      <c r="I4497">
        <v>0</v>
      </c>
      <c r="K4497">
        <v>2004</v>
      </c>
      <c r="L4497">
        <v>2007</v>
      </c>
    </row>
    <row r="4498" spans="1:12" x14ac:dyDescent="0.25">
      <c r="A4498">
        <v>32</v>
      </c>
      <c r="B4498">
        <v>12499394</v>
      </c>
      <c r="C4498" t="s">
        <v>2071</v>
      </c>
      <c r="D4498">
        <v>760</v>
      </c>
      <c r="E4498">
        <v>0</v>
      </c>
      <c r="F4498">
        <v>532</v>
      </c>
      <c r="G4498">
        <v>0</v>
      </c>
      <c r="H4498">
        <v>0</v>
      </c>
      <c r="I4498">
        <v>0</v>
      </c>
      <c r="K4498">
        <v>2005</v>
      </c>
      <c r="L4498">
        <v>2006</v>
      </c>
    </row>
    <row r="4499" spans="1:12" x14ac:dyDescent="0.25">
      <c r="A4499">
        <v>32</v>
      </c>
      <c r="B4499">
        <v>12499395</v>
      </c>
      <c r="C4499" t="s">
        <v>1944</v>
      </c>
      <c r="D4499">
        <v>320</v>
      </c>
      <c r="E4499">
        <v>0</v>
      </c>
      <c r="F4499">
        <v>240</v>
      </c>
      <c r="G4499">
        <v>0</v>
      </c>
      <c r="H4499">
        <v>0</v>
      </c>
      <c r="I4499">
        <v>0</v>
      </c>
      <c r="K4499">
        <v>2006</v>
      </c>
      <c r="L4499">
        <v>2016</v>
      </c>
    </row>
    <row r="4500" spans="1:12" x14ac:dyDescent="0.25">
      <c r="A4500">
        <v>32</v>
      </c>
      <c r="B4500">
        <v>12499396</v>
      </c>
      <c r="C4500" t="s">
        <v>1907</v>
      </c>
      <c r="D4500">
        <v>265</v>
      </c>
      <c r="E4500">
        <v>0</v>
      </c>
      <c r="F4500">
        <v>198.75</v>
      </c>
      <c r="G4500">
        <v>0</v>
      </c>
      <c r="H4500">
        <v>0</v>
      </c>
      <c r="I4500">
        <v>0</v>
      </c>
      <c r="K4500">
        <v>2006</v>
      </c>
      <c r="L4500">
        <v>2011</v>
      </c>
    </row>
    <row r="4501" spans="1:12" x14ac:dyDescent="0.25">
      <c r="A4501">
        <v>32</v>
      </c>
      <c r="B4501">
        <v>12499398</v>
      </c>
      <c r="C4501" t="s">
        <v>2072</v>
      </c>
      <c r="D4501">
        <v>43</v>
      </c>
      <c r="E4501">
        <v>0</v>
      </c>
      <c r="F4501">
        <v>30.1</v>
      </c>
      <c r="G4501">
        <v>0</v>
      </c>
      <c r="H4501">
        <v>0</v>
      </c>
      <c r="I4501">
        <v>0</v>
      </c>
      <c r="K4501">
        <v>2006</v>
      </c>
      <c r="L4501">
        <v>2010</v>
      </c>
    </row>
    <row r="4502" spans="1:12" x14ac:dyDescent="0.25">
      <c r="A4502">
        <v>32</v>
      </c>
      <c r="B4502">
        <v>12499399</v>
      </c>
      <c r="C4502" t="s">
        <v>2072</v>
      </c>
      <c r="D4502">
        <v>43</v>
      </c>
      <c r="E4502">
        <v>0</v>
      </c>
      <c r="F4502">
        <v>30.1</v>
      </c>
      <c r="G4502">
        <v>0</v>
      </c>
      <c r="H4502">
        <v>0</v>
      </c>
      <c r="I4502">
        <v>0</v>
      </c>
      <c r="K4502">
        <v>2006</v>
      </c>
      <c r="L4502">
        <v>2010</v>
      </c>
    </row>
    <row r="4503" spans="1:12" x14ac:dyDescent="0.25">
      <c r="A4503">
        <v>32</v>
      </c>
      <c r="B4503">
        <v>12499400</v>
      </c>
      <c r="C4503" t="s">
        <v>2072</v>
      </c>
      <c r="D4503">
        <v>44</v>
      </c>
      <c r="E4503">
        <v>0</v>
      </c>
      <c r="F4503">
        <v>30.8</v>
      </c>
      <c r="G4503">
        <v>0</v>
      </c>
      <c r="H4503">
        <v>0</v>
      </c>
      <c r="I4503">
        <v>0</v>
      </c>
      <c r="K4503">
        <v>2006</v>
      </c>
      <c r="L4503">
        <v>2010</v>
      </c>
    </row>
    <row r="4504" spans="1:12" x14ac:dyDescent="0.25">
      <c r="A4504">
        <v>32</v>
      </c>
      <c r="B4504">
        <v>12499401</v>
      </c>
      <c r="C4504" t="s">
        <v>2072</v>
      </c>
      <c r="D4504">
        <v>44</v>
      </c>
      <c r="E4504">
        <v>0</v>
      </c>
      <c r="F4504">
        <v>30.8</v>
      </c>
      <c r="G4504">
        <v>0</v>
      </c>
      <c r="H4504">
        <v>0</v>
      </c>
      <c r="I4504">
        <v>0</v>
      </c>
      <c r="K4504">
        <v>2006</v>
      </c>
      <c r="L4504">
        <v>2010</v>
      </c>
    </row>
    <row r="4505" spans="1:12" x14ac:dyDescent="0.25">
      <c r="A4505">
        <v>32</v>
      </c>
      <c r="B4505">
        <v>12499402</v>
      </c>
      <c r="C4505" t="s">
        <v>2072</v>
      </c>
      <c r="D4505">
        <v>44</v>
      </c>
      <c r="E4505">
        <v>0</v>
      </c>
      <c r="F4505">
        <v>30.8</v>
      </c>
      <c r="G4505">
        <v>0</v>
      </c>
      <c r="H4505">
        <v>0</v>
      </c>
      <c r="I4505">
        <v>0</v>
      </c>
      <c r="K4505">
        <v>2006</v>
      </c>
      <c r="L4505">
        <v>2010</v>
      </c>
    </row>
    <row r="4506" spans="1:12" x14ac:dyDescent="0.25">
      <c r="A4506">
        <v>32</v>
      </c>
      <c r="B4506">
        <v>12499404</v>
      </c>
      <c r="C4506" t="s">
        <v>2027</v>
      </c>
      <c r="D4506">
        <v>195</v>
      </c>
      <c r="E4506">
        <v>0</v>
      </c>
      <c r="F4506">
        <v>146.25</v>
      </c>
      <c r="G4506">
        <v>0</v>
      </c>
      <c r="H4506">
        <v>198.06</v>
      </c>
      <c r="I4506">
        <v>0</v>
      </c>
      <c r="K4506">
        <v>2007</v>
      </c>
      <c r="L4506">
        <v>2014</v>
      </c>
    </row>
    <row r="4507" spans="1:12" x14ac:dyDescent="0.25">
      <c r="A4507">
        <v>32</v>
      </c>
      <c r="B4507">
        <v>12499405</v>
      </c>
      <c r="C4507" t="s">
        <v>2073</v>
      </c>
      <c r="D4507">
        <v>235</v>
      </c>
      <c r="E4507">
        <v>0</v>
      </c>
      <c r="F4507">
        <v>176.25</v>
      </c>
      <c r="G4507">
        <v>0</v>
      </c>
      <c r="H4507">
        <v>238.69</v>
      </c>
      <c r="I4507">
        <v>0</v>
      </c>
      <c r="K4507">
        <v>2007</v>
      </c>
      <c r="L4507">
        <v>2014</v>
      </c>
    </row>
    <row r="4508" spans="1:12" x14ac:dyDescent="0.25">
      <c r="A4508">
        <v>32</v>
      </c>
      <c r="B4508">
        <v>12499406</v>
      </c>
      <c r="C4508" t="s">
        <v>2074</v>
      </c>
      <c r="D4508">
        <v>240.71</v>
      </c>
      <c r="E4508">
        <v>0</v>
      </c>
      <c r="F4508">
        <v>168.5</v>
      </c>
      <c r="G4508">
        <v>0</v>
      </c>
      <c r="H4508">
        <v>0</v>
      </c>
      <c r="I4508">
        <v>0</v>
      </c>
      <c r="K4508">
        <v>2004</v>
      </c>
      <c r="L4508">
        <v>2005</v>
      </c>
    </row>
    <row r="4509" spans="1:12" x14ac:dyDescent="0.25">
      <c r="A4509">
        <v>32</v>
      </c>
      <c r="B4509">
        <v>12499407</v>
      </c>
      <c r="C4509" t="s">
        <v>2074</v>
      </c>
      <c r="D4509">
        <v>363</v>
      </c>
      <c r="E4509">
        <v>0</v>
      </c>
      <c r="F4509">
        <v>254.1</v>
      </c>
      <c r="G4509">
        <v>0</v>
      </c>
      <c r="H4509">
        <v>0</v>
      </c>
      <c r="I4509">
        <v>0</v>
      </c>
      <c r="K4509">
        <v>2005</v>
      </c>
      <c r="L4509">
        <v>2005</v>
      </c>
    </row>
    <row r="4510" spans="1:12" x14ac:dyDescent="0.25">
      <c r="A4510">
        <v>32</v>
      </c>
      <c r="B4510">
        <v>12499408</v>
      </c>
      <c r="C4510" t="s">
        <v>2075</v>
      </c>
      <c r="D4510">
        <v>145</v>
      </c>
      <c r="E4510">
        <v>0</v>
      </c>
      <c r="F4510">
        <v>108.75</v>
      </c>
      <c r="G4510">
        <v>0</v>
      </c>
      <c r="H4510">
        <v>147.28</v>
      </c>
      <c r="I4510">
        <v>0</v>
      </c>
      <c r="K4510">
        <v>2006</v>
      </c>
      <c r="L4510">
        <v>2010</v>
      </c>
    </row>
    <row r="4511" spans="1:12" x14ac:dyDescent="0.25">
      <c r="A4511">
        <v>32</v>
      </c>
      <c r="B4511">
        <v>12499409</v>
      </c>
      <c r="C4511" t="s">
        <v>2076</v>
      </c>
      <c r="D4511">
        <v>1100</v>
      </c>
      <c r="E4511">
        <v>0</v>
      </c>
      <c r="F4511">
        <v>770</v>
      </c>
      <c r="G4511">
        <v>0</v>
      </c>
      <c r="H4511">
        <v>0</v>
      </c>
      <c r="I4511">
        <v>0</v>
      </c>
      <c r="K4511">
        <v>2005</v>
      </c>
      <c r="L4511">
        <v>2008</v>
      </c>
    </row>
    <row r="4512" spans="1:12" x14ac:dyDescent="0.25">
      <c r="A4512">
        <v>32</v>
      </c>
      <c r="B4512">
        <v>12499410</v>
      </c>
      <c r="C4512" t="s">
        <v>2077</v>
      </c>
      <c r="D4512">
        <v>1250</v>
      </c>
      <c r="E4512">
        <v>0</v>
      </c>
      <c r="F4512">
        <v>875</v>
      </c>
      <c r="G4512">
        <v>0</v>
      </c>
      <c r="H4512">
        <v>0</v>
      </c>
      <c r="I4512">
        <v>0</v>
      </c>
      <c r="K4512">
        <v>2005</v>
      </c>
      <c r="L4512">
        <v>2008</v>
      </c>
    </row>
    <row r="4513" spans="1:12" x14ac:dyDescent="0.25">
      <c r="A4513">
        <v>32</v>
      </c>
      <c r="B4513">
        <v>12499411</v>
      </c>
      <c r="C4513" t="s">
        <v>2078</v>
      </c>
      <c r="D4513">
        <v>1250</v>
      </c>
      <c r="E4513">
        <v>0</v>
      </c>
      <c r="F4513">
        <v>875</v>
      </c>
      <c r="G4513">
        <v>0</v>
      </c>
      <c r="H4513">
        <v>0</v>
      </c>
      <c r="I4513">
        <v>0</v>
      </c>
      <c r="K4513">
        <v>2005</v>
      </c>
      <c r="L4513">
        <v>2007</v>
      </c>
    </row>
    <row r="4514" spans="1:12" x14ac:dyDescent="0.25">
      <c r="A4514">
        <v>32</v>
      </c>
      <c r="B4514">
        <v>12499412</v>
      </c>
      <c r="C4514" t="s">
        <v>2079</v>
      </c>
      <c r="D4514">
        <v>1250</v>
      </c>
      <c r="E4514">
        <v>0</v>
      </c>
      <c r="F4514">
        <v>875</v>
      </c>
      <c r="G4514">
        <v>0</v>
      </c>
      <c r="H4514">
        <v>0</v>
      </c>
      <c r="I4514">
        <v>0</v>
      </c>
      <c r="K4514">
        <v>2005</v>
      </c>
      <c r="L4514">
        <v>2008</v>
      </c>
    </row>
    <row r="4515" spans="1:12" x14ac:dyDescent="0.25">
      <c r="A4515">
        <v>32</v>
      </c>
      <c r="B4515">
        <v>12499413</v>
      </c>
      <c r="C4515" t="s">
        <v>2080</v>
      </c>
      <c r="D4515">
        <v>1250</v>
      </c>
      <c r="E4515">
        <v>0</v>
      </c>
      <c r="F4515">
        <v>875</v>
      </c>
      <c r="G4515">
        <v>0</v>
      </c>
      <c r="H4515">
        <v>0</v>
      </c>
      <c r="I4515">
        <v>0</v>
      </c>
      <c r="K4515">
        <v>2005</v>
      </c>
      <c r="L4515">
        <v>2008</v>
      </c>
    </row>
    <row r="4516" spans="1:12" x14ac:dyDescent="0.25">
      <c r="A4516">
        <v>32</v>
      </c>
      <c r="B4516">
        <v>12499418</v>
      </c>
      <c r="C4516" t="s">
        <v>2081</v>
      </c>
      <c r="D4516">
        <v>130</v>
      </c>
      <c r="E4516">
        <v>0</v>
      </c>
      <c r="F4516">
        <v>97.5</v>
      </c>
      <c r="G4516">
        <v>0</v>
      </c>
      <c r="H4516">
        <v>0</v>
      </c>
      <c r="I4516">
        <v>0</v>
      </c>
      <c r="K4516">
        <v>2005</v>
      </c>
      <c r="L4516">
        <v>2010</v>
      </c>
    </row>
    <row r="4517" spans="1:12" x14ac:dyDescent="0.25">
      <c r="A4517">
        <v>32</v>
      </c>
      <c r="B4517">
        <v>12499419</v>
      </c>
      <c r="C4517" t="s">
        <v>1920</v>
      </c>
      <c r="D4517">
        <v>55</v>
      </c>
      <c r="E4517">
        <v>0</v>
      </c>
      <c r="F4517">
        <v>41.25</v>
      </c>
      <c r="G4517">
        <v>0</v>
      </c>
      <c r="H4517">
        <v>0</v>
      </c>
      <c r="I4517">
        <v>0</v>
      </c>
      <c r="K4517">
        <v>2005</v>
      </c>
      <c r="L4517">
        <v>2009</v>
      </c>
    </row>
    <row r="4518" spans="1:12" x14ac:dyDescent="0.25">
      <c r="A4518">
        <v>32</v>
      </c>
      <c r="B4518">
        <v>12499420</v>
      </c>
      <c r="C4518" t="s">
        <v>1920</v>
      </c>
      <c r="D4518">
        <v>55</v>
      </c>
      <c r="E4518">
        <v>0</v>
      </c>
      <c r="F4518">
        <v>38.5</v>
      </c>
      <c r="G4518">
        <v>0</v>
      </c>
      <c r="H4518">
        <v>0</v>
      </c>
      <c r="I4518">
        <v>0</v>
      </c>
      <c r="K4518">
        <v>2005</v>
      </c>
      <c r="L4518">
        <v>2006</v>
      </c>
    </row>
    <row r="4519" spans="1:12" x14ac:dyDescent="0.25">
      <c r="A4519">
        <v>32</v>
      </c>
      <c r="B4519">
        <v>12499421</v>
      </c>
      <c r="C4519" t="s">
        <v>2082</v>
      </c>
      <c r="D4519">
        <v>40</v>
      </c>
      <c r="E4519">
        <v>0</v>
      </c>
      <c r="F4519">
        <v>30</v>
      </c>
      <c r="G4519">
        <v>0</v>
      </c>
      <c r="H4519">
        <v>40.630000000000003</v>
      </c>
      <c r="I4519">
        <v>0</v>
      </c>
      <c r="K4519">
        <v>1999</v>
      </c>
      <c r="L4519">
        <v>2014</v>
      </c>
    </row>
    <row r="4520" spans="1:12" x14ac:dyDescent="0.25">
      <c r="A4520">
        <v>32</v>
      </c>
      <c r="B4520">
        <v>12499422</v>
      </c>
      <c r="C4520" t="s">
        <v>2037</v>
      </c>
      <c r="D4520">
        <v>40</v>
      </c>
      <c r="E4520">
        <v>0</v>
      </c>
      <c r="F4520">
        <v>30</v>
      </c>
      <c r="G4520">
        <v>0</v>
      </c>
      <c r="H4520">
        <v>40.630000000000003</v>
      </c>
      <c r="I4520">
        <v>0</v>
      </c>
      <c r="K4520">
        <v>1999</v>
      </c>
      <c r="L4520">
        <v>2014</v>
      </c>
    </row>
    <row r="4521" spans="1:12" x14ac:dyDescent="0.25">
      <c r="A4521">
        <v>32</v>
      </c>
      <c r="B4521">
        <v>12499423</v>
      </c>
      <c r="C4521" t="s">
        <v>2082</v>
      </c>
      <c r="D4521">
        <v>65</v>
      </c>
      <c r="E4521">
        <v>0</v>
      </c>
      <c r="F4521">
        <v>48.75</v>
      </c>
      <c r="G4521">
        <v>0</v>
      </c>
      <c r="H4521">
        <v>66.02</v>
      </c>
      <c r="I4521">
        <v>0</v>
      </c>
      <c r="K4521">
        <v>2004</v>
      </c>
      <c r="L4521">
        <v>2014</v>
      </c>
    </row>
    <row r="4522" spans="1:12" x14ac:dyDescent="0.25">
      <c r="A4522">
        <v>32</v>
      </c>
      <c r="B4522">
        <v>12499424</v>
      </c>
      <c r="C4522" t="s">
        <v>2082</v>
      </c>
      <c r="D4522">
        <v>55</v>
      </c>
      <c r="E4522">
        <v>0</v>
      </c>
      <c r="F4522">
        <v>41.25</v>
      </c>
      <c r="G4522">
        <v>0</v>
      </c>
      <c r="H4522">
        <v>55.86</v>
      </c>
      <c r="I4522">
        <v>0</v>
      </c>
      <c r="K4522">
        <v>1999</v>
      </c>
      <c r="L4522">
        <v>2014</v>
      </c>
    </row>
    <row r="4523" spans="1:12" x14ac:dyDescent="0.25">
      <c r="A4523">
        <v>32</v>
      </c>
      <c r="B4523">
        <v>12499425</v>
      </c>
      <c r="C4523" t="s">
        <v>2038</v>
      </c>
      <c r="D4523">
        <v>55</v>
      </c>
      <c r="E4523">
        <v>0</v>
      </c>
      <c r="F4523">
        <v>41.25</v>
      </c>
      <c r="G4523">
        <v>0</v>
      </c>
      <c r="H4523">
        <v>55.86</v>
      </c>
      <c r="I4523">
        <v>0</v>
      </c>
      <c r="K4523">
        <v>1999</v>
      </c>
      <c r="L4523">
        <v>2014</v>
      </c>
    </row>
    <row r="4524" spans="1:12" x14ac:dyDescent="0.25">
      <c r="A4524">
        <v>32</v>
      </c>
      <c r="B4524">
        <v>12499426</v>
      </c>
      <c r="C4524" t="s">
        <v>2083</v>
      </c>
      <c r="D4524">
        <v>5</v>
      </c>
      <c r="E4524">
        <v>0</v>
      </c>
      <c r="F4524">
        <v>3.75</v>
      </c>
      <c r="G4524">
        <v>0</v>
      </c>
      <c r="H4524">
        <v>5.08</v>
      </c>
      <c r="I4524">
        <v>0</v>
      </c>
      <c r="K4524">
        <v>1999</v>
      </c>
      <c r="L4524">
        <v>2007</v>
      </c>
    </row>
    <row r="4525" spans="1:12" x14ac:dyDescent="0.25">
      <c r="A4525">
        <v>32</v>
      </c>
      <c r="B4525">
        <v>12499427</v>
      </c>
      <c r="C4525" t="s">
        <v>2084</v>
      </c>
      <c r="D4525">
        <v>5</v>
      </c>
      <c r="E4525">
        <v>0</v>
      </c>
      <c r="F4525">
        <v>3.75</v>
      </c>
      <c r="G4525">
        <v>0</v>
      </c>
      <c r="H4525">
        <v>5.08</v>
      </c>
      <c r="I4525">
        <v>0</v>
      </c>
      <c r="K4525">
        <v>1999</v>
      </c>
      <c r="L4525">
        <v>2014</v>
      </c>
    </row>
    <row r="4526" spans="1:12" x14ac:dyDescent="0.25">
      <c r="A4526">
        <v>32</v>
      </c>
      <c r="B4526">
        <v>12499428</v>
      </c>
      <c r="C4526" t="s">
        <v>2085</v>
      </c>
      <c r="D4526">
        <v>5</v>
      </c>
      <c r="E4526">
        <v>0</v>
      </c>
      <c r="F4526">
        <v>3.75</v>
      </c>
      <c r="G4526">
        <v>0</v>
      </c>
      <c r="H4526">
        <v>5.08</v>
      </c>
      <c r="I4526">
        <v>0</v>
      </c>
      <c r="K4526">
        <v>1999</v>
      </c>
      <c r="L4526">
        <v>2014</v>
      </c>
    </row>
    <row r="4527" spans="1:12" x14ac:dyDescent="0.25">
      <c r="A4527">
        <v>32</v>
      </c>
      <c r="B4527">
        <v>12499430</v>
      </c>
      <c r="C4527" t="s">
        <v>2086</v>
      </c>
      <c r="D4527">
        <v>1.43</v>
      </c>
      <c r="E4527">
        <v>0</v>
      </c>
      <c r="F4527">
        <v>1</v>
      </c>
      <c r="G4527">
        <v>0</v>
      </c>
      <c r="H4527">
        <v>0</v>
      </c>
      <c r="I4527">
        <v>0</v>
      </c>
      <c r="K4527">
        <v>1999</v>
      </c>
      <c r="L4527">
        <v>1999</v>
      </c>
    </row>
    <row r="4528" spans="1:12" x14ac:dyDescent="0.25">
      <c r="A4528">
        <v>32</v>
      </c>
      <c r="B4528">
        <v>12499432</v>
      </c>
      <c r="C4528" t="s">
        <v>2087</v>
      </c>
      <c r="D4528">
        <v>1.5</v>
      </c>
      <c r="E4528">
        <v>0</v>
      </c>
      <c r="F4528">
        <v>1.05</v>
      </c>
      <c r="G4528">
        <v>0</v>
      </c>
      <c r="H4528">
        <v>0</v>
      </c>
      <c r="I4528">
        <v>0</v>
      </c>
      <c r="K4528">
        <v>1999</v>
      </c>
      <c r="L4528">
        <v>1999</v>
      </c>
    </row>
    <row r="4529" spans="1:12" x14ac:dyDescent="0.25">
      <c r="A4529">
        <v>32</v>
      </c>
      <c r="B4529">
        <v>12499433</v>
      </c>
      <c r="C4529" t="s">
        <v>2088</v>
      </c>
      <c r="D4529">
        <v>1200</v>
      </c>
      <c r="E4529">
        <v>0</v>
      </c>
      <c r="F4529">
        <v>840</v>
      </c>
      <c r="G4529">
        <v>0</v>
      </c>
      <c r="H4529">
        <v>0</v>
      </c>
      <c r="I4529">
        <v>0</v>
      </c>
      <c r="K4529">
        <v>2005</v>
      </c>
      <c r="L4529">
        <v>2010</v>
      </c>
    </row>
    <row r="4530" spans="1:12" x14ac:dyDescent="0.25">
      <c r="A4530">
        <v>32</v>
      </c>
      <c r="B4530">
        <v>12499435</v>
      </c>
      <c r="C4530" t="s">
        <v>2089</v>
      </c>
      <c r="D4530">
        <v>285</v>
      </c>
      <c r="E4530">
        <v>0</v>
      </c>
      <c r="F4530">
        <v>213.75</v>
      </c>
      <c r="G4530">
        <v>0</v>
      </c>
      <c r="H4530">
        <v>289.48</v>
      </c>
      <c r="I4530">
        <v>0</v>
      </c>
      <c r="K4530">
        <v>2003</v>
      </c>
      <c r="L4530">
        <v>2010</v>
      </c>
    </row>
    <row r="4531" spans="1:12" x14ac:dyDescent="0.25">
      <c r="A4531">
        <v>32</v>
      </c>
      <c r="B4531">
        <v>12499436</v>
      </c>
      <c r="C4531" t="s">
        <v>2090</v>
      </c>
      <c r="D4531">
        <v>385</v>
      </c>
      <c r="E4531">
        <v>0</v>
      </c>
      <c r="F4531">
        <v>288.75</v>
      </c>
      <c r="G4531">
        <v>0</v>
      </c>
      <c r="H4531">
        <v>0</v>
      </c>
      <c r="I4531">
        <v>0</v>
      </c>
      <c r="K4531">
        <v>1999</v>
      </c>
      <c r="L4531">
        <v>2007</v>
      </c>
    </row>
    <row r="4532" spans="1:12" x14ac:dyDescent="0.25">
      <c r="A4532">
        <v>32</v>
      </c>
      <c r="B4532">
        <v>12499437</v>
      </c>
      <c r="C4532" t="s">
        <v>2090</v>
      </c>
      <c r="D4532">
        <v>385</v>
      </c>
      <c r="E4532">
        <v>0</v>
      </c>
      <c r="F4532">
        <v>288.75</v>
      </c>
      <c r="G4532">
        <v>0</v>
      </c>
      <c r="H4532">
        <v>0</v>
      </c>
      <c r="I4532">
        <v>0</v>
      </c>
      <c r="K4532">
        <v>1999</v>
      </c>
      <c r="L4532">
        <v>2007</v>
      </c>
    </row>
    <row r="4533" spans="1:12" x14ac:dyDescent="0.25">
      <c r="A4533">
        <v>32</v>
      </c>
      <c r="B4533">
        <v>12499438</v>
      </c>
      <c r="C4533" t="s">
        <v>2091</v>
      </c>
      <c r="D4533">
        <v>379</v>
      </c>
      <c r="E4533">
        <v>0</v>
      </c>
      <c r="F4533">
        <v>265.3</v>
      </c>
      <c r="G4533">
        <v>0</v>
      </c>
      <c r="H4533">
        <v>0</v>
      </c>
      <c r="I4533">
        <v>0</v>
      </c>
      <c r="K4533">
        <v>1999</v>
      </c>
      <c r="L4533">
        <v>2007</v>
      </c>
    </row>
    <row r="4534" spans="1:12" x14ac:dyDescent="0.25">
      <c r="A4534">
        <v>32</v>
      </c>
      <c r="B4534">
        <v>12499439</v>
      </c>
      <c r="C4534" t="s">
        <v>2090</v>
      </c>
      <c r="D4534">
        <v>385</v>
      </c>
      <c r="E4534">
        <v>0</v>
      </c>
      <c r="F4534">
        <v>288.75</v>
      </c>
      <c r="G4534">
        <v>0</v>
      </c>
      <c r="H4534">
        <v>0</v>
      </c>
      <c r="I4534">
        <v>0</v>
      </c>
      <c r="K4534">
        <v>1999</v>
      </c>
      <c r="L4534">
        <v>2007</v>
      </c>
    </row>
    <row r="4535" spans="1:12" x14ac:dyDescent="0.25">
      <c r="A4535">
        <v>32</v>
      </c>
      <c r="B4535">
        <v>12499440</v>
      </c>
      <c r="C4535" t="s">
        <v>2090</v>
      </c>
      <c r="D4535">
        <v>385</v>
      </c>
      <c r="E4535">
        <v>0</v>
      </c>
      <c r="F4535">
        <v>288.75</v>
      </c>
      <c r="G4535">
        <v>0</v>
      </c>
      <c r="H4535">
        <v>0</v>
      </c>
      <c r="I4535">
        <v>0</v>
      </c>
      <c r="K4535">
        <v>2004</v>
      </c>
      <c r="L4535">
        <v>2007</v>
      </c>
    </row>
    <row r="4536" spans="1:12" x14ac:dyDescent="0.25">
      <c r="A4536">
        <v>32</v>
      </c>
      <c r="B4536">
        <v>12499441</v>
      </c>
      <c r="C4536" t="s">
        <v>2090</v>
      </c>
      <c r="D4536">
        <v>385</v>
      </c>
      <c r="E4536">
        <v>0</v>
      </c>
      <c r="F4536">
        <v>288.75</v>
      </c>
      <c r="G4536">
        <v>0</v>
      </c>
      <c r="H4536">
        <v>0</v>
      </c>
      <c r="I4536">
        <v>0</v>
      </c>
      <c r="K4536">
        <v>2004</v>
      </c>
      <c r="L4536">
        <v>2007</v>
      </c>
    </row>
    <row r="4537" spans="1:12" x14ac:dyDescent="0.25">
      <c r="A4537">
        <v>32</v>
      </c>
      <c r="B4537">
        <v>12499442</v>
      </c>
      <c r="C4537" t="s">
        <v>2092</v>
      </c>
      <c r="D4537">
        <v>183.7</v>
      </c>
      <c r="E4537">
        <v>0</v>
      </c>
      <c r="F4537">
        <v>128.59</v>
      </c>
      <c r="G4537">
        <v>0</v>
      </c>
      <c r="H4537">
        <v>0</v>
      </c>
      <c r="I4537">
        <v>0</v>
      </c>
      <c r="K4537">
        <v>2004</v>
      </c>
      <c r="L4537">
        <v>2005</v>
      </c>
    </row>
    <row r="4538" spans="1:12" x14ac:dyDescent="0.25">
      <c r="A4538">
        <v>32</v>
      </c>
      <c r="B4538">
        <v>12499444</v>
      </c>
      <c r="C4538" t="s">
        <v>2092</v>
      </c>
      <c r="D4538">
        <v>370</v>
      </c>
      <c r="E4538">
        <v>0</v>
      </c>
      <c r="F4538">
        <v>277.5</v>
      </c>
      <c r="G4538">
        <v>0</v>
      </c>
      <c r="H4538">
        <v>0</v>
      </c>
      <c r="I4538">
        <v>0</v>
      </c>
      <c r="K4538">
        <v>2004</v>
      </c>
      <c r="L4538">
        <v>2012</v>
      </c>
    </row>
    <row r="4539" spans="1:12" x14ac:dyDescent="0.25">
      <c r="A4539">
        <v>32</v>
      </c>
      <c r="B4539">
        <v>12499445</v>
      </c>
      <c r="C4539" t="s">
        <v>2092</v>
      </c>
      <c r="D4539">
        <v>370</v>
      </c>
      <c r="E4539">
        <v>0</v>
      </c>
      <c r="F4539">
        <v>277.5</v>
      </c>
      <c r="G4539">
        <v>0</v>
      </c>
      <c r="H4539">
        <v>0</v>
      </c>
      <c r="I4539">
        <v>0</v>
      </c>
      <c r="K4539">
        <v>2004</v>
      </c>
      <c r="L4539">
        <v>2012</v>
      </c>
    </row>
    <row r="4540" spans="1:12" x14ac:dyDescent="0.25">
      <c r="A4540">
        <v>32</v>
      </c>
      <c r="B4540">
        <v>12499446</v>
      </c>
      <c r="C4540" t="s">
        <v>2092</v>
      </c>
      <c r="D4540">
        <v>385</v>
      </c>
      <c r="E4540">
        <v>0</v>
      </c>
      <c r="F4540">
        <v>288.75</v>
      </c>
      <c r="G4540">
        <v>0</v>
      </c>
      <c r="H4540">
        <v>0</v>
      </c>
      <c r="I4540">
        <v>0</v>
      </c>
      <c r="K4540">
        <v>2004</v>
      </c>
      <c r="L4540">
        <v>2012</v>
      </c>
    </row>
    <row r="4541" spans="1:12" x14ac:dyDescent="0.25">
      <c r="A4541">
        <v>32</v>
      </c>
      <c r="B4541">
        <v>12499447</v>
      </c>
      <c r="C4541" t="s">
        <v>2092</v>
      </c>
      <c r="D4541">
        <v>385</v>
      </c>
      <c r="E4541">
        <v>0</v>
      </c>
      <c r="F4541">
        <v>288.75</v>
      </c>
      <c r="G4541">
        <v>0</v>
      </c>
      <c r="H4541">
        <v>0</v>
      </c>
      <c r="I4541">
        <v>0</v>
      </c>
      <c r="K4541">
        <v>2004</v>
      </c>
      <c r="L4541">
        <v>2012</v>
      </c>
    </row>
    <row r="4542" spans="1:12" x14ac:dyDescent="0.25">
      <c r="A4542">
        <v>32</v>
      </c>
      <c r="B4542">
        <v>12499448</v>
      </c>
      <c r="C4542" t="s">
        <v>2093</v>
      </c>
      <c r="D4542">
        <v>140</v>
      </c>
      <c r="E4542">
        <v>0</v>
      </c>
      <c r="F4542">
        <v>105</v>
      </c>
      <c r="G4542">
        <v>0</v>
      </c>
      <c r="H4542">
        <v>0</v>
      </c>
      <c r="I4542">
        <v>0</v>
      </c>
      <c r="K4542">
        <v>2005</v>
      </c>
      <c r="L4542">
        <v>2010</v>
      </c>
    </row>
    <row r="4543" spans="1:12" x14ac:dyDescent="0.25">
      <c r="A4543">
        <v>32</v>
      </c>
      <c r="B4543">
        <v>12499449</v>
      </c>
      <c r="C4543" t="s">
        <v>1796</v>
      </c>
      <c r="D4543">
        <v>70</v>
      </c>
      <c r="E4543">
        <v>0</v>
      </c>
      <c r="F4543">
        <v>52.5</v>
      </c>
      <c r="G4543">
        <v>0</v>
      </c>
      <c r="H4543">
        <v>0</v>
      </c>
      <c r="I4543">
        <v>0</v>
      </c>
      <c r="K4543">
        <v>2005</v>
      </c>
      <c r="L4543">
        <v>2009</v>
      </c>
    </row>
    <row r="4544" spans="1:12" x14ac:dyDescent="0.25">
      <c r="A4544">
        <v>32</v>
      </c>
      <c r="B4544">
        <v>12499450</v>
      </c>
      <c r="C4544" t="s">
        <v>1493</v>
      </c>
      <c r="D4544">
        <v>60</v>
      </c>
      <c r="E4544">
        <v>0</v>
      </c>
      <c r="F4544">
        <v>42</v>
      </c>
      <c r="G4544">
        <v>0</v>
      </c>
      <c r="H4544">
        <v>0</v>
      </c>
      <c r="I4544">
        <v>0</v>
      </c>
      <c r="K4544">
        <v>2005</v>
      </c>
      <c r="L4544">
        <v>2009</v>
      </c>
    </row>
    <row r="4545" spans="1:12" x14ac:dyDescent="0.25">
      <c r="A4545">
        <v>32</v>
      </c>
      <c r="B4545">
        <v>12499451</v>
      </c>
      <c r="C4545" t="s">
        <v>1922</v>
      </c>
      <c r="D4545">
        <v>100</v>
      </c>
      <c r="E4545">
        <v>0</v>
      </c>
      <c r="F4545">
        <v>75</v>
      </c>
      <c r="G4545">
        <v>0</v>
      </c>
      <c r="H4545">
        <v>0</v>
      </c>
      <c r="I4545">
        <v>0</v>
      </c>
      <c r="K4545">
        <v>2005</v>
      </c>
      <c r="L4545">
        <v>2009</v>
      </c>
    </row>
    <row r="4546" spans="1:12" x14ac:dyDescent="0.25">
      <c r="A4546">
        <v>32</v>
      </c>
      <c r="B4546">
        <v>12499452</v>
      </c>
      <c r="C4546" t="s">
        <v>1083</v>
      </c>
      <c r="D4546">
        <v>155</v>
      </c>
      <c r="E4546">
        <v>0</v>
      </c>
      <c r="F4546">
        <v>108.5</v>
      </c>
      <c r="G4546">
        <v>0</v>
      </c>
      <c r="H4546">
        <v>0</v>
      </c>
      <c r="I4546">
        <v>0</v>
      </c>
      <c r="K4546">
        <v>2006</v>
      </c>
      <c r="L4546">
        <v>2010</v>
      </c>
    </row>
    <row r="4547" spans="1:12" x14ac:dyDescent="0.25">
      <c r="A4547">
        <v>32</v>
      </c>
      <c r="B4547">
        <v>12499453</v>
      </c>
      <c r="C4547" t="s">
        <v>2094</v>
      </c>
      <c r="D4547">
        <v>180</v>
      </c>
      <c r="E4547">
        <v>0</v>
      </c>
      <c r="F4547">
        <v>135</v>
      </c>
      <c r="G4547">
        <v>0</v>
      </c>
      <c r="H4547">
        <v>0</v>
      </c>
      <c r="I4547">
        <v>0</v>
      </c>
      <c r="K4547">
        <v>2005</v>
      </c>
      <c r="L4547">
        <v>2009</v>
      </c>
    </row>
    <row r="4548" spans="1:12" x14ac:dyDescent="0.25">
      <c r="A4548">
        <v>32</v>
      </c>
      <c r="B4548">
        <v>12499456</v>
      </c>
      <c r="C4548" t="s">
        <v>2095</v>
      </c>
      <c r="D4548">
        <v>140</v>
      </c>
      <c r="E4548">
        <v>0</v>
      </c>
      <c r="F4548">
        <v>105</v>
      </c>
      <c r="G4548">
        <v>0</v>
      </c>
      <c r="H4548">
        <v>0</v>
      </c>
      <c r="I4548">
        <v>0</v>
      </c>
      <c r="K4548">
        <v>2005</v>
      </c>
      <c r="L4548">
        <v>2009</v>
      </c>
    </row>
    <row r="4549" spans="1:12" x14ac:dyDescent="0.25">
      <c r="A4549">
        <v>32</v>
      </c>
      <c r="B4549">
        <v>12499457</v>
      </c>
      <c r="C4549" t="s">
        <v>2096</v>
      </c>
      <c r="D4549">
        <v>140</v>
      </c>
      <c r="E4549">
        <v>0</v>
      </c>
      <c r="F4549">
        <v>105</v>
      </c>
      <c r="G4549">
        <v>0</v>
      </c>
      <c r="H4549">
        <v>0</v>
      </c>
      <c r="I4549">
        <v>0</v>
      </c>
      <c r="K4549">
        <v>2006</v>
      </c>
      <c r="L4549">
        <v>2009</v>
      </c>
    </row>
    <row r="4550" spans="1:12" x14ac:dyDescent="0.25">
      <c r="A4550">
        <v>32</v>
      </c>
      <c r="B4550">
        <v>12499459</v>
      </c>
      <c r="C4550" t="s">
        <v>1796</v>
      </c>
      <c r="D4550">
        <v>70</v>
      </c>
      <c r="E4550">
        <v>0</v>
      </c>
      <c r="F4550">
        <v>52.5</v>
      </c>
      <c r="G4550">
        <v>0</v>
      </c>
      <c r="H4550">
        <v>0</v>
      </c>
      <c r="I4550">
        <v>0</v>
      </c>
      <c r="K4550">
        <v>2005</v>
      </c>
      <c r="L4550">
        <v>2010</v>
      </c>
    </row>
    <row r="4551" spans="1:12" x14ac:dyDescent="0.25">
      <c r="A4551">
        <v>32</v>
      </c>
      <c r="B4551">
        <v>12499460</v>
      </c>
      <c r="C4551" t="s">
        <v>1820</v>
      </c>
      <c r="D4551">
        <v>60</v>
      </c>
      <c r="E4551">
        <v>0</v>
      </c>
      <c r="F4551">
        <v>45</v>
      </c>
      <c r="G4551">
        <v>0</v>
      </c>
      <c r="H4551">
        <v>0</v>
      </c>
      <c r="I4551">
        <v>0</v>
      </c>
      <c r="K4551">
        <v>2005</v>
      </c>
      <c r="L4551">
        <v>2010</v>
      </c>
    </row>
    <row r="4552" spans="1:12" x14ac:dyDescent="0.25">
      <c r="A4552">
        <v>32</v>
      </c>
      <c r="B4552">
        <v>12499463</v>
      </c>
      <c r="C4552" t="s">
        <v>641</v>
      </c>
      <c r="D4552">
        <v>110</v>
      </c>
      <c r="E4552">
        <v>0</v>
      </c>
      <c r="F4552">
        <v>82.5</v>
      </c>
      <c r="G4552">
        <v>0</v>
      </c>
      <c r="H4552">
        <v>0</v>
      </c>
      <c r="I4552">
        <v>0</v>
      </c>
      <c r="K4552">
        <v>2004</v>
      </c>
      <c r="L4552">
        <v>2009</v>
      </c>
    </row>
    <row r="4553" spans="1:12" x14ac:dyDescent="0.25">
      <c r="A4553">
        <v>32</v>
      </c>
      <c r="B4553">
        <v>12499464</v>
      </c>
      <c r="C4553" t="s">
        <v>1920</v>
      </c>
      <c r="D4553">
        <v>55</v>
      </c>
      <c r="E4553">
        <v>0</v>
      </c>
      <c r="F4553">
        <v>41.25</v>
      </c>
      <c r="G4553">
        <v>0</v>
      </c>
      <c r="H4553">
        <v>0</v>
      </c>
      <c r="I4553">
        <v>0</v>
      </c>
      <c r="K4553">
        <v>2005</v>
      </c>
      <c r="L4553">
        <v>2009</v>
      </c>
    </row>
    <row r="4554" spans="1:12" x14ac:dyDescent="0.25">
      <c r="A4554">
        <v>32</v>
      </c>
      <c r="B4554">
        <v>12499465</v>
      </c>
      <c r="C4554" t="s">
        <v>1920</v>
      </c>
      <c r="D4554">
        <v>55</v>
      </c>
      <c r="E4554">
        <v>0</v>
      </c>
      <c r="F4554">
        <v>38.5</v>
      </c>
      <c r="G4554">
        <v>0</v>
      </c>
      <c r="H4554">
        <v>0</v>
      </c>
      <c r="I4554">
        <v>0</v>
      </c>
      <c r="K4554">
        <v>2004</v>
      </c>
      <c r="L4554">
        <v>2007</v>
      </c>
    </row>
    <row r="4555" spans="1:12" x14ac:dyDescent="0.25">
      <c r="A4555">
        <v>32</v>
      </c>
      <c r="B4555">
        <v>12499472</v>
      </c>
      <c r="C4555" t="s">
        <v>1203</v>
      </c>
      <c r="D4555">
        <v>69</v>
      </c>
      <c r="E4555">
        <v>0</v>
      </c>
      <c r="F4555">
        <v>48.3</v>
      </c>
      <c r="G4555">
        <v>0</v>
      </c>
      <c r="H4555">
        <v>0</v>
      </c>
      <c r="I4555">
        <v>0</v>
      </c>
      <c r="K4555">
        <v>2007</v>
      </c>
      <c r="L4555">
        <v>2007</v>
      </c>
    </row>
    <row r="4556" spans="1:12" x14ac:dyDescent="0.25">
      <c r="A4556">
        <v>32</v>
      </c>
      <c r="B4556">
        <v>12499473</v>
      </c>
      <c r="C4556" t="s">
        <v>2097</v>
      </c>
      <c r="D4556">
        <v>65</v>
      </c>
      <c r="E4556">
        <v>0</v>
      </c>
      <c r="F4556">
        <v>45.5</v>
      </c>
      <c r="G4556">
        <v>0</v>
      </c>
      <c r="H4556">
        <v>0</v>
      </c>
      <c r="I4556">
        <v>0</v>
      </c>
      <c r="K4556">
        <v>2007</v>
      </c>
      <c r="L4556">
        <v>2007</v>
      </c>
    </row>
    <row r="4557" spans="1:12" x14ac:dyDescent="0.25">
      <c r="A4557">
        <v>32</v>
      </c>
      <c r="B4557">
        <v>12499474</v>
      </c>
      <c r="C4557" t="s">
        <v>1692</v>
      </c>
      <c r="D4557">
        <v>65</v>
      </c>
      <c r="E4557">
        <v>0</v>
      </c>
      <c r="F4557">
        <v>45.5</v>
      </c>
      <c r="G4557">
        <v>0</v>
      </c>
      <c r="H4557">
        <v>0</v>
      </c>
      <c r="I4557">
        <v>0</v>
      </c>
      <c r="K4557">
        <v>2007</v>
      </c>
      <c r="L4557">
        <v>2007</v>
      </c>
    </row>
    <row r="4558" spans="1:12" x14ac:dyDescent="0.25">
      <c r="A4558">
        <v>32</v>
      </c>
      <c r="B4558">
        <v>12499475</v>
      </c>
      <c r="C4558" t="s">
        <v>2098</v>
      </c>
      <c r="D4558">
        <v>80</v>
      </c>
      <c r="E4558">
        <v>0</v>
      </c>
      <c r="F4558">
        <v>56</v>
      </c>
      <c r="G4558">
        <v>0</v>
      </c>
      <c r="H4558">
        <v>0</v>
      </c>
      <c r="I4558">
        <v>0</v>
      </c>
      <c r="K4558">
        <v>2007</v>
      </c>
      <c r="L4558">
        <v>2010</v>
      </c>
    </row>
    <row r="4559" spans="1:12" x14ac:dyDescent="0.25">
      <c r="A4559">
        <v>32</v>
      </c>
      <c r="B4559">
        <v>12499476</v>
      </c>
      <c r="C4559" t="s">
        <v>2099</v>
      </c>
      <c r="D4559">
        <v>85</v>
      </c>
      <c r="E4559">
        <v>0</v>
      </c>
      <c r="F4559">
        <v>63.75</v>
      </c>
      <c r="G4559">
        <v>0</v>
      </c>
      <c r="H4559">
        <v>0</v>
      </c>
      <c r="I4559">
        <v>0</v>
      </c>
      <c r="K4559">
        <v>2007</v>
      </c>
      <c r="L4559">
        <v>2009</v>
      </c>
    </row>
    <row r="4560" spans="1:12" x14ac:dyDescent="0.25">
      <c r="A4560">
        <v>32</v>
      </c>
      <c r="B4560">
        <v>12499477</v>
      </c>
      <c r="C4560" t="s">
        <v>2100</v>
      </c>
      <c r="D4560">
        <v>80</v>
      </c>
      <c r="E4560">
        <v>0</v>
      </c>
      <c r="F4560">
        <v>56</v>
      </c>
      <c r="G4560">
        <v>0</v>
      </c>
      <c r="H4560">
        <v>0</v>
      </c>
      <c r="I4560">
        <v>0</v>
      </c>
      <c r="K4560">
        <v>2007</v>
      </c>
      <c r="L4560">
        <v>2010</v>
      </c>
    </row>
    <row r="4561" spans="1:12" x14ac:dyDescent="0.25">
      <c r="A4561">
        <v>32</v>
      </c>
      <c r="B4561">
        <v>12499478</v>
      </c>
      <c r="C4561" t="s">
        <v>2098</v>
      </c>
      <c r="D4561">
        <v>80</v>
      </c>
      <c r="E4561">
        <v>0</v>
      </c>
      <c r="F4561">
        <v>56</v>
      </c>
      <c r="G4561">
        <v>0</v>
      </c>
      <c r="H4561">
        <v>0</v>
      </c>
      <c r="I4561">
        <v>0</v>
      </c>
      <c r="K4561">
        <v>2007</v>
      </c>
      <c r="L4561">
        <v>2010</v>
      </c>
    </row>
    <row r="4562" spans="1:12" x14ac:dyDescent="0.25">
      <c r="A4562">
        <v>32</v>
      </c>
      <c r="B4562">
        <v>12499479</v>
      </c>
      <c r="C4562" t="s">
        <v>2097</v>
      </c>
      <c r="D4562">
        <v>85</v>
      </c>
      <c r="E4562">
        <v>0</v>
      </c>
      <c r="F4562">
        <v>63.75</v>
      </c>
      <c r="G4562">
        <v>0</v>
      </c>
      <c r="H4562">
        <v>0</v>
      </c>
      <c r="I4562">
        <v>0</v>
      </c>
      <c r="K4562">
        <v>2007</v>
      </c>
      <c r="L4562">
        <v>2009</v>
      </c>
    </row>
    <row r="4563" spans="1:12" x14ac:dyDescent="0.25">
      <c r="A4563">
        <v>32</v>
      </c>
      <c r="B4563">
        <v>12499480</v>
      </c>
      <c r="C4563" t="s">
        <v>2101</v>
      </c>
      <c r="D4563">
        <v>80</v>
      </c>
      <c r="E4563">
        <v>0</v>
      </c>
      <c r="F4563">
        <v>56</v>
      </c>
      <c r="G4563">
        <v>0</v>
      </c>
      <c r="H4563">
        <v>0</v>
      </c>
      <c r="I4563">
        <v>0</v>
      </c>
      <c r="K4563">
        <v>2006</v>
      </c>
      <c r="L4563">
        <v>2010</v>
      </c>
    </row>
    <row r="4564" spans="1:12" x14ac:dyDescent="0.25">
      <c r="A4564">
        <v>32</v>
      </c>
      <c r="B4564">
        <v>12499481</v>
      </c>
      <c r="C4564" t="s">
        <v>2102</v>
      </c>
      <c r="D4564">
        <v>88</v>
      </c>
      <c r="E4564">
        <v>0</v>
      </c>
      <c r="F4564">
        <v>52.8</v>
      </c>
      <c r="G4564">
        <v>0</v>
      </c>
      <c r="H4564">
        <v>0</v>
      </c>
      <c r="I4564">
        <v>0</v>
      </c>
      <c r="K4564">
        <v>1999</v>
      </c>
      <c r="L4564">
        <v>2007</v>
      </c>
    </row>
    <row r="4565" spans="1:12" x14ac:dyDescent="0.25">
      <c r="A4565">
        <v>32</v>
      </c>
      <c r="B4565">
        <v>12499482</v>
      </c>
      <c r="C4565" t="s">
        <v>1920</v>
      </c>
      <c r="D4565">
        <v>55</v>
      </c>
      <c r="E4565">
        <v>0</v>
      </c>
      <c r="F4565">
        <v>41.25</v>
      </c>
      <c r="G4565">
        <v>0</v>
      </c>
      <c r="H4565">
        <v>0</v>
      </c>
      <c r="I4565">
        <v>0</v>
      </c>
      <c r="K4565">
        <v>2005</v>
      </c>
      <c r="L4565">
        <v>2010</v>
      </c>
    </row>
    <row r="4566" spans="1:12" x14ac:dyDescent="0.25">
      <c r="A4566">
        <v>32</v>
      </c>
      <c r="B4566">
        <v>12499483</v>
      </c>
      <c r="C4566" t="s">
        <v>684</v>
      </c>
      <c r="D4566">
        <v>79</v>
      </c>
      <c r="E4566">
        <v>0</v>
      </c>
      <c r="F4566">
        <v>55.3</v>
      </c>
      <c r="G4566">
        <v>0</v>
      </c>
      <c r="H4566">
        <v>0</v>
      </c>
      <c r="I4566">
        <v>0</v>
      </c>
      <c r="K4566">
        <v>2007</v>
      </c>
      <c r="L4566">
        <v>2011</v>
      </c>
    </row>
    <row r="4567" spans="1:12" x14ac:dyDescent="0.25">
      <c r="A4567">
        <v>32</v>
      </c>
      <c r="B4567">
        <v>12499485</v>
      </c>
      <c r="C4567" t="s">
        <v>684</v>
      </c>
      <c r="D4567">
        <v>79</v>
      </c>
      <c r="E4567">
        <v>0</v>
      </c>
      <c r="F4567">
        <v>55.3</v>
      </c>
      <c r="G4567">
        <v>0</v>
      </c>
      <c r="H4567">
        <v>0</v>
      </c>
      <c r="I4567">
        <v>0</v>
      </c>
      <c r="K4567">
        <v>2007</v>
      </c>
      <c r="L4567">
        <v>2009</v>
      </c>
    </row>
    <row r="4568" spans="1:12" x14ac:dyDescent="0.25">
      <c r="A4568">
        <v>32</v>
      </c>
      <c r="B4568">
        <v>12499491</v>
      </c>
      <c r="C4568" t="s">
        <v>2103</v>
      </c>
      <c r="D4568">
        <v>120</v>
      </c>
      <c r="E4568">
        <v>0</v>
      </c>
      <c r="F4568">
        <v>84</v>
      </c>
      <c r="G4568">
        <v>0</v>
      </c>
      <c r="H4568">
        <v>0</v>
      </c>
      <c r="I4568">
        <v>0</v>
      </c>
      <c r="K4568">
        <v>2007</v>
      </c>
      <c r="L4568">
        <v>2008</v>
      </c>
    </row>
    <row r="4569" spans="1:12" x14ac:dyDescent="0.25">
      <c r="A4569">
        <v>32</v>
      </c>
      <c r="B4569">
        <v>12499492</v>
      </c>
      <c r="C4569" t="s">
        <v>2104</v>
      </c>
      <c r="D4569">
        <v>120</v>
      </c>
      <c r="E4569">
        <v>0</v>
      </c>
      <c r="F4569">
        <v>90</v>
      </c>
      <c r="G4569">
        <v>0</v>
      </c>
      <c r="H4569">
        <v>121.89</v>
      </c>
      <c r="I4569">
        <v>0</v>
      </c>
      <c r="K4569">
        <v>2007</v>
      </c>
      <c r="L4569">
        <v>2008</v>
      </c>
    </row>
    <row r="4570" spans="1:12" x14ac:dyDescent="0.25">
      <c r="A4570">
        <v>32</v>
      </c>
      <c r="B4570">
        <v>12499493</v>
      </c>
      <c r="C4570" t="s">
        <v>2105</v>
      </c>
      <c r="D4570">
        <v>119</v>
      </c>
      <c r="E4570">
        <v>0</v>
      </c>
      <c r="F4570">
        <v>83.3</v>
      </c>
      <c r="G4570">
        <v>0</v>
      </c>
      <c r="H4570">
        <v>0</v>
      </c>
      <c r="I4570">
        <v>0</v>
      </c>
      <c r="K4570">
        <v>2007</v>
      </c>
      <c r="L4570">
        <v>2007</v>
      </c>
    </row>
    <row r="4571" spans="1:12" x14ac:dyDescent="0.25">
      <c r="A4571">
        <v>32</v>
      </c>
      <c r="B4571">
        <v>12499494</v>
      </c>
      <c r="C4571" t="s">
        <v>2104</v>
      </c>
      <c r="D4571">
        <v>119</v>
      </c>
      <c r="E4571">
        <v>0</v>
      </c>
      <c r="F4571">
        <v>83.3</v>
      </c>
      <c r="G4571">
        <v>0</v>
      </c>
      <c r="H4571">
        <v>0</v>
      </c>
      <c r="I4571">
        <v>0</v>
      </c>
      <c r="K4571">
        <v>2007</v>
      </c>
      <c r="L4571">
        <v>2008</v>
      </c>
    </row>
    <row r="4572" spans="1:12" x14ac:dyDescent="0.25">
      <c r="A4572">
        <v>32</v>
      </c>
      <c r="B4572">
        <v>12499495</v>
      </c>
      <c r="C4572" t="s">
        <v>2105</v>
      </c>
      <c r="D4572">
        <v>120</v>
      </c>
      <c r="E4572">
        <v>0</v>
      </c>
      <c r="F4572">
        <v>90</v>
      </c>
      <c r="G4572">
        <v>0</v>
      </c>
      <c r="H4572">
        <v>0</v>
      </c>
      <c r="I4572">
        <v>0</v>
      </c>
      <c r="K4572">
        <v>2007</v>
      </c>
      <c r="L4572">
        <v>2007</v>
      </c>
    </row>
    <row r="4573" spans="1:12" x14ac:dyDescent="0.25">
      <c r="A4573">
        <v>32</v>
      </c>
      <c r="B4573">
        <v>12499497</v>
      </c>
      <c r="C4573" t="s">
        <v>2103</v>
      </c>
      <c r="D4573">
        <v>120</v>
      </c>
      <c r="E4573">
        <v>0</v>
      </c>
      <c r="F4573">
        <v>90</v>
      </c>
      <c r="G4573">
        <v>0</v>
      </c>
      <c r="H4573">
        <v>121.89</v>
      </c>
      <c r="I4573">
        <v>0</v>
      </c>
      <c r="K4573">
        <v>2007</v>
      </c>
      <c r="L4573">
        <v>2008</v>
      </c>
    </row>
    <row r="4574" spans="1:12" x14ac:dyDescent="0.25">
      <c r="A4574">
        <v>32</v>
      </c>
      <c r="B4574">
        <v>12499498</v>
      </c>
      <c r="C4574" t="s">
        <v>2106</v>
      </c>
      <c r="D4574">
        <v>120</v>
      </c>
      <c r="E4574">
        <v>0</v>
      </c>
      <c r="F4574">
        <v>90</v>
      </c>
      <c r="G4574">
        <v>0</v>
      </c>
      <c r="H4574">
        <v>0</v>
      </c>
      <c r="I4574">
        <v>0</v>
      </c>
      <c r="K4574">
        <v>2007</v>
      </c>
      <c r="L4574">
        <v>2008</v>
      </c>
    </row>
    <row r="4575" spans="1:12" x14ac:dyDescent="0.25">
      <c r="A4575">
        <v>32</v>
      </c>
      <c r="B4575">
        <v>12499500</v>
      </c>
      <c r="C4575" t="s">
        <v>2107</v>
      </c>
      <c r="D4575">
        <v>0.71</v>
      </c>
      <c r="E4575">
        <v>0</v>
      </c>
      <c r="F4575">
        <v>0.5</v>
      </c>
      <c r="G4575">
        <v>0</v>
      </c>
      <c r="H4575">
        <v>0</v>
      </c>
      <c r="I4575">
        <v>0</v>
      </c>
      <c r="K4575">
        <v>1999</v>
      </c>
      <c r="L4575">
        <v>2005</v>
      </c>
    </row>
    <row r="4576" spans="1:12" x14ac:dyDescent="0.25">
      <c r="A4576">
        <v>32</v>
      </c>
      <c r="B4576">
        <v>12499501</v>
      </c>
      <c r="C4576" t="s">
        <v>2108</v>
      </c>
      <c r="D4576">
        <v>535</v>
      </c>
      <c r="E4576">
        <v>0</v>
      </c>
      <c r="F4576">
        <v>401.25</v>
      </c>
      <c r="G4576">
        <v>0</v>
      </c>
      <c r="H4576">
        <v>0</v>
      </c>
      <c r="I4576">
        <v>0</v>
      </c>
      <c r="K4576">
        <v>2006</v>
      </c>
      <c r="L4576">
        <v>2007</v>
      </c>
    </row>
    <row r="4577" spans="1:12" x14ac:dyDescent="0.25">
      <c r="A4577">
        <v>32</v>
      </c>
      <c r="B4577">
        <v>12499502</v>
      </c>
      <c r="C4577" t="s">
        <v>2109</v>
      </c>
      <c r="D4577">
        <v>535</v>
      </c>
      <c r="E4577">
        <v>0</v>
      </c>
      <c r="F4577">
        <v>374.5</v>
      </c>
      <c r="G4577">
        <v>0</v>
      </c>
      <c r="H4577">
        <v>0</v>
      </c>
      <c r="I4577">
        <v>0</v>
      </c>
      <c r="K4577">
        <v>2006</v>
      </c>
      <c r="L4577">
        <v>2007</v>
      </c>
    </row>
    <row r="4578" spans="1:12" x14ac:dyDescent="0.25">
      <c r="A4578">
        <v>32</v>
      </c>
      <c r="B4578">
        <v>12499503</v>
      </c>
      <c r="C4578" t="s">
        <v>2110</v>
      </c>
      <c r="D4578">
        <v>535</v>
      </c>
      <c r="E4578">
        <v>0</v>
      </c>
      <c r="F4578">
        <v>401.25</v>
      </c>
      <c r="G4578">
        <v>0</v>
      </c>
      <c r="H4578">
        <v>0</v>
      </c>
      <c r="I4578">
        <v>0</v>
      </c>
      <c r="K4578">
        <v>2006</v>
      </c>
      <c r="L4578">
        <v>2007</v>
      </c>
    </row>
    <row r="4579" spans="1:12" x14ac:dyDescent="0.25">
      <c r="A4579">
        <v>32</v>
      </c>
      <c r="B4579">
        <v>12499504</v>
      </c>
      <c r="C4579" t="s">
        <v>2111</v>
      </c>
      <c r="D4579">
        <v>525</v>
      </c>
      <c r="E4579">
        <v>0</v>
      </c>
      <c r="F4579">
        <v>367.5</v>
      </c>
      <c r="G4579">
        <v>0</v>
      </c>
      <c r="H4579">
        <v>0</v>
      </c>
      <c r="I4579">
        <v>0</v>
      </c>
      <c r="K4579">
        <v>2006</v>
      </c>
      <c r="L4579">
        <v>2007</v>
      </c>
    </row>
    <row r="4580" spans="1:12" x14ac:dyDescent="0.25">
      <c r="A4580">
        <v>32</v>
      </c>
      <c r="B4580">
        <v>12499505</v>
      </c>
      <c r="C4580" t="s">
        <v>2102</v>
      </c>
      <c r="D4580">
        <v>71.430000000000007</v>
      </c>
      <c r="E4580">
        <v>0</v>
      </c>
      <c r="F4580">
        <v>50</v>
      </c>
      <c r="G4580">
        <v>0</v>
      </c>
      <c r="H4580">
        <v>0</v>
      </c>
      <c r="I4580">
        <v>0</v>
      </c>
      <c r="K4580">
        <v>1999</v>
      </c>
      <c r="L4580">
        <v>2007</v>
      </c>
    </row>
    <row r="4581" spans="1:12" x14ac:dyDescent="0.25">
      <c r="A4581">
        <v>32</v>
      </c>
      <c r="B4581">
        <v>12499511</v>
      </c>
      <c r="C4581" t="s">
        <v>2112</v>
      </c>
      <c r="D4581">
        <v>40</v>
      </c>
      <c r="E4581">
        <v>0</v>
      </c>
      <c r="F4581">
        <v>30</v>
      </c>
      <c r="G4581">
        <v>0</v>
      </c>
      <c r="H4581">
        <v>0</v>
      </c>
      <c r="I4581">
        <v>0</v>
      </c>
      <c r="K4581">
        <v>1999</v>
      </c>
      <c r="L4581">
        <v>2017</v>
      </c>
    </row>
    <row r="4582" spans="1:12" x14ac:dyDescent="0.25">
      <c r="A4582">
        <v>32</v>
      </c>
      <c r="B4582">
        <v>12499512</v>
      </c>
      <c r="C4582" t="s">
        <v>2113</v>
      </c>
      <c r="D4582">
        <v>110</v>
      </c>
      <c r="E4582">
        <v>0</v>
      </c>
      <c r="F4582">
        <v>82.5</v>
      </c>
      <c r="G4582">
        <v>0</v>
      </c>
      <c r="H4582">
        <v>0</v>
      </c>
      <c r="I4582">
        <v>0</v>
      </c>
      <c r="K4582">
        <v>2005</v>
      </c>
      <c r="L4582">
        <v>2010</v>
      </c>
    </row>
    <row r="4583" spans="1:12" x14ac:dyDescent="0.25">
      <c r="A4583">
        <v>32</v>
      </c>
      <c r="B4583">
        <v>12499515</v>
      </c>
      <c r="C4583" t="s">
        <v>2114</v>
      </c>
      <c r="D4583">
        <v>100</v>
      </c>
      <c r="E4583">
        <v>0</v>
      </c>
      <c r="F4583">
        <v>70</v>
      </c>
      <c r="G4583">
        <v>0</v>
      </c>
      <c r="H4583">
        <v>0</v>
      </c>
      <c r="I4583">
        <v>0</v>
      </c>
      <c r="K4583">
        <v>2005</v>
      </c>
      <c r="L4583">
        <v>2007</v>
      </c>
    </row>
    <row r="4584" spans="1:12" x14ac:dyDescent="0.25">
      <c r="A4584">
        <v>32</v>
      </c>
      <c r="B4584">
        <v>12499516</v>
      </c>
      <c r="C4584" t="s">
        <v>2115</v>
      </c>
      <c r="D4584">
        <v>65</v>
      </c>
      <c r="E4584">
        <v>0</v>
      </c>
      <c r="F4584">
        <v>45.5</v>
      </c>
      <c r="G4584">
        <v>0</v>
      </c>
      <c r="H4584">
        <v>0</v>
      </c>
      <c r="I4584">
        <v>0</v>
      </c>
      <c r="K4584">
        <v>2005</v>
      </c>
      <c r="L4584">
        <v>2005</v>
      </c>
    </row>
    <row r="4585" spans="1:12" x14ac:dyDescent="0.25">
      <c r="A4585">
        <v>32</v>
      </c>
      <c r="B4585">
        <v>12499517</v>
      </c>
      <c r="C4585" t="s">
        <v>2116</v>
      </c>
      <c r="D4585">
        <v>95</v>
      </c>
      <c r="E4585">
        <v>0</v>
      </c>
      <c r="F4585">
        <v>71.25</v>
      </c>
      <c r="G4585">
        <v>0</v>
      </c>
      <c r="H4585">
        <v>0</v>
      </c>
      <c r="I4585">
        <v>0</v>
      </c>
      <c r="K4585">
        <v>2005</v>
      </c>
      <c r="L4585">
        <v>2013</v>
      </c>
    </row>
    <row r="4586" spans="1:12" x14ac:dyDescent="0.25">
      <c r="A4586">
        <v>32</v>
      </c>
      <c r="B4586">
        <v>12499518</v>
      </c>
      <c r="C4586" t="s">
        <v>2117</v>
      </c>
      <c r="D4586">
        <v>100</v>
      </c>
      <c r="E4586">
        <v>0</v>
      </c>
      <c r="F4586">
        <v>75</v>
      </c>
      <c r="G4586">
        <v>0</v>
      </c>
      <c r="H4586">
        <v>0</v>
      </c>
      <c r="I4586">
        <v>0</v>
      </c>
      <c r="K4586">
        <v>2005</v>
      </c>
      <c r="L4586">
        <v>2006</v>
      </c>
    </row>
    <row r="4587" spans="1:12" x14ac:dyDescent="0.25">
      <c r="A4587">
        <v>32</v>
      </c>
      <c r="B4587">
        <v>12499519</v>
      </c>
      <c r="C4587" t="s">
        <v>2118</v>
      </c>
      <c r="D4587">
        <v>90</v>
      </c>
      <c r="E4587">
        <v>0</v>
      </c>
      <c r="F4587">
        <v>63</v>
      </c>
      <c r="G4587">
        <v>0</v>
      </c>
      <c r="H4587">
        <v>0</v>
      </c>
      <c r="I4587">
        <v>0</v>
      </c>
      <c r="K4587">
        <v>2005</v>
      </c>
      <c r="L4587">
        <v>2008</v>
      </c>
    </row>
    <row r="4588" spans="1:12" x14ac:dyDescent="0.25">
      <c r="A4588">
        <v>32</v>
      </c>
      <c r="B4588">
        <v>12499520</v>
      </c>
      <c r="C4588" t="s">
        <v>2119</v>
      </c>
      <c r="D4588">
        <v>95</v>
      </c>
      <c r="E4588">
        <v>0</v>
      </c>
      <c r="F4588">
        <v>71.25</v>
      </c>
      <c r="G4588">
        <v>0</v>
      </c>
      <c r="H4588">
        <v>0</v>
      </c>
      <c r="I4588">
        <v>0</v>
      </c>
      <c r="K4588">
        <v>2005</v>
      </c>
      <c r="L4588">
        <v>2013</v>
      </c>
    </row>
    <row r="4589" spans="1:12" x14ac:dyDescent="0.25">
      <c r="A4589">
        <v>32</v>
      </c>
      <c r="B4589">
        <v>12499521</v>
      </c>
      <c r="C4589" t="s">
        <v>2120</v>
      </c>
      <c r="D4589">
        <v>105</v>
      </c>
      <c r="E4589">
        <v>0</v>
      </c>
      <c r="F4589">
        <v>73.5</v>
      </c>
      <c r="G4589">
        <v>0</v>
      </c>
      <c r="H4589">
        <v>0</v>
      </c>
      <c r="I4589">
        <v>0</v>
      </c>
      <c r="K4589">
        <v>2003</v>
      </c>
      <c r="L4589">
        <v>2007</v>
      </c>
    </row>
    <row r="4590" spans="1:12" x14ac:dyDescent="0.25">
      <c r="A4590">
        <v>32</v>
      </c>
      <c r="B4590">
        <v>12499522</v>
      </c>
      <c r="C4590" t="s">
        <v>2121</v>
      </c>
      <c r="D4590">
        <v>54.7</v>
      </c>
      <c r="E4590">
        <v>0</v>
      </c>
      <c r="F4590">
        <v>38.29</v>
      </c>
      <c r="G4590">
        <v>0</v>
      </c>
      <c r="H4590">
        <v>0</v>
      </c>
      <c r="I4590">
        <v>0</v>
      </c>
      <c r="K4590">
        <v>2004</v>
      </c>
      <c r="L4590">
        <v>2007</v>
      </c>
    </row>
    <row r="4591" spans="1:12" x14ac:dyDescent="0.25">
      <c r="A4591">
        <v>32</v>
      </c>
      <c r="B4591">
        <v>12499526</v>
      </c>
      <c r="C4591" t="s">
        <v>1919</v>
      </c>
      <c r="D4591">
        <v>55</v>
      </c>
      <c r="E4591">
        <v>0</v>
      </c>
      <c r="F4591">
        <v>41.25</v>
      </c>
      <c r="G4591">
        <v>0</v>
      </c>
      <c r="H4591">
        <v>0</v>
      </c>
      <c r="I4591">
        <v>0</v>
      </c>
      <c r="K4591">
        <v>2006</v>
      </c>
      <c r="L4591">
        <v>2007</v>
      </c>
    </row>
    <row r="4592" spans="1:12" x14ac:dyDescent="0.25">
      <c r="A4592">
        <v>32</v>
      </c>
      <c r="B4592">
        <v>12499527</v>
      </c>
      <c r="C4592" t="s">
        <v>1919</v>
      </c>
      <c r="D4592">
        <v>55</v>
      </c>
      <c r="E4592">
        <v>0</v>
      </c>
      <c r="F4592">
        <v>41.25</v>
      </c>
      <c r="G4592">
        <v>0</v>
      </c>
      <c r="H4592">
        <v>0</v>
      </c>
      <c r="I4592">
        <v>0</v>
      </c>
      <c r="K4592">
        <v>2006</v>
      </c>
      <c r="L4592">
        <v>2007</v>
      </c>
    </row>
    <row r="4593" spans="1:12" x14ac:dyDescent="0.25">
      <c r="A4593">
        <v>32</v>
      </c>
      <c r="B4593">
        <v>12499528</v>
      </c>
      <c r="C4593" t="s">
        <v>2122</v>
      </c>
      <c r="D4593">
        <v>90</v>
      </c>
      <c r="E4593">
        <v>0</v>
      </c>
      <c r="F4593">
        <v>67.5</v>
      </c>
      <c r="G4593">
        <v>0</v>
      </c>
      <c r="H4593">
        <v>0</v>
      </c>
      <c r="I4593">
        <v>0</v>
      </c>
      <c r="K4593">
        <v>2006</v>
      </c>
      <c r="L4593">
        <v>2011</v>
      </c>
    </row>
    <row r="4594" spans="1:12" x14ac:dyDescent="0.25">
      <c r="A4594">
        <v>32</v>
      </c>
      <c r="B4594">
        <v>12499531</v>
      </c>
      <c r="C4594" t="s">
        <v>2123</v>
      </c>
      <c r="D4594">
        <v>70</v>
      </c>
      <c r="E4594">
        <v>0</v>
      </c>
      <c r="F4594">
        <v>52.5</v>
      </c>
      <c r="G4594">
        <v>0</v>
      </c>
      <c r="H4594">
        <v>0</v>
      </c>
      <c r="I4594">
        <v>0</v>
      </c>
      <c r="K4594">
        <v>2005</v>
      </c>
      <c r="L4594">
        <v>2009</v>
      </c>
    </row>
    <row r="4595" spans="1:12" x14ac:dyDescent="0.25">
      <c r="A4595">
        <v>32</v>
      </c>
      <c r="B4595">
        <v>12499532</v>
      </c>
      <c r="C4595" t="s">
        <v>2124</v>
      </c>
      <c r="D4595">
        <v>70</v>
      </c>
      <c r="E4595">
        <v>0</v>
      </c>
      <c r="F4595">
        <v>52.5</v>
      </c>
      <c r="G4595">
        <v>0</v>
      </c>
      <c r="H4595">
        <v>0</v>
      </c>
      <c r="I4595">
        <v>0</v>
      </c>
      <c r="K4595">
        <v>2005</v>
      </c>
      <c r="L4595">
        <v>2009</v>
      </c>
    </row>
    <row r="4596" spans="1:12" x14ac:dyDescent="0.25">
      <c r="A4596">
        <v>32</v>
      </c>
      <c r="B4596">
        <v>12499533</v>
      </c>
      <c r="C4596" t="s">
        <v>2123</v>
      </c>
      <c r="D4596">
        <v>80</v>
      </c>
      <c r="E4596">
        <v>0</v>
      </c>
      <c r="F4596">
        <v>60</v>
      </c>
      <c r="G4596">
        <v>0</v>
      </c>
      <c r="H4596">
        <v>0</v>
      </c>
      <c r="I4596">
        <v>0</v>
      </c>
      <c r="K4596">
        <v>2005</v>
      </c>
      <c r="L4596">
        <v>2009</v>
      </c>
    </row>
    <row r="4597" spans="1:12" x14ac:dyDescent="0.25">
      <c r="A4597">
        <v>32</v>
      </c>
      <c r="B4597">
        <v>12499534</v>
      </c>
      <c r="C4597" t="s">
        <v>2125</v>
      </c>
      <c r="D4597">
        <v>80</v>
      </c>
      <c r="E4597">
        <v>0</v>
      </c>
      <c r="F4597">
        <v>60</v>
      </c>
      <c r="G4597">
        <v>0</v>
      </c>
      <c r="H4597">
        <v>0</v>
      </c>
      <c r="I4597">
        <v>0</v>
      </c>
      <c r="K4597">
        <v>2005</v>
      </c>
      <c r="L4597">
        <v>2009</v>
      </c>
    </row>
    <row r="4598" spans="1:12" x14ac:dyDescent="0.25">
      <c r="A4598">
        <v>32</v>
      </c>
      <c r="B4598">
        <v>12499535</v>
      </c>
      <c r="C4598" t="s">
        <v>2123</v>
      </c>
      <c r="D4598">
        <v>80</v>
      </c>
      <c r="E4598">
        <v>0</v>
      </c>
      <c r="F4598">
        <v>60</v>
      </c>
      <c r="G4598">
        <v>0</v>
      </c>
      <c r="H4598">
        <v>0</v>
      </c>
      <c r="I4598">
        <v>0</v>
      </c>
      <c r="K4598">
        <v>2005</v>
      </c>
      <c r="L4598">
        <v>2007</v>
      </c>
    </row>
    <row r="4599" spans="1:12" x14ac:dyDescent="0.25">
      <c r="A4599">
        <v>32</v>
      </c>
      <c r="B4599">
        <v>12499536</v>
      </c>
      <c r="C4599" t="s">
        <v>2125</v>
      </c>
      <c r="D4599">
        <v>80</v>
      </c>
      <c r="E4599">
        <v>0</v>
      </c>
      <c r="F4599">
        <v>60</v>
      </c>
      <c r="G4599">
        <v>0</v>
      </c>
      <c r="H4599">
        <v>0</v>
      </c>
      <c r="I4599">
        <v>0</v>
      </c>
      <c r="K4599">
        <v>2005</v>
      </c>
      <c r="L4599">
        <v>2007</v>
      </c>
    </row>
    <row r="4600" spans="1:12" x14ac:dyDescent="0.25">
      <c r="A4600">
        <v>32</v>
      </c>
      <c r="B4600">
        <v>12499537</v>
      </c>
      <c r="C4600" t="s">
        <v>2126</v>
      </c>
      <c r="D4600">
        <v>69</v>
      </c>
      <c r="E4600">
        <v>0</v>
      </c>
      <c r="F4600">
        <v>48.3</v>
      </c>
      <c r="G4600">
        <v>0</v>
      </c>
      <c r="H4600">
        <v>0</v>
      </c>
      <c r="I4600">
        <v>0</v>
      </c>
      <c r="K4600">
        <v>2005</v>
      </c>
      <c r="L4600">
        <v>2009</v>
      </c>
    </row>
    <row r="4601" spans="1:12" x14ac:dyDescent="0.25">
      <c r="A4601">
        <v>32</v>
      </c>
      <c r="B4601">
        <v>12499538</v>
      </c>
      <c r="C4601" t="s">
        <v>2127</v>
      </c>
      <c r="D4601">
        <v>69</v>
      </c>
      <c r="E4601">
        <v>0</v>
      </c>
      <c r="F4601">
        <v>48.3</v>
      </c>
      <c r="G4601">
        <v>0</v>
      </c>
      <c r="H4601">
        <v>0</v>
      </c>
      <c r="I4601">
        <v>0</v>
      </c>
      <c r="K4601">
        <v>2005</v>
      </c>
      <c r="L4601">
        <v>2009</v>
      </c>
    </row>
    <row r="4602" spans="1:12" x14ac:dyDescent="0.25">
      <c r="A4602">
        <v>32</v>
      </c>
      <c r="B4602">
        <v>12499539</v>
      </c>
      <c r="C4602" t="s">
        <v>2128</v>
      </c>
      <c r="D4602">
        <v>69</v>
      </c>
      <c r="E4602">
        <v>0</v>
      </c>
      <c r="F4602">
        <v>48.3</v>
      </c>
      <c r="G4602">
        <v>0</v>
      </c>
      <c r="H4602">
        <v>0</v>
      </c>
      <c r="I4602">
        <v>0</v>
      </c>
      <c r="K4602">
        <v>2005</v>
      </c>
      <c r="L4602">
        <v>2009</v>
      </c>
    </row>
    <row r="4603" spans="1:12" x14ac:dyDescent="0.25">
      <c r="A4603">
        <v>32</v>
      </c>
      <c r="B4603">
        <v>12499540</v>
      </c>
      <c r="C4603" t="s">
        <v>2129</v>
      </c>
      <c r="D4603">
        <v>69</v>
      </c>
      <c r="E4603">
        <v>0</v>
      </c>
      <c r="F4603">
        <v>48.3</v>
      </c>
      <c r="G4603">
        <v>0</v>
      </c>
      <c r="H4603">
        <v>0</v>
      </c>
      <c r="I4603">
        <v>0</v>
      </c>
      <c r="K4603">
        <v>2005</v>
      </c>
      <c r="L4603">
        <v>2009</v>
      </c>
    </row>
    <row r="4604" spans="1:12" x14ac:dyDescent="0.25">
      <c r="A4604">
        <v>32</v>
      </c>
      <c r="B4604">
        <v>12499541</v>
      </c>
      <c r="C4604" t="s">
        <v>2130</v>
      </c>
      <c r="D4604">
        <v>82</v>
      </c>
      <c r="E4604">
        <v>0</v>
      </c>
      <c r="F4604">
        <v>49.2</v>
      </c>
      <c r="G4604">
        <v>0</v>
      </c>
      <c r="H4604">
        <v>0</v>
      </c>
      <c r="I4604">
        <v>0</v>
      </c>
      <c r="K4604">
        <v>2002</v>
      </c>
      <c r="L4604">
        <v>2009</v>
      </c>
    </row>
    <row r="4605" spans="1:12" x14ac:dyDescent="0.25">
      <c r="A4605">
        <v>32</v>
      </c>
      <c r="B4605">
        <v>12499542</v>
      </c>
      <c r="C4605" t="s">
        <v>2130</v>
      </c>
      <c r="D4605">
        <v>90</v>
      </c>
      <c r="E4605">
        <v>0</v>
      </c>
      <c r="F4605">
        <v>63</v>
      </c>
      <c r="G4605">
        <v>0</v>
      </c>
      <c r="H4605">
        <v>0</v>
      </c>
      <c r="I4605">
        <v>0</v>
      </c>
      <c r="K4605">
        <v>2002</v>
      </c>
      <c r="L4605">
        <v>2006</v>
      </c>
    </row>
    <row r="4606" spans="1:12" x14ac:dyDescent="0.25">
      <c r="A4606">
        <v>32</v>
      </c>
      <c r="B4606">
        <v>12499543</v>
      </c>
      <c r="C4606" t="s">
        <v>2131</v>
      </c>
      <c r="D4606">
        <v>40</v>
      </c>
      <c r="E4606">
        <v>0</v>
      </c>
      <c r="F4606">
        <v>28</v>
      </c>
      <c r="G4606">
        <v>0</v>
      </c>
      <c r="H4606">
        <v>0</v>
      </c>
      <c r="I4606">
        <v>0</v>
      </c>
      <c r="K4606">
        <v>2005</v>
      </c>
      <c r="L4606">
        <v>2009</v>
      </c>
    </row>
    <row r="4607" spans="1:12" x14ac:dyDescent="0.25">
      <c r="A4607">
        <v>32</v>
      </c>
      <c r="B4607">
        <v>12499545</v>
      </c>
      <c r="C4607" t="s">
        <v>2132</v>
      </c>
      <c r="D4607">
        <v>40</v>
      </c>
      <c r="E4607">
        <v>0</v>
      </c>
      <c r="F4607">
        <v>30</v>
      </c>
      <c r="G4607">
        <v>0</v>
      </c>
      <c r="H4607">
        <v>0</v>
      </c>
      <c r="I4607">
        <v>0</v>
      </c>
      <c r="K4607">
        <v>2005</v>
      </c>
      <c r="L4607">
        <v>2010</v>
      </c>
    </row>
    <row r="4608" spans="1:12" x14ac:dyDescent="0.25">
      <c r="A4608">
        <v>32</v>
      </c>
      <c r="B4608">
        <v>12499546</v>
      </c>
      <c r="C4608" t="s">
        <v>2133</v>
      </c>
      <c r="D4608">
        <v>39</v>
      </c>
      <c r="E4608">
        <v>0</v>
      </c>
      <c r="F4608">
        <v>27.3</v>
      </c>
      <c r="G4608">
        <v>0</v>
      </c>
      <c r="H4608">
        <v>0</v>
      </c>
      <c r="I4608">
        <v>0</v>
      </c>
      <c r="K4608">
        <v>2005</v>
      </c>
      <c r="L4608">
        <v>2007</v>
      </c>
    </row>
    <row r="4609" spans="1:12" x14ac:dyDescent="0.25">
      <c r="A4609">
        <v>32</v>
      </c>
      <c r="B4609">
        <v>12499547</v>
      </c>
      <c r="C4609" t="s">
        <v>2134</v>
      </c>
      <c r="D4609">
        <v>40</v>
      </c>
      <c r="E4609">
        <v>0</v>
      </c>
      <c r="F4609">
        <v>30</v>
      </c>
      <c r="G4609">
        <v>0</v>
      </c>
      <c r="H4609">
        <v>0</v>
      </c>
      <c r="I4609">
        <v>0</v>
      </c>
      <c r="K4609">
        <v>2005</v>
      </c>
      <c r="L4609">
        <v>2010</v>
      </c>
    </row>
    <row r="4610" spans="1:12" x14ac:dyDescent="0.25">
      <c r="A4610">
        <v>32</v>
      </c>
      <c r="B4610">
        <v>12499548</v>
      </c>
      <c r="C4610" t="s">
        <v>2135</v>
      </c>
      <c r="D4610">
        <v>40</v>
      </c>
      <c r="E4610">
        <v>0</v>
      </c>
      <c r="F4610">
        <v>30</v>
      </c>
      <c r="G4610">
        <v>0</v>
      </c>
      <c r="H4610">
        <v>0</v>
      </c>
      <c r="I4610">
        <v>0</v>
      </c>
      <c r="K4610">
        <v>2005</v>
      </c>
      <c r="L4610">
        <v>2005</v>
      </c>
    </row>
    <row r="4611" spans="1:12" x14ac:dyDescent="0.25">
      <c r="A4611">
        <v>32</v>
      </c>
      <c r="B4611">
        <v>12499549</v>
      </c>
      <c r="C4611" t="s">
        <v>2136</v>
      </c>
      <c r="D4611">
        <v>40</v>
      </c>
      <c r="E4611">
        <v>0</v>
      </c>
      <c r="F4611">
        <v>28</v>
      </c>
      <c r="G4611">
        <v>0</v>
      </c>
      <c r="H4611">
        <v>0</v>
      </c>
      <c r="I4611">
        <v>0</v>
      </c>
      <c r="K4611">
        <v>2005</v>
      </c>
      <c r="L4611">
        <v>2008</v>
      </c>
    </row>
    <row r="4612" spans="1:12" x14ac:dyDescent="0.25">
      <c r="A4612">
        <v>32</v>
      </c>
      <c r="B4612">
        <v>12499554</v>
      </c>
      <c r="C4612" t="s">
        <v>2137</v>
      </c>
      <c r="D4612">
        <v>45</v>
      </c>
      <c r="E4612">
        <v>0</v>
      </c>
      <c r="F4612">
        <v>33.75</v>
      </c>
      <c r="G4612">
        <v>0</v>
      </c>
      <c r="H4612">
        <v>0</v>
      </c>
      <c r="I4612">
        <v>0</v>
      </c>
      <c r="K4612">
        <v>2005</v>
      </c>
      <c r="L4612">
        <v>2005</v>
      </c>
    </row>
    <row r="4613" spans="1:12" x14ac:dyDescent="0.25">
      <c r="A4613">
        <v>32</v>
      </c>
      <c r="B4613">
        <v>12499555</v>
      </c>
      <c r="C4613" t="s">
        <v>2138</v>
      </c>
      <c r="D4613">
        <v>50</v>
      </c>
      <c r="E4613">
        <v>0</v>
      </c>
      <c r="F4613">
        <v>37.5</v>
      </c>
      <c r="G4613">
        <v>0</v>
      </c>
      <c r="H4613">
        <v>0</v>
      </c>
      <c r="I4613">
        <v>0</v>
      </c>
      <c r="K4613">
        <v>2005</v>
      </c>
      <c r="L4613">
        <v>2009</v>
      </c>
    </row>
    <row r="4614" spans="1:12" x14ac:dyDescent="0.25">
      <c r="A4614">
        <v>32</v>
      </c>
      <c r="B4614">
        <v>12499558</v>
      </c>
      <c r="C4614" t="s">
        <v>2139</v>
      </c>
      <c r="D4614">
        <v>142.86000000000001</v>
      </c>
      <c r="E4614">
        <v>0</v>
      </c>
      <c r="F4614">
        <v>100</v>
      </c>
      <c r="G4614">
        <v>0</v>
      </c>
      <c r="H4614">
        <v>0</v>
      </c>
      <c r="I4614">
        <v>0</v>
      </c>
      <c r="K4614">
        <v>1999</v>
      </c>
      <c r="L4614">
        <v>2005</v>
      </c>
    </row>
    <row r="4615" spans="1:12" x14ac:dyDescent="0.25">
      <c r="A4615">
        <v>32</v>
      </c>
      <c r="B4615">
        <v>12499559</v>
      </c>
      <c r="C4615" t="s">
        <v>2140</v>
      </c>
      <c r="D4615">
        <v>1</v>
      </c>
      <c r="E4615">
        <v>0</v>
      </c>
      <c r="F4615">
        <v>0.7</v>
      </c>
      <c r="G4615">
        <v>0</v>
      </c>
      <c r="H4615">
        <v>0</v>
      </c>
      <c r="I4615">
        <v>0</v>
      </c>
      <c r="K4615">
        <v>1999</v>
      </c>
      <c r="L4615">
        <v>2005</v>
      </c>
    </row>
    <row r="4616" spans="1:12" x14ac:dyDescent="0.25">
      <c r="A4616">
        <v>32</v>
      </c>
      <c r="B4616">
        <v>12499562</v>
      </c>
      <c r="C4616" t="s">
        <v>2141</v>
      </c>
      <c r="D4616">
        <v>66</v>
      </c>
      <c r="E4616">
        <v>0</v>
      </c>
      <c r="F4616">
        <v>46.2</v>
      </c>
      <c r="G4616">
        <v>0</v>
      </c>
      <c r="H4616">
        <v>0</v>
      </c>
      <c r="I4616">
        <v>0</v>
      </c>
      <c r="K4616">
        <v>2005</v>
      </c>
      <c r="L4616">
        <v>2005</v>
      </c>
    </row>
    <row r="4617" spans="1:12" x14ac:dyDescent="0.25">
      <c r="A4617">
        <v>32</v>
      </c>
      <c r="B4617">
        <v>12499565</v>
      </c>
      <c r="C4617" t="s">
        <v>2142</v>
      </c>
      <c r="D4617">
        <v>155</v>
      </c>
      <c r="E4617">
        <v>0</v>
      </c>
      <c r="F4617">
        <v>116.25</v>
      </c>
      <c r="G4617">
        <v>0</v>
      </c>
      <c r="H4617">
        <v>0</v>
      </c>
      <c r="I4617">
        <v>0</v>
      </c>
      <c r="K4617">
        <v>2007</v>
      </c>
      <c r="L4617">
        <v>2014</v>
      </c>
    </row>
    <row r="4618" spans="1:12" x14ac:dyDescent="0.25">
      <c r="A4618">
        <v>32</v>
      </c>
      <c r="B4618">
        <v>12499566</v>
      </c>
      <c r="C4618" t="s">
        <v>2143</v>
      </c>
      <c r="D4618">
        <v>66</v>
      </c>
      <c r="E4618">
        <v>0</v>
      </c>
      <c r="F4618">
        <v>46.2</v>
      </c>
      <c r="G4618">
        <v>0</v>
      </c>
      <c r="H4618">
        <v>0</v>
      </c>
      <c r="I4618">
        <v>0</v>
      </c>
      <c r="K4618">
        <v>2005</v>
      </c>
      <c r="L4618">
        <v>2005</v>
      </c>
    </row>
    <row r="4619" spans="1:12" x14ac:dyDescent="0.25">
      <c r="A4619">
        <v>32</v>
      </c>
      <c r="B4619">
        <v>12499567</v>
      </c>
      <c r="C4619" t="s">
        <v>2144</v>
      </c>
      <c r="D4619">
        <v>73</v>
      </c>
      <c r="E4619">
        <v>0</v>
      </c>
      <c r="F4619">
        <v>51.1</v>
      </c>
      <c r="G4619">
        <v>0</v>
      </c>
      <c r="H4619">
        <v>0</v>
      </c>
      <c r="I4619">
        <v>0</v>
      </c>
      <c r="K4619">
        <v>2005</v>
      </c>
      <c r="L4619">
        <v>2006</v>
      </c>
    </row>
    <row r="4620" spans="1:12" x14ac:dyDescent="0.25">
      <c r="A4620">
        <v>32</v>
      </c>
      <c r="B4620">
        <v>12499568</v>
      </c>
      <c r="C4620" t="s">
        <v>2145</v>
      </c>
      <c r="D4620">
        <v>73</v>
      </c>
      <c r="E4620">
        <v>0</v>
      </c>
      <c r="F4620">
        <v>51.1</v>
      </c>
      <c r="G4620">
        <v>0</v>
      </c>
      <c r="H4620">
        <v>0</v>
      </c>
      <c r="I4620">
        <v>0</v>
      </c>
      <c r="K4620">
        <v>2005</v>
      </c>
      <c r="L4620">
        <v>2005</v>
      </c>
    </row>
    <row r="4621" spans="1:12" x14ac:dyDescent="0.25">
      <c r="A4621">
        <v>32</v>
      </c>
      <c r="B4621">
        <v>12499569</v>
      </c>
      <c r="C4621" t="s">
        <v>2146</v>
      </c>
      <c r="D4621">
        <v>73</v>
      </c>
      <c r="E4621">
        <v>0</v>
      </c>
      <c r="F4621">
        <v>51.1</v>
      </c>
      <c r="G4621">
        <v>0</v>
      </c>
      <c r="H4621">
        <v>0</v>
      </c>
      <c r="I4621">
        <v>0</v>
      </c>
      <c r="K4621">
        <v>2005</v>
      </c>
      <c r="L4621">
        <v>2006</v>
      </c>
    </row>
    <row r="4622" spans="1:12" x14ac:dyDescent="0.25">
      <c r="A4622">
        <v>32</v>
      </c>
      <c r="B4622">
        <v>12499570</v>
      </c>
      <c r="C4622" t="s">
        <v>2147</v>
      </c>
      <c r="D4622">
        <v>118</v>
      </c>
      <c r="E4622">
        <v>0</v>
      </c>
      <c r="F4622">
        <v>82.6</v>
      </c>
      <c r="G4622">
        <v>0</v>
      </c>
      <c r="H4622">
        <v>0</v>
      </c>
      <c r="I4622">
        <v>0</v>
      </c>
      <c r="K4622">
        <v>2005</v>
      </c>
      <c r="L4622">
        <v>2006</v>
      </c>
    </row>
    <row r="4623" spans="1:12" x14ac:dyDescent="0.25">
      <c r="A4623">
        <v>32</v>
      </c>
      <c r="B4623">
        <v>12499571</v>
      </c>
      <c r="C4623" t="s">
        <v>2148</v>
      </c>
      <c r="D4623">
        <v>118</v>
      </c>
      <c r="E4623">
        <v>0</v>
      </c>
      <c r="F4623">
        <v>82.6</v>
      </c>
      <c r="G4623">
        <v>0</v>
      </c>
      <c r="H4623">
        <v>0</v>
      </c>
      <c r="I4623">
        <v>0</v>
      </c>
      <c r="K4623">
        <v>2005</v>
      </c>
      <c r="L4623">
        <v>2006</v>
      </c>
    </row>
    <row r="4624" spans="1:12" x14ac:dyDescent="0.25">
      <c r="A4624">
        <v>32</v>
      </c>
      <c r="B4624">
        <v>12499572</v>
      </c>
      <c r="C4624" t="s">
        <v>2149</v>
      </c>
      <c r="D4624">
        <v>1620</v>
      </c>
      <c r="E4624">
        <v>0</v>
      </c>
      <c r="F4624">
        <v>1215</v>
      </c>
      <c r="G4624">
        <v>0</v>
      </c>
      <c r="H4624">
        <v>0</v>
      </c>
      <c r="I4624">
        <v>0</v>
      </c>
      <c r="K4624">
        <v>2005</v>
      </c>
      <c r="L4624">
        <v>2013</v>
      </c>
    </row>
    <row r="4625" spans="1:12" x14ac:dyDescent="0.25">
      <c r="A4625">
        <v>32</v>
      </c>
      <c r="B4625">
        <v>12499573</v>
      </c>
      <c r="C4625" t="s">
        <v>2150</v>
      </c>
      <c r="D4625">
        <v>60</v>
      </c>
      <c r="E4625">
        <v>0</v>
      </c>
      <c r="F4625">
        <v>45</v>
      </c>
      <c r="G4625">
        <v>0</v>
      </c>
      <c r="H4625">
        <v>60.94</v>
      </c>
      <c r="I4625">
        <v>0</v>
      </c>
      <c r="K4625">
        <v>2005</v>
      </c>
      <c r="L4625">
        <v>2009</v>
      </c>
    </row>
    <row r="4626" spans="1:12" x14ac:dyDescent="0.25">
      <c r="A4626">
        <v>32</v>
      </c>
      <c r="B4626">
        <v>12499574</v>
      </c>
      <c r="C4626" t="s">
        <v>2151</v>
      </c>
      <c r="D4626">
        <v>542</v>
      </c>
      <c r="E4626">
        <v>0</v>
      </c>
      <c r="F4626">
        <v>379.4</v>
      </c>
      <c r="G4626">
        <v>0</v>
      </c>
      <c r="H4626">
        <v>0</v>
      </c>
      <c r="I4626">
        <v>0</v>
      </c>
      <c r="K4626">
        <v>2004</v>
      </c>
      <c r="L4626">
        <v>2004</v>
      </c>
    </row>
    <row r="4627" spans="1:12" x14ac:dyDescent="0.25">
      <c r="A4627">
        <v>32</v>
      </c>
      <c r="B4627">
        <v>12499575</v>
      </c>
      <c r="C4627" t="s">
        <v>1979</v>
      </c>
      <c r="D4627">
        <v>50</v>
      </c>
      <c r="E4627">
        <v>0</v>
      </c>
      <c r="F4627">
        <v>35</v>
      </c>
      <c r="G4627">
        <v>0</v>
      </c>
      <c r="H4627">
        <v>0</v>
      </c>
      <c r="I4627">
        <v>0</v>
      </c>
      <c r="K4627">
        <v>2004</v>
      </c>
      <c r="L4627">
        <v>2009</v>
      </c>
    </row>
    <row r="4628" spans="1:12" x14ac:dyDescent="0.25">
      <c r="A4628">
        <v>32</v>
      </c>
      <c r="B4628">
        <v>12499576</v>
      </c>
      <c r="C4628" t="s">
        <v>995</v>
      </c>
      <c r="D4628">
        <v>23</v>
      </c>
      <c r="E4628">
        <v>0</v>
      </c>
      <c r="F4628">
        <v>13.8</v>
      </c>
      <c r="G4628">
        <v>0</v>
      </c>
      <c r="H4628">
        <v>0</v>
      </c>
      <c r="I4628">
        <v>0</v>
      </c>
      <c r="K4628">
        <v>1999</v>
      </c>
      <c r="L4628">
        <v>2007</v>
      </c>
    </row>
    <row r="4629" spans="1:12" x14ac:dyDescent="0.25">
      <c r="A4629">
        <v>32</v>
      </c>
      <c r="B4629">
        <v>12499577</v>
      </c>
      <c r="C4629" t="s">
        <v>1432</v>
      </c>
      <c r="D4629">
        <v>445</v>
      </c>
      <c r="E4629">
        <v>0</v>
      </c>
      <c r="F4629">
        <v>311.5</v>
      </c>
      <c r="G4629">
        <v>0</v>
      </c>
      <c r="H4629">
        <v>0</v>
      </c>
      <c r="I4629">
        <v>0</v>
      </c>
      <c r="K4629">
        <v>2004</v>
      </c>
      <c r="L4629">
        <v>2012</v>
      </c>
    </row>
    <row r="4630" spans="1:12" x14ac:dyDescent="0.25">
      <c r="A4630">
        <v>32</v>
      </c>
      <c r="B4630">
        <v>12499578</v>
      </c>
      <c r="C4630" t="s">
        <v>1432</v>
      </c>
      <c r="D4630">
        <v>445</v>
      </c>
      <c r="E4630">
        <v>0</v>
      </c>
      <c r="F4630">
        <v>311.5</v>
      </c>
      <c r="G4630">
        <v>0</v>
      </c>
      <c r="H4630">
        <v>0</v>
      </c>
      <c r="I4630">
        <v>0</v>
      </c>
      <c r="K4630">
        <v>2004</v>
      </c>
      <c r="L4630">
        <v>2012</v>
      </c>
    </row>
    <row r="4631" spans="1:12" x14ac:dyDescent="0.25">
      <c r="A4631">
        <v>32</v>
      </c>
      <c r="B4631">
        <v>12499579</v>
      </c>
      <c r="C4631" t="s">
        <v>2152</v>
      </c>
      <c r="D4631">
        <v>100</v>
      </c>
      <c r="E4631">
        <v>0</v>
      </c>
      <c r="F4631">
        <v>70</v>
      </c>
      <c r="G4631">
        <v>0</v>
      </c>
      <c r="H4631">
        <v>0</v>
      </c>
      <c r="I4631">
        <v>0</v>
      </c>
      <c r="K4631">
        <v>2005</v>
      </c>
      <c r="L4631">
        <v>2009</v>
      </c>
    </row>
    <row r="4632" spans="1:12" x14ac:dyDescent="0.25">
      <c r="A4632">
        <v>32</v>
      </c>
      <c r="B4632">
        <v>12499580</v>
      </c>
      <c r="C4632" t="s">
        <v>2152</v>
      </c>
      <c r="D4632">
        <v>26</v>
      </c>
      <c r="E4632">
        <v>0</v>
      </c>
      <c r="F4632">
        <v>18.2</v>
      </c>
      <c r="G4632">
        <v>0</v>
      </c>
      <c r="H4632">
        <v>0</v>
      </c>
      <c r="I4632">
        <v>0</v>
      </c>
      <c r="K4632">
        <v>2005</v>
      </c>
      <c r="L4632">
        <v>2007</v>
      </c>
    </row>
    <row r="4633" spans="1:12" x14ac:dyDescent="0.25">
      <c r="A4633">
        <v>32</v>
      </c>
      <c r="B4633">
        <v>12499581</v>
      </c>
      <c r="C4633" t="s">
        <v>2152</v>
      </c>
      <c r="D4633">
        <v>109</v>
      </c>
      <c r="E4633">
        <v>0</v>
      </c>
      <c r="F4633">
        <v>76.3</v>
      </c>
      <c r="G4633">
        <v>0</v>
      </c>
      <c r="H4633">
        <v>0</v>
      </c>
      <c r="I4633">
        <v>0</v>
      </c>
      <c r="K4633">
        <v>2005</v>
      </c>
      <c r="L4633">
        <v>2007</v>
      </c>
    </row>
    <row r="4634" spans="1:12" x14ac:dyDescent="0.25">
      <c r="A4634">
        <v>32</v>
      </c>
      <c r="B4634">
        <v>12499582</v>
      </c>
      <c r="C4634" t="s">
        <v>1432</v>
      </c>
      <c r="D4634">
        <v>445</v>
      </c>
      <c r="E4634">
        <v>0</v>
      </c>
      <c r="F4634">
        <v>311.5</v>
      </c>
      <c r="G4634">
        <v>0</v>
      </c>
      <c r="H4634">
        <v>0</v>
      </c>
      <c r="I4634">
        <v>0</v>
      </c>
      <c r="K4634">
        <v>2004</v>
      </c>
      <c r="L4634">
        <v>2009</v>
      </c>
    </row>
    <row r="4635" spans="1:12" x14ac:dyDescent="0.25">
      <c r="A4635">
        <v>32</v>
      </c>
      <c r="B4635">
        <v>12499583</v>
      </c>
      <c r="C4635" t="s">
        <v>1432</v>
      </c>
      <c r="D4635">
        <v>445</v>
      </c>
      <c r="E4635">
        <v>0</v>
      </c>
      <c r="F4635">
        <v>311.5</v>
      </c>
      <c r="G4635">
        <v>0</v>
      </c>
      <c r="H4635">
        <v>0</v>
      </c>
      <c r="I4635">
        <v>0</v>
      </c>
      <c r="K4635">
        <v>2004</v>
      </c>
      <c r="L4635">
        <v>2009</v>
      </c>
    </row>
    <row r="4636" spans="1:12" x14ac:dyDescent="0.25">
      <c r="A4636">
        <v>32</v>
      </c>
      <c r="B4636">
        <v>12499584</v>
      </c>
      <c r="C4636" t="s">
        <v>2153</v>
      </c>
      <c r="D4636">
        <v>500</v>
      </c>
      <c r="E4636">
        <v>0</v>
      </c>
      <c r="F4636">
        <v>350</v>
      </c>
      <c r="G4636">
        <v>0</v>
      </c>
      <c r="H4636">
        <v>0</v>
      </c>
      <c r="I4636">
        <v>0</v>
      </c>
      <c r="K4636">
        <v>1999</v>
      </c>
      <c r="L4636">
        <v>2007</v>
      </c>
    </row>
    <row r="4637" spans="1:12" x14ac:dyDescent="0.25">
      <c r="A4637">
        <v>32</v>
      </c>
      <c r="B4637">
        <v>12499585</v>
      </c>
      <c r="C4637" t="s">
        <v>2154</v>
      </c>
      <c r="D4637">
        <v>450</v>
      </c>
      <c r="E4637">
        <v>0</v>
      </c>
      <c r="F4637">
        <v>315</v>
      </c>
      <c r="G4637">
        <v>0</v>
      </c>
      <c r="H4637">
        <v>0</v>
      </c>
      <c r="I4637">
        <v>0</v>
      </c>
      <c r="K4637">
        <v>1999</v>
      </c>
      <c r="L4637">
        <v>2007</v>
      </c>
    </row>
    <row r="4638" spans="1:12" x14ac:dyDescent="0.25">
      <c r="A4638">
        <v>32</v>
      </c>
      <c r="B4638">
        <v>12499586</v>
      </c>
      <c r="C4638" t="s">
        <v>2153</v>
      </c>
      <c r="D4638">
        <v>560</v>
      </c>
      <c r="E4638">
        <v>0</v>
      </c>
      <c r="F4638">
        <v>392</v>
      </c>
      <c r="G4638">
        <v>0</v>
      </c>
      <c r="H4638">
        <v>0</v>
      </c>
      <c r="I4638">
        <v>0</v>
      </c>
      <c r="K4638">
        <v>1999</v>
      </c>
      <c r="L4638">
        <v>2007</v>
      </c>
    </row>
    <row r="4639" spans="1:12" x14ac:dyDescent="0.25">
      <c r="A4639">
        <v>32</v>
      </c>
      <c r="B4639">
        <v>12499587</v>
      </c>
      <c r="C4639" t="s">
        <v>2154</v>
      </c>
      <c r="D4639">
        <v>495</v>
      </c>
      <c r="E4639">
        <v>0</v>
      </c>
      <c r="F4639">
        <v>371.25</v>
      </c>
      <c r="G4639">
        <v>0</v>
      </c>
      <c r="H4639">
        <v>0</v>
      </c>
      <c r="I4639">
        <v>0</v>
      </c>
      <c r="K4639">
        <v>1999</v>
      </c>
      <c r="L4639">
        <v>2007</v>
      </c>
    </row>
    <row r="4640" spans="1:12" x14ac:dyDescent="0.25">
      <c r="A4640">
        <v>32</v>
      </c>
      <c r="B4640">
        <v>12499588</v>
      </c>
      <c r="C4640" t="s">
        <v>2153</v>
      </c>
      <c r="D4640">
        <v>590</v>
      </c>
      <c r="E4640">
        <v>0</v>
      </c>
      <c r="F4640">
        <v>413</v>
      </c>
      <c r="G4640">
        <v>0</v>
      </c>
      <c r="H4640">
        <v>0</v>
      </c>
      <c r="I4640">
        <v>0</v>
      </c>
      <c r="K4640">
        <v>2001</v>
      </c>
      <c r="L4640">
        <v>2007</v>
      </c>
    </row>
    <row r="4641" spans="1:12" x14ac:dyDescent="0.25">
      <c r="A4641">
        <v>32</v>
      </c>
      <c r="B4641">
        <v>12499589</v>
      </c>
      <c r="C4641" t="s">
        <v>2154</v>
      </c>
      <c r="D4641">
        <v>515</v>
      </c>
      <c r="E4641">
        <v>0</v>
      </c>
      <c r="F4641">
        <v>360.5</v>
      </c>
      <c r="G4641">
        <v>0</v>
      </c>
      <c r="H4641">
        <v>0</v>
      </c>
      <c r="I4641">
        <v>0</v>
      </c>
      <c r="K4641">
        <v>2001</v>
      </c>
      <c r="L4641">
        <v>2007</v>
      </c>
    </row>
    <row r="4642" spans="1:12" x14ac:dyDescent="0.25">
      <c r="A4642">
        <v>32</v>
      </c>
      <c r="B4642">
        <v>12499590</v>
      </c>
      <c r="C4642" t="s">
        <v>2155</v>
      </c>
      <c r="D4642">
        <v>605</v>
      </c>
      <c r="E4642">
        <v>0</v>
      </c>
      <c r="F4642">
        <v>453.75</v>
      </c>
      <c r="G4642">
        <v>0</v>
      </c>
      <c r="H4642">
        <v>0</v>
      </c>
      <c r="I4642">
        <v>0</v>
      </c>
      <c r="K4642">
        <v>2005</v>
      </c>
      <c r="L4642">
        <v>2007</v>
      </c>
    </row>
    <row r="4643" spans="1:12" x14ac:dyDescent="0.25">
      <c r="A4643">
        <v>32</v>
      </c>
      <c r="B4643">
        <v>12499591</v>
      </c>
      <c r="C4643" t="s">
        <v>2156</v>
      </c>
      <c r="D4643">
        <v>88</v>
      </c>
      <c r="E4643">
        <v>0</v>
      </c>
      <c r="F4643">
        <v>52.8</v>
      </c>
      <c r="G4643">
        <v>0</v>
      </c>
      <c r="H4643">
        <v>0</v>
      </c>
      <c r="I4643">
        <v>0</v>
      </c>
      <c r="K4643">
        <v>1999</v>
      </c>
      <c r="L4643">
        <v>2012</v>
      </c>
    </row>
    <row r="4644" spans="1:12" x14ac:dyDescent="0.25">
      <c r="A4644">
        <v>32</v>
      </c>
      <c r="B4644">
        <v>12499594</v>
      </c>
      <c r="C4644" t="s">
        <v>630</v>
      </c>
      <c r="D4644">
        <v>50</v>
      </c>
      <c r="E4644">
        <v>0</v>
      </c>
      <c r="F4644">
        <v>37.5</v>
      </c>
      <c r="G4644">
        <v>0</v>
      </c>
      <c r="H4644">
        <v>0</v>
      </c>
      <c r="I4644">
        <v>0</v>
      </c>
      <c r="K4644">
        <v>2004</v>
      </c>
      <c r="L4644">
        <v>2009</v>
      </c>
    </row>
    <row r="4645" spans="1:12" x14ac:dyDescent="0.25">
      <c r="A4645">
        <v>32</v>
      </c>
      <c r="B4645">
        <v>12499595</v>
      </c>
      <c r="C4645" t="s">
        <v>1967</v>
      </c>
      <c r="D4645">
        <v>41</v>
      </c>
      <c r="E4645">
        <v>0</v>
      </c>
      <c r="F4645">
        <v>24.6</v>
      </c>
      <c r="G4645">
        <v>0</v>
      </c>
      <c r="H4645">
        <v>0</v>
      </c>
      <c r="I4645">
        <v>0</v>
      </c>
      <c r="K4645">
        <v>2004</v>
      </c>
      <c r="L4645">
        <v>2009</v>
      </c>
    </row>
    <row r="4646" spans="1:12" x14ac:dyDescent="0.25">
      <c r="A4646">
        <v>32</v>
      </c>
      <c r="B4646">
        <v>12499600</v>
      </c>
      <c r="C4646" t="s">
        <v>2157</v>
      </c>
      <c r="D4646">
        <v>500</v>
      </c>
      <c r="E4646">
        <v>0</v>
      </c>
      <c r="F4646">
        <v>350</v>
      </c>
      <c r="G4646">
        <v>0</v>
      </c>
      <c r="H4646">
        <v>0</v>
      </c>
      <c r="I4646">
        <v>0</v>
      </c>
      <c r="K4646">
        <v>2005</v>
      </c>
      <c r="L4646">
        <v>2006</v>
      </c>
    </row>
    <row r="4647" spans="1:12" x14ac:dyDescent="0.25">
      <c r="A4647">
        <v>32</v>
      </c>
      <c r="B4647">
        <v>12499604</v>
      </c>
      <c r="C4647" t="s">
        <v>2157</v>
      </c>
      <c r="D4647">
        <v>500</v>
      </c>
      <c r="E4647">
        <v>0</v>
      </c>
      <c r="F4647">
        <v>350</v>
      </c>
      <c r="G4647">
        <v>0</v>
      </c>
      <c r="H4647">
        <v>0</v>
      </c>
      <c r="I4647">
        <v>0</v>
      </c>
      <c r="K4647">
        <v>2005</v>
      </c>
      <c r="L4647">
        <v>2006</v>
      </c>
    </row>
    <row r="4648" spans="1:12" x14ac:dyDescent="0.25">
      <c r="A4648">
        <v>32</v>
      </c>
      <c r="B4648">
        <v>12499608</v>
      </c>
      <c r="C4648" t="s">
        <v>2158</v>
      </c>
      <c r="D4648">
        <v>370</v>
      </c>
      <c r="E4648">
        <v>0</v>
      </c>
      <c r="F4648">
        <v>259</v>
      </c>
      <c r="G4648">
        <v>0</v>
      </c>
      <c r="H4648">
        <v>0</v>
      </c>
      <c r="I4648">
        <v>0</v>
      </c>
      <c r="K4648">
        <v>2005</v>
      </c>
      <c r="L4648">
        <v>2006</v>
      </c>
    </row>
    <row r="4649" spans="1:12" x14ac:dyDescent="0.25">
      <c r="A4649">
        <v>32</v>
      </c>
      <c r="B4649">
        <v>12499612</v>
      </c>
      <c r="C4649" t="s">
        <v>2159</v>
      </c>
      <c r="D4649">
        <v>560</v>
      </c>
      <c r="E4649">
        <v>0</v>
      </c>
      <c r="F4649">
        <v>392</v>
      </c>
      <c r="G4649">
        <v>0</v>
      </c>
      <c r="H4649">
        <v>0</v>
      </c>
      <c r="I4649">
        <v>0</v>
      </c>
      <c r="K4649">
        <v>2005</v>
      </c>
      <c r="L4649">
        <v>2006</v>
      </c>
    </row>
    <row r="4650" spans="1:12" x14ac:dyDescent="0.25">
      <c r="A4650">
        <v>32</v>
      </c>
      <c r="B4650">
        <v>12499616</v>
      </c>
      <c r="C4650" t="s">
        <v>2160</v>
      </c>
      <c r="D4650">
        <v>268.57</v>
      </c>
      <c r="E4650">
        <v>0</v>
      </c>
      <c r="F4650">
        <v>188</v>
      </c>
      <c r="G4650">
        <v>0</v>
      </c>
      <c r="H4650">
        <v>0</v>
      </c>
      <c r="I4650">
        <v>0</v>
      </c>
      <c r="K4650">
        <v>2004</v>
      </c>
      <c r="L4650">
        <v>2006</v>
      </c>
    </row>
    <row r="4651" spans="1:12" x14ac:dyDescent="0.25">
      <c r="A4651">
        <v>32</v>
      </c>
      <c r="B4651">
        <v>12499617</v>
      </c>
      <c r="C4651" t="s">
        <v>2161</v>
      </c>
      <c r="D4651">
        <v>1414</v>
      </c>
      <c r="E4651">
        <v>0</v>
      </c>
      <c r="F4651">
        <v>989.8</v>
      </c>
      <c r="G4651">
        <v>0</v>
      </c>
      <c r="H4651">
        <v>0</v>
      </c>
      <c r="I4651">
        <v>0</v>
      </c>
      <c r="K4651">
        <v>2003</v>
      </c>
      <c r="L4651">
        <v>2005</v>
      </c>
    </row>
    <row r="4652" spans="1:12" x14ac:dyDescent="0.25">
      <c r="A4652">
        <v>32</v>
      </c>
      <c r="B4652">
        <v>12499618</v>
      </c>
      <c r="C4652" t="s">
        <v>2015</v>
      </c>
      <c r="D4652">
        <v>163</v>
      </c>
      <c r="E4652">
        <v>0</v>
      </c>
      <c r="F4652">
        <v>114.1</v>
      </c>
      <c r="G4652">
        <v>0</v>
      </c>
      <c r="H4652">
        <v>0</v>
      </c>
      <c r="I4652">
        <v>0</v>
      </c>
      <c r="K4652">
        <v>2006</v>
      </c>
      <c r="L4652">
        <v>2009</v>
      </c>
    </row>
    <row r="4653" spans="1:12" x14ac:dyDescent="0.25">
      <c r="A4653">
        <v>32</v>
      </c>
      <c r="B4653">
        <v>12499619</v>
      </c>
      <c r="C4653" t="s">
        <v>2162</v>
      </c>
      <c r="D4653">
        <v>505</v>
      </c>
      <c r="E4653">
        <v>0</v>
      </c>
      <c r="F4653">
        <v>378.75</v>
      </c>
      <c r="G4653">
        <v>0</v>
      </c>
      <c r="H4653">
        <v>0</v>
      </c>
      <c r="I4653">
        <v>0</v>
      </c>
      <c r="K4653">
        <v>2005</v>
      </c>
      <c r="L4653">
        <v>2009</v>
      </c>
    </row>
    <row r="4654" spans="1:12" x14ac:dyDescent="0.25">
      <c r="A4654">
        <v>32</v>
      </c>
      <c r="B4654">
        <v>12499628</v>
      </c>
      <c r="C4654" t="s">
        <v>2163</v>
      </c>
      <c r="D4654">
        <v>230</v>
      </c>
      <c r="E4654">
        <v>0</v>
      </c>
      <c r="F4654">
        <v>161</v>
      </c>
      <c r="G4654">
        <v>0</v>
      </c>
      <c r="H4654">
        <v>0</v>
      </c>
      <c r="I4654">
        <v>0</v>
      </c>
      <c r="K4654">
        <v>2006</v>
      </c>
      <c r="L4654">
        <v>2011</v>
      </c>
    </row>
    <row r="4655" spans="1:12" x14ac:dyDescent="0.25">
      <c r="A4655">
        <v>32</v>
      </c>
      <c r="B4655">
        <v>12499629</v>
      </c>
      <c r="C4655" t="s">
        <v>2066</v>
      </c>
      <c r="D4655">
        <v>60</v>
      </c>
      <c r="E4655">
        <v>0</v>
      </c>
      <c r="F4655">
        <v>42</v>
      </c>
      <c r="G4655">
        <v>0</v>
      </c>
      <c r="H4655">
        <v>0</v>
      </c>
      <c r="I4655">
        <v>0</v>
      </c>
      <c r="K4655">
        <v>2005</v>
      </c>
      <c r="L4655">
        <v>2006</v>
      </c>
    </row>
    <row r="4656" spans="1:12" x14ac:dyDescent="0.25">
      <c r="A4656">
        <v>32</v>
      </c>
      <c r="B4656">
        <v>12499630</v>
      </c>
      <c r="C4656" t="s">
        <v>2067</v>
      </c>
      <c r="D4656">
        <v>70</v>
      </c>
      <c r="E4656">
        <v>0</v>
      </c>
      <c r="F4656">
        <v>49</v>
      </c>
      <c r="G4656">
        <v>0</v>
      </c>
      <c r="H4656">
        <v>0</v>
      </c>
      <c r="I4656">
        <v>0</v>
      </c>
      <c r="K4656">
        <v>2002</v>
      </c>
      <c r="L4656">
        <v>2006</v>
      </c>
    </row>
    <row r="4657" spans="1:12" x14ac:dyDescent="0.25">
      <c r="A4657">
        <v>32</v>
      </c>
      <c r="B4657">
        <v>12499631</v>
      </c>
      <c r="C4657" t="s">
        <v>2066</v>
      </c>
      <c r="D4657">
        <v>60</v>
      </c>
      <c r="E4657">
        <v>0</v>
      </c>
      <c r="F4657">
        <v>42</v>
      </c>
      <c r="G4657">
        <v>0</v>
      </c>
      <c r="H4657">
        <v>0</v>
      </c>
      <c r="I4657">
        <v>0</v>
      </c>
      <c r="K4657">
        <v>2005</v>
      </c>
      <c r="L4657">
        <v>2006</v>
      </c>
    </row>
    <row r="4658" spans="1:12" x14ac:dyDescent="0.25">
      <c r="A4658">
        <v>32</v>
      </c>
      <c r="B4658">
        <v>12499632</v>
      </c>
      <c r="C4658" t="s">
        <v>2067</v>
      </c>
      <c r="D4658">
        <v>66</v>
      </c>
      <c r="E4658">
        <v>0</v>
      </c>
      <c r="F4658">
        <v>46.2</v>
      </c>
      <c r="G4658">
        <v>0</v>
      </c>
      <c r="H4658">
        <v>0</v>
      </c>
      <c r="I4658">
        <v>0</v>
      </c>
      <c r="K4658">
        <v>2002</v>
      </c>
      <c r="L4658">
        <v>2006</v>
      </c>
    </row>
    <row r="4659" spans="1:12" x14ac:dyDescent="0.25">
      <c r="A4659">
        <v>32</v>
      </c>
      <c r="B4659">
        <v>12499635</v>
      </c>
      <c r="C4659" t="s">
        <v>1733</v>
      </c>
      <c r="D4659">
        <v>220</v>
      </c>
      <c r="E4659">
        <v>0</v>
      </c>
      <c r="F4659">
        <v>165</v>
      </c>
      <c r="G4659">
        <v>0</v>
      </c>
      <c r="H4659">
        <v>223.46</v>
      </c>
      <c r="I4659">
        <v>0</v>
      </c>
      <c r="K4659">
        <v>2005</v>
      </c>
      <c r="L4659">
        <v>2009</v>
      </c>
    </row>
    <row r="4660" spans="1:12" x14ac:dyDescent="0.25">
      <c r="A4660">
        <v>32</v>
      </c>
      <c r="B4660">
        <v>12499636</v>
      </c>
      <c r="C4660" t="s">
        <v>2164</v>
      </c>
      <c r="D4660">
        <v>23</v>
      </c>
      <c r="E4660">
        <v>0</v>
      </c>
      <c r="F4660">
        <v>13.8</v>
      </c>
      <c r="G4660">
        <v>0</v>
      </c>
      <c r="H4660">
        <v>0</v>
      </c>
      <c r="I4660">
        <v>0</v>
      </c>
      <c r="K4660">
        <v>2004</v>
      </c>
      <c r="L4660">
        <v>2011</v>
      </c>
    </row>
    <row r="4661" spans="1:12" x14ac:dyDescent="0.25">
      <c r="A4661">
        <v>32</v>
      </c>
      <c r="B4661">
        <v>12499637</v>
      </c>
      <c r="C4661" t="s">
        <v>1579</v>
      </c>
      <c r="D4661">
        <v>45</v>
      </c>
      <c r="E4661">
        <v>0</v>
      </c>
      <c r="F4661">
        <v>31.5</v>
      </c>
      <c r="G4661">
        <v>0</v>
      </c>
      <c r="H4661">
        <v>0</v>
      </c>
      <c r="I4661">
        <v>0</v>
      </c>
      <c r="K4661">
        <v>2005</v>
      </c>
      <c r="L4661">
        <v>2006</v>
      </c>
    </row>
    <row r="4662" spans="1:12" x14ac:dyDescent="0.25">
      <c r="A4662">
        <v>32</v>
      </c>
      <c r="B4662">
        <v>12499638</v>
      </c>
      <c r="C4662" t="s">
        <v>1579</v>
      </c>
      <c r="D4662">
        <v>45</v>
      </c>
      <c r="E4662">
        <v>0</v>
      </c>
      <c r="F4662">
        <v>33.75</v>
      </c>
      <c r="G4662">
        <v>0</v>
      </c>
      <c r="H4662">
        <v>0</v>
      </c>
      <c r="I4662">
        <v>0</v>
      </c>
      <c r="K4662">
        <v>2005</v>
      </c>
      <c r="L4662">
        <v>2006</v>
      </c>
    </row>
    <row r="4663" spans="1:12" x14ac:dyDescent="0.25">
      <c r="A4663">
        <v>32</v>
      </c>
      <c r="B4663">
        <v>12499639</v>
      </c>
      <c r="C4663" t="s">
        <v>1492</v>
      </c>
      <c r="D4663">
        <v>70</v>
      </c>
      <c r="E4663">
        <v>0</v>
      </c>
      <c r="F4663">
        <v>52.5</v>
      </c>
      <c r="G4663">
        <v>0</v>
      </c>
      <c r="H4663">
        <v>0</v>
      </c>
      <c r="I4663">
        <v>0</v>
      </c>
      <c r="K4663">
        <v>2007</v>
      </c>
      <c r="L4663">
        <v>2014</v>
      </c>
    </row>
    <row r="4664" spans="1:12" x14ac:dyDescent="0.25">
      <c r="A4664">
        <v>32</v>
      </c>
      <c r="B4664">
        <v>12499640</v>
      </c>
      <c r="C4664" t="s">
        <v>1493</v>
      </c>
      <c r="D4664">
        <v>70</v>
      </c>
      <c r="E4664">
        <v>0</v>
      </c>
      <c r="F4664">
        <v>52.5</v>
      </c>
      <c r="G4664">
        <v>0</v>
      </c>
      <c r="H4664">
        <v>0</v>
      </c>
      <c r="I4664">
        <v>0</v>
      </c>
      <c r="K4664">
        <v>2007</v>
      </c>
      <c r="L4664">
        <v>2014</v>
      </c>
    </row>
    <row r="4665" spans="1:12" x14ac:dyDescent="0.25">
      <c r="A4665">
        <v>32</v>
      </c>
      <c r="B4665">
        <v>12499641</v>
      </c>
      <c r="C4665" t="s">
        <v>1579</v>
      </c>
      <c r="D4665">
        <v>70</v>
      </c>
      <c r="E4665">
        <v>0</v>
      </c>
      <c r="F4665">
        <v>52.5</v>
      </c>
      <c r="G4665">
        <v>0</v>
      </c>
      <c r="H4665">
        <v>0</v>
      </c>
      <c r="I4665">
        <v>0</v>
      </c>
      <c r="K4665">
        <v>2007</v>
      </c>
      <c r="L4665">
        <v>2014</v>
      </c>
    </row>
    <row r="4666" spans="1:12" x14ac:dyDescent="0.25">
      <c r="A4666">
        <v>32</v>
      </c>
      <c r="B4666">
        <v>12499642</v>
      </c>
      <c r="C4666" t="s">
        <v>1493</v>
      </c>
      <c r="D4666">
        <v>70</v>
      </c>
      <c r="E4666">
        <v>0</v>
      </c>
      <c r="F4666">
        <v>52.5</v>
      </c>
      <c r="G4666">
        <v>0</v>
      </c>
      <c r="H4666">
        <v>0</v>
      </c>
      <c r="I4666">
        <v>0</v>
      </c>
      <c r="K4666">
        <v>2007</v>
      </c>
      <c r="L4666">
        <v>2014</v>
      </c>
    </row>
    <row r="4667" spans="1:12" x14ac:dyDescent="0.25">
      <c r="A4667">
        <v>32</v>
      </c>
      <c r="B4667">
        <v>12499643</v>
      </c>
      <c r="C4667" t="s">
        <v>1579</v>
      </c>
      <c r="D4667">
        <v>70</v>
      </c>
      <c r="E4667">
        <v>0</v>
      </c>
      <c r="F4667">
        <v>52.5</v>
      </c>
      <c r="G4667">
        <v>0</v>
      </c>
      <c r="H4667">
        <v>0</v>
      </c>
      <c r="I4667">
        <v>0</v>
      </c>
      <c r="K4667">
        <v>2007</v>
      </c>
      <c r="L4667">
        <v>2014</v>
      </c>
    </row>
    <row r="4668" spans="1:12" x14ac:dyDescent="0.25">
      <c r="A4668">
        <v>32</v>
      </c>
      <c r="B4668">
        <v>12499644</v>
      </c>
      <c r="C4668" t="s">
        <v>1796</v>
      </c>
      <c r="D4668">
        <v>70</v>
      </c>
      <c r="E4668">
        <v>0</v>
      </c>
      <c r="F4668">
        <v>52.5</v>
      </c>
      <c r="G4668">
        <v>0</v>
      </c>
      <c r="H4668">
        <v>0</v>
      </c>
      <c r="I4668">
        <v>0</v>
      </c>
      <c r="K4668">
        <v>2007</v>
      </c>
      <c r="L4668">
        <v>2014</v>
      </c>
    </row>
    <row r="4669" spans="1:12" x14ac:dyDescent="0.25">
      <c r="A4669">
        <v>32</v>
      </c>
      <c r="B4669">
        <v>12499649</v>
      </c>
      <c r="C4669" t="s">
        <v>1796</v>
      </c>
      <c r="D4669">
        <v>70</v>
      </c>
      <c r="E4669">
        <v>0</v>
      </c>
      <c r="F4669">
        <v>52.5</v>
      </c>
      <c r="G4669">
        <v>0</v>
      </c>
      <c r="H4669">
        <v>0</v>
      </c>
      <c r="I4669">
        <v>0</v>
      </c>
      <c r="K4669">
        <v>2006</v>
      </c>
      <c r="L4669">
        <v>2010</v>
      </c>
    </row>
    <row r="4670" spans="1:12" x14ac:dyDescent="0.25">
      <c r="A4670">
        <v>32</v>
      </c>
      <c r="B4670">
        <v>12499650</v>
      </c>
      <c r="C4670" t="s">
        <v>2165</v>
      </c>
      <c r="D4670">
        <v>99</v>
      </c>
      <c r="E4670">
        <v>0</v>
      </c>
      <c r="F4670">
        <v>69.3</v>
      </c>
      <c r="G4670">
        <v>0</v>
      </c>
      <c r="H4670">
        <v>0</v>
      </c>
      <c r="I4670">
        <v>0</v>
      </c>
      <c r="K4670">
        <v>2006</v>
      </c>
      <c r="L4670">
        <v>2008</v>
      </c>
    </row>
    <row r="4671" spans="1:12" x14ac:dyDescent="0.25">
      <c r="A4671">
        <v>32</v>
      </c>
      <c r="B4671">
        <v>12499651</v>
      </c>
      <c r="C4671" t="s">
        <v>2166</v>
      </c>
      <c r="D4671">
        <v>180</v>
      </c>
      <c r="E4671">
        <v>0</v>
      </c>
      <c r="F4671">
        <v>126</v>
      </c>
      <c r="G4671">
        <v>0</v>
      </c>
      <c r="H4671">
        <v>0</v>
      </c>
      <c r="I4671">
        <v>0</v>
      </c>
      <c r="K4671">
        <v>2006</v>
      </c>
      <c r="L4671">
        <v>2008</v>
      </c>
    </row>
    <row r="4672" spans="1:12" x14ac:dyDescent="0.25">
      <c r="A4672">
        <v>32</v>
      </c>
      <c r="B4672">
        <v>12499652</v>
      </c>
      <c r="C4672" t="s">
        <v>2166</v>
      </c>
      <c r="D4672">
        <v>180</v>
      </c>
      <c r="E4672">
        <v>0</v>
      </c>
      <c r="F4672">
        <v>126</v>
      </c>
      <c r="G4672">
        <v>0</v>
      </c>
      <c r="H4672">
        <v>0</v>
      </c>
      <c r="I4672">
        <v>0</v>
      </c>
      <c r="K4672">
        <v>2006</v>
      </c>
      <c r="L4672">
        <v>2008</v>
      </c>
    </row>
    <row r="4673" spans="1:12" x14ac:dyDescent="0.25">
      <c r="A4673">
        <v>32</v>
      </c>
      <c r="B4673">
        <v>12499653</v>
      </c>
      <c r="C4673" t="s">
        <v>2165</v>
      </c>
      <c r="D4673">
        <v>99</v>
      </c>
      <c r="E4673">
        <v>0</v>
      </c>
      <c r="F4673">
        <v>69.3</v>
      </c>
      <c r="G4673">
        <v>0</v>
      </c>
      <c r="H4673">
        <v>0</v>
      </c>
      <c r="I4673">
        <v>0</v>
      </c>
      <c r="K4673">
        <v>2006</v>
      </c>
      <c r="L4673">
        <v>2008</v>
      </c>
    </row>
    <row r="4674" spans="1:12" x14ac:dyDescent="0.25">
      <c r="A4674">
        <v>32</v>
      </c>
      <c r="B4674">
        <v>12499654</v>
      </c>
      <c r="C4674" t="s">
        <v>2166</v>
      </c>
      <c r="D4674">
        <v>180</v>
      </c>
      <c r="E4674">
        <v>0</v>
      </c>
      <c r="F4674">
        <v>126</v>
      </c>
      <c r="G4674">
        <v>0</v>
      </c>
      <c r="H4674">
        <v>0</v>
      </c>
      <c r="I4674">
        <v>0</v>
      </c>
      <c r="K4674">
        <v>2006</v>
      </c>
      <c r="L4674">
        <v>2008</v>
      </c>
    </row>
    <row r="4675" spans="1:12" x14ac:dyDescent="0.25">
      <c r="A4675">
        <v>32</v>
      </c>
      <c r="B4675">
        <v>12499655</v>
      </c>
      <c r="C4675" t="s">
        <v>2166</v>
      </c>
      <c r="D4675">
        <v>180</v>
      </c>
      <c r="E4675">
        <v>0</v>
      </c>
      <c r="F4675">
        <v>126</v>
      </c>
      <c r="G4675">
        <v>0</v>
      </c>
      <c r="H4675">
        <v>0</v>
      </c>
      <c r="I4675">
        <v>0</v>
      </c>
      <c r="K4675">
        <v>2006</v>
      </c>
      <c r="L4675">
        <v>2008</v>
      </c>
    </row>
    <row r="4676" spans="1:12" x14ac:dyDescent="0.25">
      <c r="A4676">
        <v>32</v>
      </c>
      <c r="B4676">
        <v>12499656</v>
      </c>
      <c r="C4676" t="s">
        <v>2167</v>
      </c>
      <c r="D4676">
        <v>90.8</v>
      </c>
      <c r="E4676">
        <v>0</v>
      </c>
      <c r="F4676">
        <v>63.56</v>
      </c>
      <c r="G4676">
        <v>0</v>
      </c>
      <c r="H4676">
        <v>0</v>
      </c>
      <c r="I4676">
        <v>0</v>
      </c>
      <c r="K4676">
        <v>2006</v>
      </c>
      <c r="L4676">
        <v>2009</v>
      </c>
    </row>
    <row r="4677" spans="1:12" x14ac:dyDescent="0.25">
      <c r="A4677">
        <v>32</v>
      </c>
      <c r="B4677">
        <v>12499657</v>
      </c>
      <c r="C4677" t="s">
        <v>2168</v>
      </c>
      <c r="D4677">
        <v>90.8</v>
      </c>
      <c r="E4677">
        <v>0</v>
      </c>
      <c r="F4677">
        <v>63.56</v>
      </c>
      <c r="G4677">
        <v>0</v>
      </c>
      <c r="H4677">
        <v>0</v>
      </c>
      <c r="I4677">
        <v>0</v>
      </c>
      <c r="K4677">
        <v>2006</v>
      </c>
      <c r="L4677">
        <v>2010</v>
      </c>
    </row>
    <row r="4678" spans="1:12" x14ac:dyDescent="0.25">
      <c r="A4678">
        <v>32</v>
      </c>
      <c r="B4678">
        <v>12499658</v>
      </c>
      <c r="C4678" t="s">
        <v>1796</v>
      </c>
      <c r="D4678">
        <v>70</v>
      </c>
      <c r="E4678">
        <v>0</v>
      </c>
      <c r="F4678">
        <v>52.5</v>
      </c>
      <c r="G4678">
        <v>0</v>
      </c>
      <c r="H4678">
        <v>0</v>
      </c>
      <c r="I4678">
        <v>0</v>
      </c>
      <c r="K4678">
        <v>2007</v>
      </c>
      <c r="L4678">
        <v>2010</v>
      </c>
    </row>
    <row r="4679" spans="1:12" x14ac:dyDescent="0.25">
      <c r="A4679">
        <v>32</v>
      </c>
      <c r="B4679">
        <v>12499659</v>
      </c>
      <c r="C4679" t="s">
        <v>2169</v>
      </c>
      <c r="D4679">
        <v>100</v>
      </c>
      <c r="E4679">
        <v>0</v>
      </c>
      <c r="F4679">
        <v>75</v>
      </c>
      <c r="G4679">
        <v>0</v>
      </c>
      <c r="H4679">
        <v>0</v>
      </c>
      <c r="I4679">
        <v>0</v>
      </c>
      <c r="K4679">
        <v>2006</v>
      </c>
      <c r="L4679">
        <v>2010</v>
      </c>
    </row>
    <row r="4680" spans="1:12" x14ac:dyDescent="0.25">
      <c r="A4680">
        <v>32</v>
      </c>
      <c r="B4680">
        <v>12499660</v>
      </c>
      <c r="C4680" t="s">
        <v>2170</v>
      </c>
      <c r="D4680">
        <v>100</v>
      </c>
      <c r="E4680">
        <v>0</v>
      </c>
      <c r="F4680">
        <v>75</v>
      </c>
      <c r="G4680">
        <v>0</v>
      </c>
      <c r="H4680">
        <v>0</v>
      </c>
      <c r="I4680">
        <v>0</v>
      </c>
      <c r="K4680">
        <v>2006</v>
      </c>
      <c r="L4680">
        <v>2011</v>
      </c>
    </row>
    <row r="4681" spans="1:12" x14ac:dyDescent="0.25">
      <c r="A4681">
        <v>32</v>
      </c>
      <c r="B4681">
        <v>12499663</v>
      </c>
      <c r="C4681" t="s">
        <v>2171</v>
      </c>
      <c r="D4681">
        <v>75</v>
      </c>
      <c r="E4681">
        <v>0</v>
      </c>
      <c r="F4681">
        <v>56.25</v>
      </c>
      <c r="G4681">
        <v>0</v>
      </c>
      <c r="H4681">
        <v>0</v>
      </c>
      <c r="I4681">
        <v>0</v>
      </c>
      <c r="K4681">
        <v>2007</v>
      </c>
      <c r="L4681">
        <v>2008</v>
      </c>
    </row>
    <row r="4682" spans="1:12" x14ac:dyDescent="0.25">
      <c r="A4682">
        <v>32</v>
      </c>
      <c r="B4682">
        <v>12499664</v>
      </c>
      <c r="C4682" t="s">
        <v>2172</v>
      </c>
      <c r="D4682">
        <v>35</v>
      </c>
      <c r="E4682">
        <v>0</v>
      </c>
      <c r="F4682">
        <v>26.25</v>
      </c>
      <c r="G4682">
        <v>0</v>
      </c>
      <c r="H4682">
        <v>0</v>
      </c>
      <c r="I4682">
        <v>0</v>
      </c>
      <c r="K4682">
        <v>2007</v>
      </c>
      <c r="L4682">
        <v>2008</v>
      </c>
    </row>
    <row r="4683" spans="1:12" x14ac:dyDescent="0.25">
      <c r="A4683">
        <v>32</v>
      </c>
      <c r="B4683">
        <v>12499666</v>
      </c>
      <c r="C4683" t="s">
        <v>2173</v>
      </c>
      <c r="D4683">
        <v>220</v>
      </c>
      <c r="E4683">
        <v>0</v>
      </c>
      <c r="F4683">
        <v>154</v>
      </c>
      <c r="G4683">
        <v>0</v>
      </c>
      <c r="H4683">
        <v>0</v>
      </c>
      <c r="I4683">
        <v>0</v>
      </c>
      <c r="K4683">
        <v>2004</v>
      </c>
      <c r="L4683">
        <v>2006</v>
      </c>
    </row>
    <row r="4684" spans="1:12" x14ac:dyDescent="0.25">
      <c r="A4684">
        <v>32</v>
      </c>
      <c r="B4684">
        <v>12499667</v>
      </c>
      <c r="C4684" t="s">
        <v>2174</v>
      </c>
      <c r="D4684">
        <v>275</v>
      </c>
      <c r="E4684">
        <v>0</v>
      </c>
      <c r="F4684">
        <v>192.5</v>
      </c>
      <c r="G4684">
        <v>0</v>
      </c>
      <c r="H4684">
        <v>0</v>
      </c>
      <c r="I4684">
        <v>0</v>
      </c>
      <c r="K4684">
        <v>2004</v>
      </c>
      <c r="L4684">
        <v>2006</v>
      </c>
    </row>
    <row r="4685" spans="1:12" x14ac:dyDescent="0.25">
      <c r="A4685">
        <v>32</v>
      </c>
      <c r="B4685">
        <v>12499668</v>
      </c>
      <c r="C4685" t="s">
        <v>2175</v>
      </c>
      <c r="D4685">
        <v>275</v>
      </c>
      <c r="E4685">
        <v>0</v>
      </c>
      <c r="F4685">
        <v>192.5</v>
      </c>
      <c r="G4685">
        <v>0</v>
      </c>
      <c r="H4685">
        <v>0</v>
      </c>
      <c r="I4685">
        <v>0</v>
      </c>
      <c r="K4685">
        <v>2004</v>
      </c>
      <c r="L4685">
        <v>2006</v>
      </c>
    </row>
    <row r="4686" spans="1:12" x14ac:dyDescent="0.25">
      <c r="A4686">
        <v>32</v>
      </c>
      <c r="B4686">
        <v>12499669</v>
      </c>
      <c r="C4686" t="s">
        <v>2176</v>
      </c>
      <c r="D4686">
        <v>280</v>
      </c>
      <c r="E4686">
        <v>0</v>
      </c>
      <c r="F4686">
        <v>196</v>
      </c>
      <c r="G4686">
        <v>0</v>
      </c>
      <c r="H4686">
        <v>0</v>
      </c>
      <c r="I4686">
        <v>0</v>
      </c>
      <c r="K4686">
        <v>2004</v>
      </c>
      <c r="L4686">
        <v>2006</v>
      </c>
    </row>
    <row r="4687" spans="1:12" x14ac:dyDescent="0.25">
      <c r="A4687">
        <v>32</v>
      </c>
      <c r="B4687">
        <v>12499673</v>
      </c>
      <c r="C4687" t="s">
        <v>2177</v>
      </c>
      <c r="D4687">
        <v>225</v>
      </c>
      <c r="E4687">
        <v>0</v>
      </c>
      <c r="F4687">
        <v>157.5</v>
      </c>
      <c r="G4687">
        <v>0</v>
      </c>
      <c r="H4687">
        <v>0</v>
      </c>
      <c r="I4687">
        <v>0</v>
      </c>
      <c r="K4687">
        <v>2003</v>
      </c>
      <c r="L4687">
        <v>2006</v>
      </c>
    </row>
    <row r="4688" spans="1:12" x14ac:dyDescent="0.25">
      <c r="A4688">
        <v>32</v>
      </c>
      <c r="B4688">
        <v>12499675</v>
      </c>
      <c r="C4688" t="s">
        <v>341</v>
      </c>
      <c r="D4688">
        <v>440</v>
      </c>
      <c r="E4688">
        <v>0</v>
      </c>
      <c r="F4688">
        <v>330</v>
      </c>
      <c r="G4688">
        <v>0</v>
      </c>
      <c r="H4688">
        <v>0</v>
      </c>
      <c r="I4688">
        <v>0</v>
      </c>
      <c r="K4688">
        <v>2005</v>
      </c>
      <c r="L4688">
        <v>2006</v>
      </c>
    </row>
    <row r="4689" spans="1:12" x14ac:dyDescent="0.25">
      <c r="A4689">
        <v>32</v>
      </c>
      <c r="B4689">
        <v>12499680</v>
      </c>
      <c r="C4689" t="s">
        <v>2178</v>
      </c>
      <c r="D4689">
        <v>55</v>
      </c>
      <c r="E4689">
        <v>0</v>
      </c>
      <c r="F4689">
        <v>38.5</v>
      </c>
      <c r="G4689">
        <v>0</v>
      </c>
      <c r="H4689">
        <v>0</v>
      </c>
      <c r="I4689">
        <v>0</v>
      </c>
      <c r="K4689">
        <v>2002</v>
      </c>
      <c r="L4689">
        <v>2014</v>
      </c>
    </row>
    <row r="4690" spans="1:12" x14ac:dyDescent="0.25">
      <c r="A4690">
        <v>32</v>
      </c>
      <c r="B4690">
        <v>12499681</v>
      </c>
      <c r="C4690" t="s">
        <v>2179</v>
      </c>
      <c r="D4690">
        <v>18</v>
      </c>
      <c r="E4690">
        <v>0</v>
      </c>
      <c r="F4690">
        <v>10.8</v>
      </c>
      <c r="G4690">
        <v>0</v>
      </c>
      <c r="H4690">
        <v>0</v>
      </c>
      <c r="I4690">
        <v>0</v>
      </c>
      <c r="K4690">
        <v>2005</v>
      </c>
      <c r="L4690">
        <v>2010</v>
      </c>
    </row>
    <row r="4691" spans="1:12" x14ac:dyDescent="0.25">
      <c r="A4691">
        <v>32</v>
      </c>
      <c r="B4691">
        <v>12499682</v>
      </c>
      <c r="C4691" t="s">
        <v>2180</v>
      </c>
      <c r="D4691">
        <v>25</v>
      </c>
      <c r="E4691">
        <v>0</v>
      </c>
      <c r="F4691">
        <v>18.75</v>
      </c>
      <c r="G4691">
        <v>0</v>
      </c>
      <c r="H4691">
        <v>0</v>
      </c>
      <c r="I4691">
        <v>0</v>
      </c>
      <c r="K4691">
        <v>2004</v>
      </c>
      <c r="L4691">
        <v>2012</v>
      </c>
    </row>
    <row r="4692" spans="1:12" x14ac:dyDescent="0.25">
      <c r="A4692">
        <v>32</v>
      </c>
      <c r="B4692">
        <v>12499683</v>
      </c>
      <c r="C4692" t="s">
        <v>1800</v>
      </c>
      <c r="D4692">
        <v>50</v>
      </c>
      <c r="E4692">
        <v>0</v>
      </c>
      <c r="F4692">
        <v>37.5</v>
      </c>
      <c r="G4692">
        <v>0</v>
      </c>
      <c r="H4692">
        <v>0</v>
      </c>
      <c r="I4692">
        <v>0</v>
      </c>
      <c r="K4692">
        <v>2004</v>
      </c>
      <c r="L4692">
        <v>2012</v>
      </c>
    </row>
    <row r="4693" spans="1:12" x14ac:dyDescent="0.25">
      <c r="A4693">
        <v>32</v>
      </c>
      <c r="B4693">
        <v>12499684</v>
      </c>
      <c r="C4693" t="s">
        <v>2181</v>
      </c>
      <c r="D4693">
        <v>90</v>
      </c>
      <c r="E4693">
        <v>0</v>
      </c>
      <c r="F4693">
        <v>67.5</v>
      </c>
      <c r="G4693">
        <v>0</v>
      </c>
      <c r="H4693">
        <v>0</v>
      </c>
      <c r="I4693">
        <v>0</v>
      </c>
      <c r="K4693">
        <v>2004</v>
      </c>
      <c r="L4693">
        <v>2012</v>
      </c>
    </row>
    <row r="4694" spans="1:12" x14ac:dyDescent="0.25">
      <c r="A4694">
        <v>32</v>
      </c>
      <c r="B4694">
        <v>12499685</v>
      </c>
      <c r="C4694" t="s">
        <v>1800</v>
      </c>
      <c r="D4694">
        <v>50</v>
      </c>
      <c r="E4694">
        <v>0</v>
      </c>
      <c r="F4694">
        <v>37.5</v>
      </c>
      <c r="G4694">
        <v>0</v>
      </c>
      <c r="H4694">
        <v>0</v>
      </c>
      <c r="I4694">
        <v>0</v>
      </c>
      <c r="K4694">
        <v>2004</v>
      </c>
      <c r="L4694">
        <v>2012</v>
      </c>
    </row>
    <row r="4695" spans="1:12" x14ac:dyDescent="0.25">
      <c r="A4695">
        <v>32</v>
      </c>
      <c r="B4695">
        <v>12499686</v>
      </c>
      <c r="C4695" t="s">
        <v>2181</v>
      </c>
      <c r="D4695">
        <v>69</v>
      </c>
      <c r="E4695">
        <v>0</v>
      </c>
      <c r="F4695">
        <v>48.3</v>
      </c>
      <c r="G4695">
        <v>0</v>
      </c>
      <c r="H4695">
        <v>0</v>
      </c>
      <c r="I4695">
        <v>0</v>
      </c>
      <c r="K4695">
        <v>2004</v>
      </c>
      <c r="L4695">
        <v>2011</v>
      </c>
    </row>
    <row r="4696" spans="1:12" x14ac:dyDescent="0.25">
      <c r="A4696">
        <v>32</v>
      </c>
      <c r="B4696">
        <v>12499687</v>
      </c>
      <c r="C4696" t="s">
        <v>1800</v>
      </c>
      <c r="D4696">
        <v>50</v>
      </c>
      <c r="E4696">
        <v>0</v>
      </c>
      <c r="F4696">
        <v>37.5</v>
      </c>
      <c r="G4696">
        <v>0</v>
      </c>
      <c r="H4696">
        <v>0</v>
      </c>
      <c r="I4696">
        <v>0</v>
      </c>
      <c r="K4696">
        <v>2004</v>
      </c>
      <c r="L4696">
        <v>2012</v>
      </c>
    </row>
    <row r="4697" spans="1:12" x14ac:dyDescent="0.25">
      <c r="A4697">
        <v>32</v>
      </c>
      <c r="B4697">
        <v>12499688</v>
      </c>
      <c r="C4697" t="s">
        <v>2181</v>
      </c>
      <c r="D4697">
        <v>90</v>
      </c>
      <c r="E4697">
        <v>0</v>
      </c>
      <c r="F4697">
        <v>67.5</v>
      </c>
      <c r="G4697">
        <v>0</v>
      </c>
      <c r="H4697">
        <v>0</v>
      </c>
      <c r="I4697">
        <v>0</v>
      </c>
      <c r="K4697">
        <v>2004</v>
      </c>
      <c r="L4697">
        <v>2012</v>
      </c>
    </row>
    <row r="4698" spans="1:12" x14ac:dyDescent="0.25">
      <c r="A4698">
        <v>32</v>
      </c>
      <c r="B4698">
        <v>12499689</v>
      </c>
      <c r="C4698" t="s">
        <v>1800</v>
      </c>
      <c r="D4698">
        <v>50</v>
      </c>
      <c r="E4698">
        <v>0</v>
      </c>
      <c r="F4698">
        <v>37.5</v>
      </c>
      <c r="G4698">
        <v>0</v>
      </c>
      <c r="H4698">
        <v>0</v>
      </c>
      <c r="I4698">
        <v>0</v>
      </c>
      <c r="K4698">
        <v>2004</v>
      </c>
      <c r="L4698">
        <v>2012</v>
      </c>
    </row>
    <row r="4699" spans="1:12" x14ac:dyDescent="0.25">
      <c r="A4699">
        <v>32</v>
      </c>
      <c r="B4699">
        <v>12499690</v>
      </c>
      <c r="C4699" t="s">
        <v>2181</v>
      </c>
      <c r="D4699">
        <v>90</v>
      </c>
      <c r="E4699">
        <v>0</v>
      </c>
      <c r="F4699">
        <v>67.5</v>
      </c>
      <c r="G4699">
        <v>0</v>
      </c>
      <c r="H4699">
        <v>0</v>
      </c>
      <c r="I4699">
        <v>0</v>
      </c>
      <c r="K4699">
        <v>2004</v>
      </c>
      <c r="L4699">
        <v>2012</v>
      </c>
    </row>
    <row r="4700" spans="1:12" x14ac:dyDescent="0.25">
      <c r="A4700">
        <v>32</v>
      </c>
      <c r="B4700">
        <v>12499691</v>
      </c>
      <c r="C4700" t="s">
        <v>1800</v>
      </c>
      <c r="D4700">
        <v>50</v>
      </c>
      <c r="E4700">
        <v>0</v>
      </c>
      <c r="F4700">
        <v>37.5</v>
      </c>
      <c r="G4700">
        <v>0</v>
      </c>
      <c r="H4700">
        <v>0</v>
      </c>
      <c r="I4700">
        <v>0</v>
      </c>
      <c r="K4700">
        <v>2004</v>
      </c>
      <c r="L4700">
        <v>2012</v>
      </c>
    </row>
    <row r="4701" spans="1:12" x14ac:dyDescent="0.25">
      <c r="A4701">
        <v>32</v>
      </c>
      <c r="B4701">
        <v>12499692</v>
      </c>
      <c r="C4701" t="s">
        <v>2181</v>
      </c>
      <c r="D4701">
        <v>90</v>
      </c>
      <c r="E4701">
        <v>0</v>
      </c>
      <c r="F4701">
        <v>67.5</v>
      </c>
      <c r="G4701">
        <v>0</v>
      </c>
      <c r="H4701">
        <v>0</v>
      </c>
      <c r="I4701">
        <v>0</v>
      </c>
      <c r="K4701">
        <v>2004</v>
      </c>
      <c r="L4701">
        <v>2012</v>
      </c>
    </row>
    <row r="4702" spans="1:12" x14ac:dyDescent="0.25">
      <c r="A4702">
        <v>32</v>
      </c>
      <c r="B4702">
        <v>12499693</v>
      </c>
      <c r="C4702" t="s">
        <v>1800</v>
      </c>
      <c r="D4702">
        <v>50</v>
      </c>
      <c r="E4702">
        <v>0</v>
      </c>
      <c r="F4702">
        <v>37.5</v>
      </c>
      <c r="G4702">
        <v>0</v>
      </c>
      <c r="H4702">
        <v>0</v>
      </c>
      <c r="I4702">
        <v>0</v>
      </c>
      <c r="K4702">
        <v>2004</v>
      </c>
      <c r="L4702">
        <v>2012</v>
      </c>
    </row>
    <row r="4703" spans="1:12" x14ac:dyDescent="0.25">
      <c r="A4703">
        <v>32</v>
      </c>
      <c r="B4703">
        <v>12499694</v>
      </c>
      <c r="C4703" t="s">
        <v>2181</v>
      </c>
      <c r="D4703">
        <v>69</v>
      </c>
      <c r="E4703">
        <v>0</v>
      </c>
      <c r="F4703">
        <v>48.3</v>
      </c>
      <c r="G4703">
        <v>0</v>
      </c>
      <c r="H4703">
        <v>0</v>
      </c>
      <c r="I4703">
        <v>0</v>
      </c>
      <c r="K4703">
        <v>2004</v>
      </c>
      <c r="L4703">
        <v>2011</v>
      </c>
    </row>
    <row r="4704" spans="1:12" x14ac:dyDescent="0.25">
      <c r="A4704">
        <v>32</v>
      </c>
      <c r="B4704">
        <v>12499695</v>
      </c>
      <c r="C4704" t="s">
        <v>2182</v>
      </c>
      <c r="D4704">
        <v>84.99</v>
      </c>
      <c r="E4704">
        <v>0</v>
      </c>
      <c r="F4704">
        <v>59.49</v>
      </c>
      <c r="G4704">
        <v>0</v>
      </c>
      <c r="H4704">
        <v>0</v>
      </c>
      <c r="I4704">
        <v>0</v>
      </c>
      <c r="K4704">
        <v>2007</v>
      </c>
      <c r="L4704">
        <v>2009</v>
      </c>
    </row>
    <row r="4705" spans="1:12" x14ac:dyDescent="0.25">
      <c r="A4705">
        <v>32</v>
      </c>
      <c r="B4705">
        <v>12499696</v>
      </c>
      <c r="C4705" t="s">
        <v>2183</v>
      </c>
      <c r="D4705">
        <v>84.99</v>
      </c>
      <c r="E4705">
        <v>0</v>
      </c>
      <c r="F4705">
        <v>59.49</v>
      </c>
      <c r="G4705">
        <v>0</v>
      </c>
      <c r="H4705">
        <v>0</v>
      </c>
      <c r="I4705">
        <v>0</v>
      </c>
      <c r="K4705">
        <v>2007</v>
      </c>
      <c r="L4705">
        <v>2011</v>
      </c>
    </row>
    <row r="4706" spans="1:12" x14ac:dyDescent="0.25">
      <c r="A4706">
        <v>32</v>
      </c>
      <c r="B4706">
        <v>12499697</v>
      </c>
      <c r="C4706" t="s">
        <v>2183</v>
      </c>
      <c r="D4706">
        <v>84.99</v>
      </c>
      <c r="E4706">
        <v>0</v>
      </c>
      <c r="F4706">
        <v>59.49</v>
      </c>
      <c r="G4706">
        <v>0</v>
      </c>
      <c r="H4706">
        <v>0</v>
      </c>
      <c r="I4706">
        <v>0</v>
      </c>
      <c r="K4706">
        <v>2007</v>
      </c>
      <c r="L4706">
        <v>2011</v>
      </c>
    </row>
    <row r="4707" spans="1:12" x14ac:dyDescent="0.25">
      <c r="A4707">
        <v>32</v>
      </c>
      <c r="B4707">
        <v>12499698</v>
      </c>
      <c r="C4707" t="s">
        <v>2183</v>
      </c>
      <c r="D4707">
        <v>95</v>
      </c>
      <c r="E4707">
        <v>0</v>
      </c>
      <c r="F4707">
        <v>66.5</v>
      </c>
      <c r="G4707">
        <v>0</v>
      </c>
      <c r="H4707">
        <v>0</v>
      </c>
      <c r="I4707">
        <v>0</v>
      </c>
      <c r="K4707">
        <v>2007</v>
      </c>
      <c r="L4707">
        <v>2007</v>
      </c>
    </row>
    <row r="4708" spans="1:12" x14ac:dyDescent="0.25">
      <c r="A4708">
        <v>32</v>
      </c>
      <c r="B4708">
        <v>12499699</v>
      </c>
      <c r="C4708" t="s">
        <v>2153</v>
      </c>
      <c r="D4708">
        <v>595</v>
      </c>
      <c r="E4708">
        <v>0</v>
      </c>
      <c r="F4708">
        <v>416.5</v>
      </c>
      <c r="G4708">
        <v>0</v>
      </c>
      <c r="H4708">
        <v>0</v>
      </c>
      <c r="I4708">
        <v>0</v>
      </c>
      <c r="K4708">
        <v>2005</v>
      </c>
      <c r="L4708">
        <v>2006</v>
      </c>
    </row>
    <row r="4709" spans="1:12" x14ac:dyDescent="0.25">
      <c r="A4709">
        <v>32</v>
      </c>
      <c r="B4709">
        <v>12499700</v>
      </c>
      <c r="C4709" t="s">
        <v>2184</v>
      </c>
      <c r="D4709">
        <v>45</v>
      </c>
      <c r="E4709">
        <v>0</v>
      </c>
      <c r="F4709">
        <v>33.75</v>
      </c>
      <c r="G4709">
        <v>0</v>
      </c>
      <c r="H4709">
        <v>0</v>
      </c>
      <c r="I4709">
        <v>0</v>
      </c>
      <c r="K4709">
        <v>2007</v>
      </c>
      <c r="L4709">
        <v>2010</v>
      </c>
    </row>
    <row r="4710" spans="1:12" x14ac:dyDescent="0.25">
      <c r="A4710">
        <v>32</v>
      </c>
      <c r="B4710">
        <v>12499701</v>
      </c>
      <c r="C4710" t="s">
        <v>2184</v>
      </c>
      <c r="D4710">
        <v>45</v>
      </c>
      <c r="E4710">
        <v>0</v>
      </c>
      <c r="F4710">
        <v>33.75</v>
      </c>
      <c r="G4710">
        <v>0</v>
      </c>
      <c r="H4710">
        <v>0</v>
      </c>
      <c r="I4710">
        <v>0</v>
      </c>
      <c r="K4710">
        <v>2007</v>
      </c>
      <c r="L4710">
        <v>2010</v>
      </c>
    </row>
    <row r="4711" spans="1:12" x14ac:dyDescent="0.25">
      <c r="A4711">
        <v>32</v>
      </c>
      <c r="B4711">
        <v>12499702</v>
      </c>
      <c r="C4711" t="s">
        <v>2185</v>
      </c>
      <c r="D4711">
        <v>12</v>
      </c>
      <c r="E4711">
        <v>0</v>
      </c>
      <c r="F4711">
        <v>7.2</v>
      </c>
      <c r="G4711">
        <v>0</v>
      </c>
      <c r="H4711">
        <v>0</v>
      </c>
      <c r="I4711">
        <v>0</v>
      </c>
      <c r="K4711">
        <v>2007</v>
      </c>
      <c r="L4711">
        <v>2010</v>
      </c>
    </row>
    <row r="4712" spans="1:12" x14ac:dyDescent="0.25">
      <c r="A4712">
        <v>32</v>
      </c>
      <c r="B4712">
        <v>12499704</v>
      </c>
      <c r="C4712" t="s">
        <v>2156</v>
      </c>
      <c r="D4712">
        <v>80</v>
      </c>
      <c r="E4712">
        <v>0</v>
      </c>
      <c r="F4712">
        <v>56</v>
      </c>
      <c r="G4712">
        <v>0</v>
      </c>
      <c r="H4712">
        <v>0</v>
      </c>
      <c r="I4712">
        <v>0</v>
      </c>
      <c r="K4712">
        <v>2004</v>
      </c>
      <c r="L4712">
        <v>2005</v>
      </c>
    </row>
    <row r="4713" spans="1:12" x14ac:dyDescent="0.25">
      <c r="A4713">
        <v>32</v>
      </c>
      <c r="B4713">
        <v>12499705</v>
      </c>
      <c r="C4713" t="s">
        <v>1913</v>
      </c>
      <c r="D4713">
        <v>140</v>
      </c>
      <c r="E4713">
        <v>0</v>
      </c>
      <c r="F4713">
        <v>105</v>
      </c>
      <c r="G4713">
        <v>0</v>
      </c>
      <c r="H4713">
        <v>0</v>
      </c>
      <c r="I4713">
        <v>0</v>
      </c>
      <c r="K4713">
        <v>2006</v>
      </c>
      <c r="L4713">
        <v>2010</v>
      </c>
    </row>
    <row r="4714" spans="1:12" x14ac:dyDescent="0.25">
      <c r="A4714">
        <v>32</v>
      </c>
      <c r="B4714">
        <v>12499706</v>
      </c>
      <c r="C4714" t="s">
        <v>2186</v>
      </c>
      <c r="D4714">
        <v>650</v>
      </c>
      <c r="E4714">
        <v>0</v>
      </c>
      <c r="F4714">
        <v>455</v>
      </c>
      <c r="G4714">
        <v>0</v>
      </c>
      <c r="H4714">
        <v>0</v>
      </c>
      <c r="I4714">
        <v>0</v>
      </c>
      <c r="K4714">
        <v>2007</v>
      </c>
      <c r="L4714">
        <v>2009</v>
      </c>
    </row>
    <row r="4715" spans="1:12" x14ac:dyDescent="0.25">
      <c r="A4715">
        <v>32</v>
      </c>
      <c r="B4715">
        <v>12499707</v>
      </c>
      <c r="C4715" t="s">
        <v>2187</v>
      </c>
      <c r="D4715">
        <v>650</v>
      </c>
      <c r="E4715">
        <v>0</v>
      </c>
      <c r="F4715">
        <v>455</v>
      </c>
      <c r="G4715">
        <v>0</v>
      </c>
      <c r="H4715">
        <v>0</v>
      </c>
      <c r="I4715">
        <v>0</v>
      </c>
      <c r="K4715">
        <v>2007</v>
      </c>
      <c r="L4715">
        <v>2009</v>
      </c>
    </row>
    <row r="4716" spans="1:12" x14ac:dyDescent="0.25">
      <c r="A4716">
        <v>32</v>
      </c>
      <c r="B4716">
        <v>12499718</v>
      </c>
      <c r="C4716" t="s">
        <v>2188</v>
      </c>
      <c r="D4716">
        <v>76</v>
      </c>
      <c r="E4716">
        <v>0</v>
      </c>
      <c r="F4716">
        <v>45.6</v>
      </c>
      <c r="G4716">
        <v>0</v>
      </c>
      <c r="H4716">
        <v>0</v>
      </c>
      <c r="I4716">
        <v>0</v>
      </c>
      <c r="K4716">
        <v>1999</v>
      </c>
      <c r="L4716">
        <v>2014</v>
      </c>
    </row>
    <row r="4717" spans="1:12" x14ac:dyDescent="0.25">
      <c r="A4717">
        <v>32</v>
      </c>
      <c r="B4717">
        <v>12499719</v>
      </c>
      <c r="C4717" t="s">
        <v>2189</v>
      </c>
      <c r="D4717">
        <v>222</v>
      </c>
      <c r="E4717">
        <v>0</v>
      </c>
      <c r="F4717">
        <v>133.19999999999999</v>
      </c>
      <c r="G4717">
        <v>0</v>
      </c>
      <c r="H4717">
        <v>0</v>
      </c>
      <c r="I4717">
        <v>0</v>
      </c>
      <c r="K4717">
        <v>1999</v>
      </c>
      <c r="L4717">
        <v>2014</v>
      </c>
    </row>
    <row r="4718" spans="1:12" x14ac:dyDescent="0.25">
      <c r="A4718">
        <v>32</v>
      </c>
      <c r="B4718">
        <v>12499720</v>
      </c>
      <c r="C4718" t="s">
        <v>2190</v>
      </c>
      <c r="D4718">
        <v>190</v>
      </c>
      <c r="E4718">
        <v>0</v>
      </c>
      <c r="F4718">
        <v>114</v>
      </c>
      <c r="G4718">
        <v>0</v>
      </c>
      <c r="H4718">
        <v>0</v>
      </c>
      <c r="I4718">
        <v>0</v>
      </c>
      <c r="K4718">
        <v>2002</v>
      </c>
      <c r="L4718">
        <v>2009</v>
      </c>
    </row>
    <row r="4719" spans="1:12" x14ac:dyDescent="0.25">
      <c r="A4719">
        <v>32</v>
      </c>
      <c r="B4719">
        <v>12499721</v>
      </c>
      <c r="C4719" t="s">
        <v>2191</v>
      </c>
      <c r="D4719">
        <v>18</v>
      </c>
      <c r="E4719">
        <v>0</v>
      </c>
      <c r="F4719">
        <v>10.8</v>
      </c>
      <c r="G4719">
        <v>0</v>
      </c>
      <c r="H4719">
        <v>0</v>
      </c>
      <c r="I4719">
        <v>0</v>
      </c>
      <c r="K4719">
        <v>1999</v>
      </c>
      <c r="L4719">
        <v>2014</v>
      </c>
    </row>
    <row r="4720" spans="1:12" x14ac:dyDescent="0.25">
      <c r="A4720">
        <v>32</v>
      </c>
      <c r="B4720">
        <v>12499722</v>
      </c>
      <c r="C4720" t="s">
        <v>2192</v>
      </c>
      <c r="D4720">
        <v>105</v>
      </c>
      <c r="E4720">
        <v>0</v>
      </c>
      <c r="F4720">
        <v>63</v>
      </c>
      <c r="G4720">
        <v>0</v>
      </c>
      <c r="H4720">
        <v>0</v>
      </c>
      <c r="I4720">
        <v>0</v>
      </c>
      <c r="K4720">
        <v>1999</v>
      </c>
      <c r="L4720">
        <v>2014</v>
      </c>
    </row>
    <row r="4721" spans="1:12" x14ac:dyDescent="0.25">
      <c r="A4721">
        <v>32</v>
      </c>
      <c r="B4721">
        <v>12499723</v>
      </c>
      <c r="C4721" t="s">
        <v>2193</v>
      </c>
      <c r="D4721">
        <v>19</v>
      </c>
      <c r="E4721">
        <v>0</v>
      </c>
      <c r="F4721">
        <v>11.4</v>
      </c>
      <c r="G4721">
        <v>0</v>
      </c>
      <c r="H4721">
        <v>0</v>
      </c>
      <c r="I4721">
        <v>0</v>
      </c>
      <c r="K4721">
        <v>1999</v>
      </c>
      <c r="L4721">
        <v>2014</v>
      </c>
    </row>
    <row r="4722" spans="1:12" x14ac:dyDescent="0.25">
      <c r="A4722">
        <v>32</v>
      </c>
      <c r="B4722">
        <v>12499724</v>
      </c>
      <c r="C4722" t="s">
        <v>2194</v>
      </c>
      <c r="D4722">
        <v>50</v>
      </c>
      <c r="E4722">
        <v>0</v>
      </c>
      <c r="F4722">
        <v>37.5</v>
      </c>
      <c r="G4722">
        <v>0</v>
      </c>
      <c r="H4722">
        <v>0</v>
      </c>
      <c r="I4722">
        <v>0</v>
      </c>
      <c r="K4722">
        <v>1999</v>
      </c>
      <c r="L4722">
        <v>2014</v>
      </c>
    </row>
    <row r="4723" spans="1:12" x14ac:dyDescent="0.25">
      <c r="A4723">
        <v>32</v>
      </c>
      <c r="B4723">
        <v>12499725</v>
      </c>
      <c r="C4723" t="s">
        <v>2194</v>
      </c>
      <c r="D4723">
        <v>53</v>
      </c>
      <c r="E4723">
        <v>0</v>
      </c>
      <c r="F4723">
        <v>37.1</v>
      </c>
      <c r="G4723">
        <v>0</v>
      </c>
      <c r="H4723">
        <v>0</v>
      </c>
      <c r="I4723">
        <v>0</v>
      </c>
      <c r="K4723">
        <v>2002</v>
      </c>
      <c r="L4723">
        <v>2009</v>
      </c>
    </row>
    <row r="4724" spans="1:12" x14ac:dyDescent="0.25">
      <c r="A4724">
        <v>32</v>
      </c>
      <c r="B4724">
        <v>12499726</v>
      </c>
      <c r="C4724" t="s">
        <v>1897</v>
      </c>
      <c r="D4724">
        <v>225</v>
      </c>
      <c r="E4724">
        <v>0</v>
      </c>
      <c r="F4724">
        <v>168.75</v>
      </c>
      <c r="G4724">
        <v>0</v>
      </c>
      <c r="H4724">
        <v>0</v>
      </c>
      <c r="I4724">
        <v>0</v>
      </c>
      <c r="K4724">
        <v>2004</v>
      </c>
      <c r="L4724">
        <v>2007</v>
      </c>
    </row>
    <row r="4725" spans="1:12" x14ac:dyDescent="0.25">
      <c r="A4725">
        <v>32</v>
      </c>
      <c r="B4725">
        <v>12499727</v>
      </c>
      <c r="C4725" t="s">
        <v>1897</v>
      </c>
      <c r="D4725">
        <v>230</v>
      </c>
      <c r="E4725">
        <v>0</v>
      </c>
      <c r="F4725">
        <v>172.5</v>
      </c>
      <c r="G4725">
        <v>0</v>
      </c>
      <c r="H4725">
        <v>0</v>
      </c>
      <c r="I4725">
        <v>0</v>
      </c>
      <c r="K4725">
        <v>1999</v>
      </c>
      <c r="L4725">
        <v>2007</v>
      </c>
    </row>
    <row r="4726" spans="1:12" x14ac:dyDescent="0.25">
      <c r="A4726">
        <v>32</v>
      </c>
      <c r="B4726">
        <v>12499728</v>
      </c>
      <c r="C4726" t="s">
        <v>1897</v>
      </c>
      <c r="D4726">
        <v>255</v>
      </c>
      <c r="E4726">
        <v>0</v>
      </c>
      <c r="F4726">
        <v>191.25</v>
      </c>
      <c r="G4726">
        <v>0</v>
      </c>
      <c r="H4726">
        <v>0</v>
      </c>
      <c r="I4726">
        <v>0</v>
      </c>
      <c r="K4726">
        <v>1999</v>
      </c>
      <c r="L4726">
        <v>2007</v>
      </c>
    </row>
    <row r="4727" spans="1:12" x14ac:dyDescent="0.25">
      <c r="A4727">
        <v>32</v>
      </c>
      <c r="B4727">
        <v>12499730</v>
      </c>
      <c r="C4727" t="s">
        <v>401</v>
      </c>
      <c r="D4727">
        <v>95</v>
      </c>
      <c r="E4727">
        <v>0</v>
      </c>
      <c r="F4727">
        <v>66.5</v>
      </c>
      <c r="G4727">
        <v>0</v>
      </c>
      <c r="H4727">
        <v>0</v>
      </c>
      <c r="I4727">
        <v>0</v>
      </c>
      <c r="K4727">
        <v>2005</v>
      </c>
      <c r="L4727">
        <v>2009</v>
      </c>
    </row>
    <row r="4728" spans="1:12" x14ac:dyDescent="0.25">
      <c r="A4728">
        <v>32</v>
      </c>
      <c r="B4728">
        <v>12499731</v>
      </c>
      <c r="C4728" t="s">
        <v>401</v>
      </c>
      <c r="D4728">
        <v>95</v>
      </c>
      <c r="E4728">
        <v>0</v>
      </c>
      <c r="F4728">
        <v>66.5</v>
      </c>
      <c r="G4728">
        <v>0</v>
      </c>
      <c r="H4728">
        <v>0</v>
      </c>
      <c r="I4728">
        <v>0</v>
      </c>
      <c r="K4728">
        <v>2005</v>
      </c>
      <c r="L4728">
        <v>2009</v>
      </c>
    </row>
    <row r="4729" spans="1:12" x14ac:dyDescent="0.25">
      <c r="A4729">
        <v>32</v>
      </c>
      <c r="B4729">
        <v>12499732</v>
      </c>
      <c r="C4729" t="s">
        <v>401</v>
      </c>
      <c r="D4729">
        <v>99</v>
      </c>
      <c r="E4729">
        <v>0</v>
      </c>
      <c r="F4729">
        <v>69.3</v>
      </c>
      <c r="G4729">
        <v>0</v>
      </c>
      <c r="H4729">
        <v>0</v>
      </c>
      <c r="I4729">
        <v>0</v>
      </c>
      <c r="K4729">
        <v>2005</v>
      </c>
      <c r="L4729">
        <v>2007</v>
      </c>
    </row>
    <row r="4730" spans="1:12" x14ac:dyDescent="0.25">
      <c r="A4730">
        <v>32</v>
      </c>
      <c r="B4730">
        <v>12499733</v>
      </c>
      <c r="C4730" t="s">
        <v>401</v>
      </c>
      <c r="D4730">
        <v>90</v>
      </c>
      <c r="E4730">
        <v>0</v>
      </c>
      <c r="F4730">
        <v>63</v>
      </c>
      <c r="G4730">
        <v>0</v>
      </c>
      <c r="H4730">
        <v>0</v>
      </c>
      <c r="I4730">
        <v>0</v>
      </c>
      <c r="K4730">
        <v>2006</v>
      </c>
      <c r="L4730">
        <v>2009</v>
      </c>
    </row>
    <row r="4731" spans="1:12" x14ac:dyDescent="0.25">
      <c r="A4731">
        <v>32</v>
      </c>
      <c r="B4731">
        <v>12499734</v>
      </c>
      <c r="C4731" t="s">
        <v>401</v>
      </c>
      <c r="D4731">
        <v>99</v>
      </c>
      <c r="E4731">
        <v>0</v>
      </c>
      <c r="F4731">
        <v>69.3</v>
      </c>
      <c r="G4731">
        <v>0</v>
      </c>
      <c r="H4731">
        <v>0</v>
      </c>
      <c r="I4731">
        <v>0</v>
      </c>
      <c r="K4731">
        <v>2006</v>
      </c>
      <c r="L4731">
        <v>2009</v>
      </c>
    </row>
    <row r="4732" spans="1:12" x14ac:dyDescent="0.25">
      <c r="A4732">
        <v>32</v>
      </c>
      <c r="B4732">
        <v>12499736</v>
      </c>
      <c r="C4732" t="s">
        <v>2195</v>
      </c>
      <c r="D4732">
        <v>174</v>
      </c>
      <c r="E4732">
        <v>0</v>
      </c>
      <c r="F4732">
        <v>121.8</v>
      </c>
      <c r="G4732">
        <v>0</v>
      </c>
      <c r="H4732">
        <v>0</v>
      </c>
      <c r="I4732">
        <v>0</v>
      </c>
      <c r="K4732">
        <v>2004</v>
      </c>
      <c r="L4732">
        <v>2007</v>
      </c>
    </row>
    <row r="4733" spans="1:12" x14ac:dyDescent="0.25">
      <c r="A4733">
        <v>32</v>
      </c>
      <c r="B4733">
        <v>12499737</v>
      </c>
      <c r="C4733" t="s">
        <v>2195</v>
      </c>
      <c r="D4733">
        <v>197</v>
      </c>
      <c r="E4733">
        <v>0</v>
      </c>
      <c r="F4733">
        <v>137.9</v>
      </c>
      <c r="G4733">
        <v>0</v>
      </c>
      <c r="H4733">
        <v>0</v>
      </c>
      <c r="I4733">
        <v>0</v>
      </c>
      <c r="K4733">
        <v>1999</v>
      </c>
      <c r="L4733">
        <v>2007</v>
      </c>
    </row>
    <row r="4734" spans="1:12" x14ac:dyDescent="0.25">
      <c r="A4734">
        <v>32</v>
      </c>
      <c r="B4734">
        <v>12499738</v>
      </c>
      <c r="C4734" t="s">
        <v>2195</v>
      </c>
      <c r="D4734">
        <v>219</v>
      </c>
      <c r="E4734">
        <v>0</v>
      </c>
      <c r="F4734">
        <v>153.30000000000001</v>
      </c>
      <c r="G4734">
        <v>0</v>
      </c>
      <c r="H4734">
        <v>0</v>
      </c>
      <c r="I4734">
        <v>0</v>
      </c>
      <c r="K4734">
        <v>1999</v>
      </c>
      <c r="L4734">
        <v>2007</v>
      </c>
    </row>
    <row r="4735" spans="1:12" x14ac:dyDescent="0.25">
      <c r="A4735">
        <v>32</v>
      </c>
      <c r="B4735">
        <v>12499741</v>
      </c>
      <c r="C4735" t="s">
        <v>2196</v>
      </c>
      <c r="D4735">
        <v>36</v>
      </c>
      <c r="E4735">
        <v>0</v>
      </c>
      <c r="F4735">
        <v>25.2</v>
      </c>
      <c r="G4735">
        <v>0</v>
      </c>
      <c r="H4735">
        <v>0</v>
      </c>
      <c r="I4735">
        <v>0</v>
      </c>
      <c r="K4735">
        <v>2004</v>
      </c>
      <c r="L4735">
        <v>2005</v>
      </c>
    </row>
    <row r="4736" spans="1:12" x14ac:dyDescent="0.25">
      <c r="A4736">
        <v>32</v>
      </c>
      <c r="B4736">
        <v>12499742</v>
      </c>
      <c r="C4736" t="s">
        <v>2197</v>
      </c>
      <c r="D4736">
        <v>280</v>
      </c>
      <c r="E4736">
        <v>0</v>
      </c>
      <c r="F4736">
        <v>196</v>
      </c>
      <c r="G4736">
        <v>0</v>
      </c>
      <c r="H4736">
        <v>0</v>
      </c>
      <c r="I4736">
        <v>0</v>
      </c>
      <c r="K4736">
        <v>2003</v>
      </c>
      <c r="L4736">
        <v>2005</v>
      </c>
    </row>
    <row r="4737" spans="1:12" x14ac:dyDescent="0.25">
      <c r="A4737">
        <v>32</v>
      </c>
      <c r="B4737">
        <v>12499743</v>
      </c>
      <c r="C4737" t="s">
        <v>2197</v>
      </c>
      <c r="D4737">
        <v>285</v>
      </c>
      <c r="E4737">
        <v>0</v>
      </c>
      <c r="F4737">
        <v>199.5</v>
      </c>
      <c r="G4737">
        <v>0</v>
      </c>
      <c r="H4737">
        <v>0</v>
      </c>
      <c r="I4737">
        <v>0</v>
      </c>
      <c r="K4737">
        <v>2003</v>
      </c>
      <c r="L4737">
        <v>2005</v>
      </c>
    </row>
    <row r="4738" spans="1:12" x14ac:dyDescent="0.25">
      <c r="A4738">
        <v>32</v>
      </c>
      <c r="B4738">
        <v>12499744</v>
      </c>
      <c r="C4738" t="s">
        <v>2198</v>
      </c>
      <c r="D4738">
        <v>530</v>
      </c>
      <c r="E4738">
        <v>0</v>
      </c>
      <c r="F4738">
        <v>371</v>
      </c>
      <c r="G4738">
        <v>0</v>
      </c>
      <c r="H4738">
        <v>0</v>
      </c>
      <c r="I4738">
        <v>0</v>
      </c>
      <c r="K4738">
        <v>2003</v>
      </c>
      <c r="L4738">
        <v>2005</v>
      </c>
    </row>
    <row r="4739" spans="1:12" x14ac:dyDescent="0.25">
      <c r="A4739">
        <v>32</v>
      </c>
      <c r="B4739">
        <v>12499745</v>
      </c>
      <c r="C4739" t="s">
        <v>2199</v>
      </c>
      <c r="D4739">
        <v>310</v>
      </c>
      <c r="E4739">
        <v>0</v>
      </c>
      <c r="F4739">
        <v>217</v>
      </c>
      <c r="G4739">
        <v>0</v>
      </c>
      <c r="H4739">
        <v>0</v>
      </c>
      <c r="I4739">
        <v>0</v>
      </c>
      <c r="K4739">
        <v>2003</v>
      </c>
      <c r="L4739">
        <v>2005</v>
      </c>
    </row>
    <row r="4740" spans="1:12" x14ac:dyDescent="0.25">
      <c r="A4740">
        <v>32</v>
      </c>
      <c r="B4740">
        <v>12499746</v>
      </c>
      <c r="C4740" t="s">
        <v>1907</v>
      </c>
      <c r="D4740">
        <v>450</v>
      </c>
      <c r="E4740">
        <v>0</v>
      </c>
      <c r="F4740">
        <v>337.5</v>
      </c>
      <c r="G4740">
        <v>0</v>
      </c>
      <c r="H4740">
        <v>0</v>
      </c>
      <c r="I4740">
        <v>0</v>
      </c>
      <c r="K4740">
        <v>1995</v>
      </c>
      <c r="L4740">
        <v>2005</v>
      </c>
    </row>
    <row r="4741" spans="1:12" x14ac:dyDescent="0.25">
      <c r="A4741">
        <v>32</v>
      </c>
      <c r="B4741">
        <v>12499747</v>
      </c>
      <c r="C4741" t="s">
        <v>2076</v>
      </c>
      <c r="D4741">
        <v>1400</v>
      </c>
      <c r="E4741">
        <v>0</v>
      </c>
      <c r="F4741">
        <v>980</v>
      </c>
      <c r="G4741">
        <v>0</v>
      </c>
      <c r="H4741">
        <v>0</v>
      </c>
      <c r="I4741">
        <v>0</v>
      </c>
      <c r="K4741">
        <v>2003</v>
      </c>
      <c r="L4741">
        <v>2005</v>
      </c>
    </row>
    <row r="4742" spans="1:12" x14ac:dyDescent="0.25">
      <c r="A4742">
        <v>32</v>
      </c>
      <c r="B4742">
        <v>12499749</v>
      </c>
      <c r="C4742" t="s">
        <v>2200</v>
      </c>
      <c r="D4742">
        <v>85</v>
      </c>
      <c r="E4742">
        <v>0</v>
      </c>
      <c r="F4742">
        <v>63.75</v>
      </c>
      <c r="G4742">
        <v>0</v>
      </c>
      <c r="H4742">
        <v>0</v>
      </c>
      <c r="I4742">
        <v>0</v>
      </c>
      <c r="K4742">
        <v>2005</v>
      </c>
      <c r="L4742">
        <v>2013</v>
      </c>
    </row>
    <row r="4743" spans="1:12" x14ac:dyDescent="0.25">
      <c r="A4743">
        <v>32</v>
      </c>
      <c r="B4743">
        <v>12499751</v>
      </c>
      <c r="C4743" t="s">
        <v>2201</v>
      </c>
      <c r="D4743">
        <v>34</v>
      </c>
      <c r="E4743">
        <v>0</v>
      </c>
      <c r="F4743">
        <v>23.8</v>
      </c>
      <c r="G4743">
        <v>0</v>
      </c>
      <c r="H4743">
        <v>0</v>
      </c>
      <c r="I4743">
        <v>0</v>
      </c>
      <c r="K4743">
        <v>2003</v>
      </c>
      <c r="L4743">
        <v>2007</v>
      </c>
    </row>
    <row r="4744" spans="1:12" x14ac:dyDescent="0.25">
      <c r="A4744">
        <v>32</v>
      </c>
      <c r="B4744">
        <v>12499764</v>
      </c>
      <c r="C4744" t="s">
        <v>2202</v>
      </c>
      <c r="D4744">
        <v>75.709999999999994</v>
      </c>
      <c r="E4744">
        <v>0</v>
      </c>
      <c r="F4744">
        <v>53</v>
      </c>
      <c r="G4744">
        <v>0</v>
      </c>
      <c r="H4744">
        <v>0</v>
      </c>
      <c r="I4744">
        <v>0</v>
      </c>
      <c r="K4744">
        <v>2004</v>
      </c>
      <c r="L4744">
        <v>2007</v>
      </c>
    </row>
    <row r="4745" spans="1:12" x14ac:dyDescent="0.25">
      <c r="A4745">
        <v>32</v>
      </c>
      <c r="B4745">
        <v>12499766</v>
      </c>
      <c r="C4745" t="s">
        <v>2203</v>
      </c>
      <c r="D4745">
        <v>110</v>
      </c>
      <c r="E4745">
        <v>0</v>
      </c>
      <c r="F4745">
        <v>82.5</v>
      </c>
      <c r="G4745">
        <v>0</v>
      </c>
      <c r="H4745">
        <v>0</v>
      </c>
      <c r="I4745">
        <v>0</v>
      </c>
      <c r="K4745">
        <v>2005</v>
      </c>
      <c r="L4745">
        <v>2008</v>
      </c>
    </row>
    <row r="4746" spans="1:12" x14ac:dyDescent="0.25">
      <c r="A4746">
        <v>32</v>
      </c>
      <c r="B4746">
        <v>12499767</v>
      </c>
      <c r="C4746" t="s">
        <v>1441</v>
      </c>
      <c r="D4746">
        <v>25</v>
      </c>
      <c r="E4746">
        <v>0</v>
      </c>
      <c r="F4746">
        <v>17.5</v>
      </c>
      <c r="G4746">
        <v>0</v>
      </c>
      <c r="H4746">
        <v>0</v>
      </c>
      <c r="I4746">
        <v>0</v>
      </c>
      <c r="K4746">
        <v>2005</v>
      </c>
      <c r="L4746">
        <v>2010</v>
      </c>
    </row>
    <row r="4747" spans="1:12" x14ac:dyDescent="0.25">
      <c r="A4747">
        <v>32</v>
      </c>
      <c r="B4747">
        <v>12499771</v>
      </c>
      <c r="C4747" t="s">
        <v>2204</v>
      </c>
      <c r="D4747">
        <v>12</v>
      </c>
      <c r="E4747">
        <v>0</v>
      </c>
      <c r="F4747">
        <v>7.2</v>
      </c>
      <c r="G4747">
        <v>0</v>
      </c>
      <c r="H4747">
        <v>0</v>
      </c>
      <c r="I4747">
        <v>0</v>
      </c>
      <c r="K4747">
        <v>2006</v>
      </c>
      <c r="L4747">
        <v>2007</v>
      </c>
    </row>
    <row r="4748" spans="1:12" x14ac:dyDescent="0.25">
      <c r="A4748">
        <v>32</v>
      </c>
      <c r="B4748">
        <v>12499773</v>
      </c>
      <c r="C4748" t="s">
        <v>1289</v>
      </c>
      <c r="D4748">
        <v>40</v>
      </c>
      <c r="E4748">
        <v>0</v>
      </c>
      <c r="F4748">
        <v>28</v>
      </c>
      <c r="G4748">
        <v>0</v>
      </c>
      <c r="H4748">
        <v>0</v>
      </c>
      <c r="I4748">
        <v>0</v>
      </c>
      <c r="K4748">
        <v>2006</v>
      </c>
      <c r="L4748">
        <v>2007</v>
      </c>
    </row>
    <row r="4749" spans="1:12" x14ac:dyDescent="0.25">
      <c r="A4749">
        <v>32</v>
      </c>
      <c r="B4749">
        <v>12499774</v>
      </c>
      <c r="C4749" t="s">
        <v>1289</v>
      </c>
      <c r="D4749">
        <v>40</v>
      </c>
      <c r="E4749">
        <v>0</v>
      </c>
      <c r="F4749">
        <v>30</v>
      </c>
      <c r="G4749">
        <v>0</v>
      </c>
      <c r="H4749">
        <v>0</v>
      </c>
      <c r="I4749">
        <v>0</v>
      </c>
      <c r="K4749">
        <v>2006</v>
      </c>
      <c r="L4749">
        <v>2007</v>
      </c>
    </row>
    <row r="4750" spans="1:12" x14ac:dyDescent="0.25">
      <c r="A4750">
        <v>32</v>
      </c>
      <c r="B4750">
        <v>12499775</v>
      </c>
      <c r="C4750" t="s">
        <v>2205</v>
      </c>
      <c r="D4750">
        <v>400</v>
      </c>
      <c r="E4750">
        <v>0</v>
      </c>
      <c r="F4750">
        <v>300</v>
      </c>
      <c r="G4750">
        <v>0</v>
      </c>
      <c r="H4750">
        <v>0</v>
      </c>
      <c r="I4750">
        <v>0</v>
      </c>
      <c r="K4750">
        <v>2004</v>
      </c>
      <c r="L4750">
        <v>2008</v>
      </c>
    </row>
    <row r="4751" spans="1:12" x14ac:dyDescent="0.25">
      <c r="A4751">
        <v>32</v>
      </c>
      <c r="B4751">
        <v>12499776</v>
      </c>
      <c r="C4751" t="s">
        <v>2206</v>
      </c>
      <c r="D4751">
        <v>430</v>
      </c>
      <c r="E4751">
        <v>0</v>
      </c>
      <c r="F4751">
        <v>322.5</v>
      </c>
      <c r="G4751">
        <v>0</v>
      </c>
      <c r="H4751">
        <v>0</v>
      </c>
      <c r="I4751">
        <v>0</v>
      </c>
      <c r="K4751">
        <v>2004</v>
      </c>
      <c r="L4751">
        <v>2008</v>
      </c>
    </row>
    <row r="4752" spans="1:12" x14ac:dyDescent="0.25">
      <c r="A4752">
        <v>32</v>
      </c>
      <c r="B4752">
        <v>12499777</v>
      </c>
      <c r="C4752" t="s">
        <v>2207</v>
      </c>
      <c r="D4752">
        <v>430</v>
      </c>
      <c r="E4752">
        <v>0</v>
      </c>
      <c r="F4752">
        <v>301</v>
      </c>
      <c r="G4752">
        <v>0</v>
      </c>
      <c r="H4752">
        <v>0</v>
      </c>
      <c r="I4752">
        <v>0</v>
      </c>
      <c r="K4752">
        <v>2004</v>
      </c>
      <c r="L4752">
        <v>2008</v>
      </c>
    </row>
    <row r="4753" spans="1:12" x14ac:dyDescent="0.25">
      <c r="A4753">
        <v>32</v>
      </c>
      <c r="B4753">
        <v>12499778</v>
      </c>
      <c r="C4753" t="s">
        <v>2208</v>
      </c>
      <c r="D4753">
        <v>430</v>
      </c>
      <c r="E4753">
        <v>0</v>
      </c>
      <c r="F4753">
        <v>322.5</v>
      </c>
      <c r="G4753">
        <v>0</v>
      </c>
      <c r="H4753">
        <v>0</v>
      </c>
      <c r="I4753">
        <v>0</v>
      </c>
      <c r="K4753">
        <v>2004</v>
      </c>
      <c r="L4753">
        <v>2006</v>
      </c>
    </row>
    <row r="4754" spans="1:12" x14ac:dyDescent="0.25">
      <c r="A4754">
        <v>32</v>
      </c>
      <c r="B4754">
        <v>12499779</v>
      </c>
      <c r="C4754" t="s">
        <v>2209</v>
      </c>
      <c r="D4754">
        <v>430</v>
      </c>
      <c r="E4754">
        <v>0</v>
      </c>
      <c r="F4754">
        <v>322.5</v>
      </c>
      <c r="G4754">
        <v>0</v>
      </c>
      <c r="H4754">
        <v>0</v>
      </c>
      <c r="I4754">
        <v>0</v>
      </c>
      <c r="K4754">
        <v>2004</v>
      </c>
      <c r="L4754">
        <v>2005</v>
      </c>
    </row>
    <row r="4755" spans="1:12" x14ac:dyDescent="0.25">
      <c r="A4755">
        <v>32</v>
      </c>
      <c r="B4755">
        <v>12499787</v>
      </c>
      <c r="C4755" t="s">
        <v>2210</v>
      </c>
      <c r="D4755">
        <v>260</v>
      </c>
      <c r="E4755">
        <v>0</v>
      </c>
      <c r="F4755">
        <v>182</v>
      </c>
      <c r="G4755">
        <v>0</v>
      </c>
      <c r="H4755">
        <v>0</v>
      </c>
      <c r="I4755">
        <v>0</v>
      </c>
      <c r="K4755">
        <v>2005</v>
      </c>
      <c r="L4755">
        <v>2005</v>
      </c>
    </row>
    <row r="4756" spans="1:12" x14ac:dyDescent="0.25">
      <c r="A4756">
        <v>32</v>
      </c>
      <c r="B4756">
        <v>12499788</v>
      </c>
      <c r="C4756" t="s">
        <v>2211</v>
      </c>
      <c r="D4756">
        <v>265</v>
      </c>
      <c r="E4756">
        <v>0</v>
      </c>
      <c r="F4756">
        <v>198.75</v>
      </c>
      <c r="G4756">
        <v>0</v>
      </c>
      <c r="H4756">
        <v>0</v>
      </c>
      <c r="I4756">
        <v>0</v>
      </c>
      <c r="K4756">
        <v>2005</v>
      </c>
      <c r="L4756">
        <v>2008</v>
      </c>
    </row>
    <row r="4757" spans="1:12" x14ac:dyDescent="0.25">
      <c r="A4757">
        <v>32</v>
      </c>
      <c r="B4757">
        <v>12499789</v>
      </c>
      <c r="C4757" t="s">
        <v>2212</v>
      </c>
      <c r="D4757">
        <v>265</v>
      </c>
      <c r="E4757">
        <v>0</v>
      </c>
      <c r="F4757">
        <v>198.75</v>
      </c>
      <c r="G4757">
        <v>0</v>
      </c>
      <c r="H4757">
        <v>0</v>
      </c>
      <c r="I4757">
        <v>0</v>
      </c>
      <c r="K4757">
        <v>2005</v>
      </c>
      <c r="L4757">
        <v>2010</v>
      </c>
    </row>
    <row r="4758" spans="1:12" x14ac:dyDescent="0.25">
      <c r="A4758">
        <v>32</v>
      </c>
      <c r="B4758">
        <v>12499790</v>
      </c>
      <c r="C4758" t="s">
        <v>2213</v>
      </c>
      <c r="D4758">
        <v>265</v>
      </c>
      <c r="E4758">
        <v>0</v>
      </c>
      <c r="F4758">
        <v>198.75</v>
      </c>
      <c r="G4758">
        <v>0</v>
      </c>
      <c r="H4758">
        <v>0</v>
      </c>
      <c r="I4758">
        <v>0</v>
      </c>
      <c r="K4758">
        <v>2005</v>
      </c>
      <c r="L4758">
        <v>2010</v>
      </c>
    </row>
    <row r="4759" spans="1:12" x14ac:dyDescent="0.25">
      <c r="A4759">
        <v>32</v>
      </c>
      <c r="B4759">
        <v>12499791</v>
      </c>
      <c r="C4759" t="s">
        <v>2214</v>
      </c>
      <c r="D4759">
        <v>225</v>
      </c>
      <c r="E4759">
        <v>0</v>
      </c>
      <c r="F4759">
        <v>168.75</v>
      </c>
      <c r="G4759">
        <v>0</v>
      </c>
      <c r="H4759">
        <v>0</v>
      </c>
      <c r="I4759">
        <v>0</v>
      </c>
      <c r="K4759">
        <v>2005</v>
      </c>
      <c r="L4759">
        <v>2010</v>
      </c>
    </row>
    <row r="4760" spans="1:12" x14ac:dyDescent="0.25">
      <c r="A4760">
        <v>32</v>
      </c>
      <c r="B4760">
        <v>12499792</v>
      </c>
      <c r="C4760" t="s">
        <v>2173</v>
      </c>
      <c r="D4760">
        <v>285</v>
      </c>
      <c r="E4760">
        <v>0</v>
      </c>
      <c r="F4760">
        <v>213.75</v>
      </c>
      <c r="G4760">
        <v>0</v>
      </c>
      <c r="H4760">
        <v>0</v>
      </c>
      <c r="I4760">
        <v>0</v>
      </c>
      <c r="K4760">
        <v>2006</v>
      </c>
      <c r="L4760">
        <v>2009</v>
      </c>
    </row>
    <row r="4761" spans="1:12" x14ac:dyDescent="0.25">
      <c r="A4761">
        <v>32</v>
      </c>
      <c r="B4761">
        <v>12499793</v>
      </c>
      <c r="C4761" t="s">
        <v>2215</v>
      </c>
      <c r="D4761">
        <v>335</v>
      </c>
      <c r="E4761">
        <v>0</v>
      </c>
      <c r="F4761">
        <v>251.25</v>
      </c>
      <c r="G4761">
        <v>0</v>
      </c>
      <c r="H4761">
        <v>0</v>
      </c>
      <c r="I4761">
        <v>0</v>
      </c>
      <c r="K4761">
        <v>2006</v>
      </c>
      <c r="L4761">
        <v>2008</v>
      </c>
    </row>
    <row r="4762" spans="1:12" x14ac:dyDescent="0.25">
      <c r="A4762">
        <v>32</v>
      </c>
      <c r="B4762">
        <v>12499794</v>
      </c>
      <c r="C4762" t="s">
        <v>2216</v>
      </c>
      <c r="D4762">
        <v>265</v>
      </c>
      <c r="E4762">
        <v>0</v>
      </c>
      <c r="F4762">
        <v>198.75</v>
      </c>
      <c r="G4762">
        <v>0</v>
      </c>
      <c r="H4762">
        <v>0</v>
      </c>
      <c r="I4762">
        <v>0</v>
      </c>
      <c r="K4762">
        <v>2005</v>
      </c>
      <c r="L4762">
        <v>2005</v>
      </c>
    </row>
    <row r="4763" spans="1:12" x14ac:dyDescent="0.25">
      <c r="A4763">
        <v>32</v>
      </c>
      <c r="B4763">
        <v>12499795</v>
      </c>
      <c r="C4763" t="s">
        <v>2217</v>
      </c>
      <c r="D4763">
        <v>265</v>
      </c>
      <c r="E4763">
        <v>0</v>
      </c>
      <c r="F4763">
        <v>198.75</v>
      </c>
      <c r="G4763">
        <v>0</v>
      </c>
      <c r="H4763">
        <v>0</v>
      </c>
      <c r="I4763">
        <v>0</v>
      </c>
      <c r="K4763">
        <v>2005</v>
      </c>
      <c r="L4763">
        <v>2008</v>
      </c>
    </row>
    <row r="4764" spans="1:12" x14ac:dyDescent="0.25">
      <c r="A4764">
        <v>32</v>
      </c>
      <c r="B4764">
        <v>12499796</v>
      </c>
      <c r="C4764" t="s">
        <v>2218</v>
      </c>
      <c r="D4764">
        <v>265</v>
      </c>
      <c r="E4764">
        <v>0</v>
      </c>
      <c r="F4764">
        <v>198.75</v>
      </c>
      <c r="G4764">
        <v>0</v>
      </c>
      <c r="H4764">
        <v>0</v>
      </c>
      <c r="I4764">
        <v>0</v>
      </c>
      <c r="K4764">
        <v>2005</v>
      </c>
      <c r="L4764">
        <v>2010</v>
      </c>
    </row>
    <row r="4765" spans="1:12" x14ac:dyDescent="0.25">
      <c r="A4765">
        <v>32</v>
      </c>
      <c r="B4765">
        <v>12499797</v>
      </c>
      <c r="C4765" t="s">
        <v>2219</v>
      </c>
      <c r="D4765">
        <v>265</v>
      </c>
      <c r="E4765">
        <v>0</v>
      </c>
      <c r="F4765">
        <v>198.75</v>
      </c>
      <c r="G4765">
        <v>0</v>
      </c>
      <c r="H4765">
        <v>0</v>
      </c>
      <c r="I4765">
        <v>0</v>
      </c>
      <c r="K4765">
        <v>2005</v>
      </c>
      <c r="L4765">
        <v>2010</v>
      </c>
    </row>
    <row r="4766" spans="1:12" x14ac:dyDescent="0.25">
      <c r="A4766">
        <v>32</v>
      </c>
      <c r="B4766">
        <v>12499798</v>
      </c>
      <c r="C4766" t="s">
        <v>2220</v>
      </c>
      <c r="D4766">
        <v>225</v>
      </c>
      <c r="E4766">
        <v>0</v>
      </c>
      <c r="F4766">
        <v>168.75</v>
      </c>
      <c r="G4766">
        <v>0</v>
      </c>
      <c r="H4766">
        <v>0</v>
      </c>
      <c r="I4766">
        <v>0</v>
      </c>
      <c r="K4766">
        <v>2005</v>
      </c>
      <c r="L4766">
        <v>2010</v>
      </c>
    </row>
    <row r="4767" spans="1:12" x14ac:dyDescent="0.25">
      <c r="A4767">
        <v>32</v>
      </c>
      <c r="B4767">
        <v>12499799</v>
      </c>
      <c r="C4767" t="s">
        <v>2221</v>
      </c>
      <c r="D4767">
        <v>335</v>
      </c>
      <c r="E4767">
        <v>0</v>
      </c>
      <c r="F4767">
        <v>251.25</v>
      </c>
      <c r="G4767">
        <v>0</v>
      </c>
      <c r="H4767">
        <v>0</v>
      </c>
      <c r="I4767">
        <v>0</v>
      </c>
      <c r="K4767">
        <v>2006</v>
      </c>
      <c r="L4767">
        <v>2008</v>
      </c>
    </row>
    <row r="4768" spans="1:12" x14ac:dyDescent="0.25">
      <c r="A4768">
        <v>32</v>
      </c>
      <c r="B4768">
        <v>12499800</v>
      </c>
      <c r="C4768" t="s">
        <v>2222</v>
      </c>
      <c r="D4768">
        <v>335</v>
      </c>
      <c r="E4768">
        <v>0</v>
      </c>
      <c r="F4768">
        <v>251.25</v>
      </c>
      <c r="G4768">
        <v>0</v>
      </c>
      <c r="H4768">
        <v>340.26</v>
      </c>
      <c r="I4768">
        <v>0</v>
      </c>
      <c r="K4768">
        <v>2006</v>
      </c>
      <c r="L4768">
        <v>2008</v>
      </c>
    </row>
    <row r="4769" spans="1:12" x14ac:dyDescent="0.25">
      <c r="A4769">
        <v>32</v>
      </c>
      <c r="B4769">
        <v>12499801</v>
      </c>
      <c r="C4769" t="s">
        <v>2223</v>
      </c>
      <c r="D4769">
        <v>540</v>
      </c>
      <c r="E4769">
        <v>0</v>
      </c>
      <c r="F4769">
        <v>378</v>
      </c>
      <c r="G4769">
        <v>0</v>
      </c>
      <c r="H4769">
        <v>0</v>
      </c>
      <c r="I4769">
        <v>0</v>
      </c>
      <c r="K4769">
        <v>2005</v>
      </c>
      <c r="L4769">
        <v>2005</v>
      </c>
    </row>
    <row r="4770" spans="1:12" x14ac:dyDescent="0.25">
      <c r="A4770">
        <v>32</v>
      </c>
      <c r="B4770">
        <v>12499802</v>
      </c>
      <c r="C4770" t="s">
        <v>2224</v>
      </c>
      <c r="D4770">
        <v>550</v>
      </c>
      <c r="E4770">
        <v>0</v>
      </c>
      <c r="F4770">
        <v>385</v>
      </c>
      <c r="G4770">
        <v>0</v>
      </c>
      <c r="H4770">
        <v>0</v>
      </c>
      <c r="I4770">
        <v>0</v>
      </c>
      <c r="K4770">
        <v>2005</v>
      </c>
      <c r="L4770">
        <v>2008</v>
      </c>
    </row>
    <row r="4771" spans="1:12" x14ac:dyDescent="0.25">
      <c r="A4771">
        <v>32</v>
      </c>
      <c r="B4771">
        <v>12499803</v>
      </c>
      <c r="C4771" t="s">
        <v>2225</v>
      </c>
      <c r="D4771">
        <v>550</v>
      </c>
      <c r="E4771">
        <v>0</v>
      </c>
      <c r="F4771">
        <v>412.5</v>
      </c>
      <c r="G4771">
        <v>0</v>
      </c>
      <c r="H4771">
        <v>0</v>
      </c>
      <c r="I4771">
        <v>0</v>
      </c>
      <c r="K4771">
        <v>2005</v>
      </c>
      <c r="L4771">
        <v>2010</v>
      </c>
    </row>
    <row r="4772" spans="1:12" x14ac:dyDescent="0.25">
      <c r="A4772">
        <v>32</v>
      </c>
      <c r="B4772">
        <v>12499804</v>
      </c>
      <c r="C4772" t="s">
        <v>2226</v>
      </c>
      <c r="D4772">
        <v>550</v>
      </c>
      <c r="E4772">
        <v>0</v>
      </c>
      <c r="F4772">
        <v>412.5</v>
      </c>
      <c r="G4772">
        <v>0</v>
      </c>
      <c r="H4772">
        <v>0</v>
      </c>
      <c r="I4772">
        <v>0</v>
      </c>
      <c r="K4772">
        <v>2005</v>
      </c>
      <c r="L4772">
        <v>2010</v>
      </c>
    </row>
    <row r="4773" spans="1:12" x14ac:dyDescent="0.25">
      <c r="A4773">
        <v>32</v>
      </c>
      <c r="B4773">
        <v>12499805</v>
      </c>
      <c r="C4773" t="s">
        <v>2227</v>
      </c>
      <c r="D4773">
        <v>500</v>
      </c>
      <c r="E4773">
        <v>0</v>
      </c>
      <c r="F4773">
        <v>350</v>
      </c>
      <c r="G4773">
        <v>0</v>
      </c>
      <c r="H4773">
        <v>0</v>
      </c>
      <c r="I4773">
        <v>0</v>
      </c>
      <c r="K4773">
        <v>2005</v>
      </c>
      <c r="L4773">
        <v>2009</v>
      </c>
    </row>
    <row r="4774" spans="1:12" x14ac:dyDescent="0.25">
      <c r="A4774">
        <v>32</v>
      </c>
      <c r="B4774">
        <v>12499806</v>
      </c>
      <c r="C4774" t="s">
        <v>2228</v>
      </c>
      <c r="D4774">
        <v>335</v>
      </c>
      <c r="E4774">
        <v>0</v>
      </c>
      <c r="F4774">
        <v>251.25</v>
      </c>
      <c r="G4774">
        <v>0</v>
      </c>
      <c r="H4774">
        <v>0</v>
      </c>
      <c r="I4774">
        <v>0</v>
      </c>
      <c r="K4774">
        <v>2006</v>
      </c>
      <c r="L4774">
        <v>2007</v>
      </c>
    </row>
    <row r="4775" spans="1:12" x14ac:dyDescent="0.25">
      <c r="A4775">
        <v>32</v>
      </c>
      <c r="B4775">
        <v>12499807</v>
      </c>
      <c r="C4775" t="s">
        <v>2041</v>
      </c>
      <c r="D4775">
        <v>70</v>
      </c>
      <c r="E4775">
        <v>0</v>
      </c>
      <c r="F4775">
        <v>52.5</v>
      </c>
      <c r="G4775">
        <v>0</v>
      </c>
      <c r="H4775">
        <v>0</v>
      </c>
      <c r="I4775">
        <v>0</v>
      </c>
      <c r="K4775">
        <v>2006</v>
      </c>
      <c r="L4775">
        <v>2010</v>
      </c>
    </row>
    <row r="4776" spans="1:12" x14ac:dyDescent="0.25">
      <c r="A4776">
        <v>32</v>
      </c>
      <c r="B4776">
        <v>12499808</v>
      </c>
      <c r="C4776" t="s">
        <v>1476</v>
      </c>
      <c r="D4776">
        <v>270</v>
      </c>
      <c r="E4776">
        <v>0</v>
      </c>
      <c r="F4776">
        <v>189</v>
      </c>
      <c r="G4776">
        <v>0</v>
      </c>
      <c r="H4776">
        <v>0</v>
      </c>
      <c r="I4776">
        <v>0</v>
      </c>
      <c r="K4776">
        <v>2004</v>
      </c>
      <c r="L4776">
        <v>2005</v>
      </c>
    </row>
    <row r="4777" spans="1:12" x14ac:dyDescent="0.25">
      <c r="A4777">
        <v>32</v>
      </c>
      <c r="B4777">
        <v>12499809</v>
      </c>
      <c r="C4777" t="s">
        <v>2229</v>
      </c>
      <c r="D4777">
        <v>415</v>
      </c>
      <c r="E4777">
        <v>0</v>
      </c>
      <c r="F4777">
        <v>290.5</v>
      </c>
      <c r="G4777">
        <v>0</v>
      </c>
      <c r="H4777">
        <v>0</v>
      </c>
      <c r="I4777">
        <v>0</v>
      </c>
      <c r="K4777">
        <v>2001</v>
      </c>
      <c r="L4777">
        <v>2007</v>
      </c>
    </row>
    <row r="4778" spans="1:12" x14ac:dyDescent="0.25">
      <c r="A4778">
        <v>32</v>
      </c>
      <c r="B4778">
        <v>12499810</v>
      </c>
      <c r="C4778" t="s">
        <v>2153</v>
      </c>
      <c r="D4778">
        <v>525</v>
      </c>
      <c r="E4778">
        <v>0</v>
      </c>
      <c r="F4778">
        <v>367.5</v>
      </c>
      <c r="G4778">
        <v>0</v>
      </c>
      <c r="H4778">
        <v>0</v>
      </c>
      <c r="I4778">
        <v>0</v>
      </c>
      <c r="K4778">
        <v>2002</v>
      </c>
      <c r="L4778">
        <v>2007</v>
      </c>
    </row>
    <row r="4779" spans="1:12" x14ac:dyDescent="0.25">
      <c r="A4779">
        <v>32</v>
      </c>
      <c r="B4779">
        <v>12499811</v>
      </c>
      <c r="C4779" t="s">
        <v>1734</v>
      </c>
      <c r="D4779">
        <v>90</v>
      </c>
      <c r="E4779">
        <v>0</v>
      </c>
      <c r="F4779">
        <v>67.5</v>
      </c>
      <c r="G4779">
        <v>0</v>
      </c>
      <c r="H4779">
        <v>0</v>
      </c>
      <c r="I4779">
        <v>0</v>
      </c>
      <c r="K4779">
        <v>2005</v>
      </c>
      <c r="L4779">
        <v>2009</v>
      </c>
    </row>
    <row r="4780" spans="1:12" x14ac:dyDescent="0.25">
      <c r="A4780">
        <v>32</v>
      </c>
      <c r="B4780">
        <v>12499812</v>
      </c>
      <c r="C4780" t="s">
        <v>2230</v>
      </c>
      <c r="D4780">
        <v>383</v>
      </c>
      <c r="E4780">
        <v>0</v>
      </c>
      <c r="F4780">
        <v>268.10000000000002</v>
      </c>
      <c r="G4780">
        <v>0</v>
      </c>
      <c r="H4780">
        <v>0</v>
      </c>
      <c r="I4780">
        <v>0</v>
      </c>
      <c r="K4780">
        <v>2005</v>
      </c>
      <c r="L4780">
        <v>2006</v>
      </c>
    </row>
    <row r="4781" spans="1:12" x14ac:dyDescent="0.25">
      <c r="A4781">
        <v>32</v>
      </c>
      <c r="B4781">
        <v>12499813</v>
      </c>
      <c r="C4781" t="s">
        <v>2231</v>
      </c>
      <c r="D4781">
        <v>422</v>
      </c>
      <c r="E4781">
        <v>0</v>
      </c>
      <c r="F4781">
        <v>295.39999999999998</v>
      </c>
      <c r="G4781">
        <v>0</v>
      </c>
      <c r="H4781">
        <v>0</v>
      </c>
      <c r="I4781">
        <v>0</v>
      </c>
      <c r="K4781">
        <v>2005</v>
      </c>
      <c r="L4781">
        <v>2007</v>
      </c>
    </row>
    <row r="4782" spans="1:12" x14ac:dyDescent="0.25">
      <c r="A4782">
        <v>32</v>
      </c>
      <c r="B4782">
        <v>12499814</v>
      </c>
      <c r="C4782" t="s">
        <v>1798</v>
      </c>
      <c r="D4782">
        <v>250</v>
      </c>
      <c r="E4782">
        <v>0</v>
      </c>
      <c r="F4782">
        <v>175</v>
      </c>
      <c r="G4782">
        <v>0</v>
      </c>
      <c r="H4782">
        <v>0</v>
      </c>
      <c r="I4782">
        <v>0</v>
      </c>
      <c r="K4782">
        <v>2005</v>
      </c>
      <c r="L4782">
        <v>2005</v>
      </c>
    </row>
    <row r="4783" spans="1:12" x14ac:dyDescent="0.25">
      <c r="A4783">
        <v>32</v>
      </c>
      <c r="B4783">
        <v>12499819</v>
      </c>
      <c r="C4783" t="s">
        <v>2232</v>
      </c>
      <c r="D4783">
        <v>455</v>
      </c>
      <c r="E4783">
        <v>0</v>
      </c>
      <c r="F4783">
        <v>341.25</v>
      </c>
      <c r="G4783">
        <v>0</v>
      </c>
      <c r="H4783">
        <v>0</v>
      </c>
      <c r="I4783">
        <v>0</v>
      </c>
      <c r="K4783">
        <v>2004</v>
      </c>
      <c r="L4783">
        <v>2012</v>
      </c>
    </row>
    <row r="4784" spans="1:12" x14ac:dyDescent="0.25">
      <c r="A4784">
        <v>32</v>
      </c>
      <c r="B4784">
        <v>12499820</v>
      </c>
      <c r="C4784" t="s">
        <v>2233</v>
      </c>
      <c r="D4784">
        <v>505</v>
      </c>
      <c r="E4784">
        <v>0</v>
      </c>
      <c r="F4784">
        <v>378.75</v>
      </c>
      <c r="G4784">
        <v>0</v>
      </c>
      <c r="H4784">
        <v>0</v>
      </c>
      <c r="I4784">
        <v>0</v>
      </c>
      <c r="K4784">
        <v>2004</v>
      </c>
      <c r="L4784">
        <v>2012</v>
      </c>
    </row>
    <row r="4785" spans="1:12" x14ac:dyDescent="0.25">
      <c r="A4785">
        <v>32</v>
      </c>
      <c r="B4785">
        <v>12499821</v>
      </c>
      <c r="C4785" t="s">
        <v>2234</v>
      </c>
      <c r="D4785">
        <v>505</v>
      </c>
      <c r="E4785">
        <v>0</v>
      </c>
      <c r="F4785">
        <v>353.5</v>
      </c>
      <c r="G4785">
        <v>0</v>
      </c>
      <c r="H4785">
        <v>0</v>
      </c>
      <c r="I4785">
        <v>0</v>
      </c>
      <c r="K4785">
        <v>2004</v>
      </c>
      <c r="L4785">
        <v>2012</v>
      </c>
    </row>
    <row r="4786" spans="1:12" x14ac:dyDescent="0.25">
      <c r="A4786">
        <v>32</v>
      </c>
      <c r="B4786">
        <v>12499826</v>
      </c>
      <c r="C4786" t="s">
        <v>1760</v>
      </c>
      <c r="D4786">
        <v>50</v>
      </c>
      <c r="E4786">
        <v>0</v>
      </c>
      <c r="F4786">
        <v>37.5</v>
      </c>
      <c r="G4786">
        <v>0</v>
      </c>
      <c r="H4786">
        <v>0</v>
      </c>
      <c r="I4786">
        <v>0</v>
      </c>
      <c r="K4786">
        <v>2006</v>
      </c>
      <c r="L4786">
        <v>2009</v>
      </c>
    </row>
    <row r="4787" spans="1:12" x14ac:dyDescent="0.25">
      <c r="A4787">
        <v>32</v>
      </c>
      <c r="B4787">
        <v>12499827</v>
      </c>
      <c r="C4787" t="s">
        <v>2076</v>
      </c>
      <c r="D4787">
        <v>1115</v>
      </c>
      <c r="E4787">
        <v>0</v>
      </c>
      <c r="F4787">
        <v>780.5</v>
      </c>
      <c r="G4787">
        <v>0</v>
      </c>
      <c r="H4787">
        <v>0</v>
      </c>
      <c r="I4787">
        <v>0</v>
      </c>
      <c r="K4787">
        <v>2005</v>
      </c>
      <c r="L4787">
        <v>2007</v>
      </c>
    </row>
    <row r="4788" spans="1:12" x14ac:dyDescent="0.25">
      <c r="A4788">
        <v>32</v>
      </c>
      <c r="B4788">
        <v>12499828</v>
      </c>
      <c r="C4788" t="s">
        <v>2077</v>
      </c>
      <c r="D4788">
        <v>1250</v>
      </c>
      <c r="E4788">
        <v>0</v>
      </c>
      <c r="F4788">
        <v>875</v>
      </c>
      <c r="G4788">
        <v>0</v>
      </c>
      <c r="H4788">
        <v>0</v>
      </c>
      <c r="I4788">
        <v>0</v>
      </c>
      <c r="K4788">
        <v>2005</v>
      </c>
      <c r="L4788">
        <v>2007</v>
      </c>
    </row>
    <row r="4789" spans="1:12" x14ac:dyDescent="0.25">
      <c r="A4789">
        <v>32</v>
      </c>
      <c r="B4789">
        <v>12499829</v>
      </c>
      <c r="C4789" t="s">
        <v>2078</v>
      </c>
      <c r="D4789">
        <v>1250</v>
      </c>
      <c r="E4789">
        <v>0</v>
      </c>
      <c r="F4789">
        <v>875</v>
      </c>
      <c r="G4789">
        <v>0</v>
      </c>
      <c r="H4789">
        <v>0</v>
      </c>
      <c r="I4789">
        <v>0</v>
      </c>
      <c r="K4789">
        <v>2005</v>
      </c>
      <c r="L4789">
        <v>2007</v>
      </c>
    </row>
    <row r="4790" spans="1:12" x14ac:dyDescent="0.25">
      <c r="A4790">
        <v>32</v>
      </c>
      <c r="B4790">
        <v>12499830</v>
      </c>
      <c r="C4790" t="s">
        <v>2079</v>
      </c>
      <c r="D4790">
        <v>1250</v>
      </c>
      <c r="E4790">
        <v>0</v>
      </c>
      <c r="F4790">
        <v>875</v>
      </c>
      <c r="G4790">
        <v>0</v>
      </c>
      <c r="H4790">
        <v>0</v>
      </c>
      <c r="I4790">
        <v>0</v>
      </c>
      <c r="K4790">
        <v>2005</v>
      </c>
      <c r="L4790">
        <v>2007</v>
      </c>
    </row>
    <row r="4791" spans="1:12" x14ac:dyDescent="0.25">
      <c r="A4791">
        <v>32</v>
      </c>
      <c r="B4791">
        <v>12499831</v>
      </c>
      <c r="C4791" t="s">
        <v>2080</v>
      </c>
      <c r="D4791">
        <v>1250</v>
      </c>
      <c r="E4791">
        <v>0</v>
      </c>
      <c r="F4791">
        <v>875</v>
      </c>
      <c r="G4791">
        <v>0</v>
      </c>
      <c r="H4791">
        <v>0</v>
      </c>
      <c r="I4791">
        <v>0</v>
      </c>
      <c r="K4791">
        <v>2005</v>
      </c>
      <c r="L4791">
        <v>2007</v>
      </c>
    </row>
    <row r="4792" spans="1:12" x14ac:dyDescent="0.25">
      <c r="A4792">
        <v>32</v>
      </c>
      <c r="B4792">
        <v>12499838</v>
      </c>
      <c r="C4792" t="s">
        <v>2235</v>
      </c>
      <c r="D4792">
        <v>225</v>
      </c>
      <c r="E4792">
        <v>0</v>
      </c>
      <c r="F4792">
        <v>168.75</v>
      </c>
      <c r="G4792">
        <v>0</v>
      </c>
      <c r="H4792">
        <v>0</v>
      </c>
      <c r="I4792">
        <v>0</v>
      </c>
      <c r="K4792">
        <v>2002</v>
      </c>
      <c r="L4792">
        <v>2007</v>
      </c>
    </row>
    <row r="4793" spans="1:12" x14ac:dyDescent="0.25">
      <c r="A4793">
        <v>32</v>
      </c>
      <c r="B4793">
        <v>12499839</v>
      </c>
      <c r="C4793" t="s">
        <v>2236</v>
      </c>
      <c r="D4793">
        <v>335</v>
      </c>
      <c r="E4793">
        <v>0</v>
      </c>
      <c r="F4793">
        <v>251.25</v>
      </c>
      <c r="G4793">
        <v>0</v>
      </c>
      <c r="H4793">
        <v>0</v>
      </c>
      <c r="I4793">
        <v>0</v>
      </c>
      <c r="K4793">
        <v>2006</v>
      </c>
      <c r="L4793">
        <v>2007</v>
      </c>
    </row>
    <row r="4794" spans="1:12" x14ac:dyDescent="0.25">
      <c r="A4794">
        <v>32</v>
      </c>
      <c r="B4794">
        <v>12499843</v>
      </c>
      <c r="C4794" t="s">
        <v>1967</v>
      </c>
      <c r="D4794">
        <v>23</v>
      </c>
      <c r="E4794">
        <v>0</v>
      </c>
      <c r="F4794">
        <v>16.100000000000001</v>
      </c>
      <c r="G4794">
        <v>0</v>
      </c>
      <c r="H4794">
        <v>0</v>
      </c>
      <c r="I4794">
        <v>0</v>
      </c>
      <c r="K4794">
        <v>2002</v>
      </c>
      <c r="L4794">
        <v>2007</v>
      </c>
    </row>
    <row r="4795" spans="1:12" x14ac:dyDescent="0.25">
      <c r="A4795">
        <v>32</v>
      </c>
      <c r="B4795">
        <v>12499844</v>
      </c>
      <c r="C4795" t="s">
        <v>2237</v>
      </c>
      <c r="D4795">
        <v>158</v>
      </c>
      <c r="E4795">
        <v>0</v>
      </c>
      <c r="F4795">
        <v>94.8</v>
      </c>
      <c r="G4795">
        <v>0</v>
      </c>
      <c r="H4795">
        <v>0</v>
      </c>
      <c r="I4795">
        <v>0</v>
      </c>
      <c r="K4795">
        <v>2002</v>
      </c>
      <c r="L4795">
        <v>2007</v>
      </c>
    </row>
    <row r="4796" spans="1:12" x14ac:dyDescent="0.25">
      <c r="A4796">
        <v>32</v>
      </c>
      <c r="B4796">
        <v>12499846</v>
      </c>
      <c r="C4796" t="s">
        <v>2184</v>
      </c>
      <c r="D4796">
        <v>50</v>
      </c>
      <c r="E4796">
        <v>0</v>
      </c>
      <c r="F4796">
        <v>37.5</v>
      </c>
      <c r="G4796">
        <v>0</v>
      </c>
      <c r="H4796">
        <v>0</v>
      </c>
      <c r="I4796">
        <v>0</v>
      </c>
      <c r="K4796">
        <v>2007</v>
      </c>
      <c r="L4796">
        <v>2013</v>
      </c>
    </row>
    <row r="4797" spans="1:12" x14ac:dyDescent="0.25">
      <c r="A4797">
        <v>32</v>
      </c>
      <c r="B4797">
        <v>12499852</v>
      </c>
      <c r="C4797" t="s">
        <v>1745</v>
      </c>
      <c r="D4797">
        <v>75</v>
      </c>
      <c r="E4797">
        <v>0</v>
      </c>
      <c r="F4797">
        <v>56.25</v>
      </c>
      <c r="G4797">
        <v>0</v>
      </c>
      <c r="H4797">
        <v>0</v>
      </c>
      <c r="I4797">
        <v>0</v>
      </c>
      <c r="K4797">
        <v>2005</v>
      </c>
      <c r="L4797">
        <v>2007</v>
      </c>
    </row>
    <row r="4798" spans="1:12" x14ac:dyDescent="0.25">
      <c r="A4798">
        <v>32</v>
      </c>
      <c r="B4798">
        <v>12499853</v>
      </c>
      <c r="C4798" t="s">
        <v>2238</v>
      </c>
      <c r="D4798">
        <v>55</v>
      </c>
      <c r="E4798">
        <v>0</v>
      </c>
      <c r="F4798">
        <v>41.25</v>
      </c>
      <c r="G4798">
        <v>0</v>
      </c>
      <c r="H4798">
        <v>0</v>
      </c>
      <c r="I4798">
        <v>0</v>
      </c>
      <c r="K4798">
        <v>2005</v>
      </c>
      <c r="L4798">
        <v>2005</v>
      </c>
    </row>
    <row r="4799" spans="1:12" x14ac:dyDescent="0.25">
      <c r="A4799">
        <v>32</v>
      </c>
      <c r="B4799">
        <v>12499854</v>
      </c>
      <c r="C4799" t="s">
        <v>2029</v>
      </c>
      <c r="D4799">
        <v>230</v>
      </c>
      <c r="E4799">
        <v>0</v>
      </c>
      <c r="F4799">
        <v>172.5</v>
      </c>
      <c r="G4799">
        <v>0</v>
      </c>
      <c r="H4799">
        <v>0</v>
      </c>
      <c r="I4799">
        <v>0</v>
      </c>
      <c r="K4799">
        <v>2006</v>
      </c>
      <c r="L4799">
        <v>2007</v>
      </c>
    </row>
    <row r="4800" spans="1:12" x14ac:dyDescent="0.25">
      <c r="A4800">
        <v>32</v>
      </c>
      <c r="B4800">
        <v>12499855</v>
      </c>
      <c r="C4800" t="s">
        <v>1760</v>
      </c>
      <c r="D4800">
        <v>50</v>
      </c>
      <c r="E4800">
        <v>0</v>
      </c>
      <c r="F4800">
        <v>37.5</v>
      </c>
      <c r="G4800">
        <v>0</v>
      </c>
      <c r="H4800">
        <v>48.45</v>
      </c>
      <c r="I4800">
        <v>0</v>
      </c>
      <c r="K4800">
        <v>2004</v>
      </c>
      <c r="L4800">
        <v>2008</v>
      </c>
    </row>
    <row r="4801" spans="1:12" x14ac:dyDescent="0.25">
      <c r="A4801">
        <v>32</v>
      </c>
      <c r="B4801">
        <v>12499857</v>
      </c>
      <c r="C4801" t="s">
        <v>2239</v>
      </c>
      <c r="D4801">
        <v>40</v>
      </c>
      <c r="E4801">
        <v>0</v>
      </c>
      <c r="F4801">
        <v>30</v>
      </c>
      <c r="G4801">
        <v>0</v>
      </c>
      <c r="H4801">
        <v>0</v>
      </c>
      <c r="I4801">
        <v>0</v>
      </c>
      <c r="K4801">
        <v>2005</v>
      </c>
      <c r="L4801">
        <v>2009</v>
      </c>
    </row>
    <row r="4802" spans="1:12" x14ac:dyDescent="0.25">
      <c r="A4802">
        <v>32</v>
      </c>
      <c r="B4802">
        <v>12499858</v>
      </c>
      <c r="C4802" t="s">
        <v>2240</v>
      </c>
      <c r="D4802">
        <v>250</v>
      </c>
      <c r="E4802">
        <v>0</v>
      </c>
      <c r="F4802">
        <v>175</v>
      </c>
      <c r="G4802">
        <v>0</v>
      </c>
      <c r="H4802">
        <v>0</v>
      </c>
      <c r="I4802">
        <v>0</v>
      </c>
      <c r="K4802">
        <v>2005</v>
      </c>
      <c r="L4802">
        <v>2006</v>
      </c>
    </row>
    <row r="4803" spans="1:12" x14ac:dyDescent="0.25">
      <c r="A4803">
        <v>32</v>
      </c>
      <c r="B4803">
        <v>12499859</v>
      </c>
      <c r="C4803" t="s">
        <v>2241</v>
      </c>
      <c r="D4803">
        <v>275</v>
      </c>
      <c r="E4803">
        <v>0</v>
      </c>
      <c r="F4803">
        <v>192.5</v>
      </c>
      <c r="G4803">
        <v>0</v>
      </c>
      <c r="H4803">
        <v>0</v>
      </c>
      <c r="I4803">
        <v>0</v>
      </c>
      <c r="K4803">
        <v>2005</v>
      </c>
      <c r="L4803">
        <v>2006</v>
      </c>
    </row>
    <row r="4804" spans="1:12" x14ac:dyDescent="0.25">
      <c r="A4804">
        <v>32</v>
      </c>
      <c r="B4804">
        <v>12499860</v>
      </c>
      <c r="C4804" t="s">
        <v>2242</v>
      </c>
      <c r="D4804">
        <v>250</v>
      </c>
      <c r="E4804">
        <v>0</v>
      </c>
      <c r="F4804">
        <v>175</v>
      </c>
      <c r="G4804">
        <v>0</v>
      </c>
      <c r="H4804">
        <v>0</v>
      </c>
      <c r="I4804">
        <v>0</v>
      </c>
      <c r="K4804">
        <v>2005</v>
      </c>
      <c r="L4804">
        <v>2006</v>
      </c>
    </row>
    <row r="4805" spans="1:12" x14ac:dyDescent="0.25">
      <c r="A4805">
        <v>32</v>
      </c>
      <c r="B4805">
        <v>12499861</v>
      </c>
      <c r="C4805" t="s">
        <v>2242</v>
      </c>
      <c r="D4805">
        <v>275</v>
      </c>
      <c r="E4805">
        <v>0</v>
      </c>
      <c r="F4805">
        <v>192.5</v>
      </c>
      <c r="G4805">
        <v>0</v>
      </c>
      <c r="H4805">
        <v>0</v>
      </c>
      <c r="I4805">
        <v>0</v>
      </c>
      <c r="K4805">
        <v>2005</v>
      </c>
      <c r="L4805">
        <v>2006</v>
      </c>
    </row>
    <row r="4806" spans="1:12" x14ac:dyDescent="0.25">
      <c r="A4806">
        <v>32</v>
      </c>
      <c r="B4806">
        <v>12499862</v>
      </c>
      <c r="C4806" t="s">
        <v>2242</v>
      </c>
      <c r="D4806">
        <v>250</v>
      </c>
      <c r="E4806">
        <v>0</v>
      </c>
      <c r="F4806">
        <v>175</v>
      </c>
      <c r="G4806">
        <v>0</v>
      </c>
      <c r="H4806">
        <v>0</v>
      </c>
      <c r="I4806">
        <v>0</v>
      </c>
      <c r="K4806">
        <v>2005</v>
      </c>
      <c r="L4806">
        <v>2006</v>
      </c>
    </row>
    <row r="4807" spans="1:12" x14ac:dyDescent="0.25">
      <c r="A4807">
        <v>32</v>
      </c>
      <c r="B4807">
        <v>12499863</v>
      </c>
      <c r="C4807" t="s">
        <v>2243</v>
      </c>
      <c r="D4807">
        <v>160</v>
      </c>
      <c r="E4807">
        <v>0</v>
      </c>
      <c r="F4807">
        <v>120</v>
      </c>
      <c r="G4807">
        <v>0</v>
      </c>
      <c r="H4807">
        <v>0</v>
      </c>
      <c r="I4807">
        <v>0</v>
      </c>
      <c r="K4807">
        <v>2005</v>
      </c>
      <c r="L4807">
        <v>2007</v>
      </c>
    </row>
    <row r="4808" spans="1:12" x14ac:dyDescent="0.25">
      <c r="A4808">
        <v>32</v>
      </c>
      <c r="B4808">
        <v>12499864</v>
      </c>
      <c r="C4808" t="s">
        <v>2244</v>
      </c>
      <c r="D4808">
        <v>105</v>
      </c>
      <c r="E4808">
        <v>0</v>
      </c>
      <c r="F4808">
        <v>78.75</v>
      </c>
      <c r="G4808">
        <v>0</v>
      </c>
      <c r="H4808">
        <v>0</v>
      </c>
      <c r="I4808">
        <v>0</v>
      </c>
      <c r="K4808">
        <v>2005</v>
      </c>
      <c r="L4808">
        <v>2005</v>
      </c>
    </row>
    <row r="4809" spans="1:12" x14ac:dyDescent="0.25">
      <c r="A4809">
        <v>32</v>
      </c>
      <c r="B4809">
        <v>12499865</v>
      </c>
      <c r="C4809" t="s">
        <v>2245</v>
      </c>
      <c r="D4809">
        <v>145</v>
      </c>
      <c r="E4809">
        <v>0</v>
      </c>
      <c r="F4809">
        <v>101.5</v>
      </c>
      <c r="G4809">
        <v>0</v>
      </c>
      <c r="H4809">
        <v>0</v>
      </c>
      <c r="I4809">
        <v>0</v>
      </c>
      <c r="K4809">
        <v>2005</v>
      </c>
      <c r="L4809">
        <v>2008</v>
      </c>
    </row>
    <row r="4810" spans="1:12" x14ac:dyDescent="0.25">
      <c r="A4810">
        <v>32</v>
      </c>
      <c r="B4810">
        <v>12499866</v>
      </c>
      <c r="C4810" t="s">
        <v>2246</v>
      </c>
      <c r="D4810">
        <v>160</v>
      </c>
      <c r="E4810">
        <v>0</v>
      </c>
      <c r="F4810">
        <v>120</v>
      </c>
      <c r="G4810">
        <v>0</v>
      </c>
      <c r="H4810">
        <v>0</v>
      </c>
      <c r="I4810">
        <v>0</v>
      </c>
      <c r="K4810">
        <v>2005</v>
      </c>
      <c r="L4810">
        <v>2006</v>
      </c>
    </row>
    <row r="4811" spans="1:12" x14ac:dyDescent="0.25">
      <c r="A4811">
        <v>32</v>
      </c>
      <c r="B4811">
        <v>12499868</v>
      </c>
      <c r="C4811" t="s">
        <v>2027</v>
      </c>
      <c r="D4811">
        <v>195</v>
      </c>
      <c r="E4811">
        <v>0</v>
      </c>
      <c r="F4811">
        <v>146.25</v>
      </c>
      <c r="G4811">
        <v>0</v>
      </c>
      <c r="H4811">
        <v>198.06</v>
      </c>
      <c r="I4811">
        <v>0</v>
      </c>
      <c r="K4811">
        <v>2007</v>
      </c>
      <c r="L4811">
        <v>2010</v>
      </c>
    </row>
    <row r="4812" spans="1:12" x14ac:dyDescent="0.25">
      <c r="A4812">
        <v>32</v>
      </c>
      <c r="B4812">
        <v>12499870</v>
      </c>
      <c r="C4812" t="s">
        <v>2247</v>
      </c>
      <c r="D4812">
        <v>45</v>
      </c>
      <c r="E4812">
        <v>0</v>
      </c>
      <c r="F4812">
        <v>33.75</v>
      </c>
      <c r="G4812">
        <v>0</v>
      </c>
      <c r="H4812">
        <v>45.71</v>
      </c>
      <c r="I4812">
        <v>0</v>
      </c>
      <c r="K4812">
        <v>2007</v>
      </c>
      <c r="L4812">
        <v>2010</v>
      </c>
    </row>
    <row r="4813" spans="1:12" x14ac:dyDescent="0.25">
      <c r="A4813">
        <v>32</v>
      </c>
      <c r="B4813">
        <v>12499871</v>
      </c>
      <c r="C4813" t="s">
        <v>2248</v>
      </c>
      <c r="D4813">
        <v>200</v>
      </c>
      <c r="E4813">
        <v>0</v>
      </c>
      <c r="F4813">
        <v>150</v>
      </c>
      <c r="G4813">
        <v>0</v>
      </c>
      <c r="H4813">
        <v>203.14</v>
      </c>
      <c r="I4813">
        <v>0</v>
      </c>
      <c r="K4813">
        <v>2005</v>
      </c>
      <c r="L4813">
        <v>2013</v>
      </c>
    </row>
    <row r="4814" spans="1:12" x14ac:dyDescent="0.25">
      <c r="A4814">
        <v>32</v>
      </c>
      <c r="B4814">
        <v>12499872</v>
      </c>
      <c r="C4814" t="s">
        <v>2249</v>
      </c>
      <c r="D4814">
        <v>325</v>
      </c>
      <c r="E4814">
        <v>0</v>
      </c>
      <c r="F4814">
        <v>243.75</v>
      </c>
      <c r="G4814">
        <v>0</v>
      </c>
      <c r="H4814">
        <v>0</v>
      </c>
      <c r="I4814">
        <v>0</v>
      </c>
      <c r="K4814">
        <v>2005</v>
      </c>
      <c r="L4814">
        <v>2013</v>
      </c>
    </row>
    <row r="4815" spans="1:12" x14ac:dyDescent="0.25">
      <c r="A4815">
        <v>32</v>
      </c>
      <c r="B4815">
        <v>12499875</v>
      </c>
      <c r="C4815" t="s">
        <v>2250</v>
      </c>
      <c r="D4815">
        <v>130</v>
      </c>
      <c r="E4815">
        <v>0</v>
      </c>
      <c r="F4815">
        <v>97.5</v>
      </c>
      <c r="G4815">
        <v>0</v>
      </c>
      <c r="H4815">
        <v>0</v>
      </c>
      <c r="I4815">
        <v>0</v>
      </c>
      <c r="K4815">
        <v>2003</v>
      </c>
      <c r="L4815">
        <v>2010</v>
      </c>
    </row>
    <row r="4816" spans="1:12" x14ac:dyDescent="0.25">
      <c r="A4816">
        <v>32</v>
      </c>
      <c r="B4816">
        <v>12499876</v>
      </c>
      <c r="C4816" t="s">
        <v>2250</v>
      </c>
      <c r="D4816">
        <v>130</v>
      </c>
      <c r="E4816">
        <v>0</v>
      </c>
      <c r="F4816">
        <v>97.5</v>
      </c>
      <c r="G4816">
        <v>0</v>
      </c>
      <c r="H4816">
        <v>0</v>
      </c>
      <c r="I4816">
        <v>0</v>
      </c>
      <c r="K4816">
        <v>2003</v>
      </c>
      <c r="L4816">
        <v>2010</v>
      </c>
    </row>
    <row r="4817" spans="1:12" x14ac:dyDescent="0.25">
      <c r="A4817">
        <v>32</v>
      </c>
      <c r="B4817">
        <v>12499879</v>
      </c>
      <c r="C4817" t="s">
        <v>2251</v>
      </c>
      <c r="D4817">
        <v>305</v>
      </c>
      <c r="E4817">
        <v>0</v>
      </c>
      <c r="F4817">
        <v>228.75</v>
      </c>
      <c r="G4817">
        <v>0</v>
      </c>
      <c r="H4817">
        <v>0</v>
      </c>
      <c r="I4817">
        <v>0</v>
      </c>
      <c r="K4817">
        <v>2006</v>
      </c>
      <c r="L4817">
        <v>2007</v>
      </c>
    </row>
    <row r="4818" spans="1:12" x14ac:dyDescent="0.25">
      <c r="A4818">
        <v>32</v>
      </c>
      <c r="B4818">
        <v>12499891</v>
      </c>
      <c r="C4818" t="s">
        <v>401</v>
      </c>
      <c r="D4818">
        <v>100</v>
      </c>
      <c r="E4818">
        <v>0</v>
      </c>
      <c r="F4818">
        <v>70</v>
      </c>
      <c r="G4818">
        <v>0</v>
      </c>
      <c r="H4818">
        <v>0</v>
      </c>
      <c r="I4818">
        <v>0</v>
      </c>
      <c r="K4818">
        <v>2004</v>
      </c>
      <c r="L4818">
        <v>2007</v>
      </c>
    </row>
    <row r="4819" spans="1:12" x14ac:dyDescent="0.25">
      <c r="A4819">
        <v>32</v>
      </c>
      <c r="B4819">
        <v>12499892</v>
      </c>
      <c r="C4819" t="s">
        <v>401</v>
      </c>
      <c r="D4819">
        <v>95</v>
      </c>
      <c r="E4819">
        <v>0</v>
      </c>
      <c r="F4819">
        <v>66.5</v>
      </c>
      <c r="G4819">
        <v>0</v>
      </c>
      <c r="H4819">
        <v>0</v>
      </c>
      <c r="I4819">
        <v>0</v>
      </c>
      <c r="K4819">
        <v>2003</v>
      </c>
      <c r="L4819">
        <v>2007</v>
      </c>
    </row>
    <row r="4820" spans="1:12" x14ac:dyDescent="0.25">
      <c r="A4820">
        <v>32</v>
      </c>
      <c r="B4820">
        <v>12499893</v>
      </c>
      <c r="C4820" t="s">
        <v>401</v>
      </c>
      <c r="D4820">
        <v>95</v>
      </c>
      <c r="E4820">
        <v>0</v>
      </c>
      <c r="F4820">
        <v>66.5</v>
      </c>
      <c r="G4820">
        <v>0</v>
      </c>
      <c r="H4820">
        <v>0</v>
      </c>
      <c r="I4820">
        <v>0</v>
      </c>
      <c r="K4820">
        <v>2003</v>
      </c>
      <c r="L4820">
        <v>2004</v>
      </c>
    </row>
    <row r="4821" spans="1:12" x14ac:dyDescent="0.25">
      <c r="A4821">
        <v>32</v>
      </c>
      <c r="B4821">
        <v>12499894</v>
      </c>
      <c r="C4821" t="s">
        <v>401</v>
      </c>
      <c r="D4821">
        <v>95</v>
      </c>
      <c r="E4821">
        <v>0</v>
      </c>
      <c r="F4821">
        <v>66.5</v>
      </c>
      <c r="G4821">
        <v>0</v>
      </c>
      <c r="H4821">
        <v>0</v>
      </c>
      <c r="I4821">
        <v>0</v>
      </c>
      <c r="K4821">
        <v>2004</v>
      </c>
      <c r="L4821">
        <v>2004</v>
      </c>
    </row>
    <row r="4822" spans="1:12" x14ac:dyDescent="0.25">
      <c r="A4822">
        <v>32</v>
      </c>
      <c r="B4822">
        <v>12499895</v>
      </c>
      <c r="C4822" t="s">
        <v>401</v>
      </c>
      <c r="D4822">
        <v>95</v>
      </c>
      <c r="E4822">
        <v>0</v>
      </c>
      <c r="F4822">
        <v>66.5</v>
      </c>
      <c r="G4822">
        <v>0</v>
      </c>
      <c r="H4822">
        <v>0</v>
      </c>
      <c r="I4822">
        <v>0</v>
      </c>
      <c r="K4822">
        <v>2003</v>
      </c>
      <c r="L4822">
        <v>2005</v>
      </c>
    </row>
    <row r="4823" spans="1:12" x14ac:dyDescent="0.25">
      <c r="A4823">
        <v>32</v>
      </c>
      <c r="B4823">
        <v>12499896</v>
      </c>
      <c r="C4823" t="s">
        <v>2252</v>
      </c>
      <c r="D4823">
        <v>110</v>
      </c>
      <c r="E4823">
        <v>0</v>
      </c>
      <c r="F4823">
        <v>82.5</v>
      </c>
      <c r="G4823">
        <v>0</v>
      </c>
      <c r="H4823">
        <v>0</v>
      </c>
      <c r="I4823">
        <v>0</v>
      </c>
      <c r="K4823">
        <v>2003</v>
      </c>
      <c r="L4823">
        <v>2004</v>
      </c>
    </row>
    <row r="4824" spans="1:12" x14ac:dyDescent="0.25">
      <c r="A4824">
        <v>32</v>
      </c>
      <c r="B4824">
        <v>12499898</v>
      </c>
      <c r="C4824" t="s">
        <v>401</v>
      </c>
      <c r="D4824">
        <v>95</v>
      </c>
      <c r="E4824">
        <v>0</v>
      </c>
      <c r="F4824">
        <v>66.5</v>
      </c>
      <c r="G4824">
        <v>0</v>
      </c>
      <c r="H4824">
        <v>0</v>
      </c>
      <c r="I4824">
        <v>0</v>
      </c>
      <c r="K4824">
        <v>2003</v>
      </c>
      <c r="L4824">
        <v>2007</v>
      </c>
    </row>
    <row r="4825" spans="1:12" x14ac:dyDescent="0.25">
      <c r="A4825">
        <v>32</v>
      </c>
      <c r="B4825">
        <v>12499899</v>
      </c>
      <c r="C4825" t="s">
        <v>401</v>
      </c>
      <c r="D4825">
        <v>95</v>
      </c>
      <c r="E4825">
        <v>0</v>
      </c>
      <c r="F4825">
        <v>66.5</v>
      </c>
      <c r="G4825">
        <v>0</v>
      </c>
      <c r="H4825">
        <v>0</v>
      </c>
      <c r="I4825">
        <v>0</v>
      </c>
      <c r="K4825">
        <v>2004</v>
      </c>
      <c r="L4825">
        <v>2008</v>
      </c>
    </row>
    <row r="4826" spans="1:12" x14ac:dyDescent="0.25">
      <c r="A4826">
        <v>32</v>
      </c>
      <c r="B4826">
        <v>12499900</v>
      </c>
      <c r="C4826" t="s">
        <v>2253</v>
      </c>
      <c r="D4826">
        <v>135</v>
      </c>
      <c r="E4826">
        <v>0</v>
      </c>
      <c r="F4826">
        <v>94.5</v>
      </c>
      <c r="G4826">
        <v>0</v>
      </c>
      <c r="H4826">
        <v>0</v>
      </c>
      <c r="I4826">
        <v>0</v>
      </c>
      <c r="K4826">
        <v>2005</v>
      </c>
      <c r="L4826">
        <v>2008</v>
      </c>
    </row>
    <row r="4827" spans="1:12" x14ac:dyDescent="0.25">
      <c r="A4827">
        <v>32</v>
      </c>
      <c r="B4827">
        <v>12499901</v>
      </c>
      <c r="C4827" t="s">
        <v>2254</v>
      </c>
      <c r="D4827">
        <v>135</v>
      </c>
      <c r="E4827">
        <v>0</v>
      </c>
      <c r="F4827">
        <v>94.5</v>
      </c>
      <c r="G4827">
        <v>0</v>
      </c>
      <c r="H4827">
        <v>0</v>
      </c>
      <c r="I4827">
        <v>0</v>
      </c>
      <c r="K4827">
        <v>2006</v>
      </c>
      <c r="L4827">
        <v>2007</v>
      </c>
    </row>
    <row r="4828" spans="1:12" x14ac:dyDescent="0.25">
      <c r="A4828">
        <v>32</v>
      </c>
      <c r="B4828">
        <v>12499902</v>
      </c>
      <c r="C4828" t="s">
        <v>2255</v>
      </c>
      <c r="D4828">
        <v>130</v>
      </c>
      <c r="E4828">
        <v>0</v>
      </c>
      <c r="F4828">
        <v>97.5</v>
      </c>
      <c r="G4828">
        <v>0</v>
      </c>
      <c r="H4828">
        <v>0</v>
      </c>
      <c r="I4828">
        <v>0</v>
      </c>
      <c r="K4828">
        <v>2005</v>
      </c>
      <c r="L4828">
        <v>2010</v>
      </c>
    </row>
    <row r="4829" spans="1:12" x14ac:dyDescent="0.25">
      <c r="A4829">
        <v>32</v>
      </c>
      <c r="B4829">
        <v>12499903</v>
      </c>
      <c r="C4829" t="s">
        <v>401</v>
      </c>
      <c r="D4829">
        <v>90</v>
      </c>
      <c r="E4829">
        <v>0</v>
      </c>
      <c r="F4829">
        <v>63</v>
      </c>
      <c r="G4829">
        <v>0</v>
      </c>
      <c r="H4829">
        <v>0</v>
      </c>
      <c r="I4829">
        <v>0</v>
      </c>
      <c r="K4829">
        <v>2005</v>
      </c>
      <c r="L4829">
        <v>2010</v>
      </c>
    </row>
    <row r="4830" spans="1:12" x14ac:dyDescent="0.25">
      <c r="A4830">
        <v>32</v>
      </c>
      <c r="B4830">
        <v>12499905</v>
      </c>
      <c r="C4830" t="s">
        <v>401</v>
      </c>
      <c r="D4830">
        <v>105</v>
      </c>
      <c r="E4830">
        <v>0</v>
      </c>
      <c r="F4830">
        <v>73.5</v>
      </c>
      <c r="G4830">
        <v>0</v>
      </c>
      <c r="H4830">
        <v>0</v>
      </c>
      <c r="I4830">
        <v>0</v>
      </c>
      <c r="K4830">
        <v>2005</v>
      </c>
      <c r="L4830">
        <v>2009</v>
      </c>
    </row>
    <row r="4831" spans="1:12" x14ac:dyDescent="0.25">
      <c r="A4831">
        <v>32</v>
      </c>
      <c r="B4831">
        <v>12499906</v>
      </c>
      <c r="C4831" t="s">
        <v>401</v>
      </c>
      <c r="D4831">
        <v>52.5</v>
      </c>
      <c r="E4831">
        <v>0</v>
      </c>
      <c r="F4831">
        <v>36.75</v>
      </c>
      <c r="G4831">
        <v>0</v>
      </c>
      <c r="H4831">
        <v>0</v>
      </c>
      <c r="I4831">
        <v>0</v>
      </c>
      <c r="K4831">
        <v>2005</v>
      </c>
      <c r="L4831">
        <v>2009</v>
      </c>
    </row>
    <row r="4832" spans="1:12" x14ac:dyDescent="0.25">
      <c r="A4832">
        <v>32</v>
      </c>
      <c r="B4832">
        <v>12499907</v>
      </c>
      <c r="C4832" t="s">
        <v>401</v>
      </c>
      <c r="D4832">
        <v>105</v>
      </c>
      <c r="E4832">
        <v>0</v>
      </c>
      <c r="F4832">
        <v>73.5</v>
      </c>
      <c r="G4832">
        <v>0</v>
      </c>
      <c r="H4832">
        <v>0</v>
      </c>
      <c r="I4832">
        <v>0</v>
      </c>
      <c r="K4832">
        <v>2005</v>
      </c>
      <c r="L4832">
        <v>2007</v>
      </c>
    </row>
    <row r="4833" spans="1:12" x14ac:dyDescent="0.25">
      <c r="A4833">
        <v>32</v>
      </c>
      <c r="B4833">
        <v>12499908</v>
      </c>
      <c r="C4833" t="s">
        <v>401</v>
      </c>
      <c r="D4833">
        <v>105</v>
      </c>
      <c r="E4833">
        <v>0</v>
      </c>
      <c r="F4833">
        <v>73.5</v>
      </c>
      <c r="G4833">
        <v>0</v>
      </c>
      <c r="H4833">
        <v>0</v>
      </c>
      <c r="I4833">
        <v>0</v>
      </c>
      <c r="K4833">
        <v>2005</v>
      </c>
      <c r="L4833">
        <v>2007</v>
      </c>
    </row>
    <row r="4834" spans="1:12" x14ac:dyDescent="0.25">
      <c r="A4834">
        <v>32</v>
      </c>
      <c r="B4834">
        <v>12499912</v>
      </c>
      <c r="C4834" t="s">
        <v>2256</v>
      </c>
      <c r="D4834">
        <v>95</v>
      </c>
      <c r="E4834">
        <v>0</v>
      </c>
      <c r="F4834">
        <v>71.25</v>
      </c>
      <c r="G4834">
        <v>0</v>
      </c>
      <c r="H4834">
        <v>0</v>
      </c>
      <c r="I4834">
        <v>0</v>
      </c>
      <c r="K4834">
        <v>2004</v>
      </c>
      <c r="L4834">
        <v>2008</v>
      </c>
    </row>
    <row r="4835" spans="1:12" x14ac:dyDescent="0.25">
      <c r="A4835">
        <v>32</v>
      </c>
      <c r="B4835">
        <v>12499913</v>
      </c>
      <c r="C4835" t="s">
        <v>2257</v>
      </c>
      <c r="D4835">
        <v>190</v>
      </c>
      <c r="E4835">
        <v>0</v>
      </c>
      <c r="F4835">
        <v>142.5</v>
      </c>
      <c r="G4835">
        <v>0</v>
      </c>
      <c r="H4835">
        <v>0</v>
      </c>
      <c r="I4835">
        <v>0</v>
      </c>
      <c r="K4835">
        <v>2007</v>
      </c>
      <c r="L4835">
        <v>2009</v>
      </c>
    </row>
    <row r="4836" spans="1:12" x14ac:dyDescent="0.25">
      <c r="A4836">
        <v>32</v>
      </c>
      <c r="B4836">
        <v>12499916</v>
      </c>
      <c r="C4836" t="s">
        <v>2258</v>
      </c>
      <c r="D4836">
        <v>190</v>
      </c>
      <c r="E4836">
        <v>0</v>
      </c>
      <c r="F4836">
        <v>142.5</v>
      </c>
      <c r="G4836">
        <v>0</v>
      </c>
      <c r="H4836">
        <v>0</v>
      </c>
      <c r="I4836">
        <v>0</v>
      </c>
      <c r="K4836">
        <v>2007</v>
      </c>
      <c r="L4836">
        <v>2009</v>
      </c>
    </row>
    <row r="4837" spans="1:12" x14ac:dyDescent="0.25">
      <c r="A4837">
        <v>32</v>
      </c>
      <c r="B4837">
        <v>12499917</v>
      </c>
      <c r="C4837" t="s">
        <v>2259</v>
      </c>
      <c r="D4837">
        <v>190</v>
      </c>
      <c r="E4837">
        <v>0</v>
      </c>
      <c r="F4837">
        <v>133</v>
      </c>
      <c r="G4837">
        <v>0</v>
      </c>
      <c r="H4837">
        <v>0</v>
      </c>
      <c r="I4837">
        <v>0</v>
      </c>
      <c r="K4837">
        <v>2007</v>
      </c>
      <c r="L4837">
        <v>2009</v>
      </c>
    </row>
    <row r="4838" spans="1:12" x14ac:dyDescent="0.25">
      <c r="A4838">
        <v>32</v>
      </c>
      <c r="B4838">
        <v>12499918</v>
      </c>
      <c r="C4838" t="s">
        <v>2257</v>
      </c>
      <c r="D4838">
        <v>190</v>
      </c>
      <c r="E4838">
        <v>0</v>
      </c>
      <c r="F4838">
        <v>142.5</v>
      </c>
      <c r="G4838">
        <v>0</v>
      </c>
      <c r="H4838">
        <v>0</v>
      </c>
      <c r="I4838">
        <v>0</v>
      </c>
      <c r="K4838">
        <v>2007</v>
      </c>
      <c r="L4838">
        <v>2009</v>
      </c>
    </row>
    <row r="4839" spans="1:12" x14ac:dyDescent="0.25">
      <c r="A4839">
        <v>32</v>
      </c>
      <c r="B4839">
        <v>12499921</v>
      </c>
      <c r="C4839" t="s">
        <v>2258</v>
      </c>
      <c r="D4839">
        <v>190</v>
      </c>
      <c r="E4839">
        <v>0</v>
      </c>
      <c r="F4839">
        <v>142.5</v>
      </c>
      <c r="G4839">
        <v>0</v>
      </c>
      <c r="H4839">
        <v>0</v>
      </c>
      <c r="I4839">
        <v>0</v>
      </c>
      <c r="K4839">
        <v>2007</v>
      </c>
      <c r="L4839">
        <v>2009</v>
      </c>
    </row>
    <row r="4840" spans="1:12" x14ac:dyDescent="0.25">
      <c r="A4840">
        <v>32</v>
      </c>
      <c r="B4840">
        <v>12499922</v>
      </c>
      <c r="C4840" t="s">
        <v>2259</v>
      </c>
      <c r="D4840">
        <v>190</v>
      </c>
      <c r="E4840">
        <v>0</v>
      </c>
      <c r="F4840">
        <v>142.5</v>
      </c>
      <c r="G4840">
        <v>0</v>
      </c>
      <c r="H4840">
        <v>192.99</v>
      </c>
      <c r="I4840">
        <v>0</v>
      </c>
      <c r="K4840">
        <v>2007</v>
      </c>
      <c r="L4840">
        <v>2009</v>
      </c>
    </row>
    <row r="4841" spans="1:12" x14ac:dyDescent="0.25">
      <c r="A4841">
        <v>32</v>
      </c>
      <c r="B4841">
        <v>12499923</v>
      </c>
      <c r="C4841" t="s">
        <v>2260</v>
      </c>
      <c r="D4841">
        <v>190</v>
      </c>
      <c r="E4841">
        <v>0</v>
      </c>
      <c r="F4841">
        <v>142.5</v>
      </c>
      <c r="G4841">
        <v>0</v>
      </c>
      <c r="H4841">
        <v>0</v>
      </c>
      <c r="I4841">
        <v>0</v>
      </c>
      <c r="K4841">
        <v>2007</v>
      </c>
      <c r="L4841">
        <v>2009</v>
      </c>
    </row>
    <row r="4842" spans="1:12" x14ac:dyDescent="0.25">
      <c r="A4842">
        <v>32</v>
      </c>
      <c r="B4842">
        <v>12499926</v>
      </c>
      <c r="C4842" t="s">
        <v>2261</v>
      </c>
      <c r="D4842">
        <v>190</v>
      </c>
      <c r="E4842">
        <v>0</v>
      </c>
      <c r="F4842">
        <v>142.5</v>
      </c>
      <c r="G4842">
        <v>0</v>
      </c>
      <c r="H4842">
        <v>0</v>
      </c>
      <c r="I4842">
        <v>0</v>
      </c>
      <c r="K4842">
        <v>2007</v>
      </c>
      <c r="L4842">
        <v>2007</v>
      </c>
    </row>
    <row r="4843" spans="1:12" x14ac:dyDescent="0.25">
      <c r="A4843">
        <v>32</v>
      </c>
      <c r="B4843">
        <v>12499927</v>
      </c>
      <c r="C4843" t="s">
        <v>2262</v>
      </c>
      <c r="D4843">
        <v>190</v>
      </c>
      <c r="E4843">
        <v>0</v>
      </c>
      <c r="F4843">
        <v>133</v>
      </c>
      <c r="G4843">
        <v>0</v>
      </c>
      <c r="H4843">
        <v>0</v>
      </c>
      <c r="I4843">
        <v>0</v>
      </c>
      <c r="K4843">
        <v>2007</v>
      </c>
      <c r="L4843">
        <v>2007</v>
      </c>
    </row>
    <row r="4844" spans="1:12" x14ac:dyDescent="0.25">
      <c r="A4844">
        <v>32</v>
      </c>
      <c r="B4844">
        <v>12499928</v>
      </c>
      <c r="C4844" t="s">
        <v>2260</v>
      </c>
      <c r="D4844">
        <v>190</v>
      </c>
      <c r="E4844">
        <v>0</v>
      </c>
      <c r="F4844">
        <v>142.5</v>
      </c>
      <c r="G4844">
        <v>0</v>
      </c>
      <c r="H4844">
        <v>0</v>
      </c>
      <c r="I4844">
        <v>0</v>
      </c>
      <c r="K4844">
        <v>2007</v>
      </c>
      <c r="L4844">
        <v>2009</v>
      </c>
    </row>
    <row r="4845" spans="1:12" x14ac:dyDescent="0.25">
      <c r="A4845">
        <v>32</v>
      </c>
      <c r="B4845">
        <v>12499931</v>
      </c>
      <c r="C4845" t="s">
        <v>2261</v>
      </c>
      <c r="D4845">
        <v>190</v>
      </c>
      <c r="E4845">
        <v>0</v>
      </c>
      <c r="F4845">
        <v>142.5</v>
      </c>
      <c r="G4845">
        <v>0</v>
      </c>
      <c r="H4845">
        <v>0</v>
      </c>
      <c r="I4845">
        <v>0</v>
      </c>
      <c r="K4845">
        <v>2007</v>
      </c>
      <c r="L4845">
        <v>2007</v>
      </c>
    </row>
    <row r="4846" spans="1:12" x14ac:dyDescent="0.25">
      <c r="A4846">
        <v>32</v>
      </c>
      <c r="B4846">
        <v>12499932</v>
      </c>
      <c r="C4846" t="s">
        <v>2262</v>
      </c>
      <c r="D4846">
        <v>190</v>
      </c>
      <c r="E4846">
        <v>0</v>
      </c>
      <c r="F4846">
        <v>142.5</v>
      </c>
      <c r="G4846">
        <v>0</v>
      </c>
      <c r="H4846">
        <v>0</v>
      </c>
      <c r="I4846">
        <v>0</v>
      </c>
      <c r="K4846">
        <v>2007</v>
      </c>
      <c r="L4846">
        <v>2007</v>
      </c>
    </row>
    <row r="4847" spans="1:12" x14ac:dyDescent="0.25">
      <c r="A4847">
        <v>32</v>
      </c>
      <c r="B4847">
        <v>12499933</v>
      </c>
      <c r="C4847" t="s">
        <v>2263</v>
      </c>
      <c r="D4847">
        <v>190</v>
      </c>
      <c r="E4847">
        <v>0</v>
      </c>
      <c r="F4847">
        <v>142.5</v>
      </c>
      <c r="G4847">
        <v>0</v>
      </c>
      <c r="H4847">
        <v>0</v>
      </c>
      <c r="I4847">
        <v>0</v>
      </c>
      <c r="K4847">
        <v>2007</v>
      </c>
      <c r="L4847">
        <v>2009</v>
      </c>
    </row>
    <row r="4848" spans="1:12" x14ac:dyDescent="0.25">
      <c r="A4848">
        <v>32</v>
      </c>
      <c r="B4848">
        <v>12499936</v>
      </c>
      <c r="C4848" t="s">
        <v>2264</v>
      </c>
      <c r="D4848">
        <v>190</v>
      </c>
      <c r="E4848">
        <v>0</v>
      </c>
      <c r="F4848">
        <v>142.5</v>
      </c>
      <c r="G4848">
        <v>0</v>
      </c>
      <c r="H4848">
        <v>0</v>
      </c>
      <c r="I4848">
        <v>0</v>
      </c>
      <c r="K4848">
        <v>2007</v>
      </c>
      <c r="L4848">
        <v>2009</v>
      </c>
    </row>
    <row r="4849" spans="1:12" x14ac:dyDescent="0.25">
      <c r="A4849">
        <v>32</v>
      </c>
      <c r="B4849">
        <v>12499937</v>
      </c>
      <c r="C4849" t="s">
        <v>2265</v>
      </c>
      <c r="D4849">
        <v>190</v>
      </c>
      <c r="E4849">
        <v>0</v>
      </c>
      <c r="F4849">
        <v>142.5</v>
      </c>
      <c r="G4849">
        <v>0</v>
      </c>
      <c r="H4849">
        <v>0</v>
      </c>
      <c r="I4849">
        <v>0</v>
      </c>
      <c r="K4849">
        <v>2007</v>
      </c>
      <c r="L4849">
        <v>2009</v>
      </c>
    </row>
    <row r="4850" spans="1:12" x14ac:dyDescent="0.25">
      <c r="A4850">
        <v>32</v>
      </c>
      <c r="B4850">
        <v>12499938</v>
      </c>
      <c r="C4850" t="s">
        <v>2266</v>
      </c>
      <c r="D4850">
        <v>190</v>
      </c>
      <c r="E4850">
        <v>0</v>
      </c>
      <c r="F4850">
        <v>133</v>
      </c>
      <c r="G4850">
        <v>0</v>
      </c>
      <c r="H4850">
        <v>0</v>
      </c>
      <c r="I4850">
        <v>0</v>
      </c>
      <c r="K4850">
        <v>2007</v>
      </c>
      <c r="L4850">
        <v>2009</v>
      </c>
    </row>
    <row r="4851" spans="1:12" x14ac:dyDescent="0.25">
      <c r="A4851">
        <v>32</v>
      </c>
      <c r="B4851">
        <v>12499941</v>
      </c>
      <c r="C4851" t="s">
        <v>2267</v>
      </c>
      <c r="D4851">
        <v>190</v>
      </c>
      <c r="E4851">
        <v>0</v>
      </c>
      <c r="F4851">
        <v>142.5</v>
      </c>
      <c r="G4851">
        <v>0</v>
      </c>
      <c r="H4851">
        <v>0</v>
      </c>
      <c r="I4851">
        <v>0</v>
      </c>
      <c r="K4851">
        <v>2007</v>
      </c>
      <c r="L4851">
        <v>2009</v>
      </c>
    </row>
    <row r="4852" spans="1:12" x14ac:dyDescent="0.25">
      <c r="A4852">
        <v>32</v>
      </c>
      <c r="B4852">
        <v>12499942</v>
      </c>
      <c r="C4852" t="s">
        <v>2268</v>
      </c>
      <c r="D4852">
        <v>190</v>
      </c>
      <c r="E4852">
        <v>0</v>
      </c>
      <c r="F4852">
        <v>142.5</v>
      </c>
      <c r="G4852">
        <v>0</v>
      </c>
      <c r="H4852">
        <v>0</v>
      </c>
      <c r="I4852">
        <v>0</v>
      </c>
      <c r="K4852">
        <v>2007</v>
      </c>
      <c r="L4852">
        <v>2009</v>
      </c>
    </row>
    <row r="4853" spans="1:12" x14ac:dyDescent="0.25">
      <c r="A4853">
        <v>32</v>
      </c>
      <c r="B4853">
        <v>12499943</v>
      </c>
      <c r="C4853" t="s">
        <v>2269</v>
      </c>
      <c r="D4853">
        <v>190</v>
      </c>
      <c r="E4853">
        <v>0</v>
      </c>
      <c r="F4853">
        <v>142.5</v>
      </c>
      <c r="G4853">
        <v>0</v>
      </c>
      <c r="H4853">
        <v>0</v>
      </c>
      <c r="I4853">
        <v>0</v>
      </c>
      <c r="K4853">
        <v>2007</v>
      </c>
      <c r="L4853">
        <v>2009</v>
      </c>
    </row>
    <row r="4854" spans="1:12" x14ac:dyDescent="0.25">
      <c r="A4854">
        <v>32</v>
      </c>
      <c r="B4854">
        <v>12499946</v>
      </c>
      <c r="C4854" t="s">
        <v>2270</v>
      </c>
      <c r="D4854">
        <v>190</v>
      </c>
      <c r="E4854">
        <v>0</v>
      </c>
      <c r="F4854">
        <v>142.5</v>
      </c>
      <c r="G4854">
        <v>0</v>
      </c>
      <c r="H4854">
        <v>0</v>
      </c>
      <c r="I4854">
        <v>0</v>
      </c>
      <c r="K4854">
        <v>2007</v>
      </c>
      <c r="L4854">
        <v>2009</v>
      </c>
    </row>
    <row r="4855" spans="1:12" x14ac:dyDescent="0.25">
      <c r="A4855">
        <v>32</v>
      </c>
      <c r="B4855">
        <v>12499947</v>
      </c>
      <c r="C4855" t="s">
        <v>2271</v>
      </c>
      <c r="D4855">
        <v>190</v>
      </c>
      <c r="E4855">
        <v>0</v>
      </c>
      <c r="F4855">
        <v>133</v>
      </c>
      <c r="G4855">
        <v>0</v>
      </c>
      <c r="H4855">
        <v>0</v>
      </c>
      <c r="I4855">
        <v>0</v>
      </c>
      <c r="K4855">
        <v>2007</v>
      </c>
      <c r="L4855">
        <v>2009</v>
      </c>
    </row>
    <row r="4856" spans="1:12" x14ac:dyDescent="0.25">
      <c r="A4856">
        <v>32</v>
      </c>
      <c r="B4856">
        <v>12499948</v>
      </c>
      <c r="C4856" t="s">
        <v>2272</v>
      </c>
      <c r="D4856">
        <v>190</v>
      </c>
      <c r="E4856">
        <v>0</v>
      </c>
      <c r="F4856">
        <v>142.5</v>
      </c>
      <c r="G4856">
        <v>0</v>
      </c>
      <c r="H4856">
        <v>0</v>
      </c>
      <c r="I4856">
        <v>0</v>
      </c>
      <c r="K4856">
        <v>2007</v>
      </c>
      <c r="L4856">
        <v>2009</v>
      </c>
    </row>
    <row r="4857" spans="1:12" x14ac:dyDescent="0.25">
      <c r="A4857">
        <v>32</v>
      </c>
      <c r="B4857">
        <v>12499951</v>
      </c>
      <c r="C4857" t="s">
        <v>2270</v>
      </c>
      <c r="D4857">
        <v>190</v>
      </c>
      <c r="E4857">
        <v>0</v>
      </c>
      <c r="F4857">
        <v>142.5</v>
      </c>
      <c r="G4857">
        <v>0</v>
      </c>
      <c r="H4857">
        <v>0</v>
      </c>
      <c r="I4857">
        <v>0</v>
      </c>
      <c r="K4857">
        <v>2007</v>
      </c>
      <c r="L4857">
        <v>2009</v>
      </c>
    </row>
    <row r="4858" spans="1:12" x14ac:dyDescent="0.25">
      <c r="A4858">
        <v>32</v>
      </c>
      <c r="B4858">
        <v>12499952</v>
      </c>
      <c r="C4858" t="s">
        <v>2273</v>
      </c>
      <c r="D4858">
        <v>190</v>
      </c>
      <c r="E4858">
        <v>0</v>
      </c>
      <c r="F4858">
        <v>142.5</v>
      </c>
      <c r="G4858">
        <v>0</v>
      </c>
      <c r="H4858">
        <v>0</v>
      </c>
      <c r="I4858">
        <v>0</v>
      </c>
      <c r="K4858">
        <v>2007</v>
      </c>
      <c r="L4858">
        <v>2009</v>
      </c>
    </row>
    <row r="4859" spans="1:12" x14ac:dyDescent="0.25">
      <c r="A4859">
        <v>32</v>
      </c>
      <c r="B4859">
        <v>12499955</v>
      </c>
      <c r="C4859" t="s">
        <v>2274</v>
      </c>
      <c r="D4859">
        <v>450</v>
      </c>
      <c r="E4859">
        <v>0</v>
      </c>
      <c r="F4859">
        <v>315</v>
      </c>
      <c r="G4859">
        <v>0</v>
      </c>
      <c r="H4859">
        <v>0</v>
      </c>
      <c r="I4859">
        <v>0</v>
      </c>
      <c r="K4859">
        <v>2002</v>
      </c>
      <c r="L4859">
        <v>2006</v>
      </c>
    </row>
    <row r="4860" spans="1:12" x14ac:dyDescent="0.25">
      <c r="A4860">
        <v>32</v>
      </c>
      <c r="B4860">
        <v>12499956</v>
      </c>
      <c r="C4860" t="s">
        <v>2275</v>
      </c>
      <c r="D4860">
        <v>535</v>
      </c>
      <c r="E4860">
        <v>0</v>
      </c>
      <c r="F4860">
        <v>374.5</v>
      </c>
      <c r="G4860">
        <v>0</v>
      </c>
      <c r="H4860">
        <v>0</v>
      </c>
      <c r="I4860">
        <v>0</v>
      </c>
      <c r="K4860">
        <v>2002</v>
      </c>
      <c r="L4860">
        <v>2009</v>
      </c>
    </row>
    <row r="4861" spans="1:12" x14ac:dyDescent="0.25">
      <c r="A4861">
        <v>32</v>
      </c>
      <c r="B4861">
        <v>12499957</v>
      </c>
      <c r="C4861" t="s">
        <v>2276</v>
      </c>
      <c r="D4861">
        <v>535</v>
      </c>
      <c r="E4861">
        <v>0</v>
      </c>
      <c r="F4861">
        <v>374.5</v>
      </c>
      <c r="G4861">
        <v>0</v>
      </c>
      <c r="H4861">
        <v>0</v>
      </c>
      <c r="I4861">
        <v>0</v>
      </c>
      <c r="K4861">
        <v>2002</v>
      </c>
      <c r="L4861">
        <v>2008</v>
      </c>
    </row>
    <row r="4862" spans="1:12" x14ac:dyDescent="0.25">
      <c r="A4862">
        <v>32</v>
      </c>
      <c r="B4862">
        <v>12499958</v>
      </c>
      <c r="C4862" t="s">
        <v>2277</v>
      </c>
      <c r="D4862">
        <v>535</v>
      </c>
      <c r="E4862">
        <v>0</v>
      </c>
      <c r="F4862">
        <v>374.5</v>
      </c>
      <c r="G4862">
        <v>0</v>
      </c>
      <c r="H4862">
        <v>0</v>
      </c>
      <c r="I4862">
        <v>0</v>
      </c>
      <c r="K4862">
        <v>2002</v>
      </c>
      <c r="L4862">
        <v>2009</v>
      </c>
    </row>
    <row r="4863" spans="1:12" x14ac:dyDescent="0.25">
      <c r="A4863">
        <v>32</v>
      </c>
      <c r="B4863">
        <v>12499959</v>
      </c>
      <c r="C4863" t="s">
        <v>2278</v>
      </c>
      <c r="D4863">
        <v>145</v>
      </c>
      <c r="E4863">
        <v>0</v>
      </c>
      <c r="F4863">
        <v>108.75</v>
      </c>
      <c r="G4863">
        <v>0</v>
      </c>
      <c r="H4863">
        <v>0</v>
      </c>
      <c r="I4863">
        <v>0</v>
      </c>
      <c r="K4863">
        <v>2005</v>
      </c>
      <c r="L4863">
        <v>2010</v>
      </c>
    </row>
    <row r="4864" spans="1:12" x14ac:dyDescent="0.25">
      <c r="A4864">
        <v>32</v>
      </c>
      <c r="B4864">
        <v>12499960</v>
      </c>
      <c r="C4864" t="s">
        <v>2279</v>
      </c>
      <c r="D4864">
        <v>1015</v>
      </c>
      <c r="E4864">
        <v>0</v>
      </c>
      <c r="F4864">
        <v>761.25</v>
      </c>
      <c r="G4864">
        <v>0</v>
      </c>
      <c r="H4864">
        <v>0</v>
      </c>
      <c r="I4864">
        <v>0</v>
      </c>
      <c r="K4864">
        <v>2005</v>
      </c>
      <c r="L4864">
        <v>2008</v>
      </c>
    </row>
    <row r="4865" spans="1:12" x14ac:dyDescent="0.25">
      <c r="A4865">
        <v>32</v>
      </c>
      <c r="B4865">
        <v>12499961</v>
      </c>
      <c r="C4865" t="s">
        <v>2279</v>
      </c>
      <c r="D4865">
        <v>1015</v>
      </c>
      <c r="E4865">
        <v>0</v>
      </c>
      <c r="F4865">
        <v>761.25</v>
      </c>
      <c r="G4865">
        <v>0</v>
      </c>
      <c r="H4865">
        <v>0</v>
      </c>
      <c r="I4865">
        <v>0</v>
      </c>
      <c r="K4865">
        <v>2005</v>
      </c>
      <c r="L4865">
        <v>2008</v>
      </c>
    </row>
    <row r="4866" spans="1:12" x14ac:dyDescent="0.25">
      <c r="A4866">
        <v>32</v>
      </c>
      <c r="B4866">
        <v>12499962</v>
      </c>
      <c r="C4866" t="s">
        <v>2280</v>
      </c>
      <c r="D4866">
        <v>1549</v>
      </c>
      <c r="E4866">
        <v>0</v>
      </c>
      <c r="F4866">
        <v>1084.3</v>
      </c>
      <c r="G4866">
        <v>0</v>
      </c>
      <c r="H4866">
        <v>0</v>
      </c>
      <c r="I4866">
        <v>0</v>
      </c>
      <c r="K4866">
        <v>2005</v>
      </c>
      <c r="L4866">
        <v>2005</v>
      </c>
    </row>
    <row r="4867" spans="1:12" x14ac:dyDescent="0.25">
      <c r="A4867">
        <v>32</v>
      </c>
      <c r="B4867">
        <v>12499963</v>
      </c>
      <c r="C4867" t="s">
        <v>2281</v>
      </c>
      <c r="D4867">
        <v>1015</v>
      </c>
      <c r="E4867">
        <v>0</v>
      </c>
      <c r="F4867">
        <v>710.5</v>
      </c>
      <c r="G4867">
        <v>0</v>
      </c>
      <c r="H4867">
        <v>0</v>
      </c>
      <c r="I4867">
        <v>0</v>
      </c>
      <c r="K4867">
        <v>2003</v>
      </c>
      <c r="L4867">
        <v>2006</v>
      </c>
    </row>
    <row r="4868" spans="1:12" x14ac:dyDescent="0.25">
      <c r="A4868">
        <v>32</v>
      </c>
      <c r="B4868">
        <v>12499965</v>
      </c>
      <c r="C4868" t="s">
        <v>2282</v>
      </c>
      <c r="D4868">
        <v>560</v>
      </c>
      <c r="E4868">
        <v>0</v>
      </c>
      <c r="F4868">
        <v>420</v>
      </c>
      <c r="G4868">
        <v>0</v>
      </c>
      <c r="H4868">
        <v>0</v>
      </c>
      <c r="I4868">
        <v>0</v>
      </c>
      <c r="K4868">
        <v>2007</v>
      </c>
      <c r="L4868">
        <v>2017</v>
      </c>
    </row>
    <row r="4869" spans="1:12" x14ac:dyDescent="0.25">
      <c r="A4869">
        <v>32</v>
      </c>
      <c r="B4869">
        <v>12499966</v>
      </c>
      <c r="C4869" t="s">
        <v>2283</v>
      </c>
      <c r="D4869">
        <v>20</v>
      </c>
      <c r="E4869">
        <v>0</v>
      </c>
      <c r="F4869">
        <v>15</v>
      </c>
      <c r="G4869">
        <v>0</v>
      </c>
      <c r="H4869">
        <v>0</v>
      </c>
      <c r="I4869">
        <v>0</v>
      </c>
      <c r="K4869">
        <v>1999</v>
      </c>
      <c r="L4869">
        <v>2004</v>
      </c>
    </row>
    <row r="4870" spans="1:12" x14ac:dyDescent="0.25">
      <c r="A4870">
        <v>32</v>
      </c>
      <c r="B4870">
        <v>12499967</v>
      </c>
      <c r="C4870" t="s">
        <v>2284</v>
      </c>
      <c r="D4870">
        <v>165</v>
      </c>
      <c r="E4870">
        <v>0</v>
      </c>
      <c r="F4870">
        <v>123.75</v>
      </c>
      <c r="G4870">
        <v>0</v>
      </c>
      <c r="H4870">
        <v>0</v>
      </c>
      <c r="I4870">
        <v>0</v>
      </c>
      <c r="K4870">
        <v>2005</v>
      </c>
      <c r="L4870">
        <v>2013</v>
      </c>
    </row>
    <row r="4871" spans="1:12" x14ac:dyDescent="0.25">
      <c r="A4871">
        <v>32</v>
      </c>
      <c r="B4871">
        <v>12499977</v>
      </c>
      <c r="C4871" t="s">
        <v>2080</v>
      </c>
      <c r="D4871">
        <v>1050</v>
      </c>
      <c r="E4871">
        <v>0</v>
      </c>
      <c r="F4871">
        <v>735</v>
      </c>
      <c r="G4871">
        <v>0</v>
      </c>
      <c r="H4871">
        <v>0</v>
      </c>
      <c r="I4871">
        <v>0</v>
      </c>
      <c r="K4871">
        <v>2005</v>
      </c>
      <c r="L4871">
        <v>2008</v>
      </c>
    </row>
    <row r="4872" spans="1:12" x14ac:dyDescent="0.25">
      <c r="A4872">
        <v>32</v>
      </c>
      <c r="B4872">
        <v>12499978</v>
      </c>
      <c r="C4872" t="s">
        <v>2029</v>
      </c>
      <c r="D4872">
        <v>195</v>
      </c>
      <c r="E4872">
        <v>0</v>
      </c>
      <c r="F4872">
        <v>146.25</v>
      </c>
      <c r="G4872">
        <v>0</v>
      </c>
      <c r="H4872">
        <v>0</v>
      </c>
      <c r="I4872">
        <v>0</v>
      </c>
      <c r="K4872">
        <v>2008</v>
      </c>
      <c r="L4872">
        <v>2017</v>
      </c>
    </row>
    <row r="4873" spans="1:12" x14ac:dyDescent="0.25">
      <c r="A4873">
        <v>32</v>
      </c>
      <c r="B4873">
        <v>12499980</v>
      </c>
      <c r="C4873" t="s">
        <v>2285</v>
      </c>
      <c r="D4873">
        <v>269</v>
      </c>
      <c r="E4873">
        <v>0</v>
      </c>
      <c r="F4873">
        <v>188.3</v>
      </c>
      <c r="G4873">
        <v>0</v>
      </c>
      <c r="H4873">
        <v>0</v>
      </c>
      <c r="I4873">
        <v>0</v>
      </c>
      <c r="K4873">
        <v>2003</v>
      </c>
      <c r="L4873">
        <v>2006</v>
      </c>
    </row>
    <row r="4874" spans="1:12" x14ac:dyDescent="0.25">
      <c r="A4874">
        <v>32</v>
      </c>
      <c r="B4874">
        <v>12499982</v>
      </c>
      <c r="C4874" t="s">
        <v>2286</v>
      </c>
      <c r="D4874">
        <v>269</v>
      </c>
      <c r="E4874">
        <v>0</v>
      </c>
      <c r="F4874">
        <v>188.3</v>
      </c>
      <c r="G4874">
        <v>0</v>
      </c>
      <c r="H4874">
        <v>0</v>
      </c>
      <c r="I4874">
        <v>0</v>
      </c>
      <c r="K4874">
        <v>2003</v>
      </c>
      <c r="L4874">
        <v>2006</v>
      </c>
    </row>
    <row r="4875" spans="1:12" x14ac:dyDescent="0.25">
      <c r="A4875">
        <v>32</v>
      </c>
      <c r="B4875">
        <v>12499983</v>
      </c>
      <c r="C4875" t="s">
        <v>2287</v>
      </c>
      <c r="D4875">
        <v>269</v>
      </c>
      <c r="E4875">
        <v>0</v>
      </c>
      <c r="F4875">
        <v>188.3</v>
      </c>
      <c r="G4875">
        <v>0</v>
      </c>
      <c r="H4875">
        <v>0</v>
      </c>
      <c r="I4875">
        <v>0</v>
      </c>
      <c r="K4875">
        <v>2003</v>
      </c>
      <c r="L4875">
        <v>2006</v>
      </c>
    </row>
    <row r="4876" spans="1:12" x14ac:dyDescent="0.25">
      <c r="A4876">
        <v>32</v>
      </c>
      <c r="B4876">
        <v>12499984</v>
      </c>
      <c r="C4876" t="s">
        <v>2288</v>
      </c>
      <c r="D4876">
        <v>229</v>
      </c>
      <c r="E4876">
        <v>0</v>
      </c>
      <c r="F4876">
        <v>160.30000000000001</v>
      </c>
      <c r="G4876">
        <v>0</v>
      </c>
      <c r="H4876">
        <v>0</v>
      </c>
      <c r="I4876">
        <v>0</v>
      </c>
      <c r="K4876">
        <v>2003</v>
      </c>
      <c r="L4876">
        <v>2006</v>
      </c>
    </row>
    <row r="4877" spans="1:12" x14ac:dyDescent="0.25">
      <c r="A4877">
        <v>32</v>
      </c>
      <c r="B4877">
        <v>12499986</v>
      </c>
      <c r="C4877" t="s">
        <v>2289</v>
      </c>
      <c r="D4877">
        <v>255</v>
      </c>
      <c r="E4877">
        <v>0</v>
      </c>
      <c r="F4877">
        <v>191.25</v>
      </c>
      <c r="G4877">
        <v>0</v>
      </c>
      <c r="H4877">
        <v>0</v>
      </c>
      <c r="I4877">
        <v>0</v>
      </c>
      <c r="K4877">
        <v>2003</v>
      </c>
      <c r="L4877">
        <v>2006</v>
      </c>
    </row>
    <row r="4878" spans="1:12" x14ac:dyDescent="0.25">
      <c r="A4878">
        <v>32</v>
      </c>
      <c r="B4878">
        <v>12499987</v>
      </c>
      <c r="C4878" t="s">
        <v>2290</v>
      </c>
      <c r="D4878">
        <v>235</v>
      </c>
      <c r="E4878">
        <v>0</v>
      </c>
      <c r="F4878">
        <v>176.25</v>
      </c>
      <c r="G4878">
        <v>0</v>
      </c>
      <c r="H4878">
        <v>238.69</v>
      </c>
      <c r="I4878">
        <v>0</v>
      </c>
      <c r="K4878">
        <v>2003</v>
      </c>
      <c r="L4878">
        <v>2006</v>
      </c>
    </row>
    <row r="4879" spans="1:12" x14ac:dyDescent="0.25">
      <c r="A4879">
        <v>32</v>
      </c>
      <c r="B4879">
        <v>12499988</v>
      </c>
      <c r="C4879" t="s">
        <v>2101</v>
      </c>
      <c r="D4879">
        <v>80</v>
      </c>
      <c r="E4879">
        <v>0</v>
      </c>
      <c r="F4879">
        <v>56</v>
      </c>
      <c r="G4879">
        <v>0</v>
      </c>
      <c r="H4879">
        <v>0</v>
      </c>
      <c r="I4879">
        <v>0</v>
      </c>
      <c r="K4879">
        <v>2007</v>
      </c>
      <c r="L4879">
        <v>2010</v>
      </c>
    </row>
    <row r="4880" spans="1:12" x14ac:dyDescent="0.25">
      <c r="A4880">
        <v>32</v>
      </c>
      <c r="B4880">
        <v>12499989</v>
      </c>
      <c r="C4880" t="s">
        <v>2097</v>
      </c>
      <c r="D4880">
        <v>85</v>
      </c>
      <c r="E4880">
        <v>0</v>
      </c>
      <c r="F4880">
        <v>63.75</v>
      </c>
      <c r="G4880">
        <v>0</v>
      </c>
      <c r="H4880">
        <v>0</v>
      </c>
      <c r="I4880">
        <v>0</v>
      </c>
      <c r="K4880">
        <v>2007</v>
      </c>
      <c r="L4880">
        <v>2009</v>
      </c>
    </row>
    <row r="4881" spans="1:12" x14ac:dyDescent="0.25">
      <c r="A4881">
        <v>32</v>
      </c>
      <c r="B4881">
        <v>12499990</v>
      </c>
      <c r="C4881" t="s">
        <v>2098</v>
      </c>
      <c r="D4881">
        <v>80</v>
      </c>
      <c r="E4881">
        <v>0</v>
      </c>
      <c r="F4881">
        <v>56</v>
      </c>
      <c r="G4881">
        <v>0</v>
      </c>
      <c r="H4881">
        <v>0</v>
      </c>
      <c r="I4881">
        <v>0</v>
      </c>
      <c r="K4881">
        <v>2007</v>
      </c>
      <c r="L4881">
        <v>2010</v>
      </c>
    </row>
    <row r="4882" spans="1:12" x14ac:dyDescent="0.25">
      <c r="A4882">
        <v>32</v>
      </c>
      <c r="B4882">
        <v>12502643</v>
      </c>
      <c r="C4882" t="s">
        <v>2291</v>
      </c>
      <c r="D4882">
        <v>8</v>
      </c>
      <c r="E4882">
        <v>0</v>
      </c>
      <c r="F4882">
        <v>5.6</v>
      </c>
      <c r="G4882">
        <v>0</v>
      </c>
      <c r="H4882">
        <v>0</v>
      </c>
      <c r="I4882">
        <v>0</v>
      </c>
      <c r="K4882">
        <v>1989</v>
      </c>
      <c r="L4882">
        <v>1991</v>
      </c>
    </row>
    <row r="4883" spans="1:12" x14ac:dyDescent="0.25">
      <c r="A4883">
        <v>32</v>
      </c>
      <c r="B4883">
        <v>12509729</v>
      </c>
      <c r="C4883" t="s">
        <v>2292</v>
      </c>
      <c r="D4883">
        <v>11</v>
      </c>
      <c r="E4883">
        <v>0</v>
      </c>
      <c r="F4883">
        <v>7.7</v>
      </c>
      <c r="G4883">
        <v>0</v>
      </c>
      <c r="H4883">
        <v>0</v>
      </c>
      <c r="I4883">
        <v>0</v>
      </c>
      <c r="K4883">
        <v>1990</v>
      </c>
      <c r="L4883">
        <v>1996</v>
      </c>
    </row>
    <row r="4884" spans="1:12" x14ac:dyDescent="0.25">
      <c r="A4884">
        <v>32</v>
      </c>
      <c r="B4884">
        <v>12514322</v>
      </c>
      <c r="C4884" t="s">
        <v>2293</v>
      </c>
      <c r="D4884">
        <v>22</v>
      </c>
      <c r="E4884">
        <v>0</v>
      </c>
      <c r="F4884">
        <v>15.4</v>
      </c>
      <c r="G4884">
        <v>0</v>
      </c>
      <c r="H4884">
        <v>0</v>
      </c>
      <c r="I4884">
        <v>0</v>
      </c>
      <c r="K4884">
        <v>1994</v>
      </c>
      <c r="L4884">
        <v>1994</v>
      </c>
    </row>
    <row r="4885" spans="1:12" x14ac:dyDescent="0.25">
      <c r="A4885">
        <v>32</v>
      </c>
      <c r="B4885">
        <v>12523688</v>
      </c>
      <c r="C4885" t="s">
        <v>2292</v>
      </c>
      <c r="D4885">
        <v>15</v>
      </c>
      <c r="E4885">
        <v>0</v>
      </c>
      <c r="F4885">
        <v>11.25</v>
      </c>
      <c r="G4885">
        <v>0</v>
      </c>
      <c r="H4885">
        <v>0</v>
      </c>
      <c r="I4885">
        <v>0</v>
      </c>
      <c r="K4885">
        <v>1995</v>
      </c>
      <c r="L4885">
        <v>1999</v>
      </c>
    </row>
    <row r="4886" spans="1:12" x14ac:dyDescent="0.25">
      <c r="A4886">
        <v>32</v>
      </c>
      <c r="B4886">
        <v>12524236</v>
      </c>
      <c r="C4886" t="s">
        <v>301</v>
      </c>
      <c r="D4886">
        <v>71</v>
      </c>
      <c r="E4886">
        <v>0</v>
      </c>
      <c r="F4886">
        <v>49.7</v>
      </c>
      <c r="G4886">
        <v>0</v>
      </c>
      <c r="H4886">
        <v>0</v>
      </c>
      <c r="I4886">
        <v>0</v>
      </c>
      <c r="K4886">
        <v>1995</v>
      </c>
      <c r="L4886">
        <v>1996</v>
      </c>
    </row>
    <row r="4887" spans="1:12" x14ac:dyDescent="0.25">
      <c r="A4887">
        <v>32</v>
      </c>
      <c r="B4887">
        <v>12537504</v>
      </c>
      <c r="C4887" t="s">
        <v>2294</v>
      </c>
      <c r="D4887">
        <v>231</v>
      </c>
      <c r="E4887">
        <v>0</v>
      </c>
      <c r="F4887">
        <v>138.6</v>
      </c>
      <c r="G4887">
        <v>0</v>
      </c>
      <c r="H4887">
        <v>0</v>
      </c>
      <c r="I4887">
        <v>0</v>
      </c>
      <c r="K4887">
        <v>1995</v>
      </c>
      <c r="L4887">
        <v>1995</v>
      </c>
    </row>
    <row r="4888" spans="1:12" x14ac:dyDescent="0.25">
      <c r="A4888">
        <v>32</v>
      </c>
      <c r="B4888">
        <v>12539985</v>
      </c>
      <c r="C4888" t="s">
        <v>2295</v>
      </c>
      <c r="D4888">
        <v>231</v>
      </c>
      <c r="E4888">
        <v>0</v>
      </c>
      <c r="F4888">
        <v>138.6</v>
      </c>
      <c r="G4888">
        <v>0</v>
      </c>
      <c r="H4888">
        <v>0</v>
      </c>
      <c r="I4888">
        <v>0</v>
      </c>
      <c r="K4888">
        <v>1997</v>
      </c>
      <c r="L4888">
        <v>1997</v>
      </c>
    </row>
    <row r="4889" spans="1:12" x14ac:dyDescent="0.25">
      <c r="A4889">
        <v>32</v>
      </c>
      <c r="B4889">
        <v>12643075</v>
      </c>
      <c r="C4889" t="s">
        <v>2296</v>
      </c>
      <c r="D4889">
        <v>325</v>
      </c>
      <c r="E4889">
        <v>0</v>
      </c>
      <c r="F4889">
        <v>243.75</v>
      </c>
      <c r="G4889">
        <v>0</v>
      </c>
      <c r="H4889">
        <v>0</v>
      </c>
      <c r="I4889">
        <v>0</v>
      </c>
      <c r="K4889">
        <v>2012</v>
      </c>
      <c r="L4889">
        <v>2015</v>
      </c>
    </row>
    <row r="4890" spans="1:12" x14ac:dyDescent="0.25">
      <c r="A4890">
        <v>32</v>
      </c>
      <c r="B4890">
        <v>12643076</v>
      </c>
      <c r="C4890" t="s">
        <v>2297</v>
      </c>
      <c r="D4890">
        <v>325</v>
      </c>
      <c r="E4890">
        <v>0</v>
      </c>
      <c r="F4890">
        <v>243.75</v>
      </c>
      <c r="G4890">
        <v>0</v>
      </c>
      <c r="H4890">
        <v>330.11</v>
      </c>
      <c r="I4890">
        <v>0</v>
      </c>
      <c r="K4890">
        <v>2012</v>
      </c>
      <c r="L4890">
        <v>2012</v>
      </c>
    </row>
    <row r="4891" spans="1:12" x14ac:dyDescent="0.25">
      <c r="A4891">
        <v>32</v>
      </c>
      <c r="B4891">
        <v>12643077</v>
      </c>
      <c r="C4891" t="s">
        <v>2298</v>
      </c>
      <c r="D4891">
        <v>325</v>
      </c>
      <c r="E4891">
        <v>0</v>
      </c>
      <c r="F4891">
        <v>243.75</v>
      </c>
      <c r="G4891">
        <v>0</v>
      </c>
      <c r="H4891">
        <v>0</v>
      </c>
      <c r="I4891">
        <v>0</v>
      </c>
      <c r="K4891">
        <v>2012</v>
      </c>
      <c r="L4891">
        <v>2015</v>
      </c>
    </row>
    <row r="4892" spans="1:12" x14ac:dyDescent="0.25">
      <c r="A4892">
        <v>32</v>
      </c>
      <c r="B4892">
        <v>12643078</v>
      </c>
      <c r="C4892" t="s">
        <v>2299</v>
      </c>
      <c r="D4892">
        <v>325</v>
      </c>
      <c r="E4892">
        <v>0</v>
      </c>
      <c r="F4892">
        <v>243.75</v>
      </c>
      <c r="G4892">
        <v>0</v>
      </c>
      <c r="H4892">
        <v>0</v>
      </c>
      <c r="I4892">
        <v>0</v>
      </c>
      <c r="K4892">
        <v>2012</v>
      </c>
      <c r="L4892">
        <v>2012</v>
      </c>
    </row>
    <row r="4893" spans="1:12" x14ac:dyDescent="0.25">
      <c r="A4893">
        <v>32</v>
      </c>
      <c r="B4893">
        <v>12654765</v>
      </c>
      <c r="C4893" t="s">
        <v>2300</v>
      </c>
      <c r="D4893">
        <v>325</v>
      </c>
      <c r="E4893">
        <v>0</v>
      </c>
      <c r="F4893">
        <v>243.75</v>
      </c>
      <c r="G4893">
        <v>0</v>
      </c>
      <c r="H4893">
        <v>0</v>
      </c>
      <c r="I4893">
        <v>0</v>
      </c>
      <c r="K4893">
        <v>2013</v>
      </c>
      <c r="L4893">
        <v>2014</v>
      </c>
    </row>
    <row r="4894" spans="1:12" x14ac:dyDescent="0.25">
      <c r="A4894">
        <v>32</v>
      </c>
      <c r="B4894">
        <v>12654766</v>
      </c>
      <c r="C4894" t="s">
        <v>2298</v>
      </c>
      <c r="D4894">
        <v>325</v>
      </c>
      <c r="E4894">
        <v>0</v>
      </c>
      <c r="F4894">
        <v>243.75</v>
      </c>
      <c r="G4894">
        <v>0</v>
      </c>
      <c r="H4894">
        <v>330.11</v>
      </c>
      <c r="I4894">
        <v>0</v>
      </c>
      <c r="K4894">
        <v>2013</v>
      </c>
      <c r="L4894">
        <v>2014</v>
      </c>
    </row>
    <row r="4895" spans="1:12" x14ac:dyDescent="0.25">
      <c r="A4895">
        <v>32</v>
      </c>
      <c r="B4895">
        <v>12658126</v>
      </c>
      <c r="C4895" t="s">
        <v>2301</v>
      </c>
      <c r="D4895">
        <v>325</v>
      </c>
      <c r="E4895">
        <v>0</v>
      </c>
      <c r="F4895">
        <v>243.75</v>
      </c>
      <c r="G4895">
        <v>0</v>
      </c>
      <c r="H4895">
        <v>330.11</v>
      </c>
      <c r="I4895">
        <v>0</v>
      </c>
      <c r="K4895">
        <v>2014</v>
      </c>
      <c r="L4895">
        <v>2015</v>
      </c>
    </row>
    <row r="4896" spans="1:12" x14ac:dyDescent="0.25">
      <c r="A4896">
        <v>32</v>
      </c>
      <c r="B4896">
        <v>12658127</v>
      </c>
      <c r="C4896" t="s">
        <v>2302</v>
      </c>
      <c r="D4896">
        <v>325</v>
      </c>
      <c r="E4896">
        <v>0</v>
      </c>
      <c r="F4896">
        <v>243.75</v>
      </c>
      <c r="G4896">
        <v>0</v>
      </c>
      <c r="H4896">
        <v>330.11</v>
      </c>
      <c r="I4896">
        <v>0</v>
      </c>
      <c r="K4896">
        <v>2014</v>
      </c>
      <c r="L4896">
        <v>2015</v>
      </c>
    </row>
    <row r="4897" spans="1:12" x14ac:dyDescent="0.25">
      <c r="A4897">
        <v>32</v>
      </c>
      <c r="B4897">
        <v>12658128</v>
      </c>
      <c r="C4897" t="s">
        <v>2298</v>
      </c>
      <c r="D4897">
        <v>325</v>
      </c>
      <c r="E4897">
        <v>0</v>
      </c>
      <c r="F4897">
        <v>243.75</v>
      </c>
      <c r="G4897">
        <v>0</v>
      </c>
      <c r="H4897">
        <v>330.11</v>
      </c>
      <c r="I4897">
        <v>0</v>
      </c>
      <c r="K4897">
        <v>2014</v>
      </c>
      <c r="L4897">
        <v>2015</v>
      </c>
    </row>
    <row r="4898" spans="1:12" x14ac:dyDescent="0.25">
      <c r="A4898">
        <v>32</v>
      </c>
      <c r="B4898">
        <v>12658129</v>
      </c>
      <c r="C4898" t="s">
        <v>2298</v>
      </c>
      <c r="D4898">
        <v>325</v>
      </c>
      <c r="E4898">
        <v>0</v>
      </c>
      <c r="F4898">
        <v>243.75</v>
      </c>
      <c r="G4898">
        <v>0</v>
      </c>
      <c r="H4898">
        <v>330.11</v>
      </c>
      <c r="I4898">
        <v>0</v>
      </c>
      <c r="K4898">
        <v>2014</v>
      </c>
      <c r="L4898">
        <v>2015</v>
      </c>
    </row>
    <row r="4899" spans="1:12" x14ac:dyDescent="0.25">
      <c r="A4899">
        <v>32</v>
      </c>
      <c r="B4899">
        <v>12658130</v>
      </c>
      <c r="C4899" t="s">
        <v>2298</v>
      </c>
      <c r="D4899">
        <v>325</v>
      </c>
      <c r="E4899">
        <v>0</v>
      </c>
      <c r="F4899">
        <v>243.75</v>
      </c>
      <c r="G4899">
        <v>0</v>
      </c>
      <c r="H4899">
        <v>330.11</v>
      </c>
      <c r="I4899">
        <v>0</v>
      </c>
      <c r="K4899">
        <v>2014</v>
      </c>
      <c r="L4899">
        <v>2015</v>
      </c>
    </row>
    <row r="4900" spans="1:12" x14ac:dyDescent="0.25">
      <c r="A4900">
        <v>32</v>
      </c>
      <c r="B4900">
        <v>12658131</v>
      </c>
      <c r="C4900" t="s">
        <v>2303</v>
      </c>
      <c r="D4900">
        <v>325</v>
      </c>
      <c r="E4900">
        <v>0</v>
      </c>
      <c r="F4900">
        <v>243.75</v>
      </c>
      <c r="G4900">
        <v>0</v>
      </c>
      <c r="H4900">
        <v>330.11</v>
      </c>
      <c r="I4900">
        <v>0</v>
      </c>
      <c r="K4900">
        <v>2014</v>
      </c>
      <c r="L4900">
        <v>2015</v>
      </c>
    </row>
    <row r="4901" spans="1:12" x14ac:dyDescent="0.25">
      <c r="A4901">
        <v>32</v>
      </c>
      <c r="B4901">
        <v>12662766</v>
      </c>
      <c r="C4901" t="s">
        <v>2304</v>
      </c>
      <c r="D4901">
        <v>395</v>
      </c>
      <c r="E4901">
        <v>0</v>
      </c>
      <c r="F4901">
        <v>296.25</v>
      </c>
      <c r="G4901">
        <v>0</v>
      </c>
      <c r="H4901">
        <v>0</v>
      </c>
      <c r="I4901">
        <v>0</v>
      </c>
      <c r="K4901">
        <v>2015</v>
      </c>
      <c r="L4901">
        <v>2017</v>
      </c>
    </row>
    <row r="4902" spans="1:12" x14ac:dyDescent="0.25">
      <c r="A4902">
        <v>32</v>
      </c>
      <c r="B4902">
        <v>12662767</v>
      </c>
      <c r="C4902" t="s">
        <v>2305</v>
      </c>
      <c r="D4902">
        <v>395</v>
      </c>
      <c r="E4902">
        <v>0</v>
      </c>
      <c r="F4902">
        <v>296.25</v>
      </c>
      <c r="G4902">
        <v>0</v>
      </c>
      <c r="H4902">
        <v>0</v>
      </c>
      <c r="I4902">
        <v>0</v>
      </c>
      <c r="K4902">
        <v>2015</v>
      </c>
      <c r="L4902">
        <v>2017</v>
      </c>
    </row>
    <row r="4903" spans="1:12" x14ac:dyDescent="0.25">
      <c r="A4903">
        <v>32</v>
      </c>
      <c r="B4903">
        <v>12662926</v>
      </c>
      <c r="C4903" t="s">
        <v>2305</v>
      </c>
      <c r="D4903">
        <v>395</v>
      </c>
      <c r="E4903">
        <v>0</v>
      </c>
      <c r="F4903">
        <v>296.25</v>
      </c>
      <c r="G4903">
        <v>0</v>
      </c>
      <c r="H4903">
        <v>0</v>
      </c>
      <c r="I4903">
        <v>0</v>
      </c>
      <c r="K4903">
        <v>2015</v>
      </c>
      <c r="L4903">
        <v>2015</v>
      </c>
    </row>
    <row r="4904" spans="1:12" x14ac:dyDescent="0.25">
      <c r="A4904">
        <v>32</v>
      </c>
      <c r="B4904">
        <v>12662928</v>
      </c>
      <c r="C4904" t="s">
        <v>2305</v>
      </c>
      <c r="D4904">
        <v>395</v>
      </c>
      <c r="E4904">
        <v>0</v>
      </c>
      <c r="F4904">
        <v>296.25</v>
      </c>
      <c r="G4904">
        <v>0</v>
      </c>
      <c r="H4904">
        <v>0</v>
      </c>
      <c r="I4904">
        <v>0</v>
      </c>
      <c r="K4904">
        <v>2015</v>
      </c>
      <c r="L4904">
        <v>2017</v>
      </c>
    </row>
    <row r="4905" spans="1:12" x14ac:dyDescent="0.25">
      <c r="A4905">
        <v>32</v>
      </c>
      <c r="B4905">
        <v>12662929</v>
      </c>
      <c r="C4905" t="s">
        <v>2305</v>
      </c>
      <c r="D4905">
        <v>395</v>
      </c>
      <c r="E4905">
        <v>0</v>
      </c>
      <c r="F4905">
        <v>296.25</v>
      </c>
      <c r="G4905">
        <v>0</v>
      </c>
      <c r="H4905">
        <v>0</v>
      </c>
      <c r="I4905">
        <v>0</v>
      </c>
      <c r="K4905">
        <v>2016</v>
      </c>
      <c r="L4905">
        <v>2017</v>
      </c>
    </row>
    <row r="4906" spans="1:12" x14ac:dyDescent="0.25">
      <c r="A4906">
        <v>32</v>
      </c>
      <c r="B4906">
        <v>12663899</v>
      </c>
      <c r="C4906" t="s">
        <v>2306</v>
      </c>
      <c r="D4906">
        <v>350</v>
      </c>
      <c r="E4906">
        <v>0</v>
      </c>
      <c r="F4906">
        <v>262.5</v>
      </c>
      <c r="G4906">
        <v>0</v>
      </c>
      <c r="H4906">
        <v>0</v>
      </c>
      <c r="I4906">
        <v>0</v>
      </c>
      <c r="K4906">
        <v>2016</v>
      </c>
      <c r="L4906">
        <v>2017</v>
      </c>
    </row>
    <row r="4907" spans="1:12" x14ac:dyDescent="0.25">
      <c r="A4907">
        <v>32</v>
      </c>
      <c r="B4907">
        <v>12663900</v>
      </c>
      <c r="C4907" t="s">
        <v>2307</v>
      </c>
      <c r="D4907">
        <v>350</v>
      </c>
      <c r="E4907">
        <v>0</v>
      </c>
      <c r="F4907">
        <v>262.5</v>
      </c>
      <c r="G4907">
        <v>0</v>
      </c>
      <c r="H4907">
        <v>0</v>
      </c>
      <c r="I4907">
        <v>0</v>
      </c>
      <c r="K4907">
        <v>2016</v>
      </c>
      <c r="L4907">
        <v>2017</v>
      </c>
    </row>
    <row r="4908" spans="1:12" x14ac:dyDescent="0.25">
      <c r="A4908">
        <v>32</v>
      </c>
      <c r="B4908">
        <v>12663901</v>
      </c>
      <c r="C4908" t="s">
        <v>2308</v>
      </c>
      <c r="D4908">
        <v>350</v>
      </c>
      <c r="E4908">
        <v>0</v>
      </c>
      <c r="F4908">
        <v>262.5</v>
      </c>
      <c r="G4908">
        <v>0</v>
      </c>
      <c r="H4908">
        <v>0</v>
      </c>
      <c r="I4908">
        <v>0</v>
      </c>
      <c r="K4908">
        <v>2016</v>
      </c>
      <c r="L4908">
        <v>2017</v>
      </c>
    </row>
    <row r="4909" spans="1:12" x14ac:dyDescent="0.25">
      <c r="A4909">
        <v>32</v>
      </c>
      <c r="B4909">
        <v>12663903</v>
      </c>
      <c r="C4909" t="s">
        <v>2306</v>
      </c>
      <c r="D4909">
        <v>350</v>
      </c>
      <c r="E4909">
        <v>0</v>
      </c>
      <c r="F4909">
        <v>262.5</v>
      </c>
      <c r="G4909">
        <v>0</v>
      </c>
      <c r="H4909">
        <v>0</v>
      </c>
      <c r="I4909">
        <v>0</v>
      </c>
      <c r="K4909">
        <v>2016</v>
      </c>
      <c r="L4909">
        <v>2017</v>
      </c>
    </row>
    <row r="4910" spans="1:12" x14ac:dyDescent="0.25">
      <c r="A4910">
        <v>32</v>
      </c>
      <c r="B4910">
        <v>12663904</v>
      </c>
      <c r="C4910" t="s">
        <v>2307</v>
      </c>
      <c r="D4910">
        <v>350</v>
      </c>
      <c r="E4910">
        <v>0</v>
      </c>
      <c r="F4910">
        <v>262.5</v>
      </c>
      <c r="G4910">
        <v>0</v>
      </c>
      <c r="H4910">
        <v>0</v>
      </c>
      <c r="I4910">
        <v>0</v>
      </c>
      <c r="K4910">
        <v>2016</v>
      </c>
      <c r="L4910">
        <v>2017</v>
      </c>
    </row>
    <row r="4911" spans="1:12" x14ac:dyDescent="0.25">
      <c r="A4911">
        <v>32</v>
      </c>
      <c r="B4911">
        <v>12663905</v>
      </c>
      <c r="C4911" t="s">
        <v>2308</v>
      </c>
      <c r="D4911">
        <v>350</v>
      </c>
      <c r="E4911">
        <v>0</v>
      </c>
      <c r="F4911">
        <v>262.5</v>
      </c>
      <c r="G4911">
        <v>0</v>
      </c>
      <c r="H4911">
        <v>0</v>
      </c>
      <c r="I4911">
        <v>0</v>
      </c>
      <c r="K4911">
        <v>2016</v>
      </c>
      <c r="L4911">
        <v>2017</v>
      </c>
    </row>
    <row r="4912" spans="1:12" x14ac:dyDescent="0.25">
      <c r="A4912">
        <v>32</v>
      </c>
      <c r="B4912">
        <v>12669894</v>
      </c>
      <c r="C4912" t="s">
        <v>2309</v>
      </c>
      <c r="D4912">
        <v>525</v>
      </c>
      <c r="E4912">
        <v>0</v>
      </c>
      <c r="F4912">
        <v>393.75</v>
      </c>
      <c r="G4912">
        <v>0</v>
      </c>
      <c r="H4912">
        <v>0</v>
      </c>
      <c r="I4912">
        <v>0</v>
      </c>
      <c r="K4912">
        <v>2016</v>
      </c>
      <c r="L4912">
        <v>2017</v>
      </c>
    </row>
    <row r="4913" spans="1:12" x14ac:dyDescent="0.25">
      <c r="A4913">
        <v>32</v>
      </c>
      <c r="B4913">
        <v>12669895</v>
      </c>
      <c r="C4913" t="s">
        <v>2310</v>
      </c>
      <c r="D4913">
        <v>525</v>
      </c>
      <c r="E4913">
        <v>0</v>
      </c>
      <c r="F4913">
        <v>393.75</v>
      </c>
      <c r="G4913">
        <v>0</v>
      </c>
      <c r="H4913">
        <v>0</v>
      </c>
      <c r="I4913">
        <v>0</v>
      </c>
      <c r="K4913">
        <v>2016</v>
      </c>
      <c r="L4913">
        <v>2017</v>
      </c>
    </row>
    <row r="4914" spans="1:12" x14ac:dyDescent="0.25">
      <c r="A4914">
        <v>32</v>
      </c>
      <c r="B4914">
        <v>12669896</v>
      </c>
      <c r="C4914" t="s">
        <v>2311</v>
      </c>
      <c r="D4914">
        <v>525</v>
      </c>
      <c r="E4914">
        <v>0</v>
      </c>
      <c r="F4914">
        <v>393.75</v>
      </c>
      <c r="G4914">
        <v>0</v>
      </c>
      <c r="H4914">
        <v>0</v>
      </c>
      <c r="I4914">
        <v>0</v>
      </c>
      <c r="K4914">
        <v>2016</v>
      </c>
      <c r="L4914">
        <v>2017</v>
      </c>
    </row>
    <row r="4915" spans="1:12" x14ac:dyDescent="0.25">
      <c r="A4915">
        <v>32</v>
      </c>
      <c r="B4915">
        <v>12761473</v>
      </c>
      <c r="C4915" t="s">
        <v>2312</v>
      </c>
      <c r="D4915">
        <v>12</v>
      </c>
      <c r="E4915">
        <v>0</v>
      </c>
      <c r="F4915">
        <v>7.2</v>
      </c>
      <c r="G4915">
        <v>0</v>
      </c>
      <c r="H4915">
        <v>0</v>
      </c>
      <c r="I4915">
        <v>0</v>
      </c>
      <c r="K4915">
        <v>2000</v>
      </c>
      <c r="L4915">
        <v>2016</v>
      </c>
    </row>
    <row r="4916" spans="1:12" x14ac:dyDescent="0.25">
      <c r="A4916">
        <v>32</v>
      </c>
      <c r="B4916">
        <v>13208408</v>
      </c>
      <c r="C4916" t="s">
        <v>2313</v>
      </c>
      <c r="D4916">
        <v>53</v>
      </c>
      <c r="E4916">
        <v>0</v>
      </c>
      <c r="F4916">
        <v>31.8</v>
      </c>
      <c r="G4916">
        <v>0</v>
      </c>
      <c r="H4916">
        <v>0</v>
      </c>
      <c r="I4916">
        <v>0</v>
      </c>
      <c r="K4916">
        <v>2012</v>
      </c>
      <c r="L4916">
        <v>2017</v>
      </c>
    </row>
    <row r="4917" spans="1:12" x14ac:dyDescent="0.25">
      <c r="A4917">
        <v>32</v>
      </c>
      <c r="B4917">
        <v>13258240</v>
      </c>
      <c r="C4917" t="s">
        <v>2314</v>
      </c>
      <c r="D4917">
        <v>472</v>
      </c>
      <c r="E4917">
        <v>0</v>
      </c>
      <c r="F4917">
        <v>354</v>
      </c>
      <c r="G4917">
        <v>0</v>
      </c>
      <c r="H4917">
        <v>0</v>
      </c>
      <c r="I4917">
        <v>0</v>
      </c>
      <c r="K4917">
        <v>2012</v>
      </c>
      <c r="L4917">
        <v>2013</v>
      </c>
    </row>
    <row r="4918" spans="1:12" x14ac:dyDescent="0.25">
      <c r="A4918">
        <v>32</v>
      </c>
      <c r="B4918">
        <v>13258241</v>
      </c>
      <c r="C4918" t="s">
        <v>2315</v>
      </c>
      <c r="D4918">
        <v>590</v>
      </c>
      <c r="E4918">
        <v>0</v>
      </c>
      <c r="F4918">
        <v>442.5</v>
      </c>
      <c r="G4918">
        <v>0</v>
      </c>
      <c r="H4918">
        <v>0</v>
      </c>
      <c r="I4918">
        <v>0</v>
      </c>
      <c r="K4918">
        <v>2011</v>
      </c>
      <c r="L4918">
        <v>2017</v>
      </c>
    </row>
    <row r="4919" spans="1:12" x14ac:dyDescent="0.25">
      <c r="A4919">
        <v>32</v>
      </c>
      <c r="B4919">
        <v>13299373</v>
      </c>
      <c r="C4919" t="s">
        <v>2316</v>
      </c>
      <c r="D4919">
        <v>3.51</v>
      </c>
      <c r="E4919">
        <v>0</v>
      </c>
      <c r="F4919">
        <v>2.11</v>
      </c>
      <c r="G4919">
        <v>0</v>
      </c>
      <c r="H4919">
        <v>0</v>
      </c>
      <c r="I4919">
        <v>0</v>
      </c>
      <c r="K4919">
        <v>2011</v>
      </c>
      <c r="L4919">
        <v>2012</v>
      </c>
    </row>
    <row r="4920" spans="1:12" x14ac:dyDescent="0.25">
      <c r="A4920">
        <v>32</v>
      </c>
      <c r="B4920">
        <v>13301696</v>
      </c>
      <c r="C4920" t="s">
        <v>2317</v>
      </c>
      <c r="D4920">
        <v>185</v>
      </c>
      <c r="E4920">
        <v>0</v>
      </c>
      <c r="F4920">
        <v>138.75</v>
      </c>
      <c r="G4920">
        <v>0</v>
      </c>
      <c r="H4920">
        <v>187.91</v>
      </c>
      <c r="I4920">
        <v>0</v>
      </c>
      <c r="K4920">
        <v>2011</v>
      </c>
      <c r="L4920">
        <v>2017</v>
      </c>
    </row>
    <row r="4921" spans="1:12" x14ac:dyDescent="0.25">
      <c r="A4921">
        <v>32</v>
      </c>
      <c r="B4921">
        <v>13321300</v>
      </c>
      <c r="C4921" t="s">
        <v>323</v>
      </c>
      <c r="D4921">
        <v>99</v>
      </c>
      <c r="E4921">
        <v>0</v>
      </c>
      <c r="F4921">
        <v>69.3</v>
      </c>
      <c r="G4921">
        <v>0</v>
      </c>
      <c r="H4921">
        <v>0</v>
      </c>
      <c r="I4921">
        <v>0</v>
      </c>
      <c r="K4921">
        <v>2011</v>
      </c>
      <c r="L4921">
        <v>2011</v>
      </c>
    </row>
    <row r="4922" spans="1:12" x14ac:dyDescent="0.25">
      <c r="A4922">
        <v>32</v>
      </c>
      <c r="B4922">
        <v>13335171</v>
      </c>
      <c r="C4922" t="s">
        <v>2318</v>
      </c>
      <c r="D4922">
        <v>100</v>
      </c>
      <c r="E4922">
        <v>0</v>
      </c>
      <c r="F4922">
        <v>75</v>
      </c>
      <c r="G4922">
        <v>0</v>
      </c>
      <c r="H4922">
        <v>0</v>
      </c>
      <c r="I4922">
        <v>0</v>
      </c>
      <c r="K4922">
        <v>2011</v>
      </c>
      <c r="L4922">
        <v>2011</v>
      </c>
    </row>
    <row r="4923" spans="1:12" x14ac:dyDescent="0.25">
      <c r="A4923">
        <v>32</v>
      </c>
      <c r="B4923">
        <v>13366701</v>
      </c>
      <c r="C4923" t="s">
        <v>2319</v>
      </c>
      <c r="D4923">
        <v>53</v>
      </c>
      <c r="E4923">
        <v>0</v>
      </c>
      <c r="F4923">
        <v>31.8</v>
      </c>
      <c r="G4923">
        <v>0</v>
      </c>
      <c r="H4923">
        <v>0</v>
      </c>
      <c r="I4923">
        <v>0</v>
      </c>
      <c r="K4923">
        <v>2016</v>
      </c>
      <c r="L4923">
        <v>2017</v>
      </c>
    </row>
    <row r="4924" spans="1:12" x14ac:dyDescent="0.25">
      <c r="A4924">
        <v>32</v>
      </c>
      <c r="B4924">
        <v>13367952</v>
      </c>
      <c r="C4924" t="s">
        <v>2320</v>
      </c>
      <c r="D4924">
        <v>130</v>
      </c>
      <c r="E4924">
        <v>0</v>
      </c>
      <c r="F4924">
        <v>97.5</v>
      </c>
      <c r="G4924">
        <v>0</v>
      </c>
      <c r="H4924">
        <v>132.04</v>
      </c>
      <c r="I4924">
        <v>0</v>
      </c>
      <c r="K4924">
        <v>2011</v>
      </c>
      <c r="L4924">
        <v>2011</v>
      </c>
    </row>
    <row r="4925" spans="1:12" x14ac:dyDescent="0.25">
      <c r="A4925">
        <v>32</v>
      </c>
      <c r="B4925">
        <v>13394500</v>
      </c>
      <c r="C4925" t="s">
        <v>2321</v>
      </c>
      <c r="D4925">
        <v>55</v>
      </c>
      <c r="E4925">
        <v>0</v>
      </c>
      <c r="F4925">
        <v>41.25</v>
      </c>
      <c r="G4925">
        <v>0</v>
      </c>
      <c r="H4925">
        <v>0</v>
      </c>
      <c r="I4925">
        <v>0</v>
      </c>
      <c r="K4925">
        <v>2016</v>
      </c>
      <c r="L4925">
        <v>2017</v>
      </c>
    </row>
    <row r="4926" spans="1:12" x14ac:dyDescent="0.25">
      <c r="A4926">
        <v>32</v>
      </c>
      <c r="B4926">
        <v>13398139</v>
      </c>
      <c r="C4926" t="s">
        <v>2322</v>
      </c>
      <c r="D4926">
        <v>495</v>
      </c>
      <c r="E4926">
        <v>0</v>
      </c>
      <c r="F4926">
        <v>371.25</v>
      </c>
      <c r="G4926">
        <v>0</v>
      </c>
      <c r="H4926">
        <v>0</v>
      </c>
      <c r="I4926">
        <v>0</v>
      </c>
      <c r="K4926">
        <v>2016</v>
      </c>
      <c r="L4926">
        <v>2017</v>
      </c>
    </row>
    <row r="4927" spans="1:12" x14ac:dyDescent="0.25">
      <c r="A4927">
        <v>32</v>
      </c>
      <c r="B4927">
        <v>13422348</v>
      </c>
      <c r="C4927" t="s">
        <v>2323</v>
      </c>
      <c r="D4927">
        <v>130</v>
      </c>
      <c r="E4927">
        <v>0</v>
      </c>
      <c r="F4927">
        <v>97.5</v>
      </c>
      <c r="G4927">
        <v>0</v>
      </c>
      <c r="H4927">
        <v>0</v>
      </c>
      <c r="I4927">
        <v>0</v>
      </c>
      <c r="K4927">
        <v>2016</v>
      </c>
      <c r="L4927">
        <v>2017</v>
      </c>
    </row>
    <row r="4928" spans="1:12" x14ac:dyDescent="0.25">
      <c r="A4928">
        <v>32</v>
      </c>
      <c r="B4928">
        <v>13427041</v>
      </c>
      <c r="C4928" t="s">
        <v>2324</v>
      </c>
      <c r="D4928">
        <v>0</v>
      </c>
      <c r="E4928">
        <v>0</v>
      </c>
      <c r="F4928">
        <v>0</v>
      </c>
      <c r="G4928">
        <v>0</v>
      </c>
      <c r="H4928">
        <v>0</v>
      </c>
      <c r="I4928">
        <v>0</v>
      </c>
      <c r="K4928">
        <v>2016</v>
      </c>
      <c r="L4928">
        <v>2017</v>
      </c>
    </row>
    <row r="4929" spans="1:12" x14ac:dyDescent="0.25">
      <c r="A4929">
        <v>32</v>
      </c>
      <c r="B4929">
        <v>13434724</v>
      </c>
      <c r="C4929" t="s">
        <v>2325</v>
      </c>
      <c r="D4929">
        <v>225</v>
      </c>
      <c r="E4929">
        <v>0</v>
      </c>
      <c r="F4929">
        <v>168.75</v>
      </c>
      <c r="G4929">
        <v>0</v>
      </c>
      <c r="H4929">
        <v>0</v>
      </c>
      <c r="I4929">
        <v>0</v>
      </c>
      <c r="K4929">
        <v>2016</v>
      </c>
      <c r="L4929">
        <v>2016</v>
      </c>
    </row>
    <row r="4930" spans="1:12" x14ac:dyDescent="0.25">
      <c r="A4930">
        <v>32</v>
      </c>
      <c r="B4930">
        <v>13450588</v>
      </c>
      <c r="C4930" t="s">
        <v>2326</v>
      </c>
      <c r="D4930">
        <v>0</v>
      </c>
      <c r="E4930">
        <v>0</v>
      </c>
      <c r="F4930">
        <v>0</v>
      </c>
      <c r="G4930">
        <v>0</v>
      </c>
      <c r="H4930">
        <v>0</v>
      </c>
      <c r="I4930">
        <v>0</v>
      </c>
      <c r="K4930">
        <v>2016</v>
      </c>
      <c r="L4930">
        <v>2017</v>
      </c>
    </row>
    <row r="4931" spans="1:12" x14ac:dyDescent="0.25">
      <c r="A4931">
        <v>32</v>
      </c>
      <c r="B4931">
        <v>13454307</v>
      </c>
      <c r="C4931" t="s">
        <v>2327</v>
      </c>
      <c r="D4931">
        <v>45</v>
      </c>
      <c r="E4931">
        <v>0</v>
      </c>
      <c r="F4931">
        <v>27</v>
      </c>
      <c r="G4931">
        <v>0</v>
      </c>
      <c r="H4931">
        <v>0</v>
      </c>
      <c r="I4931">
        <v>0</v>
      </c>
      <c r="K4931">
        <v>2016</v>
      </c>
      <c r="L4931">
        <v>2017</v>
      </c>
    </row>
    <row r="4932" spans="1:12" x14ac:dyDescent="0.25">
      <c r="A4932">
        <v>32</v>
      </c>
      <c r="B4932">
        <v>13478514</v>
      </c>
      <c r="C4932" t="s">
        <v>2328</v>
      </c>
      <c r="D4932">
        <v>285</v>
      </c>
      <c r="E4932">
        <v>0</v>
      </c>
      <c r="F4932">
        <v>213.75</v>
      </c>
      <c r="G4932">
        <v>0</v>
      </c>
      <c r="H4932">
        <v>0</v>
      </c>
      <c r="I4932">
        <v>0</v>
      </c>
      <c r="K4932">
        <v>2016</v>
      </c>
      <c r="L4932">
        <v>2017</v>
      </c>
    </row>
    <row r="4933" spans="1:12" x14ac:dyDescent="0.25">
      <c r="A4933">
        <v>32</v>
      </c>
      <c r="B4933">
        <v>13485170</v>
      </c>
      <c r="C4933" t="s">
        <v>2329</v>
      </c>
      <c r="D4933">
        <v>200</v>
      </c>
      <c r="E4933">
        <v>0</v>
      </c>
      <c r="F4933">
        <v>150</v>
      </c>
      <c r="G4933">
        <v>0</v>
      </c>
      <c r="H4933">
        <v>0</v>
      </c>
      <c r="I4933">
        <v>0</v>
      </c>
      <c r="K4933">
        <v>2016</v>
      </c>
      <c r="L4933">
        <v>2017</v>
      </c>
    </row>
    <row r="4934" spans="1:12" x14ac:dyDescent="0.25">
      <c r="A4934">
        <v>32</v>
      </c>
      <c r="B4934">
        <v>13485171</v>
      </c>
      <c r="C4934" t="s">
        <v>2329</v>
      </c>
      <c r="D4934">
        <v>200</v>
      </c>
      <c r="E4934">
        <v>0</v>
      </c>
      <c r="F4934">
        <v>150</v>
      </c>
      <c r="G4934">
        <v>0</v>
      </c>
      <c r="H4934">
        <v>0</v>
      </c>
      <c r="I4934">
        <v>0</v>
      </c>
      <c r="K4934">
        <v>2016</v>
      </c>
      <c r="L4934">
        <v>2017</v>
      </c>
    </row>
    <row r="4935" spans="1:12" x14ac:dyDescent="0.25">
      <c r="A4935">
        <v>32</v>
      </c>
      <c r="B4935">
        <v>13485172</v>
      </c>
      <c r="C4935" t="s">
        <v>2329</v>
      </c>
      <c r="D4935">
        <v>200</v>
      </c>
      <c r="E4935">
        <v>0</v>
      </c>
      <c r="F4935">
        <v>150</v>
      </c>
      <c r="G4935">
        <v>0</v>
      </c>
      <c r="H4935">
        <v>0</v>
      </c>
      <c r="I4935">
        <v>0</v>
      </c>
      <c r="K4935">
        <v>2016</v>
      </c>
      <c r="L4935">
        <v>2017</v>
      </c>
    </row>
    <row r="4936" spans="1:12" x14ac:dyDescent="0.25">
      <c r="A4936">
        <v>32</v>
      </c>
      <c r="B4936">
        <v>13485173</v>
      </c>
      <c r="C4936" t="s">
        <v>2329</v>
      </c>
      <c r="D4936">
        <v>200</v>
      </c>
      <c r="E4936">
        <v>0</v>
      </c>
      <c r="F4936">
        <v>150</v>
      </c>
      <c r="G4936">
        <v>0</v>
      </c>
      <c r="H4936">
        <v>0</v>
      </c>
      <c r="I4936">
        <v>0</v>
      </c>
      <c r="K4936">
        <v>2016</v>
      </c>
      <c r="L4936">
        <v>2017</v>
      </c>
    </row>
    <row r="4937" spans="1:12" x14ac:dyDescent="0.25">
      <c r="A4937">
        <v>32</v>
      </c>
      <c r="B4937">
        <v>13486474</v>
      </c>
      <c r="C4937" t="s">
        <v>2330</v>
      </c>
      <c r="D4937">
        <v>1300</v>
      </c>
      <c r="E4937">
        <v>0</v>
      </c>
      <c r="F4937">
        <v>975</v>
      </c>
      <c r="G4937">
        <v>0</v>
      </c>
      <c r="H4937">
        <v>0</v>
      </c>
      <c r="I4937">
        <v>0</v>
      </c>
      <c r="K4937">
        <v>2017</v>
      </c>
      <c r="L4937">
        <v>2017</v>
      </c>
    </row>
    <row r="4938" spans="1:12" x14ac:dyDescent="0.25">
      <c r="A4938">
        <v>32</v>
      </c>
      <c r="B4938">
        <v>13486475</v>
      </c>
      <c r="C4938" t="s">
        <v>2331</v>
      </c>
      <c r="D4938">
        <v>1300</v>
      </c>
      <c r="E4938">
        <v>0</v>
      </c>
      <c r="F4938">
        <v>975</v>
      </c>
      <c r="G4938">
        <v>0</v>
      </c>
      <c r="H4938">
        <v>0</v>
      </c>
      <c r="I4938">
        <v>0</v>
      </c>
      <c r="K4938">
        <v>2017</v>
      </c>
      <c r="L4938">
        <v>2017</v>
      </c>
    </row>
    <row r="4939" spans="1:12" x14ac:dyDescent="0.25">
      <c r="A4939">
        <v>32</v>
      </c>
      <c r="B4939">
        <v>13486476</v>
      </c>
      <c r="C4939" t="s">
        <v>2332</v>
      </c>
      <c r="D4939">
        <v>1300</v>
      </c>
      <c r="E4939">
        <v>0</v>
      </c>
      <c r="F4939">
        <v>975</v>
      </c>
      <c r="G4939">
        <v>0</v>
      </c>
      <c r="H4939">
        <v>0</v>
      </c>
      <c r="I4939">
        <v>0</v>
      </c>
      <c r="K4939">
        <v>2017</v>
      </c>
      <c r="L4939">
        <v>2017</v>
      </c>
    </row>
    <row r="4940" spans="1:12" x14ac:dyDescent="0.25">
      <c r="A4940">
        <v>32</v>
      </c>
      <c r="B4940">
        <v>13486477</v>
      </c>
      <c r="C4940" t="s">
        <v>2333</v>
      </c>
      <c r="D4940">
        <v>1300</v>
      </c>
      <c r="E4940">
        <v>0</v>
      </c>
      <c r="F4940">
        <v>975</v>
      </c>
      <c r="G4940">
        <v>0</v>
      </c>
      <c r="H4940">
        <v>0</v>
      </c>
      <c r="I4940">
        <v>0</v>
      </c>
      <c r="K4940">
        <v>2017</v>
      </c>
      <c r="L4940">
        <v>2017</v>
      </c>
    </row>
    <row r="4941" spans="1:12" x14ac:dyDescent="0.25">
      <c r="A4941">
        <v>32</v>
      </c>
      <c r="B4941">
        <v>13493940</v>
      </c>
      <c r="C4941" t="s">
        <v>2334</v>
      </c>
      <c r="D4941">
        <v>50</v>
      </c>
      <c r="E4941">
        <v>0</v>
      </c>
      <c r="F4941">
        <v>37.5</v>
      </c>
      <c r="G4941">
        <v>0</v>
      </c>
      <c r="H4941">
        <v>0</v>
      </c>
      <c r="I4941">
        <v>0</v>
      </c>
      <c r="K4941">
        <v>2016</v>
      </c>
      <c r="L4941">
        <v>2017</v>
      </c>
    </row>
    <row r="4942" spans="1:12" x14ac:dyDescent="0.25">
      <c r="A4942">
        <v>32</v>
      </c>
      <c r="B4942">
        <v>13499289</v>
      </c>
      <c r="C4942" t="s">
        <v>2335</v>
      </c>
      <c r="D4942">
        <v>100</v>
      </c>
      <c r="E4942">
        <v>0</v>
      </c>
      <c r="F4942">
        <v>75</v>
      </c>
      <c r="G4942">
        <v>0</v>
      </c>
      <c r="H4942">
        <v>0</v>
      </c>
      <c r="I4942">
        <v>0</v>
      </c>
      <c r="K4942">
        <v>2016</v>
      </c>
      <c r="L4942">
        <v>2017</v>
      </c>
    </row>
    <row r="4943" spans="1:12" x14ac:dyDescent="0.25">
      <c r="A4943">
        <v>32</v>
      </c>
      <c r="B4943">
        <v>13499290</v>
      </c>
      <c r="C4943" t="s">
        <v>2336</v>
      </c>
      <c r="D4943">
        <v>100</v>
      </c>
      <c r="E4943">
        <v>0</v>
      </c>
      <c r="F4943">
        <v>75</v>
      </c>
      <c r="G4943">
        <v>0</v>
      </c>
      <c r="H4943">
        <v>0</v>
      </c>
      <c r="I4943">
        <v>0</v>
      </c>
      <c r="K4943">
        <v>2016</v>
      </c>
      <c r="L4943">
        <v>2017</v>
      </c>
    </row>
    <row r="4944" spans="1:12" x14ac:dyDescent="0.25">
      <c r="A4944">
        <v>32</v>
      </c>
      <c r="B4944">
        <v>13499293</v>
      </c>
      <c r="C4944" t="s">
        <v>2335</v>
      </c>
      <c r="D4944">
        <v>130</v>
      </c>
      <c r="E4944">
        <v>0</v>
      </c>
      <c r="F4944">
        <v>97.5</v>
      </c>
      <c r="G4944">
        <v>0</v>
      </c>
      <c r="H4944">
        <v>0</v>
      </c>
      <c r="I4944">
        <v>0</v>
      </c>
      <c r="K4944">
        <v>2016</v>
      </c>
      <c r="L4944">
        <v>2017</v>
      </c>
    </row>
    <row r="4945" spans="1:12" x14ac:dyDescent="0.25">
      <c r="A4945">
        <v>32</v>
      </c>
      <c r="B4945">
        <v>13499295</v>
      </c>
      <c r="C4945" t="s">
        <v>2336</v>
      </c>
      <c r="D4945">
        <v>130</v>
      </c>
      <c r="E4945">
        <v>0</v>
      </c>
      <c r="F4945">
        <v>97.5</v>
      </c>
      <c r="G4945">
        <v>0</v>
      </c>
      <c r="H4945">
        <v>0</v>
      </c>
      <c r="I4945">
        <v>0</v>
      </c>
      <c r="K4945">
        <v>2016</v>
      </c>
      <c r="L4945">
        <v>2017</v>
      </c>
    </row>
    <row r="4946" spans="1:12" x14ac:dyDescent="0.25">
      <c r="A4946">
        <v>32</v>
      </c>
      <c r="B4946">
        <v>13503368</v>
      </c>
      <c r="C4946" t="s">
        <v>2337</v>
      </c>
      <c r="D4946">
        <v>16.579999999999998</v>
      </c>
      <c r="E4946">
        <v>0</v>
      </c>
      <c r="F4946">
        <v>9.9499999999999993</v>
      </c>
      <c r="G4946">
        <v>0</v>
      </c>
      <c r="H4946">
        <v>0</v>
      </c>
      <c r="I4946">
        <v>0</v>
      </c>
      <c r="K4946">
        <v>2013</v>
      </c>
      <c r="L4946">
        <v>2014</v>
      </c>
    </row>
    <row r="4947" spans="1:12" x14ac:dyDescent="0.25">
      <c r="A4947">
        <v>32</v>
      </c>
      <c r="B4947">
        <v>13503410</v>
      </c>
      <c r="C4947" t="s">
        <v>2337</v>
      </c>
      <c r="D4947">
        <v>60</v>
      </c>
      <c r="E4947">
        <v>0</v>
      </c>
      <c r="F4947">
        <v>36</v>
      </c>
      <c r="G4947">
        <v>0</v>
      </c>
      <c r="H4947">
        <v>0</v>
      </c>
      <c r="I4947">
        <v>0</v>
      </c>
      <c r="K4947">
        <v>2016</v>
      </c>
      <c r="L4947">
        <v>2017</v>
      </c>
    </row>
    <row r="4948" spans="1:12" x14ac:dyDescent="0.25">
      <c r="A4948">
        <v>32</v>
      </c>
      <c r="B4948">
        <v>13579477</v>
      </c>
      <c r="C4948" t="s">
        <v>2338</v>
      </c>
      <c r="D4948">
        <v>54</v>
      </c>
      <c r="E4948">
        <v>0</v>
      </c>
      <c r="F4948">
        <v>32.4</v>
      </c>
      <c r="G4948">
        <v>0</v>
      </c>
      <c r="H4948">
        <v>0</v>
      </c>
      <c r="I4948">
        <v>0</v>
      </c>
      <c r="K4948">
        <v>2012</v>
      </c>
      <c r="L4948">
        <v>2017</v>
      </c>
    </row>
    <row r="4949" spans="1:12" x14ac:dyDescent="0.25">
      <c r="A4949">
        <v>32</v>
      </c>
      <c r="B4949">
        <v>13583737</v>
      </c>
      <c r="C4949" t="s">
        <v>2339</v>
      </c>
      <c r="D4949">
        <v>1</v>
      </c>
      <c r="E4949">
        <v>0</v>
      </c>
      <c r="F4949">
        <v>0.6</v>
      </c>
      <c r="G4949">
        <v>0</v>
      </c>
      <c r="H4949">
        <v>0</v>
      </c>
      <c r="I4949">
        <v>0</v>
      </c>
      <c r="K4949">
        <v>2011</v>
      </c>
      <c r="L4949">
        <v>2017</v>
      </c>
    </row>
    <row r="4950" spans="1:12" x14ac:dyDescent="0.25">
      <c r="A4950">
        <v>32</v>
      </c>
      <c r="B4950">
        <v>13596428</v>
      </c>
      <c r="C4950" t="s">
        <v>2340</v>
      </c>
      <c r="D4950">
        <v>18</v>
      </c>
      <c r="E4950">
        <v>0</v>
      </c>
      <c r="F4950">
        <v>10.8</v>
      </c>
      <c r="G4950">
        <v>0</v>
      </c>
      <c r="H4950">
        <v>0</v>
      </c>
      <c r="I4950">
        <v>0</v>
      </c>
      <c r="K4950">
        <v>2015</v>
      </c>
      <c r="L4950">
        <v>2017</v>
      </c>
    </row>
    <row r="4951" spans="1:12" x14ac:dyDescent="0.25">
      <c r="A4951">
        <v>32</v>
      </c>
      <c r="B4951">
        <v>13598901</v>
      </c>
      <c r="C4951" t="s">
        <v>2341</v>
      </c>
      <c r="D4951">
        <v>0</v>
      </c>
      <c r="E4951">
        <v>0</v>
      </c>
      <c r="F4951">
        <v>0</v>
      </c>
      <c r="G4951">
        <v>0</v>
      </c>
      <c r="H4951">
        <v>0</v>
      </c>
      <c r="I4951">
        <v>0</v>
      </c>
      <c r="K4951">
        <v>2014</v>
      </c>
      <c r="L4951">
        <v>2016</v>
      </c>
    </row>
    <row r="4952" spans="1:12" x14ac:dyDescent="0.25">
      <c r="A4952">
        <v>32</v>
      </c>
      <c r="B4952">
        <v>15010136</v>
      </c>
      <c r="C4952" t="s">
        <v>2342</v>
      </c>
      <c r="D4952">
        <v>20</v>
      </c>
      <c r="E4952">
        <v>0</v>
      </c>
      <c r="F4952">
        <v>14</v>
      </c>
      <c r="G4952">
        <v>0</v>
      </c>
      <c r="H4952">
        <v>0</v>
      </c>
      <c r="I4952">
        <v>0</v>
      </c>
      <c r="K4952">
        <v>1989</v>
      </c>
      <c r="L4952">
        <v>2000</v>
      </c>
    </row>
    <row r="4953" spans="1:12" x14ac:dyDescent="0.25">
      <c r="A4953">
        <v>32</v>
      </c>
      <c r="B4953">
        <v>15010139</v>
      </c>
      <c r="C4953" t="s">
        <v>2343</v>
      </c>
      <c r="D4953">
        <v>19</v>
      </c>
      <c r="E4953">
        <v>0</v>
      </c>
      <c r="F4953">
        <v>13.3</v>
      </c>
      <c r="G4953">
        <v>0</v>
      </c>
      <c r="H4953">
        <v>0</v>
      </c>
      <c r="I4953">
        <v>0</v>
      </c>
      <c r="K4953">
        <v>1989</v>
      </c>
      <c r="L4953">
        <v>2002</v>
      </c>
    </row>
    <row r="4954" spans="1:12" x14ac:dyDescent="0.25">
      <c r="A4954">
        <v>32</v>
      </c>
      <c r="B4954">
        <v>15010286</v>
      </c>
      <c r="C4954" t="s">
        <v>2344</v>
      </c>
      <c r="D4954">
        <v>15</v>
      </c>
      <c r="E4954">
        <v>0</v>
      </c>
      <c r="F4954">
        <v>11.25</v>
      </c>
      <c r="G4954">
        <v>0</v>
      </c>
      <c r="H4954">
        <v>0</v>
      </c>
      <c r="I4954">
        <v>0</v>
      </c>
      <c r="K4954">
        <v>1992</v>
      </c>
      <c r="L4954">
        <v>2001</v>
      </c>
    </row>
    <row r="4955" spans="1:12" x14ac:dyDescent="0.25">
      <c r="A4955">
        <v>32</v>
      </c>
      <c r="B4955">
        <v>15010290</v>
      </c>
      <c r="C4955" t="s">
        <v>2342</v>
      </c>
      <c r="D4955">
        <v>20</v>
      </c>
      <c r="E4955">
        <v>0</v>
      </c>
      <c r="F4955">
        <v>14</v>
      </c>
      <c r="G4955">
        <v>0</v>
      </c>
      <c r="H4955">
        <v>0</v>
      </c>
      <c r="I4955">
        <v>0</v>
      </c>
      <c r="K4955">
        <v>1989</v>
      </c>
      <c r="L4955">
        <v>2000</v>
      </c>
    </row>
    <row r="4956" spans="1:12" x14ac:dyDescent="0.25">
      <c r="A4956">
        <v>32</v>
      </c>
      <c r="B4956">
        <v>15027580</v>
      </c>
      <c r="C4956" t="s">
        <v>2345</v>
      </c>
      <c r="D4956">
        <v>8.25</v>
      </c>
      <c r="E4956">
        <v>0</v>
      </c>
      <c r="F4956">
        <v>4.7</v>
      </c>
      <c r="G4956">
        <v>0</v>
      </c>
      <c r="H4956">
        <v>0</v>
      </c>
      <c r="I4956">
        <v>0</v>
      </c>
      <c r="K4956">
        <v>1998</v>
      </c>
      <c r="L4956">
        <v>2001</v>
      </c>
    </row>
    <row r="4957" spans="1:12" x14ac:dyDescent="0.25">
      <c r="A4957">
        <v>32</v>
      </c>
      <c r="B4957">
        <v>15030580</v>
      </c>
      <c r="C4957" t="s">
        <v>2346</v>
      </c>
      <c r="D4957">
        <v>89.5</v>
      </c>
      <c r="E4957">
        <v>0</v>
      </c>
      <c r="F4957">
        <v>62.65</v>
      </c>
      <c r="G4957">
        <v>0</v>
      </c>
      <c r="H4957">
        <v>0</v>
      </c>
      <c r="I4957">
        <v>0</v>
      </c>
      <c r="K4957">
        <v>1997</v>
      </c>
      <c r="L4957">
        <v>2000</v>
      </c>
    </row>
    <row r="4958" spans="1:12" x14ac:dyDescent="0.25">
      <c r="A4958">
        <v>32</v>
      </c>
      <c r="B4958">
        <v>15048712</v>
      </c>
      <c r="C4958" t="s">
        <v>2347</v>
      </c>
      <c r="D4958">
        <v>0</v>
      </c>
      <c r="E4958">
        <v>0</v>
      </c>
      <c r="F4958">
        <v>0</v>
      </c>
      <c r="G4958">
        <v>0</v>
      </c>
      <c r="H4958">
        <v>0</v>
      </c>
      <c r="I4958">
        <v>0</v>
      </c>
      <c r="K4958">
        <v>1999</v>
      </c>
      <c r="L4958">
        <v>1999</v>
      </c>
    </row>
    <row r="4959" spans="1:12" x14ac:dyDescent="0.25">
      <c r="A4959">
        <v>32</v>
      </c>
      <c r="B4959">
        <v>15051407</v>
      </c>
      <c r="C4959" t="s">
        <v>1792</v>
      </c>
      <c r="D4959">
        <v>58</v>
      </c>
      <c r="E4959">
        <v>0</v>
      </c>
      <c r="F4959">
        <v>40.6</v>
      </c>
      <c r="G4959">
        <v>0</v>
      </c>
      <c r="H4959">
        <v>0</v>
      </c>
      <c r="I4959">
        <v>0</v>
      </c>
      <c r="K4959">
        <v>2001</v>
      </c>
      <c r="L4959">
        <v>2006</v>
      </c>
    </row>
    <row r="4960" spans="1:12" x14ac:dyDescent="0.25">
      <c r="A4960">
        <v>32</v>
      </c>
      <c r="B4960">
        <v>15051408</v>
      </c>
      <c r="C4960" t="s">
        <v>312</v>
      </c>
      <c r="D4960">
        <v>85</v>
      </c>
      <c r="E4960">
        <v>0</v>
      </c>
      <c r="F4960">
        <v>59.5</v>
      </c>
      <c r="G4960">
        <v>0</v>
      </c>
      <c r="H4960">
        <v>0</v>
      </c>
      <c r="I4960">
        <v>0</v>
      </c>
      <c r="K4960">
        <v>2001</v>
      </c>
      <c r="L4960">
        <v>2006</v>
      </c>
    </row>
    <row r="4961" spans="1:12" x14ac:dyDescent="0.25">
      <c r="A4961">
        <v>32</v>
      </c>
      <c r="B4961">
        <v>15051511</v>
      </c>
      <c r="C4961" t="s">
        <v>2348</v>
      </c>
      <c r="D4961">
        <v>250</v>
      </c>
      <c r="E4961">
        <v>0</v>
      </c>
      <c r="F4961">
        <v>187.5</v>
      </c>
      <c r="G4961">
        <v>0</v>
      </c>
      <c r="H4961">
        <v>0</v>
      </c>
      <c r="I4961">
        <v>0</v>
      </c>
      <c r="K4961">
        <v>2001</v>
      </c>
      <c r="L4961">
        <v>2005</v>
      </c>
    </row>
    <row r="4962" spans="1:12" x14ac:dyDescent="0.25">
      <c r="A4962">
        <v>32</v>
      </c>
      <c r="B4962">
        <v>15061119</v>
      </c>
      <c r="C4962" t="s">
        <v>2349</v>
      </c>
      <c r="D4962">
        <v>785</v>
      </c>
      <c r="E4962">
        <v>0</v>
      </c>
      <c r="F4962">
        <v>549.5</v>
      </c>
      <c r="G4962">
        <v>0</v>
      </c>
      <c r="H4962">
        <v>0</v>
      </c>
      <c r="I4962">
        <v>0</v>
      </c>
      <c r="K4962">
        <v>1999</v>
      </c>
      <c r="L4962">
        <v>2003</v>
      </c>
    </row>
    <row r="4963" spans="1:12" x14ac:dyDescent="0.25">
      <c r="A4963">
        <v>32</v>
      </c>
      <c r="B4963">
        <v>15061120</v>
      </c>
      <c r="C4963" t="s">
        <v>2350</v>
      </c>
      <c r="D4963">
        <v>785</v>
      </c>
      <c r="E4963">
        <v>0</v>
      </c>
      <c r="F4963">
        <v>549.5</v>
      </c>
      <c r="G4963">
        <v>0</v>
      </c>
      <c r="H4963">
        <v>0</v>
      </c>
      <c r="I4963">
        <v>0</v>
      </c>
      <c r="K4963">
        <v>1999</v>
      </c>
      <c r="L4963">
        <v>2005</v>
      </c>
    </row>
    <row r="4964" spans="1:12" x14ac:dyDescent="0.25">
      <c r="A4964">
        <v>32</v>
      </c>
      <c r="B4964">
        <v>15061121</v>
      </c>
      <c r="C4964" t="s">
        <v>2351</v>
      </c>
      <c r="D4964">
        <v>785</v>
      </c>
      <c r="E4964">
        <v>0</v>
      </c>
      <c r="F4964">
        <v>549.5</v>
      </c>
      <c r="G4964">
        <v>0</v>
      </c>
      <c r="H4964">
        <v>0</v>
      </c>
      <c r="I4964">
        <v>0</v>
      </c>
      <c r="K4964">
        <v>1999</v>
      </c>
      <c r="L4964">
        <v>2005</v>
      </c>
    </row>
    <row r="4965" spans="1:12" x14ac:dyDescent="0.25">
      <c r="A4965">
        <v>32</v>
      </c>
      <c r="B4965">
        <v>15072955</v>
      </c>
      <c r="C4965" t="s">
        <v>640</v>
      </c>
      <c r="D4965">
        <v>66</v>
      </c>
      <c r="E4965">
        <v>0</v>
      </c>
      <c r="F4965">
        <v>46.2</v>
      </c>
      <c r="G4965">
        <v>0</v>
      </c>
      <c r="H4965">
        <v>0</v>
      </c>
      <c r="I4965">
        <v>0</v>
      </c>
      <c r="K4965">
        <v>2000</v>
      </c>
      <c r="L4965">
        <v>2002</v>
      </c>
    </row>
    <row r="4966" spans="1:12" x14ac:dyDescent="0.25">
      <c r="A4966">
        <v>32</v>
      </c>
      <c r="B4966">
        <v>15072956</v>
      </c>
      <c r="C4966" t="s">
        <v>640</v>
      </c>
      <c r="D4966">
        <v>70</v>
      </c>
      <c r="E4966">
        <v>0</v>
      </c>
      <c r="F4966">
        <v>49</v>
      </c>
      <c r="G4966">
        <v>0</v>
      </c>
      <c r="H4966">
        <v>0</v>
      </c>
      <c r="I4966">
        <v>0</v>
      </c>
      <c r="K4966">
        <v>2000</v>
      </c>
      <c r="L4966">
        <v>2002</v>
      </c>
    </row>
    <row r="4967" spans="1:12" x14ac:dyDescent="0.25">
      <c r="A4967">
        <v>32</v>
      </c>
      <c r="B4967">
        <v>15072957</v>
      </c>
      <c r="C4967" t="s">
        <v>640</v>
      </c>
      <c r="D4967">
        <v>66</v>
      </c>
      <c r="E4967">
        <v>0</v>
      </c>
      <c r="F4967">
        <v>46.2</v>
      </c>
      <c r="G4967">
        <v>0</v>
      </c>
      <c r="H4967">
        <v>0</v>
      </c>
      <c r="I4967">
        <v>0</v>
      </c>
      <c r="K4967">
        <v>2001</v>
      </c>
      <c r="L4967">
        <v>2002</v>
      </c>
    </row>
    <row r="4968" spans="1:12" x14ac:dyDescent="0.25">
      <c r="A4968">
        <v>32</v>
      </c>
      <c r="B4968">
        <v>15073655</v>
      </c>
      <c r="C4968" t="s">
        <v>324</v>
      </c>
      <c r="D4968">
        <v>182</v>
      </c>
      <c r="E4968">
        <v>0</v>
      </c>
      <c r="F4968">
        <v>127.5</v>
      </c>
      <c r="G4968">
        <v>0</v>
      </c>
      <c r="H4968">
        <v>0</v>
      </c>
      <c r="I4968">
        <v>0</v>
      </c>
      <c r="K4968">
        <v>1999</v>
      </c>
      <c r="L4968">
        <v>2002</v>
      </c>
    </row>
    <row r="4969" spans="1:12" x14ac:dyDescent="0.25">
      <c r="A4969">
        <v>32</v>
      </c>
      <c r="B4969">
        <v>15076046</v>
      </c>
      <c r="C4969" t="s">
        <v>200</v>
      </c>
      <c r="D4969">
        <v>27</v>
      </c>
      <c r="E4969">
        <v>0</v>
      </c>
      <c r="F4969">
        <v>18.899999999999999</v>
      </c>
      <c r="G4969">
        <v>0</v>
      </c>
      <c r="H4969">
        <v>0</v>
      </c>
      <c r="I4969">
        <v>0</v>
      </c>
      <c r="K4969">
        <v>2002</v>
      </c>
      <c r="L4969">
        <v>2003</v>
      </c>
    </row>
    <row r="4970" spans="1:12" x14ac:dyDescent="0.25">
      <c r="A4970">
        <v>32</v>
      </c>
      <c r="B4970">
        <v>15076047</v>
      </c>
      <c r="C4970" t="s">
        <v>200</v>
      </c>
      <c r="D4970">
        <v>30</v>
      </c>
      <c r="E4970">
        <v>0</v>
      </c>
      <c r="F4970">
        <v>22.5</v>
      </c>
      <c r="G4970">
        <v>0</v>
      </c>
      <c r="H4970">
        <v>30.47</v>
      </c>
      <c r="I4970">
        <v>0</v>
      </c>
      <c r="K4970">
        <v>2002</v>
      </c>
      <c r="L4970">
        <v>2004</v>
      </c>
    </row>
    <row r="4971" spans="1:12" x14ac:dyDescent="0.25">
      <c r="A4971">
        <v>32</v>
      </c>
      <c r="B4971">
        <v>15085418</v>
      </c>
      <c r="C4971" t="s">
        <v>2352</v>
      </c>
      <c r="D4971">
        <v>35</v>
      </c>
      <c r="E4971">
        <v>0</v>
      </c>
      <c r="F4971">
        <v>21</v>
      </c>
      <c r="G4971">
        <v>0</v>
      </c>
      <c r="H4971">
        <v>0</v>
      </c>
      <c r="I4971">
        <v>0</v>
      </c>
      <c r="K4971">
        <v>2003</v>
      </c>
      <c r="L4971">
        <v>2010</v>
      </c>
    </row>
    <row r="4972" spans="1:12" x14ac:dyDescent="0.25">
      <c r="A4972">
        <v>32</v>
      </c>
      <c r="B4972">
        <v>15086317</v>
      </c>
      <c r="C4972" t="s">
        <v>2353</v>
      </c>
      <c r="D4972">
        <v>80</v>
      </c>
      <c r="E4972">
        <v>0</v>
      </c>
      <c r="F4972">
        <v>60</v>
      </c>
      <c r="G4972">
        <v>0</v>
      </c>
      <c r="H4972">
        <v>0</v>
      </c>
      <c r="I4972">
        <v>0</v>
      </c>
      <c r="K4972">
        <v>2006</v>
      </c>
      <c r="L4972">
        <v>2010</v>
      </c>
    </row>
    <row r="4973" spans="1:12" x14ac:dyDescent="0.25">
      <c r="A4973">
        <v>32</v>
      </c>
      <c r="B4973">
        <v>15097634</v>
      </c>
      <c r="C4973" t="s">
        <v>324</v>
      </c>
      <c r="D4973">
        <v>542</v>
      </c>
      <c r="E4973">
        <v>0</v>
      </c>
      <c r="F4973">
        <v>379.4</v>
      </c>
      <c r="G4973">
        <v>0</v>
      </c>
      <c r="H4973">
        <v>0</v>
      </c>
      <c r="I4973">
        <v>0</v>
      </c>
      <c r="K4973">
        <v>1999</v>
      </c>
      <c r="L4973">
        <v>2003</v>
      </c>
    </row>
    <row r="4974" spans="1:12" x14ac:dyDescent="0.25">
      <c r="A4974">
        <v>32</v>
      </c>
      <c r="B4974">
        <v>15104348</v>
      </c>
      <c r="C4974" t="s">
        <v>390</v>
      </c>
      <c r="D4974">
        <v>20</v>
      </c>
      <c r="E4974">
        <v>0</v>
      </c>
      <c r="F4974">
        <v>14</v>
      </c>
      <c r="G4974">
        <v>0</v>
      </c>
      <c r="H4974">
        <v>0</v>
      </c>
      <c r="I4974">
        <v>0</v>
      </c>
      <c r="K4974">
        <v>2003</v>
      </c>
      <c r="L4974">
        <v>2005</v>
      </c>
    </row>
    <row r="4975" spans="1:12" x14ac:dyDescent="0.25">
      <c r="A4975">
        <v>32</v>
      </c>
      <c r="B4975">
        <v>15106297</v>
      </c>
      <c r="C4975" t="s">
        <v>1792</v>
      </c>
      <c r="D4975">
        <v>105</v>
      </c>
      <c r="E4975">
        <v>0</v>
      </c>
      <c r="F4975">
        <v>73.5</v>
      </c>
      <c r="G4975">
        <v>0</v>
      </c>
      <c r="H4975">
        <v>0</v>
      </c>
      <c r="I4975">
        <v>0</v>
      </c>
      <c r="K4975">
        <v>2003</v>
      </c>
      <c r="L4975">
        <v>2006</v>
      </c>
    </row>
    <row r="4976" spans="1:12" x14ac:dyDescent="0.25">
      <c r="A4976">
        <v>32</v>
      </c>
      <c r="B4976">
        <v>15110019</v>
      </c>
      <c r="C4976" t="s">
        <v>2354</v>
      </c>
      <c r="D4976">
        <v>109</v>
      </c>
      <c r="E4976">
        <v>0</v>
      </c>
      <c r="F4976">
        <v>76.3</v>
      </c>
      <c r="G4976">
        <v>0</v>
      </c>
      <c r="H4976">
        <v>0</v>
      </c>
      <c r="I4976">
        <v>0</v>
      </c>
      <c r="K4976">
        <v>2003</v>
      </c>
      <c r="L4976">
        <v>2006</v>
      </c>
    </row>
    <row r="4977" spans="1:12" x14ac:dyDescent="0.25">
      <c r="A4977">
        <v>32</v>
      </c>
      <c r="B4977">
        <v>15110022</v>
      </c>
      <c r="C4977" t="s">
        <v>2355</v>
      </c>
      <c r="D4977">
        <v>315</v>
      </c>
      <c r="E4977">
        <v>0</v>
      </c>
      <c r="F4977">
        <v>220.5</v>
      </c>
      <c r="G4977">
        <v>0</v>
      </c>
      <c r="H4977">
        <v>0</v>
      </c>
      <c r="I4977">
        <v>0</v>
      </c>
      <c r="K4977">
        <v>2003</v>
      </c>
      <c r="L4977">
        <v>2006</v>
      </c>
    </row>
    <row r="4978" spans="1:12" x14ac:dyDescent="0.25">
      <c r="A4978">
        <v>32</v>
      </c>
      <c r="B4978">
        <v>15111315</v>
      </c>
      <c r="C4978" t="s">
        <v>640</v>
      </c>
      <c r="D4978">
        <v>21</v>
      </c>
      <c r="E4978">
        <v>0</v>
      </c>
      <c r="F4978">
        <v>14.7</v>
      </c>
      <c r="G4978">
        <v>0</v>
      </c>
      <c r="H4978">
        <v>0</v>
      </c>
      <c r="I4978">
        <v>0</v>
      </c>
      <c r="K4978">
        <v>2005</v>
      </c>
      <c r="L4978">
        <v>2006</v>
      </c>
    </row>
    <row r="4979" spans="1:12" x14ac:dyDescent="0.25">
      <c r="A4979">
        <v>32</v>
      </c>
      <c r="B4979">
        <v>15111318</v>
      </c>
      <c r="C4979" t="s">
        <v>200</v>
      </c>
      <c r="D4979">
        <v>15</v>
      </c>
      <c r="E4979">
        <v>0</v>
      </c>
      <c r="F4979">
        <v>10.5</v>
      </c>
      <c r="G4979">
        <v>0</v>
      </c>
      <c r="H4979">
        <v>0</v>
      </c>
      <c r="I4979">
        <v>0</v>
      </c>
      <c r="K4979">
        <v>2005</v>
      </c>
      <c r="L4979">
        <v>2006</v>
      </c>
    </row>
    <row r="4980" spans="1:12" x14ac:dyDescent="0.25">
      <c r="A4980">
        <v>32</v>
      </c>
      <c r="B4980">
        <v>15111914</v>
      </c>
      <c r="C4980" t="s">
        <v>1792</v>
      </c>
      <c r="D4980">
        <v>130</v>
      </c>
      <c r="E4980">
        <v>0</v>
      </c>
      <c r="F4980">
        <v>91</v>
      </c>
      <c r="G4980">
        <v>0</v>
      </c>
      <c r="H4980">
        <v>0</v>
      </c>
      <c r="I4980">
        <v>0</v>
      </c>
      <c r="K4980">
        <v>2000</v>
      </c>
      <c r="L4980">
        <v>2006</v>
      </c>
    </row>
    <row r="4981" spans="1:12" x14ac:dyDescent="0.25">
      <c r="A4981">
        <v>32</v>
      </c>
      <c r="B4981">
        <v>15111915</v>
      </c>
      <c r="C4981" t="s">
        <v>1792</v>
      </c>
      <c r="D4981">
        <v>127</v>
      </c>
      <c r="E4981">
        <v>0</v>
      </c>
      <c r="F4981">
        <v>88.9</v>
      </c>
      <c r="G4981">
        <v>0</v>
      </c>
      <c r="H4981">
        <v>0</v>
      </c>
      <c r="I4981">
        <v>0</v>
      </c>
      <c r="K4981">
        <v>2000</v>
      </c>
      <c r="L4981">
        <v>2006</v>
      </c>
    </row>
    <row r="4982" spans="1:12" x14ac:dyDescent="0.25">
      <c r="A4982">
        <v>32</v>
      </c>
      <c r="B4982">
        <v>15111917</v>
      </c>
      <c r="C4982" t="s">
        <v>312</v>
      </c>
      <c r="D4982">
        <v>83</v>
      </c>
      <c r="E4982">
        <v>0</v>
      </c>
      <c r="F4982">
        <v>58.1</v>
      </c>
      <c r="G4982">
        <v>0</v>
      </c>
      <c r="H4982">
        <v>0</v>
      </c>
      <c r="I4982">
        <v>0</v>
      </c>
      <c r="K4982">
        <v>2000</v>
      </c>
      <c r="L4982">
        <v>2006</v>
      </c>
    </row>
    <row r="4983" spans="1:12" x14ac:dyDescent="0.25">
      <c r="A4983">
        <v>32</v>
      </c>
      <c r="B4983">
        <v>15111918</v>
      </c>
      <c r="C4983" t="s">
        <v>2356</v>
      </c>
      <c r="D4983">
        <v>83</v>
      </c>
      <c r="E4983">
        <v>0</v>
      </c>
      <c r="F4983">
        <v>58.1</v>
      </c>
      <c r="G4983">
        <v>0</v>
      </c>
      <c r="H4983">
        <v>0</v>
      </c>
      <c r="I4983">
        <v>0</v>
      </c>
      <c r="K4983">
        <v>2000</v>
      </c>
      <c r="L4983">
        <v>2006</v>
      </c>
    </row>
    <row r="4984" spans="1:12" x14ac:dyDescent="0.25">
      <c r="A4984">
        <v>32</v>
      </c>
      <c r="B4984">
        <v>15113247</v>
      </c>
      <c r="C4984" t="s">
        <v>2357</v>
      </c>
      <c r="D4984">
        <v>162.5</v>
      </c>
      <c r="E4984">
        <v>0</v>
      </c>
      <c r="F4984">
        <v>113.75</v>
      </c>
      <c r="G4984">
        <v>0</v>
      </c>
      <c r="H4984">
        <v>0</v>
      </c>
      <c r="I4984">
        <v>0</v>
      </c>
      <c r="K4984">
        <v>2003</v>
      </c>
      <c r="L4984">
        <v>2006</v>
      </c>
    </row>
    <row r="4985" spans="1:12" x14ac:dyDescent="0.25">
      <c r="A4985">
        <v>32</v>
      </c>
      <c r="B4985">
        <v>15113288</v>
      </c>
      <c r="C4985" t="s">
        <v>279</v>
      </c>
      <c r="D4985">
        <v>59</v>
      </c>
      <c r="E4985">
        <v>0</v>
      </c>
      <c r="F4985">
        <v>41.3</v>
      </c>
      <c r="G4985">
        <v>0</v>
      </c>
      <c r="H4985">
        <v>0</v>
      </c>
      <c r="I4985">
        <v>0</v>
      </c>
      <c r="K4985">
        <v>2004</v>
      </c>
      <c r="L4985">
        <v>2004</v>
      </c>
    </row>
    <row r="4986" spans="1:12" x14ac:dyDescent="0.25">
      <c r="A4986">
        <v>32</v>
      </c>
      <c r="B4986">
        <v>15113377</v>
      </c>
      <c r="C4986" t="s">
        <v>2033</v>
      </c>
      <c r="D4986">
        <v>128</v>
      </c>
      <c r="E4986">
        <v>0</v>
      </c>
      <c r="F4986">
        <v>89.6</v>
      </c>
      <c r="G4986">
        <v>0</v>
      </c>
      <c r="H4986">
        <v>0</v>
      </c>
      <c r="I4986">
        <v>0</v>
      </c>
      <c r="K4986">
        <v>2003</v>
      </c>
      <c r="L4986">
        <v>2006</v>
      </c>
    </row>
    <row r="4987" spans="1:12" x14ac:dyDescent="0.25">
      <c r="A4987">
        <v>32</v>
      </c>
      <c r="B4987">
        <v>15113378</v>
      </c>
      <c r="C4987" t="s">
        <v>2358</v>
      </c>
      <c r="D4987">
        <v>62</v>
      </c>
      <c r="E4987">
        <v>0</v>
      </c>
      <c r="F4987">
        <v>43.4</v>
      </c>
      <c r="G4987">
        <v>0</v>
      </c>
      <c r="H4987">
        <v>0</v>
      </c>
      <c r="I4987">
        <v>0</v>
      </c>
      <c r="K4987">
        <v>2003</v>
      </c>
      <c r="L4987">
        <v>2006</v>
      </c>
    </row>
    <row r="4988" spans="1:12" x14ac:dyDescent="0.25">
      <c r="A4988">
        <v>32</v>
      </c>
      <c r="B4988">
        <v>15113379</v>
      </c>
      <c r="C4988" t="s">
        <v>2359</v>
      </c>
      <c r="D4988">
        <v>8.5</v>
      </c>
      <c r="E4988">
        <v>0</v>
      </c>
      <c r="F4988">
        <v>5.95</v>
      </c>
      <c r="G4988">
        <v>0</v>
      </c>
      <c r="H4988">
        <v>0</v>
      </c>
      <c r="I4988">
        <v>0</v>
      </c>
      <c r="K4988">
        <v>2003</v>
      </c>
      <c r="L4988">
        <v>2006</v>
      </c>
    </row>
    <row r="4989" spans="1:12" x14ac:dyDescent="0.25">
      <c r="A4989">
        <v>32</v>
      </c>
      <c r="B4989">
        <v>15113380</v>
      </c>
      <c r="C4989" t="s">
        <v>2360</v>
      </c>
      <c r="D4989">
        <v>152</v>
      </c>
      <c r="E4989">
        <v>0</v>
      </c>
      <c r="F4989">
        <v>106.4</v>
      </c>
      <c r="G4989">
        <v>0</v>
      </c>
      <c r="H4989">
        <v>0</v>
      </c>
      <c r="I4989">
        <v>0</v>
      </c>
      <c r="K4989">
        <v>2003</v>
      </c>
      <c r="L4989">
        <v>2006</v>
      </c>
    </row>
    <row r="4990" spans="1:12" x14ac:dyDescent="0.25">
      <c r="A4990">
        <v>32</v>
      </c>
      <c r="B4990">
        <v>15113381</v>
      </c>
      <c r="C4990" t="s">
        <v>2361</v>
      </c>
      <c r="D4990">
        <v>391.2</v>
      </c>
      <c r="E4990">
        <v>0</v>
      </c>
      <c r="F4990">
        <v>273.83999999999997</v>
      </c>
      <c r="G4990">
        <v>0</v>
      </c>
      <c r="H4990">
        <v>0</v>
      </c>
      <c r="I4990">
        <v>0</v>
      </c>
      <c r="K4990">
        <v>2003</v>
      </c>
      <c r="L4990">
        <v>2005</v>
      </c>
    </row>
    <row r="4991" spans="1:12" x14ac:dyDescent="0.25">
      <c r="A4991">
        <v>32</v>
      </c>
      <c r="B4991">
        <v>15113382</v>
      </c>
      <c r="C4991" t="s">
        <v>2361</v>
      </c>
      <c r="D4991">
        <v>391.2</v>
      </c>
      <c r="E4991">
        <v>0</v>
      </c>
      <c r="F4991">
        <v>273.83999999999997</v>
      </c>
      <c r="G4991">
        <v>0</v>
      </c>
      <c r="H4991">
        <v>0</v>
      </c>
      <c r="I4991">
        <v>0</v>
      </c>
      <c r="K4991">
        <v>2003</v>
      </c>
      <c r="L4991">
        <v>2005</v>
      </c>
    </row>
    <row r="4992" spans="1:12" x14ac:dyDescent="0.25">
      <c r="A4992">
        <v>32</v>
      </c>
      <c r="B4992">
        <v>15113383</v>
      </c>
      <c r="C4992" t="s">
        <v>2362</v>
      </c>
      <c r="D4992">
        <v>489</v>
      </c>
      <c r="E4992">
        <v>0</v>
      </c>
      <c r="F4992">
        <v>342.3</v>
      </c>
      <c r="G4992">
        <v>0</v>
      </c>
      <c r="H4992">
        <v>0</v>
      </c>
      <c r="I4992">
        <v>0</v>
      </c>
      <c r="K4992">
        <v>2003</v>
      </c>
      <c r="L4992">
        <v>2005</v>
      </c>
    </row>
    <row r="4993" spans="1:12" x14ac:dyDescent="0.25">
      <c r="A4993">
        <v>32</v>
      </c>
      <c r="B4993">
        <v>15115260</v>
      </c>
      <c r="C4993" t="s">
        <v>2363</v>
      </c>
      <c r="D4993">
        <v>0</v>
      </c>
      <c r="E4993">
        <v>0</v>
      </c>
      <c r="F4993">
        <v>0</v>
      </c>
      <c r="G4993">
        <v>0</v>
      </c>
      <c r="H4993">
        <v>0</v>
      </c>
      <c r="I4993">
        <v>0</v>
      </c>
      <c r="K4993">
        <v>2003</v>
      </c>
      <c r="L4993">
        <v>2006</v>
      </c>
    </row>
    <row r="4994" spans="1:12" x14ac:dyDescent="0.25">
      <c r="A4994">
        <v>32</v>
      </c>
      <c r="B4994">
        <v>15115462</v>
      </c>
      <c r="C4994" t="s">
        <v>2364</v>
      </c>
      <c r="D4994">
        <v>150</v>
      </c>
      <c r="E4994">
        <v>0</v>
      </c>
      <c r="F4994">
        <v>105</v>
      </c>
      <c r="G4994">
        <v>0</v>
      </c>
      <c r="H4994">
        <v>0</v>
      </c>
      <c r="I4994">
        <v>0</v>
      </c>
      <c r="K4994">
        <v>2003</v>
      </c>
      <c r="L4994">
        <v>2006</v>
      </c>
    </row>
    <row r="4995" spans="1:12" x14ac:dyDescent="0.25">
      <c r="A4995">
        <v>32</v>
      </c>
      <c r="B4995">
        <v>15116705</v>
      </c>
      <c r="C4995" t="s">
        <v>2365</v>
      </c>
      <c r="D4995">
        <v>35</v>
      </c>
      <c r="E4995">
        <v>0</v>
      </c>
      <c r="F4995">
        <v>26.25</v>
      </c>
      <c r="G4995">
        <v>0</v>
      </c>
      <c r="H4995">
        <v>35.549999999999997</v>
      </c>
      <c r="I4995">
        <v>0</v>
      </c>
      <c r="K4995">
        <v>2002</v>
      </c>
      <c r="L4995">
        <v>2004</v>
      </c>
    </row>
    <row r="4996" spans="1:12" x14ac:dyDescent="0.25">
      <c r="A4996">
        <v>32</v>
      </c>
      <c r="B4996">
        <v>15116706</v>
      </c>
      <c r="C4996" t="s">
        <v>279</v>
      </c>
      <c r="D4996">
        <v>27</v>
      </c>
      <c r="E4996">
        <v>0</v>
      </c>
      <c r="F4996">
        <v>18.899999999999999</v>
      </c>
      <c r="G4996">
        <v>0</v>
      </c>
      <c r="H4996">
        <v>0</v>
      </c>
      <c r="I4996">
        <v>0</v>
      </c>
      <c r="K4996">
        <v>2004</v>
      </c>
      <c r="L4996">
        <v>2004</v>
      </c>
    </row>
    <row r="4997" spans="1:12" x14ac:dyDescent="0.25">
      <c r="A4997">
        <v>32</v>
      </c>
      <c r="B4997">
        <v>15118236</v>
      </c>
      <c r="C4997" t="s">
        <v>2366</v>
      </c>
      <c r="D4997">
        <v>72.5</v>
      </c>
      <c r="E4997">
        <v>0</v>
      </c>
      <c r="F4997">
        <v>50.75</v>
      </c>
      <c r="G4997">
        <v>0</v>
      </c>
      <c r="H4997">
        <v>0</v>
      </c>
      <c r="I4997">
        <v>0</v>
      </c>
      <c r="K4997">
        <v>2003</v>
      </c>
      <c r="L4997">
        <v>2006</v>
      </c>
    </row>
    <row r="4998" spans="1:12" x14ac:dyDescent="0.25">
      <c r="A4998">
        <v>32</v>
      </c>
      <c r="B4998">
        <v>15118237</v>
      </c>
      <c r="C4998" t="s">
        <v>2366</v>
      </c>
      <c r="D4998">
        <v>80</v>
      </c>
      <c r="E4998">
        <v>0</v>
      </c>
      <c r="F4998">
        <v>56</v>
      </c>
      <c r="G4998">
        <v>0</v>
      </c>
      <c r="H4998">
        <v>0</v>
      </c>
      <c r="I4998">
        <v>0</v>
      </c>
      <c r="K4998">
        <v>2003</v>
      </c>
      <c r="L4998">
        <v>2006</v>
      </c>
    </row>
    <row r="4999" spans="1:12" x14ac:dyDescent="0.25">
      <c r="A4999">
        <v>32</v>
      </c>
      <c r="B4999">
        <v>15118239</v>
      </c>
      <c r="C4999" t="s">
        <v>2366</v>
      </c>
      <c r="D4999">
        <v>72.5</v>
      </c>
      <c r="E4999">
        <v>0</v>
      </c>
      <c r="F4999">
        <v>50.75</v>
      </c>
      <c r="G4999">
        <v>0</v>
      </c>
      <c r="H4999">
        <v>0</v>
      </c>
      <c r="I4999">
        <v>0</v>
      </c>
      <c r="K4999">
        <v>2003</v>
      </c>
      <c r="L4999">
        <v>2006</v>
      </c>
    </row>
    <row r="5000" spans="1:12" x14ac:dyDescent="0.25">
      <c r="A5000">
        <v>32</v>
      </c>
      <c r="B5000">
        <v>15118240</v>
      </c>
      <c r="C5000" t="s">
        <v>2366</v>
      </c>
      <c r="D5000">
        <v>80</v>
      </c>
      <c r="E5000">
        <v>0</v>
      </c>
      <c r="F5000">
        <v>56</v>
      </c>
      <c r="G5000">
        <v>0</v>
      </c>
      <c r="H5000">
        <v>0</v>
      </c>
      <c r="I5000">
        <v>0</v>
      </c>
      <c r="K5000">
        <v>2003</v>
      </c>
      <c r="L5000">
        <v>2006</v>
      </c>
    </row>
    <row r="5001" spans="1:12" x14ac:dyDescent="0.25">
      <c r="A5001">
        <v>32</v>
      </c>
      <c r="B5001">
        <v>15118241</v>
      </c>
      <c r="C5001" t="s">
        <v>2366</v>
      </c>
      <c r="D5001">
        <v>145</v>
      </c>
      <c r="E5001">
        <v>0</v>
      </c>
      <c r="F5001">
        <v>101.5</v>
      </c>
      <c r="G5001">
        <v>0</v>
      </c>
      <c r="H5001">
        <v>0</v>
      </c>
      <c r="I5001">
        <v>0</v>
      </c>
      <c r="K5001">
        <v>2003</v>
      </c>
      <c r="L5001">
        <v>2004</v>
      </c>
    </row>
    <row r="5002" spans="1:12" x14ac:dyDescent="0.25">
      <c r="A5002">
        <v>32</v>
      </c>
      <c r="B5002">
        <v>15119184</v>
      </c>
      <c r="C5002" t="s">
        <v>324</v>
      </c>
      <c r="D5002">
        <v>250</v>
      </c>
      <c r="E5002">
        <v>0</v>
      </c>
      <c r="F5002">
        <v>175</v>
      </c>
      <c r="G5002">
        <v>0</v>
      </c>
      <c r="H5002">
        <v>0</v>
      </c>
      <c r="I5002">
        <v>0</v>
      </c>
      <c r="K5002">
        <v>1999</v>
      </c>
      <c r="L5002">
        <v>2006</v>
      </c>
    </row>
    <row r="5003" spans="1:12" x14ac:dyDescent="0.25">
      <c r="A5003">
        <v>32</v>
      </c>
      <c r="B5003">
        <v>15122715</v>
      </c>
      <c r="C5003" t="s">
        <v>200</v>
      </c>
      <c r="D5003">
        <v>40</v>
      </c>
      <c r="E5003">
        <v>0</v>
      </c>
      <c r="F5003">
        <v>28</v>
      </c>
      <c r="G5003">
        <v>0</v>
      </c>
      <c r="H5003">
        <v>0</v>
      </c>
      <c r="I5003">
        <v>0</v>
      </c>
      <c r="K5003">
        <v>2005</v>
      </c>
      <c r="L5003">
        <v>2007</v>
      </c>
    </row>
    <row r="5004" spans="1:12" x14ac:dyDescent="0.25">
      <c r="A5004">
        <v>32</v>
      </c>
      <c r="B5004">
        <v>15122716</v>
      </c>
      <c r="C5004" t="s">
        <v>200</v>
      </c>
      <c r="D5004">
        <v>40</v>
      </c>
      <c r="E5004">
        <v>0</v>
      </c>
      <c r="F5004">
        <v>28</v>
      </c>
      <c r="G5004">
        <v>0</v>
      </c>
      <c r="H5004">
        <v>0</v>
      </c>
      <c r="I5004">
        <v>0</v>
      </c>
      <c r="K5004">
        <v>2005</v>
      </c>
      <c r="L5004">
        <v>2007</v>
      </c>
    </row>
    <row r="5005" spans="1:12" x14ac:dyDescent="0.25">
      <c r="A5005">
        <v>32</v>
      </c>
      <c r="B5005">
        <v>15122717</v>
      </c>
      <c r="C5005" t="s">
        <v>640</v>
      </c>
      <c r="D5005">
        <v>40</v>
      </c>
      <c r="E5005">
        <v>0</v>
      </c>
      <c r="F5005">
        <v>28</v>
      </c>
      <c r="G5005">
        <v>0</v>
      </c>
      <c r="H5005">
        <v>0</v>
      </c>
      <c r="I5005">
        <v>0</v>
      </c>
      <c r="K5005">
        <v>2005</v>
      </c>
      <c r="L5005">
        <v>2007</v>
      </c>
    </row>
    <row r="5006" spans="1:12" x14ac:dyDescent="0.25">
      <c r="A5006">
        <v>32</v>
      </c>
      <c r="B5006">
        <v>15122718</v>
      </c>
      <c r="C5006" t="s">
        <v>2367</v>
      </c>
      <c r="D5006">
        <v>40</v>
      </c>
      <c r="E5006">
        <v>0</v>
      </c>
      <c r="F5006">
        <v>28</v>
      </c>
      <c r="G5006">
        <v>0</v>
      </c>
      <c r="H5006">
        <v>0</v>
      </c>
      <c r="I5006">
        <v>0</v>
      </c>
      <c r="K5006">
        <v>2005</v>
      </c>
      <c r="L5006">
        <v>2007</v>
      </c>
    </row>
    <row r="5007" spans="1:12" x14ac:dyDescent="0.25">
      <c r="A5007">
        <v>32</v>
      </c>
      <c r="B5007">
        <v>15146162</v>
      </c>
      <c r="C5007" t="s">
        <v>314</v>
      </c>
      <c r="D5007">
        <v>65</v>
      </c>
      <c r="E5007">
        <v>0</v>
      </c>
      <c r="F5007">
        <v>45.5</v>
      </c>
      <c r="G5007">
        <v>0</v>
      </c>
      <c r="H5007">
        <v>0</v>
      </c>
      <c r="I5007">
        <v>0</v>
      </c>
      <c r="K5007">
        <v>2005</v>
      </c>
      <c r="L5007">
        <v>2005</v>
      </c>
    </row>
    <row r="5008" spans="1:12" x14ac:dyDescent="0.25">
      <c r="A5008">
        <v>32</v>
      </c>
      <c r="B5008">
        <v>15146163</v>
      </c>
      <c r="C5008" t="s">
        <v>314</v>
      </c>
      <c r="D5008">
        <v>65</v>
      </c>
      <c r="E5008">
        <v>0</v>
      </c>
      <c r="F5008">
        <v>45.5</v>
      </c>
      <c r="G5008">
        <v>0</v>
      </c>
      <c r="H5008">
        <v>0</v>
      </c>
      <c r="I5008">
        <v>0</v>
      </c>
      <c r="K5008">
        <v>2005</v>
      </c>
      <c r="L5008">
        <v>2005</v>
      </c>
    </row>
    <row r="5009" spans="1:12" x14ac:dyDescent="0.25">
      <c r="A5009">
        <v>32</v>
      </c>
      <c r="B5009">
        <v>15146481</v>
      </c>
      <c r="C5009" t="s">
        <v>2368</v>
      </c>
      <c r="D5009">
        <v>95</v>
      </c>
      <c r="E5009">
        <v>0</v>
      </c>
      <c r="F5009">
        <v>66.5</v>
      </c>
      <c r="G5009">
        <v>0</v>
      </c>
      <c r="H5009">
        <v>0</v>
      </c>
      <c r="I5009">
        <v>0</v>
      </c>
      <c r="K5009">
        <v>2004</v>
      </c>
      <c r="L5009">
        <v>2004</v>
      </c>
    </row>
    <row r="5010" spans="1:12" x14ac:dyDescent="0.25">
      <c r="A5010">
        <v>32</v>
      </c>
      <c r="B5010">
        <v>15147023</v>
      </c>
      <c r="C5010" t="s">
        <v>2369</v>
      </c>
      <c r="D5010">
        <v>100</v>
      </c>
      <c r="E5010">
        <v>0</v>
      </c>
      <c r="F5010">
        <v>75</v>
      </c>
      <c r="G5010">
        <v>0</v>
      </c>
      <c r="H5010">
        <v>0</v>
      </c>
      <c r="I5010">
        <v>0</v>
      </c>
      <c r="K5010">
        <v>2006</v>
      </c>
      <c r="L5010">
        <v>2008</v>
      </c>
    </row>
    <row r="5011" spans="1:12" x14ac:dyDescent="0.25">
      <c r="A5011">
        <v>32</v>
      </c>
      <c r="B5011">
        <v>15147024</v>
      </c>
      <c r="C5011" t="s">
        <v>2370</v>
      </c>
      <c r="D5011">
        <v>100</v>
      </c>
      <c r="E5011">
        <v>0</v>
      </c>
      <c r="F5011">
        <v>75</v>
      </c>
      <c r="G5011">
        <v>0</v>
      </c>
      <c r="H5011">
        <v>0</v>
      </c>
      <c r="I5011">
        <v>0</v>
      </c>
      <c r="K5011">
        <v>2006</v>
      </c>
      <c r="L5011">
        <v>2008</v>
      </c>
    </row>
    <row r="5012" spans="1:12" x14ac:dyDescent="0.25">
      <c r="A5012">
        <v>32</v>
      </c>
      <c r="B5012">
        <v>15147025</v>
      </c>
      <c r="C5012" t="s">
        <v>319</v>
      </c>
      <c r="D5012">
        <v>100</v>
      </c>
      <c r="E5012">
        <v>0</v>
      </c>
      <c r="F5012">
        <v>70</v>
      </c>
      <c r="G5012">
        <v>0</v>
      </c>
      <c r="H5012">
        <v>0</v>
      </c>
      <c r="I5012">
        <v>0</v>
      </c>
      <c r="K5012">
        <v>2006</v>
      </c>
      <c r="L5012">
        <v>2008</v>
      </c>
    </row>
    <row r="5013" spans="1:12" x14ac:dyDescent="0.25">
      <c r="A5013">
        <v>32</v>
      </c>
      <c r="B5013">
        <v>15147026</v>
      </c>
      <c r="C5013" t="s">
        <v>336</v>
      </c>
      <c r="D5013">
        <v>100</v>
      </c>
      <c r="E5013">
        <v>0</v>
      </c>
      <c r="F5013">
        <v>75</v>
      </c>
      <c r="G5013">
        <v>0</v>
      </c>
      <c r="H5013">
        <v>0</v>
      </c>
      <c r="I5013">
        <v>0</v>
      </c>
      <c r="K5013">
        <v>2006</v>
      </c>
      <c r="L5013">
        <v>2008</v>
      </c>
    </row>
    <row r="5014" spans="1:12" x14ac:dyDescent="0.25">
      <c r="A5014">
        <v>32</v>
      </c>
      <c r="B5014">
        <v>15147027</v>
      </c>
      <c r="C5014" t="s">
        <v>2371</v>
      </c>
      <c r="D5014">
        <v>100</v>
      </c>
      <c r="E5014">
        <v>0</v>
      </c>
      <c r="F5014">
        <v>75</v>
      </c>
      <c r="G5014">
        <v>0</v>
      </c>
      <c r="H5014">
        <v>0</v>
      </c>
      <c r="I5014">
        <v>0</v>
      </c>
      <c r="K5014">
        <v>2006</v>
      </c>
      <c r="L5014">
        <v>2008</v>
      </c>
    </row>
    <row r="5015" spans="1:12" x14ac:dyDescent="0.25">
      <c r="A5015">
        <v>32</v>
      </c>
      <c r="B5015">
        <v>15152019</v>
      </c>
      <c r="C5015" t="s">
        <v>1792</v>
      </c>
      <c r="D5015">
        <v>68</v>
      </c>
      <c r="E5015">
        <v>0</v>
      </c>
      <c r="F5015">
        <v>47.6</v>
      </c>
      <c r="G5015">
        <v>0</v>
      </c>
      <c r="H5015">
        <v>0</v>
      </c>
      <c r="I5015">
        <v>0</v>
      </c>
      <c r="K5015">
        <v>2000</v>
      </c>
      <c r="L5015">
        <v>2002</v>
      </c>
    </row>
    <row r="5016" spans="1:12" x14ac:dyDescent="0.25">
      <c r="A5016">
        <v>32</v>
      </c>
      <c r="B5016">
        <v>15152020</v>
      </c>
      <c r="C5016" t="s">
        <v>1792</v>
      </c>
      <c r="D5016">
        <v>61</v>
      </c>
      <c r="E5016">
        <v>0</v>
      </c>
      <c r="F5016">
        <v>42.7</v>
      </c>
      <c r="G5016">
        <v>0</v>
      </c>
      <c r="H5016">
        <v>0</v>
      </c>
      <c r="I5016">
        <v>0</v>
      </c>
      <c r="K5016">
        <v>2000</v>
      </c>
      <c r="L5016">
        <v>2005</v>
      </c>
    </row>
    <row r="5017" spans="1:12" x14ac:dyDescent="0.25">
      <c r="A5017">
        <v>32</v>
      </c>
      <c r="B5017">
        <v>15152022</v>
      </c>
      <c r="C5017" t="s">
        <v>1792</v>
      </c>
      <c r="D5017">
        <v>61</v>
      </c>
      <c r="E5017">
        <v>0</v>
      </c>
      <c r="F5017">
        <v>42.7</v>
      </c>
      <c r="G5017">
        <v>0</v>
      </c>
      <c r="H5017">
        <v>0</v>
      </c>
      <c r="I5017">
        <v>0</v>
      </c>
      <c r="K5017">
        <v>2000</v>
      </c>
      <c r="L5017">
        <v>2000</v>
      </c>
    </row>
    <row r="5018" spans="1:12" x14ac:dyDescent="0.25">
      <c r="A5018">
        <v>32</v>
      </c>
      <c r="B5018">
        <v>15152024</v>
      </c>
      <c r="C5018" t="s">
        <v>312</v>
      </c>
      <c r="D5018">
        <v>68</v>
      </c>
      <c r="E5018">
        <v>0</v>
      </c>
      <c r="F5018">
        <v>47.6</v>
      </c>
      <c r="G5018">
        <v>0</v>
      </c>
      <c r="H5018">
        <v>0</v>
      </c>
      <c r="I5018">
        <v>0</v>
      </c>
      <c r="K5018">
        <v>2000</v>
      </c>
      <c r="L5018">
        <v>2002</v>
      </c>
    </row>
    <row r="5019" spans="1:12" x14ac:dyDescent="0.25">
      <c r="A5019">
        <v>32</v>
      </c>
      <c r="B5019">
        <v>15152025</v>
      </c>
      <c r="C5019" t="s">
        <v>312</v>
      </c>
      <c r="D5019">
        <v>61</v>
      </c>
      <c r="E5019">
        <v>0</v>
      </c>
      <c r="F5019">
        <v>42.7</v>
      </c>
      <c r="G5019">
        <v>0</v>
      </c>
      <c r="H5019">
        <v>0</v>
      </c>
      <c r="I5019">
        <v>0</v>
      </c>
      <c r="K5019">
        <v>2000</v>
      </c>
      <c r="L5019">
        <v>2006</v>
      </c>
    </row>
    <row r="5020" spans="1:12" x14ac:dyDescent="0.25">
      <c r="A5020">
        <v>32</v>
      </c>
      <c r="B5020">
        <v>15152027</v>
      </c>
      <c r="C5020" t="s">
        <v>1792</v>
      </c>
      <c r="D5020">
        <v>31</v>
      </c>
      <c r="E5020">
        <v>0</v>
      </c>
      <c r="F5020">
        <v>21.7</v>
      </c>
      <c r="G5020">
        <v>0</v>
      </c>
      <c r="H5020">
        <v>0</v>
      </c>
      <c r="I5020">
        <v>0</v>
      </c>
      <c r="K5020">
        <v>2000</v>
      </c>
      <c r="L5020">
        <v>2000</v>
      </c>
    </row>
    <row r="5021" spans="1:12" x14ac:dyDescent="0.25">
      <c r="A5021">
        <v>32</v>
      </c>
      <c r="B5021">
        <v>15158862</v>
      </c>
      <c r="C5021" t="s">
        <v>2353</v>
      </c>
      <c r="D5021">
        <v>320</v>
      </c>
      <c r="E5021">
        <v>0</v>
      </c>
      <c r="F5021">
        <v>224</v>
      </c>
      <c r="G5021">
        <v>0</v>
      </c>
      <c r="H5021">
        <v>0</v>
      </c>
      <c r="I5021">
        <v>0</v>
      </c>
      <c r="K5021">
        <v>2000</v>
      </c>
      <c r="L5021">
        <v>2002</v>
      </c>
    </row>
    <row r="5022" spans="1:12" x14ac:dyDescent="0.25">
      <c r="A5022">
        <v>32</v>
      </c>
      <c r="B5022">
        <v>15162408</v>
      </c>
      <c r="C5022" t="s">
        <v>2372</v>
      </c>
      <c r="D5022">
        <v>115.79</v>
      </c>
      <c r="E5022">
        <v>0</v>
      </c>
      <c r="F5022">
        <v>66</v>
      </c>
      <c r="G5022">
        <v>0</v>
      </c>
      <c r="H5022">
        <v>0</v>
      </c>
      <c r="I5022">
        <v>0</v>
      </c>
      <c r="K5022">
        <v>2003</v>
      </c>
      <c r="L5022">
        <v>2003</v>
      </c>
    </row>
    <row r="5023" spans="1:12" x14ac:dyDescent="0.25">
      <c r="A5023">
        <v>32</v>
      </c>
      <c r="B5023">
        <v>15163344</v>
      </c>
      <c r="C5023" t="s">
        <v>171</v>
      </c>
      <c r="D5023">
        <v>68</v>
      </c>
      <c r="E5023">
        <v>0</v>
      </c>
      <c r="F5023">
        <v>47.6</v>
      </c>
      <c r="G5023">
        <v>0</v>
      </c>
      <c r="H5023">
        <v>0</v>
      </c>
      <c r="I5023">
        <v>0</v>
      </c>
      <c r="K5023">
        <v>2003</v>
      </c>
      <c r="L5023">
        <v>2004</v>
      </c>
    </row>
    <row r="5024" spans="1:12" x14ac:dyDescent="0.25">
      <c r="A5024">
        <v>32</v>
      </c>
      <c r="B5024">
        <v>15163345</v>
      </c>
      <c r="C5024" t="s">
        <v>181</v>
      </c>
      <c r="D5024">
        <v>53</v>
      </c>
      <c r="E5024">
        <v>0</v>
      </c>
      <c r="F5024">
        <v>37.1</v>
      </c>
      <c r="G5024">
        <v>0</v>
      </c>
      <c r="H5024">
        <v>0</v>
      </c>
      <c r="I5024">
        <v>0</v>
      </c>
      <c r="K5024">
        <v>2003</v>
      </c>
      <c r="L5024">
        <v>2004</v>
      </c>
    </row>
    <row r="5025" spans="1:12" x14ac:dyDescent="0.25">
      <c r="A5025">
        <v>32</v>
      </c>
      <c r="B5025">
        <v>15163346</v>
      </c>
      <c r="C5025" t="s">
        <v>2373</v>
      </c>
      <c r="D5025">
        <v>39</v>
      </c>
      <c r="E5025">
        <v>0</v>
      </c>
      <c r="F5025">
        <v>27.3</v>
      </c>
      <c r="G5025">
        <v>0</v>
      </c>
      <c r="H5025">
        <v>0</v>
      </c>
      <c r="I5025">
        <v>0</v>
      </c>
      <c r="K5025">
        <v>2003</v>
      </c>
      <c r="L5025">
        <v>2004</v>
      </c>
    </row>
    <row r="5026" spans="1:12" x14ac:dyDescent="0.25">
      <c r="A5026">
        <v>32</v>
      </c>
      <c r="B5026">
        <v>15168402</v>
      </c>
      <c r="C5026" t="s">
        <v>181</v>
      </c>
      <c r="D5026">
        <v>48</v>
      </c>
      <c r="E5026">
        <v>0</v>
      </c>
      <c r="F5026">
        <v>33.6</v>
      </c>
      <c r="G5026">
        <v>0</v>
      </c>
      <c r="H5026">
        <v>0</v>
      </c>
      <c r="I5026">
        <v>0</v>
      </c>
      <c r="K5026">
        <v>2003</v>
      </c>
      <c r="L5026">
        <v>2004</v>
      </c>
    </row>
    <row r="5027" spans="1:12" x14ac:dyDescent="0.25">
      <c r="A5027">
        <v>32</v>
      </c>
      <c r="B5027">
        <v>15173524</v>
      </c>
      <c r="C5027" t="s">
        <v>2374</v>
      </c>
      <c r="D5027">
        <v>255</v>
      </c>
      <c r="E5027">
        <v>0</v>
      </c>
      <c r="F5027">
        <v>178.5</v>
      </c>
      <c r="G5027">
        <v>0</v>
      </c>
      <c r="H5027">
        <v>0</v>
      </c>
      <c r="I5027">
        <v>0</v>
      </c>
      <c r="K5027">
        <v>2003</v>
      </c>
      <c r="L5027">
        <v>2007</v>
      </c>
    </row>
    <row r="5028" spans="1:12" x14ac:dyDescent="0.25">
      <c r="A5028">
        <v>32</v>
      </c>
      <c r="B5028">
        <v>15174782</v>
      </c>
      <c r="C5028" t="s">
        <v>2375</v>
      </c>
      <c r="D5028">
        <v>52</v>
      </c>
      <c r="E5028">
        <v>0</v>
      </c>
      <c r="F5028">
        <v>36.4</v>
      </c>
      <c r="G5028">
        <v>0</v>
      </c>
      <c r="H5028">
        <v>0</v>
      </c>
      <c r="I5028">
        <v>0</v>
      </c>
      <c r="K5028">
        <v>2004</v>
      </c>
      <c r="L5028">
        <v>2005</v>
      </c>
    </row>
    <row r="5029" spans="1:12" x14ac:dyDescent="0.25">
      <c r="A5029">
        <v>32</v>
      </c>
      <c r="B5029">
        <v>15174783</v>
      </c>
      <c r="C5029" t="s">
        <v>181</v>
      </c>
      <c r="D5029">
        <v>52</v>
      </c>
      <c r="E5029">
        <v>0</v>
      </c>
      <c r="F5029">
        <v>36.4</v>
      </c>
      <c r="G5029">
        <v>0</v>
      </c>
      <c r="H5029">
        <v>0</v>
      </c>
      <c r="I5029">
        <v>0</v>
      </c>
      <c r="K5029">
        <v>2004</v>
      </c>
      <c r="L5029">
        <v>2006</v>
      </c>
    </row>
    <row r="5030" spans="1:12" x14ac:dyDescent="0.25">
      <c r="A5030">
        <v>32</v>
      </c>
      <c r="B5030">
        <v>15182622</v>
      </c>
      <c r="C5030" t="s">
        <v>640</v>
      </c>
      <c r="D5030">
        <v>64</v>
      </c>
      <c r="E5030">
        <v>0</v>
      </c>
      <c r="F5030">
        <v>44.8</v>
      </c>
      <c r="G5030">
        <v>0</v>
      </c>
      <c r="H5030">
        <v>0</v>
      </c>
      <c r="I5030">
        <v>0</v>
      </c>
      <c r="K5030">
        <v>2004</v>
      </c>
      <c r="L5030">
        <v>2004</v>
      </c>
    </row>
    <row r="5031" spans="1:12" x14ac:dyDescent="0.25">
      <c r="A5031">
        <v>32</v>
      </c>
      <c r="B5031">
        <v>15182718</v>
      </c>
      <c r="C5031" t="s">
        <v>200</v>
      </c>
      <c r="D5031">
        <v>30</v>
      </c>
      <c r="E5031">
        <v>0</v>
      </c>
      <c r="F5031">
        <v>21</v>
      </c>
      <c r="G5031">
        <v>0</v>
      </c>
      <c r="H5031">
        <v>0</v>
      </c>
      <c r="I5031">
        <v>0</v>
      </c>
      <c r="K5031">
        <v>2004</v>
      </c>
      <c r="L5031">
        <v>2004</v>
      </c>
    </row>
    <row r="5032" spans="1:12" x14ac:dyDescent="0.25">
      <c r="A5032">
        <v>32</v>
      </c>
      <c r="B5032">
        <v>15192060</v>
      </c>
      <c r="C5032" t="s">
        <v>2365</v>
      </c>
      <c r="D5032">
        <v>55</v>
      </c>
      <c r="E5032">
        <v>0</v>
      </c>
      <c r="F5032">
        <v>38.5</v>
      </c>
      <c r="G5032">
        <v>0</v>
      </c>
      <c r="H5032">
        <v>0</v>
      </c>
      <c r="I5032">
        <v>0</v>
      </c>
      <c r="K5032">
        <v>2004</v>
      </c>
      <c r="L5032">
        <v>2005</v>
      </c>
    </row>
    <row r="5033" spans="1:12" x14ac:dyDescent="0.25">
      <c r="A5033">
        <v>32</v>
      </c>
      <c r="B5033">
        <v>15192061</v>
      </c>
      <c r="C5033" t="s">
        <v>171</v>
      </c>
      <c r="D5033">
        <v>55</v>
      </c>
      <c r="E5033">
        <v>0</v>
      </c>
      <c r="F5033">
        <v>38.5</v>
      </c>
      <c r="G5033">
        <v>0</v>
      </c>
      <c r="H5033">
        <v>0</v>
      </c>
      <c r="I5033">
        <v>0</v>
      </c>
      <c r="K5033">
        <v>2004</v>
      </c>
      <c r="L5033">
        <v>2006</v>
      </c>
    </row>
    <row r="5034" spans="1:12" x14ac:dyDescent="0.25">
      <c r="A5034">
        <v>32</v>
      </c>
      <c r="B5034">
        <v>15193038</v>
      </c>
      <c r="C5034" t="s">
        <v>2376</v>
      </c>
      <c r="D5034">
        <v>181</v>
      </c>
      <c r="E5034">
        <v>0</v>
      </c>
      <c r="F5034">
        <v>126.7</v>
      </c>
      <c r="G5034">
        <v>0</v>
      </c>
      <c r="H5034">
        <v>0</v>
      </c>
      <c r="I5034">
        <v>0</v>
      </c>
      <c r="K5034">
        <v>2003</v>
      </c>
      <c r="L5034">
        <v>2005</v>
      </c>
    </row>
    <row r="5035" spans="1:12" x14ac:dyDescent="0.25">
      <c r="A5035">
        <v>32</v>
      </c>
      <c r="B5035">
        <v>15202837</v>
      </c>
      <c r="C5035" t="s">
        <v>2377</v>
      </c>
      <c r="D5035">
        <v>300</v>
      </c>
      <c r="E5035">
        <v>0</v>
      </c>
      <c r="F5035">
        <v>210</v>
      </c>
      <c r="G5035">
        <v>0</v>
      </c>
      <c r="H5035">
        <v>0</v>
      </c>
      <c r="I5035">
        <v>0</v>
      </c>
      <c r="K5035">
        <v>2003</v>
      </c>
      <c r="L5035">
        <v>2004</v>
      </c>
    </row>
    <row r="5036" spans="1:12" x14ac:dyDescent="0.25">
      <c r="A5036">
        <v>32</v>
      </c>
      <c r="B5036">
        <v>15204640</v>
      </c>
      <c r="C5036" t="s">
        <v>2378</v>
      </c>
      <c r="D5036">
        <v>117</v>
      </c>
      <c r="E5036">
        <v>0</v>
      </c>
      <c r="F5036">
        <v>70.2</v>
      </c>
      <c r="G5036">
        <v>0</v>
      </c>
      <c r="H5036">
        <v>0</v>
      </c>
      <c r="I5036">
        <v>0</v>
      </c>
      <c r="K5036">
        <v>2000</v>
      </c>
      <c r="L5036">
        <v>2014</v>
      </c>
    </row>
    <row r="5037" spans="1:12" x14ac:dyDescent="0.25">
      <c r="A5037">
        <v>32</v>
      </c>
      <c r="B5037">
        <v>15207560</v>
      </c>
      <c r="C5037" t="s">
        <v>311</v>
      </c>
      <c r="D5037">
        <v>70</v>
      </c>
      <c r="E5037">
        <v>0</v>
      </c>
      <c r="F5037">
        <v>49</v>
      </c>
      <c r="G5037">
        <v>0</v>
      </c>
      <c r="H5037">
        <v>0</v>
      </c>
      <c r="I5037">
        <v>0</v>
      </c>
      <c r="K5037">
        <v>2004</v>
      </c>
      <c r="L5037">
        <v>2005</v>
      </c>
    </row>
    <row r="5038" spans="1:12" x14ac:dyDescent="0.25">
      <c r="A5038">
        <v>32</v>
      </c>
      <c r="B5038">
        <v>15207561</v>
      </c>
      <c r="C5038" t="s">
        <v>311</v>
      </c>
      <c r="D5038">
        <v>65</v>
      </c>
      <c r="E5038">
        <v>0</v>
      </c>
      <c r="F5038">
        <v>45.5</v>
      </c>
      <c r="G5038">
        <v>0</v>
      </c>
      <c r="H5038">
        <v>0</v>
      </c>
      <c r="I5038">
        <v>0</v>
      </c>
      <c r="K5038">
        <v>2004</v>
      </c>
      <c r="L5038">
        <v>2005</v>
      </c>
    </row>
    <row r="5039" spans="1:12" x14ac:dyDescent="0.25">
      <c r="A5039">
        <v>32</v>
      </c>
      <c r="B5039">
        <v>15208522</v>
      </c>
      <c r="C5039" t="s">
        <v>2379</v>
      </c>
      <c r="D5039">
        <v>154</v>
      </c>
      <c r="E5039">
        <v>0</v>
      </c>
      <c r="F5039">
        <v>107.8</v>
      </c>
      <c r="G5039">
        <v>0</v>
      </c>
      <c r="H5039">
        <v>0</v>
      </c>
      <c r="I5039">
        <v>0</v>
      </c>
      <c r="K5039">
        <v>2003</v>
      </c>
      <c r="L5039">
        <v>2006</v>
      </c>
    </row>
    <row r="5040" spans="1:12" x14ac:dyDescent="0.25">
      <c r="A5040">
        <v>32</v>
      </c>
      <c r="B5040">
        <v>15208523</v>
      </c>
      <c r="C5040" t="s">
        <v>2380</v>
      </c>
      <c r="D5040">
        <v>77</v>
      </c>
      <c r="E5040">
        <v>0</v>
      </c>
      <c r="F5040">
        <v>53.9</v>
      </c>
      <c r="G5040">
        <v>0</v>
      </c>
      <c r="H5040">
        <v>0</v>
      </c>
      <c r="I5040">
        <v>0</v>
      </c>
      <c r="K5040">
        <v>2003</v>
      </c>
      <c r="L5040">
        <v>2006</v>
      </c>
    </row>
    <row r="5041" spans="1:12" x14ac:dyDescent="0.25">
      <c r="A5041">
        <v>32</v>
      </c>
      <c r="B5041">
        <v>15208524</v>
      </c>
      <c r="C5041" t="s">
        <v>2381</v>
      </c>
      <c r="D5041">
        <v>160</v>
      </c>
      <c r="E5041">
        <v>0</v>
      </c>
      <c r="F5041">
        <v>112</v>
      </c>
      <c r="G5041">
        <v>0</v>
      </c>
      <c r="H5041">
        <v>0</v>
      </c>
      <c r="I5041">
        <v>0</v>
      </c>
      <c r="K5041">
        <v>2003</v>
      </c>
      <c r="L5041">
        <v>2006</v>
      </c>
    </row>
    <row r="5042" spans="1:12" x14ac:dyDescent="0.25">
      <c r="A5042">
        <v>32</v>
      </c>
      <c r="B5042">
        <v>15208525</v>
      </c>
      <c r="C5042" t="s">
        <v>2382</v>
      </c>
      <c r="D5042">
        <v>77</v>
      </c>
      <c r="E5042">
        <v>0</v>
      </c>
      <c r="F5042">
        <v>53.9</v>
      </c>
      <c r="G5042">
        <v>0</v>
      </c>
      <c r="H5042">
        <v>0</v>
      </c>
      <c r="I5042">
        <v>0</v>
      </c>
      <c r="K5042">
        <v>2003</v>
      </c>
      <c r="L5042">
        <v>2006</v>
      </c>
    </row>
    <row r="5043" spans="1:12" x14ac:dyDescent="0.25">
      <c r="A5043">
        <v>32</v>
      </c>
      <c r="B5043">
        <v>15208526</v>
      </c>
      <c r="C5043" t="s">
        <v>2383</v>
      </c>
      <c r="D5043">
        <v>80</v>
      </c>
      <c r="E5043">
        <v>0</v>
      </c>
      <c r="F5043">
        <v>56</v>
      </c>
      <c r="G5043">
        <v>0</v>
      </c>
      <c r="H5043">
        <v>0</v>
      </c>
      <c r="I5043">
        <v>0</v>
      </c>
      <c r="K5043">
        <v>2005</v>
      </c>
      <c r="L5043">
        <v>2006</v>
      </c>
    </row>
    <row r="5044" spans="1:12" x14ac:dyDescent="0.25">
      <c r="A5044">
        <v>32</v>
      </c>
      <c r="B5044">
        <v>15211514</v>
      </c>
      <c r="C5044" t="s">
        <v>2384</v>
      </c>
      <c r="D5044">
        <v>55</v>
      </c>
      <c r="E5044">
        <v>0</v>
      </c>
      <c r="F5044">
        <v>38.5</v>
      </c>
      <c r="G5044">
        <v>0</v>
      </c>
      <c r="H5044">
        <v>0</v>
      </c>
      <c r="I5044">
        <v>0</v>
      </c>
      <c r="K5044">
        <v>2005</v>
      </c>
      <c r="L5044">
        <v>2006</v>
      </c>
    </row>
    <row r="5045" spans="1:12" x14ac:dyDescent="0.25">
      <c r="A5045">
        <v>32</v>
      </c>
      <c r="B5045">
        <v>15212214</v>
      </c>
      <c r="C5045" t="s">
        <v>2385</v>
      </c>
      <c r="D5045">
        <v>145</v>
      </c>
      <c r="E5045">
        <v>0</v>
      </c>
      <c r="F5045">
        <v>101.5</v>
      </c>
      <c r="G5045">
        <v>0</v>
      </c>
      <c r="H5045">
        <v>0</v>
      </c>
      <c r="I5045">
        <v>0</v>
      </c>
      <c r="K5045">
        <v>2007</v>
      </c>
      <c r="L5045">
        <v>2008</v>
      </c>
    </row>
    <row r="5046" spans="1:12" x14ac:dyDescent="0.25">
      <c r="A5046">
        <v>32</v>
      </c>
      <c r="B5046">
        <v>15212215</v>
      </c>
      <c r="C5046" t="s">
        <v>2385</v>
      </c>
      <c r="D5046">
        <v>145</v>
      </c>
      <c r="E5046">
        <v>0</v>
      </c>
      <c r="F5046">
        <v>101.5</v>
      </c>
      <c r="G5046">
        <v>0</v>
      </c>
      <c r="H5046">
        <v>0</v>
      </c>
      <c r="I5046">
        <v>0</v>
      </c>
      <c r="K5046">
        <v>2007</v>
      </c>
      <c r="L5046">
        <v>2007</v>
      </c>
    </row>
    <row r="5047" spans="1:12" x14ac:dyDescent="0.25">
      <c r="A5047">
        <v>32</v>
      </c>
      <c r="B5047">
        <v>15212216</v>
      </c>
      <c r="C5047" t="s">
        <v>2385</v>
      </c>
      <c r="D5047">
        <v>145</v>
      </c>
      <c r="E5047">
        <v>0</v>
      </c>
      <c r="F5047">
        <v>101.5</v>
      </c>
      <c r="G5047">
        <v>0</v>
      </c>
      <c r="H5047">
        <v>0</v>
      </c>
      <c r="I5047">
        <v>0</v>
      </c>
      <c r="K5047">
        <v>2007</v>
      </c>
      <c r="L5047">
        <v>2008</v>
      </c>
    </row>
    <row r="5048" spans="1:12" x14ac:dyDescent="0.25">
      <c r="A5048">
        <v>32</v>
      </c>
      <c r="B5048">
        <v>15212218</v>
      </c>
      <c r="C5048" t="s">
        <v>2385</v>
      </c>
      <c r="D5048">
        <v>75</v>
      </c>
      <c r="E5048">
        <v>0</v>
      </c>
      <c r="F5048">
        <v>52.5</v>
      </c>
      <c r="G5048">
        <v>0</v>
      </c>
      <c r="H5048">
        <v>0</v>
      </c>
      <c r="I5048">
        <v>0</v>
      </c>
      <c r="K5048">
        <v>2007</v>
      </c>
      <c r="L5048">
        <v>2008</v>
      </c>
    </row>
    <row r="5049" spans="1:12" x14ac:dyDescent="0.25">
      <c r="A5049">
        <v>32</v>
      </c>
      <c r="B5049">
        <v>15212219</v>
      </c>
      <c r="C5049" t="s">
        <v>2385</v>
      </c>
      <c r="D5049">
        <v>75</v>
      </c>
      <c r="E5049">
        <v>0</v>
      </c>
      <c r="F5049">
        <v>52.5</v>
      </c>
      <c r="G5049">
        <v>0</v>
      </c>
      <c r="H5049">
        <v>0</v>
      </c>
      <c r="I5049">
        <v>0</v>
      </c>
      <c r="K5049">
        <v>2007</v>
      </c>
      <c r="L5049">
        <v>2008</v>
      </c>
    </row>
    <row r="5050" spans="1:12" x14ac:dyDescent="0.25">
      <c r="A5050">
        <v>32</v>
      </c>
      <c r="B5050">
        <v>15212220</v>
      </c>
      <c r="C5050" t="s">
        <v>2385</v>
      </c>
      <c r="D5050">
        <v>75</v>
      </c>
      <c r="E5050">
        <v>0</v>
      </c>
      <c r="F5050">
        <v>52.5</v>
      </c>
      <c r="G5050">
        <v>0</v>
      </c>
      <c r="H5050">
        <v>0</v>
      </c>
      <c r="I5050">
        <v>0</v>
      </c>
      <c r="K5050">
        <v>2007</v>
      </c>
      <c r="L5050">
        <v>2008</v>
      </c>
    </row>
    <row r="5051" spans="1:12" x14ac:dyDescent="0.25">
      <c r="A5051">
        <v>32</v>
      </c>
      <c r="B5051">
        <v>15212694</v>
      </c>
      <c r="C5051" t="s">
        <v>311</v>
      </c>
      <c r="D5051">
        <v>60</v>
      </c>
      <c r="E5051">
        <v>0</v>
      </c>
      <c r="F5051">
        <v>42</v>
      </c>
      <c r="G5051">
        <v>0</v>
      </c>
      <c r="H5051">
        <v>0</v>
      </c>
      <c r="I5051">
        <v>0</v>
      </c>
      <c r="K5051">
        <v>2005</v>
      </c>
      <c r="L5051">
        <v>2008</v>
      </c>
    </row>
    <row r="5052" spans="1:12" x14ac:dyDescent="0.25">
      <c r="A5052">
        <v>32</v>
      </c>
      <c r="B5052">
        <v>15212695</v>
      </c>
      <c r="C5052" t="s">
        <v>311</v>
      </c>
      <c r="D5052">
        <v>66</v>
      </c>
      <c r="E5052">
        <v>0</v>
      </c>
      <c r="F5052">
        <v>46.2</v>
      </c>
      <c r="G5052">
        <v>0</v>
      </c>
      <c r="H5052">
        <v>0</v>
      </c>
      <c r="I5052">
        <v>0</v>
      </c>
      <c r="K5052">
        <v>2005</v>
      </c>
      <c r="L5052">
        <v>2007</v>
      </c>
    </row>
    <row r="5053" spans="1:12" x14ac:dyDescent="0.25">
      <c r="A5053">
        <v>32</v>
      </c>
      <c r="B5053">
        <v>15212696</v>
      </c>
      <c r="C5053" t="s">
        <v>2318</v>
      </c>
      <c r="D5053">
        <v>60</v>
      </c>
      <c r="E5053">
        <v>0</v>
      </c>
      <c r="F5053">
        <v>42</v>
      </c>
      <c r="G5053">
        <v>0</v>
      </c>
      <c r="H5053">
        <v>0</v>
      </c>
      <c r="I5053">
        <v>0</v>
      </c>
      <c r="K5053">
        <v>2005</v>
      </c>
      <c r="L5053">
        <v>2008</v>
      </c>
    </row>
    <row r="5054" spans="1:12" x14ac:dyDescent="0.25">
      <c r="A5054">
        <v>32</v>
      </c>
      <c r="B5054">
        <v>15213369</v>
      </c>
      <c r="C5054" t="s">
        <v>2386</v>
      </c>
      <c r="D5054">
        <v>155</v>
      </c>
      <c r="E5054">
        <v>0</v>
      </c>
      <c r="F5054">
        <v>116.25</v>
      </c>
      <c r="G5054">
        <v>0</v>
      </c>
      <c r="H5054">
        <v>157.44</v>
      </c>
      <c r="I5054">
        <v>0</v>
      </c>
      <c r="K5054">
        <v>2007</v>
      </c>
      <c r="L5054">
        <v>2014</v>
      </c>
    </row>
    <row r="5055" spans="1:12" x14ac:dyDescent="0.25">
      <c r="A5055">
        <v>32</v>
      </c>
      <c r="B5055">
        <v>15213370</v>
      </c>
      <c r="C5055" t="s">
        <v>2387</v>
      </c>
      <c r="D5055">
        <v>155</v>
      </c>
      <c r="E5055">
        <v>0</v>
      </c>
      <c r="F5055">
        <v>116.25</v>
      </c>
      <c r="G5055">
        <v>0</v>
      </c>
      <c r="H5055">
        <v>0</v>
      </c>
      <c r="I5055">
        <v>0</v>
      </c>
      <c r="K5055">
        <v>2007</v>
      </c>
      <c r="L5055">
        <v>2013</v>
      </c>
    </row>
    <row r="5056" spans="1:12" x14ac:dyDescent="0.25">
      <c r="A5056">
        <v>32</v>
      </c>
      <c r="B5056">
        <v>15213371</v>
      </c>
      <c r="C5056" t="s">
        <v>2388</v>
      </c>
      <c r="D5056">
        <v>155</v>
      </c>
      <c r="E5056">
        <v>0</v>
      </c>
      <c r="F5056">
        <v>116.25</v>
      </c>
      <c r="G5056">
        <v>0</v>
      </c>
      <c r="H5056">
        <v>157.44</v>
      </c>
      <c r="I5056">
        <v>0</v>
      </c>
      <c r="K5056">
        <v>2007</v>
      </c>
      <c r="L5056">
        <v>2013</v>
      </c>
    </row>
    <row r="5057" spans="1:12" x14ac:dyDescent="0.25">
      <c r="A5057">
        <v>32</v>
      </c>
      <c r="B5057">
        <v>15213372</v>
      </c>
      <c r="C5057" t="s">
        <v>2386</v>
      </c>
      <c r="D5057">
        <v>155</v>
      </c>
      <c r="E5057">
        <v>0</v>
      </c>
      <c r="F5057">
        <v>116.25</v>
      </c>
      <c r="G5057">
        <v>0</v>
      </c>
      <c r="H5057">
        <v>0</v>
      </c>
      <c r="I5057">
        <v>0</v>
      </c>
      <c r="K5057">
        <v>2007</v>
      </c>
      <c r="L5057">
        <v>2014</v>
      </c>
    </row>
    <row r="5058" spans="1:12" x14ac:dyDescent="0.25">
      <c r="A5058">
        <v>32</v>
      </c>
      <c r="B5058">
        <v>15213373</v>
      </c>
      <c r="C5058" t="s">
        <v>2387</v>
      </c>
      <c r="D5058">
        <v>155</v>
      </c>
      <c r="E5058">
        <v>0</v>
      </c>
      <c r="F5058">
        <v>116.25</v>
      </c>
      <c r="G5058">
        <v>0</v>
      </c>
      <c r="H5058">
        <v>0</v>
      </c>
      <c r="I5058">
        <v>0</v>
      </c>
      <c r="K5058">
        <v>2007</v>
      </c>
      <c r="L5058">
        <v>2013</v>
      </c>
    </row>
    <row r="5059" spans="1:12" x14ac:dyDescent="0.25">
      <c r="A5059">
        <v>32</v>
      </c>
      <c r="B5059">
        <v>15213374</v>
      </c>
      <c r="C5059" t="s">
        <v>2389</v>
      </c>
      <c r="D5059">
        <v>155</v>
      </c>
      <c r="E5059">
        <v>0</v>
      </c>
      <c r="F5059">
        <v>116.25</v>
      </c>
      <c r="G5059">
        <v>0</v>
      </c>
      <c r="H5059">
        <v>157.44</v>
      </c>
      <c r="I5059">
        <v>0</v>
      </c>
      <c r="K5059">
        <v>2007</v>
      </c>
      <c r="L5059">
        <v>2013</v>
      </c>
    </row>
    <row r="5060" spans="1:12" x14ac:dyDescent="0.25">
      <c r="A5060">
        <v>32</v>
      </c>
      <c r="B5060">
        <v>15214401</v>
      </c>
      <c r="C5060" t="s">
        <v>2390</v>
      </c>
      <c r="D5060">
        <v>517.5</v>
      </c>
      <c r="E5060">
        <v>0</v>
      </c>
      <c r="F5060">
        <v>362.25</v>
      </c>
      <c r="G5060">
        <v>0</v>
      </c>
      <c r="H5060">
        <v>0</v>
      </c>
      <c r="I5060">
        <v>0</v>
      </c>
      <c r="K5060">
        <v>2005</v>
      </c>
      <c r="L5060">
        <v>2006</v>
      </c>
    </row>
    <row r="5061" spans="1:12" x14ac:dyDescent="0.25">
      <c r="A5061">
        <v>32</v>
      </c>
      <c r="B5061">
        <v>15216719</v>
      </c>
      <c r="C5061" t="s">
        <v>2391</v>
      </c>
      <c r="D5061">
        <v>406.44</v>
      </c>
      <c r="E5061">
        <v>0</v>
      </c>
      <c r="F5061">
        <v>239.8</v>
      </c>
      <c r="G5061">
        <v>0</v>
      </c>
      <c r="H5061">
        <v>0</v>
      </c>
      <c r="I5061">
        <v>0</v>
      </c>
      <c r="K5061">
        <v>2005</v>
      </c>
      <c r="L5061">
        <v>2009</v>
      </c>
    </row>
    <row r="5062" spans="1:12" x14ac:dyDescent="0.25">
      <c r="A5062">
        <v>32</v>
      </c>
      <c r="B5062">
        <v>15219381</v>
      </c>
      <c r="C5062" t="s">
        <v>279</v>
      </c>
      <c r="D5062">
        <v>49.5</v>
      </c>
      <c r="E5062">
        <v>0</v>
      </c>
      <c r="F5062">
        <v>34.65</v>
      </c>
      <c r="G5062">
        <v>0</v>
      </c>
      <c r="H5062">
        <v>0</v>
      </c>
      <c r="I5062">
        <v>0</v>
      </c>
      <c r="K5062">
        <v>2005</v>
      </c>
      <c r="L5062">
        <v>2006</v>
      </c>
    </row>
    <row r="5063" spans="1:12" x14ac:dyDescent="0.25">
      <c r="A5063">
        <v>32</v>
      </c>
      <c r="B5063">
        <v>15219896</v>
      </c>
      <c r="C5063" t="s">
        <v>2392</v>
      </c>
      <c r="D5063">
        <v>60</v>
      </c>
      <c r="E5063">
        <v>0</v>
      </c>
      <c r="F5063">
        <v>45</v>
      </c>
      <c r="G5063">
        <v>0</v>
      </c>
      <c r="H5063">
        <v>0</v>
      </c>
      <c r="I5063">
        <v>0</v>
      </c>
      <c r="K5063">
        <v>2005</v>
      </c>
      <c r="L5063">
        <v>2009</v>
      </c>
    </row>
    <row r="5064" spans="1:12" x14ac:dyDescent="0.25">
      <c r="A5064">
        <v>32</v>
      </c>
      <c r="B5064">
        <v>15223670</v>
      </c>
      <c r="C5064" t="s">
        <v>1984</v>
      </c>
      <c r="D5064">
        <v>390</v>
      </c>
      <c r="E5064">
        <v>0</v>
      </c>
      <c r="F5064">
        <v>273</v>
      </c>
      <c r="G5064">
        <v>0</v>
      </c>
      <c r="H5064">
        <v>0</v>
      </c>
      <c r="I5064">
        <v>0</v>
      </c>
      <c r="K5064">
        <v>2003</v>
      </c>
      <c r="L5064">
        <v>2004</v>
      </c>
    </row>
    <row r="5065" spans="1:12" x14ac:dyDescent="0.25">
      <c r="A5065">
        <v>32</v>
      </c>
      <c r="B5065">
        <v>15223673</v>
      </c>
      <c r="C5065" t="s">
        <v>2393</v>
      </c>
      <c r="D5065">
        <v>4963.5</v>
      </c>
      <c r="E5065">
        <v>0</v>
      </c>
      <c r="F5065">
        <v>3725</v>
      </c>
      <c r="G5065">
        <v>0</v>
      </c>
      <c r="H5065">
        <v>0</v>
      </c>
      <c r="I5065">
        <v>0</v>
      </c>
      <c r="K5065">
        <v>2005</v>
      </c>
      <c r="L5065">
        <v>2007</v>
      </c>
    </row>
    <row r="5066" spans="1:12" x14ac:dyDescent="0.25">
      <c r="A5066">
        <v>32</v>
      </c>
      <c r="B5066">
        <v>15223676</v>
      </c>
      <c r="C5066" t="s">
        <v>2394</v>
      </c>
      <c r="D5066">
        <v>285</v>
      </c>
      <c r="E5066">
        <v>0</v>
      </c>
      <c r="F5066">
        <v>199.5</v>
      </c>
      <c r="G5066">
        <v>0</v>
      </c>
      <c r="H5066">
        <v>0</v>
      </c>
      <c r="I5066">
        <v>0</v>
      </c>
      <c r="K5066">
        <v>2005</v>
      </c>
      <c r="L5066">
        <v>2009</v>
      </c>
    </row>
    <row r="5067" spans="1:12" x14ac:dyDescent="0.25">
      <c r="A5067">
        <v>32</v>
      </c>
      <c r="B5067">
        <v>15224064</v>
      </c>
      <c r="C5067" t="s">
        <v>2395</v>
      </c>
      <c r="D5067">
        <v>330</v>
      </c>
      <c r="E5067">
        <v>0</v>
      </c>
      <c r="F5067">
        <v>231</v>
      </c>
      <c r="G5067">
        <v>0</v>
      </c>
      <c r="H5067">
        <v>0</v>
      </c>
      <c r="I5067">
        <v>0</v>
      </c>
      <c r="K5067">
        <v>2007</v>
      </c>
      <c r="L5067">
        <v>2010</v>
      </c>
    </row>
    <row r="5068" spans="1:12" x14ac:dyDescent="0.25">
      <c r="A5068">
        <v>32</v>
      </c>
      <c r="B5068">
        <v>15229703</v>
      </c>
      <c r="C5068" t="s">
        <v>200</v>
      </c>
      <c r="D5068">
        <v>80</v>
      </c>
      <c r="E5068">
        <v>0</v>
      </c>
      <c r="F5068">
        <v>60</v>
      </c>
      <c r="G5068">
        <v>0</v>
      </c>
      <c r="H5068">
        <v>81.260000000000005</v>
      </c>
      <c r="I5068">
        <v>0</v>
      </c>
      <c r="K5068">
        <v>2004</v>
      </c>
      <c r="L5068">
        <v>2009</v>
      </c>
    </row>
    <row r="5069" spans="1:12" x14ac:dyDescent="0.25">
      <c r="A5069">
        <v>32</v>
      </c>
      <c r="B5069">
        <v>15229704</v>
      </c>
      <c r="C5069" t="s">
        <v>200</v>
      </c>
      <c r="D5069">
        <v>80</v>
      </c>
      <c r="E5069">
        <v>0</v>
      </c>
      <c r="F5069">
        <v>60</v>
      </c>
      <c r="G5069">
        <v>0</v>
      </c>
      <c r="H5069">
        <v>81.260000000000005</v>
      </c>
      <c r="I5069">
        <v>0</v>
      </c>
      <c r="K5069">
        <v>2005</v>
      </c>
      <c r="L5069">
        <v>2009</v>
      </c>
    </row>
    <row r="5070" spans="1:12" x14ac:dyDescent="0.25">
      <c r="A5070">
        <v>32</v>
      </c>
      <c r="B5070">
        <v>15229705</v>
      </c>
      <c r="C5070" t="s">
        <v>200</v>
      </c>
      <c r="D5070">
        <v>17</v>
      </c>
      <c r="E5070">
        <v>0</v>
      </c>
      <c r="F5070">
        <v>11.9</v>
      </c>
      <c r="G5070">
        <v>0</v>
      </c>
      <c r="H5070">
        <v>0</v>
      </c>
      <c r="I5070">
        <v>0</v>
      </c>
      <c r="K5070">
        <v>2005</v>
      </c>
      <c r="L5070">
        <v>2007</v>
      </c>
    </row>
    <row r="5071" spans="1:12" x14ac:dyDescent="0.25">
      <c r="A5071">
        <v>32</v>
      </c>
      <c r="B5071">
        <v>15229708</v>
      </c>
      <c r="C5071" t="s">
        <v>2396</v>
      </c>
      <c r="D5071">
        <v>33</v>
      </c>
      <c r="E5071">
        <v>0</v>
      </c>
      <c r="F5071">
        <v>23.1</v>
      </c>
      <c r="G5071">
        <v>0</v>
      </c>
      <c r="H5071">
        <v>0</v>
      </c>
      <c r="I5071">
        <v>0</v>
      </c>
      <c r="K5071">
        <v>2005</v>
      </c>
      <c r="L5071">
        <v>2006</v>
      </c>
    </row>
    <row r="5072" spans="1:12" x14ac:dyDescent="0.25">
      <c r="A5072">
        <v>32</v>
      </c>
      <c r="B5072">
        <v>15229709</v>
      </c>
      <c r="C5072" t="s">
        <v>2397</v>
      </c>
      <c r="D5072">
        <v>22</v>
      </c>
      <c r="E5072">
        <v>0</v>
      </c>
      <c r="F5072">
        <v>15.4</v>
      </c>
      <c r="G5072">
        <v>0</v>
      </c>
      <c r="H5072">
        <v>0</v>
      </c>
      <c r="I5072">
        <v>0</v>
      </c>
      <c r="K5072">
        <v>2005</v>
      </c>
      <c r="L5072">
        <v>2006</v>
      </c>
    </row>
    <row r="5073" spans="1:12" x14ac:dyDescent="0.25">
      <c r="A5073">
        <v>32</v>
      </c>
      <c r="B5073">
        <v>15229713</v>
      </c>
      <c r="C5073" t="s">
        <v>279</v>
      </c>
      <c r="D5073">
        <v>59</v>
      </c>
      <c r="E5073">
        <v>0</v>
      </c>
      <c r="F5073">
        <v>41.3</v>
      </c>
      <c r="G5073">
        <v>0</v>
      </c>
      <c r="H5073">
        <v>0</v>
      </c>
      <c r="I5073">
        <v>0</v>
      </c>
      <c r="K5073">
        <v>2005</v>
      </c>
      <c r="L5073">
        <v>2007</v>
      </c>
    </row>
    <row r="5074" spans="1:12" x14ac:dyDescent="0.25">
      <c r="A5074">
        <v>32</v>
      </c>
      <c r="B5074">
        <v>15229714</v>
      </c>
      <c r="C5074" t="s">
        <v>279</v>
      </c>
      <c r="D5074">
        <v>30</v>
      </c>
      <c r="E5074">
        <v>0</v>
      </c>
      <c r="F5074">
        <v>21</v>
      </c>
      <c r="G5074">
        <v>0</v>
      </c>
      <c r="H5074">
        <v>0</v>
      </c>
      <c r="I5074">
        <v>0</v>
      </c>
      <c r="K5074">
        <v>2005</v>
      </c>
      <c r="L5074">
        <v>2007</v>
      </c>
    </row>
    <row r="5075" spans="1:12" x14ac:dyDescent="0.25">
      <c r="A5075">
        <v>32</v>
      </c>
      <c r="B5075">
        <v>15229715</v>
      </c>
      <c r="C5075" t="s">
        <v>279</v>
      </c>
      <c r="D5075">
        <v>31.62</v>
      </c>
      <c r="E5075">
        <v>0</v>
      </c>
      <c r="F5075">
        <v>22.13</v>
      </c>
      <c r="G5075">
        <v>0</v>
      </c>
      <c r="H5075">
        <v>0</v>
      </c>
      <c r="I5075">
        <v>0</v>
      </c>
      <c r="K5075">
        <v>2005</v>
      </c>
      <c r="L5075">
        <v>2007</v>
      </c>
    </row>
    <row r="5076" spans="1:12" x14ac:dyDescent="0.25">
      <c r="A5076">
        <v>32</v>
      </c>
      <c r="B5076">
        <v>15231529</v>
      </c>
      <c r="C5076" t="s">
        <v>2398</v>
      </c>
      <c r="D5076">
        <v>65</v>
      </c>
      <c r="E5076">
        <v>0</v>
      </c>
      <c r="F5076">
        <v>45.5</v>
      </c>
      <c r="G5076">
        <v>0</v>
      </c>
      <c r="H5076">
        <v>0</v>
      </c>
      <c r="I5076">
        <v>0</v>
      </c>
      <c r="K5076">
        <v>2005</v>
      </c>
      <c r="L5076">
        <v>2005</v>
      </c>
    </row>
    <row r="5077" spans="1:12" x14ac:dyDescent="0.25">
      <c r="A5077">
        <v>32</v>
      </c>
      <c r="B5077">
        <v>15231530</v>
      </c>
      <c r="C5077" t="s">
        <v>2399</v>
      </c>
      <c r="D5077">
        <v>61</v>
      </c>
      <c r="E5077">
        <v>0</v>
      </c>
      <c r="F5077">
        <v>42.7</v>
      </c>
      <c r="G5077">
        <v>0</v>
      </c>
      <c r="H5077">
        <v>0</v>
      </c>
      <c r="I5077">
        <v>0</v>
      </c>
      <c r="K5077">
        <v>2005</v>
      </c>
      <c r="L5077">
        <v>2005</v>
      </c>
    </row>
    <row r="5078" spans="1:12" x14ac:dyDescent="0.25">
      <c r="A5078">
        <v>32</v>
      </c>
      <c r="B5078">
        <v>15235133</v>
      </c>
      <c r="C5078" t="s">
        <v>2400</v>
      </c>
      <c r="D5078">
        <v>99</v>
      </c>
      <c r="E5078">
        <v>0</v>
      </c>
      <c r="F5078">
        <v>69.3</v>
      </c>
      <c r="G5078">
        <v>0</v>
      </c>
      <c r="H5078">
        <v>0</v>
      </c>
      <c r="I5078">
        <v>0</v>
      </c>
      <c r="K5078">
        <v>2005</v>
      </c>
      <c r="L5078">
        <v>2008</v>
      </c>
    </row>
    <row r="5079" spans="1:12" x14ac:dyDescent="0.25">
      <c r="A5079">
        <v>32</v>
      </c>
      <c r="B5079">
        <v>15235134</v>
      </c>
      <c r="C5079" t="s">
        <v>2401</v>
      </c>
      <c r="D5079">
        <v>99</v>
      </c>
      <c r="E5079">
        <v>0</v>
      </c>
      <c r="F5079">
        <v>69.3</v>
      </c>
      <c r="G5079">
        <v>0</v>
      </c>
      <c r="H5079">
        <v>0</v>
      </c>
      <c r="I5079">
        <v>0</v>
      </c>
      <c r="K5079">
        <v>2005</v>
      </c>
      <c r="L5079">
        <v>2008</v>
      </c>
    </row>
    <row r="5080" spans="1:12" x14ac:dyDescent="0.25">
      <c r="A5080">
        <v>32</v>
      </c>
      <c r="B5080">
        <v>15236539</v>
      </c>
      <c r="C5080" t="s">
        <v>2402</v>
      </c>
      <c r="D5080">
        <v>157</v>
      </c>
      <c r="E5080">
        <v>0</v>
      </c>
      <c r="F5080">
        <v>109.9</v>
      </c>
      <c r="G5080">
        <v>0</v>
      </c>
      <c r="H5080">
        <v>0</v>
      </c>
      <c r="I5080">
        <v>0</v>
      </c>
      <c r="K5080">
        <v>2005</v>
      </c>
      <c r="L5080">
        <v>2005</v>
      </c>
    </row>
    <row r="5081" spans="1:12" x14ac:dyDescent="0.25">
      <c r="A5081">
        <v>32</v>
      </c>
      <c r="B5081">
        <v>15237886</v>
      </c>
      <c r="C5081" t="s">
        <v>323</v>
      </c>
      <c r="D5081">
        <v>99</v>
      </c>
      <c r="E5081">
        <v>0</v>
      </c>
      <c r="F5081">
        <v>69.3</v>
      </c>
      <c r="G5081">
        <v>0</v>
      </c>
      <c r="H5081">
        <v>0</v>
      </c>
      <c r="I5081">
        <v>0</v>
      </c>
      <c r="K5081">
        <v>2006</v>
      </c>
      <c r="L5081">
        <v>2010</v>
      </c>
    </row>
    <row r="5082" spans="1:12" x14ac:dyDescent="0.25">
      <c r="A5082">
        <v>32</v>
      </c>
      <c r="B5082">
        <v>15237887</v>
      </c>
      <c r="C5082" t="s">
        <v>2403</v>
      </c>
      <c r="D5082">
        <v>100</v>
      </c>
      <c r="E5082">
        <v>0</v>
      </c>
      <c r="F5082">
        <v>75</v>
      </c>
      <c r="G5082">
        <v>0</v>
      </c>
      <c r="H5082">
        <v>101.57</v>
      </c>
      <c r="I5082">
        <v>0</v>
      </c>
      <c r="K5082">
        <v>2006</v>
      </c>
      <c r="L5082">
        <v>2011</v>
      </c>
    </row>
    <row r="5083" spans="1:12" x14ac:dyDescent="0.25">
      <c r="A5083">
        <v>32</v>
      </c>
      <c r="B5083">
        <v>15237888</v>
      </c>
      <c r="C5083" t="s">
        <v>320</v>
      </c>
      <c r="D5083">
        <v>100</v>
      </c>
      <c r="E5083">
        <v>0</v>
      </c>
      <c r="F5083">
        <v>75</v>
      </c>
      <c r="G5083">
        <v>0</v>
      </c>
      <c r="H5083">
        <v>101.57</v>
      </c>
      <c r="I5083">
        <v>0</v>
      </c>
      <c r="K5083">
        <v>2006</v>
      </c>
      <c r="L5083">
        <v>2016</v>
      </c>
    </row>
    <row r="5084" spans="1:12" x14ac:dyDescent="0.25">
      <c r="A5084">
        <v>32</v>
      </c>
      <c r="B5084">
        <v>15244019</v>
      </c>
      <c r="C5084" t="s">
        <v>2386</v>
      </c>
      <c r="D5084">
        <v>155</v>
      </c>
      <c r="E5084">
        <v>0</v>
      </c>
      <c r="F5084">
        <v>116.25</v>
      </c>
      <c r="G5084">
        <v>0</v>
      </c>
      <c r="H5084">
        <v>157.44</v>
      </c>
      <c r="I5084">
        <v>0</v>
      </c>
      <c r="K5084">
        <v>2007</v>
      </c>
      <c r="L5084">
        <v>2013</v>
      </c>
    </row>
    <row r="5085" spans="1:12" x14ac:dyDescent="0.25">
      <c r="A5085">
        <v>32</v>
      </c>
      <c r="B5085">
        <v>15244020</v>
      </c>
      <c r="C5085" t="s">
        <v>2387</v>
      </c>
      <c r="D5085">
        <v>155</v>
      </c>
      <c r="E5085">
        <v>0</v>
      </c>
      <c r="F5085">
        <v>116.25</v>
      </c>
      <c r="G5085">
        <v>0</v>
      </c>
      <c r="H5085">
        <v>157.44</v>
      </c>
      <c r="I5085">
        <v>0</v>
      </c>
      <c r="K5085">
        <v>2007</v>
      </c>
      <c r="L5085">
        <v>2013</v>
      </c>
    </row>
    <row r="5086" spans="1:12" x14ac:dyDescent="0.25">
      <c r="A5086">
        <v>32</v>
      </c>
      <c r="B5086">
        <v>15244021</v>
      </c>
      <c r="C5086" t="s">
        <v>2388</v>
      </c>
      <c r="D5086">
        <v>155</v>
      </c>
      <c r="E5086">
        <v>0</v>
      </c>
      <c r="F5086">
        <v>116.25</v>
      </c>
      <c r="G5086">
        <v>0</v>
      </c>
      <c r="H5086">
        <v>157.44</v>
      </c>
      <c r="I5086">
        <v>0</v>
      </c>
      <c r="K5086">
        <v>2007</v>
      </c>
      <c r="L5086">
        <v>2013</v>
      </c>
    </row>
    <row r="5087" spans="1:12" x14ac:dyDescent="0.25">
      <c r="A5087">
        <v>32</v>
      </c>
      <c r="B5087">
        <v>15244024</v>
      </c>
      <c r="C5087" t="s">
        <v>2386</v>
      </c>
      <c r="D5087">
        <v>155</v>
      </c>
      <c r="E5087">
        <v>0</v>
      </c>
      <c r="F5087">
        <v>116.25</v>
      </c>
      <c r="G5087">
        <v>0</v>
      </c>
      <c r="H5087">
        <v>157.44</v>
      </c>
      <c r="I5087">
        <v>0</v>
      </c>
      <c r="K5087">
        <v>2007</v>
      </c>
      <c r="L5087">
        <v>2014</v>
      </c>
    </row>
    <row r="5088" spans="1:12" x14ac:dyDescent="0.25">
      <c r="A5088">
        <v>32</v>
      </c>
      <c r="B5088">
        <v>15244025</v>
      </c>
      <c r="C5088" t="s">
        <v>2387</v>
      </c>
      <c r="D5088">
        <v>155</v>
      </c>
      <c r="E5088">
        <v>0</v>
      </c>
      <c r="F5088">
        <v>116.25</v>
      </c>
      <c r="G5088">
        <v>0</v>
      </c>
      <c r="H5088">
        <v>0</v>
      </c>
      <c r="I5088">
        <v>0</v>
      </c>
      <c r="K5088">
        <v>2007</v>
      </c>
      <c r="L5088">
        <v>2013</v>
      </c>
    </row>
    <row r="5089" spans="1:12" x14ac:dyDescent="0.25">
      <c r="A5089">
        <v>32</v>
      </c>
      <c r="B5089">
        <v>15244026</v>
      </c>
      <c r="C5089" t="s">
        <v>2389</v>
      </c>
      <c r="D5089">
        <v>155</v>
      </c>
      <c r="E5089">
        <v>0</v>
      </c>
      <c r="F5089">
        <v>116.25</v>
      </c>
      <c r="G5089">
        <v>0</v>
      </c>
      <c r="H5089">
        <v>157.44</v>
      </c>
      <c r="I5089">
        <v>0</v>
      </c>
      <c r="K5089">
        <v>2007</v>
      </c>
      <c r="L5089">
        <v>2013</v>
      </c>
    </row>
    <row r="5090" spans="1:12" x14ac:dyDescent="0.25">
      <c r="A5090">
        <v>32</v>
      </c>
      <c r="B5090">
        <v>15244115</v>
      </c>
      <c r="C5090" t="s">
        <v>2404</v>
      </c>
      <c r="D5090">
        <v>55</v>
      </c>
      <c r="E5090">
        <v>0</v>
      </c>
      <c r="F5090">
        <v>41.25</v>
      </c>
      <c r="G5090">
        <v>0</v>
      </c>
      <c r="H5090">
        <v>0</v>
      </c>
      <c r="I5090">
        <v>0</v>
      </c>
      <c r="K5090">
        <v>2008</v>
      </c>
      <c r="L5090">
        <v>2015</v>
      </c>
    </row>
    <row r="5091" spans="1:12" x14ac:dyDescent="0.25">
      <c r="A5091">
        <v>32</v>
      </c>
      <c r="B5091">
        <v>15247233</v>
      </c>
      <c r="C5091" t="s">
        <v>2405</v>
      </c>
      <c r="D5091">
        <v>90</v>
      </c>
      <c r="E5091">
        <v>0</v>
      </c>
      <c r="F5091">
        <v>67.5</v>
      </c>
      <c r="G5091">
        <v>0</v>
      </c>
      <c r="H5091">
        <v>0</v>
      </c>
      <c r="I5091">
        <v>0</v>
      </c>
      <c r="K5091">
        <v>2006</v>
      </c>
      <c r="L5091">
        <v>2010</v>
      </c>
    </row>
    <row r="5092" spans="1:12" x14ac:dyDescent="0.25">
      <c r="A5092">
        <v>32</v>
      </c>
      <c r="B5092">
        <v>15247234</v>
      </c>
      <c r="C5092" t="s">
        <v>2405</v>
      </c>
      <c r="D5092">
        <v>90</v>
      </c>
      <c r="E5092">
        <v>0</v>
      </c>
      <c r="F5092">
        <v>63</v>
      </c>
      <c r="G5092">
        <v>0</v>
      </c>
      <c r="H5092">
        <v>0</v>
      </c>
      <c r="I5092">
        <v>0</v>
      </c>
      <c r="K5092">
        <v>2006</v>
      </c>
      <c r="L5092">
        <v>2010</v>
      </c>
    </row>
    <row r="5093" spans="1:12" x14ac:dyDescent="0.25">
      <c r="A5093">
        <v>32</v>
      </c>
      <c r="B5093">
        <v>15247235</v>
      </c>
      <c r="C5093" t="s">
        <v>2406</v>
      </c>
      <c r="D5093">
        <v>90</v>
      </c>
      <c r="E5093">
        <v>0</v>
      </c>
      <c r="F5093">
        <v>67.5</v>
      </c>
      <c r="G5093">
        <v>0</v>
      </c>
      <c r="H5093">
        <v>0</v>
      </c>
      <c r="I5093">
        <v>0</v>
      </c>
      <c r="K5093">
        <v>2006</v>
      </c>
      <c r="L5093">
        <v>2010</v>
      </c>
    </row>
    <row r="5094" spans="1:12" x14ac:dyDescent="0.25">
      <c r="A5094">
        <v>32</v>
      </c>
      <c r="B5094">
        <v>15247241</v>
      </c>
      <c r="C5094" t="s">
        <v>2405</v>
      </c>
      <c r="D5094">
        <v>85</v>
      </c>
      <c r="E5094">
        <v>0</v>
      </c>
      <c r="F5094">
        <v>59.5</v>
      </c>
      <c r="G5094">
        <v>0</v>
      </c>
      <c r="H5094">
        <v>0</v>
      </c>
      <c r="I5094">
        <v>0</v>
      </c>
      <c r="K5094">
        <v>2006</v>
      </c>
      <c r="L5094">
        <v>2010</v>
      </c>
    </row>
    <row r="5095" spans="1:12" x14ac:dyDescent="0.25">
      <c r="A5095">
        <v>32</v>
      </c>
      <c r="B5095">
        <v>15251063</v>
      </c>
      <c r="C5095" t="s">
        <v>2407</v>
      </c>
      <c r="D5095">
        <v>85.71</v>
      </c>
      <c r="E5095">
        <v>0</v>
      </c>
      <c r="F5095">
        <v>60</v>
      </c>
      <c r="G5095">
        <v>0</v>
      </c>
      <c r="H5095">
        <v>0</v>
      </c>
      <c r="I5095">
        <v>0</v>
      </c>
      <c r="K5095">
        <v>2006</v>
      </c>
      <c r="L5095">
        <v>2008</v>
      </c>
    </row>
    <row r="5096" spans="1:12" x14ac:dyDescent="0.25">
      <c r="A5096">
        <v>32</v>
      </c>
      <c r="B5096">
        <v>15251064</v>
      </c>
      <c r="C5096" t="s">
        <v>2408</v>
      </c>
      <c r="D5096">
        <v>85.71</v>
      </c>
      <c r="E5096">
        <v>0</v>
      </c>
      <c r="F5096">
        <v>60</v>
      </c>
      <c r="G5096">
        <v>0</v>
      </c>
      <c r="H5096">
        <v>0</v>
      </c>
      <c r="I5096">
        <v>0</v>
      </c>
      <c r="K5096">
        <v>2006</v>
      </c>
      <c r="L5096">
        <v>2011</v>
      </c>
    </row>
    <row r="5097" spans="1:12" x14ac:dyDescent="0.25">
      <c r="A5097">
        <v>32</v>
      </c>
      <c r="B5097">
        <v>15253234</v>
      </c>
      <c r="C5097" t="s">
        <v>2409</v>
      </c>
      <c r="D5097">
        <v>23</v>
      </c>
      <c r="E5097">
        <v>0</v>
      </c>
      <c r="F5097">
        <v>13.8</v>
      </c>
      <c r="G5097">
        <v>0</v>
      </c>
      <c r="H5097">
        <v>0</v>
      </c>
      <c r="I5097">
        <v>0</v>
      </c>
      <c r="K5097">
        <v>2002</v>
      </c>
      <c r="L5097">
        <v>2007</v>
      </c>
    </row>
    <row r="5098" spans="1:12" x14ac:dyDescent="0.25">
      <c r="A5098">
        <v>32</v>
      </c>
      <c r="B5098">
        <v>15255130</v>
      </c>
      <c r="C5098" t="s">
        <v>279</v>
      </c>
      <c r="D5098">
        <v>58</v>
      </c>
      <c r="E5098">
        <v>0</v>
      </c>
      <c r="F5098">
        <v>40.6</v>
      </c>
      <c r="G5098">
        <v>0</v>
      </c>
      <c r="H5098">
        <v>0</v>
      </c>
      <c r="I5098">
        <v>0</v>
      </c>
      <c r="K5098">
        <v>2006</v>
      </c>
      <c r="L5098">
        <v>2007</v>
      </c>
    </row>
    <row r="5099" spans="1:12" x14ac:dyDescent="0.25">
      <c r="A5099">
        <v>32</v>
      </c>
      <c r="B5099">
        <v>15255131</v>
      </c>
      <c r="C5099" t="s">
        <v>279</v>
      </c>
      <c r="D5099">
        <v>60</v>
      </c>
      <c r="E5099">
        <v>0</v>
      </c>
      <c r="F5099">
        <v>42</v>
      </c>
      <c r="G5099">
        <v>0</v>
      </c>
      <c r="H5099">
        <v>0</v>
      </c>
      <c r="I5099">
        <v>0</v>
      </c>
      <c r="K5099">
        <v>2006</v>
      </c>
      <c r="L5099">
        <v>2006</v>
      </c>
    </row>
    <row r="5100" spans="1:12" x14ac:dyDescent="0.25">
      <c r="A5100">
        <v>32</v>
      </c>
      <c r="B5100">
        <v>15267457</v>
      </c>
      <c r="C5100" t="s">
        <v>2410</v>
      </c>
      <c r="D5100">
        <v>129</v>
      </c>
      <c r="E5100">
        <v>0</v>
      </c>
      <c r="F5100">
        <v>90.3</v>
      </c>
      <c r="G5100">
        <v>0</v>
      </c>
      <c r="H5100">
        <v>0</v>
      </c>
      <c r="I5100">
        <v>0</v>
      </c>
      <c r="K5100">
        <v>2007</v>
      </c>
      <c r="L5100">
        <v>2007</v>
      </c>
    </row>
    <row r="5101" spans="1:12" x14ac:dyDescent="0.25">
      <c r="A5101">
        <v>32</v>
      </c>
      <c r="B5101">
        <v>15267504</v>
      </c>
      <c r="C5101" t="s">
        <v>2411</v>
      </c>
      <c r="D5101">
        <v>15</v>
      </c>
      <c r="E5101">
        <v>0</v>
      </c>
      <c r="F5101">
        <v>10.5</v>
      </c>
      <c r="G5101">
        <v>0</v>
      </c>
      <c r="H5101">
        <v>0</v>
      </c>
      <c r="I5101">
        <v>0</v>
      </c>
      <c r="K5101">
        <v>2005</v>
      </c>
      <c r="L5101">
        <v>2009</v>
      </c>
    </row>
    <row r="5102" spans="1:12" x14ac:dyDescent="0.25">
      <c r="A5102">
        <v>32</v>
      </c>
      <c r="B5102">
        <v>15272757</v>
      </c>
      <c r="C5102" t="s">
        <v>279</v>
      </c>
      <c r="D5102">
        <v>65</v>
      </c>
      <c r="E5102">
        <v>0</v>
      </c>
      <c r="F5102">
        <v>48.75</v>
      </c>
      <c r="G5102">
        <v>0</v>
      </c>
      <c r="H5102">
        <v>66.02</v>
      </c>
      <c r="I5102">
        <v>0</v>
      </c>
      <c r="K5102">
        <v>2005</v>
      </c>
      <c r="L5102">
        <v>2007</v>
      </c>
    </row>
    <row r="5103" spans="1:12" x14ac:dyDescent="0.25">
      <c r="A5103">
        <v>32</v>
      </c>
      <c r="B5103">
        <v>15272758</v>
      </c>
      <c r="C5103" t="s">
        <v>279</v>
      </c>
      <c r="D5103">
        <v>65</v>
      </c>
      <c r="E5103">
        <v>0</v>
      </c>
      <c r="F5103">
        <v>48.75</v>
      </c>
      <c r="G5103">
        <v>0</v>
      </c>
      <c r="H5103">
        <v>66.02</v>
      </c>
      <c r="I5103">
        <v>0</v>
      </c>
      <c r="K5103">
        <v>2005</v>
      </c>
      <c r="L5103">
        <v>2007</v>
      </c>
    </row>
    <row r="5104" spans="1:12" x14ac:dyDescent="0.25">
      <c r="A5104">
        <v>32</v>
      </c>
      <c r="B5104">
        <v>15276582</v>
      </c>
      <c r="C5104" t="s">
        <v>2412</v>
      </c>
      <c r="D5104">
        <v>99</v>
      </c>
      <c r="E5104">
        <v>0</v>
      </c>
      <c r="F5104">
        <v>69.3</v>
      </c>
      <c r="G5104">
        <v>0</v>
      </c>
      <c r="H5104">
        <v>0</v>
      </c>
      <c r="I5104">
        <v>0</v>
      </c>
      <c r="K5104">
        <v>2006</v>
      </c>
      <c r="L5104">
        <v>2007</v>
      </c>
    </row>
    <row r="5105" spans="1:12" x14ac:dyDescent="0.25">
      <c r="A5105">
        <v>32</v>
      </c>
      <c r="B5105">
        <v>15276583</v>
      </c>
      <c r="C5105" t="s">
        <v>323</v>
      </c>
      <c r="D5105">
        <v>99</v>
      </c>
      <c r="E5105">
        <v>0</v>
      </c>
      <c r="F5105">
        <v>69.3</v>
      </c>
      <c r="G5105">
        <v>0</v>
      </c>
      <c r="H5105">
        <v>0</v>
      </c>
      <c r="I5105">
        <v>0</v>
      </c>
      <c r="K5105">
        <v>2006</v>
      </c>
      <c r="L5105">
        <v>2007</v>
      </c>
    </row>
    <row r="5106" spans="1:12" x14ac:dyDescent="0.25">
      <c r="A5106">
        <v>32</v>
      </c>
      <c r="B5106">
        <v>15276585</v>
      </c>
      <c r="C5106" t="s">
        <v>336</v>
      </c>
      <c r="D5106">
        <v>99</v>
      </c>
      <c r="E5106">
        <v>0</v>
      </c>
      <c r="F5106">
        <v>69.3</v>
      </c>
      <c r="G5106">
        <v>0</v>
      </c>
      <c r="H5106">
        <v>0</v>
      </c>
      <c r="I5106">
        <v>0</v>
      </c>
      <c r="K5106">
        <v>2006</v>
      </c>
      <c r="L5106">
        <v>2007</v>
      </c>
    </row>
    <row r="5107" spans="1:12" x14ac:dyDescent="0.25">
      <c r="A5107">
        <v>32</v>
      </c>
      <c r="B5107">
        <v>15276587</v>
      </c>
      <c r="C5107" t="s">
        <v>2412</v>
      </c>
      <c r="D5107">
        <v>99</v>
      </c>
      <c r="E5107">
        <v>0</v>
      </c>
      <c r="F5107">
        <v>69.3</v>
      </c>
      <c r="G5107">
        <v>0</v>
      </c>
      <c r="H5107">
        <v>0</v>
      </c>
      <c r="I5107">
        <v>0</v>
      </c>
      <c r="K5107">
        <v>2006</v>
      </c>
      <c r="L5107">
        <v>2007</v>
      </c>
    </row>
    <row r="5108" spans="1:12" x14ac:dyDescent="0.25">
      <c r="A5108">
        <v>32</v>
      </c>
      <c r="B5108">
        <v>15276588</v>
      </c>
      <c r="C5108" t="s">
        <v>314</v>
      </c>
      <c r="D5108">
        <v>99</v>
      </c>
      <c r="E5108">
        <v>0</v>
      </c>
      <c r="F5108">
        <v>69.3</v>
      </c>
      <c r="G5108">
        <v>0</v>
      </c>
      <c r="H5108">
        <v>0</v>
      </c>
      <c r="I5108">
        <v>0</v>
      </c>
      <c r="K5108">
        <v>2006</v>
      </c>
      <c r="L5108">
        <v>2007</v>
      </c>
    </row>
    <row r="5109" spans="1:12" x14ac:dyDescent="0.25">
      <c r="A5109">
        <v>32</v>
      </c>
      <c r="B5109">
        <v>15276590</v>
      </c>
      <c r="C5109" t="s">
        <v>314</v>
      </c>
      <c r="D5109">
        <v>99</v>
      </c>
      <c r="E5109">
        <v>0</v>
      </c>
      <c r="F5109">
        <v>69.3</v>
      </c>
      <c r="G5109">
        <v>0</v>
      </c>
      <c r="H5109">
        <v>0</v>
      </c>
      <c r="I5109">
        <v>0</v>
      </c>
      <c r="K5109">
        <v>2006</v>
      </c>
      <c r="L5109">
        <v>2007</v>
      </c>
    </row>
    <row r="5110" spans="1:12" x14ac:dyDescent="0.25">
      <c r="A5110">
        <v>32</v>
      </c>
      <c r="B5110">
        <v>15277000</v>
      </c>
      <c r="C5110" t="s">
        <v>2413</v>
      </c>
      <c r="D5110">
        <v>155</v>
      </c>
      <c r="E5110">
        <v>0</v>
      </c>
      <c r="F5110">
        <v>116.25</v>
      </c>
      <c r="G5110">
        <v>0</v>
      </c>
      <c r="H5110">
        <v>157.44</v>
      </c>
      <c r="I5110">
        <v>0</v>
      </c>
      <c r="K5110">
        <v>2007</v>
      </c>
      <c r="L5110">
        <v>2013</v>
      </c>
    </row>
    <row r="5111" spans="1:12" x14ac:dyDescent="0.25">
      <c r="A5111">
        <v>32</v>
      </c>
      <c r="B5111">
        <v>15281174</v>
      </c>
      <c r="C5111" t="s">
        <v>2414</v>
      </c>
      <c r="D5111">
        <v>86</v>
      </c>
      <c r="E5111">
        <v>0</v>
      </c>
      <c r="F5111">
        <v>60.2</v>
      </c>
      <c r="G5111">
        <v>0</v>
      </c>
      <c r="H5111">
        <v>0</v>
      </c>
      <c r="I5111">
        <v>0</v>
      </c>
      <c r="K5111">
        <v>2006</v>
      </c>
      <c r="L5111">
        <v>2007</v>
      </c>
    </row>
    <row r="5112" spans="1:12" x14ac:dyDescent="0.25">
      <c r="A5112">
        <v>32</v>
      </c>
      <c r="B5112">
        <v>15281918</v>
      </c>
      <c r="C5112" t="s">
        <v>2415</v>
      </c>
      <c r="D5112">
        <v>63</v>
      </c>
      <c r="E5112">
        <v>0</v>
      </c>
      <c r="F5112">
        <v>44.1</v>
      </c>
      <c r="G5112">
        <v>0</v>
      </c>
      <c r="H5112">
        <v>0</v>
      </c>
      <c r="I5112">
        <v>0</v>
      </c>
      <c r="K5112">
        <v>2008</v>
      </c>
      <c r="L5112">
        <v>2008</v>
      </c>
    </row>
    <row r="5113" spans="1:12" x14ac:dyDescent="0.25">
      <c r="A5113">
        <v>32</v>
      </c>
      <c r="B5113">
        <v>15285919</v>
      </c>
      <c r="C5113" t="s">
        <v>2416</v>
      </c>
      <c r="D5113">
        <v>49.93</v>
      </c>
      <c r="E5113">
        <v>0</v>
      </c>
      <c r="F5113">
        <v>28.46</v>
      </c>
      <c r="G5113">
        <v>0</v>
      </c>
      <c r="H5113">
        <v>0</v>
      </c>
      <c r="I5113">
        <v>0</v>
      </c>
      <c r="K5113">
        <v>2005</v>
      </c>
      <c r="L5113">
        <v>2009</v>
      </c>
    </row>
    <row r="5114" spans="1:12" x14ac:dyDescent="0.25">
      <c r="A5114">
        <v>32</v>
      </c>
      <c r="B5114">
        <v>15290070</v>
      </c>
      <c r="C5114" t="s">
        <v>2417</v>
      </c>
      <c r="D5114">
        <v>160</v>
      </c>
      <c r="E5114">
        <v>0</v>
      </c>
      <c r="F5114">
        <v>120</v>
      </c>
      <c r="G5114">
        <v>0</v>
      </c>
      <c r="H5114">
        <v>151.68</v>
      </c>
      <c r="I5114">
        <v>0</v>
      </c>
      <c r="K5114">
        <v>2005</v>
      </c>
      <c r="L5114">
        <v>2009</v>
      </c>
    </row>
    <row r="5115" spans="1:12" x14ac:dyDescent="0.25">
      <c r="A5115">
        <v>32</v>
      </c>
      <c r="B5115">
        <v>15290071</v>
      </c>
      <c r="C5115" t="s">
        <v>2418</v>
      </c>
      <c r="D5115">
        <v>160</v>
      </c>
      <c r="E5115">
        <v>0</v>
      </c>
      <c r="F5115">
        <v>120</v>
      </c>
      <c r="G5115">
        <v>0</v>
      </c>
      <c r="H5115">
        <v>151.68</v>
      </c>
      <c r="I5115">
        <v>0</v>
      </c>
      <c r="K5115">
        <v>2005</v>
      </c>
      <c r="L5115">
        <v>2009</v>
      </c>
    </row>
    <row r="5116" spans="1:12" x14ac:dyDescent="0.25">
      <c r="A5116">
        <v>32</v>
      </c>
      <c r="B5116">
        <v>15290072</v>
      </c>
      <c r="C5116" t="s">
        <v>323</v>
      </c>
      <c r="D5116">
        <v>160</v>
      </c>
      <c r="E5116">
        <v>0</v>
      </c>
      <c r="F5116">
        <v>120</v>
      </c>
      <c r="G5116">
        <v>0</v>
      </c>
      <c r="H5116">
        <v>151.68</v>
      </c>
      <c r="I5116">
        <v>0</v>
      </c>
      <c r="K5116">
        <v>2006</v>
      </c>
      <c r="L5116">
        <v>2009</v>
      </c>
    </row>
    <row r="5117" spans="1:12" x14ac:dyDescent="0.25">
      <c r="A5117">
        <v>32</v>
      </c>
      <c r="B5117">
        <v>15291728</v>
      </c>
      <c r="C5117" t="s">
        <v>2419</v>
      </c>
      <c r="D5117">
        <v>61</v>
      </c>
      <c r="E5117">
        <v>0</v>
      </c>
      <c r="F5117">
        <v>42.7</v>
      </c>
      <c r="G5117">
        <v>0</v>
      </c>
      <c r="H5117">
        <v>0</v>
      </c>
      <c r="I5117">
        <v>0</v>
      </c>
      <c r="K5117">
        <v>2005</v>
      </c>
      <c r="L5117">
        <v>2005</v>
      </c>
    </row>
    <row r="5118" spans="1:12" x14ac:dyDescent="0.25">
      <c r="A5118">
        <v>32</v>
      </c>
      <c r="B5118">
        <v>15293525</v>
      </c>
      <c r="C5118" t="s">
        <v>2420</v>
      </c>
      <c r="D5118">
        <v>315</v>
      </c>
      <c r="E5118">
        <v>0</v>
      </c>
      <c r="F5118">
        <v>220.5</v>
      </c>
      <c r="G5118">
        <v>0</v>
      </c>
      <c r="H5118">
        <v>0</v>
      </c>
      <c r="I5118">
        <v>0</v>
      </c>
      <c r="K5118">
        <v>2003</v>
      </c>
      <c r="L5118">
        <v>2006</v>
      </c>
    </row>
    <row r="5119" spans="1:12" x14ac:dyDescent="0.25">
      <c r="A5119">
        <v>32</v>
      </c>
      <c r="B5119">
        <v>15295560</v>
      </c>
      <c r="C5119" t="s">
        <v>2421</v>
      </c>
      <c r="D5119">
        <v>56.53</v>
      </c>
      <c r="E5119">
        <v>0</v>
      </c>
      <c r="F5119">
        <v>39.57</v>
      </c>
      <c r="G5119">
        <v>0</v>
      </c>
      <c r="H5119">
        <v>0</v>
      </c>
      <c r="I5119">
        <v>0</v>
      </c>
      <c r="K5119">
        <v>2005</v>
      </c>
      <c r="L5119">
        <v>2005</v>
      </c>
    </row>
    <row r="5120" spans="1:12" x14ac:dyDescent="0.25">
      <c r="A5120">
        <v>32</v>
      </c>
      <c r="B5120">
        <v>15296506</v>
      </c>
      <c r="C5120" t="s">
        <v>2422</v>
      </c>
      <c r="D5120">
        <v>99</v>
      </c>
      <c r="E5120">
        <v>0</v>
      </c>
      <c r="F5120">
        <v>74.25</v>
      </c>
      <c r="G5120">
        <v>0</v>
      </c>
      <c r="H5120">
        <v>100.56</v>
      </c>
      <c r="I5120">
        <v>0</v>
      </c>
      <c r="K5120">
        <v>2005</v>
      </c>
      <c r="L5120">
        <v>2008</v>
      </c>
    </row>
    <row r="5121" spans="1:12" x14ac:dyDescent="0.25">
      <c r="A5121">
        <v>32</v>
      </c>
      <c r="B5121">
        <v>15296507</v>
      </c>
      <c r="C5121" t="s">
        <v>2414</v>
      </c>
      <c r="D5121">
        <v>100</v>
      </c>
      <c r="E5121">
        <v>0</v>
      </c>
      <c r="F5121">
        <v>75</v>
      </c>
      <c r="G5121">
        <v>0</v>
      </c>
      <c r="H5121">
        <v>101.57</v>
      </c>
      <c r="I5121">
        <v>0</v>
      </c>
      <c r="K5121">
        <v>2005</v>
      </c>
      <c r="L5121">
        <v>2010</v>
      </c>
    </row>
    <row r="5122" spans="1:12" x14ac:dyDescent="0.25">
      <c r="A5122">
        <v>32</v>
      </c>
      <c r="B5122">
        <v>15296508</v>
      </c>
      <c r="C5122" t="s">
        <v>2423</v>
      </c>
      <c r="D5122">
        <v>100</v>
      </c>
      <c r="E5122">
        <v>0</v>
      </c>
      <c r="F5122">
        <v>75</v>
      </c>
      <c r="G5122">
        <v>0</v>
      </c>
      <c r="H5122">
        <v>101.57</v>
      </c>
      <c r="I5122">
        <v>0</v>
      </c>
      <c r="K5122">
        <v>2005</v>
      </c>
      <c r="L5122">
        <v>2009</v>
      </c>
    </row>
    <row r="5123" spans="1:12" x14ac:dyDescent="0.25">
      <c r="A5123">
        <v>32</v>
      </c>
      <c r="B5123">
        <v>15297117</v>
      </c>
      <c r="C5123" t="s">
        <v>2424</v>
      </c>
      <c r="D5123">
        <v>640</v>
      </c>
      <c r="E5123">
        <v>0</v>
      </c>
      <c r="F5123">
        <v>448</v>
      </c>
      <c r="G5123">
        <v>0</v>
      </c>
      <c r="H5123">
        <v>0</v>
      </c>
      <c r="I5123">
        <v>0</v>
      </c>
      <c r="K5123">
        <v>2006</v>
      </c>
      <c r="L5123">
        <v>2007</v>
      </c>
    </row>
    <row r="5124" spans="1:12" x14ac:dyDescent="0.25">
      <c r="A5124">
        <v>32</v>
      </c>
      <c r="B5124">
        <v>15711134</v>
      </c>
      <c r="C5124" t="s">
        <v>2425</v>
      </c>
      <c r="D5124">
        <v>55.67</v>
      </c>
      <c r="E5124">
        <v>0</v>
      </c>
      <c r="F5124">
        <v>38.97</v>
      </c>
      <c r="G5124">
        <v>0</v>
      </c>
      <c r="H5124">
        <v>0</v>
      </c>
      <c r="I5124">
        <v>0</v>
      </c>
      <c r="K5124">
        <v>1999</v>
      </c>
      <c r="L5124">
        <v>2002</v>
      </c>
    </row>
    <row r="5125" spans="1:12" x14ac:dyDescent="0.25">
      <c r="A5125">
        <v>32</v>
      </c>
      <c r="B5125">
        <v>15715714</v>
      </c>
      <c r="C5125" t="s">
        <v>2426</v>
      </c>
      <c r="D5125">
        <v>250</v>
      </c>
      <c r="E5125">
        <v>0</v>
      </c>
      <c r="F5125">
        <v>187.5</v>
      </c>
      <c r="G5125">
        <v>0</v>
      </c>
      <c r="H5125">
        <v>0</v>
      </c>
      <c r="I5125">
        <v>0</v>
      </c>
      <c r="K5125">
        <v>2000</v>
      </c>
      <c r="L5125">
        <v>2005</v>
      </c>
    </row>
    <row r="5126" spans="1:12" x14ac:dyDescent="0.25">
      <c r="A5126">
        <v>32</v>
      </c>
      <c r="B5126">
        <v>15715717</v>
      </c>
      <c r="C5126" t="s">
        <v>2427</v>
      </c>
      <c r="D5126">
        <v>245</v>
      </c>
      <c r="E5126">
        <v>0</v>
      </c>
      <c r="F5126">
        <v>171.5</v>
      </c>
      <c r="G5126">
        <v>0</v>
      </c>
      <c r="H5126">
        <v>0</v>
      </c>
      <c r="I5126">
        <v>0</v>
      </c>
      <c r="K5126">
        <v>2000</v>
      </c>
      <c r="L5126">
        <v>2004</v>
      </c>
    </row>
    <row r="5127" spans="1:12" x14ac:dyDescent="0.25">
      <c r="A5127">
        <v>32</v>
      </c>
      <c r="B5127">
        <v>15734811</v>
      </c>
      <c r="C5127" t="s">
        <v>2346</v>
      </c>
      <c r="D5127">
        <v>92.86</v>
      </c>
      <c r="E5127">
        <v>0</v>
      </c>
      <c r="F5127">
        <v>65</v>
      </c>
      <c r="G5127">
        <v>0</v>
      </c>
      <c r="H5127">
        <v>0</v>
      </c>
      <c r="I5127">
        <v>0</v>
      </c>
      <c r="K5127">
        <v>1996</v>
      </c>
      <c r="L5127">
        <v>1999</v>
      </c>
    </row>
    <row r="5128" spans="1:12" x14ac:dyDescent="0.25">
      <c r="A5128">
        <v>32</v>
      </c>
      <c r="B5128">
        <v>15734813</v>
      </c>
      <c r="C5128" t="s">
        <v>2346</v>
      </c>
      <c r="D5128">
        <v>158.57</v>
      </c>
      <c r="E5128">
        <v>0</v>
      </c>
      <c r="F5128">
        <v>111</v>
      </c>
      <c r="G5128">
        <v>0</v>
      </c>
      <c r="H5128">
        <v>0</v>
      </c>
      <c r="I5128">
        <v>0</v>
      </c>
      <c r="K5128">
        <v>1996</v>
      </c>
      <c r="L5128">
        <v>2000</v>
      </c>
    </row>
    <row r="5129" spans="1:12" x14ac:dyDescent="0.25">
      <c r="A5129">
        <v>32</v>
      </c>
      <c r="B5129">
        <v>15743260</v>
      </c>
      <c r="C5129" t="s">
        <v>640</v>
      </c>
      <c r="D5129">
        <v>64</v>
      </c>
      <c r="E5129">
        <v>0</v>
      </c>
      <c r="F5129">
        <v>44.8</v>
      </c>
      <c r="G5129">
        <v>0</v>
      </c>
      <c r="H5129">
        <v>0</v>
      </c>
      <c r="I5129">
        <v>0</v>
      </c>
      <c r="K5129">
        <v>2002</v>
      </c>
      <c r="L5129">
        <v>2003</v>
      </c>
    </row>
    <row r="5130" spans="1:12" x14ac:dyDescent="0.25">
      <c r="A5130">
        <v>32</v>
      </c>
      <c r="B5130">
        <v>15743261</v>
      </c>
      <c r="C5130" t="s">
        <v>640</v>
      </c>
      <c r="D5130">
        <v>64</v>
      </c>
      <c r="E5130">
        <v>0</v>
      </c>
      <c r="F5130">
        <v>44.8</v>
      </c>
      <c r="G5130">
        <v>0</v>
      </c>
      <c r="H5130">
        <v>0</v>
      </c>
      <c r="I5130">
        <v>0</v>
      </c>
      <c r="K5130">
        <v>2002</v>
      </c>
      <c r="L5130">
        <v>2004</v>
      </c>
    </row>
    <row r="5131" spans="1:12" x14ac:dyDescent="0.25">
      <c r="A5131">
        <v>32</v>
      </c>
      <c r="B5131">
        <v>15776806</v>
      </c>
      <c r="C5131" t="s">
        <v>2428</v>
      </c>
      <c r="D5131">
        <v>90</v>
      </c>
      <c r="E5131">
        <v>0</v>
      </c>
      <c r="F5131">
        <v>63</v>
      </c>
      <c r="G5131">
        <v>0</v>
      </c>
      <c r="H5131">
        <v>0</v>
      </c>
      <c r="I5131">
        <v>0</v>
      </c>
      <c r="K5131">
        <v>2003</v>
      </c>
      <c r="L5131">
        <v>2007</v>
      </c>
    </row>
    <row r="5132" spans="1:12" x14ac:dyDescent="0.25">
      <c r="A5132">
        <v>32</v>
      </c>
      <c r="B5132">
        <v>15781387</v>
      </c>
      <c r="C5132" t="s">
        <v>279</v>
      </c>
      <c r="D5132">
        <v>65</v>
      </c>
      <c r="E5132">
        <v>0</v>
      </c>
      <c r="F5132">
        <v>48.75</v>
      </c>
      <c r="G5132">
        <v>0</v>
      </c>
      <c r="H5132">
        <v>0</v>
      </c>
      <c r="I5132">
        <v>0</v>
      </c>
      <c r="K5132">
        <v>2006</v>
      </c>
      <c r="L5132">
        <v>2006</v>
      </c>
    </row>
    <row r="5133" spans="1:12" x14ac:dyDescent="0.25">
      <c r="A5133">
        <v>32</v>
      </c>
      <c r="B5133">
        <v>15781388</v>
      </c>
      <c r="C5133" t="s">
        <v>279</v>
      </c>
      <c r="D5133">
        <v>60</v>
      </c>
      <c r="E5133">
        <v>0</v>
      </c>
      <c r="F5133">
        <v>45</v>
      </c>
      <c r="G5133">
        <v>0</v>
      </c>
      <c r="H5133">
        <v>0</v>
      </c>
      <c r="I5133">
        <v>0</v>
      </c>
      <c r="K5133">
        <v>2006</v>
      </c>
      <c r="L5133">
        <v>2006</v>
      </c>
    </row>
    <row r="5134" spans="1:12" x14ac:dyDescent="0.25">
      <c r="A5134">
        <v>32</v>
      </c>
      <c r="B5134">
        <v>15793827</v>
      </c>
      <c r="C5134" t="s">
        <v>2429</v>
      </c>
      <c r="D5134">
        <v>5</v>
      </c>
      <c r="E5134">
        <v>0</v>
      </c>
      <c r="F5134">
        <v>3.5</v>
      </c>
      <c r="G5134">
        <v>0</v>
      </c>
      <c r="H5134">
        <v>0</v>
      </c>
      <c r="I5134">
        <v>0</v>
      </c>
      <c r="K5134">
        <v>2007</v>
      </c>
      <c r="L5134">
        <v>2013</v>
      </c>
    </row>
    <row r="5135" spans="1:12" x14ac:dyDescent="0.25">
      <c r="A5135">
        <v>32</v>
      </c>
      <c r="B5135">
        <v>15793832</v>
      </c>
      <c r="C5135" t="s">
        <v>2430</v>
      </c>
      <c r="D5135">
        <v>30</v>
      </c>
      <c r="E5135">
        <v>0</v>
      </c>
      <c r="F5135">
        <v>18</v>
      </c>
      <c r="G5135">
        <v>0</v>
      </c>
      <c r="H5135">
        <v>0</v>
      </c>
      <c r="I5135">
        <v>0</v>
      </c>
      <c r="K5135">
        <v>2007</v>
      </c>
      <c r="L5135">
        <v>2017</v>
      </c>
    </row>
    <row r="5136" spans="1:12" x14ac:dyDescent="0.25">
      <c r="A5136">
        <v>32</v>
      </c>
      <c r="B5136">
        <v>15793833</v>
      </c>
      <c r="C5136" t="s">
        <v>2431</v>
      </c>
      <c r="D5136">
        <v>23.45</v>
      </c>
      <c r="E5136">
        <v>0</v>
      </c>
      <c r="F5136">
        <v>16.420000000000002</v>
      </c>
      <c r="G5136">
        <v>0</v>
      </c>
      <c r="H5136">
        <v>0</v>
      </c>
      <c r="I5136">
        <v>0</v>
      </c>
      <c r="K5136">
        <v>2007</v>
      </c>
      <c r="L5136">
        <v>2008</v>
      </c>
    </row>
    <row r="5137" spans="1:12" x14ac:dyDescent="0.25">
      <c r="A5137">
        <v>32</v>
      </c>
      <c r="B5137">
        <v>15796363</v>
      </c>
      <c r="C5137" t="s">
        <v>2432</v>
      </c>
      <c r="D5137">
        <v>20</v>
      </c>
      <c r="E5137">
        <v>0</v>
      </c>
      <c r="F5137">
        <v>15</v>
      </c>
      <c r="G5137">
        <v>0</v>
      </c>
      <c r="H5137">
        <v>0</v>
      </c>
      <c r="I5137">
        <v>0</v>
      </c>
      <c r="K5137">
        <v>2007</v>
      </c>
      <c r="L5137">
        <v>2009</v>
      </c>
    </row>
    <row r="5138" spans="1:12" x14ac:dyDescent="0.25">
      <c r="A5138">
        <v>32</v>
      </c>
      <c r="B5138">
        <v>15800974</v>
      </c>
      <c r="C5138" t="s">
        <v>2433</v>
      </c>
      <c r="D5138">
        <v>80</v>
      </c>
      <c r="E5138">
        <v>0</v>
      </c>
      <c r="F5138">
        <v>56</v>
      </c>
      <c r="G5138">
        <v>0</v>
      </c>
      <c r="H5138">
        <v>0</v>
      </c>
      <c r="I5138">
        <v>0</v>
      </c>
      <c r="K5138">
        <v>2007</v>
      </c>
      <c r="L5138">
        <v>2007</v>
      </c>
    </row>
    <row r="5139" spans="1:12" x14ac:dyDescent="0.25">
      <c r="A5139">
        <v>32</v>
      </c>
      <c r="B5139">
        <v>15800975</v>
      </c>
      <c r="C5139" t="s">
        <v>2434</v>
      </c>
      <c r="D5139">
        <v>80</v>
      </c>
      <c r="E5139">
        <v>0</v>
      </c>
      <c r="F5139">
        <v>56</v>
      </c>
      <c r="G5139">
        <v>0</v>
      </c>
      <c r="H5139">
        <v>0</v>
      </c>
      <c r="I5139">
        <v>0</v>
      </c>
      <c r="K5139">
        <v>2007</v>
      </c>
      <c r="L5139">
        <v>2007</v>
      </c>
    </row>
    <row r="5140" spans="1:12" x14ac:dyDescent="0.25">
      <c r="A5140">
        <v>32</v>
      </c>
      <c r="B5140">
        <v>15800976</v>
      </c>
      <c r="C5140" t="s">
        <v>2435</v>
      </c>
      <c r="D5140">
        <v>80</v>
      </c>
      <c r="E5140">
        <v>0</v>
      </c>
      <c r="F5140">
        <v>56</v>
      </c>
      <c r="G5140">
        <v>0</v>
      </c>
      <c r="H5140">
        <v>0</v>
      </c>
      <c r="I5140">
        <v>0</v>
      </c>
      <c r="K5140">
        <v>2007</v>
      </c>
      <c r="L5140">
        <v>2007</v>
      </c>
    </row>
    <row r="5141" spans="1:12" x14ac:dyDescent="0.25">
      <c r="A5141">
        <v>32</v>
      </c>
      <c r="B5141">
        <v>15802186</v>
      </c>
      <c r="C5141" t="s">
        <v>2436</v>
      </c>
      <c r="D5141">
        <v>55</v>
      </c>
      <c r="E5141">
        <v>0</v>
      </c>
      <c r="F5141">
        <v>38.5</v>
      </c>
      <c r="G5141">
        <v>0</v>
      </c>
      <c r="H5141">
        <v>0</v>
      </c>
      <c r="I5141">
        <v>0</v>
      </c>
      <c r="K5141">
        <v>2006</v>
      </c>
      <c r="L5141">
        <v>2008</v>
      </c>
    </row>
    <row r="5142" spans="1:12" x14ac:dyDescent="0.25">
      <c r="A5142">
        <v>32</v>
      </c>
      <c r="B5142">
        <v>15805533</v>
      </c>
      <c r="C5142" t="s">
        <v>2437</v>
      </c>
      <c r="D5142">
        <v>55</v>
      </c>
      <c r="E5142">
        <v>0</v>
      </c>
      <c r="F5142">
        <v>38.5</v>
      </c>
      <c r="G5142">
        <v>0</v>
      </c>
      <c r="H5142">
        <v>0</v>
      </c>
      <c r="I5142">
        <v>0</v>
      </c>
      <c r="K5142">
        <v>2007</v>
      </c>
      <c r="L5142">
        <v>2008</v>
      </c>
    </row>
    <row r="5143" spans="1:12" x14ac:dyDescent="0.25">
      <c r="A5143">
        <v>32</v>
      </c>
      <c r="B5143">
        <v>15805536</v>
      </c>
      <c r="C5143" t="s">
        <v>181</v>
      </c>
      <c r="D5143">
        <v>47</v>
      </c>
      <c r="E5143">
        <v>0</v>
      </c>
      <c r="F5143">
        <v>32.9</v>
      </c>
      <c r="G5143">
        <v>0</v>
      </c>
      <c r="H5143">
        <v>0</v>
      </c>
      <c r="I5143">
        <v>0</v>
      </c>
      <c r="K5143">
        <v>2007</v>
      </c>
      <c r="L5143">
        <v>2008</v>
      </c>
    </row>
    <row r="5144" spans="1:12" x14ac:dyDescent="0.25">
      <c r="A5144">
        <v>32</v>
      </c>
      <c r="B5144">
        <v>15825333</v>
      </c>
      <c r="C5144" t="s">
        <v>2375</v>
      </c>
      <c r="D5144">
        <v>80</v>
      </c>
      <c r="E5144">
        <v>0</v>
      </c>
      <c r="F5144">
        <v>56</v>
      </c>
      <c r="G5144">
        <v>0</v>
      </c>
      <c r="H5144">
        <v>0</v>
      </c>
      <c r="I5144">
        <v>0</v>
      </c>
      <c r="K5144">
        <v>2006</v>
      </c>
      <c r="L5144">
        <v>2008</v>
      </c>
    </row>
    <row r="5145" spans="1:12" x14ac:dyDescent="0.25">
      <c r="A5145">
        <v>32</v>
      </c>
      <c r="B5145">
        <v>15825335</v>
      </c>
      <c r="C5145" t="s">
        <v>200</v>
      </c>
      <c r="D5145">
        <v>80</v>
      </c>
      <c r="E5145">
        <v>0</v>
      </c>
      <c r="F5145">
        <v>60</v>
      </c>
      <c r="G5145">
        <v>0</v>
      </c>
      <c r="H5145">
        <v>0</v>
      </c>
      <c r="I5145">
        <v>0</v>
      </c>
      <c r="K5145">
        <v>2006</v>
      </c>
      <c r="L5145">
        <v>2010</v>
      </c>
    </row>
    <row r="5146" spans="1:12" x14ac:dyDescent="0.25">
      <c r="A5146">
        <v>32</v>
      </c>
      <c r="B5146">
        <v>15825336</v>
      </c>
      <c r="C5146" t="s">
        <v>200</v>
      </c>
      <c r="D5146">
        <v>80</v>
      </c>
      <c r="E5146">
        <v>0</v>
      </c>
      <c r="F5146">
        <v>60</v>
      </c>
      <c r="G5146">
        <v>0</v>
      </c>
      <c r="H5146">
        <v>0</v>
      </c>
      <c r="I5146">
        <v>0</v>
      </c>
      <c r="K5146">
        <v>2006</v>
      </c>
      <c r="L5146">
        <v>2010</v>
      </c>
    </row>
    <row r="5147" spans="1:12" x14ac:dyDescent="0.25">
      <c r="A5147">
        <v>32</v>
      </c>
      <c r="B5147">
        <v>15825337</v>
      </c>
      <c r="C5147" t="s">
        <v>200</v>
      </c>
      <c r="D5147">
        <v>80</v>
      </c>
      <c r="E5147">
        <v>0</v>
      </c>
      <c r="F5147">
        <v>60</v>
      </c>
      <c r="G5147">
        <v>0</v>
      </c>
      <c r="H5147">
        <v>0</v>
      </c>
      <c r="I5147">
        <v>0</v>
      </c>
      <c r="K5147">
        <v>2006</v>
      </c>
      <c r="L5147">
        <v>2010</v>
      </c>
    </row>
    <row r="5148" spans="1:12" x14ac:dyDescent="0.25">
      <c r="A5148">
        <v>32</v>
      </c>
      <c r="B5148">
        <v>15828818</v>
      </c>
      <c r="C5148" t="s">
        <v>2318</v>
      </c>
      <c r="D5148">
        <v>100</v>
      </c>
      <c r="E5148">
        <v>0</v>
      </c>
      <c r="F5148">
        <v>70</v>
      </c>
      <c r="G5148">
        <v>0</v>
      </c>
      <c r="H5148">
        <v>0</v>
      </c>
      <c r="I5148">
        <v>0</v>
      </c>
      <c r="K5148">
        <v>2008</v>
      </c>
      <c r="L5148">
        <v>2009</v>
      </c>
    </row>
    <row r="5149" spans="1:12" x14ac:dyDescent="0.25">
      <c r="A5149">
        <v>32</v>
      </c>
      <c r="B5149">
        <v>15828819</v>
      </c>
      <c r="C5149" t="s">
        <v>2318</v>
      </c>
      <c r="D5149">
        <v>100</v>
      </c>
      <c r="E5149">
        <v>0</v>
      </c>
      <c r="F5149">
        <v>70</v>
      </c>
      <c r="G5149">
        <v>0</v>
      </c>
      <c r="H5149">
        <v>0</v>
      </c>
      <c r="I5149">
        <v>0</v>
      </c>
      <c r="K5149">
        <v>2008</v>
      </c>
      <c r="L5149">
        <v>2009</v>
      </c>
    </row>
    <row r="5150" spans="1:12" x14ac:dyDescent="0.25">
      <c r="A5150">
        <v>32</v>
      </c>
      <c r="B5150">
        <v>15828820</v>
      </c>
      <c r="C5150" t="s">
        <v>2318</v>
      </c>
      <c r="D5150">
        <v>100</v>
      </c>
      <c r="E5150">
        <v>0</v>
      </c>
      <c r="F5150">
        <v>70</v>
      </c>
      <c r="G5150">
        <v>0</v>
      </c>
      <c r="H5150">
        <v>0</v>
      </c>
      <c r="I5150">
        <v>0</v>
      </c>
      <c r="K5150">
        <v>2008</v>
      </c>
      <c r="L5150">
        <v>2008</v>
      </c>
    </row>
    <row r="5151" spans="1:12" x14ac:dyDescent="0.25">
      <c r="A5151">
        <v>32</v>
      </c>
      <c r="B5151">
        <v>15838837</v>
      </c>
      <c r="C5151" t="s">
        <v>2438</v>
      </c>
      <c r="D5151">
        <v>69</v>
      </c>
      <c r="E5151">
        <v>0</v>
      </c>
      <c r="F5151">
        <v>48.3</v>
      </c>
      <c r="G5151">
        <v>0</v>
      </c>
      <c r="H5151">
        <v>0</v>
      </c>
      <c r="I5151">
        <v>0</v>
      </c>
      <c r="K5151">
        <v>2007</v>
      </c>
      <c r="L5151">
        <v>2008</v>
      </c>
    </row>
    <row r="5152" spans="1:12" x14ac:dyDescent="0.25">
      <c r="A5152">
        <v>32</v>
      </c>
      <c r="B5152">
        <v>15839442</v>
      </c>
      <c r="C5152" t="s">
        <v>2439</v>
      </c>
      <c r="D5152">
        <v>215</v>
      </c>
      <c r="E5152">
        <v>0</v>
      </c>
      <c r="F5152">
        <v>150.5</v>
      </c>
      <c r="G5152">
        <v>0</v>
      </c>
      <c r="H5152">
        <v>0</v>
      </c>
      <c r="I5152">
        <v>0</v>
      </c>
      <c r="K5152">
        <v>2005</v>
      </c>
      <c r="L5152">
        <v>2006</v>
      </c>
    </row>
    <row r="5153" spans="1:12" x14ac:dyDescent="0.25">
      <c r="A5153">
        <v>32</v>
      </c>
      <c r="B5153">
        <v>15839443</v>
      </c>
      <c r="C5153" t="s">
        <v>2440</v>
      </c>
      <c r="D5153">
        <v>430</v>
      </c>
      <c r="E5153">
        <v>0</v>
      </c>
      <c r="F5153">
        <v>301</v>
      </c>
      <c r="G5153">
        <v>0</v>
      </c>
      <c r="H5153">
        <v>0</v>
      </c>
      <c r="I5153">
        <v>0</v>
      </c>
      <c r="K5153">
        <v>2005</v>
      </c>
      <c r="L5153">
        <v>2006</v>
      </c>
    </row>
    <row r="5154" spans="1:12" x14ac:dyDescent="0.25">
      <c r="A5154">
        <v>32</v>
      </c>
      <c r="B5154">
        <v>15839444</v>
      </c>
      <c r="C5154" t="s">
        <v>2441</v>
      </c>
      <c r="D5154">
        <v>215</v>
      </c>
      <c r="E5154">
        <v>0</v>
      </c>
      <c r="F5154">
        <v>150.5</v>
      </c>
      <c r="G5154">
        <v>0</v>
      </c>
      <c r="H5154">
        <v>0</v>
      </c>
      <c r="I5154">
        <v>0</v>
      </c>
      <c r="K5154">
        <v>2005</v>
      </c>
      <c r="L5154">
        <v>2006</v>
      </c>
    </row>
    <row r="5155" spans="1:12" x14ac:dyDescent="0.25">
      <c r="A5155">
        <v>32</v>
      </c>
      <c r="B5155">
        <v>15839448</v>
      </c>
      <c r="C5155" t="s">
        <v>2442</v>
      </c>
      <c r="D5155">
        <v>430</v>
      </c>
      <c r="E5155">
        <v>0</v>
      </c>
      <c r="F5155">
        <v>301</v>
      </c>
      <c r="G5155">
        <v>0</v>
      </c>
      <c r="H5155">
        <v>0</v>
      </c>
      <c r="I5155">
        <v>0</v>
      </c>
      <c r="K5155">
        <v>2006</v>
      </c>
      <c r="L5155">
        <v>2006</v>
      </c>
    </row>
    <row r="5156" spans="1:12" x14ac:dyDescent="0.25">
      <c r="A5156">
        <v>32</v>
      </c>
      <c r="B5156">
        <v>15839449</v>
      </c>
      <c r="C5156" t="s">
        <v>2443</v>
      </c>
      <c r="D5156">
        <v>430</v>
      </c>
      <c r="E5156">
        <v>0</v>
      </c>
      <c r="F5156">
        <v>301</v>
      </c>
      <c r="G5156">
        <v>0</v>
      </c>
      <c r="H5156">
        <v>0</v>
      </c>
      <c r="I5156">
        <v>0</v>
      </c>
      <c r="K5156">
        <v>2006</v>
      </c>
      <c r="L5156">
        <v>2006</v>
      </c>
    </row>
    <row r="5157" spans="1:12" x14ac:dyDescent="0.25">
      <c r="A5157">
        <v>32</v>
      </c>
      <c r="B5157">
        <v>15839450</v>
      </c>
      <c r="C5157" t="s">
        <v>2443</v>
      </c>
      <c r="D5157">
        <v>215</v>
      </c>
      <c r="E5157">
        <v>0</v>
      </c>
      <c r="F5157">
        <v>150.5</v>
      </c>
      <c r="G5157">
        <v>0</v>
      </c>
      <c r="H5157">
        <v>0</v>
      </c>
      <c r="I5157">
        <v>0</v>
      </c>
      <c r="K5157">
        <v>2005</v>
      </c>
      <c r="L5157">
        <v>2006</v>
      </c>
    </row>
    <row r="5158" spans="1:12" x14ac:dyDescent="0.25">
      <c r="A5158">
        <v>32</v>
      </c>
      <c r="B5158">
        <v>15839597</v>
      </c>
      <c r="C5158" t="s">
        <v>2444</v>
      </c>
      <c r="D5158">
        <v>430</v>
      </c>
      <c r="E5158">
        <v>0</v>
      </c>
      <c r="F5158">
        <v>301</v>
      </c>
      <c r="G5158">
        <v>0</v>
      </c>
      <c r="H5158">
        <v>0</v>
      </c>
      <c r="I5158">
        <v>0</v>
      </c>
      <c r="K5158">
        <v>2005</v>
      </c>
      <c r="L5158">
        <v>2006</v>
      </c>
    </row>
    <row r="5159" spans="1:12" x14ac:dyDescent="0.25">
      <c r="A5159">
        <v>32</v>
      </c>
      <c r="B5159">
        <v>15852021</v>
      </c>
      <c r="C5159" t="s">
        <v>2386</v>
      </c>
      <c r="D5159">
        <v>155</v>
      </c>
      <c r="E5159">
        <v>0</v>
      </c>
      <c r="F5159">
        <v>116.25</v>
      </c>
      <c r="G5159">
        <v>0</v>
      </c>
      <c r="H5159">
        <v>157.44</v>
      </c>
      <c r="I5159">
        <v>0</v>
      </c>
      <c r="K5159">
        <v>2007</v>
      </c>
      <c r="L5159">
        <v>2013</v>
      </c>
    </row>
    <row r="5160" spans="1:12" x14ac:dyDescent="0.25">
      <c r="A5160">
        <v>32</v>
      </c>
      <c r="B5160">
        <v>15857931</v>
      </c>
      <c r="C5160" t="s">
        <v>2445</v>
      </c>
      <c r="D5160">
        <v>85</v>
      </c>
      <c r="E5160">
        <v>0</v>
      </c>
      <c r="F5160">
        <v>63.75</v>
      </c>
      <c r="G5160">
        <v>0</v>
      </c>
      <c r="H5160">
        <v>0</v>
      </c>
      <c r="I5160">
        <v>0</v>
      </c>
      <c r="K5160">
        <v>2007</v>
      </c>
      <c r="L5160">
        <v>2011</v>
      </c>
    </row>
    <row r="5161" spans="1:12" x14ac:dyDescent="0.25">
      <c r="A5161">
        <v>32</v>
      </c>
      <c r="B5161">
        <v>15857934</v>
      </c>
      <c r="C5161" t="s">
        <v>2445</v>
      </c>
      <c r="D5161">
        <v>85</v>
      </c>
      <c r="E5161">
        <v>0</v>
      </c>
      <c r="F5161">
        <v>63.75</v>
      </c>
      <c r="G5161">
        <v>0</v>
      </c>
      <c r="H5161">
        <v>0</v>
      </c>
      <c r="I5161">
        <v>0</v>
      </c>
      <c r="K5161">
        <v>2007</v>
      </c>
      <c r="L5161">
        <v>2010</v>
      </c>
    </row>
    <row r="5162" spans="1:12" x14ac:dyDescent="0.25">
      <c r="A5162">
        <v>32</v>
      </c>
      <c r="B5162">
        <v>15857935</v>
      </c>
      <c r="C5162" t="s">
        <v>2446</v>
      </c>
      <c r="D5162">
        <v>84</v>
      </c>
      <c r="E5162">
        <v>0</v>
      </c>
      <c r="F5162">
        <v>58.8</v>
      </c>
      <c r="G5162">
        <v>0</v>
      </c>
      <c r="H5162">
        <v>0</v>
      </c>
      <c r="I5162">
        <v>0</v>
      </c>
      <c r="K5162">
        <v>2007</v>
      </c>
      <c r="L5162">
        <v>2008</v>
      </c>
    </row>
    <row r="5163" spans="1:12" x14ac:dyDescent="0.25">
      <c r="A5163">
        <v>32</v>
      </c>
      <c r="B5163">
        <v>15861433</v>
      </c>
      <c r="C5163" t="s">
        <v>2445</v>
      </c>
      <c r="D5163">
        <v>84</v>
      </c>
      <c r="E5163">
        <v>0</v>
      </c>
      <c r="F5163">
        <v>58.8</v>
      </c>
      <c r="G5163">
        <v>0</v>
      </c>
      <c r="H5163">
        <v>0</v>
      </c>
      <c r="I5163">
        <v>0</v>
      </c>
      <c r="K5163">
        <v>2008</v>
      </c>
      <c r="L5163">
        <v>2009</v>
      </c>
    </row>
    <row r="5164" spans="1:12" x14ac:dyDescent="0.25">
      <c r="A5164">
        <v>32</v>
      </c>
      <c r="B5164">
        <v>15861436</v>
      </c>
      <c r="C5164" t="s">
        <v>2445</v>
      </c>
      <c r="D5164">
        <v>84</v>
      </c>
      <c r="E5164">
        <v>0</v>
      </c>
      <c r="F5164">
        <v>58.8</v>
      </c>
      <c r="G5164">
        <v>0</v>
      </c>
      <c r="H5164">
        <v>0</v>
      </c>
      <c r="I5164">
        <v>0</v>
      </c>
      <c r="K5164">
        <v>2008</v>
      </c>
      <c r="L5164">
        <v>2008</v>
      </c>
    </row>
    <row r="5165" spans="1:12" x14ac:dyDescent="0.25">
      <c r="A5165">
        <v>32</v>
      </c>
      <c r="B5165">
        <v>15861439</v>
      </c>
      <c r="C5165" t="s">
        <v>2445</v>
      </c>
      <c r="D5165">
        <v>100</v>
      </c>
      <c r="E5165">
        <v>0</v>
      </c>
      <c r="F5165">
        <v>70</v>
      </c>
      <c r="G5165">
        <v>0</v>
      </c>
      <c r="H5165">
        <v>0</v>
      </c>
      <c r="I5165">
        <v>0</v>
      </c>
      <c r="K5165">
        <v>2008</v>
      </c>
      <c r="L5165">
        <v>2010</v>
      </c>
    </row>
    <row r="5166" spans="1:12" x14ac:dyDescent="0.25">
      <c r="A5166">
        <v>32</v>
      </c>
      <c r="B5166">
        <v>15881514</v>
      </c>
      <c r="C5166" t="s">
        <v>2447</v>
      </c>
      <c r="D5166">
        <v>69</v>
      </c>
      <c r="E5166">
        <v>0</v>
      </c>
      <c r="F5166">
        <v>48.3</v>
      </c>
      <c r="G5166">
        <v>0</v>
      </c>
      <c r="H5166">
        <v>0</v>
      </c>
      <c r="I5166">
        <v>0</v>
      </c>
      <c r="K5166">
        <v>2006</v>
      </c>
      <c r="L5166">
        <v>2009</v>
      </c>
    </row>
    <row r="5167" spans="1:12" x14ac:dyDescent="0.25">
      <c r="A5167">
        <v>32</v>
      </c>
      <c r="B5167">
        <v>15881515</v>
      </c>
      <c r="C5167" t="s">
        <v>2448</v>
      </c>
      <c r="D5167">
        <v>70</v>
      </c>
      <c r="E5167">
        <v>0</v>
      </c>
      <c r="F5167">
        <v>49</v>
      </c>
      <c r="G5167">
        <v>0</v>
      </c>
      <c r="H5167">
        <v>0</v>
      </c>
      <c r="I5167">
        <v>0</v>
      </c>
      <c r="K5167">
        <v>2006</v>
      </c>
      <c r="L5167">
        <v>2007</v>
      </c>
    </row>
    <row r="5168" spans="1:12" x14ac:dyDescent="0.25">
      <c r="A5168">
        <v>32</v>
      </c>
      <c r="B5168">
        <v>15881517</v>
      </c>
      <c r="C5168" t="s">
        <v>2449</v>
      </c>
      <c r="D5168">
        <v>69</v>
      </c>
      <c r="E5168">
        <v>0</v>
      </c>
      <c r="F5168">
        <v>48.3</v>
      </c>
      <c r="G5168">
        <v>0</v>
      </c>
      <c r="H5168">
        <v>0</v>
      </c>
      <c r="I5168">
        <v>0</v>
      </c>
      <c r="K5168">
        <v>2007</v>
      </c>
      <c r="L5168">
        <v>2009</v>
      </c>
    </row>
    <row r="5169" spans="1:12" x14ac:dyDescent="0.25">
      <c r="A5169">
        <v>32</v>
      </c>
      <c r="B5169">
        <v>15881518</v>
      </c>
      <c r="C5169" t="s">
        <v>2450</v>
      </c>
      <c r="D5169">
        <v>69</v>
      </c>
      <c r="E5169">
        <v>0</v>
      </c>
      <c r="F5169">
        <v>48.3</v>
      </c>
      <c r="G5169">
        <v>0</v>
      </c>
      <c r="H5169">
        <v>0</v>
      </c>
      <c r="I5169">
        <v>0</v>
      </c>
      <c r="K5169">
        <v>2007</v>
      </c>
      <c r="L5169">
        <v>2009</v>
      </c>
    </row>
    <row r="5170" spans="1:12" x14ac:dyDescent="0.25">
      <c r="A5170">
        <v>32</v>
      </c>
      <c r="B5170">
        <v>15881520</v>
      </c>
      <c r="C5170" t="s">
        <v>2450</v>
      </c>
      <c r="D5170">
        <v>99</v>
      </c>
      <c r="E5170">
        <v>0</v>
      </c>
      <c r="F5170">
        <v>69.3</v>
      </c>
      <c r="G5170">
        <v>0</v>
      </c>
      <c r="H5170">
        <v>0</v>
      </c>
      <c r="I5170">
        <v>0</v>
      </c>
      <c r="K5170">
        <v>2007</v>
      </c>
      <c r="L5170">
        <v>2009</v>
      </c>
    </row>
    <row r="5171" spans="1:12" x14ac:dyDescent="0.25">
      <c r="A5171">
        <v>32</v>
      </c>
      <c r="B5171">
        <v>15887752</v>
      </c>
      <c r="C5171" t="s">
        <v>2415</v>
      </c>
      <c r="D5171">
        <v>120</v>
      </c>
      <c r="E5171">
        <v>0</v>
      </c>
      <c r="F5171">
        <v>84</v>
      </c>
      <c r="G5171">
        <v>0</v>
      </c>
      <c r="H5171">
        <v>0</v>
      </c>
      <c r="I5171">
        <v>0</v>
      </c>
      <c r="K5171">
        <v>2008</v>
      </c>
      <c r="L5171">
        <v>2009</v>
      </c>
    </row>
    <row r="5172" spans="1:12" x14ac:dyDescent="0.25">
      <c r="A5172">
        <v>32</v>
      </c>
      <c r="B5172">
        <v>15887753</v>
      </c>
      <c r="C5172" t="s">
        <v>2451</v>
      </c>
      <c r="D5172">
        <v>120</v>
      </c>
      <c r="E5172">
        <v>0</v>
      </c>
      <c r="F5172">
        <v>84</v>
      </c>
      <c r="G5172">
        <v>0</v>
      </c>
      <c r="H5172">
        <v>0</v>
      </c>
      <c r="I5172">
        <v>0</v>
      </c>
      <c r="K5172">
        <v>2008</v>
      </c>
      <c r="L5172">
        <v>2009</v>
      </c>
    </row>
    <row r="5173" spans="1:12" x14ac:dyDescent="0.25">
      <c r="A5173">
        <v>32</v>
      </c>
      <c r="B5173">
        <v>15888433</v>
      </c>
      <c r="C5173" t="s">
        <v>2451</v>
      </c>
      <c r="D5173">
        <v>63</v>
      </c>
      <c r="E5173">
        <v>0</v>
      </c>
      <c r="F5173">
        <v>44.1</v>
      </c>
      <c r="G5173">
        <v>0</v>
      </c>
      <c r="H5173">
        <v>0</v>
      </c>
      <c r="I5173">
        <v>0</v>
      </c>
      <c r="K5173">
        <v>2008</v>
      </c>
      <c r="L5173">
        <v>2009</v>
      </c>
    </row>
    <row r="5174" spans="1:12" x14ac:dyDescent="0.25">
      <c r="A5174">
        <v>32</v>
      </c>
      <c r="B5174">
        <v>15896239</v>
      </c>
      <c r="C5174" t="s">
        <v>2452</v>
      </c>
      <c r="D5174">
        <v>290</v>
      </c>
      <c r="E5174">
        <v>0</v>
      </c>
      <c r="F5174">
        <v>203</v>
      </c>
      <c r="G5174">
        <v>0</v>
      </c>
      <c r="H5174">
        <v>0</v>
      </c>
      <c r="I5174">
        <v>0</v>
      </c>
      <c r="K5174">
        <v>2003</v>
      </c>
      <c r="L5174">
        <v>2010</v>
      </c>
    </row>
    <row r="5175" spans="1:12" x14ac:dyDescent="0.25">
      <c r="A5175">
        <v>32</v>
      </c>
      <c r="B5175">
        <v>15897038</v>
      </c>
      <c r="C5175" t="s">
        <v>2453</v>
      </c>
      <c r="D5175">
        <v>215.43</v>
      </c>
      <c r="E5175">
        <v>0</v>
      </c>
      <c r="F5175">
        <v>150.80000000000001</v>
      </c>
      <c r="G5175">
        <v>0</v>
      </c>
      <c r="H5175">
        <v>0</v>
      </c>
      <c r="I5175">
        <v>0</v>
      </c>
      <c r="K5175">
        <v>2003</v>
      </c>
      <c r="L5175">
        <v>2007</v>
      </c>
    </row>
    <row r="5176" spans="1:12" x14ac:dyDescent="0.25">
      <c r="A5176">
        <v>32</v>
      </c>
      <c r="B5176">
        <v>15897039</v>
      </c>
      <c r="C5176" t="s">
        <v>2454</v>
      </c>
      <c r="D5176">
        <v>263.3</v>
      </c>
      <c r="E5176">
        <v>0</v>
      </c>
      <c r="F5176">
        <v>184.31</v>
      </c>
      <c r="G5176">
        <v>0</v>
      </c>
      <c r="H5176">
        <v>0</v>
      </c>
      <c r="I5176">
        <v>0</v>
      </c>
      <c r="K5176">
        <v>2003</v>
      </c>
      <c r="L5176">
        <v>2007</v>
      </c>
    </row>
    <row r="5177" spans="1:12" x14ac:dyDescent="0.25">
      <c r="A5177">
        <v>32</v>
      </c>
      <c r="B5177">
        <v>15897040</v>
      </c>
      <c r="C5177" t="s">
        <v>2455</v>
      </c>
      <c r="D5177">
        <v>270</v>
      </c>
      <c r="E5177">
        <v>0</v>
      </c>
      <c r="F5177">
        <v>189</v>
      </c>
      <c r="G5177">
        <v>0</v>
      </c>
      <c r="H5177">
        <v>0</v>
      </c>
      <c r="I5177">
        <v>0</v>
      </c>
      <c r="K5177">
        <v>2003</v>
      </c>
      <c r="L5177">
        <v>2007</v>
      </c>
    </row>
    <row r="5178" spans="1:12" x14ac:dyDescent="0.25">
      <c r="A5178">
        <v>32</v>
      </c>
      <c r="B5178">
        <v>15897041</v>
      </c>
      <c r="C5178" t="s">
        <v>2456</v>
      </c>
      <c r="D5178">
        <v>215.43</v>
      </c>
      <c r="E5178">
        <v>0</v>
      </c>
      <c r="F5178">
        <v>150.80000000000001</v>
      </c>
      <c r="G5178">
        <v>0</v>
      </c>
      <c r="H5178">
        <v>0</v>
      </c>
      <c r="I5178">
        <v>0</v>
      </c>
      <c r="K5178">
        <v>2003</v>
      </c>
      <c r="L5178">
        <v>2007</v>
      </c>
    </row>
    <row r="5179" spans="1:12" x14ac:dyDescent="0.25">
      <c r="A5179">
        <v>32</v>
      </c>
      <c r="B5179">
        <v>15902222</v>
      </c>
      <c r="C5179" t="s">
        <v>2457</v>
      </c>
      <c r="D5179">
        <v>250.76</v>
      </c>
      <c r="E5179">
        <v>0</v>
      </c>
      <c r="F5179">
        <v>175.53</v>
      </c>
      <c r="G5179">
        <v>0</v>
      </c>
      <c r="H5179">
        <v>0</v>
      </c>
      <c r="I5179">
        <v>0</v>
      </c>
      <c r="K5179">
        <v>2003</v>
      </c>
      <c r="L5179">
        <v>2005</v>
      </c>
    </row>
    <row r="5180" spans="1:12" x14ac:dyDescent="0.25">
      <c r="A5180">
        <v>32</v>
      </c>
      <c r="B5180">
        <v>15912744</v>
      </c>
      <c r="C5180" t="s">
        <v>2458</v>
      </c>
      <c r="D5180">
        <v>145</v>
      </c>
      <c r="E5180">
        <v>0</v>
      </c>
      <c r="F5180">
        <v>101.5</v>
      </c>
      <c r="G5180">
        <v>0</v>
      </c>
      <c r="H5180">
        <v>0</v>
      </c>
      <c r="I5180">
        <v>0</v>
      </c>
      <c r="K5180">
        <v>2007</v>
      </c>
      <c r="L5180">
        <v>2012</v>
      </c>
    </row>
    <row r="5181" spans="1:12" x14ac:dyDescent="0.25">
      <c r="A5181">
        <v>32</v>
      </c>
      <c r="B5181">
        <v>15912745</v>
      </c>
      <c r="C5181" t="s">
        <v>2459</v>
      </c>
      <c r="D5181">
        <v>145</v>
      </c>
      <c r="E5181">
        <v>0</v>
      </c>
      <c r="F5181">
        <v>101.5</v>
      </c>
      <c r="G5181">
        <v>0</v>
      </c>
      <c r="H5181">
        <v>0</v>
      </c>
      <c r="I5181">
        <v>0</v>
      </c>
      <c r="K5181">
        <v>2007</v>
      </c>
      <c r="L5181">
        <v>2008</v>
      </c>
    </row>
    <row r="5182" spans="1:12" x14ac:dyDescent="0.25">
      <c r="A5182">
        <v>32</v>
      </c>
      <c r="B5182">
        <v>15912746</v>
      </c>
      <c r="C5182" t="s">
        <v>2460</v>
      </c>
      <c r="D5182">
        <v>145</v>
      </c>
      <c r="E5182">
        <v>0</v>
      </c>
      <c r="F5182">
        <v>101.5</v>
      </c>
      <c r="G5182">
        <v>0</v>
      </c>
      <c r="H5182">
        <v>0</v>
      </c>
      <c r="I5182">
        <v>0</v>
      </c>
      <c r="K5182">
        <v>2007</v>
      </c>
      <c r="L5182">
        <v>2008</v>
      </c>
    </row>
    <row r="5183" spans="1:12" x14ac:dyDescent="0.25">
      <c r="A5183">
        <v>32</v>
      </c>
      <c r="B5183">
        <v>15919594</v>
      </c>
      <c r="C5183" t="s">
        <v>2461</v>
      </c>
      <c r="D5183">
        <v>5</v>
      </c>
      <c r="E5183">
        <v>0</v>
      </c>
      <c r="F5183">
        <v>3.5</v>
      </c>
      <c r="G5183">
        <v>0</v>
      </c>
      <c r="H5183">
        <v>0</v>
      </c>
      <c r="I5183">
        <v>0</v>
      </c>
      <c r="K5183">
        <v>2007</v>
      </c>
      <c r="L5183">
        <v>2013</v>
      </c>
    </row>
    <row r="5184" spans="1:12" x14ac:dyDescent="0.25">
      <c r="A5184">
        <v>32</v>
      </c>
      <c r="B5184">
        <v>15920130</v>
      </c>
      <c r="C5184" t="s">
        <v>2462</v>
      </c>
      <c r="D5184">
        <v>150</v>
      </c>
      <c r="E5184">
        <v>0</v>
      </c>
      <c r="F5184">
        <v>112.5</v>
      </c>
      <c r="G5184">
        <v>0</v>
      </c>
      <c r="H5184">
        <v>152.36000000000001</v>
      </c>
      <c r="I5184">
        <v>0</v>
      </c>
      <c r="K5184">
        <v>2007</v>
      </c>
      <c r="L5184">
        <v>2008</v>
      </c>
    </row>
    <row r="5185" spans="1:12" x14ac:dyDescent="0.25">
      <c r="A5185">
        <v>32</v>
      </c>
      <c r="B5185">
        <v>15920778</v>
      </c>
      <c r="C5185" t="s">
        <v>2463</v>
      </c>
      <c r="D5185">
        <v>60</v>
      </c>
      <c r="E5185">
        <v>0</v>
      </c>
      <c r="F5185">
        <v>45</v>
      </c>
      <c r="G5185">
        <v>0</v>
      </c>
      <c r="H5185">
        <v>0</v>
      </c>
      <c r="I5185">
        <v>0</v>
      </c>
      <c r="K5185">
        <v>2005</v>
      </c>
      <c r="L5185">
        <v>2009</v>
      </c>
    </row>
    <row r="5186" spans="1:12" x14ac:dyDescent="0.25">
      <c r="A5186">
        <v>32</v>
      </c>
      <c r="B5186">
        <v>15920779</v>
      </c>
      <c r="C5186" t="s">
        <v>2464</v>
      </c>
      <c r="D5186">
        <v>60</v>
      </c>
      <c r="E5186">
        <v>0</v>
      </c>
      <c r="F5186">
        <v>45</v>
      </c>
      <c r="G5186">
        <v>0</v>
      </c>
      <c r="H5186">
        <v>0</v>
      </c>
      <c r="I5186">
        <v>0</v>
      </c>
      <c r="K5186">
        <v>2005</v>
      </c>
      <c r="L5186">
        <v>2009</v>
      </c>
    </row>
    <row r="5187" spans="1:12" x14ac:dyDescent="0.25">
      <c r="A5187">
        <v>32</v>
      </c>
      <c r="B5187">
        <v>15920781</v>
      </c>
      <c r="C5187" t="s">
        <v>2465</v>
      </c>
      <c r="D5187">
        <v>60</v>
      </c>
      <c r="E5187">
        <v>0</v>
      </c>
      <c r="F5187">
        <v>42</v>
      </c>
      <c r="G5187">
        <v>0</v>
      </c>
      <c r="H5187">
        <v>0</v>
      </c>
      <c r="I5187">
        <v>0</v>
      </c>
      <c r="K5187">
        <v>2005</v>
      </c>
      <c r="L5187">
        <v>2009</v>
      </c>
    </row>
    <row r="5188" spans="1:12" x14ac:dyDescent="0.25">
      <c r="A5188">
        <v>32</v>
      </c>
      <c r="B5188">
        <v>15920782</v>
      </c>
      <c r="C5188" t="s">
        <v>2466</v>
      </c>
      <c r="D5188">
        <v>60</v>
      </c>
      <c r="E5188">
        <v>0</v>
      </c>
      <c r="F5188">
        <v>45</v>
      </c>
      <c r="G5188">
        <v>0</v>
      </c>
      <c r="H5188">
        <v>0</v>
      </c>
      <c r="I5188">
        <v>0</v>
      </c>
      <c r="K5188">
        <v>2005</v>
      </c>
      <c r="L5188">
        <v>2009</v>
      </c>
    </row>
    <row r="5189" spans="1:12" x14ac:dyDescent="0.25">
      <c r="A5189">
        <v>32</v>
      </c>
      <c r="B5189">
        <v>15926324</v>
      </c>
      <c r="C5189" t="s">
        <v>2467</v>
      </c>
      <c r="D5189">
        <v>10</v>
      </c>
      <c r="E5189">
        <v>0</v>
      </c>
      <c r="F5189">
        <v>7</v>
      </c>
      <c r="G5189">
        <v>0</v>
      </c>
      <c r="H5189">
        <v>0</v>
      </c>
      <c r="I5189">
        <v>0</v>
      </c>
      <c r="K5189">
        <v>2007</v>
      </c>
      <c r="L5189">
        <v>2009</v>
      </c>
    </row>
    <row r="5190" spans="1:12" x14ac:dyDescent="0.25">
      <c r="A5190">
        <v>32</v>
      </c>
      <c r="B5190">
        <v>15940553</v>
      </c>
      <c r="C5190" t="s">
        <v>2451</v>
      </c>
      <c r="D5190">
        <v>99</v>
      </c>
      <c r="E5190">
        <v>0</v>
      </c>
      <c r="F5190">
        <v>69.3</v>
      </c>
      <c r="G5190">
        <v>0</v>
      </c>
      <c r="H5190">
        <v>0</v>
      </c>
      <c r="I5190">
        <v>0</v>
      </c>
      <c r="K5190">
        <v>2008</v>
      </c>
      <c r="L5190">
        <v>2008</v>
      </c>
    </row>
    <row r="5191" spans="1:12" x14ac:dyDescent="0.25">
      <c r="A5191">
        <v>32</v>
      </c>
      <c r="B5191">
        <v>15940554</v>
      </c>
      <c r="C5191" t="s">
        <v>2468</v>
      </c>
      <c r="D5191">
        <v>99</v>
      </c>
      <c r="E5191">
        <v>0</v>
      </c>
      <c r="F5191">
        <v>69.3</v>
      </c>
      <c r="G5191">
        <v>0</v>
      </c>
      <c r="H5191">
        <v>0</v>
      </c>
      <c r="I5191">
        <v>0</v>
      </c>
      <c r="K5191">
        <v>2008</v>
      </c>
      <c r="L5191">
        <v>2008</v>
      </c>
    </row>
    <row r="5192" spans="1:12" x14ac:dyDescent="0.25">
      <c r="A5192">
        <v>32</v>
      </c>
      <c r="B5192">
        <v>15989781</v>
      </c>
      <c r="C5192" t="s">
        <v>2469</v>
      </c>
      <c r="D5192">
        <v>0</v>
      </c>
      <c r="E5192">
        <v>0</v>
      </c>
      <c r="F5192">
        <v>0</v>
      </c>
      <c r="G5192">
        <v>0</v>
      </c>
      <c r="H5192">
        <v>0</v>
      </c>
      <c r="I5192">
        <v>0</v>
      </c>
      <c r="K5192">
        <v>1994</v>
      </c>
      <c r="L5192">
        <v>1997</v>
      </c>
    </row>
    <row r="5193" spans="1:12" x14ac:dyDescent="0.25">
      <c r="A5193">
        <v>32</v>
      </c>
      <c r="B5193">
        <v>17181512</v>
      </c>
      <c r="C5193" t="s">
        <v>2355</v>
      </c>
      <c r="D5193">
        <v>50</v>
      </c>
      <c r="E5193">
        <v>0</v>
      </c>
      <c r="F5193">
        <v>35</v>
      </c>
      <c r="G5193">
        <v>0</v>
      </c>
      <c r="H5193">
        <v>0</v>
      </c>
      <c r="I5193">
        <v>0</v>
      </c>
      <c r="K5193">
        <v>2005</v>
      </c>
      <c r="L5193">
        <v>2009</v>
      </c>
    </row>
    <row r="5194" spans="1:12" x14ac:dyDescent="0.25">
      <c r="A5194">
        <v>32</v>
      </c>
      <c r="B5194">
        <v>17181513</v>
      </c>
      <c r="C5194" t="s">
        <v>1967</v>
      </c>
      <c r="D5194">
        <v>24</v>
      </c>
      <c r="E5194">
        <v>0</v>
      </c>
      <c r="F5194">
        <v>16.8</v>
      </c>
      <c r="G5194">
        <v>0</v>
      </c>
      <c r="H5194">
        <v>0</v>
      </c>
      <c r="I5194">
        <v>0</v>
      </c>
      <c r="K5194">
        <v>2005</v>
      </c>
      <c r="L5194">
        <v>2009</v>
      </c>
    </row>
    <row r="5195" spans="1:12" x14ac:dyDescent="0.25">
      <c r="A5195">
        <v>32</v>
      </c>
      <c r="B5195">
        <v>17800001</v>
      </c>
      <c r="C5195" t="s">
        <v>1929</v>
      </c>
      <c r="D5195">
        <v>205</v>
      </c>
      <c r="E5195">
        <v>0</v>
      </c>
      <c r="F5195">
        <v>153.75</v>
      </c>
      <c r="G5195">
        <v>0</v>
      </c>
      <c r="H5195">
        <v>0</v>
      </c>
      <c r="I5195">
        <v>0</v>
      </c>
      <c r="K5195">
        <v>2007</v>
      </c>
      <c r="L5195">
        <v>2010</v>
      </c>
    </row>
    <row r="5196" spans="1:12" x14ac:dyDescent="0.25">
      <c r="A5196">
        <v>32</v>
      </c>
      <c r="B5196">
        <v>17800002</v>
      </c>
      <c r="C5196" t="s">
        <v>2470</v>
      </c>
      <c r="D5196">
        <v>70</v>
      </c>
      <c r="E5196">
        <v>0</v>
      </c>
      <c r="F5196">
        <v>52.5</v>
      </c>
      <c r="G5196">
        <v>0</v>
      </c>
      <c r="H5196">
        <v>0</v>
      </c>
      <c r="I5196">
        <v>0</v>
      </c>
      <c r="K5196">
        <v>2005</v>
      </c>
      <c r="L5196">
        <v>2010</v>
      </c>
    </row>
    <row r="5197" spans="1:12" x14ac:dyDescent="0.25">
      <c r="A5197">
        <v>32</v>
      </c>
      <c r="B5197">
        <v>17800003</v>
      </c>
      <c r="C5197" t="s">
        <v>2471</v>
      </c>
      <c r="D5197">
        <v>3430</v>
      </c>
      <c r="E5197">
        <v>0</v>
      </c>
      <c r="F5197">
        <v>2401</v>
      </c>
      <c r="G5197">
        <v>0</v>
      </c>
      <c r="H5197">
        <v>0</v>
      </c>
      <c r="I5197">
        <v>0</v>
      </c>
      <c r="K5197">
        <v>2003</v>
      </c>
      <c r="L5197">
        <v>2005</v>
      </c>
    </row>
    <row r="5198" spans="1:12" x14ac:dyDescent="0.25">
      <c r="A5198">
        <v>32</v>
      </c>
      <c r="B5198">
        <v>17800005</v>
      </c>
      <c r="C5198" t="s">
        <v>2472</v>
      </c>
      <c r="D5198">
        <v>200</v>
      </c>
      <c r="E5198">
        <v>0</v>
      </c>
      <c r="F5198">
        <v>150</v>
      </c>
      <c r="G5198">
        <v>0</v>
      </c>
      <c r="H5198">
        <v>0</v>
      </c>
      <c r="I5198">
        <v>0</v>
      </c>
      <c r="K5198">
        <v>2005</v>
      </c>
      <c r="L5198">
        <v>2010</v>
      </c>
    </row>
    <row r="5199" spans="1:12" x14ac:dyDescent="0.25">
      <c r="A5199">
        <v>32</v>
      </c>
      <c r="B5199">
        <v>17800006</v>
      </c>
      <c r="C5199" t="s">
        <v>2473</v>
      </c>
      <c r="D5199">
        <v>200</v>
      </c>
      <c r="E5199">
        <v>0</v>
      </c>
      <c r="F5199">
        <v>150</v>
      </c>
      <c r="G5199">
        <v>0</v>
      </c>
      <c r="H5199">
        <v>0</v>
      </c>
      <c r="I5199">
        <v>0</v>
      </c>
      <c r="K5199">
        <v>2005</v>
      </c>
      <c r="L5199">
        <v>2010</v>
      </c>
    </row>
    <row r="5200" spans="1:12" x14ac:dyDescent="0.25">
      <c r="A5200">
        <v>32</v>
      </c>
      <c r="B5200">
        <v>17800007</v>
      </c>
      <c r="C5200" t="s">
        <v>2474</v>
      </c>
      <c r="D5200">
        <v>200</v>
      </c>
      <c r="E5200">
        <v>0</v>
      </c>
      <c r="F5200">
        <v>150</v>
      </c>
      <c r="G5200">
        <v>0</v>
      </c>
      <c r="H5200">
        <v>0</v>
      </c>
      <c r="I5200">
        <v>0</v>
      </c>
      <c r="K5200">
        <v>2005</v>
      </c>
      <c r="L5200">
        <v>2010</v>
      </c>
    </row>
    <row r="5201" spans="1:12" x14ac:dyDescent="0.25">
      <c r="A5201">
        <v>32</v>
      </c>
      <c r="B5201">
        <v>17800009</v>
      </c>
      <c r="C5201" t="s">
        <v>2475</v>
      </c>
      <c r="D5201">
        <v>200</v>
      </c>
      <c r="E5201">
        <v>0</v>
      </c>
      <c r="F5201">
        <v>150</v>
      </c>
      <c r="G5201">
        <v>0</v>
      </c>
      <c r="H5201">
        <v>0</v>
      </c>
      <c r="I5201">
        <v>0</v>
      </c>
      <c r="K5201">
        <v>2005</v>
      </c>
      <c r="L5201">
        <v>2009</v>
      </c>
    </row>
    <row r="5202" spans="1:12" x14ac:dyDescent="0.25">
      <c r="A5202">
        <v>32</v>
      </c>
      <c r="B5202">
        <v>17800010</v>
      </c>
      <c r="C5202" t="s">
        <v>2476</v>
      </c>
      <c r="D5202">
        <v>200</v>
      </c>
      <c r="E5202">
        <v>0</v>
      </c>
      <c r="F5202">
        <v>150</v>
      </c>
      <c r="G5202">
        <v>0</v>
      </c>
      <c r="H5202">
        <v>0</v>
      </c>
      <c r="I5202">
        <v>0</v>
      </c>
      <c r="K5202">
        <v>2005</v>
      </c>
      <c r="L5202">
        <v>2009</v>
      </c>
    </row>
    <row r="5203" spans="1:12" x14ac:dyDescent="0.25">
      <c r="A5203">
        <v>32</v>
      </c>
      <c r="B5203">
        <v>17800011</v>
      </c>
      <c r="C5203" t="s">
        <v>2477</v>
      </c>
      <c r="D5203">
        <v>200</v>
      </c>
      <c r="E5203">
        <v>0</v>
      </c>
      <c r="F5203">
        <v>150</v>
      </c>
      <c r="G5203">
        <v>0</v>
      </c>
      <c r="H5203">
        <v>0</v>
      </c>
      <c r="I5203">
        <v>0</v>
      </c>
      <c r="K5203">
        <v>2005</v>
      </c>
      <c r="L5203">
        <v>2009</v>
      </c>
    </row>
    <row r="5204" spans="1:12" x14ac:dyDescent="0.25">
      <c r="A5204">
        <v>32</v>
      </c>
      <c r="B5204">
        <v>17800014</v>
      </c>
      <c r="C5204" t="s">
        <v>2082</v>
      </c>
      <c r="D5204">
        <v>40</v>
      </c>
      <c r="E5204">
        <v>0</v>
      </c>
      <c r="F5204">
        <v>30</v>
      </c>
      <c r="G5204">
        <v>0</v>
      </c>
      <c r="H5204">
        <v>0</v>
      </c>
      <c r="I5204">
        <v>0</v>
      </c>
      <c r="K5204">
        <v>2004</v>
      </c>
      <c r="L5204">
        <v>2013</v>
      </c>
    </row>
    <row r="5205" spans="1:12" x14ac:dyDescent="0.25">
      <c r="A5205">
        <v>32</v>
      </c>
      <c r="B5205">
        <v>17800015</v>
      </c>
      <c r="C5205" t="s">
        <v>2478</v>
      </c>
      <c r="D5205">
        <v>38</v>
      </c>
      <c r="E5205">
        <v>0</v>
      </c>
      <c r="F5205">
        <v>28.5</v>
      </c>
      <c r="G5205">
        <v>0</v>
      </c>
      <c r="H5205">
        <v>0</v>
      </c>
      <c r="I5205">
        <v>0</v>
      </c>
      <c r="K5205">
        <v>2004</v>
      </c>
      <c r="L5205">
        <v>2013</v>
      </c>
    </row>
    <row r="5206" spans="1:12" x14ac:dyDescent="0.25">
      <c r="A5206">
        <v>32</v>
      </c>
      <c r="B5206">
        <v>17800016</v>
      </c>
      <c r="C5206" t="s">
        <v>2060</v>
      </c>
      <c r="D5206">
        <v>90</v>
      </c>
      <c r="E5206">
        <v>0</v>
      </c>
      <c r="F5206">
        <v>67.5</v>
      </c>
      <c r="G5206">
        <v>0</v>
      </c>
      <c r="H5206">
        <v>0</v>
      </c>
      <c r="I5206">
        <v>0</v>
      </c>
      <c r="K5206">
        <v>2007</v>
      </c>
      <c r="L5206">
        <v>2014</v>
      </c>
    </row>
    <row r="5207" spans="1:12" x14ac:dyDescent="0.25">
      <c r="A5207">
        <v>32</v>
      </c>
      <c r="B5207">
        <v>17800018</v>
      </c>
      <c r="C5207" t="s">
        <v>2479</v>
      </c>
      <c r="D5207">
        <v>189</v>
      </c>
      <c r="E5207">
        <v>0</v>
      </c>
      <c r="F5207">
        <v>132.30000000000001</v>
      </c>
      <c r="G5207">
        <v>0</v>
      </c>
      <c r="H5207">
        <v>0</v>
      </c>
      <c r="I5207">
        <v>0</v>
      </c>
      <c r="K5207">
        <v>2007</v>
      </c>
      <c r="L5207">
        <v>2010</v>
      </c>
    </row>
    <row r="5208" spans="1:12" x14ac:dyDescent="0.25">
      <c r="A5208">
        <v>32</v>
      </c>
      <c r="B5208">
        <v>17800019</v>
      </c>
      <c r="C5208" t="s">
        <v>2480</v>
      </c>
      <c r="D5208">
        <v>165</v>
      </c>
      <c r="E5208">
        <v>0</v>
      </c>
      <c r="F5208">
        <v>115.5</v>
      </c>
      <c r="G5208">
        <v>0</v>
      </c>
      <c r="H5208">
        <v>0</v>
      </c>
      <c r="I5208">
        <v>0</v>
      </c>
      <c r="K5208">
        <v>2007</v>
      </c>
      <c r="L5208">
        <v>2011</v>
      </c>
    </row>
    <row r="5209" spans="1:12" x14ac:dyDescent="0.25">
      <c r="A5209">
        <v>32</v>
      </c>
      <c r="B5209">
        <v>17800020</v>
      </c>
      <c r="C5209" t="s">
        <v>2479</v>
      </c>
      <c r="D5209">
        <v>189</v>
      </c>
      <c r="E5209">
        <v>0</v>
      </c>
      <c r="F5209">
        <v>132.30000000000001</v>
      </c>
      <c r="G5209">
        <v>0</v>
      </c>
      <c r="H5209">
        <v>0</v>
      </c>
      <c r="I5209">
        <v>0</v>
      </c>
      <c r="K5209">
        <v>2007</v>
      </c>
      <c r="L5209">
        <v>2010</v>
      </c>
    </row>
    <row r="5210" spans="1:12" x14ac:dyDescent="0.25">
      <c r="A5210">
        <v>32</v>
      </c>
      <c r="B5210">
        <v>17800021</v>
      </c>
      <c r="C5210" t="s">
        <v>2480</v>
      </c>
      <c r="D5210">
        <v>165</v>
      </c>
      <c r="E5210">
        <v>0</v>
      </c>
      <c r="F5210">
        <v>115.5</v>
      </c>
      <c r="G5210">
        <v>0</v>
      </c>
      <c r="H5210">
        <v>0</v>
      </c>
      <c r="I5210">
        <v>0</v>
      </c>
      <c r="K5210">
        <v>2007</v>
      </c>
      <c r="L5210">
        <v>2010</v>
      </c>
    </row>
    <row r="5211" spans="1:12" x14ac:dyDescent="0.25">
      <c r="A5211">
        <v>32</v>
      </c>
      <c r="B5211">
        <v>17800022</v>
      </c>
      <c r="C5211" t="s">
        <v>2479</v>
      </c>
      <c r="D5211">
        <v>189</v>
      </c>
      <c r="E5211">
        <v>0</v>
      </c>
      <c r="F5211">
        <v>132.30000000000001</v>
      </c>
      <c r="G5211">
        <v>0</v>
      </c>
      <c r="H5211">
        <v>0</v>
      </c>
      <c r="I5211">
        <v>0</v>
      </c>
      <c r="K5211">
        <v>2007</v>
      </c>
      <c r="L5211">
        <v>2007</v>
      </c>
    </row>
    <row r="5212" spans="1:12" x14ac:dyDescent="0.25">
      <c r="A5212">
        <v>32</v>
      </c>
      <c r="B5212">
        <v>17800023</v>
      </c>
      <c r="C5212" t="s">
        <v>2480</v>
      </c>
      <c r="D5212">
        <v>165</v>
      </c>
      <c r="E5212">
        <v>0</v>
      </c>
      <c r="F5212">
        <v>115.5</v>
      </c>
      <c r="G5212">
        <v>0</v>
      </c>
      <c r="H5212">
        <v>0</v>
      </c>
      <c r="I5212">
        <v>0</v>
      </c>
      <c r="K5212">
        <v>2007</v>
      </c>
      <c r="L5212">
        <v>2007</v>
      </c>
    </row>
    <row r="5213" spans="1:12" x14ac:dyDescent="0.25">
      <c r="A5213">
        <v>32</v>
      </c>
      <c r="B5213">
        <v>17800026</v>
      </c>
      <c r="C5213" t="s">
        <v>2029</v>
      </c>
      <c r="D5213">
        <v>135</v>
      </c>
      <c r="E5213">
        <v>0</v>
      </c>
      <c r="F5213">
        <v>101.25</v>
      </c>
      <c r="G5213">
        <v>0</v>
      </c>
      <c r="H5213">
        <v>137.12</v>
      </c>
      <c r="I5213">
        <v>0</v>
      </c>
      <c r="K5213">
        <v>2002</v>
      </c>
      <c r="L5213">
        <v>2007</v>
      </c>
    </row>
    <row r="5214" spans="1:12" x14ac:dyDescent="0.25">
      <c r="A5214">
        <v>32</v>
      </c>
      <c r="B5214">
        <v>17800027</v>
      </c>
      <c r="C5214" t="s">
        <v>2029</v>
      </c>
      <c r="D5214">
        <v>195</v>
      </c>
      <c r="E5214">
        <v>0</v>
      </c>
      <c r="F5214">
        <v>146.25</v>
      </c>
      <c r="G5214">
        <v>0</v>
      </c>
      <c r="H5214">
        <v>0</v>
      </c>
      <c r="I5214">
        <v>0</v>
      </c>
      <c r="K5214">
        <v>1997</v>
      </c>
      <c r="L5214">
        <v>2009</v>
      </c>
    </row>
    <row r="5215" spans="1:12" x14ac:dyDescent="0.25">
      <c r="A5215">
        <v>32</v>
      </c>
      <c r="B5215">
        <v>17800028</v>
      </c>
      <c r="C5215" t="s">
        <v>2481</v>
      </c>
      <c r="D5215">
        <v>255</v>
      </c>
      <c r="E5215">
        <v>0</v>
      </c>
      <c r="F5215">
        <v>178.5</v>
      </c>
      <c r="G5215">
        <v>0</v>
      </c>
      <c r="H5215">
        <v>0</v>
      </c>
      <c r="I5215">
        <v>0</v>
      </c>
      <c r="K5215">
        <v>9899</v>
      </c>
      <c r="L5215">
        <v>9899</v>
      </c>
    </row>
    <row r="5216" spans="1:12" x14ac:dyDescent="0.25">
      <c r="A5216">
        <v>32</v>
      </c>
      <c r="B5216">
        <v>17800029</v>
      </c>
      <c r="C5216" t="s">
        <v>2482</v>
      </c>
      <c r="D5216">
        <v>1300</v>
      </c>
      <c r="E5216">
        <v>0</v>
      </c>
      <c r="F5216">
        <v>975</v>
      </c>
      <c r="G5216">
        <v>0</v>
      </c>
      <c r="H5216">
        <v>0</v>
      </c>
      <c r="I5216">
        <v>0</v>
      </c>
      <c r="K5216">
        <v>9899</v>
      </c>
      <c r="L5216">
        <v>9899</v>
      </c>
    </row>
    <row r="5217" spans="1:12" x14ac:dyDescent="0.25">
      <c r="A5217">
        <v>32</v>
      </c>
      <c r="B5217">
        <v>17800031</v>
      </c>
      <c r="C5217" t="s">
        <v>2483</v>
      </c>
      <c r="D5217">
        <v>350</v>
      </c>
      <c r="E5217">
        <v>0</v>
      </c>
      <c r="F5217">
        <v>245</v>
      </c>
      <c r="G5217">
        <v>0</v>
      </c>
      <c r="H5217">
        <v>0</v>
      </c>
      <c r="I5217">
        <v>0</v>
      </c>
      <c r="K5217">
        <v>2005</v>
      </c>
      <c r="L5217">
        <v>2010</v>
      </c>
    </row>
    <row r="5218" spans="1:12" x14ac:dyDescent="0.25">
      <c r="A5218">
        <v>32</v>
      </c>
      <c r="B5218">
        <v>17800032</v>
      </c>
      <c r="C5218" t="s">
        <v>2484</v>
      </c>
      <c r="D5218">
        <v>355</v>
      </c>
      <c r="E5218">
        <v>0</v>
      </c>
      <c r="F5218">
        <v>248.5</v>
      </c>
      <c r="G5218">
        <v>0</v>
      </c>
      <c r="H5218">
        <v>0</v>
      </c>
      <c r="I5218">
        <v>0</v>
      </c>
      <c r="K5218">
        <v>2005</v>
      </c>
      <c r="L5218">
        <v>2010</v>
      </c>
    </row>
    <row r="5219" spans="1:12" x14ac:dyDescent="0.25">
      <c r="A5219">
        <v>32</v>
      </c>
      <c r="B5219">
        <v>17800033</v>
      </c>
      <c r="C5219" t="s">
        <v>2221</v>
      </c>
      <c r="D5219">
        <v>350</v>
      </c>
      <c r="E5219">
        <v>0</v>
      </c>
      <c r="F5219">
        <v>245</v>
      </c>
      <c r="G5219">
        <v>0</v>
      </c>
      <c r="H5219">
        <v>0</v>
      </c>
      <c r="I5219">
        <v>0</v>
      </c>
      <c r="K5219">
        <v>2005</v>
      </c>
      <c r="L5219">
        <v>2010</v>
      </c>
    </row>
    <row r="5220" spans="1:12" x14ac:dyDescent="0.25">
      <c r="A5220">
        <v>32</v>
      </c>
      <c r="B5220">
        <v>17800034</v>
      </c>
      <c r="C5220" t="s">
        <v>2485</v>
      </c>
      <c r="D5220">
        <v>350</v>
      </c>
      <c r="E5220">
        <v>0</v>
      </c>
      <c r="F5220">
        <v>245</v>
      </c>
      <c r="G5220">
        <v>0</v>
      </c>
      <c r="H5220">
        <v>0</v>
      </c>
      <c r="I5220">
        <v>0</v>
      </c>
      <c r="K5220">
        <v>2005</v>
      </c>
      <c r="L5220">
        <v>2008</v>
      </c>
    </row>
    <row r="5221" spans="1:12" x14ac:dyDescent="0.25">
      <c r="A5221">
        <v>32</v>
      </c>
      <c r="B5221">
        <v>17800035</v>
      </c>
      <c r="C5221" t="s">
        <v>2173</v>
      </c>
      <c r="D5221">
        <v>300</v>
      </c>
      <c r="E5221">
        <v>0</v>
      </c>
      <c r="F5221">
        <v>225</v>
      </c>
      <c r="G5221">
        <v>0</v>
      </c>
      <c r="H5221">
        <v>0</v>
      </c>
      <c r="I5221">
        <v>0</v>
      </c>
      <c r="K5221">
        <v>2005</v>
      </c>
      <c r="L5221">
        <v>2010</v>
      </c>
    </row>
    <row r="5222" spans="1:12" x14ac:dyDescent="0.25">
      <c r="A5222">
        <v>32</v>
      </c>
      <c r="B5222">
        <v>17800036</v>
      </c>
      <c r="C5222" t="s">
        <v>1342</v>
      </c>
      <c r="D5222">
        <v>25</v>
      </c>
      <c r="E5222">
        <v>0</v>
      </c>
      <c r="F5222">
        <v>17.5</v>
      </c>
      <c r="G5222">
        <v>0</v>
      </c>
      <c r="H5222">
        <v>0</v>
      </c>
      <c r="I5222">
        <v>0</v>
      </c>
      <c r="K5222">
        <v>2005</v>
      </c>
      <c r="L5222">
        <v>2009</v>
      </c>
    </row>
    <row r="5223" spans="1:12" x14ac:dyDescent="0.25">
      <c r="A5223">
        <v>32</v>
      </c>
      <c r="B5223">
        <v>17800037</v>
      </c>
      <c r="C5223" t="s">
        <v>1441</v>
      </c>
      <c r="D5223">
        <v>28</v>
      </c>
      <c r="E5223">
        <v>0</v>
      </c>
      <c r="F5223">
        <v>19.600000000000001</v>
      </c>
      <c r="G5223">
        <v>0</v>
      </c>
      <c r="H5223">
        <v>0</v>
      </c>
      <c r="I5223">
        <v>0</v>
      </c>
      <c r="K5223">
        <v>2005</v>
      </c>
      <c r="L5223">
        <v>2007</v>
      </c>
    </row>
    <row r="5224" spans="1:12" x14ac:dyDescent="0.25">
      <c r="A5224">
        <v>32</v>
      </c>
      <c r="B5224">
        <v>17800038</v>
      </c>
      <c r="C5224" t="s">
        <v>1441</v>
      </c>
      <c r="D5224">
        <v>0</v>
      </c>
      <c r="E5224">
        <v>0</v>
      </c>
      <c r="F5224">
        <v>0</v>
      </c>
      <c r="G5224">
        <v>0</v>
      </c>
      <c r="H5224">
        <v>0</v>
      </c>
      <c r="I5224">
        <v>0</v>
      </c>
      <c r="K5224">
        <v>2005</v>
      </c>
      <c r="L5224">
        <v>2007</v>
      </c>
    </row>
    <row r="5225" spans="1:12" x14ac:dyDescent="0.25">
      <c r="A5225">
        <v>32</v>
      </c>
      <c r="B5225">
        <v>17800039</v>
      </c>
      <c r="C5225" t="s">
        <v>1441</v>
      </c>
      <c r="D5225">
        <v>25</v>
      </c>
      <c r="E5225">
        <v>0</v>
      </c>
      <c r="F5225">
        <v>17.5</v>
      </c>
      <c r="G5225">
        <v>0</v>
      </c>
      <c r="H5225">
        <v>0</v>
      </c>
      <c r="I5225">
        <v>0</v>
      </c>
      <c r="K5225">
        <v>2005</v>
      </c>
      <c r="L5225">
        <v>2009</v>
      </c>
    </row>
    <row r="5226" spans="1:12" x14ac:dyDescent="0.25">
      <c r="A5226">
        <v>32</v>
      </c>
      <c r="B5226">
        <v>17800040</v>
      </c>
      <c r="C5226" t="s">
        <v>2486</v>
      </c>
      <c r="D5226">
        <v>11.43</v>
      </c>
      <c r="E5226">
        <v>0</v>
      </c>
      <c r="F5226">
        <v>8</v>
      </c>
      <c r="G5226">
        <v>0</v>
      </c>
      <c r="H5226">
        <v>0</v>
      </c>
      <c r="I5226">
        <v>0</v>
      </c>
      <c r="K5226">
        <v>1999</v>
      </c>
      <c r="L5226">
        <v>2004</v>
      </c>
    </row>
    <row r="5227" spans="1:12" x14ac:dyDescent="0.25">
      <c r="A5227">
        <v>32</v>
      </c>
      <c r="B5227">
        <v>17800045</v>
      </c>
      <c r="C5227" t="s">
        <v>2487</v>
      </c>
      <c r="D5227">
        <v>405</v>
      </c>
      <c r="E5227">
        <v>0</v>
      </c>
      <c r="F5227">
        <v>283.5</v>
      </c>
      <c r="G5227">
        <v>0</v>
      </c>
      <c r="H5227">
        <v>0</v>
      </c>
      <c r="I5227">
        <v>0</v>
      </c>
      <c r="K5227">
        <v>2006</v>
      </c>
      <c r="L5227">
        <v>2010</v>
      </c>
    </row>
    <row r="5228" spans="1:12" x14ac:dyDescent="0.25">
      <c r="A5228">
        <v>32</v>
      </c>
      <c r="B5228">
        <v>17800047</v>
      </c>
      <c r="C5228" t="s">
        <v>401</v>
      </c>
      <c r="D5228">
        <v>95</v>
      </c>
      <c r="E5228">
        <v>0</v>
      </c>
      <c r="F5228">
        <v>66.5</v>
      </c>
      <c r="G5228">
        <v>0</v>
      </c>
      <c r="H5228">
        <v>0</v>
      </c>
      <c r="I5228">
        <v>0</v>
      </c>
      <c r="K5228">
        <v>2003</v>
      </c>
      <c r="L5228">
        <v>2007</v>
      </c>
    </row>
    <row r="5229" spans="1:12" x14ac:dyDescent="0.25">
      <c r="A5229">
        <v>32</v>
      </c>
      <c r="B5229">
        <v>17800048</v>
      </c>
      <c r="C5229" t="s">
        <v>2488</v>
      </c>
      <c r="D5229">
        <v>115</v>
      </c>
      <c r="E5229">
        <v>0</v>
      </c>
      <c r="F5229">
        <v>80.5</v>
      </c>
      <c r="G5229">
        <v>0</v>
      </c>
      <c r="H5229">
        <v>0</v>
      </c>
      <c r="I5229">
        <v>0</v>
      </c>
      <c r="K5229">
        <v>2006</v>
      </c>
      <c r="L5229">
        <v>2009</v>
      </c>
    </row>
    <row r="5230" spans="1:12" x14ac:dyDescent="0.25">
      <c r="A5230">
        <v>32</v>
      </c>
      <c r="B5230">
        <v>17800049</v>
      </c>
      <c r="C5230" t="s">
        <v>2489</v>
      </c>
      <c r="D5230">
        <v>11</v>
      </c>
      <c r="E5230">
        <v>0</v>
      </c>
      <c r="F5230">
        <v>6.6</v>
      </c>
      <c r="G5230">
        <v>0</v>
      </c>
      <c r="H5230">
        <v>0</v>
      </c>
      <c r="I5230">
        <v>0</v>
      </c>
      <c r="K5230">
        <v>1999</v>
      </c>
      <c r="L5230">
        <v>2018</v>
      </c>
    </row>
    <row r="5231" spans="1:12" x14ac:dyDescent="0.25">
      <c r="A5231">
        <v>32</v>
      </c>
      <c r="B5231">
        <v>17800054</v>
      </c>
      <c r="C5231" t="s">
        <v>2479</v>
      </c>
      <c r="D5231">
        <v>0</v>
      </c>
      <c r="E5231">
        <v>0</v>
      </c>
      <c r="F5231">
        <v>0</v>
      </c>
      <c r="G5231">
        <v>0</v>
      </c>
      <c r="H5231">
        <v>0</v>
      </c>
      <c r="I5231">
        <v>0</v>
      </c>
      <c r="K5231">
        <v>2007</v>
      </c>
      <c r="L5231">
        <v>2007</v>
      </c>
    </row>
    <row r="5232" spans="1:12" x14ac:dyDescent="0.25">
      <c r="A5232">
        <v>32</v>
      </c>
      <c r="B5232">
        <v>17800055</v>
      </c>
      <c r="C5232" t="s">
        <v>2480</v>
      </c>
      <c r="D5232">
        <v>0</v>
      </c>
      <c r="E5232">
        <v>0</v>
      </c>
      <c r="F5232">
        <v>0</v>
      </c>
      <c r="G5232">
        <v>0</v>
      </c>
      <c r="H5232">
        <v>0</v>
      </c>
      <c r="I5232">
        <v>0</v>
      </c>
      <c r="K5232">
        <v>2007</v>
      </c>
      <c r="L5232">
        <v>2007</v>
      </c>
    </row>
    <row r="5233" spans="1:12" x14ac:dyDescent="0.25">
      <c r="A5233">
        <v>32</v>
      </c>
      <c r="B5233">
        <v>17800056</v>
      </c>
      <c r="C5233" t="s">
        <v>2490</v>
      </c>
      <c r="D5233">
        <v>299</v>
      </c>
      <c r="E5233">
        <v>0</v>
      </c>
      <c r="F5233">
        <v>209.3</v>
      </c>
      <c r="G5233">
        <v>0</v>
      </c>
      <c r="H5233">
        <v>0</v>
      </c>
      <c r="I5233">
        <v>0</v>
      </c>
      <c r="K5233">
        <v>2006</v>
      </c>
      <c r="L5233">
        <v>2006</v>
      </c>
    </row>
    <row r="5234" spans="1:12" x14ac:dyDescent="0.25">
      <c r="A5234">
        <v>32</v>
      </c>
      <c r="B5234">
        <v>17800057</v>
      </c>
      <c r="C5234" t="s">
        <v>2490</v>
      </c>
      <c r="D5234">
        <v>305</v>
      </c>
      <c r="E5234">
        <v>0</v>
      </c>
      <c r="F5234">
        <v>228.75</v>
      </c>
      <c r="G5234">
        <v>0</v>
      </c>
      <c r="H5234">
        <v>0</v>
      </c>
      <c r="I5234">
        <v>0</v>
      </c>
      <c r="K5234">
        <v>2007</v>
      </c>
      <c r="L5234">
        <v>2010</v>
      </c>
    </row>
    <row r="5235" spans="1:12" x14ac:dyDescent="0.25">
      <c r="A5235">
        <v>32</v>
      </c>
      <c r="B5235">
        <v>17800058</v>
      </c>
      <c r="C5235" t="s">
        <v>1984</v>
      </c>
      <c r="D5235">
        <v>300</v>
      </c>
      <c r="E5235">
        <v>0</v>
      </c>
      <c r="F5235">
        <v>225</v>
      </c>
      <c r="G5235">
        <v>0</v>
      </c>
      <c r="H5235">
        <v>304.70999999999998</v>
      </c>
      <c r="I5235">
        <v>0</v>
      </c>
      <c r="K5235">
        <v>2006</v>
      </c>
      <c r="L5235">
        <v>2010</v>
      </c>
    </row>
    <row r="5236" spans="1:12" x14ac:dyDescent="0.25">
      <c r="A5236">
        <v>32</v>
      </c>
      <c r="B5236">
        <v>17800059</v>
      </c>
      <c r="C5236" t="s">
        <v>2491</v>
      </c>
      <c r="D5236">
        <v>142</v>
      </c>
      <c r="E5236">
        <v>0</v>
      </c>
      <c r="F5236">
        <v>99.4</v>
      </c>
      <c r="G5236">
        <v>0</v>
      </c>
      <c r="H5236">
        <v>0</v>
      </c>
      <c r="I5236">
        <v>0</v>
      </c>
      <c r="K5236">
        <v>2005</v>
      </c>
      <c r="L5236">
        <v>2007</v>
      </c>
    </row>
    <row r="5237" spans="1:12" x14ac:dyDescent="0.25">
      <c r="A5237">
        <v>32</v>
      </c>
      <c r="B5237">
        <v>17800060</v>
      </c>
      <c r="C5237" t="s">
        <v>2492</v>
      </c>
      <c r="D5237">
        <v>142</v>
      </c>
      <c r="E5237">
        <v>0</v>
      </c>
      <c r="F5237">
        <v>99.4</v>
      </c>
      <c r="G5237">
        <v>0</v>
      </c>
      <c r="H5237">
        <v>0</v>
      </c>
      <c r="I5237">
        <v>0</v>
      </c>
      <c r="K5237">
        <v>2005</v>
      </c>
      <c r="L5237">
        <v>2007</v>
      </c>
    </row>
    <row r="5238" spans="1:12" x14ac:dyDescent="0.25">
      <c r="A5238">
        <v>32</v>
      </c>
      <c r="B5238">
        <v>17800061</v>
      </c>
      <c r="C5238" t="s">
        <v>2493</v>
      </c>
      <c r="D5238">
        <v>145</v>
      </c>
      <c r="E5238">
        <v>0</v>
      </c>
      <c r="F5238">
        <v>101.5</v>
      </c>
      <c r="G5238">
        <v>0</v>
      </c>
      <c r="H5238">
        <v>0</v>
      </c>
      <c r="I5238">
        <v>0</v>
      </c>
      <c r="K5238">
        <v>2005</v>
      </c>
      <c r="L5238">
        <v>2005</v>
      </c>
    </row>
    <row r="5239" spans="1:12" x14ac:dyDescent="0.25">
      <c r="A5239">
        <v>32</v>
      </c>
      <c r="B5239">
        <v>17800062</v>
      </c>
      <c r="C5239" t="s">
        <v>2494</v>
      </c>
      <c r="D5239">
        <v>85</v>
      </c>
      <c r="E5239">
        <v>0</v>
      </c>
      <c r="F5239">
        <v>63.75</v>
      </c>
      <c r="G5239">
        <v>0</v>
      </c>
      <c r="H5239">
        <v>0</v>
      </c>
      <c r="I5239">
        <v>0</v>
      </c>
      <c r="K5239">
        <v>2005</v>
      </c>
      <c r="L5239">
        <v>2013</v>
      </c>
    </row>
    <row r="5240" spans="1:12" x14ac:dyDescent="0.25">
      <c r="A5240">
        <v>32</v>
      </c>
      <c r="B5240">
        <v>17800063</v>
      </c>
      <c r="C5240" t="s">
        <v>2495</v>
      </c>
      <c r="D5240">
        <v>35.71</v>
      </c>
      <c r="E5240">
        <v>0</v>
      </c>
      <c r="F5240">
        <v>25</v>
      </c>
      <c r="G5240">
        <v>0</v>
      </c>
      <c r="H5240">
        <v>0</v>
      </c>
      <c r="I5240">
        <v>0</v>
      </c>
      <c r="K5240">
        <v>2004</v>
      </c>
      <c r="L5240">
        <v>2004</v>
      </c>
    </row>
    <row r="5241" spans="1:12" x14ac:dyDescent="0.25">
      <c r="A5241">
        <v>32</v>
      </c>
      <c r="B5241">
        <v>17800067</v>
      </c>
      <c r="C5241" t="s">
        <v>401</v>
      </c>
      <c r="D5241">
        <v>95</v>
      </c>
      <c r="E5241">
        <v>0</v>
      </c>
      <c r="F5241">
        <v>66.5</v>
      </c>
      <c r="G5241">
        <v>0</v>
      </c>
      <c r="H5241">
        <v>0</v>
      </c>
      <c r="I5241">
        <v>0</v>
      </c>
      <c r="K5241">
        <v>2005</v>
      </c>
      <c r="L5241">
        <v>2009</v>
      </c>
    </row>
    <row r="5242" spans="1:12" x14ac:dyDescent="0.25">
      <c r="A5242">
        <v>32</v>
      </c>
      <c r="B5242">
        <v>17800068</v>
      </c>
      <c r="C5242" t="s">
        <v>2496</v>
      </c>
      <c r="D5242">
        <v>95</v>
      </c>
      <c r="E5242">
        <v>0</v>
      </c>
      <c r="F5242">
        <v>66.5</v>
      </c>
      <c r="G5242">
        <v>0</v>
      </c>
      <c r="H5242">
        <v>0</v>
      </c>
      <c r="I5242">
        <v>0</v>
      </c>
      <c r="K5242">
        <v>2006</v>
      </c>
      <c r="L5242">
        <v>2009</v>
      </c>
    </row>
    <row r="5243" spans="1:12" x14ac:dyDescent="0.25">
      <c r="A5243">
        <v>32</v>
      </c>
      <c r="B5243">
        <v>17800069</v>
      </c>
      <c r="C5243" t="s">
        <v>401</v>
      </c>
      <c r="D5243">
        <v>125</v>
      </c>
      <c r="E5243">
        <v>0</v>
      </c>
      <c r="F5243">
        <v>93.75</v>
      </c>
      <c r="G5243">
        <v>0</v>
      </c>
      <c r="H5243">
        <v>0</v>
      </c>
      <c r="I5243">
        <v>0</v>
      </c>
      <c r="K5243">
        <v>2007</v>
      </c>
      <c r="L5243">
        <v>2009</v>
      </c>
    </row>
    <row r="5244" spans="1:12" x14ac:dyDescent="0.25">
      <c r="A5244">
        <v>32</v>
      </c>
      <c r="B5244">
        <v>17800070</v>
      </c>
      <c r="C5244" t="s">
        <v>1979</v>
      </c>
      <c r="D5244">
        <v>22.14</v>
      </c>
      <c r="E5244">
        <v>0</v>
      </c>
      <c r="F5244">
        <v>15.5</v>
      </c>
      <c r="G5244">
        <v>0</v>
      </c>
      <c r="H5244">
        <v>0</v>
      </c>
      <c r="I5244">
        <v>0</v>
      </c>
      <c r="K5244">
        <v>2005</v>
      </c>
      <c r="L5244">
        <v>2009</v>
      </c>
    </row>
    <row r="5245" spans="1:12" x14ac:dyDescent="0.25">
      <c r="A5245">
        <v>32</v>
      </c>
      <c r="B5245">
        <v>17800080</v>
      </c>
      <c r="C5245" t="s">
        <v>2497</v>
      </c>
      <c r="D5245">
        <v>110</v>
      </c>
      <c r="E5245">
        <v>0</v>
      </c>
      <c r="F5245">
        <v>82.5</v>
      </c>
      <c r="G5245">
        <v>0</v>
      </c>
      <c r="H5245">
        <v>0</v>
      </c>
      <c r="I5245">
        <v>0</v>
      </c>
      <c r="K5245">
        <v>2005</v>
      </c>
      <c r="L5245">
        <v>2010</v>
      </c>
    </row>
    <row r="5246" spans="1:12" x14ac:dyDescent="0.25">
      <c r="A5246">
        <v>32</v>
      </c>
      <c r="B5246">
        <v>17800081</v>
      </c>
      <c r="C5246" t="s">
        <v>2498</v>
      </c>
      <c r="D5246">
        <v>90</v>
      </c>
      <c r="E5246">
        <v>0</v>
      </c>
      <c r="F5246">
        <v>63</v>
      </c>
      <c r="G5246">
        <v>0</v>
      </c>
      <c r="H5246">
        <v>0</v>
      </c>
      <c r="I5246">
        <v>0</v>
      </c>
      <c r="K5246">
        <v>2005</v>
      </c>
      <c r="L5246">
        <v>2007</v>
      </c>
    </row>
    <row r="5247" spans="1:12" x14ac:dyDescent="0.25">
      <c r="A5247">
        <v>32</v>
      </c>
      <c r="B5247">
        <v>17800082</v>
      </c>
      <c r="C5247" t="s">
        <v>2499</v>
      </c>
      <c r="D5247">
        <v>90</v>
      </c>
      <c r="E5247">
        <v>0</v>
      </c>
      <c r="F5247">
        <v>63</v>
      </c>
      <c r="G5247">
        <v>0</v>
      </c>
      <c r="H5247">
        <v>0</v>
      </c>
      <c r="I5247">
        <v>0</v>
      </c>
      <c r="K5247">
        <v>2005</v>
      </c>
      <c r="L5247">
        <v>2007</v>
      </c>
    </row>
    <row r="5248" spans="1:12" x14ac:dyDescent="0.25">
      <c r="A5248">
        <v>32</v>
      </c>
      <c r="B5248">
        <v>17800083</v>
      </c>
      <c r="C5248" t="s">
        <v>2500</v>
      </c>
      <c r="D5248">
        <v>95</v>
      </c>
      <c r="E5248">
        <v>0</v>
      </c>
      <c r="F5248">
        <v>66.5</v>
      </c>
      <c r="G5248">
        <v>0</v>
      </c>
      <c r="H5248">
        <v>0</v>
      </c>
      <c r="I5248">
        <v>0</v>
      </c>
      <c r="K5248">
        <v>2005</v>
      </c>
      <c r="L5248">
        <v>2007</v>
      </c>
    </row>
    <row r="5249" spans="1:12" x14ac:dyDescent="0.25">
      <c r="A5249">
        <v>32</v>
      </c>
      <c r="B5249">
        <v>17800084</v>
      </c>
      <c r="C5249" t="s">
        <v>2501</v>
      </c>
      <c r="D5249">
        <v>225</v>
      </c>
      <c r="E5249">
        <v>0</v>
      </c>
      <c r="F5249">
        <v>157.5</v>
      </c>
      <c r="G5249">
        <v>0</v>
      </c>
      <c r="H5249">
        <v>0</v>
      </c>
      <c r="I5249">
        <v>0</v>
      </c>
      <c r="K5249">
        <v>2003</v>
      </c>
      <c r="L5249">
        <v>2011</v>
      </c>
    </row>
    <row r="5250" spans="1:12" x14ac:dyDescent="0.25">
      <c r="A5250">
        <v>32</v>
      </c>
      <c r="B5250">
        <v>17800085</v>
      </c>
      <c r="C5250" t="s">
        <v>2082</v>
      </c>
      <c r="D5250">
        <v>30</v>
      </c>
      <c r="E5250">
        <v>0</v>
      </c>
      <c r="F5250">
        <v>22.5</v>
      </c>
      <c r="G5250">
        <v>0</v>
      </c>
      <c r="H5250">
        <v>0</v>
      </c>
      <c r="I5250">
        <v>0</v>
      </c>
      <c r="K5250">
        <v>2005</v>
      </c>
      <c r="L5250">
        <v>2007</v>
      </c>
    </row>
    <row r="5251" spans="1:12" x14ac:dyDescent="0.25">
      <c r="A5251">
        <v>32</v>
      </c>
      <c r="B5251">
        <v>17800086</v>
      </c>
      <c r="C5251" t="s">
        <v>2502</v>
      </c>
      <c r="D5251">
        <v>30</v>
      </c>
      <c r="E5251">
        <v>0</v>
      </c>
      <c r="F5251">
        <v>22.5</v>
      </c>
      <c r="G5251">
        <v>0</v>
      </c>
      <c r="H5251">
        <v>0</v>
      </c>
      <c r="I5251">
        <v>0</v>
      </c>
      <c r="K5251">
        <v>2005</v>
      </c>
      <c r="L5251">
        <v>2014</v>
      </c>
    </row>
    <row r="5252" spans="1:12" x14ac:dyDescent="0.25">
      <c r="A5252">
        <v>32</v>
      </c>
      <c r="B5252">
        <v>17800087</v>
      </c>
      <c r="C5252" t="s">
        <v>2037</v>
      </c>
      <c r="D5252">
        <v>30</v>
      </c>
      <c r="E5252">
        <v>0</v>
      </c>
      <c r="F5252">
        <v>22.5</v>
      </c>
      <c r="G5252">
        <v>0</v>
      </c>
      <c r="H5252">
        <v>0</v>
      </c>
      <c r="I5252">
        <v>0</v>
      </c>
      <c r="K5252">
        <v>2005</v>
      </c>
      <c r="L5252">
        <v>2014</v>
      </c>
    </row>
    <row r="5253" spans="1:12" x14ac:dyDescent="0.25">
      <c r="A5253">
        <v>32</v>
      </c>
      <c r="B5253">
        <v>17800088</v>
      </c>
      <c r="C5253" t="s">
        <v>2503</v>
      </c>
      <c r="D5253">
        <v>0</v>
      </c>
      <c r="E5253">
        <v>0</v>
      </c>
      <c r="F5253">
        <v>0</v>
      </c>
      <c r="G5253">
        <v>0</v>
      </c>
      <c r="H5253">
        <v>0</v>
      </c>
      <c r="I5253">
        <v>0</v>
      </c>
      <c r="K5253">
        <v>2005</v>
      </c>
      <c r="L5253">
        <v>2005</v>
      </c>
    </row>
    <row r="5254" spans="1:12" x14ac:dyDescent="0.25">
      <c r="A5254">
        <v>32</v>
      </c>
      <c r="B5254">
        <v>17800089</v>
      </c>
      <c r="C5254" t="s">
        <v>2504</v>
      </c>
      <c r="D5254">
        <v>25</v>
      </c>
      <c r="E5254">
        <v>0</v>
      </c>
      <c r="F5254">
        <v>18.75</v>
      </c>
      <c r="G5254">
        <v>0</v>
      </c>
      <c r="H5254">
        <v>25.39</v>
      </c>
      <c r="I5254">
        <v>0</v>
      </c>
      <c r="K5254">
        <v>2005</v>
      </c>
      <c r="L5254">
        <v>2016</v>
      </c>
    </row>
    <row r="5255" spans="1:12" x14ac:dyDescent="0.25">
      <c r="A5255">
        <v>32</v>
      </c>
      <c r="B5255">
        <v>17800090</v>
      </c>
      <c r="C5255" t="s">
        <v>2504</v>
      </c>
      <c r="D5255">
        <v>25</v>
      </c>
      <c r="E5255">
        <v>0</v>
      </c>
      <c r="F5255">
        <v>18.75</v>
      </c>
      <c r="G5255">
        <v>0</v>
      </c>
      <c r="H5255">
        <v>0</v>
      </c>
      <c r="I5255">
        <v>0</v>
      </c>
      <c r="K5255">
        <v>2004</v>
      </c>
      <c r="L5255">
        <v>2010</v>
      </c>
    </row>
    <row r="5256" spans="1:12" x14ac:dyDescent="0.25">
      <c r="A5256">
        <v>32</v>
      </c>
      <c r="B5256">
        <v>17800091</v>
      </c>
      <c r="C5256" t="s">
        <v>2504</v>
      </c>
      <c r="D5256">
        <v>30</v>
      </c>
      <c r="E5256">
        <v>0</v>
      </c>
      <c r="F5256">
        <v>22.5</v>
      </c>
      <c r="G5256">
        <v>0</v>
      </c>
      <c r="H5256">
        <v>30.47</v>
      </c>
      <c r="I5256">
        <v>0</v>
      </c>
      <c r="K5256">
        <v>2005</v>
      </c>
      <c r="L5256">
        <v>2017</v>
      </c>
    </row>
    <row r="5257" spans="1:12" x14ac:dyDescent="0.25">
      <c r="A5257">
        <v>32</v>
      </c>
      <c r="B5257">
        <v>17800092</v>
      </c>
      <c r="C5257" t="s">
        <v>2504</v>
      </c>
      <c r="D5257">
        <v>25</v>
      </c>
      <c r="E5257">
        <v>0</v>
      </c>
      <c r="F5257">
        <v>18.75</v>
      </c>
      <c r="G5257">
        <v>0</v>
      </c>
      <c r="H5257">
        <v>0</v>
      </c>
      <c r="I5257">
        <v>0</v>
      </c>
      <c r="K5257">
        <v>2004</v>
      </c>
      <c r="L5257">
        <v>2009</v>
      </c>
    </row>
    <row r="5258" spans="1:12" x14ac:dyDescent="0.25">
      <c r="A5258">
        <v>32</v>
      </c>
      <c r="B5258">
        <v>17800093</v>
      </c>
      <c r="C5258" t="s">
        <v>2502</v>
      </c>
      <c r="D5258">
        <v>25.71</v>
      </c>
      <c r="E5258">
        <v>0</v>
      </c>
      <c r="F5258">
        <v>18</v>
      </c>
      <c r="G5258">
        <v>0</v>
      </c>
      <c r="H5258">
        <v>0</v>
      </c>
      <c r="I5258">
        <v>0</v>
      </c>
      <c r="K5258">
        <v>2005</v>
      </c>
      <c r="L5258">
        <v>2007</v>
      </c>
    </row>
    <row r="5259" spans="1:12" x14ac:dyDescent="0.25">
      <c r="A5259">
        <v>32</v>
      </c>
      <c r="B5259">
        <v>17800094</v>
      </c>
      <c r="C5259" t="s">
        <v>2037</v>
      </c>
      <c r="D5259">
        <v>28</v>
      </c>
      <c r="E5259">
        <v>0</v>
      </c>
      <c r="F5259">
        <v>21</v>
      </c>
      <c r="G5259">
        <v>0</v>
      </c>
      <c r="H5259">
        <v>28.44</v>
      </c>
      <c r="I5259">
        <v>0</v>
      </c>
      <c r="K5259">
        <v>2005</v>
      </c>
      <c r="L5259">
        <v>2014</v>
      </c>
    </row>
    <row r="5260" spans="1:12" x14ac:dyDescent="0.25">
      <c r="A5260">
        <v>32</v>
      </c>
      <c r="B5260">
        <v>17800095</v>
      </c>
      <c r="C5260" t="s">
        <v>2037</v>
      </c>
      <c r="D5260">
        <v>28</v>
      </c>
      <c r="E5260">
        <v>0</v>
      </c>
      <c r="F5260">
        <v>21</v>
      </c>
      <c r="G5260">
        <v>0</v>
      </c>
      <c r="H5260">
        <v>28.44</v>
      </c>
      <c r="I5260">
        <v>0</v>
      </c>
      <c r="K5260">
        <v>2005</v>
      </c>
      <c r="L5260">
        <v>2014</v>
      </c>
    </row>
    <row r="5261" spans="1:12" x14ac:dyDescent="0.25">
      <c r="A5261">
        <v>32</v>
      </c>
      <c r="B5261">
        <v>17800097</v>
      </c>
      <c r="C5261" t="s">
        <v>2504</v>
      </c>
      <c r="D5261">
        <v>23</v>
      </c>
      <c r="E5261">
        <v>0</v>
      </c>
      <c r="F5261">
        <v>17.25</v>
      </c>
      <c r="G5261">
        <v>0</v>
      </c>
      <c r="H5261">
        <v>0</v>
      </c>
      <c r="I5261">
        <v>0</v>
      </c>
      <c r="K5261">
        <v>2005</v>
      </c>
      <c r="L5261">
        <v>2016</v>
      </c>
    </row>
    <row r="5262" spans="1:12" x14ac:dyDescent="0.25">
      <c r="A5262">
        <v>32</v>
      </c>
      <c r="B5262">
        <v>17800098</v>
      </c>
      <c r="C5262" t="s">
        <v>2504</v>
      </c>
      <c r="D5262">
        <v>25</v>
      </c>
      <c r="E5262">
        <v>0</v>
      </c>
      <c r="F5262">
        <v>17.5</v>
      </c>
      <c r="G5262">
        <v>0</v>
      </c>
      <c r="H5262">
        <v>0</v>
      </c>
      <c r="I5262">
        <v>0</v>
      </c>
      <c r="K5262">
        <v>2004</v>
      </c>
      <c r="L5262">
        <v>2010</v>
      </c>
    </row>
    <row r="5263" spans="1:12" x14ac:dyDescent="0.25">
      <c r="A5263">
        <v>32</v>
      </c>
      <c r="B5263">
        <v>17800099</v>
      </c>
      <c r="C5263" t="s">
        <v>2504</v>
      </c>
      <c r="D5263">
        <v>25</v>
      </c>
      <c r="E5263">
        <v>0</v>
      </c>
      <c r="F5263">
        <v>17.5</v>
      </c>
      <c r="G5263">
        <v>0</v>
      </c>
      <c r="H5263">
        <v>0</v>
      </c>
      <c r="I5263">
        <v>0</v>
      </c>
      <c r="K5263">
        <v>2005</v>
      </c>
      <c r="L5263">
        <v>2016</v>
      </c>
    </row>
    <row r="5264" spans="1:12" x14ac:dyDescent="0.25">
      <c r="A5264">
        <v>32</v>
      </c>
      <c r="B5264">
        <v>17800101</v>
      </c>
      <c r="C5264" t="s">
        <v>2505</v>
      </c>
      <c r="D5264">
        <v>195</v>
      </c>
      <c r="E5264">
        <v>0</v>
      </c>
      <c r="F5264">
        <v>136.5</v>
      </c>
      <c r="G5264">
        <v>0</v>
      </c>
      <c r="H5264">
        <v>0</v>
      </c>
      <c r="I5264">
        <v>0</v>
      </c>
      <c r="K5264">
        <v>2005</v>
      </c>
      <c r="L5264">
        <v>2006</v>
      </c>
    </row>
    <row r="5265" spans="1:12" x14ac:dyDescent="0.25">
      <c r="A5265">
        <v>32</v>
      </c>
      <c r="B5265">
        <v>17800102</v>
      </c>
      <c r="C5265" t="s">
        <v>2506</v>
      </c>
      <c r="D5265">
        <v>193</v>
      </c>
      <c r="E5265">
        <v>0</v>
      </c>
      <c r="F5265">
        <v>135.1</v>
      </c>
      <c r="G5265">
        <v>0</v>
      </c>
      <c r="H5265">
        <v>0</v>
      </c>
      <c r="I5265">
        <v>0</v>
      </c>
      <c r="K5265">
        <v>2005</v>
      </c>
      <c r="L5265">
        <v>2007</v>
      </c>
    </row>
    <row r="5266" spans="1:12" x14ac:dyDescent="0.25">
      <c r="A5266">
        <v>32</v>
      </c>
      <c r="B5266">
        <v>17800103</v>
      </c>
      <c r="C5266" t="s">
        <v>2507</v>
      </c>
      <c r="D5266">
        <v>195</v>
      </c>
      <c r="E5266">
        <v>0</v>
      </c>
      <c r="F5266">
        <v>136.5</v>
      </c>
      <c r="G5266">
        <v>0</v>
      </c>
      <c r="H5266">
        <v>0</v>
      </c>
      <c r="I5266">
        <v>0</v>
      </c>
      <c r="K5266">
        <v>2005</v>
      </c>
      <c r="L5266">
        <v>2007</v>
      </c>
    </row>
    <row r="5267" spans="1:12" x14ac:dyDescent="0.25">
      <c r="A5267">
        <v>32</v>
      </c>
      <c r="B5267">
        <v>17800104</v>
      </c>
      <c r="C5267" t="s">
        <v>2508</v>
      </c>
      <c r="D5267">
        <v>195</v>
      </c>
      <c r="E5267">
        <v>0</v>
      </c>
      <c r="F5267">
        <v>136.5</v>
      </c>
      <c r="G5267">
        <v>0</v>
      </c>
      <c r="H5267">
        <v>0</v>
      </c>
      <c r="I5267">
        <v>0</v>
      </c>
      <c r="K5267">
        <v>2005</v>
      </c>
      <c r="L5267">
        <v>2007</v>
      </c>
    </row>
    <row r="5268" spans="1:12" x14ac:dyDescent="0.25">
      <c r="A5268">
        <v>32</v>
      </c>
      <c r="B5268">
        <v>17800105</v>
      </c>
      <c r="C5268" t="s">
        <v>2509</v>
      </c>
      <c r="D5268">
        <v>450</v>
      </c>
      <c r="E5268">
        <v>0</v>
      </c>
      <c r="F5268">
        <v>315</v>
      </c>
      <c r="G5268">
        <v>0</v>
      </c>
      <c r="H5268">
        <v>0</v>
      </c>
      <c r="I5268">
        <v>0</v>
      </c>
      <c r="K5268">
        <v>2005</v>
      </c>
      <c r="L5268">
        <v>2007</v>
      </c>
    </row>
    <row r="5269" spans="1:12" x14ac:dyDescent="0.25">
      <c r="A5269">
        <v>32</v>
      </c>
      <c r="B5269">
        <v>17800106</v>
      </c>
      <c r="C5269" t="s">
        <v>2510</v>
      </c>
      <c r="D5269">
        <v>460</v>
      </c>
      <c r="E5269">
        <v>0</v>
      </c>
      <c r="F5269">
        <v>322</v>
      </c>
      <c r="G5269">
        <v>0</v>
      </c>
      <c r="H5269">
        <v>0</v>
      </c>
      <c r="I5269">
        <v>0</v>
      </c>
      <c r="K5269">
        <v>2002</v>
      </c>
      <c r="L5269">
        <v>2006</v>
      </c>
    </row>
    <row r="5270" spans="1:12" x14ac:dyDescent="0.25">
      <c r="A5270">
        <v>32</v>
      </c>
      <c r="B5270">
        <v>17800107</v>
      </c>
      <c r="C5270" t="s">
        <v>1441</v>
      </c>
      <c r="D5270">
        <v>25</v>
      </c>
      <c r="E5270">
        <v>0</v>
      </c>
      <c r="F5270">
        <v>17.5</v>
      </c>
      <c r="G5270">
        <v>0</v>
      </c>
      <c r="H5270">
        <v>0</v>
      </c>
      <c r="I5270">
        <v>0</v>
      </c>
      <c r="K5270">
        <v>1982</v>
      </c>
      <c r="L5270">
        <v>2011</v>
      </c>
    </row>
    <row r="5271" spans="1:12" x14ac:dyDescent="0.25">
      <c r="A5271">
        <v>32</v>
      </c>
      <c r="B5271">
        <v>17800109</v>
      </c>
      <c r="C5271" t="s">
        <v>2511</v>
      </c>
      <c r="D5271">
        <v>195</v>
      </c>
      <c r="E5271">
        <v>0</v>
      </c>
      <c r="F5271">
        <v>136.5</v>
      </c>
      <c r="G5271">
        <v>0</v>
      </c>
      <c r="H5271">
        <v>0</v>
      </c>
      <c r="I5271">
        <v>0</v>
      </c>
      <c r="K5271">
        <v>2005</v>
      </c>
      <c r="L5271">
        <v>2007</v>
      </c>
    </row>
    <row r="5272" spans="1:12" x14ac:dyDescent="0.25">
      <c r="A5272">
        <v>32</v>
      </c>
      <c r="B5272">
        <v>17800110</v>
      </c>
      <c r="C5272" t="s">
        <v>2512</v>
      </c>
      <c r="D5272">
        <v>195</v>
      </c>
      <c r="E5272">
        <v>0</v>
      </c>
      <c r="F5272">
        <v>136.5</v>
      </c>
      <c r="G5272">
        <v>0</v>
      </c>
      <c r="H5272">
        <v>0</v>
      </c>
      <c r="I5272">
        <v>0</v>
      </c>
      <c r="K5272">
        <v>2005</v>
      </c>
      <c r="L5272">
        <v>2007</v>
      </c>
    </row>
    <row r="5273" spans="1:12" x14ac:dyDescent="0.25">
      <c r="A5273">
        <v>32</v>
      </c>
      <c r="B5273">
        <v>17800111</v>
      </c>
      <c r="C5273" t="s">
        <v>2513</v>
      </c>
      <c r="D5273">
        <v>193</v>
      </c>
      <c r="E5273">
        <v>0</v>
      </c>
      <c r="F5273">
        <v>135.1</v>
      </c>
      <c r="G5273">
        <v>0</v>
      </c>
      <c r="H5273">
        <v>0</v>
      </c>
      <c r="I5273">
        <v>0</v>
      </c>
      <c r="K5273">
        <v>2005</v>
      </c>
      <c r="L5273">
        <v>2005</v>
      </c>
    </row>
    <row r="5274" spans="1:12" x14ac:dyDescent="0.25">
      <c r="A5274">
        <v>32</v>
      </c>
      <c r="B5274">
        <v>17800112</v>
      </c>
      <c r="C5274" t="s">
        <v>2507</v>
      </c>
      <c r="D5274">
        <v>193</v>
      </c>
      <c r="E5274">
        <v>0</v>
      </c>
      <c r="F5274">
        <v>135.1</v>
      </c>
      <c r="G5274">
        <v>0</v>
      </c>
      <c r="H5274">
        <v>0</v>
      </c>
      <c r="I5274">
        <v>0</v>
      </c>
      <c r="K5274">
        <v>2005</v>
      </c>
      <c r="L5274">
        <v>2005</v>
      </c>
    </row>
    <row r="5275" spans="1:12" x14ac:dyDescent="0.25">
      <c r="A5275">
        <v>32</v>
      </c>
      <c r="B5275">
        <v>17800115</v>
      </c>
      <c r="C5275" t="s">
        <v>2514</v>
      </c>
      <c r="D5275">
        <v>64</v>
      </c>
      <c r="E5275">
        <v>0</v>
      </c>
      <c r="F5275">
        <v>38.4</v>
      </c>
      <c r="G5275">
        <v>0</v>
      </c>
      <c r="H5275">
        <v>0</v>
      </c>
      <c r="I5275">
        <v>0</v>
      </c>
      <c r="K5275">
        <v>2004</v>
      </c>
      <c r="L5275">
        <v>2006</v>
      </c>
    </row>
    <row r="5276" spans="1:12" x14ac:dyDescent="0.25">
      <c r="A5276">
        <v>32</v>
      </c>
      <c r="B5276">
        <v>17800123</v>
      </c>
      <c r="C5276" t="s">
        <v>2060</v>
      </c>
      <c r="D5276">
        <v>95</v>
      </c>
      <c r="E5276">
        <v>0</v>
      </c>
      <c r="F5276">
        <v>71.25</v>
      </c>
      <c r="G5276">
        <v>0</v>
      </c>
      <c r="H5276">
        <v>0</v>
      </c>
      <c r="I5276">
        <v>0</v>
      </c>
      <c r="K5276">
        <v>2007</v>
      </c>
      <c r="L5276">
        <v>2009</v>
      </c>
    </row>
    <row r="5277" spans="1:12" x14ac:dyDescent="0.25">
      <c r="A5277">
        <v>32</v>
      </c>
      <c r="B5277">
        <v>17800128</v>
      </c>
      <c r="C5277" t="s">
        <v>1734</v>
      </c>
      <c r="D5277">
        <v>60</v>
      </c>
      <c r="E5277">
        <v>0</v>
      </c>
      <c r="F5277">
        <v>45</v>
      </c>
      <c r="G5277">
        <v>0</v>
      </c>
      <c r="H5277">
        <v>0</v>
      </c>
      <c r="I5277">
        <v>0</v>
      </c>
      <c r="K5277">
        <v>2005</v>
      </c>
      <c r="L5277">
        <v>2010</v>
      </c>
    </row>
    <row r="5278" spans="1:12" x14ac:dyDescent="0.25">
      <c r="A5278">
        <v>32</v>
      </c>
      <c r="B5278">
        <v>17800129</v>
      </c>
      <c r="C5278" t="s">
        <v>1734</v>
      </c>
      <c r="D5278">
        <v>90</v>
      </c>
      <c r="E5278">
        <v>0</v>
      </c>
      <c r="F5278">
        <v>67.5</v>
      </c>
      <c r="G5278">
        <v>0</v>
      </c>
      <c r="H5278">
        <v>91.41</v>
      </c>
      <c r="I5278">
        <v>0</v>
      </c>
      <c r="K5278">
        <v>2005</v>
      </c>
      <c r="L5278">
        <v>2010</v>
      </c>
    </row>
    <row r="5279" spans="1:12" x14ac:dyDescent="0.25">
      <c r="A5279">
        <v>32</v>
      </c>
      <c r="B5279">
        <v>17800130</v>
      </c>
      <c r="C5279" t="s">
        <v>2515</v>
      </c>
      <c r="D5279">
        <v>145</v>
      </c>
      <c r="E5279">
        <v>0</v>
      </c>
      <c r="F5279">
        <v>108.75</v>
      </c>
      <c r="G5279">
        <v>0</v>
      </c>
      <c r="H5279">
        <v>0</v>
      </c>
      <c r="I5279">
        <v>0</v>
      </c>
      <c r="K5279">
        <v>2005</v>
      </c>
      <c r="L5279">
        <v>2005</v>
      </c>
    </row>
    <row r="5280" spans="1:12" x14ac:dyDescent="0.25">
      <c r="A5280">
        <v>32</v>
      </c>
      <c r="B5280">
        <v>17800131</v>
      </c>
      <c r="C5280" t="s">
        <v>2516</v>
      </c>
      <c r="D5280">
        <v>145</v>
      </c>
      <c r="E5280">
        <v>0</v>
      </c>
      <c r="F5280">
        <v>108.75</v>
      </c>
      <c r="G5280">
        <v>0</v>
      </c>
      <c r="H5280">
        <v>0</v>
      </c>
      <c r="I5280">
        <v>0</v>
      </c>
      <c r="K5280">
        <v>2005</v>
      </c>
      <c r="L5280">
        <v>2005</v>
      </c>
    </row>
    <row r="5281" spans="1:12" x14ac:dyDescent="0.25">
      <c r="A5281">
        <v>32</v>
      </c>
      <c r="B5281">
        <v>17800132</v>
      </c>
      <c r="C5281" t="s">
        <v>2517</v>
      </c>
      <c r="D5281">
        <v>65</v>
      </c>
      <c r="E5281">
        <v>0</v>
      </c>
      <c r="F5281">
        <v>45.5</v>
      </c>
      <c r="G5281">
        <v>0</v>
      </c>
      <c r="H5281">
        <v>0</v>
      </c>
      <c r="I5281">
        <v>0</v>
      </c>
      <c r="K5281">
        <v>2005</v>
      </c>
      <c r="L5281">
        <v>2005</v>
      </c>
    </row>
    <row r="5282" spans="1:12" x14ac:dyDescent="0.25">
      <c r="A5282">
        <v>32</v>
      </c>
      <c r="B5282">
        <v>17800133</v>
      </c>
      <c r="C5282" t="s">
        <v>2518</v>
      </c>
      <c r="D5282">
        <v>65</v>
      </c>
      <c r="E5282">
        <v>0</v>
      </c>
      <c r="F5282">
        <v>45.5</v>
      </c>
      <c r="G5282">
        <v>0</v>
      </c>
      <c r="H5282">
        <v>0</v>
      </c>
      <c r="I5282">
        <v>0</v>
      </c>
      <c r="K5282">
        <v>2005</v>
      </c>
      <c r="L5282">
        <v>2005</v>
      </c>
    </row>
    <row r="5283" spans="1:12" x14ac:dyDescent="0.25">
      <c r="A5283">
        <v>32</v>
      </c>
      <c r="B5283">
        <v>17800134</v>
      </c>
      <c r="C5283" t="s">
        <v>2519</v>
      </c>
      <c r="D5283">
        <v>100</v>
      </c>
      <c r="E5283">
        <v>0</v>
      </c>
      <c r="F5283">
        <v>75</v>
      </c>
      <c r="G5283">
        <v>0</v>
      </c>
      <c r="H5283">
        <v>0</v>
      </c>
      <c r="I5283">
        <v>0</v>
      </c>
      <c r="K5283">
        <v>2005</v>
      </c>
      <c r="L5283">
        <v>2005</v>
      </c>
    </row>
    <row r="5284" spans="1:12" x14ac:dyDescent="0.25">
      <c r="A5284">
        <v>32</v>
      </c>
      <c r="B5284">
        <v>17800135</v>
      </c>
      <c r="C5284" t="s">
        <v>2520</v>
      </c>
      <c r="D5284">
        <v>100</v>
      </c>
      <c r="E5284">
        <v>0</v>
      </c>
      <c r="F5284">
        <v>75</v>
      </c>
      <c r="G5284">
        <v>0</v>
      </c>
      <c r="H5284">
        <v>0</v>
      </c>
      <c r="I5284">
        <v>0</v>
      </c>
      <c r="K5284">
        <v>2005</v>
      </c>
      <c r="L5284">
        <v>2005</v>
      </c>
    </row>
    <row r="5285" spans="1:12" x14ac:dyDescent="0.25">
      <c r="A5285">
        <v>32</v>
      </c>
      <c r="B5285">
        <v>17800136</v>
      </c>
      <c r="C5285" t="s">
        <v>2521</v>
      </c>
      <c r="D5285">
        <v>149</v>
      </c>
      <c r="E5285">
        <v>0</v>
      </c>
      <c r="F5285">
        <v>104.3</v>
      </c>
      <c r="G5285">
        <v>0</v>
      </c>
      <c r="H5285">
        <v>0</v>
      </c>
      <c r="I5285">
        <v>0</v>
      </c>
      <c r="K5285">
        <v>2007</v>
      </c>
      <c r="L5285">
        <v>2011</v>
      </c>
    </row>
    <row r="5286" spans="1:12" x14ac:dyDescent="0.25">
      <c r="A5286">
        <v>32</v>
      </c>
      <c r="B5286">
        <v>17800137</v>
      </c>
      <c r="C5286" t="s">
        <v>2522</v>
      </c>
      <c r="D5286">
        <v>149</v>
      </c>
      <c r="E5286">
        <v>0</v>
      </c>
      <c r="F5286">
        <v>104.3</v>
      </c>
      <c r="G5286">
        <v>0</v>
      </c>
      <c r="H5286">
        <v>0</v>
      </c>
      <c r="I5286">
        <v>0</v>
      </c>
      <c r="K5286">
        <v>2007</v>
      </c>
      <c r="L5286">
        <v>2010</v>
      </c>
    </row>
    <row r="5287" spans="1:12" x14ac:dyDescent="0.25">
      <c r="A5287">
        <v>32</v>
      </c>
      <c r="B5287">
        <v>17800138</v>
      </c>
      <c r="C5287" t="s">
        <v>1050</v>
      </c>
      <c r="D5287">
        <v>139</v>
      </c>
      <c r="E5287">
        <v>0</v>
      </c>
      <c r="F5287">
        <v>97.3</v>
      </c>
      <c r="G5287">
        <v>0</v>
      </c>
      <c r="H5287">
        <v>0</v>
      </c>
      <c r="I5287">
        <v>0</v>
      </c>
      <c r="K5287">
        <v>2007</v>
      </c>
      <c r="L5287">
        <v>2007</v>
      </c>
    </row>
    <row r="5288" spans="1:12" x14ac:dyDescent="0.25">
      <c r="A5288">
        <v>32</v>
      </c>
      <c r="B5288">
        <v>17800139</v>
      </c>
      <c r="C5288" t="s">
        <v>2523</v>
      </c>
      <c r="D5288">
        <v>100</v>
      </c>
      <c r="E5288">
        <v>0</v>
      </c>
      <c r="F5288">
        <v>75</v>
      </c>
      <c r="G5288">
        <v>0</v>
      </c>
      <c r="H5288">
        <v>101.57</v>
      </c>
      <c r="I5288">
        <v>0</v>
      </c>
      <c r="K5288">
        <v>1994</v>
      </c>
      <c r="L5288">
        <v>2004</v>
      </c>
    </row>
    <row r="5289" spans="1:12" x14ac:dyDescent="0.25">
      <c r="A5289">
        <v>32</v>
      </c>
      <c r="B5289">
        <v>17800140</v>
      </c>
      <c r="C5289" t="s">
        <v>2524</v>
      </c>
      <c r="D5289">
        <v>95</v>
      </c>
      <c r="E5289">
        <v>0</v>
      </c>
      <c r="F5289">
        <v>71.25</v>
      </c>
      <c r="G5289">
        <v>0</v>
      </c>
      <c r="H5289">
        <v>0</v>
      </c>
      <c r="I5289">
        <v>0</v>
      </c>
      <c r="K5289">
        <v>2006</v>
      </c>
      <c r="L5289">
        <v>2010</v>
      </c>
    </row>
    <row r="5290" spans="1:12" x14ac:dyDescent="0.25">
      <c r="A5290">
        <v>32</v>
      </c>
      <c r="B5290">
        <v>17800143</v>
      </c>
      <c r="C5290" t="s">
        <v>2525</v>
      </c>
      <c r="D5290">
        <v>70</v>
      </c>
      <c r="E5290">
        <v>0</v>
      </c>
      <c r="F5290">
        <v>52.5</v>
      </c>
      <c r="G5290">
        <v>0</v>
      </c>
      <c r="H5290">
        <v>0</v>
      </c>
      <c r="I5290">
        <v>0</v>
      </c>
      <c r="K5290">
        <v>2006</v>
      </c>
      <c r="L5290">
        <v>2011</v>
      </c>
    </row>
    <row r="5291" spans="1:12" x14ac:dyDescent="0.25">
      <c r="A5291">
        <v>32</v>
      </c>
      <c r="B5291">
        <v>17800144</v>
      </c>
      <c r="C5291" t="s">
        <v>2526</v>
      </c>
      <c r="D5291">
        <v>60</v>
      </c>
      <c r="E5291">
        <v>0</v>
      </c>
      <c r="F5291">
        <v>45</v>
      </c>
      <c r="G5291">
        <v>0</v>
      </c>
      <c r="H5291">
        <v>0</v>
      </c>
      <c r="I5291">
        <v>0</v>
      </c>
      <c r="K5291">
        <v>2006</v>
      </c>
      <c r="L5291">
        <v>2011</v>
      </c>
    </row>
    <row r="5292" spans="1:12" x14ac:dyDescent="0.25">
      <c r="A5292">
        <v>32</v>
      </c>
      <c r="B5292">
        <v>17800146</v>
      </c>
      <c r="C5292" t="s">
        <v>2171</v>
      </c>
      <c r="D5292">
        <v>70</v>
      </c>
      <c r="E5292">
        <v>0</v>
      </c>
      <c r="F5292">
        <v>52.5</v>
      </c>
      <c r="G5292">
        <v>0</v>
      </c>
      <c r="H5292">
        <v>0</v>
      </c>
      <c r="I5292">
        <v>0</v>
      </c>
      <c r="K5292">
        <v>2006</v>
      </c>
      <c r="L5292">
        <v>2016</v>
      </c>
    </row>
    <row r="5293" spans="1:12" x14ac:dyDescent="0.25">
      <c r="A5293">
        <v>32</v>
      </c>
      <c r="B5293">
        <v>17800147</v>
      </c>
      <c r="C5293" t="s">
        <v>1493</v>
      </c>
      <c r="D5293">
        <v>60</v>
      </c>
      <c r="E5293">
        <v>0</v>
      </c>
      <c r="F5293">
        <v>45</v>
      </c>
      <c r="G5293">
        <v>0</v>
      </c>
      <c r="H5293">
        <v>0</v>
      </c>
      <c r="I5293">
        <v>0</v>
      </c>
      <c r="K5293">
        <v>2006</v>
      </c>
      <c r="L5293">
        <v>2016</v>
      </c>
    </row>
    <row r="5294" spans="1:12" x14ac:dyDescent="0.25">
      <c r="A5294">
        <v>32</v>
      </c>
      <c r="B5294">
        <v>17800148</v>
      </c>
      <c r="C5294" t="s">
        <v>1796</v>
      </c>
      <c r="D5294">
        <v>70</v>
      </c>
      <c r="E5294">
        <v>0</v>
      </c>
      <c r="F5294">
        <v>52.5</v>
      </c>
      <c r="G5294">
        <v>0</v>
      </c>
      <c r="H5294">
        <v>0</v>
      </c>
      <c r="I5294">
        <v>0</v>
      </c>
      <c r="K5294">
        <v>2006</v>
      </c>
      <c r="L5294">
        <v>2008</v>
      </c>
    </row>
    <row r="5295" spans="1:12" x14ac:dyDescent="0.25">
      <c r="A5295">
        <v>32</v>
      </c>
      <c r="B5295">
        <v>17800149</v>
      </c>
      <c r="C5295" t="s">
        <v>2527</v>
      </c>
      <c r="D5295">
        <v>60</v>
      </c>
      <c r="E5295">
        <v>0</v>
      </c>
      <c r="F5295">
        <v>45</v>
      </c>
      <c r="G5295">
        <v>0</v>
      </c>
      <c r="H5295">
        <v>0</v>
      </c>
      <c r="I5295">
        <v>0</v>
      </c>
      <c r="K5295">
        <v>2006</v>
      </c>
      <c r="L5295">
        <v>2011</v>
      </c>
    </row>
    <row r="5296" spans="1:12" x14ac:dyDescent="0.25">
      <c r="A5296">
        <v>32</v>
      </c>
      <c r="B5296">
        <v>17800152</v>
      </c>
      <c r="C5296" t="s">
        <v>2528</v>
      </c>
      <c r="D5296">
        <v>361.43</v>
      </c>
      <c r="E5296">
        <v>0</v>
      </c>
      <c r="F5296">
        <v>253</v>
      </c>
      <c r="G5296">
        <v>0</v>
      </c>
      <c r="H5296">
        <v>0</v>
      </c>
      <c r="I5296">
        <v>0</v>
      </c>
      <c r="K5296">
        <v>2002</v>
      </c>
      <c r="L5296">
        <v>2007</v>
      </c>
    </row>
    <row r="5297" spans="1:12" x14ac:dyDescent="0.25">
      <c r="A5297">
        <v>32</v>
      </c>
      <c r="B5297">
        <v>17800153</v>
      </c>
      <c r="C5297" t="s">
        <v>2529</v>
      </c>
      <c r="D5297">
        <v>361.43</v>
      </c>
      <c r="E5297">
        <v>0</v>
      </c>
      <c r="F5297">
        <v>253</v>
      </c>
      <c r="G5297">
        <v>0</v>
      </c>
      <c r="H5297">
        <v>0</v>
      </c>
      <c r="I5297">
        <v>0</v>
      </c>
      <c r="K5297">
        <v>2002</v>
      </c>
      <c r="L5297">
        <v>2007</v>
      </c>
    </row>
    <row r="5298" spans="1:12" x14ac:dyDescent="0.25">
      <c r="A5298">
        <v>32</v>
      </c>
      <c r="B5298">
        <v>17800155</v>
      </c>
      <c r="C5298" t="s">
        <v>2530</v>
      </c>
      <c r="D5298">
        <v>361.43</v>
      </c>
      <c r="E5298">
        <v>0</v>
      </c>
      <c r="F5298">
        <v>253</v>
      </c>
      <c r="G5298">
        <v>0</v>
      </c>
      <c r="H5298">
        <v>0</v>
      </c>
      <c r="I5298">
        <v>0</v>
      </c>
      <c r="K5298">
        <v>2004</v>
      </c>
      <c r="L5298">
        <v>2014</v>
      </c>
    </row>
    <row r="5299" spans="1:12" x14ac:dyDescent="0.25">
      <c r="A5299">
        <v>32</v>
      </c>
      <c r="B5299">
        <v>17800156</v>
      </c>
      <c r="C5299" t="s">
        <v>2531</v>
      </c>
      <c r="D5299">
        <v>361.43</v>
      </c>
      <c r="E5299">
        <v>0</v>
      </c>
      <c r="F5299">
        <v>253</v>
      </c>
      <c r="G5299">
        <v>0</v>
      </c>
      <c r="H5299">
        <v>0</v>
      </c>
      <c r="I5299">
        <v>0</v>
      </c>
      <c r="K5299">
        <v>2005</v>
      </c>
      <c r="L5299">
        <v>2012</v>
      </c>
    </row>
    <row r="5300" spans="1:12" x14ac:dyDescent="0.25">
      <c r="A5300">
        <v>32</v>
      </c>
      <c r="B5300">
        <v>17800157</v>
      </c>
      <c r="C5300" t="s">
        <v>2528</v>
      </c>
      <c r="D5300">
        <v>361.43</v>
      </c>
      <c r="E5300">
        <v>0</v>
      </c>
      <c r="F5300">
        <v>253</v>
      </c>
      <c r="G5300">
        <v>0</v>
      </c>
      <c r="H5300">
        <v>0</v>
      </c>
      <c r="I5300">
        <v>0</v>
      </c>
      <c r="K5300">
        <v>2002</v>
      </c>
      <c r="L5300">
        <v>2007</v>
      </c>
    </row>
    <row r="5301" spans="1:12" x14ac:dyDescent="0.25">
      <c r="A5301">
        <v>32</v>
      </c>
      <c r="B5301">
        <v>17800158</v>
      </c>
      <c r="C5301" t="s">
        <v>2528</v>
      </c>
      <c r="D5301">
        <v>328.57</v>
      </c>
      <c r="E5301">
        <v>0</v>
      </c>
      <c r="F5301">
        <v>230</v>
      </c>
      <c r="G5301">
        <v>0</v>
      </c>
      <c r="H5301">
        <v>0</v>
      </c>
      <c r="I5301">
        <v>0</v>
      </c>
      <c r="K5301">
        <v>2002</v>
      </c>
      <c r="L5301">
        <v>2007</v>
      </c>
    </row>
    <row r="5302" spans="1:12" x14ac:dyDescent="0.25">
      <c r="A5302">
        <v>32</v>
      </c>
      <c r="B5302">
        <v>17800159</v>
      </c>
      <c r="C5302" t="s">
        <v>2531</v>
      </c>
      <c r="D5302">
        <v>328.57</v>
      </c>
      <c r="E5302">
        <v>0</v>
      </c>
      <c r="F5302">
        <v>230</v>
      </c>
      <c r="G5302">
        <v>0</v>
      </c>
      <c r="H5302">
        <v>0</v>
      </c>
      <c r="I5302">
        <v>0</v>
      </c>
      <c r="K5302">
        <v>2002</v>
      </c>
      <c r="L5302">
        <v>2007</v>
      </c>
    </row>
    <row r="5303" spans="1:12" x14ac:dyDescent="0.25">
      <c r="A5303">
        <v>32</v>
      </c>
      <c r="B5303">
        <v>17800161</v>
      </c>
      <c r="C5303" t="s">
        <v>2532</v>
      </c>
      <c r="D5303">
        <v>328.57</v>
      </c>
      <c r="E5303">
        <v>0</v>
      </c>
      <c r="F5303">
        <v>230</v>
      </c>
      <c r="G5303">
        <v>0</v>
      </c>
      <c r="H5303">
        <v>0</v>
      </c>
      <c r="I5303">
        <v>0</v>
      </c>
      <c r="K5303">
        <v>2004</v>
      </c>
      <c r="L5303">
        <v>2016</v>
      </c>
    </row>
    <row r="5304" spans="1:12" x14ac:dyDescent="0.25">
      <c r="A5304">
        <v>32</v>
      </c>
      <c r="B5304">
        <v>17800162</v>
      </c>
      <c r="C5304" t="s">
        <v>2531</v>
      </c>
      <c r="D5304">
        <v>328.57</v>
      </c>
      <c r="E5304">
        <v>0</v>
      </c>
      <c r="F5304">
        <v>230</v>
      </c>
      <c r="G5304">
        <v>0</v>
      </c>
      <c r="H5304">
        <v>0</v>
      </c>
      <c r="I5304">
        <v>0</v>
      </c>
      <c r="K5304">
        <v>2005</v>
      </c>
      <c r="L5304">
        <v>2012</v>
      </c>
    </row>
    <row r="5305" spans="1:12" x14ac:dyDescent="0.25">
      <c r="A5305">
        <v>32</v>
      </c>
      <c r="B5305">
        <v>17800163</v>
      </c>
      <c r="C5305" t="s">
        <v>2528</v>
      </c>
      <c r="D5305">
        <v>328.57</v>
      </c>
      <c r="E5305">
        <v>0</v>
      </c>
      <c r="F5305">
        <v>230</v>
      </c>
      <c r="G5305">
        <v>0</v>
      </c>
      <c r="H5305">
        <v>0</v>
      </c>
      <c r="I5305">
        <v>0</v>
      </c>
      <c r="K5305">
        <v>2002</v>
      </c>
      <c r="L5305">
        <v>2007</v>
      </c>
    </row>
    <row r="5306" spans="1:12" x14ac:dyDescent="0.25">
      <c r="A5306">
        <v>32</v>
      </c>
      <c r="B5306">
        <v>17800177</v>
      </c>
      <c r="C5306" t="s">
        <v>1796</v>
      </c>
      <c r="D5306">
        <v>70</v>
      </c>
      <c r="E5306">
        <v>0</v>
      </c>
      <c r="F5306">
        <v>52.5</v>
      </c>
      <c r="G5306">
        <v>0</v>
      </c>
      <c r="H5306">
        <v>0</v>
      </c>
      <c r="I5306">
        <v>0</v>
      </c>
      <c r="K5306">
        <v>2006</v>
      </c>
      <c r="L5306">
        <v>2008</v>
      </c>
    </row>
    <row r="5307" spans="1:12" x14ac:dyDescent="0.25">
      <c r="A5307">
        <v>32</v>
      </c>
      <c r="B5307">
        <v>17800178</v>
      </c>
      <c r="C5307" t="s">
        <v>1820</v>
      </c>
      <c r="D5307">
        <v>60</v>
      </c>
      <c r="E5307">
        <v>0</v>
      </c>
      <c r="F5307">
        <v>45</v>
      </c>
      <c r="G5307">
        <v>0</v>
      </c>
      <c r="H5307">
        <v>0</v>
      </c>
      <c r="I5307">
        <v>0</v>
      </c>
      <c r="K5307">
        <v>2006</v>
      </c>
      <c r="L5307">
        <v>2011</v>
      </c>
    </row>
    <row r="5308" spans="1:12" x14ac:dyDescent="0.25">
      <c r="A5308">
        <v>32</v>
      </c>
      <c r="B5308">
        <v>17800179</v>
      </c>
      <c r="C5308" t="s">
        <v>2533</v>
      </c>
      <c r="D5308">
        <v>501.43</v>
      </c>
      <c r="E5308">
        <v>0</v>
      </c>
      <c r="F5308">
        <v>351</v>
      </c>
      <c r="G5308">
        <v>0</v>
      </c>
      <c r="H5308">
        <v>0</v>
      </c>
      <c r="I5308">
        <v>0</v>
      </c>
      <c r="K5308">
        <v>2005</v>
      </c>
      <c r="L5308">
        <v>2009</v>
      </c>
    </row>
    <row r="5309" spans="1:12" x14ac:dyDescent="0.25">
      <c r="A5309">
        <v>32</v>
      </c>
      <c r="B5309">
        <v>17800180</v>
      </c>
      <c r="C5309" t="s">
        <v>2534</v>
      </c>
      <c r="D5309">
        <v>424.29</v>
      </c>
      <c r="E5309">
        <v>0</v>
      </c>
      <c r="F5309">
        <v>297</v>
      </c>
      <c r="G5309">
        <v>0</v>
      </c>
      <c r="H5309">
        <v>0</v>
      </c>
      <c r="I5309">
        <v>0</v>
      </c>
      <c r="K5309">
        <v>2005</v>
      </c>
      <c r="L5309">
        <v>2009</v>
      </c>
    </row>
    <row r="5310" spans="1:12" x14ac:dyDescent="0.25">
      <c r="A5310">
        <v>32</v>
      </c>
      <c r="B5310">
        <v>17800181</v>
      </c>
      <c r="C5310" t="s">
        <v>2535</v>
      </c>
      <c r="D5310">
        <v>385.71</v>
      </c>
      <c r="E5310">
        <v>0</v>
      </c>
      <c r="F5310">
        <v>270</v>
      </c>
      <c r="G5310">
        <v>0</v>
      </c>
      <c r="H5310">
        <v>0</v>
      </c>
      <c r="I5310">
        <v>0</v>
      </c>
      <c r="K5310">
        <v>2005</v>
      </c>
      <c r="L5310">
        <v>2009</v>
      </c>
    </row>
    <row r="5311" spans="1:12" x14ac:dyDescent="0.25">
      <c r="A5311">
        <v>32</v>
      </c>
      <c r="B5311">
        <v>17800182</v>
      </c>
      <c r="C5311" t="s">
        <v>2535</v>
      </c>
      <c r="D5311">
        <v>501.43</v>
      </c>
      <c r="E5311">
        <v>0</v>
      </c>
      <c r="F5311">
        <v>351</v>
      </c>
      <c r="G5311">
        <v>0</v>
      </c>
      <c r="H5311">
        <v>0</v>
      </c>
      <c r="I5311">
        <v>0</v>
      </c>
      <c r="K5311">
        <v>2005</v>
      </c>
      <c r="L5311">
        <v>2007</v>
      </c>
    </row>
    <row r="5312" spans="1:12" x14ac:dyDescent="0.25">
      <c r="A5312">
        <v>32</v>
      </c>
      <c r="B5312">
        <v>17800183</v>
      </c>
      <c r="C5312" t="s">
        <v>2534</v>
      </c>
      <c r="D5312">
        <v>424.29</v>
      </c>
      <c r="E5312">
        <v>0</v>
      </c>
      <c r="F5312">
        <v>297</v>
      </c>
      <c r="G5312">
        <v>0</v>
      </c>
      <c r="H5312">
        <v>0</v>
      </c>
      <c r="I5312">
        <v>0</v>
      </c>
      <c r="K5312">
        <v>2005</v>
      </c>
      <c r="L5312">
        <v>2007</v>
      </c>
    </row>
    <row r="5313" spans="1:12" x14ac:dyDescent="0.25">
      <c r="A5313">
        <v>32</v>
      </c>
      <c r="B5313">
        <v>17800184</v>
      </c>
      <c r="C5313" t="s">
        <v>2535</v>
      </c>
      <c r="D5313">
        <v>385.71</v>
      </c>
      <c r="E5313">
        <v>0</v>
      </c>
      <c r="F5313">
        <v>270</v>
      </c>
      <c r="G5313">
        <v>0</v>
      </c>
      <c r="H5313">
        <v>0</v>
      </c>
      <c r="I5313">
        <v>0</v>
      </c>
      <c r="K5313">
        <v>2005</v>
      </c>
      <c r="L5313">
        <v>2007</v>
      </c>
    </row>
    <row r="5314" spans="1:12" x14ac:dyDescent="0.25">
      <c r="A5314">
        <v>32</v>
      </c>
      <c r="B5314">
        <v>17800188</v>
      </c>
      <c r="C5314" t="s">
        <v>2535</v>
      </c>
      <c r="D5314">
        <v>501.43</v>
      </c>
      <c r="E5314">
        <v>0</v>
      </c>
      <c r="F5314">
        <v>351</v>
      </c>
      <c r="G5314">
        <v>0</v>
      </c>
      <c r="H5314">
        <v>0</v>
      </c>
      <c r="I5314">
        <v>0</v>
      </c>
      <c r="K5314">
        <v>2005</v>
      </c>
      <c r="L5314">
        <v>2007</v>
      </c>
    </row>
    <row r="5315" spans="1:12" x14ac:dyDescent="0.25">
      <c r="A5315">
        <v>32</v>
      </c>
      <c r="B5315">
        <v>17800189</v>
      </c>
      <c r="C5315" t="s">
        <v>2534</v>
      </c>
      <c r="D5315">
        <v>424.29</v>
      </c>
      <c r="E5315">
        <v>0</v>
      </c>
      <c r="F5315">
        <v>297</v>
      </c>
      <c r="G5315">
        <v>0</v>
      </c>
      <c r="H5315">
        <v>0</v>
      </c>
      <c r="I5315">
        <v>0</v>
      </c>
      <c r="K5315">
        <v>2005</v>
      </c>
      <c r="L5315">
        <v>2007</v>
      </c>
    </row>
    <row r="5316" spans="1:12" x14ac:dyDescent="0.25">
      <c r="A5316">
        <v>32</v>
      </c>
      <c r="B5316">
        <v>17800190</v>
      </c>
      <c r="C5316" t="s">
        <v>2535</v>
      </c>
      <c r="D5316">
        <v>385.71</v>
      </c>
      <c r="E5316">
        <v>0</v>
      </c>
      <c r="F5316">
        <v>270</v>
      </c>
      <c r="G5316">
        <v>0</v>
      </c>
      <c r="H5316">
        <v>0</v>
      </c>
      <c r="I5316">
        <v>0</v>
      </c>
      <c r="K5316">
        <v>2005</v>
      </c>
      <c r="L5316">
        <v>2007</v>
      </c>
    </row>
    <row r="5317" spans="1:12" x14ac:dyDescent="0.25">
      <c r="A5317">
        <v>32</v>
      </c>
      <c r="B5317">
        <v>17800191</v>
      </c>
      <c r="C5317" t="s">
        <v>2535</v>
      </c>
      <c r="D5317">
        <v>501.43</v>
      </c>
      <c r="E5317">
        <v>0</v>
      </c>
      <c r="F5317">
        <v>351</v>
      </c>
      <c r="G5317">
        <v>0</v>
      </c>
      <c r="H5317">
        <v>0</v>
      </c>
      <c r="I5317">
        <v>0</v>
      </c>
      <c r="K5317">
        <v>2005</v>
      </c>
      <c r="L5317">
        <v>2007</v>
      </c>
    </row>
    <row r="5318" spans="1:12" x14ac:dyDescent="0.25">
      <c r="A5318">
        <v>32</v>
      </c>
      <c r="B5318">
        <v>17800192</v>
      </c>
      <c r="C5318" t="s">
        <v>2534</v>
      </c>
      <c r="D5318">
        <v>424.29</v>
      </c>
      <c r="E5318">
        <v>0</v>
      </c>
      <c r="F5318">
        <v>297</v>
      </c>
      <c r="G5318">
        <v>0</v>
      </c>
      <c r="H5318">
        <v>0</v>
      </c>
      <c r="I5318">
        <v>0</v>
      </c>
      <c r="K5318">
        <v>2005</v>
      </c>
      <c r="L5318">
        <v>2007</v>
      </c>
    </row>
    <row r="5319" spans="1:12" x14ac:dyDescent="0.25">
      <c r="A5319">
        <v>32</v>
      </c>
      <c r="B5319">
        <v>17800193</v>
      </c>
      <c r="C5319" t="s">
        <v>2535</v>
      </c>
      <c r="D5319">
        <v>385.71</v>
      </c>
      <c r="E5319">
        <v>0</v>
      </c>
      <c r="F5319">
        <v>270</v>
      </c>
      <c r="G5319">
        <v>0</v>
      </c>
      <c r="H5319">
        <v>0</v>
      </c>
      <c r="I5319">
        <v>0</v>
      </c>
      <c r="K5319">
        <v>2005</v>
      </c>
      <c r="L5319">
        <v>2007</v>
      </c>
    </row>
    <row r="5320" spans="1:12" x14ac:dyDescent="0.25">
      <c r="A5320">
        <v>32</v>
      </c>
      <c r="B5320">
        <v>17800194</v>
      </c>
      <c r="C5320" t="s">
        <v>2536</v>
      </c>
      <c r="D5320">
        <v>501.43</v>
      </c>
      <c r="E5320">
        <v>0</v>
      </c>
      <c r="F5320">
        <v>351</v>
      </c>
      <c r="G5320">
        <v>0</v>
      </c>
      <c r="H5320">
        <v>0</v>
      </c>
      <c r="I5320">
        <v>0</v>
      </c>
      <c r="K5320">
        <v>2005</v>
      </c>
      <c r="L5320">
        <v>2011</v>
      </c>
    </row>
    <row r="5321" spans="1:12" x14ac:dyDescent="0.25">
      <c r="A5321">
        <v>32</v>
      </c>
      <c r="B5321">
        <v>17800195</v>
      </c>
      <c r="C5321" t="s">
        <v>2537</v>
      </c>
      <c r="D5321">
        <v>424.29</v>
      </c>
      <c r="E5321">
        <v>0</v>
      </c>
      <c r="F5321">
        <v>318.22000000000003</v>
      </c>
      <c r="G5321">
        <v>0</v>
      </c>
      <c r="H5321">
        <v>0</v>
      </c>
      <c r="I5321">
        <v>0</v>
      </c>
      <c r="K5321">
        <v>2005</v>
      </c>
      <c r="L5321">
        <v>2011</v>
      </c>
    </row>
    <row r="5322" spans="1:12" x14ac:dyDescent="0.25">
      <c r="A5322">
        <v>32</v>
      </c>
      <c r="B5322">
        <v>17800196</v>
      </c>
      <c r="C5322" t="s">
        <v>2536</v>
      </c>
      <c r="D5322">
        <v>385.71</v>
      </c>
      <c r="E5322">
        <v>0</v>
      </c>
      <c r="F5322">
        <v>270</v>
      </c>
      <c r="G5322">
        <v>0</v>
      </c>
      <c r="H5322">
        <v>0</v>
      </c>
      <c r="I5322">
        <v>0</v>
      </c>
      <c r="K5322">
        <v>2005</v>
      </c>
      <c r="L5322">
        <v>2011</v>
      </c>
    </row>
    <row r="5323" spans="1:12" x14ac:dyDescent="0.25">
      <c r="A5323">
        <v>32</v>
      </c>
      <c r="B5323">
        <v>17800197</v>
      </c>
      <c r="C5323" t="s">
        <v>2535</v>
      </c>
      <c r="D5323">
        <v>501.43</v>
      </c>
      <c r="E5323">
        <v>0</v>
      </c>
      <c r="F5323">
        <v>351</v>
      </c>
      <c r="G5323">
        <v>0</v>
      </c>
      <c r="H5323">
        <v>0</v>
      </c>
      <c r="I5323">
        <v>0</v>
      </c>
      <c r="K5323">
        <v>2005</v>
      </c>
      <c r="L5323">
        <v>2009</v>
      </c>
    </row>
    <row r="5324" spans="1:12" x14ac:dyDescent="0.25">
      <c r="A5324">
        <v>32</v>
      </c>
      <c r="B5324">
        <v>17800198</v>
      </c>
      <c r="C5324" t="s">
        <v>2535</v>
      </c>
      <c r="D5324">
        <v>424.29</v>
      </c>
      <c r="E5324">
        <v>0</v>
      </c>
      <c r="F5324">
        <v>297</v>
      </c>
      <c r="G5324">
        <v>0</v>
      </c>
      <c r="H5324">
        <v>0</v>
      </c>
      <c r="I5324">
        <v>0</v>
      </c>
      <c r="K5324">
        <v>2005</v>
      </c>
      <c r="L5324">
        <v>2009</v>
      </c>
    </row>
    <row r="5325" spans="1:12" x14ac:dyDescent="0.25">
      <c r="A5325">
        <v>32</v>
      </c>
      <c r="B5325">
        <v>17800199</v>
      </c>
      <c r="C5325" t="s">
        <v>2535</v>
      </c>
      <c r="D5325">
        <v>385.71</v>
      </c>
      <c r="E5325">
        <v>0</v>
      </c>
      <c r="F5325">
        <v>270</v>
      </c>
      <c r="G5325">
        <v>0</v>
      </c>
      <c r="H5325">
        <v>0</v>
      </c>
      <c r="I5325">
        <v>0</v>
      </c>
      <c r="K5325">
        <v>2005</v>
      </c>
      <c r="L5325">
        <v>2009</v>
      </c>
    </row>
    <row r="5326" spans="1:12" x14ac:dyDescent="0.25">
      <c r="A5326">
        <v>32</v>
      </c>
      <c r="B5326">
        <v>17800206</v>
      </c>
      <c r="C5326" t="s">
        <v>2535</v>
      </c>
      <c r="D5326">
        <v>501.43</v>
      </c>
      <c r="E5326">
        <v>0</v>
      </c>
      <c r="F5326">
        <v>351</v>
      </c>
      <c r="G5326">
        <v>0</v>
      </c>
      <c r="H5326">
        <v>0</v>
      </c>
      <c r="I5326">
        <v>0</v>
      </c>
      <c r="K5326">
        <v>2005</v>
      </c>
      <c r="L5326">
        <v>2008</v>
      </c>
    </row>
    <row r="5327" spans="1:12" x14ac:dyDescent="0.25">
      <c r="A5327">
        <v>32</v>
      </c>
      <c r="B5327">
        <v>17800207</v>
      </c>
      <c r="C5327" t="s">
        <v>2535</v>
      </c>
      <c r="D5327">
        <v>424.29</v>
      </c>
      <c r="E5327">
        <v>0</v>
      </c>
      <c r="F5327">
        <v>297</v>
      </c>
      <c r="G5327">
        <v>0</v>
      </c>
      <c r="H5327">
        <v>0</v>
      </c>
      <c r="I5327">
        <v>0</v>
      </c>
      <c r="K5327">
        <v>2005</v>
      </c>
      <c r="L5327">
        <v>2008</v>
      </c>
    </row>
    <row r="5328" spans="1:12" x14ac:dyDescent="0.25">
      <c r="A5328">
        <v>32</v>
      </c>
      <c r="B5328">
        <v>17800208</v>
      </c>
      <c r="C5328" t="s">
        <v>2535</v>
      </c>
      <c r="D5328">
        <v>385.71</v>
      </c>
      <c r="E5328">
        <v>0</v>
      </c>
      <c r="F5328">
        <v>270</v>
      </c>
      <c r="G5328">
        <v>0</v>
      </c>
      <c r="H5328">
        <v>0</v>
      </c>
      <c r="I5328">
        <v>0</v>
      </c>
      <c r="K5328">
        <v>2005</v>
      </c>
      <c r="L5328">
        <v>2008</v>
      </c>
    </row>
    <row r="5329" spans="1:12" x14ac:dyDescent="0.25">
      <c r="A5329">
        <v>32</v>
      </c>
      <c r="B5329">
        <v>17800209</v>
      </c>
      <c r="C5329" t="s">
        <v>2538</v>
      </c>
      <c r="D5329">
        <v>501.43</v>
      </c>
      <c r="E5329">
        <v>0</v>
      </c>
      <c r="F5329">
        <v>351</v>
      </c>
      <c r="G5329">
        <v>0</v>
      </c>
      <c r="H5329">
        <v>0</v>
      </c>
      <c r="I5329">
        <v>0</v>
      </c>
      <c r="K5329">
        <v>2004</v>
      </c>
      <c r="L5329">
        <v>2007</v>
      </c>
    </row>
    <row r="5330" spans="1:12" x14ac:dyDescent="0.25">
      <c r="A5330">
        <v>32</v>
      </c>
      <c r="B5330">
        <v>17800210</v>
      </c>
      <c r="C5330" t="s">
        <v>2538</v>
      </c>
      <c r="D5330">
        <v>424.29</v>
      </c>
      <c r="E5330">
        <v>0</v>
      </c>
      <c r="F5330">
        <v>297</v>
      </c>
      <c r="G5330">
        <v>0</v>
      </c>
      <c r="H5330">
        <v>0</v>
      </c>
      <c r="I5330">
        <v>0</v>
      </c>
      <c r="K5330">
        <v>2004</v>
      </c>
      <c r="L5330">
        <v>2007</v>
      </c>
    </row>
    <row r="5331" spans="1:12" x14ac:dyDescent="0.25">
      <c r="A5331">
        <v>32</v>
      </c>
      <c r="B5331">
        <v>17800211</v>
      </c>
      <c r="C5331" t="s">
        <v>2538</v>
      </c>
      <c r="D5331">
        <v>385.71</v>
      </c>
      <c r="E5331">
        <v>0</v>
      </c>
      <c r="F5331">
        <v>270</v>
      </c>
      <c r="G5331">
        <v>0</v>
      </c>
      <c r="H5331">
        <v>0</v>
      </c>
      <c r="I5331">
        <v>0</v>
      </c>
      <c r="K5331">
        <v>2004</v>
      </c>
      <c r="L5331">
        <v>2007</v>
      </c>
    </row>
    <row r="5332" spans="1:12" x14ac:dyDescent="0.25">
      <c r="A5332">
        <v>32</v>
      </c>
      <c r="B5332">
        <v>17800212</v>
      </c>
      <c r="C5332" t="s">
        <v>2539</v>
      </c>
      <c r="D5332">
        <v>655</v>
      </c>
      <c r="E5332">
        <v>0</v>
      </c>
      <c r="F5332">
        <v>458.5</v>
      </c>
      <c r="G5332">
        <v>0</v>
      </c>
      <c r="H5332">
        <v>0</v>
      </c>
      <c r="I5332">
        <v>0</v>
      </c>
      <c r="K5332">
        <v>2005</v>
      </c>
      <c r="L5332">
        <v>2006</v>
      </c>
    </row>
    <row r="5333" spans="1:12" x14ac:dyDescent="0.25">
      <c r="A5333">
        <v>32</v>
      </c>
      <c r="B5333">
        <v>17800220</v>
      </c>
      <c r="C5333" t="s">
        <v>2540</v>
      </c>
      <c r="D5333">
        <v>850</v>
      </c>
      <c r="E5333">
        <v>0</v>
      </c>
      <c r="F5333">
        <v>595</v>
      </c>
      <c r="G5333">
        <v>0</v>
      </c>
      <c r="H5333">
        <v>0</v>
      </c>
      <c r="I5333">
        <v>0</v>
      </c>
      <c r="K5333">
        <v>2005</v>
      </c>
      <c r="L5333">
        <v>2006</v>
      </c>
    </row>
    <row r="5334" spans="1:12" x14ac:dyDescent="0.25">
      <c r="A5334">
        <v>32</v>
      </c>
      <c r="B5334">
        <v>17800222</v>
      </c>
      <c r="C5334" t="s">
        <v>2541</v>
      </c>
      <c r="D5334">
        <v>865</v>
      </c>
      <c r="E5334">
        <v>0</v>
      </c>
      <c r="F5334">
        <v>605.5</v>
      </c>
      <c r="G5334">
        <v>0</v>
      </c>
      <c r="H5334">
        <v>0</v>
      </c>
      <c r="I5334">
        <v>0</v>
      </c>
      <c r="K5334">
        <v>2005</v>
      </c>
      <c r="L5334">
        <v>2006</v>
      </c>
    </row>
    <row r="5335" spans="1:12" x14ac:dyDescent="0.25">
      <c r="A5335">
        <v>32</v>
      </c>
      <c r="B5335">
        <v>17800225</v>
      </c>
      <c r="C5335" t="s">
        <v>2542</v>
      </c>
      <c r="D5335">
        <v>1200</v>
      </c>
      <c r="E5335">
        <v>0</v>
      </c>
      <c r="F5335">
        <v>840</v>
      </c>
      <c r="G5335">
        <v>0</v>
      </c>
      <c r="H5335">
        <v>0</v>
      </c>
      <c r="I5335">
        <v>0</v>
      </c>
      <c r="K5335">
        <v>2003</v>
      </c>
      <c r="L5335">
        <v>2006</v>
      </c>
    </row>
    <row r="5336" spans="1:12" x14ac:dyDescent="0.25">
      <c r="A5336">
        <v>32</v>
      </c>
      <c r="B5336">
        <v>17800229</v>
      </c>
      <c r="C5336" t="s">
        <v>2543</v>
      </c>
      <c r="D5336">
        <v>495</v>
      </c>
      <c r="E5336">
        <v>0</v>
      </c>
      <c r="F5336">
        <v>346.5</v>
      </c>
      <c r="G5336">
        <v>0</v>
      </c>
      <c r="H5336">
        <v>0</v>
      </c>
      <c r="I5336">
        <v>0</v>
      </c>
      <c r="K5336">
        <v>2005</v>
      </c>
      <c r="L5336">
        <v>2006</v>
      </c>
    </row>
    <row r="5337" spans="1:12" x14ac:dyDescent="0.25">
      <c r="A5337">
        <v>32</v>
      </c>
      <c r="B5337">
        <v>17800245</v>
      </c>
      <c r="C5337" t="s">
        <v>1872</v>
      </c>
      <c r="D5337">
        <v>80</v>
      </c>
      <c r="E5337">
        <v>0</v>
      </c>
      <c r="F5337">
        <v>56</v>
      </c>
      <c r="G5337">
        <v>0</v>
      </c>
      <c r="H5337">
        <v>0</v>
      </c>
      <c r="I5337">
        <v>0</v>
      </c>
      <c r="K5337">
        <v>2003</v>
      </c>
      <c r="L5337">
        <v>2006</v>
      </c>
    </row>
    <row r="5338" spans="1:12" x14ac:dyDescent="0.25">
      <c r="A5338">
        <v>32</v>
      </c>
      <c r="B5338">
        <v>17800248</v>
      </c>
      <c r="C5338" t="s">
        <v>2544</v>
      </c>
      <c r="D5338">
        <v>146.5</v>
      </c>
      <c r="E5338">
        <v>0</v>
      </c>
      <c r="F5338">
        <v>102.55</v>
      </c>
      <c r="G5338">
        <v>0</v>
      </c>
      <c r="H5338">
        <v>0</v>
      </c>
      <c r="I5338">
        <v>0</v>
      </c>
      <c r="K5338">
        <v>2003</v>
      </c>
      <c r="L5338">
        <v>2006</v>
      </c>
    </row>
    <row r="5339" spans="1:12" x14ac:dyDescent="0.25">
      <c r="A5339">
        <v>32</v>
      </c>
      <c r="B5339">
        <v>17800251</v>
      </c>
      <c r="C5339" t="s">
        <v>2545</v>
      </c>
      <c r="D5339">
        <v>95</v>
      </c>
      <c r="E5339">
        <v>0</v>
      </c>
      <c r="F5339">
        <v>66.5</v>
      </c>
      <c r="G5339">
        <v>0</v>
      </c>
      <c r="H5339">
        <v>0</v>
      </c>
      <c r="I5339">
        <v>0</v>
      </c>
      <c r="K5339">
        <v>2005</v>
      </c>
      <c r="L5339">
        <v>2006</v>
      </c>
    </row>
    <row r="5340" spans="1:12" x14ac:dyDescent="0.25">
      <c r="A5340">
        <v>32</v>
      </c>
      <c r="B5340">
        <v>17800256</v>
      </c>
      <c r="C5340" t="s">
        <v>2545</v>
      </c>
      <c r="D5340">
        <v>160</v>
      </c>
      <c r="E5340">
        <v>0</v>
      </c>
      <c r="F5340">
        <v>112</v>
      </c>
      <c r="G5340">
        <v>0</v>
      </c>
      <c r="H5340">
        <v>0</v>
      </c>
      <c r="I5340">
        <v>0</v>
      </c>
      <c r="K5340">
        <v>2005</v>
      </c>
      <c r="L5340">
        <v>2006</v>
      </c>
    </row>
    <row r="5341" spans="1:12" x14ac:dyDescent="0.25">
      <c r="A5341">
        <v>32</v>
      </c>
      <c r="B5341">
        <v>17800259</v>
      </c>
      <c r="C5341" t="s">
        <v>2546</v>
      </c>
      <c r="D5341">
        <v>205</v>
      </c>
      <c r="E5341">
        <v>0</v>
      </c>
      <c r="F5341">
        <v>143.5</v>
      </c>
      <c r="G5341">
        <v>0</v>
      </c>
      <c r="H5341">
        <v>0</v>
      </c>
      <c r="I5341">
        <v>0</v>
      </c>
      <c r="K5341">
        <v>2005</v>
      </c>
      <c r="L5341">
        <v>2006</v>
      </c>
    </row>
    <row r="5342" spans="1:12" x14ac:dyDescent="0.25">
      <c r="A5342">
        <v>32</v>
      </c>
      <c r="B5342">
        <v>17800279</v>
      </c>
      <c r="C5342" t="s">
        <v>2547</v>
      </c>
      <c r="D5342">
        <v>49.5</v>
      </c>
      <c r="E5342">
        <v>0</v>
      </c>
      <c r="F5342">
        <v>34.65</v>
      </c>
      <c r="G5342">
        <v>0</v>
      </c>
      <c r="H5342">
        <v>0</v>
      </c>
      <c r="I5342">
        <v>0</v>
      </c>
      <c r="K5342">
        <v>2005</v>
      </c>
      <c r="L5342">
        <v>2006</v>
      </c>
    </row>
    <row r="5343" spans="1:12" x14ac:dyDescent="0.25">
      <c r="A5343">
        <v>32</v>
      </c>
      <c r="B5343">
        <v>17800313</v>
      </c>
      <c r="C5343" t="s">
        <v>2548</v>
      </c>
      <c r="D5343">
        <v>165</v>
      </c>
      <c r="E5343">
        <v>0</v>
      </c>
      <c r="F5343">
        <v>115.5</v>
      </c>
      <c r="G5343">
        <v>0</v>
      </c>
      <c r="H5343">
        <v>0</v>
      </c>
      <c r="I5343">
        <v>0</v>
      </c>
      <c r="K5343">
        <v>2005</v>
      </c>
      <c r="L5343">
        <v>2008</v>
      </c>
    </row>
    <row r="5344" spans="1:12" x14ac:dyDescent="0.25">
      <c r="A5344">
        <v>32</v>
      </c>
      <c r="B5344">
        <v>17800314</v>
      </c>
      <c r="C5344" t="s">
        <v>2549</v>
      </c>
      <c r="D5344">
        <v>165</v>
      </c>
      <c r="E5344">
        <v>0</v>
      </c>
      <c r="F5344">
        <v>115.5</v>
      </c>
      <c r="G5344">
        <v>0</v>
      </c>
      <c r="H5344">
        <v>0</v>
      </c>
      <c r="I5344">
        <v>0</v>
      </c>
      <c r="K5344">
        <v>2005</v>
      </c>
      <c r="L5344">
        <v>2008</v>
      </c>
    </row>
    <row r="5345" spans="1:12" x14ac:dyDescent="0.25">
      <c r="A5345">
        <v>32</v>
      </c>
      <c r="B5345">
        <v>17800315</v>
      </c>
      <c r="C5345" t="s">
        <v>2550</v>
      </c>
      <c r="D5345">
        <v>179</v>
      </c>
      <c r="E5345">
        <v>0</v>
      </c>
      <c r="F5345">
        <v>125.3</v>
      </c>
      <c r="G5345">
        <v>0</v>
      </c>
      <c r="H5345">
        <v>0</v>
      </c>
      <c r="I5345">
        <v>0</v>
      </c>
      <c r="K5345">
        <v>2005</v>
      </c>
      <c r="L5345">
        <v>2007</v>
      </c>
    </row>
    <row r="5346" spans="1:12" x14ac:dyDescent="0.25">
      <c r="A5346">
        <v>32</v>
      </c>
      <c r="B5346">
        <v>17800316</v>
      </c>
      <c r="C5346" t="s">
        <v>2551</v>
      </c>
      <c r="D5346">
        <v>162.13999999999999</v>
      </c>
      <c r="E5346">
        <v>0</v>
      </c>
      <c r="F5346">
        <v>113.5</v>
      </c>
      <c r="G5346">
        <v>0</v>
      </c>
      <c r="H5346">
        <v>0</v>
      </c>
      <c r="I5346">
        <v>0</v>
      </c>
      <c r="K5346">
        <v>2005</v>
      </c>
      <c r="L5346">
        <v>2007</v>
      </c>
    </row>
    <row r="5347" spans="1:12" x14ac:dyDescent="0.25">
      <c r="A5347">
        <v>32</v>
      </c>
      <c r="B5347">
        <v>17800317</v>
      </c>
      <c r="C5347" t="s">
        <v>2550</v>
      </c>
      <c r="D5347">
        <v>90</v>
      </c>
      <c r="E5347">
        <v>0</v>
      </c>
      <c r="F5347">
        <v>63</v>
      </c>
      <c r="G5347">
        <v>0</v>
      </c>
      <c r="H5347">
        <v>0</v>
      </c>
      <c r="I5347">
        <v>0</v>
      </c>
      <c r="K5347">
        <v>2005</v>
      </c>
      <c r="L5347">
        <v>2006</v>
      </c>
    </row>
    <row r="5348" spans="1:12" x14ac:dyDescent="0.25">
      <c r="A5348">
        <v>32</v>
      </c>
      <c r="B5348">
        <v>17800318</v>
      </c>
      <c r="C5348" t="s">
        <v>2551</v>
      </c>
      <c r="D5348">
        <v>90</v>
      </c>
      <c r="E5348">
        <v>0</v>
      </c>
      <c r="F5348">
        <v>63</v>
      </c>
      <c r="G5348">
        <v>0</v>
      </c>
      <c r="H5348">
        <v>0</v>
      </c>
      <c r="I5348">
        <v>0</v>
      </c>
      <c r="K5348">
        <v>2005</v>
      </c>
      <c r="L5348">
        <v>2006</v>
      </c>
    </row>
    <row r="5349" spans="1:12" x14ac:dyDescent="0.25">
      <c r="A5349">
        <v>32</v>
      </c>
      <c r="B5349">
        <v>17800319</v>
      </c>
      <c r="C5349" t="s">
        <v>2550</v>
      </c>
      <c r="D5349">
        <v>162.13999999999999</v>
      </c>
      <c r="E5349">
        <v>0</v>
      </c>
      <c r="F5349">
        <v>113.5</v>
      </c>
      <c r="G5349">
        <v>0</v>
      </c>
      <c r="H5349">
        <v>0</v>
      </c>
      <c r="I5349">
        <v>0</v>
      </c>
      <c r="K5349">
        <v>2005</v>
      </c>
      <c r="L5349">
        <v>2007</v>
      </c>
    </row>
    <row r="5350" spans="1:12" x14ac:dyDescent="0.25">
      <c r="A5350">
        <v>32</v>
      </c>
      <c r="B5350">
        <v>17800320</v>
      </c>
      <c r="C5350" t="s">
        <v>2551</v>
      </c>
      <c r="D5350">
        <v>162.13999999999999</v>
      </c>
      <c r="E5350">
        <v>0</v>
      </c>
      <c r="F5350">
        <v>113.5</v>
      </c>
      <c r="G5350">
        <v>0</v>
      </c>
      <c r="H5350">
        <v>0</v>
      </c>
      <c r="I5350">
        <v>0</v>
      </c>
      <c r="K5350">
        <v>2005</v>
      </c>
      <c r="L5350">
        <v>2007</v>
      </c>
    </row>
    <row r="5351" spans="1:12" x14ac:dyDescent="0.25">
      <c r="A5351">
        <v>32</v>
      </c>
      <c r="B5351">
        <v>17800325</v>
      </c>
      <c r="C5351" t="s">
        <v>2552</v>
      </c>
      <c r="D5351">
        <v>575.71</v>
      </c>
      <c r="E5351">
        <v>0</v>
      </c>
      <c r="F5351">
        <v>431.78</v>
      </c>
      <c r="G5351">
        <v>0</v>
      </c>
      <c r="H5351">
        <v>0</v>
      </c>
      <c r="I5351">
        <v>0</v>
      </c>
      <c r="K5351">
        <v>2006</v>
      </c>
      <c r="L5351">
        <v>2010</v>
      </c>
    </row>
    <row r="5352" spans="1:12" x14ac:dyDescent="0.25">
      <c r="A5352">
        <v>32</v>
      </c>
      <c r="B5352">
        <v>17800326</v>
      </c>
      <c r="C5352" t="s">
        <v>2552</v>
      </c>
      <c r="D5352">
        <v>487.14</v>
      </c>
      <c r="E5352">
        <v>0</v>
      </c>
      <c r="F5352">
        <v>341</v>
      </c>
      <c r="G5352">
        <v>0</v>
      </c>
      <c r="H5352">
        <v>0</v>
      </c>
      <c r="I5352">
        <v>0</v>
      </c>
      <c r="K5352">
        <v>2006</v>
      </c>
      <c r="L5352">
        <v>2010</v>
      </c>
    </row>
    <row r="5353" spans="1:12" x14ac:dyDescent="0.25">
      <c r="A5353">
        <v>32</v>
      </c>
      <c r="B5353">
        <v>17800327</v>
      </c>
      <c r="C5353" t="s">
        <v>2552</v>
      </c>
      <c r="D5353">
        <v>442.86</v>
      </c>
      <c r="E5353">
        <v>0</v>
      </c>
      <c r="F5353">
        <v>310</v>
      </c>
      <c r="G5353">
        <v>0</v>
      </c>
      <c r="H5353">
        <v>0</v>
      </c>
      <c r="I5353">
        <v>0</v>
      </c>
      <c r="K5353">
        <v>2006</v>
      </c>
      <c r="L5353">
        <v>2010</v>
      </c>
    </row>
    <row r="5354" spans="1:12" x14ac:dyDescent="0.25">
      <c r="A5354">
        <v>32</v>
      </c>
      <c r="B5354">
        <v>17800328</v>
      </c>
      <c r="C5354" t="s">
        <v>2553</v>
      </c>
      <c r="D5354">
        <v>575.71</v>
      </c>
      <c r="E5354">
        <v>0</v>
      </c>
      <c r="F5354">
        <v>403</v>
      </c>
      <c r="G5354">
        <v>0</v>
      </c>
      <c r="H5354">
        <v>0</v>
      </c>
      <c r="I5354">
        <v>0</v>
      </c>
      <c r="K5354">
        <v>2005</v>
      </c>
      <c r="L5354">
        <v>2007</v>
      </c>
    </row>
    <row r="5355" spans="1:12" x14ac:dyDescent="0.25">
      <c r="A5355">
        <v>32</v>
      </c>
      <c r="B5355">
        <v>17800329</v>
      </c>
      <c r="C5355" t="s">
        <v>2534</v>
      </c>
      <c r="D5355">
        <v>487.14</v>
      </c>
      <c r="E5355">
        <v>0</v>
      </c>
      <c r="F5355">
        <v>341</v>
      </c>
      <c r="G5355">
        <v>0</v>
      </c>
      <c r="H5355">
        <v>0</v>
      </c>
      <c r="I5355">
        <v>0</v>
      </c>
      <c r="K5355">
        <v>2005</v>
      </c>
      <c r="L5355">
        <v>2007</v>
      </c>
    </row>
    <row r="5356" spans="1:12" x14ac:dyDescent="0.25">
      <c r="A5356">
        <v>32</v>
      </c>
      <c r="B5356">
        <v>17800330</v>
      </c>
      <c r="C5356" t="s">
        <v>2553</v>
      </c>
      <c r="D5356">
        <v>442.86</v>
      </c>
      <c r="E5356">
        <v>0</v>
      </c>
      <c r="F5356">
        <v>310</v>
      </c>
      <c r="G5356">
        <v>0</v>
      </c>
      <c r="H5356">
        <v>0</v>
      </c>
      <c r="I5356">
        <v>0</v>
      </c>
      <c r="K5356">
        <v>2005</v>
      </c>
      <c r="L5356">
        <v>2007</v>
      </c>
    </row>
    <row r="5357" spans="1:12" x14ac:dyDescent="0.25">
      <c r="A5357">
        <v>32</v>
      </c>
      <c r="B5357">
        <v>17800341</v>
      </c>
      <c r="C5357" t="s">
        <v>2554</v>
      </c>
      <c r="D5357">
        <v>102.96</v>
      </c>
      <c r="E5357">
        <v>0</v>
      </c>
      <c r="F5357">
        <v>72.069999999999993</v>
      </c>
      <c r="G5357">
        <v>0</v>
      </c>
      <c r="H5357">
        <v>0</v>
      </c>
      <c r="I5357">
        <v>0</v>
      </c>
      <c r="K5357">
        <v>2006</v>
      </c>
      <c r="L5357">
        <v>2008</v>
      </c>
    </row>
    <row r="5358" spans="1:12" x14ac:dyDescent="0.25">
      <c r="A5358">
        <v>32</v>
      </c>
      <c r="B5358">
        <v>17800354</v>
      </c>
      <c r="C5358" t="s">
        <v>2553</v>
      </c>
      <c r="D5358">
        <v>575.71</v>
      </c>
      <c r="E5358">
        <v>0</v>
      </c>
      <c r="F5358">
        <v>403</v>
      </c>
      <c r="G5358">
        <v>0</v>
      </c>
      <c r="H5358">
        <v>0</v>
      </c>
      <c r="I5358">
        <v>0</v>
      </c>
      <c r="K5358">
        <v>2005</v>
      </c>
      <c r="L5358">
        <v>2007</v>
      </c>
    </row>
    <row r="5359" spans="1:12" x14ac:dyDescent="0.25">
      <c r="A5359">
        <v>32</v>
      </c>
      <c r="B5359">
        <v>17800355</v>
      </c>
      <c r="C5359" t="s">
        <v>2553</v>
      </c>
      <c r="D5359">
        <v>487.14</v>
      </c>
      <c r="E5359">
        <v>0</v>
      </c>
      <c r="F5359">
        <v>341</v>
      </c>
      <c r="G5359">
        <v>0</v>
      </c>
      <c r="H5359">
        <v>0</v>
      </c>
      <c r="I5359">
        <v>0</v>
      </c>
      <c r="K5359">
        <v>2005</v>
      </c>
      <c r="L5359">
        <v>2007</v>
      </c>
    </row>
    <row r="5360" spans="1:12" x14ac:dyDescent="0.25">
      <c r="A5360">
        <v>32</v>
      </c>
      <c r="B5360">
        <v>17800356</v>
      </c>
      <c r="C5360" t="s">
        <v>2553</v>
      </c>
      <c r="D5360">
        <v>442.86</v>
      </c>
      <c r="E5360">
        <v>0</v>
      </c>
      <c r="F5360">
        <v>310</v>
      </c>
      <c r="G5360">
        <v>0</v>
      </c>
      <c r="H5360">
        <v>0</v>
      </c>
      <c r="I5360">
        <v>0</v>
      </c>
      <c r="K5360">
        <v>2005</v>
      </c>
      <c r="L5360">
        <v>2007</v>
      </c>
    </row>
    <row r="5361" spans="1:12" x14ac:dyDescent="0.25">
      <c r="A5361">
        <v>32</v>
      </c>
      <c r="B5361">
        <v>17800357</v>
      </c>
      <c r="C5361" t="s">
        <v>2553</v>
      </c>
      <c r="D5361">
        <v>575.71</v>
      </c>
      <c r="E5361">
        <v>0</v>
      </c>
      <c r="F5361">
        <v>403</v>
      </c>
      <c r="G5361">
        <v>0</v>
      </c>
      <c r="H5361">
        <v>0</v>
      </c>
      <c r="I5361">
        <v>0</v>
      </c>
      <c r="K5361">
        <v>2005</v>
      </c>
      <c r="L5361">
        <v>2007</v>
      </c>
    </row>
    <row r="5362" spans="1:12" x14ac:dyDescent="0.25">
      <c r="A5362">
        <v>32</v>
      </c>
      <c r="B5362">
        <v>17800358</v>
      </c>
      <c r="C5362" t="s">
        <v>2553</v>
      </c>
      <c r="D5362">
        <v>487.14</v>
      </c>
      <c r="E5362">
        <v>0</v>
      </c>
      <c r="F5362">
        <v>341</v>
      </c>
      <c r="G5362">
        <v>0</v>
      </c>
      <c r="H5362">
        <v>0</v>
      </c>
      <c r="I5362">
        <v>0</v>
      </c>
      <c r="K5362">
        <v>2005</v>
      </c>
      <c r="L5362">
        <v>2007</v>
      </c>
    </row>
    <row r="5363" spans="1:12" x14ac:dyDescent="0.25">
      <c r="A5363">
        <v>32</v>
      </c>
      <c r="B5363">
        <v>17800359</v>
      </c>
      <c r="C5363" t="s">
        <v>2553</v>
      </c>
      <c r="D5363">
        <v>442.86</v>
      </c>
      <c r="E5363">
        <v>0</v>
      </c>
      <c r="F5363">
        <v>310</v>
      </c>
      <c r="G5363">
        <v>0</v>
      </c>
      <c r="H5363">
        <v>0</v>
      </c>
      <c r="I5363">
        <v>0</v>
      </c>
      <c r="K5363">
        <v>2005</v>
      </c>
      <c r="L5363">
        <v>2007</v>
      </c>
    </row>
    <row r="5364" spans="1:12" x14ac:dyDescent="0.25">
      <c r="A5364">
        <v>32</v>
      </c>
      <c r="B5364">
        <v>17800360</v>
      </c>
      <c r="C5364" t="s">
        <v>2555</v>
      </c>
      <c r="D5364">
        <v>445.71</v>
      </c>
      <c r="E5364">
        <v>0</v>
      </c>
      <c r="F5364">
        <v>312</v>
      </c>
      <c r="G5364">
        <v>0</v>
      </c>
      <c r="H5364">
        <v>0</v>
      </c>
      <c r="I5364">
        <v>0</v>
      </c>
      <c r="K5364">
        <v>1999</v>
      </c>
      <c r="L5364">
        <v>2007</v>
      </c>
    </row>
    <row r="5365" spans="1:12" x14ac:dyDescent="0.25">
      <c r="A5365">
        <v>32</v>
      </c>
      <c r="B5365">
        <v>17800361</v>
      </c>
      <c r="C5365" t="s">
        <v>2555</v>
      </c>
      <c r="D5365">
        <v>395.71</v>
      </c>
      <c r="E5365">
        <v>0</v>
      </c>
      <c r="F5365">
        <v>277</v>
      </c>
      <c r="G5365">
        <v>0</v>
      </c>
      <c r="H5365">
        <v>0</v>
      </c>
      <c r="I5365">
        <v>0</v>
      </c>
      <c r="K5365">
        <v>1999</v>
      </c>
      <c r="L5365">
        <v>2007</v>
      </c>
    </row>
    <row r="5366" spans="1:12" x14ac:dyDescent="0.25">
      <c r="A5366">
        <v>32</v>
      </c>
      <c r="B5366">
        <v>17800362</v>
      </c>
      <c r="C5366" t="s">
        <v>2555</v>
      </c>
      <c r="D5366">
        <v>342.86</v>
      </c>
      <c r="E5366">
        <v>0</v>
      </c>
      <c r="F5366">
        <v>240</v>
      </c>
      <c r="G5366">
        <v>0</v>
      </c>
      <c r="H5366">
        <v>0</v>
      </c>
      <c r="I5366">
        <v>0</v>
      </c>
      <c r="K5366">
        <v>1999</v>
      </c>
      <c r="L5366">
        <v>2007</v>
      </c>
    </row>
    <row r="5367" spans="1:12" x14ac:dyDescent="0.25">
      <c r="A5367">
        <v>32</v>
      </c>
      <c r="B5367">
        <v>17800363</v>
      </c>
      <c r="C5367" t="s">
        <v>2555</v>
      </c>
      <c r="D5367">
        <v>445.71</v>
      </c>
      <c r="E5367">
        <v>0</v>
      </c>
      <c r="F5367">
        <v>312</v>
      </c>
      <c r="G5367">
        <v>0</v>
      </c>
      <c r="H5367">
        <v>0</v>
      </c>
      <c r="I5367">
        <v>0</v>
      </c>
      <c r="K5367">
        <v>1999</v>
      </c>
      <c r="L5367">
        <v>2007</v>
      </c>
    </row>
    <row r="5368" spans="1:12" x14ac:dyDescent="0.25">
      <c r="A5368">
        <v>32</v>
      </c>
      <c r="B5368">
        <v>17800364</v>
      </c>
      <c r="C5368" t="s">
        <v>2555</v>
      </c>
      <c r="D5368">
        <v>395.71</v>
      </c>
      <c r="E5368">
        <v>0</v>
      </c>
      <c r="F5368">
        <v>277</v>
      </c>
      <c r="G5368">
        <v>0</v>
      </c>
      <c r="H5368">
        <v>0</v>
      </c>
      <c r="I5368">
        <v>0</v>
      </c>
      <c r="K5368">
        <v>1999</v>
      </c>
      <c r="L5368">
        <v>2007</v>
      </c>
    </row>
    <row r="5369" spans="1:12" x14ac:dyDescent="0.25">
      <c r="A5369">
        <v>32</v>
      </c>
      <c r="B5369">
        <v>17800365</v>
      </c>
      <c r="C5369" t="s">
        <v>2555</v>
      </c>
      <c r="D5369">
        <v>342.86</v>
      </c>
      <c r="E5369">
        <v>0</v>
      </c>
      <c r="F5369">
        <v>240</v>
      </c>
      <c r="G5369">
        <v>0</v>
      </c>
      <c r="H5369">
        <v>0</v>
      </c>
      <c r="I5369">
        <v>0</v>
      </c>
      <c r="K5369">
        <v>1999</v>
      </c>
      <c r="L5369">
        <v>2007</v>
      </c>
    </row>
    <row r="5370" spans="1:12" x14ac:dyDescent="0.25">
      <c r="A5370">
        <v>32</v>
      </c>
      <c r="B5370">
        <v>17800366</v>
      </c>
      <c r="C5370" t="s">
        <v>2556</v>
      </c>
      <c r="D5370">
        <v>724.29</v>
      </c>
      <c r="E5370">
        <v>0</v>
      </c>
      <c r="F5370">
        <v>507</v>
      </c>
      <c r="G5370">
        <v>0</v>
      </c>
      <c r="H5370">
        <v>0</v>
      </c>
      <c r="I5370">
        <v>0</v>
      </c>
      <c r="K5370">
        <v>2007</v>
      </c>
      <c r="L5370">
        <v>2014</v>
      </c>
    </row>
    <row r="5371" spans="1:12" x14ac:dyDescent="0.25">
      <c r="A5371">
        <v>32</v>
      </c>
      <c r="B5371">
        <v>17800367</v>
      </c>
      <c r="C5371" t="s">
        <v>2557</v>
      </c>
      <c r="D5371">
        <v>612.86</v>
      </c>
      <c r="E5371">
        <v>0</v>
      </c>
      <c r="F5371">
        <v>429</v>
      </c>
      <c r="G5371">
        <v>0</v>
      </c>
      <c r="H5371">
        <v>0</v>
      </c>
      <c r="I5371">
        <v>0</v>
      </c>
      <c r="K5371">
        <v>2007</v>
      </c>
      <c r="L5371">
        <v>2014</v>
      </c>
    </row>
    <row r="5372" spans="1:12" x14ac:dyDescent="0.25">
      <c r="A5372">
        <v>32</v>
      </c>
      <c r="B5372">
        <v>17800368</v>
      </c>
      <c r="C5372" t="s">
        <v>2556</v>
      </c>
      <c r="D5372">
        <v>557.14</v>
      </c>
      <c r="E5372">
        <v>0</v>
      </c>
      <c r="F5372">
        <v>390</v>
      </c>
      <c r="G5372">
        <v>0</v>
      </c>
      <c r="H5372">
        <v>0</v>
      </c>
      <c r="I5372">
        <v>0</v>
      </c>
      <c r="K5372">
        <v>2007</v>
      </c>
      <c r="L5372">
        <v>2014</v>
      </c>
    </row>
    <row r="5373" spans="1:12" x14ac:dyDescent="0.25">
      <c r="A5373">
        <v>32</v>
      </c>
      <c r="B5373">
        <v>17800369</v>
      </c>
      <c r="C5373" t="s">
        <v>2558</v>
      </c>
      <c r="D5373">
        <v>845</v>
      </c>
      <c r="E5373">
        <v>0</v>
      </c>
      <c r="F5373">
        <v>591.5</v>
      </c>
      <c r="G5373">
        <v>0</v>
      </c>
      <c r="H5373">
        <v>0</v>
      </c>
      <c r="I5373">
        <v>0</v>
      </c>
      <c r="K5373">
        <v>2007</v>
      </c>
      <c r="L5373">
        <v>2010</v>
      </c>
    </row>
    <row r="5374" spans="1:12" x14ac:dyDescent="0.25">
      <c r="A5374">
        <v>32</v>
      </c>
      <c r="B5374">
        <v>17800370</v>
      </c>
      <c r="C5374" t="s">
        <v>2558</v>
      </c>
      <c r="D5374">
        <v>612.86</v>
      </c>
      <c r="E5374">
        <v>0</v>
      </c>
      <c r="F5374">
        <v>429</v>
      </c>
      <c r="G5374">
        <v>0</v>
      </c>
      <c r="H5374">
        <v>0</v>
      </c>
      <c r="I5374">
        <v>0</v>
      </c>
      <c r="K5374">
        <v>2007</v>
      </c>
      <c r="L5374">
        <v>2010</v>
      </c>
    </row>
    <row r="5375" spans="1:12" x14ac:dyDescent="0.25">
      <c r="A5375">
        <v>32</v>
      </c>
      <c r="B5375">
        <v>17800371</v>
      </c>
      <c r="C5375" t="s">
        <v>2558</v>
      </c>
      <c r="D5375">
        <v>557.14</v>
      </c>
      <c r="E5375">
        <v>0</v>
      </c>
      <c r="F5375">
        <v>390</v>
      </c>
      <c r="G5375">
        <v>0</v>
      </c>
      <c r="H5375">
        <v>0</v>
      </c>
      <c r="I5375">
        <v>0</v>
      </c>
      <c r="K5375">
        <v>2007</v>
      </c>
      <c r="L5375">
        <v>2010</v>
      </c>
    </row>
    <row r="5376" spans="1:12" x14ac:dyDescent="0.25">
      <c r="A5376">
        <v>32</v>
      </c>
      <c r="B5376">
        <v>17800372</v>
      </c>
      <c r="C5376" t="s">
        <v>2559</v>
      </c>
      <c r="D5376">
        <v>724.29</v>
      </c>
      <c r="E5376">
        <v>0</v>
      </c>
      <c r="F5376">
        <v>507</v>
      </c>
      <c r="G5376">
        <v>0</v>
      </c>
      <c r="H5376">
        <v>0</v>
      </c>
      <c r="I5376">
        <v>0</v>
      </c>
      <c r="K5376">
        <v>2007</v>
      </c>
      <c r="L5376">
        <v>2014</v>
      </c>
    </row>
    <row r="5377" spans="1:12" x14ac:dyDescent="0.25">
      <c r="A5377">
        <v>32</v>
      </c>
      <c r="B5377">
        <v>17800373</v>
      </c>
      <c r="C5377" t="s">
        <v>2559</v>
      </c>
      <c r="D5377">
        <v>612.86</v>
      </c>
      <c r="E5377">
        <v>0</v>
      </c>
      <c r="F5377">
        <v>429</v>
      </c>
      <c r="G5377">
        <v>0</v>
      </c>
      <c r="H5377">
        <v>0</v>
      </c>
      <c r="I5377">
        <v>0</v>
      </c>
      <c r="K5377">
        <v>2007</v>
      </c>
      <c r="L5377">
        <v>2014</v>
      </c>
    </row>
    <row r="5378" spans="1:12" x14ac:dyDescent="0.25">
      <c r="A5378">
        <v>32</v>
      </c>
      <c r="B5378">
        <v>17800374</v>
      </c>
      <c r="C5378" t="s">
        <v>2559</v>
      </c>
      <c r="D5378">
        <v>557.14</v>
      </c>
      <c r="E5378">
        <v>0</v>
      </c>
      <c r="F5378">
        <v>390</v>
      </c>
      <c r="G5378">
        <v>0</v>
      </c>
      <c r="H5378">
        <v>0</v>
      </c>
      <c r="I5378">
        <v>0</v>
      </c>
      <c r="K5378">
        <v>2007</v>
      </c>
      <c r="L5378">
        <v>2014</v>
      </c>
    </row>
    <row r="5379" spans="1:12" x14ac:dyDescent="0.25">
      <c r="A5379">
        <v>32</v>
      </c>
      <c r="B5379">
        <v>17800375</v>
      </c>
      <c r="C5379" t="s">
        <v>2560</v>
      </c>
      <c r="D5379">
        <v>724.29</v>
      </c>
      <c r="E5379">
        <v>0</v>
      </c>
      <c r="F5379">
        <v>507</v>
      </c>
      <c r="G5379">
        <v>0</v>
      </c>
      <c r="H5379">
        <v>0</v>
      </c>
      <c r="I5379">
        <v>0</v>
      </c>
      <c r="K5379">
        <v>2007</v>
      </c>
      <c r="L5379">
        <v>2011</v>
      </c>
    </row>
    <row r="5380" spans="1:12" x14ac:dyDescent="0.25">
      <c r="A5380">
        <v>32</v>
      </c>
      <c r="B5380">
        <v>17800376</v>
      </c>
      <c r="C5380" t="s">
        <v>2556</v>
      </c>
      <c r="D5380">
        <v>612.86</v>
      </c>
      <c r="E5380">
        <v>0</v>
      </c>
      <c r="F5380">
        <v>459.65</v>
      </c>
      <c r="G5380">
        <v>0</v>
      </c>
      <c r="H5380">
        <v>0</v>
      </c>
      <c r="I5380">
        <v>0</v>
      </c>
      <c r="K5380">
        <v>2007</v>
      </c>
      <c r="L5380">
        <v>2014</v>
      </c>
    </row>
    <row r="5381" spans="1:12" x14ac:dyDescent="0.25">
      <c r="A5381">
        <v>32</v>
      </c>
      <c r="B5381">
        <v>17800377</v>
      </c>
      <c r="C5381" t="s">
        <v>2556</v>
      </c>
      <c r="D5381">
        <v>557.14</v>
      </c>
      <c r="E5381">
        <v>0</v>
      </c>
      <c r="F5381">
        <v>390</v>
      </c>
      <c r="G5381">
        <v>0</v>
      </c>
      <c r="H5381">
        <v>0</v>
      </c>
      <c r="I5381">
        <v>0</v>
      </c>
      <c r="K5381">
        <v>2007</v>
      </c>
      <c r="L5381">
        <v>2014</v>
      </c>
    </row>
    <row r="5382" spans="1:12" x14ac:dyDescent="0.25">
      <c r="A5382">
        <v>32</v>
      </c>
      <c r="B5382">
        <v>17800381</v>
      </c>
      <c r="C5382" t="s">
        <v>2552</v>
      </c>
      <c r="D5382">
        <v>575.71</v>
      </c>
      <c r="E5382">
        <v>0</v>
      </c>
      <c r="F5382">
        <v>403</v>
      </c>
      <c r="G5382">
        <v>0</v>
      </c>
      <c r="H5382">
        <v>0</v>
      </c>
      <c r="I5382">
        <v>0</v>
      </c>
      <c r="K5382">
        <v>2006</v>
      </c>
      <c r="L5382">
        <v>2011</v>
      </c>
    </row>
    <row r="5383" spans="1:12" x14ac:dyDescent="0.25">
      <c r="A5383">
        <v>32</v>
      </c>
      <c r="B5383">
        <v>17800382</v>
      </c>
      <c r="C5383" t="s">
        <v>2552</v>
      </c>
      <c r="D5383">
        <v>487.14</v>
      </c>
      <c r="E5383">
        <v>0</v>
      </c>
      <c r="F5383">
        <v>341</v>
      </c>
      <c r="G5383">
        <v>0</v>
      </c>
      <c r="H5383">
        <v>0</v>
      </c>
      <c r="I5383">
        <v>0</v>
      </c>
      <c r="K5383">
        <v>2006</v>
      </c>
      <c r="L5383">
        <v>2011</v>
      </c>
    </row>
    <row r="5384" spans="1:12" x14ac:dyDescent="0.25">
      <c r="A5384">
        <v>32</v>
      </c>
      <c r="B5384">
        <v>17800383</v>
      </c>
      <c r="C5384" t="s">
        <v>2552</v>
      </c>
      <c r="D5384">
        <v>442.86</v>
      </c>
      <c r="E5384">
        <v>0</v>
      </c>
      <c r="F5384">
        <v>310</v>
      </c>
      <c r="G5384">
        <v>0</v>
      </c>
      <c r="H5384">
        <v>0</v>
      </c>
      <c r="I5384">
        <v>0</v>
      </c>
      <c r="K5384">
        <v>2006</v>
      </c>
      <c r="L5384">
        <v>2011</v>
      </c>
    </row>
    <row r="5385" spans="1:12" x14ac:dyDescent="0.25">
      <c r="A5385">
        <v>32</v>
      </c>
      <c r="B5385">
        <v>17800385</v>
      </c>
      <c r="C5385" t="s">
        <v>2104</v>
      </c>
      <c r="D5385">
        <v>50</v>
      </c>
      <c r="E5385">
        <v>0</v>
      </c>
      <c r="F5385">
        <v>37.5</v>
      </c>
      <c r="G5385">
        <v>0</v>
      </c>
      <c r="H5385">
        <v>50.79</v>
      </c>
      <c r="I5385">
        <v>0</v>
      </c>
      <c r="K5385">
        <v>2004</v>
      </c>
      <c r="L5385">
        <v>2009</v>
      </c>
    </row>
    <row r="5386" spans="1:12" x14ac:dyDescent="0.25">
      <c r="A5386">
        <v>32</v>
      </c>
      <c r="B5386">
        <v>17800386</v>
      </c>
      <c r="C5386" t="s">
        <v>2105</v>
      </c>
      <c r="D5386">
        <v>50</v>
      </c>
      <c r="E5386">
        <v>0</v>
      </c>
      <c r="F5386">
        <v>35</v>
      </c>
      <c r="G5386">
        <v>0</v>
      </c>
      <c r="H5386">
        <v>0</v>
      </c>
      <c r="I5386">
        <v>0</v>
      </c>
      <c r="K5386">
        <v>2004</v>
      </c>
      <c r="L5386">
        <v>2009</v>
      </c>
    </row>
    <row r="5387" spans="1:12" x14ac:dyDescent="0.25">
      <c r="A5387">
        <v>32</v>
      </c>
      <c r="B5387">
        <v>17800387</v>
      </c>
      <c r="C5387" t="s">
        <v>2561</v>
      </c>
      <c r="D5387">
        <v>50</v>
      </c>
      <c r="E5387">
        <v>0</v>
      </c>
      <c r="F5387">
        <v>37.5</v>
      </c>
      <c r="G5387">
        <v>0</v>
      </c>
      <c r="H5387">
        <v>0</v>
      </c>
      <c r="I5387">
        <v>0</v>
      </c>
      <c r="K5387">
        <v>2004</v>
      </c>
      <c r="L5387">
        <v>2006</v>
      </c>
    </row>
    <row r="5388" spans="1:12" x14ac:dyDescent="0.25">
      <c r="A5388">
        <v>32</v>
      </c>
      <c r="B5388">
        <v>17800388</v>
      </c>
      <c r="C5388" t="s">
        <v>2103</v>
      </c>
      <c r="D5388">
        <v>50</v>
      </c>
      <c r="E5388">
        <v>0</v>
      </c>
      <c r="F5388">
        <v>35</v>
      </c>
      <c r="G5388">
        <v>0</v>
      </c>
      <c r="H5388">
        <v>0</v>
      </c>
      <c r="I5388">
        <v>0</v>
      </c>
      <c r="K5388">
        <v>2004</v>
      </c>
      <c r="L5388">
        <v>2009</v>
      </c>
    </row>
    <row r="5389" spans="1:12" x14ac:dyDescent="0.25">
      <c r="A5389">
        <v>32</v>
      </c>
      <c r="B5389">
        <v>17800389</v>
      </c>
      <c r="C5389" t="s">
        <v>2104</v>
      </c>
      <c r="D5389">
        <v>50</v>
      </c>
      <c r="E5389">
        <v>0</v>
      </c>
      <c r="F5389">
        <v>35</v>
      </c>
      <c r="G5389">
        <v>0</v>
      </c>
      <c r="H5389">
        <v>0</v>
      </c>
      <c r="I5389">
        <v>0</v>
      </c>
      <c r="K5389">
        <v>2004</v>
      </c>
      <c r="L5389">
        <v>2009</v>
      </c>
    </row>
    <row r="5390" spans="1:12" x14ac:dyDescent="0.25">
      <c r="A5390">
        <v>32</v>
      </c>
      <c r="B5390">
        <v>17800390</v>
      </c>
      <c r="C5390" t="s">
        <v>2105</v>
      </c>
      <c r="D5390">
        <v>50</v>
      </c>
      <c r="E5390">
        <v>0</v>
      </c>
      <c r="F5390">
        <v>35</v>
      </c>
      <c r="G5390">
        <v>0</v>
      </c>
      <c r="H5390">
        <v>0</v>
      </c>
      <c r="I5390">
        <v>0</v>
      </c>
      <c r="K5390">
        <v>2004</v>
      </c>
      <c r="L5390">
        <v>2009</v>
      </c>
    </row>
    <row r="5391" spans="1:12" x14ac:dyDescent="0.25">
      <c r="A5391">
        <v>32</v>
      </c>
      <c r="B5391">
        <v>17800391</v>
      </c>
      <c r="C5391" t="s">
        <v>2561</v>
      </c>
      <c r="D5391">
        <v>49</v>
      </c>
      <c r="E5391">
        <v>0</v>
      </c>
      <c r="F5391">
        <v>34.299999999999997</v>
      </c>
      <c r="G5391">
        <v>0</v>
      </c>
      <c r="H5391">
        <v>0</v>
      </c>
      <c r="I5391">
        <v>0</v>
      </c>
      <c r="K5391">
        <v>2004</v>
      </c>
      <c r="L5391">
        <v>2006</v>
      </c>
    </row>
    <row r="5392" spans="1:12" x14ac:dyDescent="0.25">
      <c r="A5392">
        <v>32</v>
      </c>
      <c r="B5392">
        <v>17800392</v>
      </c>
      <c r="C5392" t="s">
        <v>2103</v>
      </c>
      <c r="D5392">
        <v>50</v>
      </c>
      <c r="E5392">
        <v>0</v>
      </c>
      <c r="F5392">
        <v>35</v>
      </c>
      <c r="G5392">
        <v>0</v>
      </c>
      <c r="H5392">
        <v>0</v>
      </c>
      <c r="I5392">
        <v>0</v>
      </c>
      <c r="K5392">
        <v>2004</v>
      </c>
      <c r="L5392">
        <v>2009</v>
      </c>
    </row>
    <row r="5393" spans="1:12" x14ac:dyDescent="0.25">
      <c r="A5393">
        <v>32</v>
      </c>
      <c r="B5393">
        <v>17800398</v>
      </c>
      <c r="C5393" t="s">
        <v>1182</v>
      </c>
      <c r="D5393">
        <v>385</v>
      </c>
      <c r="E5393">
        <v>0</v>
      </c>
      <c r="F5393">
        <v>288.75</v>
      </c>
      <c r="G5393">
        <v>0</v>
      </c>
      <c r="H5393">
        <v>391.05</v>
      </c>
      <c r="I5393">
        <v>0</v>
      </c>
      <c r="K5393">
        <v>2006</v>
      </c>
      <c r="L5393">
        <v>2010</v>
      </c>
    </row>
    <row r="5394" spans="1:12" x14ac:dyDescent="0.25">
      <c r="A5394">
        <v>32</v>
      </c>
      <c r="B5394">
        <v>17800400</v>
      </c>
      <c r="C5394" t="s">
        <v>2562</v>
      </c>
      <c r="D5394">
        <v>542</v>
      </c>
      <c r="E5394">
        <v>0</v>
      </c>
      <c r="F5394">
        <v>379.4</v>
      </c>
      <c r="G5394">
        <v>0</v>
      </c>
      <c r="H5394">
        <v>0</v>
      </c>
      <c r="I5394">
        <v>0</v>
      </c>
      <c r="K5394">
        <v>2004</v>
      </c>
      <c r="L5394">
        <v>2006</v>
      </c>
    </row>
    <row r="5395" spans="1:12" x14ac:dyDescent="0.25">
      <c r="A5395">
        <v>32</v>
      </c>
      <c r="B5395">
        <v>17800401</v>
      </c>
      <c r="C5395" t="s">
        <v>2563</v>
      </c>
      <c r="D5395">
        <v>100</v>
      </c>
      <c r="E5395">
        <v>0</v>
      </c>
      <c r="F5395">
        <v>75</v>
      </c>
      <c r="G5395">
        <v>0</v>
      </c>
      <c r="H5395">
        <v>101.57</v>
      </c>
      <c r="I5395">
        <v>0</v>
      </c>
      <c r="K5395">
        <v>2007</v>
      </c>
      <c r="L5395">
        <v>2014</v>
      </c>
    </row>
    <row r="5396" spans="1:12" x14ac:dyDescent="0.25">
      <c r="A5396">
        <v>32</v>
      </c>
      <c r="B5396">
        <v>17800402</v>
      </c>
      <c r="C5396" t="s">
        <v>2564</v>
      </c>
      <c r="D5396">
        <v>100</v>
      </c>
      <c r="E5396">
        <v>0</v>
      </c>
      <c r="F5396">
        <v>75</v>
      </c>
      <c r="G5396">
        <v>0</v>
      </c>
      <c r="H5396">
        <v>101.57</v>
      </c>
      <c r="I5396">
        <v>0</v>
      </c>
      <c r="K5396">
        <v>2007</v>
      </c>
      <c r="L5396">
        <v>2014</v>
      </c>
    </row>
    <row r="5397" spans="1:12" x14ac:dyDescent="0.25">
      <c r="A5397">
        <v>32</v>
      </c>
      <c r="B5397">
        <v>17800403</v>
      </c>
      <c r="C5397" t="s">
        <v>2563</v>
      </c>
      <c r="D5397">
        <v>100</v>
      </c>
      <c r="E5397">
        <v>0</v>
      </c>
      <c r="F5397">
        <v>75</v>
      </c>
      <c r="G5397">
        <v>0</v>
      </c>
      <c r="H5397">
        <v>101.57</v>
      </c>
      <c r="I5397">
        <v>0</v>
      </c>
      <c r="K5397">
        <v>2007</v>
      </c>
      <c r="L5397">
        <v>2014</v>
      </c>
    </row>
    <row r="5398" spans="1:12" x14ac:dyDescent="0.25">
      <c r="A5398">
        <v>32</v>
      </c>
      <c r="B5398">
        <v>17800404</v>
      </c>
      <c r="C5398" t="s">
        <v>2564</v>
      </c>
      <c r="D5398">
        <v>100</v>
      </c>
      <c r="E5398">
        <v>0</v>
      </c>
      <c r="F5398">
        <v>75</v>
      </c>
      <c r="G5398">
        <v>0</v>
      </c>
      <c r="H5398">
        <v>101.57</v>
      </c>
      <c r="I5398">
        <v>0</v>
      </c>
      <c r="K5398">
        <v>2007</v>
      </c>
      <c r="L5398">
        <v>2014</v>
      </c>
    </row>
    <row r="5399" spans="1:12" x14ac:dyDescent="0.25">
      <c r="A5399">
        <v>32</v>
      </c>
      <c r="B5399">
        <v>17800405</v>
      </c>
      <c r="C5399" t="s">
        <v>2565</v>
      </c>
      <c r="D5399">
        <v>100</v>
      </c>
      <c r="E5399">
        <v>0</v>
      </c>
      <c r="F5399">
        <v>75</v>
      </c>
      <c r="G5399">
        <v>0</v>
      </c>
      <c r="H5399">
        <v>101.57</v>
      </c>
      <c r="I5399">
        <v>0</v>
      </c>
      <c r="K5399">
        <v>2007</v>
      </c>
      <c r="L5399">
        <v>2014</v>
      </c>
    </row>
    <row r="5400" spans="1:12" x14ac:dyDescent="0.25">
      <c r="A5400">
        <v>32</v>
      </c>
      <c r="B5400">
        <v>17800406</v>
      </c>
      <c r="C5400" t="s">
        <v>2563</v>
      </c>
      <c r="D5400">
        <v>100</v>
      </c>
      <c r="E5400">
        <v>0</v>
      </c>
      <c r="F5400">
        <v>75</v>
      </c>
      <c r="G5400">
        <v>0</v>
      </c>
      <c r="H5400">
        <v>101.57</v>
      </c>
      <c r="I5400">
        <v>0</v>
      </c>
      <c r="K5400">
        <v>2007</v>
      </c>
      <c r="L5400">
        <v>2014</v>
      </c>
    </row>
    <row r="5401" spans="1:12" x14ac:dyDescent="0.25">
      <c r="A5401">
        <v>32</v>
      </c>
      <c r="B5401">
        <v>17800407</v>
      </c>
      <c r="C5401" t="s">
        <v>2566</v>
      </c>
      <c r="D5401">
        <v>100</v>
      </c>
      <c r="E5401">
        <v>0</v>
      </c>
      <c r="F5401">
        <v>75</v>
      </c>
      <c r="G5401">
        <v>0</v>
      </c>
      <c r="H5401">
        <v>101.57</v>
      </c>
      <c r="I5401">
        <v>0</v>
      </c>
      <c r="K5401">
        <v>2007</v>
      </c>
      <c r="L5401">
        <v>2014</v>
      </c>
    </row>
    <row r="5402" spans="1:12" x14ac:dyDescent="0.25">
      <c r="A5402">
        <v>32</v>
      </c>
      <c r="B5402">
        <v>17800408</v>
      </c>
      <c r="C5402" t="s">
        <v>2567</v>
      </c>
      <c r="D5402">
        <v>100</v>
      </c>
      <c r="E5402">
        <v>0</v>
      </c>
      <c r="F5402">
        <v>75</v>
      </c>
      <c r="G5402">
        <v>0</v>
      </c>
      <c r="H5402">
        <v>101.57</v>
      </c>
      <c r="I5402">
        <v>0</v>
      </c>
      <c r="K5402">
        <v>2007</v>
      </c>
      <c r="L5402">
        <v>2014</v>
      </c>
    </row>
    <row r="5403" spans="1:12" x14ac:dyDescent="0.25">
      <c r="A5403">
        <v>32</v>
      </c>
      <c r="B5403">
        <v>17800409</v>
      </c>
      <c r="C5403" t="s">
        <v>2568</v>
      </c>
      <c r="D5403">
        <v>100</v>
      </c>
      <c r="E5403">
        <v>0</v>
      </c>
      <c r="F5403">
        <v>75</v>
      </c>
      <c r="G5403">
        <v>0</v>
      </c>
      <c r="H5403">
        <v>101.57</v>
      </c>
      <c r="I5403">
        <v>0</v>
      </c>
      <c r="K5403">
        <v>2007</v>
      </c>
      <c r="L5403">
        <v>2014</v>
      </c>
    </row>
    <row r="5404" spans="1:12" x14ac:dyDescent="0.25">
      <c r="A5404">
        <v>32</v>
      </c>
      <c r="B5404">
        <v>17800410</v>
      </c>
      <c r="C5404" t="s">
        <v>2143</v>
      </c>
      <c r="D5404">
        <v>80</v>
      </c>
      <c r="E5404">
        <v>0</v>
      </c>
      <c r="F5404">
        <v>60</v>
      </c>
      <c r="G5404">
        <v>0</v>
      </c>
      <c r="H5404">
        <v>81.260000000000005</v>
      </c>
      <c r="I5404">
        <v>0</v>
      </c>
      <c r="K5404">
        <v>2007</v>
      </c>
      <c r="L5404">
        <v>2014</v>
      </c>
    </row>
    <row r="5405" spans="1:12" x14ac:dyDescent="0.25">
      <c r="A5405">
        <v>32</v>
      </c>
      <c r="B5405">
        <v>17800411</v>
      </c>
      <c r="C5405" t="s">
        <v>2569</v>
      </c>
      <c r="D5405">
        <v>80</v>
      </c>
      <c r="E5405">
        <v>0</v>
      </c>
      <c r="F5405">
        <v>60</v>
      </c>
      <c r="G5405">
        <v>0</v>
      </c>
      <c r="H5405">
        <v>81.260000000000005</v>
      </c>
      <c r="I5405">
        <v>0</v>
      </c>
      <c r="K5405">
        <v>2007</v>
      </c>
      <c r="L5405">
        <v>2014</v>
      </c>
    </row>
    <row r="5406" spans="1:12" x14ac:dyDescent="0.25">
      <c r="A5406">
        <v>32</v>
      </c>
      <c r="B5406">
        <v>17800412</v>
      </c>
      <c r="C5406" t="s">
        <v>2570</v>
      </c>
      <c r="D5406">
        <v>80</v>
      </c>
      <c r="E5406">
        <v>0</v>
      </c>
      <c r="F5406">
        <v>60</v>
      </c>
      <c r="G5406">
        <v>0</v>
      </c>
      <c r="H5406">
        <v>81.260000000000005</v>
      </c>
      <c r="I5406">
        <v>0</v>
      </c>
      <c r="K5406">
        <v>2007</v>
      </c>
      <c r="L5406">
        <v>2014</v>
      </c>
    </row>
    <row r="5407" spans="1:12" x14ac:dyDescent="0.25">
      <c r="A5407">
        <v>32</v>
      </c>
      <c r="B5407">
        <v>17800413</v>
      </c>
      <c r="C5407" t="s">
        <v>2571</v>
      </c>
      <c r="D5407">
        <v>80</v>
      </c>
      <c r="E5407">
        <v>0</v>
      </c>
      <c r="F5407">
        <v>60</v>
      </c>
      <c r="G5407">
        <v>0</v>
      </c>
      <c r="H5407">
        <v>81.260000000000005</v>
      </c>
      <c r="I5407">
        <v>0</v>
      </c>
      <c r="K5407">
        <v>2007</v>
      </c>
      <c r="L5407">
        <v>2014</v>
      </c>
    </row>
    <row r="5408" spans="1:12" x14ac:dyDescent="0.25">
      <c r="A5408">
        <v>32</v>
      </c>
      <c r="B5408">
        <v>17800414</v>
      </c>
      <c r="C5408" t="s">
        <v>2572</v>
      </c>
      <c r="D5408">
        <v>80</v>
      </c>
      <c r="E5408">
        <v>0</v>
      </c>
      <c r="F5408">
        <v>60</v>
      </c>
      <c r="G5408">
        <v>0</v>
      </c>
      <c r="H5408">
        <v>81.260000000000005</v>
      </c>
      <c r="I5408">
        <v>0</v>
      </c>
      <c r="K5408">
        <v>2007</v>
      </c>
      <c r="L5408">
        <v>2014</v>
      </c>
    </row>
    <row r="5409" spans="1:12" x14ac:dyDescent="0.25">
      <c r="A5409">
        <v>32</v>
      </c>
      <c r="B5409">
        <v>17800415</v>
      </c>
      <c r="C5409" t="s">
        <v>2143</v>
      </c>
      <c r="D5409">
        <v>80</v>
      </c>
      <c r="E5409">
        <v>0</v>
      </c>
      <c r="F5409">
        <v>60</v>
      </c>
      <c r="G5409">
        <v>0</v>
      </c>
      <c r="H5409">
        <v>81.260000000000005</v>
      </c>
      <c r="I5409">
        <v>0</v>
      </c>
      <c r="K5409">
        <v>2007</v>
      </c>
      <c r="L5409">
        <v>2014</v>
      </c>
    </row>
    <row r="5410" spans="1:12" x14ac:dyDescent="0.25">
      <c r="A5410">
        <v>32</v>
      </c>
      <c r="B5410">
        <v>17800416</v>
      </c>
      <c r="C5410" t="s">
        <v>2569</v>
      </c>
      <c r="D5410">
        <v>80</v>
      </c>
      <c r="E5410">
        <v>0</v>
      </c>
      <c r="F5410">
        <v>60</v>
      </c>
      <c r="G5410">
        <v>0</v>
      </c>
      <c r="H5410">
        <v>81.260000000000005</v>
      </c>
      <c r="I5410">
        <v>0</v>
      </c>
      <c r="K5410">
        <v>2007</v>
      </c>
      <c r="L5410">
        <v>2014</v>
      </c>
    </row>
    <row r="5411" spans="1:12" x14ac:dyDescent="0.25">
      <c r="A5411">
        <v>32</v>
      </c>
      <c r="B5411">
        <v>17800417</v>
      </c>
      <c r="C5411" t="s">
        <v>2570</v>
      </c>
      <c r="D5411">
        <v>80</v>
      </c>
      <c r="E5411">
        <v>0</v>
      </c>
      <c r="F5411">
        <v>60</v>
      </c>
      <c r="G5411">
        <v>0</v>
      </c>
      <c r="H5411">
        <v>81.260000000000005</v>
      </c>
      <c r="I5411">
        <v>0</v>
      </c>
      <c r="K5411">
        <v>2007</v>
      </c>
      <c r="L5411">
        <v>2014</v>
      </c>
    </row>
    <row r="5412" spans="1:12" x14ac:dyDescent="0.25">
      <c r="A5412">
        <v>32</v>
      </c>
      <c r="B5412">
        <v>17800418</v>
      </c>
      <c r="C5412" t="s">
        <v>2143</v>
      </c>
      <c r="D5412">
        <v>80</v>
      </c>
      <c r="E5412">
        <v>0</v>
      </c>
      <c r="F5412">
        <v>60</v>
      </c>
      <c r="G5412">
        <v>0</v>
      </c>
      <c r="H5412">
        <v>81.260000000000005</v>
      </c>
      <c r="I5412">
        <v>0</v>
      </c>
      <c r="K5412">
        <v>2007</v>
      </c>
      <c r="L5412">
        <v>2014</v>
      </c>
    </row>
    <row r="5413" spans="1:12" x14ac:dyDescent="0.25">
      <c r="A5413">
        <v>32</v>
      </c>
      <c r="B5413">
        <v>17800419</v>
      </c>
      <c r="C5413" t="s">
        <v>2573</v>
      </c>
      <c r="D5413">
        <v>80</v>
      </c>
      <c r="E5413">
        <v>0</v>
      </c>
      <c r="F5413">
        <v>60</v>
      </c>
      <c r="G5413">
        <v>0</v>
      </c>
      <c r="H5413">
        <v>81.260000000000005</v>
      </c>
      <c r="I5413">
        <v>0</v>
      </c>
      <c r="K5413">
        <v>2007</v>
      </c>
      <c r="L5413">
        <v>2014</v>
      </c>
    </row>
    <row r="5414" spans="1:12" x14ac:dyDescent="0.25">
      <c r="A5414">
        <v>32</v>
      </c>
      <c r="B5414">
        <v>17800420</v>
      </c>
      <c r="C5414" t="s">
        <v>2574</v>
      </c>
      <c r="D5414">
        <v>75</v>
      </c>
      <c r="E5414">
        <v>0</v>
      </c>
      <c r="F5414">
        <v>56.25</v>
      </c>
      <c r="G5414">
        <v>0</v>
      </c>
      <c r="H5414">
        <v>76.180000000000007</v>
      </c>
      <c r="I5414">
        <v>0</v>
      </c>
      <c r="K5414">
        <v>2007</v>
      </c>
      <c r="L5414">
        <v>2014</v>
      </c>
    </row>
    <row r="5415" spans="1:12" x14ac:dyDescent="0.25">
      <c r="A5415">
        <v>32</v>
      </c>
      <c r="B5415">
        <v>17800421</v>
      </c>
      <c r="C5415" t="s">
        <v>2575</v>
      </c>
      <c r="D5415">
        <v>75</v>
      </c>
      <c r="E5415">
        <v>0</v>
      </c>
      <c r="F5415">
        <v>56.25</v>
      </c>
      <c r="G5415">
        <v>0</v>
      </c>
      <c r="H5415">
        <v>76.180000000000007</v>
      </c>
      <c r="I5415">
        <v>0</v>
      </c>
      <c r="K5415">
        <v>2007</v>
      </c>
      <c r="L5415">
        <v>2014</v>
      </c>
    </row>
    <row r="5416" spans="1:12" x14ac:dyDescent="0.25">
      <c r="A5416">
        <v>32</v>
      </c>
      <c r="B5416">
        <v>17800422</v>
      </c>
      <c r="C5416" t="s">
        <v>2576</v>
      </c>
      <c r="D5416">
        <v>75</v>
      </c>
      <c r="E5416">
        <v>0</v>
      </c>
      <c r="F5416">
        <v>56.25</v>
      </c>
      <c r="G5416">
        <v>0</v>
      </c>
      <c r="H5416">
        <v>76.180000000000007</v>
      </c>
      <c r="I5416">
        <v>0</v>
      </c>
      <c r="K5416">
        <v>2007</v>
      </c>
      <c r="L5416">
        <v>2014</v>
      </c>
    </row>
    <row r="5417" spans="1:12" x14ac:dyDescent="0.25">
      <c r="A5417">
        <v>32</v>
      </c>
      <c r="B5417">
        <v>17800423</v>
      </c>
      <c r="C5417" t="s">
        <v>2574</v>
      </c>
      <c r="D5417">
        <v>95</v>
      </c>
      <c r="E5417">
        <v>0</v>
      </c>
      <c r="F5417">
        <v>71.25</v>
      </c>
      <c r="G5417">
        <v>0</v>
      </c>
      <c r="H5417">
        <v>96.49</v>
      </c>
      <c r="I5417">
        <v>0</v>
      </c>
      <c r="K5417">
        <v>2007</v>
      </c>
      <c r="L5417">
        <v>2014</v>
      </c>
    </row>
    <row r="5418" spans="1:12" x14ac:dyDescent="0.25">
      <c r="A5418">
        <v>32</v>
      </c>
      <c r="B5418">
        <v>17800424</v>
      </c>
      <c r="C5418" t="s">
        <v>2577</v>
      </c>
      <c r="D5418">
        <v>95</v>
      </c>
      <c r="E5418">
        <v>0</v>
      </c>
      <c r="F5418">
        <v>71.25</v>
      </c>
      <c r="G5418">
        <v>0</v>
      </c>
      <c r="H5418">
        <v>96.49</v>
      </c>
      <c r="I5418">
        <v>0</v>
      </c>
      <c r="K5418">
        <v>2007</v>
      </c>
      <c r="L5418">
        <v>2014</v>
      </c>
    </row>
    <row r="5419" spans="1:12" x14ac:dyDescent="0.25">
      <c r="A5419">
        <v>32</v>
      </c>
      <c r="B5419">
        <v>17800425</v>
      </c>
      <c r="C5419" t="s">
        <v>2574</v>
      </c>
      <c r="D5419">
        <v>75</v>
      </c>
      <c r="E5419">
        <v>0</v>
      </c>
      <c r="F5419">
        <v>56.25</v>
      </c>
      <c r="G5419">
        <v>0</v>
      </c>
      <c r="H5419">
        <v>76.180000000000007</v>
      </c>
      <c r="I5419">
        <v>0</v>
      </c>
      <c r="K5419">
        <v>2007</v>
      </c>
      <c r="L5419">
        <v>2014</v>
      </c>
    </row>
    <row r="5420" spans="1:12" x14ac:dyDescent="0.25">
      <c r="A5420">
        <v>32</v>
      </c>
      <c r="B5420">
        <v>17800426</v>
      </c>
      <c r="C5420" t="s">
        <v>2575</v>
      </c>
      <c r="D5420">
        <v>75</v>
      </c>
      <c r="E5420">
        <v>0</v>
      </c>
      <c r="F5420">
        <v>56.25</v>
      </c>
      <c r="G5420">
        <v>0</v>
      </c>
      <c r="H5420">
        <v>76.180000000000007</v>
      </c>
      <c r="I5420">
        <v>0</v>
      </c>
      <c r="K5420">
        <v>2007</v>
      </c>
      <c r="L5420">
        <v>2014</v>
      </c>
    </row>
    <row r="5421" spans="1:12" x14ac:dyDescent="0.25">
      <c r="A5421">
        <v>32</v>
      </c>
      <c r="B5421">
        <v>17800427</v>
      </c>
      <c r="C5421" t="s">
        <v>2576</v>
      </c>
      <c r="D5421">
        <v>75</v>
      </c>
      <c r="E5421">
        <v>0</v>
      </c>
      <c r="F5421">
        <v>56.25</v>
      </c>
      <c r="G5421">
        <v>0</v>
      </c>
      <c r="H5421">
        <v>76.180000000000007</v>
      </c>
      <c r="I5421">
        <v>0</v>
      </c>
      <c r="K5421">
        <v>2007</v>
      </c>
      <c r="L5421">
        <v>2014</v>
      </c>
    </row>
    <row r="5422" spans="1:12" x14ac:dyDescent="0.25">
      <c r="A5422">
        <v>32</v>
      </c>
      <c r="B5422">
        <v>17800428</v>
      </c>
      <c r="C5422" t="s">
        <v>2574</v>
      </c>
      <c r="D5422">
        <v>95</v>
      </c>
      <c r="E5422">
        <v>0</v>
      </c>
      <c r="F5422">
        <v>71.25</v>
      </c>
      <c r="G5422">
        <v>0</v>
      </c>
      <c r="H5422">
        <v>96.49</v>
      </c>
      <c r="I5422">
        <v>0</v>
      </c>
      <c r="K5422">
        <v>2007</v>
      </c>
      <c r="L5422">
        <v>2014</v>
      </c>
    </row>
    <row r="5423" spans="1:12" x14ac:dyDescent="0.25">
      <c r="A5423">
        <v>32</v>
      </c>
      <c r="B5423">
        <v>17800429</v>
      </c>
      <c r="C5423" t="s">
        <v>2577</v>
      </c>
      <c r="D5423">
        <v>95</v>
      </c>
      <c r="E5423">
        <v>0</v>
      </c>
      <c r="F5423">
        <v>71.25</v>
      </c>
      <c r="G5423">
        <v>0</v>
      </c>
      <c r="H5423">
        <v>96.49</v>
      </c>
      <c r="I5423">
        <v>0</v>
      </c>
      <c r="K5423">
        <v>2007</v>
      </c>
      <c r="L5423">
        <v>2014</v>
      </c>
    </row>
    <row r="5424" spans="1:12" x14ac:dyDescent="0.25">
      <c r="A5424">
        <v>32</v>
      </c>
      <c r="B5424">
        <v>17800431</v>
      </c>
      <c r="C5424" t="s">
        <v>2578</v>
      </c>
      <c r="D5424">
        <v>115</v>
      </c>
      <c r="E5424">
        <v>0</v>
      </c>
      <c r="F5424">
        <v>86.25</v>
      </c>
      <c r="G5424">
        <v>0</v>
      </c>
      <c r="H5424">
        <v>0</v>
      </c>
      <c r="I5424">
        <v>0</v>
      </c>
      <c r="K5424">
        <v>2007</v>
      </c>
      <c r="L5424">
        <v>2011</v>
      </c>
    </row>
    <row r="5425" spans="1:12" x14ac:dyDescent="0.25">
      <c r="A5425">
        <v>32</v>
      </c>
      <c r="B5425">
        <v>17800432</v>
      </c>
      <c r="C5425" t="s">
        <v>2579</v>
      </c>
      <c r="D5425">
        <v>155</v>
      </c>
      <c r="E5425">
        <v>0</v>
      </c>
      <c r="F5425">
        <v>108.5</v>
      </c>
      <c r="G5425">
        <v>0</v>
      </c>
      <c r="H5425">
        <v>0</v>
      </c>
      <c r="I5425">
        <v>0</v>
      </c>
      <c r="K5425">
        <v>2007</v>
      </c>
      <c r="L5425">
        <v>2014</v>
      </c>
    </row>
    <row r="5426" spans="1:12" x14ac:dyDescent="0.25">
      <c r="A5426">
        <v>32</v>
      </c>
      <c r="B5426">
        <v>17800434</v>
      </c>
      <c r="C5426" t="s">
        <v>2580</v>
      </c>
      <c r="D5426">
        <v>499</v>
      </c>
      <c r="E5426">
        <v>0</v>
      </c>
      <c r="F5426">
        <v>349.3</v>
      </c>
      <c r="G5426">
        <v>0</v>
      </c>
      <c r="H5426">
        <v>0</v>
      </c>
      <c r="I5426">
        <v>0</v>
      </c>
      <c r="K5426">
        <v>2003</v>
      </c>
      <c r="L5426">
        <v>2006</v>
      </c>
    </row>
    <row r="5427" spans="1:12" x14ac:dyDescent="0.25">
      <c r="A5427">
        <v>32</v>
      </c>
      <c r="B5427">
        <v>17800435</v>
      </c>
      <c r="C5427" t="s">
        <v>2581</v>
      </c>
      <c r="D5427">
        <v>29</v>
      </c>
      <c r="E5427">
        <v>0</v>
      </c>
      <c r="F5427">
        <v>17.399999999999999</v>
      </c>
      <c r="G5427">
        <v>0</v>
      </c>
      <c r="H5427">
        <v>0</v>
      </c>
      <c r="I5427">
        <v>0</v>
      </c>
      <c r="K5427">
        <v>2003</v>
      </c>
      <c r="L5427">
        <v>2007</v>
      </c>
    </row>
    <row r="5428" spans="1:12" x14ac:dyDescent="0.25">
      <c r="A5428">
        <v>32</v>
      </c>
      <c r="B5428">
        <v>17800444</v>
      </c>
      <c r="C5428" t="s">
        <v>2582</v>
      </c>
      <c r="D5428">
        <v>424.28</v>
      </c>
      <c r="E5428">
        <v>0</v>
      </c>
      <c r="F5428">
        <v>297</v>
      </c>
      <c r="G5428">
        <v>0</v>
      </c>
      <c r="H5428">
        <v>0</v>
      </c>
      <c r="I5428">
        <v>0</v>
      </c>
      <c r="K5428">
        <v>2005</v>
      </c>
      <c r="L5428">
        <v>2007</v>
      </c>
    </row>
    <row r="5429" spans="1:12" x14ac:dyDescent="0.25">
      <c r="A5429">
        <v>32</v>
      </c>
      <c r="B5429">
        <v>17800445</v>
      </c>
      <c r="C5429" t="s">
        <v>2582</v>
      </c>
      <c r="D5429">
        <v>385.71</v>
      </c>
      <c r="E5429">
        <v>0</v>
      </c>
      <c r="F5429">
        <v>270</v>
      </c>
      <c r="G5429">
        <v>0</v>
      </c>
      <c r="H5429">
        <v>0</v>
      </c>
      <c r="I5429">
        <v>0</v>
      </c>
      <c r="K5429">
        <v>2005</v>
      </c>
      <c r="L5429">
        <v>2007</v>
      </c>
    </row>
    <row r="5430" spans="1:12" x14ac:dyDescent="0.25">
      <c r="A5430">
        <v>32</v>
      </c>
      <c r="B5430">
        <v>17800446</v>
      </c>
      <c r="C5430" t="s">
        <v>2173</v>
      </c>
      <c r="D5430">
        <v>215</v>
      </c>
      <c r="E5430">
        <v>0</v>
      </c>
      <c r="F5430">
        <v>150.5</v>
      </c>
      <c r="G5430">
        <v>0</v>
      </c>
      <c r="H5430">
        <v>0</v>
      </c>
      <c r="I5430">
        <v>0</v>
      </c>
      <c r="K5430">
        <v>2006</v>
      </c>
      <c r="L5430">
        <v>2008</v>
      </c>
    </row>
    <row r="5431" spans="1:12" x14ac:dyDescent="0.25">
      <c r="A5431">
        <v>32</v>
      </c>
      <c r="B5431">
        <v>17800447</v>
      </c>
      <c r="C5431" t="s">
        <v>2583</v>
      </c>
      <c r="D5431">
        <v>315</v>
      </c>
      <c r="E5431">
        <v>0</v>
      </c>
      <c r="F5431">
        <v>236.25</v>
      </c>
      <c r="G5431">
        <v>0</v>
      </c>
      <c r="H5431">
        <v>0</v>
      </c>
      <c r="I5431">
        <v>0</v>
      </c>
      <c r="K5431">
        <v>2006</v>
      </c>
      <c r="L5431">
        <v>2007</v>
      </c>
    </row>
    <row r="5432" spans="1:12" x14ac:dyDescent="0.25">
      <c r="A5432">
        <v>32</v>
      </c>
      <c r="B5432">
        <v>17800448</v>
      </c>
      <c r="C5432" t="s">
        <v>2222</v>
      </c>
      <c r="D5432">
        <v>315</v>
      </c>
      <c r="E5432">
        <v>0</v>
      </c>
      <c r="F5432">
        <v>220.5</v>
      </c>
      <c r="G5432">
        <v>0</v>
      </c>
      <c r="H5432">
        <v>0</v>
      </c>
      <c r="I5432">
        <v>0</v>
      </c>
      <c r="K5432">
        <v>2006</v>
      </c>
      <c r="L5432">
        <v>2008</v>
      </c>
    </row>
    <row r="5433" spans="1:12" x14ac:dyDescent="0.25">
      <c r="A5433">
        <v>32</v>
      </c>
      <c r="B5433">
        <v>17800449</v>
      </c>
      <c r="C5433" t="s">
        <v>2584</v>
      </c>
      <c r="D5433">
        <v>310</v>
      </c>
      <c r="E5433">
        <v>0</v>
      </c>
      <c r="F5433">
        <v>217</v>
      </c>
      <c r="G5433">
        <v>0</v>
      </c>
      <c r="H5433">
        <v>0</v>
      </c>
      <c r="I5433">
        <v>0</v>
      </c>
      <c r="K5433">
        <v>2006</v>
      </c>
      <c r="L5433">
        <v>2011</v>
      </c>
    </row>
    <row r="5434" spans="1:12" x14ac:dyDescent="0.25">
      <c r="A5434">
        <v>32</v>
      </c>
      <c r="B5434">
        <v>17800450</v>
      </c>
      <c r="C5434" t="s">
        <v>2585</v>
      </c>
      <c r="D5434">
        <v>315</v>
      </c>
      <c r="E5434">
        <v>0</v>
      </c>
      <c r="F5434">
        <v>236.25</v>
      </c>
      <c r="G5434">
        <v>0</v>
      </c>
      <c r="H5434">
        <v>319.95</v>
      </c>
      <c r="I5434">
        <v>0</v>
      </c>
      <c r="K5434">
        <v>2006</v>
      </c>
      <c r="L5434">
        <v>2007</v>
      </c>
    </row>
    <row r="5435" spans="1:12" x14ac:dyDescent="0.25">
      <c r="A5435">
        <v>32</v>
      </c>
      <c r="B5435">
        <v>17800452</v>
      </c>
      <c r="C5435" t="s">
        <v>2586</v>
      </c>
      <c r="D5435">
        <v>80</v>
      </c>
      <c r="E5435">
        <v>0</v>
      </c>
      <c r="F5435">
        <v>56</v>
      </c>
      <c r="G5435">
        <v>0</v>
      </c>
      <c r="H5435">
        <v>0</v>
      </c>
      <c r="I5435">
        <v>0</v>
      </c>
      <c r="K5435">
        <v>2008</v>
      </c>
      <c r="L5435">
        <v>2009</v>
      </c>
    </row>
    <row r="5436" spans="1:12" x14ac:dyDescent="0.25">
      <c r="A5436">
        <v>32</v>
      </c>
      <c r="B5436">
        <v>17800453</v>
      </c>
      <c r="C5436" t="s">
        <v>2587</v>
      </c>
      <c r="D5436">
        <v>80</v>
      </c>
      <c r="E5436">
        <v>0</v>
      </c>
      <c r="F5436">
        <v>56</v>
      </c>
      <c r="G5436">
        <v>0</v>
      </c>
      <c r="H5436">
        <v>0</v>
      </c>
      <c r="I5436">
        <v>0</v>
      </c>
      <c r="K5436">
        <v>2007</v>
      </c>
      <c r="L5436">
        <v>2009</v>
      </c>
    </row>
    <row r="5437" spans="1:12" x14ac:dyDescent="0.25">
      <c r="A5437">
        <v>32</v>
      </c>
      <c r="B5437">
        <v>17800455</v>
      </c>
      <c r="C5437" t="s">
        <v>2015</v>
      </c>
      <c r="D5437">
        <v>181</v>
      </c>
      <c r="E5437">
        <v>0</v>
      </c>
      <c r="F5437">
        <v>126.7</v>
      </c>
      <c r="G5437">
        <v>0</v>
      </c>
      <c r="H5437">
        <v>0</v>
      </c>
      <c r="I5437">
        <v>0</v>
      </c>
      <c r="K5437">
        <v>2003</v>
      </c>
      <c r="L5437">
        <v>2005</v>
      </c>
    </row>
    <row r="5438" spans="1:12" x14ac:dyDescent="0.25">
      <c r="A5438">
        <v>32</v>
      </c>
      <c r="B5438">
        <v>17800463</v>
      </c>
      <c r="C5438" t="s">
        <v>2588</v>
      </c>
      <c r="D5438">
        <v>1</v>
      </c>
      <c r="E5438">
        <v>0</v>
      </c>
      <c r="F5438">
        <v>0.7</v>
      </c>
      <c r="G5438">
        <v>0</v>
      </c>
      <c r="H5438">
        <v>0</v>
      </c>
      <c r="I5438">
        <v>0</v>
      </c>
      <c r="K5438">
        <v>2000</v>
      </c>
      <c r="L5438">
        <v>2006</v>
      </c>
    </row>
    <row r="5439" spans="1:12" x14ac:dyDescent="0.25">
      <c r="A5439">
        <v>32</v>
      </c>
      <c r="B5439">
        <v>17800464</v>
      </c>
      <c r="C5439" t="s">
        <v>766</v>
      </c>
      <c r="D5439">
        <v>605</v>
      </c>
      <c r="E5439">
        <v>0</v>
      </c>
      <c r="F5439">
        <v>453.75</v>
      </c>
      <c r="G5439">
        <v>0</v>
      </c>
      <c r="H5439">
        <v>0</v>
      </c>
      <c r="I5439">
        <v>0</v>
      </c>
      <c r="K5439">
        <v>2006</v>
      </c>
      <c r="L5439">
        <v>2008</v>
      </c>
    </row>
    <row r="5440" spans="1:12" x14ac:dyDescent="0.25">
      <c r="A5440">
        <v>32</v>
      </c>
      <c r="B5440">
        <v>17800465</v>
      </c>
      <c r="C5440" t="s">
        <v>836</v>
      </c>
      <c r="D5440">
        <v>384</v>
      </c>
      <c r="E5440">
        <v>0</v>
      </c>
      <c r="F5440">
        <v>269</v>
      </c>
      <c r="G5440">
        <v>0</v>
      </c>
      <c r="H5440">
        <v>0</v>
      </c>
      <c r="I5440">
        <v>0</v>
      </c>
      <c r="K5440">
        <v>2003</v>
      </c>
      <c r="L5440">
        <v>2007</v>
      </c>
    </row>
    <row r="5441" spans="1:12" x14ac:dyDescent="0.25">
      <c r="A5441">
        <v>32</v>
      </c>
      <c r="B5441">
        <v>17800469</v>
      </c>
      <c r="C5441" t="s">
        <v>1760</v>
      </c>
      <c r="D5441">
        <v>65</v>
      </c>
      <c r="E5441">
        <v>0</v>
      </c>
      <c r="F5441">
        <v>45.5</v>
      </c>
      <c r="G5441">
        <v>0</v>
      </c>
      <c r="H5441">
        <v>0</v>
      </c>
      <c r="I5441">
        <v>0</v>
      </c>
      <c r="K5441">
        <v>2007</v>
      </c>
      <c r="L5441">
        <v>2007</v>
      </c>
    </row>
    <row r="5442" spans="1:12" x14ac:dyDescent="0.25">
      <c r="A5442">
        <v>32</v>
      </c>
      <c r="B5442">
        <v>17800470</v>
      </c>
      <c r="C5442" t="s">
        <v>2589</v>
      </c>
      <c r="D5442">
        <v>85</v>
      </c>
      <c r="E5442">
        <v>0</v>
      </c>
      <c r="F5442">
        <v>63.75</v>
      </c>
      <c r="G5442">
        <v>0</v>
      </c>
      <c r="H5442">
        <v>0</v>
      </c>
      <c r="I5442">
        <v>0</v>
      </c>
      <c r="K5442">
        <v>2007</v>
      </c>
      <c r="L5442">
        <v>2010</v>
      </c>
    </row>
    <row r="5443" spans="1:12" x14ac:dyDescent="0.25">
      <c r="A5443">
        <v>32</v>
      </c>
      <c r="B5443">
        <v>17800471</v>
      </c>
      <c r="C5443" t="s">
        <v>2589</v>
      </c>
      <c r="D5443">
        <v>80</v>
      </c>
      <c r="E5443">
        <v>0</v>
      </c>
      <c r="F5443">
        <v>56</v>
      </c>
      <c r="G5443">
        <v>0</v>
      </c>
      <c r="H5443">
        <v>0</v>
      </c>
      <c r="I5443">
        <v>0</v>
      </c>
      <c r="K5443">
        <v>2007</v>
      </c>
      <c r="L5443">
        <v>2010</v>
      </c>
    </row>
    <row r="5444" spans="1:12" x14ac:dyDescent="0.25">
      <c r="A5444">
        <v>32</v>
      </c>
      <c r="B5444">
        <v>17800472</v>
      </c>
      <c r="C5444" t="s">
        <v>2054</v>
      </c>
      <c r="D5444">
        <v>51.5</v>
      </c>
      <c r="E5444">
        <v>0</v>
      </c>
      <c r="F5444">
        <v>36.049999999999997</v>
      </c>
      <c r="G5444">
        <v>0</v>
      </c>
      <c r="H5444">
        <v>0</v>
      </c>
      <c r="I5444">
        <v>0</v>
      </c>
      <c r="K5444">
        <v>2003</v>
      </c>
      <c r="L5444">
        <v>2005</v>
      </c>
    </row>
    <row r="5445" spans="1:12" x14ac:dyDescent="0.25">
      <c r="A5445">
        <v>32</v>
      </c>
      <c r="B5445">
        <v>17800473</v>
      </c>
      <c r="C5445" t="s">
        <v>2054</v>
      </c>
      <c r="D5445">
        <v>75</v>
      </c>
      <c r="E5445">
        <v>0</v>
      </c>
      <c r="F5445">
        <v>56.25</v>
      </c>
      <c r="G5445">
        <v>0</v>
      </c>
      <c r="H5445">
        <v>0</v>
      </c>
      <c r="I5445">
        <v>0</v>
      </c>
      <c r="K5445">
        <v>2004</v>
      </c>
      <c r="L5445">
        <v>2007</v>
      </c>
    </row>
    <row r="5446" spans="1:12" x14ac:dyDescent="0.25">
      <c r="A5446">
        <v>32</v>
      </c>
      <c r="B5446">
        <v>17800474</v>
      </c>
      <c r="C5446" t="s">
        <v>2590</v>
      </c>
      <c r="D5446">
        <v>145</v>
      </c>
      <c r="E5446">
        <v>0</v>
      </c>
      <c r="F5446">
        <v>108.75</v>
      </c>
      <c r="G5446">
        <v>0</v>
      </c>
      <c r="H5446">
        <v>0</v>
      </c>
      <c r="I5446">
        <v>0</v>
      </c>
      <c r="K5446">
        <v>2005</v>
      </c>
      <c r="L5446">
        <v>2013</v>
      </c>
    </row>
    <row r="5447" spans="1:12" x14ac:dyDescent="0.25">
      <c r="A5447">
        <v>32</v>
      </c>
      <c r="B5447">
        <v>17800475</v>
      </c>
      <c r="C5447" t="s">
        <v>2591</v>
      </c>
      <c r="D5447">
        <v>65</v>
      </c>
      <c r="E5447">
        <v>0</v>
      </c>
      <c r="F5447">
        <v>45.5</v>
      </c>
      <c r="G5447">
        <v>0</v>
      </c>
      <c r="H5447">
        <v>0</v>
      </c>
      <c r="I5447">
        <v>0</v>
      </c>
      <c r="K5447">
        <v>2005</v>
      </c>
      <c r="L5447">
        <v>2008</v>
      </c>
    </row>
    <row r="5448" spans="1:12" x14ac:dyDescent="0.25">
      <c r="A5448">
        <v>32</v>
      </c>
      <c r="B5448">
        <v>17800481</v>
      </c>
      <c r="C5448" t="s">
        <v>2592</v>
      </c>
      <c r="D5448">
        <v>1505</v>
      </c>
      <c r="E5448">
        <v>0</v>
      </c>
      <c r="F5448">
        <v>1053.5</v>
      </c>
      <c r="G5448">
        <v>0</v>
      </c>
      <c r="H5448">
        <v>0</v>
      </c>
      <c r="I5448">
        <v>0</v>
      </c>
      <c r="K5448">
        <v>2004</v>
      </c>
      <c r="L5448">
        <v>2009</v>
      </c>
    </row>
    <row r="5449" spans="1:12" x14ac:dyDescent="0.25">
      <c r="A5449">
        <v>32</v>
      </c>
      <c r="B5449">
        <v>17800482</v>
      </c>
      <c r="C5449" t="s">
        <v>2593</v>
      </c>
      <c r="D5449">
        <v>1789</v>
      </c>
      <c r="E5449">
        <v>0</v>
      </c>
      <c r="F5449">
        <v>1252.3</v>
      </c>
      <c r="G5449">
        <v>0</v>
      </c>
      <c r="H5449">
        <v>0</v>
      </c>
      <c r="I5449">
        <v>0</v>
      </c>
      <c r="K5449">
        <v>2006</v>
      </c>
      <c r="L5449">
        <v>2006</v>
      </c>
    </row>
    <row r="5450" spans="1:12" x14ac:dyDescent="0.25">
      <c r="A5450">
        <v>32</v>
      </c>
      <c r="B5450">
        <v>17800486</v>
      </c>
      <c r="C5450" t="s">
        <v>2594</v>
      </c>
      <c r="D5450">
        <v>305</v>
      </c>
      <c r="E5450">
        <v>0</v>
      </c>
      <c r="F5450">
        <v>228.75</v>
      </c>
      <c r="G5450">
        <v>0</v>
      </c>
      <c r="H5450">
        <v>0</v>
      </c>
      <c r="I5450">
        <v>0</v>
      </c>
      <c r="K5450">
        <v>2002</v>
      </c>
      <c r="L5450">
        <v>2005</v>
      </c>
    </row>
    <row r="5451" spans="1:12" x14ac:dyDescent="0.25">
      <c r="A5451">
        <v>32</v>
      </c>
      <c r="B5451">
        <v>17800490</v>
      </c>
      <c r="C5451" t="s">
        <v>2595</v>
      </c>
      <c r="D5451">
        <v>200</v>
      </c>
      <c r="E5451">
        <v>0</v>
      </c>
      <c r="F5451">
        <v>150</v>
      </c>
      <c r="G5451">
        <v>0</v>
      </c>
      <c r="H5451">
        <v>0</v>
      </c>
      <c r="I5451">
        <v>0</v>
      </c>
      <c r="K5451">
        <v>2004</v>
      </c>
      <c r="L5451">
        <v>2008</v>
      </c>
    </row>
    <row r="5452" spans="1:12" x14ac:dyDescent="0.25">
      <c r="A5452">
        <v>32</v>
      </c>
      <c r="B5452">
        <v>17800491</v>
      </c>
      <c r="C5452" t="s">
        <v>2596</v>
      </c>
      <c r="D5452">
        <v>64</v>
      </c>
      <c r="E5452">
        <v>0</v>
      </c>
      <c r="F5452">
        <v>38.4</v>
      </c>
      <c r="G5452">
        <v>0</v>
      </c>
      <c r="H5452">
        <v>0</v>
      </c>
      <c r="I5452">
        <v>0</v>
      </c>
      <c r="K5452">
        <v>2005</v>
      </c>
      <c r="L5452">
        <v>2010</v>
      </c>
    </row>
    <row r="5453" spans="1:12" x14ac:dyDescent="0.25">
      <c r="A5453">
        <v>32</v>
      </c>
      <c r="B5453">
        <v>17800492</v>
      </c>
      <c r="C5453" t="s">
        <v>2152</v>
      </c>
      <c r="D5453">
        <v>99</v>
      </c>
      <c r="E5453">
        <v>0</v>
      </c>
      <c r="F5453">
        <v>69.3</v>
      </c>
      <c r="G5453">
        <v>0</v>
      </c>
      <c r="H5453">
        <v>0</v>
      </c>
      <c r="I5453">
        <v>0</v>
      </c>
      <c r="K5453">
        <v>2006</v>
      </c>
      <c r="L5453">
        <v>2010</v>
      </c>
    </row>
    <row r="5454" spans="1:12" x14ac:dyDescent="0.25">
      <c r="A5454">
        <v>32</v>
      </c>
      <c r="B5454">
        <v>17800493</v>
      </c>
      <c r="C5454" t="s">
        <v>1552</v>
      </c>
      <c r="D5454">
        <v>55</v>
      </c>
      <c r="E5454">
        <v>0</v>
      </c>
      <c r="F5454">
        <v>38.5</v>
      </c>
      <c r="G5454">
        <v>0</v>
      </c>
      <c r="H5454">
        <v>0</v>
      </c>
      <c r="I5454">
        <v>0</v>
      </c>
      <c r="K5454">
        <v>2004</v>
      </c>
      <c r="L5454">
        <v>2013</v>
      </c>
    </row>
    <row r="5455" spans="1:12" x14ac:dyDescent="0.25">
      <c r="A5455">
        <v>32</v>
      </c>
      <c r="B5455">
        <v>17800494</v>
      </c>
      <c r="C5455" t="s">
        <v>2276</v>
      </c>
      <c r="D5455">
        <v>535</v>
      </c>
      <c r="E5455">
        <v>0</v>
      </c>
      <c r="F5455">
        <v>374.5</v>
      </c>
      <c r="G5455">
        <v>0</v>
      </c>
      <c r="H5455">
        <v>0</v>
      </c>
      <c r="I5455">
        <v>0</v>
      </c>
      <c r="K5455">
        <v>2006</v>
      </c>
      <c r="L5455">
        <v>2007</v>
      </c>
    </row>
    <row r="5456" spans="1:12" x14ac:dyDescent="0.25">
      <c r="A5456">
        <v>32</v>
      </c>
      <c r="B5456">
        <v>17800495</v>
      </c>
      <c r="C5456" t="s">
        <v>2275</v>
      </c>
      <c r="D5456">
        <v>578</v>
      </c>
      <c r="E5456">
        <v>0</v>
      </c>
      <c r="F5456">
        <v>404.6</v>
      </c>
      <c r="G5456">
        <v>0</v>
      </c>
      <c r="H5456">
        <v>0</v>
      </c>
      <c r="I5456">
        <v>0</v>
      </c>
      <c r="K5456">
        <v>2006</v>
      </c>
      <c r="L5456">
        <v>2007</v>
      </c>
    </row>
    <row r="5457" spans="1:12" x14ac:dyDescent="0.25">
      <c r="A5457">
        <v>32</v>
      </c>
      <c r="B5457">
        <v>17800496</v>
      </c>
      <c r="C5457" t="s">
        <v>2597</v>
      </c>
      <c r="D5457">
        <v>585</v>
      </c>
      <c r="E5457">
        <v>0</v>
      </c>
      <c r="F5457">
        <v>409.5</v>
      </c>
      <c r="G5457">
        <v>0</v>
      </c>
      <c r="H5457">
        <v>0</v>
      </c>
      <c r="I5457">
        <v>0</v>
      </c>
      <c r="K5457">
        <v>2006</v>
      </c>
      <c r="L5457">
        <v>2007</v>
      </c>
    </row>
    <row r="5458" spans="1:12" x14ac:dyDescent="0.25">
      <c r="A5458">
        <v>32</v>
      </c>
      <c r="B5458">
        <v>17800497</v>
      </c>
      <c r="C5458" t="s">
        <v>2598</v>
      </c>
      <c r="D5458">
        <v>578</v>
      </c>
      <c r="E5458">
        <v>0</v>
      </c>
      <c r="F5458">
        <v>404.6</v>
      </c>
      <c r="G5458">
        <v>0</v>
      </c>
      <c r="H5458">
        <v>0</v>
      </c>
      <c r="I5458">
        <v>0</v>
      </c>
      <c r="K5458">
        <v>2006</v>
      </c>
      <c r="L5458">
        <v>2007</v>
      </c>
    </row>
    <row r="5459" spans="1:12" x14ac:dyDescent="0.25">
      <c r="A5459">
        <v>32</v>
      </c>
      <c r="B5459">
        <v>17800504</v>
      </c>
      <c r="C5459" t="s">
        <v>1289</v>
      </c>
      <c r="D5459">
        <v>50</v>
      </c>
      <c r="E5459">
        <v>0</v>
      </c>
      <c r="F5459">
        <v>37.5</v>
      </c>
      <c r="G5459">
        <v>0</v>
      </c>
      <c r="H5459">
        <v>0</v>
      </c>
      <c r="I5459">
        <v>0</v>
      </c>
      <c r="K5459">
        <v>2005</v>
      </c>
      <c r="L5459">
        <v>2009</v>
      </c>
    </row>
    <row r="5460" spans="1:12" x14ac:dyDescent="0.25">
      <c r="A5460">
        <v>32</v>
      </c>
      <c r="B5460">
        <v>17800506</v>
      </c>
      <c r="C5460" t="s">
        <v>2599</v>
      </c>
      <c r="D5460">
        <v>70</v>
      </c>
      <c r="E5460">
        <v>0</v>
      </c>
      <c r="F5460">
        <v>52.5</v>
      </c>
      <c r="G5460">
        <v>0</v>
      </c>
      <c r="H5460">
        <v>0</v>
      </c>
      <c r="I5460">
        <v>0</v>
      </c>
      <c r="K5460">
        <v>2006</v>
      </c>
      <c r="L5460">
        <v>2011</v>
      </c>
    </row>
    <row r="5461" spans="1:12" x14ac:dyDescent="0.25">
      <c r="A5461">
        <v>32</v>
      </c>
      <c r="B5461">
        <v>17800508</v>
      </c>
      <c r="C5461" t="s">
        <v>2600</v>
      </c>
      <c r="D5461">
        <v>305</v>
      </c>
      <c r="E5461">
        <v>0</v>
      </c>
      <c r="F5461">
        <v>228.75</v>
      </c>
      <c r="G5461">
        <v>0</v>
      </c>
      <c r="H5461">
        <v>0</v>
      </c>
      <c r="I5461">
        <v>0</v>
      </c>
      <c r="K5461">
        <v>2005</v>
      </c>
      <c r="L5461">
        <v>2008</v>
      </c>
    </row>
    <row r="5462" spans="1:12" x14ac:dyDescent="0.25">
      <c r="A5462">
        <v>32</v>
      </c>
      <c r="B5462">
        <v>17800509</v>
      </c>
      <c r="C5462" t="s">
        <v>2601</v>
      </c>
      <c r="D5462">
        <v>305</v>
      </c>
      <c r="E5462">
        <v>0</v>
      </c>
      <c r="F5462">
        <v>228.75</v>
      </c>
      <c r="G5462">
        <v>0</v>
      </c>
      <c r="H5462">
        <v>0</v>
      </c>
      <c r="I5462">
        <v>0</v>
      </c>
      <c r="K5462">
        <v>2005</v>
      </c>
      <c r="L5462">
        <v>2011</v>
      </c>
    </row>
    <row r="5463" spans="1:12" x14ac:dyDescent="0.25">
      <c r="A5463">
        <v>32</v>
      </c>
      <c r="B5463">
        <v>17800510</v>
      </c>
      <c r="C5463" t="s">
        <v>2602</v>
      </c>
      <c r="D5463">
        <v>305</v>
      </c>
      <c r="E5463">
        <v>0</v>
      </c>
      <c r="F5463">
        <v>228.75</v>
      </c>
      <c r="G5463">
        <v>0</v>
      </c>
      <c r="H5463">
        <v>0</v>
      </c>
      <c r="I5463">
        <v>0</v>
      </c>
      <c r="K5463">
        <v>2005</v>
      </c>
      <c r="L5463">
        <v>2011</v>
      </c>
    </row>
    <row r="5464" spans="1:12" x14ac:dyDescent="0.25">
      <c r="A5464">
        <v>32</v>
      </c>
      <c r="B5464">
        <v>17800511</v>
      </c>
      <c r="C5464" t="s">
        <v>314</v>
      </c>
      <c r="D5464">
        <v>155</v>
      </c>
      <c r="E5464">
        <v>0</v>
      </c>
      <c r="F5464">
        <v>116.25</v>
      </c>
      <c r="G5464">
        <v>0</v>
      </c>
      <c r="H5464">
        <v>157.44</v>
      </c>
      <c r="I5464">
        <v>0</v>
      </c>
      <c r="K5464">
        <v>2004</v>
      </c>
      <c r="L5464">
        <v>2011</v>
      </c>
    </row>
    <row r="5465" spans="1:12" x14ac:dyDescent="0.25">
      <c r="A5465">
        <v>32</v>
      </c>
      <c r="B5465">
        <v>17800512</v>
      </c>
      <c r="C5465" t="s">
        <v>2603</v>
      </c>
      <c r="D5465">
        <v>155</v>
      </c>
      <c r="E5465">
        <v>0</v>
      </c>
      <c r="F5465">
        <v>116.25</v>
      </c>
      <c r="G5465">
        <v>0</v>
      </c>
      <c r="H5465">
        <v>0</v>
      </c>
      <c r="I5465">
        <v>0</v>
      </c>
      <c r="K5465">
        <v>2004</v>
      </c>
      <c r="L5465">
        <v>2008</v>
      </c>
    </row>
    <row r="5466" spans="1:12" x14ac:dyDescent="0.25">
      <c r="A5466">
        <v>32</v>
      </c>
      <c r="B5466">
        <v>17800513</v>
      </c>
      <c r="C5466" t="s">
        <v>2604</v>
      </c>
      <c r="D5466">
        <v>155</v>
      </c>
      <c r="E5466">
        <v>0</v>
      </c>
      <c r="F5466">
        <v>116.25</v>
      </c>
      <c r="G5466">
        <v>0</v>
      </c>
      <c r="H5466">
        <v>0</v>
      </c>
      <c r="I5466">
        <v>0</v>
      </c>
      <c r="K5466">
        <v>2004</v>
      </c>
      <c r="L5466">
        <v>2011</v>
      </c>
    </row>
    <row r="5467" spans="1:12" x14ac:dyDescent="0.25">
      <c r="A5467">
        <v>32</v>
      </c>
      <c r="B5467">
        <v>17800514</v>
      </c>
      <c r="C5467" t="s">
        <v>314</v>
      </c>
      <c r="D5467">
        <v>155</v>
      </c>
      <c r="E5467">
        <v>0</v>
      </c>
      <c r="F5467">
        <v>116.25</v>
      </c>
      <c r="G5467">
        <v>0</v>
      </c>
      <c r="H5467">
        <v>0</v>
      </c>
      <c r="I5467">
        <v>0</v>
      </c>
      <c r="K5467">
        <v>2004</v>
      </c>
      <c r="L5467">
        <v>2011</v>
      </c>
    </row>
    <row r="5468" spans="1:12" x14ac:dyDescent="0.25">
      <c r="A5468">
        <v>32</v>
      </c>
      <c r="B5468">
        <v>17800515</v>
      </c>
      <c r="C5468" t="s">
        <v>2603</v>
      </c>
      <c r="D5468">
        <v>155</v>
      </c>
      <c r="E5468">
        <v>0</v>
      </c>
      <c r="F5468">
        <v>108.5</v>
      </c>
      <c r="G5468">
        <v>0</v>
      </c>
      <c r="H5468">
        <v>0</v>
      </c>
      <c r="I5468">
        <v>0</v>
      </c>
      <c r="K5468">
        <v>2004</v>
      </c>
      <c r="L5468">
        <v>2008</v>
      </c>
    </row>
    <row r="5469" spans="1:12" x14ac:dyDescent="0.25">
      <c r="A5469">
        <v>32</v>
      </c>
      <c r="B5469">
        <v>17800516</v>
      </c>
      <c r="C5469" t="s">
        <v>2604</v>
      </c>
      <c r="D5469">
        <v>155</v>
      </c>
      <c r="E5469">
        <v>0</v>
      </c>
      <c r="F5469">
        <v>116.25</v>
      </c>
      <c r="G5469">
        <v>0</v>
      </c>
      <c r="H5469">
        <v>0</v>
      </c>
      <c r="I5469">
        <v>0</v>
      </c>
      <c r="K5469">
        <v>2004</v>
      </c>
      <c r="L5469">
        <v>2011</v>
      </c>
    </row>
    <row r="5470" spans="1:12" x14ac:dyDescent="0.25">
      <c r="A5470">
        <v>32</v>
      </c>
      <c r="B5470">
        <v>17800520</v>
      </c>
      <c r="C5470" t="s">
        <v>2605</v>
      </c>
      <c r="D5470">
        <v>220</v>
      </c>
      <c r="E5470">
        <v>0</v>
      </c>
      <c r="F5470">
        <v>165</v>
      </c>
      <c r="G5470">
        <v>0</v>
      </c>
      <c r="H5470">
        <v>0</v>
      </c>
      <c r="I5470">
        <v>0</v>
      </c>
      <c r="K5470">
        <v>2004</v>
      </c>
      <c r="L5470">
        <v>2007</v>
      </c>
    </row>
    <row r="5471" spans="1:12" x14ac:dyDescent="0.25">
      <c r="A5471">
        <v>32</v>
      </c>
      <c r="B5471">
        <v>17800521</v>
      </c>
      <c r="C5471" t="s">
        <v>2606</v>
      </c>
      <c r="D5471">
        <v>150</v>
      </c>
      <c r="E5471">
        <v>0</v>
      </c>
      <c r="F5471">
        <v>105</v>
      </c>
      <c r="G5471">
        <v>0</v>
      </c>
      <c r="H5471">
        <v>0</v>
      </c>
      <c r="I5471">
        <v>0</v>
      </c>
      <c r="K5471">
        <v>2002</v>
      </c>
      <c r="L5471">
        <v>2006</v>
      </c>
    </row>
    <row r="5472" spans="1:12" x14ac:dyDescent="0.25">
      <c r="A5472">
        <v>32</v>
      </c>
      <c r="B5472">
        <v>17800524</v>
      </c>
      <c r="C5472" t="s">
        <v>2607</v>
      </c>
      <c r="D5472">
        <v>150</v>
      </c>
      <c r="E5472">
        <v>0</v>
      </c>
      <c r="F5472">
        <v>105</v>
      </c>
      <c r="G5472">
        <v>0</v>
      </c>
      <c r="H5472">
        <v>0</v>
      </c>
      <c r="I5472">
        <v>0</v>
      </c>
      <c r="K5472">
        <v>2002</v>
      </c>
      <c r="L5472">
        <v>2006</v>
      </c>
    </row>
    <row r="5473" spans="1:12" x14ac:dyDescent="0.25">
      <c r="A5473">
        <v>32</v>
      </c>
      <c r="B5473">
        <v>17800530</v>
      </c>
      <c r="C5473" t="s">
        <v>1529</v>
      </c>
      <c r="D5473">
        <v>36</v>
      </c>
      <c r="E5473">
        <v>0</v>
      </c>
      <c r="F5473">
        <v>25.2</v>
      </c>
      <c r="G5473">
        <v>0</v>
      </c>
      <c r="H5473">
        <v>0</v>
      </c>
      <c r="I5473">
        <v>0</v>
      </c>
      <c r="K5473">
        <v>1999</v>
      </c>
      <c r="L5473">
        <v>2004</v>
      </c>
    </row>
    <row r="5474" spans="1:12" x14ac:dyDescent="0.25">
      <c r="A5474">
        <v>32</v>
      </c>
      <c r="B5474">
        <v>17800531</v>
      </c>
      <c r="C5474" t="s">
        <v>1118</v>
      </c>
      <c r="D5474">
        <v>60</v>
      </c>
      <c r="E5474">
        <v>0</v>
      </c>
      <c r="F5474">
        <v>42</v>
      </c>
      <c r="G5474">
        <v>0</v>
      </c>
      <c r="H5474">
        <v>0</v>
      </c>
      <c r="I5474">
        <v>0</v>
      </c>
      <c r="K5474">
        <v>2005</v>
      </c>
      <c r="L5474">
        <v>2007</v>
      </c>
    </row>
    <row r="5475" spans="1:12" x14ac:dyDescent="0.25">
      <c r="A5475">
        <v>32</v>
      </c>
      <c r="B5475">
        <v>17800532</v>
      </c>
      <c r="C5475" t="s">
        <v>2608</v>
      </c>
      <c r="D5475">
        <v>65</v>
      </c>
      <c r="E5475">
        <v>0</v>
      </c>
      <c r="F5475">
        <v>48.75</v>
      </c>
      <c r="G5475">
        <v>0</v>
      </c>
      <c r="H5475">
        <v>0</v>
      </c>
      <c r="I5475">
        <v>0</v>
      </c>
      <c r="K5475">
        <v>2006</v>
      </c>
      <c r="L5475">
        <v>2010</v>
      </c>
    </row>
    <row r="5476" spans="1:12" x14ac:dyDescent="0.25">
      <c r="A5476">
        <v>32</v>
      </c>
      <c r="B5476">
        <v>17800534</v>
      </c>
      <c r="C5476" t="s">
        <v>2550</v>
      </c>
      <c r="D5476">
        <v>50</v>
      </c>
      <c r="E5476">
        <v>0</v>
      </c>
      <c r="F5476">
        <v>35</v>
      </c>
      <c r="G5476">
        <v>0</v>
      </c>
      <c r="H5476">
        <v>0</v>
      </c>
      <c r="I5476">
        <v>0</v>
      </c>
      <c r="K5476">
        <v>2005</v>
      </c>
      <c r="L5476">
        <v>2009</v>
      </c>
    </row>
    <row r="5477" spans="1:12" x14ac:dyDescent="0.25">
      <c r="A5477">
        <v>32</v>
      </c>
      <c r="B5477">
        <v>17800535</v>
      </c>
      <c r="C5477" t="s">
        <v>2551</v>
      </c>
      <c r="D5477">
        <v>50</v>
      </c>
      <c r="E5477">
        <v>0</v>
      </c>
      <c r="F5477">
        <v>35</v>
      </c>
      <c r="G5477">
        <v>0</v>
      </c>
      <c r="H5477">
        <v>0</v>
      </c>
      <c r="I5477">
        <v>0</v>
      </c>
      <c r="K5477">
        <v>2005</v>
      </c>
      <c r="L5477">
        <v>2009</v>
      </c>
    </row>
    <row r="5478" spans="1:12" x14ac:dyDescent="0.25">
      <c r="A5478">
        <v>32</v>
      </c>
      <c r="B5478">
        <v>17800536</v>
      </c>
      <c r="C5478" t="s">
        <v>2609</v>
      </c>
      <c r="D5478">
        <v>40</v>
      </c>
      <c r="E5478">
        <v>0</v>
      </c>
      <c r="F5478">
        <v>30</v>
      </c>
      <c r="G5478">
        <v>0</v>
      </c>
      <c r="H5478">
        <v>0</v>
      </c>
      <c r="I5478">
        <v>0</v>
      </c>
      <c r="K5478">
        <v>2006</v>
      </c>
      <c r="L5478">
        <v>2009</v>
      </c>
    </row>
    <row r="5479" spans="1:12" x14ac:dyDescent="0.25">
      <c r="A5479">
        <v>32</v>
      </c>
      <c r="B5479">
        <v>17800552</v>
      </c>
      <c r="C5479" t="s">
        <v>2029</v>
      </c>
      <c r="D5479">
        <v>189</v>
      </c>
      <c r="E5479">
        <v>0</v>
      </c>
      <c r="F5479">
        <v>132.30000000000001</v>
      </c>
      <c r="G5479">
        <v>0</v>
      </c>
      <c r="H5479">
        <v>0</v>
      </c>
      <c r="I5479">
        <v>0</v>
      </c>
      <c r="K5479">
        <v>2005</v>
      </c>
      <c r="L5479">
        <v>2009</v>
      </c>
    </row>
    <row r="5480" spans="1:12" x14ac:dyDescent="0.25">
      <c r="A5480">
        <v>32</v>
      </c>
      <c r="B5480">
        <v>17800553</v>
      </c>
      <c r="C5480" t="s">
        <v>2610</v>
      </c>
      <c r="D5480">
        <v>64</v>
      </c>
      <c r="E5480">
        <v>0</v>
      </c>
      <c r="F5480">
        <v>38.4</v>
      </c>
      <c r="G5480">
        <v>0</v>
      </c>
      <c r="H5480">
        <v>0</v>
      </c>
      <c r="I5480">
        <v>0</v>
      </c>
      <c r="K5480">
        <v>2002</v>
      </c>
      <c r="L5480">
        <v>2009</v>
      </c>
    </row>
    <row r="5481" spans="1:12" x14ac:dyDescent="0.25">
      <c r="A5481">
        <v>32</v>
      </c>
      <c r="B5481">
        <v>17800555</v>
      </c>
      <c r="C5481" t="s">
        <v>766</v>
      </c>
      <c r="D5481">
        <v>505</v>
      </c>
      <c r="E5481">
        <v>0</v>
      </c>
      <c r="F5481">
        <v>353.5</v>
      </c>
      <c r="G5481">
        <v>0</v>
      </c>
      <c r="H5481">
        <v>0</v>
      </c>
      <c r="I5481">
        <v>0</v>
      </c>
      <c r="K5481">
        <v>2002</v>
      </c>
      <c r="L5481">
        <v>2009</v>
      </c>
    </row>
    <row r="5482" spans="1:12" x14ac:dyDescent="0.25">
      <c r="A5482">
        <v>32</v>
      </c>
      <c r="B5482">
        <v>17800557</v>
      </c>
      <c r="C5482" t="s">
        <v>2611</v>
      </c>
      <c r="D5482">
        <v>205</v>
      </c>
      <c r="E5482">
        <v>0</v>
      </c>
      <c r="F5482">
        <v>153.75</v>
      </c>
      <c r="G5482">
        <v>0</v>
      </c>
      <c r="H5482">
        <v>0</v>
      </c>
      <c r="I5482">
        <v>0</v>
      </c>
      <c r="K5482">
        <v>2005</v>
      </c>
      <c r="L5482">
        <v>2013</v>
      </c>
    </row>
    <row r="5483" spans="1:12" x14ac:dyDescent="0.25">
      <c r="A5483">
        <v>32</v>
      </c>
      <c r="B5483">
        <v>17800558</v>
      </c>
      <c r="C5483" t="s">
        <v>2612</v>
      </c>
      <c r="D5483">
        <v>200</v>
      </c>
      <c r="E5483">
        <v>0</v>
      </c>
      <c r="F5483">
        <v>140</v>
      </c>
      <c r="G5483">
        <v>0</v>
      </c>
      <c r="H5483">
        <v>0</v>
      </c>
      <c r="I5483">
        <v>0</v>
      </c>
      <c r="K5483">
        <v>2005</v>
      </c>
      <c r="L5483">
        <v>2005</v>
      </c>
    </row>
    <row r="5484" spans="1:12" x14ac:dyDescent="0.25">
      <c r="A5484">
        <v>32</v>
      </c>
      <c r="B5484">
        <v>17800559</v>
      </c>
      <c r="C5484" t="s">
        <v>2613</v>
      </c>
      <c r="D5484">
        <v>205</v>
      </c>
      <c r="E5484">
        <v>0</v>
      </c>
      <c r="F5484">
        <v>153.75</v>
      </c>
      <c r="G5484">
        <v>0</v>
      </c>
      <c r="H5484">
        <v>0</v>
      </c>
      <c r="I5484">
        <v>0</v>
      </c>
      <c r="K5484">
        <v>2005</v>
      </c>
      <c r="L5484">
        <v>2005</v>
      </c>
    </row>
    <row r="5485" spans="1:12" x14ac:dyDescent="0.25">
      <c r="A5485">
        <v>32</v>
      </c>
      <c r="B5485">
        <v>17800560</v>
      </c>
      <c r="C5485" t="s">
        <v>2614</v>
      </c>
      <c r="D5485">
        <v>100</v>
      </c>
      <c r="E5485">
        <v>0</v>
      </c>
      <c r="F5485">
        <v>75</v>
      </c>
      <c r="G5485">
        <v>0</v>
      </c>
      <c r="H5485">
        <v>101.57</v>
      </c>
      <c r="I5485">
        <v>0</v>
      </c>
      <c r="K5485">
        <v>2007</v>
      </c>
      <c r="L5485">
        <v>2013</v>
      </c>
    </row>
    <row r="5486" spans="1:12" x14ac:dyDescent="0.25">
      <c r="A5486">
        <v>32</v>
      </c>
      <c r="B5486">
        <v>17800561</v>
      </c>
      <c r="C5486" t="s">
        <v>2615</v>
      </c>
      <c r="D5486">
        <v>55</v>
      </c>
      <c r="E5486">
        <v>0</v>
      </c>
      <c r="F5486">
        <v>41.25</v>
      </c>
      <c r="G5486">
        <v>0</v>
      </c>
      <c r="H5486">
        <v>0</v>
      </c>
      <c r="I5486">
        <v>0</v>
      </c>
      <c r="K5486">
        <v>2006</v>
      </c>
      <c r="L5486">
        <v>2009</v>
      </c>
    </row>
    <row r="5487" spans="1:12" x14ac:dyDescent="0.25">
      <c r="A5487">
        <v>32</v>
      </c>
      <c r="B5487">
        <v>17800569</v>
      </c>
      <c r="C5487" t="s">
        <v>2616</v>
      </c>
      <c r="D5487">
        <v>142</v>
      </c>
      <c r="E5487">
        <v>0</v>
      </c>
      <c r="F5487">
        <v>99.4</v>
      </c>
      <c r="G5487">
        <v>0</v>
      </c>
      <c r="H5487">
        <v>0</v>
      </c>
      <c r="I5487">
        <v>0</v>
      </c>
      <c r="K5487">
        <v>2007</v>
      </c>
      <c r="L5487">
        <v>2007</v>
      </c>
    </row>
    <row r="5488" spans="1:12" x14ac:dyDescent="0.25">
      <c r="A5488">
        <v>32</v>
      </c>
      <c r="B5488">
        <v>17800570</v>
      </c>
      <c r="C5488" t="s">
        <v>2617</v>
      </c>
      <c r="D5488">
        <v>129</v>
      </c>
      <c r="E5488">
        <v>0</v>
      </c>
      <c r="F5488">
        <v>90.3</v>
      </c>
      <c r="G5488">
        <v>0</v>
      </c>
      <c r="H5488">
        <v>0</v>
      </c>
      <c r="I5488">
        <v>0</v>
      </c>
      <c r="K5488">
        <v>2007</v>
      </c>
      <c r="L5488">
        <v>2008</v>
      </c>
    </row>
    <row r="5489" spans="1:12" x14ac:dyDescent="0.25">
      <c r="A5489">
        <v>32</v>
      </c>
      <c r="B5489">
        <v>17800571</v>
      </c>
      <c r="C5489" t="s">
        <v>2618</v>
      </c>
      <c r="D5489">
        <v>135</v>
      </c>
      <c r="E5489">
        <v>0</v>
      </c>
      <c r="F5489">
        <v>101.25</v>
      </c>
      <c r="G5489">
        <v>0</v>
      </c>
      <c r="H5489">
        <v>0</v>
      </c>
      <c r="I5489">
        <v>0</v>
      </c>
      <c r="K5489">
        <v>2007</v>
      </c>
      <c r="L5489">
        <v>2007</v>
      </c>
    </row>
    <row r="5490" spans="1:12" x14ac:dyDescent="0.25">
      <c r="A5490">
        <v>32</v>
      </c>
      <c r="B5490">
        <v>17800572</v>
      </c>
      <c r="C5490" t="s">
        <v>2619</v>
      </c>
      <c r="D5490">
        <v>129</v>
      </c>
      <c r="E5490">
        <v>0</v>
      </c>
      <c r="F5490">
        <v>90.3</v>
      </c>
      <c r="G5490">
        <v>0</v>
      </c>
      <c r="H5490">
        <v>0</v>
      </c>
      <c r="I5490">
        <v>0</v>
      </c>
      <c r="K5490">
        <v>2007</v>
      </c>
      <c r="L5490">
        <v>2008</v>
      </c>
    </row>
    <row r="5491" spans="1:12" x14ac:dyDescent="0.25">
      <c r="A5491">
        <v>32</v>
      </c>
      <c r="B5491">
        <v>17800577</v>
      </c>
      <c r="C5491" t="s">
        <v>2620</v>
      </c>
      <c r="D5491">
        <v>445.71</v>
      </c>
      <c r="E5491">
        <v>0</v>
      </c>
      <c r="F5491">
        <v>312</v>
      </c>
      <c r="G5491">
        <v>0</v>
      </c>
      <c r="H5491">
        <v>0</v>
      </c>
      <c r="I5491">
        <v>0</v>
      </c>
      <c r="K5491">
        <v>2004</v>
      </c>
      <c r="L5491">
        <v>2010</v>
      </c>
    </row>
    <row r="5492" spans="1:12" x14ac:dyDescent="0.25">
      <c r="A5492">
        <v>32</v>
      </c>
      <c r="B5492">
        <v>17800578</v>
      </c>
      <c r="C5492" t="s">
        <v>2620</v>
      </c>
      <c r="D5492">
        <v>377.14</v>
      </c>
      <c r="E5492">
        <v>0</v>
      </c>
      <c r="F5492">
        <v>264</v>
      </c>
      <c r="G5492">
        <v>0</v>
      </c>
      <c r="H5492">
        <v>0</v>
      </c>
      <c r="I5492">
        <v>0</v>
      </c>
      <c r="K5492">
        <v>2004</v>
      </c>
      <c r="L5492">
        <v>2010</v>
      </c>
    </row>
    <row r="5493" spans="1:12" x14ac:dyDescent="0.25">
      <c r="A5493">
        <v>32</v>
      </c>
      <c r="B5493">
        <v>17800579</v>
      </c>
      <c r="C5493" t="s">
        <v>2621</v>
      </c>
      <c r="D5493">
        <v>342.85</v>
      </c>
      <c r="E5493">
        <v>0</v>
      </c>
      <c r="F5493">
        <v>240</v>
      </c>
      <c r="G5493">
        <v>0</v>
      </c>
      <c r="H5493">
        <v>0</v>
      </c>
      <c r="I5493">
        <v>0</v>
      </c>
      <c r="K5493">
        <v>2004</v>
      </c>
      <c r="L5493">
        <v>2010</v>
      </c>
    </row>
    <row r="5494" spans="1:12" x14ac:dyDescent="0.25">
      <c r="A5494">
        <v>32</v>
      </c>
      <c r="B5494">
        <v>17800580</v>
      </c>
      <c r="C5494" t="s">
        <v>2622</v>
      </c>
      <c r="D5494">
        <v>405</v>
      </c>
      <c r="E5494">
        <v>0</v>
      </c>
      <c r="F5494">
        <v>303.75</v>
      </c>
      <c r="G5494">
        <v>0</v>
      </c>
      <c r="H5494">
        <v>0</v>
      </c>
      <c r="I5494">
        <v>0</v>
      </c>
      <c r="K5494">
        <v>2006</v>
      </c>
      <c r="L5494">
        <v>2010</v>
      </c>
    </row>
    <row r="5495" spans="1:12" x14ac:dyDescent="0.25">
      <c r="A5495">
        <v>32</v>
      </c>
      <c r="B5495">
        <v>17800581</v>
      </c>
      <c r="C5495" t="s">
        <v>2623</v>
      </c>
      <c r="D5495">
        <v>450</v>
      </c>
      <c r="E5495">
        <v>0</v>
      </c>
      <c r="F5495">
        <v>315</v>
      </c>
      <c r="G5495">
        <v>0</v>
      </c>
      <c r="H5495">
        <v>0</v>
      </c>
      <c r="I5495">
        <v>0</v>
      </c>
      <c r="K5495">
        <v>2006</v>
      </c>
      <c r="L5495">
        <v>2006</v>
      </c>
    </row>
    <row r="5496" spans="1:12" x14ac:dyDescent="0.25">
      <c r="A5496">
        <v>32</v>
      </c>
      <c r="B5496">
        <v>17800582</v>
      </c>
      <c r="C5496" t="s">
        <v>1289</v>
      </c>
      <c r="D5496">
        <v>50</v>
      </c>
      <c r="E5496">
        <v>0</v>
      </c>
      <c r="F5496">
        <v>37.5</v>
      </c>
      <c r="G5496">
        <v>0</v>
      </c>
      <c r="H5496">
        <v>0</v>
      </c>
      <c r="I5496">
        <v>0</v>
      </c>
      <c r="K5496">
        <v>2005</v>
      </c>
      <c r="L5496">
        <v>2010</v>
      </c>
    </row>
    <row r="5497" spans="1:12" x14ac:dyDescent="0.25">
      <c r="A5497">
        <v>32</v>
      </c>
      <c r="B5497">
        <v>17800583</v>
      </c>
      <c r="C5497" t="s">
        <v>1289</v>
      </c>
      <c r="D5497">
        <v>50</v>
      </c>
      <c r="E5497">
        <v>0</v>
      </c>
      <c r="F5497">
        <v>37.5</v>
      </c>
      <c r="G5497">
        <v>0</v>
      </c>
      <c r="H5497">
        <v>0</v>
      </c>
      <c r="I5497">
        <v>0</v>
      </c>
      <c r="K5497">
        <v>2005</v>
      </c>
      <c r="L5497">
        <v>2010</v>
      </c>
    </row>
    <row r="5498" spans="1:12" x14ac:dyDescent="0.25">
      <c r="A5498">
        <v>32</v>
      </c>
      <c r="B5498">
        <v>17800586</v>
      </c>
      <c r="C5498" t="s">
        <v>2624</v>
      </c>
      <c r="D5498">
        <v>70</v>
      </c>
      <c r="E5498">
        <v>0</v>
      </c>
      <c r="F5498">
        <v>49</v>
      </c>
      <c r="G5498">
        <v>0</v>
      </c>
      <c r="H5498">
        <v>0</v>
      </c>
      <c r="I5498">
        <v>0</v>
      </c>
      <c r="K5498">
        <v>2007</v>
      </c>
      <c r="L5498">
        <v>2010</v>
      </c>
    </row>
    <row r="5499" spans="1:12" x14ac:dyDescent="0.25">
      <c r="A5499">
        <v>32</v>
      </c>
      <c r="B5499">
        <v>17800589</v>
      </c>
      <c r="C5499" t="s">
        <v>2625</v>
      </c>
      <c r="D5499">
        <v>405</v>
      </c>
      <c r="E5499">
        <v>0</v>
      </c>
      <c r="F5499">
        <v>303.75</v>
      </c>
      <c r="G5499">
        <v>0</v>
      </c>
      <c r="H5499">
        <v>0</v>
      </c>
      <c r="I5499">
        <v>0</v>
      </c>
      <c r="K5499">
        <v>2007</v>
      </c>
      <c r="L5499">
        <v>2013</v>
      </c>
    </row>
    <row r="5500" spans="1:12" x14ac:dyDescent="0.25">
      <c r="A5500">
        <v>32</v>
      </c>
      <c r="B5500">
        <v>17800590</v>
      </c>
      <c r="C5500" t="s">
        <v>2625</v>
      </c>
      <c r="D5500">
        <v>405</v>
      </c>
      <c r="E5500">
        <v>0</v>
      </c>
      <c r="F5500">
        <v>303.75</v>
      </c>
      <c r="G5500">
        <v>0</v>
      </c>
      <c r="H5500">
        <v>411.36</v>
      </c>
      <c r="I5500">
        <v>0</v>
      </c>
      <c r="K5500">
        <v>2007</v>
      </c>
      <c r="L5500">
        <v>2013</v>
      </c>
    </row>
    <row r="5501" spans="1:12" x14ac:dyDescent="0.25">
      <c r="A5501">
        <v>32</v>
      </c>
      <c r="B5501">
        <v>17800591</v>
      </c>
      <c r="C5501" t="s">
        <v>2156</v>
      </c>
      <c r="D5501">
        <v>94</v>
      </c>
      <c r="E5501">
        <v>0</v>
      </c>
      <c r="F5501">
        <v>56.4</v>
      </c>
      <c r="G5501">
        <v>0</v>
      </c>
      <c r="H5501">
        <v>0</v>
      </c>
      <c r="I5501">
        <v>0</v>
      </c>
      <c r="K5501">
        <v>2007</v>
      </c>
      <c r="L5501">
        <v>2013</v>
      </c>
    </row>
    <row r="5502" spans="1:12" x14ac:dyDescent="0.25">
      <c r="A5502">
        <v>32</v>
      </c>
      <c r="B5502">
        <v>17800592</v>
      </c>
      <c r="C5502" t="s">
        <v>1244</v>
      </c>
      <c r="D5502">
        <v>22.14</v>
      </c>
      <c r="E5502">
        <v>0</v>
      </c>
      <c r="F5502">
        <v>15.5</v>
      </c>
      <c r="G5502">
        <v>0</v>
      </c>
      <c r="H5502">
        <v>0</v>
      </c>
      <c r="I5502">
        <v>0</v>
      </c>
      <c r="K5502">
        <v>2005</v>
      </c>
      <c r="L5502">
        <v>2005</v>
      </c>
    </row>
    <row r="5503" spans="1:12" x14ac:dyDescent="0.25">
      <c r="A5503">
        <v>32</v>
      </c>
      <c r="B5503">
        <v>17800593</v>
      </c>
      <c r="C5503" t="s">
        <v>2626</v>
      </c>
      <c r="D5503">
        <v>395</v>
      </c>
      <c r="E5503">
        <v>0</v>
      </c>
      <c r="F5503">
        <v>296.25</v>
      </c>
      <c r="G5503">
        <v>0</v>
      </c>
      <c r="H5503">
        <v>0</v>
      </c>
      <c r="I5503">
        <v>0</v>
      </c>
      <c r="K5503">
        <v>2008</v>
      </c>
      <c r="L5503">
        <v>2013</v>
      </c>
    </row>
    <row r="5504" spans="1:12" x14ac:dyDescent="0.25">
      <c r="A5504">
        <v>32</v>
      </c>
      <c r="B5504">
        <v>17800594</v>
      </c>
      <c r="C5504" t="s">
        <v>1867</v>
      </c>
      <c r="D5504">
        <v>365</v>
      </c>
      <c r="E5504">
        <v>0</v>
      </c>
      <c r="F5504">
        <v>273.75</v>
      </c>
      <c r="G5504">
        <v>0</v>
      </c>
      <c r="H5504">
        <v>0</v>
      </c>
      <c r="I5504">
        <v>0</v>
      </c>
      <c r="K5504">
        <v>2006</v>
      </c>
      <c r="L5504">
        <v>2009</v>
      </c>
    </row>
    <row r="5505" spans="1:12" x14ac:dyDescent="0.25">
      <c r="A5505">
        <v>32</v>
      </c>
      <c r="B5505">
        <v>17800595</v>
      </c>
      <c r="C5505" t="s">
        <v>2627</v>
      </c>
      <c r="D5505">
        <v>30</v>
      </c>
      <c r="E5505">
        <v>0</v>
      </c>
      <c r="F5505">
        <v>18</v>
      </c>
      <c r="G5505">
        <v>0</v>
      </c>
      <c r="H5505">
        <v>0</v>
      </c>
      <c r="I5505">
        <v>0</v>
      </c>
      <c r="K5505">
        <v>2006</v>
      </c>
      <c r="L5505">
        <v>2018</v>
      </c>
    </row>
    <row r="5506" spans="1:12" x14ac:dyDescent="0.25">
      <c r="A5506">
        <v>32</v>
      </c>
      <c r="B5506">
        <v>17800596</v>
      </c>
      <c r="C5506" t="s">
        <v>2627</v>
      </c>
      <c r="D5506">
        <v>100</v>
      </c>
      <c r="E5506">
        <v>0</v>
      </c>
      <c r="F5506">
        <v>75</v>
      </c>
      <c r="G5506">
        <v>0</v>
      </c>
      <c r="H5506">
        <v>0</v>
      </c>
      <c r="I5506">
        <v>0</v>
      </c>
      <c r="K5506">
        <v>2006</v>
      </c>
      <c r="L5506">
        <v>2018</v>
      </c>
    </row>
    <row r="5507" spans="1:12" x14ac:dyDescent="0.25">
      <c r="A5507">
        <v>32</v>
      </c>
      <c r="B5507">
        <v>17800597</v>
      </c>
      <c r="C5507" t="s">
        <v>2628</v>
      </c>
      <c r="D5507">
        <v>120</v>
      </c>
      <c r="E5507">
        <v>0</v>
      </c>
      <c r="F5507">
        <v>90</v>
      </c>
      <c r="G5507">
        <v>0</v>
      </c>
      <c r="H5507">
        <v>0</v>
      </c>
      <c r="I5507">
        <v>0</v>
      </c>
      <c r="K5507">
        <v>2005</v>
      </c>
      <c r="L5507">
        <v>2013</v>
      </c>
    </row>
    <row r="5508" spans="1:12" x14ac:dyDescent="0.25">
      <c r="A5508">
        <v>32</v>
      </c>
      <c r="B5508">
        <v>17800598</v>
      </c>
      <c r="C5508" t="s">
        <v>2629</v>
      </c>
      <c r="D5508">
        <v>215</v>
      </c>
      <c r="E5508">
        <v>0</v>
      </c>
      <c r="F5508">
        <v>150.5</v>
      </c>
      <c r="G5508">
        <v>0</v>
      </c>
      <c r="H5508">
        <v>0</v>
      </c>
      <c r="I5508">
        <v>0</v>
      </c>
      <c r="K5508">
        <v>2005</v>
      </c>
      <c r="L5508">
        <v>2013</v>
      </c>
    </row>
    <row r="5509" spans="1:12" x14ac:dyDescent="0.25">
      <c r="A5509">
        <v>32</v>
      </c>
      <c r="B5509">
        <v>17800599</v>
      </c>
      <c r="C5509" t="s">
        <v>2630</v>
      </c>
      <c r="D5509">
        <v>270</v>
      </c>
      <c r="E5509">
        <v>0</v>
      </c>
      <c r="F5509">
        <v>189</v>
      </c>
      <c r="G5509">
        <v>0</v>
      </c>
      <c r="H5509">
        <v>0</v>
      </c>
      <c r="I5509">
        <v>0</v>
      </c>
      <c r="K5509">
        <v>2003</v>
      </c>
      <c r="L5509">
        <v>2008</v>
      </c>
    </row>
    <row r="5510" spans="1:12" x14ac:dyDescent="0.25">
      <c r="A5510">
        <v>32</v>
      </c>
      <c r="B5510">
        <v>17800600</v>
      </c>
      <c r="C5510" t="s">
        <v>2631</v>
      </c>
      <c r="D5510">
        <v>246.43</v>
      </c>
      <c r="E5510">
        <v>0</v>
      </c>
      <c r="F5510">
        <v>172.5</v>
      </c>
      <c r="G5510">
        <v>0</v>
      </c>
      <c r="H5510">
        <v>0</v>
      </c>
      <c r="I5510">
        <v>0</v>
      </c>
      <c r="K5510">
        <v>2003</v>
      </c>
      <c r="L5510">
        <v>2007</v>
      </c>
    </row>
    <row r="5511" spans="1:12" x14ac:dyDescent="0.25">
      <c r="A5511">
        <v>32</v>
      </c>
      <c r="B5511">
        <v>17800601</v>
      </c>
      <c r="C5511" t="s">
        <v>2632</v>
      </c>
      <c r="D5511">
        <v>1278.57</v>
      </c>
      <c r="E5511">
        <v>0</v>
      </c>
      <c r="F5511">
        <v>895</v>
      </c>
      <c r="G5511">
        <v>0</v>
      </c>
      <c r="H5511">
        <v>0</v>
      </c>
      <c r="I5511">
        <v>0</v>
      </c>
      <c r="K5511">
        <v>2003</v>
      </c>
      <c r="L5511">
        <v>2007</v>
      </c>
    </row>
    <row r="5512" spans="1:12" x14ac:dyDescent="0.25">
      <c r="A5512">
        <v>32</v>
      </c>
      <c r="B5512">
        <v>17800602</v>
      </c>
      <c r="C5512" t="s">
        <v>2633</v>
      </c>
      <c r="D5512">
        <v>1414.29</v>
      </c>
      <c r="E5512">
        <v>0</v>
      </c>
      <c r="F5512">
        <v>990</v>
      </c>
      <c r="G5512">
        <v>0</v>
      </c>
      <c r="H5512">
        <v>0</v>
      </c>
      <c r="I5512">
        <v>0</v>
      </c>
      <c r="K5512">
        <v>2003</v>
      </c>
      <c r="L5512">
        <v>2007</v>
      </c>
    </row>
    <row r="5513" spans="1:12" x14ac:dyDescent="0.25">
      <c r="A5513">
        <v>32</v>
      </c>
      <c r="B5513">
        <v>17800603</v>
      </c>
      <c r="C5513" t="s">
        <v>2106</v>
      </c>
      <c r="D5513">
        <v>120</v>
      </c>
      <c r="E5513">
        <v>0</v>
      </c>
      <c r="F5513">
        <v>90</v>
      </c>
      <c r="G5513">
        <v>0</v>
      </c>
      <c r="H5513">
        <v>121.89</v>
      </c>
      <c r="I5513">
        <v>0</v>
      </c>
      <c r="K5513">
        <v>2007</v>
      </c>
      <c r="L5513">
        <v>2008</v>
      </c>
    </row>
    <row r="5514" spans="1:12" x14ac:dyDescent="0.25">
      <c r="A5514">
        <v>32</v>
      </c>
      <c r="B5514">
        <v>17800609</v>
      </c>
      <c r="C5514" t="s">
        <v>2528</v>
      </c>
      <c r="D5514">
        <v>427.14</v>
      </c>
      <c r="E5514">
        <v>0</v>
      </c>
      <c r="F5514">
        <v>299</v>
      </c>
      <c r="G5514">
        <v>0</v>
      </c>
      <c r="H5514">
        <v>0</v>
      </c>
      <c r="I5514">
        <v>0</v>
      </c>
      <c r="K5514">
        <v>2002</v>
      </c>
      <c r="L5514">
        <v>2007</v>
      </c>
    </row>
    <row r="5515" spans="1:12" x14ac:dyDescent="0.25">
      <c r="A5515">
        <v>32</v>
      </c>
      <c r="B5515">
        <v>17800610</v>
      </c>
      <c r="C5515" t="s">
        <v>2531</v>
      </c>
      <c r="D5515">
        <v>427.14</v>
      </c>
      <c r="E5515">
        <v>0</v>
      </c>
      <c r="F5515">
        <v>299</v>
      </c>
      <c r="G5515">
        <v>0</v>
      </c>
      <c r="H5515">
        <v>0</v>
      </c>
      <c r="I5515">
        <v>0</v>
      </c>
      <c r="K5515">
        <v>2002</v>
      </c>
      <c r="L5515">
        <v>2007</v>
      </c>
    </row>
    <row r="5516" spans="1:12" x14ac:dyDescent="0.25">
      <c r="A5516">
        <v>32</v>
      </c>
      <c r="B5516">
        <v>17800612</v>
      </c>
      <c r="C5516" t="s">
        <v>2530</v>
      </c>
      <c r="D5516">
        <v>427.14</v>
      </c>
      <c r="E5516">
        <v>0</v>
      </c>
      <c r="F5516">
        <v>299</v>
      </c>
      <c r="G5516">
        <v>0</v>
      </c>
      <c r="H5516">
        <v>0</v>
      </c>
      <c r="I5516">
        <v>0</v>
      </c>
      <c r="K5516">
        <v>2004</v>
      </c>
      <c r="L5516">
        <v>2014</v>
      </c>
    </row>
    <row r="5517" spans="1:12" x14ac:dyDescent="0.25">
      <c r="A5517">
        <v>32</v>
      </c>
      <c r="B5517">
        <v>17800613</v>
      </c>
      <c r="C5517" t="s">
        <v>2531</v>
      </c>
      <c r="D5517">
        <v>427.14</v>
      </c>
      <c r="E5517">
        <v>0</v>
      </c>
      <c r="F5517">
        <v>320.36</v>
      </c>
      <c r="G5517">
        <v>0</v>
      </c>
      <c r="H5517">
        <v>0</v>
      </c>
      <c r="I5517">
        <v>0</v>
      </c>
      <c r="K5517">
        <v>2005</v>
      </c>
      <c r="L5517">
        <v>2012</v>
      </c>
    </row>
    <row r="5518" spans="1:12" x14ac:dyDescent="0.25">
      <c r="A5518">
        <v>32</v>
      </c>
      <c r="B5518">
        <v>17800614</v>
      </c>
      <c r="C5518" t="s">
        <v>2528</v>
      </c>
      <c r="D5518">
        <v>427.14</v>
      </c>
      <c r="E5518">
        <v>0</v>
      </c>
      <c r="F5518">
        <v>299</v>
      </c>
      <c r="G5518">
        <v>0</v>
      </c>
      <c r="H5518">
        <v>0</v>
      </c>
      <c r="I5518">
        <v>0</v>
      </c>
      <c r="K5518">
        <v>2002</v>
      </c>
      <c r="L5518">
        <v>2009</v>
      </c>
    </row>
    <row r="5519" spans="1:12" x14ac:dyDescent="0.25">
      <c r="A5519">
        <v>32</v>
      </c>
      <c r="B5519">
        <v>17800615</v>
      </c>
      <c r="C5519" t="s">
        <v>2582</v>
      </c>
      <c r="D5519">
        <v>501.43</v>
      </c>
      <c r="E5519">
        <v>0</v>
      </c>
      <c r="F5519">
        <v>351</v>
      </c>
      <c r="G5519">
        <v>0</v>
      </c>
      <c r="H5519">
        <v>0</v>
      </c>
      <c r="I5519">
        <v>0</v>
      </c>
      <c r="K5519">
        <v>2005</v>
      </c>
      <c r="L5519">
        <v>2007</v>
      </c>
    </row>
    <row r="5520" spans="1:12" x14ac:dyDescent="0.25">
      <c r="A5520">
        <v>32</v>
      </c>
      <c r="B5520">
        <v>17800616</v>
      </c>
      <c r="C5520" t="s">
        <v>1827</v>
      </c>
      <c r="D5520">
        <v>70</v>
      </c>
      <c r="E5520">
        <v>0</v>
      </c>
      <c r="F5520">
        <v>52.5</v>
      </c>
      <c r="G5520">
        <v>0</v>
      </c>
      <c r="H5520">
        <v>0</v>
      </c>
      <c r="I5520">
        <v>0</v>
      </c>
      <c r="K5520">
        <v>2006</v>
      </c>
      <c r="L5520">
        <v>2008</v>
      </c>
    </row>
    <row r="5521" spans="1:12" x14ac:dyDescent="0.25">
      <c r="A5521">
        <v>32</v>
      </c>
      <c r="B5521">
        <v>17800617</v>
      </c>
      <c r="C5521" t="s">
        <v>2634</v>
      </c>
      <c r="D5521">
        <v>60</v>
      </c>
      <c r="E5521">
        <v>0</v>
      </c>
      <c r="F5521">
        <v>45</v>
      </c>
      <c r="G5521">
        <v>0</v>
      </c>
      <c r="H5521">
        <v>0</v>
      </c>
      <c r="I5521">
        <v>0</v>
      </c>
      <c r="K5521">
        <v>2006</v>
      </c>
      <c r="L5521">
        <v>2011</v>
      </c>
    </row>
    <row r="5522" spans="1:12" x14ac:dyDescent="0.25">
      <c r="A5522">
        <v>32</v>
      </c>
      <c r="B5522">
        <v>17800618</v>
      </c>
      <c r="C5522" t="s">
        <v>2635</v>
      </c>
      <c r="D5522">
        <v>130</v>
      </c>
      <c r="E5522">
        <v>0</v>
      </c>
      <c r="F5522">
        <v>97.5</v>
      </c>
      <c r="G5522">
        <v>0</v>
      </c>
      <c r="H5522">
        <v>0</v>
      </c>
      <c r="I5522">
        <v>0</v>
      </c>
      <c r="K5522">
        <v>2006</v>
      </c>
      <c r="L5522">
        <v>2008</v>
      </c>
    </row>
    <row r="5523" spans="1:12" x14ac:dyDescent="0.25">
      <c r="A5523">
        <v>32</v>
      </c>
      <c r="B5523">
        <v>17800619</v>
      </c>
      <c r="C5523" t="s">
        <v>2636</v>
      </c>
      <c r="D5523">
        <v>130</v>
      </c>
      <c r="E5523">
        <v>0</v>
      </c>
      <c r="F5523">
        <v>97.5</v>
      </c>
      <c r="G5523">
        <v>0</v>
      </c>
      <c r="H5523">
        <v>0</v>
      </c>
      <c r="I5523">
        <v>0</v>
      </c>
      <c r="K5523">
        <v>2006</v>
      </c>
      <c r="L5523">
        <v>2008</v>
      </c>
    </row>
    <row r="5524" spans="1:12" x14ac:dyDescent="0.25">
      <c r="A5524">
        <v>32</v>
      </c>
      <c r="B5524">
        <v>17800620</v>
      </c>
      <c r="C5524" t="s">
        <v>1734</v>
      </c>
      <c r="D5524">
        <v>74.989999999999995</v>
      </c>
      <c r="E5524">
        <v>0</v>
      </c>
      <c r="F5524">
        <v>52.49</v>
      </c>
      <c r="G5524">
        <v>0</v>
      </c>
      <c r="H5524">
        <v>0</v>
      </c>
      <c r="I5524">
        <v>0</v>
      </c>
      <c r="K5524">
        <v>2004</v>
      </c>
      <c r="L5524">
        <v>2008</v>
      </c>
    </row>
    <row r="5525" spans="1:12" x14ac:dyDescent="0.25">
      <c r="A5525">
        <v>32</v>
      </c>
      <c r="B5525">
        <v>17800621</v>
      </c>
      <c r="C5525" t="s">
        <v>1734</v>
      </c>
      <c r="D5525">
        <v>79</v>
      </c>
      <c r="E5525">
        <v>0</v>
      </c>
      <c r="F5525">
        <v>55.3</v>
      </c>
      <c r="G5525">
        <v>0</v>
      </c>
      <c r="H5525">
        <v>0</v>
      </c>
      <c r="I5525">
        <v>0</v>
      </c>
      <c r="K5525">
        <v>2004</v>
      </c>
      <c r="L5525">
        <v>2007</v>
      </c>
    </row>
    <row r="5526" spans="1:12" x14ac:dyDescent="0.25">
      <c r="A5526">
        <v>32</v>
      </c>
      <c r="B5526">
        <v>17800622</v>
      </c>
      <c r="C5526" t="s">
        <v>2637</v>
      </c>
      <c r="D5526">
        <v>90</v>
      </c>
      <c r="E5526">
        <v>0</v>
      </c>
      <c r="F5526">
        <v>67.5</v>
      </c>
      <c r="G5526">
        <v>0</v>
      </c>
      <c r="H5526">
        <v>0</v>
      </c>
      <c r="I5526">
        <v>0</v>
      </c>
      <c r="K5526">
        <v>2003</v>
      </c>
      <c r="L5526">
        <v>2008</v>
      </c>
    </row>
    <row r="5527" spans="1:12" x14ac:dyDescent="0.25">
      <c r="A5527">
        <v>32</v>
      </c>
      <c r="B5527">
        <v>17800628</v>
      </c>
      <c r="C5527" t="s">
        <v>2638</v>
      </c>
      <c r="D5527">
        <v>585</v>
      </c>
      <c r="E5527">
        <v>0</v>
      </c>
      <c r="F5527">
        <v>409.5</v>
      </c>
      <c r="G5527">
        <v>0</v>
      </c>
      <c r="H5527">
        <v>0</v>
      </c>
      <c r="I5527">
        <v>0</v>
      </c>
      <c r="K5527">
        <v>1999</v>
      </c>
      <c r="L5527">
        <v>2007</v>
      </c>
    </row>
    <row r="5528" spans="1:12" x14ac:dyDescent="0.25">
      <c r="A5528">
        <v>32</v>
      </c>
      <c r="B5528">
        <v>17800629</v>
      </c>
      <c r="C5528" t="s">
        <v>2639</v>
      </c>
      <c r="D5528">
        <v>495</v>
      </c>
      <c r="E5528">
        <v>0</v>
      </c>
      <c r="F5528">
        <v>346.5</v>
      </c>
      <c r="G5528">
        <v>0</v>
      </c>
      <c r="H5528">
        <v>0</v>
      </c>
      <c r="I5528">
        <v>0</v>
      </c>
      <c r="K5528">
        <v>1999</v>
      </c>
      <c r="L5528">
        <v>2007</v>
      </c>
    </row>
    <row r="5529" spans="1:12" x14ac:dyDescent="0.25">
      <c r="A5529">
        <v>32</v>
      </c>
      <c r="B5529">
        <v>17800630</v>
      </c>
      <c r="C5529" t="s">
        <v>2034</v>
      </c>
      <c r="D5529">
        <v>450</v>
      </c>
      <c r="E5529">
        <v>0</v>
      </c>
      <c r="F5529">
        <v>315</v>
      </c>
      <c r="G5529">
        <v>0</v>
      </c>
      <c r="H5529">
        <v>0</v>
      </c>
      <c r="I5529">
        <v>0</v>
      </c>
      <c r="K5529">
        <v>1999</v>
      </c>
      <c r="L5529">
        <v>2007</v>
      </c>
    </row>
    <row r="5530" spans="1:12" x14ac:dyDescent="0.25">
      <c r="A5530">
        <v>32</v>
      </c>
      <c r="B5530">
        <v>17800631</v>
      </c>
      <c r="C5530" t="s">
        <v>2034</v>
      </c>
      <c r="D5530">
        <v>585</v>
      </c>
      <c r="E5530">
        <v>0</v>
      </c>
      <c r="F5530">
        <v>409.5</v>
      </c>
      <c r="G5530">
        <v>0</v>
      </c>
      <c r="H5530">
        <v>0</v>
      </c>
      <c r="I5530">
        <v>0</v>
      </c>
      <c r="K5530">
        <v>1999</v>
      </c>
      <c r="L5530">
        <v>2007</v>
      </c>
    </row>
    <row r="5531" spans="1:12" x14ac:dyDescent="0.25">
      <c r="A5531">
        <v>32</v>
      </c>
      <c r="B5531">
        <v>17800632</v>
      </c>
      <c r="C5531" t="s">
        <v>2034</v>
      </c>
      <c r="D5531">
        <v>495</v>
      </c>
      <c r="E5531">
        <v>0</v>
      </c>
      <c r="F5531">
        <v>346.5</v>
      </c>
      <c r="G5531">
        <v>0</v>
      </c>
      <c r="H5531">
        <v>0</v>
      </c>
      <c r="I5531">
        <v>0</v>
      </c>
      <c r="K5531">
        <v>1999</v>
      </c>
      <c r="L5531">
        <v>2007</v>
      </c>
    </row>
    <row r="5532" spans="1:12" x14ac:dyDescent="0.25">
      <c r="A5532">
        <v>32</v>
      </c>
      <c r="B5532">
        <v>17800633</v>
      </c>
      <c r="C5532" t="s">
        <v>2034</v>
      </c>
      <c r="D5532">
        <v>450</v>
      </c>
      <c r="E5532">
        <v>0</v>
      </c>
      <c r="F5532">
        <v>315</v>
      </c>
      <c r="G5532">
        <v>0</v>
      </c>
      <c r="H5532">
        <v>0</v>
      </c>
      <c r="I5532">
        <v>0</v>
      </c>
      <c r="K5532">
        <v>1999</v>
      </c>
      <c r="L5532">
        <v>2007</v>
      </c>
    </row>
    <row r="5533" spans="1:12" x14ac:dyDescent="0.25">
      <c r="A5533">
        <v>32</v>
      </c>
      <c r="B5533">
        <v>17800634</v>
      </c>
      <c r="C5533" t="s">
        <v>2640</v>
      </c>
      <c r="D5533">
        <v>95</v>
      </c>
      <c r="E5533">
        <v>0</v>
      </c>
      <c r="F5533">
        <v>66.5</v>
      </c>
      <c r="G5533">
        <v>0</v>
      </c>
      <c r="H5533">
        <v>0</v>
      </c>
      <c r="I5533">
        <v>0</v>
      </c>
      <c r="K5533">
        <v>2005</v>
      </c>
      <c r="L5533">
        <v>2009</v>
      </c>
    </row>
    <row r="5534" spans="1:12" x14ac:dyDescent="0.25">
      <c r="A5534">
        <v>32</v>
      </c>
      <c r="B5534">
        <v>17800647</v>
      </c>
      <c r="C5534" t="s">
        <v>2641</v>
      </c>
      <c r="D5534">
        <v>65</v>
      </c>
      <c r="E5534">
        <v>0</v>
      </c>
      <c r="F5534">
        <v>45.5</v>
      </c>
      <c r="G5534">
        <v>0</v>
      </c>
      <c r="H5534">
        <v>0</v>
      </c>
      <c r="I5534">
        <v>0</v>
      </c>
      <c r="K5534">
        <v>2005</v>
      </c>
      <c r="L5534">
        <v>2008</v>
      </c>
    </row>
    <row r="5535" spans="1:12" x14ac:dyDescent="0.25">
      <c r="A5535">
        <v>32</v>
      </c>
      <c r="B5535">
        <v>17800648</v>
      </c>
      <c r="C5535" t="s">
        <v>2516</v>
      </c>
      <c r="D5535">
        <v>145</v>
      </c>
      <c r="E5535">
        <v>0</v>
      </c>
      <c r="F5535">
        <v>108.75</v>
      </c>
      <c r="G5535">
        <v>0</v>
      </c>
      <c r="H5535">
        <v>0</v>
      </c>
      <c r="I5535">
        <v>0</v>
      </c>
      <c r="K5535">
        <v>2005</v>
      </c>
      <c r="L5535">
        <v>2009</v>
      </c>
    </row>
    <row r="5536" spans="1:12" x14ac:dyDescent="0.25">
      <c r="A5536">
        <v>32</v>
      </c>
      <c r="B5536">
        <v>17800651</v>
      </c>
      <c r="C5536" t="s">
        <v>693</v>
      </c>
      <c r="D5536">
        <v>120</v>
      </c>
      <c r="E5536">
        <v>0</v>
      </c>
      <c r="F5536">
        <v>84</v>
      </c>
      <c r="G5536">
        <v>0</v>
      </c>
      <c r="H5536">
        <v>0</v>
      </c>
      <c r="I5536">
        <v>0</v>
      </c>
      <c r="K5536">
        <v>2002</v>
      </c>
      <c r="L5536">
        <v>2009</v>
      </c>
    </row>
    <row r="5537" spans="1:12" x14ac:dyDescent="0.25">
      <c r="A5537">
        <v>32</v>
      </c>
      <c r="B5537">
        <v>17800652</v>
      </c>
      <c r="C5537" t="s">
        <v>2642</v>
      </c>
      <c r="D5537">
        <v>300</v>
      </c>
      <c r="E5537">
        <v>0</v>
      </c>
      <c r="F5537">
        <v>225</v>
      </c>
      <c r="G5537">
        <v>0</v>
      </c>
      <c r="H5537">
        <v>0</v>
      </c>
      <c r="I5537">
        <v>0</v>
      </c>
      <c r="K5537">
        <v>2005</v>
      </c>
      <c r="L5537">
        <v>2013</v>
      </c>
    </row>
    <row r="5538" spans="1:12" x14ac:dyDescent="0.25">
      <c r="A5538">
        <v>32</v>
      </c>
      <c r="B5538">
        <v>17800653</v>
      </c>
      <c r="C5538" t="s">
        <v>2643</v>
      </c>
      <c r="D5538">
        <v>330</v>
      </c>
      <c r="E5538">
        <v>0</v>
      </c>
      <c r="F5538">
        <v>247.5</v>
      </c>
      <c r="G5538">
        <v>0</v>
      </c>
      <c r="H5538">
        <v>0</v>
      </c>
      <c r="I5538">
        <v>0</v>
      </c>
      <c r="K5538">
        <v>2005</v>
      </c>
      <c r="L5538">
        <v>2010</v>
      </c>
    </row>
    <row r="5539" spans="1:12" x14ac:dyDescent="0.25">
      <c r="A5539">
        <v>32</v>
      </c>
      <c r="B5539">
        <v>17800656</v>
      </c>
      <c r="C5539" t="s">
        <v>2644</v>
      </c>
      <c r="D5539">
        <v>79</v>
      </c>
      <c r="E5539">
        <v>0</v>
      </c>
      <c r="F5539">
        <v>55.3</v>
      </c>
      <c r="G5539">
        <v>0</v>
      </c>
      <c r="H5539">
        <v>0</v>
      </c>
      <c r="I5539">
        <v>0</v>
      </c>
      <c r="K5539">
        <v>2004</v>
      </c>
      <c r="L5539">
        <v>2007</v>
      </c>
    </row>
    <row r="5540" spans="1:12" x14ac:dyDescent="0.25">
      <c r="A5540">
        <v>32</v>
      </c>
      <c r="B5540">
        <v>17800657</v>
      </c>
      <c r="C5540" t="s">
        <v>2645</v>
      </c>
      <c r="D5540">
        <v>79</v>
      </c>
      <c r="E5540">
        <v>0</v>
      </c>
      <c r="F5540">
        <v>55.3</v>
      </c>
      <c r="G5540">
        <v>0</v>
      </c>
      <c r="H5540">
        <v>0</v>
      </c>
      <c r="I5540">
        <v>0</v>
      </c>
      <c r="K5540">
        <v>2003</v>
      </c>
      <c r="L5540">
        <v>2007</v>
      </c>
    </row>
    <row r="5541" spans="1:12" x14ac:dyDescent="0.25">
      <c r="A5541">
        <v>32</v>
      </c>
      <c r="B5541">
        <v>17800658</v>
      </c>
      <c r="C5541" t="s">
        <v>2646</v>
      </c>
      <c r="D5541">
        <v>79</v>
      </c>
      <c r="E5541">
        <v>0</v>
      </c>
      <c r="F5541">
        <v>55.3</v>
      </c>
      <c r="G5541">
        <v>0</v>
      </c>
      <c r="H5541">
        <v>0</v>
      </c>
      <c r="I5541">
        <v>0</v>
      </c>
      <c r="K5541">
        <v>2004</v>
      </c>
      <c r="L5541">
        <v>2007</v>
      </c>
    </row>
    <row r="5542" spans="1:12" x14ac:dyDescent="0.25">
      <c r="A5542">
        <v>32</v>
      </c>
      <c r="B5542">
        <v>17800659</v>
      </c>
      <c r="C5542" t="s">
        <v>2647</v>
      </c>
      <c r="D5542">
        <v>80</v>
      </c>
      <c r="E5542">
        <v>0</v>
      </c>
      <c r="F5542">
        <v>60</v>
      </c>
      <c r="G5542">
        <v>0</v>
      </c>
      <c r="H5542">
        <v>0</v>
      </c>
      <c r="I5542">
        <v>0</v>
      </c>
      <c r="K5542">
        <v>1999</v>
      </c>
      <c r="L5542">
        <v>2007</v>
      </c>
    </row>
    <row r="5543" spans="1:12" x14ac:dyDescent="0.25">
      <c r="A5543">
        <v>32</v>
      </c>
      <c r="B5543">
        <v>17800663</v>
      </c>
      <c r="C5543" t="s">
        <v>1920</v>
      </c>
      <c r="D5543">
        <v>55</v>
      </c>
      <c r="E5543">
        <v>0</v>
      </c>
      <c r="F5543">
        <v>41.25</v>
      </c>
      <c r="G5543">
        <v>0</v>
      </c>
      <c r="H5543">
        <v>0</v>
      </c>
      <c r="I5543">
        <v>0</v>
      </c>
      <c r="K5543">
        <v>2007</v>
      </c>
      <c r="L5543">
        <v>2014</v>
      </c>
    </row>
    <row r="5544" spans="1:12" x14ac:dyDescent="0.25">
      <c r="A5544">
        <v>32</v>
      </c>
      <c r="B5544">
        <v>17800667</v>
      </c>
      <c r="C5544" t="s">
        <v>2648</v>
      </c>
      <c r="D5544">
        <v>125</v>
      </c>
      <c r="E5544">
        <v>0</v>
      </c>
      <c r="F5544">
        <v>87.5</v>
      </c>
      <c r="G5544">
        <v>0</v>
      </c>
      <c r="H5544">
        <v>0</v>
      </c>
      <c r="I5544">
        <v>0</v>
      </c>
      <c r="K5544">
        <v>2005</v>
      </c>
      <c r="L5544">
        <v>2011</v>
      </c>
    </row>
    <row r="5545" spans="1:12" x14ac:dyDescent="0.25">
      <c r="A5545">
        <v>32</v>
      </c>
      <c r="B5545">
        <v>17800668</v>
      </c>
      <c r="C5545" t="s">
        <v>2649</v>
      </c>
      <c r="D5545">
        <v>130</v>
      </c>
      <c r="E5545">
        <v>0</v>
      </c>
      <c r="F5545">
        <v>97.5</v>
      </c>
      <c r="G5545">
        <v>0</v>
      </c>
      <c r="H5545">
        <v>0</v>
      </c>
      <c r="I5545">
        <v>0</v>
      </c>
      <c r="K5545">
        <v>2005</v>
      </c>
      <c r="L5545">
        <v>2013</v>
      </c>
    </row>
    <row r="5546" spans="1:12" x14ac:dyDescent="0.25">
      <c r="A5546">
        <v>32</v>
      </c>
      <c r="B5546">
        <v>17800669</v>
      </c>
      <c r="C5546" t="s">
        <v>2650</v>
      </c>
      <c r="D5546">
        <v>130</v>
      </c>
      <c r="E5546">
        <v>0</v>
      </c>
      <c r="F5546">
        <v>91</v>
      </c>
      <c r="G5546">
        <v>0</v>
      </c>
      <c r="H5546">
        <v>0</v>
      </c>
      <c r="I5546">
        <v>0</v>
      </c>
      <c r="K5546">
        <v>2005</v>
      </c>
      <c r="L5546">
        <v>2005</v>
      </c>
    </row>
    <row r="5547" spans="1:12" x14ac:dyDescent="0.25">
      <c r="A5547">
        <v>32</v>
      </c>
      <c r="B5547">
        <v>17800670</v>
      </c>
      <c r="C5547" t="s">
        <v>2651</v>
      </c>
      <c r="D5547">
        <v>765</v>
      </c>
      <c r="E5547">
        <v>0</v>
      </c>
      <c r="F5547">
        <v>535.5</v>
      </c>
      <c r="G5547">
        <v>0</v>
      </c>
      <c r="H5547">
        <v>0</v>
      </c>
      <c r="I5547">
        <v>0</v>
      </c>
      <c r="K5547">
        <v>2001</v>
      </c>
      <c r="L5547">
        <v>2005</v>
      </c>
    </row>
    <row r="5548" spans="1:12" x14ac:dyDescent="0.25">
      <c r="A5548">
        <v>32</v>
      </c>
      <c r="B5548">
        <v>17800671</v>
      </c>
      <c r="C5548" t="s">
        <v>2651</v>
      </c>
      <c r="D5548">
        <v>765</v>
      </c>
      <c r="E5548">
        <v>0</v>
      </c>
      <c r="F5548">
        <v>573.75</v>
      </c>
      <c r="G5548">
        <v>0</v>
      </c>
      <c r="H5548">
        <v>0</v>
      </c>
      <c r="I5548">
        <v>0</v>
      </c>
      <c r="K5548">
        <v>2001</v>
      </c>
      <c r="L5548">
        <v>2005</v>
      </c>
    </row>
    <row r="5549" spans="1:12" x14ac:dyDescent="0.25">
      <c r="A5549">
        <v>32</v>
      </c>
      <c r="B5549">
        <v>17800672</v>
      </c>
      <c r="C5549" t="s">
        <v>2651</v>
      </c>
      <c r="D5549">
        <v>765</v>
      </c>
      <c r="E5549">
        <v>0</v>
      </c>
      <c r="F5549">
        <v>535.5</v>
      </c>
      <c r="G5549">
        <v>0</v>
      </c>
      <c r="H5549">
        <v>0</v>
      </c>
      <c r="I5549">
        <v>0</v>
      </c>
      <c r="K5549">
        <v>2001</v>
      </c>
      <c r="L5549">
        <v>2005</v>
      </c>
    </row>
    <row r="5550" spans="1:12" x14ac:dyDescent="0.25">
      <c r="A5550">
        <v>32</v>
      </c>
      <c r="B5550">
        <v>17800673</v>
      </c>
      <c r="C5550" t="s">
        <v>2651</v>
      </c>
      <c r="D5550">
        <v>755</v>
      </c>
      <c r="E5550">
        <v>0</v>
      </c>
      <c r="F5550">
        <v>528.5</v>
      </c>
      <c r="G5550">
        <v>0</v>
      </c>
      <c r="H5550">
        <v>0</v>
      </c>
      <c r="I5550">
        <v>0</v>
      </c>
      <c r="K5550">
        <v>2001</v>
      </c>
      <c r="L5550">
        <v>2005</v>
      </c>
    </row>
    <row r="5551" spans="1:12" x14ac:dyDescent="0.25">
      <c r="A5551">
        <v>32</v>
      </c>
      <c r="B5551">
        <v>17800675</v>
      </c>
      <c r="C5551" t="s">
        <v>2652</v>
      </c>
      <c r="D5551">
        <v>115</v>
      </c>
      <c r="E5551">
        <v>0</v>
      </c>
      <c r="F5551">
        <v>80.5</v>
      </c>
      <c r="G5551">
        <v>0</v>
      </c>
      <c r="H5551">
        <v>0</v>
      </c>
      <c r="I5551">
        <v>0</v>
      </c>
      <c r="K5551">
        <v>2001</v>
      </c>
      <c r="L5551">
        <v>2007</v>
      </c>
    </row>
    <row r="5552" spans="1:12" x14ac:dyDescent="0.25">
      <c r="A5552">
        <v>32</v>
      </c>
      <c r="B5552">
        <v>17800676</v>
      </c>
      <c r="C5552" t="s">
        <v>2652</v>
      </c>
      <c r="D5552">
        <v>120</v>
      </c>
      <c r="E5552">
        <v>0</v>
      </c>
      <c r="F5552">
        <v>90</v>
      </c>
      <c r="G5552">
        <v>0</v>
      </c>
      <c r="H5552">
        <v>0</v>
      </c>
      <c r="I5552">
        <v>0</v>
      </c>
      <c r="K5552">
        <v>2001</v>
      </c>
      <c r="L5552">
        <v>2007</v>
      </c>
    </row>
    <row r="5553" spans="1:12" x14ac:dyDescent="0.25">
      <c r="A5553">
        <v>32</v>
      </c>
      <c r="B5553">
        <v>17800678</v>
      </c>
      <c r="C5553" t="s">
        <v>2653</v>
      </c>
      <c r="D5553">
        <v>270</v>
      </c>
      <c r="E5553">
        <v>0</v>
      </c>
      <c r="F5553">
        <v>202.5</v>
      </c>
      <c r="G5553">
        <v>0</v>
      </c>
      <c r="H5553">
        <v>0</v>
      </c>
      <c r="I5553">
        <v>0</v>
      </c>
      <c r="K5553">
        <v>2005</v>
      </c>
      <c r="L5553">
        <v>2011</v>
      </c>
    </row>
    <row r="5554" spans="1:12" x14ac:dyDescent="0.25">
      <c r="A5554">
        <v>32</v>
      </c>
      <c r="B5554">
        <v>17800683</v>
      </c>
      <c r="C5554" t="s">
        <v>2654</v>
      </c>
      <c r="D5554">
        <v>525</v>
      </c>
      <c r="E5554">
        <v>0</v>
      </c>
      <c r="F5554">
        <v>367.5</v>
      </c>
      <c r="G5554">
        <v>0</v>
      </c>
      <c r="H5554">
        <v>0</v>
      </c>
      <c r="I5554">
        <v>0</v>
      </c>
      <c r="K5554">
        <v>2003</v>
      </c>
      <c r="L5554">
        <v>2009</v>
      </c>
    </row>
    <row r="5555" spans="1:12" x14ac:dyDescent="0.25">
      <c r="A5555">
        <v>32</v>
      </c>
      <c r="B5555">
        <v>17800684</v>
      </c>
      <c r="C5555" t="s">
        <v>2655</v>
      </c>
      <c r="D5555">
        <v>82</v>
      </c>
      <c r="E5555">
        <v>0</v>
      </c>
      <c r="F5555">
        <v>49.2</v>
      </c>
      <c r="G5555">
        <v>0</v>
      </c>
      <c r="H5555">
        <v>0</v>
      </c>
      <c r="I5555">
        <v>0</v>
      </c>
      <c r="K5555">
        <v>2003</v>
      </c>
      <c r="L5555">
        <v>2007</v>
      </c>
    </row>
    <row r="5556" spans="1:12" x14ac:dyDescent="0.25">
      <c r="A5556">
        <v>32</v>
      </c>
      <c r="B5556">
        <v>17800685</v>
      </c>
      <c r="C5556" t="s">
        <v>2656</v>
      </c>
      <c r="D5556">
        <v>23</v>
      </c>
      <c r="E5556">
        <v>0</v>
      </c>
      <c r="F5556">
        <v>13.8</v>
      </c>
      <c r="G5556">
        <v>0</v>
      </c>
      <c r="H5556">
        <v>0</v>
      </c>
      <c r="I5556">
        <v>0</v>
      </c>
      <c r="K5556">
        <v>2003</v>
      </c>
      <c r="L5556">
        <v>2017</v>
      </c>
    </row>
    <row r="5557" spans="1:12" x14ac:dyDescent="0.25">
      <c r="A5557">
        <v>32</v>
      </c>
      <c r="B5557">
        <v>17800686</v>
      </c>
      <c r="C5557" t="s">
        <v>2657</v>
      </c>
      <c r="D5557">
        <v>64</v>
      </c>
      <c r="E5557">
        <v>0</v>
      </c>
      <c r="F5557">
        <v>38.4</v>
      </c>
      <c r="G5557">
        <v>0</v>
      </c>
      <c r="H5557">
        <v>0</v>
      </c>
      <c r="I5557">
        <v>0</v>
      </c>
      <c r="K5557">
        <v>2003</v>
      </c>
      <c r="L5557">
        <v>2017</v>
      </c>
    </row>
    <row r="5558" spans="1:12" x14ac:dyDescent="0.25">
      <c r="A5558">
        <v>32</v>
      </c>
      <c r="B5558">
        <v>17800687</v>
      </c>
      <c r="C5558" t="s">
        <v>2658</v>
      </c>
      <c r="D5558">
        <v>53</v>
      </c>
      <c r="E5558">
        <v>0</v>
      </c>
      <c r="F5558">
        <v>31.8</v>
      </c>
      <c r="G5558">
        <v>0</v>
      </c>
      <c r="H5558">
        <v>0</v>
      </c>
      <c r="I5558">
        <v>0</v>
      </c>
      <c r="K5558">
        <v>2003</v>
      </c>
      <c r="L5558">
        <v>2016</v>
      </c>
    </row>
    <row r="5559" spans="1:12" x14ac:dyDescent="0.25">
      <c r="A5559">
        <v>32</v>
      </c>
      <c r="B5559">
        <v>17800688</v>
      </c>
      <c r="C5559" t="s">
        <v>2659</v>
      </c>
      <c r="D5559">
        <v>18</v>
      </c>
      <c r="E5559">
        <v>0</v>
      </c>
      <c r="F5559">
        <v>10.8</v>
      </c>
      <c r="G5559">
        <v>0</v>
      </c>
      <c r="H5559">
        <v>0</v>
      </c>
      <c r="I5559">
        <v>0</v>
      </c>
      <c r="K5559">
        <v>2003</v>
      </c>
      <c r="L5559">
        <v>2016</v>
      </c>
    </row>
    <row r="5560" spans="1:12" x14ac:dyDescent="0.25">
      <c r="A5560">
        <v>32</v>
      </c>
      <c r="B5560">
        <v>17800689</v>
      </c>
      <c r="C5560" t="s">
        <v>2660</v>
      </c>
      <c r="D5560">
        <v>18</v>
      </c>
      <c r="E5560">
        <v>0</v>
      </c>
      <c r="F5560">
        <v>10.8</v>
      </c>
      <c r="G5560">
        <v>0</v>
      </c>
      <c r="H5560">
        <v>0</v>
      </c>
      <c r="I5560">
        <v>0</v>
      </c>
      <c r="K5560">
        <v>2003</v>
      </c>
      <c r="L5560">
        <v>2016</v>
      </c>
    </row>
    <row r="5561" spans="1:12" x14ac:dyDescent="0.25">
      <c r="A5561">
        <v>32</v>
      </c>
      <c r="B5561">
        <v>17800690</v>
      </c>
      <c r="C5561" t="s">
        <v>2661</v>
      </c>
      <c r="D5561">
        <v>18</v>
      </c>
      <c r="E5561">
        <v>0</v>
      </c>
      <c r="F5561">
        <v>10.8</v>
      </c>
      <c r="G5561">
        <v>0</v>
      </c>
      <c r="H5561">
        <v>0</v>
      </c>
      <c r="I5561">
        <v>0</v>
      </c>
      <c r="K5561">
        <v>2003</v>
      </c>
      <c r="L5561">
        <v>2016</v>
      </c>
    </row>
    <row r="5562" spans="1:12" x14ac:dyDescent="0.25">
      <c r="A5562">
        <v>32</v>
      </c>
      <c r="B5562">
        <v>17800691</v>
      </c>
      <c r="C5562" t="s">
        <v>2662</v>
      </c>
      <c r="D5562">
        <v>18</v>
      </c>
      <c r="E5562">
        <v>0</v>
      </c>
      <c r="F5562">
        <v>10.8</v>
      </c>
      <c r="G5562">
        <v>0</v>
      </c>
      <c r="H5562">
        <v>0</v>
      </c>
      <c r="I5562">
        <v>0</v>
      </c>
      <c r="K5562">
        <v>2003</v>
      </c>
      <c r="L5562">
        <v>2016</v>
      </c>
    </row>
    <row r="5563" spans="1:12" x14ac:dyDescent="0.25">
      <c r="A5563">
        <v>32</v>
      </c>
      <c r="B5563">
        <v>17800692</v>
      </c>
      <c r="C5563" t="s">
        <v>2663</v>
      </c>
      <c r="D5563">
        <v>18</v>
      </c>
      <c r="E5563">
        <v>0</v>
      </c>
      <c r="F5563">
        <v>10.8</v>
      </c>
      <c r="G5563">
        <v>0</v>
      </c>
      <c r="H5563">
        <v>0</v>
      </c>
      <c r="I5563">
        <v>0</v>
      </c>
      <c r="K5563">
        <v>2003</v>
      </c>
      <c r="L5563">
        <v>2016</v>
      </c>
    </row>
    <row r="5564" spans="1:12" x14ac:dyDescent="0.25">
      <c r="A5564">
        <v>32</v>
      </c>
      <c r="B5564">
        <v>17800693</v>
      </c>
      <c r="C5564" t="s">
        <v>2664</v>
      </c>
      <c r="D5564">
        <v>18</v>
      </c>
      <c r="E5564">
        <v>0</v>
      </c>
      <c r="F5564">
        <v>10.8</v>
      </c>
      <c r="G5564">
        <v>0</v>
      </c>
      <c r="H5564">
        <v>0</v>
      </c>
      <c r="I5564">
        <v>0</v>
      </c>
      <c r="K5564">
        <v>2003</v>
      </c>
      <c r="L5564">
        <v>2016</v>
      </c>
    </row>
    <row r="5565" spans="1:12" x14ac:dyDescent="0.25">
      <c r="A5565">
        <v>32</v>
      </c>
      <c r="B5565">
        <v>17800694</v>
      </c>
      <c r="C5565" t="s">
        <v>2665</v>
      </c>
      <c r="D5565">
        <v>18</v>
      </c>
      <c r="E5565">
        <v>0</v>
      </c>
      <c r="F5565">
        <v>10.8</v>
      </c>
      <c r="G5565">
        <v>0</v>
      </c>
      <c r="H5565">
        <v>0</v>
      </c>
      <c r="I5565">
        <v>0</v>
      </c>
      <c r="K5565">
        <v>2003</v>
      </c>
      <c r="L5565">
        <v>2016</v>
      </c>
    </row>
    <row r="5566" spans="1:12" x14ac:dyDescent="0.25">
      <c r="A5566">
        <v>32</v>
      </c>
      <c r="B5566">
        <v>17800695</v>
      </c>
      <c r="C5566" t="s">
        <v>2666</v>
      </c>
      <c r="D5566">
        <v>18</v>
      </c>
      <c r="E5566">
        <v>0</v>
      </c>
      <c r="F5566">
        <v>10.8</v>
      </c>
      <c r="G5566">
        <v>0</v>
      </c>
      <c r="H5566">
        <v>0</v>
      </c>
      <c r="I5566">
        <v>0</v>
      </c>
      <c r="K5566">
        <v>2003</v>
      </c>
      <c r="L5566">
        <v>2016</v>
      </c>
    </row>
    <row r="5567" spans="1:12" x14ac:dyDescent="0.25">
      <c r="A5567">
        <v>32</v>
      </c>
      <c r="B5567">
        <v>17800696</v>
      </c>
      <c r="C5567" t="s">
        <v>2667</v>
      </c>
      <c r="D5567">
        <v>18</v>
      </c>
      <c r="E5567">
        <v>0</v>
      </c>
      <c r="F5567">
        <v>10.8</v>
      </c>
      <c r="G5567">
        <v>0</v>
      </c>
      <c r="H5567">
        <v>0</v>
      </c>
      <c r="I5567">
        <v>0</v>
      </c>
      <c r="K5567">
        <v>2003</v>
      </c>
      <c r="L5567">
        <v>2016</v>
      </c>
    </row>
    <row r="5568" spans="1:12" x14ac:dyDescent="0.25">
      <c r="A5568">
        <v>32</v>
      </c>
      <c r="B5568">
        <v>17800697</v>
      </c>
      <c r="C5568" t="s">
        <v>2668</v>
      </c>
      <c r="D5568">
        <v>18</v>
      </c>
      <c r="E5568">
        <v>0</v>
      </c>
      <c r="F5568">
        <v>10.8</v>
      </c>
      <c r="G5568">
        <v>0</v>
      </c>
      <c r="H5568">
        <v>0</v>
      </c>
      <c r="I5568">
        <v>0</v>
      </c>
      <c r="K5568">
        <v>2003</v>
      </c>
      <c r="L5568">
        <v>2016</v>
      </c>
    </row>
    <row r="5569" spans="1:12" x14ac:dyDescent="0.25">
      <c r="A5569">
        <v>32</v>
      </c>
      <c r="B5569">
        <v>17800699</v>
      </c>
      <c r="C5569" t="s">
        <v>2669</v>
      </c>
      <c r="D5569">
        <v>5</v>
      </c>
      <c r="E5569">
        <v>0</v>
      </c>
      <c r="F5569">
        <v>3.75</v>
      </c>
      <c r="G5569">
        <v>0</v>
      </c>
      <c r="H5569">
        <v>5.08</v>
      </c>
      <c r="I5569">
        <v>0</v>
      </c>
      <c r="K5569">
        <v>2004</v>
      </c>
      <c r="L5569">
        <v>2016</v>
      </c>
    </row>
    <row r="5570" spans="1:12" x14ac:dyDescent="0.25">
      <c r="A5570">
        <v>32</v>
      </c>
      <c r="B5570">
        <v>17800712</v>
      </c>
      <c r="C5570" t="s">
        <v>2670</v>
      </c>
      <c r="D5570">
        <v>115</v>
      </c>
      <c r="E5570">
        <v>0</v>
      </c>
      <c r="F5570">
        <v>86.25</v>
      </c>
      <c r="G5570">
        <v>0</v>
      </c>
      <c r="H5570">
        <v>0</v>
      </c>
      <c r="I5570">
        <v>0</v>
      </c>
      <c r="K5570">
        <v>2002</v>
      </c>
      <c r="L5570">
        <v>2006</v>
      </c>
    </row>
    <row r="5571" spans="1:12" x14ac:dyDescent="0.25">
      <c r="A5571">
        <v>32</v>
      </c>
      <c r="B5571">
        <v>17800715</v>
      </c>
      <c r="C5571" t="s">
        <v>2624</v>
      </c>
      <c r="D5571">
        <v>70</v>
      </c>
      <c r="E5571">
        <v>0</v>
      </c>
      <c r="F5571">
        <v>52.5</v>
      </c>
      <c r="G5571">
        <v>0</v>
      </c>
      <c r="H5571">
        <v>0</v>
      </c>
      <c r="I5571">
        <v>0</v>
      </c>
      <c r="K5571">
        <v>2007</v>
      </c>
      <c r="L5571">
        <v>2011</v>
      </c>
    </row>
    <row r="5572" spans="1:12" x14ac:dyDescent="0.25">
      <c r="A5572">
        <v>32</v>
      </c>
      <c r="B5572">
        <v>17800717</v>
      </c>
      <c r="C5572" t="s">
        <v>2671</v>
      </c>
      <c r="D5572">
        <v>45</v>
      </c>
      <c r="E5572">
        <v>0</v>
      </c>
      <c r="F5572">
        <v>33.75</v>
      </c>
      <c r="G5572">
        <v>0</v>
      </c>
      <c r="H5572">
        <v>0</v>
      </c>
      <c r="I5572">
        <v>0</v>
      </c>
      <c r="K5572">
        <v>2008</v>
      </c>
      <c r="L5572">
        <v>2011</v>
      </c>
    </row>
    <row r="5573" spans="1:12" x14ac:dyDescent="0.25">
      <c r="A5573">
        <v>32</v>
      </c>
      <c r="B5573">
        <v>17800718</v>
      </c>
      <c r="C5573" t="s">
        <v>2672</v>
      </c>
      <c r="D5573">
        <v>65</v>
      </c>
      <c r="E5573">
        <v>0</v>
      </c>
      <c r="F5573">
        <v>45.5</v>
      </c>
      <c r="G5573">
        <v>0</v>
      </c>
      <c r="H5573">
        <v>0</v>
      </c>
      <c r="I5573">
        <v>0</v>
      </c>
      <c r="K5573">
        <v>1995</v>
      </c>
      <c r="L5573">
        <v>2008</v>
      </c>
    </row>
    <row r="5574" spans="1:12" x14ac:dyDescent="0.25">
      <c r="A5574">
        <v>32</v>
      </c>
      <c r="B5574">
        <v>17800719</v>
      </c>
      <c r="C5574" t="s">
        <v>2673</v>
      </c>
      <c r="D5574">
        <v>70</v>
      </c>
      <c r="E5574">
        <v>0</v>
      </c>
      <c r="F5574">
        <v>49</v>
      </c>
      <c r="G5574">
        <v>0</v>
      </c>
      <c r="H5574">
        <v>0</v>
      </c>
      <c r="I5574">
        <v>0</v>
      </c>
      <c r="K5574">
        <v>2000</v>
      </c>
      <c r="L5574">
        <v>2006</v>
      </c>
    </row>
    <row r="5575" spans="1:12" x14ac:dyDescent="0.25">
      <c r="A5575">
        <v>32</v>
      </c>
      <c r="B5575">
        <v>17800720</v>
      </c>
      <c r="C5575" t="s">
        <v>2673</v>
      </c>
      <c r="D5575">
        <v>59.95</v>
      </c>
      <c r="E5575">
        <v>0</v>
      </c>
      <c r="F5575">
        <v>41.97</v>
      </c>
      <c r="G5575">
        <v>0</v>
      </c>
      <c r="H5575">
        <v>0</v>
      </c>
      <c r="I5575">
        <v>0</v>
      </c>
      <c r="K5575">
        <v>1999</v>
      </c>
      <c r="L5575">
        <v>2006</v>
      </c>
    </row>
    <row r="5576" spans="1:12" x14ac:dyDescent="0.25">
      <c r="A5576">
        <v>32</v>
      </c>
      <c r="B5576">
        <v>17800721</v>
      </c>
      <c r="C5576" t="s">
        <v>2672</v>
      </c>
      <c r="D5576">
        <v>59.95</v>
      </c>
      <c r="E5576">
        <v>0</v>
      </c>
      <c r="F5576">
        <v>41.97</v>
      </c>
      <c r="G5576">
        <v>0</v>
      </c>
      <c r="H5576">
        <v>0</v>
      </c>
      <c r="I5576">
        <v>0</v>
      </c>
      <c r="K5576">
        <v>2002</v>
      </c>
      <c r="L5576">
        <v>2007</v>
      </c>
    </row>
    <row r="5577" spans="1:12" x14ac:dyDescent="0.25">
      <c r="A5577">
        <v>32</v>
      </c>
      <c r="B5577">
        <v>17800722</v>
      </c>
      <c r="C5577" t="s">
        <v>2673</v>
      </c>
      <c r="D5577">
        <v>59.95</v>
      </c>
      <c r="E5577">
        <v>0</v>
      </c>
      <c r="F5577">
        <v>41.97</v>
      </c>
      <c r="G5577">
        <v>0</v>
      </c>
      <c r="H5577">
        <v>0</v>
      </c>
      <c r="I5577">
        <v>0</v>
      </c>
      <c r="K5577">
        <v>1998</v>
      </c>
      <c r="L5577">
        <v>2005</v>
      </c>
    </row>
    <row r="5578" spans="1:12" x14ac:dyDescent="0.25">
      <c r="A5578">
        <v>32</v>
      </c>
      <c r="B5578">
        <v>17800723</v>
      </c>
      <c r="C5578" t="s">
        <v>2674</v>
      </c>
      <c r="D5578">
        <v>90</v>
      </c>
      <c r="E5578">
        <v>0</v>
      </c>
      <c r="F5578">
        <v>67.5</v>
      </c>
      <c r="G5578">
        <v>0</v>
      </c>
      <c r="H5578">
        <v>0</v>
      </c>
      <c r="I5578">
        <v>0</v>
      </c>
      <c r="K5578">
        <v>2006</v>
      </c>
      <c r="L5578">
        <v>2010</v>
      </c>
    </row>
    <row r="5579" spans="1:12" x14ac:dyDescent="0.25">
      <c r="A5579">
        <v>32</v>
      </c>
      <c r="B5579">
        <v>17800727</v>
      </c>
      <c r="C5579" t="s">
        <v>2675</v>
      </c>
      <c r="D5579">
        <v>55</v>
      </c>
      <c r="E5579">
        <v>0</v>
      </c>
      <c r="F5579">
        <v>41.25</v>
      </c>
      <c r="G5579">
        <v>0</v>
      </c>
      <c r="H5579">
        <v>0</v>
      </c>
      <c r="I5579">
        <v>0</v>
      </c>
      <c r="K5579">
        <v>2005</v>
      </c>
      <c r="L5579">
        <v>2009</v>
      </c>
    </row>
    <row r="5580" spans="1:12" x14ac:dyDescent="0.25">
      <c r="A5580">
        <v>32</v>
      </c>
      <c r="B5580">
        <v>17800729</v>
      </c>
      <c r="C5580" t="s">
        <v>2676</v>
      </c>
      <c r="D5580">
        <v>55</v>
      </c>
      <c r="E5580">
        <v>0</v>
      </c>
      <c r="F5580">
        <v>41.25</v>
      </c>
      <c r="G5580">
        <v>0</v>
      </c>
      <c r="H5580">
        <v>0</v>
      </c>
      <c r="I5580">
        <v>0</v>
      </c>
      <c r="K5580">
        <v>2005</v>
      </c>
      <c r="L5580">
        <v>2009</v>
      </c>
    </row>
    <row r="5581" spans="1:12" x14ac:dyDescent="0.25">
      <c r="A5581">
        <v>32</v>
      </c>
      <c r="B5581">
        <v>17800731</v>
      </c>
      <c r="C5581" t="s">
        <v>2677</v>
      </c>
      <c r="D5581">
        <v>85</v>
      </c>
      <c r="E5581">
        <v>0</v>
      </c>
      <c r="F5581">
        <v>63.75</v>
      </c>
      <c r="G5581">
        <v>0</v>
      </c>
      <c r="H5581">
        <v>0</v>
      </c>
      <c r="I5581">
        <v>0</v>
      </c>
      <c r="K5581">
        <v>2005</v>
      </c>
      <c r="L5581">
        <v>2009</v>
      </c>
    </row>
    <row r="5582" spans="1:12" x14ac:dyDescent="0.25">
      <c r="A5582">
        <v>32</v>
      </c>
      <c r="B5582">
        <v>17800733</v>
      </c>
      <c r="C5582" t="s">
        <v>2678</v>
      </c>
      <c r="D5582">
        <v>85</v>
      </c>
      <c r="E5582">
        <v>0</v>
      </c>
      <c r="F5582">
        <v>63.75</v>
      </c>
      <c r="G5582">
        <v>0</v>
      </c>
      <c r="H5582">
        <v>0</v>
      </c>
      <c r="I5582">
        <v>0</v>
      </c>
      <c r="K5582">
        <v>2005</v>
      </c>
      <c r="L5582">
        <v>2009</v>
      </c>
    </row>
    <row r="5583" spans="1:12" x14ac:dyDescent="0.25">
      <c r="A5583">
        <v>32</v>
      </c>
      <c r="B5583">
        <v>17800736</v>
      </c>
      <c r="C5583" t="s">
        <v>2152</v>
      </c>
      <c r="D5583">
        <v>45</v>
      </c>
      <c r="E5583">
        <v>0</v>
      </c>
      <c r="F5583">
        <v>33.75</v>
      </c>
      <c r="G5583">
        <v>0</v>
      </c>
      <c r="H5583">
        <v>0</v>
      </c>
      <c r="I5583">
        <v>0</v>
      </c>
      <c r="K5583">
        <v>2005</v>
      </c>
      <c r="L5583">
        <v>2010</v>
      </c>
    </row>
    <row r="5584" spans="1:12" x14ac:dyDescent="0.25">
      <c r="A5584">
        <v>32</v>
      </c>
      <c r="B5584">
        <v>17800737</v>
      </c>
      <c r="C5584" t="s">
        <v>2679</v>
      </c>
      <c r="D5584">
        <v>275</v>
      </c>
      <c r="E5584">
        <v>0</v>
      </c>
      <c r="F5584">
        <v>206.25</v>
      </c>
      <c r="G5584">
        <v>0</v>
      </c>
      <c r="H5584">
        <v>279.32</v>
      </c>
      <c r="I5584">
        <v>0</v>
      </c>
      <c r="K5584">
        <v>2005</v>
      </c>
      <c r="L5584">
        <v>2010</v>
      </c>
    </row>
    <row r="5585" spans="1:12" x14ac:dyDescent="0.25">
      <c r="A5585">
        <v>32</v>
      </c>
      <c r="B5585">
        <v>17800738</v>
      </c>
      <c r="C5585" t="s">
        <v>2680</v>
      </c>
      <c r="D5585">
        <v>195</v>
      </c>
      <c r="E5585">
        <v>0</v>
      </c>
      <c r="F5585">
        <v>136.5</v>
      </c>
      <c r="G5585">
        <v>0</v>
      </c>
      <c r="H5585">
        <v>0</v>
      </c>
      <c r="I5585">
        <v>0</v>
      </c>
      <c r="K5585">
        <v>2006</v>
      </c>
      <c r="L5585">
        <v>2008</v>
      </c>
    </row>
    <row r="5586" spans="1:12" x14ac:dyDescent="0.25">
      <c r="A5586">
        <v>32</v>
      </c>
      <c r="B5586">
        <v>17800739</v>
      </c>
      <c r="C5586" t="s">
        <v>2644</v>
      </c>
      <c r="D5586">
        <v>80</v>
      </c>
      <c r="E5586">
        <v>0</v>
      </c>
      <c r="F5586">
        <v>60</v>
      </c>
      <c r="G5586">
        <v>0</v>
      </c>
      <c r="H5586">
        <v>0</v>
      </c>
      <c r="I5586">
        <v>0</v>
      </c>
      <c r="K5586">
        <v>2007</v>
      </c>
      <c r="L5586">
        <v>2009</v>
      </c>
    </row>
    <row r="5587" spans="1:12" x14ac:dyDescent="0.25">
      <c r="A5587">
        <v>32</v>
      </c>
      <c r="B5587">
        <v>17800740</v>
      </c>
      <c r="C5587" t="s">
        <v>2681</v>
      </c>
      <c r="D5587">
        <v>80</v>
      </c>
      <c r="E5587">
        <v>0</v>
      </c>
      <c r="F5587">
        <v>60</v>
      </c>
      <c r="G5587">
        <v>0</v>
      </c>
      <c r="H5587">
        <v>0</v>
      </c>
      <c r="I5587">
        <v>0</v>
      </c>
      <c r="K5587">
        <v>2007</v>
      </c>
      <c r="L5587">
        <v>2011</v>
      </c>
    </row>
    <row r="5588" spans="1:12" x14ac:dyDescent="0.25">
      <c r="A5588">
        <v>32</v>
      </c>
      <c r="B5588">
        <v>17800741</v>
      </c>
      <c r="C5588" t="s">
        <v>2682</v>
      </c>
      <c r="D5588">
        <v>80</v>
      </c>
      <c r="E5588">
        <v>0</v>
      </c>
      <c r="F5588">
        <v>60</v>
      </c>
      <c r="G5588">
        <v>0</v>
      </c>
      <c r="H5588">
        <v>0</v>
      </c>
      <c r="I5588">
        <v>0</v>
      </c>
      <c r="K5588">
        <v>2007</v>
      </c>
      <c r="L5588">
        <v>2009</v>
      </c>
    </row>
    <row r="5589" spans="1:12" x14ac:dyDescent="0.25">
      <c r="A5589">
        <v>32</v>
      </c>
      <c r="B5589">
        <v>17800742</v>
      </c>
      <c r="C5589" t="s">
        <v>2683</v>
      </c>
      <c r="D5589">
        <v>365</v>
      </c>
      <c r="E5589">
        <v>0</v>
      </c>
      <c r="F5589">
        <v>273.75</v>
      </c>
      <c r="G5589">
        <v>0</v>
      </c>
      <c r="H5589">
        <v>0</v>
      </c>
      <c r="I5589">
        <v>0</v>
      </c>
      <c r="K5589">
        <v>2003</v>
      </c>
      <c r="L5589">
        <v>2006</v>
      </c>
    </row>
    <row r="5590" spans="1:12" x14ac:dyDescent="0.25">
      <c r="A5590">
        <v>32</v>
      </c>
      <c r="B5590">
        <v>17800743</v>
      </c>
      <c r="C5590" t="s">
        <v>2684</v>
      </c>
      <c r="D5590">
        <v>358</v>
      </c>
      <c r="E5590">
        <v>0</v>
      </c>
      <c r="F5590">
        <v>250.6</v>
      </c>
      <c r="G5590">
        <v>0</v>
      </c>
      <c r="H5590">
        <v>0</v>
      </c>
      <c r="I5590">
        <v>0</v>
      </c>
      <c r="K5590">
        <v>2003</v>
      </c>
      <c r="L5590">
        <v>2006</v>
      </c>
    </row>
    <row r="5591" spans="1:12" x14ac:dyDescent="0.25">
      <c r="A5591">
        <v>32</v>
      </c>
      <c r="B5591">
        <v>17800745</v>
      </c>
      <c r="C5591" t="s">
        <v>2685</v>
      </c>
      <c r="D5591">
        <v>325</v>
      </c>
      <c r="E5591">
        <v>0</v>
      </c>
      <c r="F5591">
        <v>227.5</v>
      </c>
      <c r="G5591">
        <v>0</v>
      </c>
      <c r="H5591">
        <v>0</v>
      </c>
      <c r="I5591">
        <v>0</v>
      </c>
      <c r="K5591">
        <v>2003</v>
      </c>
      <c r="L5591">
        <v>2006</v>
      </c>
    </row>
    <row r="5592" spans="1:12" x14ac:dyDescent="0.25">
      <c r="A5592">
        <v>32</v>
      </c>
      <c r="B5592">
        <v>17800746</v>
      </c>
      <c r="C5592" t="s">
        <v>2686</v>
      </c>
      <c r="D5592">
        <v>275</v>
      </c>
      <c r="E5592">
        <v>0</v>
      </c>
      <c r="F5592">
        <v>192.5</v>
      </c>
      <c r="G5592">
        <v>0</v>
      </c>
      <c r="H5592">
        <v>0</v>
      </c>
      <c r="I5592">
        <v>0</v>
      </c>
      <c r="K5592">
        <v>2005</v>
      </c>
      <c r="L5592">
        <v>2009</v>
      </c>
    </row>
    <row r="5593" spans="1:12" x14ac:dyDescent="0.25">
      <c r="A5593">
        <v>32</v>
      </c>
      <c r="B5593">
        <v>17800752</v>
      </c>
      <c r="C5593" t="s">
        <v>2651</v>
      </c>
      <c r="D5593">
        <v>675</v>
      </c>
      <c r="E5593">
        <v>0</v>
      </c>
      <c r="F5593">
        <v>472.5</v>
      </c>
      <c r="G5593">
        <v>0</v>
      </c>
      <c r="H5593">
        <v>0</v>
      </c>
      <c r="I5593">
        <v>0</v>
      </c>
      <c r="K5593">
        <v>2001</v>
      </c>
      <c r="L5593">
        <v>2006</v>
      </c>
    </row>
    <row r="5594" spans="1:12" x14ac:dyDescent="0.25">
      <c r="A5594">
        <v>32</v>
      </c>
      <c r="B5594">
        <v>17800754</v>
      </c>
      <c r="C5594" t="s">
        <v>2651</v>
      </c>
      <c r="D5594">
        <v>665</v>
      </c>
      <c r="E5594">
        <v>0</v>
      </c>
      <c r="F5594">
        <v>465.5</v>
      </c>
      <c r="G5594">
        <v>0</v>
      </c>
      <c r="H5594">
        <v>0</v>
      </c>
      <c r="I5594">
        <v>0</v>
      </c>
      <c r="K5594">
        <v>2001</v>
      </c>
      <c r="L5594">
        <v>2006</v>
      </c>
    </row>
    <row r="5595" spans="1:12" x14ac:dyDescent="0.25">
      <c r="A5595">
        <v>32</v>
      </c>
      <c r="B5595">
        <v>17800756</v>
      </c>
      <c r="C5595" t="s">
        <v>2651</v>
      </c>
      <c r="D5595">
        <v>665</v>
      </c>
      <c r="E5595">
        <v>0</v>
      </c>
      <c r="F5595">
        <v>465.5</v>
      </c>
      <c r="G5595">
        <v>0</v>
      </c>
      <c r="H5595">
        <v>0</v>
      </c>
      <c r="I5595">
        <v>0</v>
      </c>
      <c r="K5595">
        <v>2001</v>
      </c>
      <c r="L5595">
        <v>2006</v>
      </c>
    </row>
    <row r="5596" spans="1:12" x14ac:dyDescent="0.25">
      <c r="A5596">
        <v>32</v>
      </c>
      <c r="B5596">
        <v>17800758</v>
      </c>
      <c r="C5596" t="s">
        <v>2651</v>
      </c>
      <c r="D5596">
        <v>665</v>
      </c>
      <c r="E5596">
        <v>0</v>
      </c>
      <c r="F5596">
        <v>465.5</v>
      </c>
      <c r="G5596">
        <v>0</v>
      </c>
      <c r="H5596">
        <v>0</v>
      </c>
      <c r="I5596">
        <v>0</v>
      </c>
      <c r="K5596">
        <v>2001</v>
      </c>
      <c r="L5596">
        <v>2006</v>
      </c>
    </row>
    <row r="5597" spans="1:12" x14ac:dyDescent="0.25">
      <c r="A5597">
        <v>32</v>
      </c>
      <c r="B5597">
        <v>17800764</v>
      </c>
      <c r="C5597" t="s">
        <v>2687</v>
      </c>
      <c r="D5597">
        <v>420</v>
      </c>
      <c r="E5597">
        <v>0</v>
      </c>
      <c r="F5597">
        <v>294</v>
      </c>
      <c r="G5597">
        <v>0</v>
      </c>
      <c r="H5597">
        <v>0</v>
      </c>
      <c r="I5597">
        <v>0</v>
      </c>
      <c r="K5597">
        <v>2006</v>
      </c>
      <c r="L5597">
        <v>2009</v>
      </c>
    </row>
    <row r="5598" spans="1:12" x14ac:dyDescent="0.25">
      <c r="A5598">
        <v>32</v>
      </c>
      <c r="B5598">
        <v>17800765</v>
      </c>
      <c r="C5598" t="s">
        <v>2651</v>
      </c>
      <c r="D5598">
        <v>575</v>
      </c>
      <c r="E5598">
        <v>0</v>
      </c>
      <c r="F5598">
        <v>402.5</v>
      </c>
      <c r="G5598">
        <v>0</v>
      </c>
      <c r="H5598">
        <v>0</v>
      </c>
      <c r="I5598">
        <v>0</v>
      </c>
      <c r="K5598">
        <v>2003</v>
      </c>
      <c r="L5598">
        <v>2007</v>
      </c>
    </row>
    <row r="5599" spans="1:12" x14ac:dyDescent="0.25">
      <c r="A5599">
        <v>32</v>
      </c>
      <c r="B5599">
        <v>17800766</v>
      </c>
      <c r="C5599" t="s">
        <v>2651</v>
      </c>
      <c r="D5599">
        <v>685</v>
      </c>
      <c r="E5599">
        <v>0</v>
      </c>
      <c r="F5599">
        <v>479.5</v>
      </c>
      <c r="G5599">
        <v>0</v>
      </c>
      <c r="H5599">
        <v>0</v>
      </c>
      <c r="I5599">
        <v>0</v>
      </c>
      <c r="K5599">
        <v>2001</v>
      </c>
      <c r="L5599">
        <v>2006</v>
      </c>
    </row>
    <row r="5600" spans="1:12" x14ac:dyDescent="0.25">
      <c r="A5600">
        <v>32</v>
      </c>
      <c r="B5600">
        <v>17800767</v>
      </c>
      <c r="C5600" t="s">
        <v>2651</v>
      </c>
      <c r="D5600">
        <v>585</v>
      </c>
      <c r="E5600">
        <v>0</v>
      </c>
      <c r="F5600">
        <v>409.5</v>
      </c>
      <c r="G5600">
        <v>0</v>
      </c>
      <c r="H5600">
        <v>0</v>
      </c>
      <c r="I5600">
        <v>0</v>
      </c>
      <c r="K5600">
        <v>2001</v>
      </c>
      <c r="L5600">
        <v>2006</v>
      </c>
    </row>
    <row r="5601" spans="1:12" x14ac:dyDescent="0.25">
      <c r="A5601">
        <v>32</v>
      </c>
      <c r="B5601">
        <v>17800768</v>
      </c>
      <c r="C5601" t="s">
        <v>2651</v>
      </c>
      <c r="D5601">
        <v>685</v>
      </c>
      <c r="E5601">
        <v>0</v>
      </c>
      <c r="F5601">
        <v>479.5</v>
      </c>
      <c r="G5601">
        <v>0</v>
      </c>
      <c r="H5601">
        <v>0</v>
      </c>
      <c r="I5601">
        <v>0</v>
      </c>
      <c r="K5601">
        <v>2001</v>
      </c>
      <c r="L5601">
        <v>2006</v>
      </c>
    </row>
    <row r="5602" spans="1:12" x14ac:dyDescent="0.25">
      <c r="A5602">
        <v>32</v>
      </c>
      <c r="B5602">
        <v>17800769</v>
      </c>
      <c r="C5602" t="s">
        <v>2651</v>
      </c>
      <c r="D5602">
        <v>585</v>
      </c>
      <c r="E5602">
        <v>0</v>
      </c>
      <c r="F5602">
        <v>438.75</v>
      </c>
      <c r="G5602">
        <v>0</v>
      </c>
      <c r="H5602">
        <v>0</v>
      </c>
      <c r="I5602">
        <v>0</v>
      </c>
      <c r="K5602">
        <v>2001</v>
      </c>
      <c r="L5602">
        <v>2006</v>
      </c>
    </row>
    <row r="5603" spans="1:12" x14ac:dyDescent="0.25">
      <c r="A5603">
        <v>32</v>
      </c>
      <c r="B5603">
        <v>17800770</v>
      </c>
      <c r="C5603" t="s">
        <v>2651</v>
      </c>
      <c r="D5603">
        <v>665</v>
      </c>
      <c r="E5603">
        <v>0</v>
      </c>
      <c r="F5603">
        <v>498.75</v>
      </c>
      <c r="G5603">
        <v>0</v>
      </c>
      <c r="H5603">
        <v>0</v>
      </c>
      <c r="I5603">
        <v>0</v>
      </c>
      <c r="K5603">
        <v>2001</v>
      </c>
      <c r="L5603">
        <v>2006</v>
      </c>
    </row>
    <row r="5604" spans="1:12" x14ac:dyDescent="0.25">
      <c r="A5604">
        <v>32</v>
      </c>
      <c r="B5604">
        <v>17800771</v>
      </c>
      <c r="C5604" t="s">
        <v>2651</v>
      </c>
      <c r="D5604">
        <v>575</v>
      </c>
      <c r="E5604">
        <v>0</v>
      </c>
      <c r="F5604">
        <v>402.5</v>
      </c>
      <c r="G5604">
        <v>0</v>
      </c>
      <c r="H5604">
        <v>0</v>
      </c>
      <c r="I5604">
        <v>0</v>
      </c>
      <c r="K5604">
        <v>2001</v>
      </c>
      <c r="L5604">
        <v>2006</v>
      </c>
    </row>
    <row r="5605" spans="1:12" x14ac:dyDescent="0.25">
      <c r="A5605">
        <v>32</v>
      </c>
      <c r="B5605">
        <v>17800772</v>
      </c>
      <c r="C5605" t="s">
        <v>2688</v>
      </c>
      <c r="D5605">
        <v>902</v>
      </c>
      <c r="E5605">
        <v>0</v>
      </c>
      <c r="F5605">
        <v>631.4</v>
      </c>
      <c r="G5605">
        <v>0</v>
      </c>
      <c r="H5605">
        <v>0</v>
      </c>
      <c r="I5605">
        <v>0</v>
      </c>
      <c r="K5605">
        <v>2003</v>
      </c>
      <c r="L5605">
        <v>2006</v>
      </c>
    </row>
    <row r="5606" spans="1:12" x14ac:dyDescent="0.25">
      <c r="A5606">
        <v>32</v>
      </c>
      <c r="B5606">
        <v>17800774</v>
      </c>
      <c r="C5606" t="s">
        <v>2689</v>
      </c>
      <c r="D5606">
        <v>90</v>
      </c>
      <c r="E5606">
        <v>0</v>
      </c>
      <c r="F5606">
        <v>67.5</v>
      </c>
      <c r="G5606">
        <v>0</v>
      </c>
      <c r="H5606">
        <v>0</v>
      </c>
      <c r="I5606">
        <v>0</v>
      </c>
      <c r="K5606">
        <v>2003</v>
      </c>
      <c r="L5606">
        <v>2008</v>
      </c>
    </row>
    <row r="5607" spans="1:12" x14ac:dyDescent="0.25">
      <c r="A5607">
        <v>32</v>
      </c>
      <c r="B5607">
        <v>17800775</v>
      </c>
      <c r="C5607" t="s">
        <v>2690</v>
      </c>
      <c r="D5607">
        <v>100</v>
      </c>
      <c r="E5607">
        <v>0</v>
      </c>
      <c r="F5607">
        <v>70</v>
      </c>
      <c r="G5607">
        <v>0</v>
      </c>
      <c r="H5607">
        <v>0</v>
      </c>
      <c r="I5607">
        <v>0</v>
      </c>
      <c r="K5607">
        <v>2003</v>
      </c>
      <c r="L5607">
        <v>2008</v>
      </c>
    </row>
    <row r="5608" spans="1:12" x14ac:dyDescent="0.25">
      <c r="A5608">
        <v>32</v>
      </c>
      <c r="B5608">
        <v>17800776</v>
      </c>
      <c r="C5608" t="s">
        <v>2689</v>
      </c>
      <c r="D5608">
        <v>100</v>
      </c>
      <c r="E5608">
        <v>0</v>
      </c>
      <c r="F5608">
        <v>75</v>
      </c>
      <c r="G5608">
        <v>0</v>
      </c>
      <c r="H5608">
        <v>0</v>
      </c>
      <c r="I5608">
        <v>0</v>
      </c>
      <c r="K5608">
        <v>2003</v>
      </c>
      <c r="L5608">
        <v>2008</v>
      </c>
    </row>
    <row r="5609" spans="1:12" x14ac:dyDescent="0.25">
      <c r="A5609">
        <v>32</v>
      </c>
      <c r="B5609">
        <v>17800780</v>
      </c>
      <c r="C5609" t="s">
        <v>2651</v>
      </c>
      <c r="D5609">
        <v>815</v>
      </c>
      <c r="E5609">
        <v>0</v>
      </c>
      <c r="F5609">
        <v>611.25</v>
      </c>
      <c r="G5609">
        <v>0</v>
      </c>
      <c r="H5609">
        <v>0</v>
      </c>
      <c r="I5609">
        <v>0</v>
      </c>
      <c r="K5609">
        <v>2004</v>
      </c>
      <c r="L5609">
        <v>2012</v>
      </c>
    </row>
    <row r="5610" spans="1:12" x14ac:dyDescent="0.25">
      <c r="A5610">
        <v>32</v>
      </c>
      <c r="B5610">
        <v>17800781</v>
      </c>
      <c r="C5610" t="s">
        <v>2651</v>
      </c>
      <c r="D5610">
        <v>815</v>
      </c>
      <c r="E5610">
        <v>0</v>
      </c>
      <c r="F5610">
        <v>611.25</v>
      </c>
      <c r="G5610">
        <v>0</v>
      </c>
      <c r="H5610">
        <v>0</v>
      </c>
      <c r="I5610">
        <v>0</v>
      </c>
      <c r="K5610">
        <v>2004</v>
      </c>
      <c r="L5610">
        <v>2012</v>
      </c>
    </row>
    <row r="5611" spans="1:12" x14ac:dyDescent="0.25">
      <c r="A5611">
        <v>32</v>
      </c>
      <c r="B5611">
        <v>17800782</v>
      </c>
      <c r="C5611" t="s">
        <v>2651</v>
      </c>
      <c r="D5611">
        <v>815</v>
      </c>
      <c r="E5611">
        <v>0</v>
      </c>
      <c r="F5611">
        <v>611.25</v>
      </c>
      <c r="G5611">
        <v>0</v>
      </c>
      <c r="H5611">
        <v>0</v>
      </c>
      <c r="I5611">
        <v>0</v>
      </c>
      <c r="K5611">
        <v>2004</v>
      </c>
      <c r="L5611">
        <v>2012</v>
      </c>
    </row>
    <row r="5612" spans="1:12" x14ac:dyDescent="0.25">
      <c r="A5612">
        <v>32</v>
      </c>
      <c r="B5612">
        <v>17800783</v>
      </c>
      <c r="C5612" t="s">
        <v>2651</v>
      </c>
      <c r="D5612">
        <v>815</v>
      </c>
      <c r="E5612">
        <v>0</v>
      </c>
      <c r="F5612">
        <v>611.25</v>
      </c>
      <c r="G5612">
        <v>0</v>
      </c>
      <c r="H5612">
        <v>0</v>
      </c>
      <c r="I5612">
        <v>0</v>
      </c>
      <c r="K5612">
        <v>2004</v>
      </c>
      <c r="L5612">
        <v>2012</v>
      </c>
    </row>
    <row r="5613" spans="1:12" x14ac:dyDescent="0.25">
      <c r="A5613">
        <v>32</v>
      </c>
      <c r="B5613">
        <v>17800786</v>
      </c>
      <c r="C5613" t="s">
        <v>2691</v>
      </c>
      <c r="D5613">
        <v>40</v>
      </c>
      <c r="E5613">
        <v>0</v>
      </c>
      <c r="F5613">
        <v>30</v>
      </c>
      <c r="G5613">
        <v>0</v>
      </c>
      <c r="H5613">
        <v>0</v>
      </c>
      <c r="I5613">
        <v>0</v>
      </c>
      <c r="K5613">
        <v>2005</v>
      </c>
      <c r="L5613">
        <v>2006</v>
      </c>
    </row>
    <row r="5614" spans="1:12" x14ac:dyDescent="0.25">
      <c r="A5614">
        <v>32</v>
      </c>
      <c r="B5614">
        <v>17800790</v>
      </c>
      <c r="C5614" t="s">
        <v>312</v>
      </c>
      <c r="D5614">
        <v>70</v>
      </c>
      <c r="E5614">
        <v>0</v>
      </c>
      <c r="F5614">
        <v>52.5</v>
      </c>
      <c r="G5614">
        <v>0</v>
      </c>
      <c r="H5614">
        <v>0</v>
      </c>
      <c r="I5614">
        <v>0</v>
      </c>
      <c r="K5614">
        <v>2005</v>
      </c>
      <c r="L5614">
        <v>2008</v>
      </c>
    </row>
    <row r="5615" spans="1:12" x14ac:dyDescent="0.25">
      <c r="A5615">
        <v>32</v>
      </c>
      <c r="B5615">
        <v>17800792</v>
      </c>
      <c r="C5615" t="s">
        <v>2692</v>
      </c>
      <c r="D5615">
        <v>100</v>
      </c>
      <c r="E5615">
        <v>0</v>
      </c>
      <c r="F5615">
        <v>75</v>
      </c>
      <c r="G5615">
        <v>0</v>
      </c>
      <c r="H5615">
        <v>0</v>
      </c>
      <c r="I5615">
        <v>0</v>
      </c>
      <c r="K5615">
        <v>2008</v>
      </c>
      <c r="L5615">
        <v>2012</v>
      </c>
    </row>
    <row r="5616" spans="1:12" x14ac:dyDescent="0.25">
      <c r="A5616">
        <v>32</v>
      </c>
      <c r="B5616">
        <v>17800793</v>
      </c>
      <c r="C5616" t="s">
        <v>2692</v>
      </c>
      <c r="D5616">
        <v>100</v>
      </c>
      <c r="E5616">
        <v>0</v>
      </c>
      <c r="F5616">
        <v>75</v>
      </c>
      <c r="G5616">
        <v>0</v>
      </c>
      <c r="H5616">
        <v>0</v>
      </c>
      <c r="I5616">
        <v>0</v>
      </c>
      <c r="K5616">
        <v>2008</v>
      </c>
      <c r="L5616">
        <v>2012</v>
      </c>
    </row>
    <row r="5617" spans="1:12" x14ac:dyDescent="0.25">
      <c r="A5617">
        <v>32</v>
      </c>
      <c r="B5617">
        <v>17800794</v>
      </c>
      <c r="C5617" t="s">
        <v>2153</v>
      </c>
      <c r="D5617">
        <v>595</v>
      </c>
      <c r="E5617">
        <v>0</v>
      </c>
      <c r="F5617">
        <v>416.5</v>
      </c>
      <c r="G5617">
        <v>0</v>
      </c>
      <c r="H5617">
        <v>0</v>
      </c>
      <c r="I5617">
        <v>0</v>
      </c>
      <c r="K5617">
        <v>2005</v>
      </c>
      <c r="L5617">
        <v>2006</v>
      </c>
    </row>
    <row r="5618" spans="1:12" x14ac:dyDescent="0.25">
      <c r="A5618">
        <v>32</v>
      </c>
      <c r="B5618">
        <v>17800809</v>
      </c>
      <c r="C5618" t="s">
        <v>2687</v>
      </c>
      <c r="D5618">
        <v>405</v>
      </c>
      <c r="E5618">
        <v>0</v>
      </c>
      <c r="F5618">
        <v>303.75</v>
      </c>
      <c r="G5618">
        <v>0</v>
      </c>
      <c r="H5618">
        <v>0</v>
      </c>
      <c r="I5618">
        <v>0</v>
      </c>
      <c r="K5618">
        <v>2007</v>
      </c>
      <c r="L5618">
        <v>2008</v>
      </c>
    </row>
    <row r="5619" spans="1:12" x14ac:dyDescent="0.25">
      <c r="A5619">
        <v>32</v>
      </c>
      <c r="B5619">
        <v>17800815</v>
      </c>
      <c r="C5619" t="s">
        <v>2693</v>
      </c>
      <c r="D5619">
        <v>55</v>
      </c>
      <c r="E5619">
        <v>0</v>
      </c>
      <c r="F5619">
        <v>41.25</v>
      </c>
      <c r="G5619">
        <v>0</v>
      </c>
      <c r="H5619">
        <v>0</v>
      </c>
      <c r="I5619">
        <v>0</v>
      </c>
      <c r="K5619">
        <v>2007</v>
      </c>
      <c r="L5619">
        <v>2008</v>
      </c>
    </row>
    <row r="5620" spans="1:12" x14ac:dyDescent="0.25">
      <c r="A5620">
        <v>32</v>
      </c>
      <c r="B5620">
        <v>17800816</v>
      </c>
      <c r="C5620" t="s">
        <v>2694</v>
      </c>
      <c r="D5620">
        <v>5</v>
      </c>
      <c r="E5620">
        <v>0</v>
      </c>
      <c r="F5620">
        <v>3.75</v>
      </c>
      <c r="G5620">
        <v>0</v>
      </c>
      <c r="H5620">
        <v>5.08</v>
      </c>
      <c r="I5620">
        <v>0</v>
      </c>
      <c r="K5620">
        <v>2002</v>
      </c>
      <c r="L5620">
        <v>2008</v>
      </c>
    </row>
    <row r="5621" spans="1:12" x14ac:dyDescent="0.25">
      <c r="A5621">
        <v>32</v>
      </c>
      <c r="B5621">
        <v>17800817</v>
      </c>
      <c r="C5621" t="s">
        <v>2085</v>
      </c>
      <c r="D5621">
        <v>5</v>
      </c>
      <c r="E5621">
        <v>0</v>
      </c>
      <c r="F5621">
        <v>3.75</v>
      </c>
      <c r="G5621">
        <v>0</v>
      </c>
      <c r="H5621">
        <v>5.08</v>
      </c>
      <c r="I5621">
        <v>0</v>
      </c>
      <c r="K5621">
        <v>2002</v>
      </c>
      <c r="L5621">
        <v>2008</v>
      </c>
    </row>
    <row r="5622" spans="1:12" x14ac:dyDescent="0.25">
      <c r="A5622">
        <v>32</v>
      </c>
      <c r="B5622">
        <v>17800818</v>
      </c>
      <c r="C5622" t="s">
        <v>2083</v>
      </c>
      <c r="D5622">
        <v>5</v>
      </c>
      <c r="E5622">
        <v>0</v>
      </c>
      <c r="F5622">
        <v>3.5</v>
      </c>
      <c r="G5622">
        <v>0</v>
      </c>
      <c r="H5622">
        <v>0</v>
      </c>
      <c r="I5622">
        <v>0</v>
      </c>
      <c r="K5622">
        <v>2002</v>
      </c>
      <c r="L5622">
        <v>2008</v>
      </c>
    </row>
    <row r="5623" spans="1:12" x14ac:dyDescent="0.25">
      <c r="A5623">
        <v>32</v>
      </c>
      <c r="B5623">
        <v>17800819</v>
      </c>
      <c r="C5623" t="s">
        <v>2695</v>
      </c>
      <c r="D5623">
        <v>5</v>
      </c>
      <c r="E5623">
        <v>0</v>
      </c>
      <c r="F5623">
        <v>3.75</v>
      </c>
      <c r="G5623">
        <v>0</v>
      </c>
      <c r="H5623">
        <v>5.08</v>
      </c>
      <c r="I5623">
        <v>0</v>
      </c>
      <c r="K5623">
        <v>2004</v>
      </c>
      <c r="L5623">
        <v>2017</v>
      </c>
    </row>
    <row r="5624" spans="1:12" x14ac:dyDescent="0.25">
      <c r="A5624">
        <v>32</v>
      </c>
      <c r="B5624">
        <v>17800826</v>
      </c>
      <c r="C5624" t="s">
        <v>2696</v>
      </c>
      <c r="D5624">
        <v>155</v>
      </c>
      <c r="E5624">
        <v>0</v>
      </c>
      <c r="F5624">
        <v>116.25</v>
      </c>
      <c r="G5624">
        <v>0</v>
      </c>
      <c r="H5624">
        <v>0</v>
      </c>
      <c r="I5624">
        <v>0</v>
      </c>
      <c r="K5624">
        <v>2006</v>
      </c>
      <c r="L5624">
        <v>2008</v>
      </c>
    </row>
    <row r="5625" spans="1:12" x14ac:dyDescent="0.25">
      <c r="A5625">
        <v>32</v>
      </c>
      <c r="B5625">
        <v>17800828</v>
      </c>
      <c r="C5625" t="s">
        <v>2697</v>
      </c>
      <c r="D5625">
        <v>170</v>
      </c>
      <c r="E5625">
        <v>0</v>
      </c>
      <c r="F5625">
        <v>127.5</v>
      </c>
      <c r="G5625">
        <v>0</v>
      </c>
      <c r="H5625">
        <v>0</v>
      </c>
      <c r="I5625">
        <v>0</v>
      </c>
      <c r="K5625">
        <v>2006</v>
      </c>
      <c r="L5625">
        <v>2007</v>
      </c>
    </row>
    <row r="5626" spans="1:12" x14ac:dyDescent="0.25">
      <c r="A5626">
        <v>32</v>
      </c>
      <c r="B5626">
        <v>17800830</v>
      </c>
      <c r="C5626" t="s">
        <v>2698</v>
      </c>
      <c r="D5626">
        <v>155</v>
      </c>
      <c r="E5626">
        <v>0</v>
      </c>
      <c r="F5626">
        <v>108.5</v>
      </c>
      <c r="G5626">
        <v>0</v>
      </c>
      <c r="H5626">
        <v>0</v>
      </c>
      <c r="I5626">
        <v>0</v>
      </c>
      <c r="K5626">
        <v>2006</v>
      </c>
      <c r="L5626">
        <v>2008</v>
      </c>
    </row>
    <row r="5627" spans="1:12" x14ac:dyDescent="0.25">
      <c r="A5627">
        <v>32</v>
      </c>
      <c r="B5627">
        <v>17800832</v>
      </c>
      <c r="C5627" t="s">
        <v>2699</v>
      </c>
      <c r="D5627">
        <v>155</v>
      </c>
      <c r="E5627">
        <v>0</v>
      </c>
      <c r="F5627">
        <v>116.25</v>
      </c>
      <c r="G5627">
        <v>0</v>
      </c>
      <c r="H5627">
        <v>0</v>
      </c>
      <c r="I5627">
        <v>0</v>
      </c>
      <c r="K5627">
        <v>2006</v>
      </c>
      <c r="L5627">
        <v>2008</v>
      </c>
    </row>
    <row r="5628" spans="1:12" x14ac:dyDescent="0.25">
      <c r="A5628">
        <v>32</v>
      </c>
      <c r="B5628">
        <v>17800834</v>
      </c>
      <c r="C5628" t="s">
        <v>2700</v>
      </c>
      <c r="D5628">
        <v>1450</v>
      </c>
      <c r="E5628">
        <v>0</v>
      </c>
      <c r="F5628">
        <v>1087.5</v>
      </c>
      <c r="G5628">
        <v>0</v>
      </c>
      <c r="H5628">
        <v>0</v>
      </c>
      <c r="I5628">
        <v>0</v>
      </c>
      <c r="K5628">
        <v>9899</v>
      </c>
      <c r="L5628">
        <v>9899</v>
      </c>
    </row>
    <row r="5629" spans="1:12" x14ac:dyDescent="0.25">
      <c r="A5629">
        <v>32</v>
      </c>
      <c r="B5629">
        <v>17800836</v>
      </c>
      <c r="C5629" t="s">
        <v>2654</v>
      </c>
      <c r="D5629">
        <v>535</v>
      </c>
      <c r="E5629">
        <v>0</v>
      </c>
      <c r="F5629">
        <v>374.5</v>
      </c>
      <c r="G5629">
        <v>0</v>
      </c>
      <c r="H5629">
        <v>0</v>
      </c>
      <c r="I5629">
        <v>0</v>
      </c>
      <c r="K5629">
        <v>2004</v>
      </c>
      <c r="L5629">
        <v>2009</v>
      </c>
    </row>
    <row r="5630" spans="1:12" x14ac:dyDescent="0.25">
      <c r="A5630">
        <v>32</v>
      </c>
      <c r="B5630">
        <v>17800837</v>
      </c>
      <c r="C5630" t="s">
        <v>2654</v>
      </c>
      <c r="D5630">
        <v>535</v>
      </c>
      <c r="E5630">
        <v>0</v>
      </c>
      <c r="F5630">
        <v>374.5</v>
      </c>
      <c r="G5630">
        <v>0</v>
      </c>
      <c r="H5630">
        <v>0</v>
      </c>
      <c r="I5630">
        <v>0</v>
      </c>
      <c r="K5630">
        <v>2004</v>
      </c>
      <c r="L5630">
        <v>2009</v>
      </c>
    </row>
    <row r="5631" spans="1:12" x14ac:dyDescent="0.25">
      <c r="A5631">
        <v>32</v>
      </c>
      <c r="B5631">
        <v>17800847</v>
      </c>
      <c r="C5631" t="s">
        <v>2701</v>
      </c>
      <c r="D5631">
        <v>230</v>
      </c>
      <c r="E5631">
        <v>0</v>
      </c>
      <c r="F5631">
        <v>172.5</v>
      </c>
      <c r="G5631">
        <v>0</v>
      </c>
      <c r="H5631">
        <v>0</v>
      </c>
      <c r="I5631">
        <v>0</v>
      </c>
      <c r="K5631">
        <v>2007</v>
      </c>
      <c r="L5631">
        <v>2010</v>
      </c>
    </row>
    <row r="5632" spans="1:12" x14ac:dyDescent="0.25">
      <c r="A5632">
        <v>32</v>
      </c>
      <c r="B5632">
        <v>17800848</v>
      </c>
      <c r="C5632" t="s">
        <v>2683</v>
      </c>
      <c r="D5632">
        <v>365</v>
      </c>
      <c r="E5632">
        <v>0</v>
      </c>
      <c r="F5632">
        <v>273.75</v>
      </c>
      <c r="G5632">
        <v>0</v>
      </c>
      <c r="H5632">
        <v>0</v>
      </c>
      <c r="I5632">
        <v>0</v>
      </c>
      <c r="K5632">
        <v>2005</v>
      </c>
      <c r="L5632">
        <v>2007</v>
      </c>
    </row>
    <row r="5633" spans="1:12" x14ac:dyDescent="0.25">
      <c r="A5633">
        <v>32</v>
      </c>
      <c r="B5633">
        <v>17800849</v>
      </c>
      <c r="C5633" t="s">
        <v>2684</v>
      </c>
      <c r="D5633">
        <v>325</v>
      </c>
      <c r="E5633">
        <v>0</v>
      </c>
      <c r="F5633">
        <v>227.5</v>
      </c>
      <c r="G5633">
        <v>0</v>
      </c>
      <c r="H5633">
        <v>0</v>
      </c>
      <c r="I5633">
        <v>0</v>
      </c>
      <c r="K5633">
        <v>2005</v>
      </c>
      <c r="L5633">
        <v>2007</v>
      </c>
    </row>
    <row r="5634" spans="1:12" x14ac:dyDescent="0.25">
      <c r="A5634">
        <v>32</v>
      </c>
      <c r="B5634">
        <v>17800850</v>
      </c>
      <c r="C5634" t="s">
        <v>2702</v>
      </c>
      <c r="D5634">
        <v>358</v>
      </c>
      <c r="E5634">
        <v>0</v>
      </c>
      <c r="F5634">
        <v>250.6</v>
      </c>
      <c r="G5634">
        <v>0</v>
      </c>
      <c r="H5634">
        <v>0</v>
      </c>
      <c r="I5634">
        <v>0</v>
      </c>
      <c r="K5634">
        <v>2005</v>
      </c>
      <c r="L5634">
        <v>2007</v>
      </c>
    </row>
    <row r="5635" spans="1:12" x14ac:dyDescent="0.25">
      <c r="A5635">
        <v>32</v>
      </c>
      <c r="B5635">
        <v>17800851</v>
      </c>
      <c r="C5635" t="s">
        <v>2685</v>
      </c>
      <c r="D5635">
        <v>365</v>
      </c>
      <c r="E5635">
        <v>0</v>
      </c>
      <c r="F5635">
        <v>255.5</v>
      </c>
      <c r="G5635">
        <v>0</v>
      </c>
      <c r="H5635">
        <v>0</v>
      </c>
      <c r="I5635">
        <v>0</v>
      </c>
      <c r="K5635">
        <v>2003</v>
      </c>
      <c r="L5635">
        <v>2007</v>
      </c>
    </row>
    <row r="5636" spans="1:12" x14ac:dyDescent="0.25">
      <c r="A5636">
        <v>32</v>
      </c>
      <c r="B5636">
        <v>17800852</v>
      </c>
      <c r="C5636" t="s">
        <v>1734</v>
      </c>
      <c r="D5636">
        <v>90</v>
      </c>
      <c r="E5636">
        <v>0</v>
      </c>
      <c r="F5636">
        <v>67.5</v>
      </c>
      <c r="G5636">
        <v>0</v>
      </c>
      <c r="H5636">
        <v>0</v>
      </c>
      <c r="I5636">
        <v>0</v>
      </c>
      <c r="K5636">
        <v>2005</v>
      </c>
      <c r="L5636">
        <v>2010</v>
      </c>
    </row>
    <row r="5637" spans="1:12" x14ac:dyDescent="0.25">
      <c r="A5637">
        <v>32</v>
      </c>
      <c r="B5637">
        <v>17800853</v>
      </c>
      <c r="C5637" t="s">
        <v>2703</v>
      </c>
      <c r="D5637">
        <v>280</v>
      </c>
      <c r="E5637">
        <v>0</v>
      </c>
      <c r="F5637">
        <v>210</v>
      </c>
      <c r="G5637">
        <v>0</v>
      </c>
      <c r="H5637">
        <v>0</v>
      </c>
      <c r="I5637">
        <v>0</v>
      </c>
      <c r="K5637">
        <v>2007</v>
      </c>
      <c r="L5637">
        <v>2009</v>
      </c>
    </row>
    <row r="5638" spans="1:12" x14ac:dyDescent="0.25">
      <c r="A5638">
        <v>32</v>
      </c>
      <c r="B5638">
        <v>17800854</v>
      </c>
      <c r="C5638" t="s">
        <v>2704</v>
      </c>
      <c r="D5638">
        <v>275</v>
      </c>
      <c r="E5638">
        <v>0</v>
      </c>
      <c r="F5638">
        <v>192.5</v>
      </c>
      <c r="G5638">
        <v>0</v>
      </c>
      <c r="H5638">
        <v>0</v>
      </c>
      <c r="I5638">
        <v>0</v>
      </c>
      <c r="K5638">
        <v>2007</v>
      </c>
      <c r="L5638">
        <v>2009</v>
      </c>
    </row>
    <row r="5639" spans="1:12" x14ac:dyDescent="0.25">
      <c r="A5639">
        <v>32</v>
      </c>
      <c r="B5639">
        <v>17800855</v>
      </c>
      <c r="C5639" t="s">
        <v>2705</v>
      </c>
      <c r="D5639">
        <v>0</v>
      </c>
      <c r="E5639">
        <v>0</v>
      </c>
      <c r="F5639">
        <v>0</v>
      </c>
      <c r="G5639">
        <v>0</v>
      </c>
      <c r="H5639">
        <v>0</v>
      </c>
      <c r="I5639">
        <v>0</v>
      </c>
      <c r="K5639">
        <v>2007</v>
      </c>
      <c r="L5639">
        <v>2009</v>
      </c>
    </row>
    <row r="5640" spans="1:12" x14ac:dyDescent="0.25">
      <c r="A5640">
        <v>32</v>
      </c>
      <c r="B5640">
        <v>17800856</v>
      </c>
      <c r="C5640" t="s">
        <v>2706</v>
      </c>
      <c r="D5640">
        <v>205</v>
      </c>
      <c r="E5640">
        <v>0</v>
      </c>
      <c r="F5640">
        <v>153.75</v>
      </c>
      <c r="G5640">
        <v>0</v>
      </c>
      <c r="H5640">
        <v>0</v>
      </c>
      <c r="I5640">
        <v>0</v>
      </c>
      <c r="K5640">
        <v>2005</v>
      </c>
      <c r="L5640">
        <v>2009</v>
      </c>
    </row>
    <row r="5641" spans="1:12" x14ac:dyDescent="0.25">
      <c r="A5641">
        <v>32</v>
      </c>
      <c r="B5641">
        <v>17800857</v>
      </c>
      <c r="C5641" t="s">
        <v>2707</v>
      </c>
      <c r="D5641">
        <v>115</v>
      </c>
      <c r="E5641">
        <v>0</v>
      </c>
      <c r="F5641">
        <v>80.5</v>
      </c>
      <c r="G5641">
        <v>0</v>
      </c>
      <c r="H5641">
        <v>0</v>
      </c>
      <c r="I5641">
        <v>0</v>
      </c>
      <c r="K5641">
        <v>2006</v>
      </c>
      <c r="L5641">
        <v>2008</v>
      </c>
    </row>
    <row r="5642" spans="1:12" x14ac:dyDescent="0.25">
      <c r="A5642">
        <v>32</v>
      </c>
      <c r="B5642">
        <v>17800861</v>
      </c>
      <c r="C5642" t="s">
        <v>2708</v>
      </c>
      <c r="D5642">
        <v>575.71</v>
      </c>
      <c r="E5642">
        <v>0</v>
      </c>
      <c r="F5642">
        <v>431.78</v>
      </c>
      <c r="G5642">
        <v>0</v>
      </c>
      <c r="H5642">
        <v>0</v>
      </c>
      <c r="I5642">
        <v>0</v>
      </c>
      <c r="K5642">
        <v>2006</v>
      </c>
      <c r="L5642">
        <v>2011</v>
      </c>
    </row>
    <row r="5643" spans="1:12" x14ac:dyDescent="0.25">
      <c r="A5643">
        <v>32</v>
      </c>
      <c r="B5643">
        <v>17800862</v>
      </c>
      <c r="C5643" t="s">
        <v>2708</v>
      </c>
      <c r="D5643">
        <v>487.14</v>
      </c>
      <c r="E5643">
        <v>0</v>
      </c>
      <c r="F5643">
        <v>341</v>
      </c>
      <c r="G5643">
        <v>0</v>
      </c>
      <c r="H5643">
        <v>0</v>
      </c>
      <c r="I5643">
        <v>0</v>
      </c>
      <c r="K5643">
        <v>2006</v>
      </c>
      <c r="L5643">
        <v>2009</v>
      </c>
    </row>
    <row r="5644" spans="1:12" x14ac:dyDescent="0.25">
      <c r="A5644">
        <v>32</v>
      </c>
      <c r="B5644">
        <v>17800863</v>
      </c>
      <c r="C5644" t="s">
        <v>2708</v>
      </c>
      <c r="D5644">
        <v>442.86</v>
      </c>
      <c r="E5644">
        <v>0</v>
      </c>
      <c r="F5644">
        <v>310</v>
      </c>
      <c r="G5644">
        <v>0</v>
      </c>
      <c r="H5644">
        <v>0</v>
      </c>
      <c r="I5644">
        <v>0</v>
      </c>
      <c r="K5644">
        <v>2006</v>
      </c>
      <c r="L5644">
        <v>2011</v>
      </c>
    </row>
    <row r="5645" spans="1:12" x14ac:dyDescent="0.25">
      <c r="A5645">
        <v>32</v>
      </c>
      <c r="B5645">
        <v>17800867</v>
      </c>
      <c r="C5645" t="s">
        <v>599</v>
      </c>
      <c r="D5645">
        <v>50</v>
      </c>
      <c r="E5645">
        <v>0</v>
      </c>
      <c r="F5645">
        <v>35</v>
      </c>
      <c r="G5645">
        <v>0</v>
      </c>
      <c r="H5645">
        <v>0</v>
      </c>
      <c r="I5645">
        <v>0</v>
      </c>
      <c r="K5645">
        <v>2006</v>
      </c>
      <c r="L5645">
        <v>2010</v>
      </c>
    </row>
    <row r="5646" spans="1:12" x14ac:dyDescent="0.25">
      <c r="A5646">
        <v>32</v>
      </c>
      <c r="B5646">
        <v>17800868</v>
      </c>
      <c r="C5646" t="s">
        <v>1050</v>
      </c>
      <c r="D5646">
        <v>110</v>
      </c>
      <c r="E5646">
        <v>0</v>
      </c>
      <c r="F5646">
        <v>82.5</v>
      </c>
      <c r="G5646">
        <v>0</v>
      </c>
      <c r="H5646">
        <v>111.73</v>
      </c>
      <c r="I5646">
        <v>0</v>
      </c>
      <c r="K5646">
        <v>1988</v>
      </c>
      <c r="L5646">
        <v>2000</v>
      </c>
    </row>
    <row r="5647" spans="1:12" x14ac:dyDescent="0.25">
      <c r="A5647">
        <v>32</v>
      </c>
      <c r="B5647">
        <v>17800869</v>
      </c>
      <c r="C5647" t="s">
        <v>2041</v>
      </c>
      <c r="D5647">
        <v>100</v>
      </c>
      <c r="E5647">
        <v>0</v>
      </c>
      <c r="F5647">
        <v>70</v>
      </c>
      <c r="G5647">
        <v>0</v>
      </c>
      <c r="H5647">
        <v>0</v>
      </c>
      <c r="I5647">
        <v>0</v>
      </c>
      <c r="K5647">
        <v>1999</v>
      </c>
      <c r="L5647">
        <v>2004</v>
      </c>
    </row>
    <row r="5648" spans="1:12" x14ac:dyDescent="0.25">
      <c r="A5648">
        <v>32</v>
      </c>
      <c r="B5648">
        <v>17800870</v>
      </c>
      <c r="C5648" t="s">
        <v>2523</v>
      </c>
      <c r="D5648">
        <v>110</v>
      </c>
      <c r="E5648">
        <v>0</v>
      </c>
      <c r="F5648">
        <v>77</v>
      </c>
      <c r="G5648">
        <v>0</v>
      </c>
      <c r="H5648">
        <v>0</v>
      </c>
      <c r="I5648">
        <v>0</v>
      </c>
      <c r="K5648">
        <v>1995</v>
      </c>
      <c r="L5648">
        <v>2005</v>
      </c>
    </row>
    <row r="5649" spans="1:12" x14ac:dyDescent="0.25">
      <c r="A5649">
        <v>32</v>
      </c>
      <c r="B5649">
        <v>17800872</v>
      </c>
      <c r="C5649" t="s">
        <v>2709</v>
      </c>
      <c r="D5649">
        <v>140</v>
      </c>
      <c r="E5649">
        <v>0</v>
      </c>
      <c r="F5649">
        <v>98</v>
      </c>
      <c r="G5649">
        <v>0</v>
      </c>
      <c r="H5649">
        <v>0</v>
      </c>
      <c r="I5649">
        <v>0</v>
      </c>
      <c r="K5649">
        <v>2006</v>
      </c>
      <c r="L5649">
        <v>2008</v>
      </c>
    </row>
    <row r="5650" spans="1:12" x14ac:dyDescent="0.25">
      <c r="A5650">
        <v>32</v>
      </c>
      <c r="B5650">
        <v>17800874</v>
      </c>
      <c r="C5650" t="s">
        <v>2710</v>
      </c>
      <c r="D5650">
        <v>140</v>
      </c>
      <c r="E5650">
        <v>0</v>
      </c>
      <c r="F5650">
        <v>98</v>
      </c>
      <c r="G5650">
        <v>0</v>
      </c>
      <c r="H5650">
        <v>0</v>
      </c>
      <c r="I5650">
        <v>0</v>
      </c>
      <c r="K5650">
        <v>2006</v>
      </c>
      <c r="L5650">
        <v>2008</v>
      </c>
    </row>
    <row r="5651" spans="1:12" x14ac:dyDescent="0.25">
      <c r="A5651">
        <v>32</v>
      </c>
      <c r="B5651">
        <v>17800878</v>
      </c>
      <c r="C5651" t="s">
        <v>2696</v>
      </c>
      <c r="D5651">
        <v>145</v>
      </c>
      <c r="E5651">
        <v>0</v>
      </c>
      <c r="F5651">
        <v>108.75</v>
      </c>
      <c r="G5651">
        <v>0</v>
      </c>
      <c r="H5651">
        <v>0</v>
      </c>
      <c r="I5651">
        <v>0</v>
      </c>
      <c r="K5651">
        <v>2006</v>
      </c>
      <c r="L5651">
        <v>2008</v>
      </c>
    </row>
    <row r="5652" spans="1:12" x14ac:dyDescent="0.25">
      <c r="A5652">
        <v>32</v>
      </c>
      <c r="B5652">
        <v>17800882</v>
      </c>
      <c r="C5652" t="s">
        <v>2711</v>
      </c>
      <c r="D5652">
        <v>145</v>
      </c>
      <c r="E5652">
        <v>0</v>
      </c>
      <c r="F5652">
        <v>108.75</v>
      </c>
      <c r="G5652">
        <v>0</v>
      </c>
      <c r="H5652">
        <v>0</v>
      </c>
      <c r="I5652">
        <v>0</v>
      </c>
      <c r="K5652">
        <v>2005</v>
      </c>
      <c r="L5652">
        <v>2007</v>
      </c>
    </row>
    <row r="5653" spans="1:12" x14ac:dyDescent="0.25">
      <c r="A5653">
        <v>32</v>
      </c>
      <c r="B5653">
        <v>17800883</v>
      </c>
      <c r="C5653" t="s">
        <v>2712</v>
      </c>
      <c r="D5653">
        <v>145</v>
      </c>
      <c r="E5653">
        <v>0</v>
      </c>
      <c r="F5653">
        <v>108.75</v>
      </c>
      <c r="G5653">
        <v>0</v>
      </c>
      <c r="H5653">
        <v>0</v>
      </c>
      <c r="I5653">
        <v>0</v>
      </c>
      <c r="K5653">
        <v>2005</v>
      </c>
      <c r="L5653">
        <v>2007</v>
      </c>
    </row>
    <row r="5654" spans="1:12" x14ac:dyDescent="0.25">
      <c r="A5654">
        <v>32</v>
      </c>
      <c r="B5654">
        <v>17800884</v>
      </c>
      <c r="C5654" t="s">
        <v>2713</v>
      </c>
      <c r="D5654">
        <v>145</v>
      </c>
      <c r="E5654">
        <v>0</v>
      </c>
      <c r="F5654">
        <v>108.75</v>
      </c>
      <c r="G5654">
        <v>0</v>
      </c>
      <c r="H5654">
        <v>0</v>
      </c>
      <c r="I5654">
        <v>0</v>
      </c>
      <c r="K5654">
        <v>2005</v>
      </c>
      <c r="L5654">
        <v>2007</v>
      </c>
    </row>
    <row r="5655" spans="1:12" x14ac:dyDescent="0.25">
      <c r="A5655">
        <v>32</v>
      </c>
      <c r="B5655">
        <v>17800898</v>
      </c>
      <c r="C5655" t="s">
        <v>2714</v>
      </c>
      <c r="D5655">
        <v>900</v>
      </c>
      <c r="E5655">
        <v>0</v>
      </c>
      <c r="F5655">
        <v>630</v>
      </c>
      <c r="G5655">
        <v>0</v>
      </c>
      <c r="H5655">
        <v>0</v>
      </c>
      <c r="I5655">
        <v>0</v>
      </c>
      <c r="K5655">
        <v>2005</v>
      </c>
      <c r="L5655">
        <v>2013</v>
      </c>
    </row>
    <row r="5656" spans="1:12" x14ac:dyDescent="0.25">
      <c r="A5656">
        <v>32</v>
      </c>
      <c r="B5656">
        <v>17800899</v>
      </c>
      <c r="C5656" t="s">
        <v>2715</v>
      </c>
      <c r="D5656">
        <v>1020</v>
      </c>
      <c r="E5656">
        <v>0</v>
      </c>
      <c r="F5656">
        <v>765</v>
      </c>
      <c r="G5656">
        <v>0</v>
      </c>
      <c r="H5656">
        <v>0</v>
      </c>
      <c r="I5656">
        <v>0</v>
      </c>
      <c r="K5656">
        <v>2005</v>
      </c>
      <c r="L5656">
        <v>2013</v>
      </c>
    </row>
    <row r="5657" spans="1:12" x14ac:dyDescent="0.25">
      <c r="A5657">
        <v>32</v>
      </c>
      <c r="B5657">
        <v>17800900</v>
      </c>
      <c r="C5657" t="s">
        <v>2716</v>
      </c>
      <c r="D5657">
        <v>720</v>
      </c>
      <c r="E5657">
        <v>0</v>
      </c>
      <c r="F5657">
        <v>540</v>
      </c>
      <c r="G5657">
        <v>0</v>
      </c>
      <c r="H5657">
        <v>0</v>
      </c>
      <c r="I5657">
        <v>0</v>
      </c>
      <c r="K5657">
        <v>2005</v>
      </c>
      <c r="L5657">
        <v>2013</v>
      </c>
    </row>
    <row r="5658" spans="1:12" x14ac:dyDescent="0.25">
      <c r="A5658">
        <v>32</v>
      </c>
      <c r="B5658">
        <v>17800901</v>
      </c>
      <c r="C5658" t="s">
        <v>2717</v>
      </c>
      <c r="D5658">
        <v>843</v>
      </c>
      <c r="E5658">
        <v>0</v>
      </c>
      <c r="F5658">
        <v>590.1</v>
      </c>
      <c r="G5658">
        <v>0</v>
      </c>
      <c r="H5658">
        <v>0</v>
      </c>
      <c r="I5658">
        <v>0</v>
      </c>
      <c r="K5658">
        <v>2005</v>
      </c>
      <c r="L5658">
        <v>2013</v>
      </c>
    </row>
    <row r="5659" spans="1:12" x14ac:dyDescent="0.25">
      <c r="A5659">
        <v>32</v>
      </c>
      <c r="B5659">
        <v>17800902</v>
      </c>
      <c r="C5659" t="s">
        <v>2718</v>
      </c>
      <c r="D5659">
        <v>885</v>
      </c>
      <c r="E5659">
        <v>0</v>
      </c>
      <c r="F5659">
        <v>619.5</v>
      </c>
      <c r="G5659">
        <v>0</v>
      </c>
      <c r="H5659">
        <v>0</v>
      </c>
      <c r="I5659">
        <v>0</v>
      </c>
      <c r="K5659">
        <v>2005</v>
      </c>
      <c r="L5659">
        <v>2013</v>
      </c>
    </row>
    <row r="5660" spans="1:12" x14ac:dyDescent="0.25">
      <c r="A5660">
        <v>32</v>
      </c>
      <c r="B5660">
        <v>17800903</v>
      </c>
      <c r="C5660" t="s">
        <v>2715</v>
      </c>
      <c r="D5660">
        <v>800</v>
      </c>
      <c r="E5660">
        <v>0</v>
      </c>
      <c r="F5660">
        <v>560</v>
      </c>
      <c r="G5660">
        <v>0</v>
      </c>
      <c r="H5660">
        <v>0</v>
      </c>
      <c r="I5660">
        <v>0</v>
      </c>
      <c r="K5660">
        <v>2005</v>
      </c>
      <c r="L5660">
        <v>2013</v>
      </c>
    </row>
    <row r="5661" spans="1:12" x14ac:dyDescent="0.25">
      <c r="A5661">
        <v>32</v>
      </c>
      <c r="B5661">
        <v>17800904</v>
      </c>
      <c r="C5661" t="s">
        <v>2719</v>
      </c>
      <c r="D5661">
        <v>361.43</v>
      </c>
      <c r="E5661">
        <v>0</v>
      </c>
      <c r="F5661">
        <v>253</v>
      </c>
      <c r="G5661">
        <v>0</v>
      </c>
      <c r="H5661">
        <v>0</v>
      </c>
      <c r="I5661">
        <v>0</v>
      </c>
      <c r="K5661">
        <v>2007</v>
      </c>
      <c r="L5661">
        <v>2011</v>
      </c>
    </row>
    <row r="5662" spans="1:12" x14ac:dyDescent="0.25">
      <c r="A5662">
        <v>32</v>
      </c>
      <c r="B5662">
        <v>17800905</v>
      </c>
      <c r="C5662" t="s">
        <v>2719</v>
      </c>
      <c r="D5662">
        <v>328.57</v>
      </c>
      <c r="E5662">
        <v>0</v>
      </c>
      <c r="F5662">
        <v>230</v>
      </c>
      <c r="G5662">
        <v>0</v>
      </c>
      <c r="H5662">
        <v>0</v>
      </c>
      <c r="I5662">
        <v>0</v>
      </c>
      <c r="K5662">
        <v>2007</v>
      </c>
      <c r="L5662">
        <v>2011</v>
      </c>
    </row>
    <row r="5663" spans="1:12" x14ac:dyDescent="0.25">
      <c r="A5663">
        <v>32</v>
      </c>
      <c r="B5663">
        <v>17800906</v>
      </c>
      <c r="C5663" t="s">
        <v>2716</v>
      </c>
      <c r="D5663">
        <v>625</v>
      </c>
      <c r="E5663">
        <v>0</v>
      </c>
      <c r="F5663">
        <v>468.75</v>
      </c>
      <c r="G5663">
        <v>0</v>
      </c>
      <c r="H5663">
        <v>0</v>
      </c>
      <c r="I5663">
        <v>0</v>
      </c>
      <c r="K5663">
        <v>2005</v>
      </c>
      <c r="L5663">
        <v>2013</v>
      </c>
    </row>
    <row r="5664" spans="1:12" x14ac:dyDescent="0.25">
      <c r="A5664">
        <v>32</v>
      </c>
      <c r="B5664">
        <v>17800907</v>
      </c>
      <c r="C5664" t="s">
        <v>2716</v>
      </c>
      <c r="D5664">
        <v>570</v>
      </c>
      <c r="E5664">
        <v>0</v>
      </c>
      <c r="F5664">
        <v>427.5</v>
      </c>
      <c r="G5664">
        <v>0</v>
      </c>
      <c r="H5664">
        <v>0</v>
      </c>
      <c r="I5664">
        <v>0</v>
      </c>
      <c r="K5664">
        <v>2005</v>
      </c>
      <c r="L5664">
        <v>2013</v>
      </c>
    </row>
    <row r="5665" spans="1:12" x14ac:dyDescent="0.25">
      <c r="A5665">
        <v>32</v>
      </c>
      <c r="B5665">
        <v>17800908</v>
      </c>
      <c r="C5665" t="s">
        <v>2717</v>
      </c>
      <c r="D5665">
        <v>715</v>
      </c>
      <c r="E5665">
        <v>0</v>
      </c>
      <c r="F5665">
        <v>500.5</v>
      </c>
      <c r="G5665">
        <v>0</v>
      </c>
      <c r="H5665">
        <v>0</v>
      </c>
      <c r="I5665">
        <v>0</v>
      </c>
      <c r="K5665">
        <v>2005</v>
      </c>
      <c r="L5665">
        <v>2013</v>
      </c>
    </row>
    <row r="5666" spans="1:12" x14ac:dyDescent="0.25">
      <c r="A5666">
        <v>32</v>
      </c>
      <c r="B5666">
        <v>17800909</v>
      </c>
      <c r="C5666" t="s">
        <v>2717</v>
      </c>
      <c r="D5666">
        <v>650</v>
      </c>
      <c r="E5666">
        <v>0</v>
      </c>
      <c r="F5666">
        <v>455</v>
      </c>
      <c r="G5666">
        <v>0</v>
      </c>
      <c r="H5666">
        <v>0</v>
      </c>
      <c r="I5666">
        <v>0</v>
      </c>
      <c r="K5666">
        <v>2005</v>
      </c>
      <c r="L5666">
        <v>2013</v>
      </c>
    </row>
    <row r="5667" spans="1:12" x14ac:dyDescent="0.25">
      <c r="A5667">
        <v>32</v>
      </c>
      <c r="B5667">
        <v>17800910</v>
      </c>
      <c r="C5667" t="s">
        <v>2559</v>
      </c>
      <c r="D5667">
        <v>724.29</v>
      </c>
      <c r="E5667">
        <v>0</v>
      </c>
      <c r="F5667">
        <v>507</v>
      </c>
      <c r="G5667">
        <v>0</v>
      </c>
      <c r="H5667">
        <v>0</v>
      </c>
      <c r="I5667">
        <v>0</v>
      </c>
      <c r="K5667">
        <v>2007</v>
      </c>
      <c r="L5667">
        <v>2014</v>
      </c>
    </row>
    <row r="5668" spans="1:12" x14ac:dyDescent="0.25">
      <c r="A5668">
        <v>32</v>
      </c>
      <c r="B5668">
        <v>17800911</v>
      </c>
      <c r="C5668" t="s">
        <v>2559</v>
      </c>
      <c r="D5668">
        <v>612.86</v>
      </c>
      <c r="E5668">
        <v>0</v>
      </c>
      <c r="F5668">
        <v>429</v>
      </c>
      <c r="G5668">
        <v>0</v>
      </c>
      <c r="H5668">
        <v>0</v>
      </c>
      <c r="I5668">
        <v>0</v>
      </c>
      <c r="K5668">
        <v>2007</v>
      </c>
      <c r="L5668">
        <v>2014</v>
      </c>
    </row>
    <row r="5669" spans="1:12" x14ac:dyDescent="0.25">
      <c r="A5669">
        <v>32</v>
      </c>
      <c r="B5669">
        <v>17800912</v>
      </c>
      <c r="C5669" t="s">
        <v>2559</v>
      </c>
      <c r="D5669">
        <v>557.14</v>
      </c>
      <c r="E5669">
        <v>0</v>
      </c>
      <c r="F5669">
        <v>390</v>
      </c>
      <c r="G5669">
        <v>0</v>
      </c>
      <c r="H5669">
        <v>0</v>
      </c>
      <c r="I5669">
        <v>0</v>
      </c>
      <c r="K5669">
        <v>2007</v>
      </c>
      <c r="L5669">
        <v>2014</v>
      </c>
    </row>
    <row r="5670" spans="1:12" x14ac:dyDescent="0.25">
      <c r="A5670">
        <v>32</v>
      </c>
      <c r="B5670">
        <v>17800913</v>
      </c>
      <c r="C5670" t="s">
        <v>2559</v>
      </c>
      <c r="D5670">
        <v>724.29</v>
      </c>
      <c r="E5670">
        <v>0</v>
      </c>
      <c r="F5670">
        <v>507</v>
      </c>
      <c r="G5670">
        <v>0</v>
      </c>
      <c r="H5670">
        <v>0</v>
      </c>
      <c r="I5670">
        <v>0</v>
      </c>
      <c r="K5670">
        <v>2007</v>
      </c>
      <c r="L5670">
        <v>2014</v>
      </c>
    </row>
    <row r="5671" spans="1:12" x14ac:dyDescent="0.25">
      <c r="A5671">
        <v>32</v>
      </c>
      <c r="B5671">
        <v>17800914</v>
      </c>
      <c r="C5671" t="s">
        <v>2559</v>
      </c>
      <c r="D5671">
        <v>612.86</v>
      </c>
      <c r="E5671">
        <v>0</v>
      </c>
      <c r="F5671">
        <v>429</v>
      </c>
      <c r="G5671">
        <v>0</v>
      </c>
      <c r="H5671">
        <v>0</v>
      </c>
      <c r="I5671">
        <v>0</v>
      </c>
      <c r="K5671">
        <v>2007</v>
      </c>
      <c r="L5671">
        <v>2013</v>
      </c>
    </row>
    <row r="5672" spans="1:12" x14ac:dyDescent="0.25">
      <c r="A5672">
        <v>32</v>
      </c>
      <c r="B5672">
        <v>17800915</v>
      </c>
      <c r="C5672" t="s">
        <v>2559</v>
      </c>
      <c r="D5672">
        <v>557.14</v>
      </c>
      <c r="E5672">
        <v>0</v>
      </c>
      <c r="F5672">
        <v>390</v>
      </c>
      <c r="G5672">
        <v>0</v>
      </c>
      <c r="H5672">
        <v>0</v>
      </c>
      <c r="I5672">
        <v>0</v>
      </c>
      <c r="K5672">
        <v>2007</v>
      </c>
      <c r="L5672">
        <v>2014</v>
      </c>
    </row>
    <row r="5673" spans="1:12" x14ac:dyDescent="0.25">
      <c r="A5673">
        <v>32</v>
      </c>
      <c r="B5673">
        <v>17800916</v>
      </c>
      <c r="C5673" t="s">
        <v>2556</v>
      </c>
      <c r="D5673">
        <v>724.29</v>
      </c>
      <c r="E5673">
        <v>0</v>
      </c>
      <c r="F5673">
        <v>507</v>
      </c>
      <c r="G5673">
        <v>0</v>
      </c>
      <c r="H5673">
        <v>0</v>
      </c>
      <c r="I5673">
        <v>0</v>
      </c>
      <c r="K5673">
        <v>2007</v>
      </c>
      <c r="L5673">
        <v>2014</v>
      </c>
    </row>
    <row r="5674" spans="1:12" x14ac:dyDescent="0.25">
      <c r="A5674">
        <v>32</v>
      </c>
      <c r="B5674">
        <v>17800917</v>
      </c>
      <c r="C5674" t="s">
        <v>2556</v>
      </c>
      <c r="D5674">
        <v>612.86</v>
      </c>
      <c r="E5674">
        <v>0</v>
      </c>
      <c r="F5674">
        <v>429</v>
      </c>
      <c r="G5674">
        <v>0</v>
      </c>
      <c r="H5674">
        <v>0</v>
      </c>
      <c r="I5674">
        <v>0</v>
      </c>
      <c r="K5674">
        <v>2007</v>
      </c>
      <c r="L5674">
        <v>2014</v>
      </c>
    </row>
    <row r="5675" spans="1:12" x14ac:dyDescent="0.25">
      <c r="A5675">
        <v>32</v>
      </c>
      <c r="B5675">
        <v>17800918</v>
      </c>
      <c r="C5675" t="s">
        <v>2556</v>
      </c>
      <c r="D5675">
        <v>557.14</v>
      </c>
      <c r="E5675">
        <v>0</v>
      </c>
      <c r="F5675">
        <v>390</v>
      </c>
      <c r="G5675">
        <v>0</v>
      </c>
      <c r="H5675">
        <v>0</v>
      </c>
      <c r="I5675">
        <v>0</v>
      </c>
      <c r="K5675">
        <v>2007</v>
      </c>
      <c r="L5675">
        <v>2014</v>
      </c>
    </row>
    <row r="5676" spans="1:12" x14ac:dyDescent="0.25">
      <c r="A5676">
        <v>32</v>
      </c>
      <c r="B5676">
        <v>17800919</v>
      </c>
      <c r="C5676" t="s">
        <v>2559</v>
      </c>
      <c r="D5676">
        <v>724.29</v>
      </c>
      <c r="E5676">
        <v>0</v>
      </c>
      <c r="F5676">
        <v>507</v>
      </c>
      <c r="G5676">
        <v>0</v>
      </c>
      <c r="H5676">
        <v>0</v>
      </c>
      <c r="I5676">
        <v>0</v>
      </c>
      <c r="K5676">
        <v>2007</v>
      </c>
      <c r="L5676">
        <v>2014</v>
      </c>
    </row>
    <row r="5677" spans="1:12" x14ac:dyDescent="0.25">
      <c r="A5677">
        <v>32</v>
      </c>
      <c r="B5677">
        <v>17800920</v>
      </c>
      <c r="C5677" t="s">
        <v>2559</v>
      </c>
      <c r="D5677">
        <v>612.86</v>
      </c>
      <c r="E5677">
        <v>0</v>
      </c>
      <c r="F5677">
        <v>429</v>
      </c>
      <c r="G5677">
        <v>0</v>
      </c>
      <c r="H5677">
        <v>0</v>
      </c>
      <c r="I5677">
        <v>0</v>
      </c>
      <c r="K5677">
        <v>2007</v>
      </c>
      <c r="L5677">
        <v>2014</v>
      </c>
    </row>
    <row r="5678" spans="1:12" x14ac:dyDescent="0.25">
      <c r="A5678">
        <v>32</v>
      </c>
      <c r="B5678">
        <v>17800921</v>
      </c>
      <c r="C5678" t="s">
        <v>2559</v>
      </c>
      <c r="D5678">
        <v>557.14</v>
      </c>
      <c r="E5678">
        <v>0</v>
      </c>
      <c r="F5678">
        <v>390</v>
      </c>
      <c r="G5678">
        <v>0</v>
      </c>
      <c r="H5678">
        <v>0</v>
      </c>
      <c r="I5678">
        <v>0</v>
      </c>
      <c r="K5678">
        <v>2007</v>
      </c>
      <c r="L5678">
        <v>2013</v>
      </c>
    </row>
    <row r="5679" spans="1:12" x14ac:dyDescent="0.25">
      <c r="A5679">
        <v>32</v>
      </c>
      <c r="B5679">
        <v>17800922</v>
      </c>
      <c r="C5679" t="s">
        <v>2556</v>
      </c>
      <c r="D5679">
        <v>724.29</v>
      </c>
      <c r="E5679">
        <v>0</v>
      </c>
      <c r="F5679">
        <v>507</v>
      </c>
      <c r="G5679">
        <v>0</v>
      </c>
      <c r="H5679">
        <v>0</v>
      </c>
      <c r="I5679">
        <v>0</v>
      </c>
      <c r="K5679">
        <v>2007</v>
      </c>
      <c r="L5679">
        <v>2011</v>
      </c>
    </row>
    <row r="5680" spans="1:12" x14ac:dyDescent="0.25">
      <c r="A5680">
        <v>32</v>
      </c>
      <c r="B5680">
        <v>17800923</v>
      </c>
      <c r="C5680" t="s">
        <v>2556</v>
      </c>
      <c r="D5680">
        <v>612.86</v>
      </c>
      <c r="E5680">
        <v>0</v>
      </c>
      <c r="F5680">
        <v>429</v>
      </c>
      <c r="G5680">
        <v>0</v>
      </c>
      <c r="H5680">
        <v>0</v>
      </c>
      <c r="I5680">
        <v>0</v>
      </c>
      <c r="K5680">
        <v>2007</v>
      </c>
      <c r="L5680">
        <v>2011</v>
      </c>
    </row>
    <row r="5681" spans="1:12" x14ac:dyDescent="0.25">
      <c r="A5681">
        <v>32</v>
      </c>
      <c r="B5681">
        <v>17800924</v>
      </c>
      <c r="C5681" t="s">
        <v>2559</v>
      </c>
      <c r="D5681">
        <v>557.14</v>
      </c>
      <c r="E5681">
        <v>0</v>
      </c>
      <c r="F5681">
        <v>390</v>
      </c>
      <c r="G5681">
        <v>0</v>
      </c>
      <c r="H5681">
        <v>0</v>
      </c>
      <c r="I5681">
        <v>0</v>
      </c>
      <c r="K5681">
        <v>2007</v>
      </c>
      <c r="L5681">
        <v>2011</v>
      </c>
    </row>
    <row r="5682" spans="1:12" x14ac:dyDescent="0.25">
      <c r="A5682">
        <v>32</v>
      </c>
      <c r="B5682">
        <v>17800925</v>
      </c>
      <c r="C5682" t="s">
        <v>2720</v>
      </c>
      <c r="D5682">
        <v>529.29</v>
      </c>
      <c r="E5682">
        <v>0</v>
      </c>
      <c r="F5682">
        <v>370.5</v>
      </c>
      <c r="G5682">
        <v>0</v>
      </c>
      <c r="H5682">
        <v>0</v>
      </c>
      <c r="I5682">
        <v>0</v>
      </c>
      <c r="K5682">
        <v>2007</v>
      </c>
      <c r="L5682">
        <v>2011</v>
      </c>
    </row>
    <row r="5683" spans="1:12" x14ac:dyDescent="0.25">
      <c r="A5683">
        <v>32</v>
      </c>
      <c r="B5683">
        <v>17800926</v>
      </c>
      <c r="C5683" t="s">
        <v>2720</v>
      </c>
      <c r="D5683">
        <v>472.86</v>
      </c>
      <c r="E5683">
        <v>0</v>
      </c>
      <c r="F5683">
        <v>331</v>
      </c>
      <c r="G5683">
        <v>0</v>
      </c>
      <c r="H5683">
        <v>0</v>
      </c>
      <c r="I5683">
        <v>0</v>
      </c>
      <c r="K5683">
        <v>2007</v>
      </c>
      <c r="L5683">
        <v>2011</v>
      </c>
    </row>
    <row r="5684" spans="1:12" x14ac:dyDescent="0.25">
      <c r="A5684">
        <v>32</v>
      </c>
      <c r="B5684">
        <v>17800927</v>
      </c>
      <c r="C5684" t="s">
        <v>2720</v>
      </c>
      <c r="D5684">
        <v>432.14</v>
      </c>
      <c r="E5684">
        <v>0</v>
      </c>
      <c r="F5684">
        <v>302.5</v>
      </c>
      <c r="G5684">
        <v>0</v>
      </c>
      <c r="H5684">
        <v>0</v>
      </c>
      <c r="I5684">
        <v>0</v>
      </c>
      <c r="K5684">
        <v>2007</v>
      </c>
      <c r="L5684">
        <v>2011</v>
      </c>
    </row>
    <row r="5685" spans="1:12" x14ac:dyDescent="0.25">
      <c r="A5685">
        <v>32</v>
      </c>
      <c r="B5685">
        <v>17800928</v>
      </c>
      <c r="C5685" t="s">
        <v>2720</v>
      </c>
      <c r="D5685">
        <v>529.29</v>
      </c>
      <c r="E5685">
        <v>0</v>
      </c>
      <c r="F5685">
        <v>370.5</v>
      </c>
      <c r="G5685">
        <v>0</v>
      </c>
      <c r="H5685">
        <v>0</v>
      </c>
      <c r="I5685">
        <v>0</v>
      </c>
      <c r="K5685">
        <v>2007</v>
      </c>
      <c r="L5685">
        <v>2011</v>
      </c>
    </row>
    <row r="5686" spans="1:12" x14ac:dyDescent="0.25">
      <c r="A5686">
        <v>32</v>
      </c>
      <c r="B5686">
        <v>17800929</v>
      </c>
      <c r="C5686" t="s">
        <v>2720</v>
      </c>
      <c r="D5686">
        <v>472.86</v>
      </c>
      <c r="E5686">
        <v>0</v>
      </c>
      <c r="F5686">
        <v>331</v>
      </c>
      <c r="G5686">
        <v>0</v>
      </c>
      <c r="H5686">
        <v>0</v>
      </c>
      <c r="I5686">
        <v>0</v>
      </c>
      <c r="K5686">
        <v>2007</v>
      </c>
      <c r="L5686">
        <v>2011</v>
      </c>
    </row>
    <row r="5687" spans="1:12" x14ac:dyDescent="0.25">
      <c r="A5687">
        <v>32</v>
      </c>
      <c r="B5687">
        <v>17800930</v>
      </c>
      <c r="C5687" t="s">
        <v>2720</v>
      </c>
      <c r="D5687">
        <v>432.14</v>
      </c>
      <c r="E5687">
        <v>0</v>
      </c>
      <c r="F5687">
        <v>302.5</v>
      </c>
      <c r="G5687">
        <v>0</v>
      </c>
      <c r="H5687">
        <v>0</v>
      </c>
      <c r="I5687">
        <v>0</v>
      </c>
      <c r="K5687">
        <v>2007</v>
      </c>
      <c r="L5687">
        <v>2011</v>
      </c>
    </row>
    <row r="5688" spans="1:12" x14ac:dyDescent="0.25">
      <c r="A5688">
        <v>32</v>
      </c>
      <c r="B5688">
        <v>17800937</v>
      </c>
      <c r="C5688" t="s">
        <v>2721</v>
      </c>
      <c r="D5688">
        <v>397.14</v>
      </c>
      <c r="E5688">
        <v>0</v>
      </c>
      <c r="F5688">
        <v>278</v>
      </c>
      <c r="G5688">
        <v>0</v>
      </c>
      <c r="H5688">
        <v>0</v>
      </c>
      <c r="I5688">
        <v>0</v>
      </c>
      <c r="K5688">
        <v>2004</v>
      </c>
      <c r="L5688">
        <v>2006</v>
      </c>
    </row>
    <row r="5689" spans="1:12" x14ac:dyDescent="0.25">
      <c r="A5689">
        <v>32</v>
      </c>
      <c r="B5689">
        <v>17800938</v>
      </c>
      <c r="C5689" t="s">
        <v>2722</v>
      </c>
      <c r="D5689">
        <v>35</v>
      </c>
      <c r="E5689">
        <v>0</v>
      </c>
      <c r="F5689">
        <v>24.5</v>
      </c>
      <c r="G5689">
        <v>0</v>
      </c>
      <c r="H5689">
        <v>0</v>
      </c>
      <c r="I5689">
        <v>0</v>
      </c>
      <c r="K5689">
        <v>2005</v>
      </c>
      <c r="L5689">
        <v>2006</v>
      </c>
    </row>
    <row r="5690" spans="1:12" x14ac:dyDescent="0.25">
      <c r="A5690">
        <v>32</v>
      </c>
      <c r="B5690">
        <v>17800945</v>
      </c>
      <c r="C5690" t="s">
        <v>2720</v>
      </c>
      <c r="D5690">
        <v>529.29</v>
      </c>
      <c r="E5690">
        <v>0</v>
      </c>
      <c r="F5690">
        <v>396.97</v>
      </c>
      <c r="G5690">
        <v>0</v>
      </c>
      <c r="H5690">
        <v>0</v>
      </c>
      <c r="I5690">
        <v>0</v>
      </c>
      <c r="K5690">
        <v>2007</v>
      </c>
      <c r="L5690">
        <v>2014</v>
      </c>
    </row>
    <row r="5691" spans="1:12" x14ac:dyDescent="0.25">
      <c r="A5691">
        <v>32</v>
      </c>
      <c r="B5691">
        <v>17800946</v>
      </c>
      <c r="C5691" t="s">
        <v>2723</v>
      </c>
      <c r="D5691">
        <v>472.86</v>
      </c>
      <c r="E5691">
        <v>0</v>
      </c>
      <c r="F5691">
        <v>331</v>
      </c>
      <c r="G5691">
        <v>0</v>
      </c>
      <c r="H5691">
        <v>0</v>
      </c>
      <c r="I5691">
        <v>0</v>
      </c>
      <c r="K5691">
        <v>2007</v>
      </c>
      <c r="L5691">
        <v>2014</v>
      </c>
    </row>
    <row r="5692" spans="1:12" x14ac:dyDescent="0.25">
      <c r="A5692">
        <v>32</v>
      </c>
      <c r="B5692">
        <v>17800947</v>
      </c>
      <c r="C5692" t="s">
        <v>2720</v>
      </c>
      <c r="D5692">
        <v>432.14</v>
      </c>
      <c r="E5692">
        <v>0</v>
      </c>
      <c r="F5692">
        <v>302.5</v>
      </c>
      <c r="G5692">
        <v>0</v>
      </c>
      <c r="H5692">
        <v>0</v>
      </c>
      <c r="I5692">
        <v>0</v>
      </c>
      <c r="K5692">
        <v>2007</v>
      </c>
      <c r="L5692">
        <v>2014</v>
      </c>
    </row>
    <row r="5693" spans="1:12" x14ac:dyDescent="0.25">
      <c r="A5693">
        <v>32</v>
      </c>
      <c r="B5693">
        <v>17800948</v>
      </c>
      <c r="C5693" t="s">
        <v>2720</v>
      </c>
      <c r="D5693">
        <v>529.29</v>
      </c>
      <c r="E5693">
        <v>0</v>
      </c>
      <c r="F5693">
        <v>370.5</v>
      </c>
      <c r="G5693">
        <v>0</v>
      </c>
      <c r="H5693">
        <v>0</v>
      </c>
      <c r="I5693">
        <v>0</v>
      </c>
      <c r="K5693">
        <v>2007</v>
      </c>
      <c r="L5693">
        <v>2014</v>
      </c>
    </row>
    <row r="5694" spans="1:12" x14ac:dyDescent="0.25">
      <c r="A5694">
        <v>32</v>
      </c>
      <c r="B5694">
        <v>17800949</v>
      </c>
      <c r="C5694" t="s">
        <v>2720</v>
      </c>
      <c r="D5694">
        <v>472.86</v>
      </c>
      <c r="E5694">
        <v>0</v>
      </c>
      <c r="F5694">
        <v>331</v>
      </c>
      <c r="G5694">
        <v>0</v>
      </c>
      <c r="H5694">
        <v>0</v>
      </c>
      <c r="I5694">
        <v>0</v>
      </c>
      <c r="K5694">
        <v>2007</v>
      </c>
      <c r="L5694">
        <v>2014</v>
      </c>
    </row>
    <row r="5695" spans="1:12" x14ac:dyDescent="0.25">
      <c r="A5695">
        <v>32</v>
      </c>
      <c r="B5695">
        <v>17800950</v>
      </c>
      <c r="C5695" t="s">
        <v>2720</v>
      </c>
      <c r="D5695">
        <v>432.14</v>
      </c>
      <c r="E5695">
        <v>0</v>
      </c>
      <c r="F5695">
        <v>302.5</v>
      </c>
      <c r="G5695">
        <v>0</v>
      </c>
      <c r="H5695">
        <v>0</v>
      </c>
      <c r="I5695">
        <v>0</v>
      </c>
      <c r="K5695">
        <v>2007</v>
      </c>
      <c r="L5695">
        <v>2014</v>
      </c>
    </row>
    <row r="5696" spans="1:12" x14ac:dyDescent="0.25">
      <c r="A5696">
        <v>32</v>
      </c>
      <c r="B5696">
        <v>17800951</v>
      </c>
      <c r="C5696" t="s">
        <v>2720</v>
      </c>
      <c r="D5696">
        <v>529.29</v>
      </c>
      <c r="E5696">
        <v>0</v>
      </c>
      <c r="F5696">
        <v>370.5</v>
      </c>
      <c r="G5696">
        <v>0</v>
      </c>
      <c r="H5696">
        <v>0</v>
      </c>
      <c r="I5696">
        <v>0</v>
      </c>
      <c r="K5696">
        <v>2007</v>
      </c>
      <c r="L5696">
        <v>2014</v>
      </c>
    </row>
    <row r="5697" spans="1:12" x14ac:dyDescent="0.25">
      <c r="A5697">
        <v>32</v>
      </c>
      <c r="B5697">
        <v>17800952</v>
      </c>
      <c r="C5697" t="s">
        <v>2723</v>
      </c>
      <c r="D5697">
        <v>472.86</v>
      </c>
      <c r="E5697">
        <v>0</v>
      </c>
      <c r="F5697">
        <v>331</v>
      </c>
      <c r="G5697">
        <v>0</v>
      </c>
      <c r="H5697">
        <v>0</v>
      </c>
      <c r="I5697">
        <v>0</v>
      </c>
      <c r="K5697">
        <v>2007</v>
      </c>
      <c r="L5697">
        <v>2014</v>
      </c>
    </row>
    <row r="5698" spans="1:12" x14ac:dyDescent="0.25">
      <c r="A5698">
        <v>32</v>
      </c>
      <c r="B5698">
        <v>17800953</v>
      </c>
      <c r="C5698" t="s">
        <v>2720</v>
      </c>
      <c r="D5698">
        <v>432.14</v>
      </c>
      <c r="E5698">
        <v>0</v>
      </c>
      <c r="F5698">
        <v>302.5</v>
      </c>
      <c r="G5698">
        <v>0</v>
      </c>
      <c r="H5698">
        <v>0</v>
      </c>
      <c r="I5698">
        <v>0</v>
      </c>
      <c r="K5698">
        <v>2007</v>
      </c>
      <c r="L5698">
        <v>2014</v>
      </c>
    </row>
    <row r="5699" spans="1:12" x14ac:dyDescent="0.25">
      <c r="A5699">
        <v>32</v>
      </c>
      <c r="B5699">
        <v>17800966</v>
      </c>
      <c r="C5699" t="s">
        <v>2582</v>
      </c>
      <c r="D5699">
        <v>501.43</v>
      </c>
      <c r="E5699">
        <v>0</v>
      </c>
      <c r="F5699">
        <v>351</v>
      </c>
      <c r="G5699">
        <v>0</v>
      </c>
      <c r="H5699">
        <v>0</v>
      </c>
      <c r="I5699">
        <v>0</v>
      </c>
      <c r="K5699">
        <v>2002</v>
      </c>
      <c r="L5699">
        <v>2009</v>
      </c>
    </row>
    <row r="5700" spans="1:12" x14ac:dyDescent="0.25">
      <c r="A5700">
        <v>32</v>
      </c>
      <c r="B5700">
        <v>17800967</v>
      </c>
      <c r="C5700" t="s">
        <v>2582</v>
      </c>
      <c r="D5700">
        <v>424.29</v>
      </c>
      <c r="E5700">
        <v>0</v>
      </c>
      <c r="F5700">
        <v>297</v>
      </c>
      <c r="G5700">
        <v>0</v>
      </c>
      <c r="H5700">
        <v>0</v>
      </c>
      <c r="I5700">
        <v>0</v>
      </c>
      <c r="K5700">
        <v>2002</v>
      </c>
      <c r="L5700">
        <v>2009</v>
      </c>
    </row>
    <row r="5701" spans="1:12" x14ac:dyDescent="0.25">
      <c r="A5701">
        <v>32</v>
      </c>
      <c r="B5701">
        <v>17800968</v>
      </c>
      <c r="C5701" t="s">
        <v>2582</v>
      </c>
      <c r="D5701">
        <v>385.71</v>
      </c>
      <c r="E5701">
        <v>0</v>
      </c>
      <c r="F5701">
        <v>270</v>
      </c>
      <c r="G5701">
        <v>0</v>
      </c>
      <c r="H5701">
        <v>0</v>
      </c>
      <c r="I5701">
        <v>0</v>
      </c>
      <c r="K5701">
        <v>2002</v>
      </c>
      <c r="L5701">
        <v>2009</v>
      </c>
    </row>
    <row r="5702" spans="1:12" x14ac:dyDescent="0.25">
      <c r="A5702">
        <v>32</v>
      </c>
      <c r="B5702">
        <v>17800969</v>
      </c>
      <c r="C5702" t="s">
        <v>2724</v>
      </c>
      <c r="D5702">
        <v>501.43</v>
      </c>
      <c r="E5702">
        <v>0</v>
      </c>
      <c r="F5702">
        <v>376.07</v>
      </c>
      <c r="G5702">
        <v>0</v>
      </c>
      <c r="H5702">
        <v>0</v>
      </c>
      <c r="I5702">
        <v>0</v>
      </c>
      <c r="K5702">
        <v>2005</v>
      </c>
      <c r="L5702">
        <v>2010</v>
      </c>
    </row>
    <row r="5703" spans="1:12" x14ac:dyDescent="0.25">
      <c r="A5703">
        <v>32</v>
      </c>
      <c r="B5703">
        <v>17800970</v>
      </c>
      <c r="C5703" t="s">
        <v>1100</v>
      </c>
      <c r="D5703">
        <v>424.29</v>
      </c>
      <c r="E5703">
        <v>0</v>
      </c>
      <c r="F5703">
        <v>297</v>
      </c>
      <c r="G5703">
        <v>0</v>
      </c>
      <c r="H5703">
        <v>0</v>
      </c>
      <c r="I5703">
        <v>0</v>
      </c>
      <c r="K5703">
        <v>2005</v>
      </c>
      <c r="L5703">
        <v>2010</v>
      </c>
    </row>
    <row r="5704" spans="1:12" x14ac:dyDescent="0.25">
      <c r="A5704">
        <v>32</v>
      </c>
      <c r="B5704">
        <v>17800971</v>
      </c>
      <c r="C5704" t="s">
        <v>1100</v>
      </c>
      <c r="D5704">
        <v>385.71</v>
      </c>
      <c r="E5704">
        <v>0</v>
      </c>
      <c r="F5704">
        <v>270</v>
      </c>
      <c r="G5704">
        <v>0</v>
      </c>
      <c r="H5704">
        <v>0</v>
      </c>
      <c r="I5704">
        <v>0</v>
      </c>
      <c r="K5704">
        <v>2005</v>
      </c>
      <c r="L5704">
        <v>2010</v>
      </c>
    </row>
    <row r="5705" spans="1:12" x14ac:dyDescent="0.25">
      <c r="A5705">
        <v>32</v>
      </c>
      <c r="B5705">
        <v>17800972</v>
      </c>
      <c r="C5705" t="s">
        <v>1289</v>
      </c>
      <c r="D5705">
        <v>45</v>
      </c>
      <c r="E5705">
        <v>0</v>
      </c>
      <c r="F5705">
        <v>33.75</v>
      </c>
      <c r="G5705">
        <v>0</v>
      </c>
      <c r="H5705">
        <v>0</v>
      </c>
      <c r="I5705">
        <v>0</v>
      </c>
      <c r="K5705">
        <v>2005</v>
      </c>
      <c r="L5705">
        <v>2005</v>
      </c>
    </row>
    <row r="5706" spans="1:12" x14ac:dyDescent="0.25">
      <c r="A5706">
        <v>32</v>
      </c>
      <c r="B5706">
        <v>17800973</v>
      </c>
      <c r="C5706" t="s">
        <v>1289</v>
      </c>
      <c r="D5706">
        <v>45</v>
      </c>
      <c r="E5706">
        <v>0</v>
      </c>
      <c r="F5706">
        <v>33.75</v>
      </c>
      <c r="G5706">
        <v>0</v>
      </c>
      <c r="H5706">
        <v>0</v>
      </c>
      <c r="I5706">
        <v>0</v>
      </c>
      <c r="K5706">
        <v>2005</v>
      </c>
      <c r="L5706">
        <v>2005</v>
      </c>
    </row>
    <row r="5707" spans="1:12" x14ac:dyDescent="0.25">
      <c r="A5707">
        <v>32</v>
      </c>
      <c r="B5707">
        <v>17800974</v>
      </c>
      <c r="C5707" t="s">
        <v>2184</v>
      </c>
      <c r="D5707">
        <v>50</v>
      </c>
      <c r="E5707">
        <v>0</v>
      </c>
      <c r="F5707">
        <v>37.5</v>
      </c>
      <c r="G5707">
        <v>0</v>
      </c>
      <c r="H5707">
        <v>0</v>
      </c>
      <c r="I5707">
        <v>0</v>
      </c>
      <c r="K5707">
        <v>2006</v>
      </c>
      <c r="L5707">
        <v>2010</v>
      </c>
    </row>
    <row r="5708" spans="1:12" x14ac:dyDescent="0.25">
      <c r="A5708">
        <v>32</v>
      </c>
      <c r="B5708">
        <v>17800975</v>
      </c>
      <c r="C5708" t="s">
        <v>2184</v>
      </c>
      <c r="D5708">
        <v>50</v>
      </c>
      <c r="E5708">
        <v>0</v>
      </c>
      <c r="F5708">
        <v>37.5</v>
      </c>
      <c r="G5708">
        <v>0</v>
      </c>
      <c r="H5708">
        <v>0</v>
      </c>
      <c r="I5708">
        <v>0</v>
      </c>
      <c r="K5708">
        <v>2006</v>
      </c>
      <c r="L5708">
        <v>2010</v>
      </c>
    </row>
    <row r="5709" spans="1:12" x14ac:dyDescent="0.25">
      <c r="A5709">
        <v>32</v>
      </c>
      <c r="B5709">
        <v>17800976</v>
      </c>
      <c r="C5709" t="s">
        <v>1289</v>
      </c>
      <c r="D5709">
        <v>55</v>
      </c>
      <c r="E5709">
        <v>0</v>
      </c>
      <c r="F5709">
        <v>38.5</v>
      </c>
      <c r="G5709">
        <v>0</v>
      </c>
      <c r="H5709">
        <v>0</v>
      </c>
      <c r="I5709">
        <v>0</v>
      </c>
      <c r="K5709">
        <v>2006</v>
      </c>
      <c r="L5709">
        <v>2007</v>
      </c>
    </row>
    <row r="5710" spans="1:12" x14ac:dyDescent="0.25">
      <c r="A5710">
        <v>32</v>
      </c>
      <c r="B5710">
        <v>17800977</v>
      </c>
      <c r="C5710" t="s">
        <v>1289</v>
      </c>
      <c r="D5710">
        <v>55</v>
      </c>
      <c r="E5710">
        <v>0</v>
      </c>
      <c r="F5710">
        <v>41.25</v>
      </c>
      <c r="G5710">
        <v>0</v>
      </c>
      <c r="H5710">
        <v>0</v>
      </c>
      <c r="I5710">
        <v>0</v>
      </c>
      <c r="K5710">
        <v>2006</v>
      </c>
      <c r="L5710">
        <v>2007</v>
      </c>
    </row>
    <row r="5711" spans="1:12" x14ac:dyDescent="0.25">
      <c r="A5711">
        <v>32</v>
      </c>
      <c r="B5711">
        <v>17800978</v>
      </c>
      <c r="C5711" t="s">
        <v>1289</v>
      </c>
      <c r="D5711">
        <v>50</v>
      </c>
      <c r="E5711">
        <v>0</v>
      </c>
      <c r="F5711">
        <v>37.5</v>
      </c>
      <c r="G5711">
        <v>0</v>
      </c>
      <c r="H5711">
        <v>0</v>
      </c>
      <c r="I5711">
        <v>0</v>
      </c>
      <c r="K5711">
        <v>2005</v>
      </c>
      <c r="L5711">
        <v>2008</v>
      </c>
    </row>
    <row r="5712" spans="1:12" x14ac:dyDescent="0.25">
      <c r="A5712">
        <v>32</v>
      </c>
      <c r="B5712">
        <v>17800979</v>
      </c>
      <c r="C5712" t="s">
        <v>1289</v>
      </c>
      <c r="D5712">
        <v>50</v>
      </c>
      <c r="E5712">
        <v>0</v>
      </c>
      <c r="F5712">
        <v>37.5</v>
      </c>
      <c r="G5712">
        <v>0</v>
      </c>
      <c r="H5712">
        <v>0</v>
      </c>
      <c r="I5712">
        <v>0</v>
      </c>
      <c r="K5712">
        <v>2005</v>
      </c>
      <c r="L5712">
        <v>2016</v>
      </c>
    </row>
    <row r="5713" spans="1:12" x14ac:dyDescent="0.25">
      <c r="A5713">
        <v>32</v>
      </c>
      <c r="B5713">
        <v>17800980</v>
      </c>
      <c r="C5713" t="s">
        <v>1778</v>
      </c>
      <c r="D5713">
        <v>190</v>
      </c>
      <c r="E5713">
        <v>0</v>
      </c>
      <c r="F5713">
        <v>133</v>
      </c>
      <c r="G5713">
        <v>0</v>
      </c>
      <c r="H5713">
        <v>0</v>
      </c>
      <c r="I5713">
        <v>0</v>
      </c>
      <c r="K5713">
        <v>2006</v>
      </c>
      <c r="L5713">
        <v>2010</v>
      </c>
    </row>
    <row r="5714" spans="1:12" x14ac:dyDescent="0.25">
      <c r="A5714">
        <v>32</v>
      </c>
      <c r="B5714">
        <v>17800981</v>
      </c>
      <c r="C5714" t="s">
        <v>2725</v>
      </c>
      <c r="D5714">
        <v>80</v>
      </c>
      <c r="E5714">
        <v>0</v>
      </c>
      <c r="F5714">
        <v>56</v>
      </c>
      <c r="G5714">
        <v>0</v>
      </c>
      <c r="H5714">
        <v>0</v>
      </c>
      <c r="I5714">
        <v>0</v>
      </c>
      <c r="K5714">
        <v>2006</v>
      </c>
      <c r="L5714">
        <v>2010</v>
      </c>
    </row>
    <row r="5715" spans="1:12" x14ac:dyDescent="0.25">
      <c r="A5715">
        <v>32</v>
      </c>
      <c r="B5715">
        <v>17800988</v>
      </c>
      <c r="C5715" t="s">
        <v>2726</v>
      </c>
      <c r="D5715">
        <v>529.29</v>
      </c>
      <c r="E5715">
        <v>0</v>
      </c>
      <c r="F5715">
        <v>370.5</v>
      </c>
      <c r="G5715">
        <v>0</v>
      </c>
      <c r="H5715">
        <v>0</v>
      </c>
      <c r="I5715">
        <v>0</v>
      </c>
      <c r="K5715">
        <v>2007</v>
      </c>
      <c r="L5715">
        <v>2010</v>
      </c>
    </row>
    <row r="5716" spans="1:12" x14ac:dyDescent="0.25">
      <c r="A5716">
        <v>32</v>
      </c>
      <c r="B5716">
        <v>17800989</v>
      </c>
      <c r="C5716" t="s">
        <v>2726</v>
      </c>
      <c r="D5716">
        <v>565.71</v>
      </c>
      <c r="E5716">
        <v>0</v>
      </c>
      <c r="F5716">
        <v>396</v>
      </c>
      <c r="G5716">
        <v>0</v>
      </c>
      <c r="H5716">
        <v>0</v>
      </c>
      <c r="I5716">
        <v>0</v>
      </c>
      <c r="K5716">
        <v>2007</v>
      </c>
      <c r="L5716">
        <v>2010</v>
      </c>
    </row>
    <row r="5717" spans="1:12" x14ac:dyDescent="0.25">
      <c r="A5717">
        <v>32</v>
      </c>
      <c r="B5717">
        <v>17800990</v>
      </c>
      <c r="C5717" t="s">
        <v>2726</v>
      </c>
      <c r="D5717">
        <v>514.29</v>
      </c>
      <c r="E5717">
        <v>0</v>
      </c>
      <c r="F5717">
        <v>360</v>
      </c>
      <c r="G5717">
        <v>0</v>
      </c>
      <c r="H5717">
        <v>0</v>
      </c>
      <c r="I5717">
        <v>0</v>
      </c>
      <c r="K5717">
        <v>2007</v>
      </c>
      <c r="L5717">
        <v>2010</v>
      </c>
    </row>
    <row r="5718" spans="1:12" x14ac:dyDescent="0.25">
      <c r="A5718">
        <v>32</v>
      </c>
      <c r="B5718">
        <v>17800991</v>
      </c>
      <c r="C5718" t="s">
        <v>2720</v>
      </c>
      <c r="D5718">
        <v>529.29</v>
      </c>
      <c r="E5718">
        <v>0</v>
      </c>
      <c r="F5718">
        <v>370.5</v>
      </c>
      <c r="G5718">
        <v>0</v>
      </c>
      <c r="H5718">
        <v>0</v>
      </c>
      <c r="I5718">
        <v>0</v>
      </c>
      <c r="K5718">
        <v>2007</v>
      </c>
      <c r="L5718">
        <v>2014</v>
      </c>
    </row>
    <row r="5719" spans="1:12" x14ac:dyDescent="0.25">
      <c r="A5719">
        <v>32</v>
      </c>
      <c r="B5719">
        <v>17800992</v>
      </c>
      <c r="C5719" t="s">
        <v>2720</v>
      </c>
      <c r="D5719">
        <v>472.86</v>
      </c>
      <c r="E5719">
        <v>0</v>
      </c>
      <c r="F5719">
        <v>331</v>
      </c>
      <c r="G5719">
        <v>0</v>
      </c>
      <c r="H5719">
        <v>0</v>
      </c>
      <c r="I5719">
        <v>0</v>
      </c>
      <c r="K5719">
        <v>2007</v>
      </c>
      <c r="L5719">
        <v>2014</v>
      </c>
    </row>
    <row r="5720" spans="1:12" x14ac:dyDescent="0.25">
      <c r="A5720">
        <v>32</v>
      </c>
      <c r="B5720">
        <v>17800993</v>
      </c>
      <c r="C5720" t="s">
        <v>2720</v>
      </c>
      <c r="D5720">
        <v>432.14</v>
      </c>
      <c r="E5720">
        <v>0</v>
      </c>
      <c r="F5720">
        <v>302.5</v>
      </c>
      <c r="G5720">
        <v>0</v>
      </c>
      <c r="H5720">
        <v>0</v>
      </c>
      <c r="I5720">
        <v>0</v>
      </c>
      <c r="K5720">
        <v>2007</v>
      </c>
      <c r="L5720">
        <v>2014</v>
      </c>
    </row>
    <row r="5721" spans="1:12" x14ac:dyDescent="0.25">
      <c r="A5721">
        <v>32</v>
      </c>
      <c r="B5721">
        <v>17800994</v>
      </c>
      <c r="C5721" t="s">
        <v>2720</v>
      </c>
      <c r="D5721">
        <v>529.29</v>
      </c>
      <c r="E5721">
        <v>0</v>
      </c>
      <c r="F5721">
        <v>370.5</v>
      </c>
      <c r="G5721">
        <v>0</v>
      </c>
      <c r="H5721">
        <v>0</v>
      </c>
      <c r="I5721">
        <v>0</v>
      </c>
      <c r="K5721">
        <v>2007</v>
      </c>
      <c r="L5721">
        <v>2011</v>
      </c>
    </row>
    <row r="5722" spans="1:12" x14ac:dyDescent="0.25">
      <c r="A5722">
        <v>32</v>
      </c>
      <c r="B5722">
        <v>17800995</v>
      </c>
      <c r="C5722" t="s">
        <v>2720</v>
      </c>
      <c r="D5722">
        <v>472.86</v>
      </c>
      <c r="E5722">
        <v>0</v>
      </c>
      <c r="F5722">
        <v>331</v>
      </c>
      <c r="G5722">
        <v>0</v>
      </c>
      <c r="H5722">
        <v>0</v>
      </c>
      <c r="I5722">
        <v>0</v>
      </c>
      <c r="K5722">
        <v>2007</v>
      </c>
      <c r="L5722">
        <v>2011</v>
      </c>
    </row>
    <row r="5723" spans="1:12" x14ac:dyDescent="0.25">
      <c r="A5723">
        <v>32</v>
      </c>
      <c r="B5723">
        <v>17800996</v>
      </c>
      <c r="C5723" t="s">
        <v>2720</v>
      </c>
      <c r="D5723">
        <v>432.14</v>
      </c>
      <c r="E5723">
        <v>0</v>
      </c>
      <c r="F5723">
        <v>302.5</v>
      </c>
      <c r="G5723">
        <v>0</v>
      </c>
      <c r="H5723">
        <v>0</v>
      </c>
      <c r="I5723">
        <v>0</v>
      </c>
      <c r="K5723">
        <v>2007</v>
      </c>
      <c r="L5723">
        <v>2011</v>
      </c>
    </row>
    <row r="5724" spans="1:12" x14ac:dyDescent="0.25">
      <c r="A5724">
        <v>32</v>
      </c>
      <c r="B5724">
        <v>17800997</v>
      </c>
      <c r="C5724" t="s">
        <v>2720</v>
      </c>
      <c r="D5724">
        <v>529.29</v>
      </c>
      <c r="E5724">
        <v>0</v>
      </c>
      <c r="F5724">
        <v>370.5</v>
      </c>
      <c r="G5724">
        <v>0</v>
      </c>
      <c r="H5724">
        <v>0</v>
      </c>
      <c r="I5724">
        <v>0</v>
      </c>
      <c r="K5724">
        <v>2007</v>
      </c>
      <c r="L5724">
        <v>2014</v>
      </c>
    </row>
    <row r="5725" spans="1:12" x14ac:dyDescent="0.25">
      <c r="A5725">
        <v>32</v>
      </c>
      <c r="B5725">
        <v>17800998</v>
      </c>
      <c r="C5725" t="s">
        <v>2720</v>
      </c>
      <c r="D5725">
        <v>472.86</v>
      </c>
      <c r="E5725">
        <v>0</v>
      </c>
      <c r="F5725">
        <v>331</v>
      </c>
      <c r="G5725">
        <v>0</v>
      </c>
      <c r="H5725">
        <v>0</v>
      </c>
      <c r="I5725">
        <v>0</v>
      </c>
      <c r="K5725">
        <v>2007</v>
      </c>
      <c r="L5725">
        <v>2014</v>
      </c>
    </row>
    <row r="5726" spans="1:12" x14ac:dyDescent="0.25">
      <c r="A5726">
        <v>32</v>
      </c>
      <c r="B5726">
        <v>17800999</v>
      </c>
      <c r="C5726" t="s">
        <v>2720</v>
      </c>
      <c r="D5726">
        <v>432.14</v>
      </c>
      <c r="E5726">
        <v>0</v>
      </c>
      <c r="F5726">
        <v>302.5</v>
      </c>
      <c r="G5726">
        <v>0</v>
      </c>
      <c r="H5726">
        <v>0</v>
      </c>
      <c r="I5726">
        <v>0</v>
      </c>
      <c r="K5726">
        <v>2007</v>
      </c>
      <c r="L5726">
        <v>2014</v>
      </c>
    </row>
    <row r="5727" spans="1:12" x14ac:dyDescent="0.25">
      <c r="A5727">
        <v>32</v>
      </c>
      <c r="B5727">
        <v>17801009</v>
      </c>
      <c r="C5727" t="s">
        <v>2727</v>
      </c>
      <c r="D5727">
        <v>280</v>
      </c>
      <c r="E5727">
        <v>0</v>
      </c>
      <c r="F5727">
        <v>210</v>
      </c>
      <c r="G5727">
        <v>0</v>
      </c>
      <c r="H5727">
        <v>0</v>
      </c>
      <c r="I5727">
        <v>0</v>
      </c>
      <c r="K5727">
        <v>2005</v>
      </c>
      <c r="L5727">
        <v>2013</v>
      </c>
    </row>
    <row r="5728" spans="1:12" x14ac:dyDescent="0.25">
      <c r="A5728">
        <v>32</v>
      </c>
      <c r="B5728">
        <v>17801013</v>
      </c>
      <c r="C5728" t="s">
        <v>2076</v>
      </c>
      <c r="D5728">
        <v>2142.85</v>
      </c>
      <c r="E5728">
        <v>0</v>
      </c>
      <c r="F5728">
        <v>1500</v>
      </c>
      <c r="G5728">
        <v>0</v>
      </c>
      <c r="H5728">
        <v>0</v>
      </c>
      <c r="I5728">
        <v>0</v>
      </c>
      <c r="K5728">
        <v>2005</v>
      </c>
      <c r="L5728">
        <v>2006</v>
      </c>
    </row>
    <row r="5729" spans="1:12" x14ac:dyDescent="0.25">
      <c r="A5729">
        <v>32</v>
      </c>
      <c r="B5729">
        <v>17801014</v>
      </c>
      <c r="C5729" t="s">
        <v>2078</v>
      </c>
      <c r="D5729">
        <v>2371.42</v>
      </c>
      <c r="E5729">
        <v>0</v>
      </c>
      <c r="F5729">
        <v>1660</v>
      </c>
      <c r="G5729">
        <v>0</v>
      </c>
      <c r="H5729">
        <v>0</v>
      </c>
      <c r="I5729">
        <v>0</v>
      </c>
      <c r="K5729">
        <v>2005</v>
      </c>
      <c r="L5729">
        <v>2006</v>
      </c>
    </row>
    <row r="5730" spans="1:12" x14ac:dyDescent="0.25">
      <c r="A5730">
        <v>32</v>
      </c>
      <c r="B5730">
        <v>17801015</v>
      </c>
      <c r="C5730" t="s">
        <v>2079</v>
      </c>
      <c r="D5730">
        <v>2371.42</v>
      </c>
      <c r="E5730">
        <v>0</v>
      </c>
      <c r="F5730">
        <v>1660</v>
      </c>
      <c r="G5730">
        <v>0</v>
      </c>
      <c r="H5730">
        <v>0</v>
      </c>
      <c r="I5730">
        <v>0</v>
      </c>
      <c r="K5730">
        <v>2005</v>
      </c>
      <c r="L5730">
        <v>2006</v>
      </c>
    </row>
    <row r="5731" spans="1:12" x14ac:dyDescent="0.25">
      <c r="A5731">
        <v>32</v>
      </c>
      <c r="B5731">
        <v>17801016</v>
      </c>
      <c r="C5731" t="s">
        <v>2080</v>
      </c>
      <c r="D5731">
        <v>2371.42</v>
      </c>
      <c r="E5731">
        <v>0</v>
      </c>
      <c r="F5731">
        <v>1660</v>
      </c>
      <c r="G5731">
        <v>0</v>
      </c>
      <c r="H5731">
        <v>0</v>
      </c>
      <c r="I5731">
        <v>0</v>
      </c>
      <c r="K5731">
        <v>2005</v>
      </c>
      <c r="L5731">
        <v>2006</v>
      </c>
    </row>
    <row r="5732" spans="1:12" x14ac:dyDescent="0.25">
      <c r="A5732">
        <v>32</v>
      </c>
      <c r="B5732">
        <v>17801027</v>
      </c>
      <c r="C5732" t="s">
        <v>291</v>
      </c>
      <c r="D5732">
        <v>40</v>
      </c>
      <c r="E5732">
        <v>0</v>
      </c>
      <c r="F5732">
        <v>30</v>
      </c>
      <c r="G5732">
        <v>0</v>
      </c>
      <c r="H5732">
        <v>40.630000000000003</v>
      </c>
      <c r="I5732">
        <v>0</v>
      </c>
      <c r="K5732">
        <v>2004</v>
      </c>
      <c r="L5732">
        <v>2016</v>
      </c>
    </row>
    <row r="5733" spans="1:12" x14ac:dyDescent="0.25">
      <c r="A5733">
        <v>32</v>
      </c>
      <c r="B5733">
        <v>17801028</v>
      </c>
      <c r="C5733" t="s">
        <v>2728</v>
      </c>
      <c r="D5733">
        <v>355</v>
      </c>
      <c r="E5733">
        <v>0</v>
      </c>
      <c r="F5733">
        <v>266.25</v>
      </c>
      <c r="G5733">
        <v>0</v>
      </c>
      <c r="H5733">
        <v>0</v>
      </c>
      <c r="I5733">
        <v>0</v>
      </c>
      <c r="K5733">
        <v>2004</v>
      </c>
      <c r="L5733">
        <v>2010</v>
      </c>
    </row>
    <row r="5734" spans="1:12" x14ac:dyDescent="0.25">
      <c r="A5734">
        <v>32</v>
      </c>
      <c r="B5734">
        <v>17801029</v>
      </c>
      <c r="C5734" t="s">
        <v>2729</v>
      </c>
      <c r="D5734">
        <v>330</v>
      </c>
      <c r="E5734">
        <v>0</v>
      </c>
      <c r="F5734">
        <v>247.5</v>
      </c>
      <c r="G5734">
        <v>0</v>
      </c>
      <c r="H5734">
        <v>0</v>
      </c>
      <c r="I5734">
        <v>0</v>
      </c>
      <c r="K5734">
        <v>2004</v>
      </c>
      <c r="L5734">
        <v>2012</v>
      </c>
    </row>
    <row r="5735" spans="1:12" x14ac:dyDescent="0.25">
      <c r="A5735">
        <v>32</v>
      </c>
      <c r="B5735">
        <v>17801030</v>
      </c>
      <c r="C5735" t="s">
        <v>2730</v>
      </c>
      <c r="D5735">
        <v>298.58</v>
      </c>
      <c r="E5735">
        <v>0</v>
      </c>
      <c r="F5735">
        <v>209</v>
      </c>
      <c r="G5735">
        <v>0</v>
      </c>
      <c r="H5735">
        <v>0</v>
      </c>
      <c r="I5735">
        <v>0</v>
      </c>
      <c r="K5735">
        <v>2005</v>
      </c>
      <c r="L5735">
        <v>2006</v>
      </c>
    </row>
    <row r="5736" spans="1:12" x14ac:dyDescent="0.25">
      <c r="A5736">
        <v>32</v>
      </c>
      <c r="B5736">
        <v>17801031</v>
      </c>
      <c r="C5736" t="s">
        <v>2731</v>
      </c>
      <c r="D5736">
        <v>160</v>
      </c>
      <c r="E5736">
        <v>0</v>
      </c>
      <c r="F5736">
        <v>120</v>
      </c>
      <c r="G5736">
        <v>0</v>
      </c>
      <c r="H5736">
        <v>0</v>
      </c>
      <c r="I5736">
        <v>0</v>
      </c>
      <c r="K5736">
        <v>2005</v>
      </c>
      <c r="L5736">
        <v>2010</v>
      </c>
    </row>
    <row r="5737" spans="1:12" x14ac:dyDescent="0.25">
      <c r="A5737">
        <v>32</v>
      </c>
      <c r="B5737">
        <v>17801032</v>
      </c>
      <c r="C5737" t="s">
        <v>2732</v>
      </c>
      <c r="D5737">
        <v>585.71</v>
      </c>
      <c r="E5737">
        <v>0</v>
      </c>
      <c r="F5737">
        <v>410</v>
      </c>
      <c r="G5737">
        <v>0</v>
      </c>
      <c r="H5737">
        <v>0</v>
      </c>
      <c r="I5737">
        <v>0</v>
      </c>
      <c r="K5737">
        <v>2004</v>
      </c>
      <c r="L5737">
        <v>2004</v>
      </c>
    </row>
    <row r="5738" spans="1:12" x14ac:dyDescent="0.25">
      <c r="A5738">
        <v>32</v>
      </c>
      <c r="B5738">
        <v>17801039</v>
      </c>
      <c r="C5738" t="s">
        <v>2687</v>
      </c>
      <c r="D5738">
        <v>0</v>
      </c>
      <c r="E5738">
        <v>0</v>
      </c>
      <c r="F5738">
        <v>0</v>
      </c>
      <c r="G5738">
        <v>0</v>
      </c>
      <c r="H5738">
        <v>0</v>
      </c>
      <c r="I5738">
        <v>0</v>
      </c>
      <c r="K5738">
        <v>2007</v>
      </c>
      <c r="L5738">
        <v>2008</v>
      </c>
    </row>
    <row r="5739" spans="1:12" x14ac:dyDescent="0.25">
      <c r="A5739">
        <v>32</v>
      </c>
      <c r="B5739">
        <v>17801040</v>
      </c>
      <c r="C5739" t="s">
        <v>2555</v>
      </c>
      <c r="D5739">
        <v>445.71</v>
      </c>
      <c r="E5739">
        <v>0</v>
      </c>
      <c r="F5739">
        <v>312</v>
      </c>
      <c r="G5739">
        <v>0</v>
      </c>
      <c r="H5739">
        <v>0</v>
      </c>
      <c r="I5739">
        <v>0</v>
      </c>
      <c r="K5739">
        <v>1999</v>
      </c>
      <c r="L5739">
        <v>2007</v>
      </c>
    </row>
    <row r="5740" spans="1:12" x14ac:dyDescent="0.25">
      <c r="A5740">
        <v>32</v>
      </c>
      <c r="B5740">
        <v>17801041</v>
      </c>
      <c r="C5740" t="s">
        <v>2555</v>
      </c>
      <c r="D5740">
        <v>395.71</v>
      </c>
      <c r="E5740">
        <v>0</v>
      </c>
      <c r="F5740">
        <v>277</v>
      </c>
      <c r="G5740">
        <v>0</v>
      </c>
      <c r="H5740">
        <v>0</v>
      </c>
      <c r="I5740">
        <v>0</v>
      </c>
      <c r="K5740">
        <v>1999</v>
      </c>
      <c r="L5740">
        <v>2007</v>
      </c>
    </row>
    <row r="5741" spans="1:12" x14ac:dyDescent="0.25">
      <c r="A5741">
        <v>32</v>
      </c>
      <c r="B5741">
        <v>17801042</v>
      </c>
      <c r="C5741" t="s">
        <v>2555</v>
      </c>
      <c r="D5741">
        <v>342.86</v>
      </c>
      <c r="E5741">
        <v>0</v>
      </c>
      <c r="F5741">
        <v>240</v>
      </c>
      <c r="G5741">
        <v>0</v>
      </c>
      <c r="H5741">
        <v>0</v>
      </c>
      <c r="I5741">
        <v>0</v>
      </c>
      <c r="K5741">
        <v>1999</v>
      </c>
      <c r="L5741">
        <v>2007</v>
      </c>
    </row>
    <row r="5742" spans="1:12" x14ac:dyDescent="0.25">
      <c r="A5742">
        <v>32</v>
      </c>
      <c r="B5742">
        <v>17801043</v>
      </c>
      <c r="C5742" t="s">
        <v>2733</v>
      </c>
      <c r="D5742">
        <v>435</v>
      </c>
      <c r="E5742">
        <v>0</v>
      </c>
      <c r="F5742">
        <v>304.5</v>
      </c>
      <c r="G5742">
        <v>0</v>
      </c>
      <c r="H5742">
        <v>0</v>
      </c>
      <c r="I5742">
        <v>0</v>
      </c>
      <c r="K5742">
        <v>2005</v>
      </c>
      <c r="L5742">
        <v>2005</v>
      </c>
    </row>
    <row r="5743" spans="1:12" x14ac:dyDescent="0.25">
      <c r="A5743">
        <v>32</v>
      </c>
      <c r="B5743">
        <v>17801044</v>
      </c>
      <c r="C5743" t="s">
        <v>2734</v>
      </c>
      <c r="D5743">
        <v>435</v>
      </c>
      <c r="E5743">
        <v>0</v>
      </c>
      <c r="F5743">
        <v>304.5</v>
      </c>
      <c r="G5743">
        <v>0</v>
      </c>
      <c r="H5743">
        <v>0</v>
      </c>
      <c r="I5743">
        <v>0</v>
      </c>
      <c r="K5743">
        <v>2005</v>
      </c>
      <c r="L5743">
        <v>2005</v>
      </c>
    </row>
    <row r="5744" spans="1:12" x14ac:dyDescent="0.25">
      <c r="A5744">
        <v>32</v>
      </c>
      <c r="B5744">
        <v>17801045</v>
      </c>
      <c r="C5744" t="s">
        <v>2735</v>
      </c>
      <c r="D5744">
        <v>435</v>
      </c>
      <c r="E5744">
        <v>0</v>
      </c>
      <c r="F5744">
        <v>304.5</v>
      </c>
      <c r="G5744">
        <v>0</v>
      </c>
      <c r="H5744">
        <v>0</v>
      </c>
      <c r="I5744">
        <v>0</v>
      </c>
      <c r="K5744">
        <v>2005</v>
      </c>
      <c r="L5744">
        <v>2005</v>
      </c>
    </row>
    <row r="5745" spans="1:12" x14ac:dyDescent="0.25">
      <c r="A5745">
        <v>32</v>
      </c>
      <c r="B5745">
        <v>17801046</v>
      </c>
      <c r="C5745" t="s">
        <v>2736</v>
      </c>
      <c r="D5745">
        <v>435</v>
      </c>
      <c r="E5745">
        <v>0</v>
      </c>
      <c r="F5745">
        <v>304.5</v>
      </c>
      <c r="G5745">
        <v>0</v>
      </c>
      <c r="H5745">
        <v>0</v>
      </c>
      <c r="I5745">
        <v>0</v>
      </c>
      <c r="K5745">
        <v>2005</v>
      </c>
      <c r="L5745">
        <v>2005</v>
      </c>
    </row>
    <row r="5746" spans="1:12" x14ac:dyDescent="0.25">
      <c r="A5746">
        <v>32</v>
      </c>
      <c r="B5746">
        <v>17801048</v>
      </c>
      <c r="C5746" t="s">
        <v>2733</v>
      </c>
      <c r="D5746">
        <v>435</v>
      </c>
      <c r="E5746">
        <v>0</v>
      </c>
      <c r="F5746">
        <v>304.5</v>
      </c>
      <c r="G5746">
        <v>0</v>
      </c>
      <c r="H5746">
        <v>0</v>
      </c>
      <c r="I5746">
        <v>0</v>
      </c>
      <c r="K5746">
        <v>2005</v>
      </c>
      <c r="L5746">
        <v>2005</v>
      </c>
    </row>
    <row r="5747" spans="1:12" x14ac:dyDescent="0.25">
      <c r="A5747">
        <v>32</v>
      </c>
      <c r="B5747">
        <v>17801049</v>
      </c>
      <c r="C5747" t="s">
        <v>2734</v>
      </c>
      <c r="D5747">
        <v>395</v>
      </c>
      <c r="E5747">
        <v>0</v>
      </c>
      <c r="F5747">
        <v>276.5</v>
      </c>
      <c r="G5747">
        <v>0</v>
      </c>
      <c r="H5747">
        <v>0</v>
      </c>
      <c r="I5747">
        <v>0</v>
      </c>
      <c r="K5747">
        <v>2005</v>
      </c>
      <c r="L5747">
        <v>2005</v>
      </c>
    </row>
    <row r="5748" spans="1:12" x14ac:dyDescent="0.25">
      <c r="A5748">
        <v>32</v>
      </c>
      <c r="B5748">
        <v>17801050</v>
      </c>
      <c r="C5748" t="s">
        <v>2735</v>
      </c>
      <c r="D5748">
        <v>435</v>
      </c>
      <c r="E5748">
        <v>0</v>
      </c>
      <c r="F5748">
        <v>304.5</v>
      </c>
      <c r="G5748">
        <v>0</v>
      </c>
      <c r="H5748">
        <v>0</v>
      </c>
      <c r="I5748">
        <v>0</v>
      </c>
      <c r="K5748">
        <v>2005</v>
      </c>
      <c r="L5748">
        <v>2005</v>
      </c>
    </row>
    <row r="5749" spans="1:12" x14ac:dyDescent="0.25">
      <c r="A5749">
        <v>32</v>
      </c>
      <c r="B5749">
        <v>17801053</v>
      </c>
      <c r="C5749" t="s">
        <v>2736</v>
      </c>
      <c r="D5749">
        <v>435</v>
      </c>
      <c r="E5749">
        <v>0</v>
      </c>
      <c r="F5749">
        <v>304.5</v>
      </c>
      <c r="G5749">
        <v>0</v>
      </c>
      <c r="H5749">
        <v>0</v>
      </c>
      <c r="I5749">
        <v>0</v>
      </c>
      <c r="K5749">
        <v>2005</v>
      </c>
      <c r="L5749">
        <v>2005</v>
      </c>
    </row>
    <row r="5750" spans="1:12" x14ac:dyDescent="0.25">
      <c r="A5750">
        <v>32</v>
      </c>
      <c r="B5750">
        <v>17801057</v>
      </c>
      <c r="C5750" t="s">
        <v>2637</v>
      </c>
      <c r="D5750">
        <v>90</v>
      </c>
      <c r="E5750">
        <v>0</v>
      </c>
      <c r="F5750">
        <v>67.5</v>
      </c>
      <c r="G5750">
        <v>0</v>
      </c>
      <c r="H5750">
        <v>0</v>
      </c>
      <c r="I5750">
        <v>0</v>
      </c>
      <c r="K5750">
        <v>2004</v>
      </c>
      <c r="L5750">
        <v>2008</v>
      </c>
    </row>
    <row r="5751" spans="1:12" x14ac:dyDescent="0.25">
      <c r="A5751">
        <v>32</v>
      </c>
      <c r="B5751">
        <v>17801058</v>
      </c>
      <c r="C5751" t="s">
        <v>2737</v>
      </c>
      <c r="D5751">
        <v>70</v>
      </c>
      <c r="E5751">
        <v>0</v>
      </c>
      <c r="F5751">
        <v>52.5</v>
      </c>
      <c r="G5751">
        <v>0</v>
      </c>
      <c r="H5751">
        <v>0</v>
      </c>
      <c r="I5751">
        <v>0</v>
      </c>
      <c r="K5751">
        <v>2000</v>
      </c>
      <c r="L5751">
        <v>2007</v>
      </c>
    </row>
    <row r="5752" spans="1:12" x14ac:dyDescent="0.25">
      <c r="A5752">
        <v>32</v>
      </c>
      <c r="B5752">
        <v>17801059</v>
      </c>
      <c r="C5752" t="s">
        <v>250</v>
      </c>
      <c r="D5752">
        <v>72</v>
      </c>
      <c r="E5752">
        <v>0</v>
      </c>
      <c r="F5752">
        <v>50.4</v>
      </c>
      <c r="G5752">
        <v>0</v>
      </c>
      <c r="H5752">
        <v>0</v>
      </c>
      <c r="I5752">
        <v>0</v>
      </c>
      <c r="K5752">
        <v>2004</v>
      </c>
      <c r="L5752">
        <v>2005</v>
      </c>
    </row>
    <row r="5753" spans="1:12" x14ac:dyDescent="0.25">
      <c r="A5753">
        <v>32</v>
      </c>
      <c r="B5753">
        <v>17801065</v>
      </c>
      <c r="C5753" t="s">
        <v>2738</v>
      </c>
      <c r="D5753">
        <v>495</v>
      </c>
      <c r="E5753">
        <v>0</v>
      </c>
      <c r="F5753">
        <v>371.25</v>
      </c>
      <c r="G5753">
        <v>0</v>
      </c>
      <c r="H5753">
        <v>0</v>
      </c>
      <c r="I5753">
        <v>0</v>
      </c>
      <c r="K5753">
        <v>2006</v>
      </c>
      <c r="L5753">
        <v>2007</v>
      </c>
    </row>
    <row r="5754" spans="1:12" x14ac:dyDescent="0.25">
      <c r="A5754">
        <v>32</v>
      </c>
      <c r="B5754">
        <v>17801066</v>
      </c>
      <c r="C5754" t="s">
        <v>2739</v>
      </c>
      <c r="D5754">
        <v>495</v>
      </c>
      <c r="E5754">
        <v>0</v>
      </c>
      <c r="F5754">
        <v>346.5</v>
      </c>
      <c r="G5754">
        <v>0</v>
      </c>
      <c r="H5754">
        <v>0</v>
      </c>
      <c r="I5754">
        <v>0</v>
      </c>
      <c r="K5754">
        <v>2006</v>
      </c>
      <c r="L5754">
        <v>2007</v>
      </c>
    </row>
    <row r="5755" spans="1:12" x14ac:dyDescent="0.25">
      <c r="A5755">
        <v>32</v>
      </c>
      <c r="B5755">
        <v>17801067</v>
      </c>
      <c r="C5755" t="s">
        <v>2739</v>
      </c>
      <c r="D5755">
        <v>495</v>
      </c>
      <c r="E5755">
        <v>0</v>
      </c>
      <c r="F5755">
        <v>371.25</v>
      </c>
      <c r="G5755">
        <v>0</v>
      </c>
      <c r="H5755">
        <v>0</v>
      </c>
      <c r="I5755">
        <v>0</v>
      </c>
      <c r="K5755">
        <v>2006</v>
      </c>
      <c r="L5755">
        <v>2007</v>
      </c>
    </row>
    <row r="5756" spans="1:12" x14ac:dyDescent="0.25">
      <c r="A5756">
        <v>32</v>
      </c>
      <c r="B5756">
        <v>17801068</v>
      </c>
      <c r="C5756" t="s">
        <v>2740</v>
      </c>
      <c r="D5756">
        <v>385</v>
      </c>
      <c r="E5756">
        <v>0</v>
      </c>
      <c r="F5756">
        <v>288.75</v>
      </c>
      <c r="G5756">
        <v>0</v>
      </c>
      <c r="H5756">
        <v>0</v>
      </c>
      <c r="I5756">
        <v>0</v>
      </c>
      <c r="K5756">
        <v>2005</v>
      </c>
      <c r="L5756">
        <v>2006</v>
      </c>
    </row>
    <row r="5757" spans="1:12" x14ac:dyDescent="0.25">
      <c r="A5757">
        <v>32</v>
      </c>
      <c r="B5757">
        <v>17801069</v>
      </c>
      <c r="C5757" t="s">
        <v>2741</v>
      </c>
      <c r="D5757">
        <v>418</v>
      </c>
      <c r="E5757">
        <v>0</v>
      </c>
      <c r="F5757">
        <v>292.60000000000002</v>
      </c>
      <c r="G5757">
        <v>0</v>
      </c>
      <c r="H5757">
        <v>0</v>
      </c>
      <c r="I5757">
        <v>0</v>
      </c>
      <c r="K5757">
        <v>2005</v>
      </c>
      <c r="L5757">
        <v>2006</v>
      </c>
    </row>
    <row r="5758" spans="1:12" x14ac:dyDescent="0.25">
      <c r="A5758">
        <v>32</v>
      </c>
      <c r="B5758">
        <v>17801070</v>
      </c>
      <c r="C5758" t="s">
        <v>2742</v>
      </c>
      <c r="D5758">
        <v>385</v>
      </c>
      <c r="E5758">
        <v>0</v>
      </c>
      <c r="F5758">
        <v>288.75</v>
      </c>
      <c r="G5758">
        <v>0</v>
      </c>
      <c r="H5758">
        <v>0</v>
      </c>
      <c r="I5758">
        <v>0</v>
      </c>
      <c r="K5758">
        <v>2006</v>
      </c>
      <c r="L5758">
        <v>2006</v>
      </c>
    </row>
    <row r="5759" spans="1:12" x14ac:dyDescent="0.25">
      <c r="A5759">
        <v>32</v>
      </c>
      <c r="B5759">
        <v>17801077</v>
      </c>
      <c r="C5759" t="s">
        <v>1553</v>
      </c>
      <c r="D5759">
        <v>315</v>
      </c>
      <c r="E5759">
        <v>0</v>
      </c>
      <c r="F5759">
        <v>220.5</v>
      </c>
      <c r="G5759">
        <v>0</v>
      </c>
      <c r="H5759">
        <v>0</v>
      </c>
      <c r="I5759">
        <v>0</v>
      </c>
      <c r="K5759">
        <v>2006</v>
      </c>
      <c r="L5759">
        <v>2011</v>
      </c>
    </row>
    <row r="5760" spans="1:12" x14ac:dyDescent="0.25">
      <c r="A5760">
        <v>32</v>
      </c>
      <c r="B5760">
        <v>17801079</v>
      </c>
      <c r="C5760" t="s">
        <v>1526</v>
      </c>
      <c r="D5760">
        <v>25</v>
      </c>
      <c r="E5760">
        <v>0</v>
      </c>
      <c r="F5760">
        <v>17.5</v>
      </c>
      <c r="G5760">
        <v>0</v>
      </c>
      <c r="H5760">
        <v>0</v>
      </c>
      <c r="I5760">
        <v>0</v>
      </c>
      <c r="K5760">
        <v>2005</v>
      </c>
      <c r="L5760">
        <v>2016</v>
      </c>
    </row>
    <row r="5761" spans="1:12" x14ac:dyDescent="0.25">
      <c r="A5761">
        <v>32</v>
      </c>
      <c r="B5761">
        <v>17801080</v>
      </c>
      <c r="C5761" t="s">
        <v>1526</v>
      </c>
      <c r="D5761">
        <v>25</v>
      </c>
      <c r="E5761">
        <v>0</v>
      </c>
      <c r="F5761">
        <v>17.5</v>
      </c>
      <c r="G5761">
        <v>0</v>
      </c>
      <c r="H5761">
        <v>0</v>
      </c>
      <c r="I5761">
        <v>0</v>
      </c>
      <c r="K5761">
        <v>2006</v>
      </c>
      <c r="L5761">
        <v>2016</v>
      </c>
    </row>
    <row r="5762" spans="1:12" x14ac:dyDescent="0.25">
      <c r="A5762">
        <v>32</v>
      </c>
      <c r="B5762">
        <v>17801087</v>
      </c>
      <c r="C5762" t="s">
        <v>250</v>
      </c>
      <c r="D5762">
        <v>90</v>
      </c>
      <c r="E5762">
        <v>0</v>
      </c>
      <c r="F5762">
        <v>67.5</v>
      </c>
      <c r="G5762">
        <v>0</v>
      </c>
      <c r="H5762">
        <v>91.41</v>
      </c>
      <c r="I5762">
        <v>0</v>
      </c>
      <c r="K5762">
        <v>2006</v>
      </c>
      <c r="L5762">
        <v>2010</v>
      </c>
    </row>
    <row r="5763" spans="1:12" x14ac:dyDescent="0.25">
      <c r="A5763">
        <v>32</v>
      </c>
      <c r="B5763">
        <v>17801098</v>
      </c>
      <c r="C5763" t="s">
        <v>2743</v>
      </c>
      <c r="D5763">
        <v>170</v>
      </c>
      <c r="E5763">
        <v>0</v>
      </c>
      <c r="F5763">
        <v>119</v>
      </c>
      <c r="G5763">
        <v>0</v>
      </c>
      <c r="H5763">
        <v>0</v>
      </c>
      <c r="I5763">
        <v>0</v>
      </c>
      <c r="K5763">
        <v>2004</v>
      </c>
      <c r="L5763">
        <v>2009</v>
      </c>
    </row>
    <row r="5764" spans="1:12" x14ac:dyDescent="0.25">
      <c r="A5764">
        <v>32</v>
      </c>
      <c r="B5764">
        <v>17801099</v>
      </c>
      <c r="C5764" t="s">
        <v>2744</v>
      </c>
      <c r="D5764">
        <v>182</v>
      </c>
      <c r="E5764">
        <v>0</v>
      </c>
      <c r="F5764">
        <v>127.4</v>
      </c>
      <c r="G5764">
        <v>0</v>
      </c>
      <c r="H5764">
        <v>0</v>
      </c>
      <c r="I5764">
        <v>0</v>
      </c>
      <c r="K5764">
        <v>2004</v>
      </c>
      <c r="L5764">
        <v>2006</v>
      </c>
    </row>
    <row r="5765" spans="1:12" x14ac:dyDescent="0.25">
      <c r="A5765">
        <v>32</v>
      </c>
      <c r="B5765">
        <v>17801100</v>
      </c>
      <c r="C5765" t="s">
        <v>2745</v>
      </c>
      <c r="D5765">
        <v>330</v>
      </c>
      <c r="E5765">
        <v>0</v>
      </c>
      <c r="F5765">
        <v>247.5</v>
      </c>
      <c r="G5765">
        <v>0</v>
      </c>
      <c r="H5765">
        <v>0</v>
      </c>
      <c r="I5765">
        <v>0</v>
      </c>
      <c r="K5765">
        <v>2004</v>
      </c>
      <c r="L5765">
        <v>2012</v>
      </c>
    </row>
    <row r="5766" spans="1:12" x14ac:dyDescent="0.25">
      <c r="A5766">
        <v>32</v>
      </c>
      <c r="B5766">
        <v>17801101</v>
      </c>
      <c r="C5766" t="s">
        <v>2746</v>
      </c>
      <c r="D5766">
        <v>165</v>
      </c>
      <c r="E5766">
        <v>0</v>
      </c>
      <c r="F5766">
        <v>115.5</v>
      </c>
      <c r="G5766">
        <v>0</v>
      </c>
      <c r="H5766">
        <v>0</v>
      </c>
      <c r="I5766">
        <v>0</v>
      </c>
      <c r="K5766">
        <v>2004</v>
      </c>
      <c r="L5766">
        <v>2006</v>
      </c>
    </row>
    <row r="5767" spans="1:12" x14ac:dyDescent="0.25">
      <c r="A5767">
        <v>32</v>
      </c>
      <c r="B5767">
        <v>17801102</v>
      </c>
      <c r="C5767" t="s">
        <v>2747</v>
      </c>
      <c r="D5767">
        <v>330</v>
      </c>
      <c r="E5767">
        <v>0</v>
      </c>
      <c r="F5767">
        <v>247.5</v>
      </c>
      <c r="G5767">
        <v>0</v>
      </c>
      <c r="H5767">
        <v>0</v>
      </c>
      <c r="I5767">
        <v>0</v>
      </c>
      <c r="K5767">
        <v>2004</v>
      </c>
      <c r="L5767">
        <v>2012</v>
      </c>
    </row>
    <row r="5768" spans="1:12" x14ac:dyDescent="0.25">
      <c r="A5768">
        <v>32</v>
      </c>
      <c r="B5768">
        <v>17801109</v>
      </c>
      <c r="C5768" t="s">
        <v>2748</v>
      </c>
      <c r="D5768">
        <v>130</v>
      </c>
      <c r="E5768">
        <v>0</v>
      </c>
      <c r="F5768">
        <v>97.5</v>
      </c>
      <c r="G5768">
        <v>0</v>
      </c>
      <c r="H5768">
        <v>0</v>
      </c>
      <c r="I5768">
        <v>0</v>
      </c>
      <c r="K5768">
        <v>2005</v>
      </c>
      <c r="L5768">
        <v>2010</v>
      </c>
    </row>
    <row r="5769" spans="1:12" x14ac:dyDescent="0.25">
      <c r="A5769">
        <v>32</v>
      </c>
      <c r="B5769">
        <v>17801110</v>
      </c>
      <c r="C5769" t="s">
        <v>2749</v>
      </c>
      <c r="D5769">
        <v>130</v>
      </c>
      <c r="E5769">
        <v>0</v>
      </c>
      <c r="F5769">
        <v>91</v>
      </c>
      <c r="G5769">
        <v>0</v>
      </c>
      <c r="H5769">
        <v>0</v>
      </c>
      <c r="I5769">
        <v>0</v>
      </c>
      <c r="K5769">
        <v>2005</v>
      </c>
      <c r="L5769">
        <v>2008</v>
      </c>
    </row>
    <row r="5770" spans="1:12" x14ac:dyDescent="0.25">
      <c r="A5770">
        <v>32</v>
      </c>
      <c r="B5770">
        <v>17801113</v>
      </c>
      <c r="C5770" t="s">
        <v>2750</v>
      </c>
      <c r="D5770">
        <v>4666.66</v>
      </c>
      <c r="E5770">
        <v>0</v>
      </c>
      <c r="F5770">
        <v>3500</v>
      </c>
      <c r="G5770">
        <v>0</v>
      </c>
      <c r="H5770">
        <v>0</v>
      </c>
      <c r="I5770">
        <v>0</v>
      </c>
      <c r="K5770">
        <v>2001</v>
      </c>
      <c r="L5770">
        <v>2005</v>
      </c>
    </row>
    <row r="5771" spans="1:12" x14ac:dyDescent="0.25">
      <c r="A5771">
        <v>32</v>
      </c>
      <c r="B5771">
        <v>17801115</v>
      </c>
      <c r="C5771" t="s">
        <v>2751</v>
      </c>
      <c r="D5771">
        <v>53</v>
      </c>
      <c r="E5771">
        <v>0</v>
      </c>
      <c r="F5771">
        <v>31.8</v>
      </c>
      <c r="G5771">
        <v>0</v>
      </c>
      <c r="H5771">
        <v>0</v>
      </c>
      <c r="I5771">
        <v>0</v>
      </c>
      <c r="K5771">
        <v>2006</v>
      </c>
      <c r="L5771">
        <v>2010</v>
      </c>
    </row>
    <row r="5772" spans="1:12" x14ac:dyDescent="0.25">
      <c r="A5772">
        <v>32</v>
      </c>
      <c r="B5772">
        <v>17801116</v>
      </c>
      <c r="C5772" t="s">
        <v>401</v>
      </c>
      <c r="D5772">
        <v>95</v>
      </c>
      <c r="E5772">
        <v>0</v>
      </c>
      <c r="F5772">
        <v>66.5</v>
      </c>
      <c r="G5772">
        <v>0</v>
      </c>
      <c r="H5772">
        <v>0</v>
      </c>
      <c r="I5772">
        <v>0</v>
      </c>
      <c r="K5772">
        <v>2005</v>
      </c>
      <c r="L5772">
        <v>2009</v>
      </c>
    </row>
    <row r="5773" spans="1:12" x14ac:dyDescent="0.25">
      <c r="A5773">
        <v>32</v>
      </c>
      <c r="B5773">
        <v>17801123</v>
      </c>
      <c r="C5773" t="s">
        <v>2731</v>
      </c>
      <c r="D5773">
        <v>195</v>
      </c>
      <c r="E5773">
        <v>0</v>
      </c>
      <c r="F5773">
        <v>136.5</v>
      </c>
      <c r="G5773">
        <v>0</v>
      </c>
      <c r="H5773">
        <v>0</v>
      </c>
      <c r="I5773">
        <v>0</v>
      </c>
      <c r="K5773">
        <v>2003</v>
      </c>
      <c r="L5773">
        <v>2007</v>
      </c>
    </row>
    <row r="5774" spans="1:12" x14ac:dyDescent="0.25">
      <c r="A5774">
        <v>32</v>
      </c>
      <c r="B5774">
        <v>17801124</v>
      </c>
      <c r="C5774" t="s">
        <v>2752</v>
      </c>
      <c r="D5774">
        <v>195</v>
      </c>
      <c r="E5774">
        <v>0</v>
      </c>
      <c r="F5774">
        <v>136.5</v>
      </c>
      <c r="G5774">
        <v>0</v>
      </c>
      <c r="H5774">
        <v>0</v>
      </c>
      <c r="I5774">
        <v>0</v>
      </c>
      <c r="K5774">
        <v>2003</v>
      </c>
      <c r="L5774">
        <v>2007</v>
      </c>
    </row>
    <row r="5775" spans="1:12" x14ac:dyDescent="0.25">
      <c r="A5775">
        <v>32</v>
      </c>
      <c r="B5775">
        <v>17801125</v>
      </c>
      <c r="C5775" t="s">
        <v>2752</v>
      </c>
      <c r="D5775">
        <v>195</v>
      </c>
      <c r="E5775">
        <v>0</v>
      </c>
      <c r="F5775">
        <v>136.5</v>
      </c>
      <c r="G5775">
        <v>0</v>
      </c>
      <c r="H5775">
        <v>0</v>
      </c>
      <c r="I5775">
        <v>0</v>
      </c>
      <c r="K5775">
        <v>2003</v>
      </c>
      <c r="L5775">
        <v>2005</v>
      </c>
    </row>
    <row r="5776" spans="1:12" x14ac:dyDescent="0.25">
      <c r="A5776">
        <v>32</v>
      </c>
      <c r="B5776">
        <v>17801126</v>
      </c>
      <c r="C5776" t="s">
        <v>2752</v>
      </c>
      <c r="D5776">
        <v>193</v>
      </c>
      <c r="E5776">
        <v>0</v>
      </c>
      <c r="F5776">
        <v>135.1</v>
      </c>
      <c r="G5776">
        <v>0</v>
      </c>
      <c r="H5776">
        <v>0</v>
      </c>
      <c r="I5776">
        <v>0</v>
      </c>
      <c r="K5776">
        <v>2003</v>
      </c>
      <c r="L5776">
        <v>2007</v>
      </c>
    </row>
    <row r="5777" spans="1:12" x14ac:dyDescent="0.25">
      <c r="A5777">
        <v>32</v>
      </c>
      <c r="B5777">
        <v>17801127</v>
      </c>
      <c r="C5777" t="s">
        <v>2752</v>
      </c>
      <c r="D5777">
        <v>195</v>
      </c>
      <c r="E5777">
        <v>0</v>
      </c>
      <c r="F5777">
        <v>136.5</v>
      </c>
      <c r="G5777">
        <v>0</v>
      </c>
      <c r="H5777">
        <v>0</v>
      </c>
      <c r="I5777">
        <v>0</v>
      </c>
      <c r="K5777">
        <v>2003</v>
      </c>
      <c r="L5777">
        <v>2007</v>
      </c>
    </row>
    <row r="5778" spans="1:12" x14ac:dyDescent="0.25">
      <c r="A5778">
        <v>32</v>
      </c>
      <c r="B5778">
        <v>17801128</v>
      </c>
      <c r="C5778" t="s">
        <v>2752</v>
      </c>
      <c r="D5778">
        <v>195</v>
      </c>
      <c r="E5778">
        <v>0</v>
      </c>
      <c r="F5778">
        <v>136.5</v>
      </c>
      <c r="G5778">
        <v>0</v>
      </c>
      <c r="H5778">
        <v>0</v>
      </c>
      <c r="I5778">
        <v>0</v>
      </c>
      <c r="K5778">
        <v>2003</v>
      </c>
      <c r="L5778">
        <v>2007</v>
      </c>
    </row>
    <row r="5779" spans="1:12" x14ac:dyDescent="0.25">
      <c r="A5779">
        <v>32</v>
      </c>
      <c r="B5779">
        <v>17801129</v>
      </c>
      <c r="C5779" t="s">
        <v>2752</v>
      </c>
      <c r="D5779">
        <v>195</v>
      </c>
      <c r="E5779">
        <v>0</v>
      </c>
      <c r="F5779">
        <v>146.25</v>
      </c>
      <c r="G5779">
        <v>0</v>
      </c>
      <c r="H5779">
        <v>0</v>
      </c>
      <c r="I5779">
        <v>0</v>
      </c>
      <c r="K5779">
        <v>2003</v>
      </c>
      <c r="L5779">
        <v>2007</v>
      </c>
    </row>
    <row r="5780" spans="1:12" x14ac:dyDescent="0.25">
      <c r="A5780">
        <v>32</v>
      </c>
      <c r="B5780">
        <v>17801130</v>
      </c>
      <c r="C5780" t="s">
        <v>2752</v>
      </c>
      <c r="D5780">
        <v>175</v>
      </c>
      <c r="E5780">
        <v>0</v>
      </c>
      <c r="F5780">
        <v>122.5</v>
      </c>
      <c r="G5780">
        <v>0</v>
      </c>
      <c r="H5780">
        <v>0</v>
      </c>
      <c r="I5780">
        <v>0</v>
      </c>
      <c r="K5780">
        <v>2006</v>
      </c>
      <c r="L5780">
        <v>2006</v>
      </c>
    </row>
    <row r="5781" spans="1:12" x14ac:dyDescent="0.25">
      <c r="A5781">
        <v>32</v>
      </c>
      <c r="B5781">
        <v>17801131</v>
      </c>
      <c r="C5781" t="s">
        <v>2752</v>
      </c>
      <c r="D5781">
        <v>195</v>
      </c>
      <c r="E5781">
        <v>0</v>
      </c>
      <c r="F5781">
        <v>136.5</v>
      </c>
      <c r="G5781">
        <v>0</v>
      </c>
      <c r="H5781">
        <v>0</v>
      </c>
      <c r="I5781">
        <v>0</v>
      </c>
      <c r="K5781">
        <v>2005</v>
      </c>
      <c r="L5781">
        <v>2007</v>
      </c>
    </row>
    <row r="5782" spans="1:12" x14ac:dyDescent="0.25">
      <c r="A5782">
        <v>32</v>
      </c>
      <c r="B5782">
        <v>17801132</v>
      </c>
      <c r="C5782" t="s">
        <v>2753</v>
      </c>
      <c r="D5782">
        <v>165</v>
      </c>
      <c r="E5782">
        <v>0</v>
      </c>
      <c r="F5782">
        <v>115.5</v>
      </c>
      <c r="G5782">
        <v>0</v>
      </c>
      <c r="H5782">
        <v>0</v>
      </c>
      <c r="I5782">
        <v>0</v>
      </c>
      <c r="K5782">
        <v>2003</v>
      </c>
      <c r="L5782">
        <v>2007</v>
      </c>
    </row>
    <row r="5783" spans="1:12" x14ac:dyDescent="0.25">
      <c r="A5783">
        <v>32</v>
      </c>
      <c r="B5783">
        <v>17801133</v>
      </c>
      <c r="C5783" t="s">
        <v>2754</v>
      </c>
      <c r="D5783">
        <v>165</v>
      </c>
      <c r="E5783">
        <v>0</v>
      </c>
      <c r="F5783">
        <v>115.5</v>
      </c>
      <c r="G5783">
        <v>0</v>
      </c>
      <c r="H5783">
        <v>0</v>
      </c>
      <c r="I5783">
        <v>0</v>
      </c>
      <c r="K5783">
        <v>2004</v>
      </c>
      <c r="L5783">
        <v>2007</v>
      </c>
    </row>
    <row r="5784" spans="1:12" x14ac:dyDescent="0.25">
      <c r="A5784">
        <v>32</v>
      </c>
      <c r="B5784">
        <v>17801134</v>
      </c>
      <c r="C5784" t="s">
        <v>2755</v>
      </c>
      <c r="D5784">
        <v>110</v>
      </c>
      <c r="E5784">
        <v>0</v>
      </c>
      <c r="F5784">
        <v>77</v>
      </c>
      <c r="G5784">
        <v>0</v>
      </c>
      <c r="H5784">
        <v>0</v>
      </c>
      <c r="I5784">
        <v>0</v>
      </c>
      <c r="K5784">
        <v>2003</v>
      </c>
      <c r="L5784">
        <v>2007</v>
      </c>
    </row>
    <row r="5785" spans="1:12" x14ac:dyDescent="0.25">
      <c r="A5785">
        <v>32</v>
      </c>
      <c r="B5785">
        <v>17801135</v>
      </c>
      <c r="C5785" t="s">
        <v>2756</v>
      </c>
      <c r="D5785">
        <v>110</v>
      </c>
      <c r="E5785">
        <v>0</v>
      </c>
      <c r="F5785">
        <v>77</v>
      </c>
      <c r="G5785">
        <v>0</v>
      </c>
      <c r="H5785">
        <v>0</v>
      </c>
      <c r="I5785">
        <v>0</v>
      </c>
      <c r="K5785">
        <v>2003</v>
      </c>
      <c r="L5785">
        <v>2005</v>
      </c>
    </row>
    <row r="5786" spans="1:12" x14ac:dyDescent="0.25">
      <c r="A5786">
        <v>32</v>
      </c>
      <c r="B5786">
        <v>17801136</v>
      </c>
      <c r="C5786" t="s">
        <v>2757</v>
      </c>
      <c r="D5786">
        <v>165</v>
      </c>
      <c r="E5786">
        <v>0</v>
      </c>
      <c r="F5786">
        <v>115.5</v>
      </c>
      <c r="G5786">
        <v>0</v>
      </c>
      <c r="H5786">
        <v>0</v>
      </c>
      <c r="I5786">
        <v>0</v>
      </c>
      <c r="K5786">
        <v>2003</v>
      </c>
      <c r="L5786">
        <v>2007</v>
      </c>
    </row>
    <row r="5787" spans="1:12" x14ac:dyDescent="0.25">
      <c r="A5787">
        <v>32</v>
      </c>
      <c r="B5787">
        <v>17801137</v>
      </c>
      <c r="C5787" t="s">
        <v>2758</v>
      </c>
      <c r="D5787">
        <v>225</v>
      </c>
      <c r="E5787">
        <v>0</v>
      </c>
      <c r="F5787">
        <v>157.5</v>
      </c>
      <c r="G5787">
        <v>0</v>
      </c>
      <c r="H5787">
        <v>0</v>
      </c>
      <c r="I5787">
        <v>0</v>
      </c>
      <c r="K5787">
        <v>2004</v>
      </c>
      <c r="L5787">
        <v>2006</v>
      </c>
    </row>
    <row r="5788" spans="1:12" x14ac:dyDescent="0.25">
      <c r="A5788">
        <v>32</v>
      </c>
      <c r="B5788">
        <v>17801138</v>
      </c>
      <c r="C5788" t="s">
        <v>2759</v>
      </c>
      <c r="D5788">
        <v>225</v>
      </c>
      <c r="E5788">
        <v>0</v>
      </c>
      <c r="F5788">
        <v>157.5</v>
      </c>
      <c r="G5788">
        <v>0</v>
      </c>
      <c r="H5788">
        <v>0</v>
      </c>
      <c r="I5788">
        <v>0</v>
      </c>
      <c r="K5788">
        <v>2003</v>
      </c>
      <c r="L5788">
        <v>2006</v>
      </c>
    </row>
    <row r="5789" spans="1:12" x14ac:dyDescent="0.25">
      <c r="A5789">
        <v>32</v>
      </c>
      <c r="B5789">
        <v>17801139</v>
      </c>
      <c r="C5789" t="s">
        <v>2760</v>
      </c>
      <c r="D5789">
        <v>225</v>
      </c>
      <c r="E5789">
        <v>0</v>
      </c>
      <c r="F5789">
        <v>157.5</v>
      </c>
      <c r="G5789">
        <v>0</v>
      </c>
      <c r="H5789">
        <v>0</v>
      </c>
      <c r="I5789">
        <v>0</v>
      </c>
      <c r="K5789">
        <v>2003</v>
      </c>
      <c r="L5789">
        <v>2007</v>
      </c>
    </row>
    <row r="5790" spans="1:12" x14ac:dyDescent="0.25">
      <c r="A5790">
        <v>32</v>
      </c>
      <c r="B5790">
        <v>17801140</v>
      </c>
      <c r="C5790" t="s">
        <v>2761</v>
      </c>
      <c r="D5790">
        <v>225</v>
      </c>
      <c r="E5790">
        <v>0</v>
      </c>
      <c r="F5790">
        <v>157.5</v>
      </c>
      <c r="G5790">
        <v>0</v>
      </c>
      <c r="H5790">
        <v>0</v>
      </c>
      <c r="I5790">
        <v>0</v>
      </c>
      <c r="K5790">
        <v>2003</v>
      </c>
      <c r="L5790">
        <v>2006</v>
      </c>
    </row>
    <row r="5791" spans="1:12" x14ac:dyDescent="0.25">
      <c r="A5791">
        <v>32</v>
      </c>
      <c r="B5791">
        <v>17801141</v>
      </c>
      <c r="C5791" t="s">
        <v>2762</v>
      </c>
      <c r="D5791">
        <v>225</v>
      </c>
      <c r="E5791">
        <v>0</v>
      </c>
      <c r="F5791">
        <v>157.5</v>
      </c>
      <c r="G5791">
        <v>0</v>
      </c>
      <c r="H5791">
        <v>0</v>
      </c>
      <c r="I5791">
        <v>0</v>
      </c>
      <c r="K5791">
        <v>2004</v>
      </c>
      <c r="L5791">
        <v>2007</v>
      </c>
    </row>
    <row r="5792" spans="1:12" x14ac:dyDescent="0.25">
      <c r="A5792">
        <v>32</v>
      </c>
      <c r="B5792">
        <v>17801142</v>
      </c>
      <c r="C5792" t="s">
        <v>2762</v>
      </c>
      <c r="D5792">
        <v>275</v>
      </c>
      <c r="E5792">
        <v>0</v>
      </c>
      <c r="F5792">
        <v>192.5</v>
      </c>
      <c r="G5792">
        <v>0</v>
      </c>
      <c r="H5792">
        <v>0</v>
      </c>
      <c r="I5792">
        <v>0</v>
      </c>
      <c r="K5792">
        <v>2003</v>
      </c>
      <c r="L5792">
        <v>2007</v>
      </c>
    </row>
    <row r="5793" spans="1:12" x14ac:dyDescent="0.25">
      <c r="A5793">
        <v>32</v>
      </c>
      <c r="B5793">
        <v>17801143</v>
      </c>
      <c r="C5793" t="s">
        <v>2759</v>
      </c>
      <c r="D5793">
        <v>275</v>
      </c>
      <c r="E5793">
        <v>0</v>
      </c>
      <c r="F5793">
        <v>192.5</v>
      </c>
      <c r="G5793">
        <v>0</v>
      </c>
      <c r="H5793">
        <v>0</v>
      </c>
      <c r="I5793">
        <v>0</v>
      </c>
      <c r="K5793">
        <v>2003</v>
      </c>
      <c r="L5793">
        <v>2007</v>
      </c>
    </row>
    <row r="5794" spans="1:12" x14ac:dyDescent="0.25">
      <c r="A5794">
        <v>32</v>
      </c>
      <c r="B5794">
        <v>17801144</v>
      </c>
      <c r="C5794" t="s">
        <v>2758</v>
      </c>
      <c r="D5794">
        <v>275</v>
      </c>
      <c r="E5794">
        <v>0</v>
      </c>
      <c r="F5794">
        <v>192.5</v>
      </c>
      <c r="G5794">
        <v>0</v>
      </c>
      <c r="H5794">
        <v>0</v>
      </c>
      <c r="I5794">
        <v>0</v>
      </c>
      <c r="K5794">
        <v>2004</v>
      </c>
      <c r="L5794">
        <v>2007</v>
      </c>
    </row>
    <row r="5795" spans="1:12" x14ac:dyDescent="0.25">
      <c r="A5795">
        <v>32</v>
      </c>
      <c r="B5795">
        <v>17801145</v>
      </c>
      <c r="C5795" t="s">
        <v>2763</v>
      </c>
      <c r="D5795">
        <v>405</v>
      </c>
      <c r="E5795">
        <v>0</v>
      </c>
      <c r="F5795">
        <v>283.5</v>
      </c>
      <c r="G5795">
        <v>0</v>
      </c>
      <c r="H5795">
        <v>0</v>
      </c>
      <c r="I5795">
        <v>0</v>
      </c>
      <c r="K5795">
        <v>2004</v>
      </c>
      <c r="L5795">
        <v>2009</v>
      </c>
    </row>
    <row r="5796" spans="1:12" x14ac:dyDescent="0.25">
      <c r="A5796">
        <v>32</v>
      </c>
      <c r="B5796">
        <v>17801146</v>
      </c>
      <c r="C5796" t="s">
        <v>2764</v>
      </c>
      <c r="D5796">
        <v>2495</v>
      </c>
      <c r="E5796">
        <v>0</v>
      </c>
      <c r="F5796">
        <v>1746.5</v>
      </c>
      <c r="G5796">
        <v>0</v>
      </c>
      <c r="H5796">
        <v>0</v>
      </c>
      <c r="I5796">
        <v>0</v>
      </c>
      <c r="K5796">
        <v>2006</v>
      </c>
      <c r="L5796">
        <v>2006</v>
      </c>
    </row>
    <row r="5797" spans="1:12" x14ac:dyDescent="0.25">
      <c r="A5797">
        <v>32</v>
      </c>
      <c r="B5797">
        <v>17801147</v>
      </c>
      <c r="C5797" t="s">
        <v>2764</v>
      </c>
      <c r="D5797">
        <v>2495</v>
      </c>
      <c r="E5797">
        <v>0</v>
      </c>
      <c r="F5797">
        <v>1746.5</v>
      </c>
      <c r="G5797">
        <v>0</v>
      </c>
      <c r="H5797">
        <v>0</v>
      </c>
      <c r="I5797">
        <v>0</v>
      </c>
      <c r="K5797">
        <v>2006</v>
      </c>
      <c r="L5797">
        <v>2007</v>
      </c>
    </row>
    <row r="5798" spans="1:12" x14ac:dyDescent="0.25">
      <c r="A5798">
        <v>32</v>
      </c>
      <c r="B5798">
        <v>17801150</v>
      </c>
      <c r="C5798" t="s">
        <v>1867</v>
      </c>
      <c r="D5798">
        <v>225</v>
      </c>
      <c r="E5798">
        <v>0</v>
      </c>
      <c r="F5798">
        <v>157.5</v>
      </c>
      <c r="G5798">
        <v>0</v>
      </c>
      <c r="H5798">
        <v>0</v>
      </c>
      <c r="I5798">
        <v>0</v>
      </c>
      <c r="K5798">
        <v>2007</v>
      </c>
      <c r="L5798">
        <v>2010</v>
      </c>
    </row>
    <row r="5799" spans="1:12" x14ac:dyDescent="0.25">
      <c r="A5799">
        <v>32</v>
      </c>
      <c r="B5799">
        <v>17801154</v>
      </c>
      <c r="C5799" t="s">
        <v>2765</v>
      </c>
      <c r="D5799">
        <v>70</v>
      </c>
      <c r="E5799">
        <v>0</v>
      </c>
      <c r="F5799">
        <v>52.5</v>
      </c>
      <c r="G5799">
        <v>0</v>
      </c>
      <c r="H5799">
        <v>0</v>
      </c>
      <c r="I5799">
        <v>0</v>
      </c>
      <c r="K5799">
        <v>2006</v>
      </c>
      <c r="L5799">
        <v>2011</v>
      </c>
    </row>
    <row r="5800" spans="1:12" x14ac:dyDescent="0.25">
      <c r="A5800">
        <v>32</v>
      </c>
      <c r="B5800">
        <v>17801155</v>
      </c>
      <c r="C5800" t="s">
        <v>2766</v>
      </c>
      <c r="D5800">
        <v>60</v>
      </c>
      <c r="E5800">
        <v>0</v>
      </c>
      <c r="F5800">
        <v>45</v>
      </c>
      <c r="G5800">
        <v>0</v>
      </c>
      <c r="H5800">
        <v>0</v>
      </c>
      <c r="I5800">
        <v>0</v>
      </c>
      <c r="K5800">
        <v>2006</v>
      </c>
      <c r="L5800">
        <v>2011</v>
      </c>
    </row>
    <row r="5801" spans="1:12" x14ac:dyDescent="0.25">
      <c r="A5801">
        <v>32</v>
      </c>
      <c r="B5801">
        <v>17801156</v>
      </c>
      <c r="C5801" t="s">
        <v>2767</v>
      </c>
      <c r="D5801">
        <v>40</v>
      </c>
      <c r="E5801">
        <v>0</v>
      </c>
      <c r="F5801">
        <v>30</v>
      </c>
      <c r="G5801">
        <v>0</v>
      </c>
      <c r="H5801">
        <v>0</v>
      </c>
      <c r="I5801">
        <v>0</v>
      </c>
      <c r="K5801">
        <v>2004</v>
      </c>
      <c r="L5801">
        <v>2013</v>
      </c>
    </row>
    <row r="5802" spans="1:12" x14ac:dyDescent="0.25">
      <c r="A5802">
        <v>32</v>
      </c>
      <c r="B5802">
        <v>17801157</v>
      </c>
      <c r="C5802" t="s">
        <v>2768</v>
      </c>
      <c r="D5802">
        <v>450</v>
      </c>
      <c r="E5802">
        <v>0</v>
      </c>
      <c r="F5802">
        <v>337.5</v>
      </c>
      <c r="G5802">
        <v>0</v>
      </c>
      <c r="H5802">
        <v>0</v>
      </c>
      <c r="I5802">
        <v>0</v>
      </c>
      <c r="K5802">
        <v>2003</v>
      </c>
      <c r="L5802">
        <v>2010</v>
      </c>
    </row>
    <row r="5803" spans="1:12" x14ac:dyDescent="0.25">
      <c r="A5803">
        <v>32</v>
      </c>
      <c r="B5803">
        <v>17801158</v>
      </c>
      <c r="C5803" t="s">
        <v>2769</v>
      </c>
      <c r="D5803">
        <v>425</v>
      </c>
      <c r="E5803">
        <v>0</v>
      </c>
      <c r="F5803">
        <v>297.5</v>
      </c>
      <c r="G5803">
        <v>0</v>
      </c>
      <c r="H5803">
        <v>0</v>
      </c>
      <c r="I5803">
        <v>0</v>
      </c>
      <c r="K5803">
        <v>2003</v>
      </c>
      <c r="L5803">
        <v>2010</v>
      </c>
    </row>
    <row r="5804" spans="1:12" x14ac:dyDescent="0.25">
      <c r="A5804">
        <v>32</v>
      </c>
      <c r="B5804">
        <v>17801160</v>
      </c>
      <c r="C5804" t="s">
        <v>401</v>
      </c>
      <c r="D5804">
        <v>95</v>
      </c>
      <c r="E5804">
        <v>0</v>
      </c>
      <c r="F5804">
        <v>66.5</v>
      </c>
      <c r="G5804">
        <v>0</v>
      </c>
      <c r="H5804">
        <v>0</v>
      </c>
      <c r="I5804">
        <v>0</v>
      </c>
      <c r="K5804">
        <v>2005</v>
      </c>
      <c r="L5804">
        <v>2009</v>
      </c>
    </row>
    <row r="5805" spans="1:12" x14ac:dyDescent="0.25">
      <c r="A5805">
        <v>32</v>
      </c>
      <c r="B5805">
        <v>17801161</v>
      </c>
      <c r="C5805" t="s">
        <v>401</v>
      </c>
      <c r="D5805">
        <v>95</v>
      </c>
      <c r="E5805">
        <v>0</v>
      </c>
      <c r="F5805">
        <v>66.5</v>
      </c>
      <c r="G5805">
        <v>0</v>
      </c>
      <c r="H5805">
        <v>0</v>
      </c>
      <c r="I5805">
        <v>0</v>
      </c>
      <c r="K5805">
        <v>2006</v>
      </c>
      <c r="L5805">
        <v>2009</v>
      </c>
    </row>
    <row r="5806" spans="1:12" x14ac:dyDescent="0.25">
      <c r="A5806">
        <v>32</v>
      </c>
      <c r="B5806">
        <v>17801165</v>
      </c>
      <c r="C5806" t="s">
        <v>2674</v>
      </c>
      <c r="D5806">
        <v>50</v>
      </c>
      <c r="E5806">
        <v>0</v>
      </c>
      <c r="F5806">
        <v>37.5</v>
      </c>
      <c r="G5806">
        <v>0</v>
      </c>
      <c r="H5806">
        <v>0</v>
      </c>
      <c r="I5806">
        <v>0</v>
      </c>
      <c r="K5806">
        <v>2006</v>
      </c>
      <c r="L5806">
        <v>2010</v>
      </c>
    </row>
    <row r="5807" spans="1:12" x14ac:dyDescent="0.25">
      <c r="A5807">
        <v>32</v>
      </c>
      <c r="B5807">
        <v>17801166</v>
      </c>
      <c r="C5807" t="s">
        <v>2674</v>
      </c>
      <c r="D5807">
        <v>50</v>
      </c>
      <c r="E5807">
        <v>0</v>
      </c>
      <c r="F5807">
        <v>37.5</v>
      </c>
      <c r="G5807">
        <v>0</v>
      </c>
      <c r="H5807">
        <v>0</v>
      </c>
      <c r="I5807">
        <v>0</v>
      </c>
      <c r="K5807">
        <v>2006</v>
      </c>
      <c r="L5807">
        <v>2010</v>
      </c>
    </row>
    <row r="5808" spans="1:12" x14ac:dyDescent="0.25">
      <c r="A5808">
        <v>32</v>
      </c>
      <c r="B5808">
        <v>17801171</v>
      </c>
      <c r="C5808" t="s">
        <v>2599</v>
      </c>
      <c r="D5808">
        <v>70</v>
      </c>
      <c r="E5808">
        <v>0</v>
      </c>
      <c r="F5808">
        <v>49</v>
      </c>
      <c r="G5808">
        <v>0</v>
      </c>
      <c r="H5808">
        <v>0</v>
      </c>
      <c r="I5808">
        <v>0</v>
      </c>
      <c r="K5808">
        <v>2007</v>
      </c>
      <c r="L5808">
        <v>2008</v>
      </c>
    </row>
    <row r="5809" spans="1:12" x14ac:dyDescent="0.25">
      <c r="A5809">
        <v>32</v>
      </c>
      <c r="B5809">
        <v>17801174</v>
      </c>
      <c r="C5809" t="s">
        <v>1390</v>
      </c>
      <c r="D5809">
        <v>925</v>
      </c>
      <c r="E5809">
        <v>0</v>
      </c>
      <c r="F5809">
        <v>693.75</v>
      </c>
      <c r="G5809">
        <v>0</v>
      </c>
      <c r="H5809">
        <v>939.54</v>
      </c>
      <c r="I5809">
        <v>0</v>
      </c>
      <c r="K5809">
        <v>2003</v>
      </c>
      <c r="L5809">
        <v>2010</v>
      </c>
    </row>
    <row r="5810" spans="1:12" x14ac:dyDescent="0.25">
      <c r="A5810">
        <v>32</v>
      </c>
      <c r="B5810">
        <v>17801178</v>
      </c>
      <c r="C5810" t="s">
        <v>2770</v>
      </c>
      <c r="D5810">
        <v>422</v>
      </c>
      <c r="E5810">
        <v>0</v>
      </c>
      <c r="F5810">
        <v>295.39999999999998</v>
      </c>
      <c r="G5810">
        <v>0</v>
      </c>
      <c r="H5810">
        <v>0</v>
      </c>
      <c r="I5810">
        <v>0</v>
      </c>
      <c r="K5810">
        <v>2006</v>
      </c>
      <c r="L5810">
        <v>2007</v>
      </c>
    </row>
    <row r="5811" spans="1:12" x14ac:dyDescent="0.25">
      <c r="A5811">
        <v>32</v>
      </c>
      <c r="B5811">
        <v>17801203</v>
      </c>
      <c r="C5811" t="s">
        <v>1289</v>
      </c>
      <c r="D5811">
        <v>50</v>
      </c>
      <c r="E5811">
        <v>0</v>
      </c>
      <c r="F5811">
        <v>37.5</v>
      </c>
      <c r="G5811">
        <v>0</v>
      </c>
      <c r="H5811">
        <v>0</v>
      </c>
      <c r="I5811">
        <v>0</v>
      </c>
      <c r="K5811">
        <v>2005</v>
      </c>
      <c r="L5811">
        <v>2010</v>
      </c>
    </row>
    <row r="5812" spans="1:12" x14ac:dyDescent="0.25">
      <c r="A5812">
        <v>32</v>
      </c>
      <c r="B5812">
        <v>17801204</v>
      </c>
      <c r="C5812" t="s">
        <v>2708</v>
      </c>
      <c r="D5812">
        <v>575.71</v>
      </c>
      <c r="E5812">
        <v>0</v>
      </c>
      <c r="F5812">
        <v>403</v>
      </c>
      <c r="G5812">
        <v>0</v>
      </c>
      <c r="H5812">
        <v>0</v>
      </c>
      <c r="I5812">
        <v>0</v>
      </c>
      <c r="K5812">
        <v>2004</v>
      </c>
      <c r="L5812">
        <v>2008</v>
      </c>
    </row>
    <row r="5813" spans="1:12" x14ac:dyDescent="0.25">
      <c r="A5813">
        <v>32</v>
      </c>
      <c r="B5813">
        <v>17801205</v>
      </c>
      <c r="C5813" t="s">
        <v>2708</v>
      </c>
      <c r="D5813">
        <v>487.14</v>
      </c>
      <c r="E5813">
        <v>0</v>
      </c>
      <c r="F5813">
        <v>341</v>
      </c>
      <c r="G5813">
        <v>0</v>
      </c>
      <c r="H5813">
        <v>0</v>
      </c>
      <c r="I5813">
        <v>0</v>
      </c>
      <c r="K5813">
        <v>2004</v>
      </c>
      <c r="L5813">
        <v>2008</v>
      </c>
    </row>
    <row r="5814" spans="1:12" x14ac:dyDescent="0.25">
      <c r="A5814">
        <v>32</v>
      </c>
      <c r="B5814">
        <v>17801206</v>
      </c>
      <c r="C5814" t="s">
        <v>2708</v>
      </c>
      <c r="D5814">
        <v>442.86</v>
      </c>
      <c r="E5814">
        <v>0</v>
      </c>
      <c r="F5814">
        <v>310</v>
      </c>
      <c r="G5814">
        <v>0</v>
      </c>
      <c r="H5814">
        <v>0</v>
      </c>
      <c r="I5814">
        <v>0</v>
      </c>
      <c r="K5814">
        <v>2004</v>
      </c>
      <c r="L5814">
        <v>2008</v>
      </c>
    </row>
    <row r="5815" spans="1:12" x14ac:dyDescent="0.25">
      <c r="A5815">
        <v>32</v>
      </c>
      <c r="B5815">
        <v>17801207</v>
      </c>
      <c r="C5815" t="s">
        <v>2708</v>
      </c>
      <c r="D5815">
        <v>575.71</v>
      </c>
      <c r="E5815">
        <v>0</v>
      </c>
      <c r="F5815">
        <v>403</v>
      </c>
      <c r="G5815">
        <v>0</v>
      </c>
      <c r="H5815">
        <v>0</v>
      </c>
      <c r="I5815">
        <v>0</v>
      </c>
      <c r="K5815">
        <v>2004</v>
      </c>
      <c r="L5815">
        <v>2008</v>
      </c>
    </row>
    <row r="5816" spans="1:12" x14ac:dyDescent="0.25">
      <c r="A5816">
        <v>32</v>
      </c>
      <c r="B5816">
        <v>17801208</v>
      </c>
      <c r="C5816" t="s">
        <v>2708</v>
      </c>
      <c r="D5816">
        <v>487.14</v>
      </c>
      <c r="E5816">
        <v>0</v>
      </c>
      <c r="F5816">
        <v>341</v>
      </c>
      <c r="G5816">
        <v>0</v>
      </c>
      <c r="H5816">
        <v>0</v>
      </c>
      <c r="I5816">
        <v>0</v>
      </c>
      <c r="K5816">
        <v>2004</v>
      </c>
      <c r="L5816">
        <v>2008</v>
      </c>
    </row>
    <row r="5817" spans="1:12" x14ac:dyDescent="0.25">
      <c r="A5817">
        <v>32</v>
      </c>
      <c r="B5817">
        <v>17801209</v>
      </c>
      <c r="C5817" t="s">
        <v>2708</v>
      </c>
      <c r="D5817">
        <v>442.86</v>
      </c>
      <c r="E5817">
        <v>0</v>
      </c>
      <c r="F5817">
        <v>310</v>
      </c>
      <c r="G5817">
        <v>0</v>
      </c>
      <c r="H5817">
        <v>0</v>
      </c>
      <c r="I5817">
        <v>0</v>
      </c>
      <c r="K5817">
        <v>2004</v>
      </c>
      <c r="L5817">
        <v>2008</v>
      </c>
    </row>
    <row r="5818" spans="1:12" x14ac:dyDescent="0.25">
      <c r="A5818">
        <v>32</v>
      </c>
      <c r="B5818">
        <v>17801210</v>
      </c>
      <c r="C5818" t="s">
        <v>2771</v>
      </c>
      <c r="D5818">
        <v>445.71</v>
      </c>
      <c r="E5818">
        <v>0</v>
      </c>
      <c r="F5818">
        <v>312</v>
      </c>
      <c r="G5818">
        <v>0</v>
      </c>
      <c r="H5818">
        <v>0</v>
      </c>
      <c r="I5818">
        <v>0</v>
      </c>
      <c r="K5818">
        <v>1999</v>
      </c>
      <c r="L5818">
        <v>2007</v>
      </c>
    </row>
    <row r="5819" spans="1:12" x14ac:dyDescent="0.25">
      <c r="A5819">
        <v>32</v>
      </c>
      <c r="B5819">
        <v>17801211</v>
      </c>
      <c r="C5819" t="s">
        <v>2771</v>
      </c>
      <c r="D5819">
        <v>395.71</v>
      </c>
      <c r="E5819">
        <v>0</v>
      </c>
      <c r="F5819">
        <v>277</v>
      </c>
      <c r="G5819">
        <v>0</v>
      </c>
      <c r="H5819">
        <v>0</v>
      </c>
      <c r="I5819">
        <v>0</v>
      </c>
      <c r="K5819">
        <v>1999</v>
      </c>
      <c r="L5819">
        <v>2007</v>
      </c>
    </row>
    <row r="5820" spans="1:12" x14ac:dyDescent="0.25">
      <c r="A5820">
        <v>32</v>
      </c>
      <c r="B5820">
        <v>17801212</v>
      </c>
      <c r="C5820" t="s">
        <v>2771</v>
      </c>
      <c r="D5820">
        <v>342.86</v>
      </c>
      <c r="E5820">
        <v>0</v>
      </c>
      <c r="F5820">
        <v>240</v>
      </c>
      <c r="G5820">
        <v>0</v>
      </c>
      <c r="H5820">
        <v>0</v>
      </c>
      <c r="I5820">
        <v>0</v>
      </c>
      <c r="K5820">
        <v>1999</v>
      </c>
      <c r="L5820">
        <v>2007</v>
      </c>
    </row>
    <row r="5821" spans="1:12" x14ac:dyDescent="0.25">
      <c r="A5821">
        <v>32</v>
      </c>
      <c r="B5821">
        <v>17801213</v>
      </c>
      <c r="C5821" t="s">
        <v>2771</v>
      </c>
      <c r="D5821">
        <v>445.71</v>
      </c>
      <c r="E5821">
        <v>0</v>
      </c>
      <c r="F5821">
        <v>312</v>
      </c>
      <c r="G5821">
        <v>0</v>
      </c>
      <c r="H5821">
        <v>0</v>
      </c>
      <c r="I5821">
        <v>0</v>
      </c>
      <c r="K5821">
        <v>1999</v>
      </c>
      <c r="L5821">
        <v>2007</v>
      </c>
    </row>
    <row r="5822" spans="1:12" x14ac:dyDescent="0.25">
      <c r="A5822">
        <v>32</v>
      </c>
      <c r="B5822">
        <v>17801214</v>
      </c>
      <c r="C5822" t="s">
        <v>2771</v>
      </c>
      <c r="D5822">
        <v>395.71</v>
      </c>
      <c r="E5822">
        <v>0</v>
      </c>
      <c r="F5822">
        <v>277</v>
      </c>
      <c r="G5822">
        <v>0</v>
      </c>
      <c r="H5822">
        <v>0</v>
      </c>
      <c r="I5822">
        <v>0</v>
      </c>
      <c r="K5822">
        <v>1999</v>
      </c>
      <c r="L5822">
        <v>2007</v>
      </c>
    </row>
    <row r="5823" spans="1:12" x14ac:dyDescent="0.25">
      <c r="A5823">
        <v>32</v>
      </c>
      <c r="B5823">
        <v>17801215</v>
      </c>
      <c r="C5823" t="s">
        <v>2771</v>
      </c>
      <c r="D5823">
        <v>342.86</v>
      </c>
      <c r="E5823">
        <v>0</v>
      </c>
      <c r="F5823">
        <v>240</v>
      </c>
      <c r="G5823">
        <v>0</v>
      </c>
      <c r="H5823">
        <v>0</v>
      </c>
      <c r="I5823">
        <v>0</v>
      </c>
      <c r="K5823">
        <v>1999</v>
      </c>
      <c r="L5823">
        <v>2007</v>
      </c>
    </row>
    <row r="5824" spans="1:12" x14ac:dyDescent="0.25">
      <c r="A5824">
        <v>32</v>
      </c>
      <c r="B5824">
        <v>17801216</v>
      </c>
      <c r="C5824" t="s">
        <v>2772</v>
      </c>
      <c r="D5824">
        <v>557.14</v>
      </c>
      <c r="E5824">
        <v>0</v>
      </c>
      <c r="F5824">
        <v>390</v>
      </c>
      <c r="G5824">
        <v>0</v>
      </c>
      <c r="H5824">
        <v>0</v>
      </c>
      <c r="I5824">
        <v>0</v>
      </c>
      <c r="K5824">
        <v>2006</v>
      </c>
      <c r="L5824">
        <v>2011</v>
      </c>
    </row>
    <row r="5825" spans="1:12" x14ac:dyDescent="0.25">
      <c r="A5825">
        <v>32</v>
      </c>
      <c r="B5825">
        <v>17801217</v>
      </c>
      <c r="C5825" t="s">
        <v>2772</v>
      </c>
      <c r="D5825">
        <v>665</v>
      </c>
      <c r="E5825">
        <v>0</v>
      </c>
      <c r="F5825">
        <v>465.5</v>
      </c>
      <c r="G5825">
        <v>0</v>
      </c>
      <c r="H5825">
        <v>0</v>
      </c>
      <c r="I5825">
        <v>0</v>
      </c>
      <c r="K5825">
        <v>2006</v>
      </c>
      <c r="L5825">
        <v>2011</v>
      </c>
    </row>
    <row r="5826" spans="1:12" x14ac:dyDescent="0.25">
      <c r="A5826">
        <v>32</v>
      </c>
      <c r="B5826">
        <v>17801218</v>
      </c>
      <c r="C5826" t="s">
        <v>2772</v>
      </c>
      <c r="D5826">
        <v>428.57</v>
      </c>
      <c r="E5826">
        <v>0</v>
      </c>
      <c r="F5826">
        <v>300</v>
      </c>
      <c r="G5826">
        <v>0</v>
      </c>
      <c r="H5826">
        <v>0</v>
      </c>
      <c r="I5826">
        <v>0</v>
      </c>
      <c r="K5826">
        <v>2006</v>
      </c>
      <c r="L5826">
        <v>2011</v>
      </c>
    </row>
    <row r="5827" spans="1:12" x14ac:dyDescent="0.25">
      <c r="A5827">
        <v>32</v>
      </c>
      <c r="B5827">
        <v>17801219</v>
      </c>
      <c r="C5827" t="s">
        <v>2537</v>
      </c>
      <c r="D5827">
        <v>575.71</v>
      </c>
      <c r="E5827">
        <v>0</v>
      </c>
      <c r="F5827">
        <v>403</v>
      </c>
      <c r="G5827">
        <v>0</v>
      </c>
      <c r="H5827">
        <v>0</v>
      </c>
      <c r="I5827">
        <v>0</v>
      </c>
      <c r="K5827">
        <v>2006</v>
      </c>
      <c r="L5827">
        <v>2014</v>
      </c>
    </row>
    <row r="5828" spans="1:12" x14ac:dyDescent="0.25">
      <c r="A5828">
        <v>32</v>
      </c>
      <c r="B5828">
        <v>17801220</v>
      </c>
      <c r="C5828" t="s">
        <v>2537</v>
      </c>
      <c r="D5828">
        <v>487.14</v>
      </c>
      <c r="E5828">
        <v>0</v>
      </c>
      <c r="F5828">
        <v>341</v>
      </c>
      <c r="G5828">
        <v>0</v>
      </c>
      <c r="H5828">
        <v>0</v>
      </c>
      <c r="I5828">
        <v>0</v>
      </c>
      <c r="K5828">
        <v>2006</v>
      </c>
      <c r="L5828">
        <v>2014</v>
      </c>
    </row>
    <row r="5829" spans="1:12" x14ac:dyDescent="0.25">
      <c r="A5829">
        <v>32</v>
      </c>
      <c r="B5829">
        <v>17801221</v>
      </c>
      <c r="C5829" t="s">
        <v>2537</v>
      </c>
      <c r="D5829">
        <v>442.86</v>
      </c>
      <c r="E5829">
        <v>0</v>
      </c>
      <c r="F5829">
        <v>310</v>
      </c>
      <c r="G5829">
        <v>0</v>
      </c>
      <c r="H5829">
        <v>0</v>
      </c>
      <c r="I5829">
        <v>0</v>
      </c>
      <c r="K5829">
        <v>2006</v>
      </c>
      <c r="L5829">
        <v>2014</v>
      </c>
    </row>
    <row r="5830" spans="1:12" x14ac:dyDescent="0.25">
      <c r="A5830">
        <v>32</v>
      </c>
      <c r="B5830">
        <v>17801222</v>
      </c>
      <c r="C5830" t="s">
        <v>2553</v>
      </c>
      <c r="D5830">
        <v>575.71</v>
      </c>
      <c r="E5830">
        <v>0</v>
      </c>
      <c r="F5830">
        <v>403</v>
      </c>
      <c r="G5830">
        <v>0</v>
      </c>
      <c r="H5830">
        <v>0</v>
      </c>
      <c r="I5830">
        <v>0</v>
      </c>
      <c r="K5830">
        <v>2006</v>
      </c>
      <c r="L5830">
        <v>2010</v>
      </c>
    </row>
    <row r="5831" spans="1:12" x14ac:dyDescent="0.25">
      <c r="A5831">
        <v>32</v>
      </c>
      <c r="B5831">
        <v>17801223</v>
      </c>
      <c r="C5831" t="s">
        <v>2553</v>
      </c>
      <c r="D5831">
        <v>487.14</v>
      </c>
      <c r="E5831">
        <v>0</v>
      </c>
      <c r="F5831">
        <v>341</v>
      </c>
      <c r="G5831">
        <v>0</v>
      </c>
      <c r="H5831">
        <v>0</v>
      </c>
      <c r="I5831">
        <v>0</v>
      </c>
      <c r="K5831">
        <v>2006</v>
      </c>
      <c r="L5831">
        <v>2010</v>
      </c>
    </row>
    <row r="5832" spans="1:12" x14ac:dyDescent="0.25">
      <c r="A5832">
        <v>32</v>
      </c>
      <c r="B5832">
        <v>17801224</v>
      </c>
      <c r="C5832" t="s">
        <v>2553</v>
      </c>
      <c r="D5832">
        <v>442.86</v>
      </c>
      <c r="E5832">
        <v>0</v>
      </c>
      <c r="F5832">
        <v>310</v>
      </c>
      <c r="G5832">
        <v>0</v>
      </c>
      <c r="H5832">
        <v>0</v>
      </c>
      <c r="I5832">
        <v>0</v>
      </c>
      <c r="K5832">
        <v>2006</v>
      </c>
      <c r="L5832">
        <v>2010</v>
      </c>
    </row>
    <row r="5833" spans="1:12" x14ac:dyDescent="0.25">
      <c r="A5833">
        <v>32</v>
      </c>
      <c r="B5833">
        <v>17801226</v>
      </c>
      <c r="C5833" t="s">
        <v>2773</v>
      </c>
      <c r="D5833">
        <v>139</v>
      </c>
      <c r="E5833">
        <v>0</v>
      </c>
      <c r="F5833">
        <v>97.3</v>
      </c>
      <c r="G5833">
        <v>0</v>
      </c>
      <c r="H5833">
        <v>0</v>
      </c>
      <c r="I5833">
        <v>0</v>
      </c>
      <c r="K5833">
        <v>2005</v>
      </c>
      <c r="L5833">
        <v>2007</v>
      </c>
    </row>
    <row r="5834" spans="1:12" x14ac:dyDescent="0.25">
      <c r="A5834">
        <v>32</v>
      </c>
      <c r="B5834">
        <v>17801229</v>
      </c>
      <c r="C5834" t="s">
        <v>1050</v>
      </c>
      <c r="D5834">
        <v>139</v>
      </c>
      <c r="E5834">
        <v>0</v>
      </c>
      <c r="F5834">
        <v>97.3</v>
      </c>
      <c r="G5834">
        <v>0</v>
      </c>
      <c r="H5834">
        <v>0</v>
      </c>
      <c r="I5834">
        <v>0</v>
      </c>
      <c r="K5834">
        <v>1999</v>
      </c>
      <c r="L5834">
        <v>2006</v>
      </c>
    </row>
    <row r="5835" spans="1:12" x14ac:dyDescent="0.25">
      <c r="A5835">
        <v>32</v>
      </c>
      <c r="B5835">
        <v>17801230</v>
      </c>
      <c r="C5835" t="s">
        <v>2774</v>
      </c>
      <c r="D5835">
        <v>100</v>
      </c>
      <c r="E5835">
        <v>0</v>
      </c>
      <c r="F5835">
        <v>75</v>
      </c>
      <c r="G5835">
        <v>0</v>
      </c>
      <c r="H5835">
        <v>0</v>
      </c>
      <c r="I5835">
        <v>0</v>
      </c>
      <c r="K5835">
        <v>2006</v>
      </c>
      <c r="L5835">
        <v>2011</v>
      </c>
    </row>
    <row r="5836" spans="1:12" x14ac:dyDescent="0.25">
      <c r="A5836">
        <v>32</v>
      </c>
      <c r="B5836">
        <v>17801234</v>
      </c>
      <c r="C5836" t="s">
        <v>2775</v>
      </c>
      <c r="D5836">
        <v>1000</v>
      </c>
      <c r="E5836">
        <v>0</v>
      </c>
      <c r="F5836">
        <v>700</v>
      </c>
      <c r="G5836">
        <v>0</v>
      </c>
      <c r="H5836">
        <v>0</v>
      </c>
      <c r="I5836">
        <v>0</v>
      </c>
      <c r="K5836">
        <v>2003</v>
      </c>
      <c r="L5836">
        <v>2007</v>
      </c>
    </row>
    <row r="5837" spans="1:12" x14ac:dyDescent="0.25">
      <c r="A5837">
        <v>32</v>
      </c>
      <c r="B5837">
        <v>17801235</v>
      </c>
      <c r="C5837" t="s">
        <v>2776</v>
      </c>
      <c r="D5837">
        <v>1000</v>
      </c>
      <c r="E5837">
        <v>0</v>
      </c>
      <c r="F5837">
        <v>700</v>
      </c>
      <c r="G5837">
        <v>0</v>
      </c>
      <c r="H5837">
        <v>0</v>
      </c>
      <c r="I5837">
        <v>0</v>
      </c>
      <c r="K5837">
        <v>2003</v>
      </c>
      <c r="L5837">
        <v>2007</v>
      </c>
    </row>
    <row r="5838" spans="1:12" x14ac:dyDescent="0.25">
      <c r="A5838">
        <v>32</v>
      </c>
      <c r="B5838">
        <v>17801236</v>
      </c>
      <c r="C5838" t="s">
        <v>2680</v>
      </c>
      <c r="D5838">
        <v>275</v>
      </c>
      <c r="E5838">
        <v>0</v>
      </c>
      <c r="F5838">
        <v>206.25</v>
      </c>
      <c r="G5838">
        <v>0</v>
      </c>
      <c r="H5838">
        <v>279.32</v>
      </c>
      <c r="I5838">
        <v>0</v>
      </c>
      <c r="K5838">
        <v>2007</v>
      </c>
      <c r="L5838">
        <v>2011</v>
      </c>
    </row>
    <row r="5839" spans="1:12" x14ac:dyDescent="0.25">
      <c r="A5839">
        <v>32</v>
      </c>
      <c r="B5839">
        <v>17801237</v>
      </c>
      <c r="C5839" t="s">
        <v>2680</v>
      </c>
      <c r="D5839">
        <v>195</v>
      </c>
      <c r="E5839">
        <v>0</v>
      </c>
      <c r="F5839">
        <v>136.5</v>
      </c>
      <c r="G5839">
        <v>0</v>
      </c>
      <c r="H5839">
        <v>0</v>
      </c>
      <c r="I5839">
        <v>0</v>
      </c>
      <c r="K5839">
        <v>2007</v>
      </c>
      <c r="L5839">
        <v>2008</v>
      </c>
    </row>
    <row r="5840" spans="1:12" x14ac:dyDescent="0.25">
      <c r="A5840">
        <v>32</v>
      </c>
      <c r="B5840">
        <v>17801238</v>
      </c>
      <c r="C5840" t="s">
        <v>2680</v>
      </c>
      <c r="D5840">
        <v>195</v>
      </c>
      <c r="E5840">
        <v>0</v>
      </c>
      <c r="F5840">
        <v>136.5</v>
      </c>
      <c r="G5840">
        <v>0</v>
      </c>
      <c r="H5840">
        <v>0</v>
      </c>
      <c r="I5840">
        <v>0</v>
      </c>
      <c r="K5840">
        <v>2007</v>
      </c>
      <c r="L5840">
        <v>2007</v>
      </c>
    </row>
    <row r="5841" spans="1:12" x14ac:dyDescent="0.25">
      <c r="A5841">
        <v>32</v>
      </c>
      <c r="B5841">
        <v>17801241</v>
      </c>
      <c r="C5841" t="s">
        <v>2777</v>
      </c>
      <c r="D5841">
        <v>241</v>
      </c>
      <c r="E5841">
        <v>0</v>
      </c>
      <c r="F5841">
        <v>168.5</v>
      </c>
      <c r="G5841">
        <v>0</v>
      </c>
      <c r="H5841">
        <v>0</v>
      </c>
      <c r="I5841">
        <v>0</v>
      </c>
      <c r="K5841">
        <v>2003</v>
      </c>
      <c r="L5841">
        <v>2010</v>
      </c>
    </row>
    <row r="5842" spans="1:12" x14ac:dyDescent="0.25">
      <c r="A5842">
        <v>32</v>
      </c>
      <c r="B5842">
        <v>17801242</v>
      </c>
      <c r="C5842" t="s">
        <v>2075</v>
      </c>
      <c r="D5842">
        <v>363</v>
      </c>
      <c r="E5842">
        <v>0</v>
      </c>
      <c r="F5842">
        <v>254.1</v>
      </c>
      <c r="G5842">
        <v>0</v>
      </c>
      <c r="H5842">
        <v>0</v>
      </c>
      <c r="I5842">
        <v>0</v>
      </c>
      <c r="K5842">
        <v>2003</v>
      </c>
      <c r="L5842">
        <v>2010</v>
      </c>
    </row>
    <row r="5843" spans="1:12" x14ac:dyDescent="0.25">
      <c r="A5843">
        <v>32</v>
      </c>
      <c r="B5843">
        <v>17801243</v>
      </c>
      <c r="C5843" t="s">
        <v>2778</v>
      </c>
      <c r="D5843">
        <v>245</v>
      </c>
      <c r="E5843">
        <v>0</v>
      </c>
      <c r="F5843">
        <v>183.75</v>
      </c>
      <c r="G5843">
        <v>0</v>
      </c>
      <c r="H5843">
        <v>0</v>
      </c>
      <c r="I5843">
        <v>0</v>
      </c>
      <c r="K5843">
        <v>2005</v>
      </c>
      <c r="L5843">
        <v>2010</v>
      </c>
    </row>
    <row r="5844" spans="1:12" x14ac:dyDescent="0.25">
      <c r="A5844">
        <v>32</v>
      </c>
      <c r="B5844">
        <v>17801244</v>
      </c>
      <c r="C5844" t="s">
        <v>2075</v>
      </c>
      <c r="D5844">
        <v>363</v>
      </c>
      <c r="E5844">
        <v>0</v>
      </c>
      <c r="F5844">
        <v>254.1</v>
      </c>
      <c r="G5844">
        <v>0</v>
      </c>
      <c r="H5844">
        <v>0</v>
      </c>
      <c r="I5844">
        <v>0</v>
      </c>
      <c r="K5844">
        <v>2005</v>
      </c>
      <c r="L5844">
        <v>2010</v>
      </c>
    </row>
    <row r="5845" spans="1:12" x14ac:dyDescent="0.25">
      <c r="A5845">
        <v>32</v>
      </c>
      <c r="B5845">
        <v>17801246</v>
      </c>
      <c r="C5845" t="s">
        <v>2779</v>
      </c>
      <c r="D5845">
        <v>100</v>
      </c>
      <c r="E5845">
        <v>0</v>
      </c>
      <c r="F5845">
        <v>75</v>
      </c>
      <c r="G5845">
        <v>0</v>
      </c>
      <c r="H5845">
        <v>0</v>
      </c>
      <c r="I5845">
        <v>0</v>
      </c>
      <c r="K5845">
        <v>2005</v>
      </c>
      <c r="L5845">
        <v>2009</v>
      </c>
    </row>
    <row r="5846" spans="1:12" x14ac:dyDescent="0.25">
      <c r="A5846">
        <v>32</v>
      </c>
      <c r="B5846">
        <v>17801254</v>
      </c>
      <c r="C5846" t="s">
        <v>2679</v>
      </c>
      <c r="D5846">
        <v>195</v>
      </c>
      <c r="E5846">
        <v>0</v>
      </c>
      <c r="F5846">
        <v>136.5</v>
      </c>
      <c r="G5846">
        <v>0</v>
      </c>
      <c r="H5846">
        <v>0</v>
      </c>
      <c r="I5846">
        <v>0</v>
      </c>
      <c r="K5846">
        <v>2006</v>
      </c>
      <c r="L5846">
        <v>2009</v>
      </c>
    </row>
    <row r="5847" spans="1:12" x14ac:dyDescent="0.25">
      <c r="A5847">
        <v>32</v>
      </c>
      <c r="B5847">
        <v>17801255</v>
      </c>
      <c r="C5847" t="s">
        <v>2679</v>
      </c>
      <c r="D5847">
        <v>195</v>
      </c>
      <c r="E5847">
        <v>0</v>
      </c>
      <c r="F5847">
        <v>136.5</v>
      </c>
      <c r="G5847">
        <v>0</v>
      </c>
      <c r="H5847">
        <v>0</v>
      </c>
      <c r="I5847">
        <v>0</v>
      </c>
      <c r="K5847">
        <v>2006</v>
      </c>
      <c r="L5847">
        <v>2009</v>
      </c>
    </row>
    <row r="5848" spans="1:12" x14ac:dyDescent="0.25">
      <c r="A5848">
        <v>32</v>
      </c>
      <c r="B5848">
        <v>17801256</v>
      </c>
      <c r="C5848" t="s">
        <v>2679</v>
      </c>
      <c r="D5848">
        <v>195</v>
      </c>
      <c r="E5848">
        <v>0</v>
      </c>
      <c r="F5848">
        <v>136.5</v>
      </c>
      <c r="G5848">
        <v>0</v>
      </c>
      <c r="H5848">
        <v>0</v>
      </c>
      <c r="I5848">
        <v>0</v>
      </c>
      <c r="K5848">
        <v>2006</v>
      </c>
      <c r="L5848">
        <v>2009</v>
      </c>
    </row>
    <row r="5849" spans="1:12" x14ac:dyDescent="0.25">
      <c r="A5849">
        <v>32</v>
      </c>
      <c r="B5849">
        <v>17801258</v>
      </c>
      <c r="C5849" t="s">
        <v>1289</v>
      </c>
      <c r="D5849">
        <v>50</v>
      </c>
      <c r="E5849">
        <v>0</v>
      </c>
      <c r="F5849">
        <v>37.5</v>
      </c>
      <c r="G5849">
        <v>0</v>
      </c>
      <c r="H5849">
        <v>48.45</v>
      </c>
      <c r="I5849">
        <v>0</v>
      </c>
      <c r="K5849">
        <v>2006</v>
      </c>
      <c r="L5849">
        <v>2009</v>
      </c>
    </row>
    <row r="5850" spans="1:12" x14ac:dyDescent="0.25">
      <c r="A5850">
        <v>32</v>
      </c>
      <c r="B5850">
        <v>17801259</v>
      </c>
      <c r="C5850" t="s">
        <v>1289</v>
      </c>
      <c r="D5850">
        <v>50</v>
      </c>
      <c r="E5850">
        <v>0</v>
      </c>
      <c r="F5850">
        <v>37.5</v>
      </c>
      <c r="G5850">
        <v>0</v>
      </c>
      <c r="H5850">
        <v>48.45</v>
      </c>
      <c r="I5850">
        <v>0</v>
      </c>
      <c r="K5850">
        <v>2005</v>
      </c>
      <c r="L5850">
        <v>2009</v>
      </c>
    </row>
    <row r="5851" spans="1:12" x14ac:dyDescent="0.25">
      <c r="A5851">
        <v>32</v>
      </c>
      <c r="B5851">
        <v>17801271</v>
      </c>
      <c r="C5851" t="s">
        <v>2780</v>
      </c>
      <c r="D5851">
        <v>415</v>
      </c>
      <c r="E5851">
        <v>0</v>
      </c>
      <c r="F5851">
        <v>290.5</v>
      </c>
      <c r="G5851">
        <v>0</v>
      </c>
      <c r="H5851">
        <v>0</v>
      </c>
      <c r="I5851">
        <v>0</v>
      </c>
      <c r="K5851">
        <v>2005</v>
      </c>
      <c r="L5851">
        <v>2006</v>
      </c>
    </row>
    <row r="5852" spans="1:12" x14ac:dyDescent="0.25">
      <c r="A5852">
        <v>32</v>
      </c>
      <c r="B5852">
        <v>17801273</v>
      </c>
      <c r="C5852" t="s">
        <v>2781</v>
      </c>
      <c r="D5852">
        <v>245</v>
      </c>
      <c r="E5852">
        <v>0</v>
      </c>
      <c r="F5852">
        <v>183.75</v>
      </c>
      <c r="G5852">
        <v>0</v>
      </c>
      <c r="H5852">
        <v>0</v>
      </c>
      <c r="I5852">
        <v>0</v>
      </c>
      <c r="K5852">
        <v>2005</v>
      </c>
      <c r="L5852">
        <v>2009</v>
      </c>
    </row>
    <row r="5853" spans="1:12" x14ac:dyDescent="0.25">
      <c r="A5853">
        <v>32</v>
      </c>
      <c r="B5853">
        <v>17801274</v>
      </c>
      <c r="C5853" t="s">
        <v>2782</v>
      </c>
      <c r="D5853">
        <v>145</v>
      </c>
      <c r="E5853">
        <v>0</v>
      </c>
      <c r="F5853">
        <v>108.75</v>
      </c>
      <c r="G5853">
        <v>0</v>
      </c>
      <c r="H5853">
        <v>0</v>
      </c>
      <c r="I5853">
        <v>0</v>
      </c>
      <c r="K5853">
        <v>2006</v>
      </c>
      <c r="L5853">
        <v>2010</v>
      </c>
    </row>
    <row r="5854" spans="1:12" x14ac:dyDescent="0.25">
      <c r="A5854">
        <v>32</v>
      </c>
      <c r="B5854">
        <v>17801275</v>
      </c>
      <c r="C5854" t="s">
        <v>2782</v>
      </c>
      <c r="D5854">
        <v>125</v>
      </c>
      <c r="E5854">
        <v>0</v>
      </c>
      <c r="F5854">
        <v>87.5</v>
      </c>
      <c r="G5854">
        <v>0</v>
      </c>
      <c r="H5854">
        <v>0</v>
      </c>
      <c r="I5854">
        <v>0</v>
      </c>
      <c r="K5854">
        <v>2006</v>
      </c>
      <c r="L5854">
        <v>2010</v>
      </c>
    </row>
    <row r="5855" spans="1:12" x14ac:dyDescent="0.25">
      <c r="A5855">
        <v>32</v>
      </c>
      <c r="B5855">
        <v>17801276</v>
      </c>
      <c r="C5855" t="s">
        <v>2783</v>
      </c>
      <c r="D5855">
        <v>714</v>
      </c>
      <c r="E5855">
        <v>0</v>
      </c>
      <c r="F5855">
        <v>428.4</v>
      </c>
      <c r="G5855">
        <v>0</v>
      </c>
      <c r="H5855">
        <v>0</v>
      </c>
      <c r="I5855">
        <v>0</v>
      </c>
      <c r="K5855">
        <v>2005</v>
      </c>
      <c r="L5855">
        <v>2007</v>
      </c>
    </row>
    <row r="5856" spans="1:12" x14ac:dyDescent="0.25">
      <c r="A5856">
        <v>32</v>
      </c>
      <c r="B5856">
        <v>17801277</v>
      </c>
      <c r="C5856" t="s">
        <v>2594</v>
      </c>
      <c r="D5856">
        <v>335</v>
      </c>
      <c r="E5856">
        <v>0</v>
      </c>
      <c r="F5856">
        <v>251.25</v>
      </c>
      <c r="G5856">
        <v>0</v>
      </c>
      <c r="H5856">
        <v>0</v>
      </c>
      <c r="I5856">
        <v>0</v>
      </c>
      <c r="K5856">
        <v>2002</v>
      </c>
      <c r="L5856">
        <v>2005</v>
      </c>
    </row>
    <row r="5857" spans="1:12" x14ac:dyDescent="0.25">
      <c r="A5857">
        <v>32</v>
      </c>
      <c r="B5857">
        <v>17801280</v>
      </c>
      <c r="C5857" t="s">
        <v>2784</v>
      </c>
      <c r="D5857">
        <v>280</v>
      </c>
      <c r="E5857">
        <v>0</v>
      </c>
      <c r="F5857">
        <v>210</v>
      </c>
      <c r="G5857">
        <v>0</v>
      </c>
      <c r="H5857">
        <v>0</v>
      </c>
      <c r="I5857">
        <v>0</v>
      </c>
      <c r="K5857">
        <v>2007</v>
      </c>
      <c r="L5857">
        <v>2009</v>
      </c>
    </row>
    <row r="5858" spans="1:12" x14ac:dyDescent="0.25">
      <c r="A5858">
        <v>32</v>
      </c>
      <c r="B5858">
        <v>17801281</v>
      </c>
      <c r="C5858" t="s">
        <v>2785</v>
      </c>
      <c r="D5858">
        <v>280</v>
      </c>
      <c r="E5858">
        <v>0</v>
      </c>
      <c r="F5858">
        <v>210</v>
      </c>
      <c r="G5858">
        <v>0</v>
      </c>
      <c r="H5858">
        <v>0</v>
      </c>
      <c r="I5858">
        <v>0</v>
      </c>
      <c r="K5858">
        <v>2007</v>
      </c>
      <c r="L5858">
        <v>2010</v>
      </c>
    </row>
    <row r="5859" spans="1:12" x14ac:dyDescent="0.25">
      <c r="A5859">
        <v>32</v>
      </c>
      <c r="B5859">
        <v>17801282</v>
      </c>
      <c r="C5859" t="s">
        <v>2786</v>
      </c>
      <c r="D5859">
        <v>280</v>
      </c>
      <c r="E5859">
        <v>0</v>
      </c>
      <c r="F5859">
        <v>196</v>
      </c>
      <c r="G5859">
        <v>0</v>
      </c>
      <c r="H5859">
        <v>0</v>
      </c>
      <c r="I5859">
        <v>0</v>
      </c>
      <c r="K5859">
        <v>2007</v>
      </c>
      <c r="L5859">
        <v>2009</v>
      </c>
    </row>
    <row r="5860" spans="1:12" x14ac:dyDescent="0.25">
      <c r="A5860">
        <v>32</v>
      </c>
      <c r="B5860">
        <v>17801284</v>
      </c>
      <c r="C5860" t="s">
        <v>2784</v>
      </c>
      <c r="D5860">
        <v>280</v>
      </c>
      <c r="E5860">
        <v>0</v>
      </c>
      <c r="F5860">
        <v>210</v>
      </c>
      <c r="G5860">
        <v>0</v>
      </c>
      <c r="H5860">
        <v>0</v>
      </c>
      <c r="I5860">
        <v>0</v>
      </c>
      <c r="K5860">
        <v>2007</v>
      </c>
      <c r="L5860">
        <v>2009</v>
      </c>
    </row>
    <row r="5861" spans="1:12" x14ac:dyDescent="0.25">
      <c r="A5861">
        <v>32</v>
      </c>
      <c r="B5861">
        <v>17801285</v>
      </c>
      <c r="C5861" t="s">
        <v>2785</v>
      </c>
      <c r="D5861">
        <v>280</v>
      </c>
      <c r="E5861">
        <v>0</v>
      </c>
      <c r="F5861">
        <v>210</v>
      </c>
      <c r="G5861">
        <v>0</v>
      </c>
      <c r="H5861">
        <v>0</v>
      </c>
      <c r="I5861">
        <v>0</v>
      </c>
      <c r="K5861">
        <v>2007</v>
      </c>
      <c r="L5861">
        <v>2010</v>
      </c>
    </row>
    <row r="5862" spans="1:12" x14ac:dyDescent="0.25">
      <c r="A5862">
        <v>32</v>
      </c>
      <c r="B5862">
        <v>17801286</v>
      </c>
      <c r="C5862" t="s">
        <v>2786</v>
      </c>
      <c r="D5862">
        <v>280</v>
      </c>
      <c r="E5862">
        <v>0</v>
      </c>
      <c r="F5862">
        <v>210</v>
      </c>
      <c r="G5862">
        <v>0</v>
      </c>
      <c r="H5862">
        <v>0</v>
      </c>
      <c r="I5862">
        <v>0</v>
      </c>
      <c r="K5862">
        <v>2007</v>
      </c>
      <c r="L5862">
        <v>2009</v>
      </c>
    </row>
    <row r="5863" spans="1:12" x14ac:dyDescent="0.25">
      <c r="A5863">
        <v>32</v>
      </c>
      <c r="B5863">
        <v>17801288</v>
      </c>
      <c r="C5863" t="s">
        <v>2787</v>
      </c>
      <c r="D5863">
        <v>280</v>
      </c>
      <c r="E5863">
        <v>0</v>
      </c>
      <c r="F5863">
        <v>210</v>
      </c>
      <c r="G5863">
        <v>0</v>
      </c>
      <c r="H5863">
        <v>0</v>
      </c>
      <c r="I5863">
        <v>0</v>
      </c>
      <c r="K5863">
        <v>2007</v>
      </c>
      <c r="L5863">
        <v>2014</v>
      </c>
    </row>
    <row r="5864" spans="1:12" x14ac:dyDescent="0.25">
      <c r="A5864">
        <v>32</v>
      </c>
      <c r="B5864">
        <v>17801289</v>
      </c>
      <c r="C5864" t="s">
        <v>2784</v>
      </c>
      <c r="D5864">
        <v>280</v>
      </c>
      <c r="E5864">
        <v>0</v>
      </c>
      <c r="F5864">
        <v>210</v>
      </c>
      <c r="G5864">
        <v>0</v>
      </c>
      <c r="H5864">
        <v>0</v>
      </c>
      <c r="I5864">
        <v>0</v>
      </c>
      <c r="K5864">
        <v>2007</v>
      </c>
      <c r="L5864">
        <v>2009</v>
      </c>
    </row>
    <row r="5865" spans="1:12" x14ac:dyDescent="0.25">
      <c r="A5865">
        <v>32</v>
      </c>
      <c r="B5865">
        <v>17801290</v>
      </c>
      <c r="C5865" t="s">
        <v>2788</v>
      </c>
      <c r="D5865">
        <v>280</v>
      </c>
      <c r="E5865">
        <v>0</v>
      </c>
      <c r="F5865">
        <v>210</v>
      </c>
      <c r="G5865">
        <v>0</v>
      </c>
      <c r="H5865">
        <v>0</v>
      </c>
      <c r="I5865">
        <v>0</v>
      </c>
      <c r="K5865">
        <v>2007</v>
      </c>
      <c r="L5865">
        <v>2009</v>
      </c>
    </row>
    <row r="5866" spans="1:12" x14ac:dyDescent="0.25">
      <c r="A5866">
        <v>32</v>
      </c>
      <c r="B5866">
        <v>17801295</v>
      </c>
      <c r="C5866" t="s">
        <v>2789</v>
      </c>
      <c r="D5866">
        <v>650</v>
      </c>
      <c r="E5866">
        <v>0</v>
      </c>
      <c r="F5866">
        <v>455</v>
      </c>
      <c r="G5866">
        <v>0</v>
      </c>
      <c r="H5866">
        <v>0</v>
      </c>
      <c r="I5866">
        <v>0</v>
      </c>
      <c r="K5866">
        <v>2007</v>
      </c>
      <c r="L5866">
        <v>2009</v>
      </c>
    </row>
    <row r="5867" spans="1:12" x14ac:dyDescent="0.25">
      <c r="A5867">
        <v>32</v>
      </c>
      <c r="B5867">
        <v>17801298</v>
      </c>
      <c r="C5867" t="s">
        <v>2790</v>
      </c>
      <c r="D5867">
        <v>650</v>
      </c>
      <c r="E5867">
        <v>0</v>
      </c>
      <c r="F5867">
        <v>455</v>
      </c>
      <c r="G5867">
        <v>0</v>
      </c>
      <c r="H5867">
        <v>0</v>
      </c>
      <c r="I5867">
        <v>0</v>
      </c>
      <c r="K5867">
        <v>2007</v>
      </c>
      <c r="L5867">
        <v>2011</v>
      </c>
    </row>
    <row r="5868" spans="1:12" x14ac:dyDescent="0.25">
      <c r="A5868">
        <v>32</v>
      </c>
      <c r="B5868">
        <v>17801301</v>
      </c>
      <c r="C5868" t="s">
        <v>2791</v>
      </c>
      <c r="D5868">
        <v>650</v>
      </c>
      <c r="E5868">
        <v>0</v>
      </c>
      <c r="F5868">
        <v>455</v>
      </c>
      <c r="G5868">
        <v>0</v>
      </c>
      <c r="H5868">
        <v>0</v>
      </c>
      <c r="I5868">
        <v>0</v>
      </c>
      <c r="K5868">
        <v>2007</v>
      </c>
      <c r="L5868">
        <v>2009</v>
      </c>
    </row>
    <row r="5869" spans="1:12" x14ac:dyDescent="0.25">
      <c r="A5869">
        <v>32</v>
      </c>
      <c r="B5869">
        <v>17801305</v>
      </c>
      <c r="C5869" t="s">
        <v>2792</v>
      </c>
      <c r="D5869">
        <v>255</v>
      </c>
      <c r="E5869">
        <v>0</v>
      </c>
      <c r="F5869">
        <v>178.5</v>
      </c>
      <c r="G5869">
        <v>0</v>
      </c>
      <c r="H5869">
        <v>0</v>
      </c>
      <c r="I5869">
        <v>0</v>
      </c>
      <c r="K5869">
        <v>2005</v>
      </c>
      <c r="L5869">
        <v>2008</v>
      </c>
    </row>
    <row r="5870" spans="1:12" x14ac:dyDescent="0.25">
      <c r="A5870">
        <v>32</v>
      </c>
      <c r="B5870">
        <v>17801306</v>
      </c>
      <c r="C5870" t="s">
        <v>2793</v>
      </c>
      <c r="D5870">
        <v>255</v>
      </c>
      <c r="E5870">
        <v>0</v>
      </c>
      <c r="F5870">
        <v>178.5</v>
      </c>
      <c r="G5870">
        <v>0</v>
      </c>
      <c r="H5870">
        <v>0</v>
      </c>
      <c r="I5870">
        <v>0</v>
      </c>
      <c r="K5870">
        <v>2005</v>
      </c>
      <c r="L5870">
        <v>2008</v>
      </c>
    </row>
    <row r="5871" spans="1:12" x14ac:dyDescent="0.25">
      <c r="A5871">
        <v>32</v>
      </c>
      <c r="B5871">
        <v>17801312</v>
      </c>
      <c r="C5871" t="s">
        <v>2547</v>
      </c>
      <c r="D5871">
        <v>69</v>
      </c>
      <c r="E5871">
        <v>0</v>
      </c>
      <c r="F5871">
        <v>48.3</v>
      </c>
      <c r="G5871">
        <v>0</v>
      </c>
      <c r="H5871">
        <v>0</v>
      </c>
      <c r="I5871">
        <v>0</v>
      </c>
      <c r="K5871">
        <v>2007</v>
      </c>
      <c r="L5871">
        <v>2008</v>
      </c>
    </row>
    <row r="5872" spans="1:12" x14ac:dyDescent="0.25">
      <c r="A5872">
        <v>32</v>
      </c>
      <c r="B5872">
        <v>17801313</v>
      </c>
      <c r="C5872" t="s">
        <v>2794</v>
      </c>
      <c r="D5872">
        <v>69</v>
      </c>
      <c r="E5872">
        <v>0</v>
      </c>
      <c r="F5872">
        <v>48.3</v>
      </c>
      <c r="G5872">
        <v>0</v>
      </c>
      <c r="H5872">
        <v>0</v>
      </c>
      <c r="I5872">
        <v>0</v>
      </c>
      <c r="K5872">
        <v>2007</v>
      </c>
      <c r="L5872">
        <v>2009</v>
      </c>
    </row>
    <row r="5873" spans="1:12" x14ac:dyDescent="0.25">
      <c r="A5873">
        <v>32</v>
      </c>
      <c r="B5873">
        <v>17801314</v>
      </c>
      <c r="C5873" t="s">
        <v>2795</v>
      </c>
      <c r="D5873">
        <v>70</v>
      </c>
      <c r="E5873">
        <v>0</v>
      </c>
      <c r="F5873">
        <v>52.5</v>
      </c>
      <c r="G5873">
        <v>0</v>
      </c>
      <c r="H5873">
        <v>0</v>
      </c>
      <c r="I5873">
        <v>0</v>
      </c>
      <c r="K5873">
        <v>2007</v>
      </c>
      <c r="L5873">
        <v>2008</v>
      </c>
    </row>
    <row r="5874" spans="1:12" x14ac:dyDescent="0.25">
      <c r="A5874">
        <v>32</v>
      </c>
      <c r="B5874">
        <v>17801315</v>
      </c>
      <c r="C5874" t="s">
        <v>2795</v>
      </c>
      <c r="D5874">
        <v>70</v>
      </c>
      <c r="E5874">
        <v>0</v>
      </c>
      <c r="F5874">
        <v>52.5</v>
      </c>
      <c r="G5874">
        <v>0</v>
      </c>
      <c r="H5874">
        <v>0</v>
      </c>
      <c r="I5874">
        <v>0</v>
      </c>
      <c r="K5874">
        <v>2007</v>
      </c>
      <c r="L5874">
        <v>2008</v>
      </c>
    </row>
    <row r="5875" spans="1:12" x14ac:dyDescent="0.25">
      <c r="A5875">
        <v>32</v>
      </c>
      <c r="B5875">
        <v>17801316</v>
      </c>
      <c r="C5875" t="s">
        <v>2547</v>
      </c>
      <c r="D5875">
        <v>69</v>
      </c>
      <c r="E5875">
        <v>0</v>
      </c>
      <c r="F5875">
        <v>48.3</v>
      </c>
      <c r="G5875">
        <v>0</v>
      </c>
      <c r="H5875">
        <v>0</v>
      </c>
      <c r="I5875">
        <v>0</v>
      </c>
      <c r="K5875">
        <v>2007</v>
      </c>
      <c r="L5875">
        <v>2008</v>
      </c>
    </row>
    <row r="5876" spans="1:12" x14ac:dyDescent="0.25">
      <c r="A5876">
        <v>32</v>
      </c>
      <c r="B5876">
        <v>17801317</v>
      </c>
      <c r="C5876" t="s">
        <v>2547</v>
      </c>
      <c r="D5876">
        <v>69</v>
      </c>
      <c r="E5876">
        <v>0</v>
      </c>
      <c r="F5876">
        <v>48.3</v>
      </c>
      <c r="G5876">
        <v>0</v>
      </c>
      <c r="H5876">
        <v>0</v>
      </c>
      <c r="I5876">
        <v>0</v>
      </c>
      <c r="K5876">
        <v>2008</v>
      </c>
      <c r="L5876">
        <v>2008</v>
      </c>
    </row>
    <row r="5877" spans="1:12" x14ac:dyDescent="0.25">
      <c r="A5877">
        <v>32</v>
      </c>
      <c r="B5877">
        <v>17801318</v>
      </c>
      <c r="C5877" t="s">
        <v>1797</v>
      </c>
      <c r="D5877">
        <v>69</v>
      </c>
      <c r="E5877">
        <v>0</v>
      </c>
      <c r="F5877">
        <v>48.3</v>
      </c>
      <c r="G5877">
        <v>0</v>
      </c>
      <c r="H5877">
        <v>0</v>
      </c>
      <c r="I5877">
        <v>0</v>
      </c>
      <c r="K5877">
        <v>2008</v>
      </c>
      <c r="L5877">
        <v>2008</v>
      </c>
    </row>
    <row r="5878" spans="1:12" x14ac:dyDescent="0.25">
      <c r="A5878">
        <v>32</v>
      </c>
      <c r="B5878">
        <v>17801319</v>
      </c>
      <c r="C5878" t="s">
        <v>2795</v>
      </c>
      <c r="D5878">
        <v>69</v>
      </c>
      <c r="E5878">
        <v>0</v>
      </c>
      <c r="F5878">
        <v>48.3</v>
      </c>
      <c r="G5878">
        <v>0</v>
      </c>
      <c r="H5878">
        <v>0</v>
      </c>
      <c r="I5878">
        <v>0</v>
      </c>
      <c r="K5878">
        <v>2008</v>
      </c>
      <c r="L5878">
        <v>2008</v>
      </c>
    </row>
    <row r="5879" spans="1:12" x14ac:dyDescent="0.25">
      <c r="A5879">
        <v>32</v>
      </c>
      <c r="B5879">
        <v>17801320</v>
      </c>
      <c r="C5879" t="s">
        <v>2795</v>
      </c>
      <c r="D5879">
        <v>69</v>
      </c>
      <c r="E5879">
        <v>0</v>
      </c>
      <c r="F5879">
        <v>48.3</v>
      </c>
      <c r="G5879">
        <v>0</v>
      </c>
      <c r="H5879">
        <v>0</v>
      </c>
      <c r="I5879">
        <v>0</v>
      </c>
      <c r="K5879">
        <v>2008</v>
      </c>
      <c r="L5879">
        <v>2008</v>
      </c>
    </row>
    <row r="5880" spans="1:12" x14ac:dyDescent="0.25">
      <c r="A5880">
        <v>32</v>
      </c>
      <c r="B5880">
        <v>17801321</v>
      </c>
      <c r="C5880" t="s">
        <v>2796</v>
      </c>
      <c r="D5880">
        <v>100</v>
      </c>
      <c r="E5880">
        <v>0</v>
      </c>
      <c r="F5880">
        <v>75</v>
      </c>
      <c r="G5880">
        <v>0</v>
      </c>
      <c r="H5880">
        <v>0</v>
      </c>
      <c r="I5880">
        <v>0</v>
      </c>
      <c r="K5880">
        <v>2004</v>
      </c>
      <c r="L5880">
        <v>2008</v>
      </c>
    </row>
    <row r="5881" spans="1:12" x14ac:dyDescent="0.25">
      <c r="A5881">
        <v>32</v>
      </c>
      <c r="B5881">
        <v>17801322</v>
      </c>
      <c r="C5881" t="s">
        <v>2143</v>
      </c>
      <c r="D5881">
        <v>80</v>
      </c>
      <c r="E5881">
        <v>0</v>
      </c>
      <c r="F5881">
        <v>60</v>
      </c>
      <c r="G5881">
        <v>0</v>
      </c>
      <c r="H5881">
        <v>0</v>
      </c>
      <c r="I5881">
        <v>0</v>
      </c>
      <c r="K5881">
        <v>2005</v>
      </c>
      <c r="L5881">
        <v>2009</v>
      </c>
    </row>
    <row r="5882" spans="1:12" x14ac:dyDescent="0.25">
      <c r="A5882">
        <v>32</v>
      </c>
      <c r="B5882">
        <v>17801323</v>
      </c>
      <c r="C5882" t="s">
        <v>2797</v>
      </c>
      <c r="D5882">
        <v>80</v>
      </c>
      <c r="E5882">
        <v>0</v>
      </c>
      <c r="F5882">
        <v>56</v>
      </c>
      <c r="G5882">
        <v>0</v>
      </c>
      <c r="H5882">
        <v>0</v>
      </c>
      <c r="I5882">
        <v>0</v>
      </c>
      <c r="K5882">
        <v>2005</v>
      </c>
      <c r="L5882">
        <v>2009</v>
      </c>
    </row>
    <row r="5883" spans="1:12" x14ac:dyDescent="0.25">
      <c r="A5883">
        <v>32</v>
      </c>
      <c r="B5883">
        <v>17801324</v>
      </c>
      <c r="C5883" t="s">
        <v>2798</v>
      </c>
      <c r="D5883">
        <v>87</v>
      </c>
      <c r="E5883">
        <v>0</v>
      </c>
      <c r="F5883">
        <v>60.9</v>
      </c>
      <c r="G5883">
        <v>0</v>
      </c>
      <c r="H5883">
        <v>0</v>
      </c>
      <c r="I5883">
        <v>0</v>
      </c>
      <c r="K5883">
        <v>2005</v>
      </c>
      <c r="L5883">
        <v>2007</v>
      </c>
    </row>
    <row r="5884" spans="1:12" x14ac:dyDescent="0.25">
      <c r="A5884">
        <v>32</v>
      </c>
      <c r="B5884">
        <v>17801325</v>
      </c>
      <c r="C5884" t="s">
        <v>2799</v>
      </c>
      <c r="D5884">
        <v>75</v>
      </c>
      <c r="E5884">
        <v>0</v>
      </c>
      <c r="F5884">
        <v>56.25</v>
      </c>
      <c r="G5884">
        <v>0</v>
      </c>
      <c r="H5884">
        <v>0</v>
      </c>
      <c r="I5884">
        <v>0</v>
      </c>
      <c r="K5884">
        <v>2007</v>
      </c>
      <c r="L5884">
        <v>2014</v>
      </c>
    </row>
    <row r="5885" spans="1:12" x14ac:dyDescent="0.25">
      <c r="A5885">
        <v>32</v>
      </c>
      <c r="B5885">
        <v>17801326</v>
      </c>
      <c r="C5885" t="s">
        <v>2800</v>
      </c>
      <c r="D5885">
        <v>75</v>
      </c>
      <c r="E5885">
        <v>0</v>
      </c>
      <c r="F5885">
        <v>56.25</v>
      </c>
      <c r="G5885">
        <v>0</v>
      </c>
      <c r="H5885">
        <v>0</v>
      </c>
      <c r="I5885">
        <v>0</v>
      </c>
      <c r="K5885">
        <v>2007</v>
      </c>
      <c r="L5885">
        <v>2014</v>
      </c>
    </row>
    <row r="5886" spans="1:12" x14ac:dyDescent="0.25">
      <c r="A5886">
        <v>32</v>
      </c>
      <c r="B5886">
        <v>17801327</v>
      </c>
      <c r="C5886" t="s">
        <v>2800</v>
      </c>
      <c r="D5886">
        <v>75</v>
      </c>
      <c r="E5886">
        <v>0</v>
      </c>
      <c r="F5886">
        <v>56.25</v>
      </c>
      <c r="G5886">
        <v>0</v>
      </c>
      <c r="H5886">
        <v>0</v>
      </c>
      <c r="I5886">
        <v>0</v>
      </c>
      <c r="K5886">
        <v>2007</v>
      </c>
      <c r="L5886">
        <v>2014</v>
      </c>
    </row>
    <row r="5887" spans="1:12" x14ac:dyDescent="0.25">
      <c r="A5887">
        <v>32</v>
      </c>
      <c r="B5887">
        <v>17801328</v>
      </c>
      <c r="C5887" t="s">
        <v>2801</v>
      </c>
      <c r="D5887">
        <v>100</v>
      </c>
      <c r="E5887">
        <v>0</v>
      </c>
      <c r="F5887">
        <v>75</v>
      </c>
      <c r="G5887">
        <v>0</v>
      </c>
      <c r="H5887">
        <v>101.57</v>
      </c>
      <c r="I5887">
        <v>0</v>
      </c>
      <c r="K5887">
        <v>2006</v>
      </c>
      <c r="L5887">
        <v>2016</v>
      </c>
    </row>
    <row r="5888" spans="1:12" x14ac:dyDescent="0.25">
      <c r="A5888">
        <v>32</v>
      </c>
      <c r="B5888">
        <v>17801329</v>
      </c>
      <c r="C5888" t="s">
        <v>2802</v>
      </c>
      <c r="D5888">
        <v>131</v>
      </c>
      <c r="E5888">
        <v>0</v>
      </c>
      <c r="F5888">
        <v>91.7</v>
      </c>
      <c r="G5888">
        <v>0</v>
      </c>
      <c r="H5888">
        <v>0</v>
      </c>
      <c r="I5888">
        <v>0</v>
      </c>
      <c r="K5888">
        <v>2006</v>
      </c>
      <c r="L5888">
        <v>2007</v>
      </c>
    </row>
    <row r="5889" spans="1:12" x14ac:dyDescent="0.25">
      <c r="A5889">
        <v>32</v>
      </c>
      <c r="B5889">
        <v>17801330</v>
      </c>
      <c r="C5889" t="s">
        <v>2800</v>
      </c>
      <c r="D5889">
        <v>75</v>
      </c>
      <c r="E5889">
        <v>0</v>
      </c>
      <c r="F5889">
        <v>56.25</v>
      </c>
      <c r="G5889">
        <v>0</v>
      </c>
      <c r="H5889">
        <v>0</v>
      </c>
      <c r="I5889">
        <v>0</v>
      </c>
      <c r="K5889">
        <v>2007</v>
      </c>
      <c r="L5889">
        <v>2014</v>
      </c>
    </row>
    <row r="5890" spans="1:12" x14ac:dyDescent="0.25">
      <c r="A5890">
        <v>32</v>
      </c>
      <c r="B5890">
        <v>17801331</v>
      </c>
      <c r="C5890" t="s">
        <v>2800</v>
      </c>
      <c r="D5890">
        <v>75</v>
      </c>
      <c r="E5890">
        <v>0</v>
      </c>
      <c r="F5890">
        <v>56.25</v>
      </c>
      <c r="G5890">
        <v>0</v>
      </c>
      <c r="H5890">
        <v>0</v>
      </c>
      <c r="I5890">
        <v>0</v>
      </c>
      <c r="K5890">
        <v>2007</v>
      </c>
      <c r="L5890">
        <v>2014</v>
      </c>
    </row>
    <row r="5891" spans="1:12" x14ac:dyDescent="0.25">
      <c r="A5891">
        <v>32</v>
      </c>
      <c r="B5891">
        <v>17801332</v>
      </c>
      <c r="C5891" t="s">
        <v>2800</v>
      </c>
      <c r="D5891">
        <v>75</v>
      </c>
      <c r="E5891">
        <v>0</v>
      </c>
      <c r="F5891">
        <v>56.25</v>
      </c>
      <c r="G5891">
        <v>0</v>
      </c>
      <c r="H5891">
        <v>0</v>
      </c>
      <c r="I5891">
        <v>0</v>
      </c>
      <c r="K5891">
        <v>2007</v>
      </c>
      <c r="L5891">
        <v>2014</v>
      </c>
    </row>
    <row r="5892" spans="1:12" x14ac:dyDescent="0.25">
      <c r="A5892">
        <v>32</v>
      </c>
      <c r="B5892">
        <v>17801333</v>
      </c>
      <c r="C5892" t="s">
        <v>2803</v>
      </c>
      <c r="D5892">
        <v>190</v>
      </c>
      <c r="E5892">
        <v>0</v>
      </c>
      <c r="F5892">
        <v>133</v>
      </c>
      <c r="G5892">
        <v>0</v>
      </c>
      <c r="H5892">
        <v>0</v>
      </c>
      <c r="I5892">
        <v>0</v>
      </c>
      <c r="K5892">
        <v>2006</v>
      </c>
      <c r="L5892">
        <v>2010</v>
      </c>
    </row>
    <row r="5893" spans="1:12" x14ac:dyDescent="0.25">
      <c r="A5893">
        <v>32</v>
      </c>
      <c r="B5893">
        <v>17801335</v>
      </c>
      <c r="C5893" t="s">
        <v>2804</v>
      </c>
      <c r="D5893">
        <v>231</v>
      </c>
      <c r="E5893">
        <v>0</v>
      </c>
      <c r="F5893">
        <v>161.69999999999999</v>
      </c>
      <c r="G5893">
        <v>0</v>
      </c>
      <c r="H5893">
        <v>0</v>
      </c>
      <c r="I5893">
        <v>0</v>
      </c>
      <c r="K5893">
        <v>2004</v>
      </c>
      <c r="L5893">
        <v>2005</v>
      </c>
    </row>
    <row r="5894" spans="1:12" x14ac:dyDescent="0.25">
      <c r="A5894">
        <v>32</v>
      </c>
      <c r="B5894">
        <v>17801336</v>
      </c>
      <c r="C5894" t="s">
        <v>1842</v>
      </c>
      <c r="D5894">
        <v>313</v>
      </c>
      <c r="E5894">
        <v>0</v>
      </c>
      <c r="F5894">
        <v>219.1</v>
      </c>
      <c r="G5894">
        <v>0</v>
      </c>
      <c r="H5894">
        <v>0</v>
      </c>
      <c r="I5894">
        <v>0</v>
      </c>
      <c r="K5894">
        <v>2004</v>
      </c>
      <c r="L5894">
        <v>2005</v>
      </c>
    </row>
    <row r="5895" spans="1:12" x14ac:dyDescent="0.25">
      <c r="A5895">
        <v>32</v>
      </c>
      <c r="B5895">
        <v>17801342</v>
      </c>
      <c r="C5895" t="s">
        <v>2015</v>
      </c>
      <c r="D5895">
        <v>180</v>
      </c>
      <c r="E5895">
        <v>0</v>
      </c>
      <c r="F5895">
        <v>135</v>
      </c>
      <c r="G5895">
        <v>0</v>
      </c>
      <c r="H5895">
        <v>182.83</v>
      </c>
      <c r="I5895">
        <v>0</v>
      </c>
      <c r="K5895">
        <v>2000</v>
      </c>
      <c r="L5895">
        <v>2007</v>
      </c>
    </row>
    <row r="5896" spans="1:12" x14ac:dyDescent="0.25">
      <c r="A5896">
        <v>32</v>
      </c>
      <c r="B5896">
        <v>17801346</v>
      </c>
      <c r="C5896" t="s">
        <v>2687</v>
      </c>
      <c r="D5896">
        <v>420</v>
      </c>
      <c r="E5896">
        <v>0</v>
      </c>
      <c r="F5896">
        <v>315</v>
      </c>
      <c r="G5896">
        <v>0</v>
      </c>
      <c r="H5896">
        <v>0</v>
      </c>
      <c r="I5896">
        <v>0</v>
      </c>
      <c r="K5896">
        <v>2001</v>
      </c>
      <c r="L5896">
        <v>2007</v>
      </c>
    </row>
    <row r="5897" spans="1:12" x14ac:dyDescent="0.25">
      <c r="A5897">
        <v>32</v>
      </c>
      <c r="B5897">
        <v>17801364</v>
      </c>
      <c r="C5897" t="s">
        <v>2805</v>
      </c>
      <c r="D5897">
        <v>150</v>
      </c>
      <c r="E5897">
        <v>0</v>
      </c>
      <c r="F5897">
        <v>105</v>
      </c>
      <c r="G5897">
        <v>0</v>
      </c>
      <c r="H5897">
        <v>0</v>
      </c>
      <c r="I5897">
        <v>0</v>
      </c>
      <c r="K5897">
        <v>2003</v>
      </c>
      <c r="L5897">
        <v>2007</v>
      </c>
    </row>
    <row r="5898" spans="1:12" x14ac:dyDescent="0.25">
      <c r="A5898">
        <v>32</v>
      </c>
      <c r="B5898">
        <v>17801368</v>
      </c>
      <c r="C5898" t="s">
        <v>2806</v>
      </c>
      <c r="D5898">
        <v>80</v>
      </c>
      <c r="E5898">
        <v>0</v>
      </c>
      <c r="F5898">
        <v>56</v>
      </c>
      <c r="G5898">
        <v>0</v>
      </c>
      <c r="H5898">
        <v>0</v>
      </c>
      <c r="I5898">
        <v>0</v>
      </c>
      <c r="K5898">
        <v>2005</v>
      </c>
      <c r="L5898">
        <v>2007</v>
      </c>
    </row>
    <row r="5899" spans="1:12" x14ac:dyDescent="0.25">
      <c r="A5899">
        <v>32</v>
      </c>
      <c r="B5899">
        <v>17801370</v>
      </c>
      <c r="C5899" t="s">
        <v>2807</v>
      </c>
      <c r="D5899">
        <v>80</v>
      </c>
      <c r="E5899">
        <v>0</v>
      </c>
      <c r="F5899">
        <v>56</v>
      </c>
      <c r="G5899">
        <v>0</v>
      </c>
      <c r="H5899">
        <v>0</v>
      </c>
      <c r="I5899">
        <v>0</v>
      </c>
      <c r="K5899">
        <v>2005</v>
      </c>
      <c r="L5899">
        <v>2008</v>
      </c>
    </row>
    <row r="5900" spans="1:12" x14ac:dyDescent="0.25">
      <c r="A5900">
        <v>32</v>
      </c>
      <c r="B5900">
        <v>17801374</v>
      </c>
      <c r="C5900" t="s">
        <v>2808</v>
      </c>
      <c r="D5900">
        <v>150</v>
      </c>
      <c r="E5900">
        <v>0</v>
      </c>
      <c r="F5900">
        <v>105</v>
      </c>
      <c r="G5900">
        <v>0</v>
      </c>
      <c r="H5900">
        <v>0</v>
      </c>
      <c r="I5900">
        <v>0</v>
      </c>
      <c r="K5900">
        <v>2004</v>
      </c>
      <c r="L5900">
        <v>2007</v>
      </c>
    </row>
    <row r="5901" spans="1:12" x14ac:dyDescent="0.25">
      <c r="A5901">
        <v>32</v>
      </c>
      <c r="B5901">
        <v>17801376</v>
      </c>
      <c r="C5901" t="s">
        <v>2809</v>
      </c>
      <c r="D5901">
        <v>170</v>
      </c>
      <c r="E5901">
        <v>0</v>
      </c>
      <c r="F5901">
        <v>127.5</v>
      </c>
      <c r="G5901">
        <v>0</v>
      </c>
      <c r="H5901">
        <v>0</v>
      </c>
      <c r="I5901">
        <v>0</v>
      </c>
      <c r="K5901">
        <v>2004</v>
      </c>
      <c r="L5901">
        <v>2007</v>
      </c>
    </row>
    <row r="5902" spans="1:12" x14ac:dyDescent="0.25">
      <c r="A5902">
        <v>32</v>
      </c>
      <c r="B5902">
        <v>17801378</v>
      </c>
      <c r="C5902" t="s">
        <v>2810</v>
      </c>
      <c r="D5902">
        <v>170</v>
      </c>
      <c r="E5902">
        <v>0</v>
      </c>
      <c r="F5902">
        <v>127.5</v>
      </c>
      <c r="G5902">
        <v>0</v>
      </c>
      <c r="H5902">
        <v>0</v>
      </c>
      <c r="I5902">
        <v>0</v>
      </c>
      <c r="K5902">
        <v>2004</v>
      </c>
      <c r="L5902">
        <v>2007</v>
      </c>
    </row>
    <row r="5903" spans="1:12" x14ac:dyDescent="0.25">
      <c r="A5903">
        <v>32</v>
      </c>
      <c r="B5903">
        <v>17801380</v>
      </c>
      <c r="C5903" t="s">
        <v>2808</v>
      </c>
      <c r="D5903">
        <v>165</v>
      </c>
      <c r="E5903">
        <v>0</v>
      </c>
      <c r="F5903">
        <v>115.5</v>
      </c>
      <c r="G5903">
        <v>0</v>
      </c>
      <c r="H5903">
        <v>0</v>
      </c>
      <c r="I5903">
        <v>0</v>
      </c>
      <c r="K5903">
        <v>2003</v>
      </c>
      <c r="L5903">
        <v>2007</v>
      </c>
    </row>
    <row r="5904" spans="1:12" x14ac:dyDescent="0.25">
      <c r="A5904">
        <v>32</v>
      </c>
      <c r="B5904">
        <v>17801382</v>
      </c>
      <c r="C5904" t="s">
        <v>2809</v>
      </c>
      <c r="D5904">
        <v>170</v>
      </c>
      <c r="E5904">
        <v>0</v>
      </c>
      <c r="F5904">
        <v>127.5</v>
      </c>
      <c r="G5904">
        <v>0</v>
      </c>
      <c r="H5904">
        <v>0</v>
      </c>
      <c r="I5904">
        <v>0</v>
      </c>
      <c r="K5904">
        <v>2003</v>
      </c>
      <c r="L5904">
        <v>2007</v>
      </c>
    </row>
    <row r="5905" spans="1:12" x14ac:dyDescent="0.25">
      <c r="A5905">
        <v>32</v>
      </c>
      <c r="B5905">
        <v>17801384</v>
      </c>
      <c r="C5905" t="s">
        <v>2811</v>
      </c>
      <c r="D5905">
        <v>170</v>
      </c>
      <c r="E5905">
        <v>0</v>
      </c>
      <c r="F5905">
        <v>127.5</v>
      </c>
      <c r="G5905">
        <v>0</v>
      </c>
      <c r="H5905">
        <v>0</v>
      </c>
      <c r="I5905">
        <v>0</v>
      </c>
      <c r="K5905">
        <v>2003</v>
      </c>
      <c r="L5905">
        <v>2007</v>
      </c>
    </row>
    <row r="5906" spans="1:12" x14ac:dyDescent="0.25">
      <c r="A5906">
        <v>32</v>
      </c>
      <c r="B5906">
        <v>17801385</v>
      </c>
      <c r="C5906" t="s">
        <v>2812</v>
      </c>
      <c r="D5906">
        <v>55</v>
      </c>
      <c r="E5906">
        <v>0</v>
      </c>
      <c r="F5906">
        <v>41.25</v>
      </c>
      <c r="G5906">
        <v>0</v>
      </c>
      <c r="H5906">
        <v>55.86</v>
      </c>
      <c r="I5906">
        <v>0</v>
      </c>
      <c r="K5906">
        <v>2006</v>
      </c>
      <c r="L5906">
        <v>2011</v>
      </c>
    </row>
    <row r="5907" spans="1:12" x14ac:dyDescent="0.25">
      <c r="A5907">
        <v>32</v>
      </c>
      <c r="B5907">
        <v>17801386</v>
      </c>
      <c r="C5907" t="s">
        <v>2813</v>
      </c>
      <c r="D5907">
        <v>285.70999999999998</v>
      </c>
      <c r="E5907">
        <v>0</v>
      </c>
      <c r="F5907">
        <v>200</v>
      </c>
      <c r="G5907">
        <v>0</v>
      </c>
      <c r="H5907">
        <v>0</v>
      </c>
      <c r="I5907">
        <v>0</v>
      </c>
      <c r="K5907">
        <v>2005</v>
      </c>
      <c r="L5907">
        <v>2005</v>
      </c>
    </row>
    <row r="5908" spans="1:12" x14ac:dyDescent="0.25">
      <c r="A5908">
        <v>32</v>
      </c>
      <c r="B5908">
        <v>17801387</v>
      </c>
      <c r="C5908" t="s">
        <v>2814</v>
      </c>
      <c r="D5908">
        <v>285.70999999999998</v>
      </c>
      <c r="E5908">
        <v>0</v>
      </c>
      <c r="F5908">
        <v>200</v>
      </c>
      <c r="G5908">
        <v>0</v>
      </c>
      <c r="H5908">
        <v>0</v>
      </c>
      <c r="I5908">
        <v>0</v>
      </c>
      <c r="K5908">
        <v>2005</v>
      </c>
      <c r="L5908">
        <v>2005</v>
      </c>
    </row>
    <row r="5909" spans="1:12" x14ac:dyDescent="0.25">
      <c r="A5909">
        <v>32</v>
      </c>
      <c r="B5909">
        <v>17801388</v>
      </c>
      <c r="C5909" t="s">
        <v>2815</v>
      </c>
      <c r="D5909">
        <v>314.27999999999997</v>
      </c>
      <c r="E5909">
        <v>0</v>
      </c>
      <c r="F5909">
        <v>220</v>
      </c>
      <c r="G5909">
        <v>0</v>
      </c>
      <c r="H5909">
        <v>0</v>
      </c>
      <c r="I5909">
        <v>0</v>
      </c>
      <c r="K5909">
        <v>2005</v>
      </c>
      <c r="L5909">
        <v>2005</v>
      </c>
    </row>
    <row r="5910" spans="1:12" x14ac:dyDescent="0.25">
      <c r="A5910">
        <v>32</v>
      </c>
      <c r="B5910">
        <v>17801389</v>
      </c>
      <c r="C5910" t="s">
        <v>2816</v>
      </c>
      <c r="D5910">
        <v>285.70999999999998</v>
      </c>
      <c r="E5910">
        <v>0</v>
      </c>
      <c r="F5910">
        <v>200</v>
      </c>
      <c r="G5910">
        <v>0</v>
      </c>
      <c r="H5910">
        <v>0</v>
      </c>
      <c r="I5910">
        <v>0</v>
      </c>
      <c r="K5910">
        <v>2005</v>
      </c>
      <c r="L5910">
        <v>2005</v>
      </c>
    </row>
    <row r="5911" spans="1:12" x14ac:dyDescent="0.25">
      <c r="A5911">
        <v>32</v>
      </c>
      <c r="B5911">
        <v>17801390</v>
      </c>
      <c r="C5911" t="s">
        <v>2817</v>
      </c>
      <c r="D5911">
        <v>257.14</v>
      </c>
      <c r="E5911">
        <v>0</v>
      </c>
      <c r="F5911">
        <v>180</v>
      </c>
      <c r="G5911">
        <v>0</v>
      </c>
      <c r="H5911">
        <v>0</v>
      </c>
      <c r="I5911">
        <v>0</v>
      </c>
      <c r="K5911">
        <v>2005</v>
      </c>
      <c r="L5911">
        <v>2005</v>
      </c>
    </row>
    <row r="5912" spans="1:12" x14ac:dyDescent="0.25">
      <c r="A5912">
        <v>32</v>
      </c>
      <c r="B5912">
        <v>17801391</v>
      </c>
      <c r="C5912" t="s">
        <v>2683</v>
      </c>
      <c r="D5912">
        <v>400</v>
      </c>
      <c r="E5912">
        <v>0</v>
      </c>
      <c r="F5912">
        <v>280</v>
      </c>
      <c r="G5912">
        <v>0</v>
      </c>
      <c r="H5912">
        <v>0</v>
      </c>
      <c r="I5912">
        <v>0</v>
      </c>
      <c r="K5912">
        <v>2006</v>
      </c>
      <c r="L5912">
        <v>2007</v>
      </c>
    </row>
    <row r="5913" spans="1:12" x14ac:dyDescent="0.25">
      <c r="A5913">
        <v>32</v>
      </c>
      <c r="B5913">
        <v>17801400</v>
      </c>
      <c r="C5913" t="s">
        <v>2708</v>
      </c>
      <c r="D5913">
        <v>575.71</v>
      </c>
      <c r="E5913">
        <v>0</v>
      </c>
      <c r="F5913">
        <v>403</v>
      </c>
      <c r="G5913">
        <v>0</v>
      </c>
      <c r="H5913">
        <v>0</v>
      </c>
      <c r="I5913">
        <v>0</v>
      </c>
      <c r="K5913">
        <v>2004</v>
      </c>
      <c r="L5913">
        <v>2008</v>
      </c>
    </row>
    <row r="5914" spans="1:12" x14ac:dyDescent="0.25">
      <c r="A5914">
        <v>32</v>
      </c>
      <c r="B5914">
        <v>17801401</v>
      </c>
      <c r="C5914" t="s">
        <v>2708</v>
      </c>
      <c r="D5914">
        <v>487.14</v>
      </c>
      <c r="E5914">
        <v>0</v>
      </c>
      <c r="F5914">
        <v>341</v>
      </c>
      <c r="G5914">
        <v>0</v>
      </c>
      <c r="H5914">
        <v>0</v>
      </c>
      <c r="I5914">
        <v>0</v>
      </c>
      <c r="K5914">
        <v>2004</v>
      </c>
      <c r="L5914">
        <v>2008</v>
      </c>
    </row>
    <row r="5915" spans="1:12" x14ac:dyDescent="0.25">
      <c r="A5915">
        <v>32</v>
      </c>
      <c r="B5915">
        <v>17801402</v>
      </c>
      <c r="C5915" t="s">
        <v>2708</v>
      </c>
      <c r="D5915">
        <v>442.86</v>
      </c>
      <c r="E5915">
        <v>0</v>
      </c>
      <c r="F5915">
        <v>310</v>
      </c>
      <c r="G5915">
        <v>0</v>
      </c>
      <c r="H5915">
        <v>0</v>
      </c>
      <c r="I5915">
        <v>0</v>
      </c>
      <c r="K5915">
        <v>2004</v>
      </c>
      <c r="L5915">
        <v>2008</v>
      </c>
    </row>
    <row r="5916" spans="1:12" x14ac:dyDescent="0.25">
      <c r="A5916">
        <v>32</v>
      </c>
      <c r="B5916">
        <v>17801403</v>
      </c>
      <c r="C5916" t="s">
        <v>2708</v>
      </c>
      <c r="D5916">
        <v>575.71</v>
      </c>
      <c r="E5916">
        <v>0</v>
      </c>
      <c r="F5916">
        <v>403</v>
      </c>
      <c r="G5916">
        <v>0</v>
      </c>
      <c r="H5916">
        <v>0</v>
      </c>
      <c r="I5916">
        <v>0</v>
      </c>
      <c r="K5916">
        <v>2004</v>
      </c>
      <c r="L5916">
        <v>2008</v>
      </c>
    </row>
    <row r="5917" spans="1:12" x14ac:dyDescent="0.25">
      <c r="A5917">
        <v>32</v>
      </c>
      <c r="B5917">
        <v>17801404</v>
      </c>
      <c r="C5917" t="s">
        <v>2708</v>
      </c>
      <c r="D5917">
        <v>487.14</v>
      </c>
      <c r="E5917">
        <v>0</v>
      </c>
      <c r="F5917">
        <v>341</v>
      </c>
      <c r="G5917">
        <v>0</v>
      </c>
      <c r="H5917">
        <v>0</v>
      </c>
      <c r="I5917">
        <v>0</v>
      </c>
      <c r="K5917">
        <v>2004</v>
      </c>
      <c r="L5917">
        <v>2008</v>
      </c>
    </row>
    <row r="5918" spans="1:12" x14ac:dyDescent="0.25">
      <c r="A5918">
        <v>32</v>
      </c>
      <c r="B5918">
        <v>17801405</v>
      </c>
      <c r="C5918" t="s">
        <v>2708</v>
      </c>
      <c r="D5918">
        <v>442.86</v>
      </c>
      <c r="E5918">
        <v>0</v>
      </c>
      <c r="F5918">
        <v>310</v>
      </c>
      <c r="G5918">
        <v>0</v>
      </c>
      <c r="H5918">
        <v>0</v>
      </c>
      <c r="I5918">
        <v>0</v>
      </c>
      <c r="K5918">
        <v>2004</v>
      </c>
      <c r="L5918">
        <v>2008</v>
      </c>
    </row>
    <row r="5919" spans="1:12" x14ac:dyDescent="0.25">
      <c r="A5919">
        <v>32</v>
      </c>
      <c r="B5919">
        <v>17801406</v>
      </c>
      <c r="C5919" t="s">
        <v>2708</v>
      </c>
      <c r="D5919">
        <v>575.71</v>
      </c>
      <c r="E5919">
        <v>0</v>
      </c>
      <c r="F5919">
        <v>403</v>
      </c>
      <c r="G5919">
        <v>0</v>
      </c>
      <c r="H5919">
        <v>0</v>
      </c>
      <c r="I5919">
        <v>0</v>
      </c>
      <c r="K5919">
        <v>2004</v>
      </c>
      <c r="L5919">
        <v>2008</v>
      </c>
    </row>
    <row r="5920" spans="1:12" x14ac:dyDescent="0.25">
      <c r="A5920">
        <v>32</v>
      </c>
      <c r="B5920">
        <v>17801407</v>
      </c>
      <c r="C5920" t="s">
        <v>2708</v>
      </c>
      <c r="D5920">
        <v>487.14</v>
      </c>
      <c r="E5920">
        <v>0</v>
      </c>
      <c r="F5920">
        <v>341</v>
      </c>
      <c r="G5920">
        <v>0</v>
      </c>
      <c r="H5920">
        <v>0</v>
      </c>
      <c r="I5920">
        <v>0</v>
      </c>
      <c r="K5920">
        <v>2004</v>
      </c>
      <c r="L5920">
        <v>2008</v>
      </c>
    </row>
    <row r="5921" spans="1:12" x14ac:dyDescent="0.25">
      <c r="A5921">
        <v>32</v>
      </c>
      <c r="B5921">
        <v>17801408</v>
      </c>
      <c r="C5921" t="s">
        <v>2708</v>
      </c>
      <c r="D5921">
        <v>442.86</v>
      </c>
      <c r="E5921">
        <v>0</v>
      </c>
      <c r="F5921">
        <v>310</v>
      </c>
      <c r="G5921">
        <v>0</v>
      </c>
      <c r="H5921">
        <v>0</v>
      </c>
      <c r="I5921">
        <v>0</v>
      </c>
      <c r="K5921">
        <v>2004</v>
      </c>
      <c r="L5921">
        <v>2008</v>
      </c>
    </row>
    <row r="5922" spans="1:12" x14ac:dyDescent="0.25">
      <c r="A5922">
        <v>32</v>
      </c>
      <c r="B5922">
        <v>17801409</v>
      </c>
      <c r="C5922" t="s">
        <v>2553</v>
      </c>
      <c r="D5922">
        <v>900</v>
      </c>
      <c r="E5922">
        <v>0</v>
      </c>
      <c r="F5922">
        <v>630</v>
      </c>
      <c r="G5922">
        <v>0</v>
      </c>
      <c r="H5922">
        <v>0</v>
      </c>
      <c r="I5922">
        <v>0</v>
      </c>
      <c r="K5922">
        <v>2005</v>
      </c>
      <c r="L5922">
        <v>2009</v>
      </c>
    </row>
    <row r="5923" spans="1:12" x14ac:dyDescent="0.25">
      <c r="A5923">
        <v>32</v>
      </c>
      <c r="B5923">
        <v>17801410</v>
      </c>
      <c r="C5923" t="s">
        <v>2553</v>
      </c>
      <c r="D5923">
        <v>770</v>
      </c>
      <c r="E5923">
        <v>0</v>
      </c>
      <c r="F5923">
        <v>539</v>
      </c>
      <c r="G5923">
        <v>0</v>
      </c>
      <c r="H5923">
        <v>0</v>
      </c>
      <c r="I5923">
        <v>0</v>
      </c>
      <c r="K5923">
        <v>2005</v>
      </c>
      <c r="L5923">
        <v>2009</v>
      </c>
    </row>
    <row r="5924" spans="1:12" x14ac:dyDescent="0.25">
      <c r="A5924">
        <v>32</v>
      </c>
      <c r="B5924">
        <v>17801411</v>
      </c>
      <c r="C5924" t="s">
        <v>2553</v>
      </c>
      <c r="D5924">
        <v>700</v>
      </c>
      <c r="E5924">
        <v>0</v>
      </c>
      <c r="F5924">
        <v>490</v>
      </c>
      <c r="G5924">
        <v>0</v>
      </c>
      <c r="H5924">
        <v>0</v>
      </c>
      <c r="I5924">
        <v>0</v>
      </c>
      <c r="K5924">
        <v>2005</v>
      </c>
      <c r="L5924">
        <v>2009</v>
      </c>
    </row>
    <row r="5925" spans="1:12" x14ac:dyDescent="0.25">
      <c r="A5925">
        <v>32</v>
      </c>
      <c r="B5925">
        <v>17801414</v>
      </c>
      <c r="C5925" t="s">
        <v>2015</v>
      </c>
      <c r="D5925">
        <v>181</v>
      </c>
      <c r="E5925">
        <v>0</v>
      </c>
      <c r="F5925">
        <v>126.7</v>
      </c>
      <c r="G5925">
        <v>0</v>
      </c>
      <c r="H5925">
        <v>0</v>
      </c>
      <c r="I5925">
        <v>0</v>
      </c>
      <c r="K5925">
        <v>2003</v>
      </c>
      <c r="L5925">
        <v>2006</v>
      </c>
    </row>
    <row r="5926" spans="1:12" x14ac:dyDescent="0.25">
      <c r="A5926">
        <v>32</v>
      </c>
      <c r="B5926">
        <v>17801415</v>
      </c>
      <c r="C5926" t="s">
        <v>2818</v>
      </c>
      <c r="D5926">
        <v>550</v>
      </c>
      <c r="E5926">
        <v>0</v>
      </c>
      <c r="F5926">
        <v>385</v>
      </c>
      <c r="G5926">
        <v>0</v>
      </c>
      <c r="H5926">
        <v>0</v>
      </c>
      <c r="I5926">
        <v>0</v>
      </c>
      <c r="K5926">
        <v>2004</v>
      </c>
      <c r="L5926">
        <v>2009</v>
      </c>
    </row>
    <row r="5927" spans="1:12" x14ac:dyDescent="0.25">
      <c r="A5927">
        <v>32</v>
      </c>
      <c r="B5927">
        <v>17801436</v>
      </c>
      <c r="C5927" t="s">
        <v>2060</v>
      </c>
      <c r="D5927">
        <v>90</v>
      </c>
      <c r="E5927">
        <v>0</v>
      </c>
      <c r="F5927">
        <v>67.5</v>
      </c>
      <c r="G5927">
        <v>0</v>
      </c>
      <c r="H5927">
        <v>91.41</v>
      </c>
      <c r="I5927">
        <v>0</v>
      </c>
      <c r="K5927">
        <v>2006</v>
      </c>
      <c r="L5927">
        <v>2011</v>
      </c>
    </row>
    <row r="5928" spans="1:12" x14ac:dyDescent="0.25">
      <c r="A5928">
        <v>32</v>
      </c>
      <c r="B5928">
        <v>17801438</v>
      </c>
      <c r="C5928" t="s">
        <v>684</v>
      </c>
      <c r="D5928">
        <v>60</v>
      </c>
      <c r="E5928">
        <v>0</v>
      </c>
      <c r="F5928">
        <v>42</v>
      </c>
      <c r="G5928">
        <v>0</v>
      </c>
      <c r="H5928">
        <v>0</v>
      </c>
      <c r="I5928">
        <v>0</v>
      </c>
      <c r="K5928">
        <v>2006</v>
      </c>
      <c r="L5928">
        <v>2009</v>
      </c>
    </row>
    <row r="5929" spans="1:12" x14ac:dyDescent="0.25">
      <c r="A5929">
        <v>32</v>
      </c>
      <c r="B5929">
        <v>17801440</v>
      </c>
      <c r="C5929" t="s">
        <v>2060</v>
      </c>
      <c r="D5929">
        <v>89</v>
      </c>
      <c r="E5929">
        <v>0</v>
      </c>
      <c r="F5929">
        <v>62.3</v>
      </c>
      <c r="G5929">
        <v>0</v>
      </c>
      <c r="H5929">
        <v>0</v>
      </c>
      <c r="I5929">
        <v>0</v>
      </c>
      <c r="K5929">
        <v>2005</v>
      </c>
      <c r="L5929">
        <v>2011</v>
      </c>
    </row>
    <row r="5930" spans="1:12" x14ac:dyDescent="0.25">
      <c r="A5930">
        <v>32</v>
      </c>
      <c r="B5930">
        <v>17801448</v>
      </c>
      <c r="C5930" t="s">
        <v>2819</v>
      </c>
      <c r="D5930">
        <v>575.71</v>
      </c>
      <c r="E5930">
        <v>0</v>
      </c>
      <c r="F5930">
        <v>403</v>
      </c>
      <c r="G5930">
        <v>0</v>
      </c>
      <c r="H5930">
        <v>0</v>
      </c>
      <c r="I5930">
        <v>0</v>
      </c>
      <c r="K5930">
        <v>2005</v>
      </c>
      <c r="L5930">
        <v>2011</v>
      </c>
    </row>
    <row r="5931" spans="1:12" x14ac:dyDescent="0.25">
      <c r="A5931">
        <v>32</v>
      </c>
      <c r="B5931">
        <v>17801449</v>
      </c>
      <c r="C5931" t="s">
        <v>2534</v>
      </c>
      <c r="D5931">
        <v>487.14</v>
      </c>
      <c r="E5931">
        <v>0</v>
      </c>
      <c r="F5931">
        <v>341</v>
      </c>
      <c r="G5931">
        <v>0</v>
      </c>
      <c r="H5931">
        <v>0</v>
      </c>
      <c r="I5931">
        <v>0</v>
      </c>
      <c r="K5931">
        <v>2005</v>
      </c>
      <c r="L5931">
        <v>2011</v>
      </c>
    </row>
    <row r="5932" spans="1:12" x14ac:dyDescent="0.25">
      <c r="A5932">
        <v>32</v>
      </c>
      <c r="B5932">
        <v>17801450</v>
      </c>
      <c r="C5932" t="s">
        <v>2553</v>
      </c>
      <c r="D5932">
        <v>442.86</v>
      </c>
      <c r="E5932">
        <v>0</v>
      </c>
      <c r="F5932">
        <v>310</v>
      </c>
      <c r="G5932">
        <v>0</v>
      </c>
      <c r="H5932">
        <v>0</v>
      </c>
      <c r="I5932">
        <v>0</v>
      </c>
      <c r="K5932">
        <v>2005</v>
      </c>
      <c r="L5932">
        <v>2011</v>
      </c>
    </row>
    <row r="5933" spans="1:12" x14ac:dyDescent="0.25">
      <c r="A5933">
        <v>32</v>
      </c>
      <c r="B5933">
        <v>17801454</v>
      </c>
      <c r="C5933" t="s">
        <v>2771</v>
      </c>
      <c r="D5933">
        <v>445.71</v>
      </c>
      <c r="E5933">
        <v>0</v>
      </c>
      <c r="F5933">
        <v>312</v>
      </c>
      <c r="G5933">
        <v>0</v>
      </c>
      <c r="H5933">
        <v>0</v>
      </c>
      <c r="I5933">
        <v>0</v>
      </c>
      <c r="K5933">
        <v>1999</v>
      </c>
      <c r="L5933">
        <v>2007</v>
      </c>
    </row>
    <row r="5934" spans="1:12" x14ac:dyDescent="0.25">
      <c r="A5934">
        <v>32</v>
      </c>
      <c r="B5934">
        <v>17801455</v>
      </c>
      <c r="C5934" t="s">
        <v>2771</v>
      </c>
      <c r="D5934">
        <v>395.71</v>
      </c>
      <c r="E5934">
        <v>0</v>
      </c>
      <c r="F5934">
        <v>277</v>
      </c>
      <c r="G5934">
        <v>0</v>
      </c>
      <c r="H5934">
        <v>0</v>
      </c>
      <c r="I5934">
        <v>0</v>
      </c>
      <c r="K5934">
        <v>1999</v>
      </c>
      <c r="L5934">
        <v>2007</v>
      </c>
    </row>
    <row r="5935" spans="1:12" x14ac:dyDescent="0.25">
      <c r="A5935">
        <v>32</v>
      </c>
      <c r="B5935">
        <v>17801456</v>
      </c>
      <c r="C5935" t="s">
        <v>2771</v>
      </c>
      <c r="D5935">
        <v>342.86</v>
      </c>
      <c r="E5935">
        <v>0</v>
      </c>
      <c r="F5935">
        <v>240</v>
      </c>
      <c r="G5935">
        <v>0</v>
      </c>
      <c r="H5935">
        <v>0</v>
      </c>
      <c r="I5935">
        <v>0</v>
      </c>
      <c r="K5935">
        <v>1999</v>
      </c>
      <c r="L5935">
        <v>2007</v>
      </c>
    </row>
    <row r="5936" spans="1:12" x14ac:dyDescent="0.25">
      <c r="A5936">
        <v>32</v>
      </c>
      <c r="B5936">
        <v>17801457</v>
      </c>
      <c r="C5936" t="s">
        <v>2771</v>
      </c>
      <c r="D5936">
        <v>445.71</v>
      </c>
      <c r="E5936">
        <v>0</v>
      </c>
      <c r="F5936">
        <v>312</v>
      </c>
      <c r="G5936">
        <v>0</v>
      </c>
      <c r="H5936">
        <v>0</v>
      </c>
      <c r="I5936">
        <v>0</v>
      </c>
      <c r="K5936">
        <v>1999</v>
      </c>
      <c r="L5936">
        <v>2007</v>
      </c>
    </row>
    <row r="5937" spans="1:12" x14ac:dyDescent="0.25">
      <c r="A5937">
        <v>32</v>
      </c>
      <c r="B5937">
        <v>17801458</v>
      </c>
      <c r="C5937" t="s">
        <v>2639</v>
      </c>
      <c r="D5937">
        <v>395.71</v>
      </c>
      <c r="E5937">
        <v>0</v>
      </c>
      <c r="F5937">
        <v>277</v>
      </c>
      <c r="G5937">
        <v>0</v>
      </c>
      <c r="H5937">
        <v>0</v>
      </c>
      <c r="I5937">
        <v>0</v>
      </c>
      <c r="K5937">
        <v>1999</v>
      </c>
      <c r="L5937">
        <v>2007</v>
      </c>
    </row>
    <row r="5938" spans="1:12" x14ac:dyDescent="0.25">
      <c r="A5938">
        <v>32</v>
      </c>
      <c r="B5938">
        <v>17801459</v>
      </c>
      <c r="C5938" t="s">
        <v>2771</v>
      </c>
      <c r="D5938">
        <v>342.86</v>
      </c>
      <c r="E5938">
        <v>0</v>
      </c>
      <c r="F5938">
        <v>240</v>
      </c>
      <c r="G5938">
        <v>0</v>
      </c>
      <c r="H5938">
        <v>0</v>
      </c>
      <c r="I5938">
        <v>0</v>
      </c>
      <c r="K5938">
        <v>1999</v>
      </c>
      <c r="L5938">
        <v>2007</v>
      </c>
    </row>
    <row r="5939" spans="1:12" x14ac:dyDescent="0.25">
      <c r="A5939">
        <v>32</v>
      </c>
      <c r="B5939">
        <v>17801460</v>
      </c>
      <c r="C5939" t="s">
        <v>2708</v>
      </c>
      <c r="D5939">
        <v>575.71</v>
      </c>
      <c r="E5939">
        <v>0</v>
      </c>
      <c r="F5939">
        <v>403</v>
      </c>
      <c r="G5939">
        <v>0</v>
      </c>
      <c r="H5939">
        <v>0</v>
      </c>
      <c r="I5939">
        <v>0</v>
      </c>
      <c r="K5939">
        <v>2006</v>
      </c>
      <c r="L5939">
        <v>2011</v>
      </c>
    </row>
    <row r="5940" spans="1:12" x14ac:dyDescent="0.25">
      <c r="A5940">
        <v>32</v>
      </c>
      <c r="B5940">
        <v>17801461</v>
      </c>
      <c r="C5940" t="s">
        <v>2708</v>
      </c>
      <c r="D5940">
        <v>487.14</v>
      </c>
      <c r="E5940">
        <v>0</v>
      </c>
      <c r="F5940">
        <v>341</v>
      </c>
      <c r="G5940">
        <v>0</v>
      </c>
      <c r="H5940">
        <v>0</v>
      </c>
      <c r="I5940">
        <v>0</v>
      </c>
      <c r="K5940">
        <v>2006</v>
      </c>
      <c r="L5940">
        <v>2012</v>
      </c>
    </row>
    <row r="5941" spans="1:12" x14ac:dyDescent="0.25">
      <c r="A5941">
        <v>32</v>
      </c>
      <c r="B5941">
        <v>17801462</v>
      </c>
      <c r="C5941" t="s">
        <v>2708</v>
      </c>
      <c r="D5941">
        <v>442.86</v>
      </c>
      <c r="E5941">
        <v>0</v>
      </c>
      <c r="F5941">
        <v>310</v>
      </c>
      <c r="G5941">
        <v>0</v>
      </c>
      <c r="H5941">
        <v>0</v>
      </c>
      <c r="I5941">
        <v>0</v>
      </c>
      <c r="K5941">
        <v>2006</v>
      </c>
      <c r="L5941">
        <v>2011</v>
      </c>
    </row>
    <row r="5942" spans="1:12" x14ac:dyDescent="0.25">
      <c r="A5942">
        <v>32</v>
      </c>
      <c r="B5942">
        <v>17801463</v>
      </c>
      <c r="C5942" t="s">
        <v>2772</v>
      </c>
      <c r="D5942">
        <v>501.43</v>
      </c>
      <c r="E5942">
        <v>0</v>
      </c>
      <c r="F5942">
        <v>376.07</v>
      </c>
      <c r="G5942">
        <v>0</v>
      </c>
      <c r="H5942">
        <v>0</v>
      </c>
      <c r="I5942">
        <v>0</v>
      </c>
      <c r="K5942">
        <v>2004</v>
      </c>
      <c r="L5942">
        <v>2014</v>
      </c>
    </row>
    <row r="5943" spans="1:12" x14ac:dyDescent="0.25">
      <c r="A5943">
        <v>32</v>
      </c>
      <c r="B5943">
        <v>17801464</v>
      </c>
      <c r="C5943" t="s">
        <v>2772</v>
      </c>
      <c r="D5943">
        <v>424.29</v>
      </c>
      <c r="E5943">
        <v>0</v>
      </c>
      <c r="F5943">
        <v>297</v>
      </c>
      <c r="G5943">
        <v>0</v>
      </c>
      <c r="H5943">
        <v>0</v>
      </c>
      <c r="I5943">
        <v>0</v>
      </c>
      <c r="K5943">
        <v>2004</v>
      </c>
      <c r="L5943">
        <v>2014</v>
      </c>
    </row>
    <row r="5944" spans="1:12" x14ac:dyDescent="0.25">
      <c r="A5944">
        <v>32</v>
      </c>
      <c r="B5944">
        <v>17801465</v>
      </c>
      <c r="C5944" t="s">
        <v>2772</v>
      </c>
      <c r="D5944">
        <v>385.71</v>
      </c>
      <c r="E5944">
        <v>0</v>
      </c>
      <c r="F5944">
        <v>289.27999999999997</v>
      </c>
      <c r="G5944">
        <v>0</v>
      </c>
      <c r="H5944">
        <v>0</v>
      </c>
      <c r="I5944">
        <v>0</v>
      </c>
      <c r="K5944">
        <v>2004</v>
      </c>
      <c r="L5944">
        <v>2014</v>
      </c>
    </row>
    <row r="5945" spans="1:12" x14ac:dyDescent="0.25">
      <c r="A5945">
        <v>32</v>
      </c>
      <c r="B5945">
        <v>17801466</v>
      </c>
      <c r="C5945" t="s">
        <v>2772</v>
      </c>
      <c r="D5945">
        <v>501.43</v>
      </c>
      <c r="E5945">
        <v>0</v>
      </c>
      <c r="F5945">
        <v>376.07</v>
      </c>
      <c r="G5945">
        <v>0</v>
      </c>
      <c r="H5945">
        <v>0</v>
      </c>
      <c r="I5945">
        <v>0</v>
      </c>
      <c r="K5945">
        <v>2004</v>
      </c>
      <c r="L5945">
        <v>2014</v>
      </c>
    </row>
    <row r="5946" spans="1:12" x14ac:dyDescent="0.25">
      <c r="A5946">
        <v>32</v>
      </c>
      <c r="B5946">
        <v>17801467</v>
      </c>
      <c r="C5946" t="s">
        <v>2772</v>
      </c>
      <c r="D5946">
        <v>424.29</v>
      </c>
      <c r="E5946">
        <v>0</v>
      </c>
      <c r="F5946">
        <v>297</v>
      </c>
      <c r="G5946">
        <v>0</v>
      </c>
      <c r="H5946">
        <v>0</v>
      </c>
      <c r="I5946">
        <v>0</v>
      </c>
      <c r="K5946">
        <v>2004</v>
      </c>
      <c r="L5946">
        <v>2014</v>
      </c>
    </row>
    <row r="5947" spans="1:12" x14ac:dyDescent="0.25">
      <c r="A5947">
        <v>32</v>
      </c>
      <c r="B5947">
        <v>17801468</v>
      </c>
      <c r="C5947" t="s">
        <v>2772</v>
      </c>
      <c r="D5947">
        <v>385.71</v>
      </c>
      <c r="E5947">
        <v>0</v>
      </c>
      <c r="F5947">
        <v>289.27999999999997</v>
      </c>
      <c r="G5947">
        <v>0</v>
      </c>
      <c r="H5947">
        <v>0</v>
      </c>
      <c r="I5947">
        <v>0</v>
      </c>
      <c r="K5947">
        <v>2004</v>
      </c>
      <c r="L5947">
        <v>2014</v>
      </c>
    </row>
    <row r="5948" spans="1:12" x14ac:dyDescent="0.25">
      <c r="A5948">
        <v>32</v>
      </c>
      <c r="B5948">
        <v>17801469</v>
      </c>
      <c r="C5948" t="s">
        <v>2173</v>
      </c>
      <c r="D5948">
        <v>310</v>
      </c>
      <c r="E5948">
        <v>0</v>
      </c>
      <c r="F5948">
        <v>217</v>
      </c>
      <c r="G5948">
        <v>0</v>
      </c>
      <c r="H5948">
        <v>0</v>
      </c>
      <c r="I5948">
        <v>0</v>
      </c>
      <c r="K5948">
        <v>2005</v>
      </c>
      <c r="L5948">
        <v>2010</v>
      </c>
    </row>
    <row r="5949" spans="1:12" x14ac:dyDescent="0.25">
      <c r="A5949">
        <v>32</v>
      </c>
      <c r="B5949">
        <v>17801470</v>
      </c>
      <c r="C5949" t="s">
        <v>2820</v>
      </c>
      <c r="D5949">
        <v>350</v>
      </c>
      <c r="E5949">
        <v>0</v>
      </c>
      <c r="F5949">
        <v>245</v>
      </c>
      <c r="G5949">
        <v>0</v>
      </c>
      <c r="H5949">
        <v>0</v>
      </c>
      <c r="I5949">
        <v>0</v>
      </c>
      <c r="K5949">
        <v>2005</v>
      </c>
      <c r="L5949">
        <v>2009</v>
      </c>
    </row>
    <row r="5950" spans="1:12" x14ac:dyDescent="0.25">
      <c r="A5950">
        <v>32</v>
      </c>
      <c r="B5950">
        <v>17801471</v>
      </c>
      <c r="C5950" t="s">
        <v>2821</v>
      </c>
      <c r="D5950">
        <v>350</v>
      </c>
      <c r="E5950">
        <v>0</v>
      </c>
      <c r="F5950">
        <v>245</v>
      </c>
      <c r="G5950">
        <v>0</v>
      </c>
      <c r="H5950">
        <v>0</v>
      </c>
      <c r="I5950">
        <v>0</v>
      </c>
      <c r="K5950">
        <v>2005</v>
      </c>
      <c r="L5950">
        <v>2011</v>
      </c>
    </row>
    <row r="5951" spans="1:12" x14ac:dyDescent="0.25">
      <c r="A5951">
        <v>32</v>
      </c>
      <c r="B5951">
        <v>17801472</v>
      </c>
      <c r="C5951" t="s">
        <v>2485</v>
      </c>
      <c r="D5951">
        <v>350</v>
      </c>
      <c r="E5951">
        <v>0</v>
      </c>
      <c r="F5951">
        <v>245</v>
      </c>
      <c r="G5951">
        <v>0</v>
      </c>
      <c r="H5951">
        <v>0</v>
      </c>
      <c r="I5951">
        <v>0</v>
      </c>
      <c r="K5951">
        <v>2005</v>
      </c>
      <c r="L5951">
        <v>2008</v>
      </c>
    </row>
    <row r="5952" spans="1:12" x14ac:dyDescent="0.25">
      <c r="A5952">
        <v>32</v>
      </c>
      <c r="B5952">
        <v>17801473</v>
      </c>
      <c r="C5952" t="s">
        <v>2221</v>
      </c>
      <c r="D5952">
        <v>350</v>
      </c>
      <c r="E5952">
        <v>0</v>
      </c>
      <c r="F5952">
        <v>245</v>
      </c>
      <c r="G5952">
        <v>0</v>
      </c>
      <c r="H5952">
        <v>0</v>
      </c>
      <c r="I5952">
        <v>0</v>
      </c>
      <c r="K5952">
        <v>2005</v>
      </c>
      <c r="L5952">
        <v>2009</v>
      </c>
    </row>
    <row r="5953" spans="1:12" x14ac:dyDescent="0.25">
      <c r="A5953">
        <v>32</v>
      </c>
      <c r="B5953">
        <v>17801488</v>
      </c>
      <c r="C5953" t="s">
        <v>2822</v>
      </c>
      <c r="D5953">
        <v>330</v>
      </c>
      <c r="E5953">
        <v>0</v>
      </c>
      <c r="F5953">
        <v>231</v>
      </c>
      <c r="G5953">
        <v>0</v>
      </c>
      <c r="H5953">
        <v>0</v>
      </c>
      <c r="I5953">
        <v>0</v>
      </c>
      <c r="K5953">
        <v>2005</v>
      </c>
      <c r="L5953">
        <v>2007</v>
      </c>
    </row>
    <row r="5954" spans="1:12" x14ac:dyDescent="0.25">
      <c r="A5954">
        <v>32</v>
      </c>
      <c r="B5954">
        <v>17801489</v>
      </c>
      <c r="C5954" t="s">
        <v>2823</v>
      </c>
      <c r="D5954">
        <v>335</v>
      </c>
      <c r="E5954">
        <v>0</v>
      </c>
      <c r="F5954">
        <v>251.25</v>
      </c>
      <c r="G5954">
        <v>0</v>
      </c>
      <c r="H5954">
        <v>0</v>
      </c>
      <c r="I5954">
        <v>0</v>
      </c>
      <c r="K5954">
        <v>2005</v>
      </c>
      <c r="L5954">
        <v>2007</v>
      </c>
    </row>
    <row r="5955" spans="1:12" x14ac:dyDescent="0.25">
      <c r="A5955">
        <v>32</v>
      </c>
      <c r="B5955">
        <v>17801491</v>
      </c>
      <c r="C5955" t="s">
        <v>2552</v>
      </c>
      <c r="D5955">
        <v>575.71</v>
      </c>
      <c r="E5955">
        <v>0</v>
      </c>
      <c r="F5955">
        <v>431.78</v>
      </c>
      <c r="G5955">
        <v>0</v>
      </c>
      <c r="H5955">
        <v>0</v>
      </c>
      <c r="I5955">
        <v>0</v>
      </c>
      <c r="K5955">
        <v>2006</v>
      </c>
      <c r="L5955">
        <v>2010</v>
      </c>
    </row>
    <row r="5956" spans="1:12" x14ac:dyDescent="0.25">
      <c r="A5956">
        <v>32</v>
      </c>
      <c r="B5956">
        <v>17801492</v>
      </c>
      <c r="C5956" t="s">
        <v>2824</v>
      </c>
      <c r="D5956">
        <v>487.14</v>
      </c>
      <c r="E5956">
        <v>0</v>
      </c>
      <c r="F5956">
        <v>365.36</v>
      </c>
      <c r="G5956">
        <v>0</v>
      </c>
      <c r="H5956">
        <v>0</v>
      </c>
      <c r="I5956">
        <v>0</v>
      </c>
      <c r="K5956">
        <v>2006</v>
      </c>
      <c r="L5956">
        <v>2010</v>
      </c>
    </row>
    <row r="5957" spans="1:12" x14ac:dyDescent="0.25">
      <c r="A5957">
        <v>32</v>
      </c>
      <c r="B5957">
        <v>17801493</v>
      </c>
      <c r="C5957" t="s">
        <v>2824</v>
      </c>
      <c r="D5957">
        <v>442.86</v>
      </c>
      <c r="E5957">
        <v>0</v>
      </c>
      <c r="F5957">
        <v>332.15</v>
      </c>
      <c r="G5957">
        <v>0</v>
      </c>
      <c r="H5957">
        <v>0</v>
      </c>
      <c r="I5957">
        <v>0</v>
      </c>
      <c r="K5957">
        <v>2006</v>
      </c>
      <c r="L5957">
        <v>2010</v>
      </c>
    </row>
    <row r="5958" spans="1:12" x14ac:dyDescent="0.25">
      <c r="A5958">
        <v>32</v>
      </c>
      <c r="B5958">
        <v>17801494</v>
      </c>
      <c r="C5958" t="s">
        <v>2552</v>
      </c>
      <c r="D5958">
        <v>575.71</v>
      </c>
      <c r="E5958">
        <v>0</v>
      </c>
      <c r="F5958">
        <v>431.78</v>
      </c>
      <c r="G5958">
        <v>0</v>
      </c>
      <c r="H5958">
        <v>0</v>
      </c>
      <c r="I5958">
        <v>0</v>
      </c>
      <c r="K5958">
        <v>2006</v>
      </c>
      <c r="L5958">
        <v>2010</v>
      </c>
    </row>
    <row r="5959" spans="1:12" x14ac:dyDescent="0.25">
      <c r="A5959">
        <v>32</v>
      </c>
      <c r="B5959">
        <v>17801495</v>
      </c>
      <c r="C5959" t="s">
        <v>2552</v>
      </c>
      <c r="D5959">
        <v>487.14</v>
      </c>
      <c r="E5959">
        <v>0</v>
      </c>
      <c r="F5959">
        <v>341</v>
      </c>
      <c r="G5959">
        <v>0</v>
      </c>
      <c r="H5959">
        <v>0</v>
      </c>
      <c r="I5959">
        <v>0</v>
      </c>
      <c r="K5959">
        <v>2006</v>
      </c>
      <c r="L5959">
        <v>2010</v>
      </c>
    </row>
    <row r="5960" spans="1:12" x14ac:dyDescent="0.25">
      <c r="A5960">
        <v>32</v>
      </c>
      <c r="B5960">
        <v>17801496</v>
      </c>
      <c r="C5960" t="s">
        <v>2824</v>
      </c>
      <c r="D5960">
        <v>442.86</v>
      </c>
      <c r="E5960">
        <v>0</v>
      </c>
      <c r="F5960">
        <v>310</v>
      </c>
      <c r="G5960">
        <v>0</v>
      </c>
      <c r="H5960">
        <v>0</v>
      </c>
      <c r="I5960">
        <v>0</v>
      </c>
      <c r="K5960">
        <v>2006</v>
      </c>
      <c r="L5960">
        <v>2010</v>
      </c>
    </row>
    <row r="5961" spans="1:12" x14ac:dyDescent="0.25">
      <c r="A5961">
        <v>32</v>
      </c>
      <c r="B5961">
        <v>17801500</v>
      </c>
      <c r="C5961" t="s">
        <v>2553</v>
      </c>
      <c r="D5961">
        <v>575.71</v>
      </c>
      <c r="E5961">
        <v>0</v>
      </c>
      <c r="F5961">
        <v>403</v>
      </c>
      <c r="G5961">
        <v>0</v>
      </c>
      <c r="H5961">
        <v>0</v>
      </c>
      <c r="I5961">
        <v>0</v>
      </c>
      <c r="K5961">
        <v>2005</v>
      </c>
      <c r="L5961">
        <v>2009</v>
      </c>
    </row>
    <row r="5962" spans="1:12" x14ac:dyDescent="0.25">
      <c r="A5962">
        <v>32</v>
      </c>
      <c r="B5962">
        <v>17801501</v>
      </c>
      <c r="C5962" t="s">
        <v>2534</v>
      </c>
      <c r="D5962">
        <v>487.14</v>
      </c>
      <c r="E5962">
        <v>0</v>
      </c>
      <c r="F5962">
        <v>341</v>
      </c>
      <c r="G5962">
        <v>0</v>
      </c>
      <c r="H5962">
        <v>0</v>
      </c>
      <c r="I5962">
        <v>0</v>
      </c>
      <c r="K5962">
        <v>2005</v>
      </c>
      <c r="L5962">
        <v>2009</v>
      </c>
    </row>
    <row r="5963" spans="1:12" x14ac:dyDescent="0.25">
      <c r="A5963">
        <v>32</v>
      </c>
      <c r="B5963">
        <v>17801502</v>
      </c>
      <c r="C5963" t="s">
        <v>2553</v>
      </c>
      <c r="D5963">
        <v>442.86</v>
      </c>
      <c r="E5963">
        <v>0</v>
      </c>
      <c r="F5963">
        <v>310</v>
      </c>
      <c r="G5963">
        <v>0</v>
      </c>
      <c r="H5963">
        <v>0</v>
      </c>
      <c r="I5963">
        <v>0</v>
      </c>
      <c r="K5963">
        <v>2005</v>
      </c>
      <c r="L5963">
        <v>2009</v>
      </c>
    </row>
    <row r="5964" spans="1:12" x14ac:dyDescent="0.25">
      <c r="A5964">
        <v>32</v>
      </c>
      <c r="B5964">
        <v>17801595</v>
      </c>
      <c r="C5964" t="s">
        <v>2825</v>
      </c>
      <c r="D5964">
        <v>32</v>
      </c>
      <c r="E5964">
        <v>0</v>
      </c>
      <c r="F5964">
        <v>19.2</v>
      </c>
      <c r="G5964">
        <v>0</v>
      </c>
      <c r="H5964">
        <v>0</v>
      </c>
      <c r="I5964">
        <v>0</v>
      </c>
      <c r="K5964">
        <v>2003</v>
      </c>
      <c r="L5964">
        <v>2006</v>
      </c>
    </row>
    <row r="5965" spans="1:12" x14ac:dyDescent="0.25">
      <c r="A5965">
        <v>32</v>
      </c>
      <c r="B5965">
        <v>17801625</v>
      </c>
      <c r="C5965" t="s">
        <v>1387</v>
      </c>
      <c r="D5965">
        <v>735</v>
      </c>
      <c r="E5965">
        <v>0</v>
      </c>
      <c r="F5965">
        <v>551.25</v>
      </c>
      <c r="G5965">
        <v>0</v>
      </c>
      <c r="H5965">
        <v>0</v>
      </c>
      <c r="I5965">
        <v>0</v>
      </c>
      <c r="K5965">
        <v>2006</v>
      </c>
      <c r="L5965">
        <v>2010</v>
      </c>
    </row>
    <row r="5966" spans="1:12" x14ac:dyDescent="0.25">
      <c r="A5966">
        <v>32</v>
      </c>
      <c r="B5966">
        <v>17801630</v>
      </c>
      <c r="C5966" t="s">
        <v>2826</v>
      </c>
      <c r="D5966">
        <v>96</v>
      </c>
      <c r="E5966">
        <v>0</v>
      </c>
      <c r="F5966">
        <v>67.2</v>
      </c>
      <c r="G5966">
        <v>0</v>
      </c>
      <c r="H5966">
        <v>0</v>
      </c>
      <c r="I5966">
        <v>0</v>
      </c>
      <c r="K5966">
        <v>2005</v>
      </c>
      <c r="L5966">
        <v>2010</v>
      </c>
    </row>
    <row r="5967" spans="1:12" x14ac:dyDescent="0.25">
      <c r="A5967">
        <v>32</v>
      </c>
      <c r="B5967">
        <v>17801631</v>
      </c>
      <c r="C5967" t="s">
        <v>2826</v>
      </c>
      <c r="D5967">
        <v>117</v>
      </c>
      <c r="E5967">
        <v>0</v>
      </c>
      <c r="F5967">
        <v>70.2</v>
      </c>
      <c r="G5967">
        <v>0</v>
      </c>
      <c r="H5967">
        <v>0</v>
      </c>
      <c r="I5967">
        <v>0</v>
      </c>
      <c r="K5967">
        <v>2005</v>
      </c>
      <c r="L5967">
        <v>2009</v>
      </c>
    </row>
    <row r="5968" spans="1:12" x14ac:dyDescent="0.25">
      <c r="A5968">
        <v>32</v>
      </c>
      <c r="B5968">
        <v>17801633</v>
      </c>
      <c r="C5968" t="s">
        <v>2827</v>
      </c>
      <c r="D5968">
        <v>94</v>
      </c>
      <c r="E5968">
        <v>0</v>
      </c>
      <c r="F5968">
        <v>56.4</v>
      </c>
      <c r="G5968">
        <v>0</v>
      </c>
      <c r="H5968">
        <v>81.87</v>
      </c>
      <c r="I5968">
        <v>0</v>
      </c>
      <c r="K5968">
        <v>2005</v>
      </c>
      <c r="L5968">
        <v>2010</v>
      </c>
    </row>
    <row r="5969" spans="1:12" x14ac:dyDescent="0.25">
      <c r="A5969">
        <v>32</v>
      </c>
      <c r="B5969">
        <v>17801639</v>
      </c>
      <c r="C5969" t="s">
        <v>2828</v>
      </c>
      <c r="D5969">
        <v>77</v>
      </c>
      <c r="E5969">
        <v>0</v>
      </c>
      <c r="F5969">
        <v>53.9</v>
      </c>
      <c r="G5969">
        <v>0</v>
      </c>
      <c r="H5969">
        <v>0</v>
      </c>
      <c r="I5969">
        <v>0</v>
      </c>
      <c r="K5969">
        <v>2005</v>
      </c>
      <c r="L5969">
        <v>2010</v>
      </c>
    </row>
    <row r="5970" spans="1:12" x14ac:dyDescent="0.25">
      <c r="A5970">
        <v>32</v>
      </c>
      <c r="B5970">
        <v>17801640</v>
      </c>
      <c r="C5970" t="s">
        <v>2828</v>
      </c>
      <c r="D5970">
        <v>77</v>
      </c>
      <c r="E5970">
        <v>0</v>
      </c>
      <c r="F5970">
        <v>53.9</v>
      </c>
      <c r="G5970">
        <v>0</v>
      </c>
      <c r="H5970">
        <v>0</v>
      </c>
      <c r="I5970">
        <v>0</v>
      </c>
      <c r="K5970">
        <v>2005</v>
      </c>
      <c r="L5970">
        <v>2010</v>
      </c>
    </row>
    <row r="5971" spans="1:12" x14ac:dyDescent="0.25">
      <c r="A5971">
        <v>32</v>
      </c>
      <c r="B5971">
        <v>17801642</v>
      </c>
      <c r="C5971" t="s">
        <v>2829</v>
      </c>
      <c r="D5971">
        <v>59</v>
      </c>
      <c r="E5971">
        <v>0</v>
      </c>
      <c r="F5971">
        <v>41.3</v>
      </c>
      <c r="G5971">
        <v>0</v>
      </c>
      <c r="H5971">
        <v>0</v>
      </c>
      <c r="I5971">
        <v>0</v>
      </c>
      <c r="K5971">
        <v>2005</v>
      </c>
      <c r="L5971">
        <v>2009</v>
      </c>
    </row>
    <row r="5972" spans="1:12" x14ac:dyDescent="0.25">
      <c r="A5972">
        <v>32</v>
      </c>
      <c r="B5972">
        <v>17801643</v>
      </c>
      <c r="C5972" t="s">
        <v>2830</v>
      </c>
      <c r="D5972">
        <v>19</v>
      </c>
      <c r="E5972">
        <v>0</v>
      </c>
      <c r="F5972">
        <v>13.3</v>
      </c>
      <c r="G5972">
        <v>0</v>
      </c>
      <c r="H5972">
        <v>0</v>
      </c>
      <c r="I5972">
        <v>0</v>
      </c>
      <c r="K5972">
        <v>2005</v>
      </c>
      <c r="L5972">
        <v>2010</v>
      </c>
    </row>
    <row r="5973" spans="1:12" x14ac:dyDescent="0.25">
      <c r="A5973">
        <v>32</v>
      </c>
      <c r="B5973">
        <v>17801644</v>
      </c>
      <c r="C5973" t="s">
        <v>2831</v>
      </c>
      <c r="D5973">
        <v>54</v>
      </c>
      <c r="E5973">
        <v>0</v>
      </c>
      <c r="F5973">
        <v>37.799999999999997</v>
      </c>
      <c r="G5973">
        <v>0</v>
      </c>
      <c r="H5973">
        <v>0</v>
      </c>
      <c r="I5973">
        <v>0</v>
      </c>
      <c r="K5973">
        <v>2005</v>
      </c>
      <c r="L5973">
        <v>2010</v>
      </c>
    </row>
    <row r="5974" spans="1:12" x14ac:dyDescent="0.25">
      <c r="A5974">
        <v>32</v>
      </c>
      <c r="B5974">
        <v>17801645</v>
      </c>
      <c r="C5974" t="s">
        <v>2832</v>
      </c>
      <c r="D5974">
        <v>46</v>
      </c>
      <c r="E5974">
        <v>0</v>
      </c>
      <c r="F5974">
        <v>32.200000000000003</v>
      </c>
      <c r="G5974">
        <v>0</v>
      </c>
      <c r="H5974">
        <v>0</v>
      </c>
      <c r="I5974">
        <v>0</v>
      </c>
      <c r="K5974">
        <v>2005</v>
      </c>
      <c r="L5974">
        <v>2010</v>
      </c>
    </row>
    <row r="5975" spans="1:12" x14ac:dyDescent="0.25">
      <c r="A5975">
        <v>32</v>
      </c>
      <c r="B5975">
        <v>17801646</v>
      </c>
      <c r="C5975" t="s">
        <v>2832</v>
      </c>
      <c r="D5975">
        <v>59</v>
      </c>
      <c r="E5975">
        <v>0</v>
      </c>
      <c r="F5975">
        <v>35.4</v>
      </c>
      <c r="G5975">
        <v>0</v>
      </c>
      <c r="H5975">
        <v>0</v>
      </c>
      <c r="I5975">
        <v>0</v>
      </c>
      <c r="K5975">
        <v>2005</v>
      </c>
      <c r="L5975">
        <v>2010</v>
      </c>
    </row>
    <row r="5976" spans="1:12" x14ac:dyDescent="0.25">
      <c r="A5976">
        <v>32</v>
      </c>
      <c r="B5976">
        <v>17801647</v>
      </c>
      <c r="C5976" t="s">
        <v>2833</v>
      </c>
      <c r="D5976">
        <v>83</v>
      </c>
      <c r="E5976">
        <v>0</v>
      </c>
      <c r="F5976">
        <v>58.1</v>
      </c>
      <c r="G5976">
        <v>0</v>
      </c>
      <c r="H5976">
        <v>0</v>
      </c>
      <c r="I5976">
        <v>0</v>
      </c>
      <c r="K5976">
        <v>2005</v>
      </c>
      <c r="L5976">
        <v>2008</v>
      </c>
    </row>
    <row r="5977" spans="1:12" x14ac:dyDescent="0.25">
      <c r="A5977">
        <v>32</v>
      </c>
      <c r="B5977">
        <v>17801648</v>
      </c>
      <c r="C5977" t="s">
        <v>2834</v>
      </c>
      <c r="D5977">
        <v>27</v>
      </c>
      <c r="E5977">
        <v>0</v>
      </c>
      <c r="F5977">
        <v>18.899999999999999</v>
      </c>
      <c r="G5977">
        <v>0</v>
      </c>
      <c r="H5977">
        <v>0</v>
      </c>
      <c r="I5977">
        <v>0</v>
      </c>
      <c r="K5977">
        <v>2005</v>
      </c>
      <c r="L5977">
        <v>2011</v>
      </c>
    </row>
    <row r="5978" spans="1:12" x14ac:dyDescent="0.25">
      <c r="A5978">
        <v>32</v>
      </c>
      <c r="B5978">
        <v>17801650</v>
      </c>
      <c r="C5978" t="s">
        <v>2835</v>
      </c>
      <c r="D5978">
        <v>31</v>
      </c>
      <c r="E5978">
        <v>0</v>
      </c>
      <c r="F5978">
        <v>21.7</v>
      </c>
      <c r="G5978">
        <v>0</v>
      </c>
      <c r="H5978">
        <v>0</v>
      </c>
      <c r="I5978">
        <v>0</v>
      </c>
      <c r="K5978">
        <v>2005</v>
      </c>
      <c r="L5978">
        <v>2010</v>
      </c>
    </row>
    <row r="5979" spans="1:12" x14ac:dyDescent="0.25">
      <c r="A5979">
        <v>32</v>
      </c>
      <c r="B5979">
        <v>17801651</v>
      </c>
      <c r="C5979" t="s">
        <v>2836</v>
      </c>
      <c r="D5979">
        <v>53</v>
      </c>
      <c r="E5979">
        <v>0</v>
      </c>
      <c r="F5979">
        <v>37.1</v>
      </c>
      <c r="G5979">
        <v>0</v>
      </c>
      <c r="H5979">
        <v>0</v>
      </c>
      <c r="I5979">
        <v>0</v>
      </c>
      <c r="K5979">
        <v>2005</v>
      </c>
      <c r="L5979">
        <v>2011</v>
      </c>
    </row>
    <row r="5980" spans="1:12" x14ac:dyDescent="0.25">
      <c r="A5980">
        <v>32</v>
      </c>
      <c r="B5980">
        <v>17801656</v>
      </c>
      <c r="C5980" t="s">
        <v>1244</v>
      </c>
      <c r="D5980">
        <v>100</v>
      </c>
      <c r="E5980">
        <v>0</v>
      </c>
      <c r="F5980">
        <v>75</v>
      </c>
      <c r="G5980">
        <v>0</v>
      </c>
      <c r="H5980">
        <v>101.57</v>
      </c>
      <c r="I5980">
        <v>0</v>
      </c>
      <c r="K5980">
        <v>2004</v>
      </c>
      <c r="L5980">
        <v>2007</v>
      </c>
    </row>
    <row r="5981" spans="1:12" x14ac:dyDescent="0.25">
      <c r="A5981">
        <v>32</v>
      </c>
      <c r="B5981">
        <v>17801667</v>
      </c>
      <c r="C5981" t="s">
        <v>2837</v>
      </c>
      <c r="D5981">
        <v>316</v>
      </c>
      <c r="E5981">
        <v>0</v>
      </c>
      <c r="F5981">
        <v>189.6</v>
      </c>
      <c r="G5981">
        <v>0</v>
      </c>
      <c r="H5981">
        <v>0</v>
      </c>
      <c r="I5981">
        <v>0</v>
      </c>
      <c r="K5981">
        <v>2006</v>
      </c>
      <c r="L5981">
        <v>2007</v>
      </c>
    </row>
    <row r="5982" spans="1:12" x14ac:dyDescent="0.25">
      <c r="A5982">
        <v>32</v>
      </c>
      <c r="B5982">
        <v>17801668</v>
      </c>
      <c r="C5982" t="s">
        <v>2837</v>
      </c>
      <c r="D5982">
        <v>316</v>
      </c>
      <c r="E5982">
        <v>0</v>
      </c>
      <c r="F5982">
        <v>189.6</v>
      </c>
      <c r="G5982">
        <v>0</v>
      </c>
      <c r="H5982">
        <v>0</v>
      </c>
      <c r="I5982">
        <v>0</v>
      </c>
      <c r="K5982">
        <v>2006</v>
      </c>
      <c r="L5982">
        <v>2007</v>
      </c>
    </row>
    <row r="5983" spans="1:12" x14ac:dyDescent="0.25">
      <c r="A5983">
        <v>32</v>
      </c>
      <c r="B5983">
        <v>17801673</v>
      </c>
      <c r="C5983" t="s">
        <v>2093</v>
      </c>
      <c r="D5983">
        <v>95</v>
      </c>
      <c r="E5983">
        <v>0</v>
      </c>
      <c r="F5983">
        <v>66.5</v>
      </c>
      <c r="G5983">
        <v>0</v>
      </c>
      <c r="H5983">
        <v>0</v>
      </c>
      <c r="I5983">
        <v>0</v>
      </c>
      <c r="K5983">
        <v>2006</v>
      </c>
      <c r="L5983">
        <v>2010</v>
      </c>
    </row>
    <row r="5984" spans="1:12" x14ac:dyDescent="0.25">
      <c r="A5984">
        <v>32</v>
      </c>
      <c r="B5984">
        <v>17801675</v>
      </c>
      <c r="C5984" t="s">
        <v>935</v>
      </c>
      <c r="D5984">
        <v>305</v>
      </c>
      <c r="E5984">
        <v>0</v>
      </c>
      <c r="F5984">
        <v>228.75</v>
      </c>
      <c r="G5984">
        <v>0</v>
      </c>
      <c r="H5984">
        <v>309.79000000000002</v>
      </c>
      <c r="I5984">
        <v>0</v>
      </c>
      <c r="K5984">
        <v>2000</v>
      </c>
      <c r="L5984">
        <v>2014</v>
      </c>
    </row>
    <row r="5985" spans="1:12" x14ac:dyDescent="0.25">
      <c r="A5985">
        <v>32</v>
      </c>
      <c r="B5985">
        <v>17801676</v>
      </c>
      <c r="C5985" t="s">
        <v>2838</v>
      </c>
      <c r="D5985">
        <v>5</v>
      </c>
      <c r="E5985">
        <v>0</v>
      </c>
      <c r="F5985">
        <v>3.75</v>
      </c>
      <c r="G5985">
        <v>0</v>
      </c>
      <c r="H5985">
        <v>5.08</v>
      </c>
      <c r="I5985">
        <v>0</v>
      </c>
      <c r="K5985">
        <v>2005</v>
      </c>
      <c r="L5985">
        <v>2011</v>
      </c>
    </row>
    <row r="5986" spans="1:12" x14ac:dyDescent="0.25">
      <c r="A5986">
        <v>32</v>
      </c>
      <c r="B5986">
        <v>17801677</v>
      </c>
      <c r="C5986" t="s">
        <v>2839</v>
      </c>
      <c r="D5986">
        <v>255</v>
      </c>
      <c r="E5986">
        <v>0</v>
      </c>
      <c r="F5986">
        <v>178.5</v>
      </c>
      <c r="G5986">
        <v>0</v>
      </c>
      <c r="H5986">
        <v>0</v>
      </c>
      <c r="I5986">
        <v>0</v>
      </c>
      <c r="K5986">
        <v>2005</v>
      </c>
      <c r="L5986">
        <v>2009</v>
      </c>
    </row>
    <row r="5987" spans="1:12" x14ac:dyDescent="0.25">
      <c r="A5987">
        <v>32</v>
      </c>
      <c r="B5987">
        <v>17801678</v>
      </c>
      <c r="C5987" t="s">
        <v>2840</v>
      </c>
      <c r="D5987">
        <v>255</v>
      </c>
      <c r="E5987">
        <v>0</v>
      </c>
      <c r="F5987">
        <v>178.5</v>
      </c>
      <c r="G5987">
        <v>0</v>
      </c>
      <c r="H5987">
        <v>0</v>
      </c>
      <c r="I5987">
        <v>0</v>
      </c>
      <c r="K5987">
        <v>2005</v>
      </c>
      <c r="L5987">
        <v>2009</v>
      </c>
    </row>
    <row r="5988" spans="1:12" x14ac:dyDescent="0.25">
      <c r="A5988">
        <v>32</v>
      </c>
      <c r="B5988">
        <v>17801679</v>
      </c>
      <c r="C5988" t="s">
        <v>2841</v>
      </c>
      <c r="D5988">
        <v>255</v>
      </c>
      <c r="E5988">
        <v>0</v>
      </c>
      <c r="F5988">
        <v>178.5</v>
      </c>
      <c r="G5988">
        <v>0</v>
      </c>
      <c r="H5988">
        <v>0</v>
      </c>
      <c r="I5988">
        <v>0</v>
      </c>
      <c r="K5988">
        <v>2005</v>
      </c>
      <c r="L5988">
        <v>2009</v>
      </c>
    </row>
    <row r="5989" spans="1:12" x14ac:dyDescent="0.25">
      <c r="A5989">
        <v>32</v>
      </c>
      <c r="B5989">
        <v>17801680</v>
      </c>
      <c r="C5989" t="s">
        <v>2842</v>
      </c>
      <c r="D5989">
        <v>250</v>
      </c>
      <c r="E5989">
        <v>0</v>
      </c>
      <c r="F5989">
        <v>175</v>
      </c>
      <c r="G5989">
        <v>0</v>
      </c>
      <c r="H5989">
        <v>0</v>
      </c>
      <c r="I5989">
        <v>0</v>
      </c>
      <c r="K5989">
        <v>2005</v>
      </c>
      <c r="L5989">
        <v>2009</v>
      </c>
    </row>
    <row r="5990" spans="1:12" x14ac:dyDescent="0.25">
      <c r="A5990">
        <v>32</v>
      </c>
      <c r="B5990">
        <v>17801693</v>
      </c>
      <c r="C5990" t="s">
        <v>1027</v>
      </c>
      <c r="D5990">
        <v>76</v>
      </c>
      <c r="E5990">
        <v>0</v>
      </c>
      <c r="F5990">
        <v>45.6</v>
      </c>
      <c r="G5990">
        <v>0</v>
      </c>
      <c r="H5990">
        <v>0</v>
      </c>
      <c r="I5990">
        <v>0</v>
      </c>
      <c r="K5990">
        <v>2006</v>
      </c>
      <c r="L5990">
        <v>2011</v>
      </c>
    </row>
    <row r="5991" spans="1:12" x14ac:dyDescent="0.25">
      <c r="A5991">
        <v>32</v>
      </c>
      <c r="B5991">
        <v>17801694</v>
      </c>
      <c r="C5991" t="s">
        <v>2843</v>
      </c>
      <c r="D5991">
        <v>25</v>
      </c>
      <c r="E5991">
        <v>0</v>
      </c>
      <c r="F5991">
        <v>15</v>
      </c>
      <c r="G5991">
        <v>0</v>
      </c>
      <c r="H5991">
        <v>0</v>
      </c>
      <c r="I5991">
        <v>0</v>
      </c>
      <c r="K5991">
        <v>2006</v>
      </c>
      <c r="L5991">
        <v>2011</v>
      </c>
    </row>
    <row r="5992" spans="1:12" x14ac:dyDescent="0.25">
      <c r="A5992">
        <v>32</v>
      </c>
      <c r="B5992">
        <v>17801697</v>
      </c>
      <c r="C5992" t="s">
        <v>2844</v>
      </c>
      <c r="D5992">
        <v>65</v>
      </c>
      <c r="E5992">
        <v>0</v>
      </c>
      <c r="F5992">
        <v>48.75</v>
      </c>
      <c r="G5992">
        <v>0</v>
      </c>
      <c r="H5992">
        <v>66.02</v>
      </c>
      <c r="I5992">
        <v>0</v>
      </c>
      <c r="K5992">
        <v>2006</v>
      </c>
      <c r="L5992">
        <v>2010</v>
      </c>
    </row>
    <row r="5993" spans="1:12" x14ac:dyDescent="0.25">
      <c r="A5993">
        <v>32</v>
      </c>
      <c r="B5993">
        <v>17801708</v>
      </c>
      <c r="C5993" t="s">
        <v>2845</v>
      </c>
      <c r="D5993">
        <v>100</v>
      </c>
      <c r="E5993">
        <v>0</v>
      </c>
      <c r="F5993">
        <v>75</v>
      </c>
      <c r="G5993">
        <v>0</v>
      </c>
      <c r="H5993">
        <v>0</v>
      </c>
      <c r="I5993">
        <v>0</v>
      </c>
      <c r="K5993">
        <v>2006</v>
      </c>
      <c r="L5993">
        <v>2010</v>
      </c>
    </row>
    <row r="5994" spans="1:12" x14ac:dyDescent="0.25">
      <c r="A5994">
        <v>32</v>
      </c>
      <c r="B5994">
        <v>17801711</v>
      </c>
      <c r="C5994" t="s">
        <v>2846</v>
      </c>
      <c r="D5994">
        <v>140</v>
      </c>
      <c r="E5994">
        <v>0</v>
      </c>
      <c r="F5994">
        <v>105</v>
      </c>
      <c r="G5994">
        <v>0</v>
      </c>
      <c r="H5994">
        <v>0</v>
      </c>
      <c r="I5994">
        <v>0</v>
      </c>
      <c r="K5994">
        <v>2006</v>
      </c>
      <c r="L5994">
        <v>2017</v>
      </c>
    </row>
    <row r="5995" spans="1:12" x14ac:dyDescent="0.25">
      <c r="A5995">
        <v>32</v>
      </c>
      <c r="B5995">
        <v>17801712</v>
      </c>
      <c r="C5995" t="s">
        <v>2847</v>
      </c>
      <c r="D5995">
        <v>495</v>
      </c>
      <c r="E5995">
        <v>0</v>
      </c>
      <c r="F5995">
        <v>371.25</v>
      </c>
      <c r="G5995">
        <v>0</v>
      </c>
      <c r="H5995">
        <v>502.78</v>
      </c>
      <c r="I5995">
        <v>0</v>
      </c>
      <c r="K5995">
        <v>2006</v>
      </c>
      <c r="L5995">
        <v>2015</v>
      </c>
    </row>
    <row r="5996" spans="1:12" x14ac:dyDescent="0.25">
      <c r="A5996">
        <v>32</v>
      </c>
      <c r="B5996">
        <v>17801713</v>
      </c>
      <c r="C5996" t="s">
        <v>1561</v>
      </c>
      <c r="D5996">
        <v>405</v>
      </c>
      <c r="E5996">
        <v>0</v>
      </c>
      <c r="F5996">
        <v>303.75</v>
      </c>
      <c r="G5996">
        <v>0</v>
      </c>
      <c r="H5996">
        <v>0</v>
      </c>
      <c r="I5996">
        <v>0</v>
      </c>
      <c r="K5996">
        <v>2006</v>
      </c>
      <c r="L5996">
        <v>2007</v>
      </c>
    </row>
    <row r="5997" spans="1:12" x14ac:dyDescent="0.25">
      <c r="A5997">
        <v>32</v>
      </c>
      <c r="B5997">
        <v>17801717</v>
      </c>
      <c r="C5997" t="s">
        <v>2848</v>
      </c>
      <c r="D5997">
        <v>5</v>
      </c>
      <c r="E5997">
        <v>0</v>
      </c>
      <c r="F5997">
        <v>3.75</v>
      </c>
      <c r="G5997">
        <v>0</v>
      </c>
      <c r="H5997">
        <v>0</v>
      </c>
      <c r="I5997">
        <v>0</v>
      </c>
      <c r="K5997">
        <v>2003</v>
      </c>
      <c r="L5997">
        <v>2007</v>
      </c>
    </row>
    <row r="5998" spans="1:12" x14ac:dyDescent="0.25">
      <c r="A5998">
        <v>32</v>
      </c>
      <c r="B5998">
        <v>17801718</v>
      </c>
      <c r="C5998" t="s">
        <v>2691</v>
      </c>
      <c r="D5998">
        <v>40</v>
      </c>
      <c r="E5998">
        <v>0</v>
      </c>
      <c r="F5998">
        <v>28</v>
      </c>
      <c r="G5998">
        <v>0</v>
      </c>
      <c r="H5998">
        <v>0</v>
      </c>
      <c r="I5998">
        <v>0</v>
      </c>
      <c r="K5998">
        <v>2004</v>
      </c>
      <c r="L5998">
        <v>2008</v>
      </c>
    </row>
    <row r="5999" spans="1:12" x14ac:dyDescent="0.25">
      <c r="A5999">
        <v>32</v>
      </c>
      <c r="B5999">
        <v>17801739</v>
      </c>
      <c r="C5999" t="s">
        <v>2849</v>
      </c>
      <c r="D5999">
        <v>355</v>
      </c>
      <c r="E5999">
        <v>0</v>
      </c>
      <c r="F5999">
        <v>266.25</v>
      </c>
      <c r="G5999">
        <v>0</v>
      </c>
      <c r="H5999">
        <v>0</v>
      </c>
      <c r="I5999">
        <v>0</v>
      </c>
      <c r="K5999">
        <v>2007</v>
      </c>
      <c r="L5999">
        <v>2010</v>
      </c>
    </row>
    <row r="6000" spans="1:12" x14ac:dyDescent="0.25">
      <c r="A6000">
        <v>32</v>
      </c>
      <c r="B6000">
        <v>17801740</v>
      </c>
      <c r="C6000" t="s">
        <v>2850</v>
      </c>
      <c r="D6000">
        <v>355</v>
      </c>
      <c r="E6000">
        <v>0</v>
      </c>
      <c r="F6000">
        <v>266.25</v>
      </c>
      <c r="G6000">
        <v>0</v>
      </c>
      <c r="H6000">
        <v>0</v>
      </c>
      <c r="I6000">
        <v>0</v>
      </c>
      <c r="K6000">
        <v>2007</v>
      </c>
      <c r="L6000">
        <v>2010</v>
      </c>
    </row>
    <row r="6001" spans="1:12" x14ac:dyDescent="0.25">
      <c r="A6001">
        <v>32</v>
      </c>
      <c r="B6001">
        <v>17801741</v>
      </c>
      <c r="C6001" t="s">
        <v>2851</v>
      </c>
      <c r="D6001">
        <v>355</v>
      </c>
      <c r="E6001">
        <v>0</v>
      </c>
      <c r="F6001">
        <v>248.5</v>
      </c>
      <c r="G6001">
        <v>0</v>
      </c>
      <c r="H6001">
        <v>0</v>
      </c>
      <c r="I6001">
        <v>0</v>
      </c>
      <c r="K6001">
        <v>2007</v>
      </c>
      <c r="L6001">
        <v>2010</v>
      </c>
    </row>
    <row r="6002" spans="1:12" x14ac:dyDescent="0.25">
      <c r="A6002">
        <v>32</v>
      </c>
      <c r="B6002">
        <v>17801753</v>
      </c>
      <c r="C6002" t="s">
        <v>2852</v>
      </c>
      <c r="D6002">
        <v>455</v>
      </c>
      <c r="E6002">
        <v>0</v>
      </c>
      <c r="F6002">
        <v>318.5</v>
      </c>
      <c r="G6002">
        <v>0</v>
      </c>
      <c r="H6002">
        <v>0</v>
      </c>
      <c r="I6002">
        <v>0</v>
      </c>
      <c r="K6002">
        <v>2007</v>
      </c>
      <c r="L6002">
        <v>2011</v>
      </c>
    </row>
    <row r="6003" spans="1:12" x14ac:dyDescent="0.25">
      <c r="A6003">
        <v>32</v>
      </c>
      <c r="B6003">
        <v>17801754</v>
      </c>
      <c r="C6003" t="s">
        <v>2853</v>
      </c>
      <c r="D6003">
        <v>345</v>
      </c>
      <c r="E6003">
        <v>0</v>
      </c>
      <c r="F6003">
        <v>241.5</v>
      </c>
      <c r="G6003">
        <v>0</v>
      </c>
      <c r="H6003">
        <v>0</v>
      </c>
      <c r="I6003">
        <v>0</v>
      </c>
      <c r="K6003">
        <v>2007</v>
      </c>
      <c r="L6003">
        <v>2011</v>
      </c>
    </row>
    <row r="6004" spans="1:12" x14ac:dyDescent="0.25">
      <c r="A6004">
        <v>32</v>
      </c>
      <c r="B6004">
        <v>17801755</v>
      </c>
      <c r="C6004" t="s">
        <v>2854</v>
      </c>
      <c r="D6004">
        <v>495</v>
      </c>
      <c r="E6004">
        <v>0</v>
      </c>
      <c r="F6004">
        <v>346.5</v>
      </c>
      <c r="G6004">
        <v>0</v>
      </c>
      <c r="H6004">
        <v>0</v>
      </c>
      <c r="I6004">
        <v>0</v>
      </c>
      <c r="K6004">
        <v>2007</v>
      </c>
      <c r="L6004">
        <v>2009</v>
      </c>
    </row>
    <row r="6005" spans="1:12" x14ac:dyDescent="0.25">
      <c r="A6005">
        <v>32</v>
      </c>
      <c r="B6005">
        <v>17801756</v>
      </c>
      <c r="C6005" t="s">
        <v>2855</v>
      </c>
      <c r="D6005">
        <v>395</v>
      </c>
      <c r="E6005">
        <v>0</v>
      </c>
      <c r="F6005">
        <v>276.5</v>
      </c>
      <c r="G6005">
        <v>0</v>
      </c>
      <c r="H6005">
        <v>0</v>
      </c>
      <c r="I6005">
        <v>0</v>
      </c>
      <c r="K6005">
        <v>2007</v>
      </c>
      <c r="L6005">
        <v>2010</v>
      </c>
    </row>
    <row r="6006" spans="1:12" x14ac:dyDescent="0.25">
      <c r="A6006">
        <v>32</v>
      </c>
      <c r="B6006">
        <v>17801757</v>
      </c>
      <c r="C6006" t="s">
        <v>2856</v>
      </c>
      <c r="D6006">
        <v>495</v>
      </c>
      <c r="E6006">
        <v>0</v>
      </c>
      <c r="F6006">
        <v>346.5</v>
      </c>
      <c r="G6006">
        <v>0</v>
      </c>
      <c r="H6006">
        <v>0</v>
      </c>
      <c r="I6006">
        <v>0</v>
      </c>
      <c r="K6006">
        <v>2007</v>
      </c>
      <c r="L6006">
        <v>2011</v>
      </c>
    </row>
    <row r="6007" spans="1:12" x14ac:dyDescent="0.25">
      <c r="A6007">
        <v>32</v>
      </c>
      <c r="B6007">
        <v>17801758</v>
      </c>
      <c r="C6007" t="s">
        <v>2857</v>
      </c>
      <c r="D6007">
        <v>395</v>
      </c>
      <c r="E6007">
        <v>0</v>
      </c>
      <c r="F6007">
        <v>276.5</v>
      </c>
      <c r="G6007">
        <v>0</v>
      </c>
      <c r="H6007">
        <v>0</v>
      </c>
      <c r="I6007">
        <v>0</v>
      </c>
      <c r="K6007">
        <v>2007</v>
      </c>
      <c r="L6007">
        <v>2012</v>
      </c>
    </row>
    <row r="6008" spans="1:12" x14ac:dyDescent="0.25">
      <c r="A6008">
        <v>32</v>
      </c>
      <c r="B6008">
        <v>17801759</v>
      </c>
      <c r="C6008" t="s">
        <v>2858</v>
      </c>
      <c r="D6008">
        <v>99</v>
      </c>
      <c r="E6008">
        <v>0</v>
      </c>
      <c r="F6008">
        <v>69.3</v>
      </c>
      <c r="G6008">
        <v>0</v>
      </c>
      <c r="H6008">
        <v>0</v>
      </c>
      <c r="I6008">
        <v>0</v>
      </c>
      <c r="K6008">
        <v>2007</v>
      </c>
      <c r="L6008">
        <v>2008</v>
      </c>
    </row>
    <row r="6009" spans="1:12" x14ac:dyDescent="0.25">
      <c r="A6009">
        <v>32</v>
      </c>
      <c r="B6009">
        <v>17801760</v>
      </c>
      <c r="C6009" t="s">
        <v>2859</v>
      </c>
      <c r="D6009">
        <v>79</v>
      </c>
      <c r="E6009">
        <v>0</v>
      </c>
      <c r="F6009">
        <v>55.3</v>
      </c>
      <c r="G6009">
        <v>0</v>
      </c>
      <c r="H6009">
        <v>0</v>
      </c>
      <c r="I6009">
        <v>0</v>
      </c>
      <c r="K6009">
        <v>2007</v>
      </c>
      <c r="L6009">
        <v>2008</v>
      </c>
    </row>
    <row r="6010" spans="1:12" x14ac:dyDescent="0.25">
      <c r="A6010">
        <v>32</v>
      </c>
      <c r="B6010">
        <v>17801761</v>
      </c>
      <c r="C6010" t="s">
        <v>2860</v>
      </c>
      <c r="D6010">
        <v>79</v>
      </c>
      <c r="E6010">
        <v>0</v>
      </c>
      <c r="F6010">
        <v>55.3</v>
      </c>
      <c r="G6010">
        <v>0</v>
      </c>
      <c r="H6010">
        <v>0</v>
      </c>
      <c r="I6010">
        <v>0</v>
      </c>
      <c r="K6010">
        <v>2007</v>
      </c>
      <c r="L6010">
        <v>2008</v>
      </c>
    </row>
    <row r="6011" spans="1:12" x14ac:dyDescent="0.25">
      <c r="A6011">
        <v>32</v>
      </c>
      <c r="B6011">
        <v>17801762</v>
      </c>
      <c r="C6011" t="s">
        <v>2861</v>
      </c>
      <c r="D6011">
        <v>79</v>
      </c>
      <c r="E6011">
        <v>0</v>
      </c>
      <c r="F6011">
        <v>55.3</v>
      </c>
      <c r="G6011">
        <v>0</v>
      </c>
      <c r="H6011">
        <v>0</v>
      </c>
      <c r="I6011">
        <v>0</v>
      </c>
      <c r="K6011">
        <v>2007</v>
      </c>
      <c r="L6011">
        <v>2008</v>
      </c>
    </row>
    <row r="6012" spans="1:12" x14ac:dyDescent="0.25">
      <c r="A6012">
        <v>32</v>
      </c>
      <c r="B6012">
        <v>17801763</v>
      </c>
      <c r="C6012" t="s">
        <v>2858</v>
      </c>
      <c r="D6012">
        <v>99</v>
      </c>
      <c r="E6012">
        <v>0</v>
      </c>
      <c r="F6012">
        <v>69.3</v>
      </c>
      <c r="G6012">
        <v>0</v>
      </c>
      <c r="H6012">
        <v>0</v>
      </c>
      <c r="I6012">
        <v>0</v>
      </c>
      <c r="K6012">
        <v>2007</v>
      </c>
      <c r="L6012">
        <v>2008</v>
      </c>
    </row>
    <row r="6013" spans="1:12" x14ac:dyDescent="0.25">
      <c r="A6013">
        <v>32</v>
      </c>
      <c r="B6013">
        <v>17801764</v>
      </c>
      <c r="C6013" t="s">
        <v>2862</v>
      </c>
      <c r="D6013">
        <v>99</v>
      </c>
      <c r="E6013">
        <v>0</v>
      </c>
      <c r="F6013">
        <v>69.3</v>
      </c>
      <c r="G6013">
        <v>0</v>
      </c>
      <c r="H6013">
        <v>0</v>
      </c>
      <c r="I6013">
        <v>0</v>
      </c>
      <c r="K6013">
        <v>2007</v>
      </c>
      <c r="L6013">
        <v>2008</v>
      </c>
    </row>
    <row r="6014" spans="1:12" x14ac:dyDescent="0.25">
      <c r="A6014">
        <v>32</v>
      </c>
      <c r="B6014">
        <v>17801765</v>
      </c>
      <c r="C6014" t="s">
        <v>2863</v>
      </c>
      <c r="D6014">
        <v>79</v>
      </c>
      <c r="E6014">
        <v>0</v>
      </c>
      <c r="F6014">
        <v>55.3</v>
      </c>
      <c r="G6014">
        <v>0</v>
      </c>
      <c r="H6014">
        <v>0</v>
      </c>
      <c r="I6014">
        <v>0</v>
      </c>
      <c r="K6014">
        <v>2007</v>
      </c>
      <c r="L6014">
        <v>2008</v>
      </c>
    </row>
    <row r="6015" spans="1:12" x14ac:dyDescent="0.25">
      <c r="A6015">
        <v>32</v>
      </c>
      <c r="B6015">
        <v>17801766</v>
      </c>
      <c r="C6015" t="s">
        <v>2864</v>
      </c>
      <c r="D6015">
        <v>79</v>
      </c>
      <c r="E6015">
        <v>0</v>
      </c>
      <c r="F6015">
        <v>55.3</v>
      </c>
      <c r="G6015">
        <v>0</v>
      </c>
      <c r="H6015">
        <v>0</v>
      </c>
      <c r="I6015">
        <v>0</v>
      </c>
      <c r="K6015">
        <v>2007</v>
      </c>
      <c r="L6015">
        <v>2008</v>
      </c>
    </row>
    <row r="6016" spans="1:12" x14ac:dyDescent="0.25">
      <c r="A6016">
        <v>32</v>
      </c>
      <c r="B6016">
        <v>17801767</v>
      </c>
      <c r="C6016" t="s">
        <v>2865</v>
      </c>
      <c r="D6016">
        <v>79</v>
      </c>
      <c r="E6016">
        <v>0</v>
      </c>
      <c r="F6016">
        <v>55.3</v>
      </c>
      <c r="G6016">
        <v>0</v>
      </c>
      <c r="H6016">
        <v>0</v>
      </c>
      <c r="I6016">
        <v>0</v>
      </c>
      <c r="K6016">
        <v>2007</v>
      </c>
      <c r="L6016">
        <v>2008</v>
      </c>
    </row>
    <row r="6017" spans="1:12" x14ac:dyDescent="0.25">
      <c r="A6017">
        <v>32</v>
      </c>
      <c r="B6017">
        <v>17801768</v>
      </c>
      <c r="C6017" t="s">
        <v>2866</v>
      </c>
      <c r="D6017">
        <v>99</v>
      </c>
      <c r="E6017">
        <v>0</v>
      </c>
      <c r="F6017">
        <v>69.3</v>
      </c>
      <c r="G6017">
        <v>0</v>
      </c>
      <c r="H6017">
        <v>0</v>
      </c>
      <c r="I6017">
        <v>0</v>
      </c>
      <c r="K6017">
        <v>2007</v>
      </c>
      <c r="L6017">
        <v>2008</v>
      </c>
    </row>
    <row r="6018" spans="1:12" x14ac:dyDescent="0.25">
      <c r="A6018">
        <v>32</v>
      </c>
      <c r="B6018">
        <v>17801769</v>
      </c>
      <c r="C6018" t="s">
        <v>2867</v>
      </c>
      <c r="D6018">
        <v>79</v>
      </c>
      <c r="E6018">
        <v>0</v>
      </c>
      <c r="F6018">
        <v>55.3</v>
      </c>
      <c r="G6018">
        <v>0</v>
      </c>
      <c r="H6018">
        <v>0</v>
      </c>
      <c r="I6018">
        <v>0</v>
      </c>
      <c r="K6018">
        <v>2007</v>
      </c>
      <c r="L6018">
        <v>2008</v>
      </c>
    </row>
    <row r="6019" spans="1:12" x14ac:dyDescent="0.25">
      <c r="A6019">
        <v>32</v>
      </c>
      <c r="B6019">
        <v>17801770</v>
      </c>
      <c r="C6019" t="s">
        <v>2868</v>
      </c>
      <c r="D6019">
        <v>79</v>
      </c>
      <c r="E6019">
        <v>0</v>
      </c>
      <c r="F6019">
        <v>55.3</v>
      </c>
      <c r="G6019">
        <v>0</v>
      </c>
      <c r="H6019">
        <v>0</v>
      </c>
      <c r="I6019">
        <v>0</v>
      </c>
      <c r="K6019">
        <v>2007</v>
      </c>
      <c r="L6019">
        <v>2008</v>
      </c>
    </row>
    <row r="6020" spans="1:12" x14ac:dyDescent="0.25">
      <c r="A6020">
        <v>32</v>
      </c>
      <c r="B6020">
        <v>17801771</v>
      </c>
      <c r="C6020" t="s">
        <v>2868</v>
      </c>
      <c r="D6020">
        <v>79</v>
      </c>
      <c r="E6020">
        <v>0</v>
      </c>
      <c r="F6020">
        <v>55.3</v>
      </c>
      <c r="G6020">
        <v>0</v>
      </c>
      <c r="H6020">
        <v>0</v>
      </c>
      <c r="I6020">
        <v>0</v>
      </c>
      <c r="K6020">
        <v>2007</v>
      </c>
      <c r="L6020">
        <v>2008</v>
      </c>
    </row>
    <row r="6021" spans="1:12" x14ac:dyDescent="0.25">
      <c r="A6021">
        <v>32</v>
      </c>
      <c r="B6021">
        <v>17801773</v>
      </c>
      <c r="C6021" t="s">
        <v>2869</v>
      </c>
      <c r="D6021">
        <v>225</v>
      </c>
      <c r="E6021">
        <v>0</v>
      </c>
      <c r="F6021">
        <v>157.5</v>
      </c>
      <c r="G6021">
        <v>0</v>
      </c>
      <c r="H6021">
        <v>0</v>
      </c>
      <c r="I6021">
        <v>0</v>
      </c>
      <c r="K6021">
        <v>2005</v>
      </c>
      <c r="L6021">
        <v>2012</v>
      </c>
    </row>
    <row r="6022" spans="1:12" x14ac:dyDescent="0.25">
      <c r="A6022">
        <v>32</v>
      </c>
      <c r="B6022">
        <v>17801774</v>
      </c>
      <c r="C6022" t="s">
        <v>2687</v>
      </c>
      <c r="D6022">
        <v>460</v>
      </c>
      <c r="E6022">
        <v>0</v>
      </c>
      <c r="F6022">
        <v>345</v>
      </c>
      <c r="G6022">
        <v>0</v>
      </c>
      <c r="H6022">
        <v>0</v>
      </c>
      <c r="I6022">
        <v>0</v>
      </c>
      <c r="K6022">
        <v>2008</v>
      </c>
      <c r="L6022">
        <v>2009</v>
      </c>
    </row>
    <row r="6023" spans="1:12" x14ac:dyDescent="0.25">
      <c r="A6023">
        <v>32</v>
      </c>
      <c r="B6023">
        <v>17801778</v>
      </c>
      <c r="C6023" t="s">
        <v>1920</v>
      </c>
      <c r="D6023">
        <v>55</v>
      </c>
      <c r="E6023">
        <v>0</v>
      </c>
      <c r="F6023">
        <v>38.5</v>
      </c>
      <c r="G6023">
        <v>0</v>
      </c>
      <c r="H6023">
        <v>0</v>
      </c>
      <c r="I6023">
        <v>0</v>
      </c>
      <c r="K6023">
        <v>2003</v>
      </c>
      <c r="L6023">
        <v>2013</v>
      </c>
    </row>
    <row r="6024" spans="1:12" x14ac:dyDescent="0.25">
      <c r="A6024">
        <v>32</v>
      </c>
      <c r="B6024">
        <v>17801779</v>
      </c>
      <c r="C6024" t="s">
        <v>2870</v>
      </c>
      <c r="D6024">
        <v>61</v>
      </c>
      <c r="E6024">
        <v>0</v>
      </c>
      <c r="F6024">
        <v>42.7</v>
      </c>
      <c r="G6024">
        <v>0</v>
      </c>
      <c r="H6024">
        <v>0</v>
      </c>
      <c r="I6024">
        <v>0</v>
      </c>
      <c r="K6024">
        <v>1999</v>
      </c>
      <c r="L6024">
        <v>2007</v>
      </c>
    </row>
    <row r="6025" spans="1:12" x14ac:dyDescent="0.25">
      <c r="A6025">
        <v>32</v>
      </c>
      <c r="B6025">
        <v>17801780</v>
      </c>
      <c r="C6025" t="s">
        <v>2871</v>
      </c>
      <c r="D6025">
        <v>420</v>
      </c>
      <c r="E6025">
        <v>0</v>
      </c>
      <c r="F6025">
        <v>294</v>
      </c>
      <c r="G6025">
        <v>0</v>
      </c>
      <c r="H6025">
        <v>0</v>
      </c>
      <c r="I6025">
        <v>0</v>
      </c>
      <c r="K6025">
        <v>2005</v>
      </c>
      <c r="L6025">
        <v>2007</v>
      </c>
    </row>
    <row r="6026" spans="1:12" x14ac:dyDescent="0.25">
      <c r="A6026">
        <v>32</v>
      </c>
      <c r="B6026">
        <v>17801782</v>
      </c>
      <c r="C6026" t="s">
        <v>2872</v>
      </c>
      <c r="D6026">
        <v>420</v>
      </c>
      <c r="E6026">
        <v>0</v>
      </c>
      <c r="F6026">
        <v>294</v>
      </c>
      <c r="G6026">
        <v>0</v>
      </c>
      <c r="H6026">
        <v>0</v>
      </c>
      <c r="I6026">
        <v>0</v>
      </c>
      <c r="K6026">
        <v>2005</v>
      </c>
      <c r="L6026">
        <v>2007</v>
      </c>
    </row>
    <row r="6027" spans="1:12" x14ac:dyDescent="0.25">
      <c r="A6027">
        <v>32</v>
      </c>
      <c r="B6027">
        <v>17801783</v>
      </c>
      <c r="C6027" t="s">
        <v>2873</v>
      </c>
      <c r="D6027">
        <v>468</v>
      </c>
      <c r="E6027">
        <v>0</v>
      </c>
      <c r="F6027">
        <v>327.60000000000002</v>
      </c>
      <c r="G6027">
        <v>0</v>
      </c>
      <c r="H6027">
        <v>0</v>
      </c>
      <c r="I6027">
        <v>0</v>
      </c>
      <c r="K6027">
        <v>2005</v>
      </c>
      <c r="L6027">
        <v>2007</v>
      </c>
    </row>
    <row r="6028" spans="1:12" x14ac:dyDescent="0.25">
      <c r="A6028">
        <v>32</v>
      </c>
      <c r="B6028">
        <v>17801795</v>
      </c>
      <c r="C6028" t="s">
        <v>2874</v>
      </c>
      <c r="D6028">
        <v>55</v>
      </c>
      <c r="E6028">
        <v>0</v>
      </c>
      <c r="F6028">
        <v>41.25</v>
      </c>
      <c r="G6028">
        <v>0</v>
      </c>
      <c r="H6028">
        <v>0</v>
      </c>
      <c r="I6028">
        <v>0</v>
      </c>
      <c r="K6028">
        <v>2007</v>
      </c>
      <c r="L6028">
        <v>2009</v>
      </c>
    </row>
    <row r="6029" spans="1:12" x14ac:dyDescent="0.25">
      <c r="A6029">
        <v>32</v>
      </c>
      <c r="B6029">
        <v>17801796</v>
      </c>
      <c r="C6029" t="s">
        <v>2875</v>
      </c>
      <c r="D6029">
        <v>55</v>
      </c>
      <c r="E6029">
        <v>0</v>
      </c>
      <c r="F6029">
        <v>41.25</v>
      </c>
      <c r="G6029">
        <v>0</v>
      </c>
      <c r="H6029">
        <v>0</v>
      </c>
      <c r="I6029">
        <v>0</v>
      </c>
      <c r="K6029">
        <v>2006</v>
      </c>
      <c r="L6029">
        <v>2007</v>
      </c>
    </row>
    <row r="6030" spans="1:12" x14ac:dyDescent="0.25">
      <c r="A6030">
        <v>32</v>
      </c>
      <c r="B6030">
        <v>17801798</v>
      </c>
      <c r="C6030" t="s">
        <v>2876</v>
      </c>
      <c r="D6030">
        <v>85</v>
      </c>
      <c r="E6030">
        <v>0</v>
      </c>
      <c r="F6030">
        <v>63.75</v>
      </c>
      <c r="G6030">
        <v>0</v>
      </c>
      <c r="H6030">
        <v>0</v>
      </c>
      <c r="I6030">
        <v>0</v>
      </c>
      <c r="K6030">
        <v>2007</v>
      </c>
      <c r="L6030">
        <v>2009</v>
      </c>
    </row>
    <row r="6031" spans="1:12" x14ac:dyDescent="0.25">
      <c r="A6031">
        <v>32</v>
      </c>
      <c r="B6031">
        <v>17801799</v>
      </c>
      <c r="C6031" t="s">
        <v>2877</v>
      </c>
      <c r="D6031">
        <v>85</v>
      </c>
      <c r="E6031">
        <v>0</v>
      </c>
      <c r="F6031">
        <v>63.75</v>
      </c>
      <c r="G6031">
        <v>0</v>
      </c>
      <c r="H6031">
        <v>0</v>
      </c>
      <c r="I6031">
        <v>0</v>
      </c>
      <c r="K6031">
        <v>2005</v>
      </c>
      <c r="L6031">
        <v>2007</v>
      </c>
    </row>
    <row r="6032" spans="1:12" x14ac:dyDescent="0.25">
      <c r="A6032">
        <v>32</v>
      </c>
      <c r="B6032">
        <v>17801819</v>
      </c>
      <c r="C6032" t="s">
        <v>2878</v>
      </c>
      <c r="D6032">
        <v>85</v>
      </c>
      <c r="E6032">
        <v>0</v>
      </c>
      <c r="F6032">
        <v>63.75</v>
      </c>
      <c r="G6032">
        <v>0</v>
      </c>
      <c r="H6032">
        <v>0</v>
      </c>
      <c r="I6032">
        <v>0</v>
      </c>
      <c r="K6032">
        <v>2005</v>
      </c>
      <c r="L6032">
        <v>2009</v>
      </c>
    </row>
    <row r="6033" spans="1:12" x14ac:dyDescent="0.25">
      <c r="A6033">
        <v>32</v>
      </c>
      <c r="B6033">
        <v>17801821</v>
      </c>
      <c r="C6033" t="s">
        <v>2678</v>
      </c>
      <c r="D6033">
        <v>85</v>
      </c>
      <c r="E6033">
        <v>0</v>
      </c>
      <c r="F6033">
        <v>63.75</v>
      </c>
      <c r="G6033">
        <v>0</v>
      </c>
      <c r="H6033">
        <v>0</v>
      </c>
      <c r="I6033">
        <v>0</v>
      </c>
      <c r="K6033">
        <v>2005</v>
      </c>
      <c r="L6033">
        <v>2009</v>
      </c>
    </row>
    <row r="6034" spans="1:12" x14ac:dyDescent="0.25">
      <c r="A6034">
        <v>32</v>
      </c>
      <c r="B6034">
        <v>17801823</v>
      </c>
      <c r="C6034" t="s">
        <v>2879</v>
      </c>
      <c r="D6034">
        <v>85</v>
      </c>
      <c r="E6034">
        <v>0</v>
      </c>
      <c r="F6034">
        <v>59.5</v>
      </c>
      <c r="G6034">
        <v>0</v>
      </c>
      <c r="H6034">
        <v>0</v>
      </c>
      <c r="I6034">
        <v>0</v>
      </c>
      <c r="K6034">
        <v>2007</v>
      </c>
      <c r="L6034">
        <v>2009</v>
      </c>
    </row>
    <row r="6035" spans="1:12" x14ac:dyDescent="0.25">
      <c r="A6035">
        <v>32</v>
      </c>
      <c r="B6035">
        <v>17801824</v>
      </c>
      <c r="C6035" t="s">
        <v>2877</v>
      </c>
      <c r="D6035">
        <v>85</v>
      </c>
      <c r="E6035">
        <v>0</v>
      </c>
      <c r="F6035">
        <v>59.5</v>
      </c>
      <c r="G6035">
        <v>0</v>
      </c>
      <c r="H6035">
        <v>0</v>
      </c>
      <c r="I6035">
        <v>0</v>
      </c>
      <c r="K6035">
        <v>2006</v>
      </c>
      <c r="L6035">
        <v>2007</v>
      </c>
    </row>
    <row r="6036" spans="1:12" x14ac:dyDescent="0.25">
      <c r="A6036">
        <v>32</v>
      </c>
      <c r="B6036">
        <v>17801826</v>
      </c>
      <c r="C6036" t="s">
        <v>2880</v>
      </c>
      <c r="D6036">
        <v>445</v>
      </c>
      <c r="E6036">
        <v>0</v>
      </c>
      <c r="F6036">
        <v>311.5</v>
      </c>
      <c r="G6036">
        <v>0</v>
      </c>
      <c r="H6036">
        <v>0</v>
      </c>
      <c r="I6036">
        <v>0</v>
      </c>
      <c r="K6036">
        <v>2006</v>
      </c>
      <c r="L6036">
        <v>2008</v>
      </c>
    </row>
    <row r="6037" spans="1:12" x14ac:dyDescent="0.25">
      <c r="A6037">
        <v>32</v>
      </c>
      <c r="B6037">
        <v>17801827</v>
      </c>
      <c r="C6037" t="s">
        <v>2060</v>
      </c>
      <c r="D6037">
        <v>90</v>
      </c>
      <c r="E6037">
        <v>0</v>
      </c>
      <c r="F6037">
        <v>67.5</v>
      </c>
      <c r="G6037">
        <v>0</v>
      </c>
      <c r="H6037">
        <v>0</v>
      </c>
      <c r="I6037">
        <v>0</v>
      </c>
      <c r="K6037">
        <v>2006</v>
      </c>
      <c r="L6037">
        <v>2011</v>
      </c>
    </row>
    <row r="6038" spans="1:12" x14ac:dyDescent="0.25">
      <c r="A6038">
        <v>32</v>
      </c>
      <c r="B6038">
        <v>17801828</v>
      </c>
      <c r="C6038" t="s">
        <v>2881</v>
      </c>
      <c r="D6038">
        <v>95</v>
      </c>
      <c r="E6038">
        <v>0</v>
      </c>
      <c r="F6038">
        <v>71.25</v>
      </c>
      <c r="G6038">
        <v>0</v>
      </c>
      <c r="H6038">
        <v>0</v>
      </c>
      <c r="I6038">
        <v>0</v>
      </c>
      <c r="K6038">
        <v>2006</v>
      </c>
      <c r="L6038">
        <v>2011</v>
      </c>
    </row>
    <row r="6039" spans="1:12" x14ac:dyDescent="0.25">
      <c r="A6039">
        <v>32</v>
      </c>
      <c r="B6039">
        <v>17801829</v>
      </c>
      <c r="C6039" t="s">
        <v>2882</v>
      </c>
      <c r="D6039">
        <v>95</v>
      </c>
      <c r="E6039">
        <v>0</v>
      </c>
      <c r="F6039">
        <v>71.25</v>
      </c>
      <c r="G6039">
        <v>0</v>
      </c>
      <c r="H6039">
        <v>0</v>
      </c>
      <c r="I6039">
        <v>0</v>
      </c>
      <c r="K6039">
        <v>2006</v>
      </c>
      <c r="L6039">
        <v>2011</v>
      </c>
    </row>
    <row r="6040" spans="1:12" x14ac:dyDescent="0.25">
      <c r="A6040">
        <v>32</v>
      </c>
      <c r="B6040">
        <v>17801832</v>
      </c>
      <c r="C6040" t="s">
        <v>2883</v>
      </c>
      <c r="D6040">
        <v>25</v>
      </c>
      <c r="E6040">
        <v>0</v>
      </c>
      <c r="F6040">
        <v>17.5</v>
      </c>
      <c r="G6040">
        <v>0</v>
      </c>
      <c r="H6040">
        <v>0</v>
      </c>
      <c r="I6040">
        <v>0</v>
      </c>
      <c r="K6040">
        <v>2006</v>
      </c>
      <c r="L6040">
        <v>2006</v>
      </c>
    </row>
    <row r="6041" spans="1:12" x14ac:dyDescent="0.25">
      <c r="A6041">
        <v>32</v>
      </c>
      <c r="B6041">
        <v>17801834</v>
      </c>
      <c r="C6041" t="s">
        <v>2884</v>
      </c>
      <c r="D6041">
        <v>610</v>
      </c>
      <c r="E6041">
        <v>0</v>
      </c>
      <c r="F6041">
        <v>457.5</v>
      </c>
      <c r="G6041">
        <v>0</v>
      </c>
      <c r="H6041">
        <v>0</v>
      </c>
      <c r="I6041">
        <v>0</v>
      </c>
      <c r="K6041">
        <v>2007</v>
      </c>
      <c r="L6041">
        <v>2009</v>
      </c>
    </row>
    <row r="6042" spans="1:12" x14ac:dyDescent="0.25">
      <c r="A6042">
        <v>32</v>
      </c>
      <c r="B6042">
        <v>17801835</v>
      </c>
      <c r="C6042" t="s">
        <v>2885</v>
      </c>
      <c r="D6042">
        <v>610</v>
      </c>
      <c r="E6042">
        <v>0</v>
      </c>
      <c r="F6042">
        <v>457.5</v>
      </c>
      <c r="G6042">
        <v>0</v>
      </c>
      <c r="H6042">
        <v>0</v>
      </c>
      <c r="I6042">
        <v>0</v>
      </c>
      <c r="K6042">
        <v>2007</v>
      </c>
      <c r="L6042">
        <v>2010</v>
      </c>
    </row>
    <row r="6043" spans="1:12" x14ac:dyDescent="0.25">
      <c r="A6043">
        <v>32</v>
      </c>
      <c r="B6043">
        <v>17801836</v>
      </c>
      <c r="C6043" t="s">
        <v>2886</v>
      </c>
      <c r="D6043">
        <v>610</v>
      </c>
      <c r="E6043">
        <v>0</v>
      </c>
      <c r="F6043">
        <v>427</v>
      </c>
      <c r="G6043">
        <v>0</v>
      </c>
      <c r="H6043">
        <v>0</v>
      </c>
      <c r="I6043">
        <v>0</v>
      </c>
      <c r="K6043">
        <v>2007</v>
      </c>
      <c r="L6043">
        <v>2009</v>
      </c>
    </row>
    <row r="6044" spans="1:12" x14ac:dyDescent="0.25">
      <c r="A6044">
        <v>32</v>
      </c>
      <c r="B6044">
        <v>17801852</v>
      </c>
      <c r="C6044" t="s">
        <v>2887</v>
      </c>
      <c r="D6044">
        <v>355</v>
      </c>
      <c r="E6044">
        <v>0</v>
      </c>
      <c r="F6044">
        <v>248.5</v>
      </c>
      <c r="G6044">
        <v>0</v>
      </c>
      <c r="H6044">
        <v>0</v>
      </c>
      <c r="I6044">
        <v>0</v>
      </c>
      <c r="K6044">
        <v>2007</v>
      </c>
      <c r="L6044">
        <v>2009</v>
      </c>
    </row>
    <row r="6045" spans="1:12" x14ac:dyDescent="0.25">
      <c r="A6045">
        <v>32</v>
      </c>
      <c r="B6045">
        <v>17801853</v>
      </c>
      <c r="C6045" t="s">
        <v>2888</v>
      </c>
      <c r="D6045">
        <v>350</v>
      </c>
      <c r="E6045">
        <v>0</v>
      </c>
      <c r="F6045">
        <v>245</v>
      </c>
      <c r="G6045">
        <v>0</v>
      </c>
      <c r="H6045">
        <v>0</v>
      </c>
      <c r="I6045">
        <v>0</v>
      </c>
      <c r="K6045">
        <v>2007</v>
      </c>
      <c r="L6045">
        <v>2011</v>
      </c>
    </row>
    <row r="6046" spans="1:12" x14ac:dyDescent="0.25">
      <c r="A6046">
        <v>32</v>
      </c>
      <c r="B6046">
        <v>17801854</v>
      </c>
      <c r="C6046" t="s">
        <v>2889</v>
      </c>
      <c r="D6046">
        <v>350</v>
      </c>
      <c r="E6046">
        <v>0</v>
      </c>
      <c r="F6046">
        <v>245</v>
      </c>
      <c r="G6046">
        <v>0</v>
      </c>
      <c r="H6046">
        <v>0</v>
      </c>
      <c r="I6046">
        <v>0</v>
      </c>
      <c r="K6046">
        <v>2007</v>
      </c>
      <c r="L6046">
        <v>2009</v>
      </c>
    </row>
    <row r="6047" spans="1:12" x14ac:dyDescent="0.25">
      <c r="A6047">
        <v>32</v>
      </c>
      <c r="B6047">
        <v>17801870</v>
      </c>
      <c r="C6047" t="s">
        <v>2890</v>
      </c>
      <c r="D6047">
        <v>1099</v>
      </c>
      <c r="E6047">
        <v>0</v>
      </c>
      <c r="F6047">
        <v>769.3</v>
      </c>
      <c r="G6047">
        <v>0</v>
      </c>
      <c r="H6047">
        <v>0</v>
      </c>
      <c r="I6047">
        <v>0</v>
      </c>
      <c r="K6047">
        <v>2005</v>
      </c>
      <c r="L6047">
        <v>2005</v>
      </c>
    </row>
    <row r="6048" spans="1:12" x14ac:dyDescent="0.25">
      <c r="A6048">
        <v>32</v>
      </c>
      <c r="B6048">
        <v>17801871</v>
      </c>
      <c r="C6048" t="s">
        <v>2891</v>
      </c>
      <c r="D6048">
        <v>1188</v>
      </c>
      <c r="E6048">
        <v>0</v>
      </c>
      <c r="F6048">
        <v>712.8</v>
      </c>
      <c r="G6048">
        <v>0</v>
      </c>
      <c r="H6048">
        <v>0</v>
      </c>
      <c r="I6048">
        <v>0</v>
      </c>
      <c r="K6048">
        <v>2003</v>
      </c>
      <c r="L6048">
        <v>2005</v>
      </c>
    </row>
    <row r="6049" spans="1:12" x14ac:dyDescent="0.25">
      <c r="A6049">
        <v>32</v>
      </c>
      <c r="B6049">
        <v>17801872</v>
      </c>
      <c r="C6049" t="s">
        <v>2892</v>
      </c>
      <c r="D6049">
        <v>1188</v>
      </c>
      <c r="E6049">
        <v>0</v>
      </c>
      <c r="F6049">
        <v>712.8</v>
      </c>
      <c r="G6049">
        <v>0</v>
      </c>
      <c r="H6049">
        <v>0</v>
      </c>
      <c r="I6049">
        <v>0</v>
      </c>
      <c r="K6049">
        <v>2003</v>
      </c>
      <c r="L6049">
        <v>2005</v>
      </c>
    </row>
    <row r="6050" spans="1:12" x14ac:dyDescent="0.25">
      <c r="A6050">
        <v>32</v>
      </c>
      <c r="B6050">
        <v>17801873</v>
      </c>
      <c r="C6050" t="s">
        <v>2893</v>
      </c>
      <c r="D6050">
        <v>1015</v>
      </c>
      <c r="E6050">
        <v>0</v>
      </c>
      <c r="F6050">
        <v>710.5</v>
      </c>
      <c r="G6050">
        <v>0</v>
      </c>
      <c r="H6050">
        <v>0</v>
      </c>
      <c r="I6050">
        <v>0</v>
      </c>
      <c r="K6050">
        <v>2003</v>
      </c>
      <c r="L6050">
        <v>2005</v>
      </c>
    </row>
    <row r="6051" spans="1:12" x14ac:dyDescent="0.25">
      <c r="A6051">
        <v>32</v>
      </c>
      <c r="B6051">
        <v>17801874</v>
      </c>
      <c r="C6051" t="s">
        <v>2894</v>
      </c>
      <c r="D6051">
        <v>540</v>
      </c>
      <c r="E6051">
        <v>0</v>
      </c>
      <c r="F6051">
        <v>378</v>
      </c>
      <c r="G6051">
        <v>0</v>
      </c>
      <c r="H6051">
        <v>0</v>
      </c>
      <c r="I6051">
        <v>0</v>
      </c>
      <c r="K6051">
        <v>2004</v>
      </c>
      <c r="L6051">
        <v>2009</v>
      </c>
    </row>
    <row r="6052" spans="1:12" x14ac:dyDescent="0.25">
      <c r="A6052">
        <v>32</v>
      </c>
      <c r="B6052">
        <v>17801875</v>
      </c>
      <c r="C6052" t="s">
        <v>2895</v>
      </c>
      <c r="D6052">
        <v>540</v>
      </c>
      <c r="E6052">
        <v>0</v>
      </c>
      <c r="F6052">
        <v>378</v>
      </c>
      <c r="G6052">
        <v>0</v>
      </c>
      <c r="H6052">
        <v>0</v>
      </c>
      <c r="I6052">
        <v>0</v>
      </c>
      <c r="K6052">
        <v>2004</v>
      </c>
      <c r="L6052">
        <v>2007</v>
      </c>
    </row>
    <row r="6053" spans="1:12" x14ac:dyDescent="0.25">
      <c r="A6053">
        <v>32</v>
      </c>
      <c r="B6053">
        <v>17801876</v>
      </c>
      <c r="C6053" t="s">
        <v>2896</v>
      </c>
      <c r="D6053">
        <v>540</v>
      </c>
      <c r="E6053">
        <v>0</v>
      </c>
      <c r="F6053">
        <v>378</v>
      </c>
      <c r="G6053">
        <v>0</v>
      </c>
      <c r="H6053">
        <v>0</v>
      </c>
      <c r="I6053">
        <v>0</v>
      </c>
      <c r="K6053">
        <v>2004</v>
      </c>
      <c r="L6053">
        <v>2008</v>
      </c>
    </row>
    <row r="6054" spans="1:12" x14ac:dyDescent="0.25">
      <c r="A6054">
        <v>32</v>
      </c>
      <c r="B6054">
        <v>17801877</v>
      </c>
      <c r="C6054" t="s">
        <v>2897</v>
      </c>
      <c r="D6054">
        <v>635</v>
      </c>
      <c r="E6054">
        <v>0</v>
      </c>
      <c r="F6054">
        <v>444.5</v>
      </c>
      <c r="G6054">
        <v>0</v>
      </c>
      <c r="H6054">
        <v>0</v>
      </c>
      <c r="I6054">
        <v>0</v>
      </c>
      <c r="K6054">
        <v>2004</v>
      </c>
      <c r="L6054">
        <v>2009</v>
      </c>
    </row>
    <row r="6055" spans="1:12" x14ac:dyDescent="0.25">
      <c r="A6055">
        <v>32</v>
      </c>
      <c r="B6055">
        <v>17801878</v>
      </c>
      <c r="C6055" t="s">
        <v>2898</v>
      </c>
      <c r="D6055">
        <v>500</v>
      </c>
      <c r="E6055">
        <v>0</v>
      </c>
      <c r="F6055">
        <v>350</v>
      </c>
      <c r="G6055">
        <v>0</v>
      </c>
      <c r="H6055">
        <v>0</v>
      </c>
      <c r="I6055">
        <v>0</v>
      </c>
      <c r="K6055">
        <v>2004</v>
      </c>
      <c r="L6055">
        <v>2009</v>
      </c>
    </row>
    <row r="6056" spans="1:12" x14ac:dyDescent="0.25">
      <c r="A6056">
        <v>32</v>
      </c>
      <c r="B6056">
        <v>17801879</v>
      </c>
      <c r="C6056" t="s">
        <v>2899</v>
      </c>
      <c r="D6056">
        <v>1505</v>
      </c>
      <c r="E6056">
        <v>0</v>
      </c>
      <c r="F6056">
        <v>1053.5</v>
      </c>
      <c r="G6056">
        <v>0</v>
      </c>
      <c r="H6056">
        <v>0</v>
      </c>
      <c r="I6056">
        <v>0</v>
      </c>
      <c r="K6056">
        <v>2004</v>
      </c>
      <c r="L6056">
        <v>2007</v>
      </c>
    </row>
    <row r="6057" spans="1:12" x14ac:dyDescent="0.25">
      <c r="A6057">
        <v>32</v>
      </c>
      <c r="B6057">
        <v>17801880</v>
      </c>
      <c r="C6057" t="s">
        <v>2900</v>
      </c>
      <c r="D6057">
        <v>1505</v>
      </c>
      <c r="E6057">
        <v>0</v>
      </c>
      <c r="F6057">
        <v>1053.5</v>
      </c>
      <c r="G6057">
        <v>0</v>
      </c>
      <c r="H6057">
        <v>0</v>
      </c>
      <c r="I6057">
        <v>0</v>
      </c>
      <c r="K6057">
        <v>2004</v>
      </c>
      <c r="L6057">
        <v>2008</v>
      </c>
    </row>
    <row r="6058" spans="1:12" x14ac:dyDescent="0.25">
      <c r="A6058">
        <v>32</v>
      </c>
      <c r="B6058">
        <v>17801881</v>
      </c>
      <c r="C6058" t="s">
        <v>2901</v>
      </c>
      <c r="D6058">
        <v>1660</v>
      </c>
      <c r="E6058">
        <v>0</v>
      </c>
      <c r="F6058">
        <v>1162</v>
      </c>
      <c r="G6058">
        <v>0</v>
      </c>
      <c r="H6058">
        <v>0</v>
      </c>
      <c r="I6058">
        <v>0</v>
      </c>
      <c r="K6058">
        <v>2004</v>
      </c>
      <c r="L6058">
        <v>2009</v>
      </c>
    </row>
    <row r="6059" spans="1:12" x14ac:dyDescent="0.25">
      <c r="A6059">
        <v>32</v>
      </c>
      <c r="B6059">
        <v>17801882</v>
      </c>
      <c r="C6059" t="s">
        <v>2902</v>
      </c>
      <c r="D6059">
        <v>1440</v>
      </c>
      <c r="E6059">
        <v>0</v>
      </c>
      <c r="F6059">
        <v>1008</v>
      </c>
      <c r="G6059">
        <v>0</v>
      </c>
      <c r="H6059">
        <v>0</v>
      </c>
      <c r="I6059">
        <v>0</v>
      </c>
      <c r="K6059">
        <v>2004</v>
      </c>
      <c r="L6059">
        <v>2009</v>
      </c>
    </row>
    <row r="6060" spans="1:12" x14ac:dyDescent="0.25">
      <c r="A6060">
        <v>32</v>
      </c>
      <c r="B6060">
        <v>17801883</v>
      </c>
      <c r="C6060" t="s">
        <v>2903</v>
      </c>
      <c r="D6060">
        <v>1420</v>
      </c>
      <c r="E6060">
        <v>0</v>
      </c>
      <c r="F6060">
        <v>994</v>
      </c>
      <c r="G6060">
        <v>0</v>
      </c>
      <c r="H6060">
        <v>0</v>
      </c>
      <c r="I6060">
        <v>0</v>
      </c>
      <c r="K6060">
        <v>2003</v>
      </c>
      <c r="L6060">
        <v>2006</v>
      </c>
    </row>
    <row r="6061" spans="1:12" x14ac:dyDescent="0.25">
      <c r="A6061">
        <v>32</v>
      </c>
      <c r="B6061">
        <v>17801884</v>
      </c>
      <c r="C6061" t="s">
        <v>2651</v>
      </c>
      <c r="D6061">
        <v>1340</v>
      </c>
      <c r="E6061">
        <v>0</v>
      </c>
      <c r="F6061">
        <v>938</v>
      </c>
      <c r="G6061">
        <v>0</v>
      </c>
      <c r="H6061">
        <v>0</v>
      </c>
      <c r="I6061">
        <v>0</v>
      </c>
      <c r="K6061">
        <v>2005</v>
      </c>
      <c r="L6061">
        <v>2008</v>
      </c>
    </row>
    <row r="6062" spans="1:12" x14ac:dyDescent="0.25">
      <c r="A6062">
        <v>32</v>
      </c>
      <c r="B6062">
        <v>17801885</v>
      </c>
      <c r="C6062" t="s">
        <v>2904</v>
      </c>
      <c r="D6062">
        <v>295</v>
      </c>
      <c r="E6062">
        <v>0</v>
      </c>
      <c r="F6062">
        <v>221.25</v>
      </c>
      <c r="G6062">
        <v>0</v>
      </c>
      <c r="H6062">
        <v>0</v>
      </c>
      <c r="I6062">
        <v>0</v>
      </c>
      <c r="K6062">
        <v>2005</v>
      </c>
      <c r="L6062">
        <v>2008</v>
      </c>
    </row>
    <row r="6063" spans="1:12" x14ac:dyDescent="0.25">
      <c r="A6063">
        <v>32</v>
      </c>
      <c r="B6063">
        <v>17801886</v>
      </c>
      <c r="C6063" t="s">
        <v>2904</v>
      </c>
      <c r="D6063">
        <v>290</v>
      </c>
      <c r="E6063">
        <v>0</v>
      </c>
      <c r="F6063">
        <v>203</v>
      </c>
      <c r="G6063">
        <v>0</v>
      </c>
      <c r="H6063">
        <v>0</v>
      </c>
      <c r="I6063">
        <v>0</v>
      </c>
      <c r="K6063">
        <v>2005</v>
      </c>
      <c r="L6063">
        <v>2008</v>
      </c>
    </row>
    <row r="6064" spans="1:12" x14ac:dyDescent="0.25">
      <c r="A6064">
        <v>32</v>
      </c>
      <c r="B6064">
        <v>17801887</v>
      </c>
      <c r="C6064" t="s">
        <v>2904</v>
      </c>
      <c r="D6064">
        <v>210</v>
      </c>
      <c r="E6064">
        <v>0</v>
      </c>
      <c r="F6064">
        <v>147</v>
      </c>
      <c r="G6064">
        <v>0</v>
      </c>
      <c r="H6064">
        <v>0</v>
      </c>
      <c r="I6064">
        <v>0</v>
      </c>
      <c r="K6064">
        <v>2005</v>
      </c>
      <c r="L6064">
        <v>2008</v>
      </c>
    </row>
    <row r="6065" spans="1:12" x14ac:dyDescent="0.25">
      <c r="A6065">
        <v>32</v>
      </c>
      <c r="B6065">
        <v>17801889</v>
      </c>
      <c r="C6065" t="s">
        <v>2905</v>
      </c>
      <c r="D6065">
        <v>650</v>
      </c>
      <c r="E6065">
        <v>0</v>
      </c>
      <c r="F6065">
        <v>455</v>
      </c>
      <c r="G6065">
        <v>0</v>
      </c>
      <c r="H6065">
        <v>0</v>
      </c>
      <c r="I6065">
        <v>0</v>
      </c>
      <c r="K6065">
        <v>2007</v>
      </c>
      <c r="L6065">
        <v>2009</v>
      </c>
    </row>
    <row r="6066" spans="1:12" x14ac:dyDescent="0.25">
      <c r="A6066">
        <v>32</v>
      </c>
      <c r="B6066">
        <v>17801890</v>
      </c>
      <c r="C6066" t="s">
        <v>2906</v>
      </c>
      <c r="D6066">
        <v>650</v>
      </c>
      <c r="E6066">
        <v>0</v>
      </c>
      <c r="F6066">
        <v>455</v>
      </c>
      <c r="G6066">
        <v>0</v>
      </c>
      <c r="H6066">
        <v>0</v>
      </c>
      <c r="I6066">
        <v>0</v>
      </c>
      <c r="K6066">
        <v>2007</v>
      </c>
      <c r="L6066">
        <v>2009</v>
      </c>
    </row>
    <row r="6067" spans="1:12" x14ac:dyDescent="0.25">
      <c r="A6067">
        <v>32</v>
      </c>
      <c r="B6067">
        <v>17801891</v>
      </c>
      <c r="C6067" t="s">
        <v>2907</v>
      </c>
      <c r="D6067">
        <v>230</v>
      </c>
      <c r="E6067">
        <v>0</v>
      </c>
      <c r="F6067">
        <v>172.5</v>
      </c>
      <c r="G6067">
        <v>0</v>
      </c>
      <c r="H6067">
        <v>0</v>
      </c>
      <c r="I6067">
        <v>0</v>
      </c>
      <c r="K6067">
        <v>2006</v>
      </c>
      <c r="L6067">
        <v>2010</v>
      </c>
    </row>
    <row r="6068" spans="1:12" x14ac:dyDescent="0.25">
      <c r="A6068">
        <v>32</v>
      </c>
      <c r="B6068">
        <v>17801892</v>
      </c>
      <c r="C6068" t="s">
        <v>2908</v>
      </c>
      <c r="D6068">
        <v>230</v>
      </c>
      <c r="E6068">
        <v>0</v>
      </c>
      <c r="F6068">
        <v>172.5</v>
      </c>
      <c r="G6068">
        <v>0</v>
      </c>
      <c r="H6068">
        <v>0</v>
      </c>
      <c r="I6068">
        <v>0</v>
      </c>
      <c r="K6068">
        <v>2006</v>
      </c>
      <c r="L6068">
        <v>2010</v>
      </c>
    </row>
    <row r="6069" spans="1:12" x14ac:dyDescent="0.25">
      <c r="A6069">
        <v>32</v>
      </c>
      <c r="B6069">
        <v>17801893</v>
      </c>
      <c r="C6069" t="s">
        <v>2909</v>
      </c>
      <c r="D6069">
        <v>230</v>
      </c>
      <c r="E6069">
        <v>0</v>
      </c>
      <c r="F6069">
        <v>172.5</v>
      </c>
      <c r="G6069">
        <v>0</v>
      </c>
      <c r="H6069">
        <v>0</v>
      </c>
      <c r="I6069">
        <v>0</v>
      </c>
      <c r="K6069">
        <v>2006</v>
      </c>
      <c r="L6069">
        <v>2010</v>
      </c>
    </row>
    <row r="6070" spans="1:12" x14ac:dyDescent="0.25">
      <c r="A6070">
        <v>32</v>
      </c>
      <c r="B6070">
        <v>17801894</v>
      </c>
      <c r="C6070" t="s">
        <v>2907</v>
      </c>
      <c r="D6070">
        <v>230</v>
      </c>
      <c r="E6070">
        <v>0</v>
      </c>
      <c r="F6070">
        <v>172.5</v>
      </c>
      <c r="G6070">
        <v>0</v>
      </c>
      <c r="H6070">
        <v>0</v>
      </c>
      <c r="I6070">
        <v>0</v>
      </c>
      <c r="K6070">
        <v>2006</v>
      </c>
      <c r="L6070">
        <v>2010</v>
      </c>
    </row>
    <row r="6071" spans="1:12" x14ac:dyDescent="0.25">
      <c r="A6071">
        <v>32</v>
      </c>
      <c r="B6071">
        <v>17801895</v>
      </c>
      <c r="C6071" t="s">
        <v>2908</v>
      </c>
      <c r="D6071">
        <v>230</v>
      </c>
      <c r="E6071">
        <v>0</v>
      </c>
      <c r="F6071">
        <v>172.5</v>
      </c>
      <c r="G6071">
        <v>0</v>
      </c>
      <c r="H6071">
        <v>0</v>
      </c>
      <c r="I6071">
        <v>0</v>
      </c>
      <c r="K6071">
        <v>2006</v>
      </c>
      <c r="L6071">
        <v>2010</v>
      </c>
    </row>
    <row r="6072" spans="1:12" x14ac:dyDescent="0.25">
      <c r="A6072">
        <v>32</v>
      </c>
      <c r="B6072">
        <v>17801896</v>
      </c>
      <c r="C6072" t="s">
        <v>2909</v>
      </c>
      <c r="D6072">
        <v>230</v>
      </c>
      <c r="E6072">
        <v>0</v>
      </c>
      <c r="F6072">
        <v>172.5</v>
      </c>
      <c r="G6072">
        <v>0</v>
      </c>
      <c r="H6072">
        <v>0</v>
      </c>
      <c r="I6072">
        <v>0</v>
      </c>
      <c r="K6072">
        <v>2006</v>
      </c>
      <c r="L6072">
        <v>2010</v>
      </c>
    </row>
    <row r="6073" spans="1:12" x14ac:dyDescent="0.25">
      <c r="A6073">
        <v>32</v>
      </c>
      <c r="B6073">
        <v>17801897</v>
      </c>
      <c r="C6073" t="s">
        <v>2907</v>
      </c>
      <c r="D6073">
        <v>230</v>
      </c>
      <c r="E6073">
        <v>0</v>
      </c>
      <c r="F6073">
        <v>172.5</v>
      </c>
      <c r="G6073">
        <v>0</v>
      </c>
      <c r="H6073">
        <v>0</v>
      </c>
      <c r="I6073">
        <v>0</v>
      </c>
      <c r="K6073">
        <v>2006</v>
      </c>
      <c r="L6073">
        <v>2010</v>
      </c>
    </row>
    <row r="6074" spans="1:12" x14ac:dyDescent="0.25">
      <c r="A6074">
        <v>32</v>
      </c>
      <c r="B6074">
        <v>17801898</v>
      </c>
      <c r="C6074" t="s">
        <v>2908</v>
      </c>
      <c r="D6074">
        <v>230</v>
      </c>
      <c r="E6074">
        <v>0</v>
      </c>
      <c r="F6074">
        <v>172.5</v>
      </c>
      <c r="G6074">
        <v>0</v>
      </c>
      <c r="H6074">
        <v>0</v>
      </c>
      <c r="I6074">
        <v>0</v>
      </c>
      <c r="K6074">
        <v>2006</v>
      </c>
      <c r="L6074">
        <v>2010</v>
      </c>
    </row>
    <row r="6075" spans="1:12" x14ac:dyDescent="0.25">
      <c r="A6075">
        <v>32</v>
      </c>
      <c r="B6075">
        <v>17801899</v>
      </c>
      <c r="C6075" t="s">
        <v>2909</v>
      </c>
      <c r="D6075">
        <v>230</v>
      </c>
      <c r="E6075">
        <v>0</v>
      </c>
      <c r="F6075">
        <v>172.5</v>
      </c>
      <c r="G6075">
        <v>0</v>
      </c>
      <c r="H6075">
        <v>0</v>
      </c>
      <c r="I6075">
        <v>0</v>
      </c>
      <c r="K6075">
        <v>2006</v>
      </c>
      <c r="L6075">
        <v>2010</v>
      </c>
    </row>
    <row r="6076" spans="1:12" x14ac:dyDescent="0.25">
      <c r="A6076">
        <v>32</v>
      </c>
      <c r="B6076">
        <v>17801900</v>
      </c>
      <c r="C6076" t="s">
        <v>2907</v>
      </c>
      <c r="D6076">
        <v>230</v>
      </c>
      <c r="E6076">
        <v>0</v>
      </c>
      <c r="F6076">
        <v>172.5</v>
      </c>
      <c r="G6076">
        <v>0</v>
      </c>
      <c r="H6076">
        <v>0</v>
      </c>
      <c r="I6076">
        <v>0</v>
      </c>
      <c r="K6076">
        <v>2006</v>
      </c>
      <c r="L6076">
        <v>2010</v>
      </c>
    </row>
    <row r="6077" spans="1:12" x14ac:dyDescent="0.25">
      <c r="A6077">
        <v>32</v>
      </c>
      <c r="B6077">
        <v>17801901</v>
      </c>
      <c r="C6077" t="s">
        <v>2908</v>
      </c>
      <c r="D6077">
        <v>230</v>
      </c>
      <c r="E6077">
        <v>0</v>
      </c>
      <c r="F6077">
        <v>172.5</v>
      </c>
      <c r="G6077">
        <v>0</v>
      </c>
      <c r="H6077">
        <v>0</v>
      </c>
      <c r="I6077">
        <v>0</v>
      </c>
      <c r="K6077">
        <v>2006</v>
      </c>
      <c r="L6077">
        <v>2010</v>
      </c>
    </row>
    <row r="6078" spans="1:12" x14ac:dyDescent="0.25">
      <c r="A6078">
        <v>32</v>
      </c>
      <c r="B6078">
        <v>17801902</v>
      </c>
      <c r="C6078" t="s">
        <v>2909</v>
      </c>
      <c r="D6078">
        <v>230</v>
      </c>
      <c r="E6078">
        <v>0</v>
      </c>
      <c r="F6078">
        <v>172.5</v>
      </c>
      <c r="G6078">
        <v>0</v>
      </c>
      <c r="H6078">
        <v>0</v>
      </c>
      <c r="I6078">
        <v>0</v>
      </c>
      <c r="K6078">
        <v>2006</v>
      </c>
      <c r="L6078">
        <v>2010</v>
      </c>
    </row>
    <row r="6079" spans="1:12" x14ac:dyDescent="0.25">
      <c r="A6079">
        <v>32</v>
      </c>
      <c r="B6079">
        <v>17801903</v>
      </c>
      <c r="C6079" t="s">
        <v>2910</v>
      </c>
      <c r="D6079">
        <v>90</v>
      </c>
      <c r="E6079">
        <v>0</v>
      </c>
      <c r="F6079">
        <v>67.5</v>
      </c>
      <c r="G6079">
        <v>0</v>
      </c>
      <c r="H6079">
        <v>0</v>
      </c>
      <c r="I6079">
        <v>0</v>
      </c>
      <c r="K6079">
        <v>2006</v>
      </c>
      <c r="L6079">
        <v>2010</v>
      </c>
    </row>
    <row r="6080" spans="1:12" x14ac:dyDescent="0.25">
      <c r="A6080">
        <v>32</v>
      </c>
      <c r="B6080">
        <v>17801904</v>
      </c>
      <c r="C6080" t="s">
        <v>2910</v>
      </c>
      <c r="D6080">
        <v>90</v>
      </c>
      <c r="E6080">
        <v>0</v>
      </c>
      <c r="F6080">
        <v>67.5</v>
      </c>
      <c r="G6080">
        <v>0</v>
      </c>
      <c r="H6080">
        <v>0</v>
      </c>
      <c r="I6080">
        <v>0</v>
      </c>
      <c r="K6080">
        <v>2006</v>
      </c>
      <c r="L6080">
        <v>2010</v>
      </c>
    </row>
    <row r="6081" spans="1:12" x14ac:dyDescent="0.25">
      <c r="A6081">
        <v>32</v>
      </c>
      <c r="B6081">
        <v>17801905</v>
      </c>
      <c r="C6081" t="s">
        <v>2911</v>
      </c>
      <c r="D6081">
        <v>90</v>
      </c>
      <c r="E6081">
        <v>0</v>
      </c>
      <c r="F6081">
        <v>67.5</v>
      </c>
      <c r="G6081">
        <v>0</v>
      </c>
      <c r="H6081">
        <v>0</v>
      </c>
      <c r="I6081">
        <v>0</v>
      </c>
      <c r="K6081">
        <v>2006</v>
      </c>
      <c r="L6081">
        <v>2010</v>
      </c>
    </row>
    <row r="6082" spans="1:12" x14ac:dyDescent="0.25">
      <c r="A6082">
        <v>32</v>
      </c>
      <c r="B6082">
        <v>17801906</v>
      </c>
      <c r="C6082" t="s">
        <v>2912</v>
      </c>
      <c r="D6082">
        <v>90</v>
      </c>
      <c r="E6082">
        <v>0</v>
      </c>
      <c r="F6082">
        <v>67.5</v>
      </c>
      <c r="G6082">
        <v>0</v>
      </c>
      <c r="H6082">
        <v>91.41</v>
      </c>
      <c r="I6082">
        <v>0</v>
      </c>
      <c r="K6082">
        <v>2006</v>
      </c>
      <c r="L6082">
        <v>2008</v>
      </c>
    </row>
    <row r="6083" spans="1:12" x14ac:dyDescent="0.25">
      <c r="A6083">
        <v>32</v>
      </c>
      <c r="B6083">
        <v>17801907</v>
      </c>
      <c r="C6083" t="s">
        <v>2912</v>
      </c>
      <c r="D6083">
        <v>90</v>
      </c>
      <c r="E6083">
        <v>0</v>
      </c>
      <c r="F6083">
        <v>67.5</v>
      </c>
      <c r="G6083">
        <v>0</v>
      </c>
      <c r="H6083">
        <v>0</v>
      </c>
      <c r="I6083">
        <v>0</v>
      </c>
      <c r="K6083">
        <v>2006</v>
      </c>
      <c r="L6083">
        <v>2008</v>
      </c>
    </row>
    <row r="6084" spans="1:12" x14ac:dyDescent="0.25">
      <c r="A6084">
        <v>32</v>
      </c>
      <c r="B6084">
        <v>17801908</v>
      </c>
      <c r="C6084" t="s">
        <v>2911</v>
      </c>
      <c r="D6084">
        <v>90</v>
      </c>
      <c r="E6084">
        <v>0</v>
      </c>
      <c r="F6084">
        <v>67.5</v>
      </c>
      <c r="G6084">
        <v>0</v>
      </c>
      <c r="H6084">
        <v>0</v>
      </c>
      <c r="I6084">
        <v>0</v>
      </c>
      <c r="K6084">
        <v>2006</v>
      </c>
      <c r="L6084">
        <v>2008</v>
      </c>
    </row>
    <row r="6085" spans="1:12" x14ac:dyDescent="0.25">
      <c r="A6085">
        <v>32</v>
      </c>
      <c r="B6085">
        <v>17801909</v>
      </c>
      <c r="C6085" t="s">
        <v>2913</v>
      </c>
      <c r="D6085">
        <v>90</v>
      </c>
      <c r="E6085">
        <v>0</v>
      </c>
      <c r="F6085">
        <v>67.5</v>
      </c>
      <c r="G6085">
        <v>0</v>
      </c>
      <c r="H6085">
        <v>0</v>
      </c>
      <c r="I6085">
        <v>0</v>
      </c>
      <c r="K6085">
        <v>2006</v>
      </c>
      <c r="L6085">
        <v>2007</v>
      </c>
    </row>
    <row r="6086" spans="1:12" x14ac:dyDescent="0.25">
      <c r="A6086">
        <v>32</v>
      </c>
      <c r="B6086">
        <v>17801910</v>
      </c>
      <c r="C6086" t="s">
        <v>2913</v>
      </c>
      <c r="D6086">
        <v>90</v>
      </c>
      <c r="E6086">
        <v>0</v>
      </c>
      <c r="F6086">
        <v>67.5</v>
      </c>
      <c r="G6086">
        <v>0</v>
      </c>
      <c r="H6086">
        <v>0</v>
      </c>
      <c r="I6086">
        <v>0</v>
      </c>
      <c r="K6086">
        <v>2006</v>
      </c>
      <c r="L6086">
        <v>2007</v>
      </c>
    </row>
    <row r="6087" spans="1:12" x14ac:dyDescent="0.25">
      <c r="A6087">
        <v>32</v>
      </c>
      <c r="B6087">
        <v>17801911</v>
      </c>
      <c r="C6087" t="s">
        <v>2911</v>
      </c>
      <c r="D6087">
        <v>85</v>
      </c>
      <c r="E6087">
        <v>0</v>
      </c>
      <c r="F6087">
        <v>59.5</v>
      </c>
      <c r="G6087">
        <v>0</v>
      </c>
      <c r="H6087">
        <v>0</v>
      </c>
      <c r="I6087">
        <v>0</v>
      </c>
      <c r="K6087">
        <v>2006</v>
      </c>
      <c r="L6087">
        <v>2007</v>
      </c>
    </row>
    <row r="6088" spans="1:12" x14ac:dyDescent="0.25">
      <c r="A6088">
        <v>32</v>
      </c>
      <c r="B6088">
        <v>17801912</v>
      </c>
      <c r="C6088" t="s">
        <v>2914</v>
      </c>
      <c r="D6088">
        <v>105</v>
      </c>
      <c r="E6088">
        <v>0</v>
      </c>
      <c r="F6088">
        <v>78.75</v>
      </c>
      <c r="G6088">
        <v>0</v>
      </c>
      <c r="H6088">
        <v>0</v>
      </c>
      <c r="I6088">
        <v>0</v>
      </c>
      <c r="K6088">
        <v>2006</v>
      </c>
      <c r="L6088">
        <v>2010</v>
      </c>
    </row>
    <row r="6089" spans="1:12" x14ac:dyDescent="0.25">
      <c r="A6089">
        <v>32</v>
      </c>
      <c r="B6089">
        <v>17801913</v>
      </c>
      <c r="C6089" t="s">
        <v>2915</v>
      </c>
      <c r="D6089">
        <v>105</v>
      </c>
      <c r="E6089">
        <v>0</v>
      </c>
      <c r="F6089">
        <v>78.75</v>
      </c>
      <c r="G6089">
        <v>0</v>
      </c>
      <c r="H6089">
        <v>0</v>
      </c>
      <c r="I6089">
        <v>0</v>
      </c>
      <c r="K6089">
        <v>2006</v>
      </c>
      <c r="L6089">
        <v>2010</v>
      </c>
    </row>
    <row r="6090" spans="1:12" x14ac:dyDescent="0.25">
      <c r="A6090">
        <v>32</v>
      </c>
      <c r="B6090">
        <v>17801914</v>
      </c>
      <c r="C6090" t="s">
        <v>2916</v>
      </c>
      <c r="D6090">
        <v>105</v>
      </c>
      <c r="E6090">
        <v>0</v>
      </c>
      <c r="F6090">
        <v>78.75</v>
      </c>
      <c r="G6090">
        <v>0</v>
      </c>
      <c r="H6090">
        <v>0</v>
      </c>
      <c r="I6090">
        <v>0</v>
      </c>
      <c r="K6090">
        <v>2006</v>
      </c>
      <c r="L6090">
        <v>2010</v>
      </c>
    </row>
    <row r="6091" spans="1:12" x14ac:dyDescent="0.25">
      <c r="A6091">
        <v>32</v>
      </c>
      <c r="B6091">
        <v>17801915</v>
      </c>
      <c r="C6091" t="s">
        <v>2914</v>
      </c>
      <c r="D6091">
        <v>90</v>
      </c>
      <c r="E6091">
        <v>0</v>
      </c>
      <c r="F6091">
        <v>67.5</v>
      </c>
      <c r="G6091">
        <v>0</v>
      </c>
      <c r="H6091">
        <v>0</v>
      </c>
      <c r="I6091">
        <v>0</v>
      </c>
      <c r="K6091">
        <v>2006</v>
      </c>
      <c r="L6091">
        <v>2010</v>
      </c>
    </row>
    <row r="6092" spans="1:12" x14ac:dyDescent="0.25">
      <c r="A6092">
        <v>32</v>
      </c>
      <c r="B6092">
        <v>17801916</v>
      </c>
      <c r="C6092" t="s">
        <v>2915</v>
      </c>
      <c r="D6092">
        <v>70</v>
      </c>
      <c r="E6092">
        <v>0</v>
      </c>
      <c r="F6092">
        <v>52.5</v>
      </c>
      <c r="G6092">
        <v>0</v>
      </c>
      <c r="H6092">
        <v>0</v>
      </c>
      <c r="I6092">
        <v>0</v>
      </c>
      <c r="K6092">
        <v>2006</v>
      </c>
      <c r="L6092">
        <v>2010</v>
      </c>
    </row>
    <row r="6093" spans="1:12" x14ac:dyDescent="0.25">
      <c r="A6093">
        <v>32</v>
      </c>
      <c r="B6093">
        <v>17801917</v>
      </c>
      <c r="C6093" t="s">
        <v>2916</v>
      </c>
      <c r="D6093">
        <v>70</v>
      </c>
      <c r="E6093">
        <v>0</v>
      </c>
      <c r="F6093">
        <v>52.5</v>
      </c>
      <c r="G6093">
        <v>0</v>
      </c>
      <c r="H6093">
        <v>0</v>
      </c>
      <c r="I6093">
        <v>0</v>
      </c>
      <c r="K6093">
        <v>2006</v>
      </c>
      <c r="L6093">
        <v>2010</v>
      </c>
    </row>
    <row r="6094" spans="1:12" x14ac:dyDescent="0.25">
      <c r="A6094">
        <v>32</v>
      </c>
      <c r="B6094">
        <v>17801923</v>
      </c>
      <c r="C6094" t="s">
        <v>2651</v>
      </c>
      <c r="D6094">
        <v>665</v>
      </c>
      <c r="E6094">
        <v>0</v>
      </c>
      <c r="F6094">
        <v>498.75</v>
      </c>
      <c r="G6094">
        <v>0</v>
      </c>
      <c r="H6094">
        <v>0</v>
      </c>
      <c r="I6094">
        <v>0</v>
      </c>
      <c r="K6094">
        <v>2001</v>
      </c>
      <c r="L6094">
        <v>2007</v>
      </c>
    </row>
    <row r="6095" spans="1:12" x14ac:dyDescent="0.25">
      <c r="A6095">
        <v>32</v>
      </c>
      <c r="B6095">
        <v>17801924</v>
      </c>
      <c r="C6095" t="s">
        <v>2917</v>
      </c>
      <c r="D6095">
        <v>90</v>
      </c>
      <c r="E6095">
        <v>0</v>
      </c>
      <c r="F6095">
        <v>67.5</v>
      </c>
      <c r="G6095">
        <v>0</v>
      </c>
      <c r="H6095">
        <v>0</v>
      </c>
      <c r="I6095">
        <v>0</v>
      </c>
      <c r="K6095">
        <v>2001</v>
      </c>
      <c r="L6095">
        <v>2011</v>
      </c>
    </row>
    <row r="6096" spans="1:12" x14ac:dyDescent="0.25">
      <c r="A6096">
        <v>32</v>
      </c>
      <c r="B6096">
        <v>17801925</v>
      </c>
      <c r="C6096" t="s">
        <v>2917</v>
      </c>
      <c r="D6096">
        <v>90</v>
      </c>
      <c r="E6096">
        <v>0</v>
      </c>
      <c r="F6096">
        <v>63</v>
      </c>
      <c r="G6096">
        <v>0</v>
      </c>
      <c r="H6096">
        <v>0</v>
      </c>
      <c r="I6096">
        <v>0</v>
      </c>
      <c r="K6096">
        <v>2001</v>
      </c>
      <c r="L6096">
        <v>2011</v>
      </c>
    </row>
    <row r="6097" spans="1:12" x14ac:dyDescent="0.25">
      <c r="A6097">
        <v>32</v>
      </c>
      <c r="B6097">
        <v>17801926</v>
      </c>
      <c r="C6097" t="s">
        <v>2917</v>
      </c>
      <c r="D6097">
        <v>100</v>
      </c>
      <c r="E6097">
        <v>0</v>
      </c>
      <c r="F6097">
        <v>75</v>
      </c>
      <c r="G6097">
        <v>0</v>
      </c>
      <c r="H6097">
        <v>0</v>
      </c>
      <c r="I6097">
        <v>0</v>
      </c>
      <c r="K6097">
        <v>2001</v>
      </c>
      <c r="L6097">
        <v>2011</v>
      </c>
    </row>
    <row r="6098" spans="1:12" x14ac:dyDescent="0.25">
      <c r="A6098">
        <v>32</v>
      </c>
      <c r="B6098">
        <v>17801927</v>
      </c>
      <c r="C6098" t="s">
        <v>2917</v>
      </c>
      <c r="D6098">
        <v>100</v>
      </c>
      <c r="E6098">
        <v>0</v>
      </c>
      <c r="F6098">
        <v>70</v>
      </c>
      <c r="G6098">
        <v>0</v>
      </c>
      <c r="H6098">
        <v>0</v>
      </c>
      <c r="I6098">
        <v>0</v>
      </c>
      <c r="K6098">
        <v>2001</v>
      </c>
      <c r="L6098">
        <v>2011</v>
      </c>
    </row>
    <row r="6099" spans="1:12" x14ac:dyDescent="0.25">
      <c r="A6099">
        <v>32</v>
      </c>
      <c r="B6099">
        <v>17801928</v>
      </c>
      <c r="C6099" t="s">
        <v>2917</v>
      </c>
      <c r="D6099">
        <v>100</v>
      </c>
      <c r="E6099">
        <v>0</v>
      </c>
      <c r="F6099">
        <v>75</v>
      </c>
      <c r="G6099">
        <v>0</v>
      </c>
      <c r="H6099">
        <v>0</v>
      </c>
      <c r="I6099">
        <v>0</v>
      </c>
      <c r="K6099">
        <v>2001</v>
      </c>
      <c r="L6099">
        <v>2011</v>
      </c>
    </row>
    <row r="6100" spans="1:12" x14ac:dyDescent="0.25">
      <c r="A6100">
        <v>32</v>
      </c>
      <c r="B6100">
        <v>17801929</v>
      </c>
      <c r="C6100" t="s">
        <v>2917</v>
      </c>
      <c r="D6100">
        <v>100</v>
      </c>
      <c r="E6100">
        <v>0</v>
      </c>
      <c r="F6100">
        <v>75</v>
      </c>
      <c r="G6100">
        <v>0</v>
      </c>
      <c r="H6100">
        <v>0</v>
      </c>
      <c r="I6100">
        <v>0</v>
      </c>
      <c r="K6100">
        <v>2001</v>
      </c>
      <c r="L6100">
        <v>2011</v>
      </c>
    </row>
    <row r="6101" spans="1:12" x14ac:dyDescent="0.25">
      <c r="A6101">
        <v>32</v>
      </c>
      <c r="B6101">
        <v>17801934</v>
      </c>
      <c r="C6101" t="s">
        <v>2093</v>
      </c>
      <c r="D6101">
        <v>140</v>
      </c>
      <c r="E6101">
        <v>0</v>
      </c>
      <c r="F6101">
        <v>105</v>
      </c>
      <c r="G6101">
        <v>0</v>
      </c>
      <c r="H6101">
        <v>0</v>
      </c>
      <c r="I6101">
        <v>0</v>
      </c>
      <c r="K6101">
        <v>2006</v>
      </c>
      <c r="L6101">
        <v>2007</v>
      </c>
    </row>
    <row r="6102" spans="1:12" x14ac:dyDescent="0.25">
      <c r="A6102">
        <v>32</v>
      </c>
      <c r="B6102">
        <v>17801935</v>
      </c>
      <c r="C6102" t="s">
        <v>2093</v>
      </c>
      <c r="D6102">
        <v>130</v>
      </c>
      <c r="E6102">
        <v>0</v>
      </c>
      <c r="F6102">
        <v>97.5</v>
      </c>
      <c r="G6102">
        <v>0</v>
      </c>
      <c r="H6102">
        <v>0</v>
      </c>
      <c r="I6102">
        <v>0</v>
      </c>
      <c r="K6102">
        <v>2004</v>
      </c>
      <c r="L6102">
        <v>2008</v>
      </c>
    </row>
    <row r="6103" spans="1:12" x14ac:dyDescent="0.25">
      <c r="A6103">
        <v>32</v>
      </c>
      <c r="B6103">
        <v>17801937</v>
      </c>
      <c r="C6103" t="s">
        <v>2918</v>
      </c>
      <c r="D6103">
        <v>139</v>
      </c>
      <c r="E6103">
        <v>0</v>
      </c>
      <c r="F6103">
        <v>97.3</v>
      </c>
      <c r="G6103">
        <v>0</v>
      </c>
      <c r="H6103">
        <v>0</v>
      </c>
      <c r="I6103">
        <v>0</v>
      </c>
      <c r="K6103">
        <v>2007</v>
      </c>
      <c r="L6103">
        <v>2010</v>
      </c>
    </row>
    <row r="6104" spans="1:12" x14ac:dyDescent="0.25">
      <c r="A6104">
        <v>32</v>
      </c>
      <c r="B6104">
        <v>17801940</v>
      </c>
      <c r="C6104" t="s">
        <v>2919</v>
      </c>
      <c r="D6104">
        <v>825</v>
      </c>
      <c r="E6104">
        <v>0</v>
      </c>
      <c r="F6104">
        <v>577.5</v>
      </c>
      <c r="G6104">
        <v>0</v>
      </c>
      <c r="H6104">
        <v>0</v>
      </c>
      <c r="I6104">
        <v>0</v>
      </c>
      <c r="K6104">
        <v>2004</v>
      </c>
      <c r="L6104">
        <v>2009</v>
      </c>
    </row>
    <row r="6105" spans="1:12" x14ac:dyDescent="0.25">
      <c r="A6105">
        <v>32</v>
      </c>
      <c r="B6105">
        <v>17801941</v>
      </c>
      <c r="C6105" t="s">
        <v>2920</v>
      </c>
      <c r="D6105">
        <v>825</v>
      </c>
      <c r="E6105">
        <v>0</v>
      </c>
      <c r="F6105">
        <v>577.5</v>
      </c>
      <c r="G6105">
        <v>0</v>
      </c>
      <c r="H6105">
        <v>0</v>
      </c>
      <c r="I6105">
        <v>0</v>
      </c>
      <c r="K6105">
        <v>2004</v>
      </c>
      <c r="L6105">
        <v>2007</v>
      </c>
    </row>
    <row r="6106" spans="1:12" x14ac:dyDescent="0.25">
      <c r="A6106">
        <v>32</v>
      </c>
      <c r="B6106">
        <v>17801942</v>
      </c>
      <c r="C6106" t="s">
        <v>2921</v>
      </c>
      <c r="D6106">
        <v>825</v>
      </c>
      <c r="E6106">
        <v>0</v>
      </c>
      <c r="F6106">
        <v>577.5</v>
      </c>
      <c r="G6106">
        <v>0</v>
      </c>
      <c r="H6106">
        <v>0</v>
      </c>
      <c r="I6106">
        <v>0</v>
      </c>
      <c r="K6106">
        <v>2004</v>
      </c>
      <c r="L6106">
        <v>2008</v>
      </c>
    </row>
    <row r="6107" spans="1:12" x14ac:dyDescent="0.25">
      <c r="A6107">
        <v>32</v>
      </c>
      <c r="B6107">
        <v>17801943</v>
      </c>
      <c r="C6107" t="s">
        <v>2922</v>
      </c>
      <c r="D6107">
        <v>825</v>
      </c>
      <c r="E6107">
        <v>0</v>
      </c>
      <c r="F6107">
        <v>577.5</v>
      </c>
      <c r="G6107">
        <v>0</v>
      </c>
      <c r="H6107">
        <v>0</v>
      </c>
      <c r="I6107">
        <v>0</v>
      </c>
      <c r="K6107">
        <v>2004</v>
      </c>
      <c r="L6107">
        <v>2009</v>
      </c>
    </row>
    <row r="6108" spans="1:12" x14ac:dyDescent="0.25">
      <c r="A6108">
        <v>32</v>
      </c>
      <c r="B6108">
        <v>17801944</v>
      </c>
      <c r="C6108" t="s">
        <v>2923</v>
      </c>
      <c r="D6108">
        <v>775</v>
      </c>
      <c r="E6108">
        <v>0</v>
      </c>
      <c r="F6108">
        <v>542.5</v>
      </c>
      <c r="G6108">
        <v>0</v>
      </c>
      <c r="H6108">
        <v>0</v>
      </c>
      <c r="I6108">
        <v>0</v>
      </c>
      <c r="K6108">
        <v>2004</v>
      </c>
      <c r="L6108">
        <v>2009</v>
      </c>
    </row>
    <row r="6109" spans="1:12" x14ac:dyDescent="0.25">
      <c r="A6109">
        <v>32</v>
      </c>
      <c r="B6109">
        <v>17801945</v>
      </c>
      <c r="C6109" t="s">
        <v>2594</v>
      </c>
      <c r="D6109">
        <v>330</v>
      </c>
      <c r="E6109">
        <v>0</v>
      </c>
      <c r="F6109">
        <v>231</v>
      </c>
      <c r="G6109">
        <v>0</v>
      </c>
      <c r="H6109">
        <v>0</v>
      </c>
      <c r="I6109">
        <v>0</v>
      </c>
      <c r="K6109">
        <v>2002</v>
      </c>
      <c r="L6109">
        <v>2005</v>
      </c>
    </row>
    <row r="6110" spans="1:12" x14ac:dyDescent="0.25">
      <c r="A6110">
        <v>32</v>
      </c>
      <c r="B6110">
        <v>17801947</v>
      </c>
      <c r="C6110" t="s">
        <v>2924</v>
      </c>
      <c r="D6110">
        <v>520</v>
      </c>
      <c r="E6110">
        <v>0</v>
      </c>
      <c r="F6110">
        <v>364</v>
      </c>
      <c r="G6110">
        <v>0</v>
      </c>
      <c r="H6110">
        <v>0</v>
      </c>
      <c r="I6110">
        <v>0</v>
      </c>
      <c r="K6110">
        <v>2004</v>
      </c>
      <c r="L6110">
        <v>2007</v>
      </c>
    </row>
    <row r="6111" spans="1:12" x14ac:dyDescent="0.25">
      <c r="A6111">
        <v>32</v>
      </c>
      <c r="B6111">
        <v>17801948</v>
      </c>
      <c r="C6111" t="s">
        <v>2184</v>
      </c>
      <c r="D6111">
        <v>50</v>
      </c>
      <c r="E6111">
        <v>0</v>
      </c>
      <c r="F6111">
        <v>37.5</v>
      </c>
      <c r="G6111">
        <v>0</v>
      </c>
      <c r="H6111">
        <v>50.79</v>
      </c>
      <c r="I6111">
        <v>0</v>
      </c>
      <c r="K6111">
        <v>2007</v>
      </c>
      <c r="L6111">
        <v>2012</v>
      </c>
    </row>
    <row r="6112" spans="1:12" x14ac:dyDescent="0.25">
      <c r="A6112">
        <v>32</v>
      </c>
      <c r="B6112">
        <v>17801949</v>
      </c>
      <c r="C6112" t="s">
        <v>2184</v>
      </c>
      <c r="D6112">
        <v>50</v>
      </c>
      <c r="E6112">
        <v>0</v>
      </c>
      <c r="F6112">
        <v>37.5</v>
      </c>
      <c r="G6112">
        <v>0</v>
      </c>
      <c r="H6112">
        <v>50.79</v>
      </c>
      <c r="I6112">
        <v>0</v>
      </c>
      <c r="K6112">
        <v>2007</v>
      </c>
      <c r="L6112">
        <v>2012</v>
      </c>
    </row>
    <row r="6113" spans="1:12" x14ac:dyDescent="0.25">
      <c r="A6113">
        <v>32</v>
      </c>
      <c r="B6113">
        <v>17801961</v>
      </c>
      <c r="C6113" t="s">
        <v>2651</v>
      </c>
      <c r="D6113">
        <v>557</v>
      </c>
      <c r="E6113">
        <v>0</v>
      </c>
      <c r="F6113">
        <v>389.9</v>
      </c>
      <c r="G6113">
        <v>0</v>
      </c>
      <c r="H6113">
        <v>0</v>
      </c>
      <c r="I6113">
        <v>0</v>
      </c>
      <c r="K6113">
        <v>2001</v>
      </c>
      <c r="L6113">
        <v>2007</v>
      </c>
    </row>
    <row r="6114" spans="1:12" x14ac:dyDescent="0.25">
      <c r="A6114">
        <v>32</v>
      </c>
      <c r="B6114">
        <v>17801962</v>
      </c>
      <c r="C6114" t="s">
        <v>2651</v>
      </c>
      <c r="D6114">
        <v>675</v>
      </c>
      <c r="E6114">
        <v>0</v>
      </c>
      <c r="F6114">
        <v>472.5</v>
      </c>
      <c r="G6114">
        <v>0</v>
      </c>
      <c r="H6114">
        <v>0</v>
      </c>
      <c r="I6114">
        <v>0</v>
      </c>
      <c r="K6114">
        <v>2001</v>
      </c>
      <c r="L6114">
        <v>2007</v>
      </c>
    </row>
    <row r="6115" spans="1:12" x14ac:dyDescent="0.25">
      <c r="A6115">
        <v>32</v>
      </c>
      <c r="B6115">
        <v>17801963</v>
      </c>
      <c r="C6115" t="s">
        <v>2651</v>
      </c>
      <c r="D6115">
        <v>557</v>
      </c>
      <c r="E6115">
        <v>0</v>
      </c>
      <c r="F6115">
        <v>389.9</v>
      </c>
      <c r="G6115">
        <v>0</v>
      </c>
      <c r="H6115">
        <v>0</v>
      </c>
      <c r="I6115">
        <v>0</v>
      </c>
      <c r="K6115">
        <v>2001</v>
      </c>
      <c r="L6115">
        <v>2007</v>
      </c>
    </row>
    <row r="6116" spans="1:12" x14ac:dyDescent="0.25">
      <c r="A6116">
        <v>32</v>
      </c>
      <c r="B6116">
        <v>17801964</v>
      </c>
      <c r="C6116" t="s">
        <v>2651</v>
      </c>
      <c r="D6116">
        <v>685</v>
      </c>
      <c r="E6116">
        <v>0</v>
      </c>
      <c r="F6116">
        <v>479.5</v>
      </c>
      <c r="G6116">
        <v>0</v>
      </c>
      <c r="H6116">
        <v>0</v>
      </c>
      <c r="I6116">
        <v>0</v>
      </c>
      <c r="K6116">
        <v>2001</v>
      </c>
      <c r="L6116">
        <v>2007</v>
      </c>
    </row>
    <row r="6117" spans="1:12" x14ac:dyDescent="0.25">
      <c r="A6117">
        <v>32</v>
      </c>
      <c r="B6117">
        <v>17801965</v>
      </c>
      <c r="C6117" t="s">
        <v>2651</v>
      </c>
      <c r="D6117">
        <v>557</v>
      </c>
      <c r="E6117">
        <v>0</v>
      </c>
      <c r="F6117">
        <v>389.9</v>
      </c>
      <c r="G6117">
        <v>0</v>
      </c>
      <c r="H6117">
        <v>0</v>
      </c>
      <c r="I6117">
        <v>0</v>
      </c>
      <c r="K6117">
        <v>2001</v>
      </c>
      <c r="L6117">
        <v>2007</v>
      </c>
    </row>
    <row r="6118" spans="1:12" x14ac:dyDescent="0.25">
      <c r="A6118">
        <v>32</v>
      </c>
      <c r="B6118">
        <v>17801967</v>
      </c>
      <c r="C6118" t="s">
        <v>2537</v>
      </c>
      <c r="D6118">
        <v>575.71</v>
      </c>
      <c r="E6118">
        <v>0</v>
      </c>
      <c r="F6118">
        <v>403</v>
      </c>
      <c r="G6118">
        <v>0</v>
      </c>
      <c r="H6118">
        <v>0</v>
      </c>
      <c r="I6118">
        <v>0</v>
      </c>
      <c r="K6118">
        <v>2007</v>
      </c>
      <c r="L6118">
        <v>2012</v>
      </c>
    </row>
    <row r="6119" spans="1:12" x14ac:dyDescent="0.25">
      <c r="A6119">
        <v>32</v>
      </c>
      <c r="B6119">
        <v>17801968</v>
      </c>
      <c r="C6119" t="s">
        <v>2708</v>
      </c>
      <c r="D6119">
        <v>487.14</v>
      </c>
      <c r="E6119">
        <v>0</v>
      </c>
      <c r="F6119">
        <v>341</v>
      </c>
      <c r="G6119">
        <v>0</v>
      </c>
      <c r="H6119">
        <v>0</v>
      </c>
      <c r="I6119">
        <v>0</v>
      </c>
      <c r="K6119">
        <v>2007</v>
      </c>
      <c r="L6119">
        <v>2012</v>
      </c>
    </row>
    <row r="6120" spans="1:12" x14ac:dyDescent="0.25">
      <c r="A6120">
        <v>32</v>
      </c>
      <c r="B6120">
        <v>17801969</v>
      </c>
      <c r="C6120" t="s">
        <v>2708</v>
      </c>
      <c r="D6120">
        <v>442.86</v>
      </c>
      <c r="E6120">
        <v>0</v>
      </c>
      <c r="F6120">
        <v>310</v>
      </c>
      <c r="G6120">
        <v>0</v>
      </c>
      <c r="H6120">
        <v>0</v>
      </c>
      <c r="I6120">
        <v>0</v>
      </c>
      <c r="K6120">
        <v>2007</v>
      </c>
      <c r="L6120">
        <v>2012</v>
      </c>
    </row>
    <row r="6121" spans="1:12" x14ac:dyDescent="0.25">
      <c r="A6121">
        <v>32</v>
      </c>
      <c r="B6121">
        <v>17801979</v>
      </c>
      <c r="C6121" t="s">
        <v>1561</v>
      </c>
      <c r="D6121">
        <v>679</v>
      </c>
      <c r="E6121">
        <v>0</v>
      </c>
      <c r="F6121">
        <v>475.3</v>
      </c>
      <c r="G6121">
        <v>0</v>
      </c>
      <c r="H6121">
        <v>0</v>
      </c>
      <c r="I6121">
        <v>0</v>
      </c>
      <c r="K6121">
        <v>2007</v>
      </c>
      <c r="L6121">
        <v>2014</v>
      </c>
    </row>
    <row r="6122" spans="1:12" x14ac:dyDescent="0.25">
      <c r="A6122">
        <v>32</v>
      </c>
      <c r="B6122">
        <v>17801984</v>
      </c>
      <c r="C6122" t="s">
        <v>2925</v>
      </c>
      <c r="D6122">
        <v>915</v>
      </c>
      <c r="E6122">
        <v>0</v>
      </c>
      <c r="F6122">
        <v>686.25</v>
      </c>
      <c r="G6122">
        <v>0</v>
      </c>
      <c r="H6122">
        <v>0</v>
      </c>
      <c r="I6122">
        <v>0</v>
      </c>
      <c r="K6122">
        <v>2007</v>
      </c>
      <c r="L6122">
        <v>2008</v>
      </c>
    </row>
    <row r="6123" spans="1:12" x14ac:dyDescent="0.25">
      <c r="A6123">
        <v>32</v>
      </c>
      <c r="B6123">
        <v>17801986</v>
      </c>
      <c r="C6123" t="s">
        <v>2925</v>
      </c>
      <c r="D6123">
        <v>915</v>
      </c>
      <c r="E6123">
        <v>0</v>
      </c>
      <c r="F6123">
        <v>640.5</v>
      </c>
      <c r="G6123">
        <v>0</v>
      </c>
      <c r="H6123">
        <v>0</v>
      </c>
      <c r="I6123">
        <v>0</v>
      </c>
      <c r="K6123">
        <v>2007</v>
      </c>
      <c r="L6123">
        <v>2008</v>
      </c>
    </row>
    <row r="6124" spans="1:12" x14ac:dyDescent="0.25">
      <c r="A6124">
        <v>32</v>
      </c>
      <c r="B6124">
        <v>17801987</v>
      </c>
      <c r="C6124" t="s">
        <v>2926</v>
      </c>
      <c r="D6124">
        <v>915</v>
      </c>
      <c r="E6124">
        <v>0</v>
      </c>
      <c r="F6124">
        <v>686.25</v>
      </c>
      <c r="G6124">
        <v>0</v>
      </c>
      <c r="H6124">
        <v>0</v>
      </c>
      <c r="I6124">
        <v>0</v>
      </c>
      <c r="K6124">
        <v>2007</v>
      </c>
      <c r="L6124">
        <v>2008</v>
      </c>
    </row>
    <row r="6125" spans="1:12" x14ac:dyDescent="0.25">
      <c r="A6125">
        <v>32</v>
      </c>
      <c r="B6125">
        <v>17801988</v>
      </c>
      <c r="C6125" t="s">
        <v>2925</v>
      </c>
      <c r="D6125">
        <v>915</v>
      </c>
      <c r="E6125">
        <v>0</v>
      </c>
      <c r="F6125">
        <v>640.5</v>
      </c>
      <c r="G6125">
        <v>0</v>
      </c>
      <c r="H6125">
        <v>0</v>
      </c>
      <c r="I6125">
        <v>0</v>
      </c>
      <c r="K6125">
        <v>2007</v>
      </c>
      <c r="L6125">
        <v>2008</v>
      </c>
    </row>
    <row r="6126" spans="1:12" x14ac:dyDescent="0.25">
      <c r="A6126">
        <v>32</v>
      </c>
      <c r="B6126">
        <v>17801989</v>
      </c>
      <c r="C6126" t="s">
        <v>2926</v>
      </c>
      <c r="D6126">
        <v>915</v>
      </c>
      <c r="E6126">
        <v>0</v>
      </c>
      <c r="F6126">
        <v>686.25</v>
      </c>
      <c r="G6126">
        <v>0</v>
      </c>
      <c r="H6126">
        <v>0</v>
      </c>
      <c r="I6126">
        <v>0</v>
      </c>
      <c r="K6126">
        <v>2007</v>
      </c>
      <c r="L6126">
        <v>2008</v>
      </c>
    </row>
    <row r="6127" spans="1:12" x14ac:dyDescent="0.25">
      <c r="A6127">
        <v>32</v>
      </c>
      <c r="B6127">
        <v>17802015</v>
      </c>
      <c r="C6127" t="s">
        <v>2651</v>
      </c>
      <c r="D6127">
        <v>1015</v>
      </c>
      <c r="E6127">
        <v>0</v>
      </c>
      <c r="F6127">
        <v>710.5</v>
      </c>
      <c r="G6127">
        <v>0</v>
      </c>
      <c r="H6127">
        <v>0</v>
      </c>
      <c r="I6127">
        <v>0</v>
      </c>
      <c r="K6127">
        <v>2006</v>
      </c>
      <c r="L6127">
        <v>2008</v>
      </c>
    </row>
    <row r="6128" spans="1:12" x14ac:dyDescent="0.25">
      <c r="A6128">
        <v>32</v>
      </c>
      <c r="B6128">
        <v>17802016</v>
      </c>
      <c r="C6128" t="s">
        <v>2927</v>
      </c>
      <c r="D6128">
        <v>90</v>
      </c>
      <c r="E6128">
        <v>0</v>
      </c>
      <c r="F6128">
        <v>67.5</v>
      </c>
      <c r="G6128">
        <v>0</v>
      </c>
      <c r="H6128">
        <v>0</v>
      </c>
      <c r="I6128">
        <v>0</v>
      </c>
      <c r="K6128">
        <v>2006</v>
      </c>
      <c r="L6128">
        <v>2008</v>
      </c>
    </row>
    <row r="6129" spans="1:12" x14ac:dyDescent="0.25">
      <c r="A6129">
        <v>32</v>
      </c>
      <c r="B6129">
        <v>17802017</v>
      </c>
      <c r="C6129" t="s">
        <v>2928</v>
      </c>
      <c r="D6129">
        <v>100</v>
      </c>
      <c r="E6129">
        <v>0</v>
      </c>
      <c r="F6129">
        <v>70</v>
      </c>
      <c r="G6129">
        <v>0</v>
      </c>
      <c r="H6129">
        <v>0</v>
      </c>
      <c r="I6129">
        <v>0</v>
      </c>
      <c r="K6129">
        <v>2006</v>
      </c>
      <c r="L6129">
        <v>2008</v>
      </c>
    </row>
    <row r="6130" spans="1:12" x14ac:dyDescent="0.25">
      <c r="A6130">
        <v>32</v>
      </c>
      <c r="B6130">
        <v>17802018</v>
      </c>
      <c r="C6130" t="s">
        <v>2928</v>
      </c>
      <c r="D6130">
        <v>100</v>
      </c>
      <c r="E6130">
        <v>0</v>
      </c>
      <c r="F6130">
        <v>75</v>
      </c>
      <c r="G6130">
        <v>0</v>
      </c>
      <c r="H6130">
        <v>0</v>
      </c>
      <c r="I6130">
        <v>0</v>
      </c>
      <c r="K6130">
        <v>2006</v>
      </c>
      <c r="L6130">
        <v>2008</v>
      </c>
    </row>
    <row r="6131" spans="1:12" x14ac:dyDescent="0.25">
      <c r="A6131">
        <v>32</v>
      </c>
      <c r="B6131">
        <v>17802019</v>
      </c>
      <c r="C6131" t="s">
        <v>2929</v>
      </c>
      <c r="D6131">
        <v>612.86</v>
      </c>
      <c r="E6131">
        <v>0</v>
      </c>
      <c r="F6131">
        <v>429</v>
      </c>
      <c r="G6131">
        <v>0</v>
      </c>
      <c r="H6131">
        <v>0</v>
      </c>
      <c r="I6131">
        <v>0</v>
      </c>
      <c r="K6131">
        <v>2007</v>
      </c>
      <c r="L6131">
        <v>2014</v>
      </c>
    </row>
    <row r="6132" spans="1:12" x14ac:dyDescent="0.25">
      <c r="A6132">
        <v>32</v>
      </c>
      <c r="B6132">
        <v>17802020</v>
      </c>
      <c r="C6132" t="s">
        <v>2930</v>
      </c>
      <c r="D6132">
        <v>471.43</v>
      </c>
      <c r="E6132">
        <v>0</v>
      </c>
      <c r="F6132">
        <v>330</v>
      </c>
      <c r="G6132">
        <v>0</v>
      </c>
      <c r="H6132">
        <v>0</v>
      </c>
      <c r="I6132">
        <v>0</v>
      </c>
      <c r="K6132">
        <v>2007</v>
      </c>
      <c r="L6132">
        <v>2014</v>
      </c>
    </row>
    <row r="6133" spans="1:12" x14ac:dyDescent="0.25">
      <c r="A6133">
        <v>32</v>
      </c>
      <c r="B6133">
        <v>17802021</v>
      </c>
      <c r="C6133" t="s">
        <v>2930</v>
      </c>
      <c r="D6133">
        <v>424.29</v>
      </c>
      <c r="E6133">
        <v>0</v>
      </c>
      <c r="F6133">
        <v>297</v>
      </c>
      <c r="G6133">
        <v>0</v>
      </c>
      <c r="H6133">
        <v>0</v>
      </c>
      <c r="I6133">
        <v>0</v>
      </c>
      <c r="K6133">
        <v>2007</v>
      </c>
      <c r="L6133">
        <v>2014</v>
      </c>
    </row>
    <row r="6134" spans="1:12" x14ac:dyDescent="0.25">
      <c r="A6134">
        <v>32</v>
      </c>
      <c r="B6134">
        <v>17802022</v>
      </c>
      <c r="C6134" t="s">
        <v>2930</v>
      </c>
      <c r="D6134">
        <v>612.86</v>
      </c>
      <c r="E6134">
        <v>0</v>
      </c>
      <c r="F6134">
        <v>429</v>
      </c>
      <c r="G6134">
        <v>0</v>
      </c>
      <c r="H6134">
        <v>0</v>
      </c>
      <c r="I6134">
        <v>0</v>
      </c>
      <c r="K6134">
        <v>2007</v>
      </c>
      <c r="L6134">
        <v>2013</v>
      </c>
    </row>
    <row r="6135" spans="1:12" x14ac:dyDescent="0.25">
      <c r="A6135">
        <v>32</v>
      </c>
      <c r="B6135">
        <v>17802023</v>
      </c>
      <c r="C6135" t="s">
        <v>2930</v>
      </c>
      <c r="D6135">
        <v>471.43</v>
      </c>
      <c r="E6135">
        <v>0</v>
      </c>
      <c r="F6135">
        <v>330</v>
      </c>
      <c r="G6135">
        <v>0</v>
      </c>
      <c r="H6135">
        <v>0</v>
      </c>
      <c r="I6135">
        <v>0</v>
      </c>
      <c r="K6135">
        <v>2007</v>
      </c>
      <c r="L6135">
        <v>2013</v>
      </c>
    </row>
    <row r="6136" spans="1:12" x14ac:dyDescent="0.25">
      <c r="A6136">
        <v>32</v>
      </c>
      <c r="B6136">
        <v>17802024</v>
      </c>
      <c r="C6136" t="s">
        <v>2930</v>
      </c>
      <c r="D6136">
        <v>424.29</v>
      </c>
      <c r="E6136">
        <v>0</v>
      </c>
      <c r="F6136">
        <v>297</v>
      </c>
      <c r="G6136">
        <v>0</v>
      </c>
      <c r="H6136">
        <v>0</v>
      </c>
      <c r="I6136">
        <v>0</v>
      </c>
      <c r="K6136">
        <v>2007</v>
      </c>
      <c r="L6136">
        <v>2013</v>
      </c>
    </row>
    <row r="6137" spans="1:12" x14ac:dyDescent="0.25">
      <c r="A6137">
        <v>32</v>
      </c>
      <c r="B6137">
        <v>17802025</v>
      </c>
      <c r="C6137" t="s">
        <v>2931</v>
      </c>
      <c r="D6137">
        <v>631.42999999999995</v>
      </c>
      <c r="E6137">
        <v>0</v>
      </c>
      <c r="F6137">
        <v>442</v>
      </c>
      <c r="G6137">
        <v>0</v>
      </c>
      <c r="H6137">
        <v>0</v>
      </c>
      <c r="I6137">
        <v>0</v>
      </c>
      <c r="K6137">
        <v>2007</v>
      </c>
      <c r="L6137">
        <v>2014</v>
      </c>
    </row>
    <row r="6138" spans="1:12" x14ac:dyDescent="0.25">
      <c r="A6138">
        <v>32</v>
      </c>
      <c r="B6138">
        <v>17802026</v>
      </c>
      <c r="C6138" t="s">
        <v>2931</v>
      </c>
      <c r="D6138">
        <v>534.29</v>
      </c>
      <c r="E6138">
        <v>0</v>
      </c>
      <c r="F6138">
        <v>374</v>
      </c>
      <c r="G6138">
        <v>0</v>
      </c>
      <c r="H6138">
        <v>0</v>
      </c>
      <c r="I6138">
        <v>0</v>
      </c>
      <c r="K6138">
        <v>2007</v>
      </c>
      <c r="L6138">
        <v>2014</v>
      </c>
    </row>
    <row r="6139" spans="1:12" x14ac:dyDescent="0.25">
      <c r="A6139">
        <v>32</v>
      </c>
      <c r="B6139">
        <v>17802027</v>
      </c>
      <c r="C6139" t="s">
        <v>2931</v>
      </c>
      <c r="D6139">
        <v>485.71</v>
      </c>
      <c r="E6139">
        <v>0</v>
      </c>
      <c r="F6139">
        <v>340</v>
      </c>
      <c r="G6139">
        <v>0</v>
      </c>
      <c r="H6139">
        <v>0</v>
      </c>
      <c r="I6139">
        <v>0</v>
      </c>
      <c r="K6139">
        <v>2007</v>
      </c>
      <c r="L6139">
        <v>2014</v>
      </c>
    </row>
    <row r="6140" spans="1:12" x14ac:dyDescent="0.25">
      <c r="A6140">
        <v>32</v>
      </c>
      <c r="B6140">
        <v>17802029</v>
      </c>
      <c r="C6140" t="s">
        <v>2932</v>
      </c>
      <c r="D6140">
        <v>296</v>
      </c>
      <c r="E6140">
        <v>0</v>
      </c>
      <c r="F6140">
        <v>207.2</v>
      </c>
      <c r="G6140">
        <v>0</v>
      </c>
      <c r="H6140">
        <v>0</v>
      </c>
      <c r="I6140">
        <v>0</v>
      </c>
      <c r="K6140">
        <v>2003</v>
      </c>
      <c r="L6140">
        <v>2006</v>
      </c>
    </row>
    <row r="6141" spans="1:12" x14ac:dyDescent="0.25">
      <c r="A6141">
        <v>32</v>
      </c>
      <c r="B6141">
        <v>17802030</v>
      </c>
      <c r="C6141" t="s">
        <v>2933</v>
      </c>
      <c r="D6141">
        <v>300</v>
      </c>
      <c r="E6141">
        <v>0</v>
      </c>
      <c r="F6141">
        <v>210</v>
      </c>
      <c r="G6141">
        <v>0</v>
      </c>
      <c r="H6141">
        <v>0</v>
      </c>
      <c r="I6141">
        <v>0</v>
      </c>
      <c r="K6141">
        <v>2003</v>
      </c>
      <c r="L6141">
        <v>2006</v>
      </c>
    </row>
    <row r="6142" spans="1:12" x14ac:dyDescent="0.25">
      <c r="A6142">
        <v>32</v>
      </c>
      <c r="B6142">
        <v>17802031</v>
      </c>
      <c r="C6142" t="s">
        <v>2934</v>
      </c>
      <c r="D6142">
        <v>296</v>
      </c>
      <c r="E6142">
        <v>0</v>
      </c>
      <c r="F6142">
        <v>207.2</v>
      </c>
      <c r="G6142">
        <v>0</v>
      </c>
      <c r="H6142">
        <v>0</v>
      </c>
      <c r="I6142">
        <v>0</v>
      </c>
      <c r="K6142">
        <v>2003</v>
      </c>
      <c r="L6142">
        <v>2006</v>
      </c>
    </row>
    <row r="6143" spans="1:12" x14ac:dyDescent="0.25">
      <c r="A6143">
        <v>32</v>
      </c>
      <c r="B6143">
        <v>17802032</v>
      </c>
      <c r="C6143" t="s">
        <v>2935</v>
      </c>
      <c r="D6143">
        <v>300</v>
      </c>
      <c r="E6143">
        <v>0</v>
      </c>
      <c r="F6143">
        <v>225</v>
      </c>
      <c r="G6143">
        <v>0</v>
      </c>
      <c r="H6143">
        <v>0</v>
      </c>
      <c r="I6143">
        <v>0</v>
      </c>
      <c r="K6143">
        <v>2003</v>
      </c>
      <c r="L6143">
        <v>2006</v>
      </c>
    </row>
    <row r="6144" spans="1:12" x14ac:dyDescent="0.25">
      <c r="A6144">
        <v>32</v>
      </c>
      <c r="B6144">
        <v>17802033</v>
      </c>
      <c r="C6144" t="s">
        <v>2936</v>
      </c>
      <c r="D6144">
        <v>275</v>
      </c>
      <c r="E6144">
        <v>0</v>
      </c>
      <c r="F6144">
        <v>192.5</v>
      </c>
      <c r="G6144">
        <v>0</v>
      </c>
      <c r="H6144">
        <v>0</v>
      </c>
      <c r="I6144">
        <v>0</v>
      </c>
      <c r="K6144">
        <v>2003</v>
      </c>
      <c r="L6144">
        <v>2006</v>
      </c>
    </row>
    <row r="6145" spans="1:12" x14ac:dyDescent="0.25">
      <c r="A6145">
        <v>32</v>
      </c>
      <c r="B6145">
        <v>17802034</v>
      </c>
      <c r="C6145" t="s">
        <v>2937</v>
      </c>
      <c r="D6145">
        <v>235</v>
      </c>
      <c r="E6145">
        <v>0</v>
      </c>
      <c r="F6145">
        <v>176.25</v>
      </c>
      <c r="G6145">
        <v>0</v>
      </c>
      <c r="H6145">
        <v>0</v>
      </c>
      <c r="I6145">
        <v>0</v>
      </c>
      <c r="K6145">
        <v>2003</v>
      </c>
      <c r="L6145">
        <v>2006</v>
      </c>
    </row>
    <row r="6146" spans="1:12" x14ac:dyDescent="0.25">
      <c r="A6146">
        <v>32</v>
      </c>
      <c r="B6146">
        <v>17802035</v>
      </c>
      <c r="C6146" t="s">
        <v>2938</v>
      </c>
      <c r="D6146">
        <v>229</v>
      </c>
      <c r="E6146">
        <v>0</v>
      </c>
      <c r="F6146">
        <v>160.30000000000001</v>
      </c>
      <c r="G6146">
        <v>0</v>
      </c>
      <c r="H6146">
        <v>0</v>
      </c>
      <c r="I6146">
        <v>0</v>
      </c>
      <c r="K6146">
        <v>2003</v>
      </c>
      <c r="L6146">
        <v>2006</v>
      </c>
    </row>
    <row r="6147" spans="1:12" x14ac:dyDescent="0.25">
      <c r="A6147">
        <v>32</v>
      </c>
      <c r="B6147">
        <v>17802045</v>
      </c>
      <c r="C6147" t="s">
        <v>2939</v>
      </c>
      <c r="D6147">
        <v>1215</v>
      </c>
      <c r="E6147">
        <v>0</v>
      </c>
      <c r="F6147">
        <v>850.5</v>
      </c>
      <c r="G6147">
        <v>0</v>
      </c>
      <c r="H6147">
        <v>0</v>
      </c>
      <c r="I6147">
        <v>0</v>
      </c>
      <c r="K6147">
        <v>2004</v>
      </c>
      <c r="L6147">
        <v>2007</v>
      </c>
    </row>
    <row r="6148" spans="1:12" x14ac:dyDescent="0.25">
      <c r="A6148">
        <v>32</v>
      </c>
      <c r="B6148">
        <v>17802046</v>
      </c>
      <c r="C6148" t="s">
        <v>2939</v>
      </c>
      <c r="D6148">
        <v>1200</v>
      </c>
      <c r="E6148">
        <v>0</v>
      </c>
      <c r="F6148">
        <v>840</v>
      </c>
      <c r="G6148">
        <v>0</v>
      </c>
      <c r="H6148">
        <v>0</v>
      </c>
      <c r="I6148">
        <v>0</v>
      </c>
      <c r="K6148">
        <v>2004</v>
      </c>
      <c r="L6148">
        <v>2007</v>
      </c>
    </row>
    <row r="6149" spans="1:12" x14ac:dyDescent="0.25">
      <c r="A6149">
        <v>32</v>
      </c>
      <c r="B6149">
        <v>17802053</v>
      </c>
      <c r="C6149" t="s">
        <v>2940</v>
      </c>
      <c r="D6149">
        <v>1215</v>
      </c>
      <c r="E6149">
        <v>0</v>
      </c>
      <c r="F6149">
        <v>850.5</v>
      </c>
      <c r="G6149">
        <v>0</v>
      </c>
      <c r="H6149">
        <v>0</v>
      </c>
      <c r="I6149">
        <v>0</v>
      </c>
      <c r="K6149">
        <v>2005</v>
      </c>
      <c r="L6149">
        <v>2007</v>
      </c>
    </row>
    <row r="6150" spans="1:12" x14ac:dyDescent="0.25">
      <c r="A6150">
        <v>32</v>
      </c>
      <c r="B6150">
        <v>17802054</v>
      </c>
      <c r="C6150" t="s">
        <v>2941</v>
      </c>
      <c r="D6150">
        <v>1215</v>
      </c>
      <c r="E6150">
        <v>0</v>
      </c>
      <c r="F6150">
        <v>911.25</v>
      </c>
      <c r="G6150">
        <v>0</v>
      </c>
      <c r="H6150">
        <v>0</v>
      </c>
      <c r="I6150">
        <v>0</v>
      </c>
      <c r="K6150">
        <v>2005</v>
      </c>
      <c r="L6150">
        <v>2009</v>
      </c>
    </row>
    <row r="6151" spans="1:12" x14ac:dyDescent="0.25">
      <c r="A6151">
        <v>32</v>
      </c>
      <c r="B6151">
        <v>17802058</v>
      </c>
      <c r="C6151" t="s">
        <v>2651</v>
      </c>
      <c r="D6151">
        <v>730</v>
      </c>
      <c r="E6151">
        <v>0</v>
      </c>
      <c r="F6151">
        <v>547.5</v>
      </c>
      <c r="G6151">
        <v>0</v>
      </c>
      <c r="H6151">
        <v>0</v>
      </c>
      <c r="I6151">
        <v>0</v>
      </c>
      <c r="K6151">
        <v>2006</v>
      </c>
      <c r="L6151">
        <v>2009</v>
      </c>
    </row>
    <row r="6152" spans="1:12" x14ac:dyDescent="0.25">
      <c r="A6152">
        <v>32</v>
      </c>
      <c r="B6152">
        <v>17802059</v>
      </c>
      <c r="C6152" t="s">
        <v>2904</v>
      </c>
      <c r="D6152">
        <v>80</v>
      </c>
      <c r="E6152">
        <v>0</v>
      </c>
      <c r="F6152">
        <v>60</v>
      </c>
      <c r="G6152">
        <v>0</v>
      </c>
      <c r="H6152">
        <v>0</v>
      </c>
      <c r="I6152">
        <v>0</v>
      </c>
      <c r="K6152">
        <v>2006</v>
      </c>
      <c r="L6152">
        <v>2009</v>
      </c>
    </row>
    <row r="6153" spans="1:12" x14ac:dyDescent="0.25">
      <c r="A6153">
        <v>32</v>
      </c>
      <c r="B6153">
        <v>17802060</v>
      </c>
      <c r="C6153" t="s">
        <v>2904</v>
      </c>
      <c r="D6153">
        <v>80</v>
      </c>
      <c r="E6153">
        <v>0</v>
      </c>
      <c r="F6153">
        <v>56</v>
      </c>
      <c r="G6153">
        <v>0</v>
      </c>
      <c r="H6153">
        <v>0</v>
      </c>
      <c r="I6153">
        <v>0</v>
      </c>
      <c r="K6153">
        <v>2006</v>
      </c>
      <c r="L6153">
        <v>2009</v>
      </c>
    </row>
    <row r="6154" spans="1:12" x14ac:dyDescent="0.25">
      <c r="A6154">
        <v>32</v>
      </c>
      <c r="B6154">
        <v>17802062</v>
      </c>
      <c r="C6154" t="s">
        <v>1289</v>
      </c>
      <c r="D6154">
        <v>50</v>
      </c>
      <c r="E6154">
        <v>0</v>
      </c>
      <c r="F6154">
        <v>35</v>
      </c>
      <c r="G6154">
        <v>0</v>
      </c>
      <c r="H6154">
        <v>0</v>
      </c>
      <c r="I6154">
        <v>0</v>
      </c>
      <c r="K6154">
        <v>2005</v>
      </c>
      <c r="L6154">
        <v>2009</v>
      </c>
    </row>
    <row r="6155" spans="1:12" x14ac:dyDescent="0.25">
      <c r="A6155">
        <v>32</v>
      </c>
      <c r="B6155">
        <v>17802069</v>
      </c>
      <c r="C6155" t="s">
        <v>2942</v>
      </c>
      <c r="D6155">
        <v>255</v>
      </c>
      <c r="E6155">
        <v>0</v>
      </c>
      <c r="F6155">
        <v>191.25</v>
      </c>
      <c r="G6155">
        <v>0</v>
      </c>
      <c r="H6155">
        <v>0</v>
      </c>
      <c r="I6155">
        <v>0</v>
      </c>
      <c r="K6155">
        <v>2007</v>
      </c>
      <c r="L6155">
        <v>2010</v>
      </c>
    </row>
    <row r="6156" spans="1:12" x14ac:dyDescent="0.25">
      <c r="A6156">
        <v>32</v>
      </c>
      <c r="B6156">
        <v>17802071</v>
      </c>
      <c r="C6156" t="s">
        <v>2943</v>
      </c>
      <c r="D6156">
        <v>255</v>
      </c>
      <c r="E6156">
        <v>0</v>
      </c>
      <c r="F6156">
        <v>191.25</v>
      </c>
      <c r="G6156">
        <v>0</v>
      </c>
      <c r="H6156">
        <v>0</v>
      </c>
      <c r="I6156">
        <v>0</v>
      </c>
      <c r="K6156">
        <v>2007</v>
      </c>
      <c r="L6156">
        <v>2010</v>
      </c>
    </row>
    <row r="6157" spans="1:12" x14ac:dyDescent="0.25">
      <c r="A6157">
        <v>32</v>
      </c>
      <c r="B6157">
        <v>17802079</v>
      </c>
      <c r="C6157" t="s">
        <v>2154</v>
      </c>
      <c r="D6157">
        <v>460</v>
      </c>
      <c r="E6157">
        <v>0</v>
      </c>
      <c r="F6157">
        <v>345</v>
      </c>
      <c r="G6157">
        <v>0</v>
      </c>
      <c r="H6157">
        <v>0</v>
      </c>
      <c r="I6157">
        <v>0</v>
      </c>
      <c r="K6157">
        <v>2006</v>
      </c>
      <c r="L6157">
        <v>2009</v>
      </c>
    </row>
    <row r="6158" spans="1:12" x14ac:dyDescent="0.25">
      <c r="A6158">
        <v>32</v>
      </c>
      <c r="B6158">
        <v>17802083</v>
      </c>
      <c r="C6158" t="s">
        <v>2944</v>
      </c>
      <c r="D6158">
        <v>120</v>
      </c>
      <c r="E6158">
        <v>0</v>
      </c>
      <c r="F6158">
        <v>90</v>
      </c>
      <c r="G6158">
        <v>0</v>
      </c>
      <c r="H6158">
        <v>0</v>
      </c>
      <c r="I6158">
        <v>0</v>
      </c>
      <c r="K6158">
        <v>2004</v>
      </c>
      <c r="L6158">
        <v>2010</v>
      </c>
    </row>
    <row r="6159" spans="1:12" x14ac:dyDescent="0.25">
      <c r="A6159">
        <v>32</v>
      </c>
      <c r="B6159">
        <v>17802084</v>
      </c>
      <c r="C6159" t="s">
        <v>2680</v>
      </c>
      <c r="D6159">
        <v>195</v>
      </c>
      <c r="E6159">
        <v>0</v>
      </c>
      <c r="F6159">
        <v>136.5</v>
      </c>
      <c r="G6159">
        <v>0</v>
      </c>
      <c r="H6159">
        <v>0</v>
      </c>
      <c r="I6159">
        <v>0</v>
      </c>
      <c r="K6159">
        <v>2006</v>
      </c>
      <c r="L6159">
        <v>2007</v>
      </c>
    </row>
    <row r="6160" spans="1:12" x14ac:dyDescent="0.25">
      <c r="A6160">
        <v>32</v>
      </c>
      <c r="B6160">
        <v>17802085</v>
      </c>
      <c r="C6160" t="s">
        <v>2945</v>
      </c>
      <c r="D6160">
        <v>300</v>
      </c>
      <c r="E6160">
        <v>0</v>
      </c>
      <c r="F6160">
        <v>210</v>
      </c>
      <c r="G6160">
        <v>0</v>
      </c>
      <c r="H6160">
        <v>0</v>
      </c>
      <c r="I6160">
        <v>0</v>
      </c>
      <c r="K6160">
        <v>2007</v>
      </c>
      <c r="L6160">
        <v>2008</v>
      </c>
    </row>
    <row r="6161" spans="1:12" x14ac:dyDescent="0.25">
      <c r="A6161">
        <v>32</v>
      </c>
      <c r="B6161">
        <v>17802087</v>
      </c>
      <c r="C6161" t="s">
        <v>2946</v>
      </c>
      <c r="D6161">
        <v>300</v>
      </c>
      <c r="E6161">
        <v>0</v>
      </c>
      <c r="F6161">
        <v>225</v>
      </c>
      <c r="G6161">
        <v>0</v>
      </c>
      <c r="H6161">
        <v>0</v>
      </c>
      <c r="I6161">
        <v>0</v>
      </c>
      <c r="K6161">
        <v>2007</v>
      </c>
      <c r="L6161">
        <v>2010</v>
      </c>
    </row>
    <row r="6162" spans="1:12" x14ac:dyDescent="0.25">
      <c r="A6162">
        <v>32</v>
      </c>
      <c r="B6162">
        <v>17802088</v>
      </c>
      <c r="C6162" t="s">
        <v>2942</v>
      </c>
      <c r="D6162">
        <v>250</v>
      </c>
      <c r="E6162">
        <v>0</v>
      </c>
      <c r="F6162">
        <v>175</v>
      </c>
      <c r="G6162">
        <v>0</v>
      </c>
      <c r="H6162">
        <v>0</v>
      </c>
      <c r="I6162">
        <v>0</v>
      </c>
      <c r="K6162">
        <v>2007</v>
      </c>
      <c r="L6162">
        <v>2008</v>
      </c>
    </row>
    <row r="6163" spans="1:12" x14ac:dyDescent="0.25">
      <c r="A6163">
        <v>32</v>
      </c>
      <c r="B6163">
        <v>17802089</v>
      </c>
      <c r="C6163" t="s">
        <v>1289</v>
      </c>
      <c r="D6163">
        <v>50</v>
      </c>
      <c r="E6163">
        <v>0</v>
      </c>
      <c r="F6163">
        <v>37.5</v>
      </c>
      <c r="G6163">
        <v>0</v>
      </c>
      <c r="H6163">
        <v>0</v>
      </c>
      <c r="I6163">
        <v>0</v>
      </c>
      <c r="K6163">
        <v>2008</v>
      </c>
      <c r="L6163">
        <v>2009</v>
      </c>
    </row>
    <row r="6164" spans="1:12" x14ac:dyDescent="0.25">
      <c r="A6164">
        <v>32</v>
      </c>
      <c r="B6164">
        <v>17802090</v>
      </c>
      <c r="C6164" t="s">
        <v>1289</v>
      </c>
      <c r="D6164">
        <v>50</v>
      </c>
      <c r="E6164">
        <v>0</v>
      </c>
      <c r="F6164">
        <v>37.5</v>
      </c>
      <c r="G6164">
        <v>0</v>
      </c>
      <c r="H6164">
        <v>0</v>
      </c>
      <c r="I6164">
        <v>0</v>
      </c>
      <c r="K6164">
        <v>2008</v>
      </c>
      <c r="L6164">
        <v>2009</v>
      </c>
    </row>
    <row r="6165" spans="1:12" x14ac:dyDescent="0.25">
      <c r="A6165">
        <v>32</v>
      </c>
      <c r="B6165">
        <v>17802093</v>
      </c>
      <c r="C6165" t="s">
        <v>2553</v>
      </c>
      <c r="D6165">
        <v>575.71</v>
      </c>
      <c r="E6165">
        <v>0</v>
      </c>
      <c r="F6165">
        <v>403</v>
      </c>
      <c r="G6165">
        <v>0</v>
      </c>
      <c r="H6165">
        <v>0</v>
      </c>
      <c r="I6165">
        <v>0</v>
      </c>
      <c r="K6165">
        <v>2006</v>
      </c>
      <c r="L6165">
        <v>2012</v>
      </c>
    </row>
    <row r="6166" spans="1:12" x14ac:dyDescent="0.25">
      <c r="A6166">
        <v>32</v>
      </c>
      <c r="B6166">
        <v>17802094</v>
      </c>
      <c r="C6166" t="s">
        <v>2553</v>
      </c>
      <c r="D6166">
        <v>487.14</v>
      </c>
      <c r="E6166">
        <v>0</v>
      </c>
      <c r="F6166">
        <v>365.36</v>
      </c>
      <c r="G6166">
        <v>0</v>
      </c>
      <c r="H6166">
        <v>0</v>
      </c>
      <c r="I6166">
        <v>0</v>
      </c>
      <c r="K6166">
        <v>2006</v>
      </c>
      <c r="L6166">
        <v>2012</v>
      </c>
    </row>
    <row r="6167" spans="1:12" x14ac:dyDescent="0.25">
      <c r="A6167">
        <v>32</v>
      </c>
      <c r="B6167">
        <v>17802095</v>
      </c>
      <c r="C6167" t="s">
        <v>2553</v>
      </c>
      <c r="D6167">
        <v>442.86</v>
      </c>
      <c r="E6167">
        <v>0</v>
      </c>
      <c r="F6167">
        <v>310</v>
      </c>
      <c r="G6167">
        <v>0</v>
      </c>
      <c r="H6167">
        <v>0</v>
      </c>
      <c r="I6167">
        <v>0</v>
      </c>
      <c r="K6167">
        <v>2006</v>
      </c>
      <c r="L6167">
        <v>2012</v>
      </c>
    </row>
    <row r="6168" spans="1:12" x14ac:dyDescent="0.25">
      <c r="A6168">
        <v>32</v>
      </c>
      <c r="B6168">
        <v>17802109</v>
      </c>
      <c r="C6168" t="s">
        <v>2947</v>
      </c>
      <c r="D6168">
        <v>390</v>
      </c>
      <c r="E6168">
        <v>0</v>
      </c>
      <c r="F6168">
        <v>292.5</v>
      </c>
      <c r="G6168">
        <v>0</v>
      </c>
      <c r="H6168">
        <v>0</v>
      </c>
      <c r="I6168">
        <v>0</v>
      </c>
      <c r="K6168">
        <v>9899</v>
      </c>
      <c r="L6168">
        <v>9899</v>
      </c>
    </row>
    <row r="6169" spans="1:12" x14ac:dyDescent="0.25">
      <c r="A6169">
        <v>32</v>
      </c>
      <c r="B6169">
        <v>17802110</v>
      </c>
      <c r="C6169" t="s">
        <v>2651</v>
      </c>
      <c r="D6169">
        <v>721</v>
      </c>
      <c r="E6169">
        <v>0</v>
      </c>
      <c r="F6169">
        <v>504.7</v>
      </c>
      <c r="G6169">
        <v>0</v>
      </c>
      <c r="H6169">
        <v>0</v>
      </c>
      <c r="I6169">
        <v>0</v>
      </c>
      <c r="K6169">
        <v>2005</v>
      </c>
      <c r="L6169">
        <v>2009</v>
      </c>
    </row>
    <row r="6170" spans="1:12" x14ac:dyDescent="0.25">
      <c r="A6170">
        <v>32</v>
      </c>
      <c r="B6170">
        <v>17802111</v>
      </c>
      <c r="C6170" t="s">
        <v>2651</v>
      </c>
      <c r="D6170">
        <v>730</v>
      </c>
      <c r="E6170">
        <v>0</v>
      </c>
      <c r="F6170">
        <v>511</v>
      </c>
      <c r="G6170">
        <v>0</v>
      </c>
      <c r="H6170">
        <v>0</v>
      </c>
      <c r="I6170">
        <v>0</v>
      </c>
      <c r="K6170">
        <v>2005</v>
      </c>
      <c r="L6170">
        <v>2009</v>
      </c>
    </row>
    <row r="6171" spans="1:12" x14ac:dyDescent="0.25">
      <c r="A6171">
        <v>32</v>
      </c>
      <c r="B6171">
        <v>17802112</v>
      </c>
      <c r="C6171" t="s">
        <v>2928</v>
      </c>
      <c r="D6171">
        <v>80</v>
      </c>
      <c r="E6171">
        <v>0</v>
      </c>
      <c r="F6171">
        <v>60</v>
      </c>
      <c r="G6171">
        <v>0</v>
      </c>
      <c r="H6171">
        <v>0</v>
      </c>
      <c r="I6171">
        <v>0</v>
      </c>
      <c r="K6171">
        <v>2005</v>
      </c>
      <c r="L6171">
        <v>2009</v>
      </c>
    </row>
    <row r="6172" spans="1:12" x14ac:dyDescent="0.25">
      <c r="A6172">
        <v>32</v>
      </c>
      <c r="B6172">
        <v>17802113</v>
      </c>
      <c r="C6172" t="s">
        <v>2928</v>
      </c>
      <c r="D6172">
        <v>80</v>
      </c>
      <c r="E6172">
        <v>0</v>
      </c>
      <c r="F6172">
        <v>60</v>
      </c>
      <c r="G6172">
        <v>0</v>
      </c>
      <c r="H6172">
        <v>0</v>
      </c>
      <c r="I6172">
        <v>0</v>
      </c>
      <c r="K6172">
        <v>2005</v>
      </c>
      <c r="L6172">
        <v>2009</v>
      </c>
    </row>
    <row r="6173" spans="1:12" x14ac:dyDescent="0.25">
      <c r="A6173">
        <v>32</v>
      </c>
      <c r="B6173">
        <v>17802119</v>
      </c>
      <c r="C6173" t="s">
        <v>2948</v>
      </c>
      <c r="D6173">
        <v>195</v>
      </c>
      <c r="E6173">
        <v>0</v>
      </c>
      <c r="F6173">
        <v>136.5</v>
      </c>
      <c r="G6173">
        <v>0</v>
      </c>
      <c r="H6173">
        <v>0</v>
      </c>
      <c r="I6173">
        <v>0</v>
      </c>
      <c r="K6173">
        <v>2006</v>
      </c>
      <c r="L6173">
        <v>2007</v>
      </c>
    </row>
    <row r="6174" spans="1:12" x14ac:dyDescent="0.25">
      <c r="A6174">
        <v>32</v>
      </c>
      <c r="B6174">
        <v>17802120</v>
      </c>
      <c r="C6174" t="s">
        <v>2949</v>
      </c>
      <c r="D6174">
        <v>193</v>
      </c>
      <c r="E6174">
        <v>0</v>
      </c>
      <c r="F6174">
        <v>135.1</v>
      </c>
      <c r="G6174">
        <v>0</v>
      </c>
      <c r="H6174">
        <v>0</v>
      </c>
      <c r="I6174">
        <v>0</v>
      </c>
      <c r="K6174">
        <v>2006</v>
      </c>
      <c r="L6174">
        <v>2007</v>
      </c>
    </row>
    <row r="6175" spans="1:12" x14ac:dyDescent="0.25">
      <c r="A6175">
        <v>32</v>
      </c>
      <c r="B6175">
        <v>17802127</v>
      </c>
      <c r="C6175" t="s">
        <v>2950</v>
      </c>
      <c r="D6175">
        <v>85</v>
      </c>
      <c r="E6175">
        <v>0</v>
      </c>
      <c r="F6175">
        <v>63.75</v>
      </c>
      <c r="G6175">
        <v>0</v>
      </c>
      <c r="H6175">
        <v>0</v>
      </c>
      <c r="I6175">
        <v>0</v>
      </c>
      <c r="K6175">
        <v>2006</v>
      </c>
      <c r="L6175">
        <v>2011</v>
      </c>
    </row>
    <row r="6176" spans="1:12" x14ac:dyDescent="0.25">
      <c r="A6176">
        <v>32</v>
      </c>
      <c r="B6176">
        <v>17802128</v>
      </c>
      <c r="C6176" t="s">
        <v>2951</v>
      </c>
      <c r="D6176">
        <v>80</v>
      </c>
      <c r="E6176">
        <v>0</v>
      </c>
      <c r="F6176">
        <v>60</v>
      </c>
      <c r="G6176">
        <v>0</v>
      </c>
      <c r="H6176">
        <v>0</v>
      </c>
      <c r="I6176">
        <v>0</v>
      </c>
      <c r="K6176">
        <v>2006</v>
      </c>
      <c r="L6176">
        <v>2011</v>
      </c>
    </row>
    <row r="6177" spans="1:12" x14ac:dyDescent="0.25">
      <c r="A6177">
        <v>32</v>
      </c>
      <c r="B6177">
        <v>17802129</v>
      </c>
      <c r="C6177" t="s">
        <v>2952</v>
      </c>
      <c r="D6177">
        <v>85</v>
      </c>
      <c r="E6177">
        <v>0</v>
      </c>
      <c r="F6177">
        <v>59.5</v>
      </c>
      <c r="G6177">
        <v>0</v>
      </c>
      <c r="H6177">
        <v>0</v>
      </c>
      <c r="I6177">
        <v>0</v>
      </c>
      <c r="K6177">
        <v>2005</v>
      </c>
      <c r="L6177">
        <v>2009</v>
      </c>
    </row>
    <row r="6178" spans="1:12" x14ac:dyDescent="0.25">
      <c r="A6178">
        <v>32</v>
      </c>
      <c r="B6178">
        <v>17802130</v>
      </c>
      <c r="C6178" t="s">
        <v>2953</v>
      </c>
      <c r="D6178">
        <v>80</v>
      </c>
      <c r="E6178">
        <v>0</v>
      </c>
      <c r="F6178">
        <v>56</v>
      </c>
      <c r="G6178">
        <v>0</v>
      </c>
      <c r="H6178">
        <v>0</v>
      </c>
      <c r="I6178">
        <v>0</v>
      </c>
      <c r="K6178">
        <v>2005</v>
      </c>
      <c r="L6178">
        <v>2009</v>
      </c>
    </row>
    <row r="6179" spans="1:12" x14ac:dyDescent="0.25">
      <c r="A6179">
        <v>32</v>
      </c>
      <c r="B6179">
        <v>17802131</v>
      </c>
      <c r="C6179" t="s">
        <v>2952</v>
      </c>
      <c r="D6179">
        <v>85</v>
      </c>
      <c r="E6179">
        <v>0</v>
      </c>
      <c r="F6179">
        <v>63.75</v>
      </c>
      <c r="G6179">
        <v>0</v>
      </c>
      <c r="H6179">
        <v>0</v>
      </c>
      <c r="I6179">
        <v>0</v>
      </c>
      <c r="K6179">
        <v>2005</v>
      </c>
      <c r="L6179">
        <v>2011</v>
      </c>
    </row>
    <row r="6180" spans="1:12" x14ac:dyDescent="0.25">
      <c r="A6180">
        <v>32</v>
      </c>
      <c r="B6180">
        <v>17802132</v>
      </c>
      <c r="C6180" t="s">
        <v>2953</v>
      </c>
      <c r="D6180">
        <v>80</v>
      </c>
      <c r="E6180">
        <v>0</v>
      </c>
      <c r="F6180">
        <v>56</v>
      </c>
      <c r="G6180">
        <v>0</v>
      </c>
      <c r="H6180">
        <v>0</v>
      </c>
      <c r="I6180">
        <v>0</v>
      </c>
      <c r="K6180">
        <v>2005</v>
      </c>
      <c r="L6180">
        <v>2011</v>
      </c>
    </row>
    <row r="6181" spans="1:12" x14ac:dyDescent="0.25">
      <c r="A6181">
        <v>32</v>
      </c>
      <c r="B6181">
        <v>17802141</v>
      </c>
      <c r="C6181" t="s">
        <v>2954</v>
      </c>
      <c r="D6181">
        <v>95</v>
      </c>
      <c r="E6181">
        <v>0</v>
      </c>
      <c r="F6181">
        <v>71.25</v>
      </c>
      <c r="G6181">
        <v>0</v>
      </c>
      <c r="H6181">
        <v>0</v>
      </c>
      <c r="I6181">
        <v>0</v>
      </c>
      <c r="K6181">
        <v>2003</v>
      </c>
      <c r="L6181">
        <v>2007</v>
      </c>
    </row>
    <row r="6182" spans="1:12" x14ac:dyDescent="0.25">
      <c r="A6182">
        <v>32</v>
      </c>
      <c r="B6182">
        <v>17802142</v>
      </c>
      <c r="C6182" t="s">
        <v>2928</v>
      </c>
      <c r="D6182">
        <v>105</v>
      </c>
      <c r="E6182">
        <v>0</v>
      </c>
      <c r="F6182">
        <v>78.75</v>
      </c>
      <c r="G6182">
        <v>0</v>
      </c>
      <c r="H6182">
        <v>0</v>
      </c>
      <c r="I6182">
        <v>0</v>
      </c>
      <c r="K6182">
        <v>2003</v>
      </c>
      <c r="L6182">
        <v>2007</v>
      </c>
    </row>
    <row r="6183" spans="1:12" x14ac:dyDescent="0.25">
      <c r="A6183">
        <v>32</v>
      </c>
      <c r="B6183">
        <v>17802143</v>
      </c>
      <c r="C6183" t="s">
        <v>2928</v>
      </c>
      <c r="D6183">
        <v>102</v>
      </c>
      <c r="E6183">
        <v>0</v>
      </c>
      <c r="F6183">
        <v>71.400000000000006</v>
      </c>
      <c r="G6183">
        <v>0</v>
      </c>
      <c r="H6183">
        <v>0</v>
      </c>
      <c r="I6183">
        <v>0</v>
      </c>
      <c r="K6183">
        <v>2003</v>
      </c>
      <c r="L6183">
        <v>2007</v>
      </c>
    </row>
    <row r="6184" spans="1:12" x14ac:dyDescent="0.25">
      <c r="A6184">
        <v>32</v>
      </c>
      <c r="B6184">
        <v>17802145</v>
      </c>
      <c r="C6184" t="s">
        <v>2955</v>
      </c>
      <c r="D6184">
        <v>205</v>
      </c>
      <c r="E6184">
        <v>0</v>
      </c>
      <c r="F6184">
        <v>143.5</v>
      </c>
      <c r="G6184">
        <v>0</v>
      </c>
      <c r="H6184">
        <v>0</v>
      </c>
      <c r="I6184">
        <v>0</v>
      </c>
      <c r="K6184">
        <v>2004</v>
      </c>
      <c r="L6184">
        <v>2008</v>
      </c>
    </row>
    <row r="6185" spans="1:12" x14ac:dyDescent="0.25">
      <c r="A6185">
        <v>32</v>
      </c>
      <c r="B6185">
        <v>17802146</v>
      </c>
      <c r="C6185" t="s">
        <v>2956</v>
      </c>
      <c r="D6185">
        <v>205</v>
      </c>
      <c r="E6185">
        <v>0</v>
      </c>
      <c r="F6185">
        <v>153.75</v>
      </c>
      <c r="G6185">
        <v>0</v>
      </c>
      <c r="H6185">
        <v>0</v>
      </c>
      <c r="I6185">
        <v>0</v>
      </c>
      <c r="K6185">
        <v>2002</v>
      </c>
      <c r="L6185">
        <v>2009</v>
      </c>
    </row>
    <row r="6186" spans="1:12" x14ac:dyDescent="0.25">
      <c r="A6186">
        <v>32</v>
      </c>
      <c r="B6186">
        <v>17802147</v>
      </c>
      <c r="C6186" t="s">
        <v>2957</v>
      </c>
      <c r="D6186">
        <v>205</v>
      </c>
      <c r="E6186">
        <v>0</v>
      </c>
      <c r="F6186">
        <v>143.5</v>
      </c>
      <c r="G6186">
        <v>0</v>
      </c>
      <c r="H6186">
        <v>0</v>
      </c>
      <c r="I6186">
        <v>0</v>
      </c>
      <c r="K6186">
        <v>2002</v>
      </c>
      <c r="L6186">
        <v>2009</v>
      </c>
    </row>
    <row r="6187" spans="1:12" x14ac:dyDescent="0.25">
      <c r="A6187">
        <v>32</v>
      </c>
      <c r="B6187">
        <v>17802148</v>
      </c>
      <c r="C6187" t="s">
        <v>2958</v>
      </c>
      <c r="D6187">
        <v>205</v>
      </c>
      <c r="E6187">
        <v>0</v>
      </c>
      <c r="F6187">
        <v>143.5</v>
      </c>
      <c r="G6187">
        <v>0</v>
      </c>
      <c r="H6187">
        <v>0</v>
      </c>
      <c r="I6187">
        <v>0</v>
      </c>
      <c r="K6187">
        <v>2005</v>
      </c>
      <c r="L6187">
        <v>2006</v>
      </c>
    </row>
    <row r="6188" spans="1:12" x14ac:dyDescent="0.25">
      <c r="A6188">
        <v>32</v>
      </c>
      <c r="B6188">
        <v>17802149</v>
      </c>
      <c r="C6188" t="s">
        <v>2688</v>
      </c>
      <c r="D6188">
        <v>640</v>
      </c>
      <c r="E6188">
        <v>0</v>
      </c>
      <c r="F6188">
        <v>480</v>
      </c>
      <c r="G6188">
        <v>0</v>
      </c>
      <c r="H6188">
        <v>0</v>
      </c>
      <c r="I6188">
        <v>0</v>
      </c>
      <c r="K6188">
        <v>2001</v>
      </c>
      <c r="L6188">
        <v>2007</v>
      </c>
    </row>
    <row r="6189" spans="1:12" x14ac:dyDescent="0.25">
      <c r="A6189">
        <v>32</v>
      </c>
      <c r="B6189">
        <v>17802150</v>
      </c>
      <c r="C6189" t="s">
        <v>2688</v>
      </c>
      <c r="D6189">
        <v>640</v>
      </c>
      <c r="E6189">
        <v>0</v>
      </c>
      <c r="F6189">
        <v>448</v>
      </c>
      <c r="G6189">
        <v>0</v>
      </c>
      <c r="H6189">
        <v>0</v>
      </c>
      <c r="I6189">
        <v>0</v>
      </c>
      <c r="K6189">
        <v>2001</v>
      </c>
      <c r="L6189">
        <v>2007</v>
      </c>
    </row>
    <row r="6190" spans="1:12" x14ac:dyDescent="0.25">
      <c r="A6190">
        <v>32</v>
      </c>
      <c r="B6190">
        <v>17802152</v>
      </c>
      <c r="C6190" t="s">
        <v>2959</v>
      </c>
      <c r="D6190">
        <v>640</v>
      </c>
      <c r="E6190">
        <v>0</v>
      </c>
      <c r="F6190">
        <v>480</v>
      </c>
      <c r="G6190">
        <v>0</v>
      </c>
      <c r="H6190">
        <v>0</v>
      </c>
      <c r="I6190">
        <v>0</v>
      </c>
      <c r="K6190">
        <v>2001</v>
      </c>
      <c r="L6190">
        <v>2007</v>
      </c>
    </row>
    <row r="6191" spans="1:12" x14ac:dyDescent="0.25">
      <c r="A6191">
        <v>32</v>
      </c>
      <c r="B6191">
        <v>17802154</v>
      </c>
      <c r="C6191" t="s">
        <v>2688</v>
      </c>
      <c r="D6191">
        <v>629</v>
      </c>
      <c r="E6191">
        <v>0</v>
      </c>
      <c r="F6191">
        <v>440.3</v>
      </c>
      <c r="G6191">
        <v>0</v>
      </c>
      <c r="H6191">
        <v>0</v>
      </c>
      <c r="I6191">
        <v>0</v>
      </c>
      <c r="K6191">
        <v>2001</v>
      </c>
      <c r="L6191">
        <v>2007</v>
      </c>
    </row>
    <row r="6192" spans="1:12" x14ac:dyDescent="0.25">
      <c r="A6192">
        <v>32</v>
      </c>
      <c r="B6192">
        <v>17802156</v>
      </c>
      <c r="C6192" t="s">
        <v>2688</v>
      </c>
      <c r="D6192">
        <v>640</v>
      </c>
      <c r="E6192">
        <v>0</v>
      </c>
      <c r="F6192">
        <v>480</v>
      </c>
      <c r="G6192">
        <v>0</v>
      </c>
      <c r="H6192">
        <v>0</v>
      </c>
      <c r="I6192">
        <v>0</v>
      </c>
      <c r="K6192">
        <v>2001</v>
      </c>
      <c r="L6192">
        <v>2007</v>
      </c>
    </row>
    <row r="6193" spans="1:12" x14ac:dyDescent="0.25">
      <c r="A6193">
        <v>32</v>
      </c>
      <c r="B6193">
        <v>17802157</v>
      </c>
      <c r="C6193" t="s">
        <v>1919</v>
      </c>
      <c r="D6193">
        <v>40</v>
      </c>
      <c r="E6193">
        <v>0</v>
      </c>
      <c r="F6193">
        <v>28</v>
      </c>
      <c r="G6193">
        <v>0</v>
      </c>
      <c r="H6193">
        <v>0</v>
      </c>
      <c r="I6193">
        <v>0</v>
      </c>
      <c r="K6193">
        <v>2007</v>
      </c>
      <c r="L6193">
        <v>2010</v>
      </c>
    </row>
    <row r="6194" spans="1:12" x14ac:dyDescent="0.25">
      <c r="A6194">
        <v>32</v>
      </c>
      <c r="B6194">
        <v>17802158</v>
      </c>
      <c r="C6194" t="s">
        <v>2184</v>
      </c>
      <c r="D6194">
        <v>49</v>
      </c>
      <c r="E6194">
        <v>0</v>
      </c>
      <c r="F6194">
        <v>34.299999999999997</v>
      </c>
      <c r="G6194">
        <v>0</v>
      </c>
      <c r="H6194">
        <v>0</v>
      </c>
      <c r="I6194">
        <v>0</v>
      </c>
      <c r="K6194">
        <v>2007</v>
      </c>
      <c r="L6194">
        <v>2010</v>
      </c>
    </row>
    <row r="6195" spans="1:12" x14ac:dyDescent="0.25">
      <c r="A6195">
        <v>32</v>
      </c>
      <c r="B6195">
        <v>17802159</v>
      </c>
      <c r="C6195" t="s">
        <v>2098</v>
      </c>
      <c r="D6195">
        <v>49</v>
      </c>
      <c r="E6195">
        <v>0</v>
      </c>
      <c r="F6195">
        <v>34.299999999999997</v>
      </c>
      <c r="G6195">
        <v>0</v>
      </c>
      <c r="H6195">
        <v>0</v>
      </c>
      <c r="I6195">
        <v>0</v>
      </c>
      <c r="K6195">
        <v>2007</v>
      </c>
      <c r="L6195">
        <v>2010</v>
      </c>
    </row>
    <row r="6196" spans="1:12" x14ac:dyDescent="0.25">
      <c r="A6196">
        <v>32</v>
      </c>
      <c r="B6196">
        <v>17802160</v>
      </c>
      <c r="C6196" t="s">
        <v>2184</v>
      </c>
      <c r="D6196">
        <v>49</v>
      </c>
      <c r="E6196">
        <v>0</v>
      </c>
      <c r="F6196">
        <v>34.299999999999997</v>
      </c>
      <c r="G6196">
        <v>0</v>
      </c>
      <c r="H6196">
        <v>0</v>
      </c>
      <c r="I6196">
        <v>0</v>
      </c>
      <c r="K6196">
        <v>2007</v>
      </c>
      <c r="L6196">
        <v>2010</v>
      </c>
    </row>
    <row r="6197" spans="1:12" x14ac:dyDescent="0.25">
      <c r="A6197">
        <v>32</v>
      </c>
      <c r="B6197">
        <v>17802161</v>
      </c>
      <c r="C6197" t="s">
        <v>1289</v>
      </c>
      <c r="D6197">
        <v>49</v>
      </c>
      <c r="E6197">
        <v>0</v>
      </c>
      <c r="F6197">
        <v>34.299999999999997</v>
      </c>
      <c r="G6197">
        <v>0</v>
      </c>
      <c r="H6197">
        <v>0</v>
      </c>
      <c r="I6197">
        <v>0</v>
      </c>
      <c r="K6197">
        <v>2007</v>
      </c>
      <c r="L6197">
        <v>2009</v>
      </c>
    </row>
    <row r="6198" spans="1:12" x14ac:dyDescent="0.25">
      <c r="A6198">
        <v>32</v>
      </c>
      <c r="B6198">
        <v>17802162</v>
      </c>
      <c r="C6198" t="s">
        <v>2184</v>
      </c>
      <c r="D6198">
        <v>50</v>
      </c>
      <c r="E6198">
        <v>0</v>
      </c>
      <c r="F6198">
        <v>35</v>
      </c>
      <c r="G6198">
        <v>0</v>
      </c>
      <c r="H6198">
        <v>0</v>
      </c>
      <c r="I6198">
        <v>0</v>
      </c>
      <c r="K6198">
        <v>2007</v>
      </c>
      <c r="L6198">
        <v>2009</v>
      </c>
    </row>
    <row r="6199" spans="1:12" x14ac:dyDescent="0.25">
      <c r="A6199">
        <v>32</v>
      </c>
      <c r="B6199">
        <v>17802163</v>
      </c>
      <c r="C6199" t="s">
        <v>2184</v>
      </c>
      <c r="D6199">
        <v>49</v>
      </c>
      <c r="E6199">
        <v>0</v>
      </c>
      <c r="F6199">
        <v>34.299999999999997</v>
      </c>
      <c r="G6199">
        <v>0</v>
      </c>
      <c r="H6199">
        <v>0</v>
      </c>
      <c r="I6199">
        <v>0</v>
      </c>
      <c r="K6199">
        <v>2007</v>
      </c>
      <c r="L6199">
        <v>2009</v>
      </c>
    </row>
    <row r="6200" spans="1:12" x14ac:dyDescent="0.25">
      <c r="A6200">
        <v>32</v>
      </c>
      <c r="B6200">
        <v>17802169</v>
      </c>
      <c r="C6200" t="s">
        <v>2654</v>
      </c>
      <c r="D6200">
        <v>525</v>
      </c>
      <c r="E6200">
        <v>0</v>
      </c>
      <c r="F6200">
        <v>367.5</v>
      </c>
      <c r="G6200">
        <v>0</v>
      </c>
      <c r="H6200">
        <v>0</v>
      </c>
      <c r="I6200">
        <v>0</v>
      </c>
      <c r="K6200">
        <v>2003</v>
      </c>
      <c r="L6200">
        <v>2009</v>
      </c>
    </row>
    <row r="6201" spans="1:12" x14ac:dyDescent="0.25">
      <c r="A6201">
        <v>32</v>
      </c>
      <c r="B6201">
        <v>17802170</v>
      </c>
      <c r="C6201" t="s">
        <v>2201</v>
      </c>
      <c r="D6201">
        <v>34</v>
      </c>
      <c r="E6201">
        <v>0</v>
      </c>
      <c r="F6201">
        <v>23.8</v>
      </c>
      <c r="G6201">
        <v>0</v>
      </c>
      <c r="H6201">
        <v>0</v>
      </c>
      <c r="I6201">
        <v>0</v>
      </c>
      <c r="K6201">
        <v>2003</v>
      </c>
      <c r="L6201">
        <v>2007</v>
      </c>
    </row>
    <row r="6202" spans="1:12" x14ac:dyDescent="0.25">
      <c r="A6202">
        <v>32</v>
      </c>
      <c r="B6202">
        <v>17802180</v>
      </c>
      <c r="C6202" t="s">
        <v>2960</v>
      </c>
      <c r="D6202">
        <v>1085</v>
      </c>
      <c r="E6202">
        <v>0</v>
      </c>
      <c r="F6202">
        <v>813.75</v>
      </c>
      <c r="G6202">
        <v>0</v>
      </c>
      <c r="H6202">
        <v>0</v>
      </c>
      <c r="I6202">
        <v>0</v>
      </c>
      <c r="K6202">
        <v>2005</v>
      </c>
      <c r="L6202">
        <v>2009</v>
      </c>
    </row>
    <row r="6203" spans="1:12" x14ac:dyDescent="0.25">
      <c r="A6203">
        <v>32</v>
      </c>
      <c r="B6203">
        <v>17802187</v>
      </c>
      <c r="C6203" t="s">
        <v>2961</v>
      </c>
      <c r="D6203">
        <v>430</v>
      </c>
      <c r="E6203">
        <v>0</v>
      </c>
      <c r="F6203">
        <v>322.5</v>
      </c>
      <c r="G6203">
        <v>0</v>
      </c>
      <c r="H6203">
        <v>0</v>
      </c>
      <c r="I6203">
        <v>0</v>
      </c>
      <c r="K6203">
        <v>2005</v>
      </c>
      <c r="L6203">
        <v>2009</v>
      </c>
    </row>
    <row r="6204" spans="1:12" x14ac:dyDescent="0.25">
      <c r="A6204">
        <v>32</v>
      </c>
      <c r="B6204">
        <v>17802189</v>
      </c>
      <c r="C6204" t="s">
        <v>2962</v>
      </c>
      <c r="D6204">
        <v>430</v>
      </c>
      <c r="E6204">
        <v>0</v>
      </c>
      <c r="F6204">
        <v>322.5</v>
      </c>
      <c r="G6204">
        <v>0</v>
      </c>
      <c r="H6204">
        <v>0</v>
      </c>
      <c r="I6204">
        <v>0</v>
      </c>
      <c r="K6204">
        <v>2007</v>
      </c>
      <c r="L6204">
        <v>2009</v>
      </c>
    </row>
    <row r="6205" spans="1:12" x14ac:dyDescent="0.25">
      <c r="A6205">
        <v>32</v>
      </c>
      <c r="B6205">
        <v>17802192</v>
      </c>
      <c r="C6205" t="s">
        <v>2963</v>
      </c>
      <c r="D6205">
        <v>150</v>
      </c>
      <c r="E6205">
        <v>0</v>
      </c>
      <c r="F6205">
        <v>105</v>
      </c>
      <c r="G6205">
        <v>0</v>
      </c>
      <c r="H6205">
        <v>0</v>
      </c>
      <c r="I6205">
        <v>0</v>
      </c>
      <c r="K6205">
        <v>2007</v>
      </c>
      <c r="L6205">
        <v>2013</v>
      </c>
    </row>
    <row r="6206" spans="1:12" x14ac:dyDescent="0.25">
      <c r="A6206">
        <v>32</v>
      </c>
      <c r="B6206">
        <v>17802193</v>
      </c>
      <c r="C6206" t="s">
        <v>2964</v>
      </c>
      <c r="D6206">
        <v>150</v>
      </c>
      <c r="E6206">
        <v>0</v>
      </c>
      <c r="F6206">
        <v>112.5</v>
      </c>
      <c r="G6206">
        <v>0</v>
      </c>
      <c r="H6206">
        <v>0</v>
      </c>
      <c r="I6206">
        <v>0</v>
      </c>
      <c r="K6206">
        <v>2007</v>
      </c>
      <c r="L6206">
        <v>2013</v>
      </c>
    </row>
    <row r="6207" spans="1:12" x14ac:dyDescent="0.25">
      <c r="A6207">
        <v>32</v>
      </c>
      <c r="B6207">
        <v>17802194</v>
      </c>
      <c r="C6207" t="s">
        <v>2965</v>
      </c>
      <c r="D6207">
        <v>150</v>
      </c>
      <c r="E6207">
        <v>0</v>
      </c>
      <c r="F6207">
        <v>112.5</v>
      </c>
      <c r="G6207">
        <v>0</v>
      </c>
      <c r="H6207">
        <v>0</v>
      </c>
      <c r="I6207">
        <v>0</v>
      </c>
      <c r="K6207">
        <v>2007</v>
      </c>
      <c r="L6207">
        <v>2013</v>
      </c>
    </row>
    <row r="6208" spans="1:12" x14ac:dyDescent="0.25">
      <c r="A6208">
        <v>32</v>
      </c>
      <c r="B6208">
        <v>17802198</v>
      </c>
      <c r="C6208" t="s">
        <v>2816</v>
      </c>
      <c r="D6208">
        <v>99</v>
      </c>
      <c r="E6208">
        <v>0</v>
      </c>
      <c r="F6208">
        <v>69.3</v>
      </c>
      <c r="G6208">
        <v>0</v>
      </c>
      <c r="H6208">
        <v>0</v>
      </c>
      <c r="I6208">
        <v>0</v>
      </c>
      <c r="K6208">
        <v>2005</v>
      </c>
      <c r="L6208">
        <v>2007</v>
      </c>
    </row>
    <row r="6209" spans="1:12" x14ac:dyDescent="0.25">
      <c r="A6209">
        <v>32</v>
      </c>
      <c r="B6209">
        <v>17802199</v>
      </c>
      <c r="C6209" t="s">
        <v>2814</v>
      </c>
      <c r="D6209">
        <v>100</v>
      </c>
      <c r="E6209">
        <v>0</v>
      </c>
      <c r="F6209">
        <v>70</v>
      </c>
      <c r="G6209">
        <v>0</v>
      </c>
      <c r="H6209">
        <v>0</v>
      </c>
      <c r="I6209">
        <v>0</v>
      </c>
      <c r="K6209">
        <v>2005</v>
      </c>
      <c r="L6209">
        <v>2008</v>
      </c>
    </row>
    <row r="6210" spans="1:12" x14ac:dyDescent="0.25">
      <c r="A6210">
        <v>32</v>
      </c>
      <c r="B6210">
        <v>17802200</v>
      </c>
      <c r="C6210" t="s">
        <v>1961</v>
      </c>
      <c r="D6210">
        <v>100</v>
      </c>
      <c r="E6210">
        <v>0</v>
      </c>
      <c r="F6210">
        <v>70</v>
      </c>
      <c r="G6210">
        <v>0</v>
      </c>
      <c r="H6210">
        <v>0</v>
      </c>
      <c r="I6210">
        <v>0</v>
      </c>
      <c r="K6210">
        <v>2005</v>
      </c>
      <c r="L6210">
        <v>2008</v>
      </c>
    </row>
    <row r="6211" spans="1:12" x14ac:dyDescent="0.25">
      <c r="A6211">
        <v>32</v>
      </c>
      <c r="B6211">
        <v>17802201</v>
      </c>
      <c r="C6211" t="s">
        <v>1963</v>
      </c>
      <c r="D6211">
        <v>100</v>
      </c>
      <c r="E6211">
        <v>0</v>
      </c>
      <c r="F6211">
        <v>70</v>
      </c>
      <c r="G6211">
        <v>0</v>
      </c>
      <c r="H6211">
        <v>0</v>
      </c>
      <c r="I6211">
        <v>0</v>
      </c>
      <c r="K6211">
        <v>2005</v>
      </c>
      <c r="L6211">
        <v>2008</v>
      </c>
    </row>
    <row r="6212" spans="1:12" x14ac:dyDescent="0.25">
      <c r="A6212">
        <v>32</v>
      </c>
      <c r="B6212">
        <v>17802204</v>
      </c>
      <c r="C6212" t="s">
        <v>2966</v>
      </c>
      <c r="D6212">
        <v>190</v>
      </c>
      <c r="E6212">
        <v>0</v>
      </c>
      <c r="F6212">
        <v>142.5</v>
      </c>
      <c r="G6212">
        <v>0</v>
      </c>
      <c r="H6212">
        <v>0</v>
      </c>
      <c r="I6212">
        <v>0</v>
      </c>
      <c r="K6212">
        <v>2005</v>
      </c>
      <c r="L6212">
        <v>2009</v>
      </c>
    </row>
    <row r="6213" spans="1:12" x14ac:dyDescent="0.25">
      <c r="A6213">
        <v>32</v>
      </c>
      <c r="B6213">
        <v>17802205</v>
      </c>
      <c r="C6213" t="s">
        <v>2967</v>
      </c>
      <c r="D6213">
        <v>210</v>
      </c>
      <c r="E6213">
        <v>0</v>
      </c>
      <c r="F6213">
        <v>157.5</v>
      </c>
      <c r="G6213">
        <v>0</v>
      </c>
      <c r="H6213">
        <v>0</v>
      </c>
      <c r="I6213">
        <v>0</v>
      </c>
      <c r="K6213">
        <v>2005</v>
      </c>
      <c r="L6213">
        <v>2007</v>
      </c>
    </row>
    <row r="6214" spans="1:12" x14ac:dyDescent="0.25">
      <c r="A6214">
        <v>32</v>
      </c>
      <c r="B6214">
        <v>17802206</v>
      </c>
      <c r="C6214" t="s">
        <v>2968</v>
      </c>
      <c r="D6214">
        <v>190</v>
      </c>
      <c r="E6214">
        <v>0</v>
      </c>
      <c r="F6214">
        <v>142.5</v>
      </c>
      <c r="G6214">
        <v>0</v>
      </c>
      <c r="H6214">
        <v>0</v>
      </c>
      <c r="I6214">
        <v>0</v>
      </c>
      <c r="K6214">
        <v>2005</v>
      </c>
      <c r="L6214">
        <v>2008</v>
      </c>
    </row>
    <row r="6215" spans="1:12" x14ac:dyDescent="0.25">
      <c r="A6215">
        <v>32</v>
      </c>
      <c r="B6215">
        <v>17802207</v>
      </c>
      <c r="C6215" t="s">
        <v>2969</v>
      </c>
      <c r="D6215">
        <v>190</v>
      </c>
      <c r="E6215">
        <v>0</v>
      </c>
      <c r="F6215">
        <v>142.5</v>
      </c>
      <c r="G6215">
        <v>0</v>
      </c>
      <c r="H6215">
        <v>0</v>
      </c>
      <c r="I6215">
        <v>0</v>
      </c>
      <c r="K6215">
        <v>2005</v>
      </c>
      <c r="L6215">
        <v>2013</v>
      </c>
    </row>
    <row r="6216" spans="1:12" x14ac:dyDescent="0.25">
      <c r="A6216">
        <v>32</v>
      </c>
      <c r="B6216">
        <v>17802208</v>
      </c>
      <c r="C6216" t="s">
        <v>1766</v>
      </c>
      <c r="D6216">
        <v>299</v>
      </c>
      <c r="E6216">
        <v>0</v>
      </c>
      <c r="F6216">
        <v>199</v>
      </c>
      <c r="G6216">
        <v>0</v>
      </c>
      <c r="H6216">
        <v>0</v>
      </c>
      <c r="I6216">
        <v>0</v>
      </c>
      <c r="K6216">
        <v>2007</v>
      </c>
      <c r="L6216">
        <v>2009</v>
      </c>
    </row>
    <row r="6217" spans="1:12" x14ac:dyDescent="0.25">
      <c r="A6217">
        <v>32</v>
      </c>
      <c r="B6217">
        <v>17802209</v>
      </c>
      <c r="C6217" t="s">
        <v>1766</v>
      </c>
      <c r="D6217">
        <v>299</v>
      </c>
      <c r="E6217">
        <v>0</v>
      </c>
      <c r="F6217">
        <v>199</v>
      </c>
      <c r="G6217">
        <v>0</v>
      </c>
      <c r="H6217">
        <v>0</v>
      </c>
      <c r="I6217">
        <v>0</v>
      </c>
      <c r="K6217">
        <v>2007</v>
      </c>
      <c r="L6217">
        <v>2009</v>
      </c>
    </row>
    <row r="6218" spans="1:12" x14ac:dyDescent="0.25">
      <c r="A6218">
        <v>32</v>
      </c>
      <c r="B6218">
        <v>17802210</v>
      </c>
      <c r="C6218" t="s">
        <v>1766</v>
      </c>
      <c r="D6218">
        <v>299</v>
      </c>
      <c r="E6218">
        <v>0</v>
      </c>
      <c r="F6218">
        <v>199</v>
      </c>
      <c r="G6218">
        <v>0</v>
      </c>
      <c r="H6218">
        <v>0</v>
      </c>
      <c r="I6218">
        <v>0</v>
      </c>
      <c r="K6218">
        <v>2007</v>
      </c>
      <c r="L6218">
        <v>2009</v>
      </c>
    </row>
    <row r="6219" spans="1:12" x14ac:dyDescent="0.25">
      <c r="A6219">
        <v>32</v>
      </c>
      <c r="B6219">
        <v>17802211</v>
      </c>
      <c r="C6219" t="s">
        <v>1766</v>
      </c>
      <c r="D6219">
        <v>299</v>
      </c>
      <c r="E6219">
        <v>0</v>
      </c>
      <c r="F6219">
        <v>199</v>
      </c>
      <c r="G6219">
        <v>0</v>
      </c>
      <c r="H6219">
        <v>0</v>
      </c>
      <c r="I6219">
        <v>0</v>
      </c>
      <c r="K6219">
        <v>2007</v>
      </c>
      <c r="L6219">
        <v>2009</v>
      </c>
    </row>
    <row r="6220" spans="1:12" x14ac:dyDescent="0.25">
      <c r="A6220">
        <v>32</v>
      </c>
      <c r="B6220">
        <v>17802212</v>
      </c>
      <c r="C6220" t="s">
        <v>1766</v>
      </c>
      <c r="D6220">
        <v>299</v>
      </c>
      <c r="E6220">
        <v>0</v>
      </c>
      <c r="F6220">
        <v>199</v>
      </c>
      <c r="G6220">
        <v>0</v>
      </c>
      <c r="H6220">
        <v>0</v>
      </c>
      <c r="I6220">
        <v>0</v>
      </c>
      <c r="K6220">
        <v>2007</v>
      </c>
      <c r="L6220">
        <v>2009</v>
      </c>
    </row>
    <row r="6221" spans="1:12" x14ac:dyDescent="0.25">
      <c r="A6221">
        <v>32</v>
      </c>
      <c r="B6221">
        <v>17802213</v>
      </c>
      <c r="C6221" t="s">
        <v>1766</v>
      </c>
      <c r="D6221">
        <v>299</v>
      </c>
      <c r="E6221">
        <v>0</v>
      </c>
      <c r="F6221">
        <v>199</v>
      </c>
      <c r="G6221">
        <v>0</v>
      </c>
      <c r="H6221">
        <v>0</v>
      </c>
      <c r="I6221">
        <v>0</v>
      </c>
      <c r="K6221">
        <v>2007</v>
      </c>
      <c r="L6221">
        <v>2009</v>
      </c>
    </row>
    <row r="6222" spans="1:12" x14ac:dyDescent="0.25">
      <c r="A6222">
        <v>32</v>
      </c>
      <c r="B6222">
        <v>17802214</v>
      </c>
      <c r="C6222" t="s">
        <v>2970</v>
      </c>
      <c r="D6222">
        <v>0</v>
      </c>
      <c r="E6222">
        <v>0</v>
      </c>
      <c r="F6222">
        <v>0</v>
      </c>
      <c r="G6222">
        <v>0</v>
      </c>
      <c r="H6222">
        <v>0</v>
      </c>
      <c r="I6222">
        <v>0</v>
      </c>
      <c r="K6222">
        <v>2007</v>
      </c>
      <c r="L6222">
        <v>2007</v>
      </c>
    </row>
    <row r="6223" spans="1:12" x14ac:dyDescent="0.25">
      <c r="A6223">
        <v>32</v>
      </c>
      <c r="B6223">
        <v>17802215</v>
      </c>
      <c r="C6223" t="s">
        <v>2971</v>
      </c>
      <c r="D6223">
        <v>0</v>
      </c>
      <c r="E6223">
        <v>0</v>
      </c>
      <c r="F6223">
        <v>0</v>
      </c>
      <c r="G6223">
        <v>0</v>
      </c>
      <c r="H6223">
        <v>0</v>
      </c>
      <c r="I6223">
        <v>0</v>
      </c>
      <c r="K6223">
        <v>2007</v>
      </c>
      <c r="L6223">
        <v>2007</v>
      </c>
    </row>
    <row r="6224" spans="1:12" x14ac:dyDescent="0.25">
      <c r="A6224">
        <v>32</v>
      </c>
      <c r="B6224">
        <v>17802216</v>
      </c>
      <c r="C6224" t="s">
        <v>2972</v>
      </c>
      <c r="D6224">
        <v>23</v>
      </c>
      <c r="E6224">
        <v>0</v>
      </c>
      <c r="F6224">
        <v>13.8</v>
      </c>
      <c r="G6224">
        <v>0</v>
      </c>
      <c r="H6224">
        <v>0</v>
      </c>
      <c r="I6224">
        <v>0</v>
      </c>
      <c r="K6224">
        <v>2007</v>
      </c>
      <c r="L6224">
        <v>2010</v>
      </c>
    </row>
    <row r="6225" spans="1:12" x14ac:dyDescent="0.25">
      <c r="A6225">
        <v>32</v>
      </c>
      <c r="B6225">
        <v>17802217</v>
      </c>
      <c r="C6225" t="s">
        <v>1945</v>
      </c>
      <c r="D6225">
        <v>50</v>
      </c>
      <c r="E6225">
        <v>0</v>
      </c>
      <c r="F6225">
        <v>37.5</v>
      </c>
      <c r="G6225">
        <v>0</v>
      </c>
      <c r="H6225">
        <v>50.79</v>
      </c>
      <c r="I6225">
        <v>0</v>
      </c>
      <c r="K6225">
        <v>2007</v>
      </c>
      <c r="L6225">
        <v>2014</v>
      </c>
    </row>
    <row r="6226" spans="1:12" x14ac:dyDescent="0.25">
      <c r="A6226">
        <v>32</v>
      </c>
      <c r="B6226">
        <v>17802220</v>
      </c>
      <c r="C6226" t="s">
        <v>2973</v>
      </c>
      <c r="D6226">
        <v>130</v>
      </c>
      <c r="E6226">
        <v>0</v>
      </c>
      <c r="F6226">
        <v>97.5</v>
      </c>
      <c r="G6226">
        <v>0</v>
      </c>
      <c r="H6226">
        <v>0</v>
      </c>
      <c r="I6226">
        <v>0</v>
      </c>
      <c r="K6226">
        <v>2006</v>
      </c>
      <c r="L6226">
        <v>2013</v>
      </c>
    </row>
    <row r="6227" spans="1:12" x14ac:dyDescent="0.25">
      <c r="A6227">
        <v>32</v>
      </c>
      <c r="B6227">
        <v>17802221</v>
      </c>
      <c r="C6227" t="s">
        <v>2494</v>
      </c>
      <c r="D6227">
        <v>60</v>
      </c>
      <c r="E6227">
        <v>0</v>
      </c>
      <c r="F6227">
        <v>45</v>
      </c>
      <c r="G6227">
        <v>0</v>
      </c>
      <c r="H6227">
        <v>0</v>
      </c>
      <c r="I6227">
        <v>0</v>
      </c>
      <c r="K6227">
        <v>2005</v>
      </c>
      <c r="L6227">
        <v>2013</v>
      </c>
    </row>
    <row r="6228" spans="1:12" x14ac:dyDescent="0.25">
      <c r="A6228">
        <v>32</v>
      </c>
      <c r="B6228">
        <v>17802223</v>
      </c>
      <c r="C6228" t="s">
        <v>2974</v>
      </c>
      <c r="D6228">
        <v>60</v>
      </c>
      <c r="E6228">
        <v>0</v>
      </c>
      <c r="F6228">
        <v>45</v>
      </c>
      <c r="G6228">
        <v>0</v>
      </c>
      <c r="H6228">
        <v>0</v>
      </c>
      <c r="I6228">
        <v>0</v>
      </c>
      <c r="K6228">
        <v>2005</v>
      </c>
      <c r="L6228">
        <v>2013</v>
      </c>
    </row>
    <row r="6229" spans="1:12" x14ac:dyDescent="0.25">
      <c r="A6229">
        <v>32</v>
      </c>
      <c r="B6229">
        <v>17802224</v>
      </c>
      <c r="C6229" t="s">
        <v>2975</v>
      </c>
      <c r="D6229">
        <v>650</v>
      </c>
      <c r="E6229">
        <v>0</v>
      </c>
      <c r="F6229">
        <v>487.5</v>
      </c>
      <c r="G6229">
        <v>0</v>
      </c>
      <c r="H6229">
        <v>0</v>
      </c>
      <c r="I6229">
        <v>0</v>
      </c>
      <c r="K6229">
        <v>2005</v>
      </c>
      <c r="L6229">
        <v>2008</v>
      </c>
    </row>
    <row r="6230" spans="1:12" x14ac:dyDescent="0.25">
      <c r="A6230">
        <v>32</v>
      </c>
      <c r="B6230">
        <v>17802225</v>
      </c>
      <c r="C6230" t="s">
        <v>2976</v>
      </c>
      <c r="D6230">
        <v>650</v>
      </c>
      <c r="E6230">
        <v>0</v>
      </c>
      <c r="F6230">
        <v>455</v>
      </c>
      <c r="G6230">
        <v>0</v>
      </c>
      <c r="H6230">
        <v>0</v>
      </c>
      <c r="I6230">
        <v>0</v>
      </c>
      <c r="K6230">
        <v>2005</v>
      </c>
      <c r="L6230">
        <v>2008</v>
      </c>
    </row>
    <row r="6231" spans="1:12" x14ac:dyDescent="0.25">
      <c r="A6231">
        <v>32</v>
      </c>
      <c r="B6231">
        <v>17802230</v>
      </c>
      <c r="C6231" t="s">
        <v>2939</v>
      </c>
      <c r="D6231">
        <v>1015</v>
      </c>
      <c r="E6231">
        <v>0</v>
      </c>
      <c r="F6231">
        <v>761.25</v>
      </c>
      <c r="G6231">
        <v>0</v>
      </c>
      <c r="H6231">
        <v>0</v>
      </c>
      <c r="I6231">
        <v>0</v>
      </c>
      <c r="K6231">
        <v>2007</v>
      </c>
      <c r="L6231">
        <v>2008</v>
      </c>
    </row>
    <row r="6232" spans="1:12" x14ac:dyDescent="0.25">
      <c r="A6232">
        <v>32</v>
      </c>
      <c r="B6232">
        <v>17802231</v>
      </c>
      <c r="C6232" t="s">
        <v>2939</v>
      </c>
      <c r="D6232">
        <v>1015</v>
      </c>
      <c r="E6232">
        <v>0</v>
      </c>
      <c r="F6232">
        <v>710.5</v>
      </c>
      <c r="G6232">
        <v>0</v>
      </c>
      <c r="H6232">
        <v>0</v>
      </c>
      <c r="I6232">
        <v>0</v>
      </c>
      <c r="K6232">
        <v>2007</v>
      </c>
      <c r="L6232">
        <v>2008</v>
      </c>
    </row>
    <row r="6233" spans="1:12" x14ac:dyDescent="0.25">
      <c r="A6233">
        <v>32</v>
      </c>
      <c r="B6233">
        <v>17802232</v>
      </c>
      <c r="C6233" t="s">
        <v>2939</v>
      </c>
      <c r="D6233">
        <v>1015</v>
      </c>
      <c r="E6233">
        <v>0</v>
      </c>
      <c r="F6233">
        <v>710.5</v>
      </c>
      <c r="G6233">
        <v>0</v>
      </c>
      <c r="H6233">
        <v>0</v>
      </c>
      <c r="I6233">
        <v>0</v>
      </c>
      <c r="K6233">
        <v>2007</v>
      </c>
      <c r="L6233">
        <v>2008</v>
      </c>
    </row>
    <row r="6234" spans="1:12" x14ac:dyDescent="0.25">
      <c r="A6234">
        <v>32</v>
      </c>
      <c r="B6234">
        <v>17802250</v>
      </c>
      <c r="C6234" t="s">
        <v>2625</v>
      </c>
      <c r="D6234">
        <v>415</v>
      </c>
      <c r="E6234">
        <v>0</v>
      </c>
      <c r="F6234">
        <v>290.5</v>
      </c>
      <c r="G6234">
        <v>0</v>
      </c>
      <c r="H6234">
        <v>0</v>
      </c>
      <c r="I6234">
        <v>0</v>
      </c>
      <c r="K6234">
        <v>2007</v>
      </c>
      <c r="L6234">
        <v>2011</v>
      </c>
    </row>
    <row r="6235" spans="1:12" x14ac:dyDescent="0.25">
      <c r="A6235">
        <v>32</v>
      </c>
      <c r="B6235">
        <v>17802251</v>
      </c>
      <c r="C6235" t="s">
        <v>2625</v>
      </c>
      <c r="D6235">
        <v>420</v>
      </c>
      <c r="E6235">
        <v>0</v>
      </c>
      <c r="F6235">
        <v>294</v>
      </c>
      <c r="G6235">
        <v>0</v>
      </c>
      <c r="H6235">
        <v>0</v>
      </c>
      <c r="I6235">
        <v>0</v>
      </c>
      <c r="K6235">
        <v>2007</v>
      </c>
      <c r="L6235">
        <v>2013</v>
      </c>
    </row>
    <row r="6236" spans="1:12" x14ac:dyDescent="0.25">
      <c r="A6236">
        <v>32</v>
      </c>
      <c r="B6236">
        <v>17802252</v>
      </c>
      <c r="C6236" t="s">
        <v>2625</v>
      </c>
      <c r="D6236">
        <v>415</v>
      </c>
      <c r="E6236">
        <v>0</v>
      </c>
      <c r="F6236">
        <v>290.5</v>
      </c>
      <c r="G6236">
        <v>0</v>
      </c>
      <c r="H6236">
        <v>0</v>
      </c>
      <c r="I6236">
        <v>0</v>
      </c>
      <c r="K6236">
        <v>2007</v>
      </c>
      <c r="L6236">
        <v>2011</v>
      </c>
    </row>
    <row r="6237" spans="1:12" x14ac:dyDescent="0.25">
      <c r="A6237">
        <v>32</v>
      </c>
      <c r="B6237">
        <v>17802253</v>
      </c>
      <c r="C6237" t="s">
        <v>2625</v>
      </c>
      <c r="D6237">
        <v>415</v>
      </c>
      <c r="E6237">
        <v>0</v>
      </c>
      <c r="F6237">
        <v>290.5</v>
      </c>
      <c r="G6237">
        <v>0</v>
      </c>
      <c r="H6237">
        <v>0</v>
      </c>
      <c r="I6237">
        <v>0</v>
      </c>
      <c r="K6237">
        <v>2007</v>
      </c>
      <c r="L6237">
        <v>2011</v>
      </c>
    </row>
    <row r="6238" spans="1:12" x14ac:dyDescent="0.25">
      <c r="A6238">
        <v>32</v>
      </c>
      <c r="B6238">
        <v>17802254</v>
      </c>
      <c r="C6238" t="s">
        <v>2625</v>
      </c>
      <c r="D6238">
        <v>420</v>
      </c>
      <c r="E6238">
        <v>0</v>
      </c>
      <c r="F6238">
        <v>315</v>
      </c>
      <c r="G6238">
        <v>0</v>
      </c>
      <c r="H6238">
        <v>0</v>
      </c>
      <c r="I6238">
        <v>0</v>
      </c>
      <c r="K6238">
        <v>2007</v>
      </c>
      <c r="L6238">
        <v>2014</v>
      </c>
    </row>
    <row r="6239" spans="1:12" x14ac:dyDescent="0.25">
      <c r="A6239">
        <v>32</v>
      </c>
      <c r="B6239">
        <v>17802255</v>
      </c>
      <c r="C6239" t="s">
        <v>2625</v>
      </c>
      <c r="D6239">
        <v>420</v>
      </c>
      <c r="E6239">
        <v>0</v>
      </c>
      <c r="F6239">
        <v>294</v>
      </c>
      <c r="G6239">
        <v>0</v>
      </c>
      <c r="H6239">
        <v>0</v>
      </c>
      <c r="I6239">
        <v>0</v>
      </c>
      <c r="K6239">
        <v>2007</v>
      </c>
      <c r="L6239">
        <v>2014</v>
      </c>
    </row>
    <row r="6240" spans="1:12" x14ac:dyDescent="0.25">
      <c r="A6240">
        <v>32</v>
      </c>
      <c r="B6240">
        <v>17802256</v>
      </c>
      <c r="C6240" t="s">
        <v>2060</v>
      </c>
      <c r="D6240">
        <v>90</v>
      </c>
      <c r="E6240">
        <v>0</v>
      </c>
      <c r="F6240">
        <v>67.5</v>
      </c>
      <c r="G6240">
        <v>0</v>
      </c>
      <c r="H6240">
        <v>91.41</v>
      </c>
      <c r="I6240">
        <v>0</v>
      </c>
      <c r="K6240">
        <v>2005</v>
      </c>
      <c r="L6240">
        <v>2009</v>
      </c>
    </row>
    <row r="6241" spans="1:12" x14ac:dyDescent="0.25">
      <c r="A6241">
        <v>32</v>
      </c>
      <c r="B6241">
        <v>17802265</v>
      </c>
      <c r="C6241" t="s">
        <v>2977</v>
      </c>
      <c r="D6241">
        <v>405</v>
      </c>
      <c r="E6241">
        <v>0</v>
      </c>
      <c r="F6241">
        <v>303.75</v>
      </c>
      <c r="G6241">
        <v>0</v>
      </c>
      <c r="H6241">
        <v>0</v>
      </c>
      <c r="I6241">
        <v>0</v>
      </c>
      <c r="K6241">
        <v>2006</v>
      </c>
      <c r="L6241">
        <v>2007</v>
      </c>
    </row>
    <row r="6242" spans="1:12" x14ac:dyDescent="0.25">
      <c r="A6242">
        <v>32</v>
      </c>
      <c r="B6242">
        <v>17802271</v>
      </c>
      <c r="C6242" t="s">
        <v>2978</v>
      </c>
      <c r="D6242">
        <v>325</v>
      </c>
      <c r="E6242">
        <v>0</v>
      </c>
      <c r="F6242">
        <v>227.5</v>
      </c>
      <c r="G6242">
        <v>0</v>
      </c>
      <c r="H6242">
        <v>0</v>
      </c>
      <c r="I6242">
        <v>0</v>
      </c>
      <c r="K6242">
        <v>2005</v>
      </c>
      <c r="L6242">
        <v>2013</v>
      </c>
    </row>
    <row r="6243" spans="1:12" x14ac:dyDescent="0.25">
      <c r="A6243">
        <v>32</v>
      </c>
      <c r="B6243">
        <v>17802272</v>
      </c>
      <c r="C6243" t="s">
        <v>2979</v>
      </c>
      <c r="D6243">
        <v>225</v>
      </c>
      <c r="E6243">
        <v>0</v>
      </c>
      <c r="F6243">
        <v>157.5</v>
      </c>
      <c r="G6243">
        <v>0</v>
      </c>
      <c r="H6243">
        <v>0</v>
      </c>
      <c r="I6243">
        <v>0</v>
      </c>
      <c r="K6243">
        <v>2005</v>
      </c>
      <c r="L6243">
        <v>2013</v>
      </c>
    </row>
    <row r="6244" spans="1:12" x14ac:dyDescent="0.25">
      <c r="A6244">
        <v>32</v>
      </c>
      <c r="B6244">
        <v>17802275</v>
      </c>
      <c r="C6244" t="s">
        <v>2041</v>
      </c>
      <c r="D6244">
        <v>90</v>
      </c>
      <c r="E6244">
        <v>0</v>
      </c>
      <c r="F6244">
        <v>67.5</v>
      </c>
      <c r="G6244">
        <v>0</v>
      </c>
      <c r="H6244">
        <v>0</v>
      </c>
      <c r="I6244">
        <v>0</v>
      </c>
      <c r="K6244">
        <v>2005</v>
      </c>
      <c r="L6244">
        <v>2009</v>
      </c>
    </row>
    <row r="6245" spans="1:12" x14ac:dyDescent="0.25">
      <c r="A6245">
        <v>32</v>
      </c>
      <c r="B6245">
        <v>17802323</v>
      </c>
      <c r="C6245" t="s">
        <v>2060</v>
      </c>
      <c r="D6245">
        <v>90</v>
      </c>
      <c r="E6245">
        <v>0</v>
      </c>
      <c r="F6245">
        <v>67.5</v>
      </c>
      <c r="G6245">
        <v>0</v>
      </c>
      <c r="H6245">
        <v>91.41</v>
      </c>
      <c r="I6245">
        <v>0</v>
      </c>
      <c r="K6245">
        <v>2004</v>
      </c>
      <c r="L6245">
        <v>2012</v>
      </c>
    </row>
    <row r="6246" spans="1:12" x14ac:dyDescent="0.25">
      <c r="A6246">
        <v>32</v>
      </c>
      <c r="B6246">
        <v>17802324</v>
      </c>
      <c r="C6246" t="s">
        <v>2980</v>
      </c>
      <c r="D6246">
        <v>649</v>
      </c>
      <c r="E6246">
        <v>0</v>
      </c>
      <c r="F6246">
        <v>454.3</v>
      </c>
      <c r="G6246">
        <v>0</v>
      </c>
      <c r="H6246">
        <v>0</v>
      </c>
      <c r="I6246">
        <v>0</v>
      </c>
      <c r="K6246">
        <v>2007</v>
      </c>
      <c r="L6246">
        <v>2008</v>
      </c>
    </row>
    <row r="6247" spans="1:12" x14ac:dyDescent="0.25">
      <c r="A6247">
        <v>32</v>
      </c>
      <c r="B6247">
        <v>17802329</v>
      </c>
      <c r="C6247" t="s">
        <v>2981</v>
      </c>
      <c r="D6247">
        <v>225</v>
      </c>
      <c r="E6247">
        <v>0</v>
      </c>
      <c r="F6247">
        <v>157.5</v>
      </c>
      <c r="G6247">
        <v>0</v>
      </c>
      <c r="H6247">
        <v>0</v>
      </c>
      <c r="I6247">
        <v>0</v>
      </c>
      <c r="K6247">
        <v>2007</v>
      </c>
      <c r="L6247">
        <v>2008</v>
      </c>
    </row>
    <row r="6248" spans="1:12" x14ac:dyDescent="0.25">
      <c r="A6248">
        <v>32</v>
      </c>
      <c r="B6248">
        <v>17802334</v>
      </c>
      <c r="C6248" t="s">
        <v>2741</v>
      </c>
      <c r="D6248">
        <v>385</v>
      </c>
      <c r="E6248">
        <v>0</v>
      </c>
      <c r="F6248">
        <v>288.75</v>
      </c>
      <c r="G6248">
        <v>0</v>
      </c>
      <c r="H6248">
        <v>0</v>
      </c>
      <c r="I6248">
        <v>0</v>
      </c>
      <c r="K6248">
        <v>2006</v>
      </c>
      <c r="L6248">
        <v>2006</v>
      </c>
    </row>
    <row r="6249" spans="1:12" x14ac:dyDescent="0.25">
      <c r="A6249">
        <v>32</v>
      </c>
      <c r="B6249">
        <v>17802336</v>
      </c>
      <c r="C6249" t="s">
        <v>2982</v>
      </c>
      <c r="D6249">
        <v>405</v>
      </c>
      <c r="E6249">
        <v>0</v>
      </c>
      <c r="F6249">
        <v>283.5</v>
      </c>
      <c r="G6249">
        <v>0</v>
      </c>
      <c r="H6249">
        <v>0</v>
      </c>
      <c r="I6249">
        <v>0</v>
      </c>
      <c r="K6249">
        <v>2007</v>
      </c>
      <c r="L6249">
        <v>2007</v>
      </c>
    </row>
    <row r="6250" spans="1:12" x14ac:dyDescent="0.25">
      <c r="A6250">
        <v>32</v>
      </c>
      <c r="B6250">
        <v>17802337</v>
      </c>
      <c r="C6250" t="s">
        <v>2983</v>
      </c>
      <c r="D6250">
        <v>405</v>
      </c>
      <c r="E6250">
        <v>0</v>
      </c>
      <c r="F6250">
        <v>283.5</v>
      </c>
      <c r="G6250">
        <v>0</v>
      </c>
      <c r="H6250">
        <v>0</v>
      </c>
      <c r="I6250">
        <v>0</v>
      </c>
      <c r="K6250">
        <v>2006</v>
      </c>
      <c r="L6250">
        <v>2006</v>
      </c>
    </row>
    <row r="6251" spans="1:12" x14ac:dyDescent="0.25">
      <c r="A6251">
        <v>32</v>
      </c>
      <c r="B6251">
        <v>17802339</v>
      </c>
      <c r="C6251" t="s">
        <v>2984</v>
      </c>
      <c r="D6251">
        <v>325</v>
      </c>
      <c r="E6251">
        <v>0</v>
      </c>
      <c r="F6251">
        <v>227.5</v>
      </c>
      <c r="G6251">
        <v>0</v>
      </c>
      <c r="H6251">
        <v>0</v>
      </c>
      <c r="I6251">
        <v>0</v>
      </c>
      <c r="K6251">
        <v>2005</v>
      </c>
      <c r="L6251">
        <v>2007</v>
      </c>
    </row>
    <row r="6252" spans="1:12" x14ac:dyDescent="0.25">
      <c r="A6252">
        <v>32</v>
      </c>
      <c r="B6252">
        <v>17802340</v>
      </c>
      <c r="C6252" t="s">
        <v>2985</v>
      </c>
      <c r="D6252">
        <v>325</v>
      </c>
      <c r="E6252">
        <v>0</v>
      </c>
      <c r="F6252">
        <v>227.5</v>
      </c>
      <c r="G6252">
        <v>0</v>
      </c>
      <c r="H6252">
        <v>0</v>
      </c>
      <c r="I6252">
        <v>0</v>
      </c>
      <c r="K6252">
        <v>2006</v>
      </c>
      <c r="L6252">
        <v>2007</v>
      </c>
    </row>
    <row r="6253" spans="1:12" x14ac:dyDescent="0.25">
      <c r="A6253">
        <v>32</v>
      </c>
      <c r="B6253">
        <v>17802341</v>
      </c>
      <c r="C6253" t="s">
        <v>2986</v>
      </c>
      <c r="D6253">
        <v>325</v>
      </c>
      <c r="E6253">
        <v>0</v>
      </c>
      <c r="F6253">
        <v>227.5</v>
      </c>
      <c r="G6253">
        <v>0</v>
      </c>
      <c r="H6253">
        <v>0</v>
      </c>
      <c r="I6253">
        <v>0</v>
      </c>
      <c r="K6253">
        <v>2005</v>
      </c>
      <c r="L6253">
        <v>2007</v>
      </c>
    </row>
    <row r="6254" spans="1:12" x14ac:dyDescent="0.25">
      <c r="A6254">
        <v>32</v>
      </c>
      <c r="B6254">
        <v>17802342</v>
      </c>
      <c r="C6254" t="s">
        <v>2987</v>
      </c>
      <c r="D6254">
        <v>325</v>
      </c>
      <c r="E6254">
        <v>0</v>
      </c>
      <c r="F6254">
        <v>227.5</v>
      </c>
      <c r="G6254">
        <v>0</v>
      </c>
      <c r="H6254">
        <v>0</v>
      </c>
      <c r="I6254">
        <v>0</v>
      </c>
      <c r="K6254">
        <v>2006</v>
      </c>
      <c r="L6254">
        <v>2008</v>
      </c>
    </row>
    <row r="6255" spans="1:12" x14ac:dyDescent="0.25">
      <c r="A6255">
        <v>32</v>
      </c>
      <c r="B6255">
        <v>17802343</v>
      </c>
      <c r="C6255" t="s">
        <v>2988</v>
      </c>
      <c r="D6255">
        <v>345</v>
      </c>
      <c r="E6255">
        <v>0</v>
      </c>
      <c r="F6255">
        <v>241.5</v>
      </c>
      <c r="G6255">
        <v>0</v>
      </c>
      <c r="H6255">
        <v>0</v>
      </c>
      <c r="I6255">
        <v>0</v>
      </c>
      <c r="K6255">
        <v>2005</v>
      </c>
      <c r="L6255">
        <v>2008</v>
      </c>
    </row>
    <row r="6256" spans="1:12" x14ac:dyDescent="0.25">
      <c r="A6256">
        <v>32</v>
      </c>
      <c r="B6256">
        <v>17802344</v>
      </c>
      <c r="C6256" t="s">
        <v>2989</v>
      </c>
      <c r="D6256">
        <v>345</v>
      </c>
      <c r="E6256">
        <v>0</v>
      </c>
      <c r="F6256">
        <v>241.5</v>
      </c>
      <c r="G6256">
        <v>0</v>
      </c>
      <c r="H6256">
        <v>0</v>
      </c>
      <c r="I6256">
        <v>0</v>
      </c>
      <c r="K6256">
        <v>2005</v>
      </c>
      <c r="L6256">
        <v>2008</v>
      </c>
    </row>
    <row r="6257" spans="1:12" x14ac:dyDescent="0.25">
      <c r="A6257">
        <v>32</v>
      </c>
      <c r="B6257">
        <v>17802345</v>
      </c>
      <c r="C6257" t="s">
        <v>2990</v>
      </c>
      <c r="D6257">
        <v>345</v>
      </c>
      <c r="E6257">
        <v>0</v>
      </c>
      <c r="F6257">
        <v>241.5</v>
      </c>
      <c r="G6257">
        <v>0</v>
      </c>
      <c r="H6257">
        <v>0</v>
      </c>
      <c r="I6257">
        <v>0</v>
      </c>
      <c r="K6257">
        <v>2005</v>
      </c>
      <c r="L6257">
        <v>2008</v>
      </c>
    </row>
    <row r="6258" spans="1:12" x14ac:dyDescent="0.25">
      <c r="A6258">
        <v>32</v>
      </c>
      <c r="B6258">
        <v>17802346</v>
      </c>
      <c r="C6258" t="s">
        <v>2991</v>
      </c>
      <c r="D6258">
        <v>345</v>
      </c>
      <c r="E6258">
        <v>0</v>
      </c>
      <c r="F6258">
        <v>241.5</v>
      </c>
      <c r="G6258">
        <v>0</v>
      </c>
      <c r="H6258">
        <v>0</v>
      </c>
      <c r="I6258">
        <v>0</v>
      </c>
      <c r="K6258">
        <v>2005</v>
      </c>
      <c r="L6258">
        <v>2008</v>
      </c>
    </row>
    <row r="6259" spans="1:12" x14ac:dyDescent="0.25">
      <c r="A6259">
        <v>32</v>
      </c>
      <c r="B6259">
        <v>17802347</v>
      </c>
      <c r="C6259" t="s">
        <v>2992</v>
      </c>
      <c r="D6259">
        <v>255</v>
      </c>
      <c r="E6259">
        <v>0</v>
      </c>
      <c r="F6259">
        <v>178.5</v>
      </c>
      <c r="G6259">
        <v>0</v>
      </c>
      <c r="H6259">
        <v>0</v>
      </c>
      <c r="I6259">
        <v>0</v>
      </c>
      <c r="K6259">
        <v>2006</v>
      </c>
      <c r="L6259">
        <v>2006</v>
      </c>
    </row>
    <row r="6260" spans="1:12" x14ac:dyDescent="0.25">
      <c r="A6260">
        <v>32</v>
      </c>
      <c r="B6260">
        <v>17802348</v>
      </c>
      <c r="C6260" t="s">
        <v>2993</v>
      </c>
      <c r="D6260">
        <v>255</v>
      </c>
      <c r="E6260">
        <v>0</v>
      </c>
      <c r="F6260">
        <v>191.25</v>
      </c>
      <c r="G6260">
        <v>0</v>
      </c>
      <c r="H6260">
        <v>0</v>
      </c>
      <c r="I6260">
        <v>0</v>
      </c>
      <c r="K6260">
        <v>2006</v>
      </c>
      <c r="L6260">
        <v>2009</v>
      </c>
    </row>
    <row r="6261" spans="1:12" x14ac:dyDescent="0.25">
      <c r="A6261">
        <v>32</v>
      </c>
      <c r="B6261">
        <v>17802349</v>
      </c>
      <c r="C6261" t="s">
        <v>2994</v>
      </c>
      <c r="D6261">
        <v>280</v>
      </c>
      <c r="E6261">
        <v>0</v>
      </c>
      <c r="F6261">
        <v>210</v>
      </c>
      <c r="G6261">
        <v>0</v>
      </c>
      <c r="H6261">
        <v>0</v>
      </c>
      <c r="I6261">
        <v>0</v>
      </c>
      <c r="K6261">
        <v>2006</v>
      </c>
      <c r="L6261">
        <v>2007</v>
      </c>
    </row>
    <row r="6262" spans="1:12" x14ac:dyDescent="0.25">
      <c r="A6262">
        <v>32</v>
      </c>
      <c r="B6262">
        <v>17802350</v>
      </c>
      <c r="C6262" t="s">
        <v>2995</v>
      </c>
      <c r="D6262">
        <v>255</v>
      </c>
      <c r="E6262">
        <v>0</v>
      </c>
      <c r="F6262">
        <v>191.25</v>
      </c>
      <c r="G6262">
        <v>0</v>
      </c>
      <c r="H6262">
        <v>0</v>
      </c>
      <c r="I6262">
        <v>0</v>
      </c>
      <c r="K6262">
        <v>2006</v>
      </c>
      <c r="L6262">
        <v>2008</v>
      </c>
    </row>
    <row r="6263" spans="1:12" x14ac:dyDescent="0.25">
      <c r="A6263">
        <v>32</v>
      </c>
      <c r="B6263">
        <v>17802351</v>
      </c>
      <c r="C6263" t="s">
        <v>2996</v>
      </c>
      <c r="D6263">
        <v>255</v>
      </c>
      <c r="E6263">
        <v>0</v>
      </c>
      <c r="F6263">
        <v>191.25</v>
      </c>
      <c r="G6263">
        <v>0</v>
      </c>
      <c r="H6263">
        <v>0</v>
      </c>
      <c r="I6263">
        <v>0</v>
      </c>
      <c r="K6263">
        <v>2005</v>
      </c>
      <c r="L6263">
        <v>2013</v>
      </c>
    </row>
    <row r="6264" spans="1:12" x14ac:dyDescent="0.25">
      <c r="A6264">
        <v>32</v>
      </c>
      <c r="B6264">
        <v>17802352</v>
      </c>
      <c r="C6264" t="s">
        <v>2997</v>
      </c>
      <c r="D6264">
        <v>560</v>
      </c>
      <c r="E6264">
        <v>0</v>
      </c>
      <c r="F6264">
        <v>420</v>
      </c>
      <c r="G6264">
        <v>0</v>
      </c>
      <c r="H6264">
        <v>0</v>
      </c>
      <c r="I6264">
        <v>0</v>
      </c>
      <c r="K6264">
        <v>2006</v>
      </c>
      <c r="L6264">
        <v>2013</v>
      </c>
    </row>
    <row r="6265" spans="1:12" x14ac:dyDescent="0.25">
      <c r="A6265">
        <v>32</v>
      </c>
      <c r="B6265">
        <v>17802353</v>
      </c>
      <c r="C6265" t="s">
        <v>2998</v>
      </c>
      <c r="D6265">
        <v>40</v>
      </c>
      <c r="E6265">
        <v>0</v>
      </c>
      <c r="F6265">
        <v>28</v>
      </c>
      <c r="G6265">
        <v>0</v>
      </c>
      <c r="H6265">
        <v>0</v>
      </c>
      <c r="I6265">
        <v>0</v>
      </c>
      <c r="K6265">
        <v>2006</v>
      </c>
      <c r="L6265">
        <v>2007</v>
      </c>
    </row>
    <row r="6266" spans="1:12" x14ac:dyDescent="0.25">
      <c r="A6266">
        <v>32</v>
      </c>
      <c r="B6266">
        <v>17802354</v>
      </c>
      <c r="C6266" t="s">
        <v>2999</v>
      </c>
      <c r="D6266">
        <v>95</v>
      </c>
      <c r="E6266">
        <v>0</v>
      </c>
      <c r="F6266">
        <v>71.25</v>
      </c>
      <c r="G6266">
        <v>0</v>
      </c>
      <c r="H6266">
        <v>0</v>
      </c>
      <c r="I6266">
        <v>0</v>
      </c>
      <c r="K6266">
        <v>2005</v>
      </c>
      <c r="L6266">
        <v>2013</v>
      </c>
    </row>
    <row r="6267" spans="1:12" x14ac:dyDescent="0.25">
      <c r="A6267">
        <v>32</v>
      </c>
      <c r="B6267">
        <v>17802355</v>
      </c>
      <c r="C6267" t="s">
        <v>3000</v>
      </c>
      <c r="D6267">
        <v>100</v>
      </c>
      <c r="E6267">
        <v>0</v>
      </c>
      <c r="F6267">
        <v>75</v>
      </c>
      <c r="G6267">
        <v>0</v>
      </c>
      <c r="H6267">
        <v>0</v>
      </c>
      <c r="I6267">
        <v>0</v>
      </c>
      <c r="K6267">
        <v>2006</v>
      </c>
      <c r="L6267">
        <v>2007</v>
      </c>
    </row>
    <row r="6268" spans="1:12" x14ac:dyDescent="0.25">
      <c r="A6268">
        <v>32</v>
      </c>
      <c r="B6268">
        <v>17802358</v>
      </c>
      <c r="C6268" t="s">
        <v>2996</v>
      </c>
      <c r="D6268">
        <v>205</v>
      </c>
      <c r="E6268">
        <v>0</v>
      </c>
      <c r="F6268">
        <v>153.75</v>
      </c>
      <c r="G6268">
        <v>0</v>
      </c>
      <c r="H6268">
        <v>0</v>
      </c>
      <c r="I6268">
        <v>0</v>
      </c>
      <c r="K6268">
        <v>2005</v>
      </c>
      <c r="L6268">
        <v>2013</v>
      </c>
    </row>
    <row r="6269" spans="1:12" x14ac:dyDescent="0.25">
      <c r="A6269">
        <v>32</v>
      </c>
      <c r="B6269">
        <v>17802359</v>
      </c>
      <c r="C6269" t="s">
        <v>3001</v>
      </c>
      <c r="D6269">
        <v>225</v>
      </c>
      <c r="E6269">
        <v>0</v>
      </c>
      <c r="F6269">
        <v>157.5</v>
      </c>
      <c r="G6269">
        <v>0</v>
      </c>
      <c r="H6269">
        <v>0</v>
      </c>
      <c r="I6269">
        <v>0</v>
      </c>
      <c r="K6269">
        <v>2006</v>
      </c>
      <c r="L6269">
        <v>2007</v>
      </c>
    </row>
    <row r="6270" spans="1:12" x14ac:dyDescent="0.25">
      <c r="A6270">
        <v>32</v>
      </c>
      <c r="B6270">
        <v>17802364</v>
      </c>
      <c r="C6270" t="s">
        <v>3002</v>
      </c>
      <c r="D6270">
        <v>1250</v>
      </c>
      <c r="E6270">
        <v>0</v>
      </c>
      <c r="F6270">
        <v>875</v>
      </c>
      <c r="G6270">
        <v>0</v>
      </c>
      <c r="H6270">
        <v>0</v>
      </c>
      <c r="I6270">
        <v>0</v>
      </c>
      <c r="K6270">
        <v>2007</v>
      </c>
      <c r="L6270">
        <v>2011</v>
      </c>
    </row>
    <row r="6271" spans="1:12" x14ac:dyDescent="0.25">
      <c r="A6271">
        <v>32</v>
      </c>
      <c r="B6271">
        <v>17802365</v>
      </c>
      <c r="C6271" t="s">
        <v>3003</v>
      </c>
      <c r="D6271">
        <v>1250</v>
      </c>
      <c r="E6271">
        <v>0</v>
      </c>
      <c r="F6271">
        <v>875</v>
      </c>
      <c r="G6271">
        <v>0</v>
      </c>
      <c r="H6271">
        <v>0</v>
      </c>
      <c r="I6271">
        <v>0</v>
      </c>
      <c r="K6271">
        <v>2007</v>
      </c>
      <c r="L6271">
        <v>2009</v>
      </c>
    </row>
    <row r="6272" spans="1:12" x14ac:dyDescent="0.25">
      <c r="A6272">
        <v>32</v>
      </c>
      <c r="B6272">
        <v>17802366</v>
      </c>
      <c r="C6272" t="s">
        <v>3004</v>
      </c>
      <c r="D6272">
        <v>1250</v>
      </c>
      <c r="E6272">
        <v>0</v>
      </c>
      <c r="F6272">
        <v>875</v>
      </c>
      <c r="G6272">
        <v>0</v>
      </c>
      <c r="H6272">
        <v>0</v>
      </c>
      <c r="I6272">
        <v>0</v>
      </c>
      <c r="K6272">
        <v>2007</v>
      </c>
      <c r="L6272">
        <v>2011</v>
      </c>
    </row>
    <row r="6273" spans="1:12" x14ac:dyDescent="0.25">
      <c r="A6273">
        <v>32</v>
      </c>
      <c r="B6273">
        <v>17802367</v>
      </c>
      <c r="C6273" t="s">
        <v>3005</v>
      </c>
      <c r="D6273">
        <v>1250</v>
      </c>
      <c r="E6273">
        <v>0</v>
      </c>
      <c r="F6273">
        <v>875</v>
      </c>
      <c r="G6273">
        <v>0</v>
      </c>
      <c r="H6273">
        <v>0</v>
      </c>
      <c r="I6273">
        <v>0</v>
      </c>
      <c r="K6273">
        <v>2007</v>
      </c>
      <c r="L6273">
        <v>2008</v>
      </c>
    </row>
    <row r="6274" spans="1:12" x14ac:dyDescent="0.25">
      <c r="A6274">
        <v>32</v>
      </c>
      <c r="B6274">
        <v>17802369</v>
      </c>
      <c r="C6274" t="s">
        <v>3002</v>
      </c>
      <c r="D6274">
        <v>1250</v>
      </c>
      <c r="E6274">
        <v>0</v>
      </c>
      <c r="F6274">
        <v>875</v>
      </c>
      <c r="G6274">
        <v>0</v>
      </c>
      <c r="H6274">
        <v>0</v>
      </c>
      <c r="I6274">
        <v>0</v>
      </c>
      <c r="K6274">
        <v>2007</v>
      </c>
      <c r="L6274">
        <v>2011</v>
      </c>
    </row>
    <row r="6275" spans="1:12" x14ac:dyDescent="0.25">
      <c r="A6275">
        <v>32</v>
      </c>
      <c r="B6275">
        <v>17802370</v>
      </c>
      <c r="C6275" t="s">
        <v>3003</v>
      </c>
      <c r="D6275">
        <v>1250</v>
      </c>
      <c r="E6275">
        <v>0</v>
      </c>
      <c r="F6275">
        <v>875</v>
      </c>
      <c r="G6275">
        <v>0</v>
      </c>
      <c r="H6275">
        <v>0</v>
      </c>
      <c r="I6275">
        <v>0</v>
      </c>
      <c r="K6275">
        <v>2007</v>
      </c>
      <c r="L6275">
        <v>2009</v>
      </c>
    </row>
    <row r="6276" spans="1:12" x14ac:dyDescent="0.25">
      <c r="A6276">
        <v>32</v>
      </c>
      <c r="B6276">
        <v>17802371</v>
      </c>
      <c r="C6276" t="s">
        <v>3004</v>
      </c>
      <c r="D6276">
        <v>1250</v>
      </c>
      <c r="E6276">
        <v>0</v>
      </c>
      <c r="F6276">
        <v>875</v>
      </c>
      <c r="G6276">
        <v>0</v>
      </c>
      <c r="H6276">
        <v>0</v>
      </c>
      <c r="I6276">
        <v>0</v>
      </c>
      <c r="K6276">
        <v>2007</v>
      </c>
      <c r="L6276">
        <v>2011</v>
      </c>
    </row>
    <row r="6277" spans="1:12" x14ac:dyDescent="0.25">
      <c r="A6277">
        <v>32</v>
      </c>
      <c r="B6277">
        <v>17802372</v>
      </c>
      <c r="C6277" t="s">
        <v>3005</v>
      </c>
      <c r="D6277">
        <v>1250</v>
      </c>
      <c r="E6277">
        <v>0</v>
      </c>
      <c r="F6277">
        <v>875</v>
      </c>
      <c r="G6277">
        <v>0</v>
      </c>
      <c r="H6277">
        <v>0</v>
      </c>
      <c r="I6277">
        <v>0</v>
      </c>
      <c r="K6277">
        <v>2007</v>
      </c>
      <c r="L6277">
        <v>2008</v>
      </c>
    </row>
    <row r="6278" spans="1:12" x14ac:dyDescent="0.25">
      <c r="A6278">
        <v>32</v>
      </c>
      <c r="B6278">
        <v>17802374</v>
      </c>
      <c r="C6278" t="s">
        <v>3002</v>
      </c>
      <c r="D6278">
        <v>1250</v>
      </c>
      <c r="E6278">
        <v>0</v>
      </c>
      <c r="F6278">
        <v>875</v>
      </c>
      <c r="G6278">
        <v>0</v>
      </c>
      <c r="H6278">
        <v>0</v>
      </c>
      <c r="I6278">
        <v>0</v>
      </c>
      <c r="K6278">
        <v>2007</v>
      </c>
      <c r="L6278">
        <v>2011</v>
      </c>
    </row>
    <row r="6279" spans="1:12" x14ac:dyDescent="0.25">
      <c r="A6279">
        <v>32</v>
      </c>
      <c r="B6279">
        <v>17802375</v>
      </c>
      <c r="C6279" t="s">
        <v>3003</v>
      </c>
      <c r="D6279">
        <v>1250</v>
      </c>
      <c r="E6279">
        <v>0</v>
      </c>
      <c r="F6279">
        <v>875</v>
      </c>
      <c r="G6279">
        <v>0</v>
      </c>
      <c r="H6279">
        <v>0</v>
      </c>
      <c r="I6279">
        <v>0</v>
      </c>
      <c r="K6279">
        <v>2007</v>
      </c>
      <c r="L6279">
        <v>2009</v>
      </c>
    </row>
    <row r="6280" spans="1:12" x14ac:dyDescent="0.25">
      <c r="A6280">
        <v>32</v>
      </c>
      <c r="B6280">
        <v>17802376</v>
      </c>
      <c r="C6280" t="s">
        <v>3004</v>
      </c>
      <c r="D6280">
        <v>1250</v>
      </c>
      <c r="E6280">
        <v>0</v>
      </c>
      <c r="F6280">
        <v>875</v>
      </c>
      <c r="G6280">
        <v>0</v>
      </c>
      <c r="H6280">
        <v>0</v>
      </c>
      <c r="I6280">
        <v>0</v>
      </c>
      <c r="K6280">
        <v>2007</v>
      </c>
      <c r="L6280">
        <v>2011</v>
      </c>
    </row>
    <row r="6281" spans="1:12" x14ac:dyDescent="0.25">
      <c r="A6281">
        <v>32</v>
      </c>
      <c r="B6281">
        <v>17802377</v>
      </c>
      <c r="C6281" t="s">
        <v>3005</v>
      </c>
      <c r="D6281">
        <v>1250</v>
      </c>
      <c r="E6281">
        <v>0</v>
      </c>
      <c r="F6281">
        <v>875</v>
      </c>
      <c r="G6281">
        <v>0</v>
      </c>
      <c r="H6281">
        <v>0</v>
      </c>
      <c r="I6281">
        <v>0</v>
      </c>
      <c r="K6281">
        <v>2007</v>
      </c>
      <c r="L6281">
        <v>2008</v>
      </c>
    </row>
    <row r="6282" spans="1:12" x14ac:dyDescent="0.25">
      <c r="A6282">
        <v>32</v>
      </c>
      <c r="B6282">
        <v>17802379</v>
      </c>
      <c r="C6282" t="s">
        <v>3002</v>
      </c>
      <c r="D6282">
        <v>1250</v>
      </c>
      <c r="E6282">
        <v>0</v>
      </c>
      <c r="F6282">
        <v>875</v>
      </c>
      <c r="G6282">
        <v>0</v>
      </c>
      <c r="H6282">
        <v>0</v>
      </c>
      <c r="I6282">
        <v>0</v>
      </c>
      <c r="K6282">
        <v>2007</v>
      </c>
      <c r="L6282">
        <v>2011</v>
      </c>
    </row>
    <row r="6283" spans="1:12" x14ac:dyDescent="0.25">
      <c r="A6283">
        <v>32</v>
      </c>
      <c r="B6283">
        <v>17802380</v>
      </c>
      <c r="C6283" t="s">
        <v>3003</v>
      </c>
      <c r="D6283">
        <v>1250</v>
      </c>
      <c r="E6283">
        <v>0</v>
      </c>
      <c r="F6283">
        <v>875</v>
      </c>
      <c r="G6283">
        <v>0</v>
      </c>
      <c r="H6283">
        <v>0</v>
      </c>
      <c r="I6283">
        <v>0</v>
      </c>
      <c r="K6283">
        <v>2007</v>
      </c>
      <c r="L6283">
        <v>2009</v>
      </c>
    </row>
    <row r="6284" spans="1:12" x14ac:dyDescent="0.25">
      <c r="A6284">
        <v>32</v>
      </c>
      <c r="B6284">
        <v>17802381</v>
      </c>
      <c r="C6284" t="s">
        <v>3004</v>
      </c>
      <c r="D6284">
        <v>1250</v>
      </c>
      <c r="E6284">
        <v>0</v>
      </c>
      <c r="F6284">
        <v>875</v>
      </c>
      <c r="G6284">
        <v>0</v>
      </c>
      <c r="H6284">
        <v>0</v>
      </c>
      <c r="I6284">
        <v>0</v>
      </c>
      <c r="K6284">
        <v>2007</v>
      </c>
      <c r="L6284">
        <v>2011</v>
      </c>
    </row>
    <row r="6285" spans="1:12" x14ac:dyDescent="0.25">
      <c r="A6285">
        <v>32</v>
      </c>
      <c r="B6285">
        <v>17802382</v>
      </c>
      <c r="C6285" t="s">
        <v>3005</v>
      </c>
      <c r="D6285">
        <v>1250</v>
      </c>
      <c r="E6285">
        <v>0</v>
      </c>
      <c r="F6285">
        <v>875</v>
      </c>
      <c r="G6285">
        <v>0</v>
      </c>
      <c r="H6285">
        <v>0</v>
      </c>
      <c r="I6285">
        <v>0</v>
      </c>
      <c r="K6285">
        <v>2007</v>
      </c>
      <c r="L6285">
        <v>2008</v>
      </c>
    </row>
    <row r="6286" spans="1:12" x14ac:dyDescent="0.25">
      <c r="A6286">
        <v>32</v>
      </c>
      <c r="B6286">
        <v>17802384</v>
      </c>
      <c r="C6286" t="s">
        <v>3006</v>
      </c>
      <c r="D6286">
        <v>280</v>
      </c>
      <c r="E6286">
        <v>0</v>
      </c>
      <c r="F6286">
        <v>210</v>
      </c>
      <c r="G6286">
        <v>0</v>
      </c>
      <c r="H6286">
        <v>0</v>
      </c>
      <c r="I6286">
        <v>0</v>
      </c>
      <c r="K6286">
        <v>2007</v>
      </c>
      <c r="L6286">
        <v>2011</v>
      </c>
    </row>
    <row r="6287" spans="1:12" x14ac:dyDescent="0.25">
      <c r="A6287">
        <v>32</v>
      </c>
      <c r="B6287">
        <v>17802389</v>
      </c>
      <c r="C6287" t="s">
        <v>3007</v>
      </c>
      <c r="D6287">
        <v>35</v>
      </c>
      <c r="E6287">
        <v>0</v>
      </c>
      <c r="F6287">
        <v>26.25</v>
      </c>
      <c r="G6287">
        <v>0</v>
      </c>
      <c r="H6287">
        <v>0</v>
      </c>
      <c r="I6287">
        <v>0</v>
      </c>
      <c r="K6287">
        <v>2007</v>
      </c>
      <c r="L6287">
        <v>2014</v>
      </c>
    </row>
    <row r="6288" spans="1:12" x14ac:dyDescent="0.25">
      <c r="A6288">
        <v>32</v>
      </c>
      <c r="B6288">
        <v>17802393</v>
      </c>
      <c r="C6288" t="s">
        <v>3008</v>
      </c>
      <c r="D6288">
        <v>50</v>
      </c>
      <c r="E6288">
        <v>0</v>
      </c>
      <c r="F6288">
        <v>35</v>
      </c>
      <c r="G6288">
        <v>0</v>
      </c>
      <c r="H6288">
        <v>0</v>
      </c>
      <c r="I6288">
        <v>0</v>
      </c>
      <c r="K6288">
        <v>2007</v>
      </c>
      <c r="L6288">
        <v>2012</v>
      </c>
    </row>
    <row r="6289" spans="1:12" x14ac:dyDescent="0.25">
      <c r="A6289">
        <v>32</v>
      </c>
      <c r="B6289">
        <v>17802402</v>
      </c>
      <c r="C6289" t="s">
        <v>3003</v>
      </c>
      <c r="D6289">
        <v>1185</v>
      </c>
      <c r="E6289">
        <v>0</v>
      </c>
      <c r="F6289">
        <v>888.75</v>
      </c>
      <c r="G6289">
        <v>0</v>
      </c>
      <c r="H6289">
        <v>0</v>
      </c>
      <c r="I6289">
        <v>0</v>
      </c>
      <c r="K6289">
        <v>2004</v>
      </c>
      <c r="L6289">
        <v>2009</v>
      </c>
    </row>
    <row r="6290" spans="1:12" x14ac:dyDescent="0.25">
      <c r="A6290">
        <v>32</v>
      </c>
      <c r="B6290">
        <v>17802403</v>
      </c>
      <c r="C6290" t="s">
        <v>3009</v>
      </c>
      <c r="D6290">
        <v>1185</v>
      </c>
      <c r="E6290">
        <v>0</v>
      </c>
      <c r="F6290">
        <v>829.5</v>
      </c>
      <c r="G6290">
        <v>0</v>
      </c>
      <c r="H6290">
        <v>0</v>
      </c>
      <c r="I6290">
        <v>0</v>
      </c>
      <c r="K6290">
        <v>2004</v>
      </c>
      <c r="L6290">
        <v>2009</v>
      </c>
    </row>
    <row r="6291" spans="1:12" x14ac:dyDescent="0.25">
      <c r="A6291">
        <v>32</v>
      </c>
      <c r="B6291">
        <v>17802404</v>
      </c>
      <c r="C6291" t="s">
        <v>3005</v>
      </c>
      <c r="D6291">
        <v>1185</v>
      </c>
      <c r="E6291">
        <v>0</v>
      </c>
      <c r="F6291">
        <v>829.5</v>
      </c>
      <c r="G6291">
        <v>0</v>
      </c>
      <c r="H6291">
        <v>0</v>
      </c>
      <c r="I6291">
        <v>0</v>
      </c>
      <c r="K6291">
        <v>2004</v>
      </c>
      <c r="L6291">
        <v>2008</v>
      </c>
    </row>
    <row r="6292" spans="1:12" x14ac:dyDescent="0.25">
      <c r="A6292">
        <v>32</v>
      </c>
      <c r="B6292">
        <v>17802405</v>
      </c>
      <c r="C6292" t="s">
        <v>3010</v>
      </c>
      <c r="D6292">
        <v>1185</v>
      </c>
      <c r="E6292">
        <v>0</v>
      </c>
      <c r="F6292">
        <v>829.5</v>
      </c>
      <c r="G6292">
        <v>0</v>
      </c>
      <c r="H6292">
        <v>0</v>
      </c>
      <c r="I6292">
        <v>0</v>
      </c>
      <c r="K6292">
        <v>2004</v>
      </c>
      <c r="L6292">
        <v>2008</v>
      </c>
    </row>
    <row r="6293" spans="1:12" x14ac:dyDescent="0.25">
      <c r="A6293">
        <v>32</v>
      </c>
      <c r="B6293">
        <v>17802406</v>
      </c>
      <c r="C6293" t="s">
        <v>3004</v>
      </c>
      <c r="D6293">
        <v>1185</v>
      </c>
      <c r="E6293">
        <v>0</v>
      </c>
      <c r="F6293">
        <v>888.75</v>
      </c>
      <c r="G6293">
        <v>0</v>
      </c>
      <c r="H6293">
        <v>0</v>
      </c>
      <c r="I6293">
        <v>0</v>
      </c>
      <c r="K6293">
        <v>2004</v>
      </c>
      <c r="L6293">
        <v>2012</v>
      </c>
    </row>
    <row r="6294" spans="1:12" x14ac:dyDescent="0.25">
      <c r="A6294">
        <v>32</v>
      </c>
      <c r="B6294">
        <v>17802407</v>
      </c>
      <c r="C6294" t="s">
        <v>3011</v>
      </c>
      <c r="D6294">
        <v>1185</v>
      </c>
      <c r="E6294">
        <v>0</v>
      </c>
      <c r="F6294">
        <v>888.75</v>
      </c>
      <c r="G6294">
        <v>0</v>
      </c>
      <c r="H6294">
        <v>0</v>
      </c>
      <c r="I6294">
        <v>0</v>
      </c>
      <c r="K6294">
        <v>2004</v>
      </c>
      <c r="L6294">
        <v>2012</v>
      </c>
    </row>
    <row r="6295" spans="1:12" x14ac:dyDescent="0.25">
      <c r="A6295">
        <v>32</v>
      </c>
      <c r="B6295">
        <v>17802408</v>
      </c>
      <c r="C6295" t="s">
        <v>3012</v>
      </c>
      <c r="D6295">
        <v>1185</v>
      </c>
      <c r="E6295">
        <v>0</v>
      </c>
      <c r="F6295">
        <v>888.75</v>
      </c>
      <c r="G6295">
        <v>0</v>
      </c>
      <c r="H6295">
        <v>0</v>
      </c>
      <c r="I6295">
        <v>0</v>
      </c>
      <c r="K6295">
        <v>2004</v>
      </c>
      <c r="L6295">
        <v>2012</v>
      </c>
    </row>
    <row r="6296" spans="1:12" x14ac:dyDescent="0.25">
      <c r="A6296">
        <v>32</v>
      </c>
      <c r="B6296">
        <v>17802409</v>
      </c>
      <c r="C6296" t="s">
        <v>3012</v>
      </c>
      <c r="D6296">
        <v>1185</v>
      </c>
      <c r="E6296">
        <v>0</v>
      </c>
      <c r="F6296">
        <v>829.5</v>
      </c>
      <c r="G6296">
        <v>0</v>
      </c>
      <c r="H6296">
        <v>0</v>
      </c>
      <c r="I6296">
        <v>0</v>
      </c>
      <c r="K6296">
        <v>2004</v>
      </c>
      <c r="L6296">
        <v>2012</v>
      </c>
    </row>
    <row r="6297" spans="1:12" x14ac:dyDescent="0.25">
      <c r="A6297">
        <v>32</v>
      </c>
      <c r="B6297">
        <v>17802411</v>
      </c>
      <c r="C6297" t="s">
        <v>2646</v>
      </c>
      <c r="D6297">
        <v>79</v>
      </c>
      <c r="E6297">
        <v>0</v>
      </c>
      <c r="F6297">
        <v>55.3</v>
      </c>
      <c r="G6297">
        <v>0</v>
      </c>
      <c r="H6297">
        <v>0</v>
      </c>
      <c r="I6297">
        <v>0</v>
      </c>
      <c r="K6297">
        <v>2003</v>
      </c>
      <c r="L6297">
        <v>2007</v>
      </c>
    </row>
    <row r="6298" spans="1:12" x14ac:dyDescent="0.25">
      <c r="A6298">
        <v>32</v>
      </c>
      <c r="B6298">
        <v>17802412</v>
      </c>
      <c r="C6298" t="s">
        <v>3013</v>
      </c>
      <c r="D6298">
        <v>145</v>
      </c>
      <c r="E6298">
        <v>0</v>
      </c>
      <c r="F6298">
        <v>108.75</v>
      </c>
      <c r="G6298">
        <v>0</v>
      </c>
      <c r="H6298">
        <v>0</v>
      </c>
      <c r="I6298">
        <v>0</v>
      </c>
      <c r="K6298">
        <v>2005</v>
      </c>
      <c r="L6298">
        <v>2013</v>
      </c>
    </row>
    <row r="6299" spans="1:12" x14ac:dyDescent="0.25">
      <c r="A6299">
        <v>32</v>
      </c>
      <c r="B6299">
        <v>17802413</v>
      </c>
      <c r="C6299" t="s">
        <v>2516</v>
      </c>
      <c r="D6299">
        <v>160</v>
      </c>
      <c r="E6299">
        <v>0</v>
      </c>
      <c r="F6299">
        <v>120</v>
      </c>
      <c r="G6299">
        <v>0</v>
      </c>
      <c r="H6299">
        <v>0</v>
      </c>
      <c r="I6299">
        <v>0</v>
      </c>
      <c r="K6299">
        <v>2006</v>
      </c>
      <c r="L6299">
        <v>2007</v>
      </c>
    </row>
    <row r="6300" spans="1:12" x14ac:dyDescent="0.25">
      <c r="A6300">
        <v>32</v>
      </c>
      <c r="B6300">
        <v>17802414</v>
      </c>
      <c r="C6300" t="s">
        <v>3014</v>
      </c>
      <c r="D6300">
        <v>120</v>
      </c>
      <c r="E6300">
        <v>0</v>
      </c>
      <c r="F6300">
        <v>90</v>
      </c>
      <c r="G6300">
        <v>0</v>
      </c>
      <c r="H6300">
        <v>0</v>
      </c>
      <c r="I6300">
        <v>0</v>
      </c>
      <c r="K6300">
        <v>2007</v>
      </c>
      <c r="L6300">
        <v>2014</v>
      </c>
    </row>
    <row r="6301" spans="1:12" x14ac:dyDescent="0.25">
      <c r="A6301">
        <v>32</v>
      </c>
      <c r="B6301">
        <v>17802415</v>
      </c>
      <c r="C6301" t="s">
        <v>3014</v>
      </c>
      <c r="D6301">
        <v>120</v>
      </c>
      <c r="E6301">
        <v>0</v>
      </c>
      <c r="F6301">
        <v>90</v>
      </c>
      <c r="G6301">
        <v>0</v>
      </c>
      <c r="H6301">
        <v>121.89</v>
      </c>
      <c r="I6301">
        <v>0</v>
      </c>
      <c r="K6301">
        <v>2007</v>
      </c>
      <c r="L6301">
        <v>2014</v>
      </c>
    </row>
    <row r="6302" spans="1:12" x14ac:dyDescent="0.25">
      <c r="A6302">
        <v>32</v>
      </c>
      <c r="B6302">
        <v>17802416</v>
      </c>
      <c r="C6302" t="s">
        <v>3015</v>
      </c>
      <c r="D6302">
        <v>130</v>
      </c>
      <c r="E6302">
        <v>0</v>
      </c>
      <c r="F6302">
        <v>97.5</v>
      </c>
      <c r="G6302">
        <v>0</v>
      </c>
      <c r="H6302">
        <v>132.04</v>
      </c>
      <c r="I6302">
        <v>0</v>
      </c>
      <c r="K6302">
        <v>2006</v>
      </c>
      <c r="L6302">
        <v>2013</v>
      </c>
    </row>
    <row r="6303" spans="1:12" x14ac:dyDescent="0.25">
      <c r="A6303">
        <v>32</v>
      </c>
      <c r="B6303">
        <v>17802419</v>
      </c>
      <c r="C6303" t="s">
        <v>2082</v>
      </c>
      <c r="D6303">
        <v>50</v>
      </c>
      <c r="E6303">
        <v>0</v>
      </c>
      <c r="F6303">
        <v>37.5</v>
      </c>
      <c r="G6303">
        <v>0</v>
      </c>
      <c r="H6303">
        <v>0</v>
      </c>
      <c r="I6303">
        <v>0</v>
      </c>
      <c r="K6303">
        <v>2006</v>
      </c>
      <c r="L6303">
        <v>2010</v>
      </c>
    </row>
    <row r="6304" spans="1:12" x14ac:dyDescent="0.25">
      <c r="A6304">
        <v>32</v>
      </c>
      <c r="B6304">
        <v>17802420</v>
      </c>
      <c r="C6304" t="s">
        <v>2478</v>
      </c>
      <c r="D6304">
        <v>50</v>
      </c>
      <c r="E6304">
        <v>0</v>
      </c>
      <c r="F6304">
        <v>37.5</v>
      </c>
      <c r="G6304">
        <v>0</v>
      </c>
      <c r="H6304">
        <v>0</v>
      </c>
      <c r="I6304">
        <v>0</v>
      </c>
      <c r="K6304">
        <v>2006</v>
      </c>
      <c r="L6304">
        <v>2010</v>
      </c>
    </row>
    <row r="6305" spans="1:12" x14ac:dyDescent="0.25">
      <c r="A6305">
        <v>32</v>
      </c>
      <c r="B6305">
        <v>17802421</v>
      </c>
      <c r="C6305" t="s">
        <v>3016</v>
      </c>
      <c r="D6305">
        <v>35</v>
      </c>
      <c r="E6305">
        <v>0</v>
      </c>
      <c r="F6305">
        <v>26.25</v>
      </c>
      <c r="G6305">
        <v>0</v>
      </c>
      <c r="H6305">
        <v>35.549999999999997</v>
      </c>
      <c r="I6305">
        <v>0</v>
      </c>
      <c r="K6305">
        <v>2006</v>
      </c>
      <c r="L6305">
        <v>2011</v>
      </c>
    </row>
    <row r="6306" spans="1:12" x14ac:dyDescent="0.25">
      <c r="A6306">
        <v>32</v>
      </c>
      <c r="B6306">
        <v>17802422</v>
      </c>
      <c r="C6306" t="s">
        <v>3017</v>
      </c>
      <c r="D6306">
        <v>32</v>
      </c>
      <c r="E6306">
        <v>0</v>
      </c>
      <c r="F6306">
        <v>24</v>
      </c>
      <c r="G6306">
        <v>0</v>
      </c>
      <c r="H6306">
        <v>32.5</v>
      </c>
      <c r="I6306">
        <v>0</v>
      </c>
      <c r="K6306">
        <v>2006</v>
      </c>
      <c r="L6306">
        <v>2011</v>
      </c>
    </row>
    <row r="6307" spans="1:12" x14ac:dyDescent="0.25">
      <c r="A6307">
        <v>32</v>
      </c>
      <c r="B6307">
        <v>17802427</v>
      </c>
      <c r="C6307" t="s">
        <v>3018</v>
      </c>
      <c r="D6307">
        <v>30</v>
      </c>
      <c r="E6307">
        <v>0</v>
      </c>
      <c r="F6307">
        <v>22.5</v>
      </c>
      <c r="G6307">
        <v>0</v>
      </c>
      <c r="H6307">
        <v>0</v>
      </c>
      <c r="I6307">
        <v>0</v>
      </c>
      <c r="K6307">
        <v>2007</v>
      </c>
      <c r="L6307">
        <v>2010</v>
      </c>
    </row>
    <row r="6308" spans="1:12" x14ac:dyDescent="0.25">
      <c r="A6308">
        <v>32</v>
      </c>
      <c r="B6308">
        <v>17802429</v>
      </c>
      <c r="C6308" t="s">
        <v>2142</v>
      </c>
      <c r="D6308">
        <v>130</v>
      </c>
      <c r="E6308">
        <v>0</v>
      </c>
      <c r="F6308">
        <v>97.5</v>
      </c>
      <c r="G6308">
        <v>0</v>
      </c>
      <c r="H6308">
        <v>0</v>
      </c>
      <c r="I6308">
        <v>0</v>
      </c>
      <c r="K6308">
        <v>2004</v>
      </c>
      <c r="L6308">
        <v>2012</v>
      </c>
    </row>
    <row r="6309" spans="1:12" x14ac:dyDescent="0.25">
      <c r="A6309">
        <v>32</v>
      </c>
      <c r="B6309">
        <v>17802432</v>
      </c>
      <c r="C6309" t="s">
        <v>3019</v>
      </c>
      <c r="D6309">
        <v>400</v>
      </c>
      <c r="E6309">
        <v>0</v>
      </c>
      <c r="F6309">
        <v>300</v>
      </c>
      <c r="G6309">
        <v>0</v>
      </c>
      <c r="H6309">
        <v>0</v>
      </c>
      <c r="I6309">
        <v>0</v>
      </c>
      <c r="K6309">
        <v>2005</v>
      </c>
      <c r="L6309">
        <v>2013</v>
      </c>
    </row>
    <row r="6310" spans="1:12" x14ac:dyDescent="0.25">
      <c r="A6310">
        <v>32</v>
      </c>
      <c r="B6310">
        <v>17802433</v>
      </c>
      <c r="C6310" t="s">
        <v>3020</v>
      </c>
      <c r="D6310">
        <v>400</v>
      </c>
      <c r="E6310">
        <v>0</v>
      </c>
      <c r="F6310">
        <v>300</v>
      </c>
      <c r="G6310">
        <v>0</v>
      </c>
      <c r="H6310">
        <v>406.29</v>
      </c>
      <c r="I6310">
        <v>0</v>
      </c>
      <c r="K6310">
        <v>2005</v>
      </c>
      <c r="L6310">
        <v>2013</v>
      </c>
    </row>
    <row r="6311" spans="1:12" x14ac:dyDescent="0.25">
      <c r="A6311">
        <v>32</v>
      </c>
      <c r="B6311">
        <v>17802434</v>
      </c>
      <c r="C6311" t="s">
        <v>3021</v>
      </c>
      <c r="D6311">
        <v>400</v>
      </c>
      <c r="E6311">
        <v>0</v>
      </c>
      <c r="F6311">
        <v>300</v>
      </c>
      <c r="G6311">
        <v>0</v>
      </c>
      <c r="H6311">
        <v>0</v>
      </c>
      <c r="I6311">
        <v>0</v>
      </c>
      <c r="K6311">
        <v>2005</v>
      </c>
      <c r="L6311">
        <v>2013</v>
      </c>
    </row>
    <row r="6312" spans="1:12" x14ac:dyDescent="0.25">
      <c r="A6312">
        <v>32</v>
      </c>
      <c r="B6312">
        <v>17802435</v>
      </c>
      <c r="C6312" t="s">
        <v>2550</v>
      </c>
      <c r="D6312">
        <v>110</v>
      </c>
      <c r="E6312">
        <v>0</v>
      </c>
      <c r="F6312">
        <v>77</v>
      </c>
      <c r="G6312">
        <v>0</v>
      </c>
      <c r="H6312">
        <v>0</v>
      </c>
      <c r="I6312">
        <v>0</v>
      </c>
      <c r="K6312">
        <v>2005</v>
      </c>
      <c r="L6312">
        <v>2009</v>
      </c>
    </row>
    <row r="6313" spans="1:12" x14ac:dyDescent="0.25">
      <c r="A6313">
        <v>32</v>
      </c>
      <c r="B6313">
        <v>17802436</v>
      </c>
      <c r="C6313" t="s">
        <v>2551</v>
      </c>
      <c r="D6313">
        <v>110</v>
      </c>
      <c r="E6313">
        <v>0</v>
      </c>
      <c r="F6313">
        <v>77</v>
      </c>
      <c r="G6313">
        <v>0</v>
      </c>
      <c r="H6313">
        <v>0</v>
      </c>
      <c r="I6313">
        <v>0</v>
      </c>
      <c r="K6313">
        <v>2005</v>
      </c>
      <c r="L6313">
        <v>2009</v>
      </c>
    </row>
    <row r="6314" spans="1:12" x14ac:dyDescent="0.25">
      <c r="A6314">
        <v>32</v>
      </c>
      <c r="B6314">
        <v>17802448</v>
      </c>
      <c r="C6314" t="s">
        <v>3022</v>
      </c>
      <c r="D6314">
        <v>165</v>
      </c>
      <c r="E6314">
        <v>0</v>
      </c>
      <c r="F6314">
        <v>123.75</v>
      </c>
      <c r="G6314">
        <v>0</v>
      </c>
      <c r="H6314">
        <v>0</v>
      </c>
      <c r="I6314">
        <v>0</v>
      </c>
      <c r="K6314">
        <v>2005</v>
      </c>
      <c r="L6314">
        <v>2013</v>
      </c>
    </row>
    <row r="6315" spans="1:12" x14ac:dyDescent="0.25">
      <c r="A6315">
        <v>32</v>
      </c>
      <c r="B6315">
        <v>17802449</v>
      </c>
      <c r="C6315" t="s">
        <v>3023</v>
      </c>
      <c r="D6315">
        <v>165</v>
      </c>
      <c r="E6315">
        <v>0</v>
      </c>
      <c r="F6315">
        <v>123.75</v>
      </c>
      <c r="G6315">
        <v>0</v>
      </c>
      <c r="H6315">
        <v>0</v>
      </c>
      <c r="I6315">
        <v>0</v>
      </c>
      <c r="K6315">
        <v>2005</v>
      </c>
      <c r="L6315">
        <v>2013</v>
      </c>
    </row>
    <row r="6316" spans="1:12" x14ac:dyDescent="0.25">
      <c r="A6316">
        <v>32</v>
      </c>
      <c r="B6316">
        <v>17802450</v>
      </c>
      <c r="C6316" t="s">
        <v>3024</v>
      </c>
      <c r="D6316">
        <v>165</v>
      </c>
      <c r="E6316">
        <v>0</v>
      </c>
      <c r="F6316">
        <v>123.75</v>
      </c>
      <c r="G6316">
        <v>0</v>
      </c>
      <c r="H6316">
        <v>0</v>
      </c>
      <c r="I6316">
        <v>0</v>
      </c>
      <c r="K6316">
        <v>2005</v>
      </c>
      <c r="L6316">
        <v>2013</v>
      </c>
    </row>
    <row r="6317" spans="1:12" x14ac:dyDescent="0.25">
      <c r="A6317">
        <v>32</v>
      </c>
      <c r="B6317">
        <v>17802451</v>
      </c>
      <c r="C6317" t="s">
        <v>3025</v>
      </c>
      <c r="D6317">
        <v>165</v>
      </c>
      <c r="E6317">
        <v>0</v>
      </c>
      <c r="F6317">
        <v>123.75</v>
      </c>
      <c r="G6317">
        <v>0</v>
      </c>
      <c r="H6317">
        <v>0</v>
      </c>
      <c r="I6317">
        <v>0</v>
      </c>
      <c r="K6317">
        <v>2005</v>
      </c>
      <c r="L6317">
        <v>2013</v>
      </c>
    </row>
    <row r="6318" spans="1:12" x14ac:dyDescent="0.25">
      <c r="A6318">
        <v>32</v>
      </c>
      <c r="B6318">
        <v>17802452</v>
      </c>
      <c r="C6318" t="s">
        <v>3022</v>
      </c>
      <c r="D6318">
        <v>165</v>
      </c>
      <c r="E6318">
        <v>0</v>
      </c>
      <c r="F6318">
        <v>123.75</v>
      </c>
      <c r="G6318">
        <v>0</v>
      </c>
      <c r="H6318">
        <v>0</v>
      </c>
      <c r="I6318">
        <v>0</v>
      </c>
      <c r="K6318">
        <v>2005</v>
      </c>
      <c r="L6318">
        <v>2012</v>
      </c>
    </row>
    <row r="6319" spans="1:12" x14ac:dyDescent="0.25">
      <c r="A6319">
        <v>32</v>
      </c>
      <c r="B6319">
        <v>17802458</v>
      </c>
      <c r="C6319" t="s">
        <v>3019</v>
      </c>
      <c r="D6319">
        <v>400</v>
      </c>
      <c r="E6319">
        <v>0</v>
      </c>
      <c r="F6319">
        <v>300</v>
      </c>
      <c r="G6319">
        <v>0</v>
      </c>
      <c r="H6319">
        <v>0</v>
      </c>
      <c r="I6319">
        <v>0</v>
      </c>
      <c r="K6319">
        <v>2005</v>
      </c>
      <c r="L6319">
        <v>2013</v>
      </c>
    </row>
    <row r="6320" spans="1:12" x14ac:dyDescent="0.25">
      <c r="A6320">
        <v>32</v>
      </c>
      <c r="B6320">
        <v>17802459</v>
      </c>
      <c r="C6320" t="s">
        <v>3020</v>
      </c>
      <c r="D6320">
        <v>400</v>
      </c>
      <c r="E6320">
        <v>0</v>
      </c>
      <c r="F6320">
        <v>300</v>
      </c>
      <c r="G6320">
        <v>0</v>
      </c>
      <c r="H6320">
        <v>0</v>
      </c>
      <c r="I6320">
        <v>0</v>
      </c>
      <c r="K6320">
        <v>2005</v>
      </c>
      <c r="L6320">
        <v>2013</v>
      </c>
    </row>
    <row r="6321" spans="1:12" x14ac:dyDescent="0.25">
      <c r="A6321">
        <v>32</v>
      </c>
      <c r="B6321">
        <v>17802460</v>
      </c>
      <c r="C6321" t="s">
        <v>3021</v>
      </c>
      <c r="D6321">
        <v>400</v>
      </c>
      <c r="E6321">
        <v>0</v>
      </c>
      <c r="F6321">
        <v>300</v>
      </c>
      <c r="G6321">
        <v>0</v>
      </c>
      <c r="H6321">
        <v>0</v>
      </c>
      <c r="I6321">
        <v>0</v>
      </c>
      <c r="K6321">
        <v>2005</v>
      </c>
      <c r="L6321">
        <v>2013</v>
      </c>
    </row>
    <row r="6322" spans="1:12" x14ac:dyDescent="0.25">
      <c r="A6322">
        <v>32</v>
      </c>
      <c r="B6322">
        <v>17802461</v>
      </c>
      <c r="C6322" t="s">
        <v>3026</v>
      </c>
      <c r="D6322">
        <v>415</v>
      </c>
      <c r="E6322">
        <v>0</v>
      </c>
      <c r="F6322">
        <v>311.25</v>
      </c>
      <c r="G6322">
        <v>0</v>
      </c>
      <c r="H6322">
        <v>0</v>
      </c>
      <c r="I6322">
        <v>0</v>
      </c>
      <c r="K6322">
        <v>2007</v>
      </c>
      <c r="L6322">
        <v>2014</v>
      </c>
    </row>
    <row r="6323" spans="1:12" x14ac:dyDescent="0.25">
      <c r="A6323">
        <v>32</v>
      </c>
      <c r="B6323">
        <v>17802462</v>
      </c>
      <c r="C6323" t="s">
        <v>3027</v>
      </c>
      <c r="D6323">
        <v>375</v>
      </c>
      <c r="E6323">
        <v>0</v>
      </c>
      <c r="F6323">
        <v>281.25</v>
      </c>
      <c r="G6323">
        <v>0</v>
      </c>
      <c r="H6323">
        <v>0</v>
      </c>
      <c r="I6323">
        <v>0</v>
      </c>
      <c r="K6323">
        <v>2007</v>
      </c>
      <c r="L6323">
        <v>2014</v>
      </c>
    </row>
    <row r="6324" spans="1:12" x14ac:dyDescent="0.25">
      <c r="A6324">
        <v>32</v>
      </c>
      <c r="B6324">
        <v>17802464</v>
      </c>
      <c r="C6324" t="s">
        <v>3028</v>
      </c>
      <c r="D6324">
        <v>455</v>
      </c>
      <c r="E6324">
        <v>0</v>
      </c>
      <c r="F6324">
        <v>318.5</v>
      </c>
      <c r="G6324">
        <v>0</v>
      </c>
      <c r="H6324">
        <v>0</v>
      </c>
      <c r="I6324">
        <v>0</v>
      </c>
      <c r="K6324">
        <v>2006</v>
      </c>
      <c r="L6324">
        <v>2007</v>
      </c>
    </row>
    <row r="6325" spans="1:12" x14ac:dyDescent="0.25">
      <c r="A6325">
        <v>32</v>
      </c>
      <c r="B6325">
        <v>17802466</v>
      </c>
      <c r="C6325" t="s">
        <v>3029</v>
      </c>
      <c r="D6325">
        <v>50</v>
      </c>
      <c r="E6325">
        <v>0</v>
      </c>
      <c r="F6325">
        <v>37.5</v>
      </c>
      <c r="G6325">
        <v>0</v>
      </c>
      <c r="H6325">
        <v>50.79</v>
      </c>
      <c r="I6325">
        <v>0</v>
      </c>
      <c r="K6325">
        <v>2006</v>
      </c>
      <c r="L6325">
        <v>2017</v>
      </c>
    </row>
    <row r="6326" spans="1:12" x14ac:dyDescent="0.25">
      <c r="A6326">
        <v>32</v>
      </c>
      <c r="B6326">
        <v>17802467</v>
      </c>
      <c r="C6326" t="s">
        <v>3030</v>
      </c>
      <c r="D6326">
        <v>365</v>
      </c>
      <c r="E6326">
        <v>0</v>
      </c>
      <c r="F6326">
        <v>273.75</v>
      </c>
      <c r="G6326">
        <v>0</v>
      </c>
      <c r="H6326">
        <v>370.74</v>
      </c>
      <c r="I6326">
        <v>0</v>
      </c>
      <c r="K6326">
        <v>2006</v>
      </c>
      <c r="L6326">
        <v>2009</v>
      </c>
    </row>
    <row r="6327" spans="1:12" x14ac:dyDescent="0.25">
      <c r="A6327">
        <v>32</v>
      </c>
      <c r="B6327">
        <v>17802469</v>
      </c>
      <c r="C6327" t="s">
        <v>3031</v>
      </c>
      <c r="D6327">
        <v>5</v>
      </c>
      <c r="E6327">
        <v>0</v>
      </c>
      <c r="F6327">
        <v>3.75</v>
      </c>
      <c r="G6327">
        <v>0</v>
      </c>
      <c r="H6327">
        <v>5.08</v>
      </c>
      <c r="I6327">
        <v>0</v>
      </c>
      <c r="K6327">
        <v>2005</v>
      </c>
      <c r="L6327">
        <v>2011</v>
      </c>
    </row>
    <row r="6328" spans="1:12" x14ac:dyDescent="0.25">
      <c r="A6328">
        <v>32</v>
      </c>
      <c r="B6328">
        <v>17802470</v>
      </c>
      <c r="C6328" t="s">
        <v>1446</v>
      </c>
      <c r="D6328">
        <v>110</v>
      </c>
      <c r="E6328">
        <v>0</v>
      </c>
      <c r="F6328">
        <v>82.5</v>
      </c>
      <c r="G6328">
        <v>0</v>
      </c>
      <c r="H6328">
        <v>111.73</v>
      </c>
      <c r="I6328">
        <v>0</v>
      </c>
      <c r="K6328">
        <v>2007</v>
      </c>
      <c r="L6328">
        <v>2013</v>
      </c>
    </row>
    <row r="6329" spans="1:12" x14ac:dyDescent="0.25">
      <c r="A6329">
        <v>32</v>
      </c>
      <c r="B6329">
        <v>17802471</v>
      </c>
      <c r="C6329" t="s">
        <v>1446</v>
      </c>
      <c r="D6329">
        <v>110</v>
      </c>
      <c r="E6329">
        <v>0</v>
      </c>
      <c r="F6329">
        <v>82.5</v>
      </c>
      <c r="G6329">
        <v>0</v>
      </c>
      <c r="H6329">
        <v>0</v>
      </c>
      <c r="I6329">
        <v>0</v>
      </c>
      <c r="K6329">
        <v>2007</v>
      </c>
      <c r="L6329">
        <v>2014</v>
      </c>
    </row>
    <row r="6330" spans="1:12" x14ac:dyDescent="0.25">
      <c r="A6330">
        <v>32</v>
      </c>
      <c r="B6330">
        <v>17802472</v>
      </c>
      <c r="C6330" t="s">
        <v>1446</v>
      </c>
      <c r="D6330">
        <v>110</v>
      </c>
      <c r="E6330">
        <v>0</v>
      </c>
      <c r="F6330">
        <v>82.5</v>
      </c>
      <c r="G6330">
        <v>0</v>
      </c>
      <c r="H6330">
        <v>111.73</v>
      </c>
      <c r="I6330">
        <v>0</v>
      </c>
      <c r="K6330">
        <v>2007</v>
      </c>
      <c r="L6330">
        <v>2014</v>
      </c>
    </row>
    <row r="6331" spans="1:12" x14ac:dyDescent="0.25">
      <c r="A6331">
        <v>32</v>
      </c>
      <c r="B6331">
        <v>17802473</v>
      </c>
      <c r="C6331" t="s">
        <v>1446</v>
      </c>
      <c r="D6331">
        <v>110</v>
      </c>
      <c r="E6331">
        <v>0</v>
      </c>
      <c r="F6331">
        <v>82.5</v>
      </c>
      <c r="G6331">
        <v>0</v>
      </c>
      <c r="H6331">
        <v>111.73</v>
      </c>
      <c r="I6331">
        <v>0</v>
      </c>
      <c r="K6331">
        <v>2007</v>
      </c>
      <c r="L6331">
        <v>2013</v>
      </c>
    </row>
    <row r="6332" spans="1:12" x14ac:dyDescent="0.25">
      <c r="A6332">
        <v>32</v>
      </c>
      <c r="B6332">
        <v>17802474</v>
      </c>
      <c r="C6332" t="s">
        <v>1446</v>
      </c>
      <c r="D6332">
        <v>110</v>
      </c>
      <c r="E6332">
        <v>0</v>
      </c>
      <c r="F6332">
        <v>82.5</v>
      </c>
      <c r="G6332">
        <v>0</v>
      </c>
      <c r="H6332">
        <v>111.73</v>
      </c>
      <c r="I6332">
        <v>0</v>
      </c>
      <c r="K6332">
        <v>2007</v>
      </c>
      <c r="L6332">
        <v>2014</v>
      </c>
    </row>
    <row r="6333" spans="1:12" x14ac:dyDescent="0.25">
      <c r="A6333">
        <v>32</v>
      </c>
      <c r="B6333">
        <v>17802475</v>
      </c>
      <c r="C6333" t="s">
        <v>1446</v>
      </c>
      <c r="D6333">
        <v>110</v>
      </c>
      <c r="E6333">
        <v>0</v>
      </c>
      <c r="F6333">
        <v>82.5</v>
      </c>
      <c r="G6333">
        <v>0</v>
      </c>
      <c r="H6333">
        <v>111.73</v>
      </c>
      <c r="I6333">
        <v>0</v>
      </c>
      <c r="K6333">
        <v>2007</v>
      </c>
      <c r="L6333">
        <v>2014</v>
      </c>
    </row>
    <row r="6334" spans="1:12" x14ac:dyDescent="0.25">
      <c r="A6334">
        <v>32</v>
      </c>
      <c r="B6334">
        <v>17802476</v>
      </c>
      <c r="C6334" t="s">
        <v>2802</v>
      </c>
      <c r="D6334">
        <v>131</v>
      </c>
      <c r="E6334">
        <v>0</v>
      </c>
      <c r="F6334">
        <v>91.7</v>
      </c>
      <c r="G6334">
        <v>0</v>
      </c>
      <c r="H6334">
        <v>0</v>
      </c>
      <c r="I6334">
        <v>0</v>
      </c>
      <c r="K6334">
        <v>2005</v>
      </c>
      <c r="L6334">
        <v>2007</v>
      </c>
    </row>
    <row r="6335" spans="1:12" x14ac:dyDescent="0.25">
      <c r="A6335">
        <v>32</v>
      </c>
      <c r="B6335">
        <v>17802477</v>
      </c>
      <c r="C6335" t="s">
        <v>3032</v>
      </c>
      <c r="D6335">
        <v>135</v>
      </c>
      <c r="E6335">
        <v>0</v>
      </c>
      <c r="F6335">
        <v>94.5</v>
      </c>
      <c r="G6335">
        <v>0</v>
      </c>
      <c r="H6335">
        <v>0</v>
      </c>
      <c r="I6335">
        <v>0</v>
      </c>
      <c r="K6335">
        <v>2005</v>
      </c>
      <c r="L6335">
        <v>2007</v>
      </c>
    </row>
    <row r="6336" spans="1:12" x14ac:dyDescent="0.25">
      <c r="A6336">
        <v>32</v>
      </c>
      <c r="B6336">
        <v>17802478</v>
      </c>
      <c r="C6336" t="s">
        <v>1526</v>
      </c>
      <c r="D6336">
        <v>25</v>
      </c>
      <c r="E6336">
        <v>0</v>
      </c>
      <c r="F6336">
        <v>18.75</v>
      </c>
      <c r="G6336">
        <v>0</v>
      </c>
      <c r="H6336">
        <v>0</v>
      </c>
      <c r="I6336">
        <v>0</v>
      </c>
      <c r="K6336">
        <v>2007</v>
      </c>
      <c r="L6336">
        <v>2010</v>
      </c>
    </row>
    <row r="6337" spans="1:12" x14ac:dyDescent="0.25">
      <c r="A6337">
        <v>32</v>
      </c>
      <c r="B6337">
        <v>17802479</v>
      </c>
      <c r="C6337" t="s">
        <v>1526</v>
      </c>
      <c r="D6337">
        <v>25</v>
      </c>
      <c r="E6337">
        <v>0</v>
      </c>
      <c r="F6337">
        <v>17.5</v>
      </c>
      <c r="G6337">
        <v>0</v>
      </c>
      <c r="H6337">
        <v>0</v>
      </c>
      <c r="I6337">
        <v>0</v>
      </c>
      <c r="K6337">
        <v>2007</v>
      </c>
      <c r="L6337">
        <v>2013</v>
      </c>
    </row>
    <row r="6338" spans="1:12" x14ac:dyDescent="0.25">
      <c r="A6338">
        <v>32</v>
      </c>
      <c r="B6338">
        <v>17802480</v>
      </c>
      <c r="C6338" t="s">
        <v>2552</v>
      </c>
      <c r="D6338">
        <v>575.71</v>
      </c>
      <c r="E6338">
        <v>0</v>
      </c>
      <c r="F6338">
        <v>403</v>
      </c>
      <c r="G6338">
        <v>0</v>
      </c>
      <c r="H6338">
        <v>0</v>
      </c>
      <c r="I6338">
        <v>0</v>
      </c>
      <c r="K6338">
        <v>2006</v>
      </c>
      <c r="L6338">
        <v>2011</v>
      </c>
    </row>
    <row r="6339" spans="1:12" x14ac:dyDescent="0.25">
      <c r="A6339">
        <v>32</v>
      </c>
      <c r="B6339">
        <v>17802481</v>
      </c>
      <c r="C6339" t="s">
        <v>2552</v>
      </c>
      <c r="D6339">
        <v>487.14</v>
      </c>
      <c r="E6339">
        <v>0</v>
      </c>
      <c r="F6339">
        <v>341</v>
      </c>
      <c r="G6339">
        <v>0</v>
      </c>
      <c r="H6339">
        <v>0</v>
      </c>
      <c r="I6339">
        <v>0</v>
      </c>
      <c r="K6339">
        <v>2006</v>
      </c>
      <c r="L6339">
        <v>2011</v>
      </c>
    </row>
    <row r="6340" spans="1:12" x14ac:dyDescent="0.25">
      <c r="A6340">
        <v>32</v>
      </c>
      <c r="B6340">
        <v>17802482</v>
      </c>
      <c r="C6340" t="s">
        <v>2552</v>
      </c>
      <c r="D6340">
        <v>442.86</v>
      </c>
      <c r="E6340">
        <v>0</v>
      </c>
      <c r="F6340">
        <v>310</v>
      </c>
      <c r="G6340">
        <v>0</v>
      </c>
      <c r="H6340">
        <v>0</v>
      </c>
      <c r="I6340">
        <v>0</v>
      </c>
      <c r="K6340">
        <v>2006</v>
      </c>
      <c r="L6340">
        <v>2011</v>
      </c>
    </row>
    <row r="6341" spans="1:12" x14ac:dyDescent="0.25">
      <c r="A6341">
        <v>32</v>
      </c>
      <c r="B6341">
        <v>17802511</v>
      </c>
      <c r="C6341" t="s">
        <v>2872</v>
      </c>
      <c r="D6341">
        <v>399</v>
      </c>
      <c r="E6341">
        <v>0</v>
      </c>
      <c r="F6341">
        <v>279.3</v>
      </c>
      <c r="G6341">
        <v>0</v>
      </c>
      <c r="H6341">
        <v>0</v>
      </c>
      <c r="I6341">
        <v>0</v>
      </c>
      <c r="K6341">
        <v>2006</v>
      </c>
      <c r="L6341">
        <v>2008</v>
      </c>
    </row>
    <row r="6342" spans="1:12" x14ac:dyDescent="0.25">
      <c r="A6342">
        <v>32</v>
      </c>
      <c r="B6342">
        <v>17802512</v>
      </c>
      <c r="C6342" t="s">
        <v>2221</v>
      </c>
      <c r="D6342">
        <v>399</v>
      </c>
      <c r="E6342">
        <v>0</v>
      </c>
      <c r="F6342">
        <v>279.3</v>
      </c>
      <c r="G6342">
        <v>0</v>
      </c>
      <c r="H6342">
        <v>0</v>
      </c>
      <c r="I6342">
        <v>0</v>
      </c>
      <c r="K6342">
        <v>2006</v>
      </c>
      <c r="L6342">
        <v>2008</v>
      </c>
    </row>
    <row r="6343" spans="1:12" x14ac:dyDescent="0.25">
      <c r="A6343">
        <v>32</v>
      </c>
      <c r="B6343">
        <v>17802513</v>
      </c>
      <c r="C6343" t="s">
        <v>2215</v>
      </c>
      <c r="D6343">
        <v>399</v>
      </c>
      <c r="E6343">
        <v>0</v>
      </c>
      <c r="F6343">
        <v>279.3</v>
      </c>
      <c r="G6343">
        <v>0</v>
      </c>
      <c r="H6343">
        <v>0</v>
      </c>
      <c r="I6343">
        <v>0</v>
      </c>
      <c r="K6343">
        <v>2006</v>
      </c>
      <c r="L6343">
        <v>2008</v>
      </c>
    </row>
    <row r="6344" spans="1:12" x14ac:dyDescent="0.25">
      <c r="A6344">
        <v>32</v>
      </c>
      <c r="B6344">
        <v>17802514</v>
      </c>
      <c r="C6344" t="s">
        <v>3033</v>
      </c>
      <c r="D6344">
        <v>399</v>
      </c>
      <c r="E6344">
        <v>0</v>
      </c>
      <c r="F6344">
        <v>279.3</v>
      </c>
      <c r="G6344">
        <v>0</v>
      </c>
      <c r="H6344">
        <v>0</v>
      </c>
      <c r="I6344">
        <v>0</v>
      </c>
      <c r="K6344">
        <v>2006</v>
      </c>
      <c r="L6344">
        <v>2007</v>
      </c>
    </row>
    <row r="6345" spans="1:12" x14ac:dyDescent="0.25">
      <c r="A6345">
        <v>32</v>
      </c>
      <c r="B6345">
        <v>17802516</v>
      </c>
      <c r="C6345" t="s">
        <v>3034</v>
      </c>
      <c r="D6345">
        <v>125</v>
      </c>
      <c r="E6345">
        <v>0</v>
      </c>
      <c r="F6345">
        <v>93.75</v>
      </c>
      <c r="G6345">
        <v>0</v>
      </c>
      <c r="H6345">
        <v>126.96</v>
      </c>
      <c r="I6345">
        <v>0</v>
      </c>
      <c r="K6345">
        <v>2005</v>
      </c>
      <c r="L6345">
        <v>2013</v>
      </c>
    </row>
    <row r="6346" spans="1:12" x14ac:dyDescent="0.25">
      <c r="A6346">
        <v>32</v>
      </c>
      <c r="B6346">
        <v>17802517</v>
      </c>
      <c r="C6346" t="s">
        <v>3035</v>
      </c>
      <c r="D6346">
        <v>125</v>
      </c>
      <c r="E6346">
        <v>0</v>
      </c>
      <c r="F6346">
        <v>93.75</v>
      </c>
      <c r="G6346">
        <v>0</v>
      </c>
      <c r="H6346">
        <v>126.96</v>
      </c>
      <c r="I6346">
        <v>0</v>
      </c>
      <c r="K6346">
        <v>2005</v>
      </c>
      <c r="L6346">
        <v>2013</v>
      </c>
    </row>
    <row r="6347" spans="1:12" x14ac:dyDescent="0.25">
      <c r="A6347">
        <v>32</v>
      </c>
      <c r="B6347">
        <v>17802518</v>
      </c>
      <c r="C6347" t="s">
        <v>3036</v>
      </c>
      <c r="D6347">
        <v>100</v>
      </c>
      <c r="E6347">
        <v>0</v>
      </c>
      <c r="F6347">
        <v>75</v>
      </c>
      <c r="G6347">
        <v>0</v>
      </c>
      <c r="H6347">
        <v>0</v>
      </c>
      <c r="I6347">
        <v>0</v>
      </c>
      <c r="K6347">
        <v>2007</v>
      </c>
      <c r="L6347">
        <v>2014</v>
      </c>
    </row>
    <row r="6348" spans="1:12" x14ac:dyDescent="0.25">
      <c r="A6348">
        <v>32</v>
      </c>
      <c r="B6348">
        <v>17802519</v>
      </c>
      <c r="C6348" t="s">
        <v>3037</v>
      </c>
      <c r="D6348">
        <v>165</v>
      </c>
      <c r="E6348">
        <v>0</v>
      </c>
      <c r="F6348">
        <v>123.75</v>
      </c>
      <c r="G6348">
        <v>0</v>
      </c>
      <c r="H6348">
        <v>0</v>
      </c>
      <c r="I6348">
        <v>0</v>
      </c>
      <c r="K6348">
        <v>2007</v>
      </c>
      <c r="L6348">
        <v>2013</v>
      </c>
    </row>
    <row r="6349" spans="1:12" x14ac:dyDescent="0.25">
      <c r="A6349">
        <v>32</v>
      </c>
      <c r="B6349">
        <v>17802520</v>
      </c>
      <c r="C6349" t="s">
        <v>3037</v>
      </c>
      <c r="D6349">
        <v>185</v>
      </c>
      <c r="E6349">
        <v>0</v>
      </c>
      <c r="F6349">
        <v>138.75</v>
      </c>
      <c r="G6349">
        <v>0</v>
      </c>
      <c r="H6349">
        <v>0</v>
      </c>
      <c r="I6349">
        <v>0</v>
      </c>
      <c r="K6349">
        <v>2007</v>
      </c>
      <c r="L6349">
        <v>2014</v>
      </c>
    </row>
    <row r="6350" spans="1:12" x14ac:dyDescent="0.25">
      <c r="A6350">
        <v>32</v>
      </c>
      <c r="B6350">
        <v>17802521</v>
      </c>
      <c r="C6350" t="s">
        <v>3037</v>
      </c>
      <c r="D6350">
        <v>165</v>
      </c>
      <c r="E6350">
        <v>0</v>
      </c>
      <c r="F6350">
        <v>123.75</v>
      </c>
      <c r="G6350">
        <v>0</v>
      </c>
      <c r="H6350">
        <v>0</v>
      </c>
      <c r="I6350">
        <v>0</v>
      </c>
      <c r="K6350">
        <v>2007</v>
      </c>
      <c r="L6350">
        <v>2014</v>
      </c>
    </row>
    <row r="6351" spans="1:12" x14ac:dyDescent="0.25">
      <c r="A6351">
        <v>32</v>
      </c>
      <c r="B6351">
        <v>17802522</v>
      </c>
      <c r="C6351" t="s">
        <v>3036</v>
      </c>
      <c r="D6351">
        <v>100</v>
      </c>
      <c r="E6351">
        <v>0</v>
      </c>
      <c r="F6351">
        <v>75</v>
      </c>
      <c r="G6351">
        <v>0</v>
      </c>
      <c r="H6351">
        <v>0</v>
      </c>
      <c r="I6351">
        <v>0</v>
      </c>
      <c r="K6351">
        <v>2007</v>
      </c>
      <c r="L6351">
        <v>2014</v>
      </c>
    </row>
    <row r="6352" spans="1:12" x14ac:dyDescent="0.25">
      <c r="A6352">
        <v>32</v>
      </c>
      <c r="B6352">
        <v>17802523</v>
      </c>
      <c r="C6352" t="s">
        <v>3037</v>
      </c>
      <c r="D6352">
        <v>165</v>
      </c>
      <c r="E6352">
        <v>0</v>
      </c>
      <c r="F6352">
        <v>123.75</v>
      </c>
      <c r="G6352">
        <v>0</v>
      </c>
      <c r="H6352">
        <v>167.59</v>
      </c>
      <c r="I6352">
        <v>0</v>
      </c>
      <c r="K6352">
        <v>2007</v>
      </c>
      <c r="L6352">
        <v>2013</v>
      </c>
    </row>
    <row r="6353" spans="1:12" x14ac:dyDescent="0.25">
      <c r="A6353">
        <v>32</v>
      </c>
      <c r="B6353">
        <v>17802524</v>
      </c>
      <c r="C6353" t="s">
        <v>3037</v>
      </c>
      <c r="D6353">
        <v>185</v>
      </c>
      <c r="E6353">
        <v>0</v>
      </c>
      <c r="F6353">
        <v>138.75</v>
      </c>
      <c r="G6353">
        <v>0</v>
      </c>
      <c r="H6353">
        <v>0</v>
      </c>
      <c r="I6353">
        <v>0</v>
      </c>
      <c r="K6353">
        <v>2007</v>
      </c>
      <c r="L6353">
        <v>2014</v>
      </c>
    </row>
    <row r="6354" spans="1:12" x14ac:dyDescent="0.25">
      <c r="A6354">
        <v>32</v>
      </c>
      <c r="B6354">
        <v>17802525</v>
      </c>
      <c r="C6354" t="s">
        <v>3037</v>
      </c>
      <c r="D6354">
        <v>165</v>
      </c>
      <c r="E6354">
        <v>0</v>
      </c>
      <c r="F6354">
        <v>123.75</v>
      </c>
      <c r="G6354">
        <v>0</v>
      </c>
      <c r="H6354">
        <v>167.59</v>
      </c>
      <c r="I6354">
        <v>0</v>
      </c>
      <c r="K6354">
        <v>2007</v>
      </c>
      <c r="L6354">
        <v>2014</v>
      </c>
    </row>
    <row r="6355" spans="1:12" x14ac:dyDescent="0.25">
      <c r="A6355">
        <v>32</v>
      </c>
      <c r="B6355">
        <v>17802526</v>
      </c>
      <c r="C6355" t="s">
        <v>3037</v>
      </c>
      <c r="D6355">
        <v>185</v>
      </c>
      <c r="E6355">
        <v>0</v>
      </c>
      <c r="F6355">
        <v>138.75</v>
      </c>
      <c r="G6355">
        <v>0</v>
      </c>
      <c r="H6355">
        <v>187.91</v>
      </c>
      <c r="I6355">
        <v>0</v>
      </c>
      <c r="K6355">
        <v>2007</v>
      </c>
      <c r="L6355">
        <v>2014</v>
      </c>
    </row>
    <row r="6356" spans="1:12" x14ac:dyDescent="0.25">
      <c r="A6356">
        <v>32</v>
      </c>
      <c r="B6356">
        <v>17802527</v>
      </c>
      <c r="C6356" t="s">
        <v>3037</v>
      </c>
      <c r="D6356">
        <v>165</v>
      </c>
      <c r="E6356">
        <v>0</v>
      </c>
      <c r="F6356">
        <v>123.75</v>
      </c>
      <c r="G6356">
        <v>0</v>
      </c>
      <c r="H6356">
        <v>167.59</v>
      </c>
      <c r="I6356">
        <v>0</v>
      </c>
      <c r="K6356">
        <v>2007</v>
      </c>
      <c r="L6356">
        <v>2014</v>
      </c>
    </row>
    <row r="6357" spans="1:12" x14ac:dyDescent="0.25">
      <c r="A6357">
        <v>32</v>
      </c>
      <c r="B6357">
        <v>17802528</v>
      </c>
      <c r="C6357" t="s">
        <v>2041</v>
      </c>
      <c r="D6357">
        <v>75</v>
      </c>
      <c r="E6357">
        <v>0</v>
      </c>
      <c r="F6357">
        <v>52.5</v>
      </c>
      <c r="G6357">
        <v>0</v>
      </c>
      <c r="H6357">
        <v>0</v>
      </c>
      <c r="I6357">
        <v>0</v>
      </c>
      <c r="K6357">
        <v>2006</v>
      </c>
      <c r="L6357">
        <v>2007</v>
      </c>
    </row>
    <row r="6358" spans="1:12" x14ac:dyDescent="0.25">
      <c r="A6358">
        <v>32</v>
      </c>
      <c r="B6358">
        <v>17802547</v>
      </c>
      <c r="C6358" t="s">
        <v>1761</v>
      </c>
      <c r="D6358">
        <v>230</v>
      </c>
      <c r="E6358">
        <v>0</v>
      </c>
      <c r="F6358">
        <v>161</v>
      </c>
      <c r="G6358">
        <v>0</v>
      </c>
      <c r="H6358">
        <v>0</v>
      </c>
      <c r="I6358">
        <v>0</v>
      </c>
      <c r="K6358">
        <v>2003</v>
      </c>
      <c r="L6358">
        <v>2006</v>
      </c>
    </row>
    <row r="6359" spans="1:12" x14ac:dyDescent="0.25">
      <c r="A6359">
        <v>32</v>
      </c>
      <c r="B6359">
        <v>17802559</v>
      </c>
      <c r="C6359" t="s">
        <v>3038</v>
      </c>
      <c r="D6359">
        <v>995</v>
      </c>
      <c r="E6359">
        <v>0</v>
      </c>
      <c r="F6359">
        <v>696.5</v>
      </c>
      <c r="G6359">
        <v>0</v>
      </c>
      <c r="H6359">
        <v>0</v>
      </c>
      <c r="I6359">
        <v>0</v>
      </c>
      <c r="K6359">
        <v>2007</v>
      </c>
      <c r="L6359">
        <v>2007</v>
      </c>
    </row>
    <row r="6360" spans="1:12" x14ac:dyDescent="0.25">
      <c r="A6360">
        <v>32</v>
      </c>
      <c r="B6360">
        <v>17802560</v>
      </c>
      <c r="C6360" t="s">
        <v>2625</v>
      </c>
      <c r="D6360">
        <v>420</v>
      </c>
      <c r="E6360">
        <v>0</v>
      </c>
      <c r="F6360">
        <v>294</v>
      </c>
      <c r="G6360">
        <v>0</v>
      </c>
      <c r="H6360">
        <v>0</v>
      </c>
      <c r="I6360">
        <v>0</v>
      </c>
      <c r="K6360">
        <v>2007</v>
      </c>
      <c r="L6360">
        <v>2013</v>
      </c>
    </row>
    <row r="6361" spans="1:12" x14ac:dyDescent="0.25">
      <c r="A6361">
        <v>32</v>
      </c>
      <c r="B6361">
        <v>17802561</v>
      </c>
      <c r="C6361" t="s">
        <v>2625</v>
      </c>
      <c r="D6361">
        <v>420</v>
      </c>
      <c r="E6361">
        <v>0</v>
      </c>
      <c r="F6361">
        <v>315</v>
      </c>
      <c r="G6361">
        <v>0</v>
      </c>
      <c r="H6361">
        <v>0</v>
      </c>
      <c r="I6361">
        <v>0</v>
      </c>
      <c r="K6361">
        <v>2007</v>
      </c>
      <c r="L6361">
        <v>2014</v>
      </c>
    </row>
    <row r="6362" spans="1:12" x14ac:dyDescent="0.25">
      <c r="A6362">
        <v>32</v>
      </c>
      <c r="B6362">
        <v>17802562</v>
      </c>
      <c r="C6362" t="s">
        <v>2625</v>
      </c>
      <c r="D6362">
        <v>420</v>
      </c>
      <c r="E6362">
        <v>0</v>
      </c>
      <c r="F6362">
        <v>315</v>
      </c>
      <c r="G6362">
        <v>0</v>
      </c>
      <c r="H6362">
        <v>0</v>
      </c>
      <c r="I6362">
        <v>0</v>
      </c>
      <c r="K6362">
        <v>2007</v>
      </c>
      <c r="L6362">
        <v>2014</v>
      </c>
    </row>
    <row r="6363" spans="1:12" x14ac:dyDescent="0.25">
      <c r="A6363">
        <v>32</v>
      </c>
      <c r="B6363">
        <v>17802563</v>
      </c>
      <c r="C6363" t="s">
        <v>2625</v>
      </c>
      <c r="D6363">
        <v>420</v>
      </c>
      <c r="E6363">
        <v>0</v>
      </c>
      <c r="F6363">
        <v>315</v>
      </c>
      <c r="G6363">
        <v>0</v>
      </c>
      <c r="H6363">
        <v>0</v>
      </c>
      <c r="I6363">
        <v>0</v>
      </c>
      <c r="K6363">
        <v>2007</v>
      </c>
      <c r="L6363">
        <v>2013</v>
      </c>
    </row>
    <row r="6364" spans="1:12" x14ac:dyDescent="0.25">
      <c r="A6364">
        <v>32</v>
      </c>
      <c r="B6364">
        <v>17802564</v>
      </c>
      <c r="C6364" t="s">
        <v>2625</v>
      </c>
      <c r="D6364">
        <v>420</v>
      </c>
      <c r="E6364">
        <v>0</v>
      </c>
      <c r="F6364">
        <v>315</v>
      </c>
      <c r="G6364">
        <v>0</v>
      </c>
      <c r="H6364">
        <v>0</v>
      </c>
      <c r="I6364">
        <v>0</v>
      </c>
      <c r="K6364">
        <v>2007</v>
      </c>
      <c r="L6364">
        <v>2014</v>
      </c>
    </row>
    <row r="6365" spans="1:12" x14ac:dyDescent="0.25">
      <c r="A6365">
        <v>32</v>
      </c>
      <c r="B6365">
        <v>17802565</v>
      </c>
      <c r="C6365" t="s">
        <v>2625</v>
      </c>
      <c r="D6365">
        <v>420</v>
      </c>
      <c r="E6365">
        <v>0</v>
      </c>
      <c r="F6365">
        <v>294</v>
      </c>
      <c r="G6365">
        <v>0</v>
      </c>
      <c r="H6365">
        <v>0</v>
      </c>
      <c r="I6365">
        <v>0</v>
      </c>
      <c r="K6365">
        <v>2007</v>
      </c>
      <c r="L6365">
        <v>2014</v>
      </c>
    </row>
    <row r="6366" spans="1:12" x14ac:dyDescent="0.25">
      <c r="A6366">
        <v>32</v>
      </c>
      <c r="B6366">
        <v>17802566</v>
      </c>
      <c r="C6366" t="s">
        <v>334</v>
      </c>
      <c r="D6366">
        <v>425</v>
      </c>
      <c r="E6366">
        <v>0</v>
      </c>
      <c r="F6366">
        <v>318.75</v>
      </c>
      <c r="G6366">
        <v>0</v>
      </c>
      <c r="H6366">
        <v>0</v>
      </c>
      <c r="I6366">
        <v>0</v>
      </c>
      <c r="K6366">
        <v>2006</v>
      </c>
      <c r="L6366">
        <v>2009</v>
      </c>
    </row>
    <row r="6367" spans="1:12" x14ac:dyDescent="0.25">
      <c r="A6367">
        <v>32</v>
      </c>
      <c r="B6367">
        <v>17802581</v>
      </c>
      <c r="C6367" t="s">
        <v>3039</v>
      </c>
      <c r="D6367">
        <v>739</v>
      </c>
      <c r="E6367">
        <v>0</v>
      </c>
      <c r="F6367">
        <v>517.29999999999995</v>
      </c>
      <c r="G6367">
        <v>0</v>
      </c>
      <c r="H6367">
        <v>0</v>
      </c>
      <c r="I6367">
        <v>0</v>
      </c>
      <c r="K6367">
        <v>2008</v>
      </c>
      <c r="L6367">
        <v>2012</v>
      </c>
    </row>
    <row r="6368" spans="1:12" x14ac:dyDescent="0.25">
      <c r="A6368">
        <v>32</v>
      </c>
      <c r="B6368">
        <v>17802582</v>
      </c>
      <c r="C6368" t="s">
        <v>3040</v>
      </c>
      <c r="D6368">
        <v>739</v>
      </c>
      <c r="E6368">
        <v>0</v>
      </c>
      <c r="F6368">
        <v>517.29999999999995</v>
      </c>
      <c r="G6368">
        <v>0</v>
      </c>
      <c r="H6368">
        <v>0</v>
      </c>
      <c r="I6368">
        <v>0</v>
      </c>
      <c r="K6368">
        <v>2008</v>
      </c>
      <c r="L6368">
        <v>2012</v>
      </c>
    </row>
    <row r="6369" spans="1:12" x14ac:dyDescent="0.25">
      <c r="A6369">
        <v>32</v>
      </c>
      <c r="B6369">
        <v>17802583</v>
      </c>
      <c r="C6369" t="s">
        <v>3041</v>
      </c>
      <c r="D6369">
        <v>739</v>
      </c>
      <c r="E6369">
        <v>0</v>
      </c>
      <c r="F6369">
        <v>517.29999999999995</v>
      </c>
      <c r="G6369">
        <v>0</v>
      </c>
      <c r="H6369">
        <v>0</v>
      </c>
      <c r="I6369">
        <v>0</v>
      </c>
      <c r="K6369">
        <v>2008</v>
      </c>
      <c r="L6369">
        <v>2012</v>
      </c>
    </row>
    <row r="6370" spans="1:12" x14ac:dyDescent="0.25">
      <c r="A6370">
        <v>32</v>
      </c>
      <c r="B6370">
        <v>17802584</v>
      </c>
      <c r="C6370" t="s">
        <v>2277</v>
      </c>
      <c r="D6370">
        <v>750</v>
      </c>
      <c r="E6370">
        <v>0</v>
      </c>
      <c r="F6370">
        <v>562.5</v>
      </c>
      <c r="G6370">
        <v>0</v>
      </c>
      <c r="H6370">
        <v>0</v>
      </c>
      <c r="I6370">
        <v>0</v>
      </c>
      <c r="K6370">
        <v>2008</v>
      </c>
      <c r="L6370">
        <v>2009</v>
      </c>
    </row>
    <row r="6371" spans="1:12" x14ac:dyDescent="0.25">
      <c r="A6371">
        <v>32</v>
      </c>
      <c r="B6371">
        <v>17802585</v>
      </c>
      <c r="C6371" t="s">
        <v>3042</v>
      </c>
      <c r="D6371">
        <v>750</v>
      </c>
      <c r="E6371">
        <v>0</v>
      </c>
      <c r="F6371">
        <v>525</v>
      </c>
      <c r="G6371">
        <v>0</v>
      </c>
      <c r="H6371">
        <v>0</v>
      </c>
      <c r="I6371">
        <v>0</v>
      </c>
      <c r="K6371">
        <v>2008</v>
      </c>
      <c r="L6371">
        <v>2012</v>
      </c>
    </row>
    <row r="6372" spans="1:12" x14ac:dyDescent="0.25">
      <c r="A6372">
        <v>32</v>
      </c>
      <c r="B6372">
        <v>17802589</v>
      </c>
      <c r="C6372" t="s">
        <v>3043</v>
      </c>
      <c r="D6372">
        <v>295</v>
      </c>
      <c r="E6372">
        <v>0</v>
      </c>
      <c r="F6372">
        <v>206.5</v>
      </c>
      <c r="G6372">
        <v>0</v>
      </c>
      <c r="H6372">
        <v>0</v>
      </c>
      <c r="I6372">
        <v>0</v>
      </c>
      <c r="K6372">
        <v>2006</v>
      </c>
      <c r="L6372">
        <v>2007</v>
      </c>
    </row>
    <row r="6373" spans="1:12" x14ac:dyDescent="0.25">
      <c r="A6373">
        <v>32</v>
      </c>
      <c r="B6373">
        <v>17802595</v>
      </c>
      <c r="C6373" t="s">
        <v>1570</v>
      </c>
      <c r="D6373">
        <v>120</v>
      </c>
      <c r="E6373">
        <v>0</v>
      </c>
      <c r="F6373">
        <v>84</v>
      </c>
      <c r="G6373">
        <v>0</v>
      </c>
      <c r="H6373">
        <v>0</v>
      </c>
      <c r="I6373">
        <v>0</v>
      </c>
      <c r="K6373">
        <v>2005</v>
      </c>
      <c r="L6373">
        <v>2009</v>
      </c>
    </row>
    <row r="6374" spans="1:12" x14ac:dyDescent="0.25">
      <c r="A6374">
        <v>32</v>
      </c>
      <c r="B6374">
        <v>17802596</v>
      </c>
      <c r="C6374" t="s">
        <v>1570</v>
      </c>
      <c r="D6374">
        <v>120</v>
      </c>
      <c r="E6374">
        <v>0</v>
      </c>
      <c r="F6374">
        <v>90</v>
      </c>
      <c r="G6374">
        <v>0</v>
      </c>
      <c r="H6374">
        <v>0</v>
      </c>
      <c r="I6374">
        <v>0</v>
      </c>
      <c r="K6374">
        <v>2005</v>
      </c>
      <c r="L6374">
        <v>2009</v>
      </c>
    </row>
    <row r="6375" spans="1:12" x14ac:dyDescent="0.25">
      <c r="A6375">
        <v>32</v>
      </c>
      <c r="B6375">
        <v>17802597</v>
      </c>
      <c r="C6375" t="s">
        <v>1570</v>
      </c>
      <c r="D6375">
        <v>130</v>
      </c>
      <c r="E6375">
        <v>0</v>
      </c>
      <c r="F6375">
        <v>91</v>
      </c>
      <c r="G6375">
        <v>0</v>
      </c>
      <c r="H6375">
        <v>0</v>
      </c>
      <c r="I6375">
        <v>0</v>
      </c>
      <c r="K6375">
        <v>2005</v>
      </c>
      <c r="L6375">
        <v>2007</v>
      </c>
    </row>
    <row r="6376" spans="1:12" x14ac:dyDescent="0.25">
      <c r="A6376">
        <v>32</v>
      </c>
      <c r="B6376">
        <v>17802605</v>
      </c>
      <c r="C6376" t="s">
        <v>3044</v>
      </c>
      <c r="D6376">
        <v>120</v>
      </c>
      <c r="E6376">
        <v>0</v>
      </c>
      <c r="F6376">
        <v>90</v>
      </c>
      <c r="G6376">
        <v>0</v>
      </c>
      <c r="H6376">
        <v>0</v>
      </c>
      <c r="I6376">
        <v>0</v>
      </c>
      <c r="K6376">
        <v>2007</v>
      </c>
      <c r="L6376">
        <v>2010</v>
      </c>
    </row>
    <row r="6377" spans="1:12" x14ac:dyDescent="0.25">
      <c r="A6377">
        <v>32</v>
      </c>
      <c r="B6377">
        <v>17802609</v>
      </c>
      <c r="C6377" t="s">
        <v>1867</v>
      </c>
      <c r="D6377">
        <v>397.14</v>
      </c>
      <c r="E6377">
        <v>0</v>
      </c>
      <c r="F6377">
        <v>278</v>
      </c>
      <c r="G6377">
        <v>0</v>
      </c>
      <c r="H6377">
        <v>0</v>
      </c>
      <c r="I6377">
        <v>0</v>
      </c>
      <c r="K6377">
        <v>2004</v>
      </c>
      <c r="L6377">
        <v>2007</v>
      </c>
    </row>
    <row r="6378" spans="1:12" x14ac:dyDescent="0.25">
      <c r="A6378">
        <v>32</v>
      </c>
      <c r="B6378">
        <v>17802610</v>
      </c>
      <c r="C6378" t="s">
        <v>3045</v>
      </c>
      <c r="D6378">
        <v>280</v>
      </c>
      <c r="E6378">
        <v>0</v>
      </c>
      <c r="F6378">
        <v>196</v>
      </c>
      <c r="G6378">
        <v>0</v>
      </c>
      <c r="H6378">
        <v>0</v>
      </c>
      <c r="I6378">
        <v>0</v>
      </c>
      <c r="K6378">
        <v>2006</v>
      </c>
      <c r="L6378">
        <v>2009</v>
      </c>
    </row>
    <row r="6379" spans="1:12" x14ac:dyDescent="0.25">
      <c r="A6379">
        <v>32</v>
      </c>
      <c r="B6379">
        <v>17802612</v>
      </c>
      <c r="C6379" t="s">
        <v>3046</v>
      </c>
      <c r="D6379">
        <v>55</v>
      </c>
      <c r="E6379">
        <v>0</v>
      </c>
      <c r="F6379">
        <v>38.5</v>
      </c>
      <c r="G6379">
        <v>0</v>
      </c>
      <c r="H6379">
        <v>0</v>
      </c>
      <c r="I6379">
        <v>0</v>
      </c>
      <c r="K6379">
        <v>2001</v>
      </c>
      <c r="L6379">
        <v>2016</v>
      </c>
    </row>
    <row r="6380" spans="1:12" x14ac:dyDescent="0.25">
      <c r="A6380">
        <v>32</v>
      </c>
      <c r="B6380">
        <v>17802617</v>
      </c>
      <c r="C6380" t="s">
        <v>3047</v>
      </c>
      <c r="D6380">
        <v>435</v>
      </c>
      <c r="E6380">
        <v>0</v>
      </c>
      <c r="F6380">
        <v>304.5</v>
      </c>
      <c r="G6380">
        <v>0</v>
      </c>
      <c r="H6380">
        <v>0</v>
      </c>
      <c r="I6380">
        <v>0</v>
      </c>
      <c r="K6380">
        <v>2006</v>
      </c>
      <c r="L6380">
        <v>2007</v>
      </c>
    </row>
    <row r="6381" spans="1:12" x14ac:dyDescent="0.25">
      <c r="A6381">
        <v>32</v>
      </c>
      <c r="B6381">
        <v>17802618</v>
      </c>
      <c r="C6381" t="s">
        <v>3048</v>
      </c>
      <c r="D6381">
        <v>395</v>
      </c>
      <c r="E6381">
        <v>0</v>
      </c>
      <c r="F6381">
        <v>276.5</v>
      </c>
      <c r="G6381">
        <v>0</v>
      </c>
      <c r="H6381">
        <v>0</v>
      </c>
      <c r="I6381">
        <v>0</v>
      </c>
      <c r="K6381">
        <v>2006</v>
      </c>
      <c r="L6381">
        <v>2007</v>
      </c>
    </row>
    <row r="6382" spans="1:12" x14ac:dyDescent="0.25">
      <c r="A6382">
        <v>32</v>
      </c>
      <c r="B6382">
        <v>17802619</v>
      </c>
      <c r="C6382" t="s">
        <v>3049</v>
      </c>
      <c r="D6382">
        <v>440</v>
      </c>
      <c r="E6382">
        <v>0</v>
      </c>
      <c r="F6382">
        <v>330</v>
      </c>
      <c r="G6382">
        <v>0</v>
      </c>
      <c r="H6382">
        <v>0</v>
      </c>
      <c r="I6382">
        <v>0</v>
      </c>
      <c r="K6382">
        <v>2006</v>
      </c>
      <c r="L6382">
        <v>2007</v>
      </c>
    </row>
    <row r="6383" spans="1:12" x14ac:dyDescent="0.25">
      <c r="A6383">
        <v>32</v>
      </c>
      <c r="B6383">
        <v>17802620</v>
      </c>
      <c r="C6383" t="s">
        <v>3048</v>
      </c>
      <c r="D6383">
        <v>440</v>
      </c>
      <c r="E6383">
        <v>0</v>
      </c>
      <c r="F6383">
        <v>330</v>
      </c>
      <c r="G6383">
        <v>0</v>
      </c>
      <c r="H6383">
        <v>0</v>
      </c>
      <c r="I6383">
        <v>0</v>
      </c>
      <c r="K6383">
        <v>2006</v>
      </c>
      <c r="L6383">
        <v>2007</v>
      </c>
    </row>
    <row r="6384" spans="1:12" x14ac:dyDescent="0.25">
      <c r="A6384">
        <v>32</v>
      </c>
      <c r="B6384">
        <v>17802621</v>
      </c>
      <c r="C6384" t="s">
        <v>3047</v>
      </c>
      <c r="D6384">
        <v>435</v>
      </c>
      <c r="E6384">
        <v>0</v>
      </c>
      <c r="F6384">
        <v>304.5</v>
      </c>
      <c r="G6384">
        <v>0</v>
      </c>
      <c r="H6384">
        <v>0</v>
      </c>
      <c r="I6384">
        <v>0</v>
      </c>
      <c r="K6384">
        <v>2006</v>
      </c>
      <c r="L6384">
        <v>2007</v>
      </c>
    </row>
    <row r="6385" spans="1:12" x14ac:dyDescent="0.25">
      <c r="A6385">
        <v>32</v>
      </c>
      <c r="B6385">
        <v>17802622</v>
      </c>
      <c r="C6385" t="s">
        <v>3048</v>
      </c>
      <c r="D6385">
        <v>395</v>
      </c>
      <c r="E6385">
        <v>0</v>
      </c>
      <c r="F6385">
        <v>276.5</v>
      </c>
      <c r="G6385">
        <v>0</v>
      </c>
      <c r="H6385">
        <v>0</v>
      </c>
      <c r="I6385">
        <v>0</v>
      </c>
      <c r="K6385">
        <v>2006</v>
      </c>
      <c r="L6385">
        <v>2007</v>
      </c>
    </row>
    <row r="6386" spans="1:12" x14ac:dyDescent="0.25">
      <c r="A6386">
        <v>32</v>
      </c>
      <c r="B6386">
        <v>17802623</v>
      </c>
      <c r="C6386" t="s">
        <v>3049</v>
      </c>
      <c r="D6386">
        <v>440</v>
      </c>
      <c r="E6386">
        <v>0</v>
      </c>
      <c r="F6386">
        <v>308</v>
      </c>
      <c r="G6386">
        <v>0</v>
      </c>
      <c r="H6386">
        <v>0</v>
      </c>
      <c r="I6386">
        <v>0</v>
      </c>
      <c r="K6386">
        <v>2006</v>
      </c>
      <c r="L6386">
        <v>2007</v>
      </c>
    </row>
    <row r="6387" spans="1:12" x14ac:dyDescent="0.25">
      <c r="A6387">
        <v>32</v>
      </c>
      <c r="B6387">
        <v>17802624</v>
      </c>
      <c r="C6387" t="s">
        <v>3048</v>
      </c>
      <c r="D6387">
        <v>435</v>
      </c>
      <c r="E6387">
        <v>0</v>
      </c>
      <c r="F6387">
        <v>304.5</v>
      </c>
      <c r="G6387">
        <v>0</v>
      </c>
      <c r="H6387">
        <v>0</v>
      </c>
      <c r="I6387">
        <v>0</v>
      </c>
      <c r="K6387">
        <v>2006</v>
      </c>
      <c r="L6387">
        <v>2007</v>
      </c>
    </row>
    <row r="6388" spans="1:12" x14ac:dyDescent="0.25">
      <c r="A6388">
        <v>32</v>
      </c>
      <c r="B6388">
        <v>17802625</v>
      </c>
      <c r="C6388" t="s">
        <v>3050</v>
      </c>
      <c r="D6388">
        <v>155</v>
      </c>
      <c r="E6388">
        <v>0</v>
      </c>
      <c r="F6388">
        <v>116.25</v>
      </c>
      <c r="G6388">
        <v>0</v>
      </c>
      <c r="H6388">
        <v>0</v>
      </c>
      <c r="I6388">
        <v>0</v>
      </c>
      <c r="K6388">
        <v>2006</v>
      </c>
      <c r="L6388">
        <v>2009</v>
      </c>
    </row>
    <row r="6389" spans="1:12" x14ac:dyDescent="0.25">
      <c r="A6389">
        <v>32</v>
      </c>
      <c r="B6389">
        <v>17802633</v>
      </c>
      <c r="C6389" t="s">
        <v>3051</v>
      </c>
      <c r="D6389">
        <v>705</v>
      </c>
      <c r="E6389">
        <v>0</v>
      </c>
      <c r="F6389">
        <v>528.75</v>
      </c>
      <c r="G6389">
        <v>0</v>
      </c>
      <c r="H6389">
        <v>0</v>
      </c>
      <c r="I6389">
        <v>0</v>
      </c>
      <c r="K6389">
        <v>2007</v>
      </c>
      <c r="L6389">
        <v>2010</v>
      </c>
    </row>
    <row r="6390" spans="1:12" x14ac:dyDescent="0.25">
      <c r="A6390">
        <v>32</v>
      </c>
      <c r="B6390">
        <v>17802634</v>
      </c>
      <c r="C6390" t="s">
        <v>2789</v>
      </c>
      <c r="D6390">
        <v>705</v>
      </c>
      <c r="E6390">
        <v>0</v>
      </c>
      <c r="F6390">
        <v>493.5</v>
      </c>
      <c r="G6390">
        <v>0</v>
      </c>
      <c r="H6390">
        <v>0</v>
      </c>
      <c r="I6390">
        <v>0</v>
      </c>
      <c r="K6390">
        <v>2007</v>
      </c>
      <c r="L6390">
        <v>2009</v>
      </c>
    </row>
    <row r="6391" spans="1:12" x14ac:dyDescent="0.25">
      <c r="A6391">
        <v>32</v>
      </c>
      <c r="B6391">
        <v>17802635</v>
      </c>
      <c r="C6391" t="s">
        <v>2790</v>
      </c>
      <c r="D6391">
        <v>695</v>
      </c>
      <c r="E6391">
        <v>0</v>
      </c>
      <c r="F6391">
        <v>486.5</v>
      </c>
      <c r="G6391">
        <v>0</v>
      </c>
      <c r="H6391">
        <v>0</v>
      </c>
      <c r="I6391">
        <v>0</v>
      </c>
      <c r="K6391">
        <v>2007</v>
      </c>
      <c r="L6391">
        <v>2011</v>
      </c>
    </row>
    <row r="6392" spans="1:12" x14ac:dyDescent="0.25">
      <c r="A6392">
        <v>32</v>
      </c>
      <c r="B6392">
        <v>17802636</v>
      </c>
      <c r="C6392" t="s">
        <v>2791</v>
      </c>
      <c r="D6392">
        <v>705</v>
      </c>
      <c r="E6392">
        <v>0</v>
      </c>
      <c r="F6392">
        <v>493.5</v>
      </c>
      <c r="G6392">
        <v>0</v>
      </c>
      <c r="H6392">
        <v>0</v>
      </c>
      <c r="I6392">
        <v>0</v>
      </c>
      <c r="K6392">
        <v>2007</v>
      </c>
      <c r="L6392">
        <v>2008</v>
      </c>
    </row>
    <row r="6393" spans="1:12" x14ac:dyDescent="0.25">
      <c r="A6393">
        <v>32</v>
      </c>
      <c r="B6393">
        <v>17802643</v>
      </c>
      <c r="C6393" t="s">
        <v>3052</v>
      </c>
      <c r="D6393">
        <v>675</v>
      </c>
      <c r="E6393">
        <v>0</v>
      </c>
      <c r="F6393">
        <v>506.25</v>
      </c>
      <c r="G6393">
        <v>0</v>
      </c>
      <c r="H6393">
        <v>0</v>
      </c>
      <c r="I6393">
        <v>0</v>
      </c>
      <c r="K6393">
        <v>2007</v>
      </c>
      <c r="L6393">
        <v>2011</v>
      </c>
    </row>
    <row r="6394" spans="1:12" x14ac:dyDescent="0.25">
      <c r="A6394">
        <v>32</v>
      </c>
      <c r="B6394">
        <v>17802644</v>
      </c>
      <c r="C6394" t="s">
        <v>2884</v>
      </c>
      <c r="D6394">
        <v>675</v>
      </c>
      <c r="E6394">
        <v>0</v>
      </c>
      <c r="F6394">
        <v>472.5</v>
      </c>
      <c r="G6394">
        <v>0</v>
      </c>
      <c r="H6394">
        <v>0</v>
      </c>
      <c r="I6394">
        <v>0</v>
      </c>
      <c r="K6394">
        <v>2007</v>
      </c>
      <c r="L6394">
        <v>2009</v>
      </c>
    </row>
    <row r="6395" spans="1:12" x14ac:dyDescent="0.25">
      <c r="A6395">
        <v>32</v>
      </c>
      <c r="B6395">
        <v>17802645</v>
      </c>
      <c r="C6395" t="s">
        <v>3053</v>
      </c>
      <c r="D6395">
        <v>675</v>
      </c>
      <c r="E6395">
        <v>0</v>
      </c>
      <c r="F6395">
        <v>472.5</v>
      </c>
      <c r="G6395">
        <v>0</v>
      </c>
      <c r="H6395">
        <v>0</v>
      </c>
      <c r="I6395">
        <v>0</v>
      </c>
      <c r="K6395">
        <v>2007</v>
      </c>
      <c r="L6395">
        <v>2011</v>
      </c>
    </row>
    <row r="6396" spans="1:12" x14ac:dyDescent="0.25">
      <c r="A6396">
        <v>32</v>
      </c>
      <c r="B6396">
        <v>17802646</v>
      </c>
      <c r="C6396" t="s">
        <v>2886</v>
      </c>
      <c r="D6396">
        <v>675</v>
      </c>
      <c r="E6396">
        <v>0</v>
      </c>
      <c r="F6396">
        <v>472.5</v>
      </c>
      <c r="G6396">
        <v>0</v>
      </c>
      <c r="H6396">
        <v>0</v>
      </c>
      <c r="I6396">
        <v>0</v>
      </c>
      <c r="K6396">
        <v>2007</v>
      </c>
      <c r="L6396">
        <v>2008</v>
      </c>
    </row>
    <row r="6397" spans="1:12" x14ac:dyDescent="0.25">
      <c r="A6397">
        <v>32</v>
      </c>
      <c r="B6397">
        <v>17802658</v>
      </c>
      <c r="C6397" t="s">
        <v>3054</v>
      </c>
      <c r="D6397">
        <v>789</v>
      </c>
      <c r="E6397">
        <v>0</v>
      </c>
      <c r="F6397">
        <v>552.29999999999995</v>
      </c>
      <c r="G6397">
        <v>0</v>
      </c>
      <c r="H6397">
        <v>0</v>
      </c>
      <c r="I6397">
        <v>0</v>
      </c>
      <c r="K6397">
        <v>2007</v>
      </c>
      <c r="L6397">
        <v>2011</v>
      </c>
    </row>
    <row r="6398" spans="1:12" x14ac:dyDescent="0.25">
      <c r="A6398">
        <v>32</v>
      </c>
      <c r="B6398">
        <v>17802659</v>
      </c>
      <c r="C6398" t="s">
        <v>3055</v>
      </c>
      <c r="D6398">
        <v>789</v>
      </c>
      <c r="E6398">
        <v>0</v>
      </c>
      <c r="F6398">
        <v>552.29999999999995</v>
      </c>
      <c r="G6398">
        <v>0</v>
      </c>
      <c r="H6398">
        <v>0</v>
      </c>
      <c r="I6398">
        <v>0</v>
      </c>
      <c r="K6398">
        <v>2007</v>
      </c>
      <c r="L6398">
        <v>2009</v>
      </c>
    </row>
    <row r="6399" spans="1:12" x14ac:dyDescent="0.25">
      <c r="A6399">
        <v>32</v>
      </c>
      <c r="B6399">
        <v>17802660</v>
      </c>
      <c r="C6399" t="s">
        <v>3056</v>
      </c>
      <c r="D6399">
        <v>789</v>
      </c>
      <c r="E6399">
        <v>0</v>
      </c>
      <c r="F6399">
        <v>552.29999999999995</v>
      </c>
      <c r="G6399">
        <v>0</v>
      </c>
      <c r="H6399">
        <v>0</v>
      </c>
      <c r="I6399">
        <v>0</v>
      </c>
      <c r="K6399">
        <v>2007</v>
      </c>
      <c r="L6399">
        <v>2011</v>
      </c>
    </row>
    <row r="6400" spans="1:12" x14ac:dyDescent="0.25">
      <c r="A6400">
        <v>32</v>
      </c>
      <c r="B6400">
        <v>17802661</v>
      </c>
      <c r="C6400" t="s">
        <v>2889</v>
      </c>
      <c r="D6400">
        <v>789</v>
      </c>
      <c r="E6400">
        <v>0</v>
      </c>
      <c r="F6400">
        <v>552.29999999999995</v>
      </c>
      <c r="G6400">
        <v>0</v>
      </c>
      <c r="H6400">
        <v>0</v>
      </c>
      <c r="I6400">
        <v>0</v>
      </c>
      <c r="K6400">
        <v>2007</v>
      </c>
      <c r="L6400">
        <v>2008</v>
      </c>
    </row>
    <row r="6401" spans="1:12" x14ac:dyDescent="0.25">
      <c r="A6401">
        <v>32</v>
      </c>
      <c r="B6401">
        <v>17802668</v>
      </c>
      <c r="C6401" t="s">
        <v>3057</v>
      </c>
      <c r="D6401">
        <v>789</v>
      </c>
      <c r="E6401">
        <v>0</v>
      </c>
      <c r="F6401">
        <v>552.29999999999995</v>
      </c>
      <c r="G6401">
        <v>0</v>
      </c>
      <c r="H6401">
        <v>0</v>
      </c>
      <c r="I6401">
        <v>0</v>
      </c>
      <c r="K6401">
        <v>2007</v>
      </c>
      <c r="L6401">
        <v>2011</v>
      </c>
    </row>
    <row r="6402" spans="1:12" x14ac:dyDescent="0.25">
      <c r="A6402">
        <v>32</v>
      </c>
      <c r="B6402">
        <v>17802669</v>
      </c>
      <c r="C6402" t="s">
        <v>3058</v>
      </c>
      <c r="D6402">
        <v>789</v>
      </c>
      <c r="E6402">
        <v>0</v>
      </c>
      <c r="F6402">
        <v>552.29999999999995</v>
      </c>
      <c r="G6402">
        <v>0</v>
      </c>
      <c r="H6402">
        <v>0</v>
      </c>
      <c r="I6402">
        <v>0</v>
      </c>
      <c r="K6402">
        <v>2007</v>
      </c>
      <c r="L6402">
        <v>2009</v>
      </c>
    </row>
    <row r="6403" spans="1:12" x14ac:dyDescent="0.25">
      <c r="A6403">
        <v>32</v>
      </c>
      <c r="B6403">
        <v>17802670</v>
      </c>
      <c r="C6403" t="s">
        <v>3056</v>
      </c>
      <c r="D6403">
        <v>789</v>
      </c>
      <c r="E6403">
        <v>0</v>
      </c>
      <c r="F6403">
        <v>552.29999999999995</v>
      </c>
      <c r="G6403">
        <v>0</v>
      </c>
      <c r="H6403">
        <v>0</v>
      </c>
      <c r="I6403">
        <v>0</v>
      </c>
      <c r="K6403">
        <v>2007</v>
      </c>
      <c r="L6403">
        <v>2011</v>
      </c>
    </row>
    <row r="6404" spans="1:12" x14ac:dyDescent="0.25">
      <c r="A6404">
        <v>32</v>
      </c>
      <c r="B6404">
        <v>17802671</v>
      </c>
      <c r="C6404" t="s">
        <v>2889</v>
      </c>
      <c r="D6404">
        <v>789</v>
      </c>
      <c r="E6404">
        <v>0</v>
      </c>
      <c r="F6404">
        <v>552.29999999999995</v>
      </c>
      <c r="G6404">
        <v>0</v>
      </c>
      <c r="H6404">
        <v>0</v>
      </c>
      <c r="I6404">
        <v>0</v>
      </c>
      <c r="K6404">
        <v>2007</v>
      </c>
      <c r="L6404">
        <v>2008</v>
      </c>
    </row>
    <row r="6405" spans="1:12" x14ac:dyDescent="0.25">
      <c r="A6405">
        <v>32</v>
      </c>
      <c r="B6405">
        <v>17802673</v>
      </c>
      <c r="C6405" t="s">
        <v>3059</v>
      </c>
      <c r="D6405">
        <v>800</v>
      </c>
      <c r="E6405">
        <v>0</v>
      </c>
      <c r="F6405">
        <v>560</v>
      </c>
      <c r="G6405">
        <v>0</v>
      </c>
      <c r="H6405">
        <v>0</v>
      </c>
      <c r="I6405">
        <v>0</v>
      </c>
      <c r="K6405">
        <v>2007</v>
      </c>
      <c r="L6405">
        <v>2011</v>
      </c>
    </row>
    <row r="6406" spans="1:12" x14ac:dyDescent="0.25">
      <c r="A6406">
        <v>32</v>
      </c>
      <c r="B6406">
        <v>17802674</v>
      </c>
      <c r="C6406" t="s">
        <v>3060</v>
      </c>
      <c r="D6406">
        <v>800</v>
      </c>
      <c r="E6406">
        <v>0</v>
      </c>
      <c r="F6406">
        <v>560</v>
      </c>
      <c r="G6406">
        <v>0</v>
      </c>
      <c r="H6406">
        <v>0</v>
      </c>
      <c r="I6406">
        <v>0</v>
      </c>
      <c r="K6406">
        <v>2007</v>
      </c>
      <c r="L6406">
        <v>2009</v>
      </c>
    </row>
    <row r="6407" spans="1:12" x14ac:dyDescent="0.25">
      <c r="A6407">
        <v>32</v>
      </c>
      <c r="B6407">
        <v>17802675</v>
      </c>
      <c r="C6407" t="s">
        <v>3061</v>
      </c>
      <c r="D6407">
        <v>800</v>
      </c>
      <c r="E6407">
        <v>0</v>
      </c>
      <c r="F6407">
        <v>560</v>
      </c>
      <c r="G6407">
        <v>0</v>
      </c>
      <c r="H6407">
        <v>0</v>
      </c>
      <c r="I6407">
        <v>0</v>
      </c>
      <c r="K6407">
        <v>2007</v>
      </c>
      <c r="L6407">
        <v>2011</v>
      </c>
    </row>
    <row r="6408" spans="1:12" x14ac:dyDescent="0.25">
      <c r="A6408">
        <v>32</v>
      </c>
      <c r="B6408">
        <v>17802676</v>
      </c>
      <c r="C6408" t="s">
        <v>3062</v>
      </c>
      <c r="D6408">
        <v>800</v>
      </c>
      <c r="E6408">
        <v>0</v>
      </c>
      <c r="F6408">
        <v>560</v>
      </c>
      <c r="G6408">
        <v>0</v>
      </c>
      <c r="H6408">
        <v>0</v>
      </c>
      <c r="I6408">
        <v>0</v>
      </c>
      <c r="K6408">
        <v>2007</v>
      </c>
      <c r="L6408">
        <v>2008</v>
      </c>
    </row>
    <row r="6409" spans="1:12" x14ac:dyDescent="0.25">
      <c r="A6409">
        <v>32</v>
      </c>
      <c r="B6409">
        <v>17802688</v>
      </c>
      <c r="C6409" t="s">
        <v>3063</v>
      </c>
      <c r="D6409">
        <v>80</v>
      </c>
      <c r="E6409">
        <v>0</v>
      </c>
      <c r="F6409">
        <v>60</v>
      </c>
      <c r="G6409">
        <v>0</v>
      </c>
      <c r="H6409">
        <v>81.260000000000005</v>
      </c>
      <c r="I6409">
        <v>0</v>
      </c>
      <c r="K6409">
        <v>2005</v>
      </c>
      <c r="L6409">
        <v>2013</v>
      </c>
    </row>
    <row r="6410" spans="1:12" x14ac:dyDescent="0.25">
      <c r="A6410">
        <v>32</v>
      </c>
      <c r="B6410">
        <v>17802697</v>
      </c>
      <c r="C6410" t="s">
        <v>3064</v>
      </c>
      <c r="D6410">
        <v>195</v>
      </c>
      <c r="E6410">
        <v>0</v>
      </c>
      <c r="F6410">
        <v>136.5</v>
      </c>
      <c r="G6410">
        <v>0</v>
      </c>
      <c r="H6410">
        <v>0</v>
      </c>
      <c r="I6410">
        <v>0</v>
      </c>
      <c r="K6410">
        <v>2007</v>
      </c>
      <c r="L6410">
        <v>2013</v>
      </c>
    </row>
    <row r="6411" spans="1:12" x14ac:dyDescent="0.25">
      <c r="A6411">
        <v>32</v>
      </c>
      <c r="B6411">
        <v>17802698</v>
      </c>
      <c r="C6411" t="s">
        <v>3065</v>
      </c>
      <c r="D6411">
        <v>165</v>
      </c>
      <c r="E6411">
        <v>0</v>
      </c>
      <c r="F6411">
        <v>115.5</v>
      </c>
      <c r="G6411">
        <v>0</v>
      </c>
      <c r="H6411">
        <v>0</v>
      </c>
      <c r="I6411">
        <v>0</v>
      </c>
      <c r="K6411">
        <v>2007</v>
      </c>
      <c r="L6411">
        <v>2014</v>
      </c>
    </row>
    <row r="6412" spans="1:12" x14ac:dyDescent="0.25">
      <c r="A6412">
        <v>32</v>
      </c>
      <c r="B6412">
        <v>17802699</v>
      </c>
      <c r="C6412" t="s">
        <v>3066</v>
      </c>
      <c r="D6412">
        <v>189</v>
      </c>
      <c r="E6412">
        <v>0</v>
      </c>
      <c r="F6412">
        <v>132.30000000000001</v>
      </c>
      <c r="G6412">
        <v>0</v>
      </c>
      <c r="H6412">
        <v>0</v>
      </c>
      <c r="I6412">
        <v>0</v>
      </c>
      <c r="K6412">
        <v>2007</v>
      </c>
      <c r="L6412">
        <v>2009</v>
      </c>
    </row>
    <row r="6413" spans="1:12" x14ac:dyDescent="0.25">
      <c r="A6413">
        <v>32</v>
      </c>
      <c r="B6413">
        <v>17802700</v>
      </c>
      <c r="C6413" t="s">
        <v>3067</v>
      </c>
      <c r="D6413">
        <v>159</v>
      </c>
      <c r="E6413">
        <v>0</v>
      </c>
      <c r="F6413">
        <v>111.3</v>
      </c>
      <c r="G6413">
        <v>0</v>
      </c>
      <c r="H6413">
        <v>0</v>
      </c>
      <c r="I6413">
        <v>0</v>
      </c>
      <c r="K6413">
        <v>2007</v>
      </c>
      <c r="L6413">
        <v>2009</v>
      </c>
    </row>
    <row r="6414" spans="1:12" x14ac:dyDescent="0.25">
      <c r="A6414">
        <v>32</v>
      </c>
      <c r="B6414">
        <v>17802877</v>
      </c>
      <c r="C6414" t="s">
        <v>3068</v>
      </c>
      <c r="D6414">
        <v>295</v>
      </c>
      <c r="E6414">
        <v>0</v>
      </c>
      <c r="F6414">
        <v>206.5</v>
      </c>
      <c r="G6414">
        <v>0</v>
      </c>
      <c r="H6414">
        <v>0</v>
      </c>
      <c r="I6414">
        <v>0</v>
      </c>
      <c r="K6414">
        <v>2007</v>
      </c>
      <c r="L6414">
        <v>2007</v>
      </c>
    </row>
    <row r="6415" spans="1:12" x14ac:dyDescent="0.25">
      <c r="A6415">
        <v>32</v>
      </c>
      <c r="B6415">
        <v>17802897</v>
      </c>
      <c r="C6415" t="s">
        <v>3069</v>
      </c>
      <c r="D6415">
        <v>605</v>
      </c>
      <c r="E6415">
        <v>0</v>
      </c>
      <c r="F6415">
        <v>423.5</v>
      </c>
      <c r="G6415">
        <v>0</v>
      </c>
      <c r="H6415">
        <v>0</v>
      </c>
      <c r="I6415">
        <v>0</v>
      </c>
      <c r="K6415">
        <v>2007</v>
      </c>
      <c r="L6415">
        <v>2009</v>
      </c>
    </row>
    <row r="6416" spans="1:12" x14ac:dyDescent="0.25">
      <c r="A6416">
        <v>32</v>
      </c>
      <c r="B6416">
        <v>17802898</v>
      </c>
      <c r="C6416" t="s">
        <v>3070</v>
      </c>
      <c r="D6416">
        <v>605</v>
      </c>
      <c r="E6416">
        <v>0</v>
      </c>
      <c r="F6416">
        <v>453.75</v>
      </c>
      <c r="G6416">
        <v>0</v>
      </c>
      <c r="H6416">
        <v>0</v>
      </c>
      <c r="I6416">
        <v>0</v>
      </c>
      <c r="K6416">
        <v>2007</v>
      </c>
      <c r="L6416">
        <v>2010</v>
      </c>
    </row>
    <row r="6417" spans="1:12" x14ac:dyDescent="0.25">
      <c r="A6417">
        <v>32</v>
      </c>
      <c r="B6417">
        <v>17802899</v>
      </c>
      <c r="C6417" t="s">
        <v>3071</v>
      </c>
      <c r="D6417">
        <v>605</v>
      </c>
      <c r="E6417">
        <v>0</v>
      </c>
      <c r="F6417">
        <v>453.75</v>
      </c>
      <c r="G6417">
        <v>0</v>
      </c>
      <c r="H6417">
        <v>0</v>
      </c>
      <c r="I6417">
        <v>0</v>
      </c>
      <c r="K6417">
        <v>2007</v>
      </c>
      <c r="L6417">
        <v>2007</v>
      </c>
    </row>
    <row r="6418" spans="1:12" x14ac:dyDescent="0.25">
      <c r="A6418">
        <v>32</v>
      </c>
      <c r="B6418">
        <v>17802903</v>
      </c>
      <c r="C6418" t="s">
        <v>3072</v>
      </c>
      <c r="D6418">
        <v>305</v>
      </c>
      <c r="E6418">
        <v>0</v>
      </c>
      <c r="F6418">
        <v>213.5</v>
      </c>
      <c r="G6418">
        <v>0</v>
      </c>
      <c r="H6418">
        <v>0</v>
      </c>
      <c r="I6418">
        <v>0</v>
      </c>
      <c r="K6418">
        <v>2007</v>
      </c>
      <c r="L6418">
        <v>2010</v>
      </c>
    </row>
    <row r="6419" spans="1:12" x14ac:dyDescent="0.25">
      <c r="A6419">
        <v>32</v>
      </c>
      <c r="B6419">
        <v>17802925</v>
      </c>
      <c r="C6419" t="s">
        <v>2553</v>
      </c>
      <c r="D6419">
        <v>750</v>
      </c>
      <c r="E6419">
        <v>0</v>
      </c>
      <c r="F6419">
        <v>525</v>
      </c>
      <c r="G6419">
        <v>0</v>
      </c>
      <c r="H6419">
        <v>0</v>
      </c>
      <c r="I6419">
        <v>0</v>
      </c>
      <c r="K6419">
        <v>2008</v>
      </c>
      <c r="L6419">
        <v>2014</v>
      </c>
    </row>
    <row r="6420" spans="1:12" x14ac:dyDescent="0.25">
      <c r="A6420">
        <v>32</v>
      </c>
      <c r="B6420">
        <v>17802926</v>
      </c>
      <c r="C6420" t="s">
        <v>2553</v>
      </c>
      <c r="D6420">
        <v>710</v>
      </c>
      <c r="E6420">
        <v>0</v>
      </c>
      <c r="F6420">
        <v>497</v>
      </c>
      <c r="G6420">
        <v>0</v>
      </c>
      <c r="H6420">
        <v>0</v>
      </c>
      <c r="I6420">
        <v>0</v>
      </c>
      <c r="K6420">
        <v>2008</v>
      </c>
      <c r="L6420">
        <v>2013</v>
      </c>
    </row>
    <row r="6421" spans="1:12" x14ac:dyDescent="0.25">
      <c r="A6421">
        <v>32</v>
      </c>
      <c r="B6421">
        <v>17802927</v>
      </c>
      <c r="C6421" t="s">
        <v>2553</v>
      </c>
      <c r="D6421">
        <v>700</v>
      </c>
      <c r="E6421">
        <v>0</v>
      </c>
      <c r="F6421">
        <v>490</v>
      </c>
      <c r="G6421">
        <v>0</v>
      </c>
      <c r="H6421">
        <v>0</v>
      </c>
      <c r="I6421">
        <v>0</v>
      </c>
      <c r="K6421">
        <v>2008</v>
      </c>
      <c r="L6421">
        <v>2013</v>
      </c>
    </row>
    <row r="6422" spans="1:12" x14ac:dyDescent="0.25">
      <c r="A6422">
        <v>32</v>
      </c>
      <c r="B6422">
        <v>17802966</v>
      </c>
      <c r="C6422" t="s">
        <v>1441</v>
      </c>
      <c r="D6422">
        <v>15.99</v>
      </c>
      <c r="E6422">
        <v>0</v>
      </c>
      <c r="F6422">
        <v>11.19</v>
      </c>
      <c r="G6422">
        <v>0</v>
      </c>
      <c r="H6422">
        <v>0</v>
      </c>
      <c r="I6422">
        <v>0</v>
      </c>
      <c r="K6422">
        <v>2007</v>
      </c>
      <c r="L6422">
        <v>2009</v>
      </c>
    </row>
    <row r="6423" spans="1:12" x14ac:dyDescent="0.25">
      <c r="A6423">
        <v>32</v>
      </c>
      <c r="B6423">
        <v>17802967</v>
      </c>
      <c r="C6423" t="s">
        <v>1441</v>
      </c>
      <c r="D6423">
        <v>15.99</v>
      </c>
      <c r="E6423">
        <v>0</v>
      </c>
      <c r="F6423">
        <v>11.19</v>
      </c>
      <c r="G6423">
        <v>0</v>
      </c>
      <c r="H6423">
        <v>0</v>
      </c>
      <c r="I6423">
        <v>0</v>
      </c>
      <c r="K6423">
        <v>2007</v>
      </c>
      <c r="L6423">
        <v>2009</v>
      </c>
    </row>
    <row r="6424" spans="1:12" x14ac:dyDescent="0.25">
      <c r="A6424">
        <v>32</v>
      </c>
      <c r="B6424">
        <v>17802971</v>
      </c>
      <c r="C6424" t="s">
        <v>2142</v>
      </c>
      <c r="D6424">
        <v>150</v>
      </c>
      <c r="E6424">
        <v>0</v>
      </c>
      <c r="F6424">
        <v>105</v>
      </c>
      <c r="G6424">
        <v>0</v>
      </c>
      <c r="H6424">
        <v>0</v>
      </c>
      <c r="I6424">
        <v>0</v>
      </c>
      <c r="K6424">
        <v>2007</v>
      </c>
      <c r="L6424">
        <v>2011</v>
      </c>
    </row>
    <row r="6425" spans="1:12" x14ac:dyDescent="0.25">
      <c r="A6425">
        <v>32</v>
      </c>
      <c r="B6425">
        <v>17802978</v>
      </c>
      <c r="C6425" t="s">
        <v>2547</v>
      </c>
      <c r="D6425">
        <v>70</v>
      </c>
      <c r="E6425">
        <v>0</v>
      </c>
      <c r="F6425">
        <v>49</v>
      </c>
      <c r="G6425">
        <v>0</v>
      </c>
      <c r="H6425">
        <v>0</v>
      </c>
      <c r="I6425">
        <v>0</v>
      </c>
      <c r="K6425">
        <v>2008</v>
      </c>
      <c r="L6425">
        <v>2010</v>
      </c>
    </row>
    <row r="6426" spans="1:12" x14ac:dyDescent="0.25">
      <c r="A6426">
        <v>32</v>
      </c>
      <c r="B6426">
        <v>17802979</v>
      </c>
      <c r="C6426" t="s">
        <v>1712</v>
      </c>
      <c r="D6426">
        <v>115</v>
      </c>
      <c r="E6426">
        <v>0</v>
      </c>
      <c r="F6426">
        <v>80.5</v>
      </c>
      <c r="G6426">
        <v>0</v>
      </c>
      <c r="H6426">
        <v>0</v>
      </c>
      <c r="I6426">
        <v>0</v>
      </c>
      <c r="K6426">
        <v>2001</v>
      </c>
      <c r="L6426">
        <v>2007</v>
      </c>
    </row>
    <row r="6427" spans="1:12" x14ac:dyDescent="0.25">
      <c r="A6427">
        <v>32</v>
      </c>
      <c r="B6427">
        <v>17802980</v>
      </c>
      <c r="C6427" t="s">
        <v>1712</v>
      </c>
      <c r="D6427">
        <v>120</v>
      </c>
      <c r="E6427">
        <v>0</v>
      </c>
      <c r="F6427">
        <v>90</v>
      </c>
      <c r="G6427">
        <v>0</v>
      </c>
      <c r="H6427">
        <v>0</v>
      </c>
      <c r="I6427">
        <v>0</v>
      </c>
      <c r="K6427">
        <v>2001</v>
      </c>
      <c r="L6427">
        <v>2007</v>
      </c>
    </row>
    <row r="6428" spans="1:12" x14ac:dyDescent="0.25">
      <c r="A6428">
        <v>32</v>
      </c>
      <c r="B6428">
        <v>17802981</v>
      </c>
      <c r="C6428" t="s">
        <v>2931</v>
      </c>
      <c r="D6428">
        <v>631.42999999999995</v>
      </c>
      <c r="E6428">
        <v>0</v>
      </c>
      <c r="F6428">
        <v>442</v>
      </c>
      <c r="G6428">
        <v>0</v>
      </c>
      <c r="H6428">
        <v>0</v>
      </c>
      <c r="I6428">
        <v>0</v>
      </c>
      <c r="K6428">
        <v>2007</v>
      </c>
      <c r="L6428">
        <v>2014</v>
      </c>
    </row>
    <row r="6429" spans="1:12" x14ac:dyDescent="0.25">
      <c r="A6429">
        <v>32</v>
      </c>
      <c r="B6429">
        <v>17802982</v>
      </c>
      <c r="C6429" t="s">
        <v>2931</v>
      </c>
      <c r="D6429">
        <v>534.29</v>
      </c>
      <c r="E6429">
        <v>0</v>
      </c>
      <c r="F6429">
        <v>374</v>
      </c>
      <c r="G6429">
        <v>0</v>
      </c>
      <c r="H6429">
        <v>0</v>
      </c>
      <c r="I6429">
        <v>0</v>
      </c>
      <c r="K6429">
        <v>2007</v>
      </c>
      <c r="L6429">
        <v>2014</v>
      </c>
    </row>
    <row r="6430" spans="1:12" x14ac:dyDescent="0.25">
      <c r="A6430">
        <v>32</v>
      </c>
      <c r="B6430">
        <v>17802983</v>
      </c>
      <c r="C6430" t="s">
        <v>2931</v>
      </c>
      <c r="D6430">
        <v>485.71</v>
      </c>
      <c r="E6430">
        <v>0</v>
      </c>
      <c r="F6430">
        <v>340</v>
      </c>
      <c r="G6430">
        <v>0</v>
      </c>
      <c r="H6430">
        <v>0</v>
      </c>
      <c r="I6430">
        <v>0</v>
      </c>
      <c r="K6430">
        <v>2007</v>
      </c>
      <c r="L6430">
        <v>2014</v>
      </c>
    </row>
    <row r="6431" spans="1:12" x14ac:dyDescent="0.25">
      <c r="A6431">
        <v>32</v>
      </c>
      <c r="B6431">
        <v>17802987</v>
      </c>
      <c r="C6431" t="s">
        <v>3073</v>
      </c>
      <c r="D6431">
        <v>631.42999999999995</v>
      </c>
      <c r="E6431">
        <v>0</v>
      </c>
      <c r="F6431">
        <v>442</v>
      </c>
      <c r="G6431">
        <v>0</v>
      </c>
      <c r="H6431">
        <v>0</v>
      </c>
      <c r="I6431">
        <v>0</v>
      </c>
      <c r="K6431">
        <v>2007</v>
      </c>
      <c r="L6431">
        <v>2009</v>
      </c>
    </row>
    <row r="6432" spans="1:12" x14ac:dyDescent="0.25">
      <c r="A6432">
        <v>32</v>
      </c>
      <c r="B6432">
        <v>17802988</v>
      </c>
      <c r="C6432" t="s">
        <v>3073</v>
      </c>
      <c r="D6432">
        <v>534.29</v>
      </c>
      <c r="E6432">
        <v>0</v>
      </c>
      <c r="F6432">
        <v>374</v>
      </c>
      <c r="G6432">
        <v>0</v>
      </c>
      <c r="H6432">
        <v>0</v>
      </c>
      <c r="I6432">
        <v>0</v>
      </c>
      <c r="K6432">
        <v>2007</v>
      </c>
      <c r="L6432">
        <v>2009</v>
      </c>
    </row>
    <row r="6433" spans="1:12" x14ac:dyDescent="0.25">
      <c r="A6433">
        <v>32</v>
      </c>
      <c r="B6433">
        <v>17802989</v>
      </c>
      <c r="C6433" t="s">
        <v>3073</v>
      </c>
      <c r="D6433">
        <v>485.71</v>
      </c>
      <c r="E6433">
        <v>0</v>
      </c>
      <c r="F6433">
        <v>340</v>
      </c>
      <c r="G6433">
        <v>0</v>
      </c>
      <c r="H6433">
        <v>0</v>
      </c>
      <c r="I6433">
        <v>0</v>
      </c>
      <c r="K6433">
        <v>2007</v>
      </c>
      <c r="L6433">
        <v>2009</v>
      </c>
    </row>
    <row r="6434" spans="1:12" x14ac:dyDescent="0.25">
      <c r="A6434">
        <v>32</v>
      </c>
      <c r="B6434">
        <v>17802990</v>
      </c>
      <c r="C6434" t="s">
        <v>3074</v>
      </c>
      <c r="D6434">
        <v>660</v>
      </c>
      <c r="E6434">
        <v>0</v>
      </c>
      <c r="F6434">
        <v>495</v>
      </c>
      <c r="G6434">
        <v>0</v>
      </c>
      <c r="H6434">
        <v>0</v>
      </c>
      <c r="I6434">
        <v>0</v>
      </c>
      <c r="K6434">
        <v>2007</v>
      </c>
      <c r="L6434">
        <v>2014</v>
      </c>
    </row>
    <row r="6435" spans="1:12" x14ac:dyDescent="0.25">
      <c r="A6435">
        <v>32</v>
      </c>
      <c r="B6435">
        <v>17802991</v>
      </c>
      <c r="C6435" t="s">
        <v>3075</v>
      </c>
      <c r="D6435">
        <v>80</v>
      </c>
      <c r="E6435">
        <v>0</v>
      </c>
      <c r="F6435">
        <v>60</v>
      </c>
      <c r="G6435">
        <v>0</v>
      </c>
      <c r="H6435">
        <v>0</v>
      </c>
      <c r="I6435">
        <v>0</v>
      </c>
      <c r="K6435">
        <v>2007</v>
      </c>
      <c r="L6435">
        <v>2018</v>
      </c>
    </row>
    <row r="6436" spans="1:12" x14ac:dyDescent="0.25">
      <c r="A6436">
        <v>32</v>
      </c>
      <c r="B6436">
        <v>17802992</v>
      </c>
      <c r="C6436" t="s">
        <v>3076</v>
      </c>
      <c r="D6436">
        <v>50</v>
      </c>
      <c r="E6436">
        <v>0</v>
      </c>
      <c r="F6436">
        <v>37.5</v>
      </c>
      <c r="G6436">
        <v>0</v>
      </c>
      <c r="H6436">
        <v>0</v>
      </c>
      <c r="I6436">
        <v>0</v>
      </c>
      <c r="K6436">
        <v>2005</v>
      </c>
      <c r="L6436">
        <v>2013</v>
      </c>
    </row>
    <row r="6437" spans="1:12" x14ac:dyDescent="0.25">
      <c r="A6437">
        <v>32</v>
      </c>
      <c r="B6437">
        <v>17802993</v>
      </c>
      <c r="C6437" t="s">
        <v>3076</v>
      </c>
      <c r="D6437">
        <v>45</v>
      </c>
      <c r="E6437">
        <v>0</v>
      </c>
      <c r="F6437">
        <v>33.75</v>
      </c>
      <c r="G6437">
        <v>0</v>
      </c>
      <c r="H6437">
        <v>0</v>
      </c>
      <c r="I6437">
        <v>0</v>
      </c>
      <c r="K6437">
        <v>2005</v>
      </c>
      <c r="L6437">
        <v>2013</v>
      </c>
    </row>
    <row r="6438" spans="1:12" x14ac:dyDescent="0.25">
      <c r="A6438">
        <v>32</v>
      </c>
      <c r="B6438">
        <v>17802996</v>
      </c>
      <c r="C6438" t="s">
        <v>3077</v>
      </c>
      <c r="D6438">
        <v>377.14</v>
      </c>
      <c r="E6438">
        <v>0</v>
      </c>
      <c r="F6438">
        <v>264</v>
      </c>
      <c r="G6438">
        <v>0</v>
      </c>
      <c r="H6438">
        <v>0</v>
      </c>
      <c r="I6438">
        <v>0</v>
      </c>
      <c r="K6438">
        <v>2006</v>
      </c>
      <c r="L6438">
        <v>2010</v>
      </c>
    </row>
    <row r="6439" spans="1:12" x14ac:dyDescent="0.25">
      <c r="A6439">
        <v>32</v>
      </c>
      <c r="B6439">
        <v>17802997</v>
      </c>
      <c r="C6439" t="s">
        <v>3077</v>
      </c>
      <c r="D6439">
        <v>342.86</v>
      </c>
      <c r="E6439">
        <v>0</v>
      </c>
      <c r="F6439">
        <v>240</v>
      </c>
      <c r="G6439">
        <v>0</v>
      </c>
      <c r="H6439">
        <v>0</v>
      </c>
      <c r="I6439">
        <v>0</v>
      </c>
      <c r="K6439">
        <v>2006</v>
      </c>
      <c r="L6439">
        <v>2010</v>
      </c>
    </row>
    <row r="6440" spans="1:12" x14ac:dyDescent="0.25">
      <c r="A6440">
        <v>32</v>
      </c>
      <c r="B6440">
        <v>17802998</v>
      </c>
      <c r="C6440" t="s">
        <v>3078</v>
      </c>
      <c r="D6440">
        <v>40</v>
      </c>
      <c r="E6440">
        <v>0</v>
      </c>
      <c r="F6440">
        <v>28</v>
      </c>
      <c r="G6440">
        <v>0</v>
      </c>
      <c r="H6440">
        <v>0</v>
      </c>
      <c r="I6440">
        <v>0</v>
      </c>
      <c r="K6440">
        <v>2006</v>
      </c>
      <c r="L6440">
        <v>2010</v>
      </c>
    </row>
    <row r="6441" spans="1:12" x14ac:dyDescent="0.25">
      <c r="A6441">
        <v>32</v>
      </c>
      <c r="B6441">
        <v>17802999</v>
      </c>
      <c r="C6441" t="s">
        <v>3078</v>
      </c>
      <c r="D6441">
        <v>34.5</v>
      </c>
      <c r="E6441">
        <v>0</v>
      </c>
      <c r="F6441">
        <v>24.15</v>
      </c>
      <c r="G6441">
        <v>0</v>
      </c>
      <c r="H6441">
        <v>0</v>
      </c>
      <c r="I6441">
        <v>0</v>
      </c>
      <c r="K6441">
        <v>2006</v>
      </c>
      <c r="L6441">
        <v>2010</v>
      </c>
    </row>
    <row r="6442" spans="1:12" x14ac:dyDescent="0.25">
      <c r="A6442">
        <v>32</v>
      </c>
      <c r="B6442">
        <v>17803001</v>
      </c>
      <c r="C6442" t="s">
        <v>3079</v>
      </c>
      <c r="D6442">
        <v>40</v>
      </c>
      <c r="E6442">
        <v>0</v>
      </c>
      <c r="F6442">
        <v>30</v>
      </c>
      <c r="G6442">
        <v>0</v>
      </c>
      <c r="H6442">
        <v>0</v>
      </c>
      <c r="I6442">
        <v>0</v>
      </c>
      <c r="K6442">
        <v>2004</v>
      </c>
      <c r="L6442">
        <v>2007</v>
      </c>
    </row>
    <row r="6443" spans="1:12" x14ac:dyDescent="0.25">
      <c r="A6443">
        <v>32</v>
      </c>
      <c r="B6443">
        <v>17803002</v>
      </c>
      <c r="C6443" t="s">
        <v>3080</v>
      </c>
      <c r="D6443">
        <v>35.71</v>
      </c>
      <c r="E6443">
        <v>0</v>
      </c>
      <c r="F6443">
        <v>25</v>
      </c>
      <c r="G6443">
        <v>0</v>
      </c>
      <c r="H6443">
        <v>0</v>
      </c>
      <c r="I6443">
        <v>0</v>
      </c>
      <c r="K6443">
        <v>2006</v>
      </c>
      <c r="L6443">
        <v>2008</v>
      </c>
    </row>
    <row r="6444" spans="1:12" x14ac:dyDescent="0.25">
      <c r="A6444">
        <v>32</v>
      </c>
      <c r="B6444">
        <v>17803005</v>
      </c>
      <c r="C6444" t="s">
        <v>1867</v>
      </c>
      <c r="D6444">
        <v>630</v>
      </c>
      <c r="E6444">
        <v>0</v>
      </c>
      <c r="F6444">
        <v>472.5</v>
      </c>
      <c r="G6444">
        <v>0</v>
      </c>
      <c r="H6444">
        <v>0</v>
      </c>
      <c r="I6444">
        <v>0</v>
      </c>
      <c r="K6444">
        <v>2006</v>
      </c>
      <c r="L6444">
        <v>2009</v>
      </c>
    </row>
    <row r="6445" spans="1:12" x14ac:dyDescent="0.25">
      <c r="A6445">
        <v>32</v>
      </c>
      <c r="B6445">
        <v>17803006</v>
      </c>
      <c r="C6445" t="s">
        <v>1867</v>
      </c>
      <c r="D6445">
        <v>365</v>
      </c>
      <c r="E6445">
        <v>0</v>
      </c>
      <c r="F6445">
        <v>273.75</v>
      </c>
      <c r="G6445">
        <v>0</v>
      </c>
      <c r="H6445">
        <v>0</v>
      </c>
      <c r="I6445">
        <v>0</v>
      </c>
      <c r="K6445">
        <v>2006</v>
      </c>
      <c r="L6445">
        <v>2009</v>
      </c>
    </row>
    <row r="6446" spans="1:12" x14ac:dyDescent="0.25">
      <c r="A6446">
        <v>32</v>
      </c>
      <c r="B6446">
        <v>17803011</v>
      </c>
      <c r="C6446" t="s">
        <v>3081</v>
      </c>
      <c r="D6446">
        <v>435</v>
      </c>
      <c r="E6446">
        <v>0</v>
      </c>
      <c r="F6446">
        <v>304.5</v>
      </c>
      <c r="G6446">
        <v>0</v>
      </c>
      <c r="H6446">
        <v>0</v>
      </c>
      <c r="I6446">
        <v>0</v>
      </c>
      <c r="K6446">
        <v>2006</v>
      </c>
      <c r="L6446">
        <v>2006</v>
      </c>
    </row>
    <row r="6447" spans="1:12" x14ac:dyDescent="0.25">
      <c r="A6447">
        <v>32</v>
      </c>
      <c r="B6447">
        <v>17803012</v>
      </c>
      <c r="C6447" t="s">
        <v>3082</v>
      </c>
      <c r="D6447">
        <v>440</v>
      </c>
      <c r="E6447">
        <v>0</v>
      </c>
      <c r="F6447">
        <v>330</v>
      </c>
      <c r="G6447">
        <v>0</v>
      </c>
      <c r="H6447">
        <v>0</v>
      </c>
      <c r="I6447">
        <v>0</v>
      </c>
      <c r="K6447">
        <v>2006</v>
      </c>
      <c r="L6447">
        <v>2007</v>
      </c>
    </row>
    <row r="6448" spans="1:12" x14ac:dyDescent="0.25">
      <c r="A6448">
        <v>32</v>
      </c>
      <c r="B6448">
        <v>17803013</v>
      </c>
      <c r="C6448" t="s">
        <v>3048</v>
      </c>
      <c r="D6448">
        <v>440</v>
      </c>
      <c r="E6448">
        <v>0</v>
      </c>
      <c r="F6448">
        <v>308</v>
      </c>
      <c r="G6448">
        <v>0</v>
      </c>
      <c r="H6448">
        <v>0</v>
      </c>
      <c r="I6448">
        <v>0</v>
      </c>
      <c r="K6448">
        <v>2006</v>
      </c>
      <c r="L6448">
        <v>2007</v>
      </c>
    </row>
    <row r="6449" spans="1:12" x14ac:dyDescent="0.25">
      <c r="A6449">
        <v>32</v>
      </c>
      <c r="B6449">
        <v>17803014</v>
      </c>
      <c r="C6449" t="s">
        <v>3083</v>
      </c>
      <c r="D6449">
        <v>440</v>
      </c>
      <c r="E6449">
        <v>0</v>
      </c>
      <c r="F6449">
        <v>308</v>
      </c>
      <c r="G6449">
        <v>0</v>
      </c>
      <c r="H6449">
        <v>0</v>
      </c>
      <c r="I6449">
        <v>0</v>
      </c>
      <c r="K6449">
        <v>2006</v>
      </c>
      <c r="L6449">
        <v>2007</v>
      </c>
    </row>
    <row r="6450" spans="1:12" x14ac:dyDescent="0.25">
      <c r="A6450">
        <v>32</v>
      </c>
      <c r="B6450">
        <v>17803015</v>
      </c>
      <c r="C6450" t="s">
        <v>3084</v>
      </c>
      <c r="D6450">
        <v>440</v>
      </c>
      <c r="E6450">
        <v>0</v>
      </c>
      <c r="F6450">
        <v>330</v>
      </c>
      <c r="G6450">
        <v>0</v>
      </c>
      <c r="H6450">
        <v>0</v>
      </c>
      <c r="I6450">
        <v>0</v>
      </c>
      <c r="K6450">
        <v>2006</v>
      </c>
      <c r="L6450">
        <v>2007</v>
      </c>
    </row>
    <row r="6451" spans="1:12" x14ac:dyDescent="0.25">
      <c r="A6451">
        <v>32</v>
      </c>
      <c r="B6451">
        <v>17803016</v>
      </c>
      <c r="C6451" t="s">
        <v>3081</v>
      </c>
      <c r="D6451">
        <v>395</v>
      </c>
      <c r="E6451">
        <v>0</v>
      </c>
      <c r="F6451">
        <v>276.5</v>
      </c>
      <c r="G6451">
        <v>0</v>
      </c>
      <c r="H6451">
        <v>0</v>
      </c>
      <c r="I6451">
        <v>0</v>
      </c>
      <c r="K6451">
        <v>2006</v>
      </c>
      <c r="L6451">
        <v>2006</v>
      </c>
    </row>
    <row r="6452" spans="1:12" x14ac:dyDescent="0.25">
      <c r="A6452">
        <v>32</v>
      </c>
      <c r="B6452">
        <v>17803017</v>
      </c>
      <c r="C6452" t="s">
        <v>3082</v>
      </c>
      <c r="D6452">
        <v>435</v>
      </c>
      <c r="E6452">
        <v>0</v>
      </c>
      <c r="F6452">
        <v>304.5</v>
      </c>
      <c r="G6452">
        <v>0</v>
      </c>
      <c r="H6452">
        <v>0</v>
      </c>
      <c r="I6452">
        <v>0</v>
      </c>
      <c r="K6452">
        <v>2006</v>
      </c>
      <c r="L6452">
        <v>2007</v>
      </c>
    </row>
    <row r="6453" spans="1:12" x14ac:dyDescent="0.25">
      <c r="A6453">
        <v>32</v>
      </c>
      <c r="B6453">
        <v>17803018</v>
      </c>
      <c r="C6453" t="s">
        <v>3048</v>
      </c>
      <c r="D6453">
        <v>435</v>
      </c>
      <c r="E6453">
        <v>0</v>
      </c>
      <c r="F6453">
        <v>304.5</v>
      </c>
      <c r="G6453">
        <v>0</v>
      </c>
      <c r="H6453">
        <v>0</v>
      </c>
      <c r="I6453">
        <v>0</v>
      </c>
      <c r="K6453">
        <v>2006</v>
      </c>
      <c r="L6453">
        <v>2007</v>
      </c>
    </row>
    <row r="6454" spans="1:12" x14ac:dyDescent="0.25">
      <c r="A6454">
        <v>32</v>
      </c>
      <c r="B6454">
        <v>17803019</v>
      </c>
      <c r="C6454" t="s">
        <v>3083</v>
      </c>
      <c r="D6454">
        <v>440</v>
      </c>
      <c r="E6454">
        <v>0</v>
      </c>
      <c r="F6454">
        <v>330</v>
      </c>
      <c r="G6454">
        <v>0</v>
      </c>
      <c r="H6454">
        <v>0</v>
      </c>
      <c r="I6454">
        <v>0</v>
      </c>
      <c r="K6454">
        <v>2006</v>
      </c>
      <c r="L6454">
        <v>2007</v>
      </c>
    </row>
    <row r="6455" spans="1:12" x14ac:dyDescent="0.25">
      <c r="A6455">
        <v>32</v>
      </c>
      <c r="B6455">
        <v>17803020</v>
      </c>
      <c r="C6455" t="s">
        <v>3084</v>
      </c>
      <c r="D6455">
        <v>440</v>
      </c>
      <c r="E6455">
        <v>0</v>
      </c>
      <c r="F6455">
        <v>330</v>
      </c>
      <c r="G6455">
        <v>0</v>
      </c>
      <c r="H6455">
        <v>0</v>
      </c>
      <c r="I6455">
        <v>0</v>
      </c>
      <c r="K6455">
        <v>2006</v>
      </c>
      <c r="L6455">
        <v>2007</v>
      </c>
    </row>
    <row r="6456" spans="1:12" x14ac:dyDescent="0.25">
      <c r="A6456">
        <v>32</v>
      </c>
      <c r="B6456">
        <v>17803037</v>
      </c>
      <c r="C6456" t="s">
        <v>2694</v>
      </c>
      <c r="D6456">
        <v>1.43</v>
      </c>
      <c r="E6456">
        <v>0</v>
      </c>
      <c r="F6456">
        <v>1</v>
      </c>
      <c r="G6456">
        <v>0</v>
      </c>
      <c r="H6456">
        <v>0</v>
      </c>
      <c r="I6456">
        <v>0</v>
      </c>
      <c r="K6456">
        <v>2006</v>
      </c>
      <c r="L6456">
        <v>2010</v>
      </c>
    </row>
    <row r="6457" spans="1:12" x14ac:dyDescent="0.25">
      <c r="A6457">
        <v>32</v>
      </c>
      <c r="B6457">
        <v>17803038</v>
      </c>
      <c r="C6457" t="s">
        <v>3085</v>
      </c>
      <c r="D6457">
        <v>40</v>
      </c>
      <c r="E6457">
        <v>0</v>
      </c>
      <c r="F6457">
        <v>30</v>
      </c>
      <c r="G6457">
        <v>0</v>
      </c>
      <c r="H6457">
        <v>0</v>
      </c>
      <c r="I6457">
        <v>0</v>
      </c>
      <c r="K6457">
        <v>2006</v>
      </c>
      <c r="L6457">
        <v>2010</v>
      </c>
    </row>
    <row r="6458" spans="1:12" x14ac:dyDescent="0.25">
      <c r="A6458">
        <v>32</v>
      </c>
      <c r="B6458">
        <v>17803039</v>
      </c>
      <c r="C6458" t="s">
        <v>3085</v>
      </c>
      <c r="D6458">
        <v>40</v>
      </c>
      <c r="E6458">
        <v>0</v>
      </c>
      <c r="F6458">
        <v>30</v>
      </c>
      <c r="G6458">
        <v>0</v>
      </c>
      <c r="H6458">
        <v>0</v>
      </c>
      <c r="I6458">
        <v>0</v>
      </c>
      <c r="K6458">
        <v>2006</v>
      </c>
      <c r="L6458">
        <v>2010</v>
      </c>
    </row>
    <row r="6459" spans="1:12" x14ac:dyDescent="0.25">
      <c r="A6459">
        <v>32</v>
      </c>
      <c r="B6459">
        <v>17803040</v>
      </c>
      <c r="C6459" t="s">
        <v>2731</v>
      </c>
      <c r="D6459">
        <v>193</v>
      </c>
      <c r="E6459">
        <v>0</v>
      </c>
      <c r="F6459">
        <v>135.1</v>
      </c>
      <c r="G6459">
        <v>0</v>
      </c>
      <c r="H6459">
        <v>0</v>
      </c>
      <c r="I6459">
        <v>0</v>
      </c>
      <c r="K6459">
        <v>2003</v>
      </c>
      <c r="L6459">
        <v>2006</v>
      </c>
    </row>
    <row r="6460" spans="1:12" x14ac:dyDescent="0.25">
      <c r="A6460">
        <v>32</v>
      </c>
      <c r="B6460">
        <v>17803042</v>
      </c>
      <c r="C6460" t="s">
        <v>3086</v>
      </c>
      <c r="D6460">
        <v>1995</v>
      </c>
      <c r="E6460">
        <v>0</v>
      </c>
      <c r="F6460">
        <v>1396.5</v>
      </c>
      <c r="G6460">
        <v>0</v>
      </c>
      <c r="H6460">
        <v>0</v>
      </c>
      <c r="I6460">
        <v>0</v>
      </c>
      <c r="K6460">
        <v>2007</v>
      </c>
      <c r="L6460">
        <v>2007</v>
      </c>
    </row>
    <row r="6461" spans="1:12" x14ac:dyDescent="0.25">
      <c r="A6461">
        <v>32</v>
      </c>
      <c r="B6461">
        <v>17803043</v>
      </c>
      <c r="C6461" t="s">
        <v>3087</v>
      </c>
      <c r="D6461">
        <v>1995</v>
      </c>
      <c r="E6461">
        <v>0</v>
      </c>
      <c r="F6461">
        <v>1396.5</v>
      </c>
      <c r="G6461">
        <v>0</v>
      </c>
      <c r="H6461">
        <v>0</v>
      </c>
      <c r="I6461">
        <v>0</v>
      </c>
      <c r="K6461">
        <v>2007</v>
      </c>
      <c r="L6461">
        <v>2007</v>
      </c>
    </row>
    <row r="6462" spans="1:12" x14ac:dyDescent="0.25">
      <c r="A6462">
        <v>32</v>
      </c>
      <c r="B6462">
        <v>17803044</v>
      </c>
      <c r="C6462" t="s">
        <v>3088</v>
      </c>
      <c r="D6462">
        <v>1995</v>
      </c>
      <c r="E6462">
        <v>0</v>
      </c>
      <c r="F6462">
        <v>1396.5</v>
      </c>
      <c r="G6462">
        <v>0</v>
      </c>
      <c r="H6462">
        <v>0</v>
      </c>
      <c r="I6462">
        <v>0</v>
      </c>
      <c r="K6462">
        <v>2007</v>
      </c>
      <c r="L6462">
        <v>2007</v>
      </c>
    </row>
    <row r="6463" spans="1:12" x14ac:dyDescent="0.25">
      <c r="A6463">
        <v>32</v>
      </c>
      <c r="B6463">
        <v>17803045</v>
      </c>
      <c r="C6463" t="s">
        <v>3089</v>
      </c>
      <c r="D6463">
        <v>1875</v>
      </c>
      <c r="E6463">
        <v>0</v>
      </c>
      <c r="F6463">
        <v>1406.25</v>
      </c>
      <c r="G6463">
        <v>0</v>
      </c>
      <c r="H6463">
        <v>0</v>
      </c>
      <c r="I6463">
        <v>0</v>
      </c>
      <c r="K6463">
        <v>2007</v>
      </c>
      <c r="L6463">
        <v>2008</v>
      </c>
    </row>
    <row r="6464" spans="1:12" x14ac:dyDescent="0.25">
      <c r="A6464">
        <v>32</v>
      </c>
      <c r="B6464">
        <v>17803046</v>
      </c>
      <c r="C6464" t="s">
        <v>3088</v>
      </c>
      <c r="D6464">
        <v>1850</v>
      </c>
      <c r="E6464">
        <v>0</v>
      </c>
      <c r="F6464">
        <v>1295</v>
      </c>
      <c r="G6464">
        <v>0</v>
      </c>
      <c r="H6464">
        <v>0</v>
      </c>
      <c r="I6464">
        <v>0</v>
      </c>
      <c r="K6464">
        <v>2007</v>
      </c>
      <c r="L6464">
        <v>2009</v>
      </c>
    </row>
    <row r="6465" spans="1:12" x14ac:dyDescent="0.25">
      <c r="A6465">
        <v>32</v>
      </c>
      <c r="B6465">
        <v>17803047</v>
      </c>
      <c r="C6465" t="s">
        <v>3089</v>
      </c>
      <c r="D6465">
        <v>1850</v>
      </c>
      <c r="E6465">
        <v>0</v>
      </c>
      <c r="F6465">
        <v>1295</v>
      </c>
      <c r="G6465">
        <v>0</v>
      </c>
      <c r="H6465">
        <v>0</v>
      </c>
      <c r="I6465">
        <v>0</v>
      </c>
      <c r="K6465">
        <v>2007</v>
      </c>
      <c r="L6465">
        <v>2009</v>
      </c>
    </row>
    <row r="6466" spans="1:12" x14ac:dyDescent="0.25">
      <c r="A6466">
        <v>32</v>
      </c>
      <c r="B6466">
        <v>17803048</v>
      </c>
      <c r="C6466" t="s">
        <v>3088</v>
      </c>
      <c r="D6466">
        <v>1850</v>
      </c>
      <c r="E6466">
        <v>0</v>
      </c>
      <c r="F6466">
        <v>1295</v>
      </c>
      <c r="G6466">
        <v>0</v>
      </c>
      <c r="H6466">
        <v>0</v>
      </c>
      <c r="I6466">
        <v>0</v>
      </c>
      <c r="K6466">
        <v>2007</v>
      </c>
      <c r="L6466">
        <v>2009</v>
      </c>
    </row>
    <row r="6467" spans="1:12" x14ac:dyDescent="0.25">
      <c r="A6467">
        <v>32</v>
      </c>
      <c r="B6467">
        <v>17803066</v>
      </c>
      <c r="C6467" t="s">
        <v>1976</v>
      </c>
      <c r="D6467">
        <v>535</v>
      </c>
      <c r="E6467">
        <v>0</v>
      </c>
      <c r="F6467">
        <v>374.5</v>
      </c>
      <c r="G6467">
        <v>0</v>
      </c>
      <c r="H6467">
        <v>0</v>
      </c>
      <c r="I6467">
        <v>0</v>
      </c>
      <c r="K6467">
        <v>2006</v>
      </c>
      <c r="L6467">
        <v>2008</v>
      </c>
    </row>
    <row r="6468" spans="1:12" x14ac:dyDescent="0.25">
      <c r="A6468">
        <v>32</v>
      </c>
      <c r="B6468">
        <v>17803067</v>
      </c>
      <c r="C6468" t="s">
        <v>1787</v>
      </c>
      <c r="D6468">
        <v>435</v>
      </c>
      <c r="E6468">
        <v>0</v>
      </c>
      <c r="F6468">
        <v>304.5</v>
      </c>
      <c r="G6468">
        <v>0</v>
      </c>
      <c r="H6468">
        <v>0</v>
      </c>
      <c r="I6468">
        <v>0</v>
      </c>
      <c r="K6468">
        <v>2006</v>
      </c>
      <c r="L6468">
        <v>2008</v>
      </c>
    </row>
    <row r="6469" spans="1:12" x14ac:dyDescent="0.25">
      <c r="A6469">
        <v>32</v>
      </c>
      <c r="B6469">
        <v>17803081</v>
      </c>
      <c r="C6469" t="s">
        <v>2962</v>
      </c>
      <c r="D6469">
        <v>430</v>
      </c>
      <c r="E6469">
        <v>0</v>
      </c>
      <c r="F6469">
        <v>322.5</v>
      </c>
      <c r="G6469">
        <v>0</v>
      </c>
      <c r="H6469">
        <v>0</v>
      </c>
      <c r="I6469">
        <v>0</v>
      </c>
      <c r="K6469">
        <v>2007</v>
      </c>
      <c r="L6469">
        <v>2009</v>
      </c>
    </row>
    <row r="6470" spans="1:12" x14ac:dyDescent="0.25">
      <c r="A6470">
        <v>32</v>
      </c>
      <c r="B6470">
        <v>17803083</v>
      </c>
      <c r="C6470" t="s">
        <v>2961</v>
      </c>
      <c r="D6470">
        <v>425</v>
      </c>
      <c r="E6470">
        <v>0</v>
      </c>
      <c r="F6470">
        <v>297.5</v>
      </c>
      <c r="G6470">
        <v>0</v>
      </c>
      <c r="H6470">
        <v>0</v>
      </c>
      <c r="I6470">
        <v>0</v>
      </c>
      <c r="K6470">
        <v>2007</v>
      </c>
      <c r="L6470">
        <v>2008</v>
      </c>
    </row>
    <row r="6471" spans="1:12" x14ac:dyDescent="0.25">
      <c r="A6471">
        <v>32</v>
      </c>
      <c r="B6471">
        <v>17803084</v>
      </c>
      <c r="C6471" t="s">
        <v>2961</v>
      </c>
      <c r="D6471">
        <v>430</v>
      </c>
      <c r="E6471">
        <v>0</v>
      </c>
      <c r="F6471">
        <v>322.5</v>
      </c>
      <c r="G6471">
        <v>0</v>
      </c>
      <c r="H6471">
        <v>0</v>
      </c>
      <c r="I6471">
        <v>0</v>
      </c>
      <c r="K6471">
        <v>2007</v>
      </c>
      <c r="L6471">
        <v>2009</v>
      </c>
    </row>
    <row r="6472" spans="1:12" x14ac:dyDescent="0.25">
      <c r="A6472">
        <v>32</v>
      </c>
      <c r="B6472">
        <v>17803085</v>
      </c>
      <c r="C6472" t="s">
        <v>2961</v>
      </c>
      <c r="D6472">
        <v>430</v>
      </c>
      <c r="E6472">
        <v>0</v>
      </c>
      <c r="F6472">
        <v>322.5</v>
      </c>
      <c r="G6472">
        <v>0</v>
      </c>
      <c r="H6472">
        <v>0</v>
      </c>
      <c r="I6472">
        <v>0</v>
      </c>
      <c r="K6472">
        <v>2007</v>
      </c>
      <c r="L6472">
        <v>2009</v>
      </c>
    </row>
    <row r="6473" spans="1:12" x14ac:dyDescent="0.25">
      <c r="A6473">
        <v>32</v>
      </c>
      <c r="B6473">
        <v>17803086</v>
      </c>
      <c r="C6473" t="s">
        <v>2962</v>
      </c>
      <c r="D6473">
        <v>430</v>
      </c>
      <c r="E6473">
        <v>0</v>
      </c>
      <c r="F6473">
        <v>322.5</v>
      </c>
      <c r="G6473">
        <v>0</v>
      </c>
      <c r="H6473">
        <v>0</v>
      </c>
      <c r="I6473">
        <v>0</v>
      </c>
      <c r="K6473">
        <v>2007</v>
      </c>
      <c r="L6473">
        <v>2009</v>
      </c>
    </row>
    <row r="6474" spans="1:12" x14ac:dyDescent="0.25">
      <c r="A6474">
        <v>32</v>
      </c>
      <c r="B6474">
        <v>17803087</v>
      </c>
      <c r="C6474" t="s">
        <v>2962</v>
      </c>
      <c r="D6474">
        <v>430</v>
      </c>
      <c r="E6474">
        <v>0</v>
      </c>
      <c r="F6474">
        <v>322.5</v>
      </c>
      <c r="G6474">
        <v>0</v>
      </c>
      <c r="H6474">
        <v>0</v>
      </c>
      <c r="I6474">
        <v>0</v>
      </c>
      <c r="K6474">
        <v>2007</v>
      </c>
      <c r="L6474">
        <v>2009</v>
      </c>
    </row>
    <row r="6475" spans="1:12" x14ac:dyDescent="0.25">
      <c r="A6475">
        <v>32</v>
      </c>
      <c r="B6475">
        <v>17803088</v>
      </c>
      <c r="C6475" t="s">
        <v>2962</v>
      </c>
      <c r="D6475">
        <v>430</v>
      </c>
      <c r="E6475">
        <v>0</v>
      </c>
      <c r="F6475">
        <v>322.5</v>
      </c>
      <c r="G6475">
        <v>0</v>
      </c>
      <c r="H6475">
        <v>0</v>
      </c>
      <c r="I6475">
        <v>0</v>
      </c>
      <c r="K6475">
        <v>2007</v>
      </c>
      <c r="L6475">
        <v>2009</v>
      </c>
    </row>
    <row r="6476" spans="1:12" x14ac:dyDescent="0.25">
      <c r="A6476">
        <v>32</v>
      </c>
      <c r="B6476">
        <v>17803089</v>
      </c>
      <c r="C6476" t="s">
        <v>2962</v>
      </c>
      <c r="D6476">
        <v>430</v>
      </c>
      <c r="E6476">
        <v>0</v>
      </c>
      <c r="F6476">
        <v>322.5</v>
      </c>
      <c r="G6476">
        <v>0</v>
      </c>
      <c r="H6476">
        <v>0</v>
      </c>
      <c r="I6476">
        <v>0</v>
      </c>
      <c r="K6476">
        <v>2007</v>
      </c>
      <c r="L6476">
        <v>2009</v>
      </c>
    </row>
    <row r="6477" spans="1:12" x14ac:dyDescent="0.25">
      <c r="A6477">
        <v>32</v>
      </c>
      <c r="B6477">
        <v>17803094</v>
      </c>
      <c r="C6477" t="s">
        <v>3090</v>
      </c>
      <c r="D6477">
        <v>810</v>
      </c>
      <c r="E6477">
        <v>0</v>
      </c>
      <c r="F6477">
        <v>567</v>
      </c>
      <c r="G6477">
        <v>0</v>
      </c>
      <c r="H6477">
        <v>0</v>
      </c>
      <c r="I6477">
        <v>0</v>
      </c>
      <c r="K6477">
        <v>2008</v>
      </c>
      <c r="L6477">
        <v>2008</v>
      </c>
    </row>
    <row r="6478" spans="1:12" x14ac:dyDescent="0.25">
      <c r="A6478">
        <v>32</v>
      </c>
      <c r="B6478">
        <v>17803117</v>
      </c>
      <c r="C6478" t="s">
        <v>3091</v>
      </c>
      <c r="D6478">
        <v>11</v>
      </c>
      <c r="E6478">
        <v>0</v>
      </c>
      <c r="F6478">
        <v>7.7</v>
      </c>
      <c r="G6478">
        <v>0</v>
      </c>
      <c r="H6478">
        <v>0</v>
      </c>
      <c r="I6478">
        <v>0</v>
      </c>
      <c r="K6478">
        <v>2005</v>
      </c>
      <c r="L6478">
        <v>2013</v>
      </c>
    </row>
    <row r="6479" spans="1:12" x14ac:dyDescent="0.25">
      <c r="A6479">
        <v>32</v>
      </c>
      <c r="B6479">
        <v>17803120</v>
      </c>
      <c r="C6479" t="s">
        <v>3092</v>
      </c>
      <c r="D6479">
        <v>115</v>
      </c>
      <c r="E6479">
        <v>0</v>
      </c>
      <c r="F6479">
        <v>80.5</v>
      </c>
      <c r="G6479">
        <v>0</v>
      </c>
      <c r="H6479">
        <v>0</v>
      </c>
      <c r="I6479">
        <v>0</v>
      </c>
      <c r="K6479">
        <v>2006</v>
      </c>
      <c r="L6479">
        <v>2009</v>
      </c>
    </row>
    <row r="6480" spans="1:12" x14ac:dyDescent="0.25">
      <c r="A6480">
        <v>32</v>
      </c>
      <c r="B6480">
        <v>17803140</v>
      </c>
      <c r="C6480" t="s">
        <v>1722</v>
      </c>
      <c r="D6480">
        <v>155</v>
      </c>
      <c r="E6480">
        <v>0</v>
      </c>
      <c r="F6480">
        <v>116.25</v>
      </c>
      <c r="G6480">
        <v>0</v>
      </c>
      <c r="H6480">
        <v>0</v>
      </c>
      <c r="I6480">
        <v>0</v>
      </c>
      <c r="K6480">
        <v>2007</v>
      </c>
      <c r="L6480">
        <v>2014</v>
      </c>
    </row>
    <row r="6481" spans="1:12" x14ac:dyDescent="0.25">
      <c r="A6481">
        <v>32</v>
      </c>
      <c r="B6481">
        <v>17803141</v>
      </c>
      <c r="C6481" t="s">
        <v>1722</v>
      </c>
      <c r="D6481">
        <v>155</v>
      </c>
      <c r="E6481">
        <v>0</v>
      </c>
      <c r="F6481">
        <v>116.25</v>
      </c>
      <c r="G6481">
        <v>0</v>
      </c>
      <c r="H6481">
        <v>0</v>
      </c>
      <c r="I6481">
        <v>0</v>
      </c>
      <c r="K6481">
        <v>2007</v>
      </c>
      <c r="L6481">
        <v>2014</v>
      </c>
    </row>
    <row r="6482" spans="1:12" x14ac:dyDescent="0.25">
      <c r="A6482">
        <v>32</v>
      </c>
      <c r="B6482">
        <v>17803172</v>
      </c>
      <c r="C6482" t="s">
        <v>3093</v>
      </c>
      <c r="D6482">
        <v>50</v>
      </c>
      <c r="E6482">
        <v>0</v>
      </c>
      <c r="F6482">
        <v>37.5</v>
      </c>
      <c r="G6482">
        <v>0</v>
      </c>
      <c r="H6482">
        <v>50.79</v>
      </c>
      <c r="I6482">
        <v>0</v>
      </c>
      <c r="K6482">
        <v>2007</v>
      </c>
      <c r="L6482">
        <v>2012</v>
      </c>
    </row>
    <row r="6483" spans="1:12" x14ac:dyDescent="0.25">
      <c r="A6483">
        <v>32</v>
      </c>
      <c r="B6483">
        <v>17803229</v>
      </c>
      <c r="C6483" t="s">
        <v>3094</v>
      </c>
      <c r="D6483">
        <v>785</v>
      </c>
      <c r="E6483">
        <v>0</v>
      </c>
      <c r="F6483">
        <v>549.5</v>
      </c>
      <c r="G6483">
        <v>0</v>
      </c>
      <c r="H6483">
        <v>0</v>
      </c>
      <c r="I6483">
        <v>0</v>
      </c>
      <c r="K6483">
        <v>2004</v>
      </c>
      <c r="L6483">
        <v>2007</v>
      </c>
    </row>
    <row r="6484" spans="1:12" x14ac:dyDescent="0.25">
      <c r="A6484">
        <v>32</v>
      </c>
      <c r="B6484">
        <v>17803230</v>
      </c>
      <c r="C6484" t="s">
        <v>3095</v>
      </c>
      <c r="D6484">
        <v>412</v>
      </c>
      <c r="E6484">
        <v>0</v>
      </c>
      <c r="F6484">
        <v>288.39999999999998</v>
      </c>
      <c r="G6484">
        <v>0</v>
      </c>
      <c r="H6484">
        <v>0</v>
      </c>
      <c r="I6484">
        <v>0</v>
      </c>
      <c r="K6484">
        <v>2004</v>
      </c>
      <c r="L6484">
        <v>2007</v>
      </c>
    </row>
    <row r="6485" spans="1:12" x14ac:dyDescent="0.25">
      <c r="A6485">
        <v>32</v>
      </c>
      <c r="B6485">
        <v>17803244</v>
      </c>
      <c r="C6485" t="s">
        <v>2445</v>
      </c>
      <c r="D6485">
        <v>90</v>
      </c>
      <c r="E6485">
        <v>0</v>
      </c>
      <c r="F6485">
        <v>63</v>
      </c>
      <c r="G6485">
        <v>0</v>
      </c>
      <c r="H6485">
        <v>0</v>
      </c>
      <c r="I6485">
        <v>0</v>
      </c>
      <c r="K6485">
        <v>2006</v>
      </c>
      <c r="L6485">
        <v>2007</v>
      </c>
    </row>
    <row r="6486" spans="1:12" x14ac:dyDescent="0.25">
      <c r="A6486">
        <v>32</v>
      </c>
      <c r="B6486">
        <v>17803281</v>
      </c>
      <c r="C6486" t="s">
        <v>3096</v>
      </c>
      <c r="D6486">
        <v>175</v>
      </c>
      <c r="E6486">
        <v>0</v>
      </c>
      <c r="F6486">
        <v>105</v>
      </c>
      <c r="G6486">
        <v>0</v>
      </c>
      <c r="H6486">
        <v>0</v>
      </c>
      <c r="I6486">
        <v>0</v>
      </c>
      <c r="K6486">
        <v>2009</v>
      </c>
      <c r="L6486">
        <v>2014</v>
      </c>
    </row>
    <row r="6487" spans="1:12" x14ac:dyDescent="0.25">
      <c r="A6487">
        <v>32</v>
      </c>
      <c r="B6487">
        <v>17803282</v>
      </c>
      <c r="C6487" t="s">
        <v>3097</v>
      </c>
      <c r="D6487">
        <v>465</v>
      </c>
      <c r="E6487">
        <v>0</v>
      </c>
      <c r="F6487">
        <v>348.75</v>
      </c>
      <c r="G6487">
        <v>0</v>
      </c>
      <c r="H6487">
        <v>0</v>
      </c>
      <c r="I6487">
        <v>0</v>
      </c>
      <c r="K6487">
        <v>2007</v>
      </c>
      <c r="L6487">
        <v>2014</v>
      </c>
    </row>
    <row r="6488" spans="1:12" x14ac:dyDescent="0.25">
      <c r="A6488">
        <v>32</v>
      </c>
      <c r="B6488">
        <v>17803287</v>
      </c>
      <c r="C6488" t="s">
        <v>3098</v>
      </c>
      <c r="D6488">
        <v>180</v>
      </c>
      <c r="E6488">
        <v>0</v>
      </c>
      <c r="F6488">
        <v>126</v>
      </c>
      <c r="G6488">
        <v>0</v>
      </c>
      <c r="H6488">
        <v>0</v>
      </c>
      <c r="I6488">
        <v>0</v>
      </c>
      <c r="K6488">
        <v>2003</v>
      </c>
      <c r="L6488">
        <v>2006</v>
      </c>
    </row>
    <row r="6489" spans="1:12" x14ac:dyDescent="0.25">
      <c r="A6489">
        <v>32</v>
      </c>
      <c r="B6489">
        <v>17803288</v>
      </c>
      <c r="C6489" t="s">
        <v>3098</v>
      </c>
      <c r="D6489">
        <v>180</v>
      </c>
      <c r="E6489">
        <v>0</v>
      </c>
      <c r="F6489">
        <v>126</v>
      </c>
      <c r="G6489">
        <v>0</v>
      </c>
      <c r="H6489">
        <v>0</v>
      </c>
      <c r="I6489">
        <v>0</v>
      </c>
      <c r="K6489">
        <v>2003</v>
      </c>
      <c r="L6489">
        <v>2006</v>
      </c>
    </row>
    <row r="6490" spans="1:12" x14ac:dyDescent="0.25">
      <c r="A6490">
        <v>32</v>
      </c>
      <c r="B6490">
        <v>17803289</v>
      </c>
      <c r="C6490" t="s">
        <v>3098</v>
      </c>
      <c r="D6490">
        <v>180</v>
      </c>
      <c r="E6490">
        <v>0</v>
      </c>
      <c r="F6490">
        <v>126</v>
      </c>
      <c r="G6490">
        <v>0</v>
      </c>
      <c r="H6490">
        <v>0</v>
      </c>
      <c r="I6490">
        <v>0</v>
      </c>
      <c r="K6490">
        <v>2003</v>
      </c>
      <c r="L6490">
        <v>2006</v>
      </c>
    </row>
    <row r="6491" spans="1:12" x14ac:dyDescent="0.25">
      <c r="A6491">
        <v>32</v>
      </c>
      <c r="B6491">
        <v>17803290</v>
      </c>
      <c r="C6491" t="s">
        <v>3098</v>
      </c>
      <c r="D6491">
        <v>720</v>
      </c>
      <c r="E6491">
        <v>0</v>
      </c>
      <c r="F6491">
        <v>432</v>
      </c>
      <c r="G6491">
        <v>0</v>
      </c>
      <c r="H6491">
        <v>0</v>
      </c>
      <c r="I6491">
        <v>0</v>
      </c>
      <c r="K6491">
        <v>2003</v>
      </c>
      <c r="L6491">
        <v>2006</v>
      </c>
    </row>
    <row r="6492" spans="1:12" x14ac:dyDescent="0.25">
      <c r="A6492">
        <v>32</v>
      </c>
      <c r="B6492">
        <v>17803291</v>
      </c>
      <c r="C6492" t="s">
        <v>3098</v>
      </c>
      <c r="D6492">
        <v>180</v>
      </c>
      <c r="E6492">
        <v>0</v>
      </c>
      <c r="F6492">
        <v>126</v>
      </c>
      <c r="G6492">
        <v>0</v>
      </c>
      <c r="H6492">
        <v>0</v>
      </c>
      <c r="I6492">
        <v>0</v>
      </c>
      <c r="K6492">
        <v>2003</v>
      </c>
      <c r="L6492">
        <v>2006</v>
      </c>
    </row>
    <row r="6493" spans="1:12" x14ac:dyDescent="0.25">
      <c r="A6493">
        <v>32</v>
      </c>
      <c r="B6493">
        <v>17803292</v>
      </c>
      <c r="C6493" t="s">
        <v>3098</v>
      </c>
      <c r="D6493">
        <v>180</v>
      </c>
      <c r="E6493">
        <v>0</v>
      </c>
      <c r="F6493">
        <v>126</v>
      </c>
      <c r="G6493">
        <v>0</v>
      </c>
      <c r="H6493">
        <v>0</v>
      </c>
      <c r="I6493">
        <v>0</v>
      </c>
      <c r="K6493">
        <v>2003</v>
      </c>
      <c r="L6493">
        <v>2006</v>
      </c>
    </row>
    <row r="6494" spans="1:12" x14ac:dyDescent="0.25">
      <c r="A6494">
        <v>32</v>
      </c>
      <c r="B6494">
        <v>17803298</v>
      </c>
      <c r="C6494" t="s">
        <v>3099</v>
      </c>
      <c r="D6494">
        <v>180</v>
      </c>
      <c r="E6494">
        <v>0</v>
      </c>
      <c r="F6494">
        <v>126</v>
      </c>
      <c r="G6494">
        <v>0</v>
      </c>
      <c r="H6494">
        <v>0</v>
      </c>
      <c r="I6494">
        <v>0</v>
      </c>
      <c r="K6494">
        <v>2007</v>
      </c>
      <c r="L6494">
        <v>2010</v>
      </c>
    </row>
    <row r="6495" spans="1:12" x14ac:dyDescent="0.25">
      <c r="A6495">
        <v>32</v>
      </c>
      <c r="B6495">
        <v>17803299</v>
      </c>
      <c r="C6495" t="s">
        <v>3100</v>
      </c>
      <c r="D6495">
        <v>185</v>
      </c>
      <c r="E6495">
        <v>0</v>
      </c>
      <c r="F6495">
        <v>129.5</v>
      </c>
      <c r="G6495">
        <v>0</v>
      </c>
      <c r="H6495">
        <v>0</v>
      </c>
      <c r="I6495">
        <v>0</v>
      </c>
      <c r="K6495">
        <v>2007</v>
      </c>
      <c r="L6495">
        <v>2010</v>
      </c>
    </row>
    <row r="6496" spans="1:12" x14ac:dyDescent="0.25">
      <c r="A6496">
        <v>32</v>
      </c>
      <c r="B6496">
        <v>17803300</v>
      </c>
      <c r="C6496" t="s">
        <v>3101</v>
      </c>
      <c r="D6496">
        <v>180</v>
      </c>
      <c r="E6496">
        <v>0</v>
      </c>
      <c r="F6496">
        <v>126</v>
      </c>
      <c r="G6496">
        <v>0</v>
      </c>
      <c r="H6496">
        <v>0</v>
      </c>
      <c r="I6496">
        <v>0</v>
      </c>
      <c r="K6496">
        <v>2007</v>
      </c>
      <c r="L6496">
        <v>2010</v>
      </c>
    </row>
    <row r="6497" spans="1:12" x14ac:dyDescent="0.25">
      <c r="A6497">
        <v>32</v>
      </c>
      <c r="B6497">
        <v>17803301</v>
      </c>
      <c r="C6497" t="s">
        <v>3099</v>
      </c>
      <c r="D6497">
        <v>200</v>
      </c>
      <c r="E6497">
        <v>0</v>
      </c>
      <c r="F6497">
        <v>140</v>
      </c>
      <c r="G6497">
        <v>0</v>
      </c>
      <c r="H6497">
        <v>0</v>
      </c>
      <c r="I6497">
        <v>0</v>
      </c>
      <c r="K6497">
        <v>2007</v>
      </c>
      <c r="L6497">
        <v>2010</v>
      </c>
    </row>
    <row r="6498" spans="1:12" x14ac:dyDescent="0.25">
      <c r="A6498">
        <v>32</v>
      </c>
      <c r="B6498">
        <v>17803302</v>
      </c>
      <c r="C6498" t="s">
        <v>3101</v>
      </c>
      <c r="D6498">
        <v>195</v>
      </c>
      <c r="E6498">
        <v>0</v>
      </c>
      <c r="F6498">
        <v>136.5</v>
      </c>
      <c r="G6498">
        <v>0</v>
      </c>
      <c r="H6498">
        <v>0</v>
      </c>
      <c r="I6498">
        <v>0</v>
      </c>
      <c r="K6498">
        <v>2007</v>
      </c>
      <c r="L6498">
        <v>2010</v>
      </c>
    </row>
    <row r="6499" spans="1:12" x14ac:dyDescent="0.25">
      <c r="A6499">
        <v>32</v>
      </c>
      <c r="B6499">
        <v>17803303</v>
      </c>
      <c r="C6499" t="s">
        <v>3102</v>
      </c>
      <c r="D6499">
        <v>195</v>
      </c>
      <c r="E6499">
        <v>0</v>
      </c>
      <c r="F6499">
        <v>136.5</v>
      </c>
      <c r="G6499">
        <v>0</v>
      </c>
      <c r="H6499">
        <v>0</v>
      </c>
      <c r="I6499">
        <v>0</v>
      </c>
      <c r="K6499">
        <v>2007</v>
      </c>
      <c r="L6499">
        <v>2008</v>
      </c>
    </row>
    <row r="6500" spans="1:12" x14ac:dyDescent="0.25">
      <c r="A6500">
        <v>32</v>
      </c>
      <c r="B6500">
        <v>17803320</v>
      </c>
      <c r="C6500" t="s">
        <v>3103</v>
      </c>
      <c r="D6500">
        <v>155</v>
      </c>
      <c r="E6500">
        <v>0</v>
      </c>
      <c r="F6500">
        <v>116.25</v>
      </c>
      <c r="G6500">
        <v>0</v>
      </c>
      <c r="H6500">
        <v>157.44</v>
      </c>
      <c r="I6500">
        <v>0</v>
      </c>
      <c r="K6500">
        <v>2006</v>
      </c>
      <c r="L6500">
        <v>2013</v>
      </c>
    </row>
    <row r="6501" spans="1:12" x14ac:dyDescent="0.25">
      <c r="A6501">
        <v>32</v>
      </c>
      <c r="B6501">
        <v>17803323</v>
      </c>
      <c r="C6501" t="s">
        <v>1492</v>
      </c>
      <c r="D6501">
        <v>70</v>
      </c>
      <c r="E6501">
        <v>0</v>
      </c>
      <c r="F6501">
        <v>52.5</v>
      </c>
      <c r="G6501">
        <v>0</v>
      </c>
      <c r="H6501">
        <v>0</v>
      </c>
      <c r="I6501">
        <v>0</v>
      </c>
      <c r="K6501">
        <v>2007</v>
      </c>
      <c r="L6501">
        <v>2014</v>
      </c>
    </row>
    <row r="6502" spans="1:12" x14ac:dyDescent="0.25">
      <c r="A6502">
        <v>32</v>
      </c>
      <c r="B6502">
        <v>17803328</v>
      </c>
      <c r="C6502" t="s">
        <v>2696</v>
      </c>
      <c r="D6502">
        <v>180</v>
      </c>
      <c r="E6502">
        <v>0</v>
      </c>
      <c r="F6502">
        <v>135</v>
      </c>
      <c r="G6502">
        <v>0</v>
      </c>
      <c r="H6502">
        <v>0</v>
      </c>
      <c r="I6502">
        <v>0</v>
      </c>
      <c r="K6502">
        <v>2006</v>
      </c>
      <c r="L6502">
        <v>2009</v>
      </c>
    </row>
    <row r="6503" spans="1:12" x14ac:dyDescent="0.25">
      <c r="A6503">
        <v>32</v>
      </c>
      <c r="B6503">
        <v>17803329</v>
      </c>
      <c r="C6503" t="s">
        <v>3104</v>
      </c>
      <c r="D6503">
        <v>180</v>
      </c>
      <c r="E6503">
        <v>0</v>
      </c>
      <c r="F6503">
        <v>135</v>
      </c>
      <c r="G6503">
        <v>0</v>
      </c>
      <c r="H6503">
        <v>0</v>
      </c>
      <c r="I6503">
        <v>0</v>
      </c>
      <c r="K6503">
        <v>2006</v>
      </c>
      <c r="L6503">
        <v>2009</v>
      </c>
    </row>
    <row r="6504" spans="1:12" x14ac:dyDescent="0.25">
      <c r="A6504">
        <v>32</v>
      </c>
      <c r="B6504">
        <v>17803335</v>
      </c>
      <c r="C6504" t="s">
        <v>3105</v>
      </c>
      <c r="D6504">
        <v>65</v>
      </c>
      <c r="E6504">
        <v>0</v>
      </c>
      <c r="F6504">
        <v>45.5</v>
      </c>
      <c r="G6504">
        <v>0</v>
      </c>
      <c r="H6504">
        <v>0</v>
      </c>
      <c r="I6504">
        <v>0</v>
      </c>
      <c r="K6504">
        <v>2007</v>
      </c>
      <c r="L6504">
        <v>2007</v>
      </c>
    </row>
    <row r="6505" spans="1:12" x14ac:dyDescent="0.25">
      <c r="A6505">
        <v>32</v>
      </c>
      <c r="B6505">
        <v>17803338</v>
      </c>
      <c r="C6505" t="s">
        <v>3106</v>
      </c>
      <c r="D6505">
        <v>95</v>
      </c>
      <c r="E6505">
        <v>0</v>
      </c>
      <c r="F6505">
        <v>71.25</v>
      </c>
      <c r="G6505">
        <v>0</v>
      </c>
      <c r="H6505">
        <v>0</v>
      </c>
      <c r="I6505">
        <v>0</v>
      </c>
      <c r="K6505">
        <v>2007</v>
      </c>
      <c r="L6505">
        <v>2009</v>
      </c>
    </row>
    <row r="6506" spans="1:12" x14ac:dyDescent="0.25">
      <c r="A6506">
        <v>32</v>
      </c>
      <c r="B6506">
        <v>17803339</v>
      </c>
      <c r="C6506" t="s">
        <v>3107</v>
      </c>
      <c r="D6506">
        <v>205</v>
      </c>
      <c r="E6506">
        <v>0</v>
      </c>
      <c r="F6506">
        <v>153.75</v>
      </c>
      <c r="G6506">
        <v>0</v>
      </c>
      <c r="H6506">
        <v>0</v>
      </c>
      <c r="I6506">
        <v>0</v>
      </c>
      <c r="K6506">
        <v>2007</v>
      </c>
      <c r="L6506">
        <v>2009</v>
      </c>
    </row>
    <row r="6507" spans="1:12" x14ac:dyDescent="0.25">
      <c r="A6507">
        <v>32</v>
      </c>
      <c r="B6507">
        <v>17803340</v>
      </c>
      <c r="C6507" t="s">
        <v>3108</v>
      </c>
      <c r="D6507">
        <v>145</v>
      </c>
      <c r="E6507">
        <v>0</v>
      </c>
      <c r="F6507">
        <v>108.75</v>
      </c>
      <c r="G6507">
        <v>0</v>
      </c>
      <c r="H6507">
        <v>0</v>
      </c>
      <c r="I6507">
        <v>0</v>
      </c>
      <c r="K6507">
        <v>2007</v>
      </c>
      <c r="L6507">
        <v>2009</v>
      </c>
    </row>
    <row r="6508" spans="1:12" x14ac:dyDescent="0.25">
      <c r="A6508">
        <v>32</v>
      </c>
      <c r="B6508">
        <v>17803346</v>
      </c>
      <c r="C6508" t="s">
        <v>3109</v>
      </c>
      <c r="D6508">
        <v>50</v>
      </c>
      <c r="E6508">
        <v>0</v>
      </c>
      <c r="F6508">
        <v>37.5</v>
      </c>
      <c r="G6508">
        <v>0</v>
      </c>
      <c r="H6508">
        <v>50.79</v>
      </c>
      <c r="I6508">
        <v>0</v>
      </c>
      <c r="K6508">
        <v>2007</v>
      </c>
      <c r="L6508">
        <v>2014</v>
      </c>
    </row>
    <row r="6509" spans="1:12" x14ac:dyDescent="0.25">
      <c r="A6509">
        <v>32</v>
      </c>
      <c r="B6509">
        <v>17803347</v>
      </c>
      <c r="C6509" t="s">
        <v>3110</v>
      </c>
      <c r="D6509">
        <v>60</v>
      </c>
      <c r="E6509">
        <v>0</v>
      </c>
      <c r="F6509">
        <v>45</v>
      </c>
      <c r="G6509">
        <v>0</v>
      </c>
      <c r="H6509">
        <v>0</v>
      </c>
      <c r="I6509">
        <v>0</v>
      </c>
      <c r="K6509">
        <v>2007</v>
      </c>
      <c r="L6509">
        <v>2014</v>
      </c>
    </row>
    <row r="6510" spans="1:12" x14ac:dyDescent="0.25">
      <c r="A6510">
        <v>32</v>
      </c>
      <c r="B6510">
        <v>17803352</v>
      </c>
      <c r="C6510" t="s">
        <v>293</v>
      </c>
      <c r="D6510">
        <v>100</v>
      </c>
      <c r="E6510">
        <v>0</v>
      </c>
      <c r="F6510">
        <v>75</v>
      </c>
      <c r="G6510">
        <v>0</v>
      </c>
      <c r="H6510">
        <v>0</v>
      </c>
      <c r="I6510">
        <v>0</v>
      </c>
      <c r="K6510">
        <v>2006</v>
      </c>
      <c r="L6510">
        <v>2014</v>
      </c>
    </row>
    <row r="6511" spans="1:12" x14ac:dyDescent="0.25">
      <c r="A6511">
        <v>32</v>
      </c>
      <c r="B6511">
        <v>17803353</v>
      </c>
      <c r="C6511" t="s">
        <v>3111</v>
      </c>
      <c r="D6511">
        <v>100</v>
      </c>
      <c r="E6511">
        <v>0</v>
      </c>
      <c r="F6511">
        <v>75</v>
      </c>
      <c r="G6511">
        <v>0</v>
      </c>
      <c r="H6511">
        <v>0</v>
      </c>
      <c r="I6511">
        <v>0</v>
      </c>
      <c r="K6511">
        <v>2006</v>
      </c>
      <c r="L6511">
        <v>2014</v>
      </c>
    </row>
    <row r="6512" spans="1:12" x14ac:dyDescent="0.25">
      <c r="A6512">
        <v>32</v>
      </c>
      <c r="B6512">
        <v>17803354</v>
      </c>
      <c r="C6512" t="s">
        <v>3111</v>
      </c>
      <c r="D6512">
        <v>100</v>
      </c>
      <c r="E6512">
        <v>0</v>
      </c>
      <c r="F6512">
        <v>75</v>
      </c>
      <c r="G6512">
        <v>0</v>
      </c>
      <c r="H6512">
        <v>0</v>
      </c>
      <c r="I6512">
        <v>0</v>
      </c>
      <c r="K6512">
        <v>2006</v>
      </c>
      <c r="L6512">
        <v>2014</v>
      </c>
    </row>
    <row r="6513" spans="1:12" x14ac:dyDescent="0.25">
      <c r="A6513">
        <v>32</v>
      </c>
      <c r="B6513">
        <v>17803355</v>
      </c>
      <c r="C6513" t="s">
        <v>3111</v>
      </c>
      <c r="D6513">
        <v>100</v>
      </c>
      <c r="E6513">
        <v>0</v>
      </c>
      <c r="F6513">
        <v>75</v>
      </c>
      <c r="G6513">
        <v>0</v>
      </c>
      <c r="H6513">
        <v>0</v>
      </c>
      <c r="I6513">
        <v>0</v>
      </c>
      <c r="K6513">
        <v>2006</v>
      </c>
      <c r="L6513">
        <v>2014</v>
      </c>
    </row>
    <row r="6514" spans="1:12" x14ac:dyDescent="0.25">
      <c r="A6514">
        <v>32</v>
      </c>
      <c r="B6514">
        <v>17803356</v>
      </c>
      <c r="C6514" t="s">
        <v>3111</v>
      </c>
      <c r="D6514">
        <v>100</v>
      </c>
      <c r="E6514">
        <v>0</v>
      </c>
      <c r="F6514">
        <v>75</v>
      </c>
      <c r="G6514">
        <v>0</v>
      </c>
      <c r="H6514">
        <v>0</v>
      </c>
      <c r="I6514">
        <v>0</v>
      </c>
      <c r="K6514">
        <v>2006</v>
      </c>
      <c r="L6514">
        <v>2014</v>
      </c>
    </row>
    <row r="6515" spans="1:12" x14ac:dyDescent="0.25">
      <c r="A6515">
        <v>32</v>
      </c>
      <c r="B6515">
        <v>17803357</v>
      </c>
      <c r="C6515" t="s">
        <v>293</v>
      </c>
      <c r="D6515">
        <v>100</v>
      </c>
      <c r="E6515">
        <v>0</v>
      </c>
      <c r="F6515">
        <v>75</v>
      </c>
      <c r="G6515">
        <v>0</v>
      </c>
      <c r="H6515">
        <v>0</v>
      </c>
      <c r="I6515">
        <v>0</v>
      </c>
      <c r="K6515">
        <v>2006</v>
      </c>
      <c r="L6515">
        <v>2014</v>
      </c>
    </row>
    <row r="6516" spans="1:12" x14ac:dyDescent="0.25">
      <c r="A6516">
        <v>32</v>
      </c>
      <c r="B6516">
        <v>17803364</v>
      </c>
      <c r="C6516" t="s">
        <v>3112</v>
      </c>
      <c r="D6516">
        <v>236</v>
      </c>
      <c r="E6516">
        <v>0</v>
      </c>
      <c r="F6516">
        <v>165.2</v>
      </c>
      <c r="G6516">
        <v>0</v>
      </c>
      <c r="H6516">
        <v>0</v>
      </c>
      <c r="I6516">
        <v>0</v>
      </c>
      <c r="K6516">
        <v>1997</v>
      </c>
      <c r="L6516">
        <v>2003</v>
      </c>
    </row>
    <row r="6517" spans="1:12" x14ac:dyDescent="0.25">
      <c r="A6517">
        <v>32</v>
      </c>
      <c r="B6517">
        <v>17803370</v>
      </c>
      <c r="C6517" t="s">
        <v>2081</v>
      </c>
      <c r="D6517">
        <v>130</v>
      </c>
      <c r="E6517">
        <v>0</v>
      </c>
      <c r="F6517">
        <v>97.5</v>
      </c>
      <c r="G6517">
        <v>0</v>
      </c>
      <c r="H6517">
        <v>132.04</v>
      </c>
      <c r="I6517">
        <v>0</v>
      </c>
      <c r="K6517">
        <v>2007</v>
      </c>
      <c r="L6517">
        <v>2017</v>
      </c>
    </row>
    <row r="6518" spans="1:12" x14ac:dyDescent="0.25">
      <c r="A6518">
        <v>32</v>
      </c>
      <c r="B6518">
        <v>17803371</v>
      </c>
      <c r="C6518" t="s">
        <v>2081</v>
      </c>
      <c r="D6518">
        <v>140</v>
      </c>
      <c r="E6518">
        <v>0</v>
      </c>
      <c r="F6518">
        <v>105</v>
      </c>
      <c r="G6518">
        <v>0</v>
      </c>
      <c r="H6518">
        <v>142.19999999999999</v>
      </c>
      <c r="I6518">
        <v>0</v>
      </c>
      <c r="K6518">
        <v>2007</v>
      </c>
      <c r="L6518">
        <v>2017</v>
      </c>
    </row>
    <row r="6519" spans="1:12" x14ac:dyDescent="0.25">
      <c r="A6519">
        <v>32</v>
      </c>
      <c r="B6519">
        <v>17803372</v>
      </c>
      <c r="C6519" t="s">
        <v>2081</v>
      </c>
      <c r="D6519">
        <v>145</v>
      </c>
      <c r="E6519">
        <v>0</v>
      </c>
      <c r="F6519">
        <v>108.75</v>
      </c>
      <c r="G6519">
        <v>0</v>
      </c>
      <c r="H6519">
        <v>147.28</v>
      </c>
      <c r="I6519">
        <v>0</v>
      </c>
      <c r="K6519">
        <v>2007</v>
      </c>
      <c r="L6519">
        <v>2017</v>
      </c>
    </row>
    <row r="6520" spans="1:12" x14ac:dyDescent="0.25">
      <c r="A6520">
        <v>32</v>
      </c>
      <c r="B6520">
        <v>17803395</v>
      </c>
      <c r="C6520" t="s">
        <v>2414</v>
      </c>
      <c r="D6520">
        <v>90</v>
      </c>
      <c r="E6520">
        <v>0</v>
      </c>
      <c r="F6520">
        <v>67.5</v>
      </c>
      <c r="G6520">
        <v>0</v>
      </c>
      <c r="H6520">
        <v>0</v>
      </c>
      <c r="I6520">
        <v>0</v>
      </c>
      <c r="K6520">
        <v>2006</v>
      </c>
      <c r="L6520">
        <v>2011</v>
      </c>
    </row>
    <row r="6521" spans="1:12" x14ac:dyDescent="0.25">
      <c r="A6521">
        <v>32</v>
      </c>
      <c r="B6521">
        <v>17803396</v>
      </c>
      <c r="C6521" t="s">
        <v>3113</v>
      </c>
      <c r="D6521">
        <v>100</v>
      </c>
      <c r="E6521">
        <v>0</v>
      </c>
      <c r="F6521">
        <v>75</v>
      </c>
      <c r="G6521">
        <v>0</v>
      </c>
      <c r="H6521">
        <v>0</v>
      </c>
      <c r="I6521">
        <v>0</v>
      </c>
      <c r="K6521">
        <v>2006</v>
      </c>
      <c r="L6521">
        <v>2011</v>
      </c>
    </row>
    <row r="6522" spans="1:12" x14ac:dyDescent="0.25">
      <c r="A6522">
        <v>32</v>
      </c>
      <c r="B6522">
        <v>17803401</v>
      </c>
      <c r="C6522" t="s">
        <v>3114</v>
      </c>
      <c r="D6522">
        <v>70</v>
      </c>
      <c r="E6522">
        <v>0</v>
      </c>
      <c r="F6522">
        <v>52.5</v>
      </c>
      <c r="G6522">
        <v>0</v>
      </c>
      <c r="H6522">
        <v>0</v>
      </c>
      <c r="I6522">
        <v>0</v>
      </c>
      <c r="K6522">
        <v>2007</v>
      </c>
      <c r="L6522">
        <v>2011</v>
      </c>
    </row>
    <row r="6523" spans="1:12" x14ac:dyDescent="0.25">
      <c r="A6523">
        <v>32</v>
      </c>
      <c r="B6523">
        <v>17803402</v>
      </c>
      <c r="C6523" t="s">
        <v>3115</v>
      </c>
      <c r="D6523">
        <v>60</v>
      </c>
      <c r="E6523">
        <v>0</v>
      </c>
      <c r="F6523">
        <v>45</v>
      </c>
      <c r="G6523">
        <v>0</v>
      </c>
      <c r="H6523">
        <v>0</v>
      </c>
      <c r="I6523">
        <v>0</v>
      </c>
      <c r="K6523">
        <v>2007</v>
      </c>
      <c r="L6523">
        <v>2011</v>
      </c>
    </row>
    <row r="6524" spans="1:12" x14ac:dyDescent="0.25">
      <c r="A6524">
        <v>32</v>
      </c>
      <c r="B6524">
        <v>17803403</v>
      </c>
      <c r="C6524" t="s">
        <v>3116</v>
      </c>
      <c r="D6524">
        <v>95</v>
      </c>
      <c r="E6524">
        <v>0</v>
      </c>
      <c r="F6524">
        <v>71.25</v>
      </c>
      <c r="G6524">
        <v>0</v>
      </c>
      <c r="H6524">
        <v>0</v>
      </c>
      <c r="I6524">
        <v>0</v>
      </c>
      <c r="K6524">
        <v>2007</v>
      </c>
      <c r="L6524">
        <v>2011</v>
      </c>
    </row>
    <row r="6525" spans="1:12" x14ac:dyDescent="0.25">
      <c r="A6525">
        <v>32</v>
      </c>
      <c r="B6525">
        <v>17803404</v>
      </c>
      <c r="C6525" t="s">
        <v>3117</v>
      </c>
      <c r="D6525">
        <v>379</v>
      </c>
      <c r="E6525">
        <v>0</v>
      </c>
      <c r="F6525">
        <v>265.3</v>
      </c>
      <c r="G6525">
        <v>0</v>
      </c>
      <c r="H6525">
        <v>0</v>
      </c>
      <c r="I6525">
        <v>0</v>
      </c>
      <c r="K6525">
        <v>2007</v>
      </c>
      <c r="L6525">
        <v>2014</v>
      </c>
    </row>
    <row r="6526" spans="1:12" x14ac:dyDescent="0.25">
      <c r="A6526">
        <v>32</v>
      </c>
      <c r="B6526">
        <v>17803405</v>
      </c>
      <c r="C6526" t="s">
        <v>3117</v>
      </c>
      <c r="D6526">
        <v>385</v>
      </c>
      <c r="E6526">
        <v>0</v>
      </c>
      <c r="F6526">
        <v>288.75</v>
      </c>
      <c r="G6526">
        <v>0</v>
      </c>
      <c r="H6526">
        <v>0</v>
      </c>
      <c r="I6526">
        <v>0</v>
      </c>
      <c r="K6526">
        <v>2007</v>
      </c>
      <c r="L6526">
        <v>2014</v>
      </c>
    </row>
    <row r="6527" spans="1:12" x14ac:dyDescent="0.25">
      <c r="A6527">
        <v>32</v>
      </c>
      <c r="B6527">
        <v>17803416</v>
      </c>
      <c r="C6527" t="s">
        <v>3118</v>
      </c>
      <c r="D6527">
        <v>47</v>
      </c>
      <c r="E6527">
        <v>0</v>
      </c>
      <c r="F6527">
        <v>28.2</v>
      </c>
      <c r="G6527">
        <v>0</v>
      </c>
      <c r="H6527">
        <v>0</v>
      </c>
      <c r="I6527">
        <v>0</v>
      </c>
      <c r="K6527">
        <v>2003</v>
      </c>
      <c r="L6527">
        <v>2017</v>
      </c>
    </row>
    <row r="6528" spans="1:12" x14ac:dyDescent="0.25">
      <c r="A6528">
        <v>32</v>
      </c>
      <c r="B6528">
        <v>17803417</v>
      </c>
      <c r="C6528" t="s">
        <v>3119</v>
      </c>
      <c r="D6528">
        <v>550</v>
      </c>
      <c r="E6528">
        <v>0</v>
      </c>
      <c r="F6528">
        <v>385</v>
      </c>
      <c r="G6528">
        <v>0</v>
      </c>
      <c r="H6528">
        <v>0</v>
      </c>
      <c r="I6528">
        <v>0</v>
      </c>
      <c r="K6528">
        <v>2007</v>
      </c>
      <c r="L6528">
        <v>2009</v>
      </c>
    </row>
    <row r="6529" spans="1:12" x14ac:dyDescent="0.25">
      <c r="A6529">
        <v>32</v>
      </c>
      <c r="B6529">
        <v>17803418</v>
      </c>
      <c r="C6529" t="s">
        <v>3120</v>
      </c>
      <c r="D6529">
        <v>265</v>
      </c>
      <c r="E6529">
        <v>0</v>
      </c>
      <c r="F6529">
        <v>198.75</v>
      </c>
      <c r="G6529">
        <v>0</v>
      </c>
      <c r="H6529">
        <v>0</v>
      </c>
      <c r="I6529">
        <v>0</v>
      </c>
      <c r="K6529">
        <v>2007</v>
      </c>
      <c r="L6529">
        <v>2009</v>
      </c>
    </row>
    <row r="6530" spans="1:12" x14ac:dyDescent="0.25">
      <c r="A6530">
        <v>32</v>
      </c>
      <c r="B6530">
        <v>17803419</v>
      </c>
      <c r="C6530" t="s">
        <v>3121</v>
      </c>
      <c r="D6530">
        <v>290</v>
      </c>
      <c r="E6530">
        <v>0</v>
      </c>
      <c r="F6530">
        <v>217.5</v>
      </c>
      <c r="G6530">
        <v>0</v>
      </c>
      <c r="H6530">
        <v>0</v>
      </c>
      <c r="I6530">
        <v>0</v>
      </c>
      <c r="K6530">
        <v>2007</v>
      </c>
      <c r="L6530">
        <v>2007</v>
      </c>
    </row>
    <row r="6531" spans="1:12" x14ac:dyDescent="0.25">
      <c r="A6531">
        <v>32</v>
      </c>
      <c r="B6531">
        <v>17803420</v>
      </c>
      <c r="C6531" t="s">
        <v>3122</v>
      </c>
      <c r="D6531">
        <v>605</v>
      </c>
      <c r="E6531">
        <v>0</v>
      </c>
      <c r="F6531">
        <v>453.75</v>
      </c>
      <c r="G6531">
        <v>0</v>
      </c>
      <c r="H6531">
        <v>0</v>
      </c>
      <c r="I6531">
        <v>0</v>
      </c>
      <c r="K6531">
        <v>2007</v>
      </c>
      <c r="L6531">
        <v>2007</v>
      </c>
    </row>
    <row r="6532" spans="1:12" x14ac:dyDescent="0.25">
      <c r="A6532">
        <v>32</v>
      </c>
      <c r="B6532">
        <v>17803421</v>
      </c>
      <c r="C6532" t="s">
        <v>3123</v>
      </c>
      <c r="D6532">
        <v>265</v>
      </c>
      <c r="E6532">
        <v>0</v>
      </c>
      <c r="F6532">
        <v>198.75</v>
      </c>
      <c r="G6532">
        <v>0</v>
      </c>
      <c r="H6532">
        <v>0</v>
      </c>
      <c r="I6532">
        <v>0</v>
      </c>
      <c r="K6532">
        <v>2007</v>
      </c>
      <c r="L6532">
        <v>2009</v>
      </c>
    </row>
    <row r="6533" spans="1:12" x14ac:dyDescent="0.25">
      <c r="A6533">
        <v>32</v>
      </c>
      <c r="B6533">
        <v>17803422</v>
      </c>
      <c r="C6533" t="s">
        <v>3124</v>
      </c>
      <c r="D6533">
        <v>265</v>
      </c>
      <c r="E6533">
        <v>0</v>
      </c>
      <c r="F6533">
        <v>198.75</v>
      </c>
      <c r="G6533">
        <v>0</v>
      </c>
      <c r="H6533">
        <v>0</v>
      </c>
      <c r="I6533">
        <v>0</v>
      </c>
      <c r="K6533">
        <v>2007</v>
      </c>
      <c r="L6533">
        <v>2007</v>
      </c>
    </row>
    <row r="6534" spans="1:12" x14ac:dyDescent="0.25">
      <c r="A6534">
        <v>32</v>
      </c>
      <c r="B6534">
        <v>17803463</v>
      </c>
      <c r="C6534" t="s">
        <v>1722</v>
      </c>
      <c r="D6534">
        <v>105</v>
      </c>
      <c r="E6534">
        <v>0</v>
      </c>
      <c r="F6534">
        <v>78.75</v>
      </c>
      <c r="G6534">
        <v>0</v>
      </c>
      <c r="H6534">
        <v>0</v>
      </c>
      <c r="I6534">
        <v>0</v>
      </c>
      <c r="K6534">
        <v>2007</v>
      </c>
      <c r="L6534">
        <v>2013</v>
      </c>
    </row>
    <row r="6535" spans="1:12" x14ac:dyDescent="0.25">
      <c r="A6535">
        <v>32</v>
      </c>
      <c r="B6535">
        <v>17803464</v>
      </c>
      <c r="C6535" t="s">
        <v>1722</v>
      </c>
      <c r="D6535">
        <v>75</v>
      </c>
      <c r="E6535">
        <v>0</v>
      </c>
      <c r="F6535">
        <v>56.25</v>
      </c>
      <c r="G6535">
        <v>0</v>
      </c>
      <c r="H6535">
        <v>0</v>
      </c>
      <c r="I6535">
        <v>0</v>
      </c>
      <c r="K6535">
        <v>2007</v>
      </c>
      <c r="L6535">
        <v>2013</v>
      </c>
    </row>
    <row r="6536" spans="1:12" x14ac:dyDescent="0.25">
      <c r="A6536">
        <v>32</v>
      </c>
      <c r="B6536">
        <v>17803467</v>
      </c>
      <c r="C6536" t="s">
        <v>3125</v>
      </c>
      <c r="D6536">
        <v>455</v>
      </c>
      <c r="E6536">
        <v>0</v>
      </c>
      <c r="F6536">
        <v>341.25</v>
      </c>
      <c r="G6536">
        <v>0</v>
      </c>
      <c r="H6536">
        <v>0</v>
      </c>
      <c r="I6536">
        <v>0</v>
      </c>
      <c r="K6536">
        <v>2003</v>
      </c>
      <c r="L6536">
        <v>2010</v>
      </c>
    </row>
    <row r="6537" spans="1:12" x14ac:dyDescent="0.25">
      <c r="A6537">
        <v>32</v>
      </c>
      <c r="B6537">
        <v>17803485</v>
      </c>
      <c r="C6537" t="s">
        <v>3126</v>
      </c>
      <c r="D6537">
        <v>155</v>
      </c>
      <c r="E6537">
        <v>0</v>
      </c>
      <c r="F6537">
        <v>108.5</v>
      </c>
      <c r="G6537">
        <v>0</v>
      </c>
      <c r="H6537">
        <v>0</v>
      </c>
      <c r="I6537">
        <v>0</v>
      </c>
      <c r="K6537">
        <v>2007</v>
      </c>
      <c r="L6537">
        <v>2012</v>
      </c>
    </row>
    <row r="6538" spans="1:12" x14ac:dyDescent="0.25">
      <c r="A6538">
        <v>32</v>
      </c>
      <c r="B6538">
        <v>17803486</v>
      </c>
      <c r="C6538" t="s">
        <v>3127</v>
      </c>
      <c r="D6538">
        <v>180</v>
      </c>
      <c r="E6538">
        <v>0</v>
      </c>
      <c r="F6538">
        <v>135</v>
      </c>
      <c r="G6538">
        <v>0</v>
      </c>
      <c r="H6538">
        <v>182.83</v>
      </c>
      <c r="I6538">
        <v>0</v>
      </c>
      <c r="K6538">
        <v>2007</v>
      </c>
      <c r="L6538">
        <v>2013</v>
      </c>
    </row>
    <row r="6539" spans="1:12" x14ac:dyDescent="0.25">
      <c r="A6539">
        <v>32</v>
      </c>
      <c r="B6539">
        <v>17803488</v>
      </c>
      <c r="C6539" t="s">
        <v>3127</v>
      </c>
      <c r="D6539">
        <v>180</v>
      </c>
      <c r="E6539">
        <v>0</v>
      </c>
      <c r="F6539">
        <v>135</v>
      </c>
      <c r="G6539">
        <v>0</v>
      </c>
      <c r="H6539">
        <v>0</v>
      </c>
      <c r="I6539">
        <v>0</v>
      </c>
      <c r="K6539">
        <v>2007</v>
      </c>
      <c r="L6539">
        <v>2014</v>
      </c>
    </row>
    <row r="6540" spans="1:12" x14ac:dyDescent="0.25">
      <c r="A6540">
        <v>32</v>
      </c>
      <c r="B6540">
        <v>17803493</v>
      </c>
      <c r="C6540" t="s">
        <v>3128</v>
      </c>
      <c r="D6540">
        <v>90</v>
      </c>
      <c r="E6540">
        <v>0</v>
      </c>
      <c r="F6540">
        <v>67.5</v>
      </c>
      <c r="G6540">
        <v>0</v>
      </c>
      <c r="H6540">
        <v>0</v>
      </c>
      <c r="I6540">
        <v>0</v>
      </c>
      <c r="K6540">
        <v>2005</v>
      </c>
      <c r="L6540">
        <v>2007</v>
      </c>
    </row>
    <row r="6541" spans="1:12" x14ac:dyDescent="0.25">
      <c r="A6541">
        <v>32</v>
      </c>
      <c r="B6541">
        <v>17803496</v>
      </c>
      <c r="C6541" t="s">
        <v>3128</v>
      </c>
      <c r="D6541">
        <v>90</v>
      </c>
      <c r="E6541">
        <v>0</v>
      </c>
      <c r="F6541">
        <v>67.5</v>
      </c>
      <c r="G6541">
        <v>0</v>
      </c>
      <c r="H6541">
        <v>91.41</v>
      </c>
      <c r="I6541">
        <v>0</v>
      </c>
      <c r="K6541">
        <v>2004</v>
      </c>
      <c r="L6541">
        <v>2007</v>
      </c>
    </row>
    <row r="6542" spans="1:12" x14ac:dyDescent="0.25">
      <c r="A6542">
        <v>32</v>
      </c>
      <c r="B6542">
        <v>17803499</v>
      </c>
      <c r="C6542" t="s">
        <v>3129</v>
      </c>
      <c r="D6542">
        <v>90</v>
      </c>
      <c r="E6542">
        <v>0</v>
      </c>
      <c r="F6542">
        <v>67.5</v>
      </c>
      <c r="G6542">
        <v>0</v>
      </c>
      <c r="H6542">
        <v>0</v>
      </c>
      <c r="I6542">
        <v>0</v>
      </c>
      <c r="K6542">
        <v>2004</v>
      </c>
      <c r="L6542">
        <v>2007</v>
      </c>
    </row>
    <row r="6543" spans="1:12" x14ac:dyDescent="0.25">
      <c r="A6543">
        <v>32</v>
      </c>
      <c r="B6543">
        <v>19118652</v>
      </c>
      <c r="C6543" t="s">
        <v>3130</v>
      </c>
      <c r="D6543">
        <v>40</v>
      </c>
      <c r="E6543">
        <v>0</v>
      </c>
      <c r="F6543">
        <v>30</v>
      </c>
      <c r="G6543">
        <v>0</v>
      </c>
      <c r="H6543">
        <v>0</v>
      </c>
      <c r="I6543">
        <v>0</v>
      </c>
      <c r="K6543">
        <v>2005</v>
      </c>
      <c r="L6543">
        <v>2015</v>
      </c>
    </row>
    <row r="6544" spans="1:12" x14ac:dyDescent="0.25">
      <c r="A6544">
        <v>32</v>
      </c>
      <c r="B6544">
        <v>19118681</v>
      </c>
      <c r="C6544" t="s">
        <v>3130</v>
      </c>
      <c r="D6544">
        <v>40</v>
      </c>
      <c r="E6544">
        <v>0</v>
      </c>
      <c r="F6544">
        <v>30</v>
      </c>
      <c r="G6544">
        <v>0</v>
      </c>
      <c r="H6544">
        <v>0</v>
      </c>
      <c r="I6544">
        <v>0</v>
      </c>
      <c r="K6544">
        <v>2010</v>
      </c>
      <c r="L6544">
        <v>2014</v>
      </c>
    </row>
    <row r="6545" spans="1:12" x14ac:dyDescent="0.25">
      <c r="A6545">
        <v>32</v>
      </c>
      <c r="B6545">
        <v>19119095</v>
      </c>
      <c r="C6545" t="s">
        <v>3131</v>
      </c>
      <c r="D6545">
        <v>510</v>
      </c>
      <c r="E6545">
        <v>0</v>
      </c>
      <c r="F6545">
        <v>357</v>
      </c>
      <c r="G6545">
        <v>0</v>
      </c>
      <c r="H6545">
        <v>0</v>
      </c>
      <c r="I6545">
        <v>0</v>
      </c>
      <c r="K6545">
        <v>2005</v>
      </c>
      <c r="L6545">
        <v>2010</v>
      </c>
    </row>
    <row r="6546" spans="1:12" x14ac:dyDescent="0.25">
      <c r="A6546">
        <v>32</v>
      </c>
      <c r="B6546">
        <v>19119096</v>
      </c>
      <c r="C6546" t="s">
        <v>3131</v>
      </c>
      <c r="D6546">
        <v>510</v>
      </c>
      <c r="E6546">
        <v>0</v>
      </c>
      <c r="F6546">
        <v>357</v>
      </c>
      <c r="G6546">
        <v>0</v>
      </c>
      <c r="H6546">
        <v>0</v>
      </c>
      <c r="I6546">
        <v>0</v>
      </c>
      <c r="K6546">
        <v>2005</v>
      </c>
      <c r="L6546">
        <v>2010</v>
      </c>
    </row>
    <row r="6547" spans="1:12" x14ac:dyDescent="0.25">
      <c r="A6547">
        <v>32</v>
      </c>
      <c r="B6547">
        <v>19119147</v>
      </c>
      <c r="C6547" t="s">
        <v>3132</v>
      </c>
      <c r="D6547">
        <v>1198.8599999999999</v>
      </c>
      <c r="E6547">
        <v>0</v>
      </c>
      <c r="F6547">
        <v>899.15</v>
      </c>
      <c r="G6547">
        <v>0</v>
      </c>
      <c r="H6547">
        <v>0</v>
      </c>
      <c r="I6547">
        <v>0</v>
      </c>
      <c r="K6547">
        <v>2012</v>
      </c>
      <c r="L6547">
        <v>2012</v>
      </c>
    </row>
    <row r="6548" spans="1:12" x14ac:dyDescent="0.25">
      <c r="A6548">
        <v>32</v>
      </c>
      <c r="B6548">
        <v>19119148</v>
      </c>
      <c r="C6548" t="s">
        <v>3132</v>
      </c>
      <c r="D6548">
        <v>513.14</v>
      </c>
      <c r="E6548">
        <v>0</v>
      </c>
      <c r="F6548">
        <v>384.86</v>
      </c>
      <c r="G6548">
        <v>0</v>
      </c>
      <c r="H6548">
        <v>0</v>
      </c>
      <c r="I6548">
        <v>0</v>
      </c>
      <c r="K6548">
        <v>2012</v>
      </c>
      <c r="L6548">
        <v>2012</v>
      </c>
    </row>
    <row r="6549" spans="1:12" x14ac:dyDescent="0.25">
      <c r="A6549">
        <v>32</v>
      </c>
      <c r="B6549">
        <v>19119199</v>
      </c>
      <c r="C6549" t="s">
        <v>3133</v>
      </c>
      <c r="D6549">
        <v>1049</v>
      </c>
      <c r="E6549">
        <v>0</v>
      </c>
      <c r="F6549">
        <v>839.2</v>
      </c>
      <c r="G6549">
        <v>0</v>
      </c>
      <c r="H6549">
        <v>0</v>
      </c>
      <c r="I6549">
        <v>0</v>
      </c>
      <c r="K6549">
        <v>2011</v>
      </c>
      <c r="L6549">
        <v>2015</v>
      </c>
    </row>
    <row r="6550" spans="1:12" x14ac:dyDescent="0.25">
      <c r="A6550">
        <v>32</v>
      </c>
      <c r="B6550">
        <v>19119200</v>
      </c>
      <c r="C6550" t="s">
        <v>3133</v>
      </c>
      <c r="D6550">
        <v>449</v>
      </c>
      <c r="E6550">
        <v>0</v>
      </c>
      <c r="F6550">
        <v>359.2</v>
      </c>
      <c r="G6550">
        <v>0</v>
      </c>
      <c r="H6550">
        <v>0</v>
      </c>
      <c r="I6550">
        <v>0</v>
      </c>
      <c r="K6550">
        <v>2011</v>
      </c>
      <c r="L6550">
        <v>2015</v>
      </c>
    </row>
    <row r="6551" spans="1:12" x14ac:dyDescent="0.25">
      <c r="A6551">
        <v>32</v>
      </c>
      <c r="B6551">
        <v>19119201</v>
      </c>
      <c r="C6551" t="s">
        <v>3133</v>
      </c>
      <c r="D6551">
        <v>1049</v>
      </c>
      <c r="E6551">
        <v>0</v>
      </c>
      <c r="F6551">
        <v>839.2</v>
      </c>
      <c r="G6551">
        <v>0</v>
      </c>
      <c r="H6551">
        <v>0</v>
      </c>
      <c r="I6551">
        <v>0</v>
      </c>
      <c r="K6551">
        <v>2011</v>
      </c>
      <c r="L6551">
        <v>2016</v>
      </c>
    </row>
    <row r="6552" spans="1:12" x14ac:dyDescent="0.25">
      <c r="A6552">
        <v>32</v>
      </c>
      <c r="B6552">
        <v>19119202</v>
      </c>
      <c r="C6552" t="s">
        <v>3133</v>
      </c>
      <c r="D6552">
        <v>449</v>
      </c>
      <c r="E6552">
        <v>0</v>
      </c>
      <c r="F6552">
        <v>359.2</v>
      </c>
      <c r="G6552">
        <v>0</v>
      </c>
      <c r="H6552">
        <v>0</v>
      </c>
      <c r="I6552">
        <v>0</v>
      </c>
      <c r="K6552">
        <v>2011</v>
      </c>
      <c r="L6552">
        <v>2015</v>
      </c>
    </row>
    <row r="6553" spans="1:12" x14ac:dyDescent="0.25">
      <c r="A6553">
        <v>32</v>
      </c>
      <c r="B6553">
        <v>19119203</v>
      </c>
      <c r="C6553" t="s">
        <v>3133</v>
      </c>
      <c r="D6553">
        <v>1049</v>
      </c>
      <c r="E6553">
        <v>0</v>
      </c>
      <c r="F6553">
        <v>839.2</v>
      </c>
      <c r="G6553">
        <v>0</v>
      </c>
      <c r="H6553">
        <v>0</v>
      </c>
      <c r="I6553">
        <v>0</v>
      </c>
      <c r="K6553">
        <v>2011</v>
      </c>
      <c r="L6553">
        <v>2013</v>
      </c>
    </row>
    <row r="6554" spans="1:12" x14ac:dyDescent="0.25">
      <c r="A6554">
        <v>32</v>
      </c>
      <c r="B6554">
        <v>19119204</v>
      </c>
      <c r="C6554" t="s">
        <v>3133</v>
      </c>
      <c r="D6554">
        <v>449</v>
      </c>
      <c r="E6554">
        <v>0</v>
      </c>
      <c r="F6554">
        <v>359.2</v>
      </c>
      <c r="G6554">
        <v>0</v>
      </c>
      <c r="H6554">
        <v>0</v>
      </c>
      <c r="I6554">
        <v>0</v>
      </c>
      <c r="K6554">
        <v>2011</v>
      </c>
      <c r="L6554">
        <v>2014</v>
      </c>
    </row>
    <row r="6555" spans="1:12" x14ac:dyDescent="0.25">
      <c r="A6555">
        <v>32</v>
      </c>
      <c r="B6555">
        <v>19119205</v>
      </c>
      <c r="C6555" t="s">
        <v>3133</v>
      </c>
      <c r="D6555">
        <v>1049</v>
      </c>
      <c r="E6555">
        <v>0</v>
      </c>
      <c r="F6555">
        <v>839.2</v>
      </c>
      <c r="G6555">
        <v>0</v>
      </c>
      <c r="H6555">
        <v>0</v>
      </c>
      <c r="I6555">
        <v>0</v>
      </c>
      <c r="K6555">
        <v>2011</v>
      </c>
      <c r="L6555">
        <v>2014</v>
      </c>
    </row>
    <row r="6556" spans="1:12" x14ac:dyDescent="0.25">
      <c r="A6556">
        <v>32</v>
      </c>
      <c r="B6556">
        <v>19119226</v>
      </c>
      <c r="C6556" t="s">
        <v>3132</v>
      </c>
      <c r="D6556">
        <v>1049</v>
      </c>
      <c r="E6556">
        <v>0</v>
      </c>
      <c r="F6556">
        <v>839.2</v>
      </c>
      <c r="G6556">
        <v>0</v>
      </c>
      <c r="H6556">
        <v>0</v>
      </c>
      <c r="I6556">
        <v>0</v>
      </c>
      <c r="K6556">
        <v>2011</v>
      </c>
      <c r="L6556">
        <v>2015</v>
      </c>
    </row>
    <row r="6557" spans="1:12" x14ac:dyDescent="0.25">
      <c r="A6557">
        <v>32</v>
      </c>
      <c r="B6557">
        <v>19119227</v>
      </c>
      <c r="C6557" t="s">
        <v>3132</v>
      </c>
      <c r="D6557">
        <v>449</v>
      </c>
      <c r="E6557">
        <v>0</v>
      </c>
      <c r="F6557">
        <v>359.2</v>
      </c>
      <c r="G6557">
        <v>0</v>
      </c>
      <c r="H6557">
        <v>0</v>
      </c>
      <c r="I6557">
        <v>0</v>
      </c>
      <c r="K6557">
        <v>2011</v>
      </c>
      <c r="L6557">
        <v>2015</v>
      </c>
    </row>
    <row r="6558" spans="1:12" x14ac:dyDescent="0.25">
      <c r="A6558">
        <v>32</v>
      </c>
      <c r="B6558">
        <v>19119228</v>
      </c>
      <c r="C6558" t="s">
        <v>3132</v>
      </c>
      <c r="D6558">
        <v>1049</v>
      </c>
      <c r="E6558">
        <v>0</v>
      </c>
      <c r="F6558">
        <v>839.2</v>
      </c>
      <c r="G6558">
        <v>0</v>
      </c>
      <c r="H6558">
        <v>0</v>
      </c>
      <c r="I6558">
        <v>0</v>
      </c>
      <c r="K6558">
        <v>2013</v>
      </c>
      <c r="L6558">
        <v>2015</v>
      </c>
    </row>
    <row r="6559" spans="1:12" x14ac:dyDescent="0.25">
      <c r="A6559">
        <v>32</v>
      </c>
      <c r="B6559">
        <v>19119229</v>
      </c>
      <c r="C6559" t="s">
        <v>3132</v>
      </c>
      <c r="D6559">
        <v>449</v>
      </c>
      <c r="E6559">
        <v>0</v>
      </c>
      <c r="F6559">
        <v>359.2</v>
      </c>
      <c r="G6559">
        <v>0</v>
      </c>
      <c r="H6559">
        <v>0</v>
      </c>
      <c r="I6559">
        <v>0</v>
      </c>
      <c r="K6559">
        <v>2013</v>
      </c>
      <c r="L6559">
        <v>2015</v>
      </c>
    </row>
    <row r="6560" spans="1:12" x14ac:dyDescent="0.25">
      <c r="A6560">
        <v>32</v>
      </c>
      <c r="B6560">
        <v>19119230</v>
      </c>
      <c r="C6560" t="s">
        <v>3132</v>
      </c>
      <c r="D6560">
        <v>1049</v>
      </c>
      <c r="E6560">
        <v>0</v>
      </c>
      <c r="F6560">
        <v>839.2</v>
      </c>
      <c r="G6560">
        <v>0</v>
      </c>
      <c r="H6560">
        <v>0</v>
      </c>
      <c r="I6560">
        <v>0</v>
      </c>
      <c r="K6560">
        <v>2013</v>
      </c>
      <c r="L6560">
        <v>2016</v>
      </c>
    </row>
    <row r="6561" spans="1:12" x14ac:dyDescent="0.25">
      <c r="A6561">
        <v>32</v>
      </c>
      <c r="B6561">
        <v>19119231</v>
      </c>
      <c r="C6561" t="s">
        <v>3132</v>
      </c>
      <c r="D6561">
        <v>449</v>
      </c>
      <c r="E6561">
        <v>0</v>
      </c>
      <c r="F6561">
        <v>359.2</v>
      </c>
      <c r="G6561">
        <v>0</v>
      </c>
      <c r="H6561">
        <v>0</v>
      </c>
      <c r="I6561">
        <v>0</v>
      </c>
      <c r="K6561">
        <v>2013</v>
      </c>
      <c r="L6561">
        <v>2016</v>
      </c>
    </row>
    <row r="6562" spans="1:12" x14ac:dyDescent="0.25">
      <c r="A6562">
        <v>32</v>
      </c>
      <c r="B6562">
        <v>19119232</v>
      </c>
      <c r="C6562" t="s">
        <v>3132</v>
      </c>
      <c r="D6562">
        <v>1049</v>
      </c>
      <c r="E6562">
        <v>0</v>
      </c>
      <c r="F6562">
        <v>839.2</v>
      </c>
      <c r="G6562">
        <v>0</v>
      </c>
      <c r="H6562">
        <v>0</v>
      </c>
      <c r="I6562">
        <v>0</v>
      </c>
      <c r="K6562">
        <v>2013</v>
      </c>
      <c r="L6562">
        <v>2016</v>
      </c>
    </row>
    <row r="6563" spans="1:12" x14ac:dyDescent="0.25">
      <c r="A6563">
        <v>32</v>
      </c>
      <c r="B6563">
        <v>19119233</v>
      </c>
      <c r="C6563" t="s">
        <v>3132</v>
      </c>
      <c r="D6563">
        <v>449</v>
      </c>
      <c r="E6563">
        <v>0</v>
      </c>
      <c r="F6563">
        <v>359.2</v>
      </c>
      <c r="G6563">
        <v>0</v>
      </c>
      <c r="H6563">
        <v>0</v>
      </c>
      <c r="I6563">
        <v>0</v>
      </c>
      <c r="K6563">
        <v>2013</v>
      </c>
      <c r="L6563">
        <v>2016</v>
      </c>
    </row>
    <row r="6564" spans="1:12" x14ac:dyDescent="0.25">
      <c r="A6564">
        <v>32</v>
      </c>
      <c r="B6564">
        <v>19119234</v>
      </c>
      <c r="C6564" t="s">
        <v>3134</v>
      </c>
      <c r="D6564">
        <v>40</v>
      </c>
      <c r="E6564">
        <v>0</v>
      </c>
      <c r="F6564">
        <v>30</v>
      </c>
      <c r="G6564">
        <v>0</v>
      </c>
      <c r="H6564">
        <v>0</v>
      </c>
      <c r="I6564">
        <v>0</v>
      </c>
      <c r="K6564">
        <v>2013</v>
      </c>
      <c r="L6564">
        <v>2013</v>
      </c>
    </row>
    <row r="6565" spans="1:12" x14ac:dyDescent="0.25">
      <c r="A6565">
        <v>32</v>
      </c>
      <c r="B6565">
        <v>19119235</v>
      </c>
      <c r="C6565" t="s">
        <v>3134</v>
      </c>
      <c r="D6565">
        <v>40</v>
      </c>
      <c r="E6565">
        <v>0</v>
      </c>
      <c r="F6565">
        <v>28</v>
      </c>
      <c r="G6565">
        <v>0</v>
      </c>
      <c r="H6565">
        <v>0</v>
      </c>
      <c r="I6565">
        <v>0</v>
      </c>
      <c r="K6565">
        <v>2013</v>
      </c>
      <c r="L6565">
        <v>2015</v>
      </c>
    </row>
    <row r="6566" spans="1:12" x14ac:dyDescent="0.25">
      <c r="A6566">
        <v>32</v>
      </c>
      <c r="B6566">
        <v>19119237</v>
      </c>
      <c r="C6566" t="s">
        <v>3135</v>
      </c>
      <c r="D6566">
        <v>5.63</v>
      </c>
      <c r="E6566">
        <v>0</v>
      </c>
      <c r="F6566">
        <v>4.22</v>
      </c>
      <c r="G6566">
        <v>0</v>
      </c>
      <c r="H6566">
        <v>0</v>
      </c>
      <c r="I6566">
        <v>0</v>
      </c>
      <c r="K6566">
        <v>2013</v>
      </c>
      <c r="L6566">
        <v>2013</v>
      </c>
    </row>
    <row r="6567" spans="1:12" x14ac:dyDescent="0.25">
      <c r="A6567">
        <v>32</v>
      </c>
      <c r="B6567">
        <v>19119269</v>
      </c>
      <c r="C6567" t="s">
        <v>3136</v>
      </c>
      <c r="D6567">
        <v>40</v>
      </c>
      <c r="E6567">
        <v>0</v>
      </c>
      <c r="F6567">
        <v>28</v>
      </c>
      <c r="G6567">
        <v>0</v>
      </c>
      <c r="H6567">
        <v>0</v>
      </c>
      <c r="I6567">
        <v>0</v>
      </c>
      <c r="K6567">
        <v>2010</v>
      </c>
      <c r="L6567">
        <v>2015</v>
      </c>
    </row>
    <row r="6568" spans="1:12" x14ac:dyDescent="0.25">
      <c r="A6568">
        <v>32</v>
      </c>
      <c r="B6568">
        <v>19119333</v>
      </c>
      <c r="C6568" t="s">
        <v>3134</v>
      </c>
      <c r="D6568">
        <v>40</v>
      </c>
      <c r="E6568">
        <v>0</v>
      </c>
      <c r="F6568">
        <v>30</v>
      </c>
      <c r="G6568">
        <v>0</v>
      </c>
      <c r="H6568">
        <v>0</v>
      </c>
      <c r="I6568">
        <v>0</v>
      </c>
      <c r="K6568">
        <v>2010</v>
      </c>
      <c r="L6568">
        <v>2018</v>
      </c>
    </row>
    <row r="6569" spans="1:12" x14ac:dyDescent="0.25">
      <c r="A6569">
        <v>32</v>
      </c>
      <c r="B6569">
        <v>19119416</v>
      </c>
      <c r="C6569" t="s">
        <v>3134</v>
      </c>
      <c r="D6569">
        <v>40</v>
      </c>
      <c r="E6569">
        <v>0</v>
      </c>
      <c r="F6569">
        <v>30</v>
      </c>
      <c r="G6569">
        <v>0</v>
      </c>
      <c r="H6569">
        <v>0</v>
      </c>
      <c r="I6569">
        <v>0</v>
      </c>
      <c r="K6569">
        <v>2014</v>
      </c>
      <c r="L6569">
        <v>2015</v>
      </c>
    </row>
    <row r="6570" spans="1:12" x14ac:dyDescent="0.25">
      <c r="A6570">
        <v>32</v>
      </c>
      <c r="B6570">
        <v>19119417</v>
      </c>
      <c r="C6570" t="s">
        <v>3137</v>
      </c>
      <c r="D6570">
        <v>5</v>
      </c>
      <c r="E6570">
        <v>0</v>
      </c>
      <c r="F6570">
        <v>3.75</v>
      </c>
      <c r="G6570">
        <v>0</v>
      </c>
      <c r="H6570">
        <v>0</v>
      </c>
      <c r="I6570">
        <v>0</v>
      </c>
      <c r="K6570">
        <v>2014</v>
      </c>
      <c r="L6570">
        <v>2017</v>
      </c>
    </row>
    <row r="6571" spans="1:12" x14ac:dyDescent="0.25">
      <c r="A6571">
        <v>32</v>
      </c>
      <c r="B6571">
        <v>19119746</v>
      </c>
      <c r="C6571" t="s">
        <v>3134</v>
      </c>
      <c r="D6571">
        <v>40</v>
      </c>
      <c r="E6571">
        <v>0</v>
      </c>
      <c r="F6571">
        <v>30</v>
      </c>
      <c r="G6571">
        <v>0</v>
      </c>
      <c r="H6571">
        <v>0</v>
      </c>
      <c r="I6571">
        <v>0</v>
      </c>
      <c r="K6571">
        <v>2005</v>
      </c>
      <c r="L6571">
        <v>2016</v>
      </c>
    </row>
    <row r="6572" spans="1:12" x14ac:dyDescent="0.25">
      <c r="A6572">
        <v>32</v>
      </c>
      <c r="B6572">
        <v>19121378</v>
      </c>
      <c r="C6572" t="s">
        <v>279</v>
      </c>
      <c r="D6572">
        <v>35</v>
      </c>
      <c r="E6572">
        <v>0</v>
      </c>
      <c r="F6572">
        <v>26.25</v>
      </c>
      <c r="G6572">
        <v>0</v>
      </c>
      <c r="H6572">
        <v>0</v>
      </c>
      <c r="I6572">
        <v>0</v>
      </c>
      <c r="K6572">
        <v>1997</v>
      </c>
      <c r="L6572">
        <v>2005</v>
      </c>
    </row>
    <row r="6573" spans="1:12" x14ac:dyDescent="0.25">
      <c r="A6573">
        <v>32</v>
      </c>
      <c r="B6573">
        <v>19121381</v>
      </c>
      <c r="C6573" t="s">
        <v>3138</v>
      </c>
      <c r="D6573">
        <v>35</v>
      </c>
      <c r="E6573">
        <v>0</v>
      </c>
      <c r="F6573">
        <v>24.5</v>
      </c>
      <c r="G6573">
        <v>0</v>
      </c>
      <c r="H6573">
        <v>0</v>
      </c>
      <c r="I6573">
        <v>0</v>
      </c>
      <c r="K6573">
        <v>1997</v>
      </c>
      <c r="L6573">
        <v>1999</v>
      </c>
    </row>
    <row r="6574" spans="1:12" x14ac:dyDescent="0.25">
      <c r="A6574">
        <v>32</v>
      </c>
      <c r="B6574">
        <v>19121384</v>
      </c>
      <c r="C6574" t="s">
        <v>3139</v>
      </c>
      <c r="D6574">
        <v>35</v>
      </c>
      <c r="E6574">
        <v>0</v>
      </c>
      <c r="F6574">
        <v>24.5</v>
      </c>
      <c r="G6574">
        <v>0</v>
      </c>
      <c r="H6574">
        <v>0</v>
      </c>
      <c r="I6574">
        <v>0</v>
      </c>
      <c r="K6574">
        <v>1997</v>
      </c>
      <c r="L6574">
        <v>2005</v>
      </c>
    </row>
    <row r="6575" spans="1:12" x14ac:dyDescent="0.25">
      <c r="A6575">
        <v>32</v>
      </c>
      <c r="B6575">
        <v>19121387</v>
      </c>
      <c r="C6575" t="s">
        <v>3140</v>
      </c>
      <c r="D6575">
        <v>68</v>
      </c>
      <c r="E6575">
        <v>0</v>
      </c>
      <c r="F6575">
        <v>47.6</v>
      </c>
      <c r="G6575">
        <v>0</v>
      </c>
      <c r="H6575">
        <v>0</v>
      </c>
      <c r="I6575">
        <v>0</v>
      </c>
      <c r="K6575">
        <v>2000</v>
      </c>
      <c r="L6575">
        <v>2002</v>
      </c>
    </row>
    <row r="6576" spans="1:12" x14ac:dyDescent="0.25">
      <c r="A6576">
        <v>32</v>
      </c>
      <c r="B6576">
        <v>19121485</v>
      </c>
      <c r="C6576" t="s">
        <v>3141</v>
      </c>
      <c r="D6576">
        <v>39</v>
      </c>
      <c r="E6576">
        <v>0</v>
      </c>
      <c r="F6576">
        <v>27.3</v>
      </c>
      <c r="G6576">
        <v>0</v>
      </c>
      <c r="H6576">
        <v>0</v>
      </c>
      <c r="I6576">
        <v>0</v>
      </c>
      <c r="K6576">
        <v>2007</v>
      </c>
      <c r="L6576">
        <v>2010</v>
      </c>
    </row>
    <row r="6577" spans="1:12" x14ac:dyDescent="0.25">
      <c r="A6577">
        <v>32</v>
      </c>
      <c r="B6577">
        <v>19121486</v>
      </c>
      <c r="C6577" t="s">
        <v>3142</v>
      </c>
      <c r="D6577">
        <v>39</v>
      </c>
      <c r="E6577">
        <v>0</v>
      </c>
      <c r="F6577">
        <v>27.3</v>
      </c>
      <c r="G6577">
        <v>0</v>
      </c>
      <c r="H6577">
        <v>0</v>
      </c>
      <c r="I6577">
        <v>0</v>
      </c>
      <c r="K6577">
        <v>2007</v>
      </c>
      <c r="L6577">
        <v>2013</v>
      </c>
    </row>
    <row r="6578" spans="1:12" x14ac:dyDescent="0.25">
      <c r="A6578">
        <v>32</v>
      </c>
      <c r="B6578">
        <v>19121487</v>
      </c>
      <c r="C6578" t="s">
        <v>3143</v>
      </c>
      <c r="D6578">
        <v>40</v>
      </c>
      <c r="E6578">
        <v>0</v>
      </c>
      <c r="F6578">
        <v>28</v>
      </c>
      <c r="G6578">
        <v>0</v>
      </c>
      <c r="H6578">
        <v>0</v>
      </c>
      <c r="I6578">
        <v>0</v>
      </c>
      <c r="K6578">
        <v>2007</v>
      </c>
      <c r="L6578">
        <v>2008</v>
      </c>
    </row>
    <row r="6579" spans="1:12" x14ac:dyDescent="0.25">
      <c r="A6579">
        <v>32</v>
      </c>
      <c r="B6579">
        <v>19121497</v>
      </c>
      <c r="C6579" t="s">
        <v>3144</v>
      </c>
      <c r="D6579">
        <v>61</v>
      </c>
      <c r="E6579">
        <v>0</v>
      </c>
      <c r="F6579">
        <v>42.7</v>
      </c>
      <c r="G6579">
        <v>0</v>
      </c>
      <c r="H6579">
        <v>0</v>
      </c>
      <c r="I6579">
        <v>0</v>
      </c>
      <c r="K6579">
        <v>2007</v>
      </c>
      <c r="L6579">
        <v>2011</v>
      </c>
    </row>
    <row r="6580" spans="1:12" x14ac:dyDescent="0.25">
      <c r="A6580">
        <v>32</v>
      </c>
      <c r="B6580">
        <v>19121499</v>
      </c>
      <c r="C6580" t="s">
        <v>3145</v>
      </c>
      <c r="D6580">
        <v>65</v>
      </c>
      <c r="E6580">
        <v>0</v>
      </c>
      <c r="F6580">
        <v>48.75</v>
      </c>
      <c r="G6580">
        <v>0</v>
      </c>
      <c r="H6580">
        <v>0</v>
      </c>
      <c r="I6580">
        <v>0</v>
      </c>
      <c r="K6580">
        <v>2007</v>
      </c>
      <c r="L6580">
        <v>2008</v>
      </c>
    </row>
    <row r="6581" spans="1:12" x14ac:dyDescent="0.25">
      <c r="A6581">
        <v>32</v>
      </c>
      <c r="B6581">
        <v>19121623</v>
      </c>
      <c r="C6581" t="s">
        <v>3146</v>
      </c>
      <c r="D6581">
        <v>68</v>
      </c>
      <c r="E6581">
        <v>0</v>
      </c>
      <c r="F6581">
        <v>47.6</v>
      </c>
      <c r="G6581">
        <v>0</v>
      </c>
      <c r="H6581">
        <v>0</v>
      </c>
      <c r="I6581">
        <v>0</v>
      </c>
      <c r="K6581">
        <v>2006</v>
      </c>
      <c r="L6581">
        <v>2006</v>
      </c>
    </row>
    <row r="6582" spans="1:12" x14ac:dyDescent="0.25">
      <c r="A6582">
        <v>32</v>
      </c>
      <c r="B6582">
        <v>19121914</v>
      </c>
      <c r="C6582" t="s">
        <v>279</v>
      </c>
      <c r="D6582">
        <v>100</v>
      </c>
      <c r="E6582">
        <v>0</v>
      </c>
      <c r="F6582">
        <v>75</v>
      </c>
      <c r="G6582">
        <v>0</v>
      </c>
      <c r="H6582">
        <v>0</v>
      </c>
      <c r="I6582">
        <v>0</v>
      </c>
      <c r="K6582">
        <v>2007</v>
      </c>
      <c r="L6582">
        <v>2008</v>
      </c>
    </row>
    <row r="6583" spans="1:12" x14ac:dyDescent="0.25">
      <c r="A6583">
        <v>32</v>
      </c>
      <c r="B6583">
        <v>19121915</v>
      </c>
      <c r="C6583" t="s">
        <v>279</v>
      </c>
      <c r="D6583">
        <v>100</v>
      </c>
      <c r="E6583">
        <v>0</v>
      </c>
      <c r="F6583">
        <v>75</v>
      </c>
      <c r="G6583">
        <v>0</v>
      </c>
      <c r="H6583">
        <v>0</v>
      </c>
      <c r="I6583">
        <v>0</v>
      </c>
      <c r="K6583">
        <v>2007</v>
      </c>
      <c r="L6583">
        <v>2014</v>
      </c>
    </row>
    <row r="6584" spans="1:12" x14ac:dyDescent="0.25">
      <c r="A6584">
        <v>32</v>
      </c>
      <c r="B6584">
        <v>19121916</v>
      </c>
      <c r="C6584" t="s">
        <v>3147</v>
      </c>
      <c r="D6584">
        <v>100</v>
      </c>
      <c r="E6584">
        <v>0</v>
      </c>
      <c r="F6584">
        <v>75</v>
      </c>
      <c r="G6584">
        <v>0</v>
      </c>
      <c r="H6584">
        <v>0</v>
      </c>
      <c r="I6584">
        <v>0</v>
      </c>
      <c r="K6584">
        <v>2007</v>
      </c>
      <c r="L6584">
        <v>2008</v>
      </c>
    </row>
    <row r="6585" spans="1:12" x14ac:dyDescent="0.25">
      <c r="A6585">
        <v>32</v>
      </c>
      <c r="B6585">
        <v>19121917</v>
      </c>
      <c r="C6585" t="s">
        <v>3148</v>
      </c>
      <c r="D6585">
        <v>100</v>
      </c>
      <c r="E6585">
        <v>0</v>
      </c>
      <c r="F6585">
        <v>75</v>
      </c>
      <c r="G6585">
        <v>0</v>
      </c>
      <c r="H6585">
        <v>0</v>
      </c>
      <c r="I6585">
        <v>0</v>
      </c>
      <c r="K6585">
        <v>2007</v>
      </c>
      <c r="L6585">
        <v>2008</v>
      </c>
    </row>
    <row r="6586" spans="1:12" x14ac:dyDescent="0.25">
      <c r="A6586">
        <v>32</v>
      </c>
      <c r="B6586">
        <v>19121918</v>
      </c>
      <c r="C6586" t="s">
        <v>3148</v>
      </c>
      <c r="D6586">
        <v>100</v>
      </c>
      <c r="E6586">
        <v>0</v>
      </c>
      <c r="F6586">
        <v>75</v>
      </c>
      <c r="G6586">
        <v>0</v>
      </c>
      <c r="H6586">
        <v>0</v>
      </c>
      <c r="I6586">
        <v>0</v>
      </c>
      <c r="K6586">
        <v>2007</v>
      </c>
      <c r="L6586">
        <v>2008</v>
      </c>
    </row>
    <row r="6587" spans="1:12" x14ac:dyDescent="0.25">
      <c r="A6587">
        <v>32</v>
      </c>
      <c r="B6587">
        <v>19121921</v>
      </c>
      <c r="C6587" t="s">
        <v>2447</v>
      </c>
      <c r="D6587">
        <v>100</v>
      </c>
      <c r="E6587">
        <v>0</v>
      </c>
      <c r="F6587">
        <v>75</v>
      </c>
      <c r="G6587">
        <v>0</v>
      </c>
      <c r="H6587">
        <v>0</v>
      </c>
      <c r="I6587">
        <v>0</v>
      </c>
      <c r="K6587">
        <v>2007</v>
      </c>
      <c r="L6587">
        <v>2014</v>
      </c>
    </row>
    <row r="6588" spans="1:12" x14ac:dyDescent="0.25">
      <c r="A6588">
        <v>32</v>
      </c>
      <c r="B6588">
        <v>19121926</v>
      </c>
      <c r="C6588" t="s">
        <v>200</v>
      </c>
      <c r="D6588">
        <v>80</v>
      </c>
      <c r="E6588">
        <v>0</v>
      </c>
      <c r="F6588">
        <v>60</v>
      </c>
      <c r="G6588">
        <v>0</v>
      </c>
      <c r="H6588">
        <v>0</v>
      </c>
      <c r="I6588">
        <v>0</v>
      </c>
      <c r="K6588">
        <v>2007</v>
      </c>
      <c r="L6588">
        <v>2014</v>
      </c>
    </row>
    <row r="6589" spans="1:12" x14ac:dyDescent="0.25">
      <c r="A6589">
        <v>32</v>
      </c>
      <c r="B6589">
        <v>19121927</v>
      </c>
      <c r="C6589" t="s">
        <v>200</v>
      </c>
      <c r="D6589">
        <v>80</v>
      </c>
      <c r="E6589">
        <v>0</v>
      </c>
      <c r="F6589">
        <v>60</v>
      </c>
      <c r="G6589">
        <v>0</v>
      </c>
      <c r="H6589">
        <v>0</v>
      </c>
      <c r="I6589">
        <v>0</v>
      </c>
      <c r="K6589">
        <v>2007</v>
      </c>
      <c r="L6589">
        <v>2008</v>
      </c>
    </row>
    <row r="6590" spans="1:12" x14ac:dyDescent="0.25">
      <c r="A6590">
        <v>32</v>
      </c>
      <c r="B6590">
        <v>19121928</v>
      </c>
      <c r="C6590" t="s">
        <v>3149</v>
      </c>
      <c r="D6590">
        <v>80</v>
      </c>
      <c r="E6590">
        <v>0</v>
      </c>
      <c r="F6590">
        <v>60</v>
      </c>
      <c r="G6590">
        <v>0</v>
      </c>
      <c r="H6590">
        <v>0</v>
      </c>
      <c r="I6590">
        <v>0</v>
      </c>
      <c r="K6590">
        <v>2007</v>
      </c>
      <c r="L6590">
        <v>2014</v>
      </c>
    </row>
    <row r="6591" spans="1:12" x14ac:dyDescent="0.25">
      <c r="A6591">
        <v>32</v>
      </c>
      <c r="B6591">
        <v>19121929</v>
      </c>
      <c r="C6591" t="s">
        <v>3150</v>
      </c>
      <c r="D6591">
        <v>80</v>
      </c>
      <c r="E6591">
        <v>0</v>
      </c>
      <c r="F6591">
        <v>60</v>
      </c>
      <c r="G6591">
        <v>0</v>
      </c>
      <c r="H6591">
        <v>0</v>
      </c>
      <c r="I6591">
        <v>0</v>
      </c>
      <c r="K6591">
        <v>2007</v>
      </c>
      <c r="L6591">
        <v>2008</v>
      </c>
    </row>
    <row r="6592" spans="1:12" x14ac:dyDescent="0.25">
      <c r="A6592">
        <v>32</v>
      </c>
      <c r="B6592">
        <v>19121930</v>
      </c>
      <c r="C6592" t="s">
        <v>3151</v>
      </c>
      <c r="D6592">
        <v>80</v>
      </c>
      <c r="E6592">
        <v>0</v>
      </c>
      <c r="F6592">
        <v>60</v>
      </c>
      <c r="G6592">
        <v>0</v>
      </c>
      <c r="H6592">
        <v>0</v>
      </c>
      <c r="I6592">
        <v>0</v>
      </c>
      <c r="K6592">
        <v>2007</v>
      </c>
      <c r="L6592">
        <v>2008</v>
      </c>
    </row>
    <row r="6593" spans="1:12" x14ac:dyDescent="0.25">
      <c r="A6593">
        <v>32</v>
      </c>
      <c r="B6593">
        <v>19121931</v>
      </c>
      <c r="C6593" t="s">
        <v>3151</v>
      </c>
      <c r="D6593">
        <v>80</v>
      </c>
      <c r="E6593">
        <v>0</v>
      </c>
      <c r="F6593">
        <v>60</v>
      </c>
      <c r="G6593">
        <v>0</v>
      </c>
      <c r="H6593">
        <v>0</v>
      </c>
      <c r="I6593">
        <v>0</v>
      </c>
      <c r="K6593">
        <v>2007</v>
      </c>
      <c r="L6593">
        <v>2008</v>
      </c>
    </row>
    <row r="6594" spans="1:12" x14ac:dyDescent="0.25">
      <c r="A6594">
        <v>32</v>
      </c>
      <c r="B6594">
        <v>19130801</v>
      </c>
      <c r="C6594" t="s">
        <v>3152</v>
      </c>
      <c r="D6594">
        <v>59</v>
      </c>
      <c r="E6594">
        <v>0</v>
      </c>
      <c r="F6594">
        <v>35.4</v>
      </c>
      <c r="G6594">
        <v>0</v>
      </c>
      <c r="H6594">
        <v>0</v>
      </c>
      <c r="I6594">
        <v>0</v>
      </c>
      <c r="K6594">
        <v>2006</v>
      </c>
      <c r="L6594">
        <v>2009</v>
      </c>
    </row>
    <row r="6595" spans="1:12" x14ac:dyDescent="0.25">
      <c r="A6595">
        <v>32</v>
      </c>
      <c r="B6595">
        <v>19130846</v>
      </c>
      <c r="C6595" t="s">
        <v>3153</v>
      </c>
      <c r="D6595">
        <v>164</v>
      </c>
      <c r="E6595">
        <v>0</v>
      </c>
      <c r="F6595">
        <v>98.4</v>
      </c>
      <c r="G6595">
        <v>0</v>
      </c>
      <c r="H6595">
        <v>0</v>
      </c>
      <c r="I6595">
        <v>0</v>
      </c>
      <c r="K6595">
        <v>2006</v>
      </c>
      <c r="L6595">
        <v>2007</v>
      </c>
    </row>
    <row r="6596" spans="1:12" x14ac:dyDescent="0.25">
      <c r="A6596">
        <v>32</v>
      </c>
      <c r="B6596">
        <v>19130848</v>
      </c>
      <c r="C6596" t="s">
        <v>1001</v>
      </c>
      <c r="D6596">
        <v>21</v>
      </c>
      <c r="E6596">
        <v>0</v>
      </c>
      <c r="F6596">
        <v>14.7</v>
      </c>
      <c r="G6596">
        <v>0</v>
      </c>
      <c r="H6596">
        <v>0</v>
      </c>
      <c r="I6596">
        <v>0</v>
      </c>
      <c r="K6596">
        <v>2006</v>
      </c>
      <c r="L6596">
        <v>2007</v>
      </c>
    </row>
    <row r="6597" spans="1:12" x14ac:dyDescent="0.25">
      <c r="A6597">
        <v>32</v>
      </c>
      <c r="B6597">
        <v>19130849</v>
      </c>
      <c r="C6597" t="s">
        <v>1001</v>
      </c>
      <c r="D6597">
        <v>21</v>
      </c>
      <c r="E6597">
        <v>0</v>
      </c>
      <c r="F6597">
        <v>14.7</v>
      </c>
      <c r="G6597">
        <v>0</v>
      </c>
      <c r="H6597">
        <v>0</v>
      </c>
      <c r="I6597">
        <v>0</v>
      </c>
      <c r="K6597">
        <v>2006</v>
      </c>
      <c r="L6597">
        <v>2007</v>
      </c>
    </row>
    <row r="6598" spans="1:12" x14ac:dyDescent="0.25">
      <c r="A6598">
        <v>32</v>
      </c>
      <c r="B6598">
        <v>19130850</v>
      </c>
      <c r="C6598" t="s">
        <v>1001</v>
      </c>
      <c r="D6598">
        <v>21</v>
      </c>
      <c r="E6598">
        <v>0</v>
      </c>
      <c r="F6598">
        <v>14.7</v>
      </c>
      <c r="G6598">
        <v>0</v>
      </c>
      <c r="H6598">
        <v>0</v>
      </c>
      <c r="I6598">
        <v>0</v>
      </c>
      <c r="K6598">
        <v>2006</v>
      </c>
      <c r="L6598">
        <v>2007</v>
      </c>
    </row>
    <row r="6599" spans="1:12" x14ac:dyDescent="0.25">
      <c r="A6599">
        <v>32</v>
      </c>
      <c r="B6599">
        <v>19130851</v>
      </c>
      <c r="C6599" t="s">
        <v>2130</v>
      </c>
      <c r="D6599">
        <v>47</v>
      </c>
      <c r="E6599">
        <v>0</v>
      </c>
      <c r="F6599">
        <v>28.2</v>
      </c>
      <c r="G6599">
        <v>0</v>
      </c>
      <c r="H6599">
        <v>0</v>
      </c>
      <c r="I6599">
        <v>0</v>
      </c>
      <c r="K6599">
        <v>2006</v>
      </c>
      <c r="L6599">
        <v>2007</v>
      </c>
    </row>
    <row r="6600" spans="1:12" x14ac:dyDescent="0.25">
      <c r="A6600">
        <v>32</v>
      </c>
      <c r="B6600">
        <v>19130884</v>
      </c>
      <c r="C6600" t="s">
        <v>1027</v>
      </c>
      <c r="D6600">
        <v>65</v>
      </c>
      <c r="E6600">
        <v>0</v>
      </c>
      <c r="F6600">
        <v>45.5</v>
      </c>
      <c r="G6600">
        <v>0</v>
      </c>
      <c r="H6600">
        <v>0</v>
      </c>
      <c r="I6600">
        <v>0</v>
      </c>
      <c r="K6600">
        <v>2006</v>
      </c>
      <c r="L6600">
        <v>2010</v>
      </c>
    </row>
    <row r="6601" spans="1:12" x14ac:dyDescent="0.25">
      <c r="A6601">
        <v>32</v>
      </c>
      <c r="B6601">
        <v>19130890</v>
      </c>
      <c r="C6601" t="s">
        <v>3023</v>
      </c>
      <c r="D6601">
        <v>50</v>
      </c>
      <c r="E6601">
        <v>0</v>
      </c>
      <c r="F6601">
        <v>35</v>
      </c>
      <c r="G6601">
        <v>0</v>
      </c>
      <c r="H6601">
        <v>0</v>
      </c>
      <c r="I6601">
        <v>0</v>
      </c>
      <c r="K6601">
        <v>2005</v>
      </c>
      <c r="L6601">
        <v>2009</v>
      </c>
    </row>
    <row r="6602" spans="1:12" x14ac:dyDescent="0.25">
      <c r="A6602">
        <v>32</v>
      </c>
      <c r="B6602">
        <v>19130891</v>
      </c>
      <c r="C6602" t="s">
        <v>3154</v>
      </c>
      <c r="D6602">
        <v>50</v>
      </c>
      <c r="E6602">
        <v>0</v>
      </c>
      <c r="F6602">
        <v>35</v>
      </c>
      <c r="G6602">
        <v>0</v>
      </c>
      <c r="H6602">
        <v>0</v>
      </c>
      <c r="I6602">
        <v>0</v>
      </c>
      <c r="K6602">
        <v>2005</v>
      </c>
      <c r="L6602">
        <v>2009</v>
      </c>
    </row>
    <row r="6603" spans="1:12" x14ac:dyDescent="0.25">
      <c r="A6603">
        <v>32</v>
      </c>
      <c r="B6603">
        <v>19130892</v>
      </c>
      <c r="C6603" t="s">
        <v>3155</v>
      </c>
      <c r="D6603">
        <v>9</v>
      </c>
      <c r="E6603">
        <v>0</v>
      </c>
      <c r="F6603">
        <v>6.3</v>
      </c>
      <c r="G6603">
        <v>0</v>
      </c>
      <c r="H6603">
        <v>0</v>
      </c>
      <c r="I6603">
        <v>0</v>
      </c>
      <c r="K6603">
        <v>2005</v>
      </c>
      <c r="L6603">
        <v>2009</v>
      </c>
    </row>
    <row r="6604" spans="1:12" x14ac:dyDescent="0.25">
      <c r="A6604">
        <v>32</v>
      </c>
      <c r="B6604">
        <v>19130973</v>
      </c>
      <c r="C6604" t="s">
        <v>3156</v>
      </c>
      <c r="D6604">
        <v>135</v>
      </c>
      <c r="E6604">
        <v>0</v>
      </c>
      <c r="F6604">
        <v>81</v>
      </c>
      <c r="G6604">
        <v>0</v>
      </c>
      <c r="H6604">
        <v>0</v>
      </c>
      <c r="I6604">
        <v>0</v>
      </c>
      <c r="K6604">
        <v>2008</v>
      </c>
      <c r="L6604">
        <v>2009</v>
      </c>
    </row>
    <row r="6605" spans="1:12" x14ac:dyDescent="0.25">
      <c r="A6605">
        <v>32</v>
      </c>
      <c r="B6605">
        <v>19131008</v>
      </c>
      <c r="C6605" t="s">
        <v>3157</v>
      </c>
      <c r="D6605">
        <v>11</v>
      </c>
      <c r="E6605">
        <v>0</v>
      </c>
      <c r="F6605">
        <v>7.7</v>
      </c>
      <c r="G6605">
        <v>0</v>
      </c>
      <c r="H6605">
        <v>0</v>
      </c>
      <c r="I6605">
        <v>0</v>
      </c>
      <c r="K6605">
        <v>2003</v>
      </c>
      <c r="L6605">
        <v>2007</v>
      </c>
    </row>
    <row r="6606" spans="1:12" x14ac:dyDescent="0.25">
      <c r="A6606">
        <v>32</v>
      </c>
      <c r="B6606">
        <v>19131038</v>
      </c>
      <c r="C6606" t="s">
        <v>3153</v>
      </c>
      <c r="D6606">
        <v>39</v>
      </c>
      <c r="E6606">
        <v>0</v>
      </c>
      <c r="F6606">
        <v>27.3</v>
      </c>
      <c r="G6606">
        <v>0</v>
      </c>
      <c r="H6606">
        <v>0</v>
      </c>
      <c r="I6606">
        <v>0</v>
      </c>
      <c r="K6606">
        <v>2007</v>
      </c>
      <c r="L6606">
        <v>2008</v>
      </c>
    </row>
    <row r="6607" spans="1:12" x14ac:dyDescent="0.25">
      <c r="A6607">
        <v>32</v>
      </c>
      <c r="B6607">
        <v>19131161</v>
      </c>
      <c r="C6607" t="s">
        <v>3158</v>
      </c>
      <c r="D6607">
        <v>14.48</v>
      </c>
      <c r="E6607">
        <v>0</v>
      </c>
      <c r="F6607">
        <v>10.14</v>
      </c>
      <c r="G6607">
        <v>0</v>
      </c>
      <c r="H6607">
        <v>0</v>
      </c>
      <c r="I6607">
        <v>0</v>
      </c>
      <c r="K6607">
        <v>1991</v>
      </c>
      <c r="L6607">
        <v>2012</v>
      </c>
    </row>
    <row r="6608" spans="1:12" x14ac:dyDescent="0.25">
      <c r="A6608">
        <v>32</v>
      </c>
      <c r="B6608">
        <v>19131172</v>
      </c>
      <c r="C6608" t="s">
        <v>3159</v>
      </c>
      <c r="D6608">
        <v>76</v>
      </c>
      <c r="E6608">
        <v>0</v>
      </c>
      <c r="F6608">
        <v>45.6</v>
      </c>
      <c r="G6608">
        <v>0</v>
      </c>
      <c r="H6608">
        <v>0</v>
      </c>
      <c r="I6608">
        <v>0</v>
      </c>
      <c r="K6608">
        <v>2005</v>
      </c>
      <c r="L6608">
        <v>2008</v>
      </c>
    </row>
    <row r="6609" spans="1:12" x14ac:dyDescent="0.25">
      <c r="A6609">
        <v>32</v>
      </c>
      <c r="B6609">
        <v>19131173</v>
      </c>
      <c r="C6609" t="s">
        <v>3159</v>
      </c>
      <c r="D6609">
        <v>76</v>
      </c>
      <c r="E6609">
        <v>0</v>
      </c>
      <c r="F6609">
        <v>45.6</v>
      </c>
      <c r="G6609">
        <v>0</v>
      </c>
      <c r="H6609">
        <v>0</v>
      </c>
      <c r="I6609">
        <v>0</v>
      </c>
      <c r="K6609">
        <v>2005</v>
      </c>
      <c r="L6609">
        <v>2008</v>
      </c>
    </row>
    <row r="6610" spans="1:12" x14ac:dyDescent="0.25">
      <c r="A6610">
        <v>32</v>
      </c>
      <c r="B6610">
        <v>19131174</v>
      </c>
      <c r="C6610" t="s">
        <v>3160</v>
      </c>
      <c r="D6610">
        <v>76</v>
      </c>
      <c r="E6610">
        <v>0</v>
      </c>
      <c r="F6610">
        <v>45.6</v>
      </c>
      <c r="G6610">
        <v>0</v>
      </c>
      <c r="H6610">
        <v>0</v>
      </c>
      <c r="I6610">
        <v>0</v>
      </c>
      <c r="K6610">
        <v>2005</v>
      </c>
      <c r="L6610">
        <v>2008</v>
      </c>
    </row>
    <row r="6611" spans="1:12" x14ac:dyDescent="0.25">
      <c r="A6611">
        <v>32</v>
      </c>
      <c r="B6611">
        <v>19131175</v>
      </c>
      <c r="C6611" t="s">
        <v>3160</v>
      </c>
      <c r="D6611">
        <v>76</v>
      </c>
      <c r="E6611">
        <v>0</v>
      </c>
      <c r="F6611">
        <v>45.6</v>
      </c>
      <c r="G6611">
        <v>0</v>
      </c>
      <c r="H6611">
        <v>0</v>
      </c>
      <c r="I6611">
        <v>0</v>
      </c>
      <c r="K6611">
        <v>2005</v>
      </c>
      <c r="L6611">
        <v>2008</v>
      </c>
    </row>
    <row r="6612" spans="1:12" x14ac:dyDescent="0.25">
      <c r="A6612">
        <v>32</v>
      </c>
      <c r="B6612">
        <v>19131192</v>
      </c>
      <c r="C6612" t="s">
        <v>3161</v>
      </c>
      <c r="D6612">
        <v>125</v>
      </c>
      <c r="E6612">
        <v>0</v>
      </c>
      <c r="F6612">
        <v>87.5</v>
      </c>
      <c r="G6612">
        <v>0</v>
      </c>
      <c r="H6612">
        <v>0</v>
      </c>
      <c r="I6612">
        <v>0</v>
      </c>
      <c r="K6612">
        <v>2003</v>
      </c>
      <c r="L6612">
        <v>2006</v>
      </c>
    </row>
    <row r="6613" spans="1:12" x14ac:dyDescent="0.25">
      <c r="A6613">
        <v>32</v>
      </c>
      <c r="B6613">
        <v>19131193</v>
      </c>
      <c r="C6613" t="s">
        <v>3162</v>
      </c>
      <c r="D6613">
        <v>155</v>
      </c>
      <c r="E6613">
        <v>0</v>
      </c>
      <c r="F6613">
        <v>108.5</v>
      </c>
      <c r="G6613">
        <v>0</v>
      </c>
      <c r="H6613">
        <v>0</v>
      </c>
      <c r="I6613">
        <v>0</v>
      </c>
      <c r="K6613">
        <v>2003</v>
      </c>
      <c r="L6613">
        <v>2006</v>
      </c>
    </row>
    <row r="6614" spans="1:12" x14ac:dyDescent="0.25">
      <c r="A6614">
        <v>32</v>
      </c>
      <c r="B6614">
        <v>19131194</v>
      </c>
      <c r="C6614" t="s">
        <v>3163</v>
      </c>
      <c r="D6614">
        <v>125</v>
      </c>
      <c r="E6614">
        <v>0</v>
      </c>
      <c r="F6614">
        <v>87.5</v>
      </c>
      <c r="G6614">
        <v>0</v>
      </c>
      <c r="H6614">
        <v>0</v>
      </c>
      <c r="I6614">
        <v>0</v>
      </c>
      <c r="K6614">
        <v>2003</v>
      </c>
      <c r="L6614">
        <v>2006</v>
      </c>
    </row>
    <row r="6615" spans="1:12" x14ac:dyDescent="0.25">
      <c r="A6615">
        <v>32</v>
      </c>
      <c r="B6615">
        <v>19131226</v>
      </c>
      <c r="C6615" t="s">
        <v>3164</v>
      </c>
      <c r="D6615">
        <v>10</v>
      </c>
      <c r="E6615">
        <v>0</v>
      </c>
      <c r="F6615">
        <v>7</v>
      </c>
      <c r="G6615">
        <v>0</v>
      </c>
      <c r="H6615">
        <v>0</v>
      </c>
      <c r="I6615">
        <v>0</v>
      </c>
      <c r="K6615">
        <v>2006</v>
      </c>
      <c r="L6615">
        <v>2010</v>
      </c>
    </row>
    <row r="6616" spans="1:12" x14ac:dyDescent="0.25">
      <c r="A6616">
        <v>32</v>
      </c>
      <c r="B6616">
        <v>19131257</v>
      </c>
      <c r="C6616" t="s">
        <v>3165</v>
      </c>
      <c r="D6616">
        <v>23</v>
      </c>
      <c r="E6616">
        <v>0</v>
      </c>
      <c r="F6616">
        <v>13.8</v>
      </c>
      <c r="G6616">
        <v>0</v>
      </c>
      <c r="H6616">
        <v>0</v>
      </c>
      <c r="I6616">
        <v>0</v>
      </c>
      <c r="K6616">
        <v>2001</v>
      </c>
      <c r="L6616">
        <v>2016</v>
      </c>
    </row>
    <row r="6617" spans="1:12" x14ac:dyDescent="0.25">
      <c r="A6617">
        <v>32</v>
      </c>
      <c r="B6617">
        <v>19131263</v>
      </c>
      <c r="C6617" t="s">
        <v>3165</v>
      </c>
      <c r="D6617">
        <v>23</v>
      </c>
      <c r="E6617">
        <v>0</v>
      </c>
      <c r="F6617">
        <v>13.8</v>
      </c>
      <c r="G6617">
        <v>0</v>
      </c>
      <c r="H6617">
        <v>0</v>
      </c>
      <c r="I6617">
        <v>0</v>
      </c>
      <c r="K6617">
        <v>2003</v>
      </c>
      <c r="L6617">
        <v>2011</v>
      </c>
    </row>
    <row r="6618" spans="1:12" x14ac:dyDescent="0.25">
      <c r="A6618">
        <v>32</v>
      </c>
      <c r="B6618">
        <v>19131341</v>
      </c>
      <c r="C6618" t="s">
        <v>3166</v>
      </c>
      <c r="D6618">
        <v>18</v>
      </c>
      <c r="E6618">
        <v>0</v>
      </c>
      <c r="F6618">
        <v>10.8</v>
      </c>
      <c r="G6618">
        <v>0</v>
      </c>
      <c r="H6618">
        <v>0</v>
      </c>
      <c r="I6618">
        <v>0</v>
      </c>
      <c r="K6618">
        <v>2005</v>
      </c>
      <c r="L6618">
        <v>2010</v>
      </c>
    </row>
    <row r="6619" spans="1:12" x14ac:dyDescent="0.25">
      <c r="A6619">
        <v>32</v>
      </c>
      <c r="B6619">
        <v>19131345</v>
      </c>
      <c r="C6619" t="s">
        <v>3165</v>
      </c>
      <c r="D6619">
        <v>29</v>
      </c>
      <c r="E6619">
        <v>0</v>
      </c>
      <c r="F6619">
        <v>17.399999999999999</v>
      </c>
      <c r="G6619">
        <v>0</v>
      </c>
      <c r="H6619">
        <v>0</v>
      </c>
      <c r="I6619">
        <v>0</v>
      </c>
      <c r="K6619">
        <v>2001</v>
      </c>
      <c r="L6619">
        <v>2017</v>
      </c>
    </row>
    <row r="6620" spans="1:12" x14ac:dyDescent="0.25">
      <c r="A6620">
        <v>32</v>
      </c>
      <c r="B6620">
        <v>19131414</v>
      </c>
      <c r="C6620" t="s">
        <v>3167</v>
      </c>
      <c r="D6620">
        <v>64</v>
      </c>
      <c r="E6620">
        <v>0</v>
      </c>
      <c r="F6620">
        <v>38.4</v>
      </c>
      <c r="G6620">
        <v>0</v>
      </c>
      <c r="H6620">
        <v>0</v>
      </c>
      <c r="I6620">
        <v>0</v>
      </c>
      <c r="K6620">
        <v>2005</v>
      </c>
      <c r="L6620">
        <v>2010</v>
      </c>
    </row>
    <row r="6621" spans="1:12" x14ac:dyDescent="0.25">
      <c r="A6621">
        <v>32</v>
      </c>
      <c r="B6621">
        <v>19131489</v>
      </c>
      <c r="C6621" t="s">
        <v>3168</v>
      </c>
      <c r="D6621">
        <v>24.57</v>
      </c>
      <c r="E6621">
        <v>0</v>
      </c>
      <c r="F6621">
        <v>17.2</v>
      </c>
      <c r="G6621">
        <v>0</v>
      </c>
      <c r="H6621">
        <v>0</v>
      </c>
      <c r="I6621">
        <v>0</v>
      </c>
      <c r="K6621">
        <v>2006</v>
      </c>
      <c r="L6621">
        <v>2010</v>
      </c>
    </row>
    <row r="6622" spans="1:12" x14ac:dyDescent="0.25">
      <c r="A6622">
        <v>32</v>
      </c>
      <c r="B6622">
        <v>19131490</v>
      </c>
      <c r="C6622" t="s">
        <v>3169</v>
      </c>
      <c r="D6622">
        <v>24.57</v>
      </c>
      <c r="E6622">
        <v>0</v>
      </c>
      <c r="F6622">
        <v>17.2</v>
      </c>
      <c r="G6622">
        <v>0</v>
      </c>
      <c r="H6622">
        <v>0</v>
      </c>
      <c r="I6622">
        <v>0</v>
      </c>
      <c r="K6622">
        <v>2006</v>
      </c>
      <c r="L6622">
        <v>2010</v>
      </c>
    </row>
    <row r="6623" spans="1:12" x14ac:dyDescent="0.25">
      <c r="A6623">
        <v>32</v>
      </c>
      <c r="B6623">
        <v>19131491</v>
      </c>
      <c r="C6623" t="s">
        <v>3170</v>
      </c>
      <c r="D6623">
        <v>24.57</v>
      </c>
      <c r="E6623">
        <v>0</v>
      </c>
      <c r="F6623">
        <v>17.2</v>
      </c>
      <c r="G6623">
        <v>0</v>
      </c>
      <c r="H6623">
        <v>0</v>
      </c>
      <c r="I6623">
        <v>0</v>
      </c>
      <c r="K6623">
        <v>2006</v>
      </c>
      <c r="L6623">
        <v>2010</v>
      </c>
    </row>
    <row r="6624" spans="1:12" x14ac:dyDescent="0.25">
      <c r="A6624">
        <v>32</v>
      </c>
      <c r="B6624">
        <v>19131492</v>
      </c>
      <c r="C6624" t="s">
        <v>3171</v>
      </c>
      <c r="D6624">
        <v>35</v>
      </c>
      <c r="E6624">
        <v>0</v>
      </c>
      <c r="F6624">
        <v>21</v>
      </c>
      <c r="G6624">
        <v>0</v>
      </c>
      <c r="H6624">
        <v>0</v>
      </c>
      <c r="I6624">
        <v>0</v>
      </c>
      <c r="K6624">
        <v>2006</v>
      </c>
      <c r="L6624">
        <v>2010</v>
      </c>
    </row>
    <row r="6625" spans="1:12" x14ac:dyDescent="0.25">
      <c r="A6625">
        <v>32</v>
      </c>
      <c r="B6625">
        <v>19131493</v>
      </c>
      <c r="C6625" t="s">
        <v>3172</v>
      </c>
      <c r="D6625">
        <v>24.57</v>
      </c>
      <c r="E6625">
        <v>0</v>
      </c>
      <c r="F6625">
        <v>17.2</v>
      </c>
      <c r="G6625">
        <v>0</v>
      </c>
      <c r="H6625">
        <v>0</v>
      </c>
      <c r="I6625">
        <v>0</v>
      </c>
      <c r="K6625">
        <v>2006</v>
      </c>
      <c r="L6625">
        <v>2010</v>
      </c>
    </row>
    <row r="6626" spans="1:12" x14ac:dyDescent="0.25">
      <c r="A6626">
        <v>32</v>
      </c>
      <c r="B6626">
        <v>19131494</v>
      </c>
      <c r="C6626" t="s">
        <v>3173</v>
      </c>
      <c r="D6626">
        <v>11.29</v>
      </c>
      <c r="E6626">
        <v>0</v>
      </c>
      <c r="F6626">
        <v>7.9</v>
      </c>
      <c r="G6626">
        <v>0</v>
      </c>
      <c r="H6626">
        <v>0</v>
      </c>
      <c r="I6626">
        <v>0</v>
      </c>
      <c r="K6626">
        <v>2006</v>
      </c>
      <c r="L6626">
        <v>2010</v>
      </c>
    </row>
    <row r="6627" spans="1:12" x14ac:dyDescent="0.25">
      <c r="A6627">
        <v>32</v>
      </c>
      <c r="B6627">
        <v>19131495</v>
      </c>
      <c r="C6627" t="s">
        <v>3174</v>
      </c>
      <c r="D6627">
        <v>13</v>
      </c>
      <c r="E6627">
        <v>0</v>
      </c>
      <c r="F6627">
        <v>9.1</v>
      </c>
      <c r="G6627">
        <v>0</v>
      </c>
      <c r="H6627">
        <v>0</v>
      </c>
      <c r="I6627">
        <v>0</v>
      </c>
      <c r="K6627">
        <v>2006</v>
      </c>
      <c r="L6627">
        <v>2010</v>
      </c>
    </row>
    <row r="6628" spans="1:12" x14ac:dyDescent="0.25">
      <c r="A6628">
        <v>32</v>
      </c>
      <c r="B6628">
        <v>19131496</v>
      </c>
      <c r="C6628" t="s">
        <v>3175</v>
      </c>
      <c r="D6628">
        <v>11.29</v>
      </c>
      <c r="E6628">
        <v>0</v>
      </c>
      <c r="F6628">
        <v>7.9</v>
      </c>
      <c r="G6628">
        <v>0</v>
      </c>
      <c r="H6628">
        <v>0</v>
      </c>
      <c r="I6628">
        <v>0</v>
      </c>
      <c r="K6628">
        <v>2006</v>
      </c>
      <c r="L6628">
        <v>2010</v>
      </c>
    </row>
    <row r="6629" spans="1:12" x14ac:dyDescent="0.25">
      <c r="A6629">
        <v>32</v>
      </c>
      <c r="B6629">
        <v>19131497</v>
      </c>
      <c r="C6629" t="s">
        <v>3176</v>
      </c>
      <c r="D6629">
        <v>11.29</v>
      </c>
      <c r="E6629">
        <v>0</v>
      </c>
      <c r="F6629">
        <v>7.9</v>
      </c>
      <c r="G6629">
        <v>0</v>
      </c>
      <c r="H6629">
        <v>0</v>
      </c>
      <c r="I6629">
        <v>0</v>
      </c>
      <c r="K6629">
        <v>2006</v>
      </c>
      <c r="L6629">
        <v>2011</v>
      </c>
    </row>
    <row r="6630" spans="1:12" x14ac:dyDescent="0.25">
      <c r="A6630">
        <v>32</v>
      </c>
      <c r="B6630">
        <v>19131498</v>
      </c>
      <c r="C6630" t="s">
        <v>3177</v>
      </c>
      <c r="D6630">
        <v>11.29</v>
      </c>
      <c r="E6630">
        <v>0</v>
      </c>
      <c r="F6630">
        <v>7.9</v>
      </c>
      <c r="G6630">
        <v>0</v>
      </c>
      <c r="H6630">
        <v>0</v>
      </c>
      <c r="I6630">
        <v>0</v>
      </c>
      <c r="K6630">
        <v>2006</v>
      </c>
      <c r="L6630">
        <v>2010</v>
      </c>
    </row>
    <row r="6631" spans="1:12" x14ac:dyDescent="0.25">
      <c r="A6631">
        <v>32</v>
      </c>
      <c r="B6631">
        <v>19131529</v>
      </c>
      <c r="C6631" t="s">
        <v>3156</v>
      </c>
      <c r="D6631">
        <v>41.95</v>
      </c>
      <c r="E6631">
        <v>0</v>
      </c>
      <c r="F6631">
        <v>29.37</v>
      </c>
      <c r="G6631">
        <v>0</v>
      </c>
      <c r="H6631">
        <v>0</v>
      </c>
      <c r="I6631">
        <v>0</v>
      </c>
      <c r="K6631">
        <v>2006</v>
      </c>
      <c r="L6631">
        <v>2009</v>
      </c>
    </row>
    <row r="6632" spans="1:12" x14ac:dyDescent="0.25">
      <c r="A6632">
        <v>32</v>
      </c>
      <c r="B6632">
        <v>19131548</v>
      </c>
      <c r="C6632" t="s">
        <v>3178</v>
      </c>
      <c r="D6632">
        <v>155</v>
      </c>
      <c r="E6632">
        <v>0</v>
      </c>
      <c r="F6632">
        <v>108.5</v>
      </c>
      <c r="G6632">
        <v>0</v>
      </c>
      <c r="H6632">
        <v>0</v>
      </c>
      <c r="I6632">
        <v>0</v>
      </c>
      <c r="K6632">
        <v>2003</v>
      </c>
      <c r="L6632">
        <v>2006</v>
      </c>
    </row>
    <row r="6633" spans="1:12" x14ac:dyDescent="0.25">
      <c r="A6633">
        <v>32</v>
      </c>
      <c r="B6633">
        <v>19131583</v>
      </c>
      <c r="C6633" t="s">
        <v>3179</v>
      </c>
      <c r="D6633">
        <v>275</v>
      </c>
      <c r="E6633">
        <v>0</v>
      </c>
      <c r="F6633">
        <v>165</v>
      </c>
      <c r="G6633">
        <v>0</v>
      </c>
      <c r="H6633">
        <v>0</v>
      </c>
      <c r="I6633">
        <v>0</v>
      </c>
      <c r="K6633">
        <v>2006</v>
      </c>
      <c r="L6633">
        <v>2009</v>
      </c>
    </row>
    <row r="6634" spans="1:12" x14ac:dyDescent="0.25">
      <c r="A6634">
        <v>32</v>
      </c>
      <c r="B6634">
        <v>19131584</v>
      </c>
      <c r="C6634" t="s">
        <v>3179</v>
      </c>
      <c r="D6634">
        <v>275</v>
      </c>
      <c r="E6634">
        <v>0</v>
      </c>
      <c r="F6634">
        <v>165</v>
      </c>
      <c r="G6634">
        <v>0</v>
      </c>
      <c r="H6634">
        <v>0</v>
      </c>
      <c r="I6634">
        <v>0</v>
      </c>
      <c r="K6634">
        <v>2006</v>
      </c>
      <c r="L6634">
        <v>2009</v>
      </c>
    </row>
    <row r="6635" spans="1:12" x14ac:dyDescent="0.25">
      <c r="A6635">
        <v>32</v>
      </c>
      <c r="B6635">
        <v>19131602</v>
      </c>
      <c r="C6635" t="s">
        <v>3180</v>
      </c>
      <c r="D6635">
        <v>99</v>
      </c>
      <c r="E6635">
        <v>0</v>
      </c>
      <c r="F6635">
        <v>59.4</v>
      </c>
      <c r="G6635">
        <v>0</v>
      </c>
      <c r="H6635">
        <v>0</v>
      </c>
      <c r="I6635">
        <v>0</v>
      </c>
      <c r="K6635">
        <v>2007</v>
      </c>
      <c r="L6635">
        <v>2010</v>
      </c>
    </row>
    <row r="6636" spans="1:12" x14ac:dyDescent="0.25">
      <c r="A6636">
        <v>32</v>
      </c>
      <c r="B6636">
        <v>19131603</v>
      </c>
      <c r="C6636" t="s">
        <v>3181</v>
      </c>
      <c r="D6636">
        <v>158</v>
      </c>
      <c r="E6636">
        <v>0</v>
      </c>
      <c r="F6636">
        <v>94.8</v>
      </c>
      <c r="G6636">
        <v>0</v>
      </c>
      <c r="H6636">
        <v>0</v>
      </c>
      <c r="I6636">
        <v>0</v>
      </c>
      <c r="K6636">
        <v>2007</v>
      </c>
      <c r="L6636">
        <v>2010</v>
      </c>
    </row>
    <row r="6637" spans="1:12" x14ac:dyDescent="0.25">
      <c r="A6637">
        <v>32</v>
      </c>
      <c r="B6637">
        <v>19131612</v>
      </c>
      <c r="C6637" t="s">
        <v>3181</v>
      </c>
      <c r="D6637">
        <v>135</v>
      </c>
      <c r="E6637">
        <v>0</v>
      </c>
      <c r="F6637">
        <v>94.5</v>
      </c>
      <c r="G6637">
        <v>0</v>
      </c>
      <c r="H6637">
        <v>0</v>
      </c>
      <c r="I6637">
        <v>0</v>
      </c>
      <c r="K6637">
        <v>2007</v>
      </c>
      <c r="L6637">
        <v>2010</v>
      </c>
    </row>
    <row r="6638" spans="1:12" x14ac:dyDescent="0.25">
      <c r="A6638">
        <v>32</v>
      </c>
      <c r="B6638">
        <v>19131613</v>
      </c>
      <c r="C6638" t="s">
        <v>3181</v>
      </c>
      <c r="D6638">
        <v>158</v>
      </c>
      <c r="E6638">
        <v>0</v>
      </c>
      <c r="F6638">
        <v>94.8</v>
      </c>
      <c r="G6638">
        <v>0</v>
      </c>
      <c r="H6638">
        <v>0</v>
      </c>
      <c r="I6638">
        <v>0</v>
      </c>
      <c r="K6638">
        <v>2007</v>
      </c>
      <c r="L6638">
        <v>2010</v>
      </c>
    </row>
    <row r="6639" spans="1:12" x14ac:dyDescent="0.25">
      <c r="A6639">
        <v>32</v>
      </c>
      <c r="B6639">
        <v>19131628</v>
      </c>
      <c r="C6639" t="s">
        <v>3180</v>
      </c>
      <c r="D6639">
        <v>99</v>
      </c>
      <c r="E6639">
        <v>0</v>
      </c>
      <c r="F6639">
        <v>59.4</v>
      </c>
      <c r="G6639">
        <v>0</v>
      </c>
      <c r="H6639">
        <v>0</v>
      </c>
      <c r="I6639">
        <v>0</v>
      </c>
      <c r="K6639">
        <v>2007</v>
      </c>
      <c r="L6639">
        <v>2010</v>
      </c>
    </row>
    <row r="6640" spans="1:12" x14ac:dyDescent="0.25">
      <c r="A6640">
        <v>32</v>
      </c>
      <c r="B6640">
        <v>19131630</v>
      </c>
      <c r="C6640" t="s">
        <v>3182</v>
      </c>
      <c r="D6640">
        <v>76</v>
      </c>
      <c r="E6640">
        <v>0</v>
      </c>
      <c r="F6640">
        <v>45.6</v>
      </c>
      <c r="G6640">
        <v>0</v>
      </c>
      <c r="H6640">
        <v>0</v>
      </c>
      <c r="I6640">
        <v>0</v>
      </c>
      <c r="K6640">
        <v>2005</v>
      </c>
      <c r="L6640">
        <v>2008</v>
      </c>
    </row>
    <row r="6641" spans="1:12" x14ac:dyDescent="0.25">
      <c r="A6641">
        <v>32</v>
      </c>
      <c r="B6641">
        <v>19131631</v>
      </c>
      <c r="C6641" t="s">
        <v>3182</v>
      </c>
      <c r="D6641">
        <v>76</v>
      </c>
      <c r="E6641">
        <v>0</v>
      </c>
      <c r="F6641">
        <v>45.6</v>
      </c>
      <c r="G6641">
        <v>0</v>
      </c>
      <c r="H6641">
        <v>0</v>
      </c>
      <c r="I6641">
        <v>0</v>
      </c>
      <c r="K6641">
        <v>2005</v>
      </c>
      <c r="L6641">
        <v>2008</v>
      </c>
    </row>
    <row r="6642" spans="1:12" x14ac:dyDescent="0.25">
      <c r="A6642">
        <v>32</v>
      </c>
      <c r="B6642">
        <v>19131642</v>
      </c>
      <c r="C6642" t="s">
        <v>3165</v>
      </c>
      <c r="D6642">
        <v>23</v>
      </c>
      <c r="E6642">
        <v>0</v>
      </c>
      <c r="F6642">
        <v>13.8</v>
      </c>
      <c r="G6642">
        <v>0</v>
      </c>
      <c r="H6642">
        <v>0</v>
      </c>
      <c r="I6642">
        <v>0</v>
      </c>
      <c r="K6642">
        <v>2001</v>
      </c>
      <c r="L6642">
        <v>2013</v>
      </c>
    </row>
    <row r="6643" spans="1:12" x14ac:dyDescent="0.25">
      <c r="A6643">
        <v>32</v>
      </c>
      <c r="B6643">
        <v>19131678</v>
      </c>
      <c r="C6643" t="s">
        <v>3165</v>
      </c>
      <c r="D6643">
        <v>29</v>
      </c>
      <c r="E6643">
        <v>0</v>
      </c>
      <c r="F6643">
        <v>17.399999999999999</v>
      </c>
      <c r="G6643">
        <v>0</v>
      </c>
      <c r="H6643">
        <v>0</v>
      </c>
      <c r="I6643">
        <v>0</v>
      </c>
      <c r="K6643">
        <v>2001</v>
      </c>
      <c r="L6643">
        <v>2016</v>
      </c>
    </row>
    <row r="6644" spans="1:12" x14ac:dyDescent="0.25">
      <c r="A6644">
        <v>32</v>
      </c>
      <c r="B6644">
        <v>19131741</v>
      </c>
      <c r="C6644" t="s">
        <v>3183</v>
      </c>
      <c r="D6644">
        <v>47</v>
      </c>
      <c r="E6644">
        <v>0</v>
      </c>
      <c r="F6644">
        <v>28.2</v>
      </c>
      <c r="G6644">
        <v>0</v>
      </c>
      <c r="H6644">
        <v>0</v>
      </c>
      <c r="I6644">
        <v>0</v>
      </c>
      <c r="K6644">
        <v>2003</v>
      </c>
      <c r="L6644">
        <v>2017</v>
      </c>
    </row>
    <row r="6645" spans="1:12" x14ac:dyDescent="0.25">
      <c r="A6645">
        <v>32</v>
      </c>
      <c r="B6645">
        <v>19131742</v>
      </c>
      <c r="C6645" t="s">
        <v>3184</v>
      </c>
      <c r="D6645">
        <v>47</v>
      </c>
      <c r="E6645">
        <v>0</v>
      </c>
      <c r="F6645">
        <v>28.2</v>
      </c>
      <c r="G6645">
        <v>0</v>
      </c>
      <c r="H6645">
        <v>0</v>
      </c>
      <c r="I6645">
        <v>0</v>
      </c>
      <c r="K6645">
        <v>2003</v>
      </c>
      <c r="L6645">
        <v>2017</v>
      </c>
    </row>
    <row r="6646" spans="1:12" x14ac:dyDescent="0.25">
      <c r="A6646">
        <v>32</v>
      </c>
      <c r="B6646">
        <v>19131779</v>
      </c>
      <c r="C6646" t="s">
        <v>3185</v>
      </c>
      <c r="D6646">
        <v>17</v>
      </c>
      <c r="E6646">
        <v>0</v>
      </c>
      <c r="F6646">
        <v>11.9</v>
      </c>
      <c r="G6646">
        <v>0</v>
      </c>
      <c r="H6646">
        <v>0</v>
      </c>
      <c r="I6646">
        <v>0</v>
      </c>
      <c r="K6646">
        <v>2006</v>
      </c>
      <c r="L6646">
        <v>2010</v>
      </c>
    </row>
    <row r="6647" spans="1:12" x14ac:dyDescent="0.25">
      <c r="A6647">
        <v>32</v>
      </c>
      <c r="B6647">
        <v>19131934</v>
      </c>
      <c r="C6647" t="s">
        <v>3186</v>
      </c>
      <c r="D6647">
        <v>50</v>
      </c>
      <c r="E6647">
        <v>0</v>
      </c>
      <c r="F6647">
        <v>35</v>
      </c>
      <c r="G6647">
        <v>0</v>
      </c>
      <c r="H6647">
        <v>0</v>
      </c>
      <c r="I6647">
        <v>0</v>
      </c>
      <c r="K6647">
        <v>2005</v>
      </c>
      <c r="L6647">
        <v>2007</v>
      </c>
    </row>
    <row r="6648" spans="1:12" x14ac:dyDescent="0.25">
      <c r="A6648">
        <v>32</v>
      </c>
      <c r="B6648">
        <v>19131972</v>
      </c>
      <c r="C6648" t="s">
        <v>3187</v>
      </c>
      <c r="D6648">
        <v>340</v>
      </c>
      <c r="E6648">
        <v>0</v>
      </c>
      <c r="F6648">
        <v>238</v>
      </c>
      <c r="G6648">
        <v>0</v>
      </c>
      <c r="H6648">
        <v>0</v>
      </c>
      <c r="I6648">
        <v>0</v>
      </c>
      <c r="K6648">
        <v>2002</v>
      </c>
      <c r="L6648">
        <v>2008</v>
      </c>
    </row>
    <row r="6649" spans="1:12" x14ac:dyDescent="0.25">
      <c r="A6649">
        <v>32</v>
      </c>
      <c r="B6649">
        <v>19132011</v>
      </c>
      <c r="C6649" t="s">
        <v>3188</v>
      </c>
      <c r="D6649">
        <v>20</v>
      </c>
      <c r="E6649">
        <v>0</v>
      </c>
      <c r="F6649">
        <v>12</v>
      </c>
      <c r="G6649">
        <v>0</v>
      </c>
      <c r="H6649">
        <v>20.32</v>
      </c>
      <c r="I6649">
        <v>0</v>
      </c>
      <c r="K6649">
        <v>2003</v>
      </c>
      <c r="L6649">
        <v>2014</v>
      </c>
    </row>
    <row r="6650" spans="1:12" x14ac:dyDescent="0.25">
      <c r="A6650">
        <v>32</v>
      </c>
      <c r="B6650">
        <v>19132012</v>
      </c>
      <c r="C6650" t="s">
        <v>1018</v>
      </c>
      <c r="D6650">
        <v>45</v>
      </c>
      <c r="E6650">
        <v>0</v>
      </c>
      <c r="F6650">
        <v>33.75</v>
      </c>
      <c r="G6650">
        <v>0</v>
      </c>
      <c r="H6650">
        <v>0</v>
      </c>
      <c r="I6650">
        <v>0</v>
      </c>
      <c r="K6650">
        <v>2003</v>
      </c>
      <c r="L6650">
        <v>2012</v>
      </c>
    </row>
    <row r="6651" spans="1:12" x14ac:dyDescent="0.25">
      <c r="A6651">
        <v>32</v>
      </c>
      <c r="B6651">
        <v>19132027</v>
      </c>
      <c r="C6651" t="s">
        <v>3189</v>
      </c>
      <c r="D6651">
        <v>135</v>
      </c>
      <c r="E6651">
        <v>0</v>
      </c>
      <c r="F6651">
        <v>81</v>
      </c>
      <c r="G6651">
        <v>0</v>
      </c>
      <c r="H6651">
        <v>0</v>
      </c>
      <c r="I6651">
        <v>0</v>
      </c>
      <c r="K6651">
        <v>2006</v>
      </c>
      <c r="L6651">
        <v>2006</v>
      </c>
    </row>
    <row r="6652" spans="1:12" x14ac:dyDescent="0.25">
      <c r="A6652">
        <v>32</v>
      </c>
      <c r="B6652">
        <v>19132037</v>
      </c>
      <c r="C6652" t="s">
        <v>3190</v>
      </c>
      <c r="D6652">
        <v>433</v>
      </c>
      <c r="E6652">
        <v>0</v>
      </c>
      <c r="F6652">
        <v>259.8</v>
      </c>
      <c r="G6652">
        <v>0</v>
      </c>
      <c r="H6652">
        <v>0</v>
      </c>
      <c r="I6652">
        <v>0</v>
      </c>
      <c r="K6652">
        <v>2006</v>
      </c>
      <c r="L6652">
        <v>2008</v>
      </c>
    </row>
    <row r="6653" spans="1:12" x14ac:dyDescent="0.25">
      <c r="A6653">
        <v>32</v>
      </c>
      <c r="B6653">
        <v>19132038</v>
      </c>
      <c r="C6653" t="s">
        <v>3190</v>
      </c>
      <c r="D6653">
        <v>433</v>
      </c>
      <c r="E6653">
        <v>0</v>
      </c>
      <c r="F6653">
        <v>259.8</v>
      </c>
      <c r="G6653">
        <v>0</v>
      </c>
      <c r="H6653">
        <v>0</v>
      </c>
      <c r="I6653">
        <v>0</v>
      </c>
      <c r="K6653">
        <v>2006</v>
      </c>
      <c r="L6653">
        <v>2008</v>
      </c>
    </row>
    <row r="6654" spans="1:12" x14ac:dyDescent="0.25">
      <c r="A6654">
        <v>32</v>
      </c>
      <c r="B6654">
        <v>19132146</v>
      </c>
      <c r="C6654" t="s">
        <v>3191</v>
      </c>
      <c r="D6654">
        <v>60</v>
      </c>
      <c r="E6654">
        <v>0</v>
      </c>
      <c r="F6654">
        <v>42</v>
      </c>
      <c r="G6654">
        <v>0</v>
      </c>
      <c r="H6654">
        <v>0</v>
      </c>
      <c r="I6654">
        <v>0</v>
      </c>
      <c r="K6654">
        <v>2006</v>
      </c>
      <c r="L6654">
        <v>2010</v>
      </c>
    </row>
    <row r="6655" spans="1:12" x14ac:dyDescent="0.25">
      <c r="A6655">
        <v>32</v>
      </c>
      <c r="B6655">
        <v>19132147</v>
      </c>
      <c r="C6655" t="s">
        <v>3192</v>
      </c>
      <c r="D6655">
        <v>45</v>
      </c>
      <c r="E6655">
        <v>0</v>
      </c>
      <c r="F6655">
        <v>33.75</v>
      </c>
      <c r="G6655">
        <v>0</v>
      </c>
      <c r="H6655">
        <v>45.71</v>
      </c>
      <c r="I6655">
        <v>0</v>
      </c>
      <c r="K6655">
        <v>2006</v>
      </c>
      <c r="L6655">
        <v>2011</v>
      </c>
    </row>
    <row r="6656" spans="1:12" x14ac:dyDescent="0.25">
      <c r="A6656">
        <v>32</v>
      </c>
      <c r="B6656">
        <v>19132154</v>
      </c>
      <c r="C6656" t="s">
        <v>3193</v>
      </c>
      <c r="D6656">
        <v>65</v>
      </c>
      <c r="E6656">
        <v>0</v>
      </c>
      <c r="F6656">
        <v>45.5</v>
      </c>
      <c r="G6656">
        <v>0</v>
      </c>
      <c r="H6656">
        <v>0</v>
      </c>
      <c r="I6656">
        <v>0</v>
      </c>
      <c r="K6656">
        <v>2006</v>
      </c>
      <c r="L6656">
        <v>2007</v>
      </c>
    </row>
    <row r="6657" spans="1:12" x14ac:dyDescent="0.25">
      <c r="A6657">
        <v>32</v>
      </c>
      <c r="B6657">
        <v>19132155</v>
      </c>
      <c r="C6657" t="s">
        <v>3194</v>
      </c>
      <c r="D6657">
        <v>65</v>
      </c>
      <c r="E6657">
        <v>0</v>
      </c>
      <c r="F6657">
        <v>45.5</v>
      </c>
      <c r="G6657">
        <v>0</v>
      </c>
      <c r="H6657">
        <v>0</v>
      </c>
      <c r="I6657">
        <v>0</v>
      </c>
      <c r="K6657">
        <v>2006</v>
      </c>
      <c r="L6657">
        <v>2007</v>
      </c>
    </row>
    <row r="6658" spans="1:12" x14ac:dyDescent="0.25">
      <c r="A6658">
        <v>32</v>
      </c>
      <c r="B6658">
        <v>19132200</v>
      </c>
      <c r="C6658" t="s">
        <v>3195</v>
      </c>
      <c r="D6658">
        <v>78</v>
      </c>
      <c r="E6658">
        <v>0</v>
      </c>
      <c r="F6658">
        <v>54.6</v>
      </c>
      <c r="G6658">
        <v>0</v>
      </c>
      <c r="H6658">
        <v>0</v>
      </c>
      <c r="I6658">
        <v>0</v>
      </c>
      <c r="K6658">
        <v>2006</v>
      </c>
      <c r="L6658">
        <v>2007</v>
      </c>
    </row>
    <row r="6659" spans="1:12" x14ac:dyDescent="0.25">
      <c r="A6659">
        <v>32</v>
      </c>
      <c r="B6659">
        <v>19132218</v>
      </c>
      <c r="C6659" t="s">
        <v>1001</v>
      </c>
      <c r="D6659">
        <v>61</v>
      </c>
      <c r="E6659">
        <v>0</v>
      </c>
      <c r="F6659">
        <v>42.7</v>
      </c>
      <c r="G6659">
        <v>0</v>
      </c>
      <c r="H6659">
        <v>0</v>
      </c>
      <c r="I6659">
        <v>0</v>
      </c>
      <c r="K6659">
        <v>2006</v>
      </c>
      <c r="L6659">
        <v>2007</v>
      </c>
    </row>
    <row r="6660" spans="1:12" x14ac:dyDescent="0.25">
      <c r="A6660">
        <v>32</v>
      </c>
      <c r="B6660">
        <v>19132221</v>
      </c>
      <c r="C6660" t="s">
        <v>1001</v>
      </c>
      <c r="D6660">
        <v>61</v>
      </c>
      <c r="E6660">
        <v>0</v>
      </c>
      <c r="F6660">
        <v>42.7</v>
      </c>
      <c r="G6660">
        <v>0</v>
      </c>
      <c r="H6660">
        <v>0</v>
      </c>
      <c r="I6660">
        <v>0</v>
      </c>
      <c r="K6660">
        <v>2006</v>
      </c>
      <c r="L6660">
        <v>2007</v>
      </c>
    </row>
    <row r="6661" spans="1:12" x14ac:dyDescent="0.25">
      <c r="A6661">
        <v>32</v>
      </c>
      <c r="B6661">
        <v>19132291</v>
      </c>
      <c r="C6661" t="s">
        <v>3196</v>
      </c>
      <c r="D6661">
        <v>21</v>
      </c>
      <c r="E6661">
        <v>0</v>
      </c>
      <c r="F6661">
        <v>14.7</v>
      </c>
      <c r="G6661">
        <v>0</v>
      </c>
      <c r="H6661">
        <v>0</v>
      </c>
      <c r="I6661">
        <v>0</v>
      </c>
      <c r="K6661">
        <v>2006</v>
      </c>
      <c r="L6661">
        <v>2007</v>
      </c>
    </row>
    <row r="6662" spans="1:12" x14ac:dyDescent="0.25">
      <c r="A6662">
        <v>32</v>
      </c>
      <c r="B6662">
        <v>19132461</v>
      </c>
      <c r="C6662" t="s">
        <v>3197</v>
      </c>
      <c r="D6662">
        <v>0</v>
      </c>
      <c r="E6662">
        <v>0</v>
      </c>
      <c r="F6662">
        <v>0</v>
      </c>
      <c r="G6662">
        <v>0</v>
      </c>
      <c r="H6662">
        <v>0</v>
      </c>
      <c r="I6662">
        <v>0</v>
      </c>
      <c r="K6662">
        <v>2010</v>
      </c>
      <c r="L6662">
        <v>2013</v>
      </c>
    </row>
    <row r="6663" spans="1:12" x14ac:dyDescent="0.25">
      <c r="A6663">
        <v>32</v>
      </c>
      <c r="B6663">
        <v>19132574</v>
      </c>
      <c r="C6663" t="s">
        <v>3198</v>
      </c>
      <c r="D6663">
        <v>4</v>
      </c>
      <c r="E6663">
        <v>0</v>
      </c>
      <c r="F6663">
        <v>2.8</v>
      </c>
      <c r="G6663">
        <v>0</v>
      </c>
      <c r="H6663">
        <v>0</v>
      </c>
      <c r="I6663">
        <v>0</v>
      </c>
      <c r="K6663">
        <v>1999</v>
      </c>
      <c r="L6663">
        <v>2006</v>
      </c>
    </row>
    <row r="6664" spans="1:12" x14ac:dyDescent="0.25">
      <c r="A6664">
        <v>32</v>
      </c>
      <c r="B6664">
        <v>19132584</v>
      </c>
      <c r="C6664" t="s">
        <v>3165</v>
      </c>
      <c r="D6664">
        <v>29</v>
      </c>
      <c r="E6664">
        <v>0</v>
      </c>
      <c r="F6664">
        <v>17.399999999999999</v>
      </c>
      <c r="G6664">
        <v>0</v>
      </c>
      <c r="H6664">
        <v>0</v>
      </c>
      <c r="I6664">
        <v>0</v>
      </c>
      <c r="K6664">
        <v>2001</v>
      </c>
      <c r="L6664">
        <v>2007</v>
      </c>
    </row>
    <row r="6665" spans="1:12" x14ac:dyDescent="0.25">
      <c r="A6665">
        <v>32</v>
      </c>
      <c r="B6665">
        <v>19132591</v>
      </c>
      <c r="C6665" t="s">
        <v>3199</v>
      </c>
      <c r="D6665">
        <v>6</v>
      </c>
      <c r="E6665">
        <v>0</v>
      </c>
      <c r="F6665">
        <v>3.6</v>
      </c>
      <c r="G6665">
        <v>0</v>
      </c>
      <c r="H6665">
        <v>0</v>
      </c>
      <c r="I6665">
        <v>0</v>
      </c>
      <c r="K6665">
        <v>1999</v>
      </c>
      <c r="L6665">
        <v>2006</v>
      </c>
    </row>
    <row r="6666" spans="1:12" x14ac:dyDescent="0.25">
      <c r="A6666">
        <v>32</v>
      </c>
      <c r="B6666">
        <v>19132622</v>
      </c>
      <c r="C6666" t="s">
        <v>3200</v>
      </c>
      <c r="D6666">
        <v>30</v>
      </c>
      <c r="E6666">
        <v>0</v>
      </c>
      <c r="F6666">
        <v>21</v>
      </c>
      <c r="G6666">
        <v>0</v>
      </c>
      <c r="H6666">
        <v>0</v>
      </c>
      <c r="I6666">
        <v>0</v>
      </c>
      <c r="K6666">
        <v>2005</v>
      </c>
      <c r="L6666">
        <v>2009</v>
      </c>
    </row>
    <row r="6667" spans="1:12" x14ac:dyDescent="0.25">
      <c r="A6667">
        <v>32</v>
      </c>
      <c r="B6667">
        <v>19132623</v>
      </c>
      <c r="C6667" t="s">
        <v>3200</v>
      </c>
      <c r="D6667">
        <v>28.57</v>
      </c>
      <c r="E6667">
        <v>0</v>
      </c>
      <c r="F6667">
        <v>20</v>
      </c>
      <c r="G6667">
        <v>0</v>
      </c>
      <c r="H6667">
        <v>0</v>
      </c>
      <c r="I6667">
        <v>0</v>
      </c>
      <c r="K6667">
        <v>2005</v>
      </c>
      <c r="L6667">
        <v>2008</v>
      </c>
    </row>
    <row r="6668" spans="1:12" x14ac:dyDescent="0.25">
      <c r="A6668">
        <v>32</v>
      </c>
      <c r="B6668">
        <v>19132693</v>
      </c>
      <c r="C6668" t="s">
        <v>3165</v>
      </c>
      <c r="D6668">
        <v>35</v>
      </c>
      <c r="E6668">
        <v>0</v>
      </c>
      <c r="F6668">
        <v>21</v>
      </c>
      <c r="G6668">
        <v>0</v>
      </c>
      <c r="H6668">
        <v>0</v>
      </c>
      <c r="I6668">
        <v>0</v>
      </c>
      <c r="K6668">
        <v>2001</v>
      </c>
      <c r="L6668">
        <v>2017</v>
      </c>
    </row>
    <row r="6669" spans="1:12" x14ac:dyDescent="0.25">
      <c r="A6669">
        <v>32</v>
      </c>
      <c r="B6669">
        <v>19132700</v>
      </c>
      <c r="C6669" t="s">
        <v>3201</v>
      </c>
      <c r="D6669">
        <v>55</v>
      </c>
      <c r="E6669">
        <v>0</v>
      </c>
      <c r="F6669">
        <v>41.25</v>
      </c>
      <c r="G6669">
        <v>0</v>
      </c>
      <c r="H6669">
        <v>55.86</v>
      </c>
      <c r="I6669">
        <v>0</v>
      </c>
      <c r="K6669">
        <v>2005</v>
      </c>
      <c r="L6669">
        <v>2013</v>
      </c>
    </row>
    <row r="6670" spans="1:12" x14ac:dyDescent="0.25">
      <c r="A6670">
        <v>32</v>
      </c>
      <c r="B6670">
        <v>19132713</v>
      </c>
      <c r="C6670" t="s">
        <v>3202</v>
      </c>
      <c r="D6670">
        <v>128.57</v>
      </c>
      <c r="E6670">
        <v>0</v>
      </c>
      <c r="F6670">
        <v>90</v>
      </c>
      <c r="G6670">
        <v>0</v>
      </c>
      <c r="H6670">
        <v>0</v>
      </c>
      <c r="I6670">
        <v>0</v>
      </c>
      <c r="K6670">
        <v>2006</v>
      </c>
      <c r="L6670">
        <v>2006</v>
      </c>
    </row>
    <row r="6671" spans="1:12" x14ac:dyDescent="0.25">
      <c r="A6671">
        <v>32</v>
      </c>
      <c r="B6671">
        <v>19132714</v>
      </c>
      <c r="C6671" t="s">
        <v>3203</v>
      </c>
      <c r="D6671">
        <v>128.57</v>
      </c>
      <c r="E6671">
        <v>0</v>
      </c>
      <c r="F6671">
        <v>90</v>
      </c>
      <c r="G6671">
        <v>0</v>
      </c>
      <c r="H6671">
        <v>0</v>
      </c>
      <c r="I6671">
        <v>0</v>
      </c>
      <c r="K6671">
        <v>2006</v>
      </c>
      <c r="L6671">
        <v>2006</v>
      </c>
    </row>
    <row r="6672" spans="1:12" x14ac:dyDescent="0.25">
      <c r="A6672">
        <v>32</v>
      </c>
      <c r="B6672">
        <v>19132715</v>
      </c>
      <c r="C6672" t="s">
        <v>3204</v>
      </c>
      <c r="D6672">
        <v>128.57</v>
      </c>
      <c r="E6672">
        <v>0</v>
      </c>
      <c r="F6672">
        <v>90</v>
      </c>
      <c r="G6672">
        <v>0</v>
      </c>
      <c r="H6672">
        <v>0</v>
      </c>
      <c r="I6672">
        <v>0</v>
      </c>
      <c r="K6672">
        <v>2006</v>
      </c>
      <c r="L6672">
        <v>2006</v>
      </c>
    </row>
    <row r="6673" spans="1:12" x14ac:dyDescent="0.25">
      <c r="A6673">
        <v>32</v>
      </c>
      <c r="B6673">
        <v>19132716</v>
      </c>
      <c r="C6673" t="s">
        <v>3205</v>
      </c>
      <c r="D6673">
        <v>128.57</v>
      </c>
      <c r="E6673">
        <v>0</v>
      </c>
      <c r="F6673">
        <v>90</v>
      </c>
      <c r="G6673">
        <v>0</v>
      </c>
      <c r="H6673">
        <v>0</v>
      </c>
      <c r="I6673">
        <v>0</v>
      </c>
      <c r="K6673">
        <v>2006</v>
      </c>
      <c r="L6673">
        <v>2006</v>
      </c>
    </row>
    <row r="6674" spans="1:12" x14ac:dyDescent="0.25">
      <c r="A6674">
        <v>32</v>
      </c>
      <c r="B6674">
        <v>19132765</v>
      </c>
      <c r="C6674" t="s">
        <v>3206</v>
      </c>
      <c r="D6674">
        <v>400</v>
      </c>
      <c r="E6674">
        <v>0</v>
      </c>
      <c r="F6674">
        <v>280</v>
      </c>
      <c r="G6674">
        <v>0</v>
      </c>
      <c r="H6674">
        <v>0</v>
      </c>
      <c r="I6674">
        <v>0</v>
      </c>
      <c r="K6674">
        <v>2006</v>
      </c>
      <c r="L6674">
        <v>2010</v>
      </c>
    </row>
    <row r="6675" spans="1:12" x14ac:dyDescent="0.25">
      <c r="A6675">
        <v>32</v>
      </c>
      <c r="B6675">
        <v>19149252</v>
      </c>
      <c r="C6675" t="s">
        <v>3207</v>
      </c>
      <c r="D6675">
        <v>61</v>
      </c>
      <c r="E6675">
        <v>0</v>
      </c>
      <c r="F6675">
        <v>42.7</v>
      </c>
      <c r="G6675">
        <v>0</v>
      </c>
      <c r="H6675">
        <v>0</v>
      </c>
      <c r="I6675">
        <v>0</v>
      </c>
      <c r="K6675">
        <v>2007</v>
      </c>
      <c r="L6675">
        <v>2012</v>
      </c>
    </row>
    <row r="6676" spans="1:12" x14ac:dyDescent="0.25">
      <c r="A6676">
        <v>32</v>
      </c>
      <c r="B6676">
        <v>19149560</v>
      </c>
      <c r="C6676" t="s">
        <v>3148</v>
      </c>
      <c r="D6676">
        <v>70</v>
      </c>
      <c r="E6676">
        <v>0</v>
      </c>
      <c r="F6676">
        <v>52.5</v>
      </c>
      <c r="G6676">
        <v>0</v>
      </c>
      <c r="H6676">
        <v>0</v>
      </c>
      <c r="I6676">
        <v>0</v>
      </c>
      <c r="K6676">
        <v>2005</v>
      </c>
      <c r="L6676">
        <v>2009</v>
      </c>
    </row>
    <row r="6677" spans="1:12" x14ac:dyDescent="0.25">
      <c r="A6677">
        <v>32</v>
      </c>
      <c r="B6677">
        <v>19149561</v>
      </c>
      <c r="C6677" t="s">
        <v>2448</v>
      </c>
      <c r="D6677">
        <v>69</v>
      </c>
      <c r="E6677">
        <v>0</v>
      </c>
      <c r="F6677">
        <v>48.3</v>
      </c>
      <c r="G6677">
        <v>0</v>
      </c>
      <c r="H6677">
        <v>0</v>
      </c>
      <c r="I6677">
        <v>0</v>
      </c>
      <c r="K6677">
        <v>2005</v>
      </c>
      <c r="L6677">
        <v>2009</v>
      </c>
    </row>
    <row r="6678" spans="1:12" x14ac:dyDescent="0.25">
      <c r="A6678">
        <v>32</v>
      </c>
      <c r="B6678">
        <v>19149562</v>
      </c>
      <c r="C6678" t="s">
        <v>3208</v>
      </c>
      <c r="D6678">
        <v>59</v>
      </c>
      <c r="E6678">
        <v>0</v>
      </c>
      <c r="F6678">
        <v>41.3</v>
      </c>
      <c r="G6678">
        <v>0</v>
      </c>
      <c r="H6678">
        <v>0</v>
      </c>
      <c r="I6678">
        <v>0</v>
      </c>
      <c r="K6678">
        <v>2005</v>
      </c>
      <c r="L6678">
        <v>2009</v>
      </c>
    </row>
    <row r="6679" spans="1:12" x14ac:dyDescent="0.25">
      <c r="A6679">
        <v>32</v>
      </c>
      <c r="B6679">
        <v>19149563</v>
      </c>
      <c r="C6679" t="s">
        <v>2397</v>
      </c>
      <c r="D6679">
        <v>59</v>
      </c>
      <c r="E6679">
        <v>0</v>
      </c>
      <c r="F6679">
        <v>41.3</v>
      </c>
      <c r="G6679">
        <v>0</v>
      </c>
      <c r="H6679">
        <v>0</v>
      </c>
      <c r="I6679">
        <v>0</v>
      </c>
      <c r="K6679">
        <v>2005</v>
      </c>
      <c r="L6679">
        <v>2009</v>
      </c>
    </row>
    <row r="6680" spans="1:12" x14ac:dyDescent="0.25">
      <c r="A6680">
        <v>32</v>
      </c>
      <c r="B6680">
        <v>19149564</v>
      </c>
      <c r="C6680" t="s">
        <v>3151</v>
      </c>
      <c r="D6680">
        <v>59</v>
      </c>
      <c r="E6680">
        <v>0</v>
      </c>
      <c r="F6680">
        <v>41.3</v>
      </c>
      <c r="G6680">
        <v>0</v>
      </c>
      <c r="H6680">
        <v>0</v>
      </c>
      <c r="I6680">
        <v>0</v>
      </c>
      <c r="K6680">
        <v>2005</v>
      </c>
      <c r="L6680">
        <v>2009</v>
      </c>
    </row>
    <row r="6681" spans="1:12" x14ac:dyDescent="0.25">
      <c r="A6681">
        <v>32</v>
      </c>
      <c r="B6681">
        <v>19149565</v>
      </c>
      <c r="C6681" t="s">
        <v>3209</v>
      </c>
      <c r="D6681">
        <v>59</v>
      </c>
      <c r="E6681">
        <v>0</v>
      </c>
      <c r="F6681">
        <v>41.3</v>
      </c>
      <c r="G6681">
        <v>0</v>
      </c>
      <c r="H6681">
        <v>0</v>
      </c>
      <c r="I6681">
        <v>0</v>
      </c>
      <c r="K6681">
        <v>2005</v>
      </c>
      <c r="L6681">
        <v>2009</v>
      </c>
    </row>
    <row r="6682" spans="1:12" x14ac:dyDescent="0.25">
      <c r="A6682">
        <v>32</v>
      </c>
      <c r="B6682">
        <v>19149566</v>
      </c>
      <c r="C6682" t="s">
        <v>2447</v>
      </c>
      <c r="D6682">
        <v>155</v>
      </c>
      <c r="E6682">
        <v>0</v>
      </c>
      <c r="F6682">
        <v>116.25</v>
      </c>
      <c r="G6682">
        <v>0</v>
      </c>
      <c r="H6682">
        <v>0</v>
      </c>
      <c r="I6682">
        <v>0</v>
      </c>
      <c r="K6682">
        <v>2006</v>
      </c>
      <c r="L6682">
        <v>2010</v>
      </c>
    </row>
    <row r="6683" spans="1:12" x14ac:dyDescent="0.25">
      <c r="A6683">
        <v>32</v>
      </c>
      <c r="B6683">
        <v>19149567</v>
      </c>
      <c r="C6683" t="s">
        <v>2447</v>
      </c>
      <c r="D6683">
        <v>155</v>
      </c>
      <c r="E6683">
        <v>0</v>
      </c>
      <c r="F6683">
        <v>116.25</v>
      </c>
      <c r="G6683">
        <v>0</v>
      </c>
      <c r="H6683">
        <v>0</v>
      </c>
      <c r="I6683">
        <v>0</v>
      </c>
      <c r="K6683">
        <v>2006</v>
      </c>
      <c r="L6683">
        <v>2010</v>
      </c>
    </row>
    <row r="6684" spans="1:12" x14ac:dyDescent="0.25">
      <c r="A6684">
        <v>32</v>
      </c>
      <c r="B6684">
        <v>19149568</v>
      </c>
      <c r="C6684" t="s">
        <v>3148</v>
      </c>
      <c r="D6684">
        <v>155</v>
      </c>
      <c r="E6684">
        <v>0</v>
      </c>
      <c r="F6684">
        <v>116.25</v>
      </c>
      <c r="G6684">
        <v>0</v>
      </c>
      <c r="H6684">
        <v>0</v>
      </c>
      <c r="I6684">
        <v>0</v>
      </c>
      <c r="K6684">
        <v>2006</v>
      </c>
      <c r="L6684">
        <v>2010</v>
      </c>
    </row>
    <row r="6685" spans="1:12" x14ac:dyDescent="0.25">
      <c r="A6685">
        <v>32</v>
      </c>
      <c r="B6685">
        <v>19149569</v>
      </c>
      <c r="C6685" t="s">
        <v>2447</v>
      </c>
      <c r="D6685">
        <v>149</v>
      </c>
      <c r="E6685">
        <v>0</v>
      </c>
      <c r="F6685">
        <v>104.3</v>
      </c>
      <c r="G6685">
        <v>0</v>
      </c>
      <c r="H6685">
        <v>0</v>
      </c>
      <c r="I6685">
        <v>0</v>
      </c>
      <c r="K6685">
        <v>2006</v>
      </c>
      <c r="L6685">
        <v>2010</v>
      </c>
    </row>
    <row r="6686" spans="1:12" x14ac:dyDescent="0.25">
      <c r="A6686">
        <v>32</v>
      </c>
      <c r="B6686">
        <v>19149944</v>
      </c>
      <c r="C6686" t="s">
        <v>279</v>
      </c>
      <c r="D6686">
        <v>155</v>
      </c>
      <c r="E6686">
        <v>0</v>
      </c>
      <c r="F6686">
        <v>116.25</v>
      </c>
      <c r="G6686">
        <v>0</v>
      </c>
      <c r="H6686">
        <v>0</v>
      </c>
      <c r="I6686">
        <v>0</v>
      </c>
      <c r="K6686">
        <v>2007</v>
      </c>
      <c r="L6686">
        <v>2010</v>
      </c>
    </row>
    <row r="6687" spans="1:12" x14ac:dyDescent="0.25">
      <c r="A6687">
        <v>32</v>
      </c>
      <c r="B6687">
        <v>19149945</v>
      </c>
      <c r="C6687" t="s">
        <v>2447</v>
      </c>
      <c r="D6687">
        <v>155</v>
      </c>
      <c r="E6687">
        <v>0</v>
      </c>
      <c r="F6687">
        <v>116.25</v>
      </c>
      <c r="G6687">
        <v>0</v>
      </c>
      <c r="H6687">
        <v>0</v>
      </c>
      <c r="I6687">
        <v>0</v>
      </c>
      <c r="K6687">
        <v>2007</v>
      </c>
      <c r="L6687">
        <v>2010</v>
      </c>
    </row>
    <row r="6688" spans="1:12" x14ac:dyDescent="0.25">
      <c r="A6688">
        <v>32</v>
      </c>
      <c r="B6688">
        <v>19149946</v>
      </c>
      <c r="C6688" t="s">
        <v>279</v>
      </c>
      <c r="D6688">
        <v>155</v>
      </c>
      <c r="E6688">
        <v>0</v>
      </c>
      <c r="F6688">
        <v>116.25</v>
      </c>
      <c r="G6688">
        <v>0</v>
      </c>
      <c r="H6688">
        <v>0</v>
      </c>
      <c r="I6688">
        <v>0</v>
      </c>
      <c r="K6688">
        <v>2007</v>
      </c>
      <c r="L6688">
        <v>2010</v>
      </c>
    </row>
    <row r="6689" spans="1:12" x14ac:dyDescent="0.25">
      <c r="A6689">
        <v>32</v>
      </c>
      <c r="B6689">
        <v>19152501</v>
      </c>
      <c r="C6689" t="s">
        <v>2437</v>
      </c>
      <c r="D6689">
        <v>65</v>
      </c>
      <c r="E6689">
        <v>0</v>
      </c>
      <c r="F6689">
        <v>45.5</v>
      </c>
      <c r="G6689">
        <v>0</v>
      </c>
      <c r="H6689">
        <v>0</v>
      </c>
      <c r="I6689">
        <v>0</v>
      </c>
      <c r="K6689">
        <v>2007</v>
      </c>
      <c r="L6689">
        <v>2014</v>
      </c>
    </row>
    <row r="6690" spans="1:12" x14ac:dyDescent="0.25">
      <c r="A6690">
        <v>32</v>
      </c>
      <c r="B6690">
        <v>19152502</v>
      </c>
      <c r="C6690" t="s">
        <v>2437</v>
      </c>
      <c r="D6690">
        <v>61</v>
      </c>
      <c r="E6690">
        <v>0</v>
      </c>
      <c r="F6690">
        <v>42.7</v>
      </c>
      <c r="G6690">
        <v>0</v>
      </c>
      <c r="H6690">
        <v>0</v>
      </c>
      <c r="I6690">
        <v>0</v>
      </c>
      <c r="K6690">
        <v>2007</v>
      </c>
      <c r="L6690">
        <v>2012</v>
      </c>
    </row>
    <row r="6691" spans="1:12" x14ac:dyDescent="0.25">
      <c r="A6691">
        <v>32</v>
      </c>
      <c r="B6691">
        <v>19152503</v>
      </c>
      <c r="C6691" t="s">
        <v>2437</v>
      </c>
      <c r="D6691">
        <v>65</v>
      </c>
      <c r="E6691">
        <v>0</v>
      </c>
      <c r="F6691">
        <v>48.75</v>
      </c>
      <c r="G6691">
        <v>0</v>
      </c>
      <c r="H6691">
        <v>66.02</v>
      </c>
      <c r="I6691">
        <v>0</v>
      </c>
      <c r="K6691">
        <v>2007</v>
      </c>
      <c r="L6691">
        <v>2014</v>
      </c>
    </row>
    <row r="6692" spans="1:12" x14ac:dyDescent="0.25">
      <c r="A6692">
        <v>32</v>
      </c>
      <c r="B6692">
        <v>19152504</v>
      </c>
      <c r="C6692" t="s">
        <v>2437</v>
      </c>
      <c r="D6692">
        <v>65</v>
      </c>
      <c r="E6692">
        <v>0</v>
      </c>
      <c r="F6692">
        <v>48.75</v>
      </c>
      <c r="G6692">
        <v>0</v>
      </c>
      <c r="H6692">
        <v>66.02</v>
      </c>
      <c r="I6692">
        <v>0</v>
      </c>
      <c r="K6692">
        <v>2007</v>
      </c>
      <c r="L6692">
        <v>2014</v>
      </c>
    </row>
    <row r="6693" spans="1:12" x14ac:dyDescent="0.25">
      <c r="A6693">
        <v>32</v>
      </c>
      <c r="B6693">
        <v>19153066</v>
      </c>
      <c r="C6693" t="s">
        <v>3148</v>
      </c>
      <c r="D6693">
        <v>70</v>
      </c>
      <c r="E6693">
        <v>0</v>
      </c>
      <c r="F6693">
        <v>49</v>
      </c>
      <c r="G6693">
        <v>0</v>
      </c>
      <c r="H6693">
        <v>0</v>
      </c>
      <c r="I6693">
        <v>0</v>
      </c>
      <c r="K6693">
        <v>2005</v>
      </c>
      <c r="L6693">
        <v>2009</v>
      </c>
    </row>
    <row r="6694" spans="1:12" x14ac:dyDescent="0.25">
      <c r="A6694">
        <v>32</v>
      </c>
      <c r="B6694">
        <v>19153067</v>
      </c>
      <c r="C6694" t="s">
        <v>2448</v>
      </c>
      <c r="D6694">
        <v>70</v>
      </c>
      <c r="E6694">
        <v>0</v>
      </c>
      <c r="F6694">
        <v>49</v>
      </c>
      <c r="G6694">
        <v>0</v>
      </c>
      <c r="H6694">
        <v>0</v>
      </c>
      <c r="I6694">
        <v>0</v>
      </c>
      <c r="K6694">
        <v>2005</v>
      </c>
      <c r="L6694">
        <v>2009</v>
      </c>
    </row>
    <row r="6695" spans="1:12" x14ac:dyDescent="0.25">
      <c r="A6695">
        <v>32</v>
      </c>
      <c r="B6695">
        <v>19153287</v>
      </c>
      <c r="C6695" t="s">
        <v>279</v>
      </c>
      <c r="D6695">
        <v>155</v>
      </c>
      <c r="E6695">
        <v>0</v>
      </c>
      <c r="F6695">
        <v>116.25</v>
      </c>
      <c r="G6695">
        <v>0</v>
      </c>
      <c r="H6695">
        <v>0</v>
      </c>
      <c r="I6695">
        <v>0</v>
      </c>
      <c r="K6695">
        <v>2007</v>
      </c>
      <c r="L6695">
        <v>2010</v>
      </c>
    </row>
    <row r="6696" spans="1:12" x14ac:dyDescent="0.25">
      <c r="A6696">
        <v>32</v>
      </c>
      <c r="B6696">
        <v>19153790</v>
      </c>
      <c r="C6696" t="s">
        <v>3210</v>
      </c>
      <c r="D6696">
        <v>399</v>
      </c>
      <c r="E6696">
        <v>0</v>
      </c>
      <c r="F6696">
        <v>279.3</v>
      </c>
      <c r="G6696">
        <v>0</v>
      </c>
      <c r="H6696">
        <v>0</v>
      </c>
      <c r="I6696">
        <v>0</v>
      </c>
      <c r="K6696">
        <v>2008</v>
      </c>
      <c r="L6696">
        <v>2009</v>
      </c>
    </row>
    <row r="6697" spans="1:12" x14ac:dyDescent="0.25">
      <c r="A6697">
        <v>32</v>
      </c>
      <c r="B6697">
        <v>19153791</v>
      </c>
      <c r="C6697" t="s">
        <v>3211</v>
      </c>
      <c r="D6697">
        <v>399</v>
      </c>
      <c r="E6697">
        <v>0</v>
      </c>
      <c r="F6697">
        <v>279.3</v>
      </c>
      <c r="G6697">
        <v>0</v>
      </c>
      <c r="H6697">
        <v>0</v>
      </c>
      <c r="I6697">
        <v>0</v>
      </c>
      <c r="K6697">
        <v>2008</v>
      </c>
      <c r="L6697">
        <v>2009</v>
      </c>
    </row>
    <row r="6698" spans="1:12" x14ac:dyDescent="0.25">
      <c r="A6698">
        <v>32</v>
      </c>
      <c r="B6698">
        <v>19153792</v>
      </c>
      <c r="C6698" t="s">
        <v>3212</v>
      </c>
      <c r="D6698">
        <v>90</v>
      </c>
      <c r="E6698">
        <v>0</v>
      </c>
      <c r="F6698">
        <v>67.5</v>
      </c>
      <c r="G6698">
        <v>0</v>
      </c>
      <c r="H6698">
        <v>0</v>
      </c>
      <c r="I6698">
        <v>0</v>
      </c>
      <c r="K6698">
        <v>2005</v>
      </c>
      <c r="L6698">
        <v>2007</v>
      </c>
    </row>
    <row r="6699" spans="1:12" x14ac:dyDescent="0.25">
      <c r="A6699">
        <v>32</v>
      </c>
      <c r="B6699">
        <v>19153826</v>
      </c>
      <c r="C6699" t="s">
        <v>3098</v>
      </c>
      <c r="D6699">
        <v>468</v>
      </c>
      <c r="E6699">
        <v>0</v>
      </c>
      <c r="F6699">
        <v>280.8</v>
      </c>
      <c r="G6699">
        <v>0</v>
      </c>
      <c r="H6699">
        <v>0</v>
      </c>
      <c r="I6699">
        <v>0</v>
      </c>
      <c r="K6699">
        <v>2003</v>
      </c>
      <c r="L6699">
        <v>2009</v>
      </c>
    </row>
    <row r="6700" spans="1:12" x14ac:dyDescent="0.25">
      <c r="A6700">
        <v>32</v>
      </c>
      <c r="B6700">
        <v>19153827</v>
      </c>
      <c r="C6700" t="s">
        <v>3098</v>
      </c>
      <c r="D6700">
        <v>468</v>
      </c>
      <c r="E6700">
        <v>0</v>
      </c>
      <c r="F6700">
        <v>280.8</v>
      </c>
      <c r="G6700">
        <v>0</v>
      </c>
      <c r="H6700">
        <v>0</v>
      </c>
      <c r="I6700">
        <v>0</v>
      </c>
      <c r="K6700">
        <v>2003</v>
      </c>
      <c r="L6700">
        <v>2009</v>
      </c>
    </row>
    <row r="6701" spans="1:12" x14ac:dyDescent="0.25">
      <c r="A6701">
        <v>32</v>
      </c>
      <c r="B6701">
        <v>19153828</v>
      </c>
      <c r="C6701" t="s">
        <v>3098</v>
      </c>
      <c r="D6701">
        <v>400</v>
      </c>
      <c r="E6701">
        <v>0</v>
      </c>
      <c r="F6701">
        <v>280</v>
      </c>
      <c r="G6701">
        <v>0</v>
      </c>
      <c r="H6701">
        <v>0</v>
      </c>
      <c r="I6701">
        <v>0</v>
      </c>
      <c r="K6701">
        <v>2003</v>
      </c>
      <c r="L6701">
        <v>2009</v>
      </c>
    </row>
    <row r="6702" spans="1:12" x14ac:dyDescent="0.25">
      <c r="A6702">
        <v>32</v>
      </c>
      <c r="B6702">
        <v>19153829</v>
      </c>
      <c r="C6702" t="s">
        <v>3098</v>
      </c>
      <c r="D6702">
        <v>195</v>
      </c>
      <c r="E6702">
        <v>0</v>
      </c>
      <c r="F6702">
        <v>136.5</v>
      </c>
      <c r="G6702">
        <v>0</v>
      </c>
      <c r="H6702">
        <v>0</v>
      </c>
      <c r="I6702">
        <v>0</v>
      </c>
      <c r="K6702">
        <v>2006</v>
      </c>
      <c r="L6702">
        <v>2009</v>
      </c>
    </row>
    <row r="6703" spans="1:12" x14ac:dyDescent="0.25">
      <c r="A6703">
        <v>32</v>
      </c>
      <c r="B6703">
        <v>19153830</v>
      </c>
      <c r="C6703" t="s">
        <v>3098</v>
      </c>
      <c r="D6703">
        <v>195</v>
      </c>
      <c r="E6703">
        <v>0</v>
      </c>
      <c r="F6703">
        <v>136.5</v>
      </c>
      <c r="G6703">
        <v>0</v>
      </c>
      <c r="H6703">
        <v>0</v>
      </c>
      <c r="I6703">
        <v>0</v>
      </c>
      <c r="K6703">
        <v>2006</v>
      </c>
      <c r="L6703">
        <v>2009</v>
      </c>
    </row>
    <row r="6704" spans="1:12" x14ac:dyDescent="0.25">
      <c r="A6704">
        <v>32</v>
      </c>
      <c r="B6704">
        <v>19153844</v>
      </c>
      <c r="C6704" t="s">
        <v>3213</v>
      </c>
      <c r="D6704">
        <v>1850</v>
      </c>
      <c r="E6704">
        <v>0</v>
      </c>
      <c r="F6704">
        <v>1295</v>
      </c>
      <c r="G6704">
        <v>0</v>
      </c>
      <c r="H6704">
        <v>0</v>
      </c>
      <c r="I6704">
        <v>0</v>
      </c>
      <c r="K6704">
        <v>2004</v>
      </c>
      <c r="L6704">
        <v>2007</v>
      </c>
    </row>
    <row r="6705" spans="1:12" x14ac:dyDescent="0.25">
      <c r="A6705">
        <v>32</v>
      </c>
      <c r="B6705">
        <v>19153846</v>
      </c>
      <c r="C6705" t="s">
        <v>3214</v>
      </c>
      <c r="D6705">
        <v>1875</v>
      </c>
      <c r="E6705">
        <v>0</v>
      </c>
      <c r="F6705">
        <v>1406.25</v>
      </c>
      <c r="G6705">
        <v>0</v>
      </c>
      <c r="H6705">
        <v>0</v>
      </c>
      <c r="I6705">
        <v>0</v>
      </c>
      <c r="K6705">
        <v>2004</v>
      </c>
      <c r="L6705">
        <v>2007</v>
      </c>
    </row>
    <row r="6706" spans="1:12" x14ac:dyDescent="0.25">
      <c r="A6706">
        <v>32</v>
      </c>
      <c r="B6706">
        <v>19153847</v>
      </c>
      <c r="C6706" t="s">
        <v>3215</v>
      </c>
      <c r="D6706">
        <v>1850</v>
      </c>
      <c r="E6706">
        <v>0</v>
      </c>
      <c r="F6706">
        <v>1295</v>
      </c>
      <c r="G6706">
        <v>0</v>
      </c>
      <c r="H6706">
        <v>0</v>
      </c>
      <c r="I6706">
        <v>0</v>
      </c>
      <c r="K6706">
        <v>2004</v>
      </c>
      <c r="L6706">
        <v>2007</v>
      </c>
    </row>
    <row r="6707" spans="1:12" x14ac:dyDescent="0.25">
      <c r="A6707">
        <v>32</v>
      </c>
      <c r="B6707">
        <v>19153854</v>
      </c>
      <c r="C6707" t="s">
        <v>3216</v>
      </c>
      <c r="D6707">
        <v>130</v>
      </c>
      <c r="E6707">
        <v>0</v>
      </c>
      <c r="F6707">
        <v>78</v>
      </c>
      <c r="G6707">
        <v>0</v>
      </c>
      <c r="H6707">
        <v>0</v>
      </c>
      <c r="I6707">
        <v>0</v>
      </c>
      <c r="K6707">
        <v>2004</v>
      </c>
      <c r="L6707">
        <v>2010</v>
      </c>
    </row>
    <row r="6708" spans="1:12" x14ac:dyDescent="0.25">
      <c r="A6708">
        <v>32</v>
      </c>
      <c r="B6708">
        <v>19153855</v>
      </c>
      <c r="C6708" t="s">
        <v>3217</v>
      </c>
      <c r="D6708">
        <v>400</v>
      </c>
      <c r="E6708">
        <v>0</v>
      </c>
      <c r="F6708">
        <v>280</v>
      </c>
      <c r="G6708">
        <v>0</v>
      </c>
      <c r="H6708">
        <v>0</v>
      </c>
      <c r="I6708">
        <v>0</v>
      </c>
      <c r="K6708">
        <v>2004</v>
      </c>
      <c r="L6708">
        <v>2008</v>
      </c>
    </row>
    <row r="6709" spans="1:12" x14ac:dyDescent="0.25">
      <c r="A6709">
        <v>32</v>
      </c>
      <c r="B6709">
        <v>19153856</v>
      </c>
      <c r="C6709" t="s">
        <v>3102</v>
      </c>
      <c r="D6709">
        <v>400</v>
      </c>
      <c r="E6709">
        <v>0</v>
      </c>
      <c r="F6709">
        <v>280</v>
      </c>
      <c r="G6709">
        <v>0</v>
      </c>
      <c r="H6709">
        <v>0</v>
      </c>
      <c r="I6709">
        <v>0</v>
      </c>
      <c r="K6709">
        <v>2004</v>
      </c>
      <c r="L6709">
        <v>2008</v>
      </c>
    </row>
    <row r="6710" spans="1:12" x14ac:dyDescent="0.25">
      <c r="A6710">
        <v>32</v>
      </c>
      <c r="B6710">
        <v>19153857</v>
      </c>
      <c r="C6710" t="s">
        <v>3218</v>
      </c>
      <c r="D6710">
        <v>400</v>
      </c>
      <c r="E6710">
        <v>0</v>
      </c>
      <c r="F6710">
        <v>280</v>
      </c>
      <c r="G6710">
        <v>0</v>
      </c>
      <c r="H6710">
        <v>0</v>
      </c>
      <c r="I6710">
        <v>0</v>
      </c>
      <c r="K6710">
        <v>2004</v>
      </c>
      <c r="L6710">
        <v>2008</v>
      </c>
    </row>
    <row r="6711" spans="1:12" x14ac:dyDescent="0.25">
      <c r="A6711">
        <v>32</v>
      </c>
      <c r="B6711">
        <v>19153858</v>
      </c>
      <c r="C6711" t="s">
        <v>3219</v>
      </c>
      <c r="D6711">
        <v>139</v>
      </c>
      <c r="E6711">
        <v>0</v>
      </c>
      <c r="F6711">
        <v>97.3</v>
      </c>
      <c r="G6711">
        <v>0</v>
      </c>
      <c r="H6711">
        <v>0</v>
      </c>
      <c r="I6711">
        <v>0</v>
      </c>
      <c r="K6711">
        <v>2007</v>
      </c>
      <c r="L6711">
        <v>2007</v>
      </c>
    </row>
    <row r="6712" spans="1:12" x14ac:dyDescent="0.25">
      <c r="A6712">
        <v>32</v>
      </c>
      <c r="B6712">
        <v>19153868</v>
      </c>
      <c r="C6712" t="s">
        <v>334</v>
      </c>
      <c r="D6712">
        <v>625</v>
      </c>
      <c r="E6712">
        <v>0</v>
      </c>
      <c r="F6712">
        <v>437.5</v>
      </c>
      <c r="G6712">
        <v>0</v>
      </c>
      <c r="H6712">
        <v>0</v>
      </c>
      <c r="I6712">
        <v>0</v>
      </c>
      <c r="K6712">
        <v>2004</v>
      </c>
      <c r="L6712">
        <v>2009</v>
      </c>
    </row>
    <row r="6713" spans="1:12" x14ac:dyDescent="0.25">
      <c r="A6713">
        <v>32</v>
      </c>
      <c r="B6713">
        <v>19153913</v>
      </c>
      <c r="C6713" t="s">
        <v>3216</v>
      </c>
      <c r="D6713">
        <v>70</v>
      </c>
      <c r="E6713">
        <v>0</v>
      </c>
      <c r="F6713">
        <v>49</v>
      </c>
      <c r="G6713">
        <v>0</v>
      </c>
      <c r="H6713">
        <v>0</v>
      </c>
      <c r="I6713">
        <v>0</v>
      </c>
      <c r="K6713">
        <v>2006</v>
      </c>
      <c r="L6713">
        <v>2010</v>
      </c>
    </row>
    <row r="6714" spans="1:12" x14ac:dyDescent="0.25">
      <c r="A6714">
        <v>32</v>
      </c>
      <c r="B6714">
        <v>19153917</v>
      </c>
      <c r="C6714" t="s">
        <v>3220</v>
      </c>
      <c r="D6714">
        <v>23</v>
      </c>
      <c r="E6714">
        <v>0</v>
      </c>
      <c r="F6714">
        <v>13.8</v>
      </c>
      <c r="G6714">
        <v>0</v>
      </c>
      <c r="H6714">
        <v>0</v>
      </c>
      <c r="I6714">
        <v>0</v>
      </c>
      <c r="K6714">
        <v>2006</v>
      </c>
      <c r="L6714">
        <v>2009</v>
      </c>
    </row>
    <row r="6715" spans="1:12" x14ac:dyDescent="0.25">
      <c r="A6715">
        <v>32</v>
      </c>
      <c r="B6715">
        <v>19153918</v>
      </c>
      <c r="C6715" t="s">
        <v>3221</v>
      </c>
      <c r="D6715">
        <v>90</v>
      </c>
      <c r="E6715">
        <v>0</v>
      </c>
      <c r="F6715">
        <v>63</v>
      </c>
      <c r="G6715">
        <v>0</v>
      </c>
      <c r="H6715">
        <v>0</v>
      </c>
      <c r="I6715">
        <v>0</v>
      </c>
      <c r="K6715">
        <v>2006</v>
      </c>
      <c r="L6715">
        <v>2009</v>
      </c>
    </row>
    <row r="6716" spans="1:12" x14ac:dyDescent="0.25">
      <c r="A6716">
        <v>32</v>
      </c>
      <c r="B6716">
        <v>19153927</v>
      </c>
      <c r="C6716" t="s">
        <v>2105</v>
      </c>
      <c r="D6716">
        <v>119</v>
      </c>
      <c r="E6716">
        <v>0</v>
      </c>
      <c r="F6716">
        <v>83.3</v>
      </c>
      <c r="G6716">
        <v>0</v>
      </c>
      <c r="H6716">
        <v>0</v>
      </c>
      <c r="I6716">
        <v>0</v>
      </c>
      <c r="K6716">
        <v>2007</v>
      </c>
      <c r="L6716">
        <v>2008</v>
      </c>
    </row>
    <row r="6717" spans="1:12" x14ac:dyDescent="0.25">
      <c r="A6717">
        <v>32</v>
      </c>
      <c r="B6717">
        <v>19153932</v>
      </c>
      <c r="C6717" t="s">
        <v>3222</v>
      </c>
      <c r="D6717">
        <v>120</v>
      </c>
      <c r="E6717">
        <v>0</v>
      </c>
      <c r="F6717">
        <v>90</v>
      </c>
      <c r="G6717">
        <v>0</v>
      </c>
      <c r="H6717">
        <v>121.89</v>
      </c>
      <c r="I6717">
        <v>0</v>
      </c>
      <c r="K6717">
        <v>2007</v>
      </c>
      <c r="L6717">
        <v>2008</v>
      </c>
    </row>
    <row r="6718" spans="1:12" x14ac:dyDescent="0.25">
      <c r="A6718">
        <v>32</v>
      </c>
      <c r="B6718">
        <v>19153937</v>
      </c>
      <c r="C6718" t="s">
        <v>2105</v>
      </c>
      <c r="D6718">
        <v>89</v>
      </c>
      <c r="E6718">
        <v>0</v>
      </c>
      <c r="F6718">
        <v>62.3</v>
      </c>
      <c r="G6718">
        <v>0</v>
      </c>
      <c r="H6718">
        <v>0</v>
      </c>
      <c r="I6718">
        <v>0</v>
      </c>
      <c r="K6718">
        <v>2007</v>
      </c>
      <c r="L6718">
        <v>2008</v>
      </c>
    </row>
    <row r="6719" spans="1:12" x14ac:dyDescent="0.25">
      <c r="A6719">
        <v>32</v>
      </c>
      <c r="B6719">
        <v>19153938</v>
      </c>
      <c r="C6719" t="s">
        <v>3222</v>
      </c>
      <c r="D6719">
        <v>90</v>
      </c>
      <c r="E6719">
        <v>0</v>
      </c>
      <c r="F6719">
        <v>63</v>
      </c>
      <c r="G6719">
        <v>0</v>
      </c>
      <c r="H6719">
        <v>0</v>
      </c>
      <c r="I6719">
        <v>0</v>
      </c>
      <c r="K6719">
        <v>2007</v>
      </c>
      <c r="L6719">
        <v>2008</v>
      </c>
    </row>
    <row r="6720" spans="1:12" x14ac:dyDescent="0.25">
      <c r="A6720">
        <v>32</v>
      </c>
      <c r="B6720">
        <v>19153939</v>
      </c>
      <c r="C6720" t="s">
        <v>3223</v>
      </c>
      <c r="D6720">
        <v>135</v>
      </c>
      <c r="E6720">
        <v>0</v>
      </c>
      <c r="F6720">
        <v>101.25</v>
      </c>
      <c r="G6720">
        <v>0</v>
      </c>
      <c r="H6720">
        <v>0</v>
      </c>
      <c r="I6720">
        <v>0</v>
      </c>
      <c r="K6720">
        <v>2007</v>
      </c>
      <c r="L6720">
        <v>2008</v>
      </c>
    </row>
    <row r="6721" spans="1:12" x14ac:dyDescent="0.25">
      <c r="A6721">
        <v>32</v>
      </c>
      <c r="B6721">
        <v>19153940</v>
      </c>
      <c r="C6721" t="s">
        <v>3224</v>
      </c>
      <c r="D6721">
        <v>135</v>
      </c>
      <c r="E6721">
        <v>0</v>
      </c>
      <c r="F6721">
        <v>101.25</v>
      </c>
      <c r="G6721">
        <v>0</v>
      </c>
      <c r="H6721">
        <v>0</v>
      </c>
      <c r="I6721">
        <v>0</v>
      </c>
      <c r="K6721">
        <v>2007</v>
      </c>
      <c r="L6721">
        <v>2008</v>
      </c>
    </row>
    <row r="6722" spans="1:12" x14ac:dyDescent="0.25">
      <c r="A6722">
        <v>32</v>
      </c>
      <c r="B6722">
        <v>19153941</v>
      </c>
      <c r="C6722" t="s">
        <v>2060</v>
      </c>
      <c r="D6722">
        <v>89</v>
      </c>
      <c r="E6722">
        <v>0</v>
      </c>
      <c r="F6722">
        <v>62.3</v>
      </c>
      <c r="G6722">
        <v>0</v>
      </c>
      <c r="H6722">
        <v>0</v>
      </c>
      <c r="I6722">
        <v>0</v>
      </c>
      <c r="K6722">
        <v>2007</v>
      </c>
      <c r="L6722">
        <v>2009</v>
      </c>
    </row>
    <row r="6723" spans="1:12" x14ac:dyDescent="0.25">
      <c r="A6723">
        <v>32</v>
      </c>
      <c r="B6723">
        <v>19153944</v>
      </c>
      <c r="C6723" t="s">
        <v>2104</v>
      </c>
      <c r="D6723">
        <v>119</v>
      </c>
      <c r="E6723">
        <v>0</v>
      </c>
      <c r="F6723">
        <v>83.3</v>
      </c>
      <c r="G6723">
        <v>0</v>
      </c>
      <c r="H6723">
        <v>0</v>
      </c>
      <c r="I6723">
        <v>0</v>
      </c>
      <c r="K6723">
        <v>2007</v>
      </c>
      <c r="L6723">
        <v>2008</v>
      </c>
    </row>
    <row r="6724" spans="1:12" x14ac:dyDescent="0.25">
      <c r="A6724">
        <v>32</v>
      </c>
      <c r="B6724">
        <v>19153947</v>
      </c>
      <c r="C6724" t="s">
        <v>2103</v>
      </c>
      <c r="D6724">
        <v>120</v>
      </c>
      <c r="E6724">
        <v>0</v>
      </c>
      <c r="F6724">
        <v>84</v>
      </c>
      <c r="G6724">
        <v>0</v>
      </c>
      <c r="H6724">
        <v>0</v>
      </c>
      <c r="I6724">
        <v>0</v>
      </c>
      <c r="K6724">
        <v>2007</v>
      </c>
      <c r="L6724">
        <v>2008</v>
      </c>
    </row>
    <row r="6725" spans="1:12" x14ac:dyDescent="0.25">
      <c r="A6725">
        <v>32</v>
      </c>
      <c r="B6725">
        <v>19153950</v>
      </c>
      <c r="C6725" t="s">
        <v>2561</v>
      </c>
      <c r="D6725">
        <v>120</v>
      </c>
      <c r="E6725">
        <v>0</v>
      </c>
      <c r="F6725">
        <v>84</v>
      </c>
      <c r="G6725">
        <v>0</v>
      </c>
      <c r="H6725">
        <v>0</v>
      </c>
      <c r="I6725">
        <v>0</v>
      </c>
      <c r="K6725">
        <v>2007</v>
      </c>
      <c r="L6725">
        <v>2008</v>
      </c>
    </row>
    <row r="6726" spans="1:12" x14ac:dyDescent="0.25">
      <c r="A6726">
        <v>32</v>
      </c>
      <c r="B6726">
        <v>19153953</v>
      </c>
      <c r="C6726" t="s">
        <v>2060</v>
      </c>
      <c r="D6726">
        <v>59</v>
      </c>
      <c r="E6726">
        <v>0</v>
      </c>
      <c r="F6726">
        <v>41.3</v>
      </c>
      <c r="G6726">
        <v>0</v>
      </c>
      <c r="H6726">
        <v>0</v>
      </c>
      <c r="I6726">
        <v>0</v>
      </c>
      <c r="K6726">
        <v>2007</v>
      </c>
      <c r="L6726">
        <v>2011</v>
      </c>
    </row>
    <row r="6727" spans="1:12" x14ac:dyDescent="0.25">
      <c r="A6727">
        <v>32</v>
      </c>
      <c r="B6727">
        <v>19153954</v>
      </c>
      <c r="C6727" t="s">
        <v>2104</v>
      </c>
      <c r="D6727">
        <v>90</v>
      </c>
      <c r="E6727">
        <v>0</v>
      </c>
      <c r="F6727">
        <v>63</v>
      </c>
      <c r="G6727">
        <v>0</v>
      </c>
      <c r="H6727">
        <v>0</v>
      </c>
      <c r="I6727">
        <v>0</v>
      </c>
      <c r="K6727">
        <v>2007</v>
      </c>
      <c r="L6727">
        <v>2008</v>
      </c>
    </row>
    <row r="6728" spans="1:12" x14ac:dyDescent="0.25">
      <c r="A6728">
        <v>32</v>
      </c>
      <c r="B6728">
        <v>19153955</v>
      </c>
      <c r="C6728" t="s">
        <v>2103</v>
      </c>
      <c r="D6728">
        <v>90</v>
      </c>
      <c r="E6728">
        <v>0</v>
      </c>
      <c r="F6728">
        <v>63</v>
      </c>
      <c r="G6728">
        <v>0</v>
      </c>
      <c r="H6728">
        <v>0</v>
      </c>
      <c r="I6728">
        <v>0</v>
      </c>
      <c r="K6728">
        <v>2007</v>
      </c>
      <c r="L6728">
        <v>2008</v>
      </c>
    </row>
    <row r="6729" spans="1:12" x14ac:dyDescent="0.25">
      <c r="A6729">
        <v>32</v>
      </c>
      <c r="B6729">
        <v>19153956</v>
      </c>
      <c r="C6729" t="s">
        <v>2561</v>
      </c>
      <c r="D6729">
        <v>90</v>
      </c>
      <c r="E6729">
        <v>0</v>
      </c>
      <c r="F6729">
        <v>63</v>
      </c>
      <c r="G6729">
        <v>0</v>
      </c>
      <c r="H6729">
        <v>0</v>
      </c>
      <c r="I6729">
        <v>0</v>
      </c>
      <c r="K6729">
        <v>2007</v>
      </c>
      <c r="L6729">
        <v>2008</v>
      </c>
    </row>
    <row r="6730" spans="1:12" x14ac:dyDescent="0.25">
      <c r="A6730">
        <v>32</v>
      </c>
      <c r="B6730">
        <v>19153959</v>
      </c>
      <c r="C6730" t="s">
        <v>2599</v>
      </c>
      <c r="D6730">
        <v>89</v>
      </c>
      <c r="E6730">
        <v>0</v>
      </c>
      <c r="F6730">
        <v>62.3</v>
      </c>
      <c r="G6730">
        <v>0</v>
      </c>
      <c r="H6730">
        <v>0</v>
      </c>
      <c r="I6730">
        <v>0</v>
      </c>
      <c r="K6730">
        <v>2007</v>
      </c>
      <c r="L6730">
        <v>2009</v>
      </c>
    </row>
    <row r="6731" spans="1:12" x14ac:dyDescent="0.25">
      <c r="A6731">
        <v>32</v>
      </c>
      <c r="B6731">
        <v>19153960</v>
      </c>
      <c r="C6731" t="s">
        <v>3225</v>
      </c>
      <c r="D6731">
        <v>129</v>
      </c>
      <c r="E6731">
        <v>0</v>
      </c>
      <c r="F6731">
        <v>90.3</v>
      </c>
      <c r="G6731">
        <v>0</v>
      </c>
      <c r="H6731">
        <v>0</v>
      </c>
      <c r="I6731">
        <v>0</v>
      </c>
      <c r="K6731">
        <v>2007</v>
      </c>
      <c r="L6731">
        <v>2008</v>
      </c>
    </row>
    <row r="6732" spans="1:12" x14ac:dyDescent="0.25">
      <c r="A6732">
        <v>32</v>
      </c>
      <c r="B6732">
        <v>19153961</v>
      </c>
      <c r="C6732" t="s">
        <v>3226</v>
      </c>
      <c r="D6732">
        <v>135</v>
      </c>
      <c r="E6732">
        <v>0</v>
      </c>
      <c r="F6732">
        <v>101.25</v>
      </c>
      <c r="G6732">
        <v>0</v>
      </c>
      <c r="H6732">
        <v>0</v>
      </c>
      <c r="I6732">
        <v>0</v>
      </c>
      <c r="K6732">
        <v>2007</v>
      </c>
      <c r="L6732">
        <v>2008</v>
      </c>
    </row>
    <row r="6733" spans="1:12" x14ac:dyDescent="0.25">
      <c r="A6733">
        <v>32</v>
      </c>
      <c r="B6733">
        <v>19153962</v>
      </c>
      <c r="C6733" t="s">
        <v>3227</v>
      </c>
      <c r="D6733">
        <v>129</v>
      </c>
      <c r="E6733">
        <v>0</v>
      </c>
      <c r="F6733">
        <v>90.3</v>
      </c>
      <c r="G6733">
        <v>0</v>
      </c>
      <c r="H6733">
        <v>0</v>
      </c>
      <c r="I6733">
        <v>0</v>
      </c>
      <c r="K6733">
        <v>2006</v>
      </c>
      <c r="L6733">
        <v>2008</v>
      </c>
    </row>
    <row r="6734" spans="1:12" x14ac:dyDescent="0.25">
      <c r="A6734">
        <v>32</v>
      </c>
      <c r="B6734">
        <v>19153964</v>
      </c>
      <c r="C6734" t="s">
        <v>3109</v>
      </c>
      <c r="D6734">
        <v>50</v>
      </c>
      <c r="E6734">
        <v>0</v>
      </c>
      <c r="F6734">
        <v>37.5</v>
      </c>
      <c r="G6734">
        <v>0</v>
      </c>
      <c r="H6734">
        <v>0</v>
      </c>
      <c r="I6734">
        <v>0</v>
      </c>
      <c r="K6734">
        <v>2007</v>
      </c>
      <c r="L6734">
        <v>2014</v>
      </c>
    </row>
    <row r="6735" spans="1:12" x14ac:dyDescent="0.25">
      <c r="A6735">
        <v>32</v>
      </c>
      <c r="B6735">
        <v>19153969</v>
      </c>
      <c r="C6735" t="s">
        <v>3228</v>
      </c>
      <c r="D6735">
        <v>2730</v>
      </c>
      <c r="E6735">
        <v>0</v>
      </c>
      <c r="F6735">
        <v>1911</v>
      </c>
      <c r="G6735">
        <v>0</v>
      </c>
      <c r="H6735">
        <v>0</v>
      </c>
      <c r="I6735">
        <v>0</v>
      </c>
      <c r="K6735">
        <v>2007</v>
      </c>
      <c r="L6735">
        <v>2008</v>
      </c>
    </row>
    <row r="6736" spans="1:12" x14ac:dyDescent="0.25">
      <c r="A6736">
        <v>32</v>
      </c>
      <c r="B6736">
        <v>19153970</v>
      </c>
      <c r="C6736" t="s">
        <v>3228</v>
      </c>
      <c r="D6736">
        <v>2695</v>
      </c>
      <c r="E6736">
        <v>0</v>
      </c>
      <c r="F6736">
        <v>1886.5</v>
      </c>
      <c r="G6736">
        <v>0</v>
      </c>
      <c r="H6736">
        <v>0</v>
      </c>
      <c r="I6736">
        <v>0</v>
      </c>
      <c r="K6736">
        <v>2007</v>
      </c>
      <c r="L6736">
        <v>2008</v>
      </c>
    </row>
    <row r="6737" spans="1:12" x14ac:dyDescent="0.25">
      <c r="A6737">
        <v>32</v>
      </c>
      <c r="B6737">
        <v>19154228</v>
      </c>
      <c r="C6737" t="s">
        <v>3229</v>
      </c>
      <c r="D6737">
        <v>405</v>
      </c>
      <c r="E6737">
        <v>0</v>
      </c>
      <c r="F6737">
        <v>303.75</v>
      </c>
      <c r="G6737">
        <v>0</v>
      </c>
      <c r="H6737">
        <v>0</v>
      </c>
      <c r="I6737">
        <v>0</v>
      </c>
      <c r="K6737">
        <v>2007</v>
      </c>
      <c r="L6737">
        <v>2011</v>
      </c>
    </row>
    <row r="6738" spans="1:12" x14ac:dyDescent="0.25">
      <c r="A6738">
        <v>32</v>
      </c>
      <c r="B6738">
        <v>19154229</v>
      </c>
      <c r="C6738" t="s">
        <v>3230</v>
      </c>
      <c r="D6738">
        <v>405</v>
      </c>
      <c r="E6738">
        <v>0</v>
      </c>
      <c r="F6738">
        <v>303.75</v>
      </c>
      <c r="G6738">
        <v>0</v>
      </c>
      <c r="H6738">
        <v>0</v>
      </c>
      <c r="I6738">
        <v>0</v>
      </c>
      <c r="K6738">
        <v>2007</v>
      </c>
      <c r="L6738">
        <v>2009</v>
      </c>
    </row>
    <row r="6739" spans="1:12" x14ac:dyDescent="0.25">
      <c r="A6739">
        <v>32</v>
      </c>
      <c r="B6739">
        <v>19154230</v>
      </c>
      <c r="C6739" t="s">
        <v>3231</v>
      </c>
      <c r="D6739">
        <v>405</v>
      </c>
      <c r="E6739">
        <v>0</v>
      </c>
      <c r="F6739">
        <v>303.75</v>
      </c>
      <c r="G6739">
        <v>0</v>
      </c>
      <c r="H6739">
        <v>0</v>
      </c>
      <c r="I6739">
        <v>0</v>
      </c>
      <c r="K6739">
        <v>2007</v>
      </c>
      <c r="L6739">
        <v>2008</v>
      </c>
    </row>
    <row r="6740" spans="1:12" x14ac:dyDescent="0.25">
      <c r="A6740">
        <v>32</v>
      </c>
      <c r="B6740">
        <v>19154231</v>
      </c>
      <c r="C6740" t="s">
        <v>3232</v>
      </c>
      <c r="D6740">
        <v>405</v>
      </c>
      <c r="E6740">
        <v>0</v>
      </c>
      <c r="F6740">
        <v>303.75</v>
      </c>
      <c r="G6740">
        <v>0</v>
      </c>
      <c r="H6740">
        <v>0</v>
      </c>
      <c r="I6740">
        <v>0</v>
      </c>
      <c r="K6740">
        <v>2007</v>
      </c>
      <c r="L6740">
        <v>2011</v>
      </c>
    </row>
    <row r="6741" spans="1:12" x14ac:dyDescent="0.25">
      <c r="A6741">
        <v>32</v>
      </c>
      <c r="B6741">
        <v>19154245</v>
      </c>
      <c r="C6741" t="s">
        <v>3233</v>
      </c>
      <c r="D6741">
        <v>1370</v>
      </c>
      <c r="E6741">
        <v>0</v>
      </c>
      <c r="F6741">
        <v>959</v>
      </c>
      <c r="G6741">
        <v>0</v>
      </c>
      <c r="H6741">
        <v>0</v>
      </c>
      <c r="I6741">
        <v>0</v>
      </c>
      <c r="K6741">
        <v>2007</v>
      </c>
      <c r="L6741">
        <v>2009</v>
      </c>
    </row>
    <row r="6742" spans="1:12" x14ac:dyDescent="0.25">
      <c r="A6742">
        <v>32</v>
      </c>
      <c r="B6742">
        <v>19154246</v>
      </c>
      <c r="C6742" t="s">
        <v>3234</v>
      </c>
      <c r="D6742">
        <v>1370</v>
      </c>
      <c r="E6742">
        <v>0</v>
      </c>
      <c r="F6742">
        <v>959</v>
      </c>
      <c r="G6742">
        <v>0</v>
      </c>
      <c r="H6742">
        <v>0</v>
      </c>
      <c r="I6742">
        <v>0</v>
      </c>
      <c r="K6742">
        <v>2007</v>
      </c>
      <c r="L6742">
        <v>2009</v>
      </c>
    </row>
    <row r="6743" spans="1:12" x14ac:dyDescent="0.25">
      <c r="A6743">
        <v>32</v>
      </c>
      <c r="B6743">
        <v>19154251</v>
      </c>
      <c r="C6743" t="s">
        <v>3216</v>
      </c>
      <c r="D6743">
        <v>70</v>
      </c>
      <c r="E6743">
        <v>0</v>
      </c>
      <c r="F6743">
        <v>49</v>
      </c>
      <c r="G6743">
        <v>0</v>
      </c>
      <c r="H6743">
        <v>0</v>
      </c>
      <c r="I6743">
        <v>0</v>
      </c>
      <c r="K6743">
        <v>2005</v>
      </c>
      <c r="L6743">
        <v>2009</v>
      </c>
    </row>
    <row r="6744" spans="1:12" x14ac:dyDescent="0.25">
      <c r="A6744">
        <v>32</v>
      </c>
      <c r="B6744">
        <v>19154252</v>
      </c>
      <c r="C6744" t="s">
        <v>3235</v>
      </c>
      <c r="D6744">
        <v>720</v>
      </c>
      <c r="E6744">
        <v>0</v>
      </c>
      <c r="F6744">
        <v>432</v>
      </c>
      <c r="G6744">
        <v>0</v>
      </c>
      <c r="H6744">
        <v>0</v>
      </c>
      <c r="I6744">
        <v>0</v>
      </c>
      <c r="K6744">
        <v>2007</v>
      </c>
      <c r="L6744">
        <v>2009</v>
      </c>
    </row>
    <row r="6745" spans="1:12" x14ac:dyDescent="0.25">
      <c r="A6745">
        <v>32</v>
      </c>
      <c r="B6745">
        <v>19154253</v>
      </c>
      <c r="C6745" t="s">
        <v>3236</v>
      </c>
      <c r="D6745">
        <v>720</v>
      </c>
      <c r="E6745">
        <v>0</v>
      </c>
      <c r="F6745">
        <v>432</v>
      </c>
      <c r="G6745">
        <v>0</v>
      </c>
      <c r="H6745">
        <v>0</v>
      </c>
      <c r="I6745">
        <v>0</v>
      </c>
      <c r="K6745">
        <v>2006</v>
      </c>
      <c r="L6745">
        <v>2009</v>
      </c>
    </row>
    <row r="6746" spans="1:12" x14ac:dyDescent="0.25">
      <c r="A6746">
        <v>32</v>
      </c>
      <c r="B6746">
        <v>19154259</v>
      </c>
      <c r="C6746" t="s">
        <v>1760</v>
      </c>
      <c r="D6746">
        <v>50</v>
      </c>
      <c r="E6746">
        <v>0</v>
      </c>
      <c r="F6746">
        <v>37.5</v>
      </c>
      <c r="G6746">
        <v>0</v>
      </c>
      <c r="H6746">
        <v>0</v>
      </c>
      <c r="I6746">
        <v>0</v>
      </c>
      <c r="K6746">
        <v>2006</v>
      </c>
      <c r="L6746">
        <v>2009</v>
      </c>
    </row>
    <row r="6747" spans="1:12" x14ac:dyDescent="0.25">
      <c r="A6747">
        <v>32</v>
      </c>
      <c r="B6747">
        <v>19154265</v>
      </c>
      <c r="C6747" t="s">
        <v>3237</v>
      </c>
      <c r="D6747">
        <v>760</v>
      </c>
      <c r="E6747">
        <v>0</v>
      </c>
      <c r="F6747">
        <v>532</v>
      </c>
      <c r="G6747">
        <v>0</v>
      </c>
      <c r="H6747">
        <v>0</v>
      </c>
      <c r="I6747">
        <v>0</v>
      </c>
      <c r="K6747">
        <v>2007</v>
      </c>
      <c r="L6747">
        <v>2009</v>
      </c>
    </row>
    <row r="6748" spans="1:12" x14ac:dyDescent="0.25">
      <c r="A6748">
        <v>32</v>
      </c>
      <c r="B6748">
        <v>19154343</v>
      </c>
      <c r="C6748" t="s">
        <v>3098</v>
      </c>
      <c r="D6748">
        <v>468</v>
      </c>
      <c r="E6748">
        <v>0</v>
      </c>
      <c r="F6748">
        <v>280.8</v>
      </c>
      <c r="G6748">
        <v>0</v>
      </c>
      <c r="H6748">
        <v>0</v>
      </c>
      <c r="I6748">
        <v>0</v>
      </c>
      <c r="K6748">
        <v>2006</v>
      </c>
      <c r="L6748">
        <v>2010</v>
      </c>
    </row>
    <row r="6749" spans="1:12" x14ac:dyDescent="0.25">
      <c r="A6749">
        <v>32</v>
      </c>
      <c r="B6749">
        <v>19154344</v>
      </c>
      <c r="C6749" t="s">
        <v>3238</v>
      </c>
      <c r="D6749">
        <v>180</v>
      </c>
      <c r="E6749">
        <v>0</v>
      </c>
      <c r="F6749">
        <v>126</v>
      </c>
      <c r="G6749">
        <v>0</v>
      </c>
      <c r="H6749">
        <v>0</v>
      </c>
      <c r="I6749">
        <v>0</v>
      </c>
      <c r="K6749">
        <v>2006</v>
      </c>
      <c r="L6749">
        <v>2006</v>
      </c>
    </row>
    <row r="6750" spans="1:12" x14ac:dyDescent="0.25">
      <c r="A6750">
        <v>32</v>
      </c>
      <c r="B6750">
        <v>19154345</v>
      </c>
      <c r="C6750" t="s">
        <v>3239</v>
      </c>
      <c r="D6750">
        <v>468</v>
      </c>
      <c r="E6750">
        <v>0</v>
      </c>
      <c r="F6750">
        <v>280.8</v>
      </c>
      <c r="G6750">
        <v>0</v>
      </c>
      <c r="H6750">
        <v>0</v>
      </c>
      <c r="I6750">
        <v>0</v>
      </c>
      <c r="K6750">
        <v>2006</v>
      </c>
      <c r="L6750">
        <v>2006</v>
      </c>
    </row>
    <row r="6751" spans="1:12" x14ac:dyDescent="0.25">
      <c r="A6751">
        <v>32</v>
      </c>
      <c r="B6751">
        <v>19154346</v>
      </c>
      <c r="C6751" t="s">
        <v>3240</v>
      </c>
      <c r="D6751">
        <v>180</v>
      </c>
      <c r="E6751">
        <v>0</v>
      </c>
      <c r="F6751">
        <v>126</v>
      </c>
      <c r="G6751">
        <v>0</v>
      </c>
      <c r="H6751">
        <v>0</v>
      </c>
      <c r="I6751">
        <v>0</v>
      </c>
      <c r="K6751">
        <v>2006</v>
      </c>
      <c r="L6751">
        <v>2006</v>
      </c>
    </row>
    <row r="6752" spans="1:12" x14ac:dyDescent="0.25">
      <c r="A6752">
        <v>32</v>
      </c>
      <c r="B6752">
        <v>19154347</v>
      </c>
      <c r="C6752" t="s">
        <v>3098</v>
      </c>
      <c r="D6752">
        <v>468</v>
      </c>
      <c r="E6752">
        <v>0</v>
      </c>
      <c r="F6752">
        <v>280.8</v>
      </c>
      <c r="G6752">
        <v>0</v>
      </c>
      <c r="H6752">
        <v>0</v>
      </c>
      <c r="I6752">
        <v>0</v>
      </c>
      <c r="K6752">
        <v>2006</v>
      </c>
      <c r="L6752">
        <v>2010</v>
      </c>
    </row>
    <row r="6753" spans="1:12" x14ac:dyDescent="0.25">
      <c r="A6753">
        <v>32</v>
      </c>
      <c r="B6753">
        <v>19154348</v>
      </c>
      <c r="C6753" t="s">
        <v>3098</v>
      </c>
      <c r="D6753">
        <v>468</v>
      </c>
      <c r="E6753">
        <v>0</v>
      </c>
      <c r="F6753">
        <v>280.8</v>
      </c>
      <c r="G6753">
        <v>0</v>
      </c>
      <c r="H6753">
        <v>0</v>
      </c>
      <c r="I6753">
        <v>0</v>
      </c>
      <c r="K6753">
        <v>2006</v>
      </c>
      <c r="L6753">
        <v>2010</v>
      </c>
    </row>
    <row r="6754" spans="1:12" x14ac:dyDescent="0.25">
      <c r="A6754">
        <v>32</v>
      </c>
      <c r="B6754">
        <v>19154349</v>
      </c>
      <c r="C6754" t="s">
        <v>3241</v>
      </c>
      <c r="D6754">
        <v>165</v>
      </c>
      <c r="E6754">
        <v>0</v>
      </c>
      <c r="F6754">
        <v>123.75</v>
      </c>
      <c r="G6754">
        <v>0</v>
      </c>
      <c r="H6754">
        <v>0</v>
      </c>
      <c r="I6754">
        <v>0</v>
      </c>
      <c r="K6754">
        <v>2006</v>
      </c>
      <c r="L6754">
        <v>2010</v>
      </c>
    </row>
    <row r="6755" spans="1:12" x14ac:dyDescent="0.25">
      <c r="A6755">
        <v>32</v>
      </c>
      <c r="B6755">
        <v>19154355</v>
      </c>
      <c r="C6755" t="s">
        <v>3242</v>
      </c>
      <c r="D6755">
        <v>160</v>
      </c>
      <c r="E6755">
        <v>0</v>
      </c>
      <c r="F6755">
        <v>112</v>
      </c>
      <c r="G6755">
        <v>0</v>
      </c>
      <c r="H6755">
        <v>0</v>
      </c>
      <c r="I6755">
        <v>0</v>
      </c>
      <c r="K6755">
        <v>2006</v>
      </c>
      <c r="L6755">
        <v>2010</v>
      </c>
    </row>
    <row r="6756" spans="1:12" x14ac:dyDescent="0.25">
      <c r="A6756">
        <v>32</v>
      </c>
      <c r="B6756">
        <v>19154361</v>
      </c>
      <c r="C6756" t="s">
        <v>3243</v>
      </c>
      <c r="D6756">
        <v>160</v>
      </c>
      <c r="E6756">
        <v>0</v>
      </c>
      <c r="F6756">
        <v>112</v>
      </c>
      <c r="G6756">
        <v>0</v>
      </c>
      <c r="H6756">
        <v>0</v>
      </c>
      <c r="I6756">
        <v>0</v>
      </c>
      <c r="K6756">
        <v>2006</v>
      </c>
      <c r="L6756">
        <v>2007</v>
      </c>
    </row>
    <row r="6757" spans="1:12" x14ac:dyDescent="0.25">
      <c r="A6757">
        <v>32</v>
      </c>
      <c r="B6757">
        <v>19154367</v>
      </c>
      <c r="C6757" t="s">
        <v>3244</v>
      </c>
      <c r="D6757">
        <v>160</v>
      </c>
      <c r="E6757">
        <v>0</v>
      </c>
      <c r="F6757">
        <v>112</v>
      </c>
      <c r="G6757">
        <v>0</v>
      </c>
      <c r="H6757">
        <v>0</v>
      </c>
      <c r="I6757">
        <v>0</v>
      </c>
      <c r="K6757">
        <v>2006</v>
      </c>
      <c r="L6757">
        <v>2008</v>
      </c>
    </row>
    <row r="6758" spans="1:12" x14ac:dyDescent="0.25">
      <c r="A6758">
        <v>32</v>
      </c>
      <c r="B6758">
        <v>19154388</v>
      </c>
      <c r="C6758" t="s">
        <v>3245</v>
      </c>
      <c r="D6758">
        <v>1370</v>
      </c>
      <c r="E6758">
        <v>0</v>
      </c>
      <c r="F6758">
        <v>1027.5</v>
      </c>
      <c r="G6758">
        <v>0</v>
      </c>
      <c r="H6758">
        <v>0</v>
      </c>
      <c r="I6758">
        <v>0</v>
      </c>
      <c r="K6758">
        <v>2007</v>
      </c>
      <c r="L6758">
        <v>2009</v>
      </c>
    </row>
    <row r="6759" spans="1:12" x14ac:dyDescent="0.25">
      <c r="A6759">
        <v>32</v>
      </c>
      <c r="B6759">
        <v>19154389</v>
      </c>
      <c r="C6759" t="s">
        <v>3246</v>
      </c>
      <c r="D6759">
        <v>1370</v>
      </c>
      <c r="E6759">
        <v>0</v>
      </c>
      <c r="F6759">
        <v>1027.5</v>
      </c>
      <c r="G6759">
        <v>0</v>
      </c>
      <c r="H6759">
        <v>0</v>
      </c>
      <c r="I6759">
        <v>0</v>
      </c>
      <c r="K6759">
        <v>2007</v>
      </c>
      <c r="L6759">
        <v>2009</v>
      </c>
    </row>
    <row r="6760" spans="1:12" x14ac:dyDescent="0.25">
      <c r="A6760">
        <v>32</v>
      </c>
      <c r="B6760">
        <v>19154390</v>
      </c>
      <c r="C6760" t="s">
        <v>3247</v>
      </c>
      <c r="D6760">
        <v>1370</v>
      </c>
      <c r="E6760">
        <v>0</v>
      </c>
      <c r="F6760">
        <v>1027.5</v>
      </c>
      <c r="G6760">
        <v>0</v>
      </c>
      <c r="H6760">
        <v>0</v>
      </c>
      <c r="I6760">
        <v>0</v>
      </c>
      <c r="K6760">
        <v>2007</v>
      </c>
      <c r="L6760">
        <v>2009</v>
      </c>
    </row>
    <row r="6761" spans="1:12" x14ac:dyDescent="0.25">
      <c r="A6761">
        <v>32</v>
      </c>
      <c r="B6761">
        <v>19154391</v>
      </c>
      <c r="C6761" t="s">
        <v>3248</v>
      </c>
      <c r="D6761">
        <v>1370</v>
      </c>
      <c r="E6761">
        <v>0</v>
      </c>
      <c r="F6761">
        <v>1027.5</v>
      </c>
      <c r="G6761">
        <v>0</v>
      </c>
      <c r="H6761">
        <v>0</v>
      </c>
      <c r="I6761">
        <v>0</v>
      </c>
      <c r="K6761">
        <v>2007</v>
      </c>
      <c r="L6761">
        <v>2009</v>
      </c>
    </row>
    <row r="6762" spans="1:12" x14ac:dyDescent="0.25">
      <c r="A6762">
        <v>32</v>
      </c>
      <c r="B6762">
        <v>19154400</v>
      </c>
      <c r="C6762" t="s">
        <v>3216</v>
      </c>
      <c r="D6762">
        <v>130</v>
      </c>
      <c r="E6762">
        <v>0</v>
      </c>
      <c r="F6762">
        <v>78</v>
      </c>
      <c r="G6762">
        <v>0</v>
      </c>
      <c r="H6762">
        <v>0</v>
      </c>
      <c r="I6762">
        <v>0</v>
      </c>
      <c r="K6762">
        <v>2007</v>
      </c>
      <c r="L6762">
        <v>2012</v>
      </c>
    </row>
    <row r="6763" spans="1:12" x14ac:dyDescent="0.25">
      <c r="A6763">
        <v>32</v>
      </c>
      <c r="B6763">
        <v>19154401</v>
      </c>
      <c r="C6763" t="s">
        <v>3217</v>
      </c>
      <c r="D6763">
        <v>720</v>
      </c>
      <c r="E6763">
        <v>0</v>
      </c>
      <c r="F6763">
        <v>432</v>
      </c>
      <c r="G6763">
        <v>0</v>
      </c>
      <c r="H6763">
        <v>0</v>
      </c>
      <c r="I6763">
        <v>0</v>
      </c>
      <c r="K6763">
        <v>2007</v>
      </c>
      <c r="L6763">
        <v>2010</v>
      </c>
    </row>
    <row r="6764" spans="1:12" x14ac:dyDescent="0.25">
      <c r="A6764">
        <v>32</v>
      </c>
      <c r="B6764">
        <v>19154402</v>
      </c>
      <c r="C6764" t="s">
        <v>3249</v>
      </c>
      <c r="D6764">
        <v>720</v>
      </c>
      <c r="E6764">
        <v>0</v>
      </c>
      <c r="F6764">
        <v>432</v>
      </c>
      <c r="G6764">
        <v>0</v>
      </c>
      <c r="H6764">
        <v>0</v>
      </c>
      <c r="I6764">
        <v>0</v>
      </c>
      <c r="K6764">
        <v>2007</v>
      </c>
      <c r="L6764">
        <v>2009</v>
      </c>
    </row>
    <row r="6765" spans="1:12" x14ac:dyDescent="0.25">
      <c r="A6765">
        <v>32</v>
      </c>
      <c r="B6765">
        <v>19154403</v>
      </c>
      <c r="C6765" t="s">
        <v>3250</v>
      </c>
      <c r="D6765">
        <v>720</v>
      </c>
      <c r="E6765">
        <v>0</v>
      </c>
      <c r="F6765">
        <v>432</v>
      </c>
      <c r="G6765">
        <v>0</v>
      </c>
      <c r="H6765">
        <v>0</v>
      </c>
      <c r="I6765">
        <v>0</v>
      </c>
      <c r="K6765">
        <v>2007</v>
      </c>
      <c r="L6765">
        <v>2009</v>
      </c>
    </row>
    <row r="6766" spans="1:12" x14ac:dyDescent="0.25">
      <c r="A6766">
        <v>32</v>
      </c>
      <c r="B6766">
        <v>19154404</v>
      </c>
      <c r="C6766" t="s">
        <v>3251</v>
      </c>
      <c r="D6766">
        <v>720</v>
      </c>
      <c r="E6766">
        <v>0</v>
      </c>
      <c r="F6766">
        <v>432</v>
      </c>
      <c r="G6766">
        <v>0</v>
      </c>
      <c r="H6766">
        <v>0</v>
      </c>
      <c r="I6766">
        <v>0</v>
      </c>
      <c r="K6766">
        <v>2007</v>
      </c>
      <c r="L6766">
        <v>2009</v>
      </c>
    </row>
    <row r="6767" spans="1:12" x14ac:dyDescent="0.25">
      <c r="A6767">
        <v>32</v>
      </c>
      <c r="B6767">
        <v>19154409</v>
      </c>
      <c r="C6767" t="s">
        <v>2184</v>
      </c>
      <c r="D6767">
        <v>60</v>
      </c>
      <c r="E6767">
        <v>0</v>
      </c>
      <c r="F6767">
        <v>45</v>
      </c>
      <c r="G6767">
        <v>0</v>
      </c>
      <c r="H6767">
        <v>0</v>
      </c>
      <c r="I6767">
        <v>0</v>
      </c>
      <c r="K6767">
        <v>2007</v>
      </c>
      <c r="L6767">
        <v>2014</v>
      </c>
    </row>
    <row r="6768" spans="1:12" x14ac:dyDescent="0.25">
      <c r="A6768">
        <v>32</v>
      </c>
      <c r="B6768">
        <v>19154413</v>
      </c>
      <c r="C6768" t="s">
        <v>2184</v>
      </c>
      <c r="D6768">
        <v>60</v>
      </c>
      <c r="E6768">
        <v>0</v>
      </c>
      <c r="F6768">
        <v>45</v>
      </c>
      <c r="G6768">
        <v>0</v>
      </c>
      <c r="H6768">
        <v>0</v>
      </c>
      <c r="I6768">
        <v>0</v>
      </c>
      <c r="K6768">
        <v>2007</v>
      </c>
      <c r="L6768">
        <v>2014</v>
      </c>
    </row>
    <row r="6769" spans="1:12" x14ac:dyDescent="0.25">
      <c r="A6769">
        <v>32</v>
      </c>
      <c r="B6769">
        <v>19154416</v>
      </c>
      <c r="C6769" t="s">
        <v>2184</v>
      </c>
      <c r="D6769">
        <v>60</v>
      </c>
      <c r="E6769">
        <v>0</v>
      </c>
      <c r="F6769">
        <v>45</v>
      </c>
      <c r="G6769">
        <v>0</v>
      </c>
      <c r="H6769">
        <v>0</v>
      </c>
      <c r="I6769">
        <v>0</v>
      </c>
      <c r="K6769">
        <v>2007</v>
      </c>
      <c r="L6769">
        <v>2013</v>
      </c>
    </row>
    <row r="6770" spans="1:12" x14ac:dyDescent="0.25">
      <c r="A6770">
        <v>32</v>
      </c>
      <c r="B6770">
        <v>19154420</v>
      </c>
      <c r="C6770" t="s">
        <v>1342</v>
      </c>
      <c r="D6770">
        <v>25</v>
      </c>
      <c r="E6770">
        <v>0</v>
      </c>
      <c r="F6770">
        <v>17.5</v>
      </c>
      <c r="G6770">
        <v>0</v>
      </c>
      <c r="H6770">
        <v>0</v>
      </c>
      <c r="I6770">
        <v>0</v>
      </c>
      <c r="K6770">
        <v>2007</v>
      </c>
      <c r="L6770">
        <v>2011</v>
      </c>
    </row>
    <row r="6771" spans="1:12" x14ac:dyDescent="0.25">
      <c r="A6771">
        <v>32</v>
      </c>
      <c r="B6771">
        <v>19154424</v>
      </c>
      <c r="C6771" t="s">
        <v>1441</v>
      </c>
      <c r="D6771">
        <v>25</v>
      </c>
      <c r="E6771">
        <v>0</v>
      </c>
      <c r="F6771">
        <v>17.5</v>
      </c>
      <c r="G6771">
        <v>0</v>
      </c>
      <c r="H6771">
        <v>0</v>
      </c>
      <c r="I6771">
        <v>0</v>
      </c>
      <c r="K6771">
        <v>2007</v>
      </c>
      <c r="L6771">
        <v>2010</v>
      </c>
    </row>
    <row r="6772" spans="1:12" x14ac:dyDescent="0.25">
      <c r="A6772">
        <v>32</v>
      </c>
      <c r="B6772">
        <v>19154428</v>
      </c>
      <c r="C6772" t="s">
        <v>1343</v>
      </c>
      <c r="D6772">
        <v>25</v>
      </c>
      <c r="E6772">
        <v>0</v>
      </c>
      <c r="F6772">
        <v>17.5</v>
      </c>
      <c r="G6772">
        <v>0</v>
      </c>
      <c r="H6772">
        <v>0</v>
      </c>
      <c r="I6772">
        <v>0</v>
      </c>
      <c r="K6772">
        <v>2007</v>
      </c>
      <c r="L6772">
        <v>2013</v>
      </c>
    </row>
    <row r="6773" spans="1:12" x14ac:dyDescent="0.25">
      <c r="A6773">
        <v>32</v>
      </c>
      <c r="B6773">
        <v>19154431</v>
      </c>
      <c r="C6773" t="s">
        <v>3252</v>
      </c>
      <c r="D6773">
        <v>215</v>
      </c>
      <c r="E6773">
        <v>0</v>
      </c>
      <c r="F6773">
        <v>161.25</v>
      </c>
      <c r="G6773">
        <v>0</v>
      </c>
      <c r="H6773">
        <v>0</v>
      </c>
      <c r="I6773">
        <v>0</v>
      </c>
      <c r="K6773">
        <v>2007</v>
      </c>
      <c r="L6773">
        <v>2012</v>
      </c>
    </row>
    <row r="6774" spans="1:12" x14ac:dyDescent="0.25">
      <c r="A6774">
        <v>32</v>
      </c>
      <c r="B6774">
        <v>19154440</v>
      </c>
      <c r="C6774" t="s">
        <v>3253</v>
      </c>
      <c r="D6774">
        <v>300</v>
      </c>
      <c r="E6774">
        <v>0</v>
      </c>
      <c r="F6774">
        <v>225</v>
      </c>
      <c r="G6774">
        <v>0</v>
      </c>
      <c r="H6774">
        <v>0</v>
      </c>
      <c r="I6774">
        <v>0</v>
      </c>
      <c r="K6774">
        <v>2007</v>
      </c>
      <c r="L6774">
        <v>2009</v>
      </c>
    </row>
    <row r="6775" spans="1:12" x14ac:dyDescent="0.25">
      <c r="A6775">
        <v>32</v>
      </c>
      <c r="B6775">
        <v>19154444</v>
      </c>
      <c r="C6775" t="s">
        <v>2680</v>
      </c>
      <c r="D6775">
        <v>275</v>
      </c>
      <c r="E6775">
        <v>0</v>
      </c>
      <c r="F6775">
        <v>206.25</v>
      </c>
      <c r="G6775">
        <v>0</v>
      </c>
      <c r="H6775">
        <v>279.32</v>
      </c>
      <c r="I6775">
        <v>0</v>
      </c>
      <c r="K6775">
        <v>2007</v>
      </c>
      <c r="L6775">
        <v>2011</v>
      </c>
    </row>
    <row r="6776" spans="1:12" x14ac:dyDescent="0.25">
      <c r="A6776">
        <v>32</v>
      </c>
      <c r="B6776">
        <v>19154445</v>
      </c>
      <c r="C6776" t="s">
        <v>2680</v>
      </c>
      <c r="D6776">
        <v>275</v>
      </c>
      <c r="E6776">
        <v>0</v>
      </c>
      <c r="F6776">
        <v>206.25</v>
      </c>
      <c r="G6776">
        <v>0</v>
      </c>
      <c r="H6776">
        <v>0</v>
      </c>
      <c r="I6776">
        <v>0</v>
      </c>
      <c r="K6776">
        <v>2007</v>
      </c>
      <c r="L6776">
        <v>2011</v>
      </c>
    </row>
    <row r="6777" spans="1:12" x14ac:dyDescent="0.25">
      <c r="A6777">
        <v>32</v>
      </c>
      <c r="B6777">
        <v>19154446</v>
      </c>
      <c r="C6777" t="s">
        <v>3213</v>
      </c>
      <c r="D6777">
        <v>1850</v>
      </c>
      <c r="E6777">
        <v>0</v>
      </c>
      <c r="F6777">
        <v>1295</v>
      </c>
      <c r="G6777">
        <v>0</v>
      </c>
      <c r="H6777">
        <v>0</v>
      </c>
      <c r="I6777">
        <v>0</v>
      </c>
      <c r="K6777">
        <v>2006</v>
      </c>
      <c r="L6777">
        <v>2007</v>
      </c>
    </row>
    <row r="6778" spans="1:12" x14ac:dyDescent="0.25">
      <c r="A6778">
        <v>32</v>
      </c>
      <c r="B6778">
        <v>19154447</v>
      </c>
      <c r="C6778" t="s">
        <v>3214</v>
      </c>
      <c r="D6778">
        <v>1850</v>
      </c>
      <c r="E6778">
        <v>0</v>
      </c>
      <c r="F6778">
        <v>1295</v>
      </c>
      <c r="G6778">
        <v>0</v>
      </c>
      <c r="H6778">
        <v>0</v>
      </c>
      <c r="I6778">
        <v>0</v>
      </c>
      <c r="K6778">
        <v>2006</v>
      </c>
      <c r="L6778">
        <v>2007</v>
      </c>
    </row>
    <row r="6779" spans="1:12" x14ac:dyDescent="0.25">
      <c r="A6779">
        <v>32</v>
      </c>
      <c r="B6779">
        <v>19154448</v>
      </c>
      <c r="C6779" t="s">
        <v>3254</v>
      </c>
      <c r="D6779">
        <v>1875</v>
      </c>
      <c r="E6779">
        <v>0</v>
      </c>
      <c r="F6779">
        <v>1312.5</v>
      </c>
      <c r="G6779">
        <v>0</v>
      </c>
      <c r="H6779">
        <v>0</v>
      </c>
      <c r="I6779">
        <v>0</v>
      </c>
      <c r="K6779">
        <v>2006</v>
      </c>
      <c r="L6779">
        <v>2007</v>
      </c>
    </row>
    <row r="6780" spans="1:12" x14ac:dyDescent="0.25">
      <c r="A6780">
        <v>32</v>
      </c>
      <c r="B6780">
        <v>19154449</v>
      </c>
      <c r="C6780" t="s">
        <v>3255</v>
      </c>
      <c r="D6780">
        <v>1875</v>
      </c>
      <c r="E6780">
        <v>0</v>
      </c>
      <c r="F6780">
        <v>1312.5</v>
      </c>
      <c r="G6780">
        <v>0</v>
      </c>
      <c r="H6780">
        <v>0</v>
      </c>
      <c r="I6780">
        <v>0</v>
      </c>
      <c r="K6780">
        <v>2006</v>
      </c>
      <c r="L6780">
        <v>2007</v>
      </c>
    </row>
    <row r="6781" spans="1:12" x14ac:dyDescent="0.25">
      <c r="A6781">
        <v>32</v>
      </c>
      <c r="B6781">
        <v>19154450</v>
      </c>
      <c r="C6781" t="s">
        <v>3256</v>
      </c>
      <c r="D6781">
        <v>1875</v>
      </c>
      <c r="E6781">
        <v>0</v>
      </c>
      <c r="F6781">
        <v>1312.5</v>
      </c>
      <c r="G6781">
        <v>0</v>
      </c>
      <c r="H6781">
        <v>0</v>
      </c>
      <c r="I6781">
        <v>0</v>
      </c>
      <c r="K6781">
        <v>2006</v>
      </c>
      <c r="L6781">
        <v>2007</v>
      </c>
    </row>
    <row r="6782" spans="1:12" x14ac:dyDescent="0.25">
      <c r="A6782">
        <v>32</v>
      </c>
      <c r="B6782">
        <v>19154461</v>
      </c>
      <c r="C6782" t="s">
        <v>3216</v>
      </c>
      <c r="D6782">
        <v>70</v>
      </c>
      <c r="E6782">
        <v>0</v>
      </c>
      <c r="F6782">
        <v>49</v>
      </c>
      <c r="G6782">
        <v>0</v>
      </c>
      <c r="H6782">
        <v>0</v>
      </c>
      <c r="I6782">
        <v>0</v>
      </c>
      <c r="K6782">
        <v>2006</v>
      </c>
      <c r="L6782">
        <v>2007</v>
      </c>
    </row>
    <row r="6783" spans="1:12" x14ac:dyDescent="0.25">
      <c r="A6783">
        <v>32</v>
      </c>
      <c r="B6783">
        <v>19154462</v>
      </c>
      <c r="C6783" t="s">
        <v>3217</v>
      </c>
      <c r="D6783">
        <v>720</v>
      </c>
      <c r="E6783">
        <v>0</v>
      </c>
      <c r="F6783">
        <v>432</v>
      </c>
      <c r="G6783">
        <v>0</v>
      </c>
      <c r="H6783">
        <v>0</v>
      </c>
      <c r="I6783">
        <v>0</v>
      </c>
      <c r="K6783">
        <v>2006</v>
      </c>
      <c r="L6783">
        <v>2010</v>
      </c>
    </row>
    <row r="6784" spans="1:12" x14ac:dyDescent="0.25">
      <c r="A6784">
        <v>32</v>
      </c>
      <c r="B6784">
        <v>19154463</v>
      </c>
      <c r="C6784" t="s">
        <v>3257</v>
      </c>
      <c r="D6784">
        <v>610</v>
      </c>
      <c r="E6784">
        <v>0</v>
      </c>
      <c r="F6784">
        <v>427</v>
      </c>
      <c r="G6784">
        <v>0</v>
      </c>
      <c r="H6784">
        <v>0</v>
      </c>
      <c r="I6784">
        <v>0</v>
      </c>
      <c r="K6784">
        <v>2006</v>
      </c>
      <c r="L6784">
        <v>2007</v>
      </c>
    </row>
    <row r="6785" spans="1:12" x14ac:dyDescent="0.25">
      <c r="A6785">
        <v>32</v>
      </c>
      <c r="B6785">
        <v>19154464</v>
      </c>
      <c r="C6785" t="s">
        <v>3258</v>
      </c>
      <c r="D6785">
        <v>720</v>
      </c>
      <c r="E6785">
        <v>0</v>
      </c>
      <c r="F6785">
        <v>432</v>
      </c>
      <c r="G6785">
        <v>0</v>
      </c>
      <c r="H6785">
        <v>0</v>
      </c>
      <c r="I6785">
        <v>0</v>
      </c>
      <c r="K6785">
        <v>2006</v>
      </c>
      <c r="L6785">
        <v>2010</v>
      </c>
    </row>
    <row r="6786" spans="1:12" x14ac:dyDescent="0.25">
      <c r="A6786">
        <v>32</v>
      </c>
      <c r="B6786">
        <v>19154465</v>
      </c>
      <c r="C6786" t="s">
        <v>3259</v>
      </c>
      <c r="D6786">
        <v>720</v>
      </c>
      <c r="E6786">
        <v>0</v>
      </c>
      <c r="F6786">
        <v>432</v>
      </c>
      <c r="G6786">
        <v>0</v>
      </c>
      <c r="H6786">
        <v>0</v>
      </c>
      <c r="I6786">
        <v>0</v>
      </c>
      <c r="K6786">
        <v>2006</v>
      </c>
      <c r="L6786">
        <v>2010</v>
      </c>
    </row>
    <row r="6787" spans="1:12" x14ac:dyDescent="0.25">
      <c r="A6787">
        <v>32</v>
      </c>
      <c r="B6787">
        <v>19154466</v>
      </c>
      <c r="C6787" t="s">
        <v>3260</v>
      </c>
      <c r="D6787">
        <v>720</v>
      </c>
      <c r="E6787">
        <v>0</v>
      </c>
      <c r="F6787">
        <v>432</v>
      </c>
      <c r="G6787">
        <v>0</v>
      </c>
      <c r="H6787">
        <v>0</v>
      </c>
      <c r="I6787">
        <v>0</v>
      </c>
      <c r="K6787">
        <v>2006</v>
      </c>
      <c r="L6787">
        <v>2010</v>
      </c>
    </row>
    <row r="6788" spans="1:12" x14ac:dyDescent="0.25">
      <c r="A6788">
        <v>32</v>
      </c>
      <c r="B6788">
        <v>19154467</v>
      </c>
      <c r="C6788" t="s">
        <v>3261</v>
      </c>
      <c r="D6788">
        <v>1850</v>
      </c>
      <c r="E6788">
        <v>0</v>
      </c>
      <c r="F6788">
        <v>1295</v>
      </c>
      <c r="G6788">
        <v>0</v>
      </c>
      <c r="H6788">
        <v>0</v>
      </c>
      <c r="I6788">
        <v>0</v>
      </c>
      <c r="K6788">
        <v>2005</v>
      </c>
      <c r="L6788">
        <v>2010</v>
      </c>
    </row>
    <row r="6789" spans="1:12" x14ac:dyDescent="0.25">
      <c r="A6789">
        <v>32</v>
      </c>
      <c r="B6789">
        <v>19154468</v>
      </c>
      <c r="C6789" t="s">
        <v>3262</v>
      </c>
      <c r="D6789">
        <v>1850</v>
      </c>
      <c r="E6789">
        <v>0</v>
      </c>
      <c r="F6789">
        <v>1295</v>
      </c>
      <c r="G6789">
        <v>0</v>
      </c>
      <c r="H6789">
        <v>0</v>
      </c>
      <c r="I6789">
        <v>0</v>
      </c>
      <c r="K6789">
        <v>2005</v>
      </c>
      <c r="L6789">
        <v>2010</v>
      </c>
    </row>
    <row r="6790" spans="1:12" x14ac:dyDescent="0.25">
      <c r="A6790">
        <v>32</v>
      </c>
      <c r="B6790">
        <v>19154469</v>
      </c>
      <c r="C6790" t="s">
        <v>3263</v>
      </c>
      <c r="D6790">
        <v>1850</v>
      </c>
      <c r="E6790">
        <v>0</v>
      </c>
      <c r="F6790">
        <v>1295</v>
      </c>
      <c r="G6790">
        <v>0</v>
      </c>
      <c r="H6790">
        <v>0</v>
      </c>
      <c r="I6790">
        <v>0</v>
      </c>
      <c r="K6790">
        <v>2005</v>
      </c>
      <c r="L6790">
        <v>2010</v>
      </c>
    </row>
    <row r="6791" spans="1:12" x14ac:dyDescent="0.25">
      <c r="A6791">
        <v>32</v>
      </c>
      <c r="B6791">
        <v>19154477</v>
      </c>
      <c r="C6791" t="s">
        <v>3217</v>
      </c>
      <c r="D6791">
        <v>720</v>
      </c>
      <c r="E6791">
        <v>0</v>
      </c>
      <c r="F6791">
        <v>432</v>
      </c>
      <c r="G6791">
        <v>0</v>
      </c>
      <c r="H6791">
        <v>0</v>
      </c>
      <c r="I6791">
        <v>0</v>
      </c>
      <c r="K6791">
        <v>2005</v>
      </c>
      <c r="L6791">
        <v>2010</v>
      </c>
    </row>
    <row r="6792" spans="1:12" x14ac:dyDescent="0.25">
      <c r="A6792">
        <v>32</v>
      </c>
      <c r="B6792">
        <v>19154478</v>
      </c>
      <c r="C6792" t="s">
        <v>3102</v>
      </c>
      <c r="D6792">
        <v>720</v>
      </c>
      <c r="E6792">
        <v>0</v>
      </c>
      <c r="F6792">
        <v>432</v>
      </c>
      <c r="G6792">
        <v>0</v>
      </c>
      <c r="H6792">
        <v>0</v>
      </c>
      <c r="I6792">
        <v>0</v>
      </c>
      <c r="K6792">
        <v>2005</v>
      </c>
      <c r="L6792">
        <v>2010</v>
      </c>
    </row>
    <row r="6793" spans="1:12" x14ac:dyDescent="0.25">
      <c r="A6793">
        <v>32</v>
      </c>
      <c r="B6793">
        <v>19154479</v>
      </c>
      <c r="C6793" t="s">
        <v>3264</v>
      </c>
      <c r="D6793">
        <v>720</v>
      </c>
      <c r="E6793">
        <v>0</v>
      </c>
      <c r="F6793">
        <v>432</v>
      </c>
      <c r="G6793">
        <v>0</v>
      </c>
      <c r="H6793">
        <v>0</v>
      </c>
      <c r="I6793">
        <v>0</v>
      </c>
      <c r="K6793">
        <v>2005</v>
      </c>
      <c r="L6793">
        <v>2010</v>
      </c>
    </row>
    <row r="6794" spans="1:12" x14ac:dyDescent="0.25">
      <c r="A6794">
        <v>32</v>
      </c>
      <c r="B6794">
        <v>19154500</v>
      </c>
      <c r="C6794" t="s">
        <v>3265</v>
      </c>
      <c r="D6794">
        <v>53</v>
      </c>
      <c r="E6794">
        <v>0</v>
      </c>
      <c r="F6794">
        <v>31.8</v>
      </c>
      <c r="G6794">
        <v>0</v>
      </c>
      <c r="H6794">
        <v>0</v>
      </c>
      <c r="I6794">
        <v>0</v>
      </c>
      <c r="K6794">
        <v>2006</v>
      </c>
      <c r="L6794">
        <v>2006</v>
      </c>
    </row>
    <row r="6795" spans="1:12" x14ac:dyDescent="0.25">
      <c r="A6795">
        <v>32</v>
      </c>
      <c r="B6795">
        <v>19154502</v>
      </c>
      <c r="C6795" t="s">
        <v>3266</v>
      </c>
      <c r="D6795">
        <v>23</v>
      </c>
      <c r="E6795">
        <v>0</v>
      </c>
      <c r="F6795">
        <v>13.8</v>
      </c>
      <c r="G6795">
        <v>0</v>
      </c>
      <c r="H6795">
        <v>0</v>
      </c>
      <c r="I6795">
        <v>0</v>
      </c>
      <c r="K6795">
        <v>2006</v>
      </c>
      <c r="L6795">
        <v>2009</v>
      </c>
    </row>
    <row r="6796" spans="1:12" x14ac:dyDescent="0.25">
      <c r="A6796">
        <v>32</v>
      </c>
      <c r="B6796">
        <v>19154508</v>
      </c>
      <c r="C6796" t="s">
        <v>3267</v>
      </c>
      <c r="D6796">
        <v>85</v>
      </c>
      <c r="E6796">
        <v>0</v>
      </c>
      <c r="F6796">
        <v>59.5</v>
      </c>
      <c r="G6796">
        <v>0</v>
      </c>
      <c r="H6796">
        <v>0</v>
      </c>
      <c r="I6796">
        <v>0</v>
      </c>
      <c r="K6796">
        <v>2008</v>
      </c>
      <c r="L6796">
        <v>2013</v>
      </c>
    </row>
    <row r="6797" spans="1:12" x14ac:dyDescent="0.25">
      <c r="A6797">
        <v>32</v>
      </c>
      <c r="B6797">
        <v>19154509</v>
      </c>
      <c r="C6797" t="s">
        <v>3268</v>
      </c>
      <c r="D6797">
        <v>85</v>
      </c>
      <c r="E6797">
        <v>0</v>
      </c>
      <c r="F6797">
        <v>59.5</v>
      </c>
      <c r="G6797">
        <v>0</v>
      </c>
      <c r="H6797">
        <v>0</v>
      </c>
      <c r="I6797">
        <v>0</v>
      </c>
      <c r="K6797">
        <v>2008</v>
      </c>
      <c r="L6797">
        <v>2013</v>
      </c>
    </row>
    <row r="6798" spans="1:12" x14ac:dyDescent="0.25">
      <c r="A6798">
        <v>32</v>
      </c>
      <c r="B6798">
        <v>19154552</v>
      </c>
      <c r="C6798" t="s">
        <v>2041</v>
      </c>
      <c r="D6798">
        <v>79</v>
      </c>
      <c r="E6798">
        <v>0</v>
      </c>
      <c r="F6798">
        <v>55.3</v>
      </c>
      <c r="G6798">
        <v>0</v>
      </c>
      <c r="H6798">
        <v>0</v>
      </c>
      <c r="I6798">
        <v>0</v>
      </c>
      <c r="K6798">
        <v>2007</v>
      </c>
      <c r="L6798">
        <v>2008</v>
      </c>
    </row>
    <row r="6799" spans="1:12" x14ac:dyDescent="0.25">
      <c r="A6799">
        <v>32</v>
      </c>
      <c r="B6799">
        <v>19154553</v>
      </c>
      <c r="C6799" t="s">
        <v>3269</v>
      </c>
      <c r="D6799">
        <v>129</v>
      </c>
      <c r="E6799">
        <v>0</v>
      </c>
      <c r="F6799">
        <v>90.3</v>
      </c>
      <c r="G6799">
        <v>0</v>
      </c>
      <c r="H6799">
        <v>0</v>
      </c>
      <c r="I6799">
        <v>0</v>
      </c>
      <c r="K6799">
        <v>2007</v>
      </c>
      <c r="L6799">
        <v>2008</v>
      </c>
    </row>
    <row r="6800" spans="1:12" x14ac:dyDescent="0.25">
      <c r="A6800">
        <v>32</v>
      </c>
      <c r="B6800">
        <v>19154554</v>
      </c>
      <c r="C6800" t="s">
        <v>3270</v>
      </c>
      <c r="D6800">
        <v>135</v>
      </c>
      <c r="E6800">
        <v>0</v>
      </c>
      <c r="F6800">
        <v>94.5</v>
      </c>
      <c r="G6800">
        <v>0</v>
      </c>
      <c r="H6800">
        <v>0</v>
      </c>
      <c r="I6800">
        <v>0</v>
      </c>
      <c r="K6800">
        <v>2007</v>
      </c>
      <c r="L6800">
        <v>2008</v>
      </c>
    </row>
    <row r="6801" spans="1:12" x14ac:dyDescent="0.25">
      <c r="A6801">
        <v>32</v>
      </c>
      <c r="B6801">
        <v>19154555</v>
      </c>
      <c r="C6801" t="s">
        <v>3271</v>
      </c>
      <c r="D6801">
        <v>135</v>
      </c>
      <c r="E6801">
        <v>0</v>
      </c>
      <c r="F6801">
        <v>101.25</v>
      </c>
      <c r="G6801">
        <v>0</v>
      </c>
      <c r="H6801">
        <v>0</v>
      </c>
      <c r="I6801">
        <v>0</v>
      </c>
      <c r="K6801">
        <v>2007</v>
      </c>
      <c r="L6801">
        <v>2008</v>
      </c>
    </row>
    <row r="6802" spans="1:12" x14ac:dyDescent="0.25">
      <c r="A6802">
        <v>32</v>
      </c>
      <c r="B6802">
        <v>19154556</v>
      </c>
      <c r="C6802" t="s">
        <v>3272</v>
      </c>
      <c r="D6802">
        <v>139</v>
      </c>
      <c r="E6802">
        <v>0</v>
      </c>
      <c r="F6802">
        <v>97.3</v>
      </c>
      <c r="G6802">
        <v>0</v>
      </c>
      <c r="H6802">
        <v>0</v>
      </c>
      <c r="I6802">
        <v>0</v>
      </c>
      <c r="K6802">
        <v>2007</v>
      </c>
      <c r="L6802">
        <v>2011</v>
      </c>
    </row>
    <row r="6803" spans="1:12" x14ac:dyDescent="0.25">
      <c r="A6803">
        <v>32</v>
      </c>
      <c r="B6803">
        <v>19154564</v>
      </c>
      <c r="C6803" t="s">
        <v>1867</v>
      </c>
      <c r="D6803">
        <v>365</v>
      </c>
      <c r="E6803">
        <v>0</v>
      </c>
      <c r="F6803">
        <v>273.75</v>
      </c>
      <c r="G6803">
        <v>0</v>
      </c>
      <c r="H6803">
        <v>0</v>
      </c>
      <c r="I6803">
        <v>0</v>
      </c>
      <c r="K6803">
        <v>2005</v>
      </c>
      <c r="L6803">
        <v>2009</v>
      </c>
    </row>
    <row r="6804" spans="1:12" x14ac:dyDescent="0.25">
      <c r="A6804">
        <v>32</v>
      </c>
      <c r="B6804">
        <v>19154567</v>
      </c>
      <c r="C6804" t="s">
        <v>3273</v>
      </c>
      <c r="D6804">
        <v>365</v>
      </c>
      <c r="E6804">
        <v>0</v>
      </c>
      <c r="F6804">
        <v>273.75</v>
      </c>
      <c r="G6804">
        <v>0</v>
      </c>
      <c r="H6804">
        <v>0</v>
      </c>
      <c r="I6804">
        <v>0</v>
      </c>
      <c r="K6804">
        <v>2006</v>
      </c>
      <c r="L6804">
        <v>2008</v>
      </c>
    </row>
    <row r="6805" spans="1:12" x14ac:dyDescent="0.25">
      <c r="A6805">
        <v>32</v>
      </c>
      <c r="B6805">
        <v>19154570</v>
      </c>
      <c r="C6805" t="s">
        <v>2041</v>
      </c>
      <c r="D6805">
        <v>79</v>
      </c>
      <c r="E6805">
        <v>0</v>
      </c>
      <c r="F6805">
        <v>55.3</v>
      </c>
      <c r="G6805">
        <v>0</v>
      </c>
      <c r="H6805">
        <v>0</v>
      </c>
      <c r="I6805">
        <v>0</v>
      </c>
      <c r="K6805">
        <v>2007</v>
      </c>
      <c r="L6805">
        <v>2011</v>
      </c>
    </row>
    <row r="6806" spans="1:12" x14ac:dyDescent="0.25">
      <c r="A6806">
        <v>32</v>
      </c>
      <c r="B6806">
        <v>19154571</v>
      </c>
      <c r="C6806" t="s">
        <v>3274</v>
      </c>
      <c r="D6806">
        <v>129</v>
      </c>
      <c r="E6806">
        <v>0</v>
      </c>
      <c r="F6806">
        <v>90.3</v>
      </c>
      <c r="G6806">
        <v>0</v>
      </c>
      <c r="H6806">
        <v>0</v>
      </c>
      <c r="I6806">
        <v>0</v>
      </c>
      <c r="K6806">
        <v>2007</v>
      </c>
      <c r="L6806">
        <v>2008</v>
      </c>
    </row>
    <row r="6807" spans="1:12" x14ac:dyDescent="0.25">
      <c r="A6807">
        <v>32</v>
      </c>
      <c r="B6807">
        <v>19154572</v>
      </c>
      <c r="C6807" t="s">
        <v>3270</v>
      </c>
      <c r="D6807">
        <v>135</v>
      </c>
      <c r="E6807">
        <v>0</v>
      </c>
      <c r="F6807">
        <v>94.5</v>
      </c>
      <c r="G6807">
        <v>0</v>
      </c>
      <c r="H6807">
        <v>0</v>
      </c>
      <c r="I6807">
        <v>0</v>
      </c>
      <c r="K6807">
        <v>2007</v>
      </c>
      <c r="L6807">
        <v>2008</v>
      </c>
    </row>
    <row r="6808" spans="1:12" x14ac:dyDescent="0.25">
      <c r="A6808">
        <v>32</v>
      </c>
      <c r="B6808">
        <v>19154573</v>
      </c>
      <c r="C6808" t="s">
        <v>3271</v>
      </c>
      <c r="D6808">
        <v>135</v>
      </c>
      <c r="E6808">
        <v>0</v>
      </c>
      <c r="F6808">
        <v>101.25</v>
      </c>
      <c r="G6808">
        <v>0</v>
      </c>
      <c r="H6808">
        <v>0</v>
      </c>
      <c r="I6808">
        <v>0</v>
      </c>
      <c r="K6808">
        <v>2007</v>
      </c>
      <c r="L6808">
        <v>2008</v>
      </c>
    </row>
    <row r="6809" spans="1:12" x14ac:dyDescent="0.25">
      <c r="A6809">
        <v>32</v>
      </c>
      <c r="B6809">
        <v>19154574</v>
      </c>
      <c r="C6809" t="s">
        <v>3272</v>
      </c>
      <c r="D6809">
        <v>149</v>
      </c>
      <c r="E6809">
        <v>0</v>
      </c>
      <c r="F6809">
        <v>104.3</v>
      </c>
      <c r="G6809">
        <v>0</v>
      </c>
      <c r="H6809">
        <v>0</v>
      </c>
      <c r="I6809">
        <v>0</v>
      </c>
      <c r="K6809">
        <v>2007</v>
      </c>
      <c r="L6809">
        <v>2011</v>
      </c>
    </row>
    <row r="6810" spans="1:12" x14ac:dyDescent="0.25">
      <c r="A6810">
        <v>32</v>
      </c>
      <c r="B6810">
        <v>19154587</v>
      </c>
      <c r="C6810" t="s">
        <v>3275</v>
      </c>
      <c r="D6810">
        <v>1370</v>
      </c>
      <c r="E6810">
        <v>0</v>
      </c>
      <c r="F6810">
        <v>1027.5</v>
      </c>
      <c r="G6810">
        <v>0</v>
      </c>
      <c r="H6810">
        <v>0</v>
      </c>
      <c r="I6810">
        <v>0</v>
      </c>
      <c r="K6810">
        <v>2007</v>
      </c>
      <c r="L6810">
        <v>2009</v>
      </c>
    </row>
    <row r="6811" spans="1:12" x14ac:dyDescent="0.25">
      <c r="A6811">
        <v>32</v>
      </c>
      <c r="B6811">
        <v>19154590</v>
      </c>
      <c r="C6811" t="s">
        <v>3276</v>
      </c>
      <c r="D6811">
        <v>450</v>
      </c>
      <c r="E6811">
        <v>0</v>
      </c>
      <c r="F6811">
        <v>315</v>
      </c>
      <c r="G6811">
        <v>0</v>
      </c>
      <c r="H6811">
        <v>0</v>
      </c>
      <c r="I6811">
        <v>0</v>
      </c>
      <c r="K6811">
        <v>2005</v>
      </c>
      <c r="L6811">
        <v>2009</v>
      </c>
    </row>
    <row r="6812" spans="1:12" x14ac:dyDescent="0.25">
      <c r="A6812">
        <v>32</v>
      </c>
      <c r="B6812">
        <v>19154610</v>
      </c>
      <c r="C6812" t="s">
        <v>3277</v>
      </c>
      <c r="D6812">
        <v>6</v>
      </c>
      <c r="E6812">
        <v>0</v>
      </c>
      <c r="F6812">
        <v>4.2</v>
      </c>
      <c r="G6812">
        <v>0</v>
      </c>
      <c r="H6812">
        <v>0</v>
      </c>
      <c r="I6812">
        <v>0</v>
      </c>
      <c r="K6812">
        <v>2006</v>
      </c>
      <c r="L6812">
        <v>2010</v>
      </c>
    </row>
    <row r="6813" spans="1:12" x14ac:dyDescent="0.25">
      <c r="A6813">
        <v>32</v>
      </c>
      <c r="B6813">
        <v>19154611</v>
      </c>
      <c r="C6813" t="s">
        <v>3278</v>
      </c>
      <c r="D6813">
        <v>6</v>
      </c>
      <c r="E6813">
        <v>0</v>
      </c>
      <c r="F6813">
        <v>4.2</v>
      </c>
      <c r="G6813">
        <v>0</v>
      </c>
      <c r="H6813">
        <v>0</v>
      </c>
      <c r="I6813">
        <v>0</v>
      </c>
      <c r="K6813">
        <v>2006</v>
      </c>
      <c r="L6813">
        <v>2010</v>
      </c>
    </row>
    <row r="6814" spans="1:12" x14ac:dyDescent="0.25">
      <c r="A6814">
        <v>32</v>
      </c>
      <c r="B6814">
        <v>19154612</v>
      </c>
      <c r="C6814" t="s">
        <v>3279</v>
      </c>
      <c r="D6814">
        <v>7</v>
      </c>
      <c r="E6814">
        <v>0</v>
      </c>
      <c r="F6814">
        <v>4.9000000000000004</v>
      </c>
      <c r="G6814">
        <v>0</v>
      </c>
      <c r="H6814">
        <v>0</v>
      </c>
      <c r="I6814">
        <v>0</v>
      </c>
      <c r="K6814">
        <v>2006</v>
      </c>
      <c r="L6814">
        <v>2010</v>
      </c>
    </row>
    <row r="6815" spans="1:12" x14ac:dyDescent="0.25">
      <c r="A6815">
        <v>32</v>
      </c>
      <c r="B6815">
        <v>19154613</v>
      </c>
      <c r="C6815" t="s">
        <v>3280</v>
      </c>
      <c r="D6815">
        <v>35</v>
      </c>
      <c r="E6815">
        <v>0</v>
      </c>
      <c r="F6815">
        <v>21</v>
      </c>
      <c r="G6815">
        <v>0</v>
      </c>
      <c r="H6815">
        <v>0</v>
      </c>
      <c r="I6815">
        <v>0</v>
      </c>
      <c r="K6815">
        <v>2006</v>
      </c>
      <c r="L6815">
        <v>2010</v>
      </c>
    </row>
    <row r="6816" spans="1:12" x14ac:dyDescent="0.25">
      <c r="A6816">
        <v>32</v>
      </c>
      <c r="B6816">
        <v>19154623</v>
      </c>
      <c r="C6816" t="s">
        <v>3281</v>
      </c>
      <c r="D6816">
        <v>211</v>
      </c>
      <c r="E6816">
        <v>0</v>
      </c>
      <c r="F6816">
        <v>126.6</v>
      </c>
      <c r="G6816">
        <v>0</v>
      </c>
      <c r="H6816">
        <v>0</v>
      </c>
      <c r="I6816">
        <v>0</v>
      </c>
      <c r="K6816">
        <v>2006</v>
      </c>
      <c r="L6816">
        <v>2009</v>
      </c>
    </row>
    <row r="6817" spans="1:12" x14ac:dyDescent="0.25">
      <c r="A6817">
        <v>32</v>
      </c>
      <c r="B6817">
        <v>19154625</v>
      </c>
      <c r="C6817" t="s">
        <v>3282</v>
      </c>
      <c r="D6817">
        <v>152</v>
      </c>
      <c r="E6817">
        <v>0</v>
      </c>
      <c r="F6817">
        <v>91.2</v>
      </c>
      <c r="G6817">
        <v>0</v>
      </c>
      <c r="H6817">
        <v>0</v>
      </c>
      <c r="I6817">
        <v>0</v>
      </c>
      <c r="K6817">
        <v>2006</v>
      </c>
      <c r="L6817">
        <v>2009</v>
      </c>
    </row>
    <row r="6818" spans="1:12" x14ac:dyDescent="0.25">
      <c r="A6818">
        <v>32</v>
      </c>
      <c r="B6818">
        <v>19154631</v>
      </c>
      <c r="C6818" t="s">
        <v>3283</v>
      </c>
      <c r="D6818">
        <v>123</v>
      </c>
      <c r="E6818">
        <v>0</v>
      </c>
      <c r="F6818">
        <v>73.8</v>
      </c>
      <c r="G6818">
        <v>0</v>
      </c>
      <c r="H6818">
        <v>0</v>
      </c>
      <c r="I6818">
        <v>0</v>
      </c>
      <c r="K6818">
        <v>2006</v>
      </c>
      <c r="L6818">
        <v>2009</v>
      </c>
    </row>
    <row r="6819" spans="1:12" x14ac:dyDescent="0.25">
      <c r="A6819">
        <v>32</v>
      </c>
      <c r="B6819">
        <v>19154638</v>
      </c>
      <c r="C6819" t="s">
        <v>3284</v>
      </c>
      <c r="D6819">
        <v>82</v>
      </c>
      <c r="E6819">
        <v>0</v>
      </c>
      <c r="F6819">
        <v>49.2</v>
      </c>
      <c r="G6819">
        <v>0</v>
      </c>
      <c r="H6819">
        <v>0</v>
      </c>
      <c r="I6819">
        <v>0</v>
      </c>
      <c r="K6819">
        <v>2006</v>
      </c>
      <c r="L6819">
        <v>2009</v>
      </c>
    </row>
    <row r="6820" spans="1:12" x14ac:dyDescent="0.25">
      <c r="A6820">
        <v>32</v>
      </c>
      <c r="B6820">
        <v>19154645</v>
      </c>
      <c r="C6820" t="s">
        <v>3285</v>
      </c>
      <c r="D6820">
        <v>51</v>
      </c>
      <c r="E6820">
        <v>0</v>
      </c>
      <c r="F6820">
        <v>35.700000000000003</v>
      </c>
      <c r="G6820">
        <v>0</v>
      </c>
      <c r="H6820">
        <v>0</v>
      </c>
      <c r="I6820">
        <v>0</v>
      </c>
      <c r="K6820">
        <v>2006</v>
      </c>
      <c r="L6820">
        <v>2009</v>
      </c>
    </row>
    <row r="6821" spans="1:12" x14ac:dyDescent="0.25">
      <c r="A6821">
        <v>32</v>
      </c>
      <c r="B6821">
        <v>19154647</v>
      </c>
      <c r="C6821" t="s">
        <v>3286</v>
      </c>
      <c r="D6821">
        <v>181</v>
      </c>
      <c r="E6821">
        <v>0</v>
      </c>
      <c r="F6821">
        <v>126.7</v>
      </c>
      <c r="G6821">
        <v>0</v>
      </c>
      <c r="H6821">
        <v>0</v>
      </c>
      <c r="I6821">
        <v>0</v>
      </c>
      <c r="K6821">
        <v>2006</v>
      </c>
      <c r="L6821">
        <v>2009</v>
      </c>
    </row>
    <row r="6822" spans="1:12" x14ac:dyDescent="0.25">
      <c r="A6822">
        <v>32</v>
      </c>
      <c r="B6822">
        <v>19154652</v>
      </c>
      <c r="C6822" t="s">
        <v>1897</v>
      </c>
      <c r="D6822">
        <v>245</v>
      </c>
      <c r="E6822">
        <v>0</v>
      </c>
      <c r="F6822">
        <v>171.5</v>
      </c>
      <c r="G6822">
        <v>0</v>
      </c>
      <c r="H6822">
        <v>0</v>
      </c>
      <c r="I6822">
        <v>0</v>
      </c>
      <c r="K6822">
        <v>2007</v>
      </c>
      <c r="L6822">
        <v>2009</v>
      </c>
    </row>
    <row r="6823" spans="1:12" x14ac:dyDescent="0.25">
      <c r="A6823">
        <v>32</v>
      </c>
      <c r="B6823">
        <v>19154653</v>
      </c>
      <c r="C6823" t="s">
        <v>1897</v>
      </c>
      <c r="D6823">
        <v>245</v>
      </c>
      <c r="E6823">
        <v>0</v>
      </c>
      <c r="F6823">
        <v>171.5</v>
      </c>
      <c r="G6823">
        <v>0</v>
      </c>
      <c r="H6823">
        <v>0</v>
      </c>
      <c r="I6823">
        <v>0</v>
      </c>
      <c r="K6823">
        <v>2007</v>
      </c>
      <c r="L6823">
        <v>2011</v>
      </c>
    </row>
    <row r="6824" spans="1:12" x14ac:dyDescent="0.25">
      <c r="A6824">
        <v>32</v>
      </c>
      <c r="B6824">
        <v>19154657</v>
      </c>
      <c r="C6824" t="s">
        <v>3287</v>
      </c>
      <c r="D6824">
        <v>50</v>
      </c>
      <c r="E6824">
        <v>0</v>
      </c>
      <c r="F6824">
        <v>35</v>
      </c>
      <c r="G6824">
        <v>0</v>
      </c>
      <c r="H6824">
        <v>0</v>
      </c>
      <c r="I6824">
        <v>0</v>
      </c>
      <c r="K6824">
        <v>2000</v>
      </c>
      <c r="L6824">
        <v>2006</v>
      </c>
    </row>
    <row r="6825" spans="1:12" x14ac:dyDescent="0.25">
      <c r="A6825">
        <v>32</v>
      </c>
      <c r="B6825">
        <v>19154658</v>
      </c>
      <c r="C6825" t="s">
        <v>3287</v>
      </c>
      <c r="D6825">
        <v>50</v>
      </c>
      <c r="E6825">
        <v>0</v>
      </c>
      <c r="F6825">
        <v>35</v>
      </c>
      <c r="G6825">
        <v>0</v>
      </c>
      <c r="H6825">
        <v>0</v>
      </c>
      <c r="I6825">
        <v>0</v>
      </c>
      <c r="K6825">
        <v>2000</v>
      </c>
      <c r="L6825">
        <v>2006</v>
      </c>
    </row>
    <row r="6826" spans="1:12" x14ac:dyDescent="0.25">
      <c r="A6826">
        <v>32</v>
      </c>
      <c r="B6826">
        <v>19154659</v>
      </c>
      <c r="C6826" t="s">
        <v>3287</v>
      </c>
      <c r="D6826">
        <v>50</v>
      </c>
      <c r="E6826">
        <v>0</v>
      </c>
      <c r="F6826">
        <v>35</v>
      </c>
      <c r="G6826">
        <v>0</v>
      </c>
      <c r="H6826">
        <v>0</v>
      </c>
      <c r="I6826">
        <v>0</v>
      </c>
      <c r="K6826">
        <v>2000</v>
      </c>
      <c r="L6826">
        <v>2006</v>
      </c>
    </row>
    <row r="6827" spans="1:12" x14ac:dyDescent="0.25">
      <c r="A6827">
        <v>32</v>
      </c>
      <c r="B6827">
        <v>19154660</v>
      </c>
      <c r="C6827" t="s">
        <v>3287</v>
      </c>
      <c r="D6827">
        <v>45</v>
      </c>
      <c r="E6827">
        <v>0</v>
      </c>
      <c r="F6827">
        <v>31.5</v>
      </c>
      <c r="G6827">
        <v>0</v>
      </c>
      <c r="H6827">
        <v>0</v>
      </c>
      <c r="I6827">
        <v>0</v>
      </c>
      <c r="K6827">
        <v>2003</v>
      </c>
      <c r="L6827">
        <v>2006</v>
      </c>
    </row>
    <row r="6828" spans="1:12" x14ac:dyDescent="0.25">
      <c r="A6828">
        <v>32</v>
      </c>
      <c r="B6828">
        <v>19154661</v>
      </c>
      <c r="C6828" t="s">
        <v>3288</v>
      </c>
      <c r="D6828">
        <v>45</v>
      </c>
      <c r="E6828">
        <v>0</v>
      </c>
      <c r="F6828">
        <v>31.5</v>
      </c>
      <c r="G6828">
        <v>0</v>
      </c>
      <c r="H6828">
        <v>0</v>
      </c>
      <c r="I6828">
        <v>0</v>
      </c>
      <c r="K6828">
        <v>2004</v>
      </c>
      <c r="L6828">
        <v>2006</v>
      </c>
    </row>
    <row r="6829" spans="1:12" x14ac:dyDescent="0.25">
      <c r="A6829">
        <v>32</v>
      </c>
      <c r="B6829">
        <v>19154662</v>
      </c>
      <c r="C6829" t="s">
        <v>3289</v>
      </c>
      <c r="D6829">
        <v>45</v>
      </c>
      <c r="E6829">
        <v>0</v>
      </c>
      <c r="F6829">
        <v>31.5</v>
      </c>
      <c r="G6829">
        <v>0</v>
      </c>
      <c r="H6829">
        <v>0</v>
      </c>
      <c r="I6829">
        <v>0</v>
      </c>
      <c r="K6829">
        <v>2003</v>
      </c>
      <c r="L6829">
        <v>2006</v>
      </c>
    </row>
    <row r="6830" spans="1:12" x14ac:dyDescent="0.25">
      <c r="A6830">
        <v>32</v>
      </c>
      <c r="B6830">
        <v>19154663</v>
      </c>
      <c r="C6830" t="s">
        <v>3287</v>
      </c>
      <c r="D6830">
        <v>45</v>
      </c>
      <c r="E6830">
        <v>0</v>
      </c>
      <c r="F6830">
        <v>31.5</v>
      </c>
      <c r="G6830">
        <v>0</v>
      </c>
      <c r="H6830">
        <v>0</v>
      </c>
      <c r="I6830">
        <v>0</v>
      </c>
      <c r="K6830">
        <v>2002</v>
      </c>
      <c r="L6830">
        <v>2006</v>
      </c>
    </row>
    <row r="6831" spans="1:12" x14ac:dyDescent="0.25">
      <c r="A6831">
        <v>32</v>
      </c>
      <c r="B6831">
        <v>19154677</v>
      </c>
      <c r="C6831" t="s">
        <v>3290</v>
      </c>
      <c r="D6831">
        <v>109</v>
      </c>
      <c r="E6831">
        <v>0</v>
      </c>
      <c r="F6831">
        <v>76.3</v>
      </c>
      <c r="G6831">
        <v>0</v>
      </c>
      <c r="H6831">
        <v>0</v>
      </c>
      <c r="I6831">
        <v>0</v>
      </c>
      <c r="K6831">
        <v>2004</v>
      </c>
      <c r="L6831">
        <v>2007</v>
      </c>
    </row>
    <row r="6832" spans="1:12" x14ac:dyDescent="0.25">
      <c r="A6832">
        <v>32</v>
      </c>
      <c r="B6832">
        <v>19154678</v>
      </c>
      <c r="C6832" t="s">
        <v>3291</v>
      </c>
      <c r="D6832">
        <v>109</v>
      </c>
      <c r="E6832">
        <v>0</v>
      </c>
      <c r="F6832">
        <v>76.3</v>
      </c>
      <c r="G6832">
        <v>0</v>
      </c>
      <c r="H6832">
        <v>0</v>
      </c>
      <c r="I6832">
        <v>0</v>
      </c>
      <c r="K6832">
        <v>2004</v>
      </c>
      <c r="L6832">
        <v>2007</v>
      </c>
    </row>
    <row r="6833" spans="1:12" x14ac:dyDescent="0.25">
      <c r="A6833">
        <v>32</v>
      </c>
      <c r="B6833">
        <v>19154679</v>
      </c>
      <c r="C6833" t="s">
        <v>3292</v>
      </c>
      <c r="D6833">
        <v>109</v>
      </c>
      <c r="E6833">
        <v>0</v>
      </c>
      <c r="F6833">
        <v>76.3</v>
      </c>
      <c r="G6833">
        <v>0</v>
      </c>
      <c r="H6833">
        <v>0</v>
      </c>
      <c r="I6833">
        <v>0</v>
      </c>
      <c r="K6833">
        <v>2004</v>
      </c>
      <c r="L6833">
        <v>2007</v>
      </c>
    </row>
    <row r="6834" spans="1:12" x14ac:dyDescent="0.25">
      <c r="A6834">
        <v>32</v>
      </c>
      <c r="B6834">
        <v>19154680</v>
      </c>
      <c r="C6834" t="s">
        <v>3293</v>
      </c>
      <c r="D6834">
        <v>109</v>
      </c>
      <c r="E6834">
        <v>0</v>
      </c>
      <c r="F6834">
        <v>76.3</v>
      </c>
      <c r="G6834">
        <v>0</v>
      </c>
      <c r="H6834">
        <v>0</v>
      </c>
      <c r="I6834">
        <v>0</v>
      </c>
      <c r="K6834">
        <v>2005</v>
      </c>
      <c r="L6834">
        <v>2007</v>
      </c>
    </row>
    <row r="6835" spans="1:12" x14ac:dyDescent="0.25">
      <c r="A6835">
        <v>32</v>
      </c>
      <c r="B6835">
        <v>19154681</v>
      </c>
      <c r="C6835" t="s">
        <v>3294</v>
      </c>
      <c r="D6835">
        <v>225</v>
      </c>
      <c r="E6835">
        <v>0</v>
      </c>
      <c r="F6835">
        <v>168.75</v>
      </c>
      <c r="G6835">
        <v>0</v>
      </c>
      <c r="H6835">
        <v>0</v>
      </c>
      <c r="I6835">
        <v>0</v>
      </c>
      <c r="K6835">
        <v>2004</v>
      </c>
      <c r="L6835">
        <v>2006</v>
      </c>
    </row>
    <row r="6836" spans="1:12" x14ac:dyDescent="0.25">
      <c r="A6836">
        <v>32</v>
      </c>
      <c r="B6836">
        <v>19154682</v>
      </c>
      <c r="C6836" t="s">
        <v>3295</v>
      </c>
      <c r="D6836">
        <v>220</v>
      </c>
      <c r="E6836">
        <v>0</v>
      </c>
      <c r="F6836">
        <v>154</v>
      </c>
      <c r="G6836">
        <v>0</v>
      </c>
      <c r="H6836">
        <v>0</v>
      </c>
      <c r="I6836">
        <v>0</v>
      </c>
      <c r="K6836">
        <v>2005</v>
      </c>
      <c r="L6836">
        <v>2007</v>
      </c>
    </row>
    <row r="6837" spans="1:12" x14ac:dyDescent="0.25">
      <c r="A6837">
        <v>32</v>
      </c>
      <c r="B6837">
        <v>19154683</v>
      </c>
      <c r="C6837" t="s">
        <v>3296</v>
      </c>
      <c r="D6837">
        <v>225</v>
      </c>
      <c r="E6837">
        <v>0</v>
      </c>
      <c r="F6837">
        <v>157.5</v>
      </c>
      <c r="G6837">
        <v>0</v>
      </c>
      <c r="H6837">
        <v>0</v>
      </c>
      <c r="I6837">
        <v>0</v>
      </c>
      <c r="K6837">
        <v>2005</v>
      </c>
      <c r="L6837">
        <v>2007</v>
      </c>
    </row>
    <row r="6838" spans="1:12" x14ac:dyDescent="0.25">
      <c r="A6838">
        <v>32</v>
      </c>
      <c r="B6838">
        <v>19154684</v>
      </c>
      <c r="C6838" t="s">
        <v>3297</v>
      </c>
      <c r="D6838">
        <v>199.99</v>
      </c>
      <c r="E6838">
        <v>0</v>
      </c>
      <c r="F6838">
        <v>139.30000000000001</v>
      </c>
      <c r="G6838">
        <v>0</v>
      </c>
      <c r="H6838">
        <v>0</v>
      </c>
      <c r="I6838">
        <v>0</v>
      </c>
      <c r="K6838">
        <v>2005</v>
      </c>
      <c r="L6838">
        <v>2006</v>
      </c>
    </row>
    <row r="6839" spans="1:12" x14ac:dyDescent="0.25">
      <c r="A6839">
        <v>32</v>
      </c>
      <c r="B6839">
        <v>19154702</v>
      </c>
      <c r="C6839" t="s">
        <v>3298</v>
      </c>
      <c r="D6839">
        <v>49</v>
      </c>
      <c r="E6839">
        <v>0</v>
      </c>
      <c r="F6839">
        <v>34.299999999999997</v>
      </c>
      <c r="G6839">
        <v>0</v>
      </c>
      <c r="H6839">
        <v>0</v>
      </c>
      <c r="I6839">
        <v>0</v>
      </c>
      <c r="K6839">
        <v>2004</v>
      </c>
      <c r="L6839">
        <v>2009</v>
      </c>
    </row>
    <row r="6840" spans="1:12" x14ac:dyDescent="0.25">
      <c r="A6840">
        <v>32</v>
      </c>
      <c r="B6840">
        <v>19154703</v>
      </c>
      <c r="C6840" t="s">
        <v>2651</v>
      </c>
      <c r="D6840">
        <v>1015</v>
      </c>
      <c r="E6840">
        <v>0</v>
      </c>
      <c r="F6840">
        <v>710.5</v>
      </c>
      <c r="G6840">
        <v>0</v>
      </c>
      <c r="H6840">
        <v>0</v>
      </c>
      <c r="I6840">
        <v>0</v>
      </c>
      <c r="K6840">
        <v>2006</v>
      </c>
      <c r="L6840">
        <v>2008</v>
      </c>
    </row>
    <row r="6841" spans="1:12" x14ac:dyDescent="0.25">
      <c r="A6841">
        <v>32</v>
      </c>
      <c r="B6841">
        <v>19154704</v>
      </c>
      <c r="C6841" t="s">
        <v>3299</v>
      </c>
      <c r="D6841">
        <v>60</v>
      </c>
      <c r="E6841">
        <v>0</v>
      </c>
      <c r="F6841">
        <v>42</v>
      </c>
      <c r="G6841">
        <v>0</v>
      </c>
      <c r="H6841">
        <v>0</v>
      </c>
      <c r="I6841">
        <v>0</v>
      </c>
      <c r="K6841">
        <v>2005</v>
      </c>
      <c r="L6841">
        <v>2007</v>
      </c>
    </row>
    <row r="6842" spans="1:12" x14ac:dyDescent="0.25">
      <c r="A6842">
        <v>32</v>
      </c>
      <c r="B6842">
        <v>19154705</v>
      </c>
      <c r="C6842" t="s">
        <v>3300</v>
      </c>
      <c r="D6842">
        <v>55</v>
      </c>
      <c r="E6842">
        <v>0</v>
      </c>
      <c r="F6842">
        <v>38.5</v>
      </c>
      <c r="G6842">
        <v>0</v>
      </c>
      <c r="H6842">
        <v>0</v>
      </c>
      <c r="I6842">
        <v>0</v>
      </c>
      <c r="K6842">
        <v>2005</v>
      </c>
      <c r="L6842">
        <v>2007</v>
      </c>
    </row>
    <row r="6843" spans="1:12" x14ac:dyDescent="0.25">
      <c r="A6843">
        <v>32</v>
      </c>
      <c r="B6843">
        <v>19154706</v>
      </c>
      <c r="C6843" t="s">
        <v>3301</v>
      </c>
      <c r="D6843">
        <v>55</v>
      </c>
      <c r="E6843">
        <v>0</v>
      </c>
      <c r="F6843">
        <v>38.5</v>
      </c>
      <c r="G6843">
        <v>0</v>
      </c>
      <c r="H6843">
        <v>0</v>
      </c>
      <c r="I6843">
        <v>0</v>
      </c>
      <c r="K6843">
        <v>2005</v>
      </c>
      <c r="L6843">
        <v>2007</v>
      </c>
    </row>
    <row r="6844" spans="1:12" x14ac:dyDescent="0.25">
      <c r="A6844">
        <v>32</v>
      </c>
      <c r="B6844">
        <v>19154707</v>
      </c>
      <c r="C6844" t="s">
        <v>3302</v>
      </c>
      <c r="D6844">
        <v>55</v>
      </c>
      <c r="E6844">
        <v>0</v>
      </c>
      <c r="F6844">
        <v>38.5</v>
      </c>
      <c r="G6844">
        <v>0</v>
      </c>
      <c r="H6844">
        <v>0</v>
      </c>
      <c r="I6844">
        <v>0</v>
      </c>
      <c r="K6844">
        <v>2005</v>
      </c>
      <c r="L6844">
        <v>2007</v>
      </c>
    </row>
    <row r="6845" spans="1:12" x14ac:dyDescent="0.25">
      <c r="A6845">
        <v>32</v>
      </c>
      <c r="B6845">
        <v>19154708</v>
      </c>
      <c r="C6845" t="s">
        <v>3303</v>
      </c>
      <c r="D6845">
        <v>55</v>
      </c>
      <c r="E6845">
        <v>0</v>
      </c>
      <c r="F6845">
        <v>38.5</v>
      </c>
      <c r="G6845">
        <v>0</v>
      </c>
      <c r="H6845">
        <v>0</v>
      </c>
      <c r="I6845">
        <v>0</v>
      </c>
      <c r="K6845">
        <v>2005</v>
      </c>
      <c r="L6845">
        <v>2007</v>
      </c>
    </row>
    <row r="6846" spans="1:12" x14ac:dyDescent="0.25">
      <c r="A6846">
        <v>32</v>
      </c>
      <c r="B6846">
        <v>19154709</v>
      </c>
      <c r="C6846" t="s">
        <v>3304</v>
      </c>
      <c r="D6846">
        <v>55</v>
      </c>
      <c r="E6846">
        <v>0</v>
      </c>
      <c r="F6846">
        <v>38.5</v>
      </c>
      <c r="G6846">
        <v>0</v>
      </c>
      <c r="H6846">
        <v>0</v>
      </c>
      <c r="I6846">
        <v>0</v>
      </c>
      <c r="K6846">
        <v>2005</v>
      </c>
      <c r="L6846">
        <v>2007</v>
      </c>
    </row>
    <row r="6847" spans="1:12" x14ac:dyDescent="0.25">
      <c r="A6847">
        <v>32</v>
      </c>
      <c r="B6847">
        <v>19154710</v>
      </c>
      <c r="C6847" t="s">
        <v>3305</v>
      </c>
      <c r="D6847">
        <v>55</v>
      </c>
      <c r="E6847">
        <v>0</v>
      </c>
      <c r="F6847">
        <v>38.5</v>
      </c>
      <c r="G6847">
        <v>0</v>
      </c>
      <c r="H6847">
        <v>0</v>
      </c>
      <c r="I6847">
        <v>0</v>
      </c>
      <c r="K6847">
        <v>2005</v>
      </c>
      <c r="L6847">
        <v>2007</v>
      </c>
    </row>
    <row r="6848" spans="1:12" x14ac:dyDescent="0.25">
      <c r="A6848">
        <v>32</v>
      </c>
      <c r="B6848">
        <v>19154711</v>
      </c>
      <c r="C6848" t="s">
        <v>3306</v>
      </c>
      <c r="D6848">
        <v>60</v>
      </c>
      <c r="E6848">
        <v>0</v>
      </c>
      <c r="F6848">
        <v>42</v>
      </c>
      <c r="G6848">
        <v>0</v>
      </c>
      <c r="H6848">
        <v>0</v>
      </c>
      <c r="I6848">
        <v>0</v>
      </c>
      <c r="K6848">
        <v>2005</v>
      </c>
      <c r="L6848">
        <v>2007</v>
      </c>
    </row>
    <row r="6849" spans="1:12" x14ac:dyDescent="0.25">
      <c r="A6849">
        <v>32</v>
      </c>
      <c r="B6849">
        <v>19154712</v>
      </c>
      <c r="C6849" t="s">
        <v>3307</v>
      </c>
      <c r="D6849">
        <v>30</v>
      </c>
      <c r="E6849">
        <v>0</v>
      </c>
      <c r="F6849">
        <v>22.5</v>
      </c>
      <c r="G6849">
        <v>0</v>
      </c>
      <c r="H6849">
        <v>30.47</v>
      </c>
      <c r="I6849">
        <v>0</v>
      </c>
      <c r="K6849">
        <v>2007</v>
      </c>
      <c r="L6849">
        <v>2014</v>
      </c>
    </row>
    <row r="6850" spans="1:12" x14ac:dyDescent="0.25">
      <c r="A6850">
        <v>32</v>
      </c>
      <c r="B6850">
        <v>19154713</v>
      </c>
      <c r="C6850" t="s">
        <v>3308</v>
      </c>
      <c r="D6850">
        <v>30</v>
      </c>
      <c r="E6850">
        <v>0</v>
      </c>
      <c r="F6850">
        <v>22.5</v>
      </c>
      <c r="G6850">
        <v>0</v>
      </c>
      <c r="H6850">
        <v>30.47</v>
      </c>
      <c r="I6850">
        <v>0</v>
      </c>
      <c r="K6850">
        <v>2007</v>
      </c>
      <c r="L6850">
        <v>2014</v>
      </c>
    </row>
    <row r="6851" spans="1:12" x14ac:dyDescent="0.25">
      <c r="A6851">
        <v>32</v>
      </c>
      <c r="B6851">
        <v>19154716</v>
      </c>
      <c r="C6851" t="s">
        <v>3309</v>
      </c>
      <c r="D6851">
        <v>5</v>
      </c>
      <c r="E6851">
        <v>0</v>
      </c>
      <c r="F6851">
        <v>3.75</v>
      </c>
      <c r="G6851">
        <v>0</v>
      </c>
      <c r="H6851">
        <v>0</v>
      </c>
      <c r="I6851">
        <v>0</v>
      </c>
      <c r="K6851">
        <v>2007</v>
      </c>
      <c r="L6851">
        <v>2015</v>
      </c>
    </row>
    <row r="6852" spans="1:12" x14ac:dyDescent="0.25">
      <c r="A6852">
        <v>32</v>
      </c>
      <c r="B6852">
        <v>19154724</v>
      </c>
      <c r="C6852" t="s">
        <v>3310</v>
      </c>
      <c r="D6852">
        <v>65</v>
      </c>
      <c r="E6852">
        <v>0</v>
      </c>
      <c r="F6852">
        <v>48.75</v>
      </c>
      <c r="G6852">
        <v>0</v>
      </c>
      <c r="H6852">
        <v>66.02</v>
      </c>
      <c r="I6852">
        <v>0</v>
      </c>
      <c r="K6852">
        <v>2006</v>
      </c>
      <c r="L6852">
        <v>2013</v>
      </c>
    </row>
    <row r="6853" spans="1:12" x14ac:dyDescent="0.25">
      <c r="A6853">
        <v>32</v>
      </c>
      <c r="B6853">
        <v>19154730</v>
      </c>
      <c r="C6853" t="s">
        <v>3311</v>
      </c>
      <c r="D6853">
        <v>0</v>
      </c>
      <c r="E6853">
        <v>0</v>
      </c>
      <c r="F6853">
        <v>0</v>
      </c>
      <c r="G6853">
        <v>0</v>
      </c>
      <c r="H6853">
        <v>0</v>
      </c>
      <c r="I6853">
        <v>0</v>
      </c>
      <c r="K6853">
        <v>2005</v>
      </c>
      <c r="L6853">
        <v>2009</v>
      </c>
    </row>
    <row r="6854" spans="1:12" x14ac:dyDescent="0.25">
      <c r="A6854">
        <v>32</v>
      </c>
      <c r="B6854">
        <v>19154731</v>
      </c>
      <c r="C6854" t="s">
        <v>3233</v>
      </c>
      <c r="D6854">
        <v>1370</v>
      </c>
      <c r="E6854">
        <v>0</v>
      </c>
      <c r="F6854">
        <v>1027.5</v>
      </c>
      <c r="G6854">
        <v>0</v>
      </c>
      <c r="H6854">
        <v>0</v>
      </c>
      <c r="I6854">
        <v>0</v>
      </c>
      <c r="K6854">
        <v>2007</v>
      </c>
      <c r="L6854">
        <v>2012</v>
      </c>
    </row>
    <row r="6855" spans="1:12" x14ac:dyDescent="0.25">
      <c r="A6855">
        <v>32</v>
      </c>
      <c r="B6855">
        <v>19154736</v>
      </c>
      <c r="C6855" t="s">
        <v>3216</v>
      </c>
      <c r="D6855">
        <v>130</v>
      </c>
      <c r="E6855">
        <v>0</v>
      </c>
      <c r="F6855">
        <v>78</v>
      </c>
      <c r="G6855">
        <v>0</v>
      </c>
      <c r="H6855">
        <v>0</v>
      </c>
      <c r="I6855">
        <v>0</v>
      </c>
      <c r="K6855">
        <v>2005</v>
      </c>
      <c r="L6855">
        <v>2010</v>
      </c>
    </row>
    <row r="6856" spans="1:12" x14ac:dyDescent="0.25">
      <c r="A6856">
        <v>32</v>
      </c>
      <c r="B6856">
        <v>19154737</v>
      </c>
      <c r="C6856" t="s">
        <v>3257</v>
      </c>
      <c r="D6856">
        <v>720</v>
      </c>
      <c r="E6856">
        <v>0</v>
      </c>
      <c r="F6856">
        <v>432</v>
      </c>
      <c r="G6856">
        <v>0</v>
      </c>
      <c r="H6856">
        <v>0</v>
      </c>
      <c r="I6856">
        <v>0</v>
      </c>
      <c r="K6856">
        <v>2007</v>
      </c>
      <c r="L6856">
        <v>2010</v>
      </c>
    </row>
    <row r="6857" spans="1:12" x14ac:dyDescent="0.25">
      <c r="A6857">
        <v>32</v>
      </c>
      <c r="B6857">
        <v>19154738</v>
      </c>
      <c r="C6857" t="s">
        <v>3312</v>
      </c>
      <c r="D6857">
        <v>180</v>
      </c>
      <c r="E6857">
        <v>0</v>
      </c>
      <c r="F6857">
        <v>126</v>
      </c>
      <c r="G6857">
        <v>0</v>
      </c>
      <c r="H6857">
        <v>0</v>
      </c>
      <c r="I6857">
        <v>0</v>
      </c>
      <c r="K6857">
        <v>2005</v>
      </c>
      <c r="L6857">
        <v>2009</v>
      </c>
    </row>
    <row r="6858" spans="1:12" x14ac:dyDescent="0.25">
      <c r="A6858">
        <v>32</v>
      </c>
      <c r="B6858">
        <v>19154739</v>
      </c>
      <c r="C6858" t="s">
        <v>3313</v>
      </c>
      <c r="D6858">
        <v>45</v>
      </c>
      <c r="E6858">
        <v>0</v>
      </c>
      <c r="F6858">
        <v>33.75</v>
      </c>
      <c r="G6858">
        <v>0</v>
      </c>
      <c r="H6858">
        <v>0</v>
      </c>
      <c r="I6858">
        <v>0</v>
      </c>
      <c r="K6858">
        <v>2005</v>
      </c>
      <c r="L6858">
        <v>2007</v>
      </c>
    </row>
    <row r="6859" spans="1:12" x14ac:dyDescent="0.25">
      <c r="A6859">
        <v>32</v>
      </c>
      <c r="B6859">
        <v>19154740</v>
      </c>
      <c r="C6859" t="s">
        <v>3313</v>
      </c>
      <c r="D6859">
        <v>40</v>
      </c>
      <c r="E6859">
        <v>0</v>
      </c>
      <c r="F6859">
        <v>30</v>
      </c>
      <c r="G6859">
        <v>0</v>
      </c>
      <c r="H6859">
        <v>0</v>
      </c>
      <c r="I6859">
        <v>0</v>
      </c>
      <c r="K6859">
        <v>2006</v>
      </c>
      <c r="L6859">
        <v>2013</v>
      </c>
    </row>
    <row r="6860" spans="1:12" x14ac:dyDescent="0.25">
      <c r="A6860">
        <v>32</v>
      </c>
      <c r="B6860">
        <v>19154749</v>
      </c>
      <c r="C6860" t="s">
        <v>3314</v>
      </c>
      <c r="D6860">
        <v>405</v>
      </c>
      <c r="E6860">
        <v>0</v>
      </c>
      <c r="F6860">
        <v>303.75</v>
      </c>
      <c r="G6860">
        <v>0</v>
      </c>
      <c r="H6860">
        <v>0</v>
      </c>
      <c r="I6860">
        <v>0</v>
      </c>
      <c r="K6860">
        <v>2007</v>
      </c>
      <c r="L6860">
        <v>2011</v>
      </c>
    </row>
    <row r="6861" spans="1:12" x14ac:dyDescent="0.25">
      <c r="A6861">
        <v>32</v>
      </c>
      <c r="B6861">
        <v>19154753</v>
      </c>
      <c r="C6861" t="s">
        <v>3315</v>
      </c>
      <c r="D6861">
        <v>415</v>
      </c>
      <c r="E6861">
        <v>0</v>
      </c>
      <c r="F6861">
        <v>290.5</v>
      </c>
      <c r="G6861">
        <v>0</v>
      </c>
      <c r="H6861">
        <v>0</v>
      </c>
      <c r="I6861">
        <v>0</v>
      </c>
      <c r="K6861">
        <v>2006</v>
      </c>
      <c r="L6861">
        <v>2007</v>
      </c>
    </row>
    <row r="6862" spans="1:12" x14ac:dyDescent="0.25">
      <c r="A6862">
        <v>32</v>
      </c>
      <c r="B6862">
        <v>19154755</v>
      </c>
      <c r="C6862" t="s">
        <v>2695</v>
      </c>
      <c r="D6862">
        <v>5</v>
      </c>
      <c r="E6862">
        <v>0</v>
      </c>
      <c r="F6862">
        <v>3.75</v>
      </c>
      <c r="G6862">
        <v>0</v>
      </c>
      <c r="H6862">
        <v>5.08</v>
      </c>
      <c r="I6862">
        <v>0</v>
      </c>
      <c r="K6862">
        <v>2002</v>
      </c>
      <c r="L6862">
        <v>2014</v>
      </c>
    </row>
    <row r="6863" spans="1:12" x14ac:dyDescent="0.25">
      <c r="A6863">
        <v>32</v>
      </c>
      <c r="B6863">
        <v>19154776</v>
      </c>
      <c r="C6863" t="s">
        <v>2184</v>
      </c>
      <c r="D6863">
        <v>50</v>
      </c>
      <c r="E6863">
        <v>0</v>
      </c>
      <c r="F6863">
        <v>35</v>
      </c>
      <c r="G6863">
        <v>0</v>
      </c>
      <c r="H6863">
        <v>0</v>
      </c>
      <c r="I6863">
        <v>0</v>
      </c>
      <c r="K6863">
        <v>2007</v>
      </c>
      <c r="L6863">
        <v>2010</v>
      </c>
    </row>
    <row r="6864" spans="1:12" x14ac:dyDescent="0.25">
      <c r="A6864">
        <v>32</v>
      </c>
      <c r="B6864">
        <v>19154777</v>
      </c>
      <c r="C6864" t="s">
        <v>2184</v>
      </c>
      <c r="D6864">
        <v>50</v>
      </c>
      <c r="E6864">
        <v>0</v>
      </c>
      <c r="F6864">
        <v>37.5</v>
      </c>
      <c r="G6864">
        <v>0</v>
      </c>
      <c r="H6864">
        <v>0</v>
      </c>
      <c r="I6864">
        <v>0</v>
      </c>
      <c r="K6864">
        <v>2007</v>
      </c>
      <c r="L6864">
        <v>2010</v>
      </c>
    </row>
    <row r="6865" spans="1:12" x14ac:dyDescent="0.25">
      <c r="A6865">
        <v>32</v>
      </c>
      <c r="B6865">
        <v>19154778</v>
      </c>
      <c r="C6865" t="s">
        <v>2184</v>
      </c>
      <c r="D6865">
        <v>49</v>
      </c>
      <c r="E6865">
        <v>0</v>
      </c>
      <c r="F6865">
        <v>34.299999999999997</v>
      </c>
      <c r="G6865">
        <v>0</v>
      </c>
      <c r="H6865">
        <v>0</v>
      </c>
      <c r="I6865">
        <v>0</v>
      </c>
      <c r="K6865">
        <v>2007</v>
      </c>
      <c r="L6865">
        <v>2010</v>
      </c>
    </row>
    <row r="6866" spans="1:12" x14ac:dyDescent="0.25">
      <c r="A6866">
        <v>32</v>
      </c>
      <c r="B6866">
        <v>19154779</v>
      </c>
      <c r="C6866" t="s">
        <v>2184</v>
      </c>
      <c r="D6866">
        <v>49</v>
      </c>
      <c r="E6866">
        <v>0</v>
      </c>
      <c r="F6866">
        <v>34.299999999999997</v>
      </c>
      <c r="G6866">
        <v>0</v>
      </c>
      <c r="H6866">
        <v>0</v>
      </c>
      <c r="I6866">
        <v>0</v>
      </c>
      <c r="K6866">
        <v>2007</v>
      </c>
      <c r="L6866">
        <v>2010</v>
      </c>
    </row>
    <row r="6867" spans="1:12" x14ac:dyDescent="0.25">
      <c r="A6867">
        <v>32</v>
      </c>
      <c r="B6867">
        <v>19154780</v>
      </c>
      <c r="C6867" t="s">
        <v>3316</v>
      </c>
      <c r="D6867">
        <v>1225</v>
      </c>
      <c r="E6867">
        <v>0</v>
      </c>
      <c r="F6867">
        <v>918.75</v>
      </c>
      <c r="G6867">
        <v>0</v>
      </c>
      <c r="H6867">
        <v>0</v>
      </c>
      <c r="I6867">
        <v>0</v>
      </c>
      <c r="K6867">
        <v>9899</v>
      </c>
      <c r="L6867">
        <v>9899</v>
      </c>
    </row>
    <row r="6868" spans="1:12" x14ac:dyDescent="0.25">
      <c r="A6868">
        <v>32</v>
      </c>
      <c r="B6868">
        <v>19154781</v>
      </c>
      <c r="C6868" t="s">
        <v>3317</v>
      </c>
      <c r="D6868">
        <v>530</v>
      </c>
      <c r="E6868">
        <v>0</v>
      </c>
      <c r="F6868">
        <v>371</v>
      </c>
      <c r="G6868">
        <v>0</v>
      </c>
      <c r="H6868">
        <v>0</v>
      </c>
      <c r="I6868">
        <v>0</v>
      </c>
      <c r="K6868">
        <v>2005</v>
      </c>
      <c r="L6868">
        <v>2008</v>
      </c>
    </row>
    <row r="6869" spans="1:12" x14ac:dyDescent="0.25">
      <c r="A6869">
        <v>32</v>
      </c>
      <c r="B6869">
        <v>19154782</v>
      </c>
      <c r="C6869" t="s">
        <v>3237</v>
      </c>
      <c r="D6869">
        <v>1215</v>
      </c>
      <c r="E6869">
        <v>0</v>
      </c>
      <c r="F6869">
        <v>850.5</v>
      </c>
      <c r="G6869">
        <v>0</v>
      </c>
      <c r="H6869">
        <v>0</v>
      </c>
      <c r="I6869">
        <v>0</v>
      </c>
      <c r="K6869">
        <v>2004</v>
      </c>
      <c r="L6869">
        <v>2007</v>
      </c>
    </row>
    <row r="6870" spans="1:12" x14ac:dyDescent="0.25">
      <c r="A6870">
        <v>32</v>
      </c>
      <c r="B6870">
        <v>19154783</v>
      </c>
      <c r="C6870" t="s">
        <v>3237</v>
      </c>
      <c r="D6870">
        <v>1215</v>
      </c>
      <c r="E6870">
        <v>0</v>
      </c>
      <c r="F6870">
        <v>850.5</v>
      </c>
      <c r="G6870">
        <v>0</v>
      </c>
      <c r="H6870">
        <v>0</v>
      </c>
      <c r="I6870">
        <v>0</v>
      </c>
      <c r="K6870">
        <v>2004</v>
      </c>
      <c r="L6870">
        <v>2008</v>
      </c>
    </row>
    <row r="6871" spans="1:12" x14ac:dyDescent="0.25">
      <c r="A6871">
        <v>32</v>
      </c>
      <c r="B6871">
        <v>19154788</v>
      </c>
      <c r="C6871" t="s">
        <v>2490</v>
      </c>
      <c r="D6871">
        <v>299</v>
      </c>
      <c r="E6871">
        <v>0</v>
      </c>
      <c r="F6871">
        <v>209.3</v>
      </c>
      <c r="G6871">
        <v>0</v>
      </c>
      <c r="H6871">
        <v>0</v>
      </c>
      <c r="I6871">
        <v>0</v>
      </c>
      <c r="K6871">
        <v>2006</v>
      </c>
      <c r="L6871">
        <v>2010</v>
      </c>
    </row>
    <row r="6872" spans="1:12" x14ac:dyDescent="0.25">
      <c r="A6872">
        <v>32</v>
      </c>
      <c r="B6872">
        <v>19154792</v>
      </c>
      <c r="C6872" t="s">
        <v>3318</v>
      </c>
      <c r="D6872">
        <v>468</v>
      </c>
      <c r="E6872">
        <v>0</v>
      </c>
      <c r="F6872">
        <v>280.8</v>
      </c>
      <c r="G6872">
        <v>0</v>
      </c>
      <c r="H6872">
        <v>0</v>
      </c>
      <c r="I6872">
        <v>0</v>
      </c>
      <c r="K6872">
        <v>2005</v>
      </c>
      <c r="L6872">
        <v>2007</v>
      </c>
    </row>
    <row r="6873" spans="1:12" x14ac:dyDescent="0.25">
      <c r="A6873">
        <v>32</v>
      </c>
      <c r="B6873">
        <v>19154793</v>
      </c>
      <c r="C6873" t="s">
        <v>3098</v>
      </c>
      <c r="D6873">
        <v>400</v>
      </c>
      <c r="E6873">
        <v>0</v>
      </c>
      <c r="F6873">
        <v>280</v>
      </c>
      <c r="G6873">
        <v>0</v>
      </c>
      <c r="H6873">
        <v>0</v>
      </c>
      <c r="I6873">
        <v>0</v>
      </c>
      <c r="K6873">
        <v>2005</v>
      </c>
      <c r="L6873">
        <v>2007</v>
      </c>
    </row>
    <row r="6874" spans="1:12" x14ac:dyDescent="0.25">
      <c r="A6874">
        <v>32</v>
      </c>
      <c r="B6874">
        <v>19154800</v>
      </c>
      <c r="C6874" t="s">
        <v>3319</v>
      </c>
      <c r="D6874">
        <v>0</v>
      </c>
      <c r="E6874">
        <v>0</v>
      </c>
      <c r="F6874">
        <v>0</v>
      </c>
      <c r="G6874">
        <v>0</v>
      </c>
      <c r="H6874">
        <v>0</v>
      </c>
      <c r="I6874">
        <v>0</v>
      </c>
      <c r="K6874">
        <v>2003</v>
      </c>
      <c r="L6874">
        <v>2007</v>
      </c>
    </row>
    <row r="6875" spans="1:12" x14ac:dyDescent="0.25">
      <c r="A6875">
        <v>32</v>
      </c>
      <c r="B6875">
        <v>19154816</v>
      </c>
      <c r="C6875" t="s">
        <v>3320</v>
      </c>
      <c r="D6875">
        <v>155</v>
      </c>
      <c r="E6875">
        <v>0</v>
      </c>
      <c r="F6875">
        <v>116.25</v>
      </c>
      <c r="G6875">
        <v>0</v>
      </c>
      <c r="H6875">
        <v>157.44</v>
      </c>
      <c r="I6875">
        <v>0</v>
      </c>
      <c r="K6875">
        <v>2003</v>
      </c>
      <c r="L6875">
        <v>2010</v>
      </c>
    </row>
    <row r="6876" spans="1:12" x14ac:dyDescent="0.25">
      <c r="A6876">
        <v>32</v>
      </c>
      <c r="B6876">
        <v>19154851</v>
      </c>
      <c r="C6876" t="s">
        <v>2027</v>
      </c>
      <c r="D6876">
        <v>100</v>
      </c>
      <c r="E6876">
        <v>0</v>
      </c>
      <c r="F6876">
        <v>75</v>
      </c>
      <c r="G6876">
        <v>0</v>
      </c>
      <c r="H6876">
        <v>101.57</v>
      </c>
      <c r="I6876">
        <v>0</v>
      </c>
      <c r="K6876">
        <v>2004</v>
      </c>
      <c r="L6876">
        <v>2014</v>
      </c>
    </row>
    <row r="6877" spans="1:12" x14ac:dyDescent="0.25">
      <c r="A6877">
        <v>32</v>
      </c>
      <c r="B6877">
        <v>19154892</v>
      </c>
      <c r="C6877" t="s">
        <v>2255</v>
      </c>
      <c r="D6877">
        <v>405</v>
      </c>
      <c r="E6877">
        <v>0</v>
      </c>
      <c r="F6877">
        <v>303.75</v>
      </c>
      <c r="G6877">
        <v>0</v>
      </c>
      <c r="H6877">
        <v>0</v>
      </c>
      <c r="I6877">
        <v>0</v>
      </c>
      <c r="K6877">
        <v>2007</v>
      </c>
      <c r="L6877">
        <v>2010</v>
      </c>
    </row>
    <row r="6878" spans="1:12" x14ac:dyDescent="0.25">
      <c r="A6878">
        <v>32</v>
      </c>
      <c r="B6878">
        <v>19154905</v>
      </c>
      <c r="C6878" t="s">
        <v>341</v>
      </c>
      <c r="D6878">
        <v>460</v>
      </c>
      <c r="E6878">
        <v>0</v>
      </c>
      <c r="F6878">
        <v>345</v>
      </c>
      <c r="G6878">
        <v>0</v>
      </c>
      <c r="H6878">
        <v>0</v>
      </c>
      <c r="I6878">
        <v>0</v>
      </c>
      <c r="K6878">
        <v>2002</v>
      </c>
      <c r="L6878">
        <v>2009</v>
      </c>
    </row>
    <row r="6879" spans="1:12" x14ac:dyDescent="0.25">
      <c r="A6879">
        <v>32</v>
      </c>
      <c r="B6879">
        <v>19154906</v>
      </c>
      <c r="C6879" t="s">
        <v>3321</v>
      </c>
      <c r="D6879">
        <v>460</v>
      </c>
      <c r="E6879">
        <v>0</v>
      </c>
      <c r="F6879">
        <v>345</v>
      </c>
      <c r="G6879">
        <v>0</v>
      </c>
      <c r="H6879">
        <v>0</v>
      </c>
      <c r="I6879">
        <v>0</v>
      </c>
      <c r="K6879">
        <v>2002</v>
      </c>
      <c r="L6879">
        <v>2009</v>
      </c>
    </row>
    <row r="6880" spans="1:12" x14ac:dyDescent="0.25">
      <c r="A6880">
        <v>32</v>
      </c>
      <c r="B6880">
        <v>19155028</v>
      </c>
      <c r="C6880" t="s">
        <v>3322</v>
      </c>
      <c r="D6880">
        <v>915</v>
      </c>
      <c r="E6880">
        <v>0</v>
      </c>
      <c r="F6880">
        <v>640.5</v>
      </c>
      <c r="G6880">
        <v>0</v>
      </c>
      <c r="H6880">
        <v>0</v>
      </c>
      <c r="I6880">
        <v>0</v>
      </c>
      <c r="K6880">
        <v>2008</v>
      </c>
      <c r="L6880">
        <v>2008</v>
      </c>
    </row>
    <row r="6881" spans="1:12" x14ac:dyDescent="0.25">
      <c r="A6881">
        <v>32</v>
      </c>
      <c r="B6881">
        <v>19155035</v>
      </c>
      <c r="C6881" t="s">
        <v>2651</v>
      </c>
      <c r="D6881">
        <v>565</v>
      </c>
      <c r="E6881">
        <v>0</v>
      </c>
      <c r="F6881">
        <v>395.5</v>
      </c>
      <c r="G6881">
        <v>0</v>
      </c>
      <c r="H6881">
        <v>0</v>
      </c>
      <c r="I6881">
        <v>0</v>
      </c>
      <c r="K6881">
        <v>2001</v>
      </c>
      <c r="L6881">
        <v>2006</v>
      </c>
    </row>
    <row r="6882" spans="1:12" x14ac:dyDescent="0.25">
      <c r="A6882">
        <v>32</v>
      </c>
      <c r="B6882">
        <v>19155036</v>
      </c>
      <c r="C6882" t="s">
        <v>2651</v>
      </c>
      <c r="D6882">
        <v>575</v>
      </c>
      <c r="E6882">
        <v>0</v>
      </c>
      <c r="F6882">
        <v>402.5</v>
      </c>
      <c r="G6882">
        <v>0</v>
      </c>
      <c r="H6882">
        <v>0</v>
      </c>
      <c r="I6882">
        <v>0</v>
      </c>
      <c r="K6882">
        <v>2001</v>
      </c>
      <c r="L6882">
        <v>2006</v>
      </c>
    </row>
    <row r="6883" spans="1:12" x14ac:dyDescent="0.25">
      <c r="A6883">
        <v>32</v>
      </c>
      <c r="B6883">
        <v>19155041</v>
      </c>
      <c r="C6883" t="s">
        <v>3254</v>
      </c>
      <c r="D6883">
        <v>1850</v>
      </c>
      <c r="E6883">
        <v>0</v>
      </c>
      <c r="F6883">
        <v>1295</v>
      </c>
      <c r="G6883">
        <v>0</v>
      </c>
      <c r="H6883">
        <v>0</v>
      </c>
      <c r="I6883">
        <v>0</v>
      </c>
      <c r="K6883">
        <v>2007</v>
      </c>
      <c r="L6883">
        <v>2010</v>
      </c>
    </row>
    <row r="6884" spans="1:12" x14ac:dyDescent="0.25">
      <c r="A6884">
        <v>32</v>
      </c>
      <c r="B6884">
        <v>19155042</v>
      </c>
      <c r="C6884" t="s">
        <v>3214</v>
      </c>
      <c r="D6884">
        <v>1850</v>
      </c>
      <c r="E6884">
        <v>0</v>
      </c>
      <c r="F6884">
        <v>1295</v>
      </c>
      <c r="G6884">
        <v>0</v>
      </c>
      <c r="H6884">
        <v>0</v>
      </c>
      <c r="I6884">
        <v>0</v>
      </c>
      <c r="K6884">
        <v>2007</v>
      </c>
      <c r="L6884">
        <v>2010</v>
      </c>
    </row>
    <row r="6885" spans="1:12" x14ac:dyDescent="0.25">
      <c r="A6885">
        <v>32</v>
      </c>
      <c r="B6885">
        <v>19155043</v>
      </c>
      <c r="C6885" t="s">
        <v>3213</v>
      </c>
      <c r="D6885">
        <v>1850</v>
      </c>
      <c r="E6885">
        <v>0</v>
      </c>
      <c r="F6885">
        <v>1295</v>
      </c>
      <c r="G6885">
        <v>0</v>
      </c>
      <c r="H6885">
        <v>0</v>
      </c>
      <c r="I6885">
        <v>0</v>
      </c>
      <c r="K6885">
        <v>2007</v>
      </c>
      <c r="L6885">
        <v>2010</v>
      </c>
    </row>
    <row r="6886" spans="1:12" x14ac:dyDescent="0.25">
      <c r="A6886">
        <v>32</v>
      </c>
      <c r="B6886">
        <v>19155050</v>
      </c>
      <c r="C6886" t="s">
        <v>3216</v>
      </c>
      <c r="D6886">
        <v>130</v>
      </c>
      <c r="E6886">
        <v>0</v>
      </c>
      <c r="F6886">
        <v>78</v>
      </c>
      <c r="G6886">
        <v>0</v>
      </c>
      <c r="H6886">
        <v>0</v>
      </c>
      <c r="I6886">
        <v>0</v>
      </c>
      <c r="K6886">
        <v>2007</v>
      </c>
      <c r="L6886">
        <v>2013</v>
      </c>
    </row>
    <row r="6887" spans="1:12" x14ac:dyDescent="0.25">
      <c r="A6887">
        <v>32</v>
      </c>
      <c r="B6887">
        <v>19155051</v>
      </c>
      <c r="C6887" t="s">
        <v>3323</v>
      </c>
      <c r="D6887">
        <v>180</v>
      </c>
      <c r="E6887">
        <v>0</v>
      </c>
      <c r="F6887">
        <v>126</v>
      </c>
      <c r="G6887">
        <v>0</v>
      </c>
      <c r="H6887">
        <v>0</v>
      </c>
      <c r="I6887">
        <v>0</v>
      </c>
      <c r="K6887">
        <v>2007</v>
      </c>
      <c r="L6887">
        <v>2010</v>
      </c>
    </row>
    <row r="6888" spans="1:12" x14ac:dyDescent="0.25">
      <c r="A6888">
        <v>32</v>
      </c>
      <c r="B6888">
        <v>19155052</v>
      </c>
      <c r="C6888" t="s">
        <v>3257</v>
      </c>
      <c r="D6888">
        <v>180</v>
      </c>
      <c r="E6888">
        <v>0</v>
      </c>
      <c r="F6888">
        <v>126</v>
      </c>
      <c r="G6888">
        <v>0</v>
      </c>
      <c r="H6888">
        <v>0</v>
      </c>
      <c r="I6888">
        <v>0</v>
      </c>
      <c r="K6888">
        <v>2007</v>
      </c>
      <c r="L6888">
        <v>2010</v>
      </c>
    </row>
    <row r="6889" spans="1:12" x14ac:dyDescent="0.25">
      <c r="A6889">
        <v>32</v>
      </c>
      <c r="B6889">
        <v>19155053</v>
      </c>
      <c r="C6889" t="s">
        <v>3217</v>
      </c>
      <c r="D6889">
        <v>180</v>
      </c>
      <c r="E6889">
        <v>0</v>
      </c>
      <c r="F6889">
        <v>126</v>
      </c>
      <c r="G6889">
        <v>0</v>
      </c>
      <c r="H6889">
        <v>0</v>
      </c>
      <c r="I6889">
        <v>0</v>
      </c>
      <c r="K6889">
        <v>2007</v>
      </c>
      <c r="L6889">
        <v>2010</v>
      </c>
    </row>
    <row r="6890" spans="1:12" x14ac:dyDescent="0.25">
      <c r="A6890">
        <v>32</v>
      </c>
      <c r="B6890">
        <v>19155079</v>
      </c>
      <c r="C6890" t="s">
        <v>3324</v>
      </c>
      <c r="D6890">
        <v>80</v>
      </c>
      <c r="E6890">
        <v>0</v>
      </c>
      <c r="F6890">
        <v>56</v>
      </c>
      <c r="G6890">
        <v>0</v>
      </c>
      <c r="H6890">
        <v>0</v>
      </c>
      <c r="I6890">
        <v>0</v>
      </c>
      <c r="K6890">
        <v>2007</v>
      </c>
      <c r="L6890">
        <v>2008</v>
      </c>
    </row>
    <row r="6891" spans="1:12" x14ac:dyDescent="0.25">
      <c r="A6891">
        <v>32</v>
      </c>
      <c r="B6891">
        <v>19155124</v>
      </c>
      <c r="C6891" t="s">
        <v>3325</v>
      </c>
      <c r="D6891">
        <v>220</v>
      </c>
      <c r="E6891">
        <v>0</v>
      </c>
      <c r="F6891">
        <v>154</v>
      </c>
      <c r="G6891">
        <v>0</v>
      </c>
      <c r="H6891">
        <v>0</v>
      </c>
      <c r="I6891">
        <v>0</v>
      </c>
      <c r="K6891">
        <v>2006</v>
      </c>
      <c r="L6891">
        <v>2007</v>
      </c>
    </row>
    <row r="6892" spans="1:12" x14ac:dyDescent="0.25">
      <c r="A6892">
        <v>32</v>
      </c>
      <c r="B6892">
        <v>19155125</v>
      </c>
      <c r="C6892" t="s">
        <v>3326</v>
      </c>
      <c r="D6892">
        <v>200</v>
      </c>
      <c r="E6892">
        <v>0</v>
      </c>
      <c r="F6892">
        <v>140</v>
      </c>
      <c r="G6892">
        <v>0</v>
      </c>
      <c r="H6892">
        <v>0</v>
      </c>
      <c r="I6892">
        <v>0</v>
      </c>
      <c r="K6892">
        <v>2006</v>
      </c>
      <c r="L6892">
        <v>2008</v>
      </c>
    </row>
    <row r="6893" spans="1:12" x14ac:dyDescent="0.25">
      <c r="A6893">
        <v>32</v>
      </c>
      <c r="B6893">
        <v>19155126</v>
      </c>
      <c r="C6893" t="s">
        <v>3327</v>
      </c>
      <c r="D6893">
        <v>200</v>
      </c>
      <c r="E6893">
        <v>0</v>
      </c>
      <c r="F6893">
        <v>140</v>
      </c>
      <c r="G6893">
        <v>0</v>
      </c>
      <c r="H6893">
        <v>0</v>
      </c>
      <c r="I6893">
        <v>0</v>
      </c>
      <c r="K6893">
        <v>2006</v>
      </c>
      <c r="L6893">
        <v>2008</v>
      </c>
    </row>
    <row r="6894" spans="1:12" x14ac:dyDescent="0.25">
      <c r="A6894">
        <v>32</v>
      </c>
      <c r="B6894">
        <v>19155128</v>
      </c>
      <c r="C6894" t="s">
        <v>3328</v>
      </c>
      <c r="D6894">
        <v>170</v>
      </c>
      <c r="E6894">
        <v>0</v>
      </c>
      <c r="F6894">
        <v>127.5</v>
      </c>
      <c r="G6894">
        <v>0</v>
      </c>
      <c r="H6894">
        <v>0</v>
      </c>
      <c r="I6894">
        <v>0</v>
      </c>
      <c r="K6894">
        <v>2006</v>
      </c>
      <c r="L6894">
        <v>2009</v>
      </c>
    </row>
    <row r="6895" spans="1:12" x14ac:dyDescent="0.25">
      <c r="A6895">
        <v>32</v>
      </c>
      <c r="B6895">
        <v>19155140</v>
      </c>
      <c r="C6895" t="s">
        <v>3245</v>
      </c>
      <c r="D6895">
        <v>1370</v>
      </c>
      <c r="E6895">
        <v>0</v>
      </c>
      <c r="F6895">
        <v>959</v>
      </c>
      <c r="G6895">
        <v>0</v>
      </c>
      <c r="H6895">
        <v>0</v>
      </c>
      <c r="I6895">
        <v>0</v>
      </c>
      <c r="K6895">
        <v>2006</v>
      </c>
      <c r="L6895">
        <v>2010</v>
      </c>
    </row>
    <row r="6896" spans="1:12" x14ac:dyDescent="0.25">
      <c r="A6896">
        <v>32</v>
      </c>
      <c r="B6896">
        <v>19155141</v>
      </c>
      <c r="C6896" t="s">
        <v>3246</v>
      </c>
      <c r="D6896">
        <v>1370</v>
      </c>
      <c r="E6896">
        <v>0</v>
      </c>
      <c r="F6896">
        <v>959</v>
      </c>
      <c r="G6896">
        <v>0</v>
      </c>
      <c r="H6896">
        <v>0</v>
      </c>
      <c r="I6896">
        <v>0</v>
      </c>
      <c r="K6896">
        <v>2006</v>
      </c>
      <c r="L6896">
        <v>2010</v>
      </c>
    </row>
    <row r="6897" spans="1:12" x14ac:dyDescent="0.25">
      <c r="A6897">
        <v>32</v>
      </c>
      <c r="B6897">
        <v>19155142</v>
      </c>
      <c r="C6897" t="s">
        <v>3329</v>
      </c>
      <c r="D6897">
        <v>1370</v>
      </c>
      <c r="E6897">
        <v>0</v>
      </c>
      <c r="F6897">
        <v>959</v>
      </c>
      <c r="G6897">
        <v>0</v>
      </c>
      <c r="H6897">
        <v>0</v>
      </c>
      <c r="I6897">
        <v>0</v>
      </c>
      <c r="K6897">
        <v>2006</v>
      </c>
      <c r="L6897">
        <v>2012</v>
      </c>
    </row>
    <row r="6898" spans="1:12" x14ac:dyDescent="0.25">
      <c r="A6898">
        <v>32</v>
      </c>
      <c r="B6898">
        <v>19155143</v>
      </c>
      <c r="C6898" t="s">
        <v>3234</v>
      </c>
      <c r="D6898">
        <v>0</v>
      </c>
      <c r="E6898">
        <v>0</v>
      </c>
      <c r="F6898">
        <v>0</v>
      </c>
      <c r="G6898">
        <v>0</v>
      </c>
      <c r="H6898">
        <v>0</v>
      </c>
      <c r="I6898">
        <v>0</v>
      </c>
      <c r="K6898">
        <v>2006</v>
      </c>
      <c r="L6898">
        <v>2007</v>
      </c>
    </row>
    <row r="6899" spans="1:12" x14ac:dyDescent="0.25">
      <c r="A6899">
        <v>32</v>
      </c>
      <c r="B6899">
        <v>19155152</v>
      </c>
      <c r="C6899" t="s">
        <v>3216</v>
      </c>
      <c r="D6899">
        <v>130</v>
      </c>
      <c r="E6899">
        <v>0</v>
      </c>
      <c r="F6899">
        <v>78</v>
      </c>
      <c r="G6899">
        <v>0</v>
      </c>
      <c r="H6899">
        <v>0</v>
      </c>
      <c r="I6899">
        <v>0</v>
      </c>
      <c r="K6899">
        <v>2006</v>
      </c>
      <c r="L6899">
        <v>2010</v>
      </c>
    </row>
    <row r="6900" spans="1:12" x14ac:dyDescent="0.25">
      <c r="A6900">
        <v>32</v>
      </c>
      <c r="B6900">
        <v>19155153</v>
      </c>
      <c r="C6900" t="s">
        <v>3217</v>
      </c>
      <c r="D6900">
        <v>720</v>
      </c>
      <c r="E6900">
        <v>0</v>
      </c>
      <c r="F6900">
        <v>432</v>
      </c>
      <c r="G6900">
        <v>0</v>
      </c>
      <c r="H6900">
        <v>0</v>
      </c>
      <c r="I6900">
        <v>0</v>
      </c>
      <c r="K6900">
        <v>2006</v>
      </c>
      <c r="L6900">
        <v>2010</v>
      </c>
    </row>
    <row r="6901" spans="1:12" x14ac:dyDescent="0.25">
      <c r="A6901">
        <v>32</v>
      </c>
      <c r="B6901">
        <v>19155154</v>
      </c>
      <c r="C6901" t="s">
        <v>3249</v>
      </c>
      <c r="D6901">
        <v>720</v>
      </c>
      <c r="E6901">
        <v>0</v>
      </c>
      <c r="F6901">
        <v>432</v>
      </c>
      <c r="G6901">
        <v>0</v>
      </c>
      <c r="H6901">
        <v>0</v>
      </c>
      <c r="I6901">
        <v>0</v>
      </c>
      <c r="K6901">
        <v>2006</v>
      </c>
      <c r="L6901">
        <v>2010</v>
      </c>
    </row>
    <row r="6902" spans="1:12" x14ac:dyDescent="0.25">
      <c r="A6902">
        <v>32</v>
      </c>
      <c r="B6902">
        <v>19155155</v>
      </c>
      <c r="C6902" t="s">
        <v>3258</v>
      </c>
      <c r="D6902">
        <v>720</v>
      </c>
      <c r="E6902">
        <v>0</v>
      </c>
      <c r="F6902">
        <v>432</v>
      </c>
      <c r="G6902">
        <v>0</v>
      </c>
      <c r="H6902">
        <v>0</v>
      </c>
      <c r="I6902">
        <v>0</v>
      </c>
      <c r="K6902">
        <v>2006</v>
      </c>
      <c r="L6902">
        <v>2010</v>
      </c>
    </row>
    <row r="6903" spans="1:12" x14ac:dyDescent="0.25">
      <c r="A6903">
        <v>32</v>
      </c>
      <c r="B6903">
        <v>19155156</v>
      </c>
      <c r="C6903" t="s">
        <v>3217</v>
      </c>
      <c r="D6903">
        <v>400</v>
      </c>
      <c r="E6903">
        <v>0</v>
      </c>
      <c r="F6903">
        <v>280</v>
      </c>
      <c r="G6903">
        <v>0</v>
      </c>
      <c r="H6903">
        <v>0</v>
      </c>
      <c r="I6903">
        <v>0</v>
      </c>
      <c r="K6903">
        <v>2006</v>
      </c>
      <c r="L6903">
        <v>2007</v>
      </c>
    </row>
    <row r="6904" spans="1:12" x14ac:dyDescent="0.25">
      <c r="A6904">
        <v>32</v>
      </c>
      <c r="B6904">
        <v>19155157</v>
      </c>
      <c r="C6904" t="s">
        <v>3330</v>
      </c>
      <c r="D6904">
        <v>1370</v>
      </c>
      <c r="E6904">
        <v>0</v>
      </c>
      <c r="F6904">
        <v>1027.5</v>
      </c>
      <c r="G6904">
        <v>0</v>
      </c>
      <c r="H6904">
        <v>0</v>
      </c>
      <c r="I6904">
        <v>0</v>
      </c>
      <c r="K6904">
        <v>2006</v>
      </c>
      <c r="L6904">
        <v>2010</v>
      </c>
    </row>
    <row r="6905" spans="1:12" x14ac:dyDescent="0.25">
      <c r="A6905">
        <v>32</v>
      </c>
      <c r="B6905">
        <v>19155158</v>
      </c>
      <c r="C6905" t="s">
        <v>3331</v>
      </c>
      <c r="D6905">
        <v>1370</v>
      </c>
      <c r="E6905">
        <v>0</v>
      </c>
      <c r="F6905">
        <v>959</v>
      </c>
      <c r="G6905">
        <v>0</v>
      </c>
      <c r="H6905">
        <v>0</v>
      </c>
      <c r="I6905">
        <v>0</v>
      </c>
      <c r="K6905">
        <v>2006</v>
      </c>
      <c r="L6905">
        <v>2010</v>
      </c>
    </row>
    <row r="6906" spans="1:12" x14ac:dyDescent="0.25">
      <c r="A6906">
        <v>32</v>
      </c>
      <c r="B6906">
        <v>19155159</v>
      </c>
      <c r="C6906" t="s">
        <v>3329</v>
      </c>
      <c r="D6906">
        <v>1370</v>
      </c>
      <c r="E6906">
        <v>0</v>
      </c>
      <c r="F6906">
        <v>959</v>
      </c>
      <c r="G6906">
        <v>0</v>
      </c>
      <c r="H6906">
        <v>0</v>
      </c>
      <c r="I6906">
        <v>0</v>
      </c>
      <c r="K6906">
        <v>2006</v>
      </c>
      <c r="L6906">
        <v>2010</v>
      </c>
    </row>
    <row r="6907" spans="1:12" x14ac:dyDescent="0.25">
      <c r="A6907">
        <v>32</v>
      </c>
      <c r="B6907">
        <v>19155160</v>
      </c>
      <c r="C6907" t="s">
        <v>3245</v>
      </c>
      <c r="D6907">
        <v>1370</v>
      </c>
      <c r="E6907">
        <v>0</v>
      </c>
      <c r="F6907">
        <v>959</v>
      </c>
      <c r="G6907">
        <v>0</v>
      </c>
      <c r="H6907">
        <v>0</v>
      </c>
      <c r="I6907">
        <v>0</v>
      </c>
      <c r="K6907">
        <v>2006</v>
      </c>
      <c r="L6907">
        <v>2010</v>
      </c>
    </row>
    <row r="6908" spans="1:12" x14ac:dyDescent="0.25">
      <c r="A6908">
        <v>32</v>
      </c>
      <c r="B6908">
        <v>19155170</v>
      </c>
      <c r="C6908" t="s">
        <v>3259</v>
      </c>
      <c r="D6908">
        <v>720</v>
      </c>
      <c r="E6908">
        <v>0</v>
      </c>
      <c r="F6908">
        <v>432</v>
      </c>
      <c r="G6908">
        <v>0</v>
      </c>
      <c r="H6908">
        <v>0</v>
      </c>
      <c r="I6908">
        <v>0</v>
      </c>
      <c r="K6908">
        <v>2006</v>
      </c>
      <c r="L6908">
        <v>2010</v>
      </c>
    </row>
    <row r="6909" spans="1:12" x14ac:dyDescent="0.25">
      <c r="A6909">
        <v>32</v>
      </c>
      <c r="B6909">
        <v>19155171</v>
      </c>
      <c r="C6909" t="s">
        <v>3257</v>
      </c>
      <c r="D6909">
        <v>720</v>
      </c>
      <c r="E6909">
        <v>0</v>
      </c>
      <c r="F6909">
        <v>432</v>
      </c>
      <c r="G6909">
        <v>0</v>
      </c>
      <c r="H6909">
        <v>0</v>
      </c>
      <c r="I6909">
        <v>0</v>
      </c>
      <c r="K6909">
        <v>2006</v>
      </c>
      <c r="L6909">
        <v>2010</v>
      </c>
    </row>
    <row r="6910" spans="1:12" x14ac:dyDescent="0.25">
      <c r="A6910">
        <v>32</v>
      </c>
      <c r="B6910">
        <v>19155172</v>
      </c>
      <c r="C6910" t="s">
        <v>3258</v>
      </c>
      <c r="D6910">
        <v>720</v>
      </c>
      <c r="E6910">
        <v>0</v>
      </c>
      <c r="F6910">
        <v>432</v>
      </c>
      <c r="G6910">
        <v>0</v>
      </c>
      <c r="H6910">
        <v>0</v>
      </c>
      <c r="I6910">
        <v>0</v>
      </c>
      <c r="K6910">
        <v>2006</v>
      </c>
      <c r="L6910">
        <v>2010</v>
      </c>
    </row>
    <row r="6911" spans="1:12" x14ac:dyDescent="0.25">
      <c r="A6911">
        <v>32</v>
      </c>
      <c r="B6911">
        <v>19155173</v>
      </c>
      <c r="C6911" t="s">
        <v>3217</v>
      </c>
      <c r="D6911">
        <v>720</v>
      </c>
      <c r="E6911">
        <v>0</v>
      </c>
      <c r="F6911">
        <v>432</v>
      </c>
      <c r="G6911">
        <v>0</v>
      </c>
      <c r="H6911">
        <v>0</v>
      </c>
      <c r="I6911">
        <v>0</v>
      </c>
      <c r="K6911">
        <v>2006</v>
      </c>
      <c r="L6911">
        <v>2010</v>
      </c>
    </row>
    <row r="6912" spans="1:12" x14ac:dyDescent="0.25">
      <c r="A6912">
        <v>32</v>
      </c>
      <c r="B6912">
        <v>19155174</v>
      </c>
      <c r="C6912" t="s">
        <v>3234</v>
      </c>
      <c r="D6912">
        <v>1370</v>
      </c>
      <c r="E6912">
        <v>0</v>
      </c>
      <c r="F6912">
        <v>959</v>
      </c>
      <c r="G6912">
        <v>0</v>
      </c>
      <c r="H6912">
        <v>0</v>
      </c>
      <c r="I6912">
        <v>0</v>
      </c>
      <c r="K6912">
        <v>2005</v>
      </c>
      <c r="L6912">
        <v>2008</v>
      </c>
    </row>
    <row r="6913" spans="1:12" x14ac:dyDescent="0.25">
      <c r="A6913">
        <v>32</v>
      </c>
      <c r="B6913">
        <v>19155175</v>
      </c>
      <c r="C6913" t="s">
        <v>3332</v>
      </c>
      <c r="D6913">
        <v>1370</v>
      </c>
      <c r="E6913">
        <v>0</v>
      </c>
      <c r="F6913">
        <v>959</v>
      </c>
      <c r="G6913">
        <v>0</v>
      </c>
      <c r="H6913">
        <v>0</v>
      </c>
      <c r="I6913">
        <v>0</v>
      </c>
      <c r="K6913">
        <v>2005</v>
      </c>
      <c r="L6913">
        <v>2008</v>
      </c>
    </row>
    <row r="6914" spans="1:12" x14ac:dyDescent="0.25">
      <c r="A6914">
        <v>32</v>
      </c>
      <c r="B6914">
        <v>19155176</v>
      </c>
      <c r="C6914" t="s">
        <v>3333</v>
      </c>
      <c r="D6914">
        <v>1350</v>
      </c>
      <c r="E6914">
        <v>0</v>
      </c>
      <c r="F6914">
        <v>945</v>
      </c>
      <c r="G6914">
        <v>0</v>
      </c>
      <c r="H6914">
        <v>0</v>
      </c>
      <c r="I6914">
        <v>0</v>
      </c>
      <c r="K6914">
        <v>2005</v>
      </c>
      <c r="L6914">
        <v>2008</v>
      </c>
    </row>
    <row r="6915" spans="1:12" x14ac:dyDescent="0.25">
      <c r="A6915">
        <v>32</v>
      </c>
      <c r="B6915">
        <v>19155180</v>
      </c>
      <c r="C6915" t="s">
        <v>3236</v>
      </c>
      <c r="D6915">
        <v>610</v>
      </c>
      <c r="E6915">
        <v>0</v>
      </c>
      <c r="F6915">
        <v>427</v>
      </c>
      <c r="G6915">
        <v>0</v>
      </c>
      <c r="H6915">
        <v>0</v>
      </c>
      <c r="I6915">
        <v>0</v>
      </c>
      <c r="K6915">
        <v>2005</v>
      </c>
      <c r="L6915">
        <v>2008</v>
      </c>
    </row>
    <row r="6916" spans="1:12" x14ac:dyDescent="0.25">
      <c r="A6916">
        <v>32</v>
      </c>
      <c r="B6916">
        <v>19155181</v>
      </c>
      <c r="C6916" t="s">
        <v>3334</v>
      </c>
      <c r="D6916">
        <v>610</v>
      </c>
      <c r="E6916">
        <v>0</v>
      </c>
      <c r="F6916">
        <v>427</v>
      </c>
      <c r="G6916">
        <v>0</v>
      </c>
      <c r="H6916">
        <v>0</v>
      </c>
      <c r="I6916">
        <v>0</v>
      </c>
      <c r="K6916">
        <v>2005</v>
      </c>
      <c r="L6916">
        <v>2008</v>
      </c>
    </row>
    <row r="6917" spans="1:12" x14ac:dyDescent="0.25">
      <c r="A6917">
        <v>32</v>
      </c>
      <c r="B6917">
        <v>19155182</v>
      </c>
      <c r="C6917" t="s">
        <v>3335</v>
      </c>
      <c r="D6917">
        <v>195</v>
      </c>
      <c r="E6917">
        <v>0</v>
      </c>
      <c r="F6917">
        <v>136.5</v>
      </c>
      <c r="G6917">
        <v>0</v>
      </c>
      <c r="H6917">
        <v>0</v>
      </c>
      <c r="I6917">
        <v>0</v>
      </c>
      <c r="K6917">
        <v>2005</v>
      </c>
      <c r="L6917">
        <v>2008</v>
      </c>
    </row>
    <row r="6918" spans="1:12" x14ac:dyDescent="0.25">
      <c r="A6918">
        <v>32</v>
      </c>
      <c r="B6918">
        <v>19155183</v>
      </c>
      <c r="C6918" t="s">
        <v>3216</v>
      </c>
      <c r="D6918">
        <v>75</v>
      </c>
      <c r="E6918">
        <v>0</v>
      </c>
      <c r="F6918">
        <v>52.5</v>
      </c>
      <c r="G6918">
        <v>0</v>
      </c>
      <c r="H6918">
        <v>0</v>
      </c>
      <c r="I6918">
        <v>0</v>
      </c>
      <c r="K6918">
        <v>2005</v>
      </c>
      <c r="L6918">
        <v>2008</v>
      </c>
    </row>
    <row r="6919" spans="1:12" x14ac:dyDescent="0.25">
      <c r="A6919">
        <v>32</v>
      </c>
      <c r="B6919">
        <v>19155184</v>
      </c>
      <c r="C6919" t="s">
        <v>3217</v>
      </c>
      <c r="D6919">
        <v>610</v>
      </c>
      <c r="E6919">
        <v>0</v>
      </c>
      <c r="F6919">
        <v>427</v>
      </c>
      <c r="G6919">
        <v>0</v>
      </c>
      <c r="H6919">
        <v>0</v>
      </c>
      <c r="I6919">
        <v>0</v>
      </c>
      <c r="K6919">
        <v>2005</v>
      </c>
      <c r="L6919">
        <v>2008</v>
      </c>
    </row>
    <row r="6920" spans="1:12" x14ac:dyDescent="0.25">
      <c r="A6920">
        <v>32</v>
      </c>
      <c r="B6920">
        <v>19155185</v>
      </c>
      <c r="C6920" t="s">
        <v>3336</v>
      </c>
      <c r="D6920">
        <v>610</v>
      </c>
      <c r="E6920">
        <v>0</v>
      </c>
      <c r="F6920">
        <v>427</v>
      </c>
      <c r="G6920">
        <v>0</v>
      </c>
      <c r="H6920">
        <v>0</v>
      </c>
      <c r="I6920">
        <v>0</v>
      </c>
      <c r="K6920">
        <v>2005</v>
      </c>
      <c r="L6920">
        <v>2008</v>
      </c>
    </row>
    <row r="6921" spans="1:12" x14ac:dyDescent="0.25">
      <c r="A6921">
        <v>32</v>
      </c>
      <c r="B6921">
        <v>19155186</v>
      </c>
      <c r="C6921" t="s">
        <v>3323</v>
      </c>
      <c r="D6921">
        <v>85</v>
      </c>
      <c r="E6921">
        <v>0</v>
      </c>
      <c r="F6921">
        <v>59.5</v>
      </c>
      <c r="G6921">
        <v>0</v>
      </c>
      <c r="H6921">
        <v>0</v>
      </c>
      <c r="I6921">
        <v>0</v>
      </c>
      <c r="K6921">
        <v>2005</v>
      </c>
      <c r="L6921">
        <v>2008</v>
      </c>
    </row>
    <row r="6922" spans="1:12" x14ac:dyDescent="0.25">
      <c r="A6922">
        <v>32</v>
      </c>
      <c r="B6922">
        <v>19155200</v>
      </c>
      <c r="C6922" t="s">
        <v>3337</v>
      </c>
      <c r="D6922">
        <v>0</v>
      </c>
      <c r="E6922">
        <v>0</v>
      </c>
      <c r="F6922">
        <v>0</v>
      </c>
      <c r="G6922">
        <v>0</v>
      </c>
      <c r="H6922">
        <v>0</v>
      </c>
      <c r="I6922">
        <v>0</v>
      </c>
      <c r="K6922">
        <v>2005</v>
      </c>
      <c r="L6922">
        <v>2007</v>
      </c>
    </row>
    <row r="6923" spans="1:12" x14ac:dyDescent="0.25">
      <c r="A6923">
        <v>32</v>
      </c>
      <c r="B6923">
        <v>19155201</v>
      </c>
      <c r="C6923" t="s">
        <v>3234</v>
      </c>
      <c r="D6923">
        <v>0</v>
      </c>
      <c r="E6923">
        <v>0</v>
      </c>
      <c r="F6923">
        <v>0</v>
      </c>
      <c r="G6923">
        <v>0</v>
      </c>
      <c r="H6923">
        <v>0</v>
      </c>
      <c r="I6923">
        <v>0</v>
      </c>
      <c r="K6923">
        <v>2005</v>
      </c>
      <c r="L6923">
        <v>2007</v>
      </c>
    </row>
    <row r="6924" spans="1:12" x14ac:dyDescent="0.25">
      <c r="A6924">
        <v>32</v>
      </c>
      <c r="B6924">
        <v>19155204</v>
      </c>
      <c r="C6924" t="s">
        <v>3338</v>
      </c>
      <c r="D6924">
        <v>610</v>
      </c>
      <c r="E6924">
        <v>0</v>
      </c>
      <c r="F6924">
        <v>427</v>
      </c>
      <c r="G6924">
        <v>0</v>
      </c>
      <c r="H6924">
        <v>0</v>
      </c>
      <c r="I6924">
        <v>0</v>
      </c>
      <c r="K6924">
        <v>2005</v>
      </c>
      <c r="L6924">
        <v>2008</v>
      </c>
    </row>
    <row r="6925" spans="1:12" x14ac:dyDescent="0.25">
      <c r="A6925">
        <v>32</v>
      </c>
      <c r="B6925">
        <v>19155205</v>
      </c>
      <c r="C6925" t="s">
        <v>3236</v>
      </c>
      <c r="D6925">
        <v>610</v>
      </c>
      <c r="E6925">
        <v>0</v>
      </c>
      <c r="F6925">
        <v>427</v>
      </c>
      <c r="G6925">
        <v>0</v>
      </c>
      <c r="H6925">
        <v>0</v>
      </c>
      <c r="I6925">
        <v>0</v>
      </c>
      <c r="K6925">
        <v>2005</v>
      </c>
      <c r="L6925">
        <v>2008</v>
      </c>
    </row>
    <row r="6926" spans="1:12" x14ac:dyDescent="0.25">
      <c r="A6926">
        <v>32</v>
      </c>
      <c r="B6926">
        <v>19155207</v>
      </c>
      <c r="C6926" t="s">
        <v>3102</v>
      </c>
      <c r="D6926">
        <v>610</v>
      </c>
      <c r="E6926">
        <v>0</v>
      </c>
      <c r="F6926">
        <v>427</v>
      </c>
      <c r="G6926">
        <v>0</v>
      </c>
      <c r="H6926">
        <v>0</v>
      </c>
      <c r="I6926">
        <v>0</v>
      </c>
      <c r="K6926">
        <v>2005</v>
      </c>
      <c r="L6926">
        <v>2008</v>
      </c>
    </row>
    <row r="6927" spans="1:12" x14ac:dyDescent="0.25">
      <c r="A6927">
        <v>32</v>
      </c>
      <c r="B6927">
        <v>19155208</v>
      </c>
      <c r="C6927" t="s">
        <v>3217</v>
      </c>
      <c r="D6927">
        <v>610</v>
      </c>
      <c r="E6927">
        <v>0</v>
      </c>
      <c r="F6927">
        <v>427</v>
      </c>
      <c r="G6927">
        <v>0</v>
      </c>
      <c r="H6927">
        <v>0</v>
      </c>
      <c r="I6927">
        <v>0</v>
      </c>
      <c r="K6927">
        <v>2005</v>
      </c>
      <c r="L6927">
        <v>2008</v>
      </c>
    </row>
    <row r="6928" spans="1:12" x14ac:dyDescent="0.25">
      <c r="A6928">
        <v>32</v>
      </c>
      <c r="B6928">
        <v>19155243</v>
      </c>
      <c r="C6928" t="s">
        <v>2553</v>
      </c>
      <c r="D6928">
        <v>575.71</v>
      </c>
      <c r="E6928">
        <v>0</v>
      </c>
      <c r="F6928">
        <v>403</v>
      </c>
      <c r="G6928">
        <v>0</v>
      </c>
      <c r="H6928">
        <v>0</v>
      </c>
      <c r="I6928">
        <v>0</v>
      </c>
      <c r="K6928">
        <v>2005</v>
      </c>
      <c r="L6928">
        <v>2007</v>
      </c>
    </row>
    <row r="6929" spans="1:12" x14ac:dyDescent="0.25">
      <c r="A6929">
        <v>32</v>
      </c>
      <c r="B6929">
        <v>19155244</v>
      </c>
      <c r="C6929" t="s">
        <v>2553</v>
      </c>
      <c r="D6929">
        <v>487.14</v>
      </c>
      <c r="E6929">
        <v>0</v>
      </c>
      <c r="F6929">
        <v>341</v>
      </c>
      <c r="G6929">
        <v>0</v>
      </c>
      <c r="H6929">
        <v>0</v>
      </c>
      <c r="I6929">
        <v>0</v>
      </c>
      <c r="K6929">
        <v>2005</v>
      </c>
      <c r="L6929">
        <v>2007</v>
      </c>
    </row>
    <row r="6930" spans="1:12" x14ac:dyDescent="0.25">
      <c r="A6930">
        <v>32</v>
      </c>
      <c r="B6930">
        <v>19155248</v>
      </c>
      <c r="C6930" t="s">
        <v>3339</v>
      </c>
      <c r="D6930">
        <v>399</v>
      </c>
      <c r="E6930">
        <v>0</v>
      </c>
      <c r="F6930">
        <v>279.3</v>
      </c>
      <c r="G6930">
        <v>0</v>
      </c>
      <c r="H6930">
        <v>0</v>
      </c>
      <c r="I6930">
        <v>0</v>
      </c>
      <c r="K6930">
        <v>2007</v>
      </c>
      <c r="L6930">
        <v>2008</v>
      </c>
    </row>
    <row r="6931" spans="1:12" x14ac:dyDescent="0.25">
      <c r="A6931">
        <v>32</v>
      </c>
      <c r="B6931">
        <v>19155249</v>
      </c>
      <c r="C6931" t="s">
        <v>2184</v>
      </c>
      <c r="D6931">
        <v>35</v>
      </c>
      <c r="E6931">
        <v>0</v>
      </c>
      <c r="F6931">
        <v>24.5</v>
      </c>
      <c r="G6931">
        <v>0</v>
      </c>
      <c r="H6931">
        <v>0</v>
      </c>
      <c r="I6931">
        <v>0</v>
      </c>
      <c r="K6931">
        <v>2007</v>
      </c>
      <c r="L6931">
        <v>2009</v>
      </c>
    </row>
    <row r="6932" spans="1:12" x14ac:dyDescent="0.25">
      <c r="A6932">
        <v>32</v>
      </c>
      <c r="B6932">
        <v>19155254</v>
      </c>
      <c r="C6932" t="s">
        <v>1289</v>
      </c>
      <c r="D6932">
        <v>35</v>
      </c>
      <c r="E6932">
        <v>0</v>
      </c>
      <c r="F6932">
        <v>26.25</v>
      </c>
      <c r="G6932">
        <v>0</v>
      </c>
      <c r="H6932">
        <v>0</v>
      </c>
      <c r="I6932">
        <v>0</v>
      </c>
      <c r="K6932">
        <v>2007</v>
      </c>
      <c r="L6932">
        <v>2009</v>
      </c>
    </row>
    <row r="6933" spans="1:12" x14ac:dyDescent="0.25">
      <c r="A6933">
        <v>32</v>
      </c>
      <c r="B6933">
        <v>19155283</v>
      </c>
      <c r="C6933" t="s">
        <v>3340</v>
      </c>
      <c r="D6933">
        <v>320</v>
      </c>
      <c r="E6933">
        <v>0</v>
      </c>
      <c r="F6933">
        <v>224</v>
      </c>
      <c r="G6933">
        <v>0</v>
      </c>
      <c r="H6933">
        <v>0</v>
      </c>
      <c r="I6933">
        <v>0</v>
      </c>
      <c r="K6933">
        <v>2006</v>
      </c>
      <c r="L6933">
        <v>2007</v>
      </c>
    </row>
    <row r="6934" spans="1:12" x14ac:dyDescent="0.25">
      <c r="A6934">
        <v>32</v>
      </c>
      <c r="B6934">
        <v>19155287</v>
      </c>
      <c r="C6934" t="s">
        <v>3341</v>
      </c>
      <c r="D6934">
        <v>1850</v>
      </c>
      <c r="E6934">
        <v>0</v>
      </c>
      <c r="F6934">
        <v>1295</v>
      </c>
      <c r="G6934">
        <v>0</v>
      </c>
      <c r="H6934">
        <v>0</v>
      </c>
      <c r="I6934">
        <v>0</v>
      </c>
      <c r="K6934">
        <v>2007</v>
      </c>
      <c r="L6934">
        <v>2010</v>
      </c>
    </row>
    <row r="6935" spans="1:12" x14ac:dyDescent="0.25">
      <c r="A6935">
        <v>32</v>
      </c>
      <c r="B6935">
        <v>19155288</v>
      </c>
      <c r="C6935" t="s">
        <v>3214</v>
      </c>
      <c r="D6935">
        <v>1850</v>
      </c>
      <c r="E6935">
        <v>0</v>
      </c>
      <c r="F6935">
        <v>1295</v>
      </c>
      <c r="G6935">
        <v>0</v>
      </c>
      <c r="H6935">
        <v>0</v>
      </c>
      <c r="I6935">
        <v>0</v>
      </c>
      <c r="K6935">
        <v>2007</v>
      </c>
      <c r="L6935">
        <v>2010</v>
      </c>
    </row>
    <row r="6936" spans="1:12" x14ac:dyDescent="0.25">
      <c r="A6936">
        <v>32</v>
      </c>
      <c r="B6936">
        <v>19155289</v>
      </c>
      <c r="C6936" t="s">
        <v>3254</v>
      </c>
      <c r="D6936">
        <v>1850</v>
      </c>
      <c r="E6936">
        <v>0</v>
      </c>
      <c r="F6936">
        <v>1295</v>
      </c>
      <c r="G6936">
        <v>0</v>
      </c>
      <c r="H6936">
        <v>0</v>
      </c>
      <c r="I6936">
        <v>0</v>
      </c>
      <c r="K6936">
        <v>2007</v>
      </c>
      <c r="L6936">
        <v>2010</v>
      </c>
    </row>
    <row r="6937" spans="1:12" x14ac:dyDescent="0.25">
      <c r="A6937">
        <v>32</v>
      </c>
      <c r="B6937">
        <v>19155290</v>
      </c>
      <c r="C6937" t="s">
        <v>3213</v>
      </c>
      <c r="D6937">
        <v>1850</v>
      </c>
      <c r="E6937">
        <v>0</v>
      </c>
      <c r="F6937">
        <v>1295</v>
      </c>
      <c r="G6937">
        <v>0</v>
      </c>
      <c r="H6937">
        <v>0</v>
      </c>
      <c r="I6937">
        <v>0</v>
      </c>
      <c r="K6937">
        <v>2007</v>
      </c>
      <c r="L6937">
        <v>2010</v>
      </c>
    </row>
    <row r="6938" spans="1:12" x14ac:dyDescent="0.25">
      <c r="A6938">
        <v>32</v>
      </c>
      <c r="B6938">
        <v>19155299</v>
      </c>
      <c r="C6938" t="s">
        <v>3342</v>
      </c>
      <c r="D6938">
        <v>185</v>
      </c>
      <c r="E6938">
        <v>0</v>
      </c>
      <c r="F6938">
        <v>129.5</v>
      </c>
      <c r="G6938">
        <v>0</v>
      </c>
      <c r="H6938">
        <v>0</v>
      </c>
      <c r="I6938">
        <v>0</v>
      </c>
      <c r="K6938">
        <v>2007</v>
      </c>
      <c r="L6938">
        <v>2009</v>
      </c>
    </row>
    <row r="6939" spans="1:12" x14ac:dyDescent="0.25">
      <c r="A6939">
        <v>32</v>
      </c>
      <c r="B6939">
        <v>19155301</v>
      </c>
      <c r="C6939" t="s">
        <v>3323</v>
      </c>
      <c r="D6939">
        <v>185</v>
      </c>
      <c r="E6939">
        <v>0</v>
      </c>
      <c r="F6939">
        <v>129.5</v>
      </c>
      <c r="G6939">
        <v>0</v>
      </c>
      <c r="H6939">
        <v>0</v>
      </c>
      <c r="I6939">
        <v>0</v>
      </c>
      <c r="K6939">
        <v>2007</v>
      </c>
      <c r="L6939">
        <v>2010</v>
      </c>
    </row>
    <row r="6940" spans="1:12" x14ac:dyDescent="0.25">
      <c r="A6940">
        <v>32</v>
      </c>
      <c r="B6940">
        <v>19155302</v>
      </c>
      <c r="C6940" t="s">
        <v>3217</v>
      </c>
      <c r="D6940">
        <v>185</v>
      </c>
      <c r="E6940">
        <v>0</v>
      </c>
      <c r="F6940">
        <v>129.5</v>
      </c>
      <c r="G6940">
        <v>0</v>
      </c>
      <c r="H6940">
        <v>0</v>
      </c>
      <c r="I6940">
        <v>0</v>
      </c>
      <c r="K6940">
        <v>2007</v>
      </c>
      <c r="L6940">
        <v>2010</v>
      </c>
    </row>
    <row r="6941" spans="1:12" x14ac:dyDescent="0.25">
      <c r="A6941">
        <v>32</v>
      </c>
      <c r="B6941">
        <v>19155304</v>
      </c>
      <c r="C6941" t="s">
        <v>3343</v>
      </c>
      <c r="D6941">
        <v>230</v>
      </c>
      <c r="E6941">
        <v>0</v>
      </c>
      <c r="F6941">
        <v>172.5</v>
      </c>
      <c r="G6941">
        <v>0</v>
      </c>
      <c r="H6941">
        <v>233.61</v>
      </c>
      <c r="I6941">
        <v>0</v>
      </c>
      <c r="K6941">
        <v>2005</v>
      </c>
      <c r="L6941">
        <v>2013</v>
      </c>
    </row>
    <row r="6942" spans="1:12" x14ac:dyDescent="0.25">
      <c r="A6942">
        <v>32</v>
      </c>
      <c r="B6942">
        <v>19155308</v>
      </c>
      <c r="C6942" t="s">
        <v>3343</v>
      </c>
      <c r="D6942">
        <v>255</v>
      </c>
      <c r="E6942">
        <v>0</v>
      </c>
      <c r="F6942">
        <v>191.25</v>
      </c>
      <c r="G6942">
        <v>0</v>
      </c>
      <c r="H6942">
        <v>259.01</v>
      </c>
      <c r="I6942">
        <v>0</v>
      </c>
      <c r="K6942">
        <v>2005</v>
      </c>
      <c r="L6942">
        <v>2013</v>
      </c>
    </row>
    <row r="6943" spans="1:12" x14ac:dyDescent="0.25">
      <c r="A6943">
        <v>32</v>
      </c>
      <c r="B6943">
        <v>19155319</v>
      </c>
      <c r="C6943" t="s">
        <v>3344</v>
      </c>
      <c r="D6943">
        <v>230</v>
      </c>
      <c r="E6943">
        <v>0</v>
      </c>
      <c r="F6943">
        <v>161</v>
      </c>
      <c r="G6943">
        <v>0</v>
      </c>
      <c r="H6943">
        <v>0</v>
      </c>
      <c r="I6943">
        <v>0</v>
      </c>
      <c r="K6943">
        <v>2005</v>
      </c>
      <c r="L6943">
        <v>2008</v>
      </c>
    </row>
    <row r="6944" spans="1:12" x14ac:dyDescent="0.25">
      <c r="A6944">
        <v>32</v>
      </c>
      <c r="B6944">
        <v>19155320</v>
      </c>
      <c r="C6944" t="s">
        <v>3344</v>
      </c>
      <c r="D6944">
        <v>230</v>
      </c>
      <c r="E6944">
        <v>0</v>
      </c>
      <c r="F6944">
        <v>161</v>
      </c>
      <c r="G6944">
        <v>0</v>
      </c>
      <c r="H6944">
        <v>0</v>
      </c>
      <c r="I6944">
        <v>0</v>
      </c>
      <c r="K6944">
        <v>2005</v>
      </c>
      <c r="L6944">
        <v>2008</v>
      </c>
    </row>
    <row r="6945" spans="1:12" x14ac:dyDescent="0.25">
      <c r="A6945">
        <v>32</v>
      </c>
      <c r="B6945">
        <v>19155321</v>
      </c>
      <c r="C6945" t="s">
        <v>3345</v>
      </c>
      <c r="D6945">
        <v>316</v>
      </c>
      <c r="E6945">
        <v>0</v>
      </c>
      <c r="F6945">
        <v>189.6</v>
      </c>
      <c r="G6945">
        <v>0</v>
      </c>
      <c r="H6945">
        <v>0</v>
      </c>
      <c r="I6945">
        <v>0</v>
      </c>
      <c r="K6945">
        <v>2005</v>
      </c>
      <c r="L6945">
        <v>2008</v>
      </c>
    </row>
    <row r="6946" spans="1:12" x14ac:dyDescent="0.25">
      <c r="A6946">
        <v>32</v>
      </c>
      <c r="B6946">
        <v>19155322</v>
      </c>
      <c r="C6946" t="s">
        <v>3346</v>
      </c>
      <c r="D6946">
        <v>380</v>
      </c>
      <c r="E6946">
        <v>0</v>
      </c>
      <c r="F6946">
        <v>266</v>
      </c>
      <c r="G6946">
        <v>0</v>
      </c>
      <c r="H6946">
        <v>0</v>
      </c>
      <c r="I6946">
        <v>0</v>
      </c>
      <c r="K6946">
        <v>2005</v>
      </c>
      <c r="L6946">
        <v>2007</v>
      </c>
    </row>
    <row r="6947" spans="1:12" x14ac:dyDescent="0.25">
      <c r="A6947">
        <v>32</v>
      </c>
      <c r="B6947">
        <v>19155323</v>
      </c>
      <c r="C6947" t="s">
        <v>3347</v>
      </c>
      <c r="D6947">
        <v>385</v>
      </c>
      <c r="E6947">
        <v>0</v>
      </c>
      <c r="F6947">
        <v>269.5</v>
      </c>
      <c r="G6947">
        <v>0</v>
      </c>
      <c r="H6947">
        <v>0</v>
      </c>
      <c r="I6947">
        <v>0</v>
      </c>
      <c r="K6947">
        <v>2005</v>
      </c>
      <c r="L6947">
        <v>2008</v>
      </c>
    </row>
    <row r="6948" spans="1:12" x14ac:dyDescent="0.25">
      <c r="A6948">
        <v>32</v>
      </c>
      <c r="B6948">
        <v>19155349</v>
      </c>
      <c r="C6948" t="s">
        <v>3348</v>
      </c>
      <c r="D6948">
        <v>42.5</v>
      </c>
      <c r="E6948">
        <v>0</v>
      </c>
      <c r="F6948">
        <v>29.75</v>
      </c>
      <c r="G6948">
        <v>0</v>
      </c>
      <c r="H6948">
        <v>0</v>
      </c>
      <c r="I6948">
        <v>0</v>
      </c>
      <c r="K6948">
        <v>2006</v>
      </c>
      <c r="L6948">
        <v>2009</v>
      </c>
    </row>
    <row r="6949" spans="1:12" x14ac:dyDescent="0.25">
      <c r="A6949">
        <v>32</v>
      </c>
      <c r="B6949">
        <v>19155353</v>
      </c>
      <c r="C6949" t="s">
        <v>3349</v>
      </c>
      <c r="D6949">
        <v>84.99</v>
      </c>
      <c r="E6949">
        <v>0</v>
      </c>
      <c r="F6949">
        <v>59.49</v>
      </c>
      <c r="G6949">
        <v>0</v>
      </c>
      <c r="H6949">
        <v>0</v>
      </c>
      <c r="I6949">
        <v>0</v>
      </c>
      <c r="K6949">
        <v>2007</v>
      </c>
      <c r="L6949">
        <v>2009</v>
      </c>
    </row>
    <row r="6950" spans="1:12" x14ac:dyDescent="0.25">
      <c r="A6950">
        <v>32</v>
      </c>
      <c r="B6950">
        <v>19155354</v>
      </c>
      <c r="C6950" t="s">
        <v>3350</v>
      </c>
      <c r="D6950">
        <v>365</v>
      </c>
      <c r="E6950">
        <v>0</v>
      </c>
      <c r="F6950">
        <v>273.75</v>
      </c>
      <c r="G6950">
        <v>0</v>
      </c>
      <c r="H6950">
        <v>0</v>
      </c>
      <c r="I6950">
        <v>0</v>
      </c>
      <c r="K6950">
        <v>2003</v>
      </c>
      <c r="L6950">
        <v>2007</v>
      </c>
    </row>
    <row r="6951" spans="1:12" x14ac:dyDescent="0.25">
      <c r="A6951">
        <v>32</v>
      </c>
      <c r="B6951">
        <v>19155364</v>
      </c>
      <c r="C6951" t="s">
        <v>3351</v>
      </c>
      <c r="D6951">
        <v>449</v>
      </c>
      <c r="E6951">
        <v>0</v>
      </c>
      <c r="F6951">
        <v>314.3</v>
      </c>
      <c r="G6951">
        <v>0</v>
      </c>
      <c r="H6951">
        <v>0</v>
      </c>
      <c r="I6951">
        <v>0</v>
      </c>
      <c r="K6951">
        <v>2005</v>
      </c>
      <c r="L6951">
        <v>2007</v>
      </c>
    </row>
    <row r="6952" spans="1:12" x14ac:dyDescent="0.25">
      <c r="A6952">
        <v>32</v>
      </c>
      <c r="B6952">
        <v>19155365</v>
      </c>
      <c r="C6952" t="s">
        <v>3352</v>
      </c>
      <c r="D6952">
        <v>449</v>
      </c>
      <c r="E6952">
        <v>0</v>
      </c>
      <c r="F6952">
        <v>314.3</v>
      </c>
      <c r="G6952">
        <v>0</v>
      </c>
      <c r="H6952">
        <v>0</v>
      </c>
      <c r="I6952">
        <v>0</v>
      </c>
      <c r="K6952">
        <v>2005</v>
      </c>
      <c r="L6952">
        <v>2007</v>
      </c>
    </row>
    <row r="6953" spans="1:12" x14ac:dyDescent="0.25">
      <c r="A6953">
        <v>32</v>
      </c>
      <c r="B6953">
        <v>19155366</v>
      </c>
      <c r="C6953" t="s">
        <v>3353</v>
      </c>
      <c r="D6953">
        <v>449</v>
      </c>
      <c r="E6953">
        <v>0</v>
      </c>
      <c r="F6953">
        <v>314.3</v>
      </c>
      <c r="G6953">
        <v>0</v>
      </c>
      <c r="H6953">
        <v>0</v>
      </c>
      <c r="I6953">
        <v>0</v>
      </c>
      <c r="K6953">
        <v>2005</v>
      </c>
      <c r="L6953">
        <v>2007</v>
      </c>
    </row>
    <row r="6954" spans="1:12" x14ac:dyDescent="0.25">
      <c r="A6954">
        <v>32</v>
      </c>
      <c r="B6954">
        <v>19155367</v>
      </c>
      <c r="C6954" t="s">
        <v>3354</v>
      </c>
      <c r="D6954">
        <v>499</v>
      </c>
      <c r="E6954">
        <v>0</v>
      </c>
      <c r="F6954">
        <v>349.3</v>
      </c>
      <c r="G6954">
        <v>0</v>
      </c>
      <c r="H6954">
        <v>0</v>
      </c>
      <c r="I6954">
        <v>0</v>
      </c>
      <c r="K6954">
        <v>2005</v>
      </c>
      <c r="L6954">
        <v>2007</v>
      </c>
    </row>
    <row r="6955" spans="1:12" x14ac:dyDescent="0.25">
      <c r="A6955">
        <v>32</v>
      </c>
      <c r="B6955">
        <v>19155369</v>
      </c>
      <c r="C6955" t="s">
        <v>3355</v>
      </c>
      <c r="D6955">
        <v>445</v>
      </c>
      <c r="E6955">
        <v>0</v>
      </c>
      <c r="F6955">
        <v>333.75</v>
      </c>
      <c r="G6955">
        <v>0</v>
      </c>
      <c r="H6955">
        <v>0</v>
      </c>
      <c r="I6955">
        <v>0</v>
      </c>
      <c r="K6955">
        <v>2005</v>
      </c>
      <c r="L6955">
        <v>2007</v>
      </c>
    </row>
    <row r="6956" spans="1:12" x14ac:dyDescent="0.25">
      <c r="A6956">
        <v>32</v>
      </c>
      <c r="B6956">
        <v>19155370</v>
      </c>
      <c r="C6956" t="s">
        <v>3356</v>
      </c>
      <c r="D6956">
        <v>439</v>
      </c>
      <c r="E6956">
        <v>0</v>
      </c>
      <c r="F6956">
        <v>307.3</v>
      </c>
      <c r="G6956">
        <v>0</v>
      </c>
      <c r="H6956">
        <v>0</v>
      </c>
      <c r="I6956">
        <v>0</v>
      </c>
      <c r="K6956">
        <v>2005</v>
      </c>
      <c r="L6956">
        <v>2007</v>
      </c>
    </row>
    <row r="6957" spans="1:12" x14ac:dyDescent="0.25">
      <c r="A6957">
        <v>32</v>
      </c>
      <c r="B6957">
        <v>19155371</v>
      </c>
      <c r="C6957" t="s">
        <v>3357</v>
      </c>
      <c r="D6957">
        <v>405</v>
      </c>
      <c r="E6957">
        <v>0</v>
      </c>
      <c r="F6957">
        <v>303.75</v>
      </c>
      <c r="G6957">
        <v>0</v>
      </c>
      <c r="H6957">
        <v>0</v>
      </c>
      <c r="I6957">
        <v>0</v>
      </c>
      <c r="K6957">
        <v>2005</v>
      </c>
      <c r="L6957">
        <v>2007</v>
      </c>
    </row>
    <row r="6958" spans="1:12" x14ac:dyDescent="0.25">
      <c r="A6958">
        <v>32</v>
      </c>
      <c r="B6958">
        <v>19155372</v>
      </c>
      <c r="C6958" t="s">
        <v>3358</v>
      </c>
      <c r="D6958">
        <v>455</v>
      </c>
      <c r="E6958">
        <v>0</v>
      </c>
      <c r="F6958">
        <v>341.25</v>
      </c>
      <c r="G6958">
        <v>0</v>
      </c>
      <c r="H6958">
        <v>0</v>
      </c>
      <c r="I6958">
        <v>0</v>
      </c>
      <c r="K6958">
        <v>2005</v>
      </c>
      <c r="L6958">
        <v>2007</v>
      </c>
    </row>
    <row r="6959" spans="1:12" x14ac:dyDescent="0.25">
      <c r="A6959">
        <v>32</v>
      </c>
      <c r="B6959">
        <v>19155385</v>
      </c>
      <c r="C6959" t="s">
        <v>3359</v>
      </c>
      <c r="D6959">
        <v>330</v>
      </c>
      <c r="E6959">
        <v>0</v>
      </c>
      <c r="F6959">
        <v>231</v>
      </c>
      <c r="G6959">
        <v>0</v>
      </c>
      <c r="H6959">
        <v>0</v>
      </c>
      <c r="I6959">
        <v>0</v>
      </c>
      <c r="K6959">
        <v>1999</v>
      </c>
      <c r="L6959">
        <v>2007</v>
      </c>
    </row>
    <row r="6960" spans="1:12" x14ac:dyDescent="0.25">
      <c r="A6960">
        <v>32</v>
      </c>
      <c r="B6960">
        <v>19155386</v>
      </c>
      <c r="C6960" t="s">
        <v>3179</v>
      </c>
      <c r="D6960">
        <v>450</v>
      </c>
      <c r="E6960">
        <v>0</v>
      </c>
      <c r="F6960">
        <v>315</v>
      </c>
      <c r="G6960">
        <v>0</v>
      </c>
      <c r="H6960">
        <v>0</v>
      </c>
      <c r="I6960">
        <v>0</v>
      </c>
      <c r="K6960">
        <v>1999</v>
      </c>
      <c r="L6960">
        <v>2007</v>
      </c>
    </row>
    <row r="6961" spans="1:12" x14ac:dyDescent="0.25">
      <c r="A6961">
        <v>32</v>
      </c>
      <c r="B6961">
        <v>19155387</v>
      </c>
      <c r="C6961" t="s">
        <v>3360</v>
      </c>
      <c r="D6961">
        <v>360</v>
      </c>
      <c r="E6961">
        <v>0</v>
      </c>
      <c r="F6961">
        <v>252</v>
      </c>
      <c r="G6961">
        <v>0</v>
      </c>
      <c r="H6961">
        <v>0</v>
      </c>
      <c r="I6961">
        <v>0</v>
      </c>
      <c r="K6961">
        <v>1999</v>
      </c>
      <c r="L6961">
        <v>2007</v>
      </c>
    </row>
    <row r="6962" spans="1:12" x14ac:dyDescent="0.25">
      <c r="A6962">
        <v>32</v>
      </c>
      <c r="B6962">
        <v>19155388</v>
      </c>
      <c r="C6962" t="s">
        <v>3360</v>
      </c>
      <c r="D6962">
        <v>418</v>
      </c>
      <c r="E6962">
        <v>0</v>
      </c>
      <c r="F6962">
        <v>292.60000000000002</v>
      </c>
      <c r="G6962">
        <v>0</v>
      </c>
      <c r="H6962">
        <v>0</v>
      </c>
      <c r="I6962">
        <v>0</v>
      </c>
      <c r="K6962">
        <v>1999</v>
      </c>
      <c r="L6962">
        <v>2007</v>
      </c>
    </row>
    <row r="6963" spans="1:12" x14ac:dyDescent="0.25">
      <c r="A6963">
        <v>32</v>
      </c>
      <c r="B6963">
        <v>19155389</v>
      </c>
      <c r="C6963" t="s">
        <v>3179</v>
      </c>
      <c r="D6963">
        <v>479</v>
      </c>
      <c r="E6963">
        <v>0</v>
      </c>
      <c r="F6963">
        <v>335.3</v>
      </c>
      <c r="G6963">
        <v>0</v>
      </c>
      <c r="H6963">
        <v>0</v>
      </c>
      <c r="I6963">
        <v>0</v>
      </c>
      <c r="K6963">
        <v>1999</v>
      </c>
      <c r="L6963">
        <v>2007</v>
      </c>
    </row>
    <row r="6964" spans="1:12" x14ac:dyDescent="0.25">
      <c r="A6964">
        <v>32</v>
      </c>
      <c r="B6964">
        <v>19155390</v>
      </c>
      <c r="C6964" t="s">
        <v>3179</v>
      </c>
      <c r="D6964">
        <v>479</v>
      </c>
      <c r="E6964">
        <v>0</v>
      </c>
      <c r="F6964">
        <v>335.3</v>
      </c>
      <c r="G6964">
        <v>0</v>
      </c>
      <c r="H6964">
        <v>0</v>
      </c>
      <c r="I6964">
        <v>0</v>
      </c>
      <c r="K6964">
        <v>1999</v>
      </c>
      <c r="L6964">
        <v>2007</v>
      </c>
    </row>
    <row r="6965" spans="1:12" x14ac:dyDescent="0.25">
      <c r="A6965">
        <v>32</v>
      </c>
      <c r="B6965">
        <v>19155391</v>
      </c>
      <c r="C6965" t="s">
        <v>3359</v>
      </c>
      <c r="D6965">
        <v>396</v>
      </c>
      <c r="E6965">
        <v>0</v>
      </c>
      <c r="F6965">
        <v>277.2</v>
      </c>
      <c r="G6965">
        <v>0</v>
      </c>
      <c r="H6965">
        <v>0</v>
      </c>
      <c r="I6965">
        <v>0</v>
      </c>
      <c r="K6965">
        <v>2001</v>
      </c>
      <c r="L6965">
        <v>2007</v>
      </c>
    </row>
    <row r="6966" spans="1:12" x14ac:dyDescent="0.25">
      <c r="A6966">
        <v>32</v>
      </c>
      <c r="B6966">
        <v>19155392</v>
      </c>
      <c r="C6966" t="s">
        <v>3359</v>
      </c>
      <c r="D6966">
        <v>396</v>
      </c>
      <c r="E6966">
        <v>0</v>
      </c>
      <c r="F6966">
        <v>277.2</v>
      </c>
      <c r="G6966">
        <v>0</v>
      </c>
      <c r="H6966">
        <v>0</v>
      </c>
      <c r="I6966">
        <v>0</v>
      </c>
      <c r="K6966">
        <v>2001</v>
      </c>
      <c r="L6966">
        <v>2007</v>
      </c>
    </row>
    <row r="6967" spans="1:12" x14ac:dyDescent="0.25">
      <c r="A6967">
        <v>32</v>
      </c>
      <c r="B6967">
        <v>19155393</v>
      </c>
      <c r="C6967" t="s">
        <v>3179</v>
      </c>
      <c r="D6967">
        <v>479</v>
      </c>
      <c r="E6967">
        <v>0</v>
      </c>
      <c r="F6967">
        <v>335.3</v>
      </c>
      <c r="G6967">
        <v>0</v>
      </c>
      <c r="H6967">
        <v>0</v>
      </c>
      <c r="I6967">
        <v>0</v>
      </c>
      <c r="K6967">
        <v>2001</v>
      </c>
      <c r="L6967">
        <v>2007</v>
      </c>
    </row>
    <row r="6968" spans="1:12" x14ac:dyDescent="0.25">
      <c r="A6968">
        <v>32</v>
      </c>
      <c r="B6968">
        <v>19155394</v>
      </c>
      <c r="C6968" t="s">
        <v>3361</v>
      </c>
      <c r="D6968">
        <v>527</v>
      </c>
      <c r="E6968">
        <v>0</v>
      </c>
      <c r="F6968">
        <v>368.9</v>
      </c>
      <c r="G6968">
        <v>0</v>
      </c>
      <c r="H6968">
        <v>0</v>
      </c>
      <c r="I6968">
        <v>0</v>
      </c>
      <c r="K6968">
        <v>2001</v>
      </c>
      <c r="L6968">
        <v>2007</v>
      </c>
    </row>
    <row r="6969" spans="1:12" x14ac:dyDescent="0.25">
      <c r="A6969">
        <v>32</v>
      </c>
      <c r="B6969">
        <v>19155395</v>
      </c>
      <c r="C6969" t="s">
        <v>3359</v>
      </c>
      <c r="D6969">
        <v>490</v>
      </c>
      <c r="E6969">
        <v>0</v>
      </c>
      <c r="F6969">
        <v>343</v>
      </c>
      <c r="G6969">
        <v>0</v>
      </c>
      <c r="H6969">
        <v>0</v>
      </c>
      <c r="I6969">
        <v>0</v>
      </c>
      <c r="K6969">
        <v>2005</v>
      </c>
      <c r="L6969">
        <v>2007</v>
      </c>
    </row>
    <row r="6970" spans="1:12" x14ac:dyDescent="0.25">
      <c r="A6970">
        <v>32</v>
      </c>
      <c r="B6970">
        <v>19155396</v>
      </c>
      <c r="C6970" t="s">
        <v>3359</v>
      </c>
      <c r="D6970">
        <v>445</v>
      </c>
      <c r="E6970">
        <v>0</v>
      </c>
      <c r="F6970">
        <v>311.5</v>
      </c>
      <c r="G6970">
        <v>0</v>
      </c>
      <c r="H6970">
        <v>0</v>
      </c>
      <c r="I6970">
        <v>0</v>
      </c>
      <c r="K6970">
        <v>2005</v>
      </c>
      <c r="L6970">
        <v>2007</v>
      </c>
    </row>
    <row r="6971" spans="1:12" x14ac:dyDescent="0.25">
      <c r="A6971">
        <v>32</v>
      </c>
      <c r="B6971">
        <v>19155400</v>
      </c>
      <c r="C6971" t="s">
        <v>3362</v>
      </c>
      <c r="D6971">
        <v>1520</v>
      </c>
      <c r="E6971">
        <v>0</v>
      </c>
      <c r="F6971">
        <v>1140</v>
      </c>
      <c r="G6971">
        <v>0</v>
      </c>
      <c r="H6971">
        <v>0</v>
      </c>
      <c r="I6971">
        <v>0</v>
      </c>
      <c r="K6971">
        <v>2006</v>
      </c>
      <c r="L6971">
        <v>2007</v>
      </c>
    </row>
    <row r="6972" spans="1:12" x14ac:dyDescent="0.25">
      <c r="A6972">
        <v>32</v>
      </c>
      <c r="B6972">
        <v>19155401</v>
      </c>
      <c r="C6972" t="s">
        <v>3363</v>
      </c>
      <c r="D6972">
        <v>1188</v>
      </c>
      <c r="E6972">
        <v>0</v>
      </c>
      <c r="F6972">
        <v>712.8</v>
      </c>
      <c r="G6972">
        <v>0</v>
      </c>
      <c r="H6972">
        <v>0</v>
      </c>
      <c r="I6972">
        <v>0</v>
      </c>
      <c r="K6972">
        <v>2006</v>
      </c>
      <c r="L6972">
        <v>2007</v>
      </c>
    </row>
    <row r="6973" spans="1:12" x14ac:dyDescent="0.25">
      <c r="A6973">
        <v>32</v>
      </c>
      <c r="B6973">
        <v>19155458</v>
      </c>
      <c r="C6973" t="s">
        <v>1722</v>
      </c>
      <c r="D6973">
        <v>155</v>
      </c>
      <c r="E6973">
        <v>0</v>
      </c>
      <c r="F6973">
        <v>116.25</v>
      </c>
      <c r="G6973">
        <v>0</v>
      </c>
      <c r="H6973">
        <v>0</v>
      </c>
      <c r="I6973">
        <v>0</v>
      </c>
      <c r="K6973">
        <v>2007</v>
      </c>
      <c r="L6973">
        <v>2014</v>
      </c>
    </row>
    <row r="6974" spans="1:12" x14ac:dyDescent="0.25">
      <c r="A6974">
        <v>32</v>
      </c>
      <c r="B6974">
        <v>19155459</v>
      </c>
      <c r="C6974" t="s">
        <v>1722</v>
      </c>
      <c r="D6974">
        <v>155</v>
      </c>
      <c r="E6974">
        <v>0</v>
      </c>
      <c r="F6974">
        <v>116.25</v>
      </c>
      <c r="G6974">
        <v>0</v>
      </c>
      <c r="H6974">
        <v>0</v>
      </c>
      <c r="I6974">
        <v>0</v>
      </c>
      <c r="K6974">
        <v>2007</v>
      </c>
      <c r="L6974">
        <v>2014</v>
      </c>
    </row>
    <row r="6975" spans="1:12" x14ac:dyDescent="0.25">
      <c r="A6975">
        <v>32</v>
      </c>
      <c r="B6975">
        <v>19155460</v>
      </c>
      <c r="C6975" t="s">
        <v>1722</v>
      </c>
      <c r="D6975">
        <v>170</v>
      </c>
      <c r="E6975">
        <v>0</v>
      </c>
      <c r="F6975">
        <v>127.5</v>
      </c>
      <c r="G6975">
        <v>0</v>
      </c>
      <c r="H6975">
        <v>0</v>
      </c>
      <c r="I6975">
        <v>0</v>
      </c>
      <c r="K6975">
        <v>2007</v>
      </c>
      <c r="L6975">
        <v>2007</v>
      </c>
    </row>
    <row r="6976" spans="1:12" x14ac:dyDescent="0.25">
      <c r="A6976">
        <v>32</v>
      </c>
      <c r="B6976">
        <v>19155461</v>
      </c>
      <c r="C6976" t="s">
        <v>1722</v>
      </c>
      <c r="D6976">
        <v>164</v>
      </c>
      <c r="E6976">
        <v>0</v>
      </c>
      <c r="F6976">
        <v>114.8</v>
      </c>
      <c r="G6976">
        <v>0</v>
      </c>
      <c r="H6976">
        <v>0</v>
      </c>
      <c r="I6976">
        <v>0</v>
      </c>
      <c r="K6976">
        <v>2007</v>
      </c>
      <c r="L6976">
        <v>2007</v>
      </c>
    </row>
    <row r="6977" spans="1:12" x14ac:dyDescent="0.25">
      <c r="A6977">
        <v>32</v>
      </c>
      <c r="B6977">
        <v>19155496</v>
      </c>
      <c r="C6977" t="s">
        <v>3364</v>
      </c>
      <c r="D6977">
        <v>65</v>
      </c>
      <c r="E6977">
        <v>0</v>
      </c>
      <c r="F6977">
        <v>48.75</v>
      </c>
      <c r="G6977">
        <v>0</v>
      </c>
      <c r="H6977">
        <v>66.02</v>
      </c>
      <c r="I6977">
        <v>0</v>
      </c>
      <c r="K6977">
        <v>2007</v>
      </c>
      <c r="L6977">
        <v>2017</v>
      </c>
    </row>
    <row r="6978" spans="1:12" x14ac:dyDescent="0.25">
      <c r="A6978">
        <v>32</v>
      </c>
      <c r="B6978">
        <v>19155498</v>
      </c>
      <c r="C6978" t="s">
        <v>3365</v>
      </c>
      <c r="D6978">
        <v>225</v>
      </c>
      <c r="E6978">
        <v>0</v>
      </c>
      <c r="F6978">
        <v>157.5</v>
      </c>
      <c r="G6978">
        <v>0</v>
      </c>
      <c r="H6978">
        <v>0</v>
      </c>
      <c r="I6978">
        <v>0</v>
      </c>
      <c r="K6978">
        <v>2006</v>
      </c>
      <c r="L6978">
        <v>2011</v>
      </c>
    </row>
    <row r="6979" spans="1:12" x14ac:dyDescent="0.25">
      <c r="A6979">
        <v>32</v>
      </c>
      <c r="B6979">
        <v>19155509</v>
      </c>
      <c r="C6979" t="s">
        <v>2669</v>
      </c>
      <c r="D6979">
        <v>5</v>
      </c>
      <c r="E6979">
        <v>0</v>
      </c>
      <c r="F6979">
        <v>3.75</v>
      </c>
      <c r="G6979">
        <v>0</v>
      </c>
      <c r="H6979">
        <v>0</v>
      </c>
      <c r="I6979">
        <v>0</v>
      </c>
      <c r="K6979">
        <v>2006</v>
      </c>
      <c r="L6979">
        <v>2010</v>
      </c>
    </row>
    <row r="6980" spans="1:12" x14ac:dyDescent="0.25">
      <c r="A6980">
        <v>32</v>
      </c>
      <c r="B6980">
        <v>19155524</v>
      </c>
      <c r="C6980" t="s">
        <v>2184</v>
      </c>
      <c r="D6980">
        <v>88</v>
      </c>
      <c r="E6980">
        <v>0</v>
      </c>
      <c r="F6980">
        <v>61.6</v>
      </c>
      <c r="G6980">
        <v>0</v>
      </c>
      <c r="H6980">
        <v>0</v>
      </c>
      <c r="I6980">
        <v>0</v>
      </c>
      <c r="K6980">
        <v>2007</v>
      </c>
      <c r="L6980">
        <v>2010</v>
      </c>
    </row>
    <row r="6981" spans="1:12" x14ac:dyDescent="0.25">
      <c r="A6981">
        <v>32</v>
      </c>
      <c r="B6981">
        <v>19155525</v>
      </c>
      <c r="C6981" t="s">
        <v>2184</v>
      </c>
      <c r="D6981">
        <v>88</v>
      </c>
      <c r="E6981">
        <v>0</v>
      </c>
      <c r="F6981">
        <v>61.6</v>
      </c>
      <c r="G6981">
        <v>0</v>
      </c>
      <c r="H6981">
        <v>0</v>
      </c>
      <c r="I6981">
        <v>0</v>
      </c>
      <c r="K6981">
        <v>2007</v>
      </c>
      <c r="L6981">
        <v>2010</v>
      </c>
    </row>
    <row r="6982" spans="1:12" x14ac:dyDescent="0.25">
      <c r="A6982">
        <v>32</v>
      </c>
      <c r="B6982">
        <v>19155534</v>
      </c>
      <c r="C6982" t="s">
        <v>3366</v>
      </c>
      <c r="D6982">
        <v>950</v>
      </c>
      <c r="E6982">
        <v>0</v>
      </c>
      <c r="F6982">
        <v>712.5</v>
      </c>
      <c r="G6982">
        <v>0</v>
      </c>
      <c r="H6982">
        <v>0</v>
      </c>
      <c r="I6982">
        <v>0</v>
      </c>
      <c r="K6982">
        <v>1994</v>
      </c>
      <c r="L6982">
        <v>2007</v>
      </c>
    </row>
    <row r="6983" spans="1:12" x14ac:dyDescent="0.25">
      <c r="A6983">
        <v>32</v>
      </c>
      <c r="B6983">
        <v>19155535</v>
      </c>
      <c r="C6983" t="s">
        <v>3366</v>
      </c>
      <c r="D6983">
        <v>935</v>
      </c>
      <c r="E6983">
        <v>0</v>
      </c>
      <c r="F6983">
        <v>654.5</v>
      </c>
      <c r="G6983">
        <v>0</v>
      </c>
      <c r="H6983">
        <v>0</v>
      </c>
      <c r="I6983">
        <v>0</v>
      </c>
      <c r="K6983">
        <v>1999</v>
      </c>
      <c r="L6983">
        <v>2007</v>
      </c>
    </row>
    <row r="6984" spans="1:12" x14ac:dyDescent="0.25">
      <c r="A6984">
        <v>32</v>
      </c>
      <c r="B6984">
        <v>19155536</v>
      </c>
      <c r="C6984" t="s">
        <v>3366</v>
      </c>
      <c r="D6984">
        <v>935</v>
      </c>
      <c r="E6984">
        <v>0</v>
      </c>
      <c r="F6984">
        <v>654.5</v>
      </c>
      <c r="G6984">
        <v>0</v>
      </c>
      <c r="H6984">
        <v>0</v>
      </c>
      <c r="I6984">
        <v>0</v>
      </c>
      <c r="K6984">
        <v>1999</v>
      </c>
      <c r="L6984">
        <v>2007</v>
      </c>
    </row>
    <row r="6985" spans="1:12" x14ac:dyDescent="0.25">
      <c r="A6985">
        <v>32</v>
      </c>
      <c r="B6985">
        <v>19155537</v>
      </c>
      <c r="C6985" t="s">
        <v>3366</v>
      </c>
      <c r="D6985">
        <v>935</v>
      </c>
      <c r="E6985">
        <v>0</v>
      </c>
      <c r="F6985">
        <v>654.5</v>
      </c>
      <c r="G6985">
        <v>0</v>
      </c>
      <c r="H6985">
        <v>0</v>
      </c>
      <c r="I6985">
        <v>0</v>
      </c>
      <c r="K6985">
        <v>1999</v>
      </c>
      <c r="L6985">
        <v>2007</v>
      </c>
    </row>
    <row r="6986" spans="1:12" x14ac:dyDescent="0.25">
      <c r="A6986">
        <v>32</v>
      </c>
      <c r="B6986">
        <v>19155538</v>
      </c>
      <c r="C6986" t="s">
        <v>3366</v>
      </c>
      <c r="D6986">
        <v>850</v>
      </c>
      <c r="E6986">
        <v>0</v>
      </c>
      <c r="F6986">
        <v>595</v>
      </c>
      <c r="G6986">
        <v>0</v>
      </c>
      <c r="H6986">
        <v>0</v>
      </c>
      <c r="I6986">
        <v>0</v>
      </c>
      <c r="K6986">
        <v>2004</v>
      </c>
      <c r="L6986">
        <v>2009</v>
      </c>
    </row>
    <row r="6987" spans="1:12" x14ac:dyDescent="0.25">
      <c r="A6987">
        <v>32</v>
      </c>
      <c r="B6987">
        <v>19155539</v>
      </c>
      <c r="C6987" t="s">
        <v>3366</v>
      </c>
      <c r="D6987">
        <v>850</v>
      </c>
      <c r="E6987">
        <v>0</v>
      </c>
      <c r="F6987">
        <v>595</v>
      </c>
      <c r="G6987">
        <v>0</v>
      </c>
      <c r="H6987">
        <v>0</v>
      </c>
      <c r="I6987">
        <v>0</v>
      </c>
      <c r="K6987">
        <v>2004</v>
      </c>
      <c r="L6987">
        <v>2011</v>
      </c>
    </row>
    <row r="6988" spans="1:12" x14ac:dyDescent="0.25">
      <c r="A6988">
        <v>32</v>
      </c>
      <c r="B6988">
        <v>19155550</v>
      </c>
      <c r="C6988" t="s">
        <v>3367</v>
      </c>
      <c r="D6988">
        <v>90</v>
      </c>
      <c r="E6988">
        <v>0</v>
      </c>
      <c r="F6988">
        <v>67.5</v>
      </c>
      <c r="G6988">
        <v>0</v>
      </c>
      <c r="H6988">
        <v>0</v>
      </c>
      <c r="I6988">
        <v>0</v>
      </c>
      <c r="K6988">
        <v>2004</v>
      </c>
      <c r="L6988">
        <v>2012</v>
      </c>
    </row>
    <row r="6989" spans="1:12" x14ac:dyDescent="0.25">
      <c r="A6989">
        <v>32</v>
      </c>
      <c r="B6989">
        <v>19155551</v>
      </c>
      <c r="C6989" t="s">
        <v>3367</v>
      </c>
      <c r="D6989">
        <v>90</v>
      </c>
      <c r="E6989">
        <v>0</v>
      </c>
      <c r="F6989">
        <v>67.5</v>
      </c>
      <c r="G6989">
        <v>0</v>
      </c>
      <c r="H6989">
        <v>0</v>
      </c>
      <c r="I6989">
        <v>0</v>
      </c>
      <c r="K6989">
        <v>2004</v>
      </c>
      <c r="L6989">
        <v>2012</v>
      </c>
    </row>
    <row r="6990" spans="1:12" x14ac:dyDescent="0.25">
      <c r="A6990">
        <v>32</v>
      </c>
      <c r="B6990">
        <v>19155552</v>
      </c>
      <c r="C6990" t="s">
        <v>3368</v>
      </c>
      <c r="D6990">
        <v>100</v>
      </c>
      <c r="E6990">
        <v>0</v>
      </c>
      <c r="F6990">
        <v>75</v>
      </c>
      <c r="G6990">
        <v>0</v>
      </c>
      <c r="H6990">
        <v>0</v>
      </c>
      <c r="I6990">
        <v>0</v>
      </c>
      <c r="K6990">
        <v>2004</v>
      </c>
      <c r="L6990">
        <v>2012</v>
      </c>
    </row>
    <row r="6991" spans="1:12" x14ac:dyDescent="0.25">
      <c r="A6991">
        <v>32</v>
      </c>
      <c r="B6991">
        <v>19155553</v>
      </c>
      <c r="C6991" t="s">
        <v>2928</v>
      </c>
      <c r="D6991">
        <v>100</v>
      </c>
      <c r="E6991">
        <v>0</v>
      </c>
      <c r="F6991">
        <v>75</v>
      </c>
      <c r="G6991">
        <v>0</v>
      </c>
      <c r="H6991">
        <v>0</v>
      </c>
      <c r="I6991">
        <v>0</v>
      </c>
      <c r="K6991">
        <v>2004</v>
      </c>
      <c r="L6991">
        <v>2012</v>
      </c>
    </row>
    <row r="6992" spans="1:12" x14ac:dyDescent="0.25">
      <c r="A6992">
        <v>32</v>
      </c>
      <c r="B6992">
        <v>19155554</v>
      </c>
      <c r="C6992" t="s">
        <v>3369</v>
      </c>
      <c r="D6992">
        <v>100</v>
      </c>
      <c r="E6992">
        <v>0</v>
      </c>
      <c r="F6992">
        <v>75</v>
      </c>
      <c r="G6992">
        <v>0</v>
      </c>
      <c r="H6992">
        <v>0</v>
      </c>
      <c r="I6992">
        <v>0</v>
      </c>
      <c r="K6992">
        <v>2004</v>
      </c>
      <c r="L6992">
        <v>2012</v>
      </c>
    </row>
    <row r="6993" spans="1:12" x14ac:dyDescent="0.25">
      <c r="A6993">
        <v>32</v>
      </c>
      <c r="B6993">
        <v>19155555</v>
      </c>
      <c r="C6993" t="s">
        <v>3369</v>
      </c>
      <c r="D6993">
        <v>100</v>
      </c>
      <c r="E6993">
        <v>0</v>
      </c>
      <c r="F6993">
        <v>75</v>
      </c>
      <c r="G6993">
        <v>0</v>
      </c>
      <c r="H6993">
        <v>0</v>
      </c>
      <c r="I6993">
        <v>0</v>
      </c>
      <c r="K6993">
        <v>2004</v>
      </c>
      <c r="L6993">
        <v>2012</v>
      </c>
    </row>
    <row r="6994" spans="1:12" x14ac:dyDescent="0.25">
      <c r="A6994">
        <v>32</v>
      </c>
      <c r="B6994">
        <v>19155557</v>
      </c>
      <c r="C6994" t="s">
        <v>3370</v>
      </c>
      <c r="D6994">
        <v>379</v>
      </c>
      <c r="E6994">
        <v>0</v>
      </c>
      <c r="F6994">
        <v>265.3</v>
      </c>
      <c r="G6994">
        <v>0</v>
      </c>
      <c r="H6994">
        <v>0</v>
      </c>
      <c r="I6994">
        <v>0</v>
      </c>
      <c r="K6994">
        <v>1999</v>
      </c>
      <c r="L6994">
        <v>2005</v>
      </c>
    </row>
    <row r="6995" spans="1:12" x14ac:dyDescent="0.25">
      <c r="A6995">
        <v>32</v>
      </c>
      <c r="B6995">
        <v>19155558</v>
      </c>
      <c r="C6995" t="s">
        <v>3371</v>
      </c>
      <c r="D6995">
        <v>370</v>
      </c>
      <c r="E6995">
        <v>0</v>
      </c>
      <c r="F6995">
        <v>277.5</v>
      </c>
      <c r="G6995">
        <v>0</v>
      </c>
      <c r="H6995">
        <v>0</v>
      </c>
      <c r="I6995">
        <v>0</v>
      </c>
      <c r="K6995">
        <v>1999</v>
      </c>
      <c r="L6995">
        <v>2005</v>
      </c>
    </row>
    <row r="6996" spans="1:12" x14ac:dyDescent="0.25">
      <c r="A6996">
        <v>32</v>
      </c>
      <c r="B6996">
        <v>19155559</v>
      </c>
      <c r="C6996" t="s">
        <v>3371</v>
      </c>
      <c r="D6996">
        <v>370</v>
      </c>
      <c r="E6996">
        <v>0</v>
      </c>
      <c r="F6996">
        <v>277.5</v>
      </c>
      <c r="G6996">
        <v>0</v>
      </c>
      <c r="H6996">
        <v>0</v>
      </c>
      <c r="I6996">
        <v>0</v>
      </c>
      <c r="K6996">
        <v>1999</v>
      </c>
      <c r="L6996">
        <v>2005</v>
      </c>
    </row>
    <row r="6997" spans="1:12" x14ac:dyDescent="0.25">
      <c r="A6997">
        <v>32</v>
      </c>
      <c r="B6997">
        <v>19155560</v>
      </c>
      <c r="C6997" t="s">
        <v>3372</v>
      </c>
      <c r="D6997">
        <v>379</v>
      </c>
      <c r="E6997">
        <v>0</v>
      </c>
      <c r="F6997">
        <v>265.3</v>
      </c>
      <c r="G6997">
        <v>0</v>
      </c>
      <c r="H6997">
        <v>0</v>
      </c>
      <c r="I6997">
        <v>0</v>
      </c>
      <c r="K6997">
        <v>1999</v>
      </c>
      <c r="L6997">
        <v>2005</v>
      </c>
    </row>
    <row r="6998" spans="1:12" x14ac:dyDescent="0.25">
      <c r="A6998">
        <v>32</v>
      </c>
      <c r="B6998">
        <v>19155562</v>
      </c>
      <c r="C6998" t="s">
        <v>1903</v>
      </c>
      <c r="D6998">
        <v>0</v>
      </c>
      <c r="E6998">
        <v>0</v>
      </c>
      <c r="F6998">
        <v>0</v>
      </c>
      <c r="G6998">
        <v>0</v>
      </c>
      <c r="H6998">
        <v>0</v>
      </c>
      <c r="I6998">
        <v>0</v>
      </c>
      <c r="K6998">
        <v>2002</v>
      </c>
      <c r="L6998">
        <v>2005</v>
      </c>
    </row>
    <row r="6999" spans="1:12" x14ac:dyDescent="0.25">
      <c r="A6999">
        <v>32</v>
      </c>
      <c r="B6999">
        <v>19155564</v>
      </c>
      <c r="C6999" t="s">
        <v>3373</v>
      </c>
      <c r="D6999">
        <v>5</v>
      </c>
      <c r="E6999">
        <v>0</v>
      </c>
      <c r="F6999">
        <v>3.75</v>
      </c>
      <c r="G6999">
        <v>0</v>
      </c>
      <c r="H6999">
        <v>5.08</v>
      </c>
      <c r="I6999">
        <v>0</v>
      </c>
      <c r="K6999">
        <v>1999</v>
      </c>
      <c r="L6999">
        <v>2014</v>
      </c>
    </row>
    <row r="7000" spans="1:12" x14ac:dyDescent="0.25">
      <c r="A7000">
        <v>32</v>
      </c>
      <c r="B7000">
        <v>19155568</v>
      </c>
      <c r="C7000" t="s">
        <v>3374</v>
      </c>
      <c r="D7000">
        <v>1875</v>
      </c>
      <c r="E7000">
        <v>0</v>
      </c>
      <c r="F7000">
        <v>1312.5</v>
      </c>
      <c r="G7000">
        <v>0</v>
      </c>
      <c r="H7000">
        <v>0</v>
      </c>
      <c r="I7000">
        <v>0</v>
      </c>
      <c r="K7000">
        <v>2003</v>
      </c>
      <c r="L7000">
        <v>2007</v>
      </c>
    </row>
    <row r="7001" spans="1:12" x14ac:dyDescent="0.25">
      <c r="A7001">
        <v>32</v>
      </c>
      <c r="B7001">
        <v>19155569</v>
      </c>
      <c r="C7001" t="s">
        <v>3375</v>
      </c>
      <c r="D7001">
        <v>1850</v>
      </c>
      <c r="E7001">
        <v>0</v>
      </c>
      <c r="F7001">
        <v>1295</v>
      </c>
      <c r="G7001">
        <v>0</v>
      </c>
      <c r="H7001">
        <v>0</v>
      </c>
      <c r="I7001">
        <v>0</v>
      </c>
      <c r="K7001">
        <v>2003</v>
      </c>
      <c r="L7001">
        <v>2007</v>
      </c>
    </row>
    <row r="7002" spans="1:12" x14ac:dyDescent="0.25">
      <c r="A7002">
        <v>32</v>
      </c>
      <c r="B7002">
        <v>19155570</v>
      </c>
      <c r="C7002" t="s">
        <v>3376</v>
      </c>
      <c r="D7002">
        <v>1995</v>
      </c>
      <c r="E7002">
        <v>0</v>
      </c>
      <c r="F7002">
        <v>1396.5</v>
      </c>
      <c r="G7002">
        <v>0</v>
      </c>
      <c r="H7002">
        <v>0</v>
      </c>
      <c r="I7002">
        <v>0</v>
      </c>
      <c r="K7002">
        <v>2003</v>
      </c>
      <c r="L7002">
        <v>2006</v>
      </c>
    </row>
    <row r="7003" spans="1:12" x14ac:dyDescent="0.25">
      <c r="A7003">
        <v>32</v>
      </c>
      <c r="B7003">
        <v>19155571</v>
      </c>
      <c r="C7003" t="s">
        <v>3255</v>
      </c>
      <c r="D7003">
        <v>2020</v>
      </c>
      <c r="E7003">
        <v>0</v>
      </c>
      <c r="F7003">
        <v>1414</v>
      </c>
      <c r="G7003">
        <v>0</v>
      </c>
      <c r="H7003">
        <v>0</v>
      </c>
      <c r="I7003">
        <v>0</v>
      </c>
      <c r="K7003">
        <v>2003</v>
      </c>
      <c r="L7003">
        <v>2006</v>
      </c>
    </row>
    <row r="7004" spans="1:12" x14ac:dyDescent="0.25">
      <c r="A7004">
        <v>32</v>
      </c>
      <c r="B7004">
        <v>19155572</v>
      </c>
      <c r="C7004" t="s">
        <v>3377</v>
      </c>
      <c r="D7004">
        <v>2095</v>
      </c>
      <c r="E7004">
        <v>0</v>
      </c>
      <c r="F7004">
        <v>1466.5</v>
      </c>
      <c r="G7004">
        <v>0</v>
      </c>
      <c r="H7004">
        <v>0</v>
      </c>
      <c r="I7004">
        <v>0</v>
      </c>
      <c r="K7004">
        <v>2003</v>
      </c>
      <c r="L7004">
        <v>2006</v>
      </c>
    </row>
    <row r="7005" spans="1:12" x14ac:dyDescent="0.25">
      <c r="A7005">
        <v>32</v>
      </c>
      <c r="B7005">
        <v>19155573</v>
      </c>
      <c r="C7005" t="s">
        <v>3255</v>
      </c>
      <c r="D7005">
        <v>2125</v>
      </c>
      <c r="E7005">
        <v>0</v>
      </c>
      <c r="F7005">
        <v>1487.5</v>
      </c>
      <c r="G7005">
        <v>0</v>
      </c>
      <c r="H7005">
        <v>0</v>
      </c>
      <c r="I7005">
        <v>0</v>
      </c>
      <c r="K7005">
        <v>2003</v>
      </c>
      <c r="L7005">
        <v>2006</v>
      </c>
    </row>
    <row r="7006" spans="1:12" x14ac:dyDescent="0.25">
      <c r="A7006">
        <v>32</v>
      </c>
      <c r="B7006">
        <v>19155574</v>
      </c>
      <c r="C7006" t="s">
        <v>3378</v>
      </c>
      <c r="D7006">
        <v>0</v>
      </c>
      <c r="E7006">
        <v>0</v>
      </c>
      <c r="F7006">
        <v>0</v>
      </c>
      <c r="G7006">
        <v>0</v>
      </c>
      <c r="H7006">
        <v>0</v>
      </c>
      <c r="I7006">
        <v>0</v>
      </c>
      <c r="K7006">
        <v>2003</v>
      </c>
      <c r="L7006">
        <v>2006</v>
      </c>
    </row>
    <row r="7007" spans="1:12" x14ac:dyDescent="0.25">
      <c r="A7007">
        <v>32</v>
      </c>
      <c r="B7007">
        <v>19155575</v>
      </c>
      <c r="C7007" t="s">
        <v>3378</v>
      </c>
      <c r="D7007">
        <v>1300</v>
      </c>
      <c r="E7007">
        <v>0</v>
      </c>
      <c r="F7007">
        <v>910</v>
      </c>
      <c r="G7007">
        <v>0</v>
      </c>
      <c r="H7007">
        <v>0</v>
      </c>
      <c r="I7007">
        <v>0</v>
      </c>
      <c r="K7007">
        <v>2003</v>
      </c>
      <c r="L7007">
        <v>2006</v>
      </c>
    </row>
    <row r="7008" spans="1:12" x14ac:dyDescent="0.25">
      <c r="A7008">
        <v>32</v>
      </c>
      <c r="B7008">
        <v>19155577</v>
      </c>
      <c r="C7008" t="s">
        <v>3378</v>
      </c>
      <c r="D7008">
        <v>0</v>
      </c>
      <c r="E7008">
        <v>0</v>
      </c>
      <c r="F7008">
        <v>0</v>
      </c>
      <c r="G7008">
        <v>0</v>
      </c>
      <c r="H7008">
        <v>0</v>
      </c>
      <c r="I7008">
        <v>0</v>
      </c>
      <c r="K7008">
        <v>2003</v>
      </c>
      <c r="L7008">
        <v>2006</v>
      </c>
    </row>
    <row r="7009" spans="1:12" x14ac:dyDescent="0.25">
      <c r="A7009">
        <v>32</v>
      </c>
      <c r="B7009">
        <v>19155578</v>
      </c>
      <c r="C7009" t="s">
        <v>3378</v>
      </c>
      <c r="D7009">
        <v>0</v>
      </c>
      <c r="E7009">
        <v>0</v>
      </c>
      <c r="F7009">
        <v>0</v>
      </c>
      <c r="G7009">
        <v>0</v>
      </c>
      <c r="H7009">
        <v>0</v>
      </c>
      <c r="I7009">
        <v>0</v>
      </c>
      <c r="K7009">
        <v>2003</v>
      </c>
      <c r="L7009">
        <v>2006</v>
      </c>
    </row>
    <row r="7010" spans="1:12" x14ac:dyDescent="0.25">
      <c r="A7010">
        <v>32</v>
      </c>
      <c r="B7010">
        <v>19155581</v>
      </c>
      <c r="C7010" t="s">
        <v>3379</v>
      </c>
      <c r="D7010">
        <v>1300</v>
      </c>
      <c r="E7010">
        <v>0</v>
      </c>
      <c r="F7010">
        <v>910</v>
      </c>
      <c r="G7010">
        <v>0</v>
      </c>
      <c r="H7010">
        <v>0</v>
      </c>
      <c r="I7010">
        <v>0</v>
      </c>
      <c r="K7010">
        <v>2003</v>
      </c>
      <c r="L7010">
        <v>2006</v>
      </c>
    </row>
    <row r="7011" spans="1:12" x14ac:dyDescent="0.25">
      <c r="A7011">
        <v>32</v>
      </c>
      <c r="B7011">
        <v>19155582</v>
      </c>
      <c r="C7011" t="s">
        <v>3379</v>
      </c>
      <c r="D7011">
        <v>0</v>
      </c>
      <c r="E7011">
        <v>0</v>
      </c>
      <c r="F7011">
        <v>0</v>
      </c>
      <c r="G7011">
        <v>0</v>
      </c>
      <c r="H7011">
        <v>0</v>
      </c>
      <c r="I7011">
        <v>0</v>
      </c>
      <c r="K7011">
        <v>2003</v>
      </c>
      <c r="L7011">
        <v>2006</v>
      </c>
    </row>
    <row r="7012" spans="1:12" x14ac:dyDescent="0.25">
      <c r="A7012">
        <v>32</v>
      </c>
      <c r="B7012">
        <v>19155584</v>
      </c>
      <c r="C7012" t="s">
        <v>3379</v>
      </c>
      <c r="D7012">
        <v>0</v>
      </c>
      <c r="E7012">
        <v>0</v>
      </c>
      <c r="F7012">
        <v>0</v>
      </c>
      <c r="G7012">
        <v>0</v>
      </c>
      <c r="H7012">
        <v>0</v>
      </c>
      <c r="I7012">
        <v>0</v>
      </c>
      <c r="K7012">
        <v>2003</v>
      </c>
      <c r="L7012">
        <v>2006</v>
      </c>
    </row>
    <row r="7013" spans="1:12" x14ac:dyDescent="0.25">
      <c r="A7013">
        <v>32</v>
      </c>
      <c r="B7013">
        <v>19155585</v>
      </c>
      <c r="C7013" t="s">
        <v>3379</v>
      </c>
      <c r="D7013">
        <v>0</v>
      </c>
      <c r="E7013">
        <v>0</v>
      </c>
      <c r="F7013">
        <v>0</v>
      </c>
      <c r="G7013">
        <v>0</v>
      </c>
      <c r="H7013">
        <v>0</v>
      </c>
      <c r="I7013">
        <v>0</v>
      </c>
      <c r="K7013">
        <v>2003</v>
      </c>
      <c r="L7013">
        <v>2006</v>
      </c>
    </row>
    <row r="7014" spans="1:12" x14ac:dyDescent="0.25">
      <c r="A7014">
        <v>32</v>
      </c>
      <c r="B7014">
        <v>19155592</v>
      </c>
      <c r="C7014" t="s">
        <v>3380</v>
      </c>
      <c r="D7014">
        <v>99</v>
      </c>
      <c r="E7014">
        <v>0</v>
      </c>
      <c r="F7014">
        <v>69.3</v>
      </c>
      <c r="G7014">
        <v>0</v>
      </c>
      <c r="H7014">
        <v>0</v>
      </c>
      <c r="I7014">
        <v>0</v>
      </c>
      <c r="K7014">
        <v>2003</v>
      </c>
      <c r="L7014">
        <v>2011</v>
      </c>
    </row>
    <row r="7015" spans="1:12" x14ac:dyDescent="0.25">
      <c r="A7015">
        <v>32</v>
      </c>
      <c r="B7015">
        <v>19155598</v>
      </c>
      <c r="C7015" t="s">
        <v>3381</v>
      </c>
      <c r="D7015">
        <v>1875</v>
      </c>
      <c r="E7015">
        <v>0</v>
      </c>
      <c r="F7015">
        <v>1312.5</v>
      </c>
      <c r="G7015">
        <v>0</v>
      </c>
      <c r="H7015">
        <v>0</v>
      </c>
      <c r="I7015">
        <v>0</v>
      </c>
      <c r="K7015">
        <v>2005</v>
      </c>
      <c r="L7015">
        <v>2007</v>
      </c>
    </row>
    <row r="7016" spans="1:12" x14ac:dyDescent="0.25">
      <c r="A7016">
        <v>32</v>
      </c>
      <c r="B7016">
        <v>19155599</v>
      </c>
      <c r="C7016" t="s">
        <v>3213</v>
      </c>
      <c r="D7016">
        <v>1875</v>
      </c>
      <c r="E7016">
        <v>0</v>
      </c>
      <c r="F7016">
        <v>1312.5</v>
      </c>
      <c r="G7016">
        <v>0</v>
      </c>
      <c r="H7016">
        <v>0</v>
      </c>
      <c r="I7016">
        <v>0</v>
      </c>
      <c r="K7016">
        <v>2005</v>
      </c>
      <c r="L7016">
        <v>2007</v>
      </c>
    </row>
    <row r="7017" spans="1:12" x14ac:dyDescent="0.25">
      <c r="A7017">
        <v>32</v>
      </c>
      <c r="B7017">
        <v>19155600</v>
      </c>
      <c r="C7017" t="s">
        <v>3382</v>
      </c>
      <c r="D7017">
        <v>0</v>
      </c>
      <c r="E7017">
        <v>0</v>
      </c>
      <c r="F7017">
        <v>0</v>
      </c>
      <c r="G7017">
        <v>0</v>
      </c>
      <c r="H7017">
        <v>0</v>
      </c>
      <c r="I7017">
        <v>0</v>
      </c>
      <c r="K7017">
        <v>2005</v>
      </c>
      <c r="L7017">
        <v>2007</v>
      </c>
    </row>
    <row r="7018" spans="1:12" x14ac:dyDescent="0.25">
      <c r="A7018">
        <v>32</v>
      </c>
      <c r="B7018">
        <v>19155601</v>
      </c>
      <c r="C7018" t="s">
        <v>3382</v>
      </c>
      <c r="D7018">
        <v>0</v>
      </c>
      <c r="E7018">
        <v>0</v>
      </c>
      <c r="F7018">
        <v>0</v>
      </c>
      <c r="G7018">
        <v>0</v>
      </c>
      <c r="H7018">
        <v>0</v>
      </c>
      <c r="I7018">
        <v>0</v>
      </c>
      <c r="K7018">
        <v>2005</v>
      </c>
      <c r="L7018">
        <v>2007</v>
      </c>
    </row>
    <row r="7019" spans="1:12" x14ac:dyDescent="0.25">
      <c r="A7019">
        <v>32</v>
      </c>
      <c r="B7019">
        <v>19155602</v>
      </c>
      <c r="C7019" t="s">
        <v>3383</v>
      </c>
      <c r="D7019">
        <v>0</v>
      </c>
      <c r="E7019">
        <v>0</v>
      </c>
      <c r="F7019">
        <v>0</v>
      </c>
      <c r="G7019">
        <v>0</v>
      </c>
      <c r="H7019">
        <v>0</v>
      </c>
      <c r="I7019">
        <v>0</v>
      </c>
      <c r="K7019">
        <v>2005</v>
      </c>
      <c r="L7019">
        <v>2007</v>
      </c>
    </row>
    <row r="7020" spans="1:12" x14ac:dyDescent="0.25">
      <c r="A7020">
        <v>32</v>
      </c>
      <c r="B7020">
        <v>19155603</v>
      </c>
      <c r="C7020" t="s">
        <v>3383</v>
      </c>
      <c r="D7020">
        <v>0</v>
      </c>
      <c r="E7020">
        <v>0</v>
      </c>
      <c r="F7020">
        <v>0</v>
      </c>
      <c r="G7020">
        <v>0</v>
      </c>
      <c r="H7020">
        <v>0</v>
      </c>
      <c r="I7020">
        <v>0</v>
      </c>
      <c r="K7020">
        <v>2005</v>
      </c>
      <c r="L7020">
        <v>2007</v>
      </c>
    </row>
    <row r="7021" spans="1:12" x14ac:dyDescent="0.25">
      <c r="A7021">
        <v>32</v>
      </c>
      <c r="B7021">
        <v>19155605</v>
      </c>
      <c r="C7021" t="s">
        <v>3384</v>
      </c>
      <c r="D7021">
        <v>1875</v>
      </c>
      <c r="E7021">
        <v>0</v>
      </c>
      <c r="F7021">
        <v>1406.25</v>
      </c>
      <c r="G7021">
        <v>0</v>
      </c>
      <c r="H7021">
        <v>0</v>
      </c>
      <c r="I7021">
        <v>0</v>
      </c>
      <c r="K7021">
        <v>2006</v>
      </c>
      <c r="L7021">
        <v>2010</v>
      </c>
    </row>
    <row r="7022" spans="1:12" x14ac:dyDescent="0.25">
      <c r="A7022">
        <v>32</v>
      </c>
      <c r="B7022">
        <v>19155606</v>
      </c>
      <c r="C7022" t="s">
        <v>3385</v>
      </c>
      <c r="D7022">
        <v>1875</v>
      </c>
      <c r="E7022">
        <v>0</v>
      </c>
      <c r="F7022">
        <v>1312.5</v>
      </c>
      <c r="G7022">
        <v>0</v>
      </c>
      <c r="H7022">
        <v>0</v>
      </c>
      <c r="I7022">
        <v>0</v>
      </c>
      <c r="K7022">
        <v>2006</v>
      </c>
      <c r="L7022">
        <v>2010</v>
      </c>
    </row>
    <row r="7023" spans="1:12" x14ac:dyDescent="0.25">
      <c r="A7023">
        <v>32</v>
      </c>
      <c r="B7023">
        <v>19155607</v>
      </c>
      <c r="C7023" t="s">
        <v>3386</v>
      </c>
      <c r="D7023">
        <v>1875</v>
      </c>
      <c r="E7023">
        <v>0</v>
      </c>
      <c r="F7023">
        <v>1406.25</v>
      </c>
      <c r="G7023">
        <v>0</v>
      </c>
      <c r="H7023">
        <v>0</v>
      </c>
      <c r="I7023">
        <v>0</v>
      </c>
      <c r="K7023">
        <v>2006</v>
      </c>
      <c r="L7023">
        <v>2010</v>
      </c>
    </row>
    <row r="7024" spans="1:12" x14ac:dyDescent="0.25">
      <c r="A7024">
        <v>32</v>
      </c>
      <c r="B7024">
        <v>19155608</v>
      </c>
      <c r="C7024" t="s">
        <v>3387</v>
      </c>
      <c r="D7024">
        <v>1875</v>
      </c>
      <c r="E7024">
        <v>0</v>
      </c>
      <c r="F7024">
        <v>1406.25</v>
      </c>
      <c r="G7024">
        <v>0</v>
      </c>
      <c r="H7024">
        <v>0</v>
      </c>
      <c r="I7024">
        <v>0</v>
      </c>
      <c r="K7024">
        <v>2006</v>
      </c>
      <c r="L7024">
        <v>2007</v>
      </c>
    </row>
    <row r="7025" spans="1:12" x14ac:dyDescent="0.25">
      <c r="A7025">
        <v>32</v>
      </c>
      <c r="B7025">
        <v>19155609</v>
      </c>
      <c r="C7025" t="s">
        <v>3384</v>
      </c>
      <c r="D7025">
        <v>1875</v>
      </c>
      <c r="E7025">
        <v>0</v>
      </c>
      <c r="F7025">
        <v>1312.5</v>
      </c>
      <c r="G7025">
        <v>0</v>
      </c>
      <c r="H7025">
        <v>0</v>
      </c>
      <c r="I7025">
        <v>0</v>
      </c>
      <c r="K7025">
        <v>2006</v>
      </c>
      <c r="L7025">
        <v>2007</v>
      </c>
    </row>
    <row r="7026" spans="1:12" x14ac:dyDescent="0.25">
      <c r="A7026">
        <v>32</v>
      </c>
      <c r="B7026">
        <v>19155610</v>
      </c>
      <c r="C7026" t="s">
        <v>3388</v>
      </c>
      <c r="D7026">
        <v>2020</v>
      </c>
      <c r="E7026">
        <v>0</v>
      </c>
      <c r="F7026">
        <v>1515</v>
      </c>
      <c r="G7026">
        <v>0</v>
      </c>
      <c r="H7026">
        <v>0</v>
      </c>
      <c r="I7026">
        <v>0</v>
      </c>
      <c r="K7026">
        <v>2006</v>
      </c>
      <c r="L7026">
        <v>2006</v>
      </c>
    </row>
    <row r="7027" spans="1:12" x14ac:dyDescent="0.25">
      <c r="A7027">
        <v>32</v>
      </c>
      <c r="B7027">
        <v>19155611</v>
      </c>
      <c r="C7027" t="s">
        <v>3378</v>
      </c>
      <c r="D7027">
        <v>0</v>
      </c>
      <c r="E7027">
        <v>0</v>
      </c>
      <c r="F7027">
        <v>0</v>
      </c>
      <c r="G7027">
        <v>0</v>
      </c>
      <c r="H7027">
        <v>0</v>
      </c>
      <c r="I7027">
        <v>0</v>
      </c>
      <c r="K7027">
        <v>2006</v>
      </c>
      <c r="L7027">
        <v>2008</v>
      </c>
    </row>
    <row r="7028" spans="1:12" x14ac:dyDescent="0.25">
      <c r="A7028">
        <v>32</v>
      </c>
      <c r="B7028">
        <v>19155612</v>
      </c>
      <c r="C7028" t="s">
        <v>3378</v>
      </c>
      <c r="D7028">
        <v>0</v>
      </c>
      <c r="E7028">
        <v>0</v>
      </c>
      <c r="F7028">
        <v>0</v>
      </c>
      <c r="G7028">
        <v>0</v>
      </c>
      <c r="H7028">
        <v>0</v>
      </c>
      <c r="I7028">
        <v>0</v>
      </c>
      <c r="K7028">
        <v>2006</v>
      </c>
      <c r="L7028">
        <v>2008</v>
      </c>
    </row>
    <row r="7029" spans="1:12" x14ac:dyDescent="0.25">
      <c r="A7029">
        <v>32</v>
      </c>
      <c r="B7029">
        <v>19155614</v>
      </c>
      <c r="C7029" t="s">
        <v>3378</v>
      </c>
      <c r="D7029">
        <v>1300</v>
      </c>
      <c r="E7029">
        <v>0</v>
      </c>
      <c r="F7029">
        <v>910</v>
      </c>
      <c r="G7029">
        <v>0</v>
      </c>
      <c r="H7029">
        <v>0</v>
      </c>
      <c r="I7029">
        <v>0</v>
      </c>
      <c r="K7029">
        <v>2006</v>
      </c>
      <c r="L7029">
        <v>2007</v>
      </c>
    </row>
    <row r="7030" spans="1:12" x14ac:dyDescent="0.25">
      <c r="A7030">
        <v>32</v>
      </c>
      <c r="B7030">
        <v>19155616</v>
      </c>
      <c r="C7030" t="s">
        <v>3378</v>
      </c>
      <c r="D7030">
        <v>0</v>
      </c>
      <c r="E7030">
        <v>0</v>
      </c>
      <c r="F7030">
        <v>0</v>
      </c>
      <c r="G7030">
        <v>0</v>
      </c>
      <c r="H7030">
        <v>0</v>
      </c>
      <c r="I7030">
        <v>0</v>
      </c>
      <c r="K7030">
        <v>2006</v>
      </c>
      <c r="L7030">
        <v>2006</v>
      </c>
    </row>
    <row r="7031" spans="1:12" x14ac:dyDescent="0.25">
      <c r="A7031">
        <v>32</v>
      </c>
      <c r="B7031">
        <v>19155617</v>
      </c>
      <c r="C7031" t="s">
        <v>3379</v>
      </c>
      <c r="D7031">
        <v>0</v>
      </c>
      <c r="E7031">
        <v>0</v>
      </c>
      <c r="F7031">
        <v>0</v>
      </c>
      <c r="G7031">
        <v>0</v>
      </c>
      <c r="H7031">
        <v>0</v>
      </c>
      <c r="I7031">
        <v>0</v>
      </c>
      <c r="K7031">
        <v>2006</v>
      </c>
      <c r="L7031">
        <v>2008</v>
      </c>
    </row>
    <row r="7032" spans="1:12" x14ac:dyDescent="0.25">
      <c r="A7032">
        <v>32</v>
      </c>
      <c r="B7032">
        <v>19155618</v>
      </c>
      <c r="C7032" t="s">
        <v>3379</v>
      </c>
      <c r="D7032">
        <v>0</v>
      </c>
      <c r="E7032">
        <v>0</v>
      </c>
      <c r="F7032">
        <v>0</v>
      </c>
      <c r="G7032">
        <v>0</v>
      </c>
      <c r="H7032">
        <v>0</v>
      </c>
      <c r="I7032">
        <v>0</v>
      </c>
      <c r="K7032">
        <v>2006</v>
      </c>
      <c r="L7032">
        <v>2008</v>
      </c>
    </row>
    <row r="7033" spans="1:12" x14ac:dyDescent="0.25">
      <c r="A7033">
        <v>32</v>
      </c>
      <c r="B7033">
        <v>19155663</v>
      </c>
      <c r="C7033" t="s">
        <v>3389</v>
      </c>
      <c r="D7033">
        <v>357</v>
      </c>
      <c r="E7033">
        <v>0</v>
      </c>
      <c r="F7033">
        <v>214.2</v>
      </c>
      <c r="G7033">
        <v>0</v>
      </c>
      <c r="H7033">
        <v>0</v>
      </c>
      <c r="I7033">
        <v>0</v>
      </c>
      <c r="K7033">
        <v>2005</v>
      </c>
      <c r="L7033">
        <v>2010</v>
      </c>
    </row>
    <row r="7034" spans="1:12" x14ac:dyDescent="0.25">
      <c r="A7034">
        <v>32</v>
      </c>
      <c r="B7034">
        <v>19155685</v>
      </c>
      <c r="C7034" t="s">
        <v>3323</v>
      </c>
      <c r="D7034">
        <v>720</v>
      </c>
      <c r="E7034">
        <v>0</v>
      </c>
      <c r="F7034">
        <v>432</v>
      </c>
      <c r="G7034">
        <v>0</v>
      </c>
      <c r="H7034">
        <v>0</v>
      </c>
      <c r="I7034">
        <v>0</v>
      </c>
      <c r="K7034">
        <v>2009</v>
      </c>
      <c r="L7034">
        <v>2010</v>
      </c>
    </row>
    <row r="7035" spans="1:12" x14ac:dyDescent="0.25">
      <c r="A7035">
        <v>32</v>
      </c>
      <c r="B7035">
        <v>19155686</v>
      </c>
      <c r="C7035" t="s">
        <v>3213</v>
      </c>
      <c r="D7035">
        <v>1875</v>
      </c>
      <c r="E7035">
        <v>0</v>
      </c>
      <c r="F7035">
        <v>1312.5</v>
      </c>
      <c r="G7035">
        <v>0</v>
      </c>
      <c r="H7035">
        <v>0</v>
      </c>
      <c r="I7035">
        <v>0</v>
      </c>
      <c r="K7035">
        <v>2010</v>
      </c>
      <c r="L7035">
        <v>2010</v>
      </c>
    </row>
    <row r="7036" spans="1:12" x14ac:dyDescent="0.25">
      <c r="A7036">
        <v>32</v>
      </c>
      <c r="B7036">
        <v>19155687</v>
      </c>
      <c r="C7036" t="s">
        <v>3214</v>
      </c>
      <c r="D7036">
        <v>1875</v>
      </c>
      <c r="E7036">
        <v>0</v>
      </c>
      <c r="F7036">
        <v>1312.5</v>
      </c>
      <c r="G7036">
        <v>0</v>
      </c>
      <c r="H7036">
        <v>0</v>
      </c>
      <c r="I7036">
        <v>0</v>
      </c>
      <c r="K7036">
        <v>2010</v>
      </c>
      <c r="L7036">
        <v>2010</v>
      </c>
    </row>
    <row r="7037" spans="1:12" x14ac:dyDescent="0.25">
      <c r="A7037">
        <v>32</v>
      </c>
      <c r="B7037">
        <v>19155688</v>
      </c>
      <c r="C7037" t="s">
        <v>3390</v>
      </c>
      <c r="D7037">
        <v>720</v>
      </c>
      <c r="E7037">
        <v>0</v>
      </c>
      <c r="F7037">
        <v>432</v>
      </c>
      <c r="G7037">
        <v>0</v>
      </c>
      <c r="H7037">
        <v>0</v>
      </c>
      <c r="I7037">
        <v>0</v>
      </c>
      <c r="K7037">
        <v>2010</v>
      </c>
      <c r="L7037">
        <v>2014</v>
      </c>
    </row>
    <row r="7038" spans="1:12" x14ac:dyDescent="0.25">
      <c r="A7038">
        <v>32</v>
      </c>
      <c r="B7038">
        <v>19155689</v>
      </c>
      <c r="C7038" t="s">
        <v>3236</v>
      </c>
      <c r="D7038">
        <v>720</v>
      </c>
      <c r="E7038">
        <v>0</v>
      </c>
      <c r="F7038">
        <v>432</v>
      </c>
      <c r="G7038">
        <v>0</v>
      </c>
      <c r="H7038">
        <v>0</v>
      </c>
      <c r="I7038">
        <v>0</v>
      </c>
      <c r="K7038">
        <v>2010</v>
      </c>
      <c r="L7038">
        <v>2014</v>
      </c>
    </row>
    <row r="7039" spans="1:12" x14ac:dyDescent="0.25">
      <c r="A7039">
        <v>32</v>
      </c>
      <c r="B7039">
        <v>19155690</v>
      </c>
      <c r="C7039" t="s">
        <v>3338</v>
      </c>
      <c r="D7039">
        <v>720</v>
      </c>
      <c r="E7039">
        <v>0</v>
      </c>
      <c r="F7039">
        <v>432</v>
      </c>
      <c r="G7039">
        <v>0</v>
      </c>
      <c r="H7039">
        <v>0</v>
      </c>
      <c r="I7039">
        <v>0</v>
      </c>
      <c r="K7039">
        <v>2010</v>
      </c>
      <c r="L7039">
        <v>2014</v>
      </c>
    </row>
    <row r="7040" spans="1:12" x14ac:dyDescent="0.25">
      <c r="A7040">
        <v>32</v>
      </c>
      <c r="B7040">
        <v>19155691</v>
      </c>
      <c r="C7040" t="s">
        <v>3258</v>
      </c>
      <c r="D7040">
        <v>720</v>
      </c>
      <c r="E7040">
        <v>0</v>
      </c>
      <c r="F7040">
        <v>432</v>
      </c>
      <c r="G7040">
        <v>0</v>
      </c>
      <c r="H7040">
        <v>0</v>
      </c>
      <c r="I7040">
        <v>0</v>
      </c>
      <c r="K7040">
        <v>2010</v>
      </c>
      <c r="L7040">
        <v>2014</v>
      </c>
    </row>
    <row r="7041" spans="1:12" x14ac:dyDescent="0.25">
      <c r="A7041">
        <v>32</v>
      </c>
      <c r="B7041">
        <v>19155692</v>
      </c>
      <c r="C7041" t="s">
        <v>3217</v>
      </c>
      <c r="D7041">
        <v>720</v>
      </c>
      <c r="E7041">
        <v>0</v>
      </c>
      <c r="F7041">
        <v>432</v>
      </c>
      <c r="G7041">
        <v>0</v>
      </c>
      <c r="H7041">
        <v>0</v>
      </c>
      <c r="I7041">
        <v>0</v>
      </c>
      <c r="K7041">
        <v>2010</v>
      </c>
      <c r="L7041">
        <v>2014</v>
      </c>
    </row>
    <row r="7042" spans="1:12" x14ac:dyDescent="0.25">
      <c r="A7042">
        <v>32</v>
      </c>
      <c r="B7042">
        <v>19155693</v>
      </c>
      <c r="C7042" t="s">
        <v>3102</v>
      </c>
      <c r="D7042">
        <v>720</v>
      </c>
      <c r="E7042">
        <v>0</v>
      </c>
      <c r="F7042">
        <v>432</v>
      </c>
      <c r="G7042">
        <v>0</v>
      </c>
      <c r="H7042">
        <v>0</v>
      </c>
      <c r="I7042">
        <v>0</v>
      </c>
      <c r="K7042">
        <v>2010</v>
      </c>
      <c r="L7042">
        <v>2014</v>
      </c>
    </row>
    <row r="7043" spans="1:12" x14ac:dyDescent="0.25">
      <c r="A7043">
        <v>32</v>
      </c>
      <c r="B7043">
        <v>19155694</v>
      </c>
      <c r="C7043" t="s">
        <v>3216</v>
      </c>
      <c r="D7043">
        <v>130</v>
      </c>
      <c r="E7043">
        <v>0</v>
      </c>
      <c r="F7043">
        <v>78</v>
      </c>
      <c r="G7043">
        <v>0</v>
      </c>
      <c r="H7043">
        <v>0</v>
      </c>
      <c r="I7043">
        <v>0</v>
      </c>
      <c r="K7043">
        <v>2010</v>
      </c>
      <c r="L7043">
        <v>2014</v>
      </c>
    </row>
    <row r="7044" spans="1:12" x14ac:dyDescent="0.25">
      <c r="A7044">
        <v>32</v>
      </c>
      <c r="B7044">
        <v>19155695</v>
      </c>
      <c r="C7044" t="s">
        <v>3254</v>
      </c>
      <c r="D7044">
        <v>1875</v>
      </c>
      <c r="E7044">
        <v>0</v>
      </c>
      <c r="F7044">
        <v>1312.5</v>
      </c>
      <c r="G7044">
        <v>0</v>
      </c>
      <c r="H7044">
        <v>0</v>
      </c>
      <c r="I7044">
        <v>0</v>
      </c>
      <c r="K7044">
        <v>2010</v>
      </c>
      <c r="L7044">
        <v>2010</v>
      </c>
    </row>
    <row r="7045" spans="1:12" x14ac:dyDescent="0.25">
      <c r="A7045">
        <v>32</v>
      </c>
      <c r="B7045">
        <v>19155710</v>
      </c>
      <c r="C7045" t="s">
        <v>3391</v>
      </c>
      <c r="D7045">
        <v>40</v>
      </c>
      <c r="E7045">
        <v>0</v>
      </c>
      <c r="F7045">
        <v>30</v>
      </c>
      <c r="G7045">
        <v>0</v>
      </c>
      <c r="H7045">
        <v>0</v>
      </c>
      <c r="I7045">
        <v>0</v>
      </c>
      <c r="K7045">
        <v>2005</v>
      </c>
      <c r="L7045">
        <v>2016</v>
      </c>
    </row>
    <row r="7046" spans="1:12" x14ac:dyDescent="0.25">
      <c r="A7046">
        <v>32</v>
      </c>
      <c r="B7046">
        <v>19155716</v>
      </c>
      <c r="C7046" t="s">
        <v>1220</v>
      </c>
      <c r="D7046">
        <v>595</v>
      </c>
      <c r="E7046">
        <v>0</v>
      </c>
      <c r="F7046">
        <v>416.5</v>
      </c>
      <c r="G7046">
        <v>0</v>
      </c>
      <c r="H7046">
        <v>0</v>
      </c>
      <c r="I7046">
        <v>0</v>
      </c>
      <c r="K7046">
        <v>2004</v>
      </c>
      <c r="L7046">
        <v>2010</v>
      </c>
    </row>
    <row r="7047" spans="1:12" x14ac:dyDescent="0.25">
      <c r="A7047">
        <v>32</v>
      </c>
      <c r="B7047">
        <v>19155717</v>
      </c>
      <c r="C7047" t="s">
        <v>2153</v>
      </c>
      <c r="D7047">
        <v>655</v>
      </c>
      <c r="E7047">
        <v>0</v>
      </c>
      <c r="F7047">
        <v>458.5</v>
      </c>
      <c r="G7047">
        <v>0</v>
      </c>
      <c r="H7047">
        <v>0</v>
      </c>
      <c r="I7047">
        <v>0</v>
      </c>
      <c r="K7047">
        <v>2005</v>
      </c>
      <c r="L7047">
        <v>2006</v>
      </c>
    </row>
    <row r="7048" spans="1:12" x14ac:dyDescent="0.25">
      <c r="A7048">
        <v>32</v>
      </c>
      <c r="B7048">
        <v>19155718</v>
      </c>
      <c r="C7048" t="s">
        <v>2153</v>
      </c>
      <c r="D7048">
        <v>665</v>
      </c>
      <c r="E7048">
        <v>0</v>
      </c>
      <c r="F7048">
        <v>465.5</v>
      </c>
      <c r="G7048">
        <v>0</v>
      </c>
      <c r="H7048">
        <v>0</v>
      </c>
      <c r="I7048">
        <v>0</v>
      </c>
      <c r="K7048">
        <v>2005</v>
      </c>
      <c r="L7048">
        <v>2006</v>
      </c>
    </row>
    <row r="7049" spans="1:12" x14ac:dyDescent="0.25">
      <c r="A7049">
        <v>32</v>
      </c>
      <c r="B7049">
        <v>19155735</v>
      </c>
      <c r="C7049" t="s">
        <v>2954</v>
      </c>
      <c r="D7049">
        <v>95</v>
      </c>
      <c r="E7049">
        <v>0</v>
      </c>
      <c r="F7049">
        <v>71.25</v>
      </c>
      <c r="G7049">
        <v>0</v>
      </c>
      <c r="H7049">
        <v>0</v>
      </c>
      <c r="I7049">
        <v>0</v>
      </c>
      <c r="K7049">
        <v>2001</v>
      </c>
      <c r="L7049">
        <v>2007</v>
      </c>
    </row>
    <row r="7050" spans="1:12" x14ac:dyDescent="0.25">
      <c r="A7050">
        <v>32</v>
      </c>
      <c r="B7050">
        <v>19155736</v>
      </c>
      <c r="C7050" t="s">
        <v>2954</v>
      </c>
      <c r="D7050">
        <v>90</v>
      </c>
      <c r="E7050">
        <v>0</v>
      </c>
      <c r="F7050">
        <v>63</v>
      </c>
      <c r="G7050">
        <v>0</v>
      </c>
      <c r="H7050">
        <v>0</v>
      </c>
      <c r="I7050">
        <v>0</v>
      </c>
      <c r="K7050">
        <v>2001</v>
      </c>
      <c r="L7050">
        <v>2007</v>
      </c>
    </row>
    <row r="7051" spans="1:12" x14ac:dyDescent="0.25">
      <c r="A7051">
        <v>32</v>
      </c>
      <c r="B7051">
        <v>19155737</v>
      </c>
      <c r="C7051" t="s">
        <v>2928</v>
      </c>
      <c r="D7051">
        <v>100</v>
      </c>
      <c r="E7051">
        <v>0</v>
      </c>
      <c r="F7051">
        <v>75</v>
      </c>
      <c r="G7051">
        <v>0</v>
      </c>
      <c r="H7051">
        <v>0</v>
      </c>
      <c r="I7051">
        <v>0</v>
      </c>
      <c r="K7051">
        <v>2001</v>
      </c>
      <c r="L7051">
        <v>2007</v>
      </c>
    </row>
    <row r="7052" spans="1:12" x14ac:dyDescent="0.25">
      <c r="A7052">
        <v>32</v>
      </c>
      <c r="B7052">
        <v>19155738</v>
      </c>
      <c r="C7052" t="s">
        <v>2928</v>
      </c>
      <c r="D7052">
        <v>100</v>
      </c>
      <c r="E7052">
        <v>0</v>
      </c>
      <c r="F7052">
        <v>70</v>
      </c>
      <c r="G7052">
        <v>0</v>
      </c>
      <c r="H7052">
        <v>0</v>
      </c>
      <c r="I7052">
        <v>0</v>
      </c>
      <c r="K7052">
        <v>2001</v>
      </c>
      <c r="L7052">
        <v>2007</v>
      </c>
    </row>
    <row r="7053" spans="1:12" x14ac:dyDescent="0.25">
      <c r="A7053">
        <v>32</v>
      </c>
      <c r="B7053">
        <v>19155739</v>
      </c>
      <c r="C7053" t="s">
        <v>2928</v>
      </c>
      <c r="D7053">
        <v>99</v>
      </c>
      <c r="E7053">
        <v>0</v>
      </c>
      <c r="F7053">
        <v>69.3</v>
      </c>
      <c r="G7053">
        <v>0</v>
      </c>
      <c r="H7053">
        <v>0</v>
      </c>
      <c r="I7053">
        <v>0</v>
      </c>
      <c r="K7053">
        <v>2001</v>
      </c>
      <c r="L7053">
        <v>2007</v>
      </c>
    </row>
    <row r="7054" spans="1:12" x14ac:dyDescent="0.25">
      <c r="A7054">
        <v>32</v>
      </c>
      <c r="B7054">
        <v>19155740</v>
      </c>
      <c r="C7054" t="s">
        <v>2928</v>
      </c>
      <c r="D7054">
        <v>100</v>
      </c>
      <c r="E7054">
        <v>0</v>
      </c>
      <c r="F7054">
        <v>75</v>
      </c>
      <c r="G7054">
        <v>0</v>
      </c>
      <c r="H7054">
        <v>0</v>
      </c>
      <c r="I7054">
        <v>0</v>
      </c>
      <c r="K7054">
        <v>2001</v>
      </c>
      <c r="L7054">
        <v>2007</v>
      </c>
    </row>
    <row r="7055" spans="1:12" x14ac:dyDescent="0.25">
      <c r="A7055">
        <v>32</v>
      </c>
      <c r="B7055">
        <v>19155743</v>
      </c>
      <c r="C7055" t="s">
        <v>3392</v>
      </c>
      <c r="D7055">
        <v>24.54</v>
      </c>
      <c r="E7055">
        <v>0</v>
      </c>
      <c r="F7055">
        <v>17.18</v>
      </c>
      <c r="G7055">
        <v>0</v>
      </c>
      <c r="H7055">
        <v>0</v>
      </c>
      <c r="I7055">
        <v>0</v>
      </c>
      <c r="K7055">
        <v>2001</v>
      </c>
      <c r="L7055">
        <v>2009</v>
      </c>
    </row>
    <row r="7056" spans="1:12" x14ac:dyDescent="0.25">
      <c r="A7056">
        <v>32</v>
      </c>
      <c r="B7056">
        <v>19155744</v>
      </c>
      <c r="C7056" t="s">
        <v>3393</v>
      </c>
      <c r="D7056">
        <v>129</v>
      </c>
      <c r="E7056">
        <v>0</v>
      </c>
      <c r="F7056">
        <v>77.400000000000006</v>
      </c>
      <c r="G7056">
        <v>0</v>
      </c>
      <c r="H7056">
        <v>0</v>
      </c>
      <c r="I7056">
        <v>0</v>
      </c>
      <c r="K7056">
        <v>2001</v>
      </c>
      <c r="L7056">
        <v>2007</v>
      </c>
    </row>
    <row r="7057" spans="1:12" x14ac:dyDescent="0.25">
      <c r="A7057">
        <v>32</v>
      </c>
      <c r="B7057">
        <v>19155757</v>
      </c>
      <c r="C7057" t="s">
        <v>2742</v>
      </c>
      <c r="D7057">
        <v>385</v>
      </c>
      <c r="E7057">
        <v>0</v>
      </c>
      <c r="F7057">
        <v>269.5</v>
      </c>
      <c r="G7057">
        <v>0</v>
      </c>
      <c r="H7057">
        <v>0</v>
      </c>
      <c r="I7057">
        <v>0</v>
      </c>
      <c r="K7057">
        <v>2005</v>
      </c>
      <c r="L7057">
        <v>2006</v>
      </c>
    </row>
    <row r="7058" spans="1:12" x14ac:dyDescent="0.25">
      <c r="A7058">
        <v>32</v>
      </c>
      <c r="B7058">
        <v>19155758</v>
      </c>
      <c r="C7058" t="s">
        <v>3394</v>
      </c>
      <c r="D7058">
        <v>105</v>
      </c>
      <c r="E7058">
        <v>0</v>
      </c>
      <c r="F7058">
        <v>63</v>
      </c>
      <c r="G7058">
        <v>0</v>
      </c>
      <c r="H7058">
        <v>0</v>
      </c>
      <c r="I7058">
        <v>0</v>
      </c>
      <c r="K7058">
        <v>2005</v>
      </c>
      <c r="L7058">
        <v>2006</v>
      </c>
    </row>
    <row r="7059" spans="1:12" x14ac:dyDescent="0.25">
      <c r="A7059">
        <v>32</v>
      </c>
      <c r="B7059">
        <v>19155763</v>
      </c>
      <c r="C7059" t="s">
        <v>2740</v>
      </c>
      <c r="D7059">
        <v>385</v>
      </c>
      <c r="E7059">
        <v>0</v>
      </c>
      <c r="F7059">
        <v>288.75</v>
      </c>
      <c r="G7059">
        <v>0</v>
      </c>
      <c r="H7059">
        <v>0</v>
      </c>
      <c r="I7059">
        <v>0</v>
      </c>
      <c r="K7059">
        <v>2006</v>
      </c>
      <c r="L7059">
        <v>2006</v>
      </c>
    </row>
    <row r="7060" spans="1:12" x14ac:dyDescent="0.25">
      <c r="A7060">
        <v>32</v>
      </c>
      <c r="B7060">
        <v>19155764</v>
      </c>
      <c r="C7060" t="s">
        <v>3395</v>
      </c>
      <c r="D7060">
        <v>105</v>
      </c>
      <c r="E7060">
        <v>0</v>
      </c>
      <c r="F7060">
        <v>63</v>
      </c>
      <c r="G7060">
        <v>0</v>
      </c>
      <c r="H7060">
        <v>0</v>
      </c>
      <c r="I7060">
        <v>0</v>
      </c>
      <c r="K7060">
        <v>2006</v>
      </c>
      <c r="L7060">
        <v>2006</v>
      </c>
    </row>
    <row r="7061" spans="1:12" x14ac:dyDescent="0.25">
      <c r="A7061">
        <v>32</v>
      </c>
      <c r="B7061">
        <v>19155771</v>
      </c>
      <c r="C7061" t="s">
        <v>2563</v>
      </c>
      <c r="D7061">
        <v>100</v>
      </c>
      <c r="E7061">
        <v>0</v>
      </c>
      <c r="F7061">
        <v>75</v>
      </c>
      <c r="G7061">
        <v>0</v>
      </c>
      <c r="H7061">
        <v>101.57</v>
      </c>
      <c r="I7061">
        <v>0</v>
      </c>
      <c r="K7061">
        <v>2007</v>
      </c>
      <c r="L7061">
        <v>2014</v>
      </c>
    </row>
    <row r="7062" spans="1:12" x14ac:dyDescent="0.25">
      <c r="A7062">
        <v>32</v>
      </c>
      <c r="B7062">
        <v>19155772</v>
      </c>
      <c r="C7062" t="s">
        <v>2563</v>
      </c>
      <c r="D7062">
        <v>100</v>
      </c>
      <c r="E7062">
        <v>0</v>
      </c>
      <c r="F7062">
        <v>70</v>
      </c>
      <c r="G7062">
        <v>0</v>
      </c>
      <c r="H7062">
        <v>0</v>
      </c>
      <c r="I7062">
        <v>0</v>
      </c>
      <c r="K7062">
        <v>2007</v>
      </c>
      <c r="L7062">
        <v>2014</v>
      </c>
    </row>
    <row r="7063" spans="1:12" x14ac:dyDescent="0.25">
      <c r="A7063">
        <v>32</v>
      </c>
      <c r="B7063">
        <v>19155774</v>
      </c>
      <c r="C7063" t="s">
        <v>3396</v>
      </c>
      <c r="D7063">
        <v>100</v>
      </c>
      <c r="E7063">
        <v>0</v>
      </c>
      <c r="F7063">
        <v>75</v>
      </c>
      <c r="G7063">
        <v>0</v>
      </c>
      <c r="H7063">
        <v>0</v>
      </c>
      <c r="I7063">
        <v>0</v>
      </c>
      <c r="K7063">
        <v>2007</v>
      </c>
      <c r="L7063">
        <v>2014</v>
      </c>
    </row>
    <row r="7064" spans="1:12" x14ac:dyDescent="0.25">
      <c r="A7064">
        <v>32</v>
      </c>
      <c r="B7064">
        <v>19155775</v>
      </c>
      <c r="C7064" t="s">
        <v>3396</v>
      </c>
      <c r="D7064">
        <v>100</v>
      </c>
      <c r="E7064">
        <v>0</v>
      </c>
      <c r="F7064">
        <v>75</v>
      </c>
      <c r="G7064">
        <v>0</v>
      </c>
      <c r="H7064">
        <v>0</v>
      </c>
      <c r="I7064">
        <v>0</v>
      </c>
      <c r="K7064">
        <v>2007</v>
      </c>
      <c r="L7064">
        <v>2014</v>
      </c>
    </row>
    <row r="7065" spans="1:12" x14ac:dyDescent="0.25">
      <c r="A7065">
        <v>32</v>
      </c>
      <c r="B7065">
        <v>19155778</v>
      </c>
      <c r="C7065" t="s">
        <v>3396</v>
      </c>
      <c r="D7065">
        <v>100</v>
      </c>
      <c r="E7065">
        <v>0</v>
      </c>
      <c r="F7065">
        <v>75</v>
      </c>
      <c r="G7065">
        <v>0</v>
      </c>
      <c r="H7065">
        <v>101.57</v>
      </c>
      <c r="I7065">
        <v>0</v>
      </c>
      <c r="K7065">
        <v>2007</v>
      </c>
      <c r="L7065">
        <v>2014</v>
      </c>
    </row>
    <row r="7066" spans="1:12" x14ac:dyDescent="0.25">
      <c r="A7066">
        <v>32</v>
      </c>
      <c r="B7066">
        <v>19155779</v>
      </c>
      <c r="C7066" t="s">
        <v>3396</v>
      </c>
      <c r="D7066">
        <v>100</v>
      </c>
      <c r="E7066">
        <v>0</v>
      </c>
      <c r="F7066">
        <v>75</v>
      </c>
      <c r="G7066">
        <v>0</v>
      </c>
      <c r="H7066">
        <v>101.57</v>
      </c>
      <c r="I7066">
        <v>0</v>
      </c>
      <c r="K7066">
        <v>2007</v>
      </c>
      <c r="L7066">
        <v>2014</v>
      </c>
    </row>
    <row r="7067" spans="1:12" x14ac:dyDescent="0.25">
      <c r="A7067">
        <v>32</v>
      </c>
      <c r="B7067">
        <v>19155780</v>
      </c>
      <c r="C7067" t="s">
        <v>3397</v>
      </c>
      <c r="D7067">
        <v>100</v>
      </c>
      <c r="E7067">
        <v>0</v>
      </c>
      <c r="F7067">
        <v>75</v>
      </c>
      <c r="G7067">
        <v>0</v>
      </c>
      <c r="H7067">
        <v>0</v>
      </c>
      <c r="I7067">
        <v>0</v>
      </c>
      <c r="K7067">
        <v>2007</v>
      </c>
      <c r="L7067">
        <v>2014</v>
      </c>
    </row>
    <row r="7068" spans="1:12" x14ac:dyDescent="0.25">
      <c r="A7068">
        <v>32</v>
      </c>
      <c r="B7068">
        <v>19155781</v>
      </c>
      <c r="C7068" t="s">
        <v>2143</v>
      </c>
      <c r="D7068">
        <v>80</v>
      </c>
      <c r="E7068">
        <v>0</v>
      </c>
      <c r="F7068">
        <v>60</v>
      </c>
      <c r="G7068">
        <v>0</v>
      </c>
      <c r="H7068">
        <v>81.260000000000005</v>
      </c>
      <c r="I7068">
        <v>0</v>
      </c>
      <c r="K7068">
        <v>2007</v>
      </c>
      <c r="L7068">
        <v>2013</v>
      </c>
    </row>
    <row r="7069" spans="1:12" x14ac:dyDescent="0.25">
      <c r="A7069">
        <v>32</v>
      </c>
      <c r="B7069">
        <v>19155782</v>
      </c>
      <c r="C7069" t="s">
        <v>3398</v>
      </c>
      <c r="D7069">
        <v>80</v>
      </c>
      <c r="E7069">
        <v>0</v>
      </c>
      <c r="F7069">
        <v>60</v>
      </c>
      <c r="G7069">
        <v>0</v>
      </c>
      <c r="H7069">
        <v>81.260000000000005</v>
      </c>
      <c r="I7069">
        <v>0</v>
      </c>
      <c r="K7069">
        <v>2007</v>
      </c>
      <c r="L7069">
        <v>2013</v>
      </c>
    </row>
    <row r="7070" spans="1:12" x14ac:dyDescent="0.25">
      <c r="A7070">
        <v>32</v>
      </c>
      <c r="B7070">
        <v>19155783</v>
      </c>
      <c r="C7070" t="s">
        <v>3399</v>
      </c>
      <c r="D7070">
        <v>80</v>
      </c>
      <c r="E7070">
        <v>0</v>
      </c>
      <c r="F7070">
        <v>60</v>
      </c>
      <c r="G7070">
        <v>0</v>
      </c>
      <c r="H7070">
        <v>81.260000000000005</v>
      </c>
      <c r="I7070">
        <v>0</v>
      </c>
      <c r="K7070">
        <v>2007</v>
      </c>
      <c r="L7070">
        <v>2013</v>
      </c>
    </row>
    <row r="7071" spans="1:12" x14ac:dyDescent="0.25">
      <c r="A7071">
        <v>32</v>
      </c>
      <c r="B7071">
        <v>19155790</v>
      </c>
      <c r="C7071" t="s">
        <v>3398</v>
      </c>
      <c r="D7071">
        <v>80</v>
      </c>
      <c r="E7071">
        <v>0</v>
      </c>
      <c r="F7071">
        <v>60</v>
      </c>
      <c r="G7071">
        <v>0</v>
      </c>
      <c r="H7071">
        <v>0</v>
      </c>
      <c r="I7071">
        <v>0</v>
      </c>
      <c r="K7071">
        <v>2007</v>
      </c>
      <c r="L7071">
        <v>2014</v>
      </c>
    </row>
    <row r="7072" spans="1:12" x14ac:dyDescent="0.25">
      <c r="A7072">
        <v>32</v>
      </c>
      <c r="B7072">
        <v>19155812</v>
      </c>
      <c r="C7072" t="s">
        <v>2547</v>
      </c>
      <c r="D7072">
        <v>70</v>
      </c>
      <c r="E7072">
        <v>0</v>
      </c>
      <c r="F7072">
        <v>52.5</v>
      </c>
      <c r="G7072">
        <v>0</v>
      </c>
      <c r="H7072">
        <v>0</v>
      </c>
      <c r="I7072">
        <v>0</v>
      </c>
      <c r="K7072">
        <v>2007</v>
      </c>
      <c r="L7072">
        <v>2014</v>
      </c>
    </row>
    <row r="7073" spans="1:12" x14ac:dyDescent="0.25">
      <c r="A7073">
        <v>32</v>
      </c>
      <c r="B7073">
        <v>19155813</v>
      </c>
      <c r="C7073" t="s">
        <v>2547</v>
      </c>
      <c r="D7073">
        <v>70</v>
      </c>
      <c r="E7073">
        <v>0</v>
      </c>
      <c r="F7073">
        <v>52.5</v>
      </c>
      <c r="G7073">
        <v>0</v>
      </c>
      <c r="H7073">
        <v>0</v>
      </c>
      <c r="I7073">
        <v>0</v>
      </c>
      <c r="K7073">
        <v>2007</v>
      </c>
      <c r="L7073">
        <v>2014</v>
      </c>
    </row>
    <row r="7074" spans="1:12" x14ac:dyDescent="0.25">
      <c r="A7074">
        <v>32</v>
      </c>
      <c r="B7074">
        <v>19155814</v>
      </c>
      <c r="C7074" t="s">
        <v>1493</v>
      </c>
      <c r="D7074">
        <v>70</v>
      </c>
      <c r="E7074">
        <v>0</v>
      </c>
      <c r="F7074">
        <v>52.5</v>
      </c>
      <c r="G7074">
        <v>0</v>
      </c>
      <c r="H7074">
        <v>0</v>
      </c>
      <c r="I7074">
        <v>0</v>
      </c>
      <c r="K7074">
        <v>2007</v>
      </c>
      <c r="L7074">
        <v>2013</v>
      </c>
    </row>
    <row r="7075" spans="1:12" x14ac:dyDescent="0.25">
      <c r="A7075">
        <v>32</v>
      </c>
      <c r="B7075">
        <v>19155865</v>
      </c>
      <c r="C7075" t="s">
        <v>3400</v>
      </c>
      <c r="D7075">
        <v>75</v>
      </c>
      <c r="E7075">
        <v>0</v>
      </c>
      <c r="F7075">
        <v>52.5</v>
      </c>
      <c r="G7075">
        <v>0</v>
      </c>
      <c r="H7075">
        <v>0</v>
      </c>
      <c r="I7075">
        <v>0</v>
      </c>
      <c r="K7075">
        <v>1999</v>
      </c>
      <c r="L7075">
        <v>2012</v>
      </c>
    </row>
    <row r="7076" spans="1:12" x14ac:dyDescent="0.25">
      <c r="A7076">
        <v>32</v>
      </c>
      <c r="B7076">
        <v>19155883</v>
      </c>
      <c r="C7076" t="s">
        <v>3401</v>
      </c>
      <c r="D7076">
        <v>28</v>
      </c>
      <c r="E7076">
        <v>0</v>
      </c>
      <c r="F7076">
        <v>19.600000000000001</v>
      </c>
      <c r="G7076">
        <v>0</v>
      </c>
      <c r="H7076">
        <v>0</v>
      </c>
      <c r="I7076">
        <v>0</v>
      </c>
      <c r="K7076">
        <v>1994</v>
      </c>
      <c r="L7076">
        <v>2012</v>
      </c>
    </row>
    <row r="7077" spans="1:12" x14ac:dyDescent="0.25">
      <c r="A7077">
        <v>32</v>
      </c>
      <c r="B7077">
        <v>19155918</v>
      </c>
      <c r="C7077" t="s">
        <v>3217</v>
      </c>
      <c r="D7077">
        <v>720</v>
      </c>
      <c r="E7077">
        <v>0</v>
      </c>
      <c r="F7077">
        <v>432</v>
      </c>
      <c r="G7077">
        <v>0</v>
      </c>
      <c r="H7077">
        <v>0</v>
      </c>
      <c r="I7077">
        <v>0</v>
      </c>
      <c r="K7077">
        <v>2004</v>
      </c>
      <c r="L7077">
        <v>2009</v>
      </c>
    </row>
    <row r="7078" spans="1:12" x14ac:dyDescent="0.25">
      <c r="A7078">
        <v>32</v>
      </c>
      <c r="B7078">
        <v>19155919</v>
      </c>
      <c r="C7078" t="s">
        <v>3257</v>
      </c>
      <c r="D7078">
        <v>720</v>
      </c>
      <c r="E7078">
        <v>0</v>
      </c>
      <c r="F7078">
        <v>432</v>
      </c>
      <c r="G7078">
        <v>0</v>
      </c>
      <c r="H7078">
        <v>0</v>
      </c>
      <c r="I7078">
        <v>0</v>
      </c>
      <c r="K7078">
        <v>2005</v>
      </c>
      <c r="L7078">
        <v>2009</v>
      </c>
    </row>
    <row r="7079" spans="1:12" x14ac:dyDescent="0.25">
      <c r="A7079">
        <v>32</v>
      </c>
      <c r="B7079">
        <v>19155920</v>
      </c>
      <c r="C7079" t="s">
        <v>3402</v>
      </c>
      <c r="D7079">
        <v>714</v>
      </c>
      <c r="E7079">
        <v>0</v>
      </c>
      <c r="F7079">
        <v>428.4</v>
      </c>
      <c r="G7079">
        <v>0</v>
      </c>
      <c r="H7079">
        <v>0</v>
      </c>
      <c r="I7079">
        <v>0</v>
      </c>
      <c r="K7079">
        <v>2004</v>
      </c>
      <c r="L7079">
        <v>2009</v>
      </c>
    </row>
    <row r="7080" spans="1:12" x14ac:dyDescent="0.25">
      <c r="A7080">
        <v>32</v>
      </c>
      <c r="B7080">
        <v>19155921</v>
      </c>
      <c r="C7080" t="s">
        <v>3331</v>
      </c>
      <c r="D7080">
        <v>1370</v>
      </c>
      <c r="E7080">
        <v>0</v>
      </c>
      <c r="F7080">
        <v>1027.5</v>
      </c>
      <c r="G7080">
        <v>0</v>
      </c>
      <c r="H7080">
        <v>0</v>
      </c>
      <c r="I7080">
        <v>0</v>
      </c>
      <c r="K7080">
        <v>2006</v>
      </c>
      <c r="L7080">
        <v>2010</v>
      </c>
    </row>
    <row r="7081" spans="1:12" x14ac:dyDescent="0.25">
      <c r="A7081">
        <v>32</v>
      </c>
      <c r="B7081">
        <v>19155922</v>
      </c>
      <c r="C7081" t="s">
        <v>3403</v>
      </c>
      <c r="D7081">
        <v>1370</v>
      </c>
      <c r="E7081">
        <v>0</v>
      </c>
      <c r="F7081">
        <v>1027.5</v>
      </c>
      <c r="G7081">
        <v>0</v>
      </c>
      <c r="H7081">
        <v>0</v>
      </c>
      <c r="I7081">
        <v>0</v>
      </c>
      <c r="K7081">
        <v>2006</v>
      </c>
      <c r="L7081">
        <v>2010</v>
      </c>
    </row>
    <row r="7082" spans="1:12" x14ac:dyDescent="0.25">
      <c r="A7082">
        <v>32</v>
      </c>
      <c r="B7082">
        <v>19155923</v>
      </c>
      <c r="C7082" t="s">
        <v>3245</v>
      </c>
      <c r="D7082">
        <v>1370</v>
      </c>
      <c r="E7082">
        <v>0</v>
      </c>
      <c r="F7082">
        <v>1027.5</v>
      </c>
      <c r="G7082">
        <v>0</v>
      </c>
      <c r="H7082">
        <v>0</v>
      </c>
      <c r="I7082">
        <v>0</v>
      </c>
      <c r="K7082">
        <v>2007</v>
      </c>
      <c r="L7082">
        <v>2010</v>
      </c>
    </row>
    <row r="7083" spans="1:12" x14ac:dyDescent="0.25">
      <c r="A7083">
        <v>32</v>
      </c>
      <c r="B7083">
        <v>19155931</v>
      </c>
      <c r="C7083" t="s">
        <v>3102</v>
      </c>
      <c r="D7083">
        <v>720</v>
      </c>
      <c r="E7083">
        <v>0</v>
      </c>
      <c r="F7083">
        <v>432</v>
      </c>
      <c r="G7083">
        <v>0</v>
      </c>
      <c r="H7083">
        <v>0</v>
      </c>
      <c r="I7083">
        <v>0</v>
      </c>
      <c r="K7083">
        <v>2006</v>
      </c>
      <c r="L7083">
        <v>2010</v>
      </c>
    </row>
    <row r="7084" spans="1:12" x14ac:dyDescent="0.25">
      <c r="A7084">
        <v>32</v>
      </c>
      <c r="B7084">
        <v>19155932</v>
      </c>
      <c r="C7084" t="s">
        <v>3264</v>
      </c>
      <c r="D7084">
        <v>720</v>
      </c>
      <c r="E7084">
        <v>0</v>
      </c>
      <c r="F7084">
        <v>432</v>
      </c>
      <c r="G7084">
        <v>0</v>
      </c>
      <c r="H7084">
        <v>0</v>
      </c>
      <c r="I7084">
        <v>0</v>
      </c>
      <c r="K7084">
        <v>2006</v>
      </c>
      <c r="L7084">
        <v>2010</v>
      </c>
    </row>
    <row r="7085" spans="1:12" x14ac:dyDescent="0.25">
      <c r="A7085">
        <v>32</v>
      </c>
      <c r="B7085">
        <v>19155933</v>
      </c>
      <c r="C7085" t="s">
        <v>3217</v>
      </c>
      <c r="D7085">
        <v>720</v>
      </c>
      <c r="E7085">
        <v>0</v>
      </c>
      <c r="F7085">
        <v>432</v>
      </c>
      <c r="G7085">
        <v>0</v>
      </c>
      <c r="H7085">
        <v>0</v>
      </c>
      <c r="I7085">
        <v>0</v>
      </c>
      <c r="K7085">
        <v>2007</v>
      </c>
      <c r="L7085">
        <v>2010</v>
      </c>
    </row>
    <row r="7086" spans="1:12" x14ac:dyDescent="0.25">
      <c r="A7086">
        <v>32</v>
      </c>
      <c r="B7086">
        <v>19155947</v>
      </c>
      <c r="C7086" t="s">
        <v>3404</v>
      </c>
      <c r="D7086">
        <v>299</v>
      </c>
      <c r="E7086">
        <v>0</v>
      </c>
      <c r="F7086">
        <v>209.3</v>
      </c>
      <c r="G7086">
        <v>0</v>
      </c>
      <c r="H7086">
        <v>0</v>
      </c>
      <c r="I7086">
        <v>0</v>
      </c>
      <c r="K7086">
        <v>2007</v>
      </c>
      <c r="L7086">
        <v>2009</v>
      </c>
    </row>
    <row r="7087" spans="1:12" x14ac:dyDescent="0.25">
      <c r="A7087">
        <v>32</v>
      </c>
      <c r="B7087">
        <v>19155948</v>
      </c>
      <c r="C7087" t="s">
        <v>3393</v>
      </c>
      <c r="D7087">
        <v>129</v>
      </c>
      <c r="E7087">
        <v>0</v>
      </c>
      <c r="F7087">
        <v>77.400000000000006</v>
      </c>
      <c r="G7087">
        <v>0</v>
      </c>
      <c r="H7087">
        <v>0</v>
      </c>
      <c r="I7087">
        <v>0</v>
      </c>
      <c r="K7087">
        <v>2001</v>
      </c>
      <c r="L7087">
        <v>2007</v>
      </c>
    </row>
    <row r="7088" spans="1:12" x14ac:dyDescent="0.25">
      <c r="A7088">
        <v>32</v>
      </c>
      <c r="B7088">
        <v>19155950</v>
      </c>
      <c r="C7088" t="s">
        <v>3405</v>
      </c>
      <c r="D7088">
        <v>37</v>
      </c>
      <c r="E7088">
        <v>0</v>
      </c>
      <c r="F7088">
        <v>25.9</v>
      </c>
      <c r="G7088">
        <v>0</v>
      </c>
      <c r="H7088">
        <v>0</v>
      </c>
      <c r="I7088">
        <v>0</v>
      </c>
      <c r="K7088">
        <v>2005</v>
      </c>
      <c r="L7088">
        <v>2007</v>
      </c>
    </row>
    <row r="7089" spans="1:12" x14ac:dyDescent="0.25">
      <c r="A7089">
        <v>32</v>
      </c>
      <c r="B7089">
        <v>19155951</v>
      </c>
      <c r="C7089" t="s">
        <v>3406</v>
      </c>
      <c r="D7089">
        <v>37</v>
      </c>
      <c r="E7089">
        <v>0</v>
      </c>
      <c r="F7089">
        <v>25.9</v>
      </c>
      <c r="G7089">
        <v>0</v>
      </c>
      <c r="H7089">
        <v>0</v>
      </c>
      <c r="I7089">
        <v>0</v>
      </c>
      <c r="K7089">
        <v>2005</v>
      </c>
      <c r="L7089">
        <v>2007</v>
      </c>
    </row>
    <row r="7090" spans="1:12" x14ac:dyDescent="0.25">
      <c r="A7090">
        <v>32</v>
      </c>
      <c r="B7090">
        <v>19155954</v>
      </c>
      <c r="C7090" t="s">
        <v>2065</v>
      </c>
      <c r="D7090">
        <v>90</v>
      </c>
      <c r="E7090">
        <v>0</v>
      </c>
      <c r="F7090">
        <v>63</v>
      </c>
      <c r="G7090">
        <v>0</v>
      </c>
      <c r="H7090">
        <v>0</v>
      </c>
      <c r="I7090">
        <v>0</v>
      </c>
      <c r="K7090">
        <v>2006</v>
      </c>
      <c r="L7090">
        <v>2009</v>
      </c>
    </row>
    <row r="7091" spans="1:12" x14ac:dyDescent="0.25">
      <c r="A7091">
        <v>32</v>
      </c>
      <c r="B7091">
        <v>19155957</v>
      </c>
      <c r="C7091" t="s">
        <v>2065</v>
      </c>
      <c r="D7091">
        <v>90</v>
      </c>
      <c r="E7091">
        <v>0</v>
      </c>
      <c r="F7091">
        <v>67.5</v>
      </c>
      <c r="G7091">
        <v>0</v>
      </c>
      <c r="H7091">
        <v>0</v>
      </c>
      <c r="I7091">
        <v>0</v>
      </c>
      <c r="K7091">
        <v>2006</v>
      </c>
      <c r="L7091">
        <v>2009</v>
      </c>
    </row>
    <row r="7092" spans="1:12" x14ac:dyDescent="0.25">
      <c r="A7092">
        <v>32</v>
      </c>
      <c r="B7092">
        <v>19155960</v>
      </c>
      <c r="C7092" t="s">
        <v>1274</v>
      </c>
      <c r="D7092">
        <v>305</v>
      </c>
      <c r="E7092">
        <v>0</v>
      </c>
      <c r="F7092">
        <v>228.75</v>
      </c>
      <c r="G7092">
        <v>0</v>
      </c>
      <c r="H7092">
        <v>0</v>
      </c>
      <c r="I7092">
        <v>0</v>
      </c>
      <c r="K7092">
        <v>2007</v>
      </c>
      <c r="L7092">
        <v>2011</v>
      </c>
    </row>
    <row r="7093" spans="1:12" x14ac:dyDescent="0.25">
      <c r="A7093">
        <v>32</v>
      </c>
      <c r="B7093">
        <v>19155972</v>
      </c>
      <c r="C7093" t="s">
        <v>3407</v>
      </c>
      <c r="D7093">
        <v>379</v>
      </c>
      <c r="E7093">
        <v>0</v>
      </c>
      <c r="F7093">
        <v>265.3</v>
      </c>
      <c r="G7093">
        <v>0</v>
      </c>
      <c r="H7093">
        <v>0</v>
      </c>
      <c r="I7093">
        <v>0</v>
      </c>
      <c r="K7093">
        <v>1999</v>
      </c>
      <c r="L7093">
        <v>2005</v>
      </c>
    </row>
    <row r="7094" spans="1:12" x14ac:dyDescent="0.25">
      <c r="A7094">
        <v>32</v>
      </c>
      <c r="B7094">
        <v>19155973</v>
      </c>
      <c r="C7094" t="s">
        <v>1903</v>
      </c>
      <c r="D7094">
        <v>355</v>
      </c>
      <c r="E7094">
        <v>0</v>
      </c>
      <c r="F7094">
        <v>248.5</v>
      </c>
      <c r="G7094">
        <v>0</v>
      </c>
      <c r="H7094">
        <v>0</v>
      </c>
      <c r="I7094">
        <v>0</v>
      </c>
      <c r="K7094">
        <v>2002</v>
      </c>
      <c r="L7094">
        <v>2005</v>
      </c>
    </row>
    <row r="7095" spans="1:12" x14ac:dyDescent="0.25">
      <c r="A7095">
        <v>32</v>
      </c>
      <c r="B7095">
        <v>19155974</v>
      </c>
      <c r="C7095" t="s">
        <v>3408</v>
      </c>
      <c r="D7095">
        <v>329</v>
      </c>
      <c r="E7095">
        <v>0</v>
      </c>
      <c r="F7095">
        <v>230.3</v>
      </c>
      <c r="G7095">
        <v>0</v>
      </c>
      <c r="H7095">
        <v>0</v>
      </c>
      <c r="I7095">
        <v>0</v>
      </c>
      <c r="K7095">
        <v>2001</v>
      </c>
      <c r="L7095">
        <v>2006</v>
      </c>
    </row>
    <row r="7096" spans="1:12" x14ac:dyDescent="0.25">
      <c r="A7096">
        <v>32</v>
      </c>
      <c r="B7096">
        <v>19155975</v>
      </c>
      <c r="C7096" t="s">
        <v>3409</v>
      </c>
      <c r="D7096">
        <v>270</v>
      </c>
      <c r="E7096">
        <v>0</v>
      </c>
      <c r="F7096">
        <v>202.5</v>
      </c>
      <c r="G7096">
        <v>0</v>
      </c>
      <c r="H7096">
        <v>274.24</v>
      </c>
      <c r="I7096">
        <v>0</v>
      </c>
      <c r="K7096">
        <v>2007</v>
      </c>
      <c r="L7096">
        <v>2010</v>
      </c>
    </row>
    <row r="7097" spans="1:12" x14ac:dyDescent="0.25">
      <c r="A7097">
        <v>32</v>
      </c>
      <c r="B7097">
        <v>19156009</v>
      </c>
      <c r="C7097" t="s">
        <v>3410</v>
      </c>
      <c r="D7097">
        <v>83</v>
      </c>
      <c r="E7097">
        <v>0</v>
      </c>
      <c r="F7097">
        <v>58.1</v>
      </c>
      <c r="G7097">
        <v>0</v>
      </c>
      <c r="H7097">
        <v>0</v>
      </c>
      <c r="I7097">
        <v>0</v>
      </c>
      <c r="K7097">
        <v>2005</v>
      </c>
      <c r="L7097">
        <v>2006</v>
      </c>
    </row>
    <row r="7098" spans="1:12" x14ac:dyDescent="0.25">
      <c r="A7098">
        <v>32</v>
      </c>
      <c r="B7098">
        <v>19156012</v>
      </c>
      <c r="C7098" t="s">
        <v>1984</v>
      </c>
      <c r="D7098">
        <v>430</v>
      </c>
      <c r="E7098">
        <v>0</v>
      </c>
      <c r="F7098">
        <v>322.5</v>
      </c>
      <c r="G7098">
        <v>0</v>
      </c>
      <c r="H7098">
        <v>436.76</v>
      </c>
      <c r="I7098">
        <v>0</v>
      </c>
      <c r="K7098">
        <v>2005</v>
      </c>
      <c r="L7098">
        <v>2013</v>
      </c>
    </row>
    <row r="7099" spans="1:12" x14ac:dyDescent="0.25">
      <c r="A7099">
        <v>32</v>
      </c>
      <c r="B7099">
        <v>19156075</v>
      </c>
      <c r="C7099" t="s">
        <v>3411</v>
      </c>
      <c r="D7099">
        <v>85</v>
      </c>
      <c r="E7099">
        <v>0</v>
      </c>
      <c r="F7099">
        <v>59.5</v>
      </c>
      <c r="G7099">
        <v>0</v>
      </c>
      <c r="H7099">
        <v>0</v>
      </c>
      <c r="I7099">
        <v>0</v>
      </c>
      <c r="K7099">
        <v>2006</v>
      </c>
      <c r="L7099">
        <v>2010</v>
      </c>
    </row>
    <row r="7100" spans="1:12" x14ac:dyDescent="0.25">
      <c r="A7100">
        <v>32</v>
      </c>
      <c r="B7100">
        <v>19156076</v>
      </c>
      <c r="C7100" t="s">
        <v>3411</v>
      </c>
      <c r="D7100">
        <v>90</v>
      </c>
      <c r="E7100">
        <v>0</v>
      </c>
      <c r="F7100">
        <v>67.5</v>
      </c>
      <c r="G7100">
        <v>0</v>
      </c>
      <c r="H7100">
        <v>0</v>
      </c>
      <c r="I7100">
        <v>0</v>
      </c>
      <c r="K7100">
        <v>2007</v>
      </c>
      <c r="L7100">
        <v>2010</v>
      </c>
    </row>
    <row r="7101" spans="1:12" x14ac:dyDescent="0.25">
      <c r="A7101">
        <v>32</v>
      </c>
      <c r="B7101">
        <v>19156080</v>
      </c>
      <c r="C7101" t="s">
        <v>3412</v>
      </c>
      <c r="D7101">
        <v>0</v>
      </c>
      <c r="E7101">
        <v>0</v>
      </c>
      <c r="F7101">
        <v>0</v>
      </c>
      <c r="G7101">
        <v>0</v>
      </c>
      <c r="H7101">
        <v>0</v>
      </c>
      <c r="I7101">
        <v>0</v>
      </c>
      <c r="K7101">
        <v>2006</v>
      </c>
      <c r="L7101">
        <v>2006</v>
      </c>
    </row>
    <row r="7102" spans="1:12" x14ac:dyDescent="0.25">
      <c r="A7102">
        <v>32</v>
      </c>
      <c r="B7102">
        <v>19156086</v>
      </c>
      <c r="C7102" t="s">
        <v>3413</v>
      </c>
      <c r="D7102">
        <v>18</v>
      </c>
      <c r="E7102">
        <v>0</v>
      </c>
      <c r="F7102">
        <v>10.8</v>
      </c>
      <c r="G7102">
        <v>0</v>
      </c>
      <c r="H7102">
        <v>0</v>
      </c>
      <c r="I7102">
        <v>0</v>
      </c>
      <c r="K7102">
        <v>2006</v>
      </c>
      <c r="L7102">
        <v>2014</v>
      </c>
    </row>
    <row r="7103" spans="1:12" x14ac:dyDescent="0.25">
      <c r="A7103">
        <v>32</v>
      </c>
      <c r="B7103">
        <v>19156087</v>
      </c>
      <c r="C7103" t="s">
        <v>3414</v>
      </c>
      <c r="D7103">
        <v>0</v>
      </c>
      <c r="E7103">
        <v>0</v>
      </c>
      <c r="F7103">
        <v>0</v>
      </c>
      <c r="G7103">
        <v>0</v>
      </c>
      <c r="H7103">
        <v>0</v>
      </c>
      <c r="I7103">
        <v>0</v>
      </c>
      <c r="K7103">
        <v>2006</v>
      </c>
      <c r="L7103">
        <v>2011</v>
      </c>
    </row>
    <row r="7104" spans="1:12" x14ac:dyDescent="0.25">
      <c r="A7104">
        <v>32</v>
      </c>
      <c r="B7104">
        <v>19156090</v>
      </c>
      <c r="C7104" t="s">
        <v>1976</v>
      </c>
      <c r="D7104">
        <v>535</v>
      </c>
      <c r="E7104">
        <v>0</v>
      </c>
      <c r="F7104">
        <v>374.5</v>
      </c>
      <c r="G7104">
        <v>0</v>
      </c>
      <c r="H7104">
        <v>0</v>
      </c>
      <c r="I7104">
        <v>0</v>
      </c>
      <c r="K7104">
        <v>2006</v>
      </c>
      <c r="L7104">
        <v>2008</v>
      </c>
    </row>
    <row r="7105" spans="1:12" x14ac:dyDescent="0.25">
      <c r="A7105">
        <v>32</v>
      </c>
      <c r="B7105">
        <v>19156091</v>
      </c>
      <c r="C7105" t="s">
        <v>1787</v>
      </c>
      <c r="D7105">
        <v>435</v>
      </c>
      <c r="E7105">
        <v>0</v>
      </c>
      <c r="F7105">
        <v>304.5</v>
      </c>
      <c r="G7105">
        <v>0</v>
      </c>
      <c r="H7105">
        <v>0</v>
      </c>
      <c r="I7105">
        <v>0</v>
      </c>
      <c r="K7105">
        <v>2006</v>
      </c>
      <c r="L7105">
        <v>2008</v>
      </c>
    </row>
    <row r="7106" spans="1:12" x14ac:dyDescent="0.25">
      <c r="A7106">
        <v>32</v>
      </c>
      <c r="B7106">
        <v>19156092</v>
      </c>
      <c r="C7106" t="s">
        <v>3415</v>
      </c>
      <c r="D7106">
        <v>187</v>
      </c>
      <c r="E7106">
        <v>0</v>
      </c>
      <c r="F7106">
        <v>130.9</v>
      </c>
      <c r="G7106">
        <v>0</v>
      </c>
      <c r="H7106">
        <v>0</v>
      </c>
      <c r="I7106">
        <v>0</v>
      </c>
      <c r="K7106">
        <v>2007</v>
      </c>
      <c r="L7106">
        <v>2007</v>
      </c>
    </row>
    <row r="7107" spans="1:12" x14ac:dyDescent="0.25">
      <c r="A7107">
        <v>32</v>
      </c>
      <c r="B7107">
        <v>19156104</v>
      </c>
      <c r="C7107" t="s">
        <v>288</v>
      </c>
      <c r="D7107">
        <v>90</v>
      </c>
      <c r="E7107">
        <v>0</v>
      </c>
      <c r="F7107">
        <v>67.5</v>
      </c>
      <c r="G7107">
        <v>0</v>
      </c>
      <c r="H7107">
        <v>0</v>
      </c>
      <c r="I7107">
        <v>0</v>
      </c>
      <c r="K7107">
        <v>2006</v>
      </c>
      <c r="L7107">
        <v>2010</v>
      </c>
    </row>
    <row r="7108" spans="1:12" x14ac:dyDescent="0.25">
      <c r="A7108">
        <v>32</v>
      </c>
      <c r="B7108">
        <v>19156105</v>
      </c>
      <c r="C7108" t="s">
        <v>2398</v>
      </c>
      <c r="D7108">
        <v>90</v>
      </c>
      <c r="E7108">
        <v>0</v>
      </c>
      <c r="F7108">
        <v>67.5</v>
      </c>
      <c r="G7108">
        <v>0</v>
      </c>
      <c r="H7108">
        <v>0</v>
      </c>
      <c r="I7108">
        <v>0</v>
      </c>
      <c r="K7108">
        <v>2006</v>
      </c>
      <c r="L7108">
        <v>2011</v>
      </c>
    </row>
    <row r="7109" spans="1:12" x14ac:dyDescent="0.25">
      <c r="A7109">
        <v>32</v>
      </c>
      <c r="B7109">
        <v>19156111</v>
      </c>
      <c r="C7109" t="s">
        <v>2696</v>
      </c>
      <c r="D7109">
        <v>100</v>
      </c>
      <c r="E7109">
        <v>0</v>
      </c>
      <c r="F7109">
        <v>75</v>
      </c>
      <c r="G7109">
        <v>0</v>
      </c>
      <c r="H7109">
        <v>0</v>
      </c>
      <c r="I7109">
        <v>0</v>
      </c>
      <c r="K7109">
        <v>2007</v>
      </c>
      <c r="L7109">
        <v>2008</v>
      </c>
    </row>
    <row r="7110" spans="1:12" x14ac:dyDescent="0.25">
      <c r="A7110">
        <v>32</v>
      </c>
      <c r="B7110">
        <v>19156112</v>
      </c>
      <c r="C7110" t="s">
        <v>3416</v>
      </c>
      <c r="D7110">
        <v>100</v>
      </c>
      <c r="E7110">
        <v>0</v>
      </c>
      <c r="F7110">
        <v>75</v>
      </c>
      <c r="G7110">
        <v>0</v>
      </c>
      <c r="H7110">
        <v>0</v>
      </c>
      <c r="I7110">
        <v>0</v>
      </c>
      <c r="K7110">
        <v>2007</v>
      </c>
      <c r="L7110">
        <v>2008</v>
      </c>
    </row>
    <row r="7111" spans="1:12" x14ac:dyDescent="0.25">
      <c r="A7111">
        <v>32</v>
      </c>
      <c r="B7111">
        <v>19156128</v>
      </c>
      <c r="C7111" t="s">
        <v>3417</v>
      </c>
      <c r="D7111">
        <v>525</v>
      </c>
      <c r="E7111">
        <v>0</v>
      </c>
      <c r="F7111">
        <v>367.5</v>
      </c>
      <c r="G7111">
        <v>0</v>
      </c>
      <c r="H7111">
        <v>0</v>
      </c>
      <c r="I7111">
        <v>0</v>
      </c>
      <c r="K7111">
        <v>2003</v>
      </c>
      <c r="L7111">
        <v>2008</v>
      </c>
    </row>
    <row r="7112" spans="1:12" x14ac:dyDescent="0.25">
      <c r="A7112">
        <v>32</v>
      </c>
      <c r="B7112">
        <v>19156129</v>
      </c>
      <c r="C7112" t="s">
        <v>3417</v>
      </c>
      <c r="D7112">
        <v>525</v>
      </c>
      <c r="E7112">
        <v>0</v>
      </c>
      <c r="F7112">
        <v>367.5</v>
      </c>
      <c r="G7112">
        <v>0</v>
      </c>
      <c r="H7112">
        <v>0</v>
      </c>
      <c r="I7112">
        <v>0</v>
      </c>
      <c r="K7112">
        <v>2003</v>
      </c>
      <c r="L7112">
        <v>2008</v>
      </c>
    </row>
    <row r="7113" spans="1:12" x14ac:dyDescent="0.25">
      <c r="A7113">
        <v>32</v>
      </c>
      <c r="B7113">
        <v>19156130</v>
      </c>
      <c r="C7113" t="s">
        <v>3418</v>
      </c>
      <c r="D7113">
        <v>95</v>
      </c>
      <c r="E7113">
        <v>0</v>
      </c>
      <c r="F7113">
        <v>66.5</v>
      </c>
      <c r="G7113">
        <v>0</v>
      </c>
      <c r="H7113">
        <v>0</v>
      </c>
      <c r="I7113">
        <v>0</v>
      </c>
      <c r="K7113">
        <v>2006</v>
      </c>
      <c r="L7113">
        <v>2010</v>
      </c>
    </row>
    <row r="7114" spans="1:12" x14ac:dyDescent="0.25">
      <c r="A7114">
        <v>32</v>
      </c>
      <c r="B7114">
        <v>19156134</v>
      </c>
      <c r="C7114" t="s">
        <v>3419</v>
      </c>
      <c r="D7114">
        <v>190</v>
      </c>
      <c r="E7114">
        <v>0</v>
      </c>
      <c r="F7114">
        <v>142.5</v>
      </c>
      <c r="G7114">
        <v>0</v>
      </c>
      <c r="H7114">
        <v>0</v>
      </c>
      <c r="I7114">
        <v>0</v>
      </c>
      <c r="K7114">
        <v>2007</v>
      </c>
      <c r="L7114">
        <v>2010</v>
      </c>
    </row>
    <row r="7115" spans="1:12" x14ac:dyDescent="0.25">
      <c r="A7115">
        <v>32</v>
      </c>
      <c r="B7115">
        <v>19156141</v>
      </c>
      <c r="C7115" t="s">
        <v>3419</v>
      </c>
      <c r="D7115">
        <v>190</v>
      </c>
      <c r="E7115">
        <v>0</v>
      </c>
      <c r="F7115">
        <v>142.5</v>
      </c>
      <c r="G7115">
        <v>0</v>
      </c>
      <c r="H7115">
        <v>0</v>
      </c>
      <c r="I7115">
        <v>0</v>
      </c>
      <c r="K7115">
        <v>2007</v>
      </c>
      <c r="L7115">
        <v>2010</v>
      </c>
    </row>
    <row r="7116" spans="1:12" x14ac:dyDescent="0.25">
      <c r="A7116">
        <v>32</v>
      </c>
      <c r="B7116">
        <v>19156155</v>
      </c>
      <c r="C7116" t="s">
        <v>2764</v>
      </c>
      <c r="D7116">
        <v>2730</v>
      </c>
      <c r="E7116">
        <v>0</v>
      </c>
      <c r="F7116">
        <v>2047.5</v>
      </c>
      <c r="G7116">
        <v>0</v>
      </c>
      <c r="H7116">
        <v>0</v>
      </c>
      <c r="I7116">
        <v>0</v>
      </c>
      <c r="K7116">
        <v>2006</v>
      </c>
      <c r="L7116">
        <v>2009</v>
      </c>
    </row>
    <row r="7117" spans="1:12" x14ac:dyDescent="0.25">
      <c r="A7117">
        <v>32</v>
      </c>
      <c r="B7117">
        <v>19156156</v>
      </c>
      <c r="C7117" t="s">
        <v>157</v>
      </c>
      <c r="D7117">
        <v>379</v>
      </c>
      <c r="E7117">
        <v>0</v>
      </c>
      <c r="F7117">
        <v>265.3</v>
      </c>
      <c r="G7117">
        <v>0</v>
      </c>
      <c r="H7117">
        <v>0</v>
      </c>
      <c r="I7117">
        <v>0</v>
      </c>
      <c r="K7117">
        <v>2006</v>
      </c>
      <c r="L7117">
        <v>2007</v>
      </c>
    </row>
    <row r="7118" spans="1:12" x14ac:dyDescent="0.25">
      <c r="A7118">
        <v>32</v>
      </c>
      <c r="B7118">
        <v>19156158</v>
      </c>
      <c r="C7118" t="s">
        <v>3420</v>
      </c>
      <c r="D7118">
        <v>175</v>
      </c>
      <c r="E7118">
        <v>0</v>
      </c>
      <c r="F7118">
        <v>122.5</v>
      </c>
      <c r="G7118">
        <v>0</v>
      </c>
      <c r="H7118">
        <v>0</v>
      </c>
      <c r="I7118">
        <v>0</v>
      </c>
      <c r="K7118">
        <v>2006</v>
      </c>
      <c r="L7118">
        <v>2010</v>
      </c>
    </row>
    <row r="7119" spans="1:12" x14ac:dyDescent="0.25">
      <c r="A7119">
        <v>32</v>
      </c>
      <c r="B7119">
        <v>19156160</v>
      </c>
      <c r="C7119" t="s">
        <v>3421</v>
      </c>
      <c r="D7119">
        <v>375</v>
      </c>
      <c r="E7119">
        <v>0</v>
      </c>
      <c r="F7119">
        <v>262.5</v>
      </c>
      <c r="G7119">
        <v>0</v>
      </c>
      <c r="H7119">
        <v>0</v>
      </c>
      <c r="I7119">
        <v>0</v>
      </c>
      <c r="K7119">
        <v>2005</v>
      </c>
      <c r="L7119">
        <v>2008</v>
      </c>
    </row>
    <row r="7120" spans="1:12" x14ac:dyDescent="0.25">
      <c r="A7120">
        <v>32</v>
      </c>
      <c r="B7120">
        <v>19156161</v>
      </c>
      <c r="C7120" t="s">
        <v>3422</v>
      </c>
      <c r="D7120">
        <v>375</v>
      </c>
      <c r="E7120">
        <v>0</v>
      </c>
      <c r="F7120">
        <v>262.5</v>
      </c>
      <c r="G7120">
        <v>0</v>
      </c>
      <c r="H7120">
        <v>0</v>
      </c>
      <c r="I7120">
        <v>0</v>
      </c>
      <c r="K7120">
        <v>2005</v>
      </c>
      <c r="L7120">
        <v>2010</v>
      </c>
    </row>
    <row r="7121" spans="1:12" x14ac:dyDescent="0.25">
      <c r="A7121">
        <v>32</v>
      </c>
      <c r="B7121">
        <v>19156162</v>
      </c>
      <c r="C7121" t="s">
        <v>3423</v>
      </c>
      <c r="D7121">
        <v>375</v>
      </c>
      <c r="E7121">
        <v>0</v>
      </c>
      <c r="F7121">
        <v>262.5</v>
      </c>
      <c r="G7121">
        <v>0</v>
      </c>
      <c r="H7121">
        <v>0</v>
      </c>
      <c r="I7121">
        <v>0</v>
      </c>
      <c r="K7121">
        <v>2005</v>
      </c>
      <c r="L7121">
        <v>2007</v>
      </c>
    </row>
    <row r="7122" spans="1:12" x14ac:dyDescent="0.25">
      <c r="A7122">
        <v>32</v>
      </c>
      <c r="B7122">
        <v>19156163</v>
      </c>
      <c r="C7122" t="s">
        <v>3424</v>
      </c>
      <c r="D7122">
        <v>413</v>
      </c>
      <c r="E7122">
        <v>0</v>
      </c>
      <c r="F7122">
        <v>289.10000000000002</v>
      </c>
      <c r="G7122">
        <v>0</v>
      </c>
      <c r="H7122">
        <v>0</v>
      </c>
      <c r="I7122">
        <v>0</v>
      </c>
      <c r="K7122">
        <v>2005</v>
      </c>
      <c r="L7122">
        <v>2007</v>
      </c>
    </row>
    <row r="7123" spans="1:12" x14ac:dyDescent="0.25">
      <c r="A7123">
        <v>32</v>
      </c>
      <c r="B7123">
        <v>19156164</v>
      </c>
      <c r="C7123" t="s">
        <v>3425</v>
      </c>
      <c r="D7123">
        <v>375</v>
      </c>
      <c r="E7123">
        <v>0</v>
      </c>
      <c r="F7123">
        <v>262.5</v>
      </c>
      <c r="G7123">
        <v>0</v>
      </c>
      <c r="H7123">
        <v>0</v>
      </c>
      <c r="I7123">
        <v>0</v>
      </c>
      <c r="K7123">
        <v>2005</v>
      </c>
      <c r="L7123">
        <v>2010</v>
      </c>
    </row>
    <row r="7124" spans="1:12" x14ac:dyDescent="0.25">
      <c r="A7124">
        <v>32</v>
      </c>
      <c r="B7124">
        <v>19156165</v>
      </c>
      <c r="C7124" t="s">
        <v>3426</v>
      </c>
      <c r="D7124">
        <v>375</v>
      </c>
      <c r="E7124">
        <v>0</v>
      </c>
      <c r="F7124">
        <v>262.5</v>
      </c>
      <c r="G7124">
        <v>0</v>
      </c>
      <c r="H7124">
        <v>0</v>
      </c>
      <c r="I7124">
        <v>0</v>
      </c>
      <c r="K7124">
        <v>2005</v>
      </c>
      <c r="L7124">
        <v>2009</v>
      </c>
    </row>
    <row r="7125" spans="1:12" x14ac:dyDescent="0.25">
      <c r="A7125">
        <v>32</v>
      </c>
      <c r="B7125">
        <v>19156166</v>
      </c>
      <c r="C7125" t="s">
        <v>3427</v>
      </c>
      <c r="D7125">
        <v>375</v>
      </c>
      <c r="E7125">
        <v>0</v>
      </c>
      <c r="F7125">
        <v>262.5</v>
      </c>
      <c r="G7125">
        <v>0</v>
      </c>
      <c r="H7125">
        <v>0</v>
      </c>
      <c r="I7125">
        <v>0</v>
      </c>
      <c r="K7125">
        <v>2005</v>
      </c>
      <c r="L7125">
        <v>2010</v>
      </c>
    </row>
    <row r="7126" spans="1:12" x14ac:dyDescent="0.25">
      <c r="A7126">
        <v>32</v>
      </c>
      <c r="B7126">
        <v>19156167</v>
      </c>
      <c r="C7126" t="s">
        <v>3428</v>
      </c>
      <c r="D7126">
        <v>375</v>
      </c>
      <c r="E7126">
        <v>0</v>
      </c>
      <c r="F7126">
        <v>262.5</v>
      </c>
      <c r="G7126">
        <v>0</v>
      </c>
      <c r="H7126">
        <v>0</v>
      </c>
      <c r="I7126">
        <v>0</v>
      </c>
      <c r="K7126">
        <v>2005</v>
      </c>
      <c r="L7126">
        <v>2007</v>
      </c>
    </row>
    <row r="7127" spans="1:12" x14ac:dyDescent="0.25">
      <c r="A7127">
        <v>32</v>
      </c>
      <c r="B7127">
        <v>19156182</v>
      </c>
      <c r="C7127" t="s">
        <v>3429</v>
      </c>
      <c r="D7127">
        <v>265</v>
      </c>
      <c r="E7127">
        <v>0</v>
      </c>
      <c r="F7127">
        <v>185.5</v>
      </c>
      <c r="G7127">
        <v>0</v>
      </c>
      <c r="H7127">
        <v>0</v>
      </c>
      <c r="I7127">
        <v>0</v>
      </c>
      <c r="K7127">
        <v>2006</v>
      </c>
      <c r="L7127">
        <v>2007</v>
      </c>
    </row>
    <row r="7128" spans="1:12" x14ac:dyDescent="0.25">
      <c r="A7128">
        <v>32</v>
      </c>
      <c r="B7128">
        <v>19156183</v>
      </c>
      <c r="C7128" t="s">
        <v>3430</v>
      </c>
      <c r="D7128">
        <v>270</v>
      </c>
      <c r="E7128">
        <v>0</v>
      </c>
      <c r="F7128">
        <v>189</v>
      </c>
      <c r="G7128">
        <v>0</v>
      </c>
      <c r="H7128">
        <v>0</v>
      </c>
      <c r="I7128">
        <v>0</v>
      </c>
      <c r="K7128">
        <v>2006</v>
      </c>
      <c r="L7128">
        <v>2008</v>
      </c>
    </row>
    <row r="7129" spans="1:12" x14ac:dyDescent="0.25">
      <c r="A7129">
        <v>32</v>
      </c>
      <c r="B7129">
        <v>19156184</v>
      </c>
      <c r="C7129" t="s">
        <v>3431</v>
      </c>
      <c r="D7129">
        <v>270</v>
      </c>
      <c r="E7129">
        <v>0</v>
      </c>
      <c r="F7129">
        <v>202.5</v>
      </c>
      <c r="G7129">
        <v>0</v>
      </c>
      <c r="H7129">
        <v>0</v>
      </c>
      <c r="I7129">
        <v>0</v>
      </c>
      <c r="K7129">
        <v>2006</v>
      </c>
      <c r="L7129">
        <v>2009</v>
      </c>
    </row>
    <row r="7130" spans="1:12" x14ac:dyDescent="0.25">
      <c r="A7130">
        <v>32</v>
      </c>
      <c r="B7130">
        <v>19156185</v>
      </c>
      <c r="C7130" t="s">
        <v>3432</v>
      </c>
      <c r="D7130">
        <v>315</v>
      </c>
      <c r="E7130">
        <v>0</v>
      </c>
      <c r="F7130">
        <v>220.5</v>
      </c>
      <c r="G7130">
        <v>0</v>
      </c>
      <c r="H7130">
        <v>0</v>
      </c>
      <c r="I7130">
        <v>0</v>
      </c>
      <c r="K7130">
        <v>2006</v>
      </c>
      <c r="L7130">
        <v>2009</v>
      </c>
    </row>
    <row r="7131" spans="1:12" x14ac:dyDescent="0.25">
      <c r="A7131">
        <v>32</v>
      </c>
      <c r="B7131">
        <v>19156186</v>
      </c>
      <c r="C7131" t="s">
        <v>3433</v>
      </c>
      <c r="D7131">
        <v>240</v>
      </c>
      <c r="E7131">
        <v>0</v>
      </c>
      <c r="F7131">
        <v>180</v>
      </c>
      <c r="G7131">
        <v>0</v>
      </c>
      <c r="H7131">
        <v>0</v>
      </c>
      <c r="I7131">
        <v>0</v>
      </c>
      <c r="K7131">
        <v>2006</v>
      </c>
      <c r="L7131">
        <v>2009</v>
      </c>
    </row>
    <row r="7132" spans="1:12" x14ac:dyDescent="0.25">
      <c r="A7132">
        <v>32</v>
      </c>
      <c r="B7132">
        <v>19156213</v>
      </c>
      <c r="C7132" t="s">
        <v>3434</v>
      </c>
      <c r="D7132">
        <v>90</v>
      </c>
      <c r="E7132">
        <v>0</v>
      </c>
      <c r="F7132">
        <v>63</v>
      </c>
      <c r="G7132">
        <v>0</v>
      </c>
      <c r="H7132">
        <v>0</v>
      </c>
      <c r="I7132">
        <v>0</v>
      </c>
      <c r="K7132">
        <v>2006</v>
      </c>
      <c r="L7132">
        <v>2007</v>
      </c>
    </row>
    <row r="7133" spans="1:12" x14ac:dyDescent="0.25">
      <c r="A7133">
        <v>32</v>
      </c>
      <c r="B7133">
        <v>19156225</v>
      </c>
      <c r="C7133" t="s">
        <v>3435</v>
      </c>
      <c r="D7133">
        <v>0</v>
      </c>
      <c r="E7133">
        <v>0</v>
      </c>
      <c r="F7133">
        <v>0</v>
      </c>
      <c r="G7133">
        <v>0</v>
      </c>
      <c r="H7133">
        <v>0</v>
      </c>
      <c r="I7133">
        <v>0</v>
      </c>
      <c r="K7133">
        <v>1999</v>
      </c>
      <c r="L7133">
        <v>2007</v>
      </c>
    </row>
    <row r="7134" spans="1:12" x14ac:dyDescent="0.25">
      <c r="A7134">
        <v>32</v>
      </c>
      <c r="B7134">
        <v>19156227</v>
      </c>
      <c r="C7134" t="s">
        <v>3436</v>
      </c>
      <c r="D7134">
        <v>510</v>
      </c>
      <c r="E7134">
        <v>0</v>
      </c>
      <c r="F7134">
        <v>357</v>
      </c>
      <c r="G7134">
        <v>0</v>
      </c>
      <c r="H7134">
        <v>0</v>
      </c>
      <c r="I7134">
        <v>0</v>
      </c>
      <c r="K7134">
        <v>2003</v>
      </c>
      <c r="L7134">
        <v>2011</v>
      </c>
    </row>
    <row r="7135" spans="1:12" x14ac:dyDescent="0.25">
      <c r="A7135">
        <v>32</v>
      </c>
      <c r="B7135">
        <v>19156228</v>
      </c>
      <c r="C7135" t="s">
        <v>3437</v>
      </c>
      <c r="D7135">
        <v>597</v>
      </c>
      <c r="E7135">
        <v>0</v>
      </c>
      <c r="F7135">
        <v>358.2</v>
      </c>
      <c r="G7135">
        <v>0</v>
      </c>
      <c r="H7135">
        <v>0</v>
      </c>
      <c r="I7135">
        <v>0</v>
      </c>
      <c r="K7135">
        <v>2003</v>
      </c>
      <c r="L7135">
        <v>2013</v>
      </c>
    </row>
    <row r="7136" spans="1:12" x14ac:dyDescent="0.25">
      <c r="A7136">
        <v>32</v>
      </c>
      <c r="B7136">
        <v>19156229</v>
      </c>
      <c r="C7136" t="s">
        <v>3436</v>
      </c>
      <c r="D7136">
        <v>500</v>
      </c>
      <c r="E7136">
        <v>0</v>
      </c>
      <c r="F7136">
        <v>350</v>
      </c>
      <c r="G7136">
        <v>0</v>
      </c>
      <c r="H7136">
        <v>0</v>
      </c>
      <c r="I7136">
        <v>0</v>
      </c>
      <c r="K7136">
        <v>2003</v>
      </c>
      <c r="L7136">
        <v>2011</v>
      </c>
    </row>
    <row r="7137" spans="1:12" x14ac:dyDescent="0.25">
      <c r="A7137">
        <v>32</v>
      </c>
      <c r="B7137">
        <v>19156230</v>
      </c>
      <c r="C7137" t="s">
        <v>3436</v>
      </c>
      <c r="D7137">
        <v>510</v>
      </c>
      <c r="E7137">
        <v>0</v>
      </c>
      <c r="F7137">
        <v>357</v>
      </c>
      <c r="G7137">
        <v>0</v>
      </c>
      <c r="H7137">
        <v>0</v>
      </c>
      <c r="I7137">
        <v>0</v>
      </c>
      <c r="K7137">
        <v>2003</v>
      </c>
      <c r="L7137">
        <v>2012</v>
      </c>
    </row>
    <row r="7138" spans="1:12" x14ac:dyDescent="0.25">
      <c r="A7138">
        <v>32</v>
      </c>
      <c r="B7138">
        <v>19156231</v>
      </c>
      <c r="C7138" t="s">
        <v>3438</v>
      </c>
      <c r="D7138">
        <v>510</v>
      </c>
      <c r="E7138">
        <v>0</v>
      </c>
      <c r="F7138">
        <v>357</v>
      </c>
      <c r="G7138">
        <v>0</v>
      </c>
      <c r="H7138">
        <v>0</v>
      </c>
      <c r="I7138">
        <v>0</v>
      </c>
      <c r="K7138">
        <v>2005</v>
      </c>
      <c r="L7138">
        <v>2010</v>
      </c>
    </row>
    <row r="7139" spans="1:12" x14ac:dyDescent="0.25">
      <c r="A7139">
        <v>32</v>
      </c>
      <c r="B7139">
        <v>19156232</v>
      </c>
      <c r="C7139" t="s">
        <v>3439</v>
      </c>
      <c r="D7139">
        <v>500</v>
      </c>
      <c r="E7139">
        <v>0</v>
      </c>
      <c r="F7139">
        <v>350</v>
      </c>
      <c r="G7139">
        <v>0</v>
      </c>
      <c r="H7139">
        <v>0</v>
      </c>
      <c r="I7139">
        <v>0</v>
      </c>
      <c r="K7139">
        <v>2005</v>
      </c>
      <c r="L7139">
        <v>2010</v>
      </c>
    </row>
    <row r="7140" spans="1:12" x14ac:dyDescent="0.25">
      <c r="A7140">
        <v>32</v>
      </c>
      <c r="B7140">
        <v>19156233</v>
      </c>
      <c r="C7140" t="s">
        <v>3440</v>
      </c>
      <c r="D7140">
        <v>527</v>
      </c>
      <c r="E7140">
        <v>0</v>
      </c>
      <c r="F7140">
        <v>316.2</v>
      </c>
      <c r="G7140">
        <v>0</v>
      </c>
      <c r="H7140">
        <v>0</v>
      </c>
      <c r="I7140">
        <v>0</v>
      </c>
      <c r="K7140">
        <v>2003</v>
      </c>
      <c r="L7140">
        <v>2006</v>
      </c>
    </row>
    <row r="7141" spans="1:12" x14ac:dyDescent="0.25">
      <c r="A7141">
        <v>32</v>
      </c>
      <c r="B7141">
        <v>19156234</v>
      </c>
      <c r="C7141" t="s">
        <v>3440</v>
      </c>
      <c r="D7141">
        <v>180</v>
      </c>
      <c r="E7141">
        <v>0</v>
      </c>
      <c r="F7141">
        <v>126</v>
      </c>
      <c r="G7141">
        <v>0</v>
      </c>
      <c r="H7141">
        <v>0</v>
      </c>
      <c r="I7141">
        <v>0</v>
      </c>
      <c r="K7141">
        <v>2003</v>
      </c>
      <c r="L7141">
        <v>2006</v>
      </c>
    </row>
    <row r="7142" spans="1:12" x14ac:dyDescent="0.25">
      <c r="A7142">
        <v>32</v>
      </c>
      <c r="B7142">
        <v>19156235</v>
      </c>
      <c r="C7142" t="s">
        <v>3441</v>
      </c>
      <c r="D7142">
        <v>180</v>
      </c>
      <c r="E7142">
        <v>0</v>
      </c>
      <c r="F7142">
        <v>126</v>
      </c>
      <c r="G7142">
        <v>0</v>
      </c>
      <c r="H7142">
        <v>0</v>
      </c>
      <c r="I7142">
        <v>0</v>
      </c>
      <c r="K7142">
        <v>2003</v>
      </c>
      <c r="L7142">
        <v>2006</v>
      </c>
    </row>
    <row r="7143" spans="1:12" x14ac:dyDescent="0.25">
      <c r="A7143">
        <v>32</v>
      </c>
      <c r="B7143">
        <v>19156236</v>
      </c>
      <c r="C7143" t="s">
        <v>3440</v>
      </c>
      <c r="D7143">
        <v>180</v>
      </c>
      <c r="E7143">
        <v>0</v>
      </c>
      <c r="F7143">
        <v>126</v>
      </c>
      <c r="G7143">
        <v>0</v>
      </c>
      <c r="H7143">
        <v>0</v>
      </c>
      <c r="I7143">
        <v>0</v>
      </c>
      <c r="K7143">
        <v>2003</v>
      </c>
      <c r="L7143">
        <v>2006</v>
      </c>
    </row>
    <row r="7144" spans="1:12" x14ac:dyDescent="0.25">
      <c r="A7144">
        <v>32</v>
      </c>
      <c r="B7144">
        <v>19156237</v>
      </c>
      <c r="C7144" t="s">
        <v>3440</v>
      </c>
      <c r="D7144">
        <v>180</v>
      </c>
      <c r="E7144">
        <v>0</v>
      </c>
      <c r="F7144">
        <v>126</v>
      </c>
      <c r="G7144">
        <v>0</v>
      </c>
      <c r="H7144">
        <v>0</v>
      </c>
      <c r="I7144">
        <v>0</v>
      </c>
      <c r="K7144">
        <v>2003</v>
      </c>
      <c r="L7144">
        <v>2006</v>
      </c>
    </row>
    <row r="7145" spans="1:12" x14ac:dyDescent="0.25">
      <c r="A7145">
        <v>32</v>
      </c>
      <c r="B7145">
        <v>19156238</v>
      </c>
      <c r="C7145" t="s">
        <v>3440</v>
      </c>
      <c r="D7145">
        <v>180</v>
      </c>
      <c r="E7145">
        <v>0</v>
      </c>
      <c r="F7145">
        <v>126</v>
      </c>
      <c r="G7145">
        <v>0</v>
      </c>
      <c r="H7145">
        <v>0</v>
      </c>
      <c r="I7145">
        <v>0</v>
      </c>
      <c r="K7145">
        <v>2003</v>
      </c>
      <c r="L7145">
        <v>2006</v>
      </c>
    </row>
    <row r="7146" spans="1:12" x14ac:dyDescent="0.25">
      <c r="A7146">
        <v>32</v>
      </c>
      <c r="B7146">
        <v>19156239</v>
      </c>
      <c r="C7146" t="s">
        <v>3442</v>
      </c>
      <c r="D7146">
        <v>527</v>
      </c>
      <c r="E7146">
        <v>0</v>
      </c>
      <c r="F7146">
        <v>316.2</v>
      </c>
      <c r="G7146">
        <v>0</v>
      </c>
      <c r="H7146">
        <v>0</v>
      </c>
      <c r="I7146">
        <v>0</v>
      </c>
      <c r="K7146">
        <v>2005</v>
      </c>
      <c r="L7146">
        <v>2007</v>
      </c>
    </row>
    <row r="7147" spans="1:12" x14ac:dyDescent="0.25">
      <c r="A7147">
        <v>32</v>
      </c>
      <c r="B7147">
        <v>19156240</v>
      </c>
      <c r="C7147" t="s">
        <v>3440</v>
      </c>
      <c r="D7147">
        <v>450</v>
      </c>
      <c r="E7147">
        <v>0</v>
      </c>
      <c r="F7147">
        <v>315</v>
      </c>
      <c r="G7147">
        <v>0</v>
      </c>
      <c r="H7147">
        <v>0</v>
      </c>
      <c r="I7147">
        <v>0</v>
      </c>
      <c r="K7147">
        <v>2005</v>
      </c>
      <c r="L7147">
        <v>2007</v>
      </c>
    </row>
    <row r="7148" spans="1:12" x14ac:dyDescent="0.25">
      <c r="A7148">
        <v>32</v>
      </c>
      <c r="B7148">
        <v>19156241</v>
      </c>
      <c r="C7148" t="s">
        <v>3440</v>
      </c>
      <c r="D7148">
        <v>450</v>
      </c>
      <c r="E7148">
        <v>0</v>
      </c>
      <c r="F7148">
        <v>315</v>
      </c>
      <c r="G7148">
        <v>0</v>
      </c>
      <c r="H7148">
        <v>0</v>
      </c>
      <c r="I7148">
        <v>0</v>
      </c>
      <c r="K7148">
        <v>2006</v>
      </c>
      <c r="L7148">
        <v>2010</v>
      </c>
    </row>
    <row r="7149" spans="1:12" x14ac:dyDescent="0.25">
      <c r="A7149">
        <v>32</v>
      </c>
      <c r="B7149">
        <v>19156242</v>
      </c>
      <c r="C7149" t="s">
        <v>3440</v>
      </c>
      <c r="D7149">
        <v>720</v>
      </c>
      <c r="E7149">
        <v>0</v>
      </c>
      <c r="F7149">
        <v>432</v>
      </c>
      <c r="G7149">
        <v>0</v>
      </c>
      <c r="H7149">
        <v>0</v>
      </c>
      <c r="I7149">
        <v>0</v>
      </c>
      <c r="K7149">
        <v>2006</v>
      </c>
      <c r="L7149">
        <v>2010</v>
      </c>
    </row>
    <row r="7150" spans="1:12" x14ac:dyDescent="0.25">
      <c r="A7150">
        <v>32</v>
      </c>
      <c r="B7150">
        <v>19156243</v>
      </c>
      <c r="C7150" t="s">
        <v>3440</v>
      </c>
      <c r="D7150">
        <v>527</v>
      </c>
      <c r="E7150">
        <v>0</v>
      </c>
      <c r="F7150">
        <v>316.2</v>
      </c>
      <c r="G7150">
        <v>0</v>
      </c>
      <c r="H7150">
        <v>0</v>
      </c>
      <c r="I7150">
        <v>0</v>
      </c>
      <c r="K7150">
        <v>2006</v>
      </c>
      <c r="L7150">
        <v>2010</v>
      </c>
    </row>
    <row r="7151" spans="1:12" x14ac:dyDescent="0.25">
      <c r="A7151">
        <v>32</v>
      </c>
      <c r="B7151">
        <v>19156244</v>
      </c>
      <c r="C7151" t="s">
        <v>3443</v>
      </c>
      <c r="D7151">
        <v>180</v>
      </c>
      <c r="E7151">
        <v>0</v>
      </c>
      <c r="F7151">
        <v>126</v>
      </c>
      <c r="G7151">
        <v>0</v>
      </c>
      <c r="H7151">
        <v>0</v>
      </c>
      <c r="I7151">
        <v>0</v>
      </c>
      <c r="K7151">
        <v>2006</v>
      </c>
      <c r="L7151">
        <v>2006</v>
      </c>
    </row>
    <row r="7152" spans="1:12" x14ac:dyDescent="0.25">
      <c r="A7152">
        <v>32</v>
      </c>
      <c r="B7152">
        <v>19156245</v>
      </c>
      <c r="C7152" t="s">
        <v>3444</v>
      </c>
      <c r="D7152">
        <v>180</v>
      </c>
      <c r="E7152">
        <v>0</v>
      </c>
      <c r="F7152">
        <v>126</v>
      </c>
      <c r="G7152">
        <v>0</v>
      </c>
      <c r="H7152">
        <v>0</v>
      </c>
      <c r="I7152">
        <v>0</v>
      </c>
      <c r="K7152">
        <v>2006</v>
      </c>
      <c r="L7152">
        <v>2006</v>
      </c>
    </row>
    <row r="7153" spans="1:12" x14ac:dyDescent="0.25">
      <c r="A7153">
        <v>32</v>
      </c>
      <c r="B7153">
        <v>19156246</v>
      </c>
      <c r="C7153" t="s">
        <v>3445</v>
      </c>
      <c r="D7153">
        <v>180</v>
      </c>
      <c r="E7153">
        <v>0</v>
      </c>
      <c r="F7153">
        <v>126</v>
      </c>
      <c r="G7153">
        <v>0</v>
      </c>
      <c r="H7153">
        <v>0</v>
      </c>
      <c r="I7153">
        <v>0</v>
      </c>
      <c r="K7153">
        <v>2006</v>
      </c>
      <c r="L7153">
        <v>2006</v>
      </c>
    </row>
    <row r="7154" spans="1:12" x14ac:dyDescent="0.25">
      <c r="A7154">
        <v>32</v>
      </c>
      <c r="B7154">
        <v>19156247</v>
      </c>
      <c r="C7154" t="s">
        <v>3440</v>
      </c>
      <c r="D7154">
        <v>450</v>
      </c>
      <c r="E7154">
        <v>0</v>
      </c>
      <c r="F7154">
        <v>315</v>
      </c>
      <c r="G7154">
        <v>0</v>
      </c>
      <c r="H7154">
        <v>0</v>
      </c>
      <c r="I7154">
        <v>0</v>
      </c>
      <c r="K7154">
        <v>2003</v>
      </c>
      <c r="L7154">
        <v>2009</v>
      </c>
    </row>
    <row r="7155" spans="1:12" x14ac:dyDescent="0.25">
      <c r="A7155">
        <v>32</v>
      </c>
      <c r="B7155">
        <v>19156248</v>
      </c>
      <c r="C7155" t="s">
        <v>3440</v>
      </c>
      <c r="D7155">
        <v>450</v>
      </c>
      <c r="E7155">
        <v>0</v>
      </c>
      <c r="F7155">
        <v>315</v>
      </c>
      <c r="G7155">
        <v>0</v>
      </c>
      <c r="H7155">
        <v>0</v>
      </c>
      <c r="I7155">
        <v>0</v>
      </c>
      <c r="K7155">
        <v>2003</v>
      </c>
      <c r="L7155">
        <v>2009</v>
      </c>
    </row>
    <row r="7156" spans="1:12" x14ac:dyDescent="0.25">
      <c r="A7156">
        <v>32</v>
      </c>
      <c r="B7156">
        <v>19156249</v>
      </c>
      <c r="C7156" t="s">
        <v>3440</v>
      </c>
      <c r="D7156">
        <v>450</v>
      </c>
      <c r="E7156">
        <v>0</v>
      </c>
      <c r="F7156">
        <v>315</v>
      </c>
      <c r="G7156">
        <v>0</v>
      </c>
      <c r="H7156">
        <v>0</v>
      </c>
      <c r="I7156">
        <v>0</v>
      </c>
      <c r="K7156">
        <v>2003</v>
      </c>
      <c r="L7156">
        <v>2009</v>
      </c>
    </row>
    <row r="7157" spans="1:12" x14ac:dyDescent="0.25">
      <c r="A7157">
        <v>32</v>
      </c>
      <c r="B7157">
        <v>19156250</v>
      </c>
      <c r="C7157" t="s">
        <v>3446</v>
      </c>
      <c r="D7157">
        <v>195</v>
      </c>
      <c r="E7157">
        <v>0</v>
      </c>
      <c r="F7157">
        <v>136.5</v>
      </c>
      <c r="G7157">
        <v>0</v>
      </c>
      <c r="H7157">
        <v>0</v>
      </c>
      <c r="I7157">
        <v>0</v>
      </c>
      <c r="K7157">
        <v>2006</v>
      </c>
      <c r="L7157">
        <v>2009</v>
      </c>
    </row>
    <row r="7158" spans="1:12" x14ac:dyDescent="0.25">
      <c r="A7158">
        <v>32</v>
      </c>
      <c r="B7158">
        <v>19156251</v>
      </c>
      <c r="C7158" t="s">
        <v>3440</v>
      </c>
      <c r="D7158">
        <v>195</v>
      </c>
      <c r="E7158">
        <v>0</v>
      </c>
      <c r="F7158">
        <v>136.5</v>
      </c>
      <c r="G7158">
        <v>0</v>
      </c>
      <c r="H7158">
        <v>0</v>
      </c>
      <c r="I7158">
        <v>0</v>
      </c>
      <c r="K7158">
        <v>2006</v>
      </c>
      <c r="L7158">
        <v>2009</v>
      </c>
    </row>
    <row r="7159" spans="1:12" x14ac:dyDescent="0.25">
      <c r="A7159">
        <v>32</v>
      </c>
      <c r="B7159">
        <v>19156269</v>
      </c>
      <c r="C7159" t="s">
        <v>3447</v>
      </c>
      <c r="D7159">
        <v>20</v>
      </c>
      <c r="E7159">
        <v>0</v>
      </c>
      <c r="F7159">
        <v>14</v>
      </c>
      <c r="G7159">
        <v>0</v>
      </c>
      <c r="H7159">
        <v>0</v>
      </c>
      <c r="I7159">
        <v>0</v>
      </c>
      <c r="K7159">
        <v>2007</v>
      </c>
      <c r="L7159">
        <v>2009</v>
      </c>
    </row>
    <row r="7160" spans="1:12" x14ac:dyDescent="0.25">
      <c r="A7160">
        <v>32</v>
      </c>
      <c r="B7160">
        <v>19156270</v>
      </c>
      <c r="C7160" t="s">
        <v>3448</v>
      </c>
      <c r="D7160">
        <v>34</v>
      </c>
      <c r="E7160">
        <v>0</v>
      </c>
      <c r="F7160">
        <v>23.8</v>
      </c>
      <c r="G7160">
        <v>0</v>
      </c>
      <c r="H7160">
        <v>0</v>
      </c>
      <c r="I7160">
        <v>0</v>
      </c>
      <c r="K7160">
        <v>2007</v>
      </c>
      <c r="L7160">
        <v>2009</v>
      </c>
    </row>
    <row r="7161" spans="1:12" x14ac:dyDescent="0.25">
      <c r="A7161">
        <v>32</v>
      </c>
      <c r="B7161">
        <v>19156271</v>
      </c>
      <c r="C7161" t="s">
        <v>3449</v>
      </c>
      <c r="D7161">
        <v>80</v>
      </c>
      <c r="E7161">
        <v>0</v>
      </c>
      <c r="F7161">
        <v>60</v>
      </c>
      <c r="G7161">
        <v>0</v>
      </c>
      <c r="H7161">
        <v>0</v>
      </c>
      <c r="I7161">
        <v>0</v>
      </c>
      <c r="K7161">
        <v>2007</v>
      </c>
      <c r="L7161">
        <v>2009</v>
      </c>
    </row>
    <row r="7162" spans="1:12" x14ac:dyDescent="0.25">
      <c r="A7162">
        <v>32</v>
      </c>
      <c r="B7162">
        <v>19156272</v>
      </c>
      <c r="C7162" t="s">
        <v>2646</v>
      </c>
      <c r="D7162">
        <v>80</v>
      </c>
      <c r="E7162">
        <v>0</v>
      </c>
      <c r="F7162">
        <v>56</v>
      </c>
      <c r="G7162">
        <v>0</v>
      </c>
      <c r="H7162">
        <v>0</v>
      </c>
      <c r="I7162">
        <v>0</v>
      </c>
      <c r="K7162">
        <v>2007</v>
      </c>
      <c r="L7162">
        <v>2007</v>
      </c>
    </row>
    <row r="7163" spans="1:12" x14ac:dyDescent="0.25">
      <c r="A7163">
        <v>32</v>
      </c>
      <c r="B7163">
        <v>19156277</v>
      </c>
      <c r="C7163" t="s">
        <v>3450</v>
      </c>
      <c r="D7163">
        <v>280</v>
      </c>
      <c r="E7163">
        <v>0</v>
      </c>
      <c r="F7163">
        <v>196</v>
      </c>
      <c r="G7163">
        <v>0</v>
      </c>
      <c r="H7163">
        <v>0</v>
      </c>
      <c r="I7163">
        <v>0</v>
      </c>
      <c r="K7163">
        <v>2007</v>
      </c>
      <c r="L7163">
        <v>2007</v>
      </c>
    </row>
    <row r="7164" spans="1:12" x14ac:dyDescent="0.25">
      <c r="A7164">
        <v>32</v>
      </c>
      <c r="B7164">
        <v>19156278</v>
      </c>
      <c r="C7164" t="s">
        <v>2788</v>
      </c>
      <c r="D7164">
        <v>280</v>
      </c>
      <c r="E7164">
        <v>0</v>
      </c>
      <c r="F7164">
        <v>196</v>
      </c>
      <c r="G7164">
        <v>0</v>
      </c>
      <c r="H7164">
        <v>0</v>
      </c>
      <c r="I7164">
        <v>0</v>
      </c>
      <c r="K7164">
        <v>2007</v>
      </c>
      <c r="L7164">
        <v>2009</v>
      </c>
    </row>
    <row r="7165" spans="1:12" x14ac:dyDescent="0.25">
      <c r="A7165">
        <v>32</v>
      </c>
      <c r="B7165">
        <v>19156279</v>
      </c>
      <c r="C7165" t="s">
        <v>3451</v>
      </c>
      <c r="D7165">
        <v>275</v>
      </c>
      <c r="E7165">
        <v>0</v>
      </c>
      <c r="F7165">
        <v>192.5</v>
      </c>
      <c r="G7165">
        <v>0</v>
      </c>
      <c r="H7165">
        <v>0</v>
      </c>
      <c r="I7165">
        <v>0</v>
      </c>
      <c r="K7165">
        <v>2007</v>
      </c>
      <c r="L7165">
        <v>2007</v>
      </c>
    </row>
    <row r="7166" spans="1:12" x14ac:dyDescent="0.25">
      <c r="A7166">
        <v>32</v>
      </c>
      <c r="B7166">
        <v>19156280</v>
      </c>
      <c r="C7166" t="s">
        <v>3452</v>
      </c>
      <c r="D7166">
        <v>280</v>
      </c>
      <c r="E7166">
        <v>0</v>
      </c>
      <c r="F7166">
        <v>210</v>
      </c>
      <c r="G7166">
        <v>0</v>
      </c>
      <c r="H7166">
        <v>0</v>
      </c>
      <c r="I7166">
        <v>0</v>
      </c>
      <c r="K7166">
        <v>2007</v>
      </c>
      <c r="L7166">
        <v>2009</v>
      </c>
    </row>
    <row r="7167" spans="1:12" x14ac:dyDescent="0.25">
      <c r="A7167">
        <v>32</v>
      </c>
      <c r="B7167">
        <v>19156281</v>
      </c>
      <c r="C7167" t="s">
        <v>3453</v>
      </c>
      <c r="D7167">
        <v>280</v>
      </c>
      <c r="E7167">
        <v>0</v>
      </c>
      <c r="F7167">
        <v>210</v>
      </c>
      <c r="G7167">
        <v>0</v>
      </c>
      <c r="H7167">
        <v>0</v>
      </c>
      <c r="I7167">
        <v>0</v>
      </c>
      <c r="K7167">
        <v>2007</v>
      </c>
      <c r="L7167">
        <v>2014</v>
      </c>
    </row>
    <row r="7168" spans="1:12" x14ac:dyDescent="0.25">
      <c r="A7168">
        <v>32</v>
      </c>
      <c r="B7168">
        <v>19156289</v>
      </c>
      <c r="C7168" t="s">
        <v>2183</v>
      </c>
      <c r="D7168">
        <v>90</v>
      </c>
      <c r="E7168">
        <v>0</v>
      </c>
      <c r="F7168">
        <v>67.5</v>
      </c>
      <c r="G7168">
        <v>0</v>
      </c>
      <c r="H7168">
        <v>0</v>
      </c>
      <c r="I7168">
        <v>0</v>
      </c>
      <c r="K7168">
        <v>2007</v>
      </c>
      <c r="L7168">
        <v>2011</v>
      </c>
    </row>
    <row r="7169" spans="1:12" x14ac:dyDescent="0.25">
      <c r="A7169">
        <v>32</v>
      </c>
      <c r="B7169">
        <v>19156290</v>
      </c>
      <c r="C7169" t="s">
        <v>2183</v>
      </c>
      <c r="D7169">
        <v>100</v>
      </c>
      <c r="E7169">
        <v>0</v>
      </c>
      <c r="F7169">
        <v>75</v>
      </c>
      <c r="G7169">
        <v>0</v>
      </c>
      <c r="H7169">
        <v>101.57</v>
      </c>
      <c r="I7169">
        <v>0</v>
      </c>
      <c r="K7169">
        <v>2007</v>
      </c>
      <c r="L7169">
        <v>2007</v>
      </c>
    </row>
    <row r="7170" spans="1:12" x14ac:dyDescent="0.25">
      <c r="A7170">
        <v>32</v>
      </c>
      <c r="B7170">
        <v>19156291</v>
      </c>
      <c r="C7170" t="s">
        <v>2183</v>
      </c>
      <c r="D7170">
        <v>95</v>
      </c>
      <c r="E7170">
        <v>0</v>
      </c>
      <c r="F7170">
        <v>66.5</v>
      </c>
      <c r="G7170">
        <v>0</v>
      </c>
      <c r="H7170">
        <v>0</v>
      </c>
      <c r="I7170">
        <v>0</v>
      </c>
      <c r="K7170">
        <v>2007</v>
      </c>
      <c r="L7170">
        <v>2007</v>
      </c>
    </row>
    <row r="7171" spans="1:12" x14ac:dyDescent="0.25">
      <c r="A7171">
        <v>32</v>
      </c>
      <c r="B7171">
        <v>19156292</v>
      </c>
      <c r="C7171" t="s">
        <v>2183</v>
      </c>
      <c r="D7171">
        <v>90</v>
      </c>
      <c r="E7171">
        <v>0</v>
      </c>
      <c r="F7171">
        <v>63</v>
      </c>
      <c r="G7171">
        <v>0</v>
      </c>
      <c r="H7171">
        <v>0</v>
      </c>
      <c r="I7171">
        <v>0</v>
      </c>
      <c r="K7171">
        <v>2007</v>
      </c>
      <c r="L7171">
        <v>2012</v>
      </c>
    </row>
    <row r="7172" spans="1:12" x14ac:dyDescent="0.25">
      <c r="A7172">
        <v>32</v>
      </c>
      <c r="B7172">
        <v>19156299</v>
      </c>
      <c r="C7172" t="s">
        <v>3454</v>
      </c>
      <c r="D7172">
        <v>65</v>
      </c>
      <c r="E7172">
        <v>0</v>
      </c>
      <c r="F7172">
        <v>45.5</v>
      </c>
      <c r="G7172">
        <v>0</v>
      </c>
      <c r="H7172">
        <v>0</v>
      </c>
      <c r="I7172">
        <v>0</v>
      </c>
      <c r="K7172">
        <v>2007</v>
      </c>
      <c r="L7172">
        <v>2007</v>
      </c>
    </row>
    <row r="7173" spans="1:12" x14ac:dyDescent="0.25">
      <c r="A7173">
        <v>32</v>
      </c>
      <c r="B7173">
        <v>19156300</v>
      </c>
      <c r="C7173" t="s">
        <v>3454</v>
      </c>
      <c r="D7173">
        <v>85</v>
      </c>
      <c r="E7173">
        <v>0</v>
      </c>
      <c r="F7173">
        <v>63.75</v>
      </c>
      <c r="G7173">
        <v>0</v>
      </c>
      <c r="H7173">
        <v>0</v>
      </c>
      <c r="I7173">
        <v>0</v>
      </c>
      <c r="K7173">
        <v>2007</v>
      </c>
      <c r="L7173">
        <v>2009</v>
      </c>
    </row>
    <row r="7174" spans="1:12" x14ac:dyDescent="0.25">
      <c r="A7174">
        <v>32</v>
      </c>
      <c r="B7174">
        <v>19156301</v>
      </c>
      <c r="C7174" t="s">
        <v>3454</v>
      </c>
      <c r="D7174">
        <v>85</v>
      </c>
      <c r="E7174">
        <v>0</v>
      </c>
      <c r="F7174">
        <v>63.75</v>
      </c>
      <c r="G7174">
        <v>0</v>
      </c>
      <c r="H7174">
        <v>0</v>
      </c>
      <c r="I7174">
        <v>0</v>
      </c>
      <c r="K7174">
        <v>2007</v>
      </c>
      <c r="L7174">
        <v>2009</v>
      </c>
    </row>
    <row r="7175" spans="1:12" x14ac:dyDescent="0.25">
      <c r="A7175">
        <v>32</v>
      </c>
      <c r="B7175">
        <v>19156302</v>
      </c>
      <c r="C7175" t="s">
        <v>3236</v>
      </c>
      <c r="D7175">
        <v>720</v>
      </c>
      <c r="E7175">
        <v>0</v>
      </c>
      <c r="F7175">
        <v>432</v>
      </c>
      <c r="G7175">
        <v>0</v>
      </c>
      <c r="H7175">
        <v>0</v>
      </c>
      <c r="I7175">
        <v>0</v>
      </c>
      <c r="K7175">
        <v>2006</v>
      </c>
      <c r="L7175">
        <v>2010</v>
      </c>
    </row>
    <row r="7176" spans="1:12" x14ac:dyDescent="0.25">
      <c r="A7176">
        <v>32</v>
      </c>
      <c r="B7176">
        <v>19156303</v>
      </c>
      <c r="C7176" t="s">
        <v>3455</v>
      </c>
      <c r="D7176">
        <v>720</v>
      </c>
      <c r="E7176">
        <v>0</v>
      </c>
      <c r="F7176">
        <v>432</v>
      </c>
      <c r="G7176">
        <v>0</v>
      </c>
      <c r="H7176">
        <v>0</v>
      </c>
      <c r="I7176">
        <v>0</v>
      </c>
      <c r="K7176">
        <v>2006</v>
      </c>
      <c r="L7176">
        <v>2010</v>
      </c>
    </row>
    <row r="7177" spans="1:12" x14ac:dyDescent="0.25">
      <c r="A7177">
        <v>32</v>
      </c>
      <c r="B7177">
        <v>19156304</v>
      </c>
      <c r="C7177" t="s">
        <v>3390</v>
      </c>
      <c r="D7177">
        <v>720</v>
      </c>
      <c r="E7177">
        <v>0</v>
      </c>
      <c r="F7177">
        <v>432</v>
      </c>
      <c r="G7177">
        <v>0</v>
      </c>
      <c r="H7177">
        <v>0</v>
      </c>
      <c r="I7177">
        <v>0</v>
      </c>
      <c r="K7177">
        <v>2006</v>
      </c>
      <c r="L7177">
        <v>2010</v>
      </c>
    </row>
    <row r="7178" spans="1:12" x14ac:dyDescent="0.25">
      <c r="A7178">
        <v>32</v>
      </c>
      <c r="B7178">
        <v>19156305</v>
      </c>
      <c r="C7178" t="s">
        <v>3236</v>
      </c>
      <c r="D7178">
        <v>180</v>
      </c>
      <c r="E7178">
        <v>0</v>
      </c>
      <c r="F7178">
        <v>126</v>
      </c>
      <c r="G7178">
        <v>0</v>
      </c>
      <c r="H7178">
        <v>0</v>
      </c>
      <c r="I7178">
        <v>0</v>
      </c>
      <c r="K7178">
        <v>2006</v>
      </c>
      <c r="L7178">
        <v>2007</v>
      </c>
    </row>
    <row r="7179" spans="1:12" x14ac:dyDescent="0.25">
      <c r="A7179">
        <v>32</v>
      </c>
      <c r="B7179">
        <v>19156309</v>
      </c>
      <c r="C7179" t="s">
        <v>3456</v>
      </c>
      <c r="D7179">
        <v>135</v>
      </c>
      <c r="E7179">
        <v>0</v>
      </c>
      <c r="F7179">
        <v>94.5</v>
      </c>
      <c r="G7179">
        <v>0</v>
      </c>
      <c r="H7179">
        <v>0</v>
      </c>
      <c r="I7179">
        <v>0</v>
      </c>
      <c r="K7179">
        <v>2007</v>
      </c>
      <c r="L7179">
        <v>2008</v>
      </c>
    </row>
    <row r="7180" spans="1:12" x14ac:dyDescent="0.25">
      <c r="A7180">
        <v>32</v>
      </c>
      <c r="B7180">
        <v>19156310</v>
      </c>
      <c r="C7180" t="s">
        <v>3457</v>
      </c>
      <c r="D7180">
        <v>135</v>
      </c>
      <c r="E7180">
        <v>0</v>
      </c>
      <c r="F7180">
        <v>101.25</v>
      </c>
      <c r="G7180">
        <v>0</v>
      </c>
      <c r="H7180">
        <v>0</v>
      </c>
      <c r="I7180">
        <v>0</v>
      </c>
      <c r="K7180">
        <v>2007</v>
      </c>
      <c r="L7180">
        <v>2008</v>
      </c>
    </row>
    <row r="7181" spans="1:12" x14ac:dyDescent="0.25">
      <c r="A7181">
        <v>32</v>
      </c>
      <c r="B7181">
        <v>19156320</v>
      </c>
      <c r="C7181" t="s">
        <v>3458</v>
      </c>
      <c r="D7181">
        <v>405</v>
      </c>
      <c r="E7181">
        <v>0</v>
      </c>
      <c r="F7181">
        <v>283.5</v>
      </c>
      <c r="G7181">
        <v>0</v>
      </c>
      <c r="H7181">
        <v>0</v>
      </c>
      <c r="I7181">
        <v>0</v>
      </c>
      <c r="K7181">
        <v>2006</v>
      </c>
      <c r="L7181">
        <v>2010</v>
      </c>
    </row>
    <row r="7182" spans="1:12" x14ac:dyDescent="0.25">
      <c r="A7182">
        <v>32</v>
      </c>
      <c r="B7182">
        <v>19156325</v>
      </c>
      <c r="C7182" t="s">
        <v>1027</v>
      </c>
      <c r="D7182">
        <v>70</v>
      </c>
      <c r="E7182">
        <v>0</v>
      </c>
      <c r="F7182">
        <v>42</v>
      </c>
      <c r="G7182">
        <v>0</v>
      </c>
      <c r="H7182">
        <v>0</v>
      </c>
      <c r="I7182">
        <v>0</v>
      </c>
      <c r="K7182">
        <v>1993</v>
      </c>
      <c r="L7182">
        <v>2014</v>
      </c>
    </row>
    <row r="7183" spans="1:12" x14ac:dyDescent="0.25">
      <c r="A7183">
        <v>32</v>
      </c>
      <c r="B7183">
        <v>19156343</v>
      </c>
      <c r="C7183" t="s">
        <v>2651</v>
      </c>
      <c r="D7183">
        <v>815</v>
      </c>
      <c r="E7183">
        <v>0</v>
      </c>
      <c r="F7183">
        <v>570.5</v>
      </c>
      <c r="G7183">
        <v>0</v>
      </c>
      <c r="H7183">
        <v>0</v>
      </c>
      <c r="I7183">
        <v>0</v>
      </c>
      <c r="K7183">
        <v>2007</v>
      </c>
      <c r="L7183">
        <v>2008</v>
      </c>
    </row>
    <row r="7184" spans="1:12" x14ac:dyDescent="0.25">
      <c r="A7184">
        <v>32</v>
      </c>
      <c r="B7184">
        <v>19156344</v>
      </c>
      <c r="C7184" t="s">
        <v>2651</v>
      </c>
      <c r="D7184">
        <v>815</v>
      </c>
      <c r="E7184">
        <v>0</v>
      </c>
      <c r="F7184">
        <v>611.25</v>
      </c>
      <c r="G7184">
        <v>0</v>
      </c>
      <c r="H7184">
        <v>0</v>
      </c>
      <c r="I7184">
        <v>0</v>
      </c>
      <c r="K7184">
        <v>2007</v>
      </c>
      <c r="L7184">
        <v>2008</v>
      </c>
    </row>
    <row r="7185" spans="1:12" x14ac:dyDescent="0.25">
      <c r="A7185">
        <v>32</v>
      </c>
      <c r="B7185">
        <v>19156345</v>
      </c>
      <c r="C7185" t="s">
        <v>2651</v>
      </c>
      <c r="D7185">
        <v>815</v>
      </c>
      <c r="E7185">
        <v>0</v>
      </c>
      <c r="F7185">
        <v>611.25</v>
      </c>
      <c r="G7185">
        <v>0</v>
      </c>
      <c r="H7185">
        <v>0</v>
      </c>
      <c r="I7185">
        <v>0</v>
      </c>
      <c r="K7185">
        <v>2007</v>
      </c>
      <c r="L7185">
        <v>2008</v>
      </c>
    </row>
    <row r="7186" spans="1:12" x14ac:dyDescent="0.25">
      <c r="A7186">
        <v>32</v>
      </c>
      <c r="B7186">
        <v>19156346</v>
      </c>
      <c r="C7186" t="s">
        <v>2651</v>
      </c>
      <c r="D7186">
        <v>815</v>
      </c>
      <c r="E7186">
        <v>0</v>
      </c>
      <c r="F7186">
        <v>611.25</v>
      </c>
      <c r="G7186">
        <v>0</v>
      </c>
      <c r="H7186">
        <v>0</v>
      </c>
      <c r="I7186">
        <v>0</v>
      </c>
      <c r="K7186">
        <v>2007</v>
      </c>
      <c r="L7186">
        <v>2008</v>
      </c>
    </row>
    <row r="7187" spans="1:12" x14ac:dyDescent="0.25">
      <c r="A7187">
        <v>32</v>
      </c>
      <c r="B7187">
        <v>19156351</v>
      </c>
      <c r="C7187" t="s">
        <v>2651</v>
      </c>
      <c r="D7187">
        <v>815</v>
      </c>
      <c r="E7187">
        <v>0</v>
      </c>
      <c r="F7187">
        <v>570.5</v>
      </c>
      <c r="G7187">
        <v>0</v>
      </c>
      <c r="H7187">
        <v>0</v>
      </c>
      <c r="I7187">
        <v>0</v>
      </c>
      <c r="K7187">
        <v>2007</v>
      </c>
      <c r="L7187">
        <v>2010</v>
      </c>
    </row>
    <row r="7188" spans="1:12" x14ac:dyDescent="0.25">
      <c r="A7188">
        <v>32</v>
      </c>
      <c r="B7188">
        <v>19156352</v>
      </c>
      <c r="C7188" t="s">
        <v>2651</v>
      </c>
      <c r="D7188">
        <v>815</v>
      </c>
      <c r="E7188">
        <v>0</v>
      </c>
      <c r="F7188">
        <v>611.25</v>
      </c>
      <c r="G7188">
        <v>0</v>
      </c>
      <c r="H7188">
        <v>0</v>
      </c>
      <c r="I7188">
        <v>0</v>
      </c>
      <c r="K7188">
        <v>2007</v>
      </c>
      <c r="L7188">
        <v>2010</v>
      </c>
    </row>
    <row r="7189" spans="1:12" x14ac:dyDescent="0.25">
      <c r="A7189">
        <v>32</v>
      </c>
      <c r="B7189">
        <v>19156353</v>
      </c>
      <c r="C7189" t="s">
        <v>2651</v>
      </c>
      <c r="D7189">
        <v>815</v>
      </c>
      <c r="E7189">
        <v>0</v>
      </c>
      <c r="F7189">
        <v>611.25</v>
      </c>
      <c r="G7189">
        <v>0</v>
      </c>
      <c r="H7189">
        <v>0</v>
      </c>
      <c r="I7189">
        <v>0</v>
      </c>
      <c r="K7189">
        <v>2007</v>
      </c>
      <c r="L7189">
        <v>2010</v>
      </c>
    </row>
    <row r="7190" spans="1:12" x14ac:dyDescent="0.25">
      <c r="A7190">
        <v>32</v>
      </c>
      <c r="B7190">
        <v>19156354</v>
      </c>
      <c r="C7190" t="s">
        <v>2651</v>
      </c>
      <c r="D7190">
        <v>815</v>
      </c>
      <c r="E7190">
        <v>0</v>
      </c>
      <c r="F7190">
        <v>611.25</v>
      </c>
      <c r="G7190">
        <v>0</v>
      </c>
      <c r="H7190">
        <v>0</v>
      </c>
      <c r="I7190">
        <v>0</v>
      </c>
      <c r="K7190">
        <v>2007</v>
      </c>
      <c r="L7190">
        <v>2010</v>
      </c>
    </row>
    <row r="7191" spans="1:12" x14ac:dyDescent="0.25">
      <c r="A7191">
        <v>32</v>
      </c>
      <c r="B7191">
        <v>19156355</v>
      </c>
      <c r="C7191" t="s">
        <v>2928</v>
      </c>
      <c r="D7191">
        <v>100</v>
      </c>
      <c r="E7191">
        <v>0</v>
      </c>
      <c r="F7191">
        <v>75</v>
      </c>
      <c r="G7191">
        <v>0</v>
      </c>
      <c r="H7191">
        <v>101.57</v>
      </c>
      <c r="I7191">
        <v>0</v>
      </c>
      <c r="K7191">
        <v>2007</v>
      </c>
      <c r="L7191">
        <v>2010</v>
      </c>
    </row>
    <row r="7192" spans="1:12" x14ac:dyDescent="0.25">
      <c r="A7192">
        <v>32</v>
      </c>
      <c r="B7192">
        <v>19156356</v>
      </c>
      <c r="C7192" t="s">
        <v>1656</v>
      </c>
      <c r="D7192">
        <v>105</v>
      </c>
      <c r="E7192">
        <v>0</v>
      </c>
      <c r="F7192">
        <v>78.75</v>
      </c>
      <c r="G7192">
        <v>0</v>
      </c>
      <c r="H7192">
        <v>106.65</v>
      </c>
      <c r="I7192">
        <v>0</v>
      </c>
      <c r="K7192">
        <v>2007</v>
      </c>
      <c r="L7192">
        <v>2017</v>
      </c>
    </row>
    <row r="7193" spans="1:12" x14ac:dyDescent="0.25">
      <c r="A7193">
        <v>32</v>
      </c>
      <c r="B7193">
        <v>19156357</v>
      </c>
      <c r="C7193" t="s">
        <v>2928</v>
      </c>
      <c r="D7193">
        <v>100</v>
      </c>
      <c r="E7193">
        <v>0</v>
      </c>
      <c r="F7193">
        <v>75</v>
      </c>
      <c r="G7193">
        <v>0</v>
      </c>
      <c r="H7193">
        <v>101.57</v>
      </c>
      <c r="I7193">
        <v>0</v>
      </c>
      <c r="K7193">
        <v>2007</v>
      </c>
      <c r="L7193">
        <v>2010</v>
      </c>
    </row>
    <row r="7194" spans="1:12" x14ac:dyDescent="0.25">
      <c r="A7194">
        <v>32</v>
      </c>
      <c r="B7194">
        <v>19156358</v>
      </c>
      <c r="C7194" t="s">
        <v>1656</v>
      </c>
      <c r="D7194">
        <v>105</v>
      </c>
      <c r="E7194">
        <v>0</v>
      </c>
      <c r="F7194">
        <v>78.75</v>
      </c>
      <c r="G7194">
        <v>0</v>
      </c>
      <c r="H7194">
        <v>106.65</v>
      </c>
      <c r="I7194">
        <v>0</v>
      </c>
      <c r="K7194">
        <v>2007</v>
      </c>
      <c r="L7194">
        <v>2017</v>
      </c>
    </row>
    <row r="7195" spans="1:12" x14ac:dyDescent="0.25">
      <c r="A7195">
        <v>32</v>
      </c>
      <c r="B7195">
        <v>19156360</v>
      </c>
      <c r="C7195" t="s">
        <v>2928</v>
      </c>
      <c r="D7195">
        <v>100</v>
      </c>
      <c r="E7195">
        <v>0</v>
      </c>
      <c r="F7195">
        <v>75</v>
      </c>
      <c r="G7195">
        <v>0</v>
      </c>
      <c r="H7195">
        <v>0</v>
      </c>
      <c r="I7195">
        <v>0</v>
      </c>
      <c r="K7195">
        <v>2007</v>
      </c>
      <c r="L7195">
        <v>2010</v>
      </c>
    </row>
    <row r="7196" spans="1:12" x14ac:dyDescent="0.25">
      <c r="A7196">
        <v>32</v>
      </c>
      <c r="B7196">
        <v>19156370</v>
      </c>
      <c r="C7196" t="s">
        <v>3459</v>
      </c>
      <c r="D7196">
        <v>790</v>
      </c>
      <c r="E7196">
        <v>0</v>
      </c>
      <c r="F7196">
        <v>553</v>
      </c>
      <c r="G7196">
        <v>0</v>
      </c>
      <c r="H7196">
        <v>0</v>
      </c>
      <c r="I7196">
        <v>0</v>
      </c>
      <c r="K7196">
        <v>2006</v>
      </c>
      <c r="L7196">
        <v>2007</v>
      </c>
    </row>
    <row r="7197" spans="1:12" x14ac:dyDescent="0.25">
      <c r="A7197">
        <v>32</v>
      </c>
      <c r="B7197">
        <v>19156371</v>
      </c>
      <c r="C7197" t="s">
        <v>3459</v>
      </c>
      <c r="D7197">
        <v>765</v>
      </c>
      <c r="E7197">
        <v>0</v>
      </c>
      <c r="F7197">
        <v>535.5</v>
      </c>
      <c r="G7197">
        <v>0</v>
      </c>
      <c r="H7197">
        <v>0</v>
      </c>
      <c r="I7197">
        <v>0</v>
      </c>
      <c r="K7197">
        <v>2006</v>
      </c>
      <c r="L7197">
        <v>2007</v>
      </c>
    </row>
    <row r="7198" spans="1:12" x14ac:dyDescent="0.25">
      <c r="A7198">
        <v>32</v>
      </c>
      <c r="B7198">
        <v>19156372</v>
      </c>
      <c r="C7198" t="s">
        <v>3459</v>
      </c>
      <c r="D7198">
        <v>765</v>
      </c>
      <c r="E7198">
        <v>0</v>
      </c>
      <c r="F7198">
        <v>573.75</v>
      </c>
      <c r="G7198">
        <v>0</v>
      </c>
      <c r="H7198">
        <v>0</v>
      </c>
      <c r="I7198">
        <v>0</v>
      </c>
      <c r="K7198">
        <v>2006</v>
      </c>
      <c r="L7198">
        <v>2007</v>
      </c>
    </row>
    <row r="7199" spans="1:12" x14ac:dyDescent="0.25">
      <c r="A7199">
        <v>32</v>
      </c>
      <c r="B7199">
        <v>19156373</v>
      </c>
      <c r="C7199" t="s">
        <v>3459</v>
      </c>
      <c r="D7199">
        <v>790</v>
      </c>
      <c r="E7199">
        <v>0</v>
      </c>
      <c r="F7199">
        <v>592.5</v>
      </c>
      <c r="G7199">
        <v>0</v>
      </c>
      <c r="H7199">
        <v>0</v>
      </c>
      <c r="I7199">
        <v>0</v>
      </c>
      <c r="K7199">
        <v>2006</v>
      </c>
      <c r="L7199">
        <v>2007</v>
      </c>
    </row>
    <row r="7200" spans="1:12" x14ac:dyDescent="0.25">
      <c r="A7200">
        <v>32</v>
      </c>
      <c r="B7200">
        <v>19156381</v>
      </c>
      <c r="C7200" t="s">
        <v>2947</v>
      </c>
      <c r="D7200">
        <v>325</v>
      </c>
      <c r="E7200">
        <v>0</v>
      </c>
      <c r="F7200">
        <v>227.5</v>
      </c>
      <c r="G7200">
        <v>0</v>
      </c>
      <c r="H7200">
        <v>0</v>
      </c>
      <c r="I7200">
        <v>0</v>
      </c>
      <c r="K7200">
        <v>9899</v>
      </c>
      <c r="L7200">
        <v>9899</v>
      </c>
    </row>
    <row r="7201" spans="1:12" x14ac:dyDescent="0.25">
      <c r="A7201">
        <v>32</v>
      </c>
      <c r="B7201">
        <v>19156383</v>
      </c>
      <c r="C7201" t="s">
        <v>2561</v>
      </c>
      <c r="D7201">
        <v>120</v>
      </c>
      <c r="E7201">
        <v>0</v>
      </c>
      <c r="F7201">
        <v>84</v>
      </c>
      <c r="G7201">
        <v>0</v>
      </c>
      <c r="H7201">
        <v>0</v>
      </c>
      <c r="I7201">
        <v>0</v>
      </c>
      <c r="K7201">
        <v>2007</v>
      </c>
      <c r="L7201">
        <v>2008</v>
      </c>
    </row>
    <row r="7202" spans="1:12" x14ac:dyDescent="0.25">
      <c r="A7202">
        <v>32</v>
      </c>
      <c r="B7202">
        <v>19156384</v>
      </c>
      <c r="C7202" t="s">
        <v>2561</v>
      </c>
      <c r="D7202">
        <v>120</v>
      </c>
      <c r="E7202">
        <v>0</v>
      </c>
      <c r="F7202">
        <v>90</v>
      </c>
      <c r="G7202">
        <v>0</v>
      </c>
      <c r="H7202">
        <v>121.89</v>
      </c>
      <c r="I7202">
        <v>0</v>
      </c>
      <c r="K7202">
        <v>2007</v>
      </c>
      <c r="L7202">
        <v>2008</v>
      </c>
    </row>
    <row r="7203" spans="1:12" x14ac:dyDescent="0.25">
      <c r="A7203">
        <v>32</v>
      </c>
      <c r="B7203">
        <v>19156385</v>
      </c>
      <c r="C7203" t="s">
        <v>3460</v>
      </c>
      <c r="D7203">
        <v>23</v>
      </c>
      <c r="E7203">
        <v>0</v>
      </c>
      <c r="F7203">
        <v>13.8</v>
      </c>
      <c r="G7203">
        <v>0</v>
      </c>
      <c r="H7203">
        <v>0</v>
      </c>
      <c r="I7203">
        <v>0</v>
      </c>
      <c r="K7203">
        <v>2004</v>
      </c>
      <c r="L7203">
        <v>2012</v>
      </c>
    </row>
    <row r="7204" spans="1:12" x14ac:dyDescent="0.25">
      <c r="A7204">
        <v>32</v>
      </c>
      <c r="B7204">
        <v>19156386</v>
      </c>
      <c r="C7204" t="s">
        <v>3329</v>
      </c>
      <c r="D7204">
        <v>1370</v>
      </c>
      <c r="E7204">
        <v>0</v>
      </c>
      <c r="F7204">
        <v>1027.5</v>
      </c>
      <c r="G7204">
        <v>0</v>
      </c>
      <c r="H7204">
        <v>0</v>
      </c>
      <c r="I7204">
        <v>0</v>
      </c>
      <c r="K7204">
        <v>2008</v>
      </c>
      <c r="L7204">
        <v>2010</v>
      </c>
    </row>
    <row r="7205" spans="1:12" x14ac:dyDescent="0.25">
      <c r="A7205">
        <v>32</v>
      </c>
      <c r="B7205">
        <v>19156387</v>
      </c>
      <c r="C7205" t="s">
        <v>3461</v>
      </c>
      <c r="D7205">
        <v>1370</v>
      </c>
      <c r="E7205">
        <v>0</v>
      </c>
      <c r="F7205">
        <v>1027.5</v>
      </c>
      <c r="G7205">
        <v>0</v>
      </c>
      <c r="H7205">
        <v>0</v>
      </c>
      <c r="I7205">
        <v>0</v>
      </c>
      <c r="K7205">
        <v>2008</v>
      </c>
      <c r="L7205">
        <v>2010</v>
      </c>
    </row>
    <row r="7206" spans="1:12" x14ac:dyDescent="0.25">
      <c r="A7206">
        <v>32</v>
      </c>
      <c r="B7206">
        <v>19156388</v>
      </c>
      <c r="C7206" t="s">
        <v>3462</v>
      </c>
      <c r="D7206">
        <v>1370</v>
      </c>
      <c r="E7206">
        <v>0</v>
      </c>
      <c r="F7206">
        <v>1027.5</v>
      </c>
      <c r="G7206">
        <v>0</v>
      </c>
      <c r="H7206">
        <v>0</v>
      </c>
      <c r="I7206">
        <v>0</v>
      </c>
      <c r="K7206">
        <v>2008</v>
      </c>
      <c r="L7206">
        <v>2010</v>
      </c>
    </row>
    <row r="7207" spans="1:12" x14ac:dyDescent="0.25">
      <c r="A7207">
        <v>32</v>
      </c>
      <c r="B7207">
        <v>19156389</v>
      </c>
      <c r="C7207" t="s">
        <v>3245</v>
      </c>
      <c r="D7207">
        <v>1370</v>
      </c>
      <c r="E7207">
        <v>0</v>
      </c>
      <c r="F7207">
        <v>1027.5</v>
      </c>
      <c r="G7207">
        <v>0</v>
      </c>
      <c r="H7207">
        <v>0</v>
      </c>
      <c r="I7207">
        <v>0</v>
      </c>
      <c r="K7207">
        <v>2008</v>
      </c>
      <c r="L7207">
        <v>2010</v>
      </c>
    </row>
    <row r="7208" spans="1:12" x14ac:dyDescent="0.25">
      <c r="A7208">
        <v>32</v>
      </c>
      <c r="B7208">
        <v>19156390</v>
      </c>
      <c r="C7208" t="s">
        <v>3245</v>
      </c>
      <c r="D7208">
        <v>1370</v>
      </c>
      <c r="E7208">
        <v>0</v>
      </c>
      <c r="F7208">
        <v>1027.5</v>
      </c>
      <c r="G7208">
        <v>0</v>
      </c>
      <c r="H7208">
        <v>0</v>
      </c>
      <c r="I7208">
        <v>0</v>
      </c>
      <c r="K7208">
        <v>2008</v>
      </c>
      <c r="L7208">
        <v>2010</v>
      </c>
    </row>
    <row r="7209" spans="1:12" x14ac:dyDescent="0.25">
      <c r="A7209">
        <v>32</v>
      </c>
      <c r="B7209">
        <v>19156392</v>
      </c>
      <c r="C7209" t="s">
        <v>3390</v>
      </c>
      <c r="D7209">
        <v>720</v>
      </c>
      <c r="E7209">
        <v>0</v>
      </c>
      <c r="F7209">
        <v>432</v>
      </c>
      <c r="G7209">
        <v>0</v>
      </c>
      <c r="H7209">
        <v>0</v>
      </c>
      <c r="I7209">
        <v>0</v>
      </c>
      <c r="K7209">
        <v>2008</v>
      </c>
      <c r="L7209">
        <v>2010</v>
      </c>
    </row>
    <row r="7210" spans="1:12" x14ac:dyDescent="0.25">
      <c r="A7210">
        <v>32</v>
      </c>
      <c r="B7210">
        <v>19156394</v>
      </c>
      <c r="C7210" t="s">
        <v>3258</v>
      </c>
      <c r="D7210">
        <v>720</v>
      </c>
      <c r="E7210">
        <v>0</v>
      </c>
      <c r="F7210">
        <v>432</v>
      </c>
      <c r="G7210">
        <v>0</v>
      </c>
      <c r="H7210">
        <v>0</v>
      </c>
      <c r="I7210">
        <v>0</v>
      </c>
      <c r="K7210">
        <v>2008</v>
      </c>
      <c r="L7210">
        <v>2010</v>
      </c>
    </row>
    <row r="7211" spans="1:12" x14ac:dyDescent="0.25">
      <c r="A7211">
        <v>32</v>
      </c>
      <c r="B7211">
        <v>19156395</v>
      </c>
      <c r="C7211" t="s">
        <v>3463</v>
      </c>
      <c r="D7211">
        <v>720</v>
      </c>
      <c r="E7211">
        <v>0</v>
      </c>
      <c r="F7211">
        <v>432</v>
      </c>
      <c r="G7211">
        <v>0</v>
      </c>
      <c r="H7211">
        <v>0</v>
      </c>
      <c r="I7211">
        <v>0</v>
      </c>
      <c r="K7211">
        <v>2008</v>
      </c>
      <c r="L7211">
        <v>2010</v>
      </c>
    </row>
    <row r="7212" spans="1:12" x14ac:dyDescent="0.25">
      <c r="A7212">
        <v>32</v>
      </c>
      <c r="B7212">
        <v>19156397</v>
      </c>
      <c r="C7212" t="s">
        <v>3464</v>
      </c>
      <c r="D7212">
        <v>720</v>
      </c>
      <c r="E7212">
        <v>0</v>
      </c>
      <c r="F7212">
        <v>432</v>
      </c>
      <c r="G7212">
        <v>0</v>
      </c>
      <c r="H7212">
        <v>0</v>
      </c>
      <c r="I7212">
        <v>0</v>
      </c>
      <c r="K7212">
        <v>2008</v>
      </c>
      <c r="L7212">
        <v>2010</v>
      </c>
    </row>
    <row r="7213" spans="1:12" x14ac:dyDescent="0.25">
      <c r="A7213">
        <v>32</v>
      </c>
      <c r="B7213">
        <v>19156398</v>
      </c>
      <c r="C7213" t="s">
        <v>3465</v>
      </c>
      <c r="D7213">
        <v>720</v>
      </c>
      <c r="E7213">
        <v>0</v>
      </c>
      <c r="F7213">
        <v>432</v>
      </c>
      <c r="G7213">
        <v>0</v>
      </c>
      <c r="H7213">
        <v>0</v>
      </c>
      <c r="I7213">
        <v>0</v>
      </c>
      <c r="K7213">
        <v>2008</v>
      </c>
      <c r="L7213">
        <v>2010</v>
      </c>
    </row>
    <row r="7214" spans="1:12" x14ac:dyDescent="0.25">
      <c r="A7214">
        <v>32</v>
      </c>
      <c r="B7214">
        <v>19156400</v>
      </c>
      <c r="C7214" t="s">
        <v>3466</v>
      </c>
      <c r="D7214">
        <v>720</v>
      </c>
      <c r="E7214">
        <v>0</v>
      </c>
      <c r="F7214">
        <v>432</v>
      </c>
      <c r="G7214">
        <v>0</v>
      </c>
      <c r="H7214">
        <v>0</v>
      </c>
      <c r="I7214">
        <v>0</v>
      </c>
      <c r="K7214">
        <v>2008</v>
      </c>
      <c r="L7214">
        <v>2010</v>
      </c>
    </row>
    <row r="7215" spans="1:12" x14ac:dyDescent="0.25">
      <c r="A7215">
        <v>32</v>
      </c>
      <c r="B7215">
        <v>19156401</v>
      </c>
      <c r="C7215" t="s">
        <v>3236</v>
      </c>
      <c r="D7215">
        <v>720</v>
      </c>
      <c r="E7215">
        <v>0</v>
      </c>
      <c r="F7215">
        <v>432</v>
      </c>
      <c r="G7215">
        <v>0</v>
      </c>
      <c r="H7215">
        <v>0</v>
      </c>
      <c r="I7215">
        <v>0</v>
      </c>
      <c r="K7215">
        <v>2008</v>
      </c>
      <c r="L7215">
        <v>2010</v>
      </c>
    </row>
    <row r="7216" spans="1:12" x14ac:dyDescent="0.25">
      <c r="A7216">
        <v>32</v>
      </c>
      <c r="B7216">
        <v>19156403</v>
      </c>
      <c r="C7216" t="s">
        <v>3217</v>
      </c>
      <c r="D7216">
        <v>720</v>
      </c>
      <c r="E7216">
        <v>0</v>
      </c>
      <c r="F7216">
        <v>432</v>
      </c>
      <c r="G7216">
        <v>0</v>
      </c>
      <c r="H7216">
        <v>0</v>
      </c>
      <c r="I7216">
        <v>0</v>
      </c>
      <c r="K7216">
        <v>2008</v>
      </c>
      <c r="L7216">
        <v>2010</v>
      </c>
    </row>
    <row r="7217" spans="1:12" x14ac:dyDescent="0.25">
      <c r="A7217">
        <v>32</v>
      </c>
      <c r="B7217">
        <v>19156457</v>
      </c>
      <c r="C7217" t="s">
        <v>3467</v>
      </c>
      <c r="D7217">
        <v>18</v>
      </c>
      <c r="E7217">
        <v>0</v>
      </c>
      <c r="F7217">
        <v>12.6</v>
      </c>
      <c r="G7217">
        <v>0</v>
      </c>
      <c r="H7217">
        <v>0</v>
      </c>
      <c r="I7217">
        <v>0</v>
      </c>
      <c r="K7217">
        <v>1999</v>
      </c>
      <c r="L7217">
        <v>2013</v>
      </c>
    </row>
    <row r="7218" spans="1:12" x14ac:dyDescent="0.25">
      <c r="A7218">
        <v>32</v>
      </c>
      <c r="B7218">
        <v>19156458</v>
      </c>
      <c r="C7218" t="s">
        <v>3467</v>
      </c>
      <c r="D7218">
        <v>23</v>
      </c>
      <c r="E7218">
        <v>0</v>
      </c>
      <c r="F7218">
        <v>13.8</v>
      </c>
      <c r="G7218">
        <v>0</v>
      </c>
      <c r="H7218">
        <v>0</v>
      </c>
      <c r="I7218">
        <v>0</v>
      </c>
      <c r="K7218">
        <v>1999</v>
      </c>
      <c r="L7218">
        <v>2014</v>
      </c>
    </row>
    <row r="7219" spans="1:12" x14ac:dyDescent="0.25">
      <c r="A7219">
        <v>32</v>
      </c>
      <c r="B7219">
        <v>19156459</v>
      </c>
      <c r="C7219" t="s">
        <v>3467</v>
      </c>
      <c r="D7219">
        <v>18</v>
      </c>
      <c r="E7219">
        <v>0</v>
      </c>
      <c r="F7219">
        <v>12.6</v>
      </c>
      <c r="G7219">
        <v>0</v>
      </c>
      <c r="H7219">
        <v>0</v>
      </c>
      <c r="I7219">
        <v>0</v>
      </c>
      <c r="K7219">
        <v>1999</v>
      </c>
      <c r="L7219">
        <v>2013</v>
      </c>
    </row>
    <row r="7220" spans="1:12" x14ac:dyDescent="0.25">
      <c r="A7220">
        <v>32</v>
      </c>
      <c r="B7220">
        <v>19156460</v>
      </c>
      <c r="C7220" t="s">
        <v>3467</v>
      </c>
      <c r="D7220">
        <v>18</v>
      </c>
      <c r="E7220">
        <v>0</v>
      </c>
      <c r="F7220">
        <v>12.6</v>
      </c>
      <c r="G7220">
        <v>0</v>
      </c>
      <c r="H7220">
        <v>0</v>
      </c>
      <c r="I7220">
        <v>0</v>
      </c>
      <c r="K7220">
        <v>1999</v>
      </c>
      <c r="L7220">
        <v>2013</v>
      </c>
    </row>
    <row r="7221" spans="1:12" x14ac:dyDescent="0.25">
      <c r="A7221">
        <v>32</v>
      </c>
      <c r="B7221">
        <v>19156461</v>
      </c>
      <c r="C7221" t="s">
        <v>3467</v>
      </c>
      <c r="D7221">
        <v>20</v>
      </c>
      <c r="E7221">
        <v>0</v>
      </c>
      <c r="F7221">
        <v>14</v>
      </c>
      <c r="G7221">
        <v>0</v>
      </c>
      <c r="H7221">
        <v>0</v>
      </c>
      <c r="I7221">
        <v>0</v>
      </c>
      <c r="K7221">
        <v>1999</v>
      </c>
      <c r="L7221">
        <v>2013</v>
      </c>
    </row>
    <row r="7222" spans="1:12" x14ac:dyDescent="0.25">
      <c r="A7222">
        <v>32</v>
      </c>
      <c r="B7222">
        <v>19156462</v>
      </c>
      <c r="C7222" t="s">
        <v>3467</v>
      </c>
      <c r="D7222">
        <v>20</v>
      </c>
      <c r="E7222">
        <v>0</v>
      </c>
      <c r="F7222">
        <v>14</v>
      </c>
      <c r="G7222">
        <v>0</v>
      </c>
      <c r="H7222">
        <v>0</v>
      </c>
      <c r="I7222">
        <v>0</v>
      </c>
      <c r="K7222">
        <v>1999</v>
      </c>
      <c r="L7222">
        <v>2013</v>
      </c>
    </row>
    <row r="7223" spans="1:12" x14ac:dyDescent="0.25">
      <c r="A7223">
        <v>32</v>
      </c>
      <c r="B7223">
        <v>19156463</v>
      </c>
      <c r="C7223" t="s">
        <v>3467</v>
      </c>
      <c r="D7223">
        <v>18</v>
      </c>
      <c r="E7223">
        <v>0</v>
      </c>
      <c r="F7223">
        <v>12.6</v>
      </c>
      <c r="G7223">
        <v>0</v>
      </c>
      <c r="H7223">
        <v>0</v>
      </c>
      <c r="I7223">
        <v>0</v>
      </c>
      <c r="K7223">
        <v>1999</v>
      </c>
      <c r="L7223">
        <v>2013</v>
      </c>
    </row>
    <row r="7224" spans="1:12" x14ac:dyDescent="0.25">
      <c r="A7224">
        <v>32</v>
      </c>
      <c r="B7224">
        <v>19156464</v>
      </c>
      <c r="C7224" t="s">
        <v>3467</v>
      </c>
      <c r="D7224">
        <v>18</v>
      </c>
      <c r="E7224">
        <v>0</v>
      </c>
      <c r="F7224">
        <v>12.6</v>
      </c>
      <c r="G7224">
        <v>0</v>
      </c>
      <c r="H7224">
        <v>0</v>
      </c>
      <c r="I7224">
        <v>0</v>
      </c>
      <c r="K7224">
        <v>1999</v>
      </c>
      <c r="L7224">
        <v>2013</v>
      </c>
    </row>
    <row r="7225" spans="1:12" x14ac:dyDescent="0.25">
      <c r="A7225">
        <v>32</v>
      </c>
      <c r="B7225">
        <v>19156465</v>
      </c>
      <c r="C7225" t="s">
        <v>3467</v>
      </c>
      <c r="D7225">
        <v>18</v>
      </c>
      <c r="E7225">
        <v>0</v>
      </c>
      <c r="F7225">
        <v>12.6</v>
      </c>
      <c r="G7225">
        <v>0</v>
      </c>
      <c r="H7225">
        <v>0</v>
      </c>
      <c r="I7225">
        <v>0</v>
      </c>
      <c r="K7225">
        <v>1999</v>
      </c>
      <c r="L7225">
        <v>2013</v>
      </c>
    </row>
    <row r="7226" spans="1:12" x14ac:dyDescent="0.25">
      <c r="A7226">
        <v>32</v>
      </c>
      <c r="B7226">
        <v>19156466</v>
      </c>
      <c r="C7226" t="s">
        <v>3467</v>
      </c>
      <c r="D7226">
        <v>20</v>
      </c>
      <c r="E7226">
        <v>0</v>
      </c>
      <c r="F7226">
        <v>14</v>
      </c>
      <c r="G7226">
        <v>0</v>
      </c>
      <c r="H7226">
        <v>0</v>
      </c>
      <c r="I7226">
        <v>0</v>
      </c>
      <c r="K7226">
        <v>1999</v>
      </c>
      <c r="L7226">
        <v>2013</v>
      </c>
    </row>
    <row r="7227" spans="1:12" x14ac:dyDescent="0.25">
      <c r="A7227">
        <v>32</v>
      </c>
      <c r="B7227">
        <v>19156467</v>
      </c>
      <c r="C7227" t="s">
        <v>3467</v>
      </c>
      <c r="D7227">
        <v>18</v>
      </c>
      <c r="E7227">
        <v>0</v>
      </c>
      <c r="F7227">
        <v>12.6</v>
      </c>
      <c r="G7227">
        <v>0</v>
      </c>
      <c r="H7227">
        <v>0</v>
      </c>
      <c r="I7227">
        <v>0</v>
      </c>
      <c r="K7227">
        <v>1999</v>
      </c>
      <c r="L7227">
        <v>2013</v>
      </c>
    </row>
    <row r="7228" spans="1:12" x14ac:dyDescent="0.25">
      <c r="A7228">
        <v>32</v>
      </c>
      <c r="B7228">
        <v>19156468</v>
      </c>
      <c r="C7228" t="s">
        <v>3467</v>
      </c>
      <c r="D7228">
        <v>18</v>
      </c>
      <c r="E7228">
        <v>0</v>
      </c>
      <c r="F7228">
        <v>12.6</v>
      </c>
      <c r="G7228">
        <v>0</v>
      </c>
      <c r="H7228">
        <v>0</v>
      </c>
      <c r="I7228">
        <v>0</v>
      </c>
      <c r="K7228">
        <v>1999</v>
      </c>
      <c r="L7228">
        <v>2013</v>
      </c>
    </row>
    <row r="7229" spans="1:12" x14ac:dyDescent="0.25">
      <c r="A7229">
        <v>32</v>
      </c>
      <c r="B7229">
        <v>19156469</v>
      </c>
      <c r="C7229" t="s">
        <v>3467</v>
      </c>
      <c r="D7229">
        <v>23</v>
      </c>
      <c r="E7229">
        <v>0</v>
      </c>
      <c r="F7229">
        <v>13.8</v>
      </c>
      <c r="G7229">
        <v>0</v>
      </c>
      <c r="H7229">
        <v>0</v>
      </c>
      <c r="I7229">
        <v>0</v>
      </c>
      <c r="K7229">
        <v>1999</v>
      </c>
      <c r="L7229">
        <v>2014</v>
      </c>
    </row>
    <row r="7230" spans="1:12" x14ac:dyDescent="0.25">
      <c r="A7230">
        <v>32</v>
      </c>
      <c r="B7230">
        <v>19156470</v>
      </c>
      <c r="C7230" t="s">
        <v>3467</v>
      </c>
      <c r="D7230">
        <v>23</v>
      </c>
      <c r="E7230">
        <v>0</v>
      </c>
      <c r="F7230">
        <v>13.8</v>
      </c>
      <c r="G7230">
        <v>0</v>
      </c>
      <c r="H7230">
        <v>0</v>
      </c>
      <c r="I7230">
        <v>0</v>
      </c>
      <c r="K7230">
        <v>1999</v>
      </c>
      <c r="L7230">
        <v>2014</v>
      </c>
    </row>
    <row r="7231" spans="1:12" x14ac:dyDescent="0.25">
      <c r="A7231">
        <v>32</v>
      </c>
      <c r="B7231">
        <v>19156471</v>
      </c>
      <c r="C7231" t="s">
        <v>3467</v>
      </c>
      <c r="D7231">
        <v>23</v>
      </c>
      <c r="E7231">
        <v>0</v>
      </c>
      <c r="F7231">
        <v>13.8</v>
      </c>
      <c r="G7231">
        <v>0</v>
      </c>
      <c r="H7231">
        <v>0</v>
      </c>
      <c r="I7231">
        <v>0</v>
      </c>
      <c r="K7231">
        <v>1999</v>
      </c>
      <c r="L7231">
        <v>2014</v>
      </c>
    </row>
    <row r="7232" spans="1:12" x14ac:dyDescent="0.25">
      <c r="A7232">
        <v>32</v>
      </c>
      <c r="B7232">
        <v>19156472</v>
      </c>
      <c r="C7232" t="s">
        <v>3468</v>
      </c>
      <c r="D7232">
        <v>219</v>
      </c>
      <c r="E7232">
        <v>0</v>
      </c>
      <c r="F7232">
        <v>153.30000000000001</v>
      </c>
      <c r="G7232">
        <v>0</v>
      </c>
      <c r="H7232">
        <v>0</v>
      </c>
      <c r="I7232">
        <v>0</v>
      </c>
      <c r="K7232">
        <v>2005</v>
      </c>
      <c r="L7232">
        <v>2010</v>
      </c>
    </row>
    <row r="7233" spans="1:12" x14ac:dyDescent="0.25">
      <c r="A7233">
        <v>32</v>
      </c>
      <c r="B7233">
        <v>19156473</v>
      </c>
      <c r="C7233" t="s">
        <v>3468</v>
      </c>
      <c r="D7233">
        <v>240</v>
      </c>
      <c r="E7233">
        <v>0</v>
      </c>
      <c r="F7233">
        <v>144</v>
      </c>
      <c r="G7233">
        <v>0</v>
      </c>
      <c r="H7233">
        <v>0</v>
      </c>
      <c r="I7233">
        <v>0</v>
      </c>
      <c r="K7233">
        <v>2005</v>
      </c>
      <c r="L7233">
        <v>2010</v>
      </c>
    </row>
    <row r="7234" spans="1:12" x14ac:dyDescent="0.25">
      <c r="A7234">
        <v>32</v>
      </c>
      <c r="B7234">
        <v>19156474</v>
      </c>
      <c r="C7234" t="s">
        <v>3345</v>
      </c>
      <c r="D7234">
        <v>290</v>
      </c>
      <c r="E7234">
        <v>0</v>
      </c>
      <c r="F7234">
        <v>203</v>
      </c>
      <c r="G7234">
        <v>0</v>
      </c>
      <c r="H7234">
        <v>0</v>
      </c>
      <c r="I7234">
        <v>0</v>
      </c>
      <c r="K7234">
        <v>2005</v>
      </c>
      <c r="L7234">
        <v>2009</v>
      </c>
    </row>
    <row r="7235" spans="1:12" x14ac:dyDescent="0.25">
      <c r="A7235">
        <v>32</v>
      </c>
      <c r="B7235">
        <v>19156475</v>
      </c>
      <c r="C7235" t="s">
        <v>3347</v>
      </c>
      <c r="D7235">
        <v>440</v>
      </c>
      <c r="E7235">
        <v>0</v>
      </c>
      <c r="F7235">
        <v>308</v>
      </c>
      <c r="G7235">
        <v>0</v>
      </c>
      <c r="H7235">
        <v>0</v>
      </c>
      <c r="I7235">
        <v>0</v>
      </c>
      <c r="K7235">
        <v>2005</v>
      </c>
      <c r="L7235">
        <v>2009</v>
      </c>
    </row>
    <row r="7236" spans="1:12" x14ac:dyDescent="0.25">
      <c r="A7236">
        <v>32</v>
      </c>
      <c r="B7236">
        <v>19156539</v>
      </c>
      <c r="C7236" t="s">
        <v>3469</v>
      </c>
      <c r="D7236">
        <v>720</v>
      </c>
      <c r="E7236">
        <v>0</v>
      </c>
      <c r="F7236">
        <v>432</v>
      </c>
      <c r="G7236">
        <v>0</v>
      </c>
      <c r="H7236">
        <v>0</v>
      </c>
      <c r="I7236">
        <v>0</v>
      </c>
      <c r="K7236">
        <v>2005</v>
      </c>
      <c r="L7236">
        <v>2009</v>
      </c>
    </row>
    <row r="7237" spans="1:12" x14ac:dyDescent="0.25">
      <c r="A7237">
        <v>32</v>
      </c>
      <c r="B7237">
        <v>19156540</v>
      </c>
      <c r="C7237" t="s">
        <v>3235</v>
      </c>
      <c r="D7237">
        <v>720</v>
      </c>
      <c r="E7237">
        <v>0</v>
      </c>
      <c r="F7237">
        <v>432</v>
      </c>
      <c r="G7237">
        <v>0</v>
      </c>
      <c r="H7237">
        <v>0</v>
      </c>
      <c r="I7237">
        <v>0</v>
      </c>
      <c r="K7237">
        <v>2005</v>
      </c>
      <c r="L7237">
        <v>2010</v>
      </c>
    </row>
    <row r="7238" spans="1:12" x14ac:dyDescent="0.25">
      <c r="A7238">
        <v>32</v>
      </c>
      <c r="B7238">
        <v>19156549</v>
      </c>
      <c r="C7238" t="s">
        <v>3470</v>
      </c>
      <c r="D7238">
        <v>41</v>
      </c>
      <c r="E7238">
        <v>0</v>
      </c>
      <c r="F7238">
        <v>24.6</v>
      </c>
      <c r="G7238">
        <v>0</v>
      </c>
      <c r="H7238">
        <v>0</v>
      </c>
      <c r="I7238">
        <v>0</v>
      </c>
      <c r="K7238">
        <v>1999</v>
      </c>
      <c r="L7238">
        <v>2007</v>
      </c>
    </row>
    <row r="7239" spans="1:12" x14ac:dyDescent="0.25">
      <c r="A7239">
        <v>32</v>
      </c>
      <c r="B7239">
        <v>19156550</v>
      </c>
      <c r="C7239" t="s">
        <v>3471</v>
      </c>
      <c r="D7239">
        <v>538</v>
      </c>
      <c r="E7239">
        <v>0</v>
      </c>
      <c r="F7239">
        <v>376.6</v>
      </c>
      <c r="G7239">
        <v>0</v>
      </c>
      <c r="H7239">
        <v>0</v>
      </c>
      <c r="I7239">
        <v>0</v>
      </c>
      <c r="K7239">
        <v>2002</v>
      </c>
      <c r="L7239">
        <v>2004</v>
      </c>
    </row>
    <row r="7240" spans="1:12" x14ac:dyDescent="0.25">
      <c r="A7240">
        <v>32</v>
      </c>
      <c r="B7240">
        <v>19156551</v>
      </c>
      <c r="C7240" t="s">
        <v>3359</v>
      </c>
      <c r="D7240">
        <v>413</v>
      </c>
      <c r="E7240">
        <v>0</v>
      </c>
      <c r="F7240">
        <v>289.10000000000002</v>
      </c>
      <c r="G7240">
        <v>0</v>
      </c>
      <c r="H7240">
        <v>0</v>
      </c>
      <c r="I7240">
        <v>0</v>
      </c>
      <c r="K7240">
        <v>2002</v>
      </c>
      <c r="L7240">
        <v>2004</v>
      </c>
    </row>
    <row r="7241" spans="1:12" x14ac:dyDescent="0.25">
      <c r="A7241">
        <v>32</v>
      </c>
      <c r="B7241">
        <v>19156552</v>
      </c>
      <c r="C7241" t="s">
        <v>3359</v>
      </c>
      <c r="D7241">
        <v>455</v>
      </c>
      <c r="E7241">
        <v>0</v>
      </c>
      <c r="F7241">
        <v>318.5</v>
      </c>
      <c r="G7241">
        <v>0</v>
      </c>
      <c r="H7241">
        <v>0</v>
      </c>
      <c r="I7241">
        <v>0</v>
      </c>
      <c r="K7241">
        <v>2002</v>
      </c>
      <c r="L7241">
        <v>2004</v>
      </c>
    </row>
    <row r="7242" spans="1:12" x14ac:dyDescent="0.25">
      <c r="A7242">
        <v>32</v>
      </c>
      <c r="B7242">
        <v>19156553</v>
      </c>
      <c r="C7242" t="s">
        <v>2943</v>
      </c>
      <c r="D7242">
        <v>155</v>
      </c>
      <c r="E7242">
        <v>0</v>
      </c>
      <c r="F7242">
        <v>116.25</v>
      </c>
      <c r="G7242">
        <v>0</v>
      </c>
      <c r="H7242">
        <v>0</v>
      </c>
      <c r="I7242">
        <v>0</v>
      </c>
      <c r="K7242">
        <v>2007</v>
      </c>
      <c r="L7242">
        <v>2010</v>
      </c>
    </row>
    <row r="7243" spans="1:12" x14ac:dyDescent="0.25">
      <c r="A7243">
        <v>32</v>
      </c>
      <c r="B7243">
        <v>19156554</v>
      </c>
      <c r="C7243" t="s">
        <v>3472</v>
      </c>
      <c r="D7243">
        <v>155</v>
      </c>
      <c r="E7243">
        <v>0</v>
      </c>
      <c r="F7243">
        <v>108.5</v>
      </c>
      <c r="G7243">
        <v>0</v>
      </c>
      <c r="H7243">
        <v>0</v>
      </c>
      <c r="I7243">
        <v>0</v>
      </c>
      <c r="K7243">
        <v>2007</v>
      </c>
      <c r="L7243">
        <v>2010</v>
      </c>
    </row>
    <row r="7244" spans="1:12" x14ac:dyDescent="0.25">
      <c r="A7244">
        <v>32</v>
      </c>
      <c r="B7244">
        <v>19156555</v>
      </c>
      <c r="C7244" t="s">
        <v>3473</v>
      </c>
      <c r="D7244">
        <v>155</v>
      </c>
      <c r="E7244">
        <v>0</v>
      </c>
      <c r="F7244">
        <v>116.25</v>
      </c>
      <c r="G7244">
        <v>0</v>
      </c>
      <c r="H7244">
        <v>0</v>
      </c>
      <c r="I7244">
        <v>0</v>
      </c>
      <c r="K7244">
        <v>2007</v>
      </c>
      <c r="L7244">
        <v>2010</v>
      </c>
    </row>
    <row r="7245" spans="1:12" x14ac:dyDescent="0.25">
      <c r="A7245">
        <v>32</v>
      </c>
      <c r="B7245">
        <v>19156566</v>
      </c>
      <c r="C7245" t="s">
        <v>3235</v>
      </c>
      <c r="D7245">
        <v>180</v>
      </c>
      <c r="E7245">
        <v>0</v>
      </c>
      <c r="F7245">
        <v>126</v>
      </c>
      <c r="G7245">
        <v>0</v>
      </c>
      <c r="H7245">
        <v>0</v>
      </c>
      <c r="I7245">
        <v>0</v>
      </c>
      <c r="K7245">
        <v>2007</v>
      </c>
      <c r="L7245">
        <v>2010</v>
      </c>
    </row>
    <row r="7246" spans="1:12" x14ac:dyDescent="0.25">
      <c r="A7246">
        <v>32</v>
      </c>
      <c r="B7246">
        <v>19156567</v>
      </c>
      <c r="C7246" t="s">
        <v>3474</v>
      </c>
      <c r="D7246">
        <v>180</v>
      </c>
      <c r="E7246">
        <v>0</v>
      </c>
      <c r="F7246">
        <v>126</v>
      </c>
      <c r="G7246">
        <v>0</v>
      </c>
      <c r="H7246">
        <v>0</v>
      </c>
      <c r="I7246">
        <v>0</v>
      </c>
      <c r="K7246">
        <v>2007</v>
      </c>
      <c r="L7246">
        <v>2007</v>
      </c>
    </row>
    <row r="7247" spans="1:12" x14ac:dyDescent="0.25">
      <c r="A7247">
        <v>32</v>
      </c>
      <c r="B7247">
        <v>19156569</v>
      </c>
      <c r="C7247" t="s">
        <v>3235</v>
      </c>
      <c r="D7247">
        <v>200</v>
      </c>
      <c r="E7247">
        <v>0</v>
      </c>
      <c r="F7247">
        <v>140</v>
      </c>
      <c r="G7247">
        <v>0</v>
      </c>
      <c r="H7247">
        <v>0</v>
      </c>
      <c r="I7247">
        <v>0</v>
      </c>
      <c r="K7247">
        <v>2007</v>
      </c>
      <c r="L7247">
        <v>2010</v>
      </c>
    </row>
    <row r="7248" spans="1:12" x14ac:dyDescent="0.25">
      <c r="A7248">
        <v>32</v>
      </c>
      <c r="B7248">
        <v>19156570</v>
      </c>
      <c r="C7248" t="s">
        <v>3236</v>
      </c>
      <c r="D7248">
        <v>720</v>
      </c>
      <c r="E7248">
        <v>0</v>
      </c>
      <c r="F7248">
        <v>432</v>
      </c>
      <c r="G7248">
        <v>0</v>
      </c>
      <c r="H7248">
        <v>0</v>
      </c>
      <c r="I7248">
        <v>0</v>
      </c>
      <c r="K7248">
        <v>2007</v>
      </c>
      <c r="L7248">
        <v>2010</v>
      </c>
    </row>
    <row r="7249" spans="1:12" x14ac:dyDescent="0.25">
      <c r="A7249">
        <v>32</v>
      </c>
      <c r="B7249">
        <v>19156571</v>
      </c>
      <c r="C7249" t="s">
        <v>3338</v>
      </c>
      <c r="D7249">
        <v>195</v>
      </c>
      <c r="E7249">
        <v>0</v>
      </c>
      <c r="F7249">
        <v>136.5</v>
      </c>
      <c r="G7249">
        <v>0</v>
      </c>
      <c r="H7249">
        <v>0</v>
      </c>
      <c r="I7249">
        <v>0</v>
      </c>
      <c r="K7249">
        <v>2007</v>
      </c>
      <c r="L7249">
        <v>2008</v>
      </c>
    </row>
    <row r="7250" spans="1:12" x14ac:dyDescent="0.25">
      <c r="A7250">
        <v>32</v>
      </c>
      <c r="B7250">
        <v>19156881</v>
      </c>
      <c r="C7250" t="s">
        <v>2588</v>
      </c>
      <c r="D7250">
        <v>0.5</v>
      </c>
      <c r="E7250">
        <v>0</v>
      </c>
      <c r="F7250">
        <v>0.35</v>
      </c>
      <c r="G7250">
        <v>0</v>
      </c>
      <c r="H7250">
        <v>0</v>
      </c>
      <c r="I7250">
        <v>0</v>
      </c>
      <c r="K7250">
        <v>2004</v>
      </c>
      <c r="L7250">
        <v>2006</v>
      </c>
    </row>
    <row r="7251" spans="1:12" x14ac:dyDescent="0.25">
      <c r="A7251">
        <v>32</v>
      </c>
      <c r="B7251">
        <v>19156882</v>
      </c>
      <c r="C7251" t="s">
        <v>2588</v>
      </c>
      <c r="D7251">
        <v>0.5</v>
      </c>
      <c r="E7251">
        <v>0</v>
      </c>
      <c r="F7251">
        <v>0.35</v>
      </c>
      <c r="G7251">
        <v>0</v>
      </c>
      <c r="H7251">
        <v>0</v>
      </c>
      <c r="I7251">
        <v>0</v>
      </c>
      <c r="K7251">
        <v>2006</v>
      </c>
      <c r="L7251">
        <v>2006</v>
      </c>
    </row>
    <row r="7252" spans="1:12" x14ac:dyDescent="0.25">
      <c r="A7252">
        <v>32</v>
      </c>
      <c r="B7252">
        <v>19156892</v>
      </c>
      <c r="C7252" t="s">
        <v>3475</v>
      </c>
      <c r="D7252">
        <v>100</v>
      </c>
      <c r="E7252">
        <v>0</v>
      </c>
      <c r="F7252">
        <v>70</v>
      </c>
      <c r="G7252">
        <v>0</v>
      </c>
      <c r="H7252">
        <v>0</v>
      </c>
      <c r="I7252">
        <v>0</v>
      </c>
      <c r="K7252">
        <v>2006</v>
      </c>
      <c r="L7252">
        <v>2010</v>
      </c>
    </row>
    <row r="7253" spans="1:12" x14ac:dyDescent="0.25">
      <c r="A7253">
        <v>32</v>
      </c>
      <c r="B7253">
        <v>19156893</v>
      </c>
      <c r="C7253" t="s">
        <v>3475</v>
      </c>
      <c r="D7253">
        <v>105</v>
      </c>
      <c r="E7253">
        <v>0</v>
      </c>
      <c r="F7253">
        <v>78.75</v>
      </c>
      <c r="G7253">
        <v>0</v>
      </c>
      <c r="H7253">
        <v>0</v>
      </c>
      <c r="I7253">
        <v>0</v>
      </c>
      <c r="K7253">
        <v>2007</v>
      </c>
      <c r="L7253">
        <v>2010</v>
      </c>
    </row>
    <row r="7254" spans="1:12" x14ac:dyDescent="0.25">
      <c r="A7254">
        <v>32</v>
      </c>
      <c r="B7254">
        <v>19156900</v>
      </c>
      <c r="C7254" t="s">
        <v>2184</v>
      </c>
      <c r="D7254">
        <v>50</v>
      </c>
      <c r="E7254">
        <v>0</v>
      </c>
      <c r="F7254">
        <v>37.5</v>
      </c>
      <c r="G7254">
        <v>0</v>
      </c>
      <c r="H7254">
        <v>0</v>
      </c>
      <c r="I7254">
        <v>0</v>
      </c>
      <c r="K7254">
        <v>2008</v>
      </c>
      <c r="L7254">
        <v>2012</v>
      </c>
    </row>
    <row r="7255" spans="1:12" x14ac:dyDescent="0.25">
      <c r="A7255">
        <v>32</v>
      </c>
      <c r="B7255">
        <v>19156905</v>
      </c>
      <c r="C7255" t="s">
        <v>2184</v>
      </c>
      <c r="D7255">
        <v>50</v>
      </c>
      <c r="E7255">
        <v>0</v>
      </c>
      <c r="F7255">
        <v>37.5</v>
      </c>
      <c r="G7255">
        <v>0</v>
      </c>
      <c r="H7255">
        <v>0</v>
      </c>
      <c r="I7255">
        <v>0</v>
      </c>
      <c r="K7255">
        <v>2008</v>
      </c>
      <c r="L7255">
        <v>2012</v>
      </c>
    </row>
    <row r="7256" spans="1:12" x14ac:dyDescent="0.25">
      <c r="A7256">
        <v>32</v>
      </c>
      <c r="B7256">
        <v>19156923</v>
      </c>
      <c r="C7256" t="s">
        <v>2041</v>
      </c>
      <c r="D7256">
        <v>79</v>
      </c>
      <c r="E7256">
        <v>0</v>
      </c>
      <c r="F7256">
        <v>55.3</v>
      </c>
      <c r="G7256">
        <v>0</v>
      </c>
      <c r="H7256">
        <v>0</v>
      </c>
      <c r="I7256">
        <v>0</v>
      </c>
      <c r="K7256">
        <v>2007</v>
      </c>
      <c r="L7256">
        <v>2011</v>
      </c>
    </row>
    <row r="7257" spans="1:12" x14ac:dyDescent="0.25">
      <c r="A7257">
        <v>32</v>
      </c>
      <c r="B7257">
        <v>19156924</v>
      </c>
      <c r="C7257" t="s">
        <v>3476</v>
      </c>
      <c r="D7257">
        <v>160</v>
      </c>
      <c r="E7257">
        <v>0</v>
      </c>
      <c r="F7257">
        <v>120</v>
      </c>
      <c r="G7257">
        <v>0</v>
      </c>
      <c r="H7257">
        <v>162.51</v>
      </c>
      <c r="I7257">
        <v>0</v>
      </c>
      <c r="K7257">
        <v>2007</v>
      </c>
      <c r="L7257">
        <v>2010</v>
      </c>
    </row>
    <row r="7258" spans="1:12" x14ac:dyDescent="0.25">
      <c r="A7258">
        <v>32</v>
      </c>
      <c r="B7258">
        <v>19156950</v>
      </c>
      <c r="C7258" t="s">
        <v>3477</v>
      </c>
      <c r="D7258">
        <v>130</v>
      </c>
      <c r="E7258">
        <v>0</v>
      </c>
      <c r="F7258">
        <v>97.5</v>
      </c>
      <c r="G7258">
        <v>0</v>
      </c>
      <c r="H7258">
        <v>0</v>
      </c>
      <c r="I7258">
        <v>0</v>
      </c>
      <c r="K7258">
        <v>2006</v>
      </c>
      <c r="L7258">
        <v>2011</v>
      </c>
    </row>
    <row r="7259" spans="1:12" x14ac:dyDescent="0.25">
      <c r="A7259">
        <v>32</v>
      </c>
      <c r="B7259">
        <v>19156953</v>
      </c>
      <c r="C7259" t="s">
        <v>3478</v>
      </c>
      <c r="D7259">
        <v>305</v>
      </c>
      <c r="E7259">
        <v>0</v>
      </c>
      <c r="F7259">
        <v>228.75</v>
      </c>
      <c r="G7259">
        <v>0</v>
      </c>
      <c r="H7259">
        <v>309.79000000000002</v>
      </c>
      <c r="I7259">
        <v>0</v>
      </c>
      <c r="K7259">
        <v>2006</v>
      </c>
      <c r="L7259">
        <v>2010</v>
      </c>
    </row>
    <row r="7260" spans="1:12" x14ac:dyDescent="0.25">
      <c r="A7260">
        <v>32</v>
      </c>
      <c r="B7260">
        <v>19156956</v>
      </c>
      <c r="C7260" t="s">
        <v>3479</v>
      </c>
      <c r="D7260">
        <v>115</v>
      </c>
      <c r="E7260">
        <v>0</v>
      </c>
      <c r="F7260">
        <v>80.5</v>
      </c>
      <c r="G7260">
        <v>0</v>
      </c>
      <c r="H7260">
        <v>0</v>
      </c>
      <c r="I7260">
        <v>0</v>
      </c>
      <c r="K7260">
        <v>2007</v>
      </c>
      <c r="L7260">
        <v>2011</v>
      </c>
    </row>
    <row r="7261" spans="1:12" x14ac:dyDescent="0.25">
      <c r="A7261">
        <v>32</v>
      </c>
      <c r="B7261">
        <v>19157021</v>
      </c>
      <c r="C7261" t="s">
        <v>2105</v>
      </c>
      <c r="D7261">
        <v>119</v>
      </c>
      <c r="E7261">
        <v>0</v>
      </c>
      <c r="F7261">
        <v>83.3</v>
      </c>
      <c r="G7261">
        <v>0</v>
      </c>
      <c r="H7261">
        <v>0</v>
      </c>
      <c r="I7261">
        <v>0</v>
      </c>
      <c r="K7261">
        <v>2007</v>
      </c>
      <c r="L7261">
        <v>2008</v>
      </c>
    </row>
    <row r="7262" spans="1:12" x14ac:dyDescent="0.25">
      <c r="A7262">
        <v>32</v>
      </c>
      <c r="B7262">
        <v>19157024</v>
      </c>
      <c r="C7262" t="s">
        <v>3222</v>
      </c>
      <c r="D7262">
        <v>119</v>
      </c>
      <c r="E7262">
        <v>0</v>
      </c>
      <c r="F7262">
        <v>83.3</v>
      </c>
      <c r="G7262">
        <v>0</v>
      </c>
      <c r="H7262">
        <v>0</v>
      </c>
      <c r="I7262">
        <v>0</v>
      </c>
      <c r="K7262">
        <v>2007</v>
      </c>
      <c r="L7262">
        <v>2008</v>
      </c>
    </row>
    <row r="7263" spans="1:12" x14ac:dyDescent="0.25">
      <c r="A7263">
        <v>32</v>
      </c>
      <c r="B7263">
        <v>19157027</v>
      </c>
      <c r="C7263" t="s">
        <v>3480</v>
      </c>
      <c r="D7263">
        <v>12</v>
      </c>
      <c r="E7263">
        <v>0</v>
      </c>
      <c r="F7263">
        <v>7.2</v>
      </c>
      <c r="G7263">
        <v>0</v>
      </c>
      <c r="H7263">
        <v>0</v>
      </c>
      <c r="I7263">
        <v>0</v>
      </c>
      <c r="K7263">
        <v>2006</v>
      </c>
      <c r="L7263">
        <v>2006</v>
      </c>
    </row>
    <row r="7264" spans="1:12" x14ac:dyDescent="0.25">
      <c r="A7264">
        <v>32</v>
      </c>
      <c r="B7264">
        <v>19157028</v>
      </c>
      <c r="C7264" t="s">
        <v>3481</v>
      </c>
      <c r="D7264">
        <v>129</v>
      </c>
      <c r="E7264">
        <v>0</v>
      </c>
      <c r="F7264">
        <v>90.3</v>
      </c>
      <c r="G7264">
        <v>0</v>
      </c>
      <c r="H7264">
        <v>0</v>
      </c>
      <c r="I7264">
        <v>0</v>
      </c>
      <c r="K7264">
        <v>2007</v>
      </c>
      <c r="L7264">
        <v>2008</v>
      </c>
    </row>
    <row r="7265" spans="1:12" x14ac:dyDescent="0.25">
      <c r="A7265">
        <v>32</v>
      </c>
      <c r="B7265">
        <v>19157029</v>
      </c>
      <c r="C7265" t="s">
        <v>3482</v>
      </c>
      <c r="D7265">
        <v>129</v>
      </c>
      <c r="E7265">
        <v>0</v>
      </c>
      <c r="F7265">
        <v>90.3</v>
      </c>
      <c r="G7265">
        <v>0</v>
      </c>
      <c r="H7265">
        <v>0</v>
      </c>
      <c r="I7265">
        <v>0</v>
      </c>
      <c r="K7265">
        <v>2007</v>
      </c>
      <c r="L7265">
        <v>2008</v>
      </c>
    </row>
    <row r="7266" spans="1:12" x14ac:dyDescent="0.25">
      <c r="A7266">
        <v>32</v>
      </c>
      <c r="B7266">
        <v>19157030</v>
      </c>
      <c r="C7266" t="s">
        <v>3481</v>
      </c>
      <c r="D7266">
        <v>135</v>
      </c>
      <c r="E7266">
        <v>0</v>
      </c>
      <c r="F7266">
        <v>101.25</v>
      </c>
      <c r="G7266">
        <v>0</v>
      </c>
      <c r="H7266">
        <v>0</v>
      </c>
      <c r="I7266">
        <v>0</v>
      </c>
      <c r="K7266">
        <v>2007</v>
      </c>
      <c r="L7266">
        <v>2008</v>
      </c>
    </row>
    <row r="7267" spans="1:12" x14ac:dyDescent="0.25">
      <c r="A7267">
        <v>32</v>
      </c>
      <c r="B7267">
        <v>19157031</v>
      </c>
      <c r="C7267" t="s">
        <v>3483</v>
      </c>
      <c r="D7267">
        <v>129</v>
      </c>
      <c r="E7267">
        <v>0</v>
      </c>
      <c r="F7267">
        <v>90.3</v>
      </c>
      <c r="G7267">
        <v>0</v>
      </c>
      <c r="H7267">
        <v>0</v>
      </c>
      <c r="I7267">
        <v>0</v>
      </c>
      <c r="K7267">
        <v>2007</v>
      </c>
      <c r="L7267">
        <v>2008</v>
      </c>
    </row>
    <row r="7268" spans="1:12" x14ac:dyDescent="0.25">
      <c r="A7268">
        <v>32</v>
      </c>
      <c r="B7268">
        <v>19157065</v>
      </c>
      <c r="C7268" t="s">
        <v>3484</v>
      </c>
      <c r="D7268">
        <v>53</v>
      </c>
      <c r="E7268">
        <v>0</v>
      </c>
      <c r="F7268">
        <v>31.8</v>
      </c>
      <c r="G7268">
        <v>0</v>
      </c>
      <c r="H7268">
        <v>0</v>
      </c>
      <c r="I7268">
        <v>0</v>
      </c>
      <c r="K7268">
        <v>2007</v>
      </c>
      <c r="L7268">
        <v>2008</v>
      </c>
    </row>
    <row r="7269" spans="1:12" x14ac:dyDescent="0.25">
      <c r="A7269">
        <v>32</v>
      </c>
      <c r="B7269">
        <v>19157066</v>
      </c>
      <c r="C7269" t="s">
        <v>3485</v>
      </c>
      <c r="D7269">
        <v>65</v>
      </c>
      <c r="E7269">
        <v>0</v>
      </c>
      <c r="F7269">
        <v>45.5</v>
      </c>
      <c r="G7269">
        <v>0</v>
      </c>
      <c r="H7269">
        <v>0</v>
      </c>
      <c r="I7269">
        <v>0</v>
      </c>
      <c r="K7269">
        <v>2007</v>
      </c>
      <c r="L7269">
        <v>2008</v>
      </c>
    </row>
    <row r="7270" spans="1:12" x14ac:dyDescent="0.25">
      <c r="A7270">
        <v>32</v>
      </c>
      <c r="B7270">
        <v>19157074</v>
      </c>
      <c r="C7270" t="s">
        <v>3486</v>
      </c>
      <c r="D7270">
        <v>41</v>
      </c>
      <c r="E7270">
        <v>0</v>
      </c>
      <c r="F7270">
        <v>24.6</v>
      </c>
      <c r="G7270">
        <v>0</v>
      </c>
      <c r="H7270">
        <v>0</v>
      </c>
      <c r="I7270">
        <v>0</v>
      </c>
      <c r="K7270">
        <v>2007</v>
      </c>
      <c r="L7270">
        <v>2014</v>
      </c>
    </row>
    <row r="7271" spans="1:12" x14ac:dyDescent="0.25">
      <c r="A7271">
        <v>32</v>
      </c>
      <c r="B7271">
        <v>19157085</v>
      </c>
      <c r="C7271" t="s">
        <v>3216</v>
      </c>
      <c r="D7271">
        <v>130</v>
      </c>
      <c r="E7271">
        <v>0</v>
      </c>
      <c r="F7271">
        <v>78</v>
      </c>
      <c r="G7271">
        <v>0</v>
      </c>
      <c r="H7271">
        <v>0</v>
      </c>
      <c r="I7271">
        <v>0</v>
      </c>
      <c r="K7271">
        <v>2006</v>
      </c>
      <c r="L7271">
        <v>2009</v>
      </c>
    </row>
    <row r="7272" spans="1:12" x14ac:dyDescent="0.25">
      <c r="A7272">
        <v>32</v>
      </c>
      <c r="B7272">
        <v>19157088</v>
      </c>
      <c r="C7272" t="s">
        <v>2849</v>
      </c>
      <c r="D7272">
        <v>355</v>
      </c>
      <c r="E7272">
        <v>0</v>
      </c>
      <c r="F7272">
        <v>266.25</v>
      </c>
      <c r="G7272">
        <v>0</v>
      </c>
      <c r="H7272">
        <v>0</v>
      </c>
      <c r="I7272">
        <v>0</v>
      </c>
      <c r="K7272">
        <v>2007</v>
      </c>
      <c r="L7272">
        <v>2010</v>
      </c>
    </row>
    <row r="7273" spans="1:12" x14ac:dyDescent="0.25">
      <c r="A7273">
        <v>32</v>
      </c>
      <c r="B7273">
        <v>19157089</v>
      </c>
      <c r="C7273" t="s">
        <v>2850</v>
      </c>
      <c r="D7273">
        <v>355</v>
      </c>
      <c r="E7273">
        <v>0</v>
      </c>
      <c r="F7273">
        <v>266.25</v>
      </c>
      <c r="G7273">
        <v>0</v>
      </c>
      <c r="H7273">
        <v>0</v>
      </c>
      <c r="I7273">
        <v>0</v>
      </c>
      <c r="K7273">
        <v>2007</v>
      </c>
      <c r="L7273">
        <v>2010</v>
      </c>
    </row>
    <row r="7274" spans="1:12" x14ac:dyDescent="0.25">
      <c r="A7274">
        <v>32</v>
      </c>
      <c r="B7274">
        <v>19157090</v>
      </c>
      <c r="C7274" t="s">
        <v>2851</v>
      </c>
      <c r="D7274">
        <v>355</v>
      </c>
      <c r="E7274">
        <v>0</v>
      </c>
      <c r="F7274">
        <v>266.25</v>
      </c>
      <c r="G7274">
        <v>0</v>
      </c>
      <c r="H7274">
        <v>0</v>
      </c>
      <c r="I7274">
        <v>0</v>
      </c>
      <c r="K7274">
        <v>2007</v>
      </c>
      <c r="L7274">
        <v>2010</v>
      </c>
    </row>
    <row r="7275" spans="1:12" x14ac:dyDescent="0.25">
      <c r="A7275">
        <v>32</v>
      </c>
      <c r="B7275">
        <v>19157098</v>
      </c>
      <c r="C7275" t="s">
        <v>3487</v>
      </c>
      <c r="D7275">
        <v>455</v>
      </c>
      <c r="E7275">
        <v>0</v>
      </c>
      <c r="F7275">
        <v>341.25</v>
      </c>
      <c r="G7275">
        <v>0</v>
      </c>
      <c r="H7275">
        <v>462.15</v>
      </c>
      <c r="I7275">
        <v>0</v>
      </c>
      <c r="K7275">
        <v>2008</v>
      </c>
      <c r="L7275">
        <v>2013</v>
      </c>
    </row>
    <row r="7276" spans="1:12" x14ac:dyDescent="0.25">
      <c r="A7276">
        <v>32</v>
      </c>
      <c r="B7276">
        <v>19157099</v>
      </c>
      <c r="C7276" t="s">
        <v>2221</v>
      </c>
      <c r="D7276">
        <v>455</v>
      </c>
      <c r="E7276">
        <v>0</v>
      </c>
      <c r="F7276">
        <v>341.25</v>
      </c>
      <c r="G7276">
        <v>0</v>
      </c>
      <c r="H7276">
        <v>0</v>
      </c>
      <c r="I7276">
        <v>0</v>
      </c>
      <c r="K7276">
        <v>2008</v>
      </c>
      <c r="L7276">
        <v>2013</v>
      </c>
    </row>
    <row r="7277" spans="1:12" x14ac:dyDescent="0.25">
      <c r="A7277">
        <v>32</v>
      </c>
      <c r="B7277">
        <v>19157100</v>
      </c>
      <c r="C7277" t="s">
        <v>2872</v>
      </c>
      <c r="D7277">
        <v>455</v>
      </c>
      <c r="E7277">
        <v>0</v>
      </c>
      <c r="F7277">
        <v>341.25</v>
      </c>
      <c r="G7277">
        <v>0</v>
      </c>
      <c r="H7277">
        <v>462.15</v>
      </c>
      <c r="I7277">
        <v>0</v>
      </c>
      <c r="K7277">
        <v>2008</v>
      </c>
      <c r="L7277">
        <v>2008</v>
      </c>
    </row>
    <row r="7278" spans="1:12" x14ac:dyDescent="0.25">
      <c r="A7278">
        <v>32</v>
      </c>
      <c r="B7278">
        <v>19157101</v>
      </c>
      <c r="C7278" t="s">
        <v>2873</v>
      </c>
      <c r="D7278">
        <v>455</v>
      </c>
      <c r="E7278">
        <v>0</v>
      </c>
      <c r="F7278">
        <v>341.25</v>
      </c>
      <c r="G7278">
        <v>0</v>
      </c>
      <c r="H7278">
        <v>462.15</v>
      </c>
      <c r="I7278">
        <v>0</v>
      </c>
      <c r="K7278">
        <v>2008</v>
      </c>
      <c r="L7278">
        <v>2013</v>
      </c>
    </row>
    <row r="7279" spans="1:12" x14ac:dyDescent="0.25">
      <c r="A7279">
        <v>32</v>
      </c>
      <c r="B7279">
        <v>19157105</v>
      </c>
      <c r="C7279" t="s">
        <v>3236</v>
      </c>
      <c r="D7279">
        <v>720</v>
      </c>
      <c r="E7279">
        <v>0</v>
      </c>
      <c r="F7279">
        <v>432</v>
      </c>
      <c r="G7279">
        <v>0</v>
      </c>
      <c r="H7279">
        <v>0</v>
      </c>
      <c r="I7279">
        <v>0</v>
      </c>
      <c r="K7279">
        <v>2006</v>
      </c>
      <c r="L7279">
        <v>2010</v>
      </c>
    </row>
    <row r="7280" spans="1:12" x14ac:dyDescent="0.25">
      <c r="A7280">
        <v>32</v>
      </c>
      <c r="B7280">
        <v>19157106</v>
      </c>
      <c r="C7280" t="s">
        <v>3235</v>
      </c>
      <c r="D7280">
        <v>610</v>
      </c>
      <c r="E7280">
        <v>0</v>
      </c>
      <c r="F7280">
        <v>427</v>
      </c>
      <c r="G7280">
        <v>0</v>
      </c>
      <c r="H7280">
        <v>0</v>
      </c>
      <c r="I7280">
        <v>0</v>
      </c>
      <c r="K7280">
        <v>2006</v>
      </c>
      <c r="L7280">
        <v>2007</v>
      </c>
    </row>
    <row r="7281" spans="1:12" x14ac:dyDescent="0.25">
      <c r="A7281">
        <v>32</v>
      </c>
      <c r="B7281">
        <v>19157107</v>
      </c>
      <c r="C7281" t="s">
        <v>3390</v>
      </c>
      <c r="D7281">
        <v>720</v>
      </c>
      <c r="E7281">
        <v>0</v>
      </c>
      <c r="F7281">
        <v>432</v>
      </c>
      <c r="G7281">
        <v>0</v>
      </c>
      <c r="H7281">
        <v>0</v>
      </c>
      <c r="I7281">
        <v>0</v>
      </c>
      <c r="K7281">
        <v>2006</v>
      </c>
      <c r="L7281">
        <v>2010</v>
      </c>
    </row>
    <row r="7282" spans="1:12" x14ac:dyDescent="0.25">
      <c r="A7282">
        <v>32</v>
      </c>
      <c r="B7282">
        <v>19157108</v>
      </c>
      <c r="C7282" t="s">
        <v>3488</v>
      </c>
      <c r="D7282">
        <v>720</v>
      </c>
      <c r="E7282">
        <v>0</v>
      </c>
      <c r="F7282">
        <v>432</v>
      </c>
      <c r="G7282">
        <v>0</v>
      </c>
      <c r="H7282">
        <v>0</v>
      </c>
      <c r="I7282">
        <v>0</v>
      </c>
      <c r="K7282">
        <v>2006</v>
      </c>
      <c r="L7282">
        <v>2010</v>
      </c>
    </row>
    <row r="7283" spans="1:12" x14ac:dyDescent="0.25">
      <c r="A7283">
        <v>32</v>
      </c>
      <c r="B7283">
        <v>19157109</v>
      </c>
      <c r="C7283" t="s">
        <v>3489</v>
      </c>
      <c r="D7283">
        <v>720</v>
      </c>
      <c r="E7283">
        <v>0</v>
      </c>
      <c r="F7283">
        <v>432</v>
      </c>
      <c r="G7283">
        <v>0</v>
      </c>
      <c r="H7283">
        <v>0</v>
      </c>
      <c r="I7283">
        <v>0</v>
      </c>
      <c r="K7283">
        <v>2006</v>
      </c>
      <c r="L7283">
        <v>2010</v>
      </c>
    </row>
    <row r="7284" spans="1:12" x14ac:dyDescent="0.25">
      <c r="A7284">
        <v>32</v>
      </c>
      <c r="B7284">
        <v>19157110</v>
      </c>
      <c r="C7284" t="s">
        <v>3236</v>
      </c>
      <c r="D7284">
        <v>720</v>
      </c>
      <c r="E7284">
        <v>0</v>
      </c>
      <c r="F7284">
        <v>432</v>
      </c>
      <c r="G7284">
        <v>0</v>
      </c>
      <c r="H7284">
        <v>0</v>
      </c>
      <c r="I7284">
        <v>0</v>
      </c>
      <c r="K7284">
        <v>2005</v>
      </c>
      <c r="L7284">
        <v>2010</v>
      </c>
    </row>
    <row r="7285" spans="1:12" x14ac:dyDescent="0.25">
      <c r="A7285">
        <v>32</v>
      </c>
      <c r="B7285">
        <v>19157111</v>
      </c>
      <c r="C7285" t="s">
        <v>3338</v>
      </c>
      <c r="D7285">
        <v>720</v>
      </c>
      <c r="E7285">
        <v>0</v>
      </c>
      <c r="F7285">
        <v>432</v>
      </c>
      <c r="G7285">
        <v>0</v>
      </c>
      <c r="H7285">
        <v>0</v>
      </c>
      <c r="I7285">
        <v>0</v>
      </c>
      <c r="K7285">
        <v>2005</v>
      </c>
      <c r="L7285">
        <v>2010</v>
      </c>
    </row>
    <row r="7286" spans="1:12" x14ac:dyDescent="0.25">
      <c r="A7286">
        <v>32</v>
      </c>
      <c r="B7286">
        <v>19157112</v>
      </c>
      <c r="C7286" t="s">
        <v>3490</v>
      </c>
      <c r="D7286">
        <v>720</v>
      </c>
      <c r="E7286">
        <v>0</v>
      </c>
      <c r="F7286">
        <v>432</v>
      </c>
      <c r="G7286">
        <v>0</v>
      </c>
      <c r="H7286">
        <v>0</v>
      </c>
      <c r="I7286">
        <v>0</v>
      </c>
      <c r="K7286">
        <v>2005</v>
      </c>
      <c r="L7286">
        <v>2010</v>
      </c>
    </row>
    <row r="7287" spans="1:12" x14ac:dyDescent="0.25">
      <c r="A7287">
        <v>32</v>
      </c>
      <c r="B7287">
        <v>19157115</v>
      </c>
      <c r="C7287" t="s">
        <v>3491</v>
      </c>
      <c r="D7287">
        <v>785</v>
      </c>
      <c r="E7287">
        <v>0</v>
      </c>
      <c r="F7287">
        <v>549.5</v>
      </c>
      <c r="G7287">
        <v>0</v>
      </c>
      <c r="H7287">
        <v>0</v>
      </c>
      <c r="I7287">
        <v>0</v>
      </c>
      <c r="K7287">
        <v>2005</v>
      </c>
      <c r="L7287">
        <v>2010</v>
      </c>
    </row>
    <row r="7288" spans="1:12" x14ac:dyDescent="0.25">
      <c r="A7288">
        <v>32</v>
      </c>
      <c r="B7288">
        <v>19157116</v>
      </c>
      <c r="C7288" t="s">
        <v>3437</v>
      </c>
      <c r="D7288">
        <v>510</v>
      </c>
      <c r="E7288">
        <v>0</v>
      </c>
      <c r="F7288">
        <v>357</v>
      </c>
      <c r="G7288">
        <v>0</v>
      </c>
      <c r="H7288">
        <v>0</v>
      </c>
      <c r="I7288">
        <v>0</v>
      </c>
      <c r="K7288">
        <v>2005</v>
      </c>
      <c r="L7288">
        <v>2010</v>
      </c>
    </row>
    <row r="7289" spans="1:12" x14ac:dyDescent="0.25">
      <c r="A7289">
        <v>32</v>
      </c>
      <c r="B7289">
        <v>19157117</v>
      </c>
      <c r="C7289" t="s">
        <v>3491</v>
      </c>
      <c r="D7289">
        <v>1165</v>
      </c>
      <c r="E7289">
        <v>0</v>
      </c>
      <c r="F7289">
        <v>815.5</v>
      </c>
      <c r="G7289">
        <v>0</v>
      </c>
      <c r="H7289">
        <v>0</v>
      </c>
      <c r="I7289">
        <v>0</v>
      </c>
      <c r="K7289">
        <v>2005</v>
      </c>
      <c r="L7289">
        <v>2012</v>
      </c>
    </row>
    <row r="7290" spans="1:12" x14ac:dyDescent="0.25">
      <c r="A7290">
        <v>32</v>
      </c>
      <c r="B7290">
        <v>19157118</v>
      </c>
      <c r="C7290" t="s">
        <v>3437</v>
      </c>
      <c r="D7290">
        <v>597</v>
      </c>
      <c r="E7290">
        <v>0</v>
      </c>
      <c r="F7290">
        <v>358.2</v>
      </c>
      <c r="G7290">
        <v>0</v>
      </c>
      <c r="H7290">
        <v>0</v>
      </c>
      <c r="I7290">
        <v>0</v>
      </c>
      <c r="K7290">
        <v>2005</v>
      </c>
      <c r="L7290">
        <v>2010</v>
      </c>
    </row>
    <row r="7291" spans="1:12" x14ac:dyDescent="0.25">
      <c r="A7291">
        <v>32</v>
      </c>
      <c r="B7291">
        <v>19157123</v>
      </c>
      <c r="C7291" t="s">
        <v>3335</v>
      </c>
      <c r="D7291">
        <v>180</v>
      </c>
      <c r="E7291">
        <v>0</v>
      </c>
      <c r="F7291">
        <v>126</v>
      </c>
      <c r="G7291">
        <v>0</v>
      </c>
      <c r="H7291">
        <v>0</v>
      </c>
      <c r="I7291">
        <v>0</v>
      </c>
      <c r="K7291">
        <v>2007</v>
      </c>
      <c r="L7291">
        <v>2010</v>
      </c>
    </row>
    <row r="7292" spans="1:12" x14ac:dyDescent="0.25">
      <c r="A7292">
        <v>32</v>
      </c>
      <c r="B7292">
        <v>19157124</v>
      </c>
      <c r="C7292" t="s">
        <v>3235</v>
      </c>
      <c r="D7292">
        <v>180</v>
      </c>
      <c r="E7292">
        <v>0</v>
      </c>
      <c r="F7292">
        <v>126</v>
      </c>
      <c r="G7292">
        <v>0</v>
      </c>
      <c r="H7292">
        <v>0</v>
      </c>
      <c r="I7292">
        <v>0</v>
      </c>
      <c r="K7292">
        <v>2007</v>
      </c>
      <c r="L7292">
        <v>2010</v>
      </c>
    </row>
    <row r="7293" spans="1:12" x14ac:dyDescent="0.25">
      <c r="A7293">
        <v>32</v>
      </c>
      <c r="B7293">
        <v>19157125</v>
      </c>
      <c r="C7293" t="s">
        <v>3236</v>
      </c>
      <c r="D7293">
        <v>180</v>
      </c>
      <c r="E7293">
        <v>0</v>
      </c>
      <c r="F7293">
        <v>126</v>
      </c>
      <c r="G7293">
        <v>0</v>
      </c>
      <c r="H7293">
        <v>0</v>
      </c>
      <c r="I7293">
        <v>0</v>
      </c>
      <c r="K7293">
        <v>2007</v>
      </c>
      <c r="L7293">
        <v>2010</v>
      </c>
    </row>
    <row r="7294" spans="1:12" x14ac:dyDescent="0.25">
      <c r="A7294">
        <v>32</v>
      </c>
      <c r="B7294">
        <v>19157126</v>
      </c>
      <c r="C7294" t="s">
        <v>3492</v>
      </c>
      <c r="D7294">
        <v>185</v>
      </c>
      <c r="E7294">
        <v>0</v>
      </c>
      <c r="F7294">
        <v>129.5</v>
      </c>
      <c r="G7294">
        <v>0</v>
      </c>
      <c r="H7294">
        <v>0</v>
      </c>
      <c r="I7294">
        <v>0</v>
      </c>
      <c r="K7294">
        <v>2007</v>
      </c>
      <c r="L7294">
        <v>2009</v>
      </c>
    </row>
    <row r="7295" spans="1:12" x14ac:dyDescent="0.25">
      <c r="A7295">
        <v>32</v>
      </c>
      <c r="B7295">
        <v>19157128</v>
      </c>
      <c r="C7295" t="s">
        <v>3236</v>
      </c>
      <c r="D7295">
        <v>185</v>
      </c>
      <c r="E7295">
        <v>0</v>
      </c>
      <c r="F7295">
        <v>129.5</v>
      </c>
      <c r="G7295">
        <v>0</v>
      </c>
      <c r="H7295">
        <v>0</v>
      </c>
      <c r="I7295">
        <v>0</v>
      </c>
      <c r="K7295">
        <v>2007</v>
      </c>
      <c r="L7295">
        <v>2010</v>
      </c>
    </row>
    <row r="7296" spans="1:12" x14ac:dyDescent="0.25">
      <c r="A7296">
        <v>32</v>
      </c>
      <c r="B7296">
        <v>19157129</v>
      </c>
      <c r="C7296" t="s">
        <v>3335</v>
      </c>
      <c r="D7296">
        <v>185</v>
      </c>
      <c r="E7296">
        <v>0</v>
      </c>
      <c r="F7296">
        <v>129.5</v>
      </c>
      <c r="G7296">
        <v>0</v>
      </c>
      <c r="H7296">
        <v>0</v>
      </c>
      <c r="I7296">
        <v>0</v>
      </c>
      <c r="K7296">
        <v>2007</v>
      </c>
      <c r="L7296">
        <v>2010</v>
      </c>
    </row>
    <row r="7297" spans="1:12" x14ac:dyDescent="0.25">
      <c r="A7297">
        <v>32</v>
      </c>
      <c r="B7297">
        <v>19157217</v>
      </c>
      <c r="C7297" t="s">
        <v>2696</v>
      </c>
      <c r="D7297">
        <v>180</v>
      </c>
      <c r="E7297">
        <v>0</v>
      </c>
      <c r="F7297">
        <v>135</v>
      </c>
      <c r="G7297">
        <v>0</v>
      </c>
      <c r="H7297">
        <v>0</v>
      </c>
      <c r="I7297">
        <v>0</v>
      </c>
      <c r="K7297">
        <v>2006</v>
      </c>
      <c r="L7297">
        <v>2009</v>
      </c>
    </row>
    <row r="7298" spans="1:12" x14ac:dyDescent="0.25">
      <c r="A7298">
        <v>32</v>
      </c>
      <c r="B7298">
        <v>19157218</v>
      </c>
      <c r="C7298" t="s">
        <v>3493</v>
      </c>
      <c r="D7298">
        <v>180</v>
      </c>
      <c r="E7298">
        <v>0</v>
      </c>
      <c r="F7298">
        <v>126</v>
      </c>
      <c r="G7298">
        <v>0</v>
      </c>
      <c r="H7298">
        <v>0</v>
      </c>
      <c r="I7298">
        <v>0</v>
      </c>
      <c r="K7298">
        <v>2006</v>
      </c>
      <c r="L7298">
        <v>2009</v>
      </c>
    </row>
    <row r="7299" spans="1:12" x14ac:dyDescent="0.25">
      <c r="A7299">
        <v>32</v>
      </c>
      <c r="B7299">
        <v>19157219</v>
      </c>
      <c r="C7299" t="s">
        <v>3104</v>
      </c>
      <c r="D7299">
        <v>180</v>
      </c>
      <c r="E7299">
        <v>0</v>
      </c>
      <c r="F7299">
        <v>135</v>
      </c>
      <c r="G7299">
        <v>0</v>
      </c>
      <c r="H7299">
        <v>182.83</v>
      </c>
      <c r="I7299">
        <v>0</v>
      </c>
      <c r="K7299">
        <v>2006</v>
      </c>
      <c r="L7299">
        <v>2009</v>
      </c>
    </row>
    <row r="7300" spans="1:12" x14ac:dyDescent="0.25">
      <c r="A7300">
        <v>32</v>
      </c>
      <c r="B7300">
        <v>19157220</v>
      </c>
      <c r="C7300" t="s">
        <v>2696</v>
      </c>
      <c r="D7300">
        <v>180</v>
      </c>
      <c r="E7300">
        <v>0</v>
      </c>
      <c r="F7300">
        <v>135</v>
      </c>
      <c r="G7300">
        <v>0</v>
      </c>
      <c r="H7300">
        <v>182.83</v>
      </c>
      <c r="I7300">
        <v>0</v>
      </c>
      <c r="K7300">
        <v>2006</v>
      </c>
      <c r="L7300">
        <v>2009</v>
      </c>
    </row>
    <row r="7301" spans="1:12" x14ac:dyDescent="0.25">
      <c r="A7301">
        <v>32</v>
      </c>
      <c r="B7301">
        <v>19157221</v>
      </c>
      <c r="C7301" t="s">
        <v>2697</v>
      </c>
      <c r="D7301">
        <v>180</v>
      </c>
      <c r="E7301">
        <v>0</v>
      </c>
      <c r="F7301">
        <v>126</v>
      </c>
      <c r="G7301">
        <v>0</v>
      </c>
      <c r="H7301">
        <v>0</v>
      </c>
      <c r="I7301">
        <v>0</v>
      </c>
      <c r="K7301">
        <v>2006</v>
      </c>
      <c r="L7301">
        <v>2009</v>
      </c>
    </row>
    <row r="7302" spans="1:12" x14ac:dyDescent="0.25">
      <c r="A7302">
        <v>32</v>
      </c>
      <c r="B7302">
        <v>19157222</v>
      </c>
      <c r="C7302" t="s">
        <v>3104</v>
      </c>
      <c r="D7302">
        <v>180</v>
      </c>
      <c r="E7302">
        <v>0</v>
      </c>
      <c r="F7302">
        <v>135</v>
      </c>
      <c r="G7302">
        <v>0</v>
      </c>
      <c r="H7302">
        <v>0</v>
      </c>
      <c r="I7302">
        <v>0</v>
      </c>
      <c r="K7302">
        <v>2006</v>
      </c>
      <c r="L7302">
        <v>2009</v>
      </c>
    </row>
    <row r="7303" spans="1:12" x14ac:dyDescent="0.25">
      <c r="A7303">
        <v>32</v>
      </c>
      <c r="B7303">
        <v>19157233</v>
      </c>
      <c r="C7303" t="s">
        <v>2943</v>
      </c>
      <c r="D7303">
        <v>255</v>
      </c>
      <c r="E7303">
        <v>0</v>
      </c>
      <c r="F7303">
        <v>191.25</v>
      </c>
      <c r="G7303">
        <v>0</v>
      </c>
      <c r="H7303">
        <v>0</v>
      </c>
      <c r="I7303">
        <v>0</v>
      </c>
      <c r="K7303">
        <v>2007</v>
      </c>
      <c r="L7303">
        <v>2010</v>
      </c>
    </row>
    <row r="7304" spans="1:12" x14ac:dyDescent="0.25">
      <c r="A7304">
        <v>32</v>
      </c>
      <c r="B7304">
        <v>19157234</v>
      </c>
      <c r="C7304" t="s">
        <v>3494</v>
      </c>
      <c r="D7304">
        <v>155</v>
      </c>
      <c r="E7304">
        <v>0</v>
      </c>
      <c r="F7304">
        <v>116.25</v>
      </c>
      <c r="G7304">
        <v>0</v>
      </c>
      <c r="H7304">
        <v>0</v>
      </c>
      <c r="I7304">
        <v>0</v>
      </c>
      <c r="K7304">
        <v>2007</v>
      </c>
      <c r="L7304">
        <v>2010</v>
      </c>
    </row>
    <row r="7305" spans="1:12" x14ac:dyDescent="0.25">
      <c r="A7305">
        <v>32</v>
      </c>
      <c r="B7305">
        <v>19157237</v>
      </c>
      <c r="C7305" t="s">
        <v>3495</v>
      </c>
      <c r="D7305">
        <v>155</v>
      </c>
      <c r="E7305">
        <v>0</v>
      </c>
      <c r="F7305">
        <v>116.25</v>
      </c>
      <c r="G7305">
        <v>0</v>
      </c>
      <c r="H7305">
        <v>0</v>
      </c>
      <c r="I7305">
        <v>0</v>
      </c>
      <c r="K7305">
        <v>2007</v>
      </c>
      <c r="L7305">
        <v>2010</v>
      </c>
    </row>
    <row r="7306" spans="1:12" x14ac:dyDescent="0.25">
      <c r="A7306">
        <v>32</v>
      </c>
      <c r="B7306">
        <v>19157238</v>
      </c>
      <c r="C7306" t="s">
        <v>3253</v>
      </c>
      <c r="D7306">
        <v>300</v>
      </c>
      <c r="E7306">
        <v>0</v>
      </c>
      <c r="F7306">
        <v>225</v>
      </c>
      <c r="G7306">
        <v>0</v>
      </c>
      <c r="H7306">
        <v>0</v>
      </c>
      <c r="I7306">
        <v>0</v>
      </c>
      <c r="K7306">
        <v>2007</v>
      </c>
      <c r="L7306">
        <v>2009</v>
      </c>
    </row>
    <row r="7307" spans="1:12" x14ac:dyDescent="0.25">
      <c r="A7307">
        <v>32</v>
      </c>
      <c r="B7307">
        <v>19157338</v>
      </c>
      <c r="C7307" t="s">
        <v>3496</v>
      </c>
      <c r="D7307">
        <v>100</v>
      </c>
      <c r="E7307">
        <v>0</v>
      </c>
      <c r="F7307">
        <v>75</v>
      </c>
      <c r="G7307">
        <v>0</v>
      </c>
      <c r="H7307">
        <v>101.57</v>
      </c>
      <c r="I7307">
        <v>0</v>
      </c>
      <c r="K7307">
        <v>2007</v>
      </c>
      <c r="L7307">
        <v>2014</v>
      </c>
    </row>
    <row r="7308" spans="1:12" x14ac:dyDescent="0.25">
      <c r="A7308">
        <v>32</v>
      </c>
      <c r="B7308">
        <v>19157353</v>
      </c>
      <c r="C7308" t="s">
        <v>3497</v>
      </c>
      <c r="D7308">
        <v>130</v>
      </c>
      <c r="E7308">
        <v>0</v>
      </c>
      <c r="F7308">
        <v>91</v>
      </c>
      <c r="G7308">
        <v>0</v>
      </c>
      <c r="H7308">
        <v>0</v>
      </c>
      <c r="I7308">
        <v>0</v>
      </c>
      <c r="K7308">
        <v>2005</v>
      </c>
      <c r="L7308">
        <v>2010</v>
      </c>
    </row>
    <row r="7309" spans="1:12" x14ac:dyDescent="0.25">
      <c r="A7309">
        <v>32</v>
      </c>
      <c r="B7309">
        <v>19157354</v>
      </c>
      <c r="C7309" t="s">
        <v>2499</v>
      </c>
      <c r="D7309">
        <v>130</v>
      </c>
      <c r="E7309">
        <v>0</v>
      </c>
      <c r="F7309">
        <v>91</v>
      </c>
      <c r="G7309">
        <v>0</v>
      </c>
      <c r="H7309">
        <v>0</v>
      </c>
      <c r="I7309">
        <v>0</v>
      </c>
      <c r="K7309">
        <v>2005</v>
      </c>
      <c r="L7309">
        <v>2010</v>
      </c>
    </row>
    <row r="7310" spans="1:12" x14ac:dyDescent="0.25">
      <c r="A7310">
        <v>32</v>
      </c>
      <c r="B7310">
        <v>19157355</v>
      </c>
      <c r="C7310" t="s">
        <v>2500</v>
      </c>
      <c r="D7310">
        <v>95</v>
      </c>
      <c r="E7310">
        <v>0</v>
      </c>
      <c r="F7310">
        <v>66.5</v>
      </c>
      <c r="G7310">
        <v>0</v>
      </c>
      <c r="H7310">
        <v>0</v>
      </c>
      <c r="I7310">
        <v>0</v>
      </c>
      <c r="K7310">
        <v>2005</v>
      </c>
      <c r="L7310">
        <v>2008</v>
      </c>
    </row>
    <row r="7311" spans="1:12" x14ac:dyDescent="0.25">
      <c r="A7311">
        <v>32</v>
      </c>
      <c r="B7311">
        <v>19157368</v>
      </c>
      <c r="C7311" t="s">
        <v>3498</v>
      </c>
      <c r="D7311">
        <v>35</v>
      </c>
      <c r="E7311">
        <v>0</v>
      </c>
      <c r="F7311">
        <v>21</v>
      </c>
      <c r="G7311">
        <v>0</v>
      </c>
      <c r="H7311">
        <v>0</v>
      </c>
      <c r="I7311">
        <v>0</v>
      </c>
      <c r="K7311">
        <v>1999</v>
      </c>
      <c r="L7311">
        <v>2006</v>
      </c>
    </row>
    <row r="7312" spans="1:12" x14ac:dyDescent="0.25">
      <c r="A7312">
        <v>32</v>
      </c>
      <c r="B7312">
        <v>19157369</v>
      </c>
      <c r="C7312" t="s">
        <v>3499</v>
      </c>
      <c r="D7312">
        <v>18</v>
      </c>
      <c r="E7312">
        <v>0</v>
      </c>
      <c r="F7312">
        <v>10.8</v>
      </c>
      <c r="G7312">
        <v>0</v>
      </c>
      <c r="H7312">
        <v>0</v>
      </c>
      <c r="I7312">
        <v>0</v>
      </c>
      <c r="K7312">
        <v>1999</v>
      </c>
      <c r="L7312">
        <v>2007</v>
      </c>
    </row>
    <row r="7313" spans="1:12" x14ac:dyDescent="0.25">
      <c r="A7313">
        <v>32</v>
      </c>
      <c r="B7313">
        <v>19157370</v>
      </c>
      <c r="C7313" t="s">
        <v>3500</v>
      </c>
      <c r="D7313">
        <v>18</v>
      </c>
      <c r="E7313">
        <v>0</v>
      </c>
      <c r="F7313">
        <v>10.8</v>
      </c>
      <c r="G7313">
        <v>0</v>
      </c>
      <c r="H7313">
        <v>0</v>
      </c>
      <c r="I7313">
        <v>0</v>
      </c>
      <c r="K7313">
        <v>1999</v>
      </c>
      <c r="L7313">
        <v>2006</v>
      </c>
    </row>
    <row r="7314" spans="1:12" x14ac:dyDescent="0.25">
      <c r="A7314">
        <v>32</v>
      </c>
      <c r="B7314">
        <v>19157415</v>
      </c>
      <c r="C7314" t="s">
        <v>3399</v>
      </c>
      <c r="D7314">
        <v>80</v>
      </c>
      <c r="E7314">
        <v>0</v>
      </c>
      <c r="F7314">
        <v>60</v>
      </c>
      <c r="G7314">
        <v>0</v>
      </c>
      <c r="H7314">
        <v>0</v>
      </c>
      <c r="I7314">
        <v>0</v>
      </c>
      <c r="K7314">
        <v>2007</v>
      </c>
      <c r="L7314">
        <v>2014</v>
      </c>
    </row>
    <row r="7315" spans="1:12" x14ac:dyDescent="0.25">
      <c r="A7315">
        <v>32</v>
      </c>
      <c r="B7315">
        <v>19157451</v>
      </c>
      <c r="C7315" t="s">
        <v>3501</v>
      </c>
      <c r="D7315">
        <v>130</v>
      </c>
      <c r="E7315">
        <v>0</v>
      </c>
      <c r="F7315">
        <v>97.5</v>
      </c>
      <c r="G7315">
        <v>0</v>
      </c>
      <c r="H7315">
        <v>132.04</v>
      </c>
      <c r="I7315">
        <v>0</v>
      </c>
      <c r="K7315">
        <v>2004</v>
      </c>
      <c r="L7315">
        <v>2012</v>
      </c>
    </row>
    <row r="7316" spans="1:12" x14ac:dyDescent="0.25">
      <c r="A7316">
        <v>32</v>
      </c>
      <c r="B7316">
        <v>19157459</v>
      </c>
      <c r="C7316" t="s">
        <v>3393</v>
      </c>
      <c r="D7316">
        <v>129</v>
      </c>
      <c r="E7316">
        <v>0</v>
      </c>
      <c r="F7316">
        <v>77.400000000000006</v>
      </c>
      <c r="G7316">
        <v>0</v>
      </c>
      <c r="H7316">
        <v>0</v>
      </c>
      <c r="I7316">
        <v>0</v>
      </c>
      <c r="K7316">
        <v>2003</v>
      </c>
      <c r="L7316">
        <v>2009</v>
      </c>
    </row>
    <row r="7317" spans="1:12" x14ac:dyDescent="0.25">
      <c r="A7317">
        <v>32</v>
      </c>
      <c r="B7317">
        <v>19157465</v>
      </c>
      <c r="C7317" t="s">
        <v>2939</v>
      </c>
      <c r="D7317">
        <v>1025</v>
      </c>
      <c r="E7317">
        <v>0</v>
      </c>
      <c r="F7317">
        <v>768.75</v>
      </c>
      <c r="G7317">
        <v>0</v>
      </c>
      <c r="H7317">
        <v>0</v>
      </c>
      <c r="I7317">
        <v>0</v>
      </c>
      <c r="K7317">
        <v>2007</v>
      </c>
      <c r="L7317">
        <v>2007</v>
      </c>
    </row>
    <row r="7318" spans="1:12" x14ac:dyDescent="0.25">
      <c r="A7318">
        <v>32</v>
      </c>
      <c r="B7318">
        <v>19157481</v>
      </c>
      <c r="C7318" t="s">
        <v>3502</v>
      </c>
      <c r="D7318">
        <v>20</v>
      </c>
      <c r="E7318">
        <v>0</v>
      </c>
      <c r="F7318">
        <v>14</v>
      </c>
      <c r="G7318">
        <v>0</v>
      </c>
      <c r="H7318">
        <v>0</v>
      </c>
      <c r="I7318">
        <v>0</v>
      </c>
      <c r="K7318">
        <v>2006</v>
      </c>
      <c r="L7318">
        <v>2010</v>
      </c>
    </row>
    <row r="7319" spans="1:12" x14ac:dyDescent="0.25">
      <c r="A7319">
        <v>32</v>
      </c>
      <c r="B7319">
        <v>19157488</v>
      </c>
      <c r="C7319" t="s">
        <v>1027</v>
      </c>
      <c r="D7319">
        <v>82</v>
      </c>
      <c r="E7319">
        <v>0</v>
      </c>
      <c r="F7319">
        <v>49.2</v>
      </c>
      <c r="G7319">
        <v>0</v>
      </c>
      <c r="H7319">
        <v>0</v>
      </c>
      <c r="I7319">
        <v>0</v>
      </c>
      <c r="K7319">
        <v>2007</v>
      </c>
      <c r="L7319">
        <v>2014</v>
      </c>
    </row>
    <row r="7320" spans="1:12" x14ac:dyDescent="0.25">
      <c r="A7320">
        <v>32</v>
      </c>
      <c r="B7320">
        <v>19157494</v>
      </c>
      <c r="C7320" t="s">
        <v>2843</v>
      </c>
      <c r="D7320">
        <v>30</v>
      </c>
      <c r="E7320">
        <v>0</v>
      </c>
      <c r="F7320">
        <v>18</v>
      </c>
      <c r="G7320">
        <v>0</v>
      </c>
      <c r="H7320">
        <v>0</v>
      </c>
      <c r="I7320">
        <v>0</v>
      </c>
      <c r="K7320">
        <v>2007</v>
      </c>
      <c r="L7320">
        <v>2014</v>
      </c>
    </row>
    <row r="7321" spans="1:12" x14ac:dyDescent="0.25">
      <c r="A7321">
        <v>32</v>
      </c>
      <c r="B7321">
        <v>19157500</v>
      </c>
      <c r="C7321" t="s">
        <v>1027</v>
      </c>
      <c r="D7321">
        <v>146</v>
      </c>
      <c r="E7321">
        <v>0</v>
      </c>
      <c r="F7321">
        <v>87.6</v>
      </c>
      <c r="G7321">
        <v>0</v>
      </c>
      <c r="H7321">
        <v>0</v>
      </c>
      <c r="I7321">
        <v>0</v>
      </c>
      <c r="K7321">
        <v>2003</v>
      </c>
      <c r="L7321">
        <v>2014</v>
      </c>
    </row>
    <row r="7322" spans="1:12" x14ac:dyDescent="0.25">
      <c r="A7322">
        <v>32</v>
      </c>
      <c r="B7322">
        <v>19157502</v>
      </c>
      <c r="C7322" t="s">
        <v>3503</v>
      </c>
      <c r="D7322">
        <v>140</v>
      </c>
      <c r="E7322">
        <v>0</v>
      </c>
      <c r="F7322">
        <v>105</v>
      </c>
      <c r="G7322">
        <v>0</v>
      </c>
      <c r="H7322">
        <v>0</v>
      </c>
      <c r="I7322">
        <v>0</v>
      </c>
      <c r="K7322">
        <v>2005</v>
      </c>
      <c r="L7322">
        <v>2011</v>
      </c>
    </row>
    <row r="7323" spans="1:12" x14ac:dyDescent="0.25">
      <c r="A7323">
        <v>32</v>
      </c>
      <c r="B7323">
        <v>19157503</v>
      </c>
      <c r="C7323" t="s">
        <v>3503</v>
      </c>
      <c r="D7323">
        <v>140</v>
      </c>
      <c r="E7323">
        <v>0</v>
      </c>
      <c r="F7323">
        <v>105</v>
      </c>
      <c r="G7323">
        <v>0</v>
      </c>
      <c r="H7323">
        <v>0</v>
      </c>
      <c r="I7323">
        <v>0</v>
      </c>
      <c r="K7323">
        <v>2006</v>
      </c>
      <c r="L7323">
        <v>2009</v>
      </c>
    </row>
    <row r="7324" spans="1:12" x14ac:dyDescent="0.25">
      <c r="A7324">
        <v>32</v>
      </c>
      <c r="B7324">
        <v>19157506</v>
      </c>
      <c r="C7324" t="s">
        <v>3504</v>
      </c>
      <c r="D7324">
        <v>999</v>
      </c>
      <c r="E7324">
        <v>0</v>
      </c>
      <c r="F7324">
        <v>699.3</v>
      </c>
      <c r="G7324">
        <v>0</v>
      </c>
      <c r="H7324">
        <v>0</v>
      </c>
      <c r="I7324">
        <v>0</v>
      </c>
      <c r="K7324">
        <v>2006</v>
      </c>
      <c r="L7324">
        <v>2010</v>
      </c>
    </row>
    <row r="7325" spans="1:12" x14ac:dyDescent="0.25">
      <c r="A7325">
        <v>32</v>
      </c>
      <c r="B7325">
        <v>19157553</v>
      </c>
      <c r="C7325" t="s">
        <v>3505</v>
      </c>
      <c r="D7325">
        <v>99</v>
      </c>
      <c r="E7325">
        <v>0</v>
      </c>
      <c r="F7325">
        <v>69.3</v>
      </c>
      <c r="G7325">
        <v>0</v>
      </c>
      <c r="H7325">
        <v>0</v>
      </c>
      <c r="I7325">
        <v>0</v>
      </c>
      <c r="K7325">
        <v>2007</v>
      </c>
      <c r="L7325">
        <v>2008</v>
      </c>
    </row>
    <row r="7326" spans="1:12" x14ac:dyDescent="0.25">
      <c r="A7326">
        <v>32</v>
      </c>
      <c r="B7326">
        <v>19157554</v>
      </c>
      <c r="C7326" t="s">
        <v>3506</v>
      </c>
      <c r="D7326">
        <v>99</v>
      </c>
      <c r="E7326">
        <v>0</v>
      </c>
      <c r="F7326">
        <v>69.3</v>
      </c>
      <c r="G7326">
        <v>0</v>
      </c>
      <c r="H7326">
        <v>0</v>
      </c>
      <c r="I7326">
        <v>0</v>
      </c>
      <c r="K7326">
        <v>2007</v>
      </c>
      <c r="L7326">
        <v>2008</v>
      </c>
    </row>
    <row r="7327" spans="1:12" x14ac:dyDescent="0.25">
      <c r="A7327">
        <v>32</v>
      </c>
      <c r="B7327">
        <v>19157555</v>
      </c>
      <c r="C7327" t="s">
        <v>3507</v>
      </c>
      <c r="D7327">
        <v>99</v>
      </c>
      <c r="E7327">
        <v>0</v>
      </c>
      <c r="F7327">
        <v>69.3</v>
      </c>
      <c r="G7327">
        <v>0</v>
      </c>
      <c r="H7327">
        <v>0</v>
      </c>
      <c r="I7327">
        <v>0</v>
      </c>
      <c r="K7327">
        <v>2007</v>
      </c>
      <c r="L7327">
        <v>2008</v>
      </c>
    </row>
    <row r="7328" spans="1:12" x14ac:dyDescent="0.25">
      <c r="A7328">
        <v>32</v>
      </c>
      <c r="B7328">
        <v>19157570</v>
      </c>
      <c r="C7328" t="s">
        <v>3438</v>
      </c>
      <c r="D7328">
        <v>500</v>
      </c>
      <c r="E7328">
        <v>0</v>
      </c>
      <c r="F7328">
        <v>350</v>
      </c>
      <c r="G7328">
        <v>0</v>
      </c>
      <c r="H7328">
        <v>0</v>
      </c>
      <c r="I7328">
        <v>0</v>
      </c>
      <c r="K7328">
        <v>2006</v>
      </c>
      <c r="L7328">
        <v>2009</v>
      </c>
    </row>
    <row r="7329" spans="1:12" x14ac:dyDescent="0.25">
      <c r="A7329">
        <v>32</v>
      </c>
      <c r="B7329">
        <v>19157571</v>
      </c>
      <c r="C7329" t="s">
        <v>3439</v>
      </c>
      <c r="D7329">
        <v>500</v>
      </c>
      <c r="E7329">
        <v>0</v>
      </c>
      <c r="F7329">
        <v>350</v>
      </c>
      <c r="G7329">
        <v>0</v>
      </c>
      <c r="H7329">
        <v>0</v>
      </c>
      <c r="I7329">
        <v>0</v>
      </c>
      <c r="K7329">
        <v>2006</v>
      </c>
      <c r="L7329">
        <v>2009</v>
      </c>
    </row>
    <row r="7330" spans="1:12" x14ac:dyDescent="0.25">
      <c r="A7330">
        <v>32</v>
      </c>
      <c r="B7330">
        <v>19157575</v>
      </c>
      <c r="C7330" t="s">
        <v>3508</v>
      </c>
      <c r="D7330">
        <v>550</v>
      </c>
      <c r="E7330">
        <v>0</v>
      </c>
      <c r="F7330">
        <v>330</v>
      </c>
      <c r="G7330">
        <v>0</v>
      </c>
      <c r="H7330">
        <v>0</v>
      </c>
      <c r="I7330">
        <v>0</v>
      </c>
      <c r="K7330">
        <v>2003</v>
      </c>
      <c r="L7330">
        <v>2009</v>
      </c>
    </row>
    <row r="7331" spans="1:12" x14ac:dyDescent="0.25">
      <c r="A7331">
        <v>32</v>
      </c>
      <c r="B7331">
        <v>19157582</v>
      </c>
      <c r="C7331" t="s">
        <v>1891</v>
      </c>
      <c r="D7331">
        <v>610</v>
      </c>
      <c r="E7331">
        <v>0</v>
      </c>
      <c r="F7331">
        <v>427</v>
      </c>
      <c r="G7331">
        <v>0</v>
      </c>
      <c r="H7331">
        <v>0</v>
      </c>
      <c r="I7331">
        <v>0</v>
      </c>
      <c r="K7331">
        <v>2007</v>
      </c>
      <c r="L7331">
        <v>2009</v>
      </c>
    </row>
    <row r="7332" spans="1:12" x14ac:dyDescent="0.25">
      <c r="A7332">
        <v>32</v>
      </c>
      <c r="B7332">
        <v>19157583</v>
      </c>
      <c r="C7332" t="s">
        <v>1929</v>
      </c>
      <c r="D7332">
        <v>610</v>
      </c>
      <c r="E7332">
        <v>0</v>
      </c>
      <c r="F7332">
        <v>457.5</v>
      </c>
      <c r="G7332">
        <v>0</v>
      </c>
      <c r="H7332">
        <v>0</v>
      </c>
      <c r="I7332">
        <v>0</v>
      </c>
      <c r="K7332">
        <v>2007</v>
      </c>
      <c r="L7332">
        <v>2014</v>
      </c>
    </row>
    <row r="7333" spans="1:12" x14ac:dyDescent="0.25">
      <c r="A7333">
        <v>32</v>
      </c>
      <c r="B7333">
        <v>19157586</v>
      </c>
      <c r="C7333" t="s">
        <v>3509</v>
      </c>
      <c r="D7333">
        <v>610</v>
      </c>
      <c r="E7333">
        <v>0</v>
      </c>
      <c r="F7333">
        <v>427</v>
      </c>
      <c r="G7333">
        <v>0</v>
      </c>
      <c r="H7333">
        <v>0</v>
      </c>
      <c r="I7333">
        <v>0</v>
      </c>
      <c r="K7333">
        <v>2007</v>
      </c>
      <c r="L7333">
        <v>2009</v>
      </c>
    </row>
    <row r="7334" spans="1:12" x14ac:dyDescent="0.25">
      <c r="A7334">
        <v>32</v>
      </c>
      <c r="B7334">
        <v>19157590</v>
      </c>
      <c r="C7334" t="s">
        <v>3410</v>
      </c>
      <c r="D7334">
        <v>70</v>
      </c>
      <c r="E7334">
        <v>0</v>
      </c>
      <c r="F7334">
        <v>42</v>
      </c>
      <c r="G7334">
        <v>0</v>
      </c>
      <c r="H7334">
        <v>0</v>
      </c>
      <c r="I7334">
        <v>0</v>
      </c>
      <c r="K7334">
        <v>2005</v>
      </c>
      <c r="L7334">
        <v>2006</v>
      </c>
    </row>
    <row r="7335" spans="1:12" x14ac:dyDescent="0.25">
      <c r="A7335">
        <v>32</v>
      </c>
      <c r="B7335">
        <v>19157592</v>
      </c>
      <c r="C7335" t="s">
        <v>3510</v>
      </c>
      <c r="D7335">
        <v>315</v>
      </c>
      <c r="E7335">
        <v>0</v>
      </c>
      <c r="F7335">
        <v>220.5</v>
      </c>
      <c r="G7335">
        <v>0</v>
      </c>
      <c r="H7335">
        <v>0</v>
      </c>
      <c r="I7335">
        <v>0</v>
      </c>
      <c r="K7335">
        <v>2005</v>
      </c>
      <c r="L7335">
        <v>2007</v>
      </c>
    </row>
    <row r="7336" spans="1:12" x14ac:dyDescent="0.25">
      <c r="A7336">
        <v>32</v>
      </c>
      <c r="B7336">
        <v>19157594</v>
      </c>
      <c r="C7336" t="s">
        <v>3511</v>
      </c>
      <c r="D7336">
        <v>1699</v>
      </c>
      <c r="E7336">
        <v>0</v>
      </c>
      <c r="F7336">
        <v>1189.3</v>
      </c>
      <c r="G7336">
        <v>0</v>
      </c>
      <c r="H7336">
        <v>0</v>
      </c>
      <c r="I7336">
        <v>0</v>
      </c>
      <c r="K7336">
        <v>2007</v>
      </c>
      <c r="L7336">
        <v>2008</v>
      </c>
    </row>
    <row r="7337" spans="1:12" x14ac:dyDescent="0.25">
      <c r="A7337">
        <v>32</v>
      </c>
      <c r="B7337">
        <v>19157595</v>
      </c>
      <c r="C7337" t="s">
        <v>3512</v>
      </c>
      <c r="D7337">
        <v>1499</v>
      </c>
      <c r="E7337">
        <v>0</v>
      </c>
      <c r="F7337">
        <v>1049.3</v>
      </c>
      <c r="G7337">
        <v>0</v>
      </c>
      <c r="H7337">
        <v>0</v>
      </c>
      <c r="I7337">
        <v>0</v>
      </c>
      <c r="K7337">
        <v>2007</v>
      </c>
      <c r="L7337">
        <v>2008</v>
      </c>
    </row>
    <row r="7338" spans="1:12" x14ac:dyDescent="0.25">
      <c r="A7338">
        <v>32</v>
      </c>
      <c r="B7338">
        <v>19157596</v>
      </c>
      <c r="C7338" t="s">
        <v>3511</v>
      </c>
      <c r="D7338">
        <v>1699</v>
      </c>
      <c r="E7338">
        <v>0</v>
      </c>
      <c r="F7338">
        <v>1189.3</v>
      </c>
      <c r="G7338">
        <v>0</v>
      </c>
      <c r="H7338">
        <v>0</v>
      </c>
      <c r="I7338">
        <v>0</v>
      </c>
      <c r="K7338">
        <v>2007</v>
      </c>
      <c r="L7338">
        <v>2008</v>
      </c>
    </row>
    <row r="7339" spans="1:12" x14ac:dyDescent="0.25">
      <c r="A7339">
        <v>32</v>
      </c>
      <c r="B7339">
        <v>19157597</v>
      </c>
      <c r="C7339" t="s">
        <v>3512</v>
      </c>
      <c r="D7339">
        <v>1499</v>
      </c>
      <c r="E7339">
        <v>0</v>
      </c>
      <c r="F7339">
        <v>1049.3</v>
      </c>
      <c r="G7339">
        <v>0</v>
      </c>
      <c r="H7339">
        <v>0</v>
      </c>
      <c r="I7339">
        <v>0</v>
      </c>
      <c r="K7339">
        <v>2007</v>
      </c>
      <c r="L7339">
        <v>2008</v>
      </c>
    </row>
    <row r="7340" spans="1:12" x14ac:dyDescent="0.25">
      <c r="A7340">
        <v>32</v>
      </c>
      <c r="B7340">
        <v>19157598</v>
      </c>
      <c r="C7340" t="s">
        <v>3513</v>
      </c>
      <c r="D7340">
        <v>150</v>
      </c>
      <c r="E7340">
        <v>0</v>
      </c>
      <c r="F7340">
        <v>105</v>
      </c>
      <c r="G7340">
        <v>0</v>
      </c>
      <c r="H7340">
        <v>0</v>
      </c>
      <c r="I7340">
        <v>0</v>
      </c>
      <c r="K7340">
        <v>2007</v>
      </c>
      <c r="L7340">
        <v>2008</v>
      </c>
    </row>
    <row r="7341" spans="1:12" x14ac:dyDescent="0.25">
      <c r="A7341">
        <v>32</v>
      </c>
      <c r="B7341">
        <v>19157599</v>
      </c>
      <c r="C7341" t="s">
        <v>3513</v>
      </c>
      <c r="D7341">
        <v>150</v>
      </c>
      <c r="E7341">
        <v>0</v>
      </c>
      <c r="F7341">
        <v>105</v>
      </c>
      <c r="G7341">
        <v>0</v>
      </c>
      <c r="H7341">
        <v>0</v>
      </c>
      <c r="I7341">
        <v>0</v>
      </c>
      <c r="K7341">
        <v>2007</v>
      </c>
      <c r="L7341">
        <v>2008</v>
      </c>
    </row>
    <row r="7342" spans="1:12" x14ac:dyDescent="0.25">
      <c r="A7342">
        <v>32</v>
      </c>
      <c r="B7342">
        <v>19157600</v>
      </c>
      <c r="C7342" t="s">
        <v>3513</v>
      </c>
      <c r="D7342">
        <v>150</v>
      </c>
      <c r="E7342">
        <v>0</v>
      </c>
      <c r="F7342">
        <v>105</v>
      </c>
      <c r="G7342">
        <v>0</v>
      </c>
      <c r="H7342">
        <v>0</v>
      </c>
      <c r="I7342">
        <v>0</v>
      </c>
      <c r="K7342">
        <v>2007</v>
      </c>
      <c r="L7342">
        <v>2008</v>
      </c>
    </row>
    <row r="7343" spans="1:12" x14ac:dyDescent="0.25">
      <c r="A7343">
        <v>32</v>
      </c>
      <c r="B7343">
        <v>19157601</v>
      </c>
      <c r="C7343" t="s">
        <v>3513</v>
      </c>
      <c r="D7343">
        <v>150</v>
      </c>
      <c r="E7343">
        <v>0</v>
      </c>
      <c r="F7343">
        <v>105</v>
      </c>
      <c r="G7343">
        <v>0</v>
      </c>
      <c r="H7343">
        <v>0</v>
      </c>
      <c r="I7343">
        <v>0</v>
      </c>
      <c r="K7343">
        <v>2007</v>
      </c>
      <c r="L7343">
        <v>2008</v>
      </c>
    </row>
    <row r="7344" spans="1:12" x14ac:dyDescent="0.25">
      <c r="A7344">
        <v>32</v>
      </c>
      <c r="B7344">
        <v>19157602</v>
      </c>
      <c r="C7344" t="s">
        <v>3513</v>
      </c>
      <c r="D7344">
        <v>150</v>
      </c>
      <c r="E7344">
        <v>0</v>
      </c>
      <c r="F7344">
        <v>105</v>
      </c>
      <c r="G7344">
        <v>0</v>
      </c>
      <c r="H7344">
        <v>0</v>
      </c>
      <c r="I7344">
        <v>0</v>
      </c>
      <c r="K7344">
        <v>2007</v>
      </c>
      <c r="L7344">
        <v>2008</v>
      </c>
    </row>
    <row r="7345" spans="1:12" x14ac:dyDescent="0.25">
      <c r="A7345">
        <v>32</v>
      </c>
      <c r="B7345">
        <v>19157606</v>
      </c>
      <c r="C7345" t="s">
        <v>3514</v>
      </c>
      <c r="D7345">
        <v>35.71</v>
      </c>
      <c r="E7345">
        <v>0</v>
      </c>
      <c r="F7345">
        <v>25</v>
      </c>
      <c r="G7345">
        <v>0</v>
      </c>
      <c r="H7345">
        <v>0</v>
      </c>
      <c r="I7345">
        <v>0</v>
      </c>
      <c r="K7345">
        <v>2007</v>
      </c>
      <c r="L7345">
        <v>2008</v>
      </c>
    </row>
    <row r="7346" spans="1:12" x14ac:dyDescent="0.25">
      <c r="A7346">
        <v>32</v>
      </c>
      <c r="B7346">
        <v>19157609</v>
      </c>
      <c r="C7346" t="s">
        <v>3515</v>
      </c>
      <c r="D7346">
        <v>1.43</v>
      </c>
      <c r="E7346">
        <v>0</v>
      </c>
      <c r="F7346">
        <v>1</v>
      </c>
      <c r="G7346">
        <v>0</v>
      </c>
      <c r="H7346">
        <v>0</v>
      </c>
      <c r="I7346">
        <v>0</v>
      </c>
      <c r="K7346">
        <v>2004</v>
      </c>
      <c r="L7346">
        <v>2009</v>
      </c>
    </row>
    <row r="7347" spans="1:12" x14ac:dyDescent="0.25">
      <c r="A7347">
        <v>32</v>
      </c>
      <c r="B7347">
        <v>19157616</v>
      </c>
      <c r="C7347" t="s">
        <v>3516</v>
      </c>
      <c r="D7347">
        <v>146</v>
      </c>
      <c r="E7347">
        <v>0</v>
      </c>
      <c r="F7347">
        <v>87.6</v>
      </c>
      <c r="G7347">
        <v>0</v>
      </c>
      <c r="H7347">
        <v>0</v>
      </c>
      <c r="I7347">
        <v>0</v>
      </c>
      <c r="K7347">
        <v>2006</v>
      </c>
      <c r="L7347">
        <v>2013</v>
      </c>
    </row>
    <row r="7348" spans="1:12" x14ac:dyDescent="0.25">
      <c r="A7348">
        <v>32</v>
      </c>
      <c r="B7348">
        <v>19157617</v>
      </c>
      <c r="C7348" t="s">
        <v>3517</v>
      </c>
      <c r="D7348">
        <v>158</v>
      </c>
      <c r="E7348">
        <v>0</v>
      </c>
      <c r="F7348">
        <v>94.8</v>
      </c>
      <c r="G7348">
        <v>0</v>
      </c>
      <c r="H7348">
        <v>0</v>
      </c>
      <c r="I7348">
        <v>0</v>
      </c>
      <c r="K7348">
        <v>2006</v>
      </c>
      <c r="L7348">
        <v>2013</v>
      </c>
    </row>
    <row r="7349" spans="1:12" x14ac:dyDescent="0.25">
      <c r="A7349">
        <v>32</v>
      </c>
      <c r="B7349">
        <v>19157618</v>
      </c>
      <c r="C7349" t="s">
        <v>3518</v>
      </c>
      <c r="D7349">
        <v>158</v>
      </c>
      <c r="E7349">
        <v>0</v>
      </c>
      <c r="F7349">
        <v>94.8</v>
      </c>
      <c r="G7349">
        <v>0</v>
      </c>
      <c r="H7349">
        <v>0</v>
      </c>
      <c r="I7349">
        <v>0</v>
      </c>
      <c r="K7349">
        <v>2006</v>
      </c>
      <c r="L7349">
        <v>2013</v>
      </c>
    </row>
    <row r="7350" spans="1:12" x14ac:dyDescent="0.25">
      <c r="A7350">
        <v>32</v>
      </c>
      <c r="B7350">
        <v>19157619</v>
      </c>
      <c r="C7350" t="s">
        <v>3519</v>
      </c>
      <c r="D7350">
        <v>146</v>
      </c>
      <c r="E7350">
        <v>0</v>
      </c>
      <c r="F7350">
        <v>87.6</v>
      </c>
      <c r="G7350">
        <v>0</v>
      </c>
      <c r="H7350">
        <v>0</v>
      </c>
      <c r="I7350">
        <v>0</v>
      </c>
      <c r="K7350">
        <v>2006</v>
      </c>
      <c r="L7350">
        <v>2013</v>
      </c>
    </row>
    <row r="7351" spans="1:12" x14ac:dyDescent="0.25">
      <c r="A7351">
        <v>32</v>
      </c>
      <c r="B7351">
        <v>19157620</v>
      </c>
      <c r="C7351" t="s">
        <v>3520</v>
      </c>
      <c r="D7351">
        <v>146</v>
      </c>
      <c r="E7351">
        <v>0</v>
      </c>
      <c r="F7351">
        <v>87.6</v>
      </c>
      <c r="G7351">
        <v>0</v>
      </c>
      <c r="H7351">
        <v>0</v>
      </c>
      <c r="I7351">
        <v>0</v>
      </c>
      <c r="K7351">
        <v>2006</v>
      </c>
      <c r="L7351">
        <v>2013</v>
      </c>
    </row>
    <row r="7352" spans="1:12" x14ac:dyDescent="0.25">
      <c r="A7352">
        <v>32</v>
      </c>
      <c r="B7352">
        <v>19157621</v>
      </c>
      <c r="C7352" t="s">
        <v>3521</v>
      </c>
      <c r="D7352">
        <v>92.86</v>
      </c>
      <c r="E7352">
        <v>0</v>
      </c>
      <c r="F7352">
        <v>65</v>
      </c>
      <c r="G7352">
        <v>0</v>
      </c>
      <c r="H7352">
        <v>0</v>
      </c>
      <c r="I7352">
        <v>0</v>
      </c>
      <c r="K7352">
        <v>2007</v>
      </c>
      <c r="L7352">
        <v>2008</v>
      </c>
    </row>
    <row r="7353" spans="1:12" x14ac:dyDescent="0.25">
      <c r="A7353">
        <v>32</v>
      </c>
      <c r="B7353">
        <v>19157622</v>
      </c>
      <c r="C7353" t="s">
        <v>3521</v>
      </c>
      <c r="D7353">
        <v>78.569999999999993</v>
      </c>
      <c r="E7353">
        <v>0</v>
      </c>
      <c r="F7353">
        <v>55</v>
      </c>
      <c r="G7353">
        <v>0</v>
      </c>
      <c r="H7353">
        <v>0</v>
      </c>
      <c r="I7353">
        <v>0</v>
      </c>
      <c r="K7353">
        <v>2007</v>
      </c>
      <c r="L7353">
        <v>2008</v>
      </c>
    </row>
    <row r="7354" spans="1:12" x14ac:dyDescent="0.25">
      <c r="A7354">
        <v>32</v>
      </c>
      <c r="B7354">
        <v>19157623</v>
      </c>
      <c r="C7354" t="s">
        <v>3521</v>
      </c>
      <c r="D7354">
        <v>71.430000000000007</v>
      </c>
      <c r="E7354">
        <v>0</v>
      </c>
      <c r="F7354">
        <v>50</v>
      </c>
      <c r="G7354">
        <v>0</v>
      </c>
      <c r="H7354">
        <v>0</v>
      </c>
      <c r="I7354">
        <v>0</v>
      </c>
      <c r="K7354">
        <v>2007</v>
      </c>
      <c r="L7354">
        <v>2008</v>
      </c>
    </row>
    <row r="7355" spans="1:12" x14ac:dyDescent="0.25">
      <c r="A7355">
        <v>32</v>
      </c>
      <c r="B7355">
        <v>19157631</v>
      </c>
      <c r="C7355" t="s">
        <v>2041</v>
      </c>
      <c r="D7355">
        <v>79</v>
      </c>
      <c r="E7355">
        <v>0</v>
      </c>
      <c r="F7355">
        <v>55.3</v>
      </c>
      <c r="G7355">
        <v>0</v>
      </c>
      <c r="H7355">
        <v>0</v>
      </c>
      <c r="I7355">
        <v>0</v>
      </c>
      <c r="K7355">
        <v>2007</v>
      </c>
      <c r="L7355">
        <v>2008</v>
      </c>
    </row>
    <row r="7356" spans="1:12" x14ac:dyDescent="0.25">
      <c r="A7356">
        <v>32</v>
      </c>
      <c r="B7356">
        <v>19157649</v>
      </c>
      <c r="C7356" t="s">
        <v>3085</v>
      </c>
      <c r="D7356">
        <v>40</v>
      </c>
      <c r="E7356">
        <v>0</v>
      </c>
      <c r="F7356">
        <v>30</v>
      </c>
      <c r="G7356">
        <v>0</v>
      </c>
      <c r="H7356">
        <v>0</v>
      </c>
      <c r="I7356">
        <v>0</v>
      </c>
      <c r="K7356">
        <v>2006</v>
      </c>
      <c r="L7356">
        <v>2011</v>
      </c>
    </row>
    <row r="7357" spans="1:12" x14ac:dyDescent="0.25">
      <c r="A7357">
        <v>32</v>
      </c>
      <c r="B7357">
        <v>19157650</v>
      </c>
      <c r="C7357" t="s">
        <v>3085</v>
      </c>
      <c r="D7357">
        <v>38</v>
      </c>
      <c r="E7357">
        <v>0</v>
      </c>
      <c r="F7357">
        <v>28.5</v>
      </c>
      <c r="G7357">
        <v>0</v>
      </c>
      <c r="H7357">
        <v>0</v>
      </c>
      <c r="I7357">
        <v>0</v>
      </c>
      <c r="K7357">
        <v>2006</v>
      </c>
      <c r="L7357">
        <v>2011</v>
      </c>
    </row>
    <row r="7358" spans="1:12" x14ac:dyDescent="0.25">
      <c r="A7358">
        <v>32</v>
      </c>
      <c r="B7358">
        <v>19157651</v>
      </c>
      <c r="C7358" t="s">
        <v>2694</v>
      </c>
      <c r="D7358">
        <v>5</v>
      </c>
      <c r="E7358">
        <v>0</v>
      </c>
      <c r="F7358">
        <v>3.75</v>
      </c>
      <c r="G7358">
        <v>0</v>
      </c>
      <c r="H7358">
        <v>5.08</v>
      </c>
      <c r="I7358">
        <v>0</v>
      </c>
      <c r="K7358">
        <v>2005</v>
      </c>
      <c r="L7358">
        <v>2010</v>
      </c>
    </row>
    <row r="7359" spans="1:12" x14ac:dyDescent="0.25">
      <c r="A7359">
        <v>32</v>
      </c>
      <c r="B7359">
        <v>19157652</v>
      </c>
      <c r="C7359" t="s">
        <v>3522</v>
      </c>
      <c r="D7359">
        <v>230</v>
      </c>
      <c r="E7359">
        <v>0</v>
      </c>
      <c r="F7359">
        <v>172.5</v>
      </c>
      <c r="G7359">
        <v>0</v>
      </c>
      <c r="H7359">
        <v>0</v>
      </c>
      <c r="I7359">
        <v>0</v>
      </c>
      <c r="K7359">
        <v>2007</v>
      </c>
      <c r="L7359">
        <v>2014</v>
      </c>
    </row>
    <row r="7360" spans="1:12" x14ac:dyDescent="0.25">
      <c r="A7360">
        <v>32</v>
      </c>
      <c r="B7360">
        <v>19157659</v>
      </c>
      <c r="C7360" t="s">
        <v>2941</v>
      </c>
      <c r="D7360">
        <v>1215</v>
      </c>
      <c r="E7360">
        <v>0</v>
      </c>
      <c r="F7360">
        <v>850.5</v>
      </c>
      <c r="G7360">
        <v>0</v>
      </c>
      <c r="H7360">
        <v>0</v>
      </c>
      <c r="I7360">
        <v>0</v>
      </c>
      <c r="K7360">
        <v>2006</v>
      </c>
      <c r="L7360">
        <v>2009</v>
      </c>
    </row>
    <row r="7361" spans="1:12" x14ac:dyDescent="0.25">
      <c r="A7361">
        <v>32</v>
      </c>
      <c r="B7361">
        <v>19157675</v>
      </c>
      <c r="C7361" t="s">
        <v>2060</v>
      </c>
      <c r="D7361">
        <v>90</v>
      </c>
      <c r="E7361">
        <v>0</v>
      </c>
      <c r="F7361">
        <v>67.5</v>
      </c>
      <c r="G7361">
        <v>0</v>
      </c>
      <c r="H7361">
        <v>0</v>
      </c>
      <c r="I7361">
        <v>0</v>
      </c>
      <c r="K7361">
        <v>2004</v>
      </c>
      <c r="L7361">
        <v>2008</v>
      </c>
    </row>
    <row r="7362" spans="1:12" x14ac:dyDescent="0.25">
      <c r="A7362">
        <v>32</v>
      </c>
      <c r="B7362">
        <v>19157676</v>
      </c>
      <c r="C7362" t="s">
        <v>2060</v>
      </c>
      <c r="D7362">
        <v>100</v>
      </c>
      <c r="E7362">
        <v>0</v>
      </c>
      <c r="F7362">
        <v>75</v>
      </c>
      <c r="G7362">
        <v>0</v>
      </c>
      <c r="H7362">
        <v>0</v>
      </c>
      <c r="I7362">
        <v>0</v>
      </c>
      <c r="K7362">
        <v>2004</v>
      </c>
      <c r="L7362">
        <v>2007</v>
      </c>
    </row>
    <row r="7363" spans="1:12" x14ac:dyDescent="0.25">
      <c r="A7363">
        <v>32</v>
      </c>
      <c r="B7363">
        <v>19157696</v>
      </c>
      <c r="C7363" t="s">
        <v>3216</v>
      </c>
      <c r="D7363">
        <v>70</v>
      </c>
      <c r="E7363">
        <v>0</v>
      </c>
      <c r="F7363">
        <v>49</v>
      </c>
      <c r="G7363">
        <v>0</v>
      </c>
      <c r="H7363">
        <v>0</v>
      </c>
      <c r="I7363">
        <v>0</v>
      </c>
      <c r="K7363">
        <v>2003</v>
      </c>
      <c r="L7363">
        <v>2006</v>
      </c>
    </row>
    <row r="7364" spans="1:12" x14ac:dyDescent="0.25">
      <c r="A7364">
        <v>32</v>
      </c>
      <c r="B7364">
        <v>19157725</v>
      </c>
      <c r="C7364" t="s">
        <v>3523</v>
      </c>
      <c r="D7364">
        <v>5680</v>
      </c>
      <c r="E7364">
        <v>0</v>
      </c>
      <c r="F7364">
        <v>3976</v>
      </c>
      <c r="G7364">
        <v>0</v>
      </c>
      <c r="H7364">
        <v>0</v>
      </c>
      <c r="I7364">
        <v>0</v>
      </c>
      <c r="K7364">
        <v>2005</v>
      </c>
      <c r="L7364">
        <v>2008</v>
      </c>
    </row>
    <row r="7365" spans="1:12" x14ac:dyDescent="0.25">
      <c r="A7365">
        <v>32</v>
      </c>
      <c r="B7365">
        <v>19157733</v>
      </c>
      <c r="C7365" t="s">
        <v>3508</v>
      </c>
      <c r="D7365">
        <v>165</v>
      </c>
      <c r="E7365">
        <v>0</v>
      </c>
      <c r="F7365">
        <v>115.5</v>
      </c>
      <c r="G7365">
        <v>0</v>
      </c>
      <c r="H7365">
        <v>0</v>
      </c>
      <c r="I7365">
        <v>0</v>
      </c>
      <c r="K7365">
        <v>2006</v>
      </c>
      <c r="L7365">
        <v>2006</v>
      </c>
    </row>
    <row r="7366" spans="1:12" x14ac:dyDescent="0.25">
      <c r="A7366">
        <v>32</v>
      </c>
      <c r="B7366">
        <v>19157734</v>
      </c>
      <c r="C7366" t="s">
        <v>2204</v>
      </c>
      <c r="D7366">
        <v>12</v>
      </c>
      <c r="E7366">
        <v>0</v>
      </c>
      <c r="F7366">
        <v>7.2</v>
      </c>
      <c r="G7366">
        <v>0</v>
      </c>
      <c r="H7366">
        <v>0</v>
      </c>
      <c r="I7366">
        <v>0</v>
      </c>
      <c r="K7366">
        <v>2007</v>
      </c>
      <c r="L7366">
        <v>2009</v>
      </c>
    </row>
    <row r="7367" spans="1:12" x14ac:dyDescent="0.25">
      <c r="A7367">
        <v>32</v>
      </c>
      <c r="B7367">
        <v>19157738</v>
      </c>
      <c r="C7367" t="s">
        <v>1001</v>
      </c>
      <c r="D7367">
        <v>71</v>
      </c>
      <c r="E7367">
        <v>0</v>
      </c>
      <c r="F7367">
        <v>42.6</v>
      </c>
      <c r="G7367">
        <v>0</v>
      </c>
      <c r="H7367">
        <v>0</v>
      </c>
      <c r="I7367">
        <v>0</v>
      </c>
      <c r="K7367">
        <v>2007</v>
      </c>
      <c r="L7367">
        <v>2017</v>
      </c>
    </row>
    <row r="7368" spans="1:12" x14ac:dyDescent="0.25">
      <c r="A7368">
        <v>32</v>
      </c>
      <c r="B7368">
        <v>19157739</v>
      </c>
      <c r="C7368" t="s">
        <v>2130</v>
      </c>
      <c r="D7368">
        <v>70</v>
      </c>
      <c r="E7368">
        <v>0</v>
      </c>
      <c r="F7368">
        <v>42</v>
      </c>
      <c r="G7368">
        <v>0</v>
      </c>
      <c r="H7368">
        <v>0</v>
      </c>
      <c r="I7368">
        <v>0</v>
      </c>
      <c r="K7368">
        <v>2007</v>
      </c>
      <c r="L7368">
        <v>2017</v>
      </c>
    </row>
    <row r="7369" spans="1:12" x14ac:dyDescent="0.25">
      <c r="A7369">
        <v>32</v>
      </c>
      <c r="B7369">
        <v>19157744</v>
      </c>
      <c r="C7369" t="s">
        <v>3524</v>
      </c>
      <c r="D7369">
        <v>1395</v>
      </c>
      <c r="E7369">
        <v>0</v>
      </c>
      <c r="F7369">
        <v>976.5</v>
      </c>
      <c r="G7369">
        <v>0</v>
      </c>
      <c r="H7369">
        <v>0</v>
      </c>
      <c r="I7369">
        <v>0</v>
      </c>
      <c r="K7369">
        <v>2006</v>
      </c>
      <c r="L7369">
        <v>2008</v>
      </c>
    </row>
    <row r="7370" spans="1:12" x14ac:dyDescent="0.25">
      <c r="A7370">
        <v>32</v>
      </c>
      <c r="B7370">
        <v>19157745</v>
      </c>
      <c r="C7370" t="s">
        <v>3525</v>
      </c>
      <c r="D7370">
        <v>230</v>
      </c>
      <c r="E7370">
        <v>0</v>
      </c>
      <c r="F7370">
        <v>161</v>
      </c>
      <c r="G7370">
        <v>0</v>
      </c>
      <c r="H7370">
        <v>0</v>
      </c>
      <c r="I7370">
        <v>0</v>
      </c>
      <c r="K7370">
        <v>2006</v>
      </c>
      <c r="L7370">
        <v>2008</v>
      </c>
    </row>
    <row r="7371" spans="1:12" x14ac:dyDescent="0.25">
      <c r="A7371">
        <v>32</v>
      </c>
      <c r="B7371">
        <v>19157746</v>
      </c>
      <c r="C7371" t="s">
        <v>3526</v>
      </c>
      <c r="D7371">
        <v>470</v>
      </c>
      <c r="E7371">
        <v>0</v>
      </c>
      <c r="F7371">
        <v>329</v>
      </c>
      <c r="G7371">
        <v>0</v>
      </c>
      <c r="H7371">
        <v>0</v>
      </c>
      <c r="I7371">
        <v>0</v>
      </c>
      <c r="K7371">
        <v>2006</v>
      </c>
      <c r="L7371">
        <v>2008</v>
      </c>
    </row>
    <row r="7372" spans="1:12" x14ac:dyDescent="0.25">
      <c r="A7372">
        <v>32</v>
      </c>
      <c r="B7372">
        <v>19157849</v>
      </c>
      <c r="C7372" t="s">
        <v>2687</v>
      </c>
      <c r="D7372">
        <v>450</v>
      </c>
      <c r="E7372">
        <v>0</v>
      </c>
      <c r="F7372">
        <v>337.5</v>
      </c>
      <c r="G7372">
        <v>0</v>
      </c>
      <c r="H7372">
        <v>0</v>
      </c>
      <c r="I7372">
        <v>0</v>
      </c>
      <c r="K7372">
        <v>2008</v>
      </c>
      <c r="L7372">
        <v>2009</v>
      </c>
    </row>
    <row r="7373" spans="1:12" x14ac:dyDescent="0.25">
      <c r="A7373">
        <v>32</v>
      </c>
      <c r="B7373">
        <v>19157885</v>
      </c>
      <c r="C7373" t="s">
        <v>2173</v>
      </c>
      <c r="D7373">
        <v>280</v>
      </c>
      <c r="E7373">
        <v>0</v>
      </c>
      <c r="F7373">
        <v>210</v>
      </c>
      <c r="G7373">
        <v>0</v>
      </c>
      <c r="H7373">
        <v>0</v>
      </c>
      <c r="I7373">
        <v>0</v>
      </c>
      <c r="K7373">
        <v>2007</v>
      </c>
      <c r="L7373">
        <v>2009</v>
      </c>
    </row>
    <row r="7374" spans="1:12" x14ac:dyDescent="0.25">
      <c r="A7374">
        <v>32</v>
      </c>
      <c r="B7374">
        <v>19157886</v>
      </c>
      <c r="C7374" t="s">
        <v>3527</v>
      </c>
      <c r="D7374">
        <v>0</v>
      </c>
      <c r="E7374">
        <v>0</v>
      </c>
      <c r="F7374">
        <v>0</v>
      </c>
      <c r="G7374">
        <v>0</v>
      </c>
      <c r="H7374">
        <v>0</v>
      </c>
      <c r="I7374">
        <v>0</v>
      </c>
      <c r="K7374">
        <v>2007</v>
      </c>
      <c r="L7374">
        <v>2008</v>
      </c>
    </row>
    <row r="7375" spans="1:12" x14ac:dyDescent="0.25">
      <c r="A7375">
        <v>32</v>
      </c>
      <c r="B7375">
        <v>19157887</v>
      </c>
      <c r="C7375" t="s">
        <v>3528</v>
      </c>
      <c r="D7375">
        <v>0</v>
      </c>
      <c r="E7375">
        <v>0</v>
      </c>
      <c r="F7375">
        <v>0</v>
      </c>
      <c r="G7375">
        <v>0</v>
      </c>
      <c r="H7375">
        <v>0</v>
      </c>
      <c r="I7375">
        <v>0</v>
      </c>
      <c r="K7375">
        <v>2007</v>
      </c>
      <c r="L7375">
        <v>2009</v>
      </c>
    </row>
    <row r="7376" spans="1:12" x14ac:dyDescent="0.25">
      <c r="A7376">
        <v>32</v>
      </c>
      <c r="B7376">
        <v>19157888</v>
      </c>
      <c r="C7376" t="s">
        <v>3529</v>
      </c>
      <c r="D7376">
        <v>0</v>
      </c>
      <c r="E7376">
        <v>0</v>
      </c>
      <c r="F7376">
        <v>0</v>
      </c>
      <c r="G7376">
        <v>0</v>
      </c>
      <c r="H7376">
        <v>0</v>
      </c>
      <c r="I7376">
        <v>0</v>
      </c>
      <c r="K7376">
        <v>2007</v>
      </c>
      <c r="L7376">
        <v>2009</v>
      </c>
    </row>
    <row r="7377" spans="1:12" x14ac:dyDescent="0.25">
      <c r="A7377">
        <v>32</v>
      </c>
      <c r="B7377">
        <v>19157889</v>
      </c>
      <c r="C7377" t="s">
        <v>2215</v>
      </c>
      <c r="D7377">
        <v>0</v>
      </c>
      <c r="E7377">
        <v>0</v>
      </c>
      <c r="F7377">
        <v>0</v>
      </c>
      <c r="G7377">
        <v>0</v>
      </c>
      <c r="H7377">
        <v>0</v>
      </c>
      <c r="I7377">
        <v>0</v>
      </c>
      <c r="K7377">
        <v>2007</v>
      </c>
      <c r="L7377">
        <v>2008</v>
      </c>
    </row>
    <row r="7378" spans="1:12" x14ac:dyDescent="0.25">
      <c r="A7378">
        <v>32</v>
      </c>
      <c r="B7378">
        <v>19157890</v>
      </c>
      <c r="C7378" t="s">
        <v>3530</v>
      </c>
      <c r="D7378">
        <v>0</v>
      </c>
      <c r="E7378">
        <v>0</v>
      </c>
      <c r="F7378">
        <v>0</v>
      </c>
      <c r="G7378">
        <v>0</v>
      </c>
      <c r="H7378">
        <v>0</v>
      </c>
      <c r="I7378">
        <v>0</v>
      </c>
      <c r="K7378">
        <v>2007</v>
      </c>
      <c r="L7378">
        <v>2007</v>
      </c>
    </row>
    <row r="7379" spans="1:12" x14ac:dyDescent="0.25">
      <c r="A7379">
        <v>32</v>
      </c>
      <c r="B7379">
        <v>19157891</v>
      </c>
      <c r="C7379" t="s">
        <v>3510</v>
      </c>
      <c r="D7379">
        <v>0</v>
      </c>
      <c r="E7379">
        <v>0</v>
      </c>
      <c r="F7379">
        <v>0</v>
      </c>
      <c r="G7379">
        <v>0</v>
      </c>
      <c r="H7379">
        <v>0</v>
      </c>
      <c r="I7379">
        <v>0</v>
      </c>
      <c r="K7379">
        <v>2007</v>
      </c>
      <c r="L7379">
        <v>2008</v>
      </c>
    </row>
    <row r="7380" spans="1:12" x14ac:dyDescent="0.25">
      <c r="A7380">
        <v>32</v>
      </c>
      <c r="B7380">
        <v>19157919</v>
      </c>
      <c r="C7380" t="s">
        <v>3531</v>
      </c>
      <c r="D7380">
        <v>350</v>
      </c>
      <c r="E7380">
        <v>0</v>
      </c>
      <c r="F7380">
        <v>245</v>
      </c>
      <c r="G7380">
        <v>0</v>
      </c>
      <c r="H7380">
        <v>0</v>
      </c>
      <c r="I7380">
        <v>0</v>
      </c>
      <c r="K7380">
        <v>2006</v>
      </c>
      <c r="L7380">
        <v>2007</v>
      </c>
    </row>
    <row r="7381" spans="1:12" x14ac:dyDescent="0.25">
      <c r="A7381">
        <v>32</v>
      </c>
      <c r="B7381">
        <v>19157921</v>
      </c>
      <c r="C7381" t="s">
        <v>3532</v>
      </c>
      <c r="D7381">
        <v>53</v>
      </c>
      <c r="E7381">
        <v>0</v>
      </c>
      <c r="F7381">
        <v>31.8</v>
      </c>
      <c r="G7381">
        <v>0</v>
      </c>
      <c r="H7381">
        <v>0</v>
      </c>
      <c r="I7381">
        <v>0</v>
      </c>
      <c r="K7381">
        <v>2007</v>
      </c>
      <c r="L7381">
        <v>2015</v>
      </c>
    </row>
    <row r="7382" spans="1:12" x14ac:dyDescent="0.25">
      <c r="A7382">
        <v>32</v>
      </c>
      <c r="B7382">
        <v>19157935</v>
      </c>
      <c r="C7382" t="s">
        <v>1001</v>
      </c>
      <c r="D7382">
        <v>61</v>
      </c>
      <c r="E7382">
        <v>0</v>
      </c>
      <c r="F7382">
        <v>42.7</v>
      </c>
      <c r="G7382">
        <v>0</v>
      </c>
      <c r="H7382">
        <v>0</v>
      </c>
      <c r="I7382">
        <v>0</v>
      </c>
      <c r="K7382">
        <v>2007</v>
      </c>
      <c r="L7382">
        <v>2009</v>
      </c>
    </row>
    <row r="7383" spans="1:12" x14ac:dyDescent="0.25">
      <c r="A7383">
        <v>32</v>
      </c>
      <c r="B7383">
        <v>19157937</v>
      </c>
      <c r="C7383" t="s">
        <v>3533</v>
      </c>
      <c r="D7383">
        <v>185</v>
      </c>
      <c r="E7383">
        <v>0</v>
      </c>
      <c r="F7383">
        <v>129.5</v>
      </c>
      <c r="G7383">
        <v>0</v>
      </c>
      <c r="H7383">
        <v>0</v>
      </c>
      <c r="I7383">
        <v>0</v>
      </c>
      <c r="K7383">
        <v>2003</v>
      </c>
      <c r="L7383">
        <v>2006</v>
      </c>
    </row>
    <row r="7384" spans="1:12" x14ac:dyDescent="0.25">
      <c r="A7384">
        <v>32</v>
      </c>
      <c r="B7384">
        <v>19157969</v>
      </c>
      <c r="C7384" t="s">
        <v>3533</v>
      </c>
      <c r="D7384">
        <v>185</v>
      </c>
      <c r="E7384">
        <v>0</v>
      </c>
      <c r="F7384">
        <v>138.75</v>
      </c>
      <c r="G7384">
        <v>0</v>
      </c>
      <c r="H7384">
        <v>0</v>
      </c>
      <c r="I7384">
        <v>0</v>
      </c>
      <c r="K7384">
        <v>2007</v>
      </c>
      <c r="L7384">
        <v>2010</v>
      </c>
    </row>
    <row r="7385" spans="1:12" x14ac:dyDescent="0.25">
      <c r="A7385">
        <v>32</v>
      </c>
      <c r="B7385">
        <v>19157980</v>
      </c>
      <c r="C7385" t="s">
        <v>3534</v>
      </c>
      <c r="D7385">
        <v>6</v>
      </c>
      <c r="E7385">
        <v>0</v>
      </c>
      <c r="F7385">
        <v>3.6</v>
      </c>
      <c r="G7385">
        <v>0</v>
      </c>
      <c r="H7385">
        <v>0</v>
      </c>
      <c r="I7385">
        <v>0</v>
      </c>
      <c r="K7385">
        <v>2005</v>
      </c>
      <c r="L7385">
        <v>2013</v>
      </c>
    </row>
    <row r="7386" spans="1:12" x14ac:dyDescent="0.25">
      <c r="A7386">
        <v>32</v>
      </c>
      <c r="B7386">
        <v>19158010</v>
      </c>
      <c r="C7386" t="s">
        <v>3535</v>
      </c>
      <c r="D7386">
        <v>120</v>
      </c>
      <c r="E7386">
        <v>0</v>
      </c>
      <c r="F7386">
        <v>84</v>
      </c>
      <c r="G7386">
        <v>0</v>
      </c>
      <c r="H7386">
        <v>0</v>
      </c>
      <c r="I7386">
        <v>0</v>
      </c>
      <c r="K7386">
        <v>2007</v>
      </c>
      <c r="L7386">
        <v>2010</v>
      </c>
    </row>
    <row r="7387" spans="1:12" x14ac:dyDescent="0.25">
      <c r="A7387">
        <v>32</v>
      </c>
      <c r="B7387">
        <v>19158011</v>
      </c>
      <c r="C7387" t="s">
        <v>3536</v>
      </c>
      <c r="D7387">
        <v>120</v>
      </c>
      <c r="E7387">
        <v>0</v>
      </c>
      <c r="F7387">
        <v>84</v>
      </c>
      <c r="G7387">
        <v>0</v>
      </c>
      <c r="H7387">
        <v>0</v>
      </c>
      <c r="I7387">
        <v>0</v>
      </c>
      <c r="K7387">
        <v>2007</v>
      </c>
      <c r="L7387">
        <v>2012</v>
      </c>
    </row>
    <row r="7388" spans="1:12" x14ac:dyDescent="0.25">
      <c r="A7388">
        <v>32</v>
      </c>
      <c r="B7388">
        <v>19158017</v>
      </c>
      <c r="C7388" t="s">
        <v>3537</v>
      </c>
      <c r="D7388">
        <v>81</v>
      </c>
      <c r="E7388">
        <v>0</v>
      </c>
      <c r="F7388">
        <v>48.6</v>
      </c>
      <c r="G7388">
        <v>0</v>
      </c>
      <c r="H7388">
        <v>0</v>
      </c>
      <c r="I7388">
        <v>0</v>
      </c>
      <c r="K7388">
        <v>2007</v>
      </c>
      <c r="L7388">
        <v>2014</v>
      </c>
    </row>
    <row r="7389" spans="1:12" x14ac:dyDescent="0.25">
      <c r="A7389">
        <v>32</v>
      </c>
      <c r="B7389">
        <v>19158018</v>
      </c>
      <c r="C7389" t="s">
        <v>3538</v>
      </c>
      <c r="D7389">
        <v>81</v>
      </c>
      <c r="E7389">
        <v>0</v>
      </c>
      <c r="F7389">
        <v>48.6</v>
      </c>
      <c r="G7389">
        <v>0</v>
      </c>
      <c r="H7389">
        <v>0</v>
      </c>
      <c r="I7389">
        <v>0</v>
      </c>
      <c r="K7389">
        <v>2007</v>
      </c>
      <c r="L7389">
        <v>2014</v>
      </c>
    </row>
    <row r="7390" spans="1:12" x14ac:dyDescent="0.25">
      <c r="A7390">
        <v>32</v>
      </c>
      <c r="B7390">
        <v>19158019</v>
      </c>
      <c r="C7390" t="s">
        <v>3539</v>
      </c>
      <c r="D7390">
        <v>81</v>
      </c>
      <c r="E7390">
        <v>0</v>
      </c>
      <c r="F7390">
        <v>48.6</v>
      </c>
      <c r="G7390">
        <v>0</v>
      </c>
      <c r="H7390">
        <v>0</v>
      </c>
      <c r="I7390">
        <v>0</v>
      </c>
      <c r="K7390">
        <v>2007</v>
      </c>
      <c r="L7390">
        <v>2014</v>
      </c>
    </row>
    <row r="7391" spans="1:12" x14ac:dyDescent="0.25">
      <c r="A7391">
        <v>32</v>
      </c>
      <c r="B7391">
        <v>19158020</v>
      </c>
      <c r="C7391" t="s">
        <v>3152</v>
      </c>
      <c r="D7391">
        <v>35</v>
      </c>
      <c r="E7391">
        <v>0</v>
      </c>
      <c r="F7391">
        <v>21</v>
      </c>
      <c r="G7391">
        <v>0</v>
      </c>
      <c r="H7391">
        <v>30.49</v>
      </c>
      <c r="I7391">
        <v>0</v>
      </c>
      <c r="K7391">
        <v>2007</v>
      </c>
      <c r="L7391">
        <v>2014</v>
      </c>
    </row>
    <row r="7392" spans="1:12" x14ac:dyDescent="0.25">
      <c r="A7392">
        <v>32</v>
      </c>
      <c r="B7392">
        <v>19158051</v>
      </c>
      <c r="C7392" t="s">
        <v>3535</v>
      </c>
      <c r="D7392">
        <v>118</v>
      </c>
      <c r="E7392">
        <v>0</v>
      </c>
      <c r="F7392">
        <v>82.6</v>
      </c>
      <c r="G7392">
        <v>0</v>
      </c>
      <c r="H7392">
        <v>0</v>
      </c>
      <c r="I7392">
        <v>0</v>
      </c>
      <c r="K7392">
        <v>2007</v>
      </c>
      <c r="L7392">
        <v>2009</v>
      </c>
    </row>
    <row r="7393" spans="1:12" x14ac:dyDescent="0.25">
      <c r="A7393">
        <v>32</v>
      </c>
      <c r="B7393">
        <v>19158052</v>
      </c>
      <c r="C7393" t="s">
        <v>3536</v>
      </c>
      <c r="D7393">
        <v>120</v>
      </c>
      <c r="E7393">
        <v>0</v>
      </c>
      <c r="F7393">
        <v>84</v>
      </c>
      <c r="G7393">
        <v>0</v>
      </c>
      <c r="H7393">
        <v>0</v>
      </c>
      <c r="I7393">
        <v>0</v>
      </c>
      <c r="K7393">
        <v>2007</v>
      </c>
      <c r="L7393">
        <v>2012</v>
      </c>
    </row>
    <row r="7394" spans="1:12" x14ac:dyDescent="0.25">
      <c r="A7394">
        <v>32</v>
      </c>
      <c r="B7394">
        <v>19158069</v>
      </c>
      <c r="C7394" t="s">
        <v>3535</v>
      </c>
      <c r="D7394">
        <v>122</v>
      </c>
      <c r="E7394">
        <v>0</v>
      </c>
      <c r="F7394">
        <v>85.4</v>
      </c>
      <c r="G7394">
        <v>0</v>
      </c>
      <c r="H7394">
        <v>0</v>
      </c>
      <c r="I7394">
        <v>0</v>
      </c>
      <c r="K7394">
        <v>2007</v>
      </c>
      <c r="L7394">
        <v>2009</v>
      </c>
    </row>
    <row r="7395" spans="1:12" x14ac:dyDescent="0.25">
      <c r="A7395">
        <v>32</v>
      </c>
      <c r="B7395">
        <v>19158070</v>
      </c>
      <c r="C7395" t="s">
        <v>3536</v>
      </c>
      <c r="D7395">
        <v>125</v>
      </c>
      <c r="E7395">
        <v>0</v>
      </c>
      <c r="F7395">
        <v>87.5</v>
      </c>
      <c r="G7395">
        <v>0</v>
      </c>
      <c r="H7395">
        <v>0</v>
      </c>
      <c r="I7395">
        <v>0</v>
      </c>
      <c r="K7395">
        <v>2007</v>
      </c>
      <c r="L7395">
        <v>2012</v>
      </c>
    </row>
    <row r="7396" spans="1:12" x14ac:dyDescent="0.25">
      <c r="A7396">
        <v>32</v>
      </c>
      <c r="B7396">
        <v>19158074</v>
      </c>
      <c r="C7396" t="s">
        <v>3540</v>
      </c>
      <c r="D7396">
        <v>81</v>
      </c>
      <c r="E7396">
        <v>0</v>
      </c>
      <c r="F7396">
        <v>48.6</v>
      </c>
      <c r="G7396">
        <v>0</v>
      </c>
      <c r="H7396">
        <v>0</v>
      </c>
      <c r="I7396">
        <v>0</v>
      </c>
      <c r="K7396">
        <v>2007</v>
      </c>
      <c r="L7396">
        <v>2014</v>
      </c>
    </row>
    <row r="7397" spans="1:12" x14ac:dyDescent="0.25">
      <c r="A7397">
        <v>32</v>
      </c>
      <c r="B7397">
        <v>19158075</v>
      </c>
      <c r="C7397" t="s">
        <v>3540</v>
      </c>
      <c r="D7397">
        <v>81</v>
      </c>
      <c r="E7397">
        <v>0</v>
      </c>
      <c r="F7397">
        <v>48.6</v>
      </c>
      <c r="G7397">
        <v>0</v>
      </c>
      <c r="H7397">
        <v>0</v>
      </c>
      <c r="I7397">
        <v>0</v>
      </c>
      <c r="K7397">
        <v>2007</v>
      </c>
      <c r="L7397">
        <v>2014</v>
      </c>
    </row>
    <row r="7398" spans="1:12" x14ac:dyDescent="0.25">
      <c r="A7398">
        <v>32</v>
      </c>
      <c r="B7398">
        <v>19158076</v>
      </c>
      <c r="C7398" t="s">
        <v>3540</v>
      </c>
      <c r="D7398">
        <v>81</v>
      </c>
      <c r="E7398">
        <v>0</v>
      </c>
      <c r="F7398">
        <v>48.6</v>
      </c>
      <c r="G7398">
        <v>0</v>
      </c>
      <c r="H7398">
        <v>0</v>
      </c>
      <c r="I7398">
        <v>0</v>
      </c>
      <c r="K7398">
        <v>2007</v>
      </c>
      <c r="L7398">
        <v>2014</v>
      </c>
    </row>
    <row r="7399" spans="1:12" x14ac:dyDescent="0.25">
      <c r="A7399">
        <v>32</v>
      </c>
      <c r="B7399">
        <v>19158077</v>
      </c>
      <c r="C7399" t="s">
        <v>3540</v>
      </c>
      <c r="D7399">
        <v>81</v>
      </c>
      <c r="E7399">
        <v>0</v>
      </c>
      <c r="F7399">
        <v>48.6</v>
      </c>
      <c r="G7399">
        <v>0</v>
      </c>
      <c r="H7399">
        <v>0</v>
      </c>
      <c r="I7399">
        <v>0</v>
      </c>
      <c r="K7399">
        <v>2007</v>
      </c>
      <c r="L7399">
        <v>2014</v>
      </c>
    </row>
    <row r="7400" spans="1:12" x14ac:dyDescent="0.25">
      <c r="A7400">
        <v>32</v>
      </c>
      <c r="B7400">
        <v>19158082</v>
      </c>
      <c r="C7400" t="s">
        <v>2931</v>
      </c>
      <c r="D7400">
        <v>631.42999999999995</v>
      </c>
      <c r="E7400">
        <v>0</v>
      </c>
      <c r="F7400">
        <v>442</v>
      </c>
      <c r="G7400">
        <v>0</v>
      </c>
      <c r="H7400">
        <v>0</v>
      </c>
      <c r="I7400">
        <v>0</v>
      </c>
      <c r="K7400">
        <v>2007</v>
      </c>
      <c r="L7400">
        <v>2014</v>
      </c>
    </row>
    <row r="7401" spans="1:12" x14ac:dyDescent="0.25">
      <c r="A7401">
        <v>32</v>
      </c>
      <c r="B7401">
        <v>19158083</v>
      </c>
      <c r="C7401" t="s">
        <v>2931</v>
      </c>
      <c r="D7401">
        <v>534.29</v>
      </c>
      <c r="E7401">
        <v>0</v>
      </c>
      <c r="F7401">
        <v>374</v>
      </c>
      <c r="G7401">
        <v>0</v>
      </c>
      <c r="H7401">
        <v>0</v>
      </c>
      <c r="I7401">
        <v>0</v>
      </c>
      <c r="K7401">
        <v>2007</v>
      </c>
      <c r="L7401">
        <v>2014</v>
      </c>
    </row>
    <row r="7402" spans="1:12" x14ac:dyDescent="0.25">
      <c r="A7402">
        <v>32</v>
      </c>
      <c r="B7402">
        <v>19158084</v>
      </c>
      <c r="C7402" t="s">
        <v>2931</v>
      </c>
      <c r="D7402">
        <v>485.72</v>
      </c>
      <c r="E7402">
        <v>0</v>
      </c>
      <c r="F7402">
        <v>340</v>
      </c>
      <c r="G7402">
        <v>0</v>
      </c>
      <c r="H7402">
        <v>0</v>
      </c>
      <c r="I7402">
        <v>0</v>
      </c>
      <c r="K7402">
        <v>2007</v>
      </c>
      <c r="L7402">
        <v>2014</v>
      </c>
    </row>
    <row r="7403" spans="1:12" x14ac:dyDescent="0.25">
      <c r="A7403">
        <v>32</v>
      </c>
      <c r="B7403">
        <v>19158085</v>
      </c>
      <c r="C7403" t="s">
        <v>2277</v>
      </c>
      <c r="D7403">
        <v>525</v>
      </c>
      <c r="E7403">
        <v>0</v>
      </c>
      <c r="F7403">
        <v>367.5</v>
      </c>
      <c r="G7403">
        <v>0</v>
      </c>
      <c r="H7403">
        <v>0</v>
      </c>
      <c r="I7403">
        <v>0</v>
      </c>
      <c r="K7403">
        <v>2006</v>
      </c>
      <c r="L7403">
        <v>2006</v>
      </c>
    </row>
    <row r="7404" spans="1:12" x14ac:dyDescent="0.25">
      <c r="A7404">
        <v>32</v>
      </c>
      <c r="B7404">
        <v>19158090</v>
      </c>
      <c r="C7404" t="s">
        <v>3541</v>
      </c>
      <c r="D7404">
        <v>990</v>
      </c>
      <c r="E7404">
        <v>0</v>
      </c>
      <c r="F7404">
        <v>742.5</v>
      </c>
      <c r="G7404">
        <v>0</v>
      </c>
      <c r="H7404">
        <v>0</v>
      </c>
      <c r="I7404">
        <v>0</v>
      </c>
      <c r="K7404">
        <v>2006</v>
      </c>
      <c r="L7404">
        <v>2010</v>
      </c>
    </row>
    <row r="7405" spans="1:12" x14ac:dyDescent="0.25">
      <c r="A7405">
        <v>32</v>
      </c>
      <c r="B7405">
        <v>19158093</v>
      </c>
      <c r="C7405" t="s">
        <v>2931</v>
      </c>
      <c r="D7405">
        <v>631.42999999999995</v>
      </c>
      <c r="E7405">
        <v>0</v>
      </c>
      <c r="F7405">
        <v>473.57</v>
      </c>
      <c r="G7405">
        <v>0</v>
      </c>
      <c r="H7405">
        <v>0</v>
      </c>
      <c r="I7405">
        <v>0</v>
      </c>
      <c r="K7405">
        <v>2007</v>
      </c>
      <c r="L7405">
        <v>2013</v>
      </c>
    </row>
    <row r="7406" spans="1:12" x14ac:dyDescent="0.25">
      <c r="A7406">
        <v>32</v>
      </c>
      <c r="B7406">
        <v>19158094</v>
      </c>
      <c r="C7406" t="s">
        <v>2931</v>
      </c>
      <c r="D7406">
        <v>534.29</v>
      </c>
      <c r="E7406">
        <v>0</v>
      </c>
      <c r="F7406">
        <v>400.72</v>
      </c>
      <c r="G7406">
        <v>0</v>
      </c>
      <c r="H7406">
        <v>0</v>
      </c>
      <c r="I7406">
        <v>0</v>
      </c>
      <c r="K7406">
        <v>2007</v>
      </c>
      <c r="L7406">
        <v>2013</v>
      </c>
    </row>
    <row r="7407" spans="1:12" x14ac:dyDescent="0.25">
      <c r="A7407">
        <v>32</v>
      </c>
      <c r="B7407">
        <v>19158095</v>
      </c>
      <c r="C7407" t="s">
        <v>2931</v>
      </c>
      <c r="D7407">
        <v>485.72</v>
      </c>
      <c r="E7407">
        <v>0</v>
      </c>
      <c r="F7407">
        <v>340</v>
      </c>
      <c r="G7407">
        <v>0</v>
      </c>
      <c r="H7407">
        <v>0</v>
      </c>
      <c r="I7407">
        <v>0</v>
      </c>
      <c r="K7407">
        <v>2007</v>
      </c>
      <c r="L7407">
        <v>2013</v>
      </c>
    </row>
    <row r="7408" spans="1:12" x14ac:dyDescent="0.25">
      <c r="A7408">
        <v>32</v>
      </c>
      <c r="B7408">
        <v>19158121</v>
      </c>
      <c r="C7408" t="s">
        <v>2563</v>
      </c>
      <c r="D7408">
        <v>99</v>
      </c>
      <c r="E7408">
        <v>0</v>
      </c>
      <c r="F7408">
        <v>69.3</v>
      </c>
      <c r="G7408">
        <v>0</v>
      </c>
      <c r="H7408">
        <v>0</v>
      </c>
      <c r="I7408">
        <v>0</v>
      </c>
      <c r="K7408">
        <v>2007</v>
      </c>
      <c r="L7408">
        <v>2012</v>
      </c>
    </row>
    <row r="7409" spans="1:12" x14ac:dyDescent="0.25">
      <c r="A7409">
        <v>32</v>
      </c>
      <c r="B7409">
        <v>19158122</v>
      </c>
      <c r="C7409" t="s">
        <v>3542</v>
      </c>
      <c r="D7409">
        <v>180</v>
      </c>
      <c r="E7409">
        <v>0</v>
      </c>
      <c r="F7409">
        <v>126</v>
      </c>
      <c r="G7409">
        <v>0</v>
      </c>
      <c r="H7409">
        <v>0</v>
      </c>
      <c r="I7409">
        <v>0</v>
      </c>
      <c r="K7409">
        <v>2007</v>
      </c>
      <c r="L7409">
        <v>2012</v>
      </c>
    </row>
    <row r="7410" spans="1:12" x14ac:dyDescent="0.25">
      <c r="A7410">
        <v>32</v>
      </c>
      <c r="B7410">
        <v>19158123</v>
      </c>
      <c r="C7410" t="s">
        <v>3542</v>
      </c>
      <c r="D7410">
        <v>180</v>
      </c>
      <c r="E7410">
        <v>0</v>
      </c>
      <c r="F7410">
        <v>126</v>
      </c>
      <c r="G7410">
        <v>0</v>
      </c>
      <c r="H7410">
        <v>0</v>
      </c>
      <c r="I7410">
        <v>0</v>
      </c>
      <c r="K7410">
        <v>2007</v>
      </c>
      <c r="L7410">
        <v>2012</v>
      </c>
    </row>
    <row r="7411" spans="1:12" x14ac:dyDescent="0.25">
      <c r="A7411">
        <v>32</v>
      </c>
      <c r="B7411">
        <v>19158128</v>
      </c>
      <c r="C7411" t="s">
        <v>2563</v>
      </c>
      <c r="D7411">
        <v>99</v>
      </c>
      <c r="E7411">
        <v>0</v>
      </c>
      <c r="F7411">
        <v>69.3</v>
      </c>
      <c r="G7411">
        <v>0</v>
      </c>
      <c r="H7411">
        <v>0</v>
      </c>
      <c r="I7411">
        <v>0</v>
      </c>
      <c r="K7411">
        <v>2007</v>
      </c>
      <c r="L7411">
        <v>2012</v>
      </c>
    </row>
    <row r="7412" spans="1:12" x14ac:dyDescent="0.25">
      <c r="A7412">
        <v>32</v>
      </c>
      <c r="B7412">
        <v>19158129</v>
      </c>
      <c r="C7412" t="s">
        <v>3542</v>
      </c>
      <c r="D7412">
        <v>185</v>
      </c>
      <c r="E7412">
        <v>0</v>
      </c>
      <c r="F7412">
        <v>138.75</v>
      </c>
      <c r="G7412">
        <v>0</v>
      </c>
      <c r="H7412">
        <v>0</v>
      </c>
      <c r="I7412">
        <v>0</v>
      </c>
      <c r="K7412">
        <v>2007</v>
      </c>
      <c r="L7412">
        <v>2012</v>
      </c>
    </row>
    <row r="7413" spans="1:12" x14ac:dyDescent="0.25">
      <c r="A7413">
        <v>32</v>
      </c>
      <c r="B7413">
        <v>19158130</v>
      </c>
      <c r="C7413" t="s">
        <v>3542</v>
      </c>
      <c r="D7413">
        <v>180</v>
      </c>
      <c r="E7413">
        <v>0</v>
      </c>
      <c r="F7413">
        <v>126</v>
      </c>
      <c r="G7413">
        <v>0</v>
      </c>
      <c r="H7413">
        <v>0</v>
      </c>
      <c r="I7413">
        <v>0</v>
      </c>
      <c r="K7413">
        <v>2007</v>
      </c>
      <c r="L7413">
        <v>2012</v>
      </c>
    </row>
    <row r="7414" spans="1:12" x14ac:dyDescent="0.25">
      <c r="A7414">
        <v>32</v>
      </c>
      <c r="B7414">
        <v>19158132</v>
      </c>
      <c r="C7414" t="s">
        <v>3237</v>
      </c>
      <c r="D7414">
        <v>990</v>
      </c>
      <c r="E7414">
        <v>0</v>
      </c>
      <c r="F7414">
        <v>742.5</v>
      </c>
      <c r="G7414">
        <v>0</v>
      </c>
      <c r="H7414">
        <v>0</v>
      </c>
      <c r="I7414">
        <v>0</v>
      </c>
      <c r="K7414">
        <v>2007</v>
      </c>
      <c r="L7414">
        <v>2009</v>
      </c>
    </row>
    <row r="7415" spans="1:12" x14ac:dyDescent="0.25">
      <c r="A7415">
        <v>32</v>
      </c>
      <c r="B7415">
        <v>19158141</v>
      </c>
      <c r="C7415" t="s">
        <v>2561</v>
      </c>
      <c r="D7415">
        <v>50</v>
      </c>
      <c r="E7415">
        <v>0</v>
      </c>
      <c r="F7415">
        <v>37.5</v>
      </c>
      <c r="G7415">
        <v>0</v>
      </c>
      <c r="H7415">
        <v>0</v>
      </c>
      <c r="I7415">
        <v>0</v>
      </c>
      <c r="K7415">
        <v>2007</v>
      </c>
      <c r="L7415">
        <v>2008</v>
      </c>
    </row>
    <row r="7416" spans="1:12" x14ac:dyDescent="0.25">
      <c r="A7416">
        <v>32</v>
      </c>
      <c r="B7416">
        <v>19158142</v>
      </c>
      <c r="C7416" t="s">
        <v>3543</v>
      </c>
      <c r="D7416">
        <v>50</v>
      </c>
      <c r="E7416">
        <v>0</v>
      </c>
      <c r="F7416">
        <v>37.5</v>
      </c>
      <c r="G7416">
        <v>0</v>
      </c>
      <c r="H7416">
        <v>0</v>
      </c>
      <c r="I7416">
        <v>0</v>
      </c>
      <c r="K7416">
        <v>2007</v>
      </c>
      <c r="L7416">
        <v>2009</v>
      </c>
    </row>
    <row r="7417" spans="1:12" x14ac:dyDescent="0.25">
      <c r="A7417">
        <v>32</v>
      </c>
      <c r="B7417">
        <v>19158143</v>
      </c>
      <c r="C7417" t="s">
        <v>3271</v>
      </c>
      <c r="D7417">
        <v>129</v>
      </c>
      <c r="E7417">
        <v>0</v>
      </c>
      <c r="F7417">
        <v>90.3</v>
      </c>
      <c r="G7417">
        <v>0</v>
      </c>
      <c r="H7417">
        <v>0</v>
      </c>
      <c r="I7417">
        <v>0</v>
      </c>
      <c r="K7417">
        <v>2007</v>
      </c>
      <c r="L7417">
        <v>2008</v>
      </c>
    </row>
    <row r="7418" spans="1:12" x14ac:dyDescent="0.25">
      <c r="A7418">
        <v>32</v>
      </c>
      <c r="B7418">
        <v>19158144</v>
      </c>
      <c r="C7418" t="s">
        <v>3544</v>
      </c>
      <c r="D7418">
        <v>135</v>
      </c>
      <c r="E7418">
        <v>0</v>
      </c>
      <c r="F7418">
        <v>101.25</v>
      </c>
      <c r="G7418">
        <v>0</v>
      </c>
      <c r="H7418">
        <v>0</v>
      </c>
      <c r="I7418">
        <v>0</v>
      </c>
      <c r="K7418">
        <v>2007</v>
      </c>
      <c r="L7418">
        <v>2008</v>
      </c>
    </row>
    <row r="7419" spans="1:12" x14ac:dyDescent="0.25">
      <c r="A7419">
        <v>32</v>
      </c>
      <c r="B7419">
        <v>19158152</v>
      </c>
      <c r="C7419" t="s">
        <v>2561</v>
      </c>
      <c r="D7419">
        <v>49</v>
      </c>
      <c r="E7419">
        <v>0</v>
      </c>
      <c r="F7419">
        <v>34.299999999999997</v>
      </c>
      <c r="G7419">
        <v>0</v>
      </c>
      <c r="H7419">
        <v>0</v>
      </c>
      <c r="I7419">
        <v>0</v>
      </c>
      <c r="K7419">
        <v>2007</v>
      </c>
      <c r="L7419">
        <v>2008</v>
      </c>
    </row>
    <row r="7420" spans="1:12" x14ac:dyDescent="0.25">
      <c r="A7420">
        <v>32</v>
      </c>
      <c r="B7420">
        <v>19158153</v>
      </c>
      <c r="C7420" t="s">
        <v>3543</v>
      </c>
      <c r="D7420">
        <v>120</v>
      </c>
      <c r="E7420">
        <v>0</v>
      </c>
      <c r="F7420">
        <v>90</v>
      </c>
      <c r="G7420">
        <v>0</v>
      </c>
      <c r="H7420">
        <v>0</v>
      </c>
      <c r="I7420">
        <v>0</v>
      </c>
      <c r="K7420">
        <v>2007</v>
      </c>
      <c r="L7420">
        <v>2009</v>
      </c>
    </row>
    <row r="7421" spans="1:12" x14ac:dyDescent="0.25">
      <c r="A7421">
        <v>32</v>
      </c>
      <c r="B7421">
        <v>19158204</v>
      </c>
      <c r="C7421" t="s">
        <v>3545</v>
      </c>
      <c r="D7421">
        <v>160</v>
      </c>
      <c r="E7421">
        <v>0</v>
      </c>
      <c r="F7421">
        <v>112</v>
      </c>
      <c r="G7421">
        <v>0</v>
      </c>
      <c r="H7421">
        <v>0</v>
      </c>
      <c r="I7421">
        <v>0</v>
      </c>
      <c r="K7421">
        <v>2001</v>
      </c>
      <c r="L7421">
        <v>2009</v>
      </c>
    </row>
    <row r="7422" spans="1:12" x14ac:dyDescent="0.25">
      <c r="A7422">
        <v>32</v>
      </c>
      <c r="B7422">
        <v>19158205</v>
      </c>
      <c r="C7422" t="s">
        <v>3546</v>
      </c>
      <c r="D7422">
        <v>117</v>
      </c>
      <c r="E7422">
        <v>0</v>
      </c>
      <c r="F7422">
        <v>70.2</v>
      </c>
      <c r="G7422">
        <v>0</v>
      </c>
      <c r="H7422">
        <v>0</v>
      </c>
      <c r="I7422">
        <v>0</v>
      </c>
      <c r="K7422">
        <v>2005</v>
      </c>
      <c r="L7422">
        <v>2009</v>
      </c>
    </row>
    <row r="7423" spans="1:12" x14ac:dyDescent="0.25">
      <c r="A7423">
        <v>32</v>
      </c>
      <c r="B7423">
        <v>19158207</v>
      </c>
      <c r="C7423" t="s">
        <v>3547</v>
      </c>
      <c r="D7423">
        <v>225</v>
      </c>
      <c r="E7423">
        <v>0</v>
      </c>
      <c r="F7423">
        <v>157.5</v>
      </c>
      <c r="G7423">
        <v>0</v>
      </c>
      <c r="H7423">
        <v>0</v>
      </c>
      <c r="I7423">
        <v>0</v>
      </c>
      <c r="K7423">
        <v>2006</v>
      </c>
      <c r="L7423">
        <v>2007</v>
      </c>
    </row>
    <row r="7424" spans="1:12" x14ac:dyDescent="0.25">
      <c r="A7424">
        <v>32</v>
      </c>
      <c r="B7424">
        <v>19158208</v>
      </c>
      <c r="C7424" t="s">
        <v>3548</v>
      </c>
      <c r="D7424">
        <v>225</v>
      </c>
      <c r="E7424">
        <v>0</v>
      </c>
      <c r="F7424">
        <v>157.5</v>
      </c>
      <c r="G7424">
        <v>0</v>
      </c>
      <c r="H7424">
        <v>0</v>
      </c>
      <c r="I7424">
        <v>0</v>
      </c>
      <c r="K7424">
        <v>2006</v>
      </c>
      <c r="L7424">
        <v>2008</v>
      </c>
    </row>
    <row r="7425" spans="1:12" x14ac:dyDescent="0.25">
      <c r="A7425">
        <v>32</v>
      </c>
      <c r="B7425">
        <v>19158209</v>
      </c>
      <c r="C7425" t="s">
        <v>3549</v>
      </c>
      <c r="D7425">
        <v>230</v>
      </c>
      <c r="E7425">
        <v>0</v>
      </c>
      <c r="F7425">
        <v>161</v>
      </c>
      <c r="G7425">
        <v>0</v>
      </c>
      <c r="H7425">
        <v>0</v>
      </c>
      <c r="I7425">
        <v>0</v>
      </c>
      <c r="K7425">
        <v>2006</v>
      </c>
      <c r="L7425">
        <v>2009</v>
      </c>
    </row>
    <row r="7426" spans="1:12" x14ac:dyDescent="0.25">
      <c r="A7426">
        <v>32</v>
      </c>
      <c r="B7426">
        <v>19158210</v>
      </c>
      <c r="C7426" t="s">
        <v>3550</v>
      </c>
      <c r="D7426">
        <v>200</v>
      </c>
      <c r="E7426">
        <v>0</v>
      </c>
      <c r="F7426">
        <v>150</v>
      </c>
      <c r="G7426">
        <v>0</v>
      </c>
      <c r="H7426">
        <v>0</v>
      </c>
      <c r="I7426">
        <v>0</v>
      </c>
      <c r="K7426">
        <v>2006</v>
      </c>
      <c r="L7426">
        <v>2009</v>
      </c>
    </row>
    <row r="7427" spans="1:12" x14ac:dyDescent="0.25">
      <c r="A7427">
        <v>32</v>
      </c>
      <c r="B7427">
        <v>19158225</v>
      </c>
      <c r="C7427" t="s">
        <v>2764</v>
      </c>
      <c r="D7427">
        <v>2730</v>
      </c>
      <c r="E7427">
        <v>0</v>
      </c>
      <c r="F7427">
        <v>1911</v>
      </c>
      <c r="G7427">
        <v>0</v>
      </c>
      <c r="H7427">
        <v>0</v>
      </c>
      <c r="I7427">
        <v>0</v>
      </c>
      <c r="K7427">
        <v>2007</v>
      </c>
      <c r="L7427">
        <v>2008</v>
      </c>
    </row>
    <row r="7428" spans="1:12" x14ac:dyDescent="0.25">
      <c r="A7428">
        <v>32</v>
      </c>
      <c r="B7428">
        <v>19158227</v>
      </c>
      <c r="C7428" t="s">
        <v>2764</v>
      </c>
      <c r="D7428">
        <v>2695</v>
      </c>
      <c r="E7428">
        <v>0</v>
      </c>
      <c r="F7428">
        <v>1886.5</v>
      </c>
      <c r="G7428">
        <v>0</v>
      </c>
      <c r="H7428">
        <v>0</v>
      </c>
      <c r="I7428">
        <v>0</v>
      </c>
      <c r="K7428">
        <v>2007</v>
      </c>
      <c r="L7428">
        <v>2008</v>
      </c>
    </row>
    <row r="7429" spans="1:12" x14ac:dyDescent="0.25">
      <c r="A7429">
        <v>32</v>
      </c>
      <c r="B7429">
        <v>19158229</v>
      </c>
      <c r="C7429" t="s">
        <v>3551</v>
      </c>
      <c r="D7429">
        <v>50</v>
      </c>
      <c r="E7429">
        <v>0</v>
      </c>
      <c r="F7429">
        <v>37.5</v>
      </c>
      <c r="G7429">
        <v>0</v>
      </c>
      <c r="H7429">
        <v>50.79</v>
      </c>
      <c r="I7429">
        <v>0</v>
      </c>
      <c r="K7429">
        <v>2007</v>
      </c>
      <c r="L7429">
        <v>2017</v>
      </c>
    </row>
    <row r="7430" spans="1:12" x14ac:dyDescent="0.25">
      <c r="A7430">
        <v>32</v>
      </c>
      <c r="B7430">
        <v>19158259</v>
      </c>
      <c r="C7430" t="s">
        <v>2156</v>
      </c>
      <c r="D7430">
        <v>80.569999999999993</v>
      </c>
      <c r="E7430">
        <v>0</v>
      </c>
      <c r="F7430">
        <v>48.34</v>
      </c>
      <c r="G7430">
        <v>0</v>
      </c>
      <c r="H7430">
        <v>81.87</v>
      </c>
      <c r="I7430">
        <v>0</v>
      </c>
      <c r="K7430">
        <v>2007</v>
      </c>
      <c r="L7430">
        <v>2017</v>
      </c>
    </row>
    <row r="7431" spans="1:12" x14ac:dyDescent="0.25">
      <c r="A7431">
        <v>32</v>
      </c>
      <c r="B7431">
        <v>19158261</v>
      </c>
      <c r="C7431" t="s">
        <v>2750</v>
      </c>
      <c r="D7431">
        <v>5680</v>
      </c>
      <c r="E7431">
        <v>0</v>
      </c>
      <c r="F7431">
        <v>3976</v>
      </c>
      <c r="G7431">
        <v>0</v>
      </c>
      <c r="H7431">
        <v>0</v>
      </c>
      <c r="I7431">
        <v>0</v>
      </c>
      <c r="K7431">
        <v>2006</v>
      </c>
      <c r="L7431">
        <v>2008</v>
      </c>
    </row>
    <row r="7432" spans="1:12" x14ac:dyDescent="0.25">
      <c r="A7432">
        <v>32</v>
      </c>
      <c r="B7432">
        <v>19158262</v>
      </c>
      <c r="C7432" t="s">
        <v>1889</v>
      </c>
      <c r="D7432">
        <v>245</v>
      </c>
      <c r="E7432">
        <v>0</v>
      </c>
      <c r="F7432">
        <v>171.5</v>
      </c>
      <c r="G7432">
        <v>0</v>
      </c>
      <c r="H7432">
        <v>0</v>
      </c>
      <c r="I7432">
        <v>0</v>
      </c>
      <c r="K7432">
        <v>2006</v>
      </c>
      <c r="L7432">
        <v>2008</v>
      </c>
    </row>
    <row r="7433" spans="1:12" x14ac:dyDescent="0.25">
      <c r="A7433">
        <v>32</v>
      </c>
      <c r="B7433">
        <v>19158263</v>
      </c>
      <c r="C7433" t="s">
        <v>3552</v>
      </c>
      <c r="D7433">
        <v>245</v>
      </c>
      <c r="E7433">
        <v>0</v>
      </c>
      <c r="F7433">
        <v>171.5</v>
      </c>
      <c r="G7433">
        <v>0</v>
      </c>
      <c r="H7433">
        <v>0</v>
      </c>
      <c r="I7433">
        <v>0</v>
      </c>
      <c r="K7433">
        <v>2006</v>
      </c>
      <c r="L7433">
        <v>2009</v>
      </c>
    </row>
    <row r="7434" spans="1:12" x14ac:dyDescent="0.25">
      <c r="A7434">
        <v>32</v>
      </c>
      <c r="B7434">
        <v>19158265</v>
      </c>
      <c r="C7434" t="s">
        <v>3236</v>
      </c>
      <c r="D7434">
        <v>720</v>
      </c>
      <c r="E7434">
        <v>0</v>
      </c>
      <c r="F7434">
        <v>432</v>
      </c>
      <c r="G7434">
        <v>0</v>
      </c>
      <c r="H7434">
        <v>0</v>
      </c>
      <c r="I7434">
        <v>0</v>
      </c>
      <c r="K7434">
        <v>2004</v>
      </c>
      <c r="L7434">
        <v>2009</v>
      </c>
    </row>
    <row r="7435" spans="1:12" x14ac:dyDescent="0.25">
      <c r="A7435">
        <v>32</v>
      </c>
      <c r="B7435">
        <v>19158266</v>
      </c>
      <c r="C7435" t="s">
        <v>3235</v>
      </c>
      <c r="D7435">
        <v>610</v>
      </c>
      <c r="E7435">
        <v>0</v>
      </c>
      <c r="F7435">
        <v>427</v>
      </c>
      <c r="G7435">
        <v>0</v>
      </c>
      <c r="H7435">
        <v>0</v>
      </c>
      <c r="I7435">
        <v>0</v>
      </c>
      <c r="K7435">
        <v>2005</v>
      </c>
      <c r="L7435">
        <v>2009</v>
      </c>
    </row>
    <row r="7436" spans="1:12" x14ac:dyDescent="0.25">
      <c r="A7436">
        <v>32</v>
      </c>
      <c r="B7436">
        <v>19158267</v>
      </c>
      <c r="C7436" t="s">
        <v>3276</v>
      </c>
      <c r="D7436">
        <v>720</v>
      </c>
      <c r="E7436">
        <v>0</v>
      </c>
      <c r="F7436">
        <v>432</v>
      </c>
      <c r="G7436">
        <v>0</v>
      </c>
      <c r="H7436">
        <v>0</v>
      </c>
      <c r="I7436">
        <v>0</v>
      </c>
      <c r="K7436">
        <v>2004</v>
      </c>
      <c r="L7436">
        <v>2009</v>
      </c>
    </row>
    <row r="7437" spans="1:12" x14ac:dyDescent="0.25">
      <c r="A7437">
        <v>32</v>
      </c>
      <c r="B7437">
        <v>19158277</v>
      </c>
      <c r="C7437" t="s">
        <v>3553</v>
      </c>
      <c r="D7437">
        <v>195</v>
      </c>
      <c r="E7437">
        <v>0</v>
      </c>
      <c r="F7437">
        <v>146.25</v>
      </c>
      <c r="G7437">
        <v>0</v>
      </c>
      <c r="H7437">
        <v>0</v>
      </c>
      <c r="I7437">
        <v>0</v>
      </c>
      <c r="K7437">
        <v>2003</v>
      </c>
      <c r="L7437">
        <v>2010</v>
      </c>
    </row>
    <row r="7438" spans="1:12" x14ac:dyDescent="0.25">
      <c r="A7438">
        <v>32</v>
      </c>
      <c r="B7438">
        <v>19158278</v>
      </c>
      <c r="C7438" t="s">
        <v>3554</v>
      </c>
      <c r="D7438">
        <v>145</v>
      </c>
      <c r="E7438">
        <v>0</v>
      </c>
      <c r="F7438">
        <v>108.75</v>
      </c>
      <c r="G7438">
        <v>0</v>
      </c>
      <c r="H7438">
        <v>0</v>
      </c>
      <c r="I7438">
        <v>0</v>
      </c>
      <c r="K7438">
        <v>2003</v>
      </c>
      <c r="L7438">
        <v>2010</v>
      </c>
    </row>
    <row r="7439" spans="1:12" x14ac:dyDescent="0.25">
      <c r="A7439">
        <v>32</v>
      </c>
      <c r="B7439">
        <v>19158286</v>
      </c>
      <c r="C7439" t="s">
        <v>3537</v>
      </c>
      <c r="D7439">
        <v>81</v>
      </c>
      <c r="E7439">
        <v>0</v>
      </c>
      <c r="F7439">
        <v>48.6</v>
      </c>
      <c r="G7439">
        <v>0</v>
      </c>
      <c r="H7439">
        <v>0</v>
      </c>
      <c r="I7439">
        <v>0</v>
      </c>
      <c r="K7439">
        <v>2004</v>
      </c>
      <c r="L7439">
        <v>2012</v>
      </c>
    </row>
    <row r="7440" spans="1:12" x14ac:dyDescent="0.25">
      <c r="A7440">
        <v>32</v>
      </c>
      <c r="B7440">
        <v>19158287</v>
      </c>
      <c r="C7440" t="s">
        <v>3535</v>
      </c>
      <c r="D7440">
        <v>116</v>
      </c>
      <c r="E7440">
        <v>0</v>
      </c>
      <c r="F7440">
        <v>81.2</v>
      </c>
      <c r="G7440">
        <v>0</v>
      </c>
      <c r="H7440">
        <v>0</v>
      </c>
      <c r="I7440">
        <v>0</v>
      </c>
      <c r="K7440">
        <v>2007</v>
      </c>
      <c r="L7440">
        <v>2009</v>
      </c>
    </row>
    <row r="7441" spans="1:12" x14ac:dyDescent="0.25">
      <c r="A7441">
        <v>32</v>
      </c>
      <c r="B7441">
        <v>19158288</v>
      </c>
      <c r="C7441" t="s">
        <v>3536</v>
      </c>
      <c r="D7441">
        <v>116</v>
      </c>
      <c r="E7441">
        <v>0</v>
      </c>
      <c r="F7441">
        <v>81.2</v>
      </c>
      <c r="G7441">
        <v>0</v>
      </c>
      <c r="H7441">
        <v>0</v>
      </c>
      <c r="I7441">
        <v>0</v>
      </c>
      <c r="K7441">
        <v>2007</v>
      </c>
      <c r="L7441">
        <v>2009</v>
      </c>
    </row>
    <row r="7442" spans="1:12" x14ac:dyDescent="0.25">
      <c r="A7442">
        <v>32</v>
      </c>
      <c r="B7442">
        <v>19158293</v>
      </c>
      <c r="C7442" t="s">
        <v>3555</v>
      </c>
      <c r="D7442">
        <v>47</v>
      </c>
      <c r="E7442">
        <v>0</v>
      </c>
      <c r="F7442">
        <v>28.2</v>
      </c>
      <c r="G7442">
        <v>0</v>
      </c>
      <c r="H7442">
        <v>0</v>
      </c>
      <c r="I7442">
        <v>0</v>
      </c>
      <c r="K7442">
        <v>2004</v>
      </c>
      <c r="L7442">
        <v>2012</v>
      </c>
    </row>
    <row r="7443" spans="1:12" x14ac:dyDescent="0.25">
      <c r="A7443">
        <v>32</v>
      </c>
      <c r="B7443">
        <v>19158297</v>
      </c>
      <c r="C7443" t="s">
        <v>3535</v>
      </c>
      <c r="D7443">
        <v>116</v>
      </c>
      <c r="E7443">
        <v>0</v>
      </c>
      <c r="F7443">
        <v>81.2</v>
      </c>
      <c r="G7443">
        <v>0</v>
      </c>
      <c r="H7443">
        <v>0</v>
      </c>
      <c r="I7443">
        <v>0</v>
      </c>
      <c r="K7443">
        <v>2007</v>
      </c>
      <c r="L7443">
        <v>2009</v>
      </c>
    </row>
    <row r="7444" spans="1:12" x14ac:dyDescent="0.25">
      <c r="A7444">
        <v>32</v>
      </c>
      <c r="B7444">
        <v>19158298</v>
      </c>
      <c r="C7444" t="s">
        <v>3536</v>
      </c>
      <c r="D7444">
        <v>116</v>
      </c>
      <c r="E7444">
        <v>0</v>
      </c>
      <c r="F7444">
        <v>81.2</v>
      </c>
      <c r="G7444">
        <v>0</v>
      </c>
      <c r="H7444">
        <v>0</v>
      </c>
      <c r="I7444">
        <v>0</v>
      </c>
      <c r="K7444">
        <v>2007</v>
      </c>
      <c r="L7444">
        <v>2009</v>
      </c>
    </row>
    <row r="7445" spans="1:12" x14ac:dyDescent="0.25">
      <c r="A7445">
        <v>32</v>
      </c>
      <c r="B7445">
        <v>19158300</v>
      </c>
      <c r="C7445" t="s">
        <v>3555</v>
      </c>
      <c r="D7445">
        <v>47</v>
      </c>
      <c r="E7445">
        <v>0</v>
      </c>
      <c r="F7445">
        <v>28.2</v>
      </c>
      <c r="G7445">
        <v>0</v>
      </c>
      <c r="H7445">
        <v>0</v>
      </c>
      <c r="I7445">
        <v>0</v>
      </c>
      <c r="K7445">
        <v>2004</v>
      </c>
      <c r="L7445">
        <v>2012</v>
      </c>
    </row>
    <row r="7446" spans="1:12" x14ac:dyDescent="0.25">
      <c r="A7446">
        <v>32</v>
      </c>
      <c r="B7446">
        <v>19158301</v>
      </c>
      <c r="C7446" t="s">
        <v>3556</v>
      </c>
      <c r="D7446">
        <v>47</v>
      </c>
      <c r="E7446">
        <v>0</v>
      </c>
      <c r="F7446">
        <v>28.2</v>
      </c>
      <c r="G7446">
        <v>0</v>
      </c>
      <c r="H7446">
        <v>0</v>
      </c>
      <c r="I7446">
        <v>0</v>
      </c>
      <c r="K7446">
        <v>2004</v>
      </c>
      <c r="L7446">
        <v>2012</v>
      </c>
    </row>
    <row r="7447" spans="1:12" x14ac:dyDescent="0.25">
      <c r="A7447">
        <v>32</v>
      </c>
      <c r="B7447">
        <v>19158305</v>
      </c>
      <c r="C7447" t="s">
        <v>3538</v>
      </c>
      <c r="D7447">
        <v>81</v>
      </c>
      <c r="E7447">
        <v>0</v>
      </c>
      <c r="F7447">
        <v>48.6</v>
      </c>
      <c r="G7447">
        <v>0</v>
      </c>
      <c r="H7447">
        <v>0</v>
      </c>
      <c r="I7447">
        <v>0</v>
      </c>
      <c r="K7447">
        <v>2004</v>
      </c>
      <c r="L7447">
        <v>2012</v>
      </c>
    </row>
    <row r="7448" spans="1:12" x14ac:dyDescent="0.25">
      <c r="A7448">
        <v>32</v>
      </c>
      <c r="B7448">
        <v>19158306</v>
      </c>
      <c r="C7448" t="s">
        <v>3539</v>
      </c>
      <c r="D7448">
        <v>81</v>
      </c>
      <c r="E7448">
        <v>0</v>
      </c>
      <c r="F7448">
        <v>48.6</v>
      </c>
      <c r="G7448">
        <v>0</v>
      </c>
      <c r="H7448">
        <v>0</v>
      </c>
      <c r="I7448">
        <v>0</v>
      </c>
      <c r="K7448">
        <v>2004</v>
      </c>
      <c r="L7448">
        <v>2012</v>
      </c>
    </row>
    <row r="7449" spans="1:12" x14ac:dyDescent="0.25">
      <c r="A7449">
        <v>32</v>
      </c>
      <c r="B7449">
        <v>19158307</v>
      </c>
      <c r="C7449" t="s">
        <v>3538</v>
      </c>
      <c r="D7449">
        <v>81</v>
      </c>
      <c r="E7449">
        <v>0</v>
      </c>
      <c r="F7449">
        <v>48.6</v>
      </c>
      <c r="G7449">
        <v>0</v>
      </c>
      <c r="H7449">
        <v>0</v>
      </c>
      <c r="I7449">
        <v>0</v>
      </c>
      <c r="K7449">
        <v>2007</v>
      </c>
      <c r="L7449">
        <v>2012</v>
      </c>
    </row>
    <row r="7450" spans="1:12" x14ac:dyDescent="0.25">
      <c r="A7450">
        <v>32</v>
      </c>
      <c r="B7450">
        <v>19158308</v>
      </c>
      <c r="C7450" t="s">
        <v>3539</v>
      </c>
      <c r="D7450">
        <v>81</v>
      </c>
      <c r="E7450">
        <v>0</v>
      </c>
      <c r="F7450">
        <v>48.6</v>
      </c>
      <c r="G7450">
        <v>0</v>
      </c>
      <c r="H7450">
        <v>0</v>
      </c>
      <c r="I7450">
        <v>0</v>
      </c>
      <c r="K7450">
        <v>2004</v>
      </c>
      <c r="L7450">
        <v>2012</v>
      </c>
    </row>
    <row r="7451" spans="1:12" x14ac:dyDescent="0.25">
      <c r="A7451">
        <v>32</v>
      </c>
      <c r="B7451">
        <v>19158309</v>
      </c>
      <c r="C7451" t="s">
        <v>3557</v>
      </c>
      <c r="D7451">
        <v>55</v>
      </c>
      <c r="E7451">
        <v>0</v>
      </c>
      <c r="F7451">
        <v>41.25</v>
      </c>
      <c r="G7451">
        <v>0</v>
      </c>
      <c r="H7451">
        <v>55.86</v>
      </c>
      <c r="I7451">
        <v>0</v>
      </c>
      <c r="K7451">
        <v>2006</v>
      </c>
      <c r="L7451">
        <v>2014</v>
      </c>
    </row>
    <row r="7452" spans="1:12" x14ac:dyDescent="0.25">
      <c r="A7452">
        <v>32</v>
      </c>
      <c r="B7452">
        <v>19158314</v>
      </c>
      <c r="C7452" t="s">
        <v>3537</v>
      </c>
      <c r="D7452">
        <v>81</v>
      </c>
      <c r="E7452">
        <v>0</v>
      </c>
      <c r="F7452">
        <v>48.6</v>
      </c>
      <c r="G7452">
        <v>0</v>
      </c>
      <c r="H7452">
        <v>0</v>
      </c>
      <c r="I7452">
        <v>0</v>
      </c>
      <c r="K7452">
        <v>2007</v>
      </c>
      <c r="L7452">
        <v>2012</v>
      </c>
    </row>
    <row r="7453" spans="1:12" x14ac:dyDescent="0.25">
      <c r="A7453">
        <v>32</v>
      </c>
      <c r="B7453">
        <v>19158317</v>
      </c>
      <c r="C7453" t="s">
        <v>3558</v>
      </c>
      <c r="D7453">
        <v>240</v>
      </c>
      <c r="E7453">
        <v>0</v>
      </c>
      <c r="F7453">
        <v>168</v>
      </c>
      <c r="G7453">
        <v>0</v>
      </c>
      <c r="H7453">
        <v>0</v>
      </c>
      <c r="I7453">
        <v>0</v>
      </c>
      <c r="K7453">
        <v>1993</v>
      </c>
      <c r="L7453">
        <v>2002</v>
      </c>
    </row>
    <row r="7454" spans="1:12" x14ac:dyDescent="0.25">
      <c r="A7454">
        <v>32</v>
      </c>
      <c r="B7454">
        <v>19158319</v>
      </c>
      <c r="C7454" t="s">
        <v>3559</v>
      </c>
      <c r="D7454">
        <v>225</v>
      </c>
      <c r="E7454">
        <v>0</v>
      </c>
      <c r="F7454">
        <v>157.5</v>
      </c>
      <c r="G7454">
        <v>0</v>
      </c>
      <c r="H7454">
        <v>0</v>
      </c>
      <c r="I7454">
        <v>0</v>
      </c>
      <c r="K7454">
        <v>1984</v>
      </c>
      <c r="L7454">
        <v>1996</v>
      </c>
    </row>
    <row r="7455" spans="1:12" x14ac:dyDescent="0.25">
      <c r="A7455">
        <v>32</v>
      </c>
      <c r="B7455">
        <v>19158321</v>
      </c>
      <c r="C7455" t="s">
        <v>3560</v>
      </c>
      <c r="D7455">
        <v>236</v>
      </c>
      <c r="E7455">
        <v>0</v>
      </c>
      <c r="F7455">
        <v>165.2</v>
      </c>
      <c r="G7455">
        <v>0</v>
      </c>
      <c r="H7455">
        <v>0</v>
      </c>
      <c r="I7455">
        <v>0</v>
      </c>
      <c r="K7455">
        <v>1994</v>
      </c>
      <c r="L7455">
        <v>2003</v>
      </c>
    </row>
    <row r="7456" spans="1:12" x14ac:dyDescent="0.25">
      <c r="A7456">
        <v>32</v>
      </c>
      <c r="B7456">
        <v>19158323</v>
      </c>
      <c r="C7456" t="s">
        <v>3560</v>
      </c>
      <c r="D7456">
        <v>285</v>
      </c>
      <c r="E7456">
        <v>0</v>
      </c>
      <c r="F7456">
        <v>199.5</v>
      </c>
      <c r="G7456">
        <v>0</v>
      </c>
      <c r="H7456">
        <v>0</v>
      </c>
      <c r="I7456">
        <v>0</v>
      </c>
      <c r="K7456">
        <v>1994</v>
      </c>
      <c r="L7456">
        <v>2003</v>
      </c>
    </row>
    <row r="7457" spans="1:12" x14ac:dyDescent="0.25">
      <c r="A7457">
        <v>32</v>
      </c>
      <c r="B7457">
        <v>19158325</v>
      </c>
      <c r="C7457" t="s">
        <v>3561</v>
      </c>
      <c r="D7457">
        <v>214</v>
      </c>
      <c r="E7457">
        <v>0</v>
      </c>
      <c r="F7457">
        <v>149.80000000000001</v>
      </c>
      <c r="G7457">
        <v>0</v>
      </c>
      <c r="H7457">
        <v>0</v>
      </c>
      <c r="I7457">
        <v>0</v>
      </c>
      <c r="K7457">
        <v>1995</v>
      </c>
      <c r="L7457">
        <v>2001</v>
      </c>
    </row>
    <row r="7458" spans="1:12" x14ac:dyDescent="0.25">
      <c r="A7458">
        <v>32</v>
      </c>
      <c r="B7458">
        <v>19158327</v>
      </c>
      <c r="C7458" t="s">
        <v>3562</v>
      </c>
      <c r="D7458">
        <v>236</v>
      </c>
      <c r="E7458">
        <v>0</v>
      </c>
      <c r="F7458">
        <v>165.2</v>
      </c>
      <c r="G7458">
        <v>0</v>
      </c>
      <c r="H7458">
        <v>0</v>
      </c>
      <c r="I7458">
        <v>0</v>
      </c>
      <c r="K7458">
        <v>1994</v>
      </c>
      <c r="L7458">
        <v>2003</v>
      </c>
    </row>
    <row r="7459" spans="1:12" x14ac:dyDescent="0.25">
      <c r="A7459">
        <v>32</v>
      </c>
      <c r="B7459">
        <v>19158329</v>
      </c>
      <c r="C7459" t="s">
        <v>3563</v>
      </c>
      <c r="D7459">
        <v>240</v>
      </c>
      <c r="E7459">
        <v>0</v>
      </c>
      <c r="F7459">
        <v>168</v>
      </c>
      <c r="G7459">
        <v>0</v>
      </c>
      <c r="H7459">
        <v>0</v>
      </c>
      <c r="I7459">
        <v>0</v>
      </c>
      <c r="K7459">
        <v>1993</v>
      </c>
      <c r="L7459">
        <v>2002</v>
      </c>
    </row>
    <row r="7460" spans="1:12" x14ac:dyDescent="0.25">
      <c r="A7460">
        <v>32</v>
      </c>
      <c r="B7460">
        <v>19158333</v>
      </c>
      <c r="C7460" t="s">
        <v>3564</v>
      </c>
      <c r="D7460">
        <v>290</v>
      </c>
      <c r="E7460">
        <v>0</v>
      </c>
      <c r="F7460">
        <v>217.5</v>
      </c>
      <c r="G7460">
        <v>0</v>
      </c>
      <c r="H7460">
        <v>0</v>
      </c>
      <c r="I7460">
        <v>0</v>
      </c>
      <c r="K7460">
        <v>1997</v>
      </c>
      <c r="L7460">
        <v>2004</v>
      </c>
    </row>
    <row r="7461" spans="1:12" x14ac:dyDescent="0.25">
      <c r="A7461">
        <v>32</v>
      </c>
      <c r="B7461">
        <v>19158337</v>
      </c>
      <c r="C7461" t="s">
        <v>3565</v>
      </c>
      <c r="D7461">
        <v>355</v>
      </c>
      <c r="E7461">
        <v>0</v>
      </c>
      <c r="F7461">
        <v>248.5</v>
      </c>
      <c r="G7461">
        <v>0</v>
      </c>
      <c r="H7461">
        <v>0</v>
      </c>
      <c r="I7461">
        <v>0</v>
      </c>
      <c r="K7461">
        <v>2004</v>
      </c>
      <c r="L7461">
        <v>2009</v>
      </c>
    </row>
    <row r="7462" spans="1:12" x14ac:dyDescent="0.25">
      <c r="A7462">
        <v>32</v>
      </c>
      <c r="B7462">
        <v>19158339</v>
      </c>
      <c r="C7462" t="s">
        <v>836</v>
      </c>
      <c r="D7462">
        <v>405</v>
      </c>
      <c r="E7462">
        <v>0</v>
      </c>
      <c r="F7462">
        <v>283.5</v>
      </c>
      <c r="G7462">
        <v>0</v>
      </c>
      <c r="H7462">
        <v>0</v>
      </c>
      <c r="I7462">
        <v>0</v>
      </c>
      <c r="K7462">
        <v>2003</v>
      </c>
      <c r="L7462">
        <v>2010</v>
      </c>
    </row>
    <row r="7463" spans="1:12" x14ac:dyDescent="0.25">
      <c r="A7463">
        <v>32</v>
      </c>
      <c r="B7463">
        <v>19158349</v>
      </c>
      <c r="C7463" t="s">
        <v>3107</v>
      </c>
      <c r="D7463">
        <v>255</v>
      </c>
      <c r="E7463">
        <v>0</v>
      </c>
      <c r="F7463">
        <v>191.25</v>
      </c>
      <c r="G7463">
        <v>0</v>
      </c>
      <c r="H7463">
        <v>0</v>
      </c>
      <c r="I7463">
        <v>0</v>
      </c>
      <c r="K7463">
        <v>2007</v>
      </c>
      <c r="L7463">
        <v>2009</v>
      </c>
    </row>
    <row r="7464" spans="1:12" x14ac:dyDescent="0.25">
      <c r="A7464">
        <v>32</v>
      </c>
      <c r="B7464">
        <v>19158353</v>
      </c>
      <c r="C7464" t="s">
        <v>3566</v>
      </c>
      <c r="D7464">
        <v>30</v>
      </c>
      <c r="E7464">
        <v>0</v>
      </c>
      <c r="F7464">
        <v>18</v>
      </c>
      <c r="G7464">
        <v>0</v>
      </c>
      <c r="H7464">
        <v>0</v>
      </c>
      <c r="I7464">
        <v>0</v>
      </c>
      <c r="K7464">
        <v>2005</v>
      </c>
      <c r="L7464">
        <v>2013</v>
      </c>
    </row>
    <row r="7465" spans="1:12" x14ac:dyDescent="0.25">
      <c r="A7465">
        <v>32</v>
      </c>
      <c r="B7465">
        <v>19158354</v>
      </c>
      <c r="C7465" t="s">
        <v>3567</v>
      </c>
      <c r="D7465">
        <v>30</v>
      </c>
      <c r="E7465">
        <v>0</v>
      </c>
      <c r="F7465">
        <v>18</v>
      </c>
      <c r="G7465">
        <v>0</v>
      </c>
      <c r="H7465">
        <v>0</v>
      </c>
      <c r="I7465">
        <v>0</v>
      </c>
      <c r="K7465">
        <v>2005</v>
      </c>
      <c r="L7465">
        <v>2013</v>
      </c>
    </row>
    <row r="7466" spans="1:12" x14ac:dyDescent="0.25">
      <c r="A7466">
        <v>32</v>
      </c>
      <c r="B7466">
        <v>19158355</v>
      </c>
      <c r="C7466" t="s">
        <v>3043</v>
      </c>
      <c r="D7466">
        <v>295</v>
      </c>
      <c r="E7466">
        <v>0</v>
      </c>
      <c r="F7466">
        <v>206.5</v>
      </c>
      <c r="G7466">
        <v>0</v>
      </c>
      <c r="H7466">
        <v>0</v>
      </c>
      <c r="I7466">
        <v>0</v>
      </c>
      <c r="K7466">
        <v>2006</v>
      </c>
      <c r="L7466">
        <v>2008</v>
      </c>
    </row>
    <row r="7467" spans="1:12" x14ac:dyDescent="0.25">
      <c r="A7467">
        <v>32</v>
      </c>
      <c r="B7467">
        <v>19158372</v>
      </c>
      <c r="C7467" t="s">
        <v>3565</v>
      </c>
      <c r="D7467">
        <v>330</v>
      </c>
      <c r="E7467">
        <v>0</v>
      </c>
      <c r="F7467">
        <v>247.5</v>
      </c>
      <c r="G7467">
        <v>0</v>
      </c>
      <c r="H7467">
        <v>0</v>
      </c>
      <c r="I7467">
        <v>0</v>
      </c>
      <c r="K7467">
        <v>2005</v>
      </c>
      <c r="L7467">
        <v>2013</v>
      </c>
    </row>
    <row r="7468" spans="1:12" x14ac:dyDescent="0.25">
      <c r="A7468">
        <v>32</v>
      </c>
      <c r="B7468">
        <v>19158373</v>
      </c>
      <c r="C7468" t="s">
        <v>3565</v>
      </c>
      <c r="D7468">
        <v>330</v>
      </c>
      <c r="E7468">
        <v>0</v>
      </c>
      <c r="F7468">
        <v>247.5</v>
      </c>
      <c r="G7468">
        <v>0</v>
      </c>
      <c r="H7468">
        <v>0</v>
      </c>
      <c r="I7468">
        <v>0</v>
      </c>
      <c r="K7468">
        <v>2006</v>
      </c>
      <c r="L7468">
        <v>2013</v>
      </c>
    </row>
    <row r="7469" spans="1:12" x14ac:dyDescent="0.25">
      <c r="A7469">
        <v>32</v>
      </c>
      <c r="B7469">
        <v>19158374</v>
      </c>
      <c r="C7469" t="s">
        <v>3568</v>
      </c>
      <c r="D7469">
        <v>330</v>
      </c>
      <c r="E7469">
        <v>0</v>
      </c>
      <c r="F7469">
        <v>247.5</v>
      </c>
      <c r="G7469">
        <v>0</v>
      </c>
      <c r="H7469">
        <v>0</v>
      </c>
      <c r="I7469">
        <v>0</v>
      </c>
      <c r="K7469">
        <v>2005</v>
      </c>
      <c r="L7469">
        <v>2013</v>
      </c>
    </row>
    <row r="7470" spans="1:12" x14ac:dyDescent="0.25">
      <c r="A7470">
        <v>32</v>
      </c>
      <c r="B7470">
        <v>19158375</v>
      </c>
      <c r="C7470" t="s">
        <v>3568</v>
      </c>
      <c r="D7470">
        <v>330</v>
      </c>
      <c r="E7470">
        <v>0</v>
      </c>
      <c r="F7470">
        <v>247.5</v>
      </c>
      <c r="G7470">
        <v>0</v>
      </c>
      <c r="H7470">
        <v>0</v>
      </c>
      <c r="I7470">
        <v>0</v>
      </c>
      <c r="K7470">
        <v>2006</v>
      </c>
      <c r="L7470">
        <v>2013</v>
      </c>
    </row>
    <row r="7471" spans="1:12" x14ac:dyDescent="0.25">
      <c r="A7471">
        <v>32</v>
      </c>
      <c r="B7471">
        <v>19158376</v>
      </c>
      <c r="C7471" t="s">
        <v>3569</v>
      </c>
      <c r="D7471">
        <v>355</v>
      </c>
      <c r="E7471">
        <v>0</v>
      </c>
      <c r="F7471">
        <v>266.25</v>
      </c>
      <c r="G7471">
        <v>0</v>
      </c>
      <c r="H7471">
        <v>0</v>
      </c>
      <c r="I7471">
        <v>0</v>
      </c>
      <c r="K7471">
        <v>2005</v>
      </c>
      <c r="L7471">
        <v>2013</v>
      </c>
    </row>
    <row r="7472" spans="1:12" x14ac:dyDescent="0.25">
      <c r="A7472">
        <v>32</v>
      </c>
      <c r="B7472">
        <v>19158377</v>
      </c>
      <c r="C7472" t="s">
        <v>3568</v>
      </c>
      <c r="D7472">
        <v>355</v>
      </c>
      <c r="E7472">
        <v>0</v>
      </c>
      <c r="F7472">
        <v>266.25</v>
      </c>
      <c r="G7472">
        <v>0</v>
      </c>
      <c r="H7472">
        <v>0</v>
      </c>
      <c r="I7472">
        <v>0</v>
      </c>
      <c r="K7472">
        <v>2005</v>
      </c>
      <c r="L7472">
        <v>2013</v>
      </c>
    </row>
    <row r="7473" spans="1:12" x14ac:dyDescent="0.25">
      <c r="A7473">
        <v>32</v>
      </c>
      <c r="B7473">
        <v>19158378</v>
      </c>
      <c r="C7473" t="s">
        <v>3570</v>
      </c>
      <c r="D7473">
        <v>355</v>
      </c>
      <c r="E7473">
        <v>0</v>
      </c>
      <c r="F7473">
        <v>266.25</v>
      </c>
      <c r="G7473">
        <v>0</v>
      </c>
      <c r="H7473">
        <v>0</v>
      </c>
      <c r="I7473">
        <v>0</v>
      </c>
      <c r="K7473">
        <v>2005</v>
      </c>
      <c r="L7473">
        <v>2013</v>
      </c>
    </row>
    <row r="7474" spans="1:12" x14ac:dyDescent="0.25">
      <c r="A7474">
        <v>32</v>
      </c>
      <c r="B7474">
        <v>19158379</v>
      </c>
      <c r="C7474" t="s">
        <v>3571</v>
      </c>
      <c r="D7474">
        <v>355</v>
      </c>
      <c r="E7474">
        <v>0</v>
      </c>
      <c r="F7474">
        <v>266.25</v>
      </c>
      <c r="G7474">
        <v>0</v>
      </c>
      <c r="H7474">
        <v>0</v>
      </c>
      <c r="I7474">
        <v>0</v>
      </c>
      <c r="K7474">
        <v>2005</v>
      </c>
      <c r="L7474">
        <v>2013</v>
      </c>
    </row>
    <row r="7475" spans="1:12" x14ac:dyDescent="0.25">
      <c r="A7475">
        <v>32</v>
      </c>
      <c r="B7475">
        <v>19158388</v>
      </c>
      <c r="C7475" t="s">
        <v>2918</v>
      </c>
      <c r="D7475">
        <v>145</v>
      </c>
      <c r="E7475">
        <v>0</v>
      </c>
      <c r="F7475">
        <v>108.75</v>
      </c>
      <c r="G7475">
        <v>0</v>
      </c>
      <c r="H7475">
        <v>0</v>
      </c>
      <c r="I7475">
        <v>0</v>
      </c>
      <c r="K7475">
        <v>2007</v>
      </c>
      <c r="L7475">
        <v>2009</v>
      </c>
    </row>
    <row r="7476" spans="1:12" x14ac:dyDescent="0.25">
      <c r="A7476">
        <v>32</v>
      </c>
      <c r="B7476">
        <v>19158391</v>
      </c>
      <c r="C7476" t="s">
        <v>3572</v>
      </c>
      <c r="D7476">
        <v>490</v>
      </c>
      <c r="E7476">
        <v>0</v>
      </c>
      <c r="F7476">
        <v>343</v>
      </c>
      <c r="G7476">
        <v>0</v>
      </c>
      <c r="H7476">
        <v>0</v>
      </c>
      <c r="I7476">
        <v>0</v>
      </c>
      <c r="K7476">
        <v>2007</v>
      </c>
      <c r="L7476">
        <v>2008</v>
      </c>
    </row>
    <row r="7477" spans="1:12" x14ac:dyDescent="0.25">
      <c r="A7477">
        <v>32</v>
      </c>
      <c r="B7477">
        <v>19158392</v>
      </c>
      <c r="C7477" t="s">
        <v>3572</v>
      </c>
      <c r="D7477">
        <v>490</v>
      </c>
      <c r="E7477">
        <v>0</v>
      </c>
      <c r="F7477">
        <v>343</v>
      </c>
      <c r="G7477">
        <v>0</v>
      </c>
      <c r="H7477">
        <v>0</v>
      </c>
      <c r="I7477">
        <v>0</v>
      </c>
      <c r="K7477">
        <v>2007</v>
      </c>
      <c r="L7477">
        <v>2008</v>
      </c>
    </row>
    <row r="7478" spans="1:12" x14ac:dyDescent="0.25">
      <c r="A7478">
        <v>32</v>
      </c>
      <c r="B7478">
        <v>19158394</v>
      </c>
      <c r="C7478" t="s">
        <v>3572</v>
      </c>
      <c r="D7478">
        <v>480</v>
      </c>
      <c r="E7478">
        <v>0</v>
      </c>
      <c r="F7478">
        <v>336</v>
      </c>
      <c r="G7478">
        <v>0</v>
      </c>
      <c r="H7478">
        <v>0</v>
      </c>
      <c r="I7478">
        <v>0</v>
      </c>
      <c r="K7478">
        <v>2007</v>
      </c>
      <c r="L7478">
        <v>2008</v>
      </c>
    </row>
    <row r="7479" spans="1:12" x14ac:dyDescent="0.25">
      <c r="A7479">
        <v>32</v>
      </c>
      <c r="B7479">
        <v>19158395</v>
      </c>
      <c r="C7479" t="s">
        <v>3572</v>
      </c>
      <c r="D7479">
        <v>480</v>
      </c>
      <c r="E7479">
        <v>0</v>
      </c>
      <c r="F7479">
        <v>336</v>
      </c>
      <c r="G7479">
        <v>0</v>
      </c>
      <c r="H7479">
        <v>0</v>
      </c>
      <c r="I7479">
        <v>0</v>
      </c>
      <c r="K7479">
        <v>2007</v>
      </c>
      <c r="L7479">
        <v>2008</v>
      </c>
    </row>
    <row r="7480" spans="1:12" x14ac:dyDescent="0.25">
      <c r="A7480">
        <v>32</v>
      </c>
      <c r="B7480">
        <v>19158396</v>
      </c>
      <c r="C7480" t="s">
        <v>3572</v>
      </c>
      <c r="D7480">
        <v>480</v>
      </c>
      <c r="E7480">
        <v>0</v>
      </c>
      <c r="F7480">
        <v>336</v>
      </c>
      <c r="G7480">
        <v>0</v>
      </c>
      <c r="H7480">
        <v>0</v>
      </c>
      <c r="I7480">
        <v>0</v>
      </c>
      <c r="K7480">
        <v>2007</v>
      </c>
      <c r="L7480">
        <v>2008</v>
      </c>
    </row>
    <row r="7481" spans="1:12" x14ac:dyDescent="0.25">
      <c r="A7481">
        <v>32</v>
      </c>
      <c r="B7481">
        <v>19158397</v>
      </c>
      <c r="C7481" t="s">
        <v>3572</v>
      </c>
      <c r="D7481">
        <v>480</v>
      </c>
      <c r="E7481">
        <v>0</v>
      </c>
      <c r="F7481">
        <v>336</v>
      </c>
      <c r="G7481">
        <v>0</v>
      </c>
      <c r="H7481">
        <v>0</v>
      </c>
      <c r="I7481">
        <v>0</v>
      </c>
      <c r="K7481">
        <v>2007</v>
      </c>
      <c r="L7481">
        <v>2008</v>
      </c>
    </row>
    <row r="7482" spans="1:12" x14ac:dyDescent="0.25">
      <c r="A7482">
        <v>32</v>
      </c>
      <c r="B7482">
        <v>19158398</v>
      </c>
      <c r="C7482" t="s">
        <v>3572</v>
      </c>
      <c r="D7482">
        <v>480</v>
      </c>
      <c r="E7482">
        <v>0</v>
      </c>
      <c r="F7482">
        <v>336</v>
      </c>
      <c r="G7482">
        <v>0</v>
      </c>
      <c r="H7482">
        <v>0</v>
      </c>
      <c r="I7482">
        <v>0</v>
      </c>
      <c r="K7482">
        <v>2007</v>
      </c>
      <c r="L7482">
        <v>2008</v>
      </c>
    </row>
    <row r="7483" spans="1:12" x14ac:dyDescent="0.25">
      <c r="A7483">
        <v>32</v>
      </c>
      <c r="B7483">
        <v>19158399</v>
      </c>
      <c r="C7483" t="s">
        <v>3572</v>
      </c>
      <c r="D7483">
        <v>480</v>
      </c>
      <c r="E7483">
        <v>0</v>
      </c>
      <c r="F7483">
        <v>336</v>
      </c>
      <c r="G7483">
        <v>0</v>
      </c>
      <c r="H7483">
        <v>0</v>
      </c>
      <c r="I7483">
        <v>0</v>
      </c>
      <c r="K7483">
        <v>2007</v>
      </c>
      <c r="L7483">
        <v>2008</v>
      </c>
    </row>
    <row r="7484" spans="1:12" x14ac:dyDescent="0.25">
      <c r="A7484">
        <v>32</v>
      </c>
      <c r="B7484">
        <v>19158410</v>
      </c>
      <c r="C7484" t="s">
        <v>3508</v>
      </c>
      <c r="D7484">
        <v>92.86</v>
      </c>
      <c r="E7484">
        <v>0</v>
      </c>
      <c r="F7484">
        <v>65</v>
      </c>
      <c r="G7484">
        <v>0</v>
      </c>
      <c r="H7484">
        <v>0</v>
      </c>
      <c r="I7484">
        <v>0</v>
      </c>
      <c r="K7484">
        <v>2003</v>
      </c>
      <c r="L7484">
        <v>2012</v>
      </c>
    </row>
    <row r="7485" spans="1:12" x14ac:dyDescent="0.25">
      <c r="A7485">
        <v>32</v>
      </c>
      <c r="B7485">
        <v>19158411</v>
      </c>
      <c r="C7485" t="s">
        <v>3097</v>
      </c>
      <c r="D7485">
        <v>465</v>
      </c>
      <c r="E7485">
        <v>0</v>
      </c>
      <c r="F7485">
        <v>348.75</v>
      </c>
      <c r="G7485">
        <v>0</v>
      </c>
      <c r="H7485">
        <v>0</v>
      </c>
      <c r="I7485">
        <v>0</v>
      </c>
      <c r="K7485">
        <v>2007</v>
      </c>
      <c r="L7485">
        <v>2014</v>
      </c>
    </row>
    <row r="7486" spans="1:12" x14ac:dyDescent="0.25">
      <c r="A7486">
        <v>32</v>
      </c>
      <c r="B7486">
        <v>19158412</v>
      </c>
      <c r="C7486" t="s">
        <v>3097</v>
      </c>
      <c r="D7486">
        <v>465</v>
      </c>
      <c r="E7486">
        <v>0</v>
      </c>
      <c r="F7486">
        <v>348.75</v>
      </c>
      <c r="G7486">
        <v>0</v>
      </c>
      <c r="H7486">
        <v>0</v>
      </c>
      <c r="I7486">
        <v>0</v>
      </c>
      <c r="K7486">
        <v>2007</v>
      </c>
      <c r="L7486">
        <v>2014</v>
      </c>
    </row>
    <row r="7487" spans="1:12" x14ac:dyDescent="0.25">
      <c r="A7487">
        <v>32</v>
      </c>
      <c r="B7487">
        <v>19158425</v>
      </c>
      <c r="C7487" t="s">
        <v>2041</v>
      </c>
      <c r="D7487">
        <v>79</v>
      </c>
      <c r="E7487">
        <v>0</v>
      </c>
      <c r="F7487">
        <v>55.3</v>
      </c>
      <c r="G7487">
        <v>0</v>
      </c>
      <c r="H7487">
        <v>0</v>
      </c>
      <c r="I7487">
        <v>0</v>
      </c>
      <c r="K7487">
        <v>2007</v>
      </c>
      <c r="L7487">
        <v>2007</v>
      </c>
    </row>
    <row r="7488" spans="1:12" x14ac:dyDescent="0.25">
      <c r="A7488">
        <v>32</v>
      </c>
      <c r="B7488">
        <v>19158426</v>
      </c>
      <c r="C7488" t="s">
        <v>2060</v>
      </c>
      <c r="D7488">
        <v>90</v>
      </c>
      <c r="E7488">
        <v>0</v>
      </c>
      <c r="F7488">
        <v>67.5</v>
      </c>
      <c r="G7488">
        <v>0</v>
      </c>
      <c r="H7488">
        <v>91.41</v>
      </c>
      <c r="I7488">
        <v>0</v>
      </c>
      <c r="K7488">
        <v>2008</v>
      </c>
      <c r="L7488">
        <v>2017</v>
      </c>
    </row>
    <row r="7489" spans="1:12" x14ac:dyDescent="0.25">
      <c r="A7489">
        <v>32</v>
      </c>
      <c r="B7489">
        <v>19158455</v>
      </c>
      <c r="C7489" t="s">
        <v>3573</v>
      </c>
      <c r="D7489">
        <v>0</v>
      </c>
      <c r="E7489">
        <v>0</v>
      </c>
      <c r="F7489">
        <v>0</v>
      </c>
      <c r="G7489">
        <v>0</v>
      </c>
      <c r="H7489">
        <v>0</v>
      </c>
      <c r="I7489">
        <v>0</v>
      </c>
      <c r="K7489">
        <v>2007</v>
      </c>
      <c r="L7489">
        <v>2008</v>
      </c>
    </row>
    <row r="7490" spans="1:12" x14ac:dyDescent="0.25">
      <c r="A7490">
        <v>32</v>
      </c>
      <c r="B7490">
        <v>19158457</v>
      </c>
      <c r="C7490" t="s">
        <v>3574</v>
      </c>
      <c r="D7490">
        <v>0</v>
      </c>
      <c r="E7490">
        <v>0</v>
      </c>
      <c r="F7490">
        <v>0</v>
      </c>
      <c r="G7490">
        <v>0</v>
      </c>
      <c r="H7490">
        <v>0</v>
      </c>
      <c r="I7490">
        <v>0</v>
      </c>
      <c r="K7490">
        <v>2007</v>
      </c>
      <c r="L7490">
        <v>2008</v>
      </c>
    </row>
    <row r="7491" spans="1:12" x14ac:dyDescent="0.25">
      <c r="A7491">
        <v>32</v>
      </c>
      <c r="B7491">
        <v>19158459</v>
      </c>
      <c r="C7491" t="s">
        <v>3575</v>
      </c>
      <c r="D7491">
        <v>135</v>
      </c>
      <c r="E7491">
        <v>0</v>
      </c>
      <c r="F7491">
        <v>101.25</v>
      </c>
      <c r="G7491">
        <v>0</v>
      </c>
      <c r="H7491">
        <v>0</v>
      </c>
      <c r="I7491">
        <v>0</v>
      </c>
      <c r="K7491">
        <v>2007</v>
      </c>
      <c r="L7491">
        <v>2008</v>
      </c>
    </row>
    <row r="7492" spans="1:12" x14ac:dyDescent="0.25">
      <c r="A7492">
        <v>32</v>
      </c>
      <c r="B7492">
        <v>19158467</v>
      </c>
      <c r="C7492" t="s">
        <v>3575</v>
      </c>
      <c r="D7492">
        <v>0</v>
      </c>
      <c r="E7492">
        <v>0</v>
      </c>
      <c r="F7492">
        <v>0</v>
      </c>
      <c r="G7492">
        <v>0</v>
      </c>
      <c r="H7492">
        <v>0</v>
      </c>
      <c r="I7492">
        <v>0</v>
      </c>
      <c r="K7492">
        <v>2008</v>
      </c>
      <c r="L7492">
        <v>2008</v>
      </c>
    </row>
    <row r="7493" spans="1:12" x14ac:dyDescent="0.25">
      <c r="A7493">
        <v>32</v>
      </c>
      <c r="B7493">
        <v>19158469</v>
      </c>
      <c r="C7493" t="s">
        <v>3576</v>
      </c>
      <c r="D7493">
        <v>0</v>
      </c>
      <c r="E7493">
        <v>0</v>
      </c>
      <c r="F7493">
        <v>0</v>
      </c>
      <c r="G7493">
        <v>0</v>
      </c>
      <c r="H7493">
        <v>0</v>
      </c>
      <c r="I7493">
        <v>0</v>
      </c>
      <c r="K7493">
        <v>2008</v>
      </c>
      <c r="L7493">
        <v>2008</v>
      </c>
    </row>
    <row r="7494" spans="1:12" x14ac:dyDescent="0.25">
      <c r="A7494">
        <v>32</v>
      </c>
      <c r="B7494">
        <v>19158471</v>
      </c>
      <c r="C7494" t="s">
        <v>2041</v>
      </c>
      <c r="D7494">
        <v>90</v>
      </c>
      <c r="E7494">
        <v>0</v>
      </c>
      <c r="F7494">
        <v>67.5</v>
      </c>
      <c r="G7494">
        <v>0</v>
      </c>
      <c r="H7494">
        <v>0</v>
      </c>
      <c r="I7494">
        <v>0</v>
      </c>
      <c r="K7494">
        <v>2009</v>
      </c>
      <c r="L7494">
        <v>2012</v>
      </c>
    </row>
    <row r="7495" spans="1:12" x14ac:dyDescent="0.25">
      <c r="A7495">
        <v>32</v>
      </c>
      <c r="B7495">
        <v>19158474</v>
      </c>
      <c r="C7495" t="s">
        <v>3577</v>
      </c>
      <c r="D7495">
        <v>90</v>
      </c>
      <c r="E7495">
        <v>0</v>
      </c>
      <c r="F7495">
        <v>67.5</v>
      </c>
      <c r="G7495">
        <v>0</v>
      </c>
      <c r="H7495">
        <v>0</v>
      </c>
      <c r="I7495">
        <v>0</v>
      </c>
      <c r="K7495">
        <v>2009</v>
      </c>
      <c r="L7495">
        <v>2017</v>
      </c>
    </row>
    <row r="7496" spans="1:12" x14ac:dyDescent="0.25">
      <c r="A7496">
        <v>32</v>
      </c>
      <c r="B7496">
        <v>19158476</v>
      </c>
      <c r="C7496" t="s">
        <v>2041</v>
      </c>
      <c r="D7496">
        <v>70</v>
      </c>
      <c r="E7496">
        <v>0</v>
      </c>
      <c r="F7496">
        <v>52.5</v>
      </c>
      <c r="G7496">
        <v>0</v>
      </c>
      <c r="H7496">
        <v>0</v>
      </c>
      <c r="I7496">
        <v>0</v>
      </c>
      <c r="K7496">
        <v>2009</v>
      </c>
      <c r="L7496">
        <v>2010</v>
      </c>
    </row>
    <row r="7497" spans="1:12" x14ac:dyDescent="0.25">
      <c r="A7497">
        <v>32</v>
      </c>
      <c r="B7497">
        <v>19158479</v>
      </c>
      <c r="C7497" t="s">
        <v>2060</v>
      </c>
      <c r="D7497">
        <v>90</v>
      </c>
      <c r="E7497">
        <v>0</v>
      </c>
      <c r="F7497">
        <v>67.5</v>
      </c>
      <c r="G7497">
        <v>0</v>
      </c>
      <c r="H7497">
        <v>0</v>
      </c>
      <c r="I7497">
        <v>0</v>
      </c>
      <c r="K7497">
        <v>2009</v>
      </c>
      <c r="L7497">
        <v>2010</v>
      </c>
    </row>
    <row r="7498" spans="1:12" x14ac:dyDescent="0.25">
      <c r="A7498">
        <v>32</v>
      </c>
      <c r="B7498">
        <v>19158485</v>
      </c>
      <c r="C7498" t="s">
        <v>3578</v>
      </c>
      <c r="D7498">
        <v>405</v>
      </c>
      <c r="E7498">
        <v>0</v>
      </c>
      <c r="F7498">
        <v>303.75</v>
      </c>
      <c r="G7498">
        <v>0</v>
      </c>
      <c r="H7498">
        <v>0</v>
      </c>
      <c r="I7498">
        <v>0</v>
      </c>
      <c r="K7498">
        <v>2007</v>
      </c>
      <c r="L7498">
        <v>2011</v>
      </c>
    </row>
    <row r="7499" spans="1:12" x14ac:dyDescent="0.25">
      <c r="A7499">
        <v>32</v>
      </c>
      <c r="B7499">
        <v>19158486</v>
      </c>
      <c r="C7499" t="s">
        <v>3579</v>
      </c>
      <c r="D7499">
        <v>405</v>
      </c>
      <c r="E7499">
        <v>0</v>
      </c>
      <c r="F7499">
        <v>303.75</v>
      </c>
      <c r="G7499">
        <v>0</v>
      </c>
      <c r="H7499">
        <v>0</v>
      </c>
      <c r="I7499">
        <v>0</v>
      </c>
      <c r="K7499">
        <v>2007</v>
      </c>
      <c r="L7499">
        <v>2011</v>
      </c>
    </row>
    <row r="7500" spans="1:12" x14ac:dyDescent="0.25">
      <c r="A7500">
        <v>32</v>
      </c>
      <c r="B7500">
        <v>19158505</v>
      </c>
      <c r="C7500" t="s">
        <v>3488</v>
      </c>
      <c r="D7500">
        <v>720</v>
      </c>
      <c r="E7500">
        <v>0</v>
      </c>
      <c r="F7500">
        <v>432</v>
      </c>
      <c r="G7500">
        <v>0</v>
      </c>
      <c r="H7500">
        <v>0</v>
      </c>
      <c r="I7500">
        <v>0</v>
      </c>
      <c r="K7500">
        <v>2006</v>
      </c>
      <c r="L7500">
        <v>2010</v>
      </c>
    </row>
    <row r="7501" spans="1:12" x14ac:dyDescent="0.25">
      <c r="A7501">
        <v>32</v>
      </c>
      <c r="B7501">
        <v>19158506</v>
      </c>
      <c r="C7501" t="s">
        <v>3338</v>
      </c>
      <c r="D7501">
        <v>720</v>
      </c>
      <c r="E7501">
        <v>0</v>
      </c>
      <c r="F7501">
        <v>432</v>
      </c>
      <c r="G7501">
        <v>0</v>
      </c>
      <c r="H7501">
        <v>0</v>
      </c>
      <c r="I7501">
        <v>0</v>
      </c>
      <c r="K7501">
        <v>2006</v>
      </c>
      <c r="L7501">
        <v>2010</v>
      </c>
    </row>
    <row r="7502" spans="1:12" x14ac:dyDescent="0.25">
      <c r="A7502">
        <v>32</v>
      </c>
      <c r="B7502">
        <v>19158507</v>
      </c>
      <c r="C7502" t="s">
        <v>3390</v>
      </c>
      <c r="D7502">
        <v>720</v>
      </c>
      <c r="E7502">
        <v>0</v>
      </c>
      <c r="F7502">
        <v>432</v>
      </c>
      <c r="G7502">
        <v>0</v>
      </c>
      <c r="H7502">
        <v>0</v>
      </c>
      <c r="I7502">
        <v>0</v>
      </c>
      <c r="K7502">
        <v>2006</v>
      </c>
      <c r="L7502">
        <v>2010</v>
      </c>
    </row>
    <row r="7503" spans="1:12" x14ac:dyDescent="0.25">
      <c r="A7503">
        <v>32</v>
      </c>
      <c r="B7503">
        <v>19158508</v>
      </c>
      <c r="C7503" t="s">
        <v>3236</v>
      </c>
      <c r="D7503">
        <v>720</v>
      </c>
      <c r="E7503">
        <v>0</v>
      </c>
      <c r="F7503">
        <v>432</v>
      </c>
      <c r="G7503">
        <v>0</v>
      </c>
      <c r="H7503">
        <v>0</v>
      </c>
      <c r="I7503">
        <v>0</v>
      </c>
      <c r="K7503">
        <v>2006</v>
      </c>
      <c r="L7503">
        <v>2010</v>
      </c>
    </row>
    <row r="7504" spans="1:12" x14ac:dyDescent="0.25">
      <c r="A7504">
        <v>32</v>
      </c>
      <c r="B7504">
        <v>19158538</v>
      </c>
      <c r="C7504" t="s">
        <v>2841</v>
      </c>
      <c r="D7504">
        <v>355</v>
      </c>
      <c r="E7504">
        <v>0</v>
      </c>
      <c r="F7504">
        <v>248.5</v>
      </c>
      <c r="G7504">
        <v>0</v>
      </c>
      <c r="H7504">
        <v>0</v>
      </c>
      <c r="I7504">
        <v>0</v>
      </c>
      <c r="K7504">
        <v>2007</v>
      </c>
      <c r="L7504">
        <v>2008</v>
      </c>
    </row>
    <row r="7505" spans="1:12" x14ac:dyDescent="0.25">
      <c r="A7505">
        <v>32</v>
      </c>
      <c r="B7505">
        <v>19158539</v>
      </c>
      <c r="C7505" t="s">
        <v>2841</v>
      </c>
      <c r="D7505">
        <v>355</v>
      </c>
      <c r="E7505">
        <v>0</v>
      </c>
      <c r="F7505">
        <v>266.25</v>
      </c>
      <c r="G7505">
        <v>0</v>
      </c>
      <c r="H7505">
        <v>0</v>
      </c>
      <c r="I7505">
        <v>0</v>
      </c>
      <c r="K7505">
        <v>2007</v>
      </c>
      <c r="L7505">
        <v>2008</v>
      </c>
    </row>
    <row r="7506" spans="1:12" x14ac:dyDescent="0.25">
      <c r="A7506">
        <v>32</v>
      </c>
      <c r="B7506">
        <v>19158541</v>
      </c>
      <c r="C7506" t="s">
        <v>3213</v>
      </c>
      <c r="D7506">
        <v>1850</v>
      </c>
      <c r="E7506">
        <v>0</v>
      </c>
      <c r="F7506">
        <v>1295</v>
      </c>
      <c r="G7506">
        <v>0</v>
      </c>
      <c r="H7506">
        <v>0</v>
      </c>
      <c r="I7506">
        <v>0</v>
      </c>
      <c r="K7506">
        <v>2007</v>
      </c>
      <c r="L7506">
        <v>2009</v>
      </c>
    </row>
    <row r="7507" spans="1:12" x14ac:dyDescent="0.25">
      <c r="A7507">
        <v>32</v>
      </c>
      <c r="B7507">
        <v>19158542</v>
      </c>
      <c r="C7507" t="s">
        <v>3214</v>
      </c>
      <c r="D7507">
        <v>1875</v>
      </c>
      <c r="E7507">
        <v>0</v>
      </c>
      <c r="F7507">
        <v>1312.5</v>
      </c>
      <c r="G7507">
        <v>0</v>
      </c>
      <c r="H7507">
        <v>0</v>
      </c>
      <c r="I7507">
        <v>0</v>
      </c>
      <c r="K7507">
        <v>2007</v>
      </c>
      <c r="L7507">
        <v>2009</v>
      </c>
    </row>
    <row r="7508" spans="1:12" x14ac:dyDescent="0.25">
      <c r="A7508">
        <v>32</v>
      </c>
      <c r="B7508">
        <v>19158543</v>
      </c>
      <c r="C7508" t="s">
        <v>3254</v>
      </c>
      <c r="D7508">
        <v>1850</v>
      </c>
      <c r="E7508">
        <v>0</v>
      </c>
      <c r="F7508">
        <v>1295</v>
      </c>
      <c r="G7508">
        <v>0</v>
      </c>
      <c r="H7508">
        <v>0</v>
      </c>
      <c r="I7508">
        <v>0</v>
      </c>
      <c r="K7508">
        <v>2007</v>
      </c>
      <c r="L7508">
        <v>2009</v>
      </c>
    </row>
    <row r="7509" spans="1:12" x14ac:dyDescent="0.25">
      <c r="A7509">
        <v>32</v>
      </c>
      <c r="B7509">
        <v>19158550</v>
      </c>
      <c r="C7509" t="s">
        <v>3217</v>
      </c>
      <c r="D7509">
        <v>180</v>
      </c>
      <c r="E7509">
        <v>0</v>
      </c>
      <c r="F7509">
        <v>126</v>
      </c>
      <c r="G7509">
        <v>0</v>
      </c>
      <c r="H7509">
        <v>0</v>
      </c>
      <c r="I7509">
        <v>0</v>
      </c>
      <c r="K7509">
        <v>2007</v>
      </c>
      <c r="L7509">
        <v>2009</v>
      </c>
    </row>
    <row r="7510" spans="1:12" x14ac:dyDescent="0.25">
      <c r="A7510">
        <v>32</v>
      </c>
      <c r="B7510">
        <v>19158551</v>
      </c>
      <c r="C7510" t="s">
        <v>3257</v>
      </c>
      <c r="D7510">
        <v>180</v>
      </c>
      <c r="E7510">
        <v>0</v>
      </c>
      <c r="F7510">
        <v>126</v>
      </c>
      <c r="G7510">
        <v>0</v>
      </c>
      <c r="H7510">
        <v>0</v>
      </c>
      <c r="I7510">
        <v>0</v>
      </c>
      <c r="K7510">
        <v>2007</v>
      </c>
      <c r="L7510">
        <v>2009</v>
      </c>
    </row>
    <row r="7511" spans="1:12" x14ac:dyDescent="0.25">
      <c r="A7511">
        <v>32</v>
      </c>
      <c r="B7511">
        <v>19158552</v>
      </c>
      <c r="C7511" t="s">
        <v>3323</v>
      </c>
      <c r="D7511">
        <v>720</v>
      </c>
      <c r="E7511">
        <v>0</v>
      </c>
      <c r="F7511">
        <v>432</v>
      </c>
      <c r="G7511">
        <v>0</v>
      </c>
      <c r="H7511">
        <v>0</v>
      </c>
      <c r="I7511">
        <v>0</v>
      </c>
      <c r="K7511">
        <v>2007</v>
      </c>
      <c r="L7511">
        <v>2009</v>
      </c>
    </row>
    <row r="7512" spans="1:12" x14ac:dyDescent="0.25">
      <c r="A7512">
        <v>32</v>
      </c>
      <c r="B7512">
        <v>19158553</v>
      </c>
      <c r="C7512" t="s">
        <v>3236</v>
      </c>
      <c r="D7512">
        <v>180</v>
      </c>
      <c r="E7512">
        <v>0</v>
      </c>
      <c r="F7512">
        <v>126</v>
      </c>
      <c r="G7512">
        <v>0</v>
      </c>
      <c r="H7512">
        <v>0</v>
      </c>
      <c r="I7512">
        <v>0</v>
      </c>
      <c r="K7512">
        <v>2007</v>
      </c>
      <c r="L7512">
        <v>2009</v>
      </c>
    </row>
    <row r="7513" spans="1:12" x14ac:dyDescent="0.25">
      <c r="A7513">
        <v>32</v>
      </c>
      <c r="B7513">
        <v>19158554</v>
      </c>
      <c r="C7513" t="s">
        <v>3235</v>
      </c>
      <c r="D7513">
        <v>720</v>
      </c>
      <c r="E7513">
        <v>0</v>
      </c>
      <c r="F7513">
        <v>432</v>
      </c>
      <c r="G7513">
        <v>0</v>
      </c>
      <c r="H7513">
        <v>0</v>
      </c>
      <c r="I7513">
        <v>0</v>
      </c>
      <c r="K7513">
        <v>2007</v>
      </c>
      <c r="L7513">
        <v>2009</v>
      </c>
    </row>
    <row r="7514" spans="1:12" x14ac:dyDescent="0.25">
      <c r="A7514">
        <v>32</v>
      </c>
      <c r="B7514">
        <v>19158555</v>
      </c>
      <c r="C7514" t="s">
        <v>3335</v>
      </c>
      <c r="D7514">
        <v>180</v>
      </c>
      <c r="E7514">
        <v>0</v>
      </c>
      <c r="F7514">
        <v>126</v>
      </c>
      <c r="G7514">
        <v>0</v>
      </c>
      <c r="H7514">
        <v>0</v>
      </c>
      <c r="I7514">
        <v>0</v>
      </c>
      <c r="K7514">
        <v>2007</v>
      </c>
      <c r="L7514">
        <v>2009</v>
      </c>
    </row>
    <row r="7515" spans="1:12" x14ac:dyDescent="0.25">
      <c r="A7515">
        <v>32</v>
      </c>
      <c r="B7515">
        <v>19158568</v>
      </c>
      <c r="C7515" t="s">
        <v>3580</v>
      </c>
      <c r="D7515">
        <v>12</v>
      </c>
      <c r="E7515">
        <v>0</v>
      </c>
      <c r="F7515">
        <v>7.2</v>
      </c>
      <c r="G7515">
        <v>0</v>
      </c>
      <c r="H7515">
        <v>0</v>
      </c>
      <c r="I7515">
        <v>0</v>
      </c>
      <c r="K7515">
        <v>2007</v>
      </c>
      <c r="L7515">
        <v>2017</v>
      </c>
    </row>
    <row r="7516" spans="1:12" x14ac:dyDescent="0.25">
      <c r="A7516">
        <v>32</v>
      </c>
      <c r="B7516">
        <v>19158571</v>
      </c>
      <c r="C7516" t="s">
        <v>3581</v>
      </c>
      <c r="D7516">
        <v>120</v>
      </c>
      <c r="E7516">
        <v>0</v>
      </c>
      <c r="F7516">
        <v>84</v>
      </c>
      <c r="G7516">
        <v>0</v>
      </c>
      <c r="H7516">
        <v>0</v>
      </c>
      <c r="I7516">
        <v>0</v>
      </c>
      <c r="K7516">
        <v>2007</v>
      </c>
      <c r="L7516">
        <v>2010</v>
      </c>
    </row>
    <row r="7517" spans="1:12" x14ac:dyDescent="0.25">
      <c r="A7517">
        <v>32</v>
      </c>
      <c r="B7517">
        <v>19158572</v>
      </c>
      <c r="C7517" t="s">
        <v>1027</v>
      </c>
      <c r="D7517">
        <v>23</v>
      </c>
      <c r="E7517">
        <v>0</v>
      </c>
      <c r="F7517">
        <v>13.8</v>
      </c>
      <c r="G7517">
        <v>0</v>
      </c>
      <c r="H7517">
        <v>0</v>
      </c>
      <c r="I7517">
        <v>0</v>
      </c>
      <c r="K7517">
        <v>2007</v>
      </c>
      <c r="L7517">
        <v>2014</v>
      </c>
    </row>
    <row r="7518" spans="1:12" x14ac:dyDescent="0.25">
      <c r="A7518">
        <v>32</v>
      </c>
      <c r="B7518">
        <v>19158594</v>
      </c>
      <c r="C7518" t="s">
        <v>2843</v>
      </c>
      <c r="D7518">
        <v>29</v>
      </c>
      <c r="E7518">
        <v>0</v>
      </c>
      <c r="F7518">
        <v>17.399999999999999</v>
      </c>
      <c r="G7518">
        <v>0</v>
      </c>
      <c r="H7518">
        <v>0</v>
      </c>
      <c r="I7518">
        <v>0</v>
      </c>
      <c r="K7518">
        <v>2007</v>
      </c>
      <c r="L7518">
        <v>2014</v>
      </c>
    </row>
    <row r="7519" spans="1:12" x14ac:dyDescent="0.25">
      <c r="A7519">
        <v>32</v>
      </c>
      <c r="B7519">
        <v>19158599</v>
      </c>
      <c r="C7519" t="s">
        <v>3582</v>
      </c>
      <c r="D7519">
        <v>88</v>
      </c>
      <c r="E7519">
        <v>0</v>
      </c>
      <c r="F7519">
        <v>52.8</v>
      </c>
      <c r="G7519">
        <v>0</v>
      </c>
      <c r="H7519">
        <v>0</v>
      </c>
      <c r="I7519">
        <v>0</v>
      </c>
      <c r="K7519">
        <v>2007</v>
      </c>
      <c r="L7519">
        <v>2014</v>
      </c>
    </row>
    <row r="7520" spans="1:12" x14ac:dyDescent="0.25">
      <c r="A7520">
        <v>32</v>
      </c>
      <c r="B7520">
        <v>19158600</v>
      </c>
      <c r="C7520" t="s">
        <v>3583</v>
      </c>
      <c r="D7520">
        <v>88</v>
      </c>
      <c r="E7520">
        <v>0</v>
      </c>
      <c r="F7520">
        <v>52.8</v>
      </c>
      <c r="G7520">
        <v>0</v>
      </c>
      <c r="H7520">
        <v>0</v>
      </c>
      <c r="I7520">
        <v>0</v>
      </c>
      <c r="K7520">
        <v>2007</v>
      </c>
      <c r="L7520">
        <v>2014</v>
      </c>
    </row>
    <row r="7521" spans="1:12" x14ac:dyDescent="0.25">
      <c r="A7521">
        <v>32</v>
      </c>
      <c r="B7521">
        <v>19158601</v>
      </c>
      <c r="C7521" t="s">
        <v>3584</v>
      </c>
      <c r="D7521">
        <v>88</v>
      </c>
      <c r="E7521">
        <v>0</v>
      </c>
      <c r="F7521">
        <v>52.8</v>
      </c>
      <c r="G7521">
        <v>0</v>
      </c>
      <c r="H7521">
        <v>0</v>
      </c>
      <c r="I7521">
        <v>0</v>
      </c>
      <c r="K7521">
        <v>2007</v>
      </c>
      <c r="L7521">
        <v>2014</v>
      </c>
    </row>
    <row r="7522" spans="1:12" x14ac:dyDescent="0.25">
      <c r="A7522">
        <v>32</v>
      </c>
      <c r="B7522">
        <v>19158602</v>
      </c>
      <c r="C7522" t="s">
        <v>3585</v>
      </c>
      <c r="D7522">
        <v>88</v>
      </c>
      <c r="E7522">
        <v>0</v>
      </c>
      <c r="F7522">
        <v>52.8</v>
      </c>
      <c r="G7522">
        <v>0</v>
      </c>
      <c r="H7522">
        <v>0</v>
      </c>
      <c r="I7522">
        <v>0</v>
      </c>
      <c r="K7522">
        <v>2007</v>
      </c>
      <c r="L7522">
        <v>2014</v>
      </c>
    </row>
    <row r="7523" spans="1:12" x14ac:dyDescent="0.25">
      <c r="A7523">
        <v>32</v>
      </c>
      <c r="B7523">
        <v>19158603</v>
      </c>
      <c r="C7523" t="s">
        <v>3586</v>
      </c>
      <c r="D7523">
        <v>35</v>
      </c>
      <c r="E7523">
        <v>0</v>
      </c>
      <c r="F7523">
        <v>21</v>
      </c>
      <c r="G7523">
        <v>0</v>
      </c>
      <c r="H7523">
        <v>0</v>
      </c>
      <c r="I7523">
        <v>0</v>
      </c>
      <c r="K7523">
        <v>2007</v>
      </c>
      <c r="L7523">
        <v>2014</v>
      </c>
    </row>
    <row r="7524" spans="1:12" x14ac:dyDescent="0.25">
      <c r="A7524">
        <v>32</v>
      </c>
      <c r="B7524">
        <v>19158610</v>
      </c>
      <c r="C7524" t="s">
        <v>2872</v>
      </c>
      <c r="D7524">
        <v>315</v>
      </c>
      <c r="E7524">
        <v>0</v>
      </c>
      <c r="F7524">
        <v>236.25</v>
      </c>
      <c r="G7524">
        <v>0</v>
      </c>
      <c r="H7524">
        <v>0</v>
      </c>
      <c r="I7524">
        <v>0</v>
      </c>
      <c r="K7524">
        <v>2005</v>
      </c>
      <c r="L7524">
        <v>2008</v>
      </c>
    </row>
    <row r="7525" spans="1:12" x14ac:dyDescent="0.25">
      <c r="A7525">
        <v>32</v>
      </c>
      <c r="B7525">
        <v>19158611</v>
      </c>
      <c r="C7525" t="s">
        <v>3033</v>
      </c>
      <c r="D7525">
        <v>405</v>
      </c>
      <c r="E7525">
        <v>0</v>
      </c>
      <c r="F7525">
        <v>283.5</v>
      </c>
      <c r="G7525">
        <v>0</v>
      </c>
      <c r="H7525">
        <v>0</v>
      </c>
      <c r="I7525">
        <v>0</v>
      </c>
      <c r="K7525">
        <v>2004</v>
      </c>
      <c r="L7525">
        <v>2008</v>
      </c>
    </row>
    <row r="7526" spans="1:12" x14ac:dyDescent="0.25">
      <c r="A7526">
        <v>32</v>
      </c>
      <c r="B7526">
        <v>19158612</v>
      </c>
      <c r="C7526" t="s">
        <v>3587</v>
      </c>
      <c r="D7526">
        <v>400</v>
      </c>
      <c r="E7526">
        <v>0</v>
      </c>
      <c r="F7526">
        <v>280</v>
      </c>
      <c r="G7526">
        <v>0</v>
      </c>
      <c r="H7526">
        <v>0</v>
      </c>
      <c r="I7526">
        <v>0</v>
      </c>
      <c r="K7526">
        <v>2004</v>
      </c>
      <c r="L7526">
        <v>2008</v>
      </c>
    </row>
    <row r="7527" spans="1:12" x14ac:dyDescent="0.25">
      <c r="A7527">
        <v>32</v>
      </c>
      <c r="B7527">
        <v>19158623</v>
      </c>
      <c r="C7527" t="s">
        <v>3588</v>
      </c>
      <c r="D7527">
        <v>1415</v>
      </c>
      <c r="E7527">
        <v>0</v>
      </c>
      <c r="F7527">
        <v>990.5</v>
      </c>
      <c r="G7527">
        <v>0</v>
      </c>
      <c r="H7527">
        <v>0</v>
      </c>
      <c r="I7527">
        <v>0</v>
      </c>
      <c r="K7527">
        <v>2009</v>
      </c>
      <c r="L7527">
        <v>2009</v>
      </c>
    </row>
    <row r="7528" spans="1:12" x14ac:dyDescent="0.25">
      <c r="A7528">
        <v>32</v>
      </c>
      <c r="B7528">
        <v>19158628</v>
      </c>
      <c r="C7528" t="s">
        <v>3589</v>
      </c>
      <c r="D7528">
        <v>810</v>
      </c>
      <c r="E7528">
        <v>0</v>
      </c>
      <c r="F7528">
        <v>607.5</v>
      </c>
      <c r="G7528">
        <v>0</v>
      </c>
      <c r="H7528">
        <v>0</v>
      </c>
      <c r="I7528">
        <v>0</v>
      </c>
      <c r="K7528">
        <v>2006</v>
      </c>
      <c r="L7528">
        <v>2011</v>
      </c>
    </row>
    <row r="7529" spans="1:12" x14ac:dyDescent="0.25">
      <c r="A7529">
        <v>32</v>
      </c>
      <c r="B7529">
        <v>19158636</v>
      </c>
      <c r="C7529" t="s">
        <v>2926</v>
      </c>
      <c r="D7529">
        <v>915</v>
      </c>
      <c r="E7529">
        <v>0</v>
      </c>
      <c r="F7529">
        <v>640.5</v>
      </c>
      <c r="G7529">
        <v>0</v>
      </c>
      <c r="H7529">
        <v>0</v>
      </c>
      <c r="I7529">
        <v>0</v>
      </c>
      <c r="K7529">
        <v>2007</v>
      </c>
      <c r="L7529">
        <v>2008</v>
      </c>
    </row>
    <row r="7530" spans="1:12" x14ac:dyDescent="0.25">
      <c r="A7530">
        <v>32</v>
      </c>
      <c r="B7530">
        <v>19158637</v>
      </c>
      <c r="C7530" t="s">
        <v>2925</v>
      </c>
      <c r="D7530">
        <v>915</v>
      </c>
      <c r="E7530">
        <v>0</v>
      </c>
      <c r="F7530">
        <v>686.25</v>
      </c>
      <c r="G7530">
        <v>0</v>
      </c>
      <c r="H7530">
        <v>0</v>
      </c>
      <c r="I7530">
        <v>0</v>
      </c>
      <c r="K7530">
        <v>2007</v>
      </c>
      <c r="L7530">
        <v>2008</v>
      </c>
    </row>
    <row r="7531" spans="1:12" x14ac:dyDescent="0.25">
      <c r="A7531">
        <v>32</v>
      </c>
      <c r="B7531">
        <v>19158642</v>
      </c>
      <c r="C7531" t="s">
        <v>2939</v>
      </c>
      <c r="D7531">
        <v>1015</v>
      </c>
      <c r="E7531">
        <v>0</v>
      </c>
      <c r="F7531">
        <v>710.5</v>
      </c>
      <c r="G7531">
        <v>0</v>
      </c>
      <c r="H7531">
        <v>0</v>
      </c>
      <c r="I7531">
        <v>0</v>
      </c>
      <c r="K7531">
        <v>2007</v>
      </c>
      <c r="L7531">
        <v>2008</v>
      </c>
    </row>
    <row r="7532" spans="1:12" x14ac:dyDescent="0.25">
      <c r="A7532">
        <v>32</v>
      </c>
      <c r="B7532">
        <v>19158651</v>
      </c>
      <c r="C7532" t="s">
        <v>2926</v>
      </c>
      <c r="D7532">
        <v>915</v>
      </c>
      <c r="E7532">
        <v>0</v>
      </c>
      <c r="F7532">
        <v>686.25</v>
      </c>
      <c r="G7532">
        <v>0</v>
      </c>
      <c r="H7532">
        <v>0</v>
      </c>
      <c r="I7532">
        <v>0</v>
      </c>
      <c r="K7532">
        <v>2007</v>
      </c>
      <c r="L7532">
        <v>2008</v>
      </c>
    </row>
    <row r="7533" spans="1:12" x14ac:dyDescent="0.25">
      <c r="A7533">
        <v>32</v>
      </c>
      <c r="B7533">
        <v>19158652</v>
      </c>
      <c r="C7533" t="s">
        <v>2925</v>
      </c>
      <c r="D7533">
        <v>915</v>
      </c>
      <c r="E7533">
        <v>0</v>
      </c>
      <c r="F7533">
        <v>686.25</v>
      </c>
      <c r="G7533">
        <v>0</v>
      </c>
      <c r="H7533">
        <v>0</v>
      </c>
      <c r="I7533">
        <v>0</v>
      </c>
      <c r="K7533">
        <v>2007</v>
      </c>
      <c r="L7533">
        <v>2008</v>
      </c>
    </row>
    <row r="7534" spans="1:12" x14ac:dyDescent="0.25">
      <c r="A7534">
        <v>32</v>
      </c>
      <c r="B7534">
        <v>19158653</v>
      </c>
      <c r="C7534" t="s">
        <v>2926</v>
      </c>
      <c r="D7534">
        <v>915</v>
      </c>
      <c r="E7534">
        <v>0</v>
      </c>
      <c r="F7534">
        <v>686.25</v>
      </c>
      <c r="G7534">
        <v>0</v>
      </c>
      <c r="H7534">
        <v>0</v>
      </c>
      <c r="I7534">
        <v>0</v>
      </c>
      <c r="K7534">
        <v>2007</v>
      </c>
      <c r="L7534">
        <v>2008</v>
      </c>
    </row>
    <row r="7535" spans="1:12" x14ac:dyDescent="0.25">
      <c r="A7535">
        <v>32</v>
      </c>
      <c r="B7535">
        <v>19158654</v>
      </c>
      <c r="C7535" t="s">
        <v>2925</v>
      </c>
      <c r="D7535">
        <v>915</v>
      </c>
      <c r="E7535">
        <v>0</v>
      </c>
      <c r="F7535">
        <v>686.25</v>
      </c>
      <c r="G7535">
        <v>0</v>
      </c>
      <c r="H7535">
        <v>0</v>
      </c>
      <c r="I7535">
        <v>0</v>
      </c>
      <c r="K7535">
        <v>2007</v>
      </c>
      <c r="L7535">
        <v>2008</v>
      </c>
    </row>
    <row r="7536" spans="1:12" x14ac:dyDescent="0.25">
      <c r="A7536">
        <v>32</v>
      </c>
      <c r="B7536">
        <v>19158656</v>
      </c>
      <c r="C7536" t="s">
        <v>2939</v>
      </c>
      <c r="D7536">
        <v>1015</v>
      </c>
      <c r="E7536">
        <v>0</v>
      </c>
      <c r="F7536">
        <v>710.5</v>
      </c>
      <c r="G7536">
        <v>0</v>
      </c>
      <c r="H7536">
        <v>0</v>
      </c>
      <c r="I7536">
        <v>0</v>
      </c>
      <c r="K7536">
        <v>2007</v>
      </c>
      <c r="L7536">
        <v>2008</v>
      </c>
    </row>
    <row r="7537" spans="1:12" x14ac:dyDescent="0.25">
      <c r="A7537">
        <v>32</v>
      </c>
      <c r="B7537">
        <v>19158663</v>
      </c>
      <c r="C7537" t="s">
        <v>2547</v>
      </c>
      <c r="D7537">
        <v>69</v>
      </c>
      <c r="E7537">
        <v>0</v>
      </c>
      <c r="F7537">
        <v>48.3</v>
      </c>
      <c r="G7537">
        <v>0</v>
      </c>
      <c r="H7537">
        <v>0</v>
      </c>
      <c r="I7537">
        <v>0</v>
      </c>
      <c r="K7537">
        <v>2008</v>
      </c>
      <c r="L7537">
        <v>2011</v>
      </c>
    </row>
    <row r="7538" spans="1:12" x14ac:dyDescent="0.25">
      <c r="A7538">
        <v>32</v>
      </c>
      <c r="B7538">
        <v>19158664</v>
      </c>
      <c r="C7538" t="s">
        <v>1797</v>
      </c>
      <c r="D7538">
        <v>60</v>
      </c>
      <c r="E7538">
        <v>0</v>
      </c>
      <c r="F7538">
        <v>45</v>
      </c>
      <c r="G7538">
        <v>0</v>
      </c>
      <c r="H7538">
        <v>0</v>
      </c>
      <c r="I7538">
        <v>0</v>
      </c>
      <c r="K7538">
        <v>2008</v>
      </c>
      <c r="L7538">
        <v>2012</v>
      </c>
    </row>
    <row r="7539" spans="1:12" x14ac:dyDescent="0.25">
      <c r="A7539">
        <v>32</v>
      </c>
      <c r="B7539">
        <v>19158696</v>
      </c>
      <c r="C7539" t="s">
        <v>3338</v>
      </c>
      <c r="D7539">
        <v>720</v>
      </c>
      <c r="E7539">
        <v>0</v>
      </c>
      <c r="F7539">
        <v>432</v>
      </c>
      <c r="G7539">
        <v>0</v>
      </c>
      <c r="H7539">
        <v>0</v>
      </c>
      <c r="I7539">
        <v>0</v>
      </c>
      <c r="K7539">
        <v>2006</v>
      </c>
      <c r="L7539">
        <v>2010</v>
      </c>
    </row>
    <row r="7540" spans="1:12" x14ac:dyDescent="0.25">
      <c r="A7540">
        <v>32</v>
      </c>
      <c r="B7540">
        <v>19158697</v>
      </c>
      <c r="C7540" t="s">
        <v>3490</v>
      </c>
      <c r="D7540">
        <v>720</v>
      </c>
      <c r="E7540">
        <v>0</v>
      </c>
      <c r="F7540">
        <v>432</v>
      </c>
      <c r="G7540">
        <v>0</v>
      </c>
      <c r="H7540">
        <v>0</v>
      </c>
      <c r="I7540">
        <v>0</v>
      </c>
      <c r="K7540">
        <v>2006</v>
      </c>
      <c r="L7540">
        <v>2010</v>
      </c>
    </row>
    <row r="7541" spans="1:12" x14ac:dyDescent="0.25">
      <c r="A7541">
        <v>32</v>
      </c>
      <c r="B7541">
        <v>19158698</v>
      </c>
      <c r="C7541" t="s">
        <v>3236</v>
      </c>
      <c r="D7541">
        <v>720</v>
      </c>
      <c r="E7541">
        <v>0</v>
      </c>
      <c r="F7541">
        <v>432</v>
      </c>
      <c r="G7541">
        <v>0</v>
      </c>
      <c r="H7541">
        <v>0</v>
      </c>
      <c r="I7541">
        <v>0</v>
      </c>
      <c r="K7541">
        <v>2007</v>
      </c>
      <c r="L7541">
        <v>2010</v>
      </c>
    </row>
    <row r="7542" spans="1:12" x14ac:dyDescent="0.25">
      <c r="A7542">
        <v>32</v>
      </c>
      <c r="B7542">
        <v>19158717</v>
      </c>
      <c r="C7542" t="s">
        <v>3590</v>
      </c>
      <c r="D7542">
        <v>305</v>
      </c>
      <c r="E7542">
        <v>0</v>
      </c>
      <c r="F7542">
        <v>228.75</v>
      </c>
      <c r="G7542">
        <v>0</v>
      </c>
      <c r="H7542">
        <v>0</v>
      </c>
      <c r="I7542">
        <v>0</v>
      </c>
      <c r="K7542">
        <v>2007</v>
      </c>
      <c r="L7542">
        <v>2013</v>
      </c>
    </row>
    <row r="7543" spans="1:12" x14ac:dyDescent="0.25">
      <c r="A7543">
        <v>32</v>
      </c>
      <c r="B7543">
        <v>19158718</v>
      </c>
      <c r="C7543" t="s">
        <v>3590</v>
      </c>
      <c r="D7543">
        <v>305</v>
      </c>
      <c r="E7543">
        <v>0</v>
      </c>
      <c r="F7543">
        <v>228.75</v>
      </c>
      <c r="G7543">
        <v>0</v>
      </c>
      <c r="H7543">
        <v>0</v>
      </c>
      <c r="I7543">
        <v>0</v>
      </c>
      <c r="K7543">
        <v>2007</v>
      </c>
      <c r="L7543">
        <v>2014</v>
      </c>
    </row>
    <row r="7544" spans="1:12" x14ac:dyDescent="0.25">
      <c r="A7544">
        <v>32</v>
      </c>
      <c r="B7544">
        <v>19158719</v>
      </c>
      <c r="C7544" t="s">
        <v>3590</v>
      </c>
      <c r="D7544">
        <v>305</v>
      </c>
      <c r="E7544">
        <v>0</v>
      </c>
      <c r="F7544">
        <v>228.75</v>
      </c>
      <c r="G7544">
        <v>0</v>
      </c>
      <c r="H7544">
        <v>0</v>
      </c>
      <c r="I7544">
        <v>0</v>
      </c>
      <c r="K7544">
        <v>2007</v>
      </c>
      <c r="L7544">
        <v>2014</v>
      </c>
    </row>
    <row r="7545" spans="1:12" x14ac:dyDescent="0.25">
      <c r="A7545">
        <v>32</v>
      </c>
      <c r="B7545">
        <v>19158720</v>
      </c>
      <c r="C7545" t="s">
        <v>3591</v>
      </c>
      <c r="D7545">
        <v>720</v>
      </c>
      <c r="E7545">
        <v>0</v>
      </c>
      <c r="F7545">
        <v>432</v>
      </c>
      <c r="G7545">
        <v>0</v>
      </c>
      <c r="H7545">
        <v>0</v>
      </c>
      <c r="I7545">
        <v>0</v>
      </c>
      <c r="K7545">
        <v>2007</v>
      </c>
      <c r="L7545">
        <v>2009</v>
      </c>
    </row>
    <row r="7546" spans="1:12" x14ac:dyDescent="0.25">
      <c r="A7546">
        <v>32</v>
      </c>
      <c r="B7546">
        <v>19158734</v>
      </c>
      <c r="C7546" t="s">
        <v>3592</v>
      </c>
      <c r="D7546">
        <v>510</v>
      </c>
      <c r="E7546">
        <v>0</v>
      </c>
      <c r="F7546">
        <v>382.5</v>
      </c>
      <c r="G7546">
        <v>0</v>
      </c>
      <c r="H7546">
        <v>0</v>
      </c>
      <c r="I7546">
        <v>0</v>
      </c>
      <c r="K7546">
        <v>2002</v>
      </c>
      <c r="L7546">
        <v>2009</v>
      </c>
    </row>
    <row r="7547" spans="1:12" x14ac:dyDescent="0.25">
      <c r="A7547">
        <v>32</v>
      </c>
      <c r="B7547">
        <v>19158735</v>
      </c>
      <c r="C7547" t="s">
        <v>3593</v>
      </c>
      <c r="D7547">
        <v>460</v>
      </c>
      <c r="E7547">
        <v>0</v>
      </c>
      <c r="F7547">
        <v>322</v>
      </c>
      <c r="G7547">
        <v>0</v>
      </c>
      <c r="H7547">
        <v>0</v>
      </c>
      <c r="I7547">
        <v>0</v>
      </c>
      <c r="K7547">
        <v>2002</v>
      </c>
      <c r="L7547">
        <v>2009</v>
      </c>
    </row>
    <row r="7548" spans="1:12" x14ac:dyDescent="0.25">
      <c r="A7548">
        <v>32</v>
      </c>
      <c r="B7548">
        <v>19158736</v>
      </c>
      <c r="C7548" t="s">
        <v>3594</v>
      </c>
      <c r="D7548">
        <v>460</v>
      </c>
      <c r="E7548">
        <v>0</v>
      </c>
      <c r="F7548">
        <v>345</v>
      </c>
      <c r="G7548">
        <v>0</v>
      </c>
      <c r="H7548">
        <v>0</v>
      </c>
      <c r="I7548">
        <v>0</v>
      </c>
      <c r="K7548">
        <v>2002</v>
      </c>
      <c r="L7548">
        <v>2009</v>
      </c>
    </row>
    <row r="7549" spans="1:12" x14ac:dyDescent="0.25">
      <c r="A7549">
        <v>32</v>
      </c>
      <c r="B7549">
        <v>19158760</v>
      </c>
      <c r="C7549" t="s">
        <v>3595</v>
      </c>
      <c r="D7549">
        <v>79</v>
      </c>
      <c r="E7549">
        <v>0</v>
      </c>
      <c r="F7549">
        <v>55.3</v>
      </c>
      <c r="G7549">
        <v>0</v>
      </c>
      <c r="H7549">
        <v>0</v>
      </c>
      <c r="I7549">
        <v>0</v>
      </c>
      <c r="K7549">
        <v>2007</v>
      </c>
      <c r="L7549">
        <v>2009</v>
      </c>
    </row>
    <row r="7550" spans="1:12" x14ac:dyDescent="0.25">
      <c r="A7550">
        <v>32</v>
      </c>
      <c r="B7550">
        <v>19158761</v>
      </c>
      <c r="C7550" t="s">
        <v>3596</v>
      </c>
      <c r="D7550">
        <v>75</v>
      </c>
      <c r="E7550">
        <v>0</v>
      </c>
      <c r="F7550">
        <v>52.5</v>
      </c>
      <c r="G7550">
        <v>0</v>
      </c>
      <c r="H7550">
        <v>0</v>
      </c>
      <c r="I7550">
        <v>0</v>
      </c>
      <c r="K7550">
        <v>2007</v>
      </c>
      <c r="L7550">
        <v>2009</v>
      </c>
    </row>
    <row r="7551" spans="1:12" x14ac:dyDescent="0.25">
      <c r="A7551">
        <v>32</v>
      </c>
      <c r="B7551">
        <v>19158762</v>
      </c>
      <c r="C7551" t="s">
        <v>1889</v>
      </c>
      <c r="D7551">
        <v>150</v>
      </c>
      <c r="E7551">
        <v>0</v>
      </c>
      <c r="F7551">
        <v>105</v>
      </c>
      <c r="G7551">
        <v>0</v>
      </c>
      <c r="H7551">
        <v>0</v>
      </c>
      <c r="I7551">
        <v>0</v>
      </c>
      <c r="K7551">
        <v>2006</v>
      </c>
      <c r="L7551">
        <v>2008</v>
      </c>
    </row>
    <row r="7552" spans="1:12" x14ac:dyDescent="0.25">
      <c r="A7552">
        <v>32</v>
      </c>
      <c r="B7552">
        <v>19158763</v>
      </c>
      <c r="C7552" t="s">
        <v>3552</v>
      </c>
      <c r="D7552">
        <v>147</v>
      </c>
      <c r="E7552">
        <v>0</v>
      </c>
      <c r="F7552">
        <v>102.9</v>
      </c>
      <c r="G7552">
        <v>0</v>
      </c>
      <c r="H7552">
        <v>0</v>
      </c>
      <c r="I7552">
        <v>0</v>
      </c>
      <c r="K7552">
        <v>2006</v>
      </c>
      <c r="L7552">
        <v>2009</v>
      </c>
    </row>
    <row r="7553" spans="1:12" x14ac:dyDescent="0.25">
      <c r="A7553">
        <v>32</v>
      </c>
      <c r="B7553">
        <v>19158767</v>
      </c>
      <c r="C7553" t="s">
        <v>3508</v>
      </c>
      <c r="D7553">
        <v>92.86</v>
      </c>
      <c r="E7553">
        <v>0</v>
      </c>
      <c r="F7553">
        <v>65</v>
      </c>
      <c r="G7553">
        <v>0</v>
      </c>
      <c r="H7553">
        <v>0</v>
      </c>
      <c r="I7553">
        <v>0</v>
      </c>
      <c r="K7553">
        <v>2007</v>
      </c>
      <c r="L7553">
        <v>2011</v>
      </c>
    </row>
    <row r="7554" spans="1:12" x14ac:dyDescent="0.25">
      <c r="A7554">
        <v>32</v>
      </c>
      <c r="B7554">
        <v>19158798</v>
      </c>
      <c r="C7554" t="s">
        <v>3213</v>
      </c>
      <c r="D7554">
        <v>1850</v>
      </c>
      <c r="E7554">
        <v>0</v>
      </c>
      <c r="F7554">
        <v>1295</v>
      </c>
      <c r="G7554">
        <v>0</v>
      </c>
      <c r="H7554">
        <v>0</v>
      </c>
      <c r="I7554">
        <v>0</v>
      </c>
      <c r="K7554">
        <v>2007</v>
      </c>
      <c r="L7554">
        <v>2009</v>
      </c>
    </row>
    <row r="7555" spans="1:12" x14ac:dyDescent="0.25">
      <c r="A7555">
        <v>32</v>
      </c>
      <c r="B7555">
        <v>19158799</v>
      </c>
      <c r="C7555" t="s">
        <v>3597</v>
      </c>
      <c r="D7555">
        <v>1106</v>
      </c>
      <c r="E7555">
        <v>0</v>
      </c>
      <c r="F7555">
        <v>774.2</v>
      </c>
      <c r="G7555">
        <v>0</v>
      </c>
      <c r="H7555">
        <v>0</v>
      </c>
      <c r="I7555">
        <v>0</v>
      </c>
      <c r="K7555">
        <v>2007</v>
      </c>
      <c r="L7555">
        <v>2008</v>
      </c>
    </row>
    <row r="7556" spans="1:12" x14ac:dyDescent="0.25">
      <c r="A7556">
        <v>32</v>
      </c>
      <c r="B7556">
        <v>19158800</v>
      </c>
      <c r="C7556" t="s">
        <v>3598</v>
      </c>
      <c r="D7556">
        <v>1106</v>
      </c>
      <c r="E7556">
        <v>0</v>
      </c>
      <c r="F7556">
        <v>774.2</v>
      </c>
      <c r="G7556">
        <v>0</v>
      </c>
      <c r="H7556">
        <v>0</v>
      </c>
      <c r="I7556">
        <v>0</v>
      </c>
      <c r="K7556">
        <v>2007</v>
      </c>
      <c r="L7556">
        <v>2008</v>
      </c>
    </row>
    <row r="7557" spans="1:12" x14ac:dyDescent="0.25">
      <c r="A7557">
        <v>32</v>
      </c>
      <c r="B7557">
        <v>19158801</v>
      </c>
      <c r="C7557" t="s">
        <v>3217</v>
      </c>
      <c r="D7557">
        <v>468</v>
      </c>
      <c r="E7557">
        <v>0</v>
      </c>
      <c r="F7557">
        <v>280.8</v>
      </c>
      <c r="G7557">
        <v>0</v>
      </c>
      <c r="H7557">
        <v>0</v>
      </c>
      <c r="I7557">
        <v>0</v>
      </c>
      <c r="K7557">
        <v>2007</v>
      </c>
      <c r="L7557">
        <v>2009</v>
      </c>
    </row>
    <row r="7558" spans="1:12" x14ac:dyDescent="0.25">
      <c r="A7558">
        <v>32</v>
      </c>
      <c r="B7558">
        <v>19158802</v>
      </c>
      <c r="C7558" t="s">
        <v>3236</v>
      </c>
      <c r="D7558">
        <v>216</v>
      </c>
      <c r="E7558">
        <v>0</v>
      </c>
      <c r="F7558">
        <v>129.6</v>
      </c>
      <c r="G7558">
        <v>0</v>
      </c>
      <c r="H7558">
        <v>0</v>
      </c>
      <c r="I7558">
        <v>0</v>
      </c>
      <c r="K7558">
        <v>2007</v>
      </c>
      <c r="L7558">
        <v>2009</v>
      </c>
    </row>
    <row r="7559" spans="1:12" x14ac:dyDescent="0.25">
      <c r="A7559">
        <v>32</v>
      </c>
      <c r="B7559">
        <v>19158852</v>
      </c>
      <c r="C7559" t="s">
        <v>3599</v>
      </c>
      <c r="D7559">
        <v>152</v>
      </c>
      <c r="E7559">
        <v>0</v>
      </c>
      <c r="F7559">
        <v>91.2</v>
      </c>
      <c r="G7559">
        <v>0</v>
      </c>
      <c r="H7559">
        <v>0</v>
      </c>
      <c r="I7559">
        <v>0</v>
      </c>
      <c r="K7559">
        <v>2007</v>
      </c>
      <c r="L7559">
        <v>2014</v>
      </c>
    </row>
    <row r="7560" spans="1:12" x14ac:dyDescent="0.25">
      <c r="A7560">
        <v>32</v>
      </c>
      <c r="B7560">
        <v>19158853</v>
      </c>
      <c r="C7560" t="s">
        <v>3600</v>
      </c>
      <c r="D7560">
        <v>59</v>
      </c>
      <c r="E7560">
        <v>0</v>
      </c>
      <c r="F7560">
        <v>35.4</v>
      </c>
      <c r="G7560">
        <v>0</v>
      </c>
      <c r="H7560">
        <v>0</v>
      </c>
      <c r="I7560">
        <v>0</v>
      </c>
      <c r="K7560">
        <v>2004</v>
      </c>
      <c r="L7560">
        <v>2014</v>
      </c>
    </row>
    <row r="7561" spans="1:12" x14ac:dyDescent="0.25">
      <c r="A7561">
        <v>32</v>
      </c>
      <c r="B7561">
        <v>19158854</v>
      </c>
      <c r="C7561" t="s">
        <v>3601</v>
      </c>
      <c r="D7561">
        <v>35</v>
      </c>
      <c r="E7561">
        <v>0</v>
      </c>
      <c r="F7561">
        <v>21</v>
      </c>
      <c r="G7561">
        <v>0</v>
      </c>
      <c r="H7561">
        <v>0</v>
      </c>
      <c r="I7561">
        <v>0</v>
      </c>
      <c r="K7561">
        <v>2004</v>
      </c>
      <c r="L7561">
        <v>2014</v>
      </c>
    </row>
    <row r="7562" spans="1:12" x14ac:dyDescent="0.25">
      <c r="A7562">
        <v>32</v>
      </c>
      <c r="B7562">
        <v>19158861</v>
      </c>
      <c r="C7562" t="s">
        <v>3602</v>
      </c>
      <c r="D7562">
        <v>269</v>
      </c>
      <c r="E7562">
        <v>0</v>
      </c>
      <c r="F7562">
        <v>161.4</v>
      </c>
      <c r="G7562">
        <v>0</v>
      </c>
      <c r="H7562">
        <v>0</v>
      </c>
      <c r="I7562">
        <v>0</v>
      </c>
      <c r="K7562">
        <v>2004</v>
      </c>
      <c r="L7562">
        <v>2012</v>
      </c>
    </row>
    <row r="7563" spans="1:12" x14ac:dyDescent="0.25">
      <c r="A7563">
        <v>32</v>
      </c>
      <c r="B7563">
        <v>19158883</v>
      </c>
      <c r="C7563" t="s">
        <v>3012</v>
      </c>
      <c r="D7563">
        <v>1250</v>
      </c>
      <c r="E7563">
        <v>0</v>
      </c>
      <c r="F7563">
        <v>875</v>
      </c>
      <c r="G7563">
        <v>0</v>
      </c>
      <c r="H7563">
        <v>0</v>
      </c>
      <c r="I7563">
        <v>0</v>
      </c>
      <c r="K7563">
        <v>2007</v>
      </c>
      <c r="L7563">
        <v>2011</v>
      </c>
    </row>
    <row r="7564" spans="1:12" x14ac:dyDescent="0.25">
      <c r="A7564">
        <v>32</v>
      </c>
      <c r="B7564">
        <v>19158884</v>
      </c>
      <c r="C7564" t="s">
        <v>3603</v>
      </c>
      <c r="D7564">
        <v>1250</v>
      </c>
      <c r="E7564">
        <v>0</v>
      </c>
      <c r="F7564">
        <v>875</v>
      </c>
      <c r="G7564">
        <v>0</v>
      </c>
      <c r="H7564">
        <v>0</v>
      </c>
      <c r="I7564">
        <v>0</v>
      </c>
      <c r="K7564">
        <v>2007</v>
      </c>
      <c r="L7564">
        <v>2012</v>
      </c>
    </row>
    <row r="7565" spans="1:12" x14ac:dyDescent="0.25">
      <c r="A7565">
        <v>32</v>
      </c>
      <c r="B7565">
        <v>19158885</v>
      </c>
      <c r="C7565" t="s">
        <v>3012</v>
      </c>
      <c r="D7565">
        <v>1250</v>
      </c>
      <c r="E7565">
        <v>0</v>
      </c>
      <c r="F7565">
        <v>875</v>
      </c>
      <c r="G7565">
        <v>0</v>
      </c>
      <c r="H7565">
        <v>0</v>
      </c>
      <c r="I7565">
        <v>0</v>
      </c>
      <c r="K7565">
        <v>2007</v>
      </c>
      <c r="L7565">
        <v>2011</v>
      </c>
    </row>
    <row r="7566" spans="1:12" x14ac:dyDescent="0.25">
      <c r="A7566">
        <v>32</v>
      </c>
      <c r="B7566">
        <v>19158886</v>
      </c>
      <c r="C7566" t="s">
        <v>3603</v>
      </c>
      <c r="D7566">
        <v>1250</v>
      </c>
      <c r="E7566">
        <v>0</v>
      </c>
      <c r="F7566">
        <v>875</v>
      </c>
      <c r="G7566">
        <v>0</v>
      </c>
      <c r="H7566">
        <v>0</v>
      </c>
      <c r="I7566">
        <v>0</v>
      </c>
      <c r="K7566">
        <v>2007</v>
      </c>
      <c r="L7566">
        <v>2011</v>
      </c>
    </row>
    <row r="7567" spans="1:12" x14ac:dyDescent="0.25">
      <c r="A7567">
        <v>32</v>
      </c>
      <c r="B7567">
        <v>19158887</v>
      </c>
      <c r="C7567" t="s">
        <v>3012</v>
      </c>
      <c r="D7567">
        <v>1250</v>
      </c>
      <c r="E7567">
        <v>0</v>
      </c>
      <c r="F7567">
        <v>875</v>
      </c>
      <c r="G7567">
        <v>0</v>
      </c>
      <c r="H7567">
        <v>0</v>
      </c>
      <c r="I7567">
        <v>0</v>
      </c>
      <c r="K7567">
        <v>2007</v>
      </c>
      <c r="L7567">
        <v>2011</v>
      </c>
    </row>
    <row r="7568" spans="1:12" x14ac:dyDescent="0.25">
      <c r="A7568">
        <v>32</v>
      </c>
      <c r="B7568">
        <v>19158888</v>
      </c>
      <c r="C7568" t="s">
        <v>3603</v>
      </c>
      <c r="D7568">
        <v>1250</v>
      </c>
      <c r="E7568">
        <v>0</v>
      </c>
      <c r="F7568">
        <v>875</v>
      </c>
      <c r="G7568">
        <v>0</v>
      </c>
      <c r="H7568">
        <v>0</v>
      </c>
      <c r="I7568">
        <v>0</v>
      </c>
      <c r="K7568">
        <v>2007</v>
      </c>
      <c r="L7568">
        <v>2011</v>
      </c>
    </row>
    <row r="7569" spans="1:12" x14ac:dyDescent="0.25">
      <c r="A7569">
        <v>32</v>
      </c>
      <c r="B7569">
        <v>19158889</v>
      </c>
      <c r="C7569" t="s">
        <v>3012</v>
      </c>
      <c r="D7569">
        <v>1250</v>
      </c>
      <c r="E7569">
        <v>0</v>
      </c>
      <c r="F7569">
        <v>875</v>
      </c>
      <c r="G7569">
        <v>0</v>
      </c>
      <c r="H7569">
        <v>0</v>
      </c>
      <c r="I7569">
        <v>0</v>
      </c>
      <c r="K7569">
        <v>2007</v>
      </c>
      <c r="L7569">
        <v>2011</v>
      </c>
    </row>
    <row r="7570" spans="1:12" x14ac:dyDescent="0.25">
      <c r="A7570">
        <v>32</v>
      </c>
      <c r="B7570">
        <v>19158890</v>
      </c>
      <c r="C7570" t="s">
        <v>3012</v>
      </c>
      <c r="D7570">
        <v>1250</v>
      </c>
      <c r="E7570">
        <v>0</v>
      </c>
      <c r="F7570">
        <v>875</v>
      </c>
      <c r="G7570">
        <v>0</v>
      </c>
      <c r="H7570">
        <v>0</v>
      </c>
      <c r="I7570">
        <v>0</v>
      </c>
      <c r="K7570">
        <v>2007</v>
      </c>
      <c r="L7570">
        <v>2011</v>
      </c>
    </row>
    <row r="7571" spans="1:12" x14ac:dyDescent="0.25">
      <c r="A7571">
        <v>32</v>
      </c>
      <c r="B7571">
        <v>19158920</v>
      </c>
      <c r="C7571" t="s">
        <v>3604</v>
      </c>
      <c r="D7571">
        <v>5</v>
      </c>
      <c r="E7571">
        <v>0</v>
      </c>
      <c r="F7571">
        <v>3.75</v>
      </c>
      <c r="G7571">
        <v>0</v>
      </c>
      <c r="H7571">
        <v>5.08</v>
      </c>
      <c r="I7571">
        <v>0</v>
      </c>
      <c r="K7571">
        <v>2005</v>
      </c>
      <c r="L7571">
        <v>2017</v>
      </c>
    </row>
    <row r="7572" spans="1:12" x14ac:dyDescent="0.25">
      <c r="A7572">
        <v>32</v>
      </c>
      <c r="B7572">
        <v>19158934</v>
      </c>
      <c r="C7572" t="s">
        <v>3605</v>
      </c>
      <c r="D7572">
        <v>48</v>
      </c>
      <c r="E7572">
        <v>0</v>
      </c>
      <c r="F7572">
        <v>33.6</v>
      </c>
      <c r="G7572">
        <v>0</v>
      </c>
      <c r="H7572">
        <v>0</v>
      </c>
      <c r="I7572">
        <v>0</v>
      </c>
      <c r="K7572">
        <v>2007</v>
      </c>
      <c r="L7572">
        <v>2010</v>
      </c>
    </row>
    <row r="7573" spans="1:12" x14ac:dyDescent="0.25">
      <c r="A7573">
        <v>32</v>
      </c>
      <c r="B7573">
        <v>19158935</v>
      </c>
      <c r="C7573" t="s">
        <v>3606</v>
      </c>
      <c r="D7573">
        <v>40</v>
      </c>
      <c r="E7573">
        <v>0</v>
      </c>
      <c r="F7573">
        <v>28</v>
      </c>
      <c r="G7573">
        <v>0</v>
      </c>
      <c r="H7573">
        <v>0</v>
      </c>
      <c r="I7573">
        <v>0</v>
      </c>
      <c r="K7573">
        <v>2007</v>
      </c>
      <c r="L7573">
        <v>2014</v>
      </c>
    </row>
    <row r="7574" spans="1:12" x14ac:dyDescent="0.25">
      <c r="A7574">
        <v>32</v>
      </c>
      <c r="B7574">
        <v>19158973</v>
      </c>
      <c r="C7574" t="s">
        <v>3607</v>
      </c>
      <c r="D7574">
        <v>130</v>
      </c>
      <c r="E7574">
        <v>0</v>
      </c>
      <c r="F7574">
        <v>91</v>
      </c>
      <c r="G7574">
        <v>0</v>
      </c>
      <c r="H7574">
        <v>0</v>
      </c>
      <c r="I7574">
        <v>0</v>
      </c>
      <c r="K7574">
        <v>2005</v>
      </c>
      <c r="L7574">
        <v>2013</v>
      </c>
    </row>
    <row r="7575" spans="1:12" x14ac:dyDescent="0.25">
      <c r="A7575">
        <v>32</v>
      </c>
      <c r="B7575">
        <v>19158974</v>
      </c>
      <c r="C7575" t="s">
        <v>3608</v>
      </c>
      <c r="D7575">
        <v>130</v>
      </c>
      <c r="E7575">
        <v>0</v>
      </c>
      <c r="F7575">
        <v>97.5</v>
      </c>
      <c r="G7575">
        <v>0</v>
      </c>
      <c r="H7575">
        <v>0</v>
      </c>
      <c r="I7575">
        <v>0</v>
      </c>
      <c r="K7575">
        <v>2005</v>
      </c>
      <c r="L7575">
        <v>2013</v>
      </c>
    </row>
    <row r="7576" spans="1:12" x14ac:dyDescent="0.25">
      <c r="A7576">
        <v>32</v>
      </c>
      <c r="B7576">
        <v>19158975</v>
      </c>
      <c r="C7576" t="s">
        <v>2650</v>
      </c>
      <c r="D7576">
        <v>125</v>
      </c>
      <c r="E7576">
        <v>0</v>
      </c>
      <c r="F7576">
        <v>87.5</v>
      </c>
      <c r="G7576">
        <v>0</v>
      </c>
      <c r="H7576">
        <v>0</v>
      </c>
      <c r="I7576">
        <v>0</v>
      </c>
      <c r="K7576">
        <v>2005</v>
      </c>
      <c r="L7576">
        <v>2005</v>
      </c>
    </row>
    <row r="7577" spans="1:12" x14ac:dyDescent="0.25">
      <c r="A7577">
        <v>32</v>
      </c>
      <c r="B7577">
        <v>19158976</v>
      </c>
      <c r="C7577" t="s">
        <v>3609</v>
      </c>
      <c r="D7577">
        <v>130</v>
      </c>
      <c r="E7577">
        <v>0</v>
      </c>
      <c r="F7577">
        <v>97.5</v>
      </c>
      <c r="G7577">
        <v>0</v>
      </c>
      <c r="H7577">
        <v>132.04</v>
      </c>
      <c r="I7577">
        <v>0</v>
      </c>
      <c r="K7577">
        <v>2006</v>
      </c>
      <c r="L7577">
        <v>2013</v>
      </c>
    </row>
    <row r="7578" spans="1:12" x14ac:dyDescent="0.25">
      <c r="A7578">
        <v>32</v>
      </c>
      <c r="B7578">
        <v>19158989</v>
      </c>
      <c r="C7578" t="s">
        <v>2565</v>
      </c>
      <c r="D7578">
        <v>100</v>
      </c>
      <c r="E7578">
        <v>0</v>
      </c>
      <c r="F7578">
        <v>75</v>
      </c>
      <c r="G7578">
        <v>0</v>
      </c>
      <c r="H7578">
        <v>101.57</v>
      </c>
      <c r="I7578">
        <v>0</v>
      </c>
      <c r="K7578">
        <v>2007</v>
      </c>
      <c r="L7578">
        <v>2014</v>
      </c>
    </row>
    <row r="7579" spans="1:12" x14ac:dyDescent="0.25">
      <c r="A7579">
        <v>32</v>
      </c>
      <c r="B7579">
        <v>19158991</v>
      </c>
      <c r="C7579" t="s">
        <v>3399</v>
      </c>
      <c r="D7579">
        <v>80</v>
      </c>
      <c r="E7579">
        <v>0</v>
      </c>
      <c r="F7579">
        <v>60</v>
      </c>
      <c r="G7579">
        <v>0</v>
      </c>
      <c r="H7579">
        <v>0</v>
      </c>
      <c r="I7579">
        <v>0</v>
      </c>
      <c r="K7579">
        <v>2007</v>
      </c>
      <c r="L7579">
        <v>2014</v>
      </c>
    </row>
    <row r="7580" spans="1:12" x14ac:dyDescent="0.25">
      <c r="A7580">
        <v>32</v>
      </c>
      <c r="B7580">
        <v>19159030</v>
      </c>
      <c r="C7580" t="s">
        <v>3610</v>
      </c>
      <c r="D7580">
        <v>275</v>
      </c>
      <c r="E7580">
        <v>0</v>
      </c>
      <c r="F7580">
        <v>192.5</v>
      </c>
      <c r="G7580">
        <v>0</v>
      </c>
      <c r="H7580">
        <v>0</v>
      </c>
      <c r="I7580">
        <v>0</v>
      </c>
      <c r="K7580">
        <v>2008</v>
      </c>
      <c r="L7580">
        <v>2013</v>
      </c>
    </row>
    <row r="7581" spans="1:12" x14ac:dyDescent="0.25">
      <c r="A7581">
        <v>32</v>
      </c>
      <c r="B7581">
        <v>19159031</v>
      </c>
      <c r="C7581" t="s">
        <v>3611</v>
      </c>
      <c r="D7581">
        <v>275</v>
      </c>
      <c r="E7581">
        <v>0</v>
      </c>
      <c r="F7581">
        <v>192.5</v>
      </c>
      <c r="G7581">
        <v>0</v>
      </c>
      <c r="H7581">
        <v>0</v>
      </c>
      <c r="I7581">
        <v>0</v>
      </c>
      <c r="K7581">
        <v>2008</v>
      </c>
      <c r="L7581">
        <v>2013</v>
      </c>
    </row>
    <row r="7582" spans="1:12" x14ac:dyDescent="0.25">
      <c r="A7582">
        <v>32</v>
      </c>
      <c r="B7582">
        <v>19159056</v>
      </c>
      <c r="C7582" t="s">
        <v>3612</v>
      </c>
      <c r="D7582">
        <v>990</v>
      </c>
      <c r="E7582">
        <v>0</v>
      </c>
      <c r="F7582">
        <v>693</v>
      </c>
      <c r="G7582">
        <v>0</v>
      </c>
      <c r="H7582">
        <v>0</v>
      </c>
      <c r="I7582">
        <v>0</v>
      </c>
      <c r="K7582">
        <v>2006</v>
      </c>
      <c r="L7582">
        <v>2009</v>
      </c>
    </row>
    <row r="7583" spans="1:12" x14ac:dyDescent="0.25">
      <c r="A7583">
        <v>32</v>
      </c>
      <c r="B7583">
        <v>19159057</v>
      </c>
      <c r="C7583" t="s">
        <v>3612</v>
      </c>
      <c r="D7583">
        <v>975</v>
      </c>
      <c r="E7583">
        <v>0</v>
      </c>
      <c r="F7583">
        <v>682.5</v>
      </c>
      <c r="G7583">
        <v>0</v>
      </c>
      <c r="H7583">
        <v>0</v>
      </c>
      <c r="I7583">
        <v>0</v>
      </c>
      <c r="K7583">
        <v>2006</v>
      </c>
      <c r="L7583">
        <v>2007</v>
      </c>
    </row>
    <row r="7584" spans="1:12" x14ac:dyDescent="0.25">
      <c r="A7584">
        <v>32</v>
      </c>
      <c r="B7584">
        <v>19159069</v>
      </c>
      <c r="C7584" t="s">
        <v>1027</v>
      </c>
      <c r="D7584">
        <v>59</v>
      </c>
      <c r="E7584">
        <v>0</v>
      </c>
      <c r="F7584">
        <v>35.4</v>
      </c>
      <c r="G7584">
        <v>0</v>
      </c>
      <c r="H7584">
        <v>0</v>
      </c>
      <c r="I7584">
        <v>0</v>
      </c>
      <c r="K7584">
        <v>2007</v>
      </c>
      <c r="L7584">
        <v>2010</v>
      </c>
    </row>
    <row r="7585" spans="1:12" x14ac:dyDescent="0.25">
      <c r="A7585">
        <v>32</v>
      </c>
      <c r="B7585">
        <v>19159071</v>
      </c>
      <c r="C7585" t="s">
        <v>3613</v>
      </c>
      <c r="D7585">
        <v>0</v>
      </c>
      <c r="E7585">
        <v>0</v>
      </c>
      <c r="F7585">
        <v>0</v>
      </c>
      <c r="G7585">
        <v>0</v>
      </c>
      <c r="H7585">
        <v>0</v>
      </c>
      <c r="I7585">
        <v>0</v>
      </c>
      <c r="K7585">
        <v>2007</v>
      </c>
      <c r="L7585">
        <v>2012</v>
      </c>
    </row>
    <row r="7586" spans="1:12" x14ac:dyDescent="0.25">
      <c r="A7586">
        <v>32</v>
      </c>
      <c r="B7586">
        <v>19159082</v>
      </c>
      <c r="C7586" t="s">
        <v>3614</v>
      </c>
      <c r="D7586">
        <v>0</v>
      </c>
      <c r="E7586">
        <v>0</v>
      </c>
      <c r="F7586">
        <v>0</v>
      </c>
      <c r="G7586">
        <v>0</v>
      </c>
      <c r="H7586">
        <v>0</v>
      </c>
      <c r="I7586">
        <v>0</v>
      </c>
      <c r="K7586">
        <v>2007</v>
      </c>
      <c r="L7586">
        <v>2009</v>
      </c>
    </row>
    <row r="7587" spans="1:12" x14ac:dyDescent="0.25">
      <c r="A7587">
        <v>32</v>
      </c>
      <c r="B7587">
        <v>19159087</v>
      </c>
      <c r="C7587" t="s">
        <v>3615</v>
      </c>
      <c r="D7587">
        <v>35</v>
      </c>
      <c r="E7587">
        <v>0</v>
      </c>
      <c r="F7587">
        <v>21</v>
      </c>
      <c r="G7587">
        <v>0</v>
      </c>
      <c r="H7587">
        <v>0</v>
      </c>
      <c r="I7587">
        <v>0</v>
      </c>
      <c r="K7587">
        <v>2007</v>
      </c>
      <c r="L7587">
        <v>2011</v>
      </c>
    </row>
    <row r="7588" spans="1:12" x14ac:dyDescent="0.25">
      <c r="A7588">
        <v>32</v>
      </c>
      <c r="B7588">
        <v>19159090</v>
      </c>
      <c r="C7588" t="s">
        <v>3616</v>
      </c>
      <c r="D7588">
        <v>199</v>
      </c>
      <c r="E7588">
        <v>0</v>
      </c>
      <c r="F7588">
        <v>139.30000000000001</v>
      </c>
      <c r="G7588">
        <v>0</v>
      </c>
      <c r="H7588">
        <v>0</v>
      </c>
      <c r="I7588">
        <v>0</v>
      </c>
      <c r="K7588">
        <v>2003</v>
      </c>
      <c r="L7588">
        <v>2011</v>
      </c>
    </row>
    <row r="7589" spans="1:12" x14ac:dyDescent="0.25">
      <c r="A7589">
        <v>32</v>
      </c>
      <c r="B7589">
        <v>19159097</v>
      </c>
      <c r="C7589" t="s">
        <v>3617</v>
      </c>
      <c r="D7589">
        <v>405</v>
      </c>
      <c r="E7589">
        <v>0</v>
      </c>
      <c r="F7589">
        <v>283.5</v>
      </c>
      <c r="G7589">
        <v>0</v>
      </c>
      <c r="H7589">
        <v>0</v>
      </c>
      <c r="I7589">
        <v>0</v>
      </c>
      <c r="K7589">
        <v>2006</v>
      </c>
      <c r="L7589">
        <v>2009</v>
      </c>
    </row>
    <row r="7590" spans="1:12" x14ac:dyDescent="0.25">
      <c r="A7590">
        <v>32</v>
      </c>
      <c r="B7590">
        <v>19159099</v>
      </c>
      <c r="C7590" t="s">
        <v>3612</v>
      </c>
      <c r="D7590">
        <v>975</v>
      </c>
      <c r="E7590">
        <v>0</v>
      </c>
      <c r="F7590">
        <v>682.5</v>
      </c>
      <c r="G7590">
        <v>0</v>
      </c>
      <c r="H7590">
        <v>0</v>
      </c>
      <c r="I7590">
        <v>0</v>
      </c>
      <c r="K7590">
        <v>2006</v>
      </c>
      <c r="L7590">
        <v>2010</v>
      </c>
    </row>
    <row r="7591" spans="1:12" x14ac:dyDescent="0.25">
      <c r="A7591">
        <v>32</v>
      </c>
      <c r="B7591">
        <v>19159100</v>
      </c>
      <c r="C7591" t="s">
        <v>3618</v>
      </c>
      <c r="D7591">
        <v>990</v>
      </c>
      <c r="E7591">
        <v>0</v>
      </c>
      <c r="F7591">
        <v>693</v>
      </c>
      <c r="G7591">
        <v>0</v>
      </c>
      <c r="H7591">
        <v>0</v>
      </c>
      <c r="I7591">
        <v>0</v>
      </c>
      <c r="K7591">
        <v>2006</v>
      </c>
      <c r="L7591">
        <v>2010</v>
      </c>
    </row>
    <row r="7592" spans="1:12" x14ac:dyDescent="0.25">
      <c r="A7592">
        <v>32</v>
      </c>
      <c r="B7592">
        <v>19159106</v>
      </c>
      <c r="C7592" t="s">
        <v>2883</v>
      </c>
      <c r="D7592">
        <v>30</v>
      </c>
      <c r="E7592">
        <v>0</v>
      </c>
      <c r="F7592">
        <v>18</v>
      </c>
      <c r="G7592">
        <v>0</v>
      </c>
      <c r="H7592">
        <v>0</v>
      </c>
      <c r="I7592">
        <v>0</v>
      </c>
      <c r="K7592">
        <v>2006</v>
      </c>
      <c r="L7592">
        <v>2010</v>
      </c>
    </row>
    <row r="7593" spans="1:12" x14ac:dyDescent="0.25">
      <c r="A7593">
        <v>32</v>
      </c>
      <c r="B7593">
        <v>19159110</v>
      </c>
      <c r="C7593" t="s">
        <v>1787</v>
      </c>
      <c r="D7593">
        <v>435</v>
      </c>
      <c r="E7593">
        <v>0</v>
      </c>
      <c r="F7593">
        <v>304.5</v>
      </c>
      <c r="G7593">
        <v>0</v>
      </c>
      <c r="H7593">
        <v>0</v>
      </c>
      <c r="I7593">
        <v>0</v>
      </c>
      <c r="K7593">
        <v>2006</v>
      </c>
      <c r="L7593">
        <v>2010</v>
      </c>
    </row>
    <row r="7594" spans="1:12" x14ac:dyDescent="0.25">
      <c r="A7594">
        <v>32</v>
      </c>
      <c r="B7594">
        <v>19159112</v>
      </c>
      <c r="C7594" t="s">
        <v>3206</v>
      </c>
      <c r="D7594">
        <v>330</v>
      </c>
      <c r="E7594">
        <v>0</v>
      </c>
      <c r="F7594">
        <v>231</v>
      </c>
      <c r="G7594">
        <v>0</v>
      </c>
      <c r="H7594">
        <v>0</v>
      </c>
      <c r="I7594">
        <v>0</v>
      </c>
      <c r="K7594">
        <v>2006</v>
      </c>
      <c r="L7594">
        <v>2010</v>
      </c>
    </row>
    <row r="7595" spans="1:12" x14ac:dyDescent="0.25">
      <c r="A7595">
        <v>32</v>
      </c>
      <c r="B7595">
        <v>19159115</v>
      </c>
      <c r="C7595" t="s">
        <v>3619</v>
      </c>
      <c r="D7595">
        <v>45</v>
      </c>
      <c r="E7595">
        <v>0</v>
      </c>
      <c r="F7595">
        <v>33.75</v>
      </c>
      <c r="G7595">
        <v>0</v>
      </c>
      <c r="H7595">
        <v>0</v>
      </c>
      <c r="I7595">
        <v>0</v>
      </c>
      <c r="K7595">
        <v>2007</v>
      </c>
      <c r="L7595">
        <v>2015</v>
      </c>
    </row>
    <row r="7596" spans="1:12" x14ac:dyDescent="0.25">
      <c r="A7596">
        <v>32</v>
      </c>
      <c r="B7596">
        <v>19159120</v>
      </c>
      <c r="C7596" t="s">
        <v>3620</v>
      </c>
      <c r="D7596">
        <v>35</v>
      </c>
      <c r="E7596">
        <v>0</v>
      </c>
      <c r="F7596">
        <v>26.25</v>
      </c>
      <c r="G7596">
        <v>0</v>
      </c>
      <c r="H7596">
        <v>0</v>
      </c>
      <c r="I7596">
        <v>0</v>
      </c>
      <c r="K7596">
        <v>2007</v>
      </c>
      <c r="L7596">
        <v>2012</v>
      </c>
    </row>
    <row r="7597" spans="1:12" x14ac:dyDescent="0.25">
      <c r="A7597">
        <v>32</v>
      </c>
      <c r="B7597">
        <v>19159133</v>
      </c>
      <c r="C7597" t="s">
        <v>3621</v>
      </c>
      <c r="D7597">
        <v>163</v>
      </c>
      <c r="E7597">
        <v>0</v>
      </c>
      <c r="F7597">
        <v>114.1</v>
      </c>
      <c r="G7597">
        <v>0</v>
      </c>
      <c r="H7597">
        <v>0</v>
      </c>
      <c r="I7597">
        <v>0</v>
      </c>
      <c r="K7597">
        <v>2006</v>
      </c>
      <c r="L7597">
        <v>2009</v>
      </c>
    </row>
    <row r="7598" spans="1:12" x14ac:dyDescent="0.25">
      <c r="A7598">
        <v>32</v>
      </c>
      <c r="B7598">
        <v>19159135</v>
      </c>
      <c r="C7598" t="s">
        <v>3622</v>
      </c>
      <c r="D7598">
        <v>205</v>
      </c>
      <c r="E7598">
        <v>0</v>
      </c>
      <c r="F7598">
        <v>153.75</v>
      </c>
      <c r="G7598">
        <v>0</v>
      </c>
      <c r="H7598">
        <v>208.22</v>
      </c>
      <c r="I7598">
        <v>0</v>
      </c>
      <c r="K7598">
        <v>2003</v>
      </c>
      <c r="L7598">
        <v>2007</v>
      </c>
    </row>
    <row r="7599" spans="1:12" x14ac:dyDescent="0.25">
      <c r="A7599">
        <v>32</v>
      </c>
      <c r="B7599">
        <v>19159161</v>
      </c>
      <c r="C7599" t="s">
        <v>3623</v>
      </c>
      <c r="D7599">
        <v>100</v>
      </c>
      <c r="E7599">
        <v>0</v>
      </c>
      <c r="F7599">
        <v>75</v>
      </c>
      <c r="G7599">
        <v>0</v>
      </c>
      <c r="H7599">
        <v>0</v>
      </c>
      <c r="I7599">
        <v>0</v>
      </c>
      <c r="K7599">
        <v>2008</v>
      </c>
      <c r="L7599">
        <v>2012</v>
      </c>
    </row>
    <row r="7600" spans="1:12" x14ac:dyDescent="0.25">
      <c r="A7600">
        <v>32</v>
      </c>
      <c r="B7600">
        <v>19159164</v>
      </c>
      <c r="C7600" t="s">
        <v>3623</v>
      </c>
      <c r="D7600">
        <v>100</v>
      </c>
      <c r="E7600">
        <v>0</v>
      </c>
      <c r="F7600">
        <v>75</v>
      </c>
      <c r="G7600">
        <v>0</v>
      </c>
      <c r="H7600">
        <v>0</v>
      </c>
      <c r="I7600">
        <v>0</v>
      </c>
      <c r="K7600">
        <v>2008</v>
      </c>
      <c r="L7600">
        <v>2012</v>
      </c>
    </row>
    <row r="7601" spans="1:12" x14ac:dyDescent="0.25">
      <c r="A7601">
        <v>32</v>
      </c>
      <c r="B7601">
        <v>19159167</v>
      </c>
      <c r="C7601" t="s">
        <v>3624</v>
      </c>
      <c r="D7601">
        <v>100</v>
      </c>
      <c r="E7601">
        <v>0</v>
      </c>
      <c r="F7601">
        <v>75</v>
      </c>
      <c r="G7601">
        <v>0</v>
      </c>
      <c r="H7601">
        <v>101.57</v>
      </c>
      <c r="I7601">
        <v>0</v>
      </c>
      <c r="K7601">
        <v>2008</v>
      </c>
      <c r="L7601">
        <v>2012</v>
      </c>
    </row>
    <row r="7602" spans="1:12" x14ac:dyDescent="0.25">
      <c r="A7602">
        <v>32</v>
      </c>
      <c r="B7602">
        <v>19159170</v>
      </c>
      <c r="C7602" t="s">
        <v>3624</v>
      </c>
      <c r="D7602">
        <v>100</v>
      </c>
      <c r="E7602">
        <v>0</v>
      </c>
      <c r="F7602">
        <v>75</v>
      </c>
      <c r="G7602">
        <v>0</v>
      </c>
      <c r="H7602">
        <v>0</v>
      </c>
      <c r="I7602">
        <v>0</v>
      </c>
      <c r="K7602">
        <v>2008</v>
      </c>
      <c r="L7602">
        <v>2012</v>
      </c>
    </row>
    <row r="7603" spans="1:12" x14ac:dyDescent="0.25">
      <c r="A7603">
        <v>32</v>
      </c>
      <c r="B7603">
        <v>19159173</v>
      </c>
      <c r="C7603" t="s">
        <v>3625</v>
      </c>
      <c r="D7603">
        <v>100</v>
      </c>
      <c r="E7603">
        <v>0</v>
      </c>
      <c r="F7603">
        <v>75</v>
      </c>
      <c r="G7603">
        <v>0</v>
      </c>
      <c r="H7603">
        <v>0</v>
      </c>
      <c r="I7603">
        <v>0</v>
      </c>
      <c r="K7603">
        <v>2008</v>
      </c>
      <c r="L7603">
        <v>2012</v>
      </c>
    </row>
    <row r="7604" spans="1:12" x14ac:dyDescent="0.25">
      <c r="A7604">
        <v>32</v>
      </c>
      <c r="B7604">
        <v>19159176</v>
      </c>
      <c r="C7604" t="s">
        <v>3625</v>
      </c>
      <c r="D7604">
        <v>100</v>
      </c>
      <c r="E7604">
        <v>0</v>
      </c>
      <c r="F7604">
        <v>75</v>
      </c>
      <c r="G7604">
        <v>0</v>
      </c>
      <c r="H7604">
        <v>0</v>
      </c>
      <c r="I7604">
        <v>0</v>
      </c>
      <c r="K7604">
        <v>2008</v>
      </c>
      <c r="L7604">
        <v>2012</v>
      </c>
    </row>
    <row r="7605" spans="1:12" x14ac:dyDescent="0.25">
      <c r="A7605">
        <v>32</v>
      </c>
      <c r="B7605">
        <v>19159179</v>
      </c>
      <c r="C7605" t="s">
        <v>3626</v>
      </c>
      <c r="D7605">
        <v>100</v>
      </c>
      <c r="E7605">
        <v>0</v>
      </c>
      <c r="F7605">
        <v>75</v>
      </c>
      <c r="G7605">
        <v>0</v>
      </c>
      <c r="H7605">
        <v>0</v>
      </c>
      <c r="I7605">
        <v>0</v>
      </c>
      <c r="K7605">
        <v>2008</v>
      </c>
      <c r="L7605">
        <v>2009</v>
      </c>
    </row>
    <row r="7606" spans="1:12" x14ac:dyDescent="0.25">
      <c r="A7606">
        <v>32</v>
      </c>
      <c r="B7606">
        <v>19159182</v>
      </c>
      <c r="C7606" t="s">
        <v>3626</v>
      </c>
      <c r="D7606">
        <v>100</v>
      </c>
      <c r="E7606">
        <v>0</v>
      </c>
      <c r="F7606">
        <v>70</v>
      </c>
      <c r="G7606">
        <v>0</v>
      </c>
      <c r="H7606">
        <v>0</v>
      </c>
      <c r="I7606">
        <v>0</v>
      </c>
      <c r="K7606">
        <v>2008</v>
      </c>
      <c r="L7606">
        <v>2009</v>
      </c>
    </row>
    <row r="7607" spans="1:12" x14ac:dyDescent="0.25">
      <c r="A7607">
        <v>32</v>
      </c>
      <c r="B7607">
        <v>19159206</v>
      </c>
      <c r="C7607" t="s">
        <v>2687</v>
      </c>
      <c r="D7607">
        <v>460</v>
      </c>
      <c r="E7607">
        <v>0</v>
      </c>
      <c r="F7607">
        <v>345</v>
      </c>
      <c r="G7607">
        <v>0</v>
      </c>
      <c r="H7607">
        <v>0</v>
      </c>
      <c r="I7607">
        <v>0</v>
      </c>
      <c r="K7607">
        <v>2008</v>
      </c>
      <c r="L7607">
        <v>2009</v>
      </c>
    </row>
    <row r="7608" spans="1:12" x14ac:dyDescent="0.25">
      <c r="A7608">
        <v>32</v>
      </c>
      <c r="B7608">
        <v>19159207</v>
      </c>
      <c r="C7608" t="s">
        <v>3627</v>
      </c>
      <c r="D7608">
        <v>70</v>
      </c>
      <c r="E7608">
        <v>0</v>
      </c>
      <c r="F7608">
        <v>42</v>
      </c>
      <c r="G7608">
        <v>0</v>
      </c>
      <c r="H7608">
        <v>0</v>
      </c>
      <c r="I7608">
        <v>0</v>
      </c>
      <c r="K7608">
        <v>2008</v>
      </c>
      <c r="L7608">
        <v>2009</v>
      </c>
    </row>
    <row r="7609" spans="1:12" x14ac:dyDescent="0.25">
      <c r="A7609">
        <v>32</v>
      </c>
      <c r="B7609">
        <v>19159306</v>
      </c>
      <c r="C7609" t="s">
        <v>3097</v>
      </c>
      <c r="D7609">
        <v>465</v>
      </c>
      <c r="E7609">
        <v>0</v>
      </c>
      <c r="F7609">
        <v>348.75</v>
      </c>
      <c r="G7609">
        <v>0</v>
      </c>
      <c r="H7609">
        <v>0</v>
      </c>
      <c r="I7609">
        <v>0</v>
      </c>
      <c r="K7609">
        <v>2007</v>
      </c>
      <c r="L7609">
        <v>2014</v>
      </c>
    </row>
    <row r="7610" spans="1:12" x14ac:dyDescent="0.25">
      <c r="A7610">
        <v>32</v>
      </c>
      <c r="B7610">
        <v>19159307</v>
      </c>
      <c r="C7610" t="s">
        <v>3628</v>
      </c>
      <c r="D7610">
        <v>35</v>
      </c>
      <c r="E7610">
        <v>0</v>
      </c>
      <c r="F7610">
        <v>21</v>
      </c>
      <c r="G7610">
        <v>0</v>
      </c>
      <c r="H7610">
        <v>0</v>
      </c>
      <c r="I7610">
        <v>0</v>
      </c>
      <c r="K7610">
        <v>2007</v>
      </c>
      <c r="L7610">
        <v>2012</v>
      </c>
    </row>
    <row r="7611" spans="1:12" x14ac:dyDescent="0.25">
      <c r="A7611">
        <v>32</v>
      </c>
      <c r="B7611">
        <v>19159308</v>
      </c>
      <c r="C7611" t="s">
        <v>3629</v>
      </c>
      <c r="D7611">
        <v>365</v>
      </c>
      <c r="E7611">
        <v>0</v>
      </c>
      <c r="F7611">
        <v>273.75</v>
      </c>
      <c r="G7611">
        <v>0</v>
      </c>
      <c r="H7611">
        <v>0</v>
      </c>
      <c r="I7611">
        <v>0</v>
      </c>
      <c r="K7611">
        <v>2006</v>
      </c>
      <c r="L7611">
        <v>2011</v>
      </c>
    </row>
    <row r="7612" spans="1:12" x14ac:dyDescent="0.25">
      <c r="A7612">
        <v>32</v>
      </c>
      <c r="B7612">
        <v>19159309</v>
      </c>
      <c r="C7612" t="s">
        <v>3630</v>
      </c>
      <c r="D7612">
        <v>110</v>
      </c>
      <c r="E7612">
        <v>0</v>
      </c>
      <c r="F7612">
        <v>82.5</v>
      </c>
      <c r="G7612">
        <v>0</v>
      </c>
      <c r="H7612">
        <v>0</v>
      </c>
      <c r="I7612">
        <v>0</v>
      </c>
      <c r="K7612">
        <v>2007</v>
      </c>
      <c r="L7612">
        <v>2008</v>
      </c>
    </row>
    <row r="7613" spans="1:12" x14ac:dyDescent="0.25">
      <c r="A7613">
        <v>32</v>
      </c>
      <c r="B7613">
        <v>19159313</v>
      </c>
      <c r="C7613" t="s">
        <v>3631</v>
      </c>
      <c r="D7613">
        <v>525</v>
      </c>
      <c r="E7613">
        <v>0</v>
      </c>
      <c r="F7613">
        <v>367.5</v>
      </c>
      <c r="G7613">
        <v>0</v>
      </c>
      <c r="H7613">
        <v>0</v>
      </c>
      <c r="I7613">
        <v>0</v>
      </c>
      <c r="K7613">
        <v>2007</v>
      </c>
      <c r="L7613">
        <v>2007</v>
      </c>
    </row>
    <row r="7614" spans="1:12" x14ac:dyDescent="0.25">
      <c r="A7614">
        <v>32</v>
      </c>
      <c r="B7614">
        <v>19159333</v>
      </c>
      <c r="C7614" t="s">
        <v>3632</v>
      </c>
      <c r="D7614">
        <v>405</v>
      </c>
      <c r="E7614">
        <v>0</v>
      </c>
      <c r="F7614">
        <v>303.75</v>
      </c>
      <c r="G7614">
        <v>0</v>
      </c>
      <c r="H7614">
        <v>0</v>
      </c>
      <c r="I7614">
        <v>0</v>
      </c>
      <c r="K7614">
        <v>2006</v>
      </c>
      <c r="L7614">
        <v>2011</v>
      </c>
    </row>
    <row r="7615" spans="1:12" x14ac:dyDescent="0.25">
      <c r="A7615">
        <v>32</v>
      </c>
      <c r="B7615">
        <v>19159335</v>
      </c>
      <c r="C7615" t="s">
        <v>3633</v>
      </c>
      <c r="D7615">
        <v>21</v>
      </c>
      <c r="E7615">
        <v>0</v>
      </c>
      <c r="F7615">
        <v>14.7</v>
      </c>
      <c r="G7615">
        <v>0</v>
      </c>
      <c r="H7615">
        <v>0</v>
      </c>
      <c r="I7615">
        <v>0</v>
      </c>
      <c r="K7615">
        <v>2006</v>
      </c>
      <c r="L7615">
        <v>2011</v>
      </c>
    </row>
    <row r="7616" spans="1:12" x14ac:dyDescent="0.25">
      <c r="A7616">
        <v>32</v>
      </c>
      <c r="B7616">
        <v>19159336</v>
      </c>
      <c r="C7616" t="s">
        <v>3634</v>
      </c>
      <c r="D7616">
        <v>27</v>
      </c>
      <c r="E7616">
        <v>0</v>
      </c>
      <c r="F7616">
        <v>18.899999999999999</v>
      </c>
      <c r="G7616">
        <v>0</v>
      </c>
      <c r="H7616">
        <v>0</v>
      </c>
      <c r="I7616">
        <v>0</v>
      </c>
      <c r="K7616">
        <v>2006</v>
      </c>
      <c r="L7616">
        <v>2011</v>
      </c>
    </row>
    <row r="7617" spans="1:12" x14ac:dyDescent="0.25">
      <c r="A7617">
        <v>32</v>
      </c>
      <c r="B7617">
        <v>19159368</v>
      </c>
      <c r="C7617" t="s">
        <v>1526</v>
      </c>
      <c r="D7617">
        <v>20</v>
      </c>
      <c r="E7617">
        <v>0</v>
      </c>
      <c r="F7617">
        <v>14</v>
      </c>
      <c r="G7617">
        <v>0</v>
      </c>
      <c r="H7617">
        <v>0</v>
      </c>
      <c r="I7617">
        <v>0</v>
      </c>
      <c r="K7617">
        <v>2007</v>
      </c>
      <c r="L7617">
        <v>2010</v>
      </c>
    </row>
    <row r="7618" spans="1:12" x14ac:dyDescent="0.25">
      <c r="A7618">
        <v>32</v>
      </c>
      <c r="B7618">
        <v>19159369</v>
      </c>
      <c r="C7618" t="s">
        <v>3635</v>
      </c>
      <c r="D7618">
        <v>230</v>
      </c>
      <c r="E7618">
        <v>0</v>
      </c>
      <c r="F7618">
        <v>172.5</v>
      </c>
      <c r="G7618">
        <v>0</v>
      </c>
      <c r="H7618">
        <v>233.61</v>
      </c>
      <c r="I7618">
        <v>0</v>
      </c>
      <c r="K7618">
        <v>2007</v>
      </c>
      <c r="L7618">
        <v>2014</v>
      </c>
    </row>
    <row r="7619" spans="1:12" x14ac:dyDescent="0.25">
      <c r="A7619">
        <v>32</v>
      </c>
      <c r="B7619">
        <v>19159387</v>
      </c>
      <c r="C7619" t="s">
        <v>3636</v>
      </c>
      <c r="D7619">
        <v>40</v>
      </c>
      <c r="E7619">
        <v>0</v>
      </c>
      <c r="F7619">
        <v>24</v>
      </c>
      <c r="G7619">
        <v>0</v>
      </c>
      <c r="H7619">
        <v>0</v>
      </c>
      <c r="I7619">
        <v>0</v>
      </c>
      <c r="K7619">
        <v>2007</v>
      </c>
      <c r="L7619">
        <v>2009</v>
      </c>
    </row>
    <row r="7620" spans="1:12" x14ac:dyDescent="0.25">
      <c r="A7620">
        <v>32</v>
      </c>
      <c r="B7620">
        <v>19159398</v>
      </c>
      <c r="C7620" t="s">
        <v>3637</v>
      </c>
      <c r="D7620">
        <v>405</v>
      </c>
      <c r="E7620">
        <v>0</v>
      </c>
      <c r="F7620">
        <v>283.5</v>
      </c>
      <c r="G7620">
        <v>0</v>
      </c>
      <c r="H7620">
        <v>0</v>
      </c>
      <c r="I7620">
        <v>0</v>
      </c>
      <c r="K7620">
        <v>2006</v>
      </c>
      <c r="L7620">
        <v>2009</v>
      </c>
    </row>
    <row r="7621" spans="1:12" x14ac:dyDescent="0.25">
      <c r="A7621">
        <v>32</v>
      </c>
      <c r="B7621">
        <v>19159404</v>
      </c>
      <c r="C7621" t="s">
        <v>3638</v>
      </c>
      <c r="D7621">
        <v>65</v>
      </c>
      <c r="E7621">
        <v>0</v>
      </c>
      <c r="F7621">
        <v>39</v>
      </c>
      <c r="G7621">
        <v>0</v>
      </c>
      <c r="H7621">
        <v>0</v>
      </c>
      <c r="I7621">
        <v>0</v>
      </c>
      <c r="K7621">
        <v>2004</v>
      </c>
      <c r="L7621">
        <v>2014</v>
      </c>
    </row>
    <row r="7622" spans="1:12" x14ac:dyDescent="0.25">
      <c r="A7622">
        <v>32</v>
      </c>
      <c r="B7622">
        <v>19159428</v>
      </c>
      <c r="C7622" t="s">
        <v>3639</v>
      </c>
      <c r="D7622">
        <v>215</v>
      </c>
      <c r="E7622">
        <v>0</v>
      </c>
      <c r="F7622">
        <v>161.25</v>
      </c>
      <c r="G7622">
        <v>0</v>
      </c>
      <c r="H7622">
        <v>218.38</v>
      </c>
      <c r="I7622">
        <v>0</v>
      </c>
      <c r="K7622">
        <v>2007</v>
      </c>
      <c r="L7622">
        <v>2013</v>
      </c>
    </row>
    <row r="7623" spans="1:12" x14ac:dyDescent="0.25">
      <c r="A7623">
        <v>32</v>
      </c>
      <c r="B7623">
        <v>19159431</v>
      </c>
      <c r="C7623" t="s">
        <v>3640</v>
      </c>
      <c r="D7623">
        <v>650</v>
      </c>
      <c r="E7623">
        <v>0</v>
      </c>
      <c r="F7623">
        <v>455</v>
      </c>
      <c r="G7623">
        <v>0</v>
      </c>
      <c r="H7623">
        <v>0</v>
      </c>
      <c r="I7623">
        <v>0</v>
      </c>
      <c r="K7623">
        <v>2007</v>
      </c>
      <c r="L7623">
        <v>2008</v>
      </c>
    </row>
    <row r="7624" spans="1:12" x14ac:dyDescent="0.25">
      <c r="A7624">
        <v>32</v>
      </c>
      <c r="B7624">
        <v>19159433</v>
      </c>
      <c r="C7624" t="s">
        <v>3641</v>
      </c>
      <c r="D7624">
        <v>650</v>
      </c>
      <c r="E7624">
        <v>0</v>
      </c>
      <c r="F7624">
        <v>487.5</v>
      </c>
      <c r="G7624">
        <v>0</v>
      </c>
      <c r="H7624">
        <v>0</v>
      </c>
      <c r="I7624">
        <v>0</v>
      </c>
      <c r="K7624">
        <v>2007</v>
      </c>
      <c r="L7624">
        <v>2008</v>
      </c>
    </row>
    <row r="7625" spans="1:12" x14ac:dyDescent="0.25">
      <c r="A7625">
        <v>32</v>
      </c>
      <c r="B7625">
        <v>19159438</v>
      </c>
      <c r="C7625" t="s">
        <v>3642</v>
      </c>
      <c r="D7625">
        <v>105</v>
      </c>
      <c r="E7625">
        <v>0</v>
      </c>
      <c r="F7625">
        <v>78.75</v>
      </c>
      <c r="G7625">
        <v>0</v>
      </c>
      <c r="H7625">
        <v>106.65</v>
      </c>
      <c r="I7625">
        <v>0</v>
      </c>
      <c r="K7625">
        <v>2007</v>
      </c>
      <c r="L7625">
        <v>2014</v>
      </c>
    </row>
    <row r="7626" spans="1:12" x14ac:dyDescent="0.25">
      <c r="A7626">
        <v>32</v>
      </c>
      <c r="B7626">
        <v>19159457</v>
      </c>
      <c r="C7626" t="s">
        <v>3643</v>
      </c>
      <c r="D7626">
        <v>23</v>
      </c>
      <c r="E7626">
        <v>0</v>
      </c>
      <c r="F7626">
        <v>13.8</v>
      </c>
      <c r="G7626">
        <v>0</v>
      </c>
      <c r="H7626">
        <v>18.690000000000001</v>
      </c>
      <c r="I7626">
        <v>0</v>
      </c>
      <c r="K7626">
        <v>2007</v>
      </c>
      <c r="L7626">
        <v>2014</v>
      </c>
    </row>
    <row r="7627" spans="1:12" x14ac:dyDescent="0.25">
      <c r="A7627">
        <v>32</v>
      </c>
      <c r="B7627">
        <v>19159458</v>
      </c>
      <c r="C7627" t="s">
        <v>3643</v>
      </c>
      <c r="D7627">
        <v>23</v>
      </c>
      <c r="E7627">
        <v>0</v>
      </c>
      <c r="F7627">
        <v>13.8</v>
      </c>
      <c r="G7627">
        <v>0</v>
      </c>
      <c r="H7627">
        <v>20.03</v>
      </c>
      <c r="I7627">
        <v>0</v>
      </c>
      <c r="K7627">
        <v>2007</v>
      </c>
      <c r="L7627">
        <v>2014</v>
      </c>
    </row>
    <row r="7628" spans="1:12" x14ac:dyDescent="0.25">
      <c r="A7628">
        <v>32</v>
      </c>
      <c r="B7628">
        <v>19159464</v>
      </c>
      <c r="C7628" t="s">
        <v>3644</v>
      </c>
      <c r="D7628">
        <v>975</v>
      </c>
      <c r="E7628">
        <v>0</v>
      </c>
      <c r="F7628">
        <v>682.5</v>
      </c>
      <c r="G7628">
        <v>0</v>
      </c>
      <c r="H7628">
        <v>0</v>
      </c>
      <c r="I7628">
        <v>0</v>
      </c>
      <c r="K7628">
        <v>2007</v>
      </c>
      <c r="L7628">
        <v>2010</v>
      </c>
    </row>
    <row r="7629" spans="1:12" x14ac:dyDescent="0.25">
      <c r="A7629">
        <v>32</v>
      </c>
      <c r="B7629">
        <v>19159466</v>
      </c>
      <c r="C7629" t="s">
        <v>3645</v>
      </c>
      <c r="D7629">
        <v>0</v>
      </c>
      <c r="E7629">
        <v>0</v>
      </c>
      <c r="F7629">
        <v>0</v>
      </c>
      <c r="G7629">
        <v>0</v>
      </c>
      <c r="H7629">
        <v>0</v>
      </c>
      <c r="I7629">
        <v>0</v>
      </c>
      <c r="K7629">
        <v>2008</v>
      </c>
      <c r="L7629">
        <v>2008</v>
      </c>
    </row>
    <row r="7630" spans="1:12" x14ac:dyDescent="0.25">
      <c r="A7630">
        <v>32</v>
      </c>
      <c r="B7630">
        <v>19159467</v>
      </c>
      <c r="C7630" t="s">
        <v>2764</v>
      </c>
      <c r="D7630">
        <v>2730</v>
      </c>
      <c r="E7630">
        <v>0</v>
      </c>
      <c r="F7630">
        <v>2047.5</v>
      </c>
      <c r="G7630">
        <v>0</v>
      </c>
      <c r="H7630">
        <v>0</v>
      </c>
      <c r="I7630">
        <v>0</v>
      </c>
      <c r="K7630">
        <v>2008</v>
      </c>
      <c r="L7630">
        <v>2008</v>
      </c>
    </row>
    <row r="7631" spans="1:12" x14ac:dyDescent="0.25">
      <c r="A7631">
        <v>32</v>
      </c>
      <c r="B7631">
        <v>19159472</v>
      </c>
      <c r="C7631" t="s">
        <v>1766</v>
      </c>
      <c r="D7631">
        <v>285</v>
      </c>
      <c r="E7631">
        <v>0</v>
      </c>
      <c r="F7631">
        <v>199.5</v>
      </c>
      <c r="G7631">
        <v>0</v>
      </c>
      <c r="H7631">
        <v>0</v>
      </c>
      <c r="I7631">
        <v>0</v>
      </c>
      <c r="K7631">
        <v>2004</v>
      </c>
      <c r="L7631">
        <v>2008</v>
      </c>
    </row>
    <row r="7632" spans="1:12" x14ac:dyDescent="0.25">
      <c r="A7632">
        <v>32</v>
      </c>
      <c r="B7632">
        <v>19159473</v>
      </c>
      <c r="C7632" t="s">
        <v>1766</v>
      </c>
      <c r="D7632">
        <v>329</v>
      </c>
      <c r="E7632">
        <v>0</v>
      </c>
      <c r="F7632">
        <v>218.98</v>
      </c>
      <c r="G7632">
        <v>0</v>
      </c>
      <c r="H7632">
        <v>0</v>
      </c>
      <c r="I7632">
        <v>0</v>
      </c>
      <c r="K7632">
        <v>1997</v>
      </c>
      <c r="L7632">
        <v>2009</v>
      </c>
    </row>
    <row r="7633" spans="1:12" x14ac:dyDescent="0.25">
      <c r="A7633">
        <v>32</v>
      </c>
      <c r="B7633">
        <v>19159474</v>
      </c>
      <c r="C7633" t="s">
        <v>1766</v>
      </c>
      <c r="D7633">
        <v>329</v>
      </c>
      <c r="E7633">
        <v>0</v>
      </c>
      <c r="F7633">
        <v>218.98</v>
      </c>
      <c r="G7633">
        <v>0</v>
      </c>
      <c r="H7633">
        <v>0</v>
      </c>
      <c r="I7633">
        <v>0</v>
      </c>
      <c r="K7633">
        <v>2004</v>
      </c>
      <c r="L7633">
        <v>2007</v>
      </c>
    </row>
    <row r="7634" spans="1:12" x14ac:dyDescent="0.25">
      <c r="A7634">
        <v>32</v>
      </c>
      <c r="B7634">
        <v>19159475</v>
      </c>
      <c r="C7634" t="s">
        <v>1766</v>
      </c>
      <c r="D7634">
        <v>285</v>
      </c>
      <c r="E7634">
        <v>0</v>
      </c>
      <c r="F7634">
        <v>199.5</v>
      </c>
      <c r="G7634">
        <v>0</v>
      </c>
      <c r="H7634">
        <v>0</v>
      </c>
      <c r="I7634">
        <v>0</v>
      </c>
      <c r="K7634">
        <v>2004</v>
      </c>
      <c r="L7634">
        <v>2008</v>
      </c>
    </row>
    <row r="7635" spans="1:12" x14ac:dyDescent="0.25">
      <c r="A7635">
        <v>32</v>
      </c>
      <c r="B7635">
        <v>19159476</v>
      </c>
      <c r="C7635" t="s">
        <v>1766</v>
      </c>
      <c r="D7635">
        <v>329</v>
      </c>
      <c r="E7635">
        <v>0</v>
      </c>
      <c r="F7635">
        <v>218.98</v>
      </c>
      <c r="G7635">
        <v>0</v>
      </c>
      <c r="H7635">
        <v>0</v>
      </c>
      <c r="I7635">
        <v>0</v>
      </c>
      <c r="K7635">
        <v>2004</v>
      </c>
      <c r="L7635">
        <v>2009</v>
      </c>
    </row>
    <row r="7636" spans="1:12" x14ac:dyDescent="0.25">
      <c r="A7636">
        <v>32</v>
      </c>
      <c r="B7636">
        <v>19159477</v>
      </c>
      <c r="C7636" t="s">
        <v>1766</v>
      </c>
      <c r="D7636">
        <v>329</v>
      </c>
      <c r="E7636">
        <v>0</v>
      </c>
      <c r="F7636">
        <v>218.98</v>
      </c>
      <c r="G7636">
        <v>0</v>
      </c>
      <c r="H7636">
        <v>0</v>
      </c>
      <c r="I7636">
        <v>0</v>
      </c>
      <c r="K7636">
        <v>2004</v>
      </c>
      <c r="L7636">
        <v>2009</v>
      </c>
    </row>
    <row r="7637" spans="1:12" x14ac:dyDescent="0.25">
      <c r="A7637">
        <v>32</v>
      </c>
      <c r="B7637">
        <v>19159483</v>
      </c>
      <c r="C7637" t="s">
        <v>2764</v>
      </c>
      <c r="D7637">
        <v>2730</v>
      </c>
      <c r="E7637">
        <v>0</v>
      </c>
      <c r="F7637">
        <v>1911</v>
      </c>
      <c r="G7637">
        <v>0</v>
      </c>
      <c r="H7637">
        <v>0</v>
      </c>
      <c r="I7637">
        <v>0</v>
      </c>
      <c r="K7637">
        <v>2008</v>
      </c>
      <c r="L7637">
        <v>2008</v>
      </c>
    </row>
    <row r="7638" spans="1:12" x14ac:dyDescent="0.25">
      <c r="A7638">
        <v>32</v>
      </c>
      <c r="B7638">
        <v>19159485</v>
      </c>
      <c r="C7638" t="s">
        <v>3637</v>
      </c>
      <c r="D7638">
        <v>350</v>
      </c>
      <c r="E7638">
        <v>0</v>
      </c>
      <c r="F7638">
        <v>245</v>
      </c>
      <c r="G7638">
        <v>0</v>
      </c>
      <c r="H7638">
        <v>0</v>
      </c>
      <c r="I7638">
        <v>0</v>
      </c>
      <c r="K7638">
        <v>2008</v>
      </c>
      <c r="L7638">
        <v>2010</v>
      </c>
    </row>
    <row r="7639" spans="1:12" x14ac:dyDescent="0.25">
      <c r="A7639">
        <v>32</v>
      </c>
      <c r="B7639">
        <v>19159527</v>
      </c>
      <c r="C7639" t="s">
        <v>3646</v>
      </c>
      <c r="D7639">
        <v>380</v>
      </c>
      <c r="E7639">
        <v>0</v>
      </c>
      <c r="F7639">
        <v>228</v>
      </c>
      <c r="G7639">
        <v>0</v>
      </c>
      <c r="H7639">
        <v>0</v>
      </c>
      <c r="I7639">
        <v>0</v>
      </c>
      <c r="K7639">
        <v>2005</v>
      </c>
      <c r="L7639">
        <v>2009</v>
      </c>
    </row>
    <row r="7640" spans="1:12" x14ac:dyDescent="0.25">
      <c r="A7640">
        <v>32</v>
      </c>
      <c r="B7640">
        <v>19159528</v>
      </c>
      <c r="C7640" t="s">
        <v>3647</v>
      </c>
      <c r="D7640">
        <v>380</v>
      </c>
      <c r="E7640">
        <v>0</v>
      </c>
      <c r="F7640">
        <v>228</v>
      </c>
      <c r="G7640">
        <v>0</v>
      </c>
      <c r="H7640">
        <v>0</v>
      </c>
      <c r="I7640">
        <v>0</v>
      </c>
      <c r="K7640">
        <v>2007</v>
      </c>
      <c r="L7640">
        <v>2009</v>
      </c>
    </row>
    <row r="7641" spans="1:12" x14ac:dyDescent="0.25">
      <c r="A7641">
        <v>32</v>
      </c>
      <c r="B7641">
        <v>19159529</v>
      </c>
      <c r="C7641" t="s">
        <v>3647</v>
      </c>
      <c r="D7641">
        <v>380</v>
      </c>
      <c r="E7641">
        <v>0</v>
      </c>
      <c r="F7641">
        <v>228</v>
      </c>
      <c r="G7641">
        <v>0</v>
      </c>
      <c r="H7641">
        <v>0</v>
      </c>
      <c r="I7641">
        <v>0</v>
      </c>
      <c r="K7641">
        <v>2007</v>
      </c>
      <c r="L7641">
        <v>2009</v>
      </c>
    </row>
    <row r="7642" spans="1:12" x14ac:dyDescent="0.25">
      <c r="A7642">
        <v>32</v>
      </c>
      <c r="B7642">
        <v>19159530</v>
      </c>
      <c r="C7642" t="s">
        <v>3648</v>
      </c>
      <c r="D7642">
        <v>65</v>
      </c>
      <c r="E7642">
        <v>0</v>
      </c>
      <c r="F7642">
        <v>45.5</v>
      </c>
      <c r="G7642">
        <v>0</v>
      </c>
      <c r="H7642">
        <v>0</v>
      </c>
      <c r="I7642">
        <v>0</v>
      </c>
      <c r="K7642">
        <v>2007</v>
      </c>
      <c r="L7642">
        <v>2009</v>
      </c>
    </row>
    <row r="7643" spans="1:12" x14ac:dyDescent="0.25">
      <c r="A7643">
        <v>32</v>
      </c>
      <c r="B7643">
        <v>19159531</v>
      </c>
      <c r="C7643" t="s">
        <v>3648</v>
      </c>
      <c r="D7643">
        <v>65</v>
      </c>
      <c r="E7643">
        <v>0</v>
      </c>
      <c r="F7643">
        <v>45.5</v>
      </c>
      <c r="G7643">
        <v>0</v>
      </c>
      <c r="H7643">
        <v>0</v>
      </c>
      <c r="I7643">
        <v>0</v>
      </c>
      <c r="K7643">
        <v>2007</v>
      </c>
      <c r="L7643">
        <v>2007</v>
      </c>
    </row>
    <row r="7644" spans="1:12" x14ac:dyDescent="0.25">
      <c r="A7644">
        <v>32</v>
      </c>
      <c r="B7644">
        <v>19159532</v>
      </c>
      <c r="C7644" t="s">
        <v>3648</v>
      </c>
      <c r="D7644">
        <v>76</v>
      </c>
      <c r="E7644">
        <v>0</v>
      </c>
      <c r="F7644">
        <v>45.6</v>
      </c>
      <c r="G7644">
        <v>0</v>
      </c>
      <c r="H7644">
        <v>0</v>
      </c>
      <c r="I7644">
        <v>0</v>
      </c>
      <c r="K7644">
        <v>2007</v>
      </c>
      <c r="L7644">
        <v>2008</v>
      </c>
    </row>
    <row r="7645" spans="1:12" x14ac:dyDescent="0.25">
      <c r="A7645">
        <v>32</v>
      </c>
      <c r="B7645">
        <v>19159539</v>
      </c>
      <c r="C7645" t="s">
        <v>3649</v>
      </c>
      <c r="D7645">
        <v>70</v>
      </c>
      <c r="E7645">
        <v>0</v>
      </c>
      <c r="F7645">
        <v>49</v>
      </c>
      <c r="G7645">
        <v>0</v>
      </c>
      <c r="H7645">
        <v>0</v>
      </c>
      <c r="I7645">
        <v>0</v>
      </c>
      <c r="K7645">
        <v>2007</v>
      </c>
      <c r="L7645">
        <v>2009</v>
      </c>
    </row>
    <row r="7646" spans="1:12" x14ac:dyDescent="0.25">
      <c r="A7646">
        <v>32</v>
      </c>
      <c r="B7646">
        <v>19159541</v>
      </c>
      <c r="C7646" t="s">
        <v>3650</v>
      </c>
      <c r="D7646">
        <v>130</v>
      </c>
      <c r="E7646">
        <v>0</v>
      </c>
      <c r="F7646">
        <v>78</v>
      </c>
      <c r="G7646">
        <v>0</v>
      </c>
      <c r="H7646">
        <v>0</v>
      </c>
      <c r="I7646">
        <v>0</v>
      </c>
      <c r="K7646">
        <v>2007</v>
      </c>
      <c r="L7646">
        <v>2009</v>
      </c>
    </row>
    <row r="7647" spans="1:12" x14ac:dyDescent="0.25">
      <c r="A7647">
        <v>32</v>
      </c>
      <c r="B7647">
        <v>19159545</v>
      </c>
      <c r="C7647" t="s">
        <v>3651</v>
      </c>
      <c r="D7647">
        <v>1047</v>
      </c>
      <c r="E7647">
        <v>0</v>
      </c>
      <c r="F7647">
        <v>628.20000000000005</v>
      </c>
      <c r="G7647">
        <v>0</v>
      </c>
      <c r="H7647">
        <v>0</v>
      </c>
      <c r="I7647">
        <v>0</v>
      </c>
      <c r="K7647">
        <v>2005</v>
      </c>
      <c r="L7647">
        <v>2009</v>
      </c>
    </row>
    <row r="7648" spans="1:12" x14ac:dyDescent="0.25">
      <c r="A7648">
        <v>32</v>
      </c>
      <c r="B7648">
        <v>19159547</v>
      </c>
      <c r="C7648" t="s">
        <v>3652</v>
      </c>
      <c r="D7648">
        <v>110</v>
      </c>
      <c r="E7648">
        <v>0</v>
      </c>
      <c r="F7648">
        <v>77</v>
      </c>
      <c r="G7648">
        <v>0</v>
      </c>
      <c r="H7648">
        <v>0</v>
      </c>
      <c r="I7648">
        <v>0</v>
      </c>
      <c r="K7648">
        <v>2007</v>
      </c>
      <c r="L7648">
        <v>2009</v>
      </c>
    </row>
    <row r="7649" spans="1:12" x14ac:dyDescent="0.25">
      <c r="A7649">
        <v>32</v>
      </c>
      <c r="B7649">
        <v>19159548</v>
      </c>
      <c r="C7649" t="s">
        <v>3653</v>
      </c>
      <c r="D7649">
        <v>70</v>
      </c>
      <c r="E7649">
        <v>0</v>
      </c>
      <c r="F7649">
        <v>49</v>
      </c>
      <c r="G7649">
        <v>0</v>
      </c>
      <c r="H7649">
        <v>0</v>
      </c>
      <c r="I7649">
        <v>0</v>
      </c>
      <c r="K7649">
        <v>2005</v>
      </c>
      <c r="L7649">
        <v>2009</v>
      </c>
    </row>
    <row r="7650" spans="1:12" x14ac:dyDescent="0.25">
      <c r="A7650">
        <v>32</v>
      </c>
      <c r="B7650">
        <v>19159565</v>
      </c>
      <c r="C7650" t="s">
        <v>2015</v>
      </c>
      <c r="D7650">
        <v>163</v>
      </c>
      <c r="E7650">
        <v>0</v>
      </c>
      <c r="F7650">
        <v>114.1</v>
      </c>
      <c r="G7650">
        <v>0</v>
      </c>
      <c r="H7650">
        <v>0</v>
      </c>
      <c r="I7650">
        <v>0</v>
      </c>
      <c r="K7650">
        <v>2006</v>
      </c>
      <c r="L7650">
        <v>2008</v>
      </c>
    </row>
    <row r="7651" spans="1:12" x14ac:dyDescent="0.25">
      <c r="A7651">
        <v>32</v>
      </c>
      <c r="B7651">
        <v>19159566</v>
      </c>
      <c r="C7651" t="s">
        <v>3654</v>
      </c>
      <c r="D7651">
        <v>435</v>
      </c>
      <c r="E7651">
        <v>0</v>
      </c>
      <c r="F7651">
        <v>261</v>
      </c>
      <c r="G7651">
        <v>0</v>
      </c>
      <c r="H7651">
        <v>0</v>
      </c>
      <c r="I7651">
        <v>0</v>
      </c>
      <c r="K7651">
        <v>2007</v>
      </c>
      <c r="L7651">
        <v>2014</v>
      </c>
    </row>
    <row r="7652" spans="1:12" x14ac:dyDescent="0.25">
      <c r="A7652">
        <v>32</v>
      </c>
      <c r="B7652">
        <v>19159567</v>
      </c>
      <c r="C7652" t="s">
        <v>3655</v>
      </c>
      <c r="D7652">
        <v>435</v>
      </c>
      <c r="E7652">
        <v>0</v>
      </c>
      <c r="F7652">
        <v>261</v>
      </c>
      <c r="G7652">
        <v>0</v>
      </c>
      <c r="H7652">
        <v>0</v>
      </c>
      <c r="I7652">
        <v>0</v>
      </c>
      <c r="K7652">
        <v>2007</v>
      </c>
      <c r="L7652">
        <v>2014</v>
      </c>
    </row>
    <row r="7653" spans="1:12" x14ac:dyDescent="0.25">
      <c r="A7653">
        <v>32</v>
      </c>
      <c r="B7653">
        <v>19159568</v>
      </c>
      <c r="C7653" t="s">
        <v>3656</v>
      </c>
      <c r="D7653">
        <v>328</v>
      </c>
      <c r="E7653">
        <v>0</v>
      </c>
      <c r="F7653">
        <v>196.8</v>
      </c>
      <c r="G7653">
        <v>0</v>
      </c>
      <c r="H7653">
        <v>0</v>
      </c>
      <c r="I7653">
        <v>0</v>
      </c>
      <c r="K7653">
        <v>2007</v>
      </c>
      <c r="L7653">
        <v>2014</v>
      </c>
    </row>
    <row r="7654" spans="1:12" x14ac:dyDescent="0.25">
      <c r="A7654">
        <v>32</v>
      </c>
      <c r="B7654">
        <v>19159569</v>
      </c>
      <c r="C7654" t="s">
        <v>3657</v>
      </c>
      <c r="D7654">
        <v>435</v>
      </c>
      <c r="E7654">
        <v>0</v>
      </c>
      <c r="F7654">
        <v>261</v>
      </c>
      <c r="G7654">
        <v>0</v>
      </c>
      <c r="H7654">
        <v>0</v>
      </c>
      <c r="I7654">
        <v>0</v>
      </c>
      <c r="K7654">
        <v>2007</v>
      </c>
      <c r="L7654">
        <v>2014</v>
      </c>
    </row>
    <row r="7655" spans="1:12" x14ac:dyDescent="0.25">
      <c r="A7655">
        <v>32</v>
      </c>
      <c r="B7655">
        <v>19159580</v>
      </c>
      <c r="C7655" t="s">
        <v>2764</v>
      </c>
      <c r="D7655">
        <v>3040</v>
      </c>
      <c r="E7655">
        <v>0</v>
      </c>
      <c r="F7655">
        <v>2280</v>
      </c>
      <c r="G7655">
        <v>0</v>
      </c>
      <c r="H7655">
        <v>0</v>
      </c>
      <c r="I7655">
        <v>0</v>
      </c>
      <c r="K7655">
        <v>2006</v>
      </c>
      <c r="L7655">
        <v>2008</v>
      </c>
    </row>
    <row r="7656" spans="1:12" x14ac:dyDescent="0.25">
      <c r="A7656">
        <v>32</v>
      </c>
      <c r="B7656">
        <v>19159586</v>
      </c>
      <c r="C7656" t="s">
        <v>3658</v>
      </c>
      <c r="D7656">
        <v>825</v>
      </c>
      <c r="E7656">
        <v>0</v>
      </c>
      <c r="F7656">
        <v>577.5</v>
      </c>
      <c r="G7656">
        <v>0</v>
      </c>
      <c r="H7656">
        <v>0</v>
      </c>
      <c r="I7656">
        <v>0</v>
      </c>
      <c r="K7656">
        <v>2007</v>
      </c>
      <c r="L7656">
        <v>2013</v>
      </c>
    </row>
    <row r="7657" spans="1:12" x14ac:dyDescent="0.25">
      <c r="A7657">
        <v>32</v>
      </c>
      <c r="B7657">
        <v>19159590</v>
      </c>
      <c r="C7657" t="s">
        <v>3265</v>
      </c>
      <c r="D7657">
        <v>53</v>
      </c>
      <c r="E7657">
        <v>0</v>
      </c>
      <c r="F7657">
        <v>31.8</v>
      </c>
      <c r="G7657">
        <v>0</v>
      </c>
      <c r="H7657">
        <v>0</v>
      </c>
      <c r="I7657">
        <v>0</v>
      </c>
      <c r="K7657">
        <v>2007</v>
      </c>
      <c r="L7657">
        <v>2009</v>
      </c>
    </row>
    <row r="7658" spans="1:12" x14ac:dyDescent="0.25">
      <c r="A7658">
        <v>32</v>
      </c>
      <c r="B7658">
        <v>19159593</v>
      </c>
      <c r="C7658" t="s">
        <v>2455</v>
      </c>
      <c r="D7658">
        <v>310</v>
      </c>
      <c r="E7658">
        <v>0</v>
      </c>
      <c r="F7658">
        <v>217</v>
      </c>
      <c r="G7658">
        <v>0</v>
      </c>
      <c r="H7658">
        <v>0</v>
      </c>
      <c r="I7658">
        <v>0</v>
      </c>
      <c r="K7658">
        <v>2006</v>
      </c>
      <c r="L7658">
        <v>2011</v>
      </c>
    </row>
    <row r="7659" spans="1:12" x14ac:dyDescent="0.25">
      <c r="A7659">
        <v>32</v>
      </c>
      <c r="B7659">
        <v>19159597</v>
      </c>
      <c r="C7659" t="s">
        <v>2547</v>
      </c>
      <c r="D7659">
        <v>69</v>
      </c>
      <c r="E7659">
        <v>0</v>
      </c>
      <c r="F7659">
        <v>48.3</v>
      </c>
      <c r="G7659">
        <v>0</v>
      </c>
      <c r="H7659">
        <v>0</v>
      </c>
      <c r="I7659">
        <v>0</v>
      </c>
      <c r="K7659">
        <v>2008</v>
      </c>
      <c r="L7659">
        <v>2011</v>
      </c>
    </row>
    <row r="7660" spans="1:12" x14ac:dyDescent="0.25">
      <c r="A7660">
        <v>32</v>
      </c>
      <c r="B7660">
        <v>19159598</v>
      </c>
      <c r="C7660" t="s">
        <v>1797</v>
      </c>
      <c r="D7660">
        <v>60</v>
      </c>
      <c r="E7660">
        <v>0</v>
      </c>
      <c r="F7660">
        <v>45</v>
      </c>
      <c r="G7660">
        <v>0</v>
      </c>
      <c r="H7660">
        <v>0</v>
      </c>
      <c r="I7660">
        <v>0</v>
      </c>
      <c r="K7660">
        <v>2008</v>
      </c>
      <c r="L7660">
        <v>2015</v>
      </c>
    </row>
    <row r="7661" spans="1:12" x14ac:dyDescent="0.25">
      <c r="A7661">
        <v>32</v>
      </c>
      <c r="B7661">
        <v>19159625</v>
      </c>
      <c r="C7661" t="s">
        <v>3659</v>
      </c>
      <c r="D7661">
        <v>420</v>
      </c>
      <c r="E7661">
        <v>0</v>
      </c>
      <c r="F7661">
        <v>294</v>
      </c>
      <c r="G7661">
        <v>0</v>
      </c>
      <c r="H7661">
        <v>0</v>
      </c>
      <c r="I7661">
        <v>0</v>
      </c>
      <c r="K7661">
        <v>2007</v>
      </c>
      <c r="L7661">
        <v>2009</v>
      </c>
    </row>
    <row r="7662" spans="1:12" x14ac:dyDescent="0.25">
      <c r="A7662">
        <v>32</v>
      </c>
      <c r="B7662">
        <v>19159628</v>
      </c>
      <c r="C7662" t="s">
        <v>1203</v>
      </c>
      <c r="D7662">
        <v>69</v>
      </c>
      <c r="E7662">
        <v>0</v>
      </c>
      <c r="F7662">
        <v>48.3</v>
      </c>
      <c r="G7662">
        <v>0</v>
      </c>
      <c r="H7662">
        <v>0</v>
      </c>
      <c r="I7662">
        <v>0</v>
      </c>
      <c r="K7662">
        <v>2007</v>
      </c>
      <c r="L7662">
        <v>2007</v>
      </c>
    </row>
    <row r="7663" spans="1:12" x14ac:dyDescent="0.25">
      <c r="A7663">
        <v>32</v>
      </c>
      <c r="B7663">
        <v>19159631</v>
      </c>
      <c r="C7663" t="s">
        <v>2097</v>
      </c>
      <c r="D7663">
        <v>65</v>
      </c>
      <c r="E7663">
        <v>0</v>
      </c>
      <c r="F7663">
        <v>45.5</v>
      </c>
      <c r="G7663">
        <v>0</v>
      </c>
      <c r="H7663">
        <v>0</v>
      </c>
      <c r="I7663">
        <v>0</v>
      </c>
      <c r="K7663">
        <v>2007</v>
      </c>
      <c r="L7663">
        <v>2007</v>
      </c>
    </row>
    <row r="7664" spans="1:12" x14ac:dyDescent="0.25">
      <c r="A7664">
        <v>32</v>
      </c>
      <c r="B7664">
        <v>19159634</v>
      </c>
      <c r="C7664" t="s">
        <v>1203</v>
      </c>
      <c r="D7664">
        <v>69</v>
      </c>
      <c r="E7664">
        <v>0</v>
      </c>
      <c r="F7664">
        <v>48.3</v>
      </c>
      <c r="G7664">
        <v>0</v>
      </c>
      <c r="H7664">
        <v>0</v>
      </c>
      <c r="I7664">
        <v>0</v>
      </c>
      <c r="K7664">
        <v>2007</v>
      </c>
      <c r="L7664">
        <v>2007</v>
      </c>
    </row>
    <row r="7665" spans="1:12" x14ac:dyDescent="0.25">
      <c r="A7665">
        <v>32</v>
      </c>
      <c r="B7665">
        <v>19159637</v>
      </c>
      <c r="C7665" t="s">
        <v>3454</v>
      </c>
      <c r="D7665">
        <v>69</v>
      </c>
      <c r="E7665">
        <v>0</v>
      </c>
      <c r="F7665">
        <v>48.3</v>
      </c>
      <c r="G7665">
        <v>0</v>
      </c>
      <c r="H7665">
        <v>0</v>
      </c>
      <c r="I7665">
        <v>0</v>
      </c>
      <c r="K7665">
        <v>2007</v>
      </c>
      <c r="L7665">
        <v>2007</v>
      </c>
    </row>
    <row r="7666" spans="1:12" x14ac:dyDescent="0.25">
      <c r="A7666">
        <v>32</v>
      </c>
      <c r="B7666">
        <v>19159652</v>
      </c>
      <c r="C7666" t="s">
        <v>3214</v>
      </c>
      <c r="D7666">
        <v>1875</v>
      </c>
      <c r="E7666">
        <v>0</v>
      </c>
      <c r="F7666">
        <v>1406.25</v>
      </c>
      <c r="G7666">
        <v>0</v>
      </c>
      <c r="H7666">
        <v>0</v>
      </c>
      <c r="I7666">
        <v>0</v>
      </c>
      <c r="K7666">
        <v>2003</v>
      </c>
      <c r="L7666">
        <v>2009</v>
      </c>
    </row>
    <row r="7667" spans="1:12" x14ac:dyDescent="0.25">
      <c r="A7667">
        <v>32</v>
      </c>
      <c r="B7667">
        <v>19159653</v>
      </c>
      <c r="C7667" t="s">
        <v>3213</v>
      </c>
      <c r="D7667">
        <v>1875</v>
      </c>
      <c r="E7667">
        <v>0</v>
      </c>
      <c r="F7667">
        <v>1406.25</v>
      </c>
      <c r="G7667">
        <v>0</v>
      </c>
      <c r="H7667">
        <v>0</v>
      </c>
      <c r="I7667">
        <v>0</v>
      </c>
      <c r="K7667">
        <v>2003</v>
      </c>
      <c r="L7667">
        <v>2009</v>
      </c>
    </row>
    <row r="7668" spans="1:12" x14ac:dyDescent="0.25">
      <c r="A7668">
        <v>32</v>
      </c>
      <c r="B7668">
        <v>19159654</v>
      </c>
      <c r="C7668" t="s">
        <v>3215</v>
      </c>
      <c r="D7668">
        <v>1875</v>
      </c>
      <c r="E7668">
        <v>0</v>
      </c>
      <c r="F7668">
        <v>1312.5</v>
      </c>
      <c r="G7668">
        <v>0</v>
      </c>
      <c r="H7668">
        <v>0</v>
      </c>
      <c r="I7668">
        <v>0</v>
      </c>
      <c r="K7668">
        <v>2003</v>
      </c>
      <c r="L7668">
        <v>2009</v>
      </c>
    </row>
    <row r="7669" spans="1:12" x14ac:dyDescent="0.25">
      <c r="A7669">
        <v>32</v>
      </c>
      <c r="B7669">
        <v>19159657</v>
      </c>
      <c r="C7669" t="s">
        <v>3660</v>
      </c>
      <c r="D7669">
        <v>50</v>
      </c>
      <c r="E7669">
        <v>0</v>
      </c>
      <c r="F7669">
        <v>35</v>
      </c>
      <c r="G7669">
        <v>0</v>
      </c>
      <c r="H7669">
        <v>0</v>
      </c>
      <c r="I7669">
        <v>0</v>
      </c>
      <c r="K7669">
        <v>2003</v>
      </c>
      <c r="L7669">
        <v>2009</v>
      </c>
    </row>
    <row r="7670" spans="1:12" x14ac:dyDescent="0.25">
      <c r="A7670">
        <v>32</v>
      </c>
      <c r="B7670">
        <v>19159658</v>
      </c>
      <c r="C7670" t="s">
        <v>3661</v>
      </c>
      <c r="D7670">
        <v>76</v>
      </c>
      <c r="E7670">
        <v>0</v>
      </c>
      <c r="F7670">
        <v>45.6</v>
      </c>
      <c r="G7670">
        <v>0</v>
      </c>
      <c r="H7670">
        <v>0</v>
      </c>
      <c r="I7670">
        <v>0</v>
      </c>
      <c r="K7670">
        <v>2003</v>
      </c>
      <c r="L7670">
        <v>2017</v>
      </c>
    </row>
    <row r="7671" spans="1:12" x14ac:dyDescent="0.25">
      <c r="A7671">
        <v>32</v>
      </c>
      <c r="B7671">
        <v>19159659</v>
      </c>
      <c r="C7671" t="s">
        <v>3662</v>
      </c>
      <c r="D7671">
        <v>12</v>
      </c>
      <c r="E7671">
        <v>0</v>
      </c>
      <c r="F7671">
        <v>7.2</v>
      </c>
      <c r="G7671">
        <v>0</v>
      </c>
      <c r="H7671">
        <v>0</v>
      </c>
      <c r="I7671">
        <v>0</v>
      </c>
      <c r="K7671">
        <v>2003</v>
      </c>
      <c r="L7671">
        <v>2010</v>
      </c>
    </row>
    <row r="7672" spans="1:12" x14ac:dyDescent="0.25">
      <c r="A7672">
        <v>32</v>
      </c>
      <c r="B7672">
        <v>19159761</v>
      </c>
      <c r="C7672" t="s">
        <v>3339</v>
      </c>
      <c r="D7672">
        <v>405</v>
      </c>
      <c r="E7672">
        <v>0</v>
      </c>
      <c r="F7672">
        <v>283.5</v>
      </c>
      <c r="G7672">
        <v>0</v>
      </c>
      <c r="H7672">
        <v>0</v>
      </c>
      <c r="I7672">
        <v>0</v>
      </c>
      <c r="K7672">
        <v>2007</v>
      </c>
      <c r="L7672">
        <v>2008</v>
      </c>
    </row>
    <row r="7673" spans="1:12" x14ac:dyDescent="0.25">
      <c r="A7673">
        <v>32</v>
      </c>
      <c r="B7673">
        <v>19159762</v>
      </c>
      <c r="C7673" t="s">
        <v>1760</v>
      </c>
      <c r="D7673">
        <v>69</v>
      </c>
      <c r="E7673">
        <v>0</v>
      </c>
      <c r="F7673">
        <v>48.3</v>
      </c>
      <c r="G7673">
        <v>0</v>
      </c>
      <c r="H7673">
        <v>0</v>
      </c>
      <c r="I7673">
        <v>0</v>
      </c>
      <c r="K7673">
        <v>2007</v>
      </c>
      <c r="L7673">
        <v>2007</v>
      </c>
    </row>
    <row r="7674" spans="1:12" x14ac:dyDescent="0.25">
      <c r="A7674">
        <v>32</v>
      </c>
      <c r="B7674">
        <v>19159768</v>
      </c>
      <c r="C7674" t="s">
        <v>2680</v>
      </c>
      <c r="D7674">
        <v>195</v>
      </c>
      <c r="E7674">
        <v>0</v>
      </c>
      <c r="F7674">
        <v>136.5</v>
      </c>
      <c r="G7674">
        <v>0</v>
      </c>
      <c r="H7674">
        <v>0</v>
      </c>
      <c r="I7674">
        <v>0</v>
      </c>
      <c r="K7674">
        <v>2007</v>
      </c>
      <c r="L7674">
        <v>2008</v>
      </c>
    </row>
    <row r="7675" spans="1:12" x14ac:dyDescent="0.25">
      <c r="A7675">
        <v>32</v>
      </c>
      <c r="B7675">
        <v>19159770</v>
      </c>
      <c r="C7675" t="s">
        <v>3663</v>
      </c>
      <c r="D7675">
        <v>69</v>
      </c>
      <c r="E7675">
        <v>0</v>
      </c>
      <c r="F7675">
        <v>48.3</v>
      </c>
      <c r="G7675">
        <v>0</v>
      </c>
      <c r="H7675">
        <v>0</v>
      </c>
      <c r="I7675">
        <v>0</v>
      </c>
      <c r="K7675">
        <v>2007</v>
      </c>
      <c r="L7675">
        <v>2010</v>
      </c>
    </row>
    <row r="7676" spans="1:12" x14ac:dyDescent="0.25">
      <c r="A7676">
        <v>32</v>
      </c>
      <c r="B7676">
        <v>19159771</v>
      </c>
      <c r="C7676" t="s">
        <v>3664</v>
      </c>
      <c r="D7676">
        <v>600</v>
      </c>
      <c r="E7676">
        <v>0</v>
      </c>
      <c r="F7676">
        <v>420</v>
      </c>
      <c r="G7676">
        <v>0</v>
      </c>
      <c r="H7676">
        <v>0</v>
      </c>
      <c r="I7676">
        <v>0</v>
      </c>
      <c r="K7676">
        <v>2007</v>
      </c>
      <c r="L7676">
        <v>2009</v>
      </c>
    </row>
    <row r="7677" spans="1:12" x14ac:dyDescent="0.25">
      <c r="A7677">
        <v>32</v>
      </c>
      <c r="B7677">
        <v>19159772</v>
      </c>
      <c r="C7677" t="s">
        <v>3665</v>
      </c>
      <c r="D7677">
        <v>600</v>
      </c>
      <c r="E7677">
        <v>0</v>
      </c>
      <c r="F7677">
        <v>420</v>
      </c>
      <c r="G7677">
        <v>0</v>
      </c>
      <c r="H7677">
        <v>0</v>
      </c>
      <c r="I7677">
        <v>0</v>
      </c>
      <c r="K7677">
        <v>2007</v>
      </c>
      <c r="L7677">
        <v>2009</v>
      </c>
    </row>
    <row r="7678" spans="1:12" x14ac:dyDescent="0.25">
      <c r="A7678">
        <v>32</v>
      </c>
      <c r="B7678">
        <v>19159781</v>
      </c>
      <c r="C7678" t="s">
        <v>2764</v>
      </c>
      <c r="D7678">
        <v>2730</v>
      </c>
      <c r="E7678">
        <v>0</v>
      </c>
      <c r="F7678">
        <v>1911</v>
      </c>
      <c r="G7678">
        <v>0</v>
      </c>
      <c r="H7678">
        <v>0</v>
      </c>
      <c r="I7678">
        <v>0</v>
      </c>
      <c r="K7678">
        <v>2007</v>
      </c>
      <c r="L7678">
        <v>2008</v>
      </c>
    </row>
    <row r="7679" spans="1:12" x14ac:dyDescent="0.25">
      <c r="A7679">
        <v>32</v>
      </c>
      <c r="B7679">
        <v>19159782</v>
      </c>
      <c r="C7679" t="s">
        <v>2764</v>
      </c>
      <c r="D7679">
        <v>2730</v>
      </c>
      <c r="E7679">
        <v>0</v>
      </c>
      <c r="F7679">
        <v>1911</v>
      </c>
      <c r="G7679">
        <v>0</v>
      </c>
      <c r="H7679">
        <v>0</v>
      </c>
      <c r="I7679">
        <v>0</v>
      </c>
      <c r="K7679">
        <v>2007</v>
      </c>
      <c r="L7679">
        <v>2008</v>
      </c>
    </row>
    <row r="7680" spans="1:12" x14ac:dyDescent="0.25">
      <c r="A7680">
        <v>32</v>
      </c>
      <c r="B7680">
        <v>19159783</v>
      </c>
      <c r="C7680" t="s">
        <v>2669</v>
      </c>
      <c r="D7680">
        <v>5</v>
      </c>
      <c r="E7680">
        <v>0</v>
      </c>
      <c r="F7680">
        <v>3.75</v>
      </c>
      <c r="G7680">
        <v>0</v>
      </c>
      <c r="H7680">
        <v>0</v>
      </c>
      <c r="I7680">
        <v>0</v>
      </c>
      <c r="K7680">
        <v>2007</v>
      </c>
      <c r="L7680">
        <v>2014</v>
      </c>
    </row>
    <row r="7681" spans="1:12" x14ac:dyDescent="0.25">
      <c r="A7681">
        <v>32</v>
      </c>
      <c r="B7681">
        <v>19159784</v>
      </c>
      <c r="C7681" t="s">
        <v>2691</v>
      </c>
      <c r="D7681">
        <v>40</v>
      </c>
      <c r="E7681">
        <v>0</v>
      </c>
      <c r="F7681">
        <v>30</v>
      </c>
      <c r="G7681">
        <v>0</v>
      </c>
      <c r="H7681">
        <v>0</v>
      </c>
      <c r="I7681">
        <v>0</v>
      </c>
      <c r="K7681">
        <v>2007</v>
      </c>
      <c r="L7681">
        <v>2015</v>
      </c>
    </row>
    <row r="7682" spans="1:12" x14ac:dyDescent="0.25">
      <c r="A7682">
        <v>32</v>
      </c>
      <c r="B7682">
        <v>19159798</v>
      </c>
      <c r="C7682" t="s">
        <v>3666</v>
      </c>
      <c r="D7682">
        <v>190</v>
      </c>
      <c r="E7682">
        <v>0</v>
      </c>
      <c r="F7682">
        <v>142.5</v>
      </c>
      <c r="G7682">
        <v>0</v>
      </c>
      <c r="H7682">
        <v>192.99</v>
      </c>
      <c r="I7682">
        <v>0</v>
      </c>
      <c r="K7682">
        <v>2006</v>
      </c>
      <c r="L7682">
        <v>2011</v>
      </c>
    </row>
    <row r="7683" spans="1:12" x14ac:dyDescent="0.25">
      <c r="A7683">
        <v>32</v>
      </c>
      <c r="B7683">
        <v>19159799</v>
      </c>
      <c r="C7683" t="s">
        <v>3667</v>
      </c>
      <c r="D7683">
        <v>205</v>
      </c>
      <c r="E7683">
        <v>0</v>
      </c>
      <c r="F7683">
        <v>153.75</v>
      </c>
      <c r="G7683">
        <v>0</v>
      </c>
      <c r="H7683">
        <v>208.22</v>
      </c>
      <c r="I7683">
        <v>0</v>
      </c>
      <c r="K7683">
        <v>2006</v>
      </c>
      <c r="L7683">
        <v>2011</v>
      </c>
    </row>
    <row r="7684" spans="1:12" x14ac:dyDescent="0.25">
      <c r="A7684">
        <v>32</v>
      </c>
      <c r="B7684">
        <v>19159800</v>
      </c>
      <c r="C7684" t="s">
        <v>1027</v>
      </c>
      <c r="D7684">
        <v>76</v>
      </c>
      <c r="E7684">
        <v>0</v>
      </c>
      <c r="F7684">
        <v>45.6</v>
      </c>
      <c r="G7684">
        <v>0</v>
      </c>
      <c r="H7684">
        <v>0</v>
      </c>
      <c r="I7684">
        <v>0</v>
      </c>
      <c r="K7684">
        <v>2006</v>
      </c>
      <c r="L7684">
        <v>2011</v>
      </c>
    </row>
    <row r="7685" spans="1:12" x14ac:dyDescent="0.25">
      <c r="A7685">
        <v>32</v>
      </c>
      <c r="B7685">
        <v>19159803</v>
      </c>
      <c r="C7685" t="s">
        <v>3668</v>
      </c>
      <c r="D7685">
        <v>164</v>
      </c>
      <c r="E7685">
        <v>0</v>
      </c>
      <c r="F7685">
        <v>98.4</v>
      </c>
      <c r="G7685">
        <v>0</v>
      </c>
      <c r="H7685">
        <v>0</v>
      </c>
      <c r="I7685">
        <v>0</v>
      </c>
      <c r="K7685">
        <v>2006</v>
      </c>
      <c r="L7685">
        <v>2010</v>
      </c>
    </row>
    <row r="7686" spans="1:12" x14ac:dyDescent="0.25">
      <c r="A7686">
        <v>32</v>
      </c>
      <c r="B7686">
        <v>19159809</v>
      </c>
      <c r="C7686" t="s">
        <v>1027</v>
      </c>
      <c r="D7686">
        <v>82</v>
      </c>
      <c r="E7686">
        <v>0</v>
      </c>
      <c r="F7686">
        <v>49.2</v>
      </c>
      <c r="G7686">
        <v>0</v>
      </c>
      <c r="H7686">
        <v>71.42</v>
      </c>
      <c r="I7686">
        <v>0</v>
      </c>
      <c r="K7686">
        <v>2008</v>
      </c>
      <c r="L7686">
        <v>2017</v>
      </c>
    </row>
    <row r="7687" spans="1:12" x14ac:dyDescent="0.25">
      <c r="A7687">
        <v>32</v>
      </c>
      <c r="B7687">
        <v>19159812</v>
      </c>
      <c r="C7687" t="s">
        <v>3669</v>
      </c>
      <c r="D7687">
        <v>0</v>
      </c>
      <c r="E7687">
        <v>0</v>
      </c>
      <c r="F7687">
        <v>0</v>
      </c>
      <c r="G7687">
        <v>0</v>
      </c>
      <c r="H7687">
        <v>0</v>
      </c>
      <c r="I7687">
        <v>0</v>
      </c>
      <c r="K7687">
        <v>2007</v>
      </c>
      <c r="L7687">
        <v>2012</v>
      </c>
    </row>
    <row r="7688" spans="1:12" x14ac:dyDescent="0.25">
      <c r="A7688">
        <v>32</v>
      </c>
      <c r="B7688">
        <v>19159817</v>
      </c>
      <c r="C7688" t="s">
        <v>3670</v>
      </c>
      <c r="D7688">
        <v>0</v>
      </c>
      <c r="E7688">
        <v>0</v>
      </c>
      <c r="F7688">
        <v>0</v>
      </c>
      <c r="G7688">
        <v>0</v>
      </c>
      <c r="H7688">
        <v>0</v>
      </c>
      <c r="I7688">
        <v>0</v>
      </c>
      <c r="K7688">
        <v>2008</v>
      </c>
      <c r="L7688">
        <v>2012</v>
      </c>
    </row>
    <row r="7689" spans="1:12" x14ac:dyDescent="0.25">
      <c r="A7689">
        <v>32</v>
      </c>
      <c r="B7689">
        <v>19159825</v>
      </c>
      <c r="C7689" t="s">
        <v>3671</v>
      </c>
      <c r="D7689">
        <v>835</v>
      </c>
      <c r="E7689">
        <v>0</v>
      </c>
      <c r="F7689">
        <v>584.5</v>
      </c>
      <c r="G7689">
        <v>0</v>
      </c>
      <c r="H7689">
        <v>0</v>
      </c>
      <c r="I7689">
        <v>0</v>
      </c>
      <c r="K7689">
        <v>2004</v>
      </c>
      <c r="L7689">
        <v>2009</v>
      </c>
    </row>
    <row r="7690" spans="1:12" x14ac:dyDescent="0.25">
      <c r="A7690">
        <v>32</v>
      </c>
      <c r="B7690">
        <v>19159826</v>
      </c>
      <c r="C7690" t="s">
        <v>3672</v>
      </c>
      <c r="D7690">
        <v>908</v>
      </c>
      <c r="E7690">
        <v>0</v>
      </c>
      <c r="F7690">
        <v>635.6</v>
      </c>
      <c r="G7690">
        <v>0</v>
      </c>
      <c r="H7690">
        <v>0</v>
      </c>
      <c r="I7690">
        <v>0</v>
      </c>
      <c r="K7690">
        <v>2004</v>
      </c>
      <c r="L7690">
        <v>2007</v>
      </c>
    </row>
    <row r="7691" spans="1:12" x14ac:dyDescent="0.25">
      <c r="A7691">
        <v>32</v>
      </c>
      <c r="B7691">
        <v>19159827</v>
      </c>
      <c r="C7691" t="s">
        <v>3673</v>
      </c>
      <c r="D7691">
        <v>825</v>
      </c>
      <c r="E7691">
        <v>0</v>
      </c>
      <c r="F7691">
        <v>577.5</v>
      </c>
      <c r="G7691">
        <v>0</v>
      </c>
      <c r="H7691">
        <v>0</v>
      </c>
      <c r="I7691">
        <v>0</v>
      </c>
      <c r="K7691">
        <v>2004</v>
      </c>
      <c r="L7691">
        <v>2008</v>
      </c>
    </row>
    <row r="7692" spans="1:12" x14ac:dyDescent="0.25">
      <c r="A7692">
        <v>32</v>
      </c>
      <c r="B7692">
        <v>19159828</v>
      </c>
      <c r="C7692" t="s">
        <v>3674</v>
      </c>
      <c r="D7692">
        <v>835</v>
      </c>
      <c r="E7692">
        <v>0</v>
      </c>
      <c r="F7692">
        <v>626.25</v>
      </c>
      <c r="G7692">
        <v>0</v>
      </c>
      <c r="H7692">
        <v>0</v>
      </c>
      <c r="I7692">
        <v>0</v>
      </c>
      <c r="K7692">
        <v>2004</v>
      </c>
      <c r="L7692">
        <v>2009</v>
      </c>
    </row>
    <row r="7693" spans="1:12" x14ac:dyDescent="0.25">
      <c r="A7693">
        <v>32</v>
      </c>
      <c r="B7693">
        <v>19159829</v>
      </c>
      <c r="C7693" t="s">
        <v>2923</v>
      </c>
      <c r="D7693">
        <v>775</v>
      </c>
      <c r="E7693">
        <v>0</v>
      </c>
      <c r="F7693">
        <v>542.5</v>
      </c>
      <c r="G7693">
        <v>0</v>
      </c>
      <c r="H7693">
        <v>0</v>
      </c>
      <c r="I7693">
        <v>0</v>
      </c>
      <c r="K7693">
        <v>2004</v>
      </c>
      <c r="L7693">
        <v>2009</v>
      </c>
    </row>
    <row r="7694" spans="1:12" x14ac:dyDescent="0.25">
      <c r="A7694">
        <v>32</v>
      </c>
      <c r="B7694">
        <v>19159830</v>
      </c>
      <c r="C7694" t="s">
        <v>3675</v>
      </c>
      <c r="D7694">
        <v>540</v>
      </c>
      <c r="E7694">
        <v>0</v>
      </c>
      <c r="F7694">
        <v>378</v>
      </c>
      <c r="G7694">
        <v>0</v>
      </c>
      <c r="H7694">
        <v>0</v>
      </c>
      <c r="I7694">
        <v>0</v>
      </c>
      <c r="K7694">
        <v>2004</v>
      </c>
      <c r="L7694">
        <v>2009</v>
      </c>
    </row>
    <row r="7695" spans="1:12" x14ac:dyDescent="0.25">
      <c r="A7695">
        <v>32</v>
      </c>
      <c r="B7695">
        <v>19159831</v>
      </c>
      <c r="C7695" t="s">
        <v>3676</v>
      </c>
      <c r="D7695">
        <v>540</v>
      </c>
      <c r="E7695">
        <v>0</v>
      </c>
      <c r="F7695">
        <v>378</v>
      </c>
      <c r="G7695">
        <v>0</v>
      </c>
      <c r="H7695">
        <v>0</v>
      </c>
      <c r="I7695">
        <v>0</v>
      </c>
      <c r="K7695">
        <v>2004</v>
      </c>
      <c r="L7695">
        <v>2007</v>
      </c>
    </row>
    <row r="7696" spans="1:12" x14ac:dyDescent="0.25">
      <c r="A7696">
        <v>32</v>
      </c>
      <c r="B7696">
        <v>19159832</v>
      </c>
      <c r="C7696" t="s">
        <v>3677</v>
      </c>
      <c r="D7696">
        <v>540</v>
      </c>
      <c r="E7696">
        <v>0</v>
      </c>
      <c r="F7696">
        <v>378</v>
      </c>
      <c r="G7696">
        <v>0</v>
      </c>
      <c r="H7696">
        <v>0</v>
      </c>
      <c r="I7696">
        <v>0</v>
      </c>
      <c r="K7696">
        <v>2004</v>
      </c>
      <c r="L7696">
        <v>2008</v>
      </c>
    </row>
    <row r="7697" spans="1:12" x14ac:dyDescent="0.25">
      <c r="A7697">
        <v>32</v>
      </c>
      <c r="B7697">
        <v>19159833</v>
      </c>
      <c r="C7697" t="s">
        <v>3678</v>
      </c>
      <c r="D7697">
        <v>635</v>
      </c>
      <c r="E7697">
        <v>0</v>
      </c>
      <c r="F7697">
        <v>444.5</v>
      </c>
      <c r="G7697">
        <v>0</v>
      </c>
      <c r="H7697">
        <v>0</v>
      </c>
      <c r="I7697">
        <v>0</v>
      </c>
      <c r="K7697">
        <v>2004</v>
      </c>
      <c r="L7697">
        <v>2009</v>
      </c>
    </row>
    <row r="7698" spans="1:12" x14ac:dyDescent="0.25">
      <c r="A7698">
        <v>32</v>
      </c>
      <c r="B7698">
        <v>19159834</v>
      </c>
      <c r="C7698" t="s">
        <v>2898</v>
      </c>
      <c r="D7698">
        <v>510</v>
      </c>
      <c r="E7698">
        <v>0</v>
      </c>
      <c r="F7698">
        <v>357</v>
      </c>
      <c r="G7698">
        <v>0</v>
      </c>
      <c r="H7698">
        <v>0</v>
      </c>
      <c r="I7698">
        <v>0</v>
      </c>
      <c r="K7698">
        <v>2004</v>
      </c>
      <c r="L7698">
        <v>2009</v>
      </c>
    </row>
    <row r="7699" spans="1:12" x14ac:dyDescent="0.25">
      <c r="A7699">
        <v>32</v>
      </c>
      <c r="B7699">
        <v>19159837</v>
      </c>
      <c r="C7699" t="s">
        <v>3214</v>
      </c>
      <c r="D7699">
        <v>1850</v>
      </c>
      <c r="E7699">
        <v>0</v>
      </c>
      <c r="F7699">
        <v>1295</v>
      </c>
      <c r="G7699">
        <v>0</v>
      </c>
      <c r="H7699">
        <v>0</v>
      </c>
      <c r="I7699">
        <v>0</v>
      </c>
      <c r="K7699">
        <v>2007</v>
      </c>
      <c r="L7699">
        <v>2009</v>
      </c>
    </row>
    <row r="7700" spans="1:12" x14ac:dyDescent="0.25">
      <c r="A7700">
        <v>32</v>
      </c>
      <c r="B7700">
        <v>19159838</v>
      </c>
      <c r="C7700" t="s">
        <v>3679</v>
      </c>
      <c r="D7700">
        <v>1106</v>
      </c>
      <c r="E7700">
        <v>0</v>
      </c>
      <c r="F7700">
        <v>774.2</v>
      </c>
      <c r="G7700">
        <v>0</v>
      </c>
      <c r="H7700">
        <v>0</v>
      </c>
      <c r="I7700">
        <v>0</v>
      </c>
      <c r="K7700">
        <v>2007</v>
      </c>
      <c r="L7700">
        <v>2008</v>
      </c>
    </row>
    <row r="7701" spans="1:12" x14ac:dyDescent="0.25">
      <c r="A7701">
        <v>32</v>
      </c>
      <c r="B7701">
        <v>19159839</v>
      </c>
      <c r="C7701" t="s">
        <v>3680</v>
      </c>
      <c r="D7701">
        <v>1106</v>
      </c>
      <c r="E7701">
        <v>0</v>
      </c>
      <c r="F7701">
        <v>774.2</v>
      </c>
      <c r="G7701">
        <v>0</v>
      </c>
      <c r="H7701">
        <v>0</v>
      </c>
      <c r="I7701">
        <v>0</v>
      </c>
      <c r="K7701">
        <v>2007</v>
      </c>
      <c r="L7701">
        <v>2008</v>
      </c>
    </row>
    <row r="7702" spans="1:12" x14ac:dyDescent="0.25">
      <c r="A7702">
        <v>32</v>
      </c>
      <c r="B7702">
        <v>19159840</v>
      </c>
      <c r="C7702" t="s">
        <v>3102</v>
      </c>
      <c r="D7702">
        <v>185</v>
      </c>
      <c r="E7702">
        <v>0</v>
      </c>
      <c r="F7702">
        <v>129.5</v>
      </c>
      <c r="G7702">
        <v>0</v>
      </c>
      <c r="H7702">
        <v>0</v>
      </c>
      <c r="I7702">
        <v>0</v>
      </c>
      <c r="K7702">
        <v>2007</v>
      </c>
      <c r="L7702">
        <v>2010</v>
      </c>
    </row>
    <row r="7703" spans="1:12" x14ac:dyDescent="0.25">
      <c r="A7703">
        <v>32</v>
      </c>
      <c r="B7703">
        <v>19159841</v>
      </c>
      <c r="C7703" t="s">
        <v>3338</v>
      </c>
      <c r="D7703">
        <v>180</v>
      </c>
      <c r="E7703">
        <v>0</v>
      </c>
      <c r="F7703">
        <v>126</v>
      </c>
      <c r="G7703">
        <v>0</v>
      </c>
      <c r="H7703">
        <v>0</v>
      </c>
      <c r="I7703">
        <v>0</v>
      </c>
      <c r="K7703">
        <v>2007</v>
      </c>
      <c r="L7703">
        <v>2010</v>
      </c>
    </row>
    <row r="7704" spans="1:12" x14ac:dyDescent="0.25">
      <c r="A7704">
        <v>32</v>
      </c>
      <c r="B7704">
        <v>19159842</v>
      </c>
      <c r="C7704" t="s">
        <v>3254</v>
      </c>
      <c r="D7704">
        <v>1850</v>
      </c>
      <c r="E7704">
        <v>0</v>
      </c>
      <c r="F7704">
        <v>1295</v>
      </c>
      <c r="G7704">
        <v>0</v>
      </c>
      <c r="H7704">
        <v>0</v>
      </c>
      <c r="I7704">
        <v>0</v>
      </c>
      <c r="K7704">
        <v>2007</v>
      </c>
      <c r="L7704">
        <v>2009</v>
      </c>
    </row>
    <row r="7705" spans="1:12" x14ac:dyDescent="0.25">
      <c r="A7705">
        <v>32</v>
      </c>
      <c r="B7705">
        <v>19159843</v>
      </c>
      <c r="C7705" t="s">
        <v>3681</v>
      </c>
      <c r="D7705">
        <v>1106</v>
      </c>
      <c r="E7705">
        <v>0</v>
      </c>
      <c r="F7705">
        <v>774.2</v>
      </c>
      <c r="G7705">
        <v>0</v>
      </c>
      <c r="H7705">
        <v>0</v>
      </c>
      <c r="I7705">
        <v>0</v>
      </c>
      <c r="K7705">
        <v>2007</v>
      </c>
      <c r="L7705">
        <v>2008</v>
      </c>
    </row>
    <row r="7706" spans="1:12" x14ac:dyDescent="0.25">
      <c r="A7706">
        <v>32</v>
      </c>
      <c r="B7706">
        <v>19159844</v>
      </c>
      <c r="C7706" t="s">
        <v>3682</v>
      </c>
      <c r="D7706">
        <v>1106</v>
      </c>
      <c r="E7706">
        <v>0</v>
      </c>
      <c r="F7706">
        <v>774.2</v>
      </c>
      <c r="G7706">
        <v>0</v>
      </c>
      <c r="H7706">
        <v>0</v>
      </c>
      <c r="I7706">
        <v>0</v>
      </c>
      <c r="K7706">
        <v>2007</v>
      </c>
      <c r="L7706">
        <v>2008</v>
      </c>
    </row>
    <row r="7707" spans="1:12" x14ac:dyDescent="0.25">
      <c r="A7707">
        <v>32</v>
      </c>
      <c r="B7707">
        <v>19159845</v>
      </c>
      <c r="C7707" t="s">
        <v>3683</v>
      </c>
      <c r="D7707">
        <v>47</v>
      </c>
      <c r="E7707">
        <v>0</v>
      </c>
      <c r="F7707">
        <v>28.2</v>
      </c>
      <c r="G7707">
        <v>0</v>
      </c>
      <c r="H7707">
        <v>0</v>
      </c>
      <c r="I7707">
        <v>0</v>
      </c>
      <c r="K7707">
        <v>2007</v>
      </c>
      <c r="L7707">
        <v>2014</v>
      </c>
    </row>
    <row r="7708" spans="1:12" x14ac:dyDescent="0.25">
      <c r="A7708">
        <v>32</v>
      </c>
      <c r="B7708">
        <v>19159846</v>
      </c>
      <c r="C7708" t="s">
        <v>3684</v>
      </c>
      <c r="D7708">
        <v>23</v>
      </c>
      <c r="E7708">
        <v>0</v>
      </c>
      <c r="F7708">
        <v>13.8</v>
      </c>
      <c r="G7708">
        <v>0</v>
      </c>
      <c r="H7708">
        <v>0</v>
      </c>
      <c r="I7708">
        <v>0</v>
      </c>
      <c r="K7708">
        <v>2007</v>
      </c>
      <c r="L7708">
        <v>2014</v>
      </c>
    </row>
    <row r="7709" spans="1:12" x14ac:dyDescent="0.25">
      <c r="A7709">
        <v>32</v>
      </c>
      <c r="B7709">
        <v>19159847</v>
      </c>
      <c r="C7709" t="s">
        <v>3213</v>
      </c>
      <c r="D7709">
        <v>1850</v>
      </c>
      <c r="E7709">
        <v>0</v>
      </c>
      <c r="F7709">
        <v>1295</v>
      </c>
      <c r="G7709">
        <v>0</v>
      </c>
      <c r="H7709">
        <v>0</v>
      </c>
      <c r="I7709">
        <v>0</v>
      </c>
      <c r="K7709">
        <v>2007</v>
      </c>
      <c r="L7709">
        <v>2009</v>
      </c>
    </row>
    <row r="7710" spans="1:12" x14ac:dyDescent="0.25">
      <c r="A7710">
        <v>32</v>
      </c>
      <c r="B7710">
        <v>19159848</v>
      </c>
      <c r="C7710" t="s">
        <v>3685</v>
      </c>
      <c r="D7710">
        <v>1106</v>
      </c>
      <c r="E7710">
        <v>0</v>
      </c>
      <c r="F7710">
        <v>774.2</v>
      </c>
      <c r="G7710">
        <v>0</v>
      </c>
      <c r="H7710">
        <v>0</v>
      </c>
      <c r="I7710">
        <v>0</v>
      </c>
      <c r="K7710">
        <v>2007</v>
      </c>
      <c r="L7710">
        <v>2008</v>
      </c>
    </row>
    <row r="7711" spans="1:12" x14ac:dyDescent="0.25">
      <c r="A7711">
        <v>32</v>
      </c>
      <c r="B7711">
        <v>19159849</v>
      </c>
      <c r="C7711" t="s">
        <v>3686</v>
      </c>
      <c r="D7711">
        <v>1106</v>
      </c>
      <c r="E7711">
        <v>0</v>
      </c>
      <c r="F7711">
        <v>774.2</v>
      </c>
      <c r="G7711">
        <v>0</v>
      </c>
      <c r="H7711">
        <v>0</v>
      </c>
      <c r="I7711">
        <v>0</v>
      </c>
      <c r="K7711">
        <v>2007</v>
      </c>
      <c r="L7711">
        <v>2008</v>
      </c>
    </row>
    <row r="7712" spans="1:12" x14ac:dyDescent="0.25">
      <c r="A7712">
        <v>32</v>
      </c>
      <c r="B7712">
        <v>19159850</v>
      </c>
      <c r="C7712" t="s">
        <v>3217</v>
      </c>
      <c r="D7712">
        <v>180</v>
      </c>
      <c r="E7712">
        <v>0</v>
      </c>
      <c r="F7712">
        <v>126</v>
      </c>
      <c r="G7712">
        <v>0</v>
      </c>
      <c r="H7712">
        <v>0</v>
      </c>
      <c r="I7712">
        <v>0</v>
      </c>
      <c r="K7712">
        <v>2007</v>
      </c>
      <c r="L7712">
        <v>2010</v>
      </c>
    </row>
    <row r="7713" spans="1:12" x14ac:dyDescent="0.25">
      <c r="A7713">
        <v>32</v>
      </c>
      <c r="B7713">
        <v>19159851</v>
      </c>
      <c r="C7713" t="s">
        <v>3236</v>
      </c>
      <c r="D7713">
        <v>185</v>
      </c>
      <c r="E7713">
        <v>0</v>
      </c>
      <c r="F7713">
        <v>129.5</v>
      </c>
      <c r="G7713">
        <v>0</v>
      </c>
      <c r="H7713">
        <v>0</v>
      </c>
      <c r="I7713">
        <v>0</v>
      </c>
      <c r="K7713">
        <v>2007</v>
      </c>
      <c r="L7713">
        <v>2010</v>
      </c>
    </row>
    <row r="7714" spans="1:12" x14ac:dyDescent="0.25">
      <c r="A7714">
        <v>32</v>
      </c>
      <c r="B7714">
        <v>19159878</v>
      </c>
      <c r="C7714" t="s">
        <v>3687</v>
      </c>
      <c r="D7714">
        <v>35</v>
      </c>
      <c r="E7714">
        <v>0</v>
      </c>
      <c r="F7714">
        <v>21</v>
      </c>
      <c r="G7714">
        <v>0</v>
      </c>
      <c r="H7714">
        <v>0</v>
      </c>
      <c r="I7714">
        <v>0</v>
      </c>
      <c r="K7714">
        <v>2007</v>
      </c>
      <c r="L7714">
        <v>2014</v>
      </c>
    </row>
    <row r="7715" spans="1:12" x14ac:dyDescent="0.25">
      <c r="A7715">
        <v>32</v>
      </c>
      <c r="B7715">
        <v>19159879</v>
      </c>
      <c r="C7715" t="s">
        <v>3688</v>
      </c>
      <c r="D7715">
        <v>29</v>
      </c>
      <c r="E7715">
        <v>0</v>
      </c>
      <c r="F7715">
        <v>17.399999999999999</v>
      </c>
      <c r="G7715">
        <v>0</v>
      </c>
      <c r="H7715">
        <v>0</v>
      </c>
      <c r="I7715">
        <v>0</v>
      </c>
      <c r="K7715">
        <v>2007</v>
      </c>
      <c r="L7715">
        <v>2014</v>
      </c>
    </row>
    <row r="7716" spans="1:12" x14ac:dyDescent="0.25">
      <c r="A7716">
        <v>32</v>
      </c>
      <c r="B7716">
        <v>19159889</v>
      </c>
      <c r="C7716" t="s">
        <v>3689</v>
      </c>
      <c r="D7716">
        <v>35</v>
      </c>
      <c r="E7716">
        <v>0</v>
      </c>
      <c r="F7716">
        <v>21</v>
      </c>
      <c r="G7716">
        <v>0</v>
      </c>
      <c r="H7716">
        <v>0</v>
      </c>
      <c r="I7716">
        <v>0</v>
      </c>
      <c r="K7716">
        <v>2007</v>
      </c>
      <c r="L7716">
        <v>2014</v>
      </c>
    </row>
    <row r="7717" spans="1:12" x14ac:dyDescent="0.25">
      <c r="A7717">
        <v>32</v>
      </c>
      <c r="B7717">
        <v>19159891</v>
      </c>
      <c r="C7717" t="s">
        <v>3689</v>
      </c>
      <c r="D7717">
        <v>35</v>
      </c>
      <c r="E7717">
        <v>0</v>
      </c>
      <c r="F7717">
        <v>21</v>
      </c>
      <c r="G7717">
        <v>0</v>
      </c>
      <c r="H7717">
        <v>0</v>
      </c>
      <c r="I7717">
        <v>0</v>
      </c>
      <c r="K7717">
        <v>2007</v>
      </c>
      <c r="L7717">
        <v>2008</v>
      </c>
    </row>
    <row r="7718" spans="1:12" x14ac:dyDescent="0.25">
      <c r="A7718">
        <v>32</v>
      </c>
      <c r="B7718">
        <v>19159894</v>
      </c>
      <c r="C7718" t="s">
        <v>3690</v>
      </c>
      <c r="D7718">
        <v>185</v>
      </c>
      <c r="E7718">
        <v>0</v>
      </c>
      <c r="F7718">
        <v>129.5</v>
      </c>
      <c r="G7718">
        <v>0</v>
      </c>
      <c r="H7718">
        <v>0</v>
      </c>
      <c r="I7718">
        <v>0</v>
      </c>
      <c r="K7718">
        <v>2007</v>
      </c>
      <c r="L7718">
        <v>2010</v>
      </c>
    </row>
    <row r="7719" spans="1:12" x14ac:dyDescent="0.25">
      <c r="A7719">
        <v>32</v>
      </c>
      <c r="B7719">
        <v>19159895</v>
      </c>
      <c r="C7719" t="s">
        <v>3335</v>
      </c>
      <c r="D7719">
        <v>185</v>
      </c>
      <c r="E7719">
        <v>0</v>
      </c>
      <c r="F7719">
        <v>129.5</v>
      </c>
      <c r="G7719">
        <v>0</v>
      </c>
      <c r="H7719">
        <v>0</v>
      </c>
      <c r="I7719">
        <v>0</v>
      </c>
      <c r="K7719">
        <v>2007</v>
      </c>
      <c r="L7719">
        <v>2010</v>
      </c>
    </row>
    <row r="7720" spans="1:12" x14ac:dyDescent="0.25">
      <c r="A7720">
        <v>32</v>
      </c>
      <c r="B7720">
        <v>19159896</v>
      </c>
      <c r="C7720" t="s">
        <v>2962</v>
      </c>
      <c r="D7720">
        <v>425</v>
      </c>
      <c r="E7720">
        <v>0</v>
      </c>
      <c r="F7720">
        <v>297.5</v>
      </c>
      <c r="G7720">
        <v>0</v>
      </c>
      <c r="H7720">
        <v>0</v>
      </c>
      <c r="I7720">
        <v>0</v>
      </c>
      <c r="K7720">
        <v>2007</v>
      </c>
      <c r="L7720">
        <v>2009</v>
      </c>
    </row>
    <row r="7721" spans="1:12" x14ac:dyDescent="0.25">
      <c r="A7721">
        <v>32</v>
      </c>
      <c r="B7721">
        <v>19159898</v>
      </c>
      <c r="C7721" t="s">
        <v>3691</v>
      </c>
      <c r="D7721">
        <v>425</v>
      </c>
      <c r="E7721">
        <v>0</v>
      </c>
      <c r="F7721">
        <v>297.5</v>
      </c>
      <c r="G7721">
        <v>0</v>
      </c>
      <c r="H7721">
        <v>0</v>
      </c>
      <c r="I7721">
        <v>0</v>
      </c>
      <c r="K7721">
        <v>2007</v>
      </c>
      <c r="L7721">
        <v>2009</v>
      </c>
    </row>
    <row r="7722" spans="1:12" x14ac:dyDescent="0.25">
      <c r="A7722">
        <v>32</v>
      </c>
      <c r="B7722">
        <v>19159899</v>
      </c>
      <c r="C7722" t="s">
        <v>3692</v>
      </c>
      <c r="D7722">
        <v>320</v>
      </c>
      <c r="E7722">
        <v>0</v>
      </c>
      <c r="F7722">
        <v>224</v>
      </c>
      <c r="G7722">
        <v>0</v>
      </c>
      <c r="H7722">
        <v>0</v>
      </c>
      <c r="I7722">
        <v>0</v>
      </c>
      <c r="K7722">
        <v>2007</v>
      </c>
      <c r="L7722">
        <v>2009</v>
      </c>
    </row>
    <row r="7723" spans="1:12" x14ac:dyDescent="0.25">
      <c r="A7723">
        <v>32</v>
      </c>
      <c r="B7723">
        <v>19159908</v>
      </c>
      <c r="C7723" t="s">
        <v>3397</v>
      </c>
      <c r="D7723">
        <v>100</v>
      </c>
      <c r="E7723">
        <v>0</v>
      </c>
      <c r="F7723">
        <v>75</v>
      </c>
      <c r="G7723">
        <v>0</v>
      </c>
      <c r="H7723">
        <v>0</v>
      </c>
      <c r="I7723">
        <v>0</v>
      </c>
      <c r="K7723">
        <v>2007</v>
      </c>
      <c r="L7723">
        <v>2014</v>
      </c>
    </row>
    <row r="7724" spans="1:12" x14ac:dyDescent="0.25">
      <c r="A7724">
        <v>32</v>
      </c>
      <c r="B7724">
        <v>19159915</v>
      </c>
      <c r="C7724" t="s">
        <v>2680</v>
      </c>
      <c r="D7724">
        <v>275</v>
      </c>
      <c r="E7724">
        <v>0</v>
      </c>
      <c r="F7724">
        <v>206.25</v>
      </c>
      <c r="G7724">
        <v>0</v>
      </c>
      <c r="H7724">
        <v>279.32</v>
      </c>
      <c r="I7724">
        <v>0</v>
      </c>
      <c r="K7724">
        <v>2006</v>
      </c>
      <c r="L7724">
        <v>2011</v>
      </c>
    </row>
    <row r="7725" spans="1:12" x14ac:dyDescent="0.25">
      <c r="A7725">
        <v>32</v>
      </c>
      <c r="B7725">
        <v>19159919</v>
      </c>
      <c r="C7725" t="s">
        <v>3254</v>
      </c>
      <c r="D7725">
        <v>1850</v>
      </c>
      <c r="E7725">
        <v>0</v>
      </c>
      <c r="F7725">
        <v>1295</v>
      </c>
      <c r="G7725">
        <v>0</v>
      </c>
      <c r="H7725">
        <v>0</v>
      </c>
      <c r="I7725">
        <v>0</v>
      </c>
      <c r="K7725">
        <v>2008</v>
      </c>
      <c r="L7725">
        <v>2010</v>
      </c>
    </row>
    <row r="7726" spans="1:12" x14ac:dyDescent="0.25">
      <c r="A7726">
        <v>32</v>
      </c>
      <c r="B7726">
        <v>19159920</v>
      </c>
      <c r="C7726" t="s">
        <v>3214</v>
      </c>
      <c r="D7726">
        <v>1850</v>
      </c>
      <c r="E7726">
        <v>0</v>
      </c>
      <c r="F7726">
        <v>1295</v>
      </c>
      <c r="G7726">
        <v>0</v>
      </c>
      <c r="H7726">
        <v>0</v>
      </c>
      <c r="I7726">
        <v>0</v>
      </c>
      <c r="K7726">
        <v>2008</v>
      </c>
      <c r="L7726">
        <v>2010</v>
      </c>
    </row>
    <row r="7727" spans="1:12" x14ac:dyDescent="0.25">
      <c r="A7727">
        <v>32</v>
      </c>
      <c r="B7727">
        <v>19159921</v>
      </c>
      <c r="C7727" t="s">
        <v>3213</v>
      </c>
      <c r="D7727">
        <v>1850</v>
      </c>
      <c r="E7727">
        <v>0</v>
      </c>
      <c r="F7727">
        <v>1295</v>
      </c>
      <c r="G7727">
        <v>0</v>
      </c>
      <c r="H7727">
        <v>0</v>
      </c>
      <c r="I7727">
        <v>0</v>
      </c>
      <c r="K7727">
        <v>2008</v>
      </c>
      <c r="L7727">
        <v>2010</v>
      </c>
    </row>
    <row r="7728" spans="1:12" x14ac:dyDescent="0.25">
      <c r="A7728">
        <v>32</v>
      </c>
      <c r="B7728">
        <v>19159939</v>
      </c>
      <c r="C7728" t="s">
        <v>3323</v>
      </c>
      <c r="D7728">
        <v>185</v>
      </c>
      <c r="E7728">
        <v>0</v>
      </c>
      <c r="F7728">
        <v>129.5</v>
      </c>
      <c r="G7728">
        <v>0</v>
      </c>
      <c r="H7728">
        <v>0</v>
      </c>
      <c r="I7728">
        <v>0</v>
      </c>
      <c r="K7728">
        <v>2008</v>
      </c>
      <c r="L7728">
        <v>2010</v>
      </c>
    </row>
    <row r="7729" spans="1:12" x14ac:dyDescent="0.25">
      <c r="A7729">
        <v>32</v>
      </c>
      <c r="B7729">
        <v>19159940</v>
      </c>
      <c r="C7729" t="s">
        <v>3257</v>
      </c>
      <c r="D7729">
        <v>185</v>
      </c>
      <c r="E7729">
        <v>0</v>
      </c>
      <c r="F7729">
        <v>129.5</v>
      </c>
      <c r="G7729">
        <v>0</v>
      </c>
      <c r="H7729">
        <v>0</v>
      </c>
      <c r="I7729">
        <v>0</v>
      </c>
      <c r="K7729">
        <v>2008</v>
      </c>
      <c r="L7729">
        <v>2010</v>
      </c>
    </row>
    <row r="7730" spans="1:12" x14ac:dyDescent="0.25">
      <c r="A7730">
        <v>32</v>
      </c>
      <c r="B7730">
        <v>19159941</v>
      </c>
      <c r="C7730" t="s">
        <v>3217</v>
      </c>
      <c r="D7730">
        <v>185</v>
      </c>
      <c r="E7730">
        <v>0</v>
      </c>
      <c r="F7730">
        <v>129.5</v>
      </c>
      <c r="G7730">
        <v>0</v>
      </c>
      <c r="H7730">
        <v>0</v>
      </c>
      <c r="I7730">
        <v>0</v>
      </c>
      <c r="K7730">
        <v>2008</v>
      </c>
      <c r="L7730">
        <v>2010</v>
      </c>
    </row>
    <row r="7731" spans="1:12" x14ac:dyDescent="0.25">
      <c r="A7731">
        <v>32</v>
      </c>
      <c r="B7731">
        <v>19159945</v>
      </c>
      <c r="C7731" t="s">
        <v>3335</v>
      </c>
      <c r="D7731">
        <v>185</v>
      </c>
      <c r="E7731">
        <v>0</v>
      </c>
      <c r="F7731">
        <v>129.5</v>
      </c>
      <c r="G7731">
        <v>0</v>
      </c>
      <c r="H7731">
        <v>0</v>
      </c>
      <c r="I7731">
        <v>0</v>
      </c>
      <c r="K7731">
        <v>2008</v>
      </c>
      <c r="L7731">
        <v>2010</v>
      </c>
    </row>
    <row r="7732" spans="1:12" x14ac:dyDescent="0.25">
      <c r="A7732">
        <v>32</v>
      </c>
      <c r="B7732">
        <v>19159946</v>
      </c>
      <c r="C7732" t="s">
        <v>3235</v>
      </c>
      <c r="D7732">
        <v>185</v>
      </c>
      <c r="E7732">
        <v>0</v>
      </c>
      <c r="F7732">
        <v>129.5</v>
      </c>
      <c r="G7732">
        <v>0</v>
      </c>
      <c r="H7732">
        <v>0</v>
      </c>
      <c r="I7732">
        <v>0</v>
      </c>
      <c r="K7732">
        <v>2008</v>
      </c>
      <c r="L7732">
        <v>2010</v>
      </c>
    </row>
    <row r="7733" spans="1:12" x14ac:dyDescent="0.25">
      <c r="A7733">
        <v>32</v>
      </c>
      <c r="B7733">
        <v>19159947</v>
      </c>
      <c r="C7733" t="s">
        <v>3236</v>
      </c>
      <c r="D7733">
        <v>185</v>
      </c>
      <c r="E7733">
        <v>0</v>
      </c>
      <c r="F7733">
        <v>129.5</v>
      </c>
      <c r="G7733">
        <v>0</v>
      </c>
      <c r="H7733">
        <v>0</v>
      </c>
      <c r="I7733">
        <v>0</v>
      </c>
      <c r="K7733">
        <v>2008</v>
      </c>
      <c r="L7733">
        <v>2010</v>
      </c>
    </row>
    <row r="7734" spans="1:12" x14ac:dyDescent="0.25">
      <c r="A7734">
        <v>32</v>
      </c>
      <c r="B7734">
        <v>19159953</v>
      </c>
      <c r="C7734" t="s">
        <v>3341</v>
      </c>
      <c r="D7734">
        <v>1875</v>
      </c>
      <c r="E7734">
        <v>0</v>
      </c>
      <c r="F7734">
        <v>1312.5</v>
      </c>
      <c r="G7734">
        <v>0</v>
      </c>
      <c r="H7734">
        <v>0</v>
      </c>
      <c r="I7734">
        <v>0</v>
      </c>
      <c r="K7734">
        <v>2008</v>
      </c>
      <c r="L7734">
        <v>2010</v>
      </c>
    </row>
    <row r="7735" spans="1:12" x14ac:dyDescent="0.25">
      <c r="A7735">
        <v>32</v>
      </c>
      <c r="B7735">
        <v>19159961</v>
      </c>
      <c r="C7735" t="s">
        <v>3342</v>
      </c>
      <c r="D7735">
        <v>720</v>
      </c>
      <c r="E7735">
        <v>0</v>
      </c>
      <c r="F7735">
        <v>432</v>
      </c>
      <c r="G7735">
        <v>0</v>
      </c>
      <c r="H7735">
        <v>0</v>
      </c>
      <c r="I7735">
        <v>0</v>
      </c>
      <c r="K7735">
        <v>2008</v>
      </c>
      <c r="L7735">
        <v>2010</v>
      </c>
    </row>
    <row r="7736" spans="1:12" x14ac:dyDescent="0.25">
      <c r="A7736">
        <v>32</v>
      </c>
      <c r="B7736">
        <v>19159963</v>
      </c>
      <c r="C7736" t="s">
        <v>3492</v>
      </c>
      <c r="D7736">
        <v>720</v>
      </c>
      <c r="E7736">
        <v>0</v>
      </c>
      <c r="F7736">
        <v>432</v>
      </c>
      <c r="G7736">
        <v>0</v>
      </c>
      <c r="H7736">
        <v>0</v>
      </c>
      <c r="I7736">
        <v>0</v>
      </c>
      <c r="K7736">
        <v>2008</v>
      </c>
      <c r="L7736">
        <v>2010</v>
      </c>
    </row>
    <row r="7737" spans="1:12" x14ac:dyDescent="0.25">
      <c r="A7737">
        <v>32</v>
      </c>
      <c r="B7737">
        <v>19159965</v>
      </c>
      <c r="C7737" t="s">
        <v>3693</v>
      </c>
      <c r="D7737">
        <v>50</v>
      </c>
      <c r="E7737">
        <v>0</v>
      </c>
      <c r="F7737">
        <v>37.5</v>
      </c>
      <c r="G7737">
        <v>0</v>
      </c>
      <c r="H7737">
        <v>50.79</v>
      </c>
      <c r="I7737">
        <v>0</v>
      </c>
      <c r="K7737">
        <v>2009</v>
      </c>
      <c r="L7737">
        <v>2014</v>
      </c>
    </row>
    <row r="7738" spans="1:12" x14ac:dyDescent="0.25">
      <c r="A7738">
        <v>32</v>
      </c>
      <c r="B7738">
        <v>19159966</v>
      </c>
      <c r="C7738" t="s">
        <v>3693</v>
      </c>
      <c r="D7738">
        <v>45</v>
      </c>
      <c r="E7738">
        <v>0</v>
      </c>
      <c r="F7738">
        <v>33.75</v>
      </c>
      <c r="G7738">
        <v>0</v>
      </c>
      <c r="H7738">
        <v>0</v>
      </c>
      <c r="I7738">
        <v>0</v>
      </c>
      <c r="K7738">
        <v>2009</v>
      </c>
      <c r="L7738">
        <v>2014</v>
      </c>
    </row>
    <row r="7739" spans="1:12" x14ac:dyDescent="0.25">
      <c r="A7739">
        <v>32</v>
      </c>
      <c r="B7739">
        <v>19159968</v>
      </c>
      <c r="C7739" t="s">
        <v>3694</v>
      </c>
      <c r="D7739">
        <v>40</v>
      </c>
      <c r="E7739">
        <v>0</v>
      </c>
      <c r="F7739">
        <v>30</v>
      </c>
      <c r="G7739">
        <v>0</v>
      </c>
      <c r="H7739">
        <v>40.630000000000003</v>
      </c>
      <c r="I7739">
        <v>0</v>
      </c>
      <c r="K7739">
        <v>2007</v>
      </c>
      <c r="L7739">
        <v>2016</v>
      </c>
    </row>
    <row r="7740" spans="1:12" x14ac:dyDescent="0.25">
      <c r="A7740">
        <v>32</v>
      </c>
      <c r="B7740">
        <v>19159969</v>
      </c>
      <c r="C7740" t="s">
        <v>3693</v>
      </c>
      <c r="D7740">
        <v>38</v>
      </c>
      <c r="E7740">
        <v>0</v>
      </c>
      <c r="F7740">
        <v>28.5</v>
      </c>
      <c r="G7740">
        <v>0</v>
      </c>
      <c r="H7740">
        <v>38.6</v>
      </c>
      <c r="I7740">
        <v>0</v>
      </c>
      <c r="K7740">
        <v>2007</v>
      </c>
      <c r="L7740">
        <v>2016</v>
      </c>
    </row>
    <row r="7741" spans="1:12" x14ac:dyDescent="0.25">
      <c r="A7741">
        <v>32</v>
      </c>
      <c r="B7741">
        <v>19159971</v>
      </c>
      <c r="C7741" t="s">
        <v>3693</v>
      </c>
      <c r="D7741">
        <v>50</v>
      </c>
      <c r="E7741">
        <v>0</v>
      </c>
      <c r="F7741">
        <v>37.5</v>
      </c>
      <c r="G7741">
        <v>0</v>
      </c>
      <c r="H7741">
        <v>0</v>
      </c>
      <c r="I7741">
        <v>0</v>
      </c>
      <c r="K7741">
        <v>2007</v>
      </c>
      <c r="L7741">
        <v>2010</v>
      </c>
    </row>
    <row r="7742" spans="1:12" x14ac:dyDescent="0.25">
      <c r="A7742">
        <v>32</v>
      </c>
      <c r="B7742">
        <v>19159978</v>
      </c>
      <c r="C7742" t="s">
        <v>3387</v>
      </c>
      <c r="D7742">
        <v>1875</v>
      </c>
      <c r="E7742">
        <v>0</v>
      </c>
      <c r="F7742">
        <v>1406.25</v>
      </c>
      <c r="G7742">
        <v>0</v>
      </c>
      <c r="H7742">
        <v>0</v>
      </c>
      <c r="I7742">
        <v>0</v>
      </c>
      <c r="K7742">
        <v>2007</v>
      </c>
      <c r="L7742">
        <v>2010</v>
      </c>
    </row>
    <row r="7743" spans="1:12" x14ac:dyDescent="0.25">
      <c r="A7743">
        <v>32</v>
      </c>
      <c r="B7743">
        <v>19159979</v>
      </c>
      <c r="C7743" t="s">
        <v>3384</v>
      </c>
      <c r="D7743">
        <v>1875</v>
      </c>
      <c r="E7743">
        <v>0</v>
      </c>
      <c r="F7743">
        <v>1406.25</v>
      </c>
      <c r="G7743">
        <v>0</v>
      </c>
      <c r="H7743">
        <v>0</v>
      </c>
      <c r="I7743">
        <v>0</v>
      </c>
      <c r="K7743">
        <v>2007</v>
      </c>
      <c r="L7743">
        <v>2010</v>
      </c>
    </row>
    <row r="7744" spans="1:12" x14ac:dyDescent="0.25">
      <c r="A7744">
        <v>32</v>
      </c>
      <c r="B7744">
        <v>19159980</v>
      </c>
      <c r="C7744" t="s">
        <v>3695</v>
      </c>
      <c r="D7744">
        <v>1875</v>
      </c>
      <c r="E7744">
        <v>0</v>
      </c>
      <c r="F7744">
        <v>1406.25</v>
      </c>
      <c r="G7744">
        <v>0</v>
      </c>
      <c r="H7744">
        <v>0</v>
      </c>
      <c r="I7744">
        <v>0</v>
      </c>
      <c r="K7744">
        <v>2007</v>
      </c>
      <c r="L7744">
        <v>2010</v>
      </c>
    </row>
    <row r="7745" spans="1:12" x14ac:dyDescent="0.25">
      <c r="A7745">
        <v>32</v>
      </c>
      <c r="B7745">
        <v>19159982</v>
      </c>
      <c r="C7745" t="s">
        <v>2940</v>
      </c>
      <c r="D7745">
        <v>1215</v>
      </c>
      <c r="E7745">
        <v>0</v>
      </c>
      <c r="F7745">
        <v>911.25</v>
      </c>
      <c r="G7745">
        <v>0</v>
      </c>
      <c r="H7745">
        <v>0</v>
      </c>
      <c r="I7745">
        <v>0</v>
      </c>
      <c r="K7745">
        <v>2009</v>
      </c>
      <c r="L7745">
        <v>2010</v>
      </c>
    </row>
    <row r="7746" spans="1:12" x14ac:dyDescent="0.25">
      <c r="A7746">
        <v>32</v>
      </c>
      <c r="B7746">
        <v>19159984</v>
      </c>
      <c r="C7746" t="s">
        <v>2940</v>
      </c>
      <c r="D7746">
        <v>1215</v>
      </c>
      <c r="E7746">
        <v>0</v>
      </c>
      <c r="F7746">
        <v>911.25</v>
      </c>
      <c r="G7746">
        <v>0</v>
      </c>
      <c r="H7746">
        <v>0</v>
      </c>
      <c r="I7746">
        <v>0</v>
      </c>
      <c r="K7746">
        <v>2009</v>
      </c>
      <c r="L7746">
        <v>2010</v>
      </c>
    </row>
    <row r="7747" spans="1:12" x14ac:dyDescent="0.25">
      <c r="A7747">
        <v>32</v>
      </c>
      <c r="B7747">
        <v>19159985</v>
      </c>
      <c r="C7747" t="s">
        <v>3696</v>
      </c>
      <c r="D7747">
        <v>5</v>
      </c>
      <c r="E7747">
        <v>0</v>
      </c>
      <c r="F7747">
        <v>3.75</v>
      </c>
      <c r="G7747">
        <v>0</v>
      </c>
      <c r="H7747">
        <v>0</v>
      </c>
      <c r="I7747">
        <v>0</v>
      </c>
      <c r="K7747">
        <v>2007</v>
      </c>
      <c r="L7747">
        <v>2014</v>
      </c>
    </row>
    <row r="7748" spans="1:12" x14ac:dyDescent="0.25">
      <c r="A7748">
        <v>32</v>
      </c>
      <c r="B7748">
        <v>19159986</v>
      </c>
      <c r="C7748" t="s">
        <v>3697</v>
      </c>
      <c r="D7748">
        <v>35</v>
      </c>
      <c r="E7748">
        <v>0</v>
      </c>
      <c r="F7748">
        <v>21</v>
      </c>
      <c r="G7748">
        <v>0</v>
      </c>
      <c r="H7748">
        <v>0</v>
      </c>
      <c r="I7748">
        <v>0</v>
      </c>
      <c r="K7748">
        <v>2007</v>
      </c>
      <c r="L7748">
        <v>2014</v>
      </c>
    </row>
    <row r="7749" spans="1:12" x14ac:dyDescent="0.25">
      <c r="A7749">
        <v>32</v>
      </c>
      <c r="B7749">
        <v>19159988</v>
      </c>
      <c r="C7749" t="s">
        <v>3693</v>
      </c>
      <c r="D7749">
        <v>50</v>
      </c>
      <c r="E7749">
        <v>0</v>
      </c>
      <c r="F7749">
        <v>37.5</v>
      </c>
      <c r="G7749">
        <v>0</v>
      </c>
      <c r="H7749">
        <v>50.79</v>
      </c>
      <c r="I7749">
        <v>0</v>
      </c>
      <c r="K7749">
        <v>2007</v>
      </c>
      <c r="L7749">
        <v>2014</v>
      </c>
    </row>
    <row r="7750" spans="1:12" x14ac:dyDescent="0.25">
      <c r="A7750">
        <v>32</v>
      </c>
      <c r="B7750">
        <v>19159989</v>
      </c>
      <c r="C7750" t="s">
        <v>3693</v>
      </c>
      <c r="D7750">
        <v>45</v>
      </c>
      <c r="E7750">
        <v>0</v>
      </c>
      <c r="F7750">
        <v>33.75</v>
      </c>
      <c r="G7750">
        <v>0</v>
      </c>
      <c r="H7750">
        <v>0</v>
      </c>
      <c r="I7750">
        <v>0</v>
      </c>
      <c r="K7750">
        <v>2007</v>
      </c>
      <c r="L7750">
        <v>2014</v>
      </c>
    </row>
    <row r="7751" spans="1:12" x14ac:dyDescent="0.25">
      <c r="A7751">
        <v>32</v>
      </c>
      <c r="B7751">
        <v>19164995</v>
      </c>
      <c r="C7751" t="s">
        <v>3693</v>
      </c>
      <c r="D7751">
        <v>50</v>
      </c>
      <c r="E7751">
        <v>0</v>
      </c>
      <c r="F7751">
        <v>37.5</v>
      </c>
      <c r="G7751">
        <v>0</v>
      </c>
      <c r="H7751">
        <v>0</v>
      </c>
      <c r="I7751">
        <v>0</v>
      </c>
      <c r="K7751">
        <v>2009</v>
      </c>
      <c r="L7751">
        <v>2015</v>
      </c>
    </row>
    <row r="7752" spans="1:12" x14ac:dyDescent="0.25">
      <c r="A7752">
        <v>32</v>
      </c>
      <c r="B7752">
        <v>19164996</v>
      </c>
      <c r="C7752" t="s">
        <v>3693</v>
      </c>
      <c r="D7752">
        <v>45</v>
      </c>
      <c r="E7752">
        <v>0</v>
      </c>
      <c r="F7752">
        <v>33.75</v>
      </c>
      <c r="G7752">
        <v>0</v>
      </c>
      <c r="H7752">
        <v>45.71</v>
      </c>
      <c r="I7752">
        <v>0</v>
      </c>
      <c r="K7752">
        <v>2009</v>
      </c>
      <c r="L7752">
        <v>2015</v>
      </c>
    </row>
    <row r="7753" spans="1:12" x14ac:dyDescent="0.25">
      <c r="A7753">
        <v>32</v>
      </c>
      <c r="B7753">
        <v>19164998</v>
      </c>
      <c r="C7753" t="s">
        <v>3693</v>
      </c>
      <c r="D7753">
        <v>50</v>
      </c>
      <c r="E7753">
        <v>0</v>
      </c>
      <c r="F7753">
        <v>37.5</v>
      </c>
      <c r="G7753">
        <v>0</v>
      </c>
      <c r="H7753">
        <v>50.79</v>
      </c>
      <c r="I7753">
        <v>0</v>
      </c>
      <c r="K7753">
        <v>2009</v>
      </c>
      <c r="L7753">
        <v>2017</v>
      </c>
    </row>
    <row r="7754" spans="1:12" x14ac:dyDescent="0.25">
      <c r="A7754">
        <v>32</v>
      </c>
      <c r="B7754">
        <v>19164999</v>
      </c>
      <c r="C7754" t="s">
        <v>3693</v>
      </c>
      <c r="D7754">
        <v>45</v>
      </c>
      <c r="E7754">
        <v>0</v>
      </c>
      <c r="F7754">
        <v>33.75</v>
      </c>
      <c r="G7754">
        <v>0</v>
      </c>
      <c r="H7754">
        <v>0</v>
      </c>
      <c r="I7754">
        <v>0</v>
      </c>
      <c r="K7754">
        <v>2009</v>
      </c>
      <c r="L7754">
        <v>2015</v>
      </c>
    </row>
    <row r="7755" spans="1:12" x14ac:dyDescent="0.25">
      <c r="A7755">
        <v>32</v>
      </c>
      <c r="B7755">
        <v>19165001</v>
      </c>
      <c r="C7755" t="s">
        <v>3693</v>
      </c>
      <c r="D7755">
        <v>50</v>
      </c>
      <c r="E7755">
        <v>0</v>
      </c>
      <c r="F7755">
        <v>37.5</v>
      </c>
      <c r="G7755">
        <v>0</v>
      </c>
      <c r="H7755">
        <v>50.79</v>
      </c>
      <c r="I7755">
        <v>0</v>
      </c>
      <c r="K7755">
        <v>2008</v>
      </c>
      <c r="L7755">
        <v>2014</v>
      </c>
    </row>
    <row r="7756" spans="1:12" x14ac:dyDescent="0.25">
      <c r="A7756">
        <v>32</v>
      </c>
      <c r="B7756">
        <v>19165002</v>
      </c>
      <c r="C7756" t="s">
        <v>3693</v>
      </c>
      <c r="D7756">
        <v>45</v>
      </c>
      <c r="E7756">
        <v>0</v>
      </c>
      <c r="F7756">
        <v>33.75</v>
      </c>
      <c r="G7756">
        <v>0</v>
      </c>
      <c r="H7756">
        <v>0</v>
      </c>
      <c r="I7756">
        <v>0</v>
      </c>
      <c r="K7756">
        <v>2008</v>
      </c>
      <c r="L7756">
        <v>2014</v>
      </c>
    </row>
    <row r="7757" spans="1:12" x14ac:dyDescent="0.25">
      <c r="A7757">
        <v>32</v>
      </c>
      <c r="B7757">
        <v>19165004</v>
      </c>
      <c r="C7757" t="s">
        <v>2764</v>
      </c>
      <c r="D7757">
        <v>2730</v>
      </c>
      <c r="E7757">
        <v>0</v>
      </c>
      <c r="F7757">
        <v>2047.5</v>
      </c>
      <c r="G7757">
        <v>0</v>
      </c>
      <c r="H7757">
        <v>0</v>
      </c>
      <c r="I7757">
        <v>0</v>
      </c>
      <c r="K7757">
        <v>2008</v>
      </c>
      <c r="L7757">
        <v>2008</v>
      </c>
    </row>
    <row r="7758" spans="1:12" x14ac:dyDescent="0.25">
      <c r="A7758">
        <v>32</v>
      </c>
      <c r="B7758">
        <v>19165014</v>
      </c>
      <c r="C7758" t="s">
        <v>3698</v>
      </c>
      <c r="D7758">
        <v>105</v>
      </c>
      <c r="E7758">
        <v>0</v>
      </c>
      <c r="F7758">
        <v>63</v>
      </c>
      <c r="G7758">
        <v>0</v>
      </c>
      <c r="H7758">
        <v>0</v>
      </c>
      <c r="I7758">
        <v>0</v>
      </c>
      <c r="K7758">
        <v>2007</v>
      </c>
      <c r="L7758">
        <v>2014</v>
      </c>
    </row>
    <row r="7759" spans="1:12" x14ac:dyDescent="0.25">
      <c r="A7759">
        <v>32</v>
      </c>
      <c r="B7759">
        <v>19165015</v>
      </c>
      <c r="C7759" t="s">
        <v>3699</v>
      </c>
      <c r="D7759">
        <v>66</v>
      </c>
      <c r="E7759">
        <v>0</v>
      </c>
      <c r="F7759">
        <v>46.2</v>
      </c>
      <c r="G7759">
        <v>0</v>
      </c>
      <c r="H7759">
        <v>0</v>
      </c>
      <c r="I7759">
        <v>0</v>
      </c>
      <c r="K7759">
        <v>2007</v>
      </c>
      <c r="L7759">
        <v>2013</v>
      </c>
    </row>
    <row r="7760" spans="1:12" x14ac:dyDescent="0.25">
      <c r="A7760">
        <v>32</v>
      </c>
      <c r="B7760">
        <v>19165016</v>
      </c>
      <c r="C7760" t="s">
        <v>3700</v>
      </c>
      <c r="D7760">
        <v>29</v>
      </c>
      <c r="E7760">
        <v>0</v>
      </c>
      <c r="F7760">
        <v>17.399999999999999</v>
      </c>
      <c r="G7760">
        <v>0</v>
      </c>
      <c r="H7760">
        <v>0</v>
      </c>
      <c r="I7760">
        <v>0</v>
      </c>
      <c r="K7760">
        <v>2007</v>
      </c>
      <c r="L7760">
        <v>2014</v>
      </c>
    </row>
    <row r="7761" spans="1:12" x14ac:dyDescent="0.25">
      <c r="A7761">
        <v>32</v>
      </c>
      <c r="B7761">
        <v>19165024</v>
      </c>
      <c r="C7761" t="s">
        <v>3701</v>
      </c>
      <c r="D7761">
        <v>1399</v>
      </c>
      <c r="E7761">
        <v>0</v>
      </c>
      <c r="F7761">
        <v>979.3</v>
      </c>
      <c r="G7761">
        <v>0</v>
      </c>
      <c r="H7761">
        <v>0</v>
      </c>
      <c r="I7761">
        <v>0</v>
      </c>
      <c r="K7761">
        <v>2007</v>
      </c>
      <c r="L7761">
        <v>2009</v>
      </c>
    </row>
    <row r="7762" spans="1:12" x14ac:dyDescent="0.25">
      <c r="A7762">
        <v>32</v>
      </c>
      <c r="B7762">
        <v>19165089</v>
      </c>
      <c r="C7762" t="s">
        <v>2691</v>
      </c>
      <c r="D7762">
        <v>40</v>
      </c>
      <c r="E7762">
        <v>0</v>
      </c>
      <c r="F7762">
        <v>30</v>
      </c>
      <c r="G7762">
        <v>0</v>
      </c>
      <c r="H7762">
        <v>0</v>
      </c>
      <c r="I7762">
        <v>0</v>
      </c>
      <c r="K7762">
        <v>2006</v>
      </c>
      <c r="L7762">
        <v>2010</v>
      </c>
    </row>
    <row r="7763" spans="1:12" x14ac:dyDescent="0.25">
      <c r="A7763">
        <v>32</v>
      </c>
      <c r="B7763">
        <v>19165096</v>
      </c>
      <c r="C7763" t="s">
        <v>3702</v>
      </c>
      <c r="D7763">
        <v>76</v>
      </c>
      <c r="E7763">
        <v>0</v>
      </c>
      <c r="F7763">
        <v>45.6</v>
      </c>
      <c r="G7763">
        <v>0</v>
      </c>
      <c r="H7763">
        <v>0</v>
      </c>
      <c r="I7763">
        <v>0</v>
      </c>
      <c r="K7763">
        <v>2003</v>
      </c>
      <c r="L7763">
        <v>2009</v>
      </c>
    </row>
    <row r="7764" spans="1:12" x14ac:dyDescent="0.25">
      <c r="A7764">
        <v>32</v>
      </c>
      <c r="B7764">
        <v>19165156</v>
      </c>
      <c r="C7764" t="s">
        <v>3703</v>
      </c>
      <c r="D7764">
        <v>41</v>
      </c>
      <c r="E7764">
        <v>0</v>
      </c>
      <c r="F7764">
        <v>24.6</v>
      </c>
      <c r="G7764">
        <v>0</v>
      </c>
      <c r="H7764">
        <v>35.71</v>
      </c>
      <c r="I7764">
        <v>0</v>
      </c>
      <c r="K7764">
        <v>2007</v>
      </c>
      <c r="L7764">
        <v>2008</v>
      </c>
    </row>
    <row r="7765" spans="1:12" x14ac:dyDescent="0.25">
      <c r="A7765">
        <v>32</v>
      </c>
      <c r="B7765">
        <v>19165157</v>
      </c>
      <c r="C7765" t="s">
        <v>3704</v>
      </c>
      <c r="D7765">
        <v>41</v>
      </c>
      <c r="E7765">
        <v>0</v>
      </c>
      <c r="F7765">
        <v>24.6</v>
      </c>
      <c r="G7765">
        <v>0</v>
      </c>
      <c r="H7765">
        <v>35.71</v>
      </c>
      <c r="I7765">
        <v>0</v>
      </c>
      <c r="K7765">
        <v>2007</v>
      </c>
      <c r="L7765">
        <v>2008</v>
      </c>
    </row>
    <row r="7766" spans="1:12" x14ac:dyDescent="0.25">
      <c r="A7766">
        <v>32</v>
      </c>
      <c r="B7766">
        <v>19165160</v>
      </c>
      <c r="C7766" t="s">
        <v>3705</v>
      </c>
      <c r="D7766">
        <v>30</v>
      </c>
      <c r="E7766">
        <v>0</v>
      </c>
      <c r="F7766">
        <v>18</v>
      </c>
      <c r="G7766">
        <v>0</v>
      </c>
      <c r="H7766">
        <v>30.49</v>
      </c>
      <c r="I7766">
        <v>0</v>
      </c>
      <c r="K7766">
        <v>2004</v>
      </c>
      <c r="L7766">
        <v>2017</v>
      </c>
    </row>
    <row r="7767" spans="1:12" x14ac:dyDescent="0.25">
      <c r="A7767">
        <v>32</v>
      </c>
      <c r="B7767">
        <v>19165161</v>
      </c>
      <c r="C7767" t="s">
        <v>3706</v>
      </c>
      <c r="D7767">
        <v>130</v>
      </c>
      <c r="E7767">
        <v>0</v>
      </c>
      <c r="F7767">
        <v>91</v>
      </c>
      <c r="G7767">
        <v>0</v>
      </c>
      <c r="H7767">
        <v>0</v>
      </c>
      <c r="I7767">
        <v>0</v>
      </c>
      <c r="K7767">
        <v>2007</v>
      </c>
      <c r="L7767">
        <v>2013</v>
      </c>
    </row>
    <row r="7768" spans="1:12" x14ac:dyDescent="0.25">
      <c r="A7768">
        <v>32</v>
      </c>
      <c r="B7768">
        <v>19165162</v>
      </c>
      <c r="C7768" t="s">
        <v>3706</v>
      </c>
      <c r="D7768">
        <v>130</v>
      </c>
      <c r="E7768">
        <v>0</v>
      </c>
      <c r="F7768">
        <v>91</v>
      </c>
      <c r="G7768">
        <v>0</v>
      </c>
      <c r="H7768">
        <v>0</v>
      </c>
      <c r="I7768">
        <v>0</v>
      </c>
      <c r="K7768">
        <v>2007</v>
      </c>
      <c r="L7768">
        <v>2012</v>
      </c>
    </row>
    <row r="7769" spans="1:12" x14ac:dyDescent="0.25">
      <c r="A7769">
        <v>32</v>
      </c>
      <c r="B7769">
        <v>19165163</v>
      </c>
      <c r="C7769" t="s">
        <v>3707</v>
      </c>
      <c r="D7769">
        <v>130</v>
      </c>
      <c r="E7769">
        <v>0</v>
      </c>
      <c r="F7769">
        <v>91</v>
      </c>
      <c r="G7769">
        <v>0</v>
      </c>
      <c r="H7769">
        <v>0</v>
      </c>
      <c r="I7769">
        <v>0</v>
      </c>
      <c r="K7769">
        <v>2007</v>
      </c>
      <c r="L7769">
        <v>2012</v>
      </c>
    </row>
    <row r="7770" spans="1:12" x14ac:dyDescent="0.25">
      <c r="A7770">
        <v>32</v>
      </c>
      <c r="B7770">
        <v>19165164</v>
      </c>
      <c r="C7770" t="s">
        <v>3707</v>
      </c>
      <c r="D7770">
        <v>126</v>
      </c>
      <c r="E7770">
        <v>0</v>
      </c>
      <c r="F7770">
        <v>88.2</v>
      </c>
      <c r="G7770">
        <v>0</v>
      </c>
      <c r="H7770">
        <v>0</v>
      </c>
      <c r="I7770">
        <v>0</v>
      </c>
      <c r="K7770">
        <v>2007</v>
      </c>
      <c r="L7770">
        <v>2009</v>
      </c>
    </row>
    <row r="7771" spans="1:12" x14ac:dyDescent="0.25">
      <c r="A7771">
        <v>32</v>
      </c>
      <c r="B7771">
        <v>19165165</v>
      </c>
      <c r="C7771" t="s">
        <v>3707</v>
      </c>
      <c r="D7771">
        <v>128</v>
      </c>
      <c r="E7771">
        <v>0</v>
      </c>
      <c r="F7771">
        <v>89.6</v>
      </c>
      <c r="G7771">
        <v>0</v>
      </c>
      <c r="H7771">
        <v>0</v>
      </c>
      <c r="I7771">
        <v>0</v>
      </c>
      <c r="K7771">
        <v>2007</v>
      </c>
      <c r="L7771">
        <v>2009</v>
      </c>
    </row>
    <row r="7772" spans="1:12" x14ac:dyDescent="0.25">
      <c r="A7772">
        <v>32</v>
      </c>
      <c r="B7772">
        <v>19165166</v>
      </c>
      <c r="C7772" t="s">
        <v>3707</v>
      </c>
      <c r="D7772">
        <v>130</v>
      </c>
      <c r="E7772">
        <v>0</v>
      </c>
      <c r="F7772">
        <v>91</v>
      </c>
      <c r="G7772">
        <v>0</v>
      </c>
      <c r="H7772">
        <v>0</v>
      </c>
      <c r="I7772">
        <v>0</v>
      </c>
      <c r="K7772">
        <v>2007</v>
      </c>
      <c r="L7772">
        <v>2012</v>
      </c>
    </row>
    <row r="7773" spans="1:12" x14ac:dyDescent="0.25">
      <c r="A7773">
        <v>32</v>
      </c>
      <c r="B7773">
        <v>19165167</v>
      </c>
      <c r="C7773" t="s">
        <v>3708</v>
      </c>
      <c r="D7773">
        <v>26</v>
      </c>
      <c r="E7773">
        <v>0</v>
      </c>
      <c r="F7773">
        <v>18.2</v>
      </c>
      <c r="G7773">
        <v>0</v>
      </c>
      <c r="H7773">
        <v>0</v>
      </c>
      <c r="I7773">
        <v>0</v>
      </c>
      <c r="K7773">
        <v>2007</v>
      </c>
      <c r="L7773">
        <v>2009</v>
      </c>
    </row>
    <row r="7774" spans="1:12" x14ac:dyDescent="0.25">
      <c r="A7774">
        <v>32</v>
      </c>
      <c r="B7774">
        <v>19165174</v>
      </c>
      <c r="C7774" t="s">
        <v>3709</v>
      </c>
      <c r="D7774">
        <v>230</v>
      </c>
      <c r="E7774">
        <v>0</v>
      </c>
      <c r="F7774">
        <v>172.5</v>
      </c>
      <c r="G7774">
        <v>0</v>
      </c>
      <c r="H7774">
        <v>0</v>
      </c>
      <c r="I7774">
        <v>0</v>
      </c>
      <c r="K7774">
        <v>2006</v>
      </c>
      <c r="L7774">
        <v>2010</v>
      </c>
    </row>
    <row r="7775" spans="1:12" x14ac:dyDescent="0.25">
      <c r="A7775">
        <v>32</v>
      </c>
      <c r="B7775">
        <v>19165175</v>
      </c>
      <c r="C7775" t="s">
        <v>3709</v>
      </c>
      <c r="D7775">
        <v>230</v>
      </c>
      <c r="E7775">
        <v>0</v>
      </c>
      <c r="F7775">
        <v>172.5</v>
      </c>
      <c r="G7775">
        <v>0</v>
      </c>
      <c r="H7775">
        <v>0</v>
      </c>
      <c r="I7775">
        <v>0</v>
      </c>
      <c r="K7775">
        <v>2006</v>
      </c>
      <c r="L7775">
        <v>2010</v>
      </c>
    </row>
    <row r="7776" spans="1:12" x14ac:dyDescent="0.25">
      <c r="A7776">
        <v>32</v>
      </c>
      <c r="B7776">
        <v>19165176</v>
      </c>
      <c r="C7776" t="s">
        <v>3709</v>
      </c>
      <c r="D7776">
        <v>230</v>
      </c>
      <c r="E7776">
        <v>0</v>
      </c>
      <c r="F7776">
        <v>172.5</v>
      </c>
      <c r="G7776">
        <v>0</v>
      </c>
      <c r="H7776">
        <v>0</v>
      </c>
      <c r="I7776">
        <v>0</v>
      </c>
      <c r="K7776">
        <v>2006</v>
      </c>
      <c r="L7776">
        <v>2010</v>
      </c>
    </row>
    <row r="7777" spans="1:12" x14ac:dyDescent="0.25">
      <c r="A7777">
        <v>32</v>
      </c>
      <c r="B7777">
        <v>19165177</v>
      </c>
      <c r="C7777" t="s">
        <v>3709</v>
      </c>
      <c r="D7777">
        <v>230</v>
      </c>
      <c r="E7777">
        <v>0</v>
      </c>
      <c r="F7777">
        <v>172.5</v>
      </c>
      <c r="G7777">
        <v>0</v>
      </c>
      <c r="H7777">
        <v>0</v>
      </c>
      <c r="I7777">
        <v>0</v>
      </c>
      <c r="K7777">
        <v>2006</v>
      </c>
      <c r="L7777">
        <v>2010</v>
      </c>
    </row>
    <row r="7778" spans="1:12" x14ac:dyDescent="0.25">
      <c r="A7778">
        <v>32</v>
      </c>
      <c r="B7778">
        <v>19165178</v>
      </c>
      <c r="C7778" t="s">
        <v>3710</v>
      </c>
      <c r="D7778">
        <v>90</v>
      </c>
      <c r="E7778">
        <v>0</v>
      </c>
      <c r="F7778">
        <v>67.5</v>
      </c>
      <c r="G7778">
        <v>0</v>
      </c>
      <c r="H7778">
        <v>0</v>
      </c>
      <c r="I7778">
        <v>0</v>
      </c>
      <c r="K7778">
        <v>2006</v>
      </c>
      <c r="L7778">
        <v>2010</v>
      </c>
    </row>
    <row r="7779" spans="1:12" x14ac:dyDescent="0.25">
      <c r="A7779">
        <v>32</v>
      </c>
      <c r="B7779">
        <v>19165179</v>
      </c>
      <c r="C7779" t="s">
        <v>3711</v>
      </c>
      <c r="D7779">
        <v>90</v>
      </c>
      <c r="E7779">
        <v>0</v>
      </c>
      <c r="F7779">
        <v>67.5</v>
      </c>
      <c r="G7779">
        <v>0</v>
      </c>
      <c r="H7779">
        <v>0</v>
      </c>
      <c r="I7779">
        <v>0</v>
      </c>
      <c r="K7779">
        <v>2006</v>
      </c>
      <c r="L7779">
        <v>2010</v>
      </c>
    </row>
    <row r="7780" spans="1:12" x14ac:dyDescent="0.25">
      <c r="A7780">
        <v>32</v>
      </c>
      <c r="B7780">
        <v>19165180</v>
      </c>
      <c r="C7780" t="s">
        <v>3712</v>
      </c>
      <c r="D7780">
        <v>185</v>
      </c>
      <c r="E7780">
        <v>0</v>
      </c>
      <c r="F7780">
        <v>138.75</v>
      </c>
      <c r="G7780">
        <v>0</v>
      </c>
      <c r="H7780">
        <v>0</v>
      </c>
      <c r="I7780">
        <v>0</v>
      </c>
      <c r="K7780">
        <v>2006</v>
      </c>
      <c r="L7780">
        <v>2010</v>
      </c>
    </row>
    <row r="7781" spans="1:12" x14ac:dyDescent="0.25">
      <c r="A7781">
        <v>32</v>
      </c>
      <c r="B7781">
        <v>19165181</v>
      </c>
      <c r="C7781" t="s">
        <v>3712</v>
      </c>
      <c r="D7781">
        <v>100</v>
      </c>
      <c r="E7781">
        <v>0</v>
      </c>
      <c r="F7781">
        <v>75</v>
      </c>
      <c r="G7781">
        <v>0</v>
      </c>
      <c r="H7781">
        <v>0</v>
      </c>
      <c r="I7781">
        <v>0</v>
      </c>
      <c r="K7781">
        <v>2006</v>
      </c>
      <c r="L7781">
        <v>2010</v>
      </c>
    </row>
    <row r="7782" spans="1:12" x14ac:dyDescent="0.25">
      <c r="A7782">
        <v>32</v>
      </c>
      <c r="B7782">
        <v>19165195</v>
      </c>
      <c r="C7782" t="s">
        <v>3713</v>
      </c>
      <c r="D7782">
        <v>80</v>
      </c>
      <c r="E7782">
        <v>0</v>
      </c>
      <c r="F7782">
        <v>60</v>
      </c>
      <c r="G7782">
        <v>0</v>
      </c>
      <c r="H7782">
        <v>0</v>
      </c>
      <c r="I7782">
        <v>0</v>
      </c>
      <c r="K7782">
        <v>2008</v>
      </c>
      <c r="L7782">
        <v>2012</v>
      </c>
    </row>
    <row r="7783" spans="1:12" x14ac:dyDescent="0.25">
      <c r="A7783">
        <v>32</v>
      </c>
      <c r="B7783">
        <v>19165259</v>
      </c>
      <c r="C7783" t="s">
        <v>1656</v>
      </c>
      <c r="D7783">
        <v>100</v>
      </c>
      <c r="E7783">
        <v>0</v>
      </c>
      <c r="F7783">
        <v>75</v>
      </c>
      <c r="G7783">
        <v>0</v>
      </c>
      <c r="H7783">
        <v>101.57</v>
      </c>
      <c r="I7783">
        <v>0</v>
      </c>
      <c r="K7783">
        <v>2007</v>
      </c>
      <c r="L7783">
        <v>2009</v>
      </c>
    </row>
    <row r="7784" spans="1:12" x14ac:dyDescent="0.25">
      <c r="A7784">
        <v>32</v>
      </c>
      <c r="B7784">
        <v>19165261</v>
      </c>
      <c r="C7784" t="s">
        <v>1656</v>
      </c>
      <c r="D7784">
        <v>100</v>
      </c>
      <c r="E7784">
        <v>0</v>
      </c>
      <c r="F7784">
        <v>75</v>
      </c>
      <c r="G7784">
        <v>0</v>
      </c>
      <c r="H7784">
        <v>101.57</v>
      </c>
      <c r="I7784">
        <v>0</v>
      </c>
      <c r="K7784">
        <v>2007</v>
      </c>
      <c r="L7784">
        <v>2009</v>
      </c>
    </row>
    <row r="7785" spans="1:12" x14ac:dyDescent="0.25">
      <c r="A7785">
        <v>32</v>
      </c>
      <c r="B7785">
        <v>19165430</v>
      </c>
      <c r="C7785" t="s">
        <v>3689</v>
      </c>
      <c r="D7785">
        <v>30</v>
      </c>
      <c r="E7785">
        <v>0</v>
      </c>
      <c r="F7785">
        <v>21</v>
      </c>
      <c r="G7785">
        <v>0</v>
      </c>
      <c r="H7785">
        <v>0</v>
      </c>
      <c r="I7785">
        <v>0</v>
      </c>
      <c r="K7785">
        <v>2007</v>
      </c>
      <c r="L7785">
        <v>2012</v>
      </c>
    </row>
    <row r="7786" spans="1:12" x14ac:dyDescent="0.25">
      <c r="A7786">
        <v>32</v>
      </c>
      <c r="B7786">
        <v>19165431</v>
      </c>
      <c r="C7786" t="s">
        <v>3714</v>
      </c>
      <c r="D7786">
        <v>82</v>
      </c>
      <c r="E7786">
        <v>0</v>
      </c>
      <c r="F7786">
        <v>49.2</v>
      </c>
      <c r="G7786">
        <v>0</v>
      </c>
      <c r="H7786">
        <v>0</v>
      </c>
      <c r="I7786">
        <v>0</v>
      </c>
      <c r="K7786">
        <v>2007</v>
      </c>
      <c r="L7786">
        <v>2008</v>
      </c>
    </row>
    <row r="7787" spans="1:12" x14ac:dyDescent="0.25">
      <c r="A7787">
        <v>32</v>
      </c>
      <c r="B7787">
        <v>19165434</v>
      </c>
      <c r="C7787" t="s">
        <v>3715</v>
      </c>
      <c r="D7787">
        <v>30</v>
      </c>
      <c r="E7787">
        <v>0</v>
      </c>
      <c r="F7787">
        <v>21</v>
      </c>
      <c r="G7787">
        <v>0</v>
      </c>
      <c r="H7787">
        <v>0</v>
      </c>
      <c r="I7787">
        <v>0</v>
      </c>
      <c r="K7787">
        <v>2007</v>
      </c>
      <c r="L7787">
        <v>2012</v>
      </c>
    </row>
    <row r="7788" spans="1:12" x14ac:dyDescent="0.25">
      <c r="A7788">
        <v>32</v>
      </c>
      <c r="B7788">
        <v>19165454</v>
      </c>
      <c r="C7788" t="s">
        <v>3369</v>
      </c>
      <c r="D7788">
        <v>80</v>
      </c>
      <c r="E7788">
        <v>0</v>
      </c>
      <c r="F7788">
        <v>56</v>
      </c>
      <c r="G7788">
        <v>0</v>
      </c>
      <c r="H7788">
        <v>0</v>
      </c>
      <c r="I7788">
        <v>0</v>
      </c>
      <c r="K7788">
        <v>2007</v>
      </c>
      <c r="L7788">
        <v>2009</v>
      </c>
    </row>
    <row r="7789" spans="1:12" x14ac:dyDescent="0.25">
      <c r="A7789">
        <v>32</v>
      </c>
      <c r="B7789">
        <v>19165528</v>
      </c>
      <c r="C7789" t="s">
        <v>3702</v>
      </c>
      <c r="D7789">
        <v>76</v>
      </c>
      <c r="E7789">
        <v>0</v>
      </c>
      <c r="F7789">
        <v>45.6</v>
      </c>
      <c r="G7789">
        <v>0</v>
      </c>
      <c r="H7789">
        <v>0</v>
      </c>
      <c r="I7789">
        <v>0</v>
      </c>
      <c r="K7789">
        <v>2006</v>
      </c>
      <c r="L7789">
        <v>2009</v>
      </c>
    </row>
    <row r="7790" spans="1:12" x14ac:dyDescent="0.25">
      <c r="A7790">
        <v>32</v>
      </c>
      <c r="B7790">
        <v>19165534</v>
      </c>
      <c r="C7790" t="s">
        <v>2521</v>
      </c>
      <c r="D7790">
        <v>149</v>
      </c>
      <c r="E7790">
        <v>0</v>
      </c>
      <c r="F7790">
        <v>104.3</v>
      </c>
      <c r="G7790">
        <v>0</v>
      </c>
      <c r="H7790">
        <v>0</v>
      </c>
      <c r="I7790">
        <v>0</v>
      </c>
      <c r="K7790">
        <v>2007</v>
      </c>
      <c r="L7790">
        <v>2012</v>
      </c>
    </row>
    <row r="7791" spans="1:12" x14ac:dyDescent="0.25">
      <c r="A7791">
        <v>32</v>
      </c>
      <c r="B7791">
        <v>19165537</v>
      </c>
      <c r="C7791" t="s">
        <v>2940</v>
      </c>
      <c r="D7791">
        <v>1215</v>
      </c>
      <c r="E7791">
        <v>0</v>
      </c>
      <c r="F7791">
        <v>911.25</v>
      </c>
      <c r="G7791">
        <v>0</v>
      </c>
      <c r="H7791">
        <v>0</v>
      </c>
      <c r="I7791">
        <v>0</v>
      </c>
      <c r="K7791">
        <v>2008</v>
      </c>
      <c r="L7791">
        <v>2009</v>
      </c>
    </row>
    <row r="7792" spans="1:12" x14ac:dyDescent="0.25">
      <c r="A7792">
        <v>32</v>
      </c>
      <c r="B7792">
        <v>19165543</v>
      </c>
      <c r="C7792" t="s">
        <v>3716</v>
      </c>
      <c r="D7792">
        <v>385</v>
      </c>
      <c r="E7792">
        <v>0</v>
      </c>
      <c r="F7792">
        <v>288.75</v>
      </c>
      <c r="G7792">
        <v>0</v>
      </c>
      <c r="H7792">
        <v>0</v>
      </c>
      <c r="I7792">
        <v>0</v>
      </c>
      <c r="K7792">
        <v>2007</v>
      </c>
      <c r="L7792">
        <v>2008</v>
      </c>
    </row>
    <row r="7793" spans="1:12" x14ac:dyDescent="0.25">
      <c r="A7793">
        <v>32</v>
      </c>
      <c r="B7793">
        <v>19165544</v>
      </c>
      <c r="C7793" t="s">
        <v>2742</v>
      </c>
      <c r="D7793">
        <v>385</v>
      </c>
      <c r="E7793">
        <v>0</v>
      </c>
      <c r="F7793">
        <v>288.75</v>
      </c>
      <c r="G7793">
        <v>0</v>
      </c>
      <c r="H7793">
        <v>0</v>
      </c>
      <c r="I7793">
        <v>0</v>
      </c>
      <c r="K7793">
        <v>2007</v>
      </c>
      <c r="L7793">
        <v>2008</v>
      </c>
    </row>
    <row r="7794" spans="1:12" x14ac:dyDescent="0.25">
      <c r="A7794">
        <v>32</v>
      </c>
      <c r="B7794">
        <v>19165545</v>
      </c>
      <c r="C7794" t="s">
        <v>3717</v>
      </c>
      <c r="D7794">
        <v>385</v>
      </c>
      <c r="E7794">
        <v>0</v>
      </c>
      <c r="F7794">
        <v>269.5</v>
      </c>
      <c r="G7794">
        <v>0</v>
      </c>
      <c r="H7794">
        <v>0</v>
      </c>
      <c r="I7794">
        <v>0</v>
      </c>
      <c r="K7794">
        <v>2007</v>
      </c>
      <c r="L7794">
        <v>2008</v>
      </c>
    </row>
    <row r="7795" spans="1:12" x14ac:dyDescent="0.25">
      <c r="A7795">
        <v>32</v>
      </c>
      <c r="B7795">
        <v>19165558</v>
      </c>
      <c r="C7795" t="s">
        <v>3339</v>
      </c>
      <c r="D7795">
        <v>405</v>
      </c>
      <c r="E7795">
        <v>0</v>
      </c>
      <c r="F7795">
        <v>303.75</v>
      </c>
      <c r="G7795">
        <v>0</v>
      </c>
      <c r="H7795">
        <v>0</v>
      </c>
      <c r="I7795">
        <v>0</v>
      </c>
      <c r="K7795">
        <v>2008</v>
      </c>
      <c r="L7795">
        <v>2008</v>
      </c>
    </row>
    <row r="7796" spans="1:12" x14ac:dyDescent="0.25">
      <c r="A7796">
        <v>32</v>
      </c>
      <c r="B7796">
        <v>19165562</v>
      </c>
      <c r="C7796" t="s">
        <v>2153</v>
      </c>
      <c r="D7796">
        <v>560</v>
      </c>
      <c r="E7796">
        <v>0</v>
      </c>
      <c r="F7796">
        <v>420</v>
      </c>
      <c r="G7796">
        <v>0</v>
      </c>
      <c r="H7796">
        <v>0</v>
      </c>
      <c r="I7796">
        <v>0</v>
      </c>
      <c r="K7796">
        <v>2006</v>
      </c>
      <c r="L7796">
        <v>2009</v>
      </c>
    </row>
    <row r="7797" spans="1:12" x14ac:dyDescent="0.25">
      <c r="A7797">
        <v>32</v>
      </c>
      <c r="B7797">
        <v>19165563</v>
      </c>
      <c r="C7797" t="s">
        <v>3359</v>
      </c>
      <c r="D7797">
        <v>285</v>
      </c>
      <c r="E7797">
        <v>0</v>
      </c>
      <c r="F7797">
        <v>199.5</v>
      </c>
      <c r="G7797">
        <v>0</v>
      </c>
      <c r="H7797">
        <v>0</v>
      </c>
      <c r="I7797">
        <v>0</v>
      </c>
      <c r="K7797">
        <v>2006</v>
      </c>
      <c r="L7797">
        <v>2009</v>
      </c>
    </row>
    <row r="7798" spans="1:12" x14ac:dyDescent="0.25">
      <c r="A7798">
        <v>32</v>
      </c>
      <c r="B7798">
        <v>19165564</v>
      </c>
      <c r="C7798" t="s">
        <v>3359</v>
      </c>
      <c r="D7798">
        <v>285</v>
      </c>
      <c r="E7798">
        <v>0</v>
      </c>
      <c r="F7798">
        <v>199.5</v>
      </c>
      <c r="G7798">
        <v>0</v>
      </c>
      <c r="H7798">
        <v>0</v>
      </c>
      <c r="I7798">
        <v>0</v>
      </c>
      <c r="K7798">
        <v>2006</v>
      </c>
      <c r="L7798">
        <v>2009</v>
      </c>
    </row>
    <row r="7799" spans="1:12" x14ac:dyDescent="0.25">
      <c r="A7799">
        <v>32</v>
      </c>
      <c r="B7799">
        <v>19165567</v>
      </c>
      <c r="C7799" t="s">
        <v>3718</v>
      </c>
      <c r="D7799">
        <v>45</v>
      </c>
      <c r="E7799">
        <v>0</v>
      </c>
      <c r="F7799">
        <v>33.75</v>
      </c>
      <c r="G7799">
        <v>0</v>
      </c>
      <c r="H7799">
        <v>0</v>
      </c>
      <c r="I7799">
        <v>0</v>
      </c>
      <c r="K7799">
        <v>2007</v>
      </c>
      <c r="L7799">
        <v>2013</v>
      </c>
    </row>
    <row r="7800" spans="1:12" x14ac:dyDescent="0.25">
      <c r="A7800">
        <v>32</v>
      </c>
      <c r="B7800">
        <v>19165571</v>
      </c>
      <c r="C7800" t="s">
        <v>3719</v>
      </c>
      <c r="D7800">
        <v>435</v>
      </c>
      <c r="E7800">
        <v>0</v>
      </c>
      <c r="F7800">
        <v>304.5</v>
      </c>
      <c r="G7800">
        <v>0</v>
      </c>
      <c r="H7800">
        <v>0</v>
      </c>
      <c r="I7800">
        <v>0</v>
      </c>
      <c r="K7800">
        <v>2008</v>
      </c>
      <c r="L7800">
        <v>2010</v>
      </c>
    </row>
    <row r="7801" spans="1:12" x14ac:dyDescent="0.25">
      <c r="A7801">
        <v>32</v>
      </c>
      <c r="B7801">
        <v>19165575</v>
      </c>
      <c r="C7801" t="s">
        <v>3720</v>
      </c>
      <c r="D7801">
        <v>435</v>
      </c>
      <c r="E7801">
        <v>0</v>
      </c>
      <c r="F7801">
        <v>326.25</v>
      </c>
      <c r="G7801">
        <v>0</v>
      </c>
      <c r="H7801">
        <v>0</v>
      </c>
      <c r="I7801">
        <v>0</v>
      </c>
      <c r="K7801">
        <v>2008</v>
      </c>
      <c r="L7801">
        <v>2010</v>
      </c>
    </row>
    <row r="7802" spans="1:12" x14ac:dyDescent="0.25">
      <c r="A7802">
        <v>32</v>
      </c>
      <c r="B7802">
        <v>19165590</v>
      </c>
      <c r="C7802" t="s">
        <v>3721</v>
      </c>
      <c r="D7802">
        <v>70</v>
      </c>
      <c r="E7802">
        <v>0</v>
      </c>
      <c r="F7802">
        <v>42</v>
      </c>
      <c r="G7802">
        <v>0</v>
      </c>
      <c r="H7802">
        <v>0</v>
      </c>
      <c r="I7802">
        <v>0</v>
      </c>
      <c r="K7802">
        <v>2003</v>
      </c>
      <c r="L7802">
        <v>2016</v>
      </c>
    </row>
    <row r="7803" spans="1:12" x14ac:dyDescent="0.25">
      <c r="A7803">
        <v>32</v>
      </c>
      <c r="B7803">
        <v>19165593</v>
      </c>
      <c r="C7803" t="s">
        <v>3216</v>
      </c>
      <c r="D7803">
        <v>130</v>
      </c>
      <c r="E7803">
        <v>0</v>
      </c>
      <c r="F7803">
        <v>78</v>
      </c>
      <c r="G7803">
        <v>0</v>
      </c>
      <c r="H7803">
        <v>0</v>
      </c>
      <c r="I7803">
        <v>0</v>
      </c>
      <c r="K7803">
        <v>2007</v>
      </c>
      <c r="L7803">
        <v>2014</v>
      </c>
    </row>
    <row r="7804" spans="1:12" x14ac:dyDescent="0.25">
      <c r="A7804">
        <v>32</v>
      </c>
      <c r="B7804">
        <v>19165601</v>
      </c>
      <c r="C7804" t="s">
        <v>2940</v>
      </c>
      <c r="D7804">
        <v>1215</v>
      </c>
      <c r="E7804">
        <v>0</v>
      </c>
      <c r="F7804">
        <v>911.25</v>
      </c>
      <c r="G7804">
        <v>0</v>
      </c>
      <c r="H7804">
        <v>0</v>
      </c>
      <c r="I7804">
        <v>0</v>
      </c>
      <c r="K7804">
        <v>2008</v>
      </c>
      <c r="L7804">
        <v>2010</v>
      </c>
    </row>
    <row r="7805" spans="1:12" x14ac:dyDescent="0.25">
      <c r="A7805">
        <v>32</v>
      </c>
      <c r="B7805">
        <v>19165612</v>
      </c>
      <c r="C7805" t="s">
        <v>1526</v>
      </c>
      <c r="D7805">
        <v>25</v>
      </c>
      <c r="E7805">
        <v>0</v>
      </c>
      <c r="F7805">
        <v>17.5</v>
      </c>
      <c r="G7805">
        <v>0</v>
      </c>
      <c r="H7805">
        <v>0</v>
      </c>
      <c r="I7805">
        <v>0</v>
      </c>
      <c r="K7805">
        <v>2008</v>
      </c>
      <c r="L7805">
        <v>2013</v>
      </c>
    </row>
    <row r="7806" spans="1:12" x14ac:dyDescent="0.25">
      <c r="A7806">
        <v>32</v>
      </c>
      <c r="B7806">
        <v>19165641</v>
      </c>
      <c r="C7806" t="s">
        <v>3236</v>
      </c>
      <c r="D7806">
        <v>450</v>
      </c>
      <c r="E7806">
        <v>0</v>
      </c>
      <c r="F7806">
        <v>315</v>
      </c>
      <c r="G7806">
        <v>0</v>
      </c>
      <c r="H7806">
        <v>0</v>
      </c>
      <c r="I7806">
        <v>0</v>
      </c>
      <c r="K7806">
        <v>2004</v>
      </c>
      <c r="L7806">
        <v>2008</v>
      </c>
    </row>
    <row r="7807" spans="1:12" x14ac:dyDescent="0.25">
      <c r="A7807">
        <v>32</v>
      </c>
      <c r="B7807">
        <v>19165642</v>
      </c>
      <c r="C7807" t="s">
        <v>3338</v>
      </c>
      <c r="D7807">
        <v>450</v>
      </c>
      <c r="E7807">
        <v>0</v>
      </c>
      <c r="F7807">
        <v>315</v>
      </c>
      <c r="G7807">
        <v>0</v>
      </c>
      <c r="H7807">
        <v>0</v>
      </c>
      <c r="I7807">
        <v>0</v>
      </c>
      <c r="K7807">
        <v>2004</v>
      </c>
      <c r="L7807">
        <v>2008</v>
      </c>
    </row>
    <row r="7808" spans="1:12" x14ac:dyDescent="0.25">
      <c r="A7808">
        <v>32</v>
      </c>
      <c r="B7808">
        <v>19165643</v>
      </c>
      <c r="C7808" t="s">
        <v>3722</v>
      </c>
      <c r="D7808">
        <v>450</v>
      </c>
      <c r="E7808">
        <v>0</v>
      </c>
      <c r="F7808">
        <v>315</v>
      </c>
      <c r="G7808">
        <v>0</v>
      </c>
      <c r="H7808">
        <v>0</v>
      </c>
      <c r="I7808">
        <v>0</v>
      </c>
      <c r="K7808">
        <v>2004</v>
      </c>
      <c r="L7808">
        <v>2008</v>
      </c>
    </row>
    <row r="7809" spans="1:12" x14ac:dyDescent="0.25">
      <c r="A7809">
        <v>32</v>
      </c>
      <c r="B7809">
        <v>19165657</v>
      </c>
      <c r="C7809" t="s">
        <v>3723</v>
      </c>
      <c r="D7809">
        <v>135</v>
      </c>
      <c r="E7809">
        <v>0</v>
      </c>
      <c r="F7809">
        <v>101.25</v>
      </c>
      <c r="G7809">
        <v>0</v>
      </c>
      <c r="H7809">
        <v>0</v>
      </c>
      <c r="I7809">
        <v>0</v>
      </c>
      <c r="K7809">
        <v>2008</v>
      </c>
      <c r="L7809">
        <v>2011</v>
      </c>
    </row>
    <row r="7810" spans="1:12" x14ac:dyDescent="0.25">
      <c r="A7810">
        <v>32</v>
      </c>
      <c r="B7810">
        <v>19165658</v>
      </c>
      <c r="C7810" t="s">
        <v>3723</v>
      </c>
      <c r="D7810">
        <v>430</v>
      </c>
      <c r="E7810">
        <v>0</v>
      </c>
      <c r="F7810">
        <v>322.5</v>
      </c>
      <c r="G7810">
        <v>0</v>
      </c>
      <c r="H7810">
        <v>0</v>
      </c>
      <c r="I7810">
        <v>0</v>
      </c>
      <c r="K7810">
        <v>2008</v>
      </c>
      <c r="L7810">
        <v>2011</v>
      </c>
    </row>
    <row r="7811" spans="1:12" x14ac:dyDescent="0.25">
      <c r="A7811">
        <v>32</v>
      </c>
      <c r="B7811">
        <v>19165660</v>
      </c>
      <c r="C7811" t="s">
        <v>3257</v>
      </c>
      <c r="D7811">
        <v>720</v>
      </c>
      <c r="E7811">
        <v>0</v>
      </c>
      <c r="F7811">
        <v>432</v>
      </c>
      <c r="G7811">
        <v>0</v>
      </c>
      <c r="H7811">
        <v>0</v>
      </c>
      <c r="I7811">
        <v>0</v>
      </c>
      <c r="K7811">
        <v>2007</v>
      </c>
      <c r="L7811">
        <v>2009</v>
      </c>
    </row>
    <row r="7812" spans="1:12" x14ac:dyDescent="0.25">
      <c r="A7812">
        <v>32</v>
      </c>
      <c r="B7812">
        <v>19165661</v>
      </c>
      <c r="C7812" t="s">
        <v>3217</v>
      </c>
      <c r="D7812">
        <v>720</v>
      </c>
      <c r="E7812">
        <v>0</v>
      </c>
      <c r="F7812">
        <v>432</v>
      </c>
      <c r="G7812">
        <v>0</v>
      </c>
      <c r="H7812">
        <v>0</v>
      </c>
      <c r="I7812">
        <v>0</v>
      </c>
      <c r="K7812">
        <v>2006</v>
      </c>
      <c r="L7812">
        <v>2009</v>
      </c>
    </row>
    <row r="7813" spans="1:12" x14ac:dyDescent="0.25">
      <c r="A7813">
        <v>32</v>
      </c>
      <c r="B7813">
        <v>19165662</v>
      </c>
      <c r="C7813" t="s">
        <v>3402</v>
      </c>
      <c r="D7813">
        <v>720</v>
      </c>
      <c r="E7813">
        <v>0</v>
      </c>
      <c r="F7813">
        <v>432</v>
      </c>
      <c r="G7813">
        <v>0</v>
      </c>
      <c r="H7813">
        <v>0</v>
      </c>
      <c r="I7813">
        <v>0</v>
      </c>
      <c r="K7813">
        <v>2005</v>
      </c>
      <c r="L7813">
        <v>2009</v>
      </c>
    </row>
    <row r="7814" spans="1:12" x14ac:dyDescent="0.25">
      <c r="A7814">
        <v>32</v>
      </c>
      <c r="B7814">
        <v>19165663</v>
      </c>
      <c r="C7814" t="s">
        <v>3275</v>
      </c>
      <c r="D7814">
        <v>1370</v>
      </c>
      <c r="E7814">
        <v>0</v>
      </c>
      <c r="F7814">
        <v>959</v>
      </c>
      <c r="G7814">
        <v>0</v>
      </c>
      <c r="H7814">
        <v>0</v>
      </c>
      <c r="I7814">
        <v>0</v>
      </c>
      <c r="K7814">
        <v>2007</v>
      </c>
      <c r="L7814">
        <v>2009</v>
      </c>
    </row>
    <row r="7815" spans="1:12" x14ac:dyDescent="0.25">
      <c r="A7815">
        <v>32</v>
      </c>
      <c r="B7815">
        <v>19165665</v>
      </c>
      <c r="C7815" t="s">
        <v>3276</v>
      </c>
      <c r="D7815">
        <v>720</v>
      </c>
      <c r="E7815">
        <v>0</v>
      </c>
      <c r="F7815">
        <v>432</v>
      </c>
      <c r="G7815">
        <v>0</v>
      </c>
      <c r="H7815">
        <v>0</v>
      </c>
      <c r="I7815">
        <v>0</v>
      </c>
      <c r="K7815">
        <v>2007</v>
      </c>
      <c r="L7815">
        <v>2009</v>
      </c>
    </row>
    <row r="7816" spans="1:12" x14ac:dyDescent="0.25">
      <c r="A7816">
        <v>32</v>
      </c>
      <c r="B7816">
        <v>19165666</v>
      </c>
      <c r="C7816" t="s">
        <v>3402</v>
      </c>
      <c r="D7816">
        <v>720</v>
      </c>
      <c r="E7816">
        <v>0</v>
      </c>
      <c r="F7816">
        <v>432</v>
      </c>
      <c r="G7816">
        <v>0</v>
      </c>
      <c r="H7816">
        <v>0</v>
      </c>
      <c r="I7816">
        <v>0</v>
      </c>
      <c r="K7816">
        <v>2007</v>
      </c>
      <c r="L7816">
        <v>2009</v>
      </c>
    </row>
    <row r="7817" spans="1:12" x14ac:dyDescent="0.25">
      <c r="A7817">
        <v>32</v>
      </c>
      <c r="B7817">
        <v>19165669</v>
      </c>
      <c r="C7817" t="s">
        <v>3235</v>
      </c>
      <c r="D7817">
        <v>720</v>
      </c>
      <c r="E7817">
        <v>0</v>
      </c>
      <c r="F7817">
        <v>432</v>
      </c>
      <c r="G7817">
        <v>0</v>
      </c>
      <c r="H7817">
        <v>0</v>
      </c>
      <c r="I7817">
        <v>0</v>
      </c>
      <c r="K7817">
        <v>2005</v>
      </c>
      <c r="L7817">
        <v>2009</v>
      </c>
    </row>
    <row r="7818" spans="1:12" x14ac:dyDescent="0.25">
      <c r="A7818">
        <v>32</v>
      </c>
      <c r="B7818">
        <v>19165670</v>
      </c>
      <c r="C7818" t="s">
        <v>3257</v>
      </c>
      <c r="D7818">
        <v>720</v>
      </c>
      <c r="E7818">
        <v>0</v>
      </c>
      <c r="F7818">
        <v>432</v>
      </c>
      <c r="G7818">
        <v>0</v>
      </c>
      <c r="H7818">
        <v>0</v>
      </c>
      <c r="I7818">
        <v>0</v>
      </c>
      <c r="K7818">
        <v>2005</v>
      </c>
      <c r="L7818">
        <v>2009</v>
      </c>
    </row>
    <row r="7819" spans="1:12" x14ac:dyDescent="0.25">
      <c r="A7819">
        <v>32</v>
      </c>
      <c r="B7819">
        <v>19165671</v>
      </c>
      <c r="C7819" t="s">
        <v>3275</v>
      </c>
      <c r="D7819">
        <v>1370</v>
      </c>
      <c r="E7819">
        <v>0</v>
      </c>
      <c r="F7819">
        <v>959</v>
      </c>
      <c r="G7819">
        <v>0</v>
      </c>
      <c r="H7819">
        <v>0</v>
      </c>
      <c r="I7819">
        <v>0</v>
      </c>
      <c r="K7819">
        <v>2007</v>
      </c>
      <c r="L7819">
        <v>2009</v>
      </c>
    </row>
    <row r="7820" spans="1:12" x14ac:dyDescent="0.25">
      <c r="A7820">
        <v>32</v>
      </c>
      <c r="B7820">
        <v>19165673</v>
      </c>
      <c r="C7820" t="s">
        <v>3276</v>
      </c>
      <c r="D7820">
        <v>720</v>
      </c>
      <c r="E7820">
        <v>0</v>
      </c>
      <c r="F7820">
        <v>432</v>
      </c>
      <c r="G7820">
        <v>0</v>
      </c>
      <c r="H7820">
        <v>0</v>
      </c>
      <c r="I7820">
        <v>0</v>
      </c>
      <c r="K7820">
        <v>2007</v>
      </c>
      <c r="L7820">
        <v>2009</v>
      </c>
    </row>
    <row r="7821" spans="1:12" x14ac:dyDescent="0.25">
      <c r="A7821">
        <v>32</v>
      </c>
      <c r="B7821">
        <v>19165674</v>
      </c>
      <c r="C7821" t="s">
        <v>3402</v>
      </c>
      <c r="D7821">
        <v>720</v>
      </c>
      <c r="E7821">
        <v>0</v>
      </c>
      <c r="F7821">
        <v>432</v>
      </c>
      <c r="G7821">
        <v>0</v>
      </c>
      <c r="H7821">
        <v>0</v>
      </c>
      <c r="I7821">
        <v>0</v>
      </c>
      <c r="K7821">
        <v>2007</v>
      </c>
      <c r="L7821">
        <v>2009</v>
      </c>
    </row>
    <row r="7822" spans="1:12" x14ac:dyDescent="0.25">
      <c r="A7822">
        <v>32</v>
      </c>
      <c r="B7822">
        <v>19165675</v>
      </c>
      <c r="C7822" t="s">
        <v>3233</v>
      </c>
      <c r="D7822">
        <v>1370</v>
      </c>
      <c r="E7822">
        <v>0</v>
      </c>
      <c r="F7822">
        <v>959</v>
      </c>
      <c r="G7822">
        <v>0</v>
      </c>
      <c r="H7822">
        <v>0</v>
      </c>
      <c r="I7822">
        <v>0</v>
      </c>
      <c r="K7822">
        <v>2007</v>
      </c>
      <c r="L7822">
        <v>2009</v>
      </c>
    </row>
    <row r="7823" spans="1:12" x14ac:dyDescent="0.25">
      <c r="A7823">
        <v>32</v>
      </c>
      <c r="B7823">
        <v>19165677</v>
      </c>
      <c r="C7823" t="s">
        <v>3235</v>
      </c>
      <c r="D7823">
        <v>720</v>
      </c>
      <c r="E7823">
        <v>0</v>
      </c>
      <c r="F7823">
        <v>432</v>
      </c>
      <c r="G7823">
        <v>0</v>
      </c>
      <c r="H7823">
        <v>0</v>
      </c>
      <c r="I7823">
        <v>0</v>
      </c>
      <c r="K7823">
        <v>2005</v>
      </c>
      <c r="L7823">
        <v>2009</v>
      </c>
    </row>
    <row r="7824" spans="1:12" x14ac:dyDescent="0.25">
      <c r="A7824">
        <v>32</v>
      </c>
      <c r="B7824">
        <v>19165678</v>
      </c>
      <c r="C7824" t="s">
        <v>3257</v>
      </c>
      <c r="D7824">
        <v>720</v>
      </c>
      <c r="E7824">
        <v>0</v>
      </c>
      <c r="F7824">
        <v>432</v>
      </c>
      <c r="G7824">
        <v>0</v>
      </c>
      <c r="H7824">
        <v>0</v>
      </c>
      <c r="I7824">
        <v>0</v>
      </c>
      <c r="K7824">
        <v>2005</v>
      </c>
      <c r="L7824">
        <v>2009</v>
      </c>
    </row>
    <row r="7825" spans="1:12" x14ac:dyDescent="0.25">
      <c r="A7825">
        <v>32</v>
      </c>
      <c r="B7825">
        <v>19165679</v>
      </c>
      <c r="C7825" t="s">
        <v>3233</v>
      </c>
      <c r="D7825">
        <v>1370</v>
      </c>
      <c r="E7825">
        <v>0</v>
      </c>
      <c r="F7825">
        <v>959</v>
      </c>
      <c r="G7825">
        <v>0</v>
      </c>
      <c r="H7825">
        <v>0</v>
      </c>
      <c r="I7825">
        <v>0</v>
      </c>
      <c r="K7825">
        <v>2007</v>
      </c>
      <c r="L7825">
        <v>2009</v>
      </c>
    </row>
    <row r="7826" spans="1:12" x14ac:dyDescent="0.25">
      <c r="A7826">
        <v>32</v>
      </c>
      <c r="B7826">
        <v>19165681</v>
      </c>
      <c r="C7826" t="s">
        <v>3235</v>
      </c>
      <c r="D7826">
        <v>720</v>
      </c>
      <c r="E7826">
        <v>0</v>
      </c>
      <c r="F7826">
        <v>432</v>
      </c>
      <c r="G7826">
        <v>0</v>
      </c>
      <c r="H7826">
        <v>0</v>
      </c>
      <c r="I7826">
        <v>0</v>
      </c>
      <c r="K7826">
        <v>2006</v>
      </c>
      <c r="L7826">
        <v>2009</v>
      </c>
    </row>
    <row r="7827" spans="1:12" x14ac:dyDescent="0.25">
      <c r="A7827">
        <v>32</v>
      </c>
      <c r="B7827">
        <v>19165682</v>
      </c>
      <c r="C7827" t="s">
        <v>3257</v>
      </c>
      <c r="D7827">
        <v>720</v>
      </c>
      <c r="E7827">
        <v>0</v>
      </c>
      <c r="F7827">
        <v>432</v>
      </c>
      <c r="G7827">
        <v>0</v>
      </c>
      <c r="H7827">
        <v>0</v>
      </c>
      <c r="I7827">
        <v>0</v>
      </c>
      <c r="K7827">
        <v>2006</v>
      </c>
      <c r="L7827">
        <v>2009</v>
      </c>
    </row>
    <row r="7828" spans="1:12" x14ac:dyDescent="0.25">
      <c r="A7828">
        <v>32</v>
      </c>
      <c r="B7828">
        <v>19165683</v>
      </c>
      <c r="C7828" t="s">
        <v>3233</v>
      </c>
      <c r="D7828">
        <v>1370</v>
      </c>
      <c r="E7828">
        <v>0</v>
      </c>
      <c r="F7828">
        <v>1027.5</v>
      </c>
      <c r="G7828">
        <v>0</v>
      </c>
      <c r="H7828">
        <v>0</v>
      </c>
      <c r="I7828">
        <v>0</v>
      </c>
      <c r="K7828">
        <v>2007</v>
      </c>
      <c r="L7828">
        <v>2009</v>
      </c>
    </row>
    <row r="7829" spans="1:12" x14ac:dyDescent="0.25">
      <c r="A7829">
        <v>32</v>
      </c>
      <c r="B7829">
        <v>19165685</v>
      </c>
      <c r="C7829" t="s">
        <v>3235</v>
      </c>
      <c r="D7829">
        <v>720</v>
      </c>
      <c r="E7829">
        <v>0</v>
      </c>
      <c r="F7829">
        <v>432</v>
      </c>
      <c r="G7829">
        <v>0</v>
      </c>
      <c r="H7829">
        <v>0</v>
      </c>
      <c r="I7829">
        <v>0</v>
      </c>
      <c r="K7829">
        <v>2007</v>
      </c>
      <c r="L7829">
        <v>2009</v>
      </c>
    </row>
    <row r="7830" spans="1:12" x14ac:dyDescent="0.25">
      <c r="A7830">
        <v>32</v>
      </c>
      <c r="B7830">
        <v>19165686</v>
      </c>
      <c r="C7830" t="s">
        <v>3257</v>
      </c>
      <c r="D7830">
        <v>720</v>
      </c>
      <c r="E7830">
        <v>0</v>
      </c>
      <c r="F7830">
        <v>432</v>
      </c>
      <c r="G7830">
        <v>0</v>
      </c>
      <c r="H7830">
        <v>0</v>
      </c>
      <c r="I7830">
        <v>0</v>
      </c>
      <c r="K7830">
        <v>2007</v>
      </c>
      <c r="L7830">
        <v>2009</v>
      </c>
    </row>
    <row r="7831" spans="1:12" x14ac:dyDescent="0.25">
      <c r="A7831">
        <v>32</v>
      </c>
      <c r="B7831">
        <v>19165687</v>
      </c>
      <c r="C7831" t="s">
        <v>3234</v>
      </c>
      <c r="D7831">
        <v>1370</v>
      </c>
      <c r="E7831">
        <v>0</v>
      </c>
      <c r="F7831">
        <v>959</v>
      </c>
      <c r="G7831">
        <v>0</v>
      </c>
      <c r="H7831">
        <v>0</v>
      </c>
      <c r="I7831">
        <v>0</v>
      </c>
      <c r="K7831">
        <v>2007</v>
      </c>
      <c r="L7831">
        <v>2009</v>
      </c>
    </row>
    <row r="7832" spans="1:12" x14ac:dyDescent="0.25">
      <c r="A7832">
        <v>32</v>
      </c>
      <c r="B7832">
        <v>19165689</v>
      </c>
      <c r="C7832" t="s">
        <v>3236</v>
      </c>
      <c r="D7832">
        <v>720</v>
      </c>
      <c r="E7832">
        <v>0</v>
      </c>
      <c r="F7832">
        <v>432</v>
      </c>
      <c r="G7832">
        <v>0</v>
      </c>
      <c r="H7832">
        <v>0</v>
      </c>
      <c r="I7832">
        <v>0</v>
      </c>
      <c r="K7832">
        <v>2006</v>
      </c>
      <c r="L7832">
        <v>2009</v>
      </c>
    </row>
    <row r="7833" spans="1:12" x14ac:dyDescent="0.25">
      <c r="A7833">
        <v>32</v>
      </c>
      <c r="B7833">
        <v>19165690</v>
      </c>
      <c r="C7833" t="s">
        <v>3217</v>
      </c>
      <c r="D7833">
        <v>720</v>
      </c>
      <c r="E7833">
        <v>0</v>
      </c>
      <c r="F7833">
        <v>432</v>
      </c>
      <c r="G7833">
        <v>0</v>
      </c>
      <c r="H7833">
        <v>0</v>
      </c>
      <c r="I7833">
        <v>0</v>
      </c>
      <c r="K7833">
        <v>2006</v>
      </c>
      <c r="L7833">
        <v>2009</v>
      </c>
    </row>
    <row r="7834" spans="1:12" x14ac:dyDescent="0.25">
      <c r="A7834">
        <v>32</v>
      </c>
      <c r="B7834">
        <v>19165691</v>
      </c>
      <c r="C7834" t="s">
        <v>3233</v>
      </c>
      <c r="D7834">
        <v>1370</v>
      </c>
      <c r="E7834">
        <v>0</v>
      </c>
      <c r="F7834">
        <v>959</v>
      </c>
      <c r="G7834">
        <v>0</v>
      </c>
      <c r="H7834">
        <v>0</v>
      </c>
      <c r="I7834">
        <v>0</v>
      </c>
      <c r="K7834">
        <v>2007</v>
      </c>
      <c r="L7834">
        <v>2009</v>
      </c>
    </row>
    <row r="7835" spans="1:12" x14ac:dyDescent="0.25">
      <c r="A7835">
        <v>32</v>
      </c>
      <c r="B7835">
        <v>19165693</v>
      </c>
      <c r="C7835" t="s">
        <v>3235</v>
      </c>
      <c r="D7835">
        <v>720</v>
      </c>
      <c r="E7835">
        <v>0</v>
      </c>
      <c r="F7835">
        <v>432</v>
      </c>
      <c r="G7835">
        <v>0</v>
      </c>
      <c r="H7835">
        <v>0</v>
      </c>
      <c r="I7835">
        <v>0</v>
      </c>
      <c r="K7835">
        <v>2006</v>
      </c>
      <c r="L7835">
        <v>2009</v>
      </c>
    </row>
    <row r="7836" spans="1:12" x14ac:dyDescent="0.25">
      <c r="A7836">
        <v>32</v>
      </c>
      <c r="B7836">
        <v>19165694</v>
      </c>
      <c r="C7836" t="s">
        <v>3257</v>
      </c>
      <c r="D7836">
        <v>720</v>
      </c>
      <c r="E7836">
        <v>0</v>
      </c>
      <c r="F7836">
        <v>432</v>
      </c>
      <c r="G7836">
        <v>0</v>
      </c>
      <c r="H7836">
        <v>0</v>
      </c>
      <c r="I7836">
        <v>0</v>
      </c>
      <c r="K7836">
        <v>2006</v>
      </c>
      <c r="L7836">
        <v>2009</v>
      </c>
    </row>
    <row r="7837" spans="1:12" x14ac:dyDescent="0.25">
      <c r="A7837">
        <v>32</v>
      </c>
      <c r="B7837">
        <v>19165695</v>
      </c>
      <c r="C7837" t="s">
        <v>3234</v>
      </c>
      <c r="D7837">
        <v>1370</v>
      </c>
      <c r="E7837">
        <v>0</v>
      </c>
      <c r="F7837">
        <v>959</v>
      </c>
      <c r="G7837">
        <v>0</v>
      </c>
      <c r="H7837">
        <v>0</v>
      </c>
      <c r="I7837">
        <v>0</v>
      </c>
      <c r="K7837">
        <v>2007</v>
      </c>
      <c r="L7837">
        <v>2009</v>
      </c>
    </row>
    <row r="7838" spans="1:12" x14ac:dyDescent="0.25">
      <c r="A7838">
        <v>32</v>
      </c>
      <c r="B7838">
        <v>19165697</v>
      </c>
      <c r="C7838" t="s">
        <v>3236</v>
      </c>
      <c r="D7838">
        <v>720</v>
      </c>
      <c r="E7838">
        <v>0</v>
      </c>
      <c r="F7838">
        <v>432</v>
      </c>
      <c r="G7838">
        <v>0</v>
      </c>
      <c r="H7838">
        <v>0</v>
      </c>
      <c r="I7838">
        <v>0</v>
      </c>
      <c r="K7838">
        <v>2006</v>
      </c>
      <c r="L7838">
        <v>2009</v>
      </c>
    </row>
    <row r="7839" spans="1:12" x14ac:dyDescent="0.25">
      <c r="A7839">
        <v>32</v>
      </c>
      <c r="B7839">
        <v>19165698</v>
      </c>
      <c r="C7839" t="s">
        <v>3217</v>
      </c>
      <c r="D7839">
        <v>720</v>
      </c>
      <c r="E7839">
        <v>0</v>
      </c>
      <c r="F7839">
        <v>432</v>
      </c>
      <c r="G7839">
        <v>0</v>
      </c>
      <c r="H7839">
        <v>0</v>
      </c>
      <c r="I7839">
        <v>0</v>
      </c>
      <c r="K7839">
        <v>2006</v>
      </c>
      <c r="L7839">
        <v>2009</v>
      </c>
    </row>
    <row r="7840" spans="1:12" x14ac:dyDescent="0.25">
      <c r="A7840">
        <v>32</v>
      </c>
      <c r="B7840">
        <v>19165699</v>
      </c>
      <c r="C7840" t="s">
        <v>3233</v>
      </c>
      <c r="D7840">
        <v>1370</v>
      </c>
      <c r="E7840">
        <v>0</v>
      </c>
      <c r="F7840">
        <v>959</v>
      </c>
      <c r="G7840">
        <v>0</v>
      </c>
      <c r="H7840">
        <v>0</v>
      </c>
      <c r="I7840">
        <v>0</v>
      </c>
      <c r="K7840">
        <v>2007</v>
      </c>
      <c r="L7840">
        <v>2009</v>
      </c>
    </row>
    <row r="7841" spans="1:12" x14ac:dyDescent="0.25">
      <c r="A7841">
        <v>32</v>
      </c>
      <c r="B7841">
        <v>19165701</v>
      </c>
      <c r="C7841" t="s">
        <v>3235</v>
      </c>
      <c r="D7841">
        <v>450</v>
      </c>
      <c r="E7841">
        <v>0</v>
      </c>
      <c r="F7841">
        <v>315</v>
      </c>
      <c r="G7841">
        <v>0</v>
      </c>
      <c r="H7841">
        <v>0</v>
      </c>
      <c r="I7841">
        <v>0</v>
      </c>
      <c r="K7841">
        <v>2006</v>
      </c>
      <c r="L7841">
        <v>2009</v>
      </c>
    </row>
    <row r="7842" spans="1:12" x14ac:dyDescent="0.25">
      <c r="A7842">
        <v>32</v>
      </c>
      <c r="B7842">
        <v>19165702</v>
      </c>
      <c r="C7842" t="s">
        <v>3257</v>
      </c>
      <c r="D7842">
        <v>720</v>
      </c>
      <c r="E7842">
        <v>0</v>
      </c>
      <c r="F7842">
        <v>432</v>
      </c>
      <c r="G7842">
        <v>0</v>
      </c>
      <c r="H7842">
        <v>0</v>
      </c>
      <c r="I7842">
        <v>0</v>
      </c>
      <c r="K7842">
        <v>2006</v>
      </c>
      <c r="L7842">
        <v>2009</v>
      </c>
    </row>
    <row r="7843" spans="1:12" x14ac:dyDescent="0.25">
      <c r="A7843">
        <v>32</v>
      </c>
      <c r="B7843">
        <v>19165704</v>
      </c>
      <c r="C7843" t="s">
        <v>3245</v>
      </c>
      <c r="D7843">
        <v>1370</v>
      </c>
      <c r="E7843">
        <v>0</v>
      </c>
      <c r="F7843">
        <v>1027.5</v>
      </c>
      <c r="G7843">
        <v>0</v>
      </c>
      <c r="H7843">
        <v>0</v>
      </c>
      <c r="I7843">
        <v>0</v>
      </c>
      <c r="K7843">
        <v>2007</v>
      </c>
      <c r="L7843">
        <v>2010</v>
      </c>
    </row>
    <row r="7844" spans="1:12" x14ac:dyDescent="0.25">
      <c r="A7844">
        <v>32</v>
      </c>
      <c r="B7844">
        <v>19165706</v>
      </c>
      <c r="C7844" t="s">
        <v>3236</v>
      </c>
      <c r="D7844">
        <v>720</v>
      </c>
      <c r="E7844">
        <v>0</v>
      </c>
      <c r="F7844">
        <v>432</v>
      </c>
      <c r="G7844">
        <v>0</v>
      </c>
      <c r="H7844">
        <v>0</v>
      </c>
      <c r="I7844">
        <v>0</v>
      </c>
      <c r="K7844">
        <v>2007</v>
      </c>
      <c r="L7844">
        <v>2010</v>
      </c>
    </row>
    <row r="7845" spans="1:12" x14ac:dyDescent="0.25">
      <c r="A7845">
        <v>32</v>
      </c>
      <c r="B7845">
        <v>19165707</v>
      </c>
      <c r="C7845" t="s">
        <v>3217</v>
      </c>
      <c r="D7845">
        <v>720</v>
      </c>
      <c r="E7845">
        <v>0</v>
      </c>
      <c r="F7845">
        <v>432</v>
      </c>
      <c r="G7845">
        <v>0</v>
      </c>
      <c r="H7845">
        <v>0</v>
      </c>
      <c r="I7845">
        <v>0</v>
      </c>
      <c r="K7845">
        <v>2007</v>
      </c>
      <c r="L7845">
        <v>2010</v>
      </c>
    </row>
    <row r="7846" spans="1:12" x14ac:dyDescent="0.25">
      <c r="A7846">
        <v>32</v>
      </c>
      <c r="B7846">
        <v>19165708</v>
      </c>
      <c r="C7846" t="s">
        <v>3331</v>
      </c>
      <c r="D7846">
        <v>1370</v>
      </c>
      <c r="E7846">
        <v>0</v>
      </c>
      <c r="F7846">
        <v>1027.5</v>
      </c>
      <c r="G7846">
        <v>0</v>
      </c>
      <c r="H7846">
        <v>0</v>
      </c>
      <c r="I7846">
        <v>0</v>
      </c>
      <c r="K7846">
        <v>2006</v>
      </c>
      <c r="L7846">
        <v>2010</v>
      </c>
    </row>
    <row r="7847" spans="1:12" x14ac:dyDescent="0.25">
      <c r="A7847">
        <v>32</v>
      </c>
      <c r="B7847">
        <v>19165710</v>
      </c>
      <c r="C7847" t="s">
        <v>3338</v>
      </c>
      <c r="D7847">
        <v>720</v>
      </c>
      <c r="E7847">
        <v>0</v>
      </c>
      <c r="F7847">
        <v>432</v>
      </c>
      <c r="G7847">
        <v>0</v>
      </c>
      <c r="H7847">
        <v>0</v>
      </c>
      <c r="I7847">
        <v>0</v>
      </c>
      <c r="K7847">
        <v>2006</v>
      </c>
      <c r="L7847">
        <v>2010</v>
      </c>
    </row>
    <row r="7848" spans="1:12" x14ac:dyDescent="0.25">
      <c r="A7848">
        <v>32</v>
      </c>
      <c r="B7848">
        <v>19165711</v>
      </c>
      <c r="C7848" t="s">
        <v>3102</v>
      </c>
      <c r="D7848">
        <v>720</v>
      </c>
      <c r="E7848">
        <v>0</v>
      </c>
      <c r="F7848">
        <v>432</v>
      </c>
      <c r="G7848">
        <v>0</v>
      </c>
      <c r="H7848">
        <v>0</v>
      </c>
      <c r="I7848">
        <v>0</v>
      </c>
      <c r="K7848">
        <v>2006</v>
      </c>
      <c r="L7848">
        <v>2010</v>
      </c>
    </row>
    <row r="7849" spans="1:12" x14ac:dyDescent="0.25">
      <c r="A7849">
        <v>32</v>
      </c>
      <c r="B7849">
        <v>19165712</v>
      </c>
      <c r="C7849" t="s">
        <v>3403</v>
      </c>
      <c r="D7849">
        <v>1370</v>
      </c>
      <c r="E7849">
        <v>0</v>
      </c>
      <c r="F7849">
        <v>959</v>
      </c>
      <c r="G7849">
        <v>0</v>
      </c>
      <c r="H7849">
        <v>0</v>
      </c>
      <c r="I7849">
        <v>0</v>
      </c>
      <c r="K7849">
        <v>2006</v>
      </c>
      <c r="L7849">
        <v>2010</v>
      </c>
    </row>
    <row r="7850" spans="1:12" x14ac:dyDescent="0.25">
      <c r="A7850">
        <v>32</v>
      </c>
      <c r="B7850">
        <v>19165714</v>
      </c>
      <c r="C7850" t="s">
        <v>3490</v>
      </c>
      <c r="D7850">
        <v>720</v>
      </c>
      <c r="E7850">
        <v>0</v>
      </c>
      <c r="F7850">
        <v>432</v>
      </c>
      <c r="G7850">
        <v>0</v>
      </c>
      <c r="H7850">
        <v>0</v>
      </c>
      <c r="I7850">
        <v>0</v>
      </c>
      <c r="K7850">
        <v>2006</v>
      </c>
      <c r="L7850">
        <v>2010</v>
      </c>
    </row>
    <row r="7851" spans="1:12" x14ac:dyDescent="0.25">
      <c r="A7851">
        <v>32</v>
      </c>
      <c r="B7851">
        <v>19165715</v>
      </c>
      <c r="C7851" t="s">
        <v>3264</v>
      </c>
      <c r="D7851">
        <v>720</v>
      </c>
      <c r="E7851">
        <v>0</v>
      </c>
      <c r="F7851">
        <v>432</v>
      </c>
      <c r="G7851">
        <v>0</v>
      </c>
      <c r="H7851">
        <v>0</v>
      </c>
      <c r="I7851">
        <v>0</v>
      </c>
      <c r="K7851">
        <v>2006</v>
      </c>
      <c r="L7851">
        <v>2010</v>
      </c>
    </row>
    <row r="7852" spans="1:12" x14ac:dyDescent="0.25">
      <c r="A7852">
        <v>32</v>
      </c>
      <c r="B7852">
        <v>19165716</v>
      </c>
      <c r="C7852" t="s">
        <v>3724</v>
      </c>
      <c r="D7852">
        <v>405</v>
      </c>
      <c r="E7852">
        <v>0</v>
      </c>
      <c r="F7852">
        <v>283.5</v>
      </c>
      <c r="G7852">
        <v>0</v>
      </c>
      <c r="H7852">
        <v>0</v>
      </c>
      <c r="I7852">
        <v>0</v>
      </c>
      <c r="K7852">
        <v>2007</v>
      </c>
      <c r="L7852">
        <v>2011</v>
      </c>
    </row>
    <row r="7853" spans="1:12" x14ac:dyDescent="0.25">
      <c r="A7853">
        <v>32</v>
      </c>
      <c r="B7853">
        <v>19165717</v>
      </c>
      <c r="C7853" t="s">
        <v>2701</v>
      </c>
      <c r="D7853">
        <v>405</v>
      </c>
      <c r="E7853">
        <v>0</v>
      </c>
      <c r="F7853">
        <v>283.5</v>
      </c>
      <c r="G7853">
        <v>0</v>
      </c>
      <c r="H7853">
        <v>0</v>
      </c>
      <c r="I7853">
        <v>0</v>
      </c>
      <c r="K7853">
        <v>2007</v>
      </c>
      <c r="L7853">
        <v>2008</v>
      </c>
    </row>
    <row r="7854" spans="1:12" x14ac:dyDescent="0.25">
      <c r="A7854">
        <v>32</v>
      </c>
      <c r="B7854">
        <v>19165719</v>
      </c>
      <c r="C7854" t="s">
        <v>3725</v>
      </c>
      <c r="D7854">
        <v>455</v>
      </c>
      <c r="E7854">
        <v>0</v>
      </c>
      <c r="F7854">
        <v>341.25</v>
      </c>
      <c r="G7854">
        <v>0</v>
      </c>
      <c r="H7854">
        <v>0</v>
      </c>
      <c r="I7854">
        <v>0</v>
      </c>
      <c r="K7854">
        <v>2007</v>
      </c>
      <c r="L7854">
        <v>2011</v>
      </c>
    </row>
    <row r="7855" spans="1:12" x14ac:dyDescent="0.25">
      <c r="A7855">
        <v>32</v>
      </c>
      <c r="B7855">
        <v>19165720</v>
      </c>
      <c r="C7855" t="s">
        <v>3726</v>
      </c>
      <c r="D7855">
        <v>455</v>
      </c>
      <c r="E7855">
        <v>0</v>
      </c>
      <c r="F7855">
        <v>341.25</v>
      </c>
      <c r="G7855">
        <v>0</v>
      </c>
      <c r="H7855">
        <v>0</v>
      </c>
      <c r="I7855">
        <v>0</v>
      </c>
      <c r="K7855">
        <v>2007</v>
      </c>
      <c r="L7855">
        <v>2011</v>
      </c>
    </row>
    <row r="7856" spans="1:12" x14ac:dyDescent="0.25">
      <c r="A7856">
        <v>32</v>
      </c>
      <c r="B7856">
        <v>19165721</v>
      </c>
      <c r="C7856" t="s">
        <v>3727</v>
      </c>
      <c r="D7856">
        <v>110</v>
      </c>
      <c r="E7856">
        <v>0</v>
      </c>
      <c r="F7856">
        <v>77</v>
      </c>
      <c r="G7856">
        <v>0</v>
      </c>
      <c r="H7856">
        <v>0</v>
      </c>
      <c r="I7856">
        <v>0</v>
      </c>
      <c r="K7856">
        <v>2007</v>
      </c>
      <c r="L7856">
        <v>2009</v>
      </c>
    </row>
    <row r="7857" spans="1:12" x14ac:dyDescent="0.25">
      <c r="A7857">
        <v>32</v>
      </c>
      <c r="B7857">
        <v>19165722</v>
      </c>
      <c r="C7857" t="s">
        <v>3728</v>
      </c>
      <c r="D7857">
        <v>110</v>
      </c>
      <c r="E7857">
        <v>0</v>
      </c>
      <c r="F7857">
        <v>77</v>
      </c>
      <c r="G7857">
        <v>0</v>
      </c>
      <c r="H7857">
        <v>0</v>
      </c>
      <c r="I7857">
        <v>0</v>
      </c>
      <c r="K7857">
        <v>2007</v>
      </c>
      <c r="L7857">
        <v>2009</v>
      </c>
    </row>
    <row r="7858" spans="1:12" x14ac:dyDescent="0.25">
      <c r="A7858">
        <v>32</v>
      </c>
      <c r="B7858">
        <v>19165723</v>
      </c>
      <c r="C7858" t="s">
        <v>3729</v>
      </c>
      <c r="D7858">
        <v>110</v>
      </c>
      <c r="E7858">
        <v>0</v>
      </c>
      <c r="F7858">
        <v>77</v>
      </c>
      <c r="G7858">
        <v>0</v>
      </c>
      <c r="H7858">
        <v>0</v>
      </c>
      <c r="I7858">
        <v>0</v>
      </c>
      <c r="K7858">
        <v>2007</v>
      </c>
      <c r="L7858">
        <v>2009</v>
      </c>
    </row>
    <row r="7859" spans="1:12" x14ac:dyDescent="0.25">
      <c r="A7859">
        <v>32</v>
      </c>
      <c r="B7859">
        <v>19165724</v>
      </c>
      <c r="C7859" t="s">
        <v>3729</v>
      </c>
      <c r="D7859">
        <v>110</v>
      </c>
      <c r="E7859">
        <v>0</v>
      </c>
      <c r="F7859">
        <v>77</v>
      </c>
      <c r="G7859">
        <v>0</v>
      </c>
      <c r="H7859">
        <v>0</v>
      </c>
      <c r="I7859">
        <v>0</v>
      </c>
      <c r="K7859">
        <v>2007</v>
      </c>
      <c r="L7859">
        <v>2009</v>
      </c>
    </row>
    <row r="7860" spans="1:12" x14ac:dyDescent="0.25">
      <c r="A7860">
        <v>32</v>
      </c>
      <c r="B7860">
        <v>19165726</v>
      </c>
      <c r="C7860" t="s">
        <v>3729</v>
      </c>
      <c r="D7860">
        <v>110</v>
      </c>
      <c r="E7860">
        <v>0</v>
      </c>
      <c r="F7860">
        <v>77</v>
      </c>
      <c r="G7860">
        <v>0</v>
      </c>
      <c r="H7860">
        <v>0</v>
      </c>
      <c r="I7860">
        <v>0</v>
      </c>
      <c r="K7860">
        <v>2007</v>
      </c>
      <c r="L7860">
        <v>2009</v>
      </c>
    </row>
    <row r="7861" spans="1:12" x14ac:dyDescent="0.25">
      <c r="A7861">
        <v>32</v>
      </c>
      <c r="B7861">
        <v>19165727</v>
      </c>
      <c r="C7861" t="s">
        <v>3727</v>
      </c>
      <c r="D7861">
        <v>110</v>
      </c>
      <c r="E7861">
        <v>0</v>
      </c>
      <c r="F7861">
        <v>77</v>
      </c>
      <c r="G7861">
        <v>0</v>
      </c>
      <c r="H7861">
        <v>0</v>
      </c>
      <c r="I7861">
        <v>0</v>
      </c>
      <c r="K7861">
        <v>2007</v>
      </c>
      <c r="L7861">
        <v>2009</v>
      </c>
    </row>
    <row r="7862" spans="1:12" x14ac:dyDescent="0.25">
      <c r="A7862">
        <v>32</v>
      </c>
      <c r="B7862">
        <v>19165728</v>
      </c>
      <c r="C7862" t="s">
        <v>3727</v>
      </c>
      <c r="D7862">
        <v>110</v>
      </c>
      <c r="E7862">
        <v>0</v>
      </c>
      <c r="F7862">
        <v>77</v>
      </c>
      <c r="G7862">
        <v>0</v>
      </c>
      <c r="H7862">
        <v>0</v>
      </c>
      <c r="I7862">
        <v>0</v>
      </c>
      <c r="K7862">
        <v>2006</v>
      </c>
      <c r="L7862">
        <v>2009</v>
      </c>
    </row>
    <row r="7863" spans="1:12" x14ac:dyDescent="0.25">
      <c r="A7863">
        <v>32</v>
      </c>
      <c r="B7863">
        <v>19165729</v>
      </c>
      <c r="C7863" t="s">
        <v>3727</v>
      </c>
      <c r="D7863">
        <v>110</v>
      </c>
      <c r="E7863">
        <v>0</v>
      </c>
      <c r="F7863">
        <v>77</v>
      </c>
      <c r="G7863">
        <v>0</v>
      </c>
      <c r="H7863">
        <v>0</v>
      </c>
      <c r="I7863">
        <v>0</v>
      </c>
      <c r="K7863">
        <v>2007</v>
      </c>
      <c r="L7863">
        <v>2009</v>
      </c>
    </row>
    <row r="7864" spans="1:12" x14ac:dyDescent="0.25">
      <c r="A7864">
        <v>32</v>
      </c>
      <c r="B7864">
        <v>19165730</v>
      </c>
      <c r="C7864" t="s">
        <v>3728</v>
      </c>
      <c r="D7864">
        <v>110</v>
      </c>
      <c r="E7864">
        <v>0</v>
      </c>
      <c r="F7864">
        <v>77</v>
      </c>
      <c r="G7864">
        <v>0</v>
      </c>
      <c r="H7864">
        <v>0</v>
      </c>
      <c r="I7864">
        <v>0</v>
      </c>
      <c r="K7864">
        <v>2007</v>
      </c>
      <c r="L7864">
        <v>2009</v>
      </c>
    </row>
    <row r="7865" spans="1:12" x14ac:dyDescent="0.25">
      <c r="A7865">
        <v>32</v>
      </c>
      <c r="B7865">
        <v>19165731</v>
      </c>
      <c r="C7865" t="s">
        <v>3727</v>
      </c>
      <c r="D7865">
        <v>110</v>
      </c>
      <c r="E7865">
        <v>0</v>
      </c>
      <c r="F7865">
        <v>77</v>
      </c>
      <c r="G7865">
        <v>0</v>
      </c>
      <c r="H7865">
        <v>0</v>
      </c>
      <c r="I7865">
        <v>0</v>
      </c>
      <c r="K7865">
        <v>2007</v>
      </c>
      <c r="L7865">
        <v>2009</v>
      </c>
    </row>
    <row r="7866" spans="1:12" x14ac:dyDescent="0.25">
      <c r="A7866">
        <v>32</v>
      </c>
      <c r="B7866">
        <v>19165732</v>
      </c>
      <c r="C7866" t="s">
        <v>3728</v>
      </c>
      <c r="D7866">
        <v>110</v>
      </c>
      <c r="E7866">
        <v>0</v>
      </c>
      <c r="F7866">
        <v>77</v>
      </c>
      <c r="G7866">
        <v>0</v>
      </c>
      <c r="H7866">
        <v>0</v>
      </c>
      <c r="I7866">
        <v>0</v>
      </c>
      <c r="K7866">
        <v>2007</v>
      </c>
      <c r="L7866">
        <v>2009</v>
      </c>
    </row>
    <row r="7867" spans="1:12" x14ac:dyDescent="0.25">
      <c r="A7867">
        <v>32</v>
      </c>
      <c r="B7867">
        <v>19165733</v>
      </c>
      <c r="C7867" t="s">
        <v>3727</v>
      </c>
      <c r="D7867">
        <v>110</v>
      </c>
      <c r="E7867">
        <v>0</v>
      </c>
      <c r="F7867">
        <v>77</v>
      </c>
      <c r="G7867">
        <v>0</v>
      </c>
      <c r="H7867">
        <v>0</v>
      </c>
      <c r="I7867">
        <v>0</v>
      </c>
      <c r="K7867">
        <v>2007</v>
      </c>
      <c r="L7867">
        <v>2009</v>
      </c>
    </row>
    <row r="7868" spans="1:12" x14ac:dyDescent="0.25">
      <c r="A7868">
        <v>32</v>
      </c>
      <c r="B7868">
        <v>19165738</v>
      </c>
      <c r="C7868" t="s">
        <v>3730</v>
      </c>
      <c r="D7868">
        <v>42.86</v>
      </c>
      <c r="E7868">
        <v>0</v>
      </c>
      <c r="F7868">
        <v>30</v>
      </c>
      <c r="G7868">
        <v>0</v>
      </c>
      <c r="H7868">
        <v>0</v>
      </c>
      <c r="I7868">
        <v>0</v>
      </c>
      <c r="K7868">
        <v>2006</v>
      </c>
      <c r="L7868">
        <v>2009</v>
      </c>
    </row>
    <row r="7869" spans="1:12" x14ac:dyDescent="0.25">
      <c r="A7869">
        <v>32</v>
      </c>
      <c r="B7869">
        <v>19165739</v>
      </c>
      <c r="C7869" t="s">
        <v>3731</v>
      </c>
      <c r="D7869">
        <v>18</v>
      </c>
      <c r="E7869">
        <v>0</v>
      </c>
      <c r="F7869">
        <v>10.8</v>
      </c>
      <c r="G7869">
        <v>0</v>
      </c>
      <c r="H7869">
        <v>0</v>
      </c>
      <c r="I7869">
        <v>0</v>
      </c>
      <c r="K7869">
        <v>2007</v>
      </c>
      <c r="L7869">
        <v>2009</v>
      </c>
    </row>
    <row r="7870" spans="1:12" x14ac:dyDescent="0.25">
      <c r="A7870">
        <v>32</v>
      </c>
      <c r="B7870">
        <v>19165740</v>
      </c>
      <c r="C7870" t="s">
        <v>3732</v>
      </c>
      <c r="D7870">
        <v>15</v>
      </c>
      <c r="E7870">
        <v>0</v>
      </c>
      <c r="F7870">
        <v>11.25</v>
      </c>
      <c r="G7870">
        <v>0</v>
      </c>
      <c r="H7870">
        <v>0</v>
      </c>
      <c r="I7870">
        <v>0</v>
      </c>
      <c r="K7870">
        <v>2007</v>
      </c>
      <c r="L7870">
        <v>2009</v>
      </c>
    </row>
    <row r="7871" spans="1:12" x14ac:dyDescent="0.25">
      <c r="A7871">
        <v>32</v>
      </c>
      <c r="B7871">
        <v>19165750</v>
      </c>
      <c r="C7871" t="s">
        <v>3733</v>
      </c>
      <c r="D7871">
        <v>45</v>
      </c>
      <c r="E7871">
        <v>0</v>
      </c>
      <c r="F7871">
        <v>33.75</v>
      </c>
      <c r="G7871">
        <v>0</v>
      </c>
      <c r="H7871">
        <v>45.71</v>
      </c>
      <c r="I7871">
        <v>0</v>
      </c>
      <c r="K7871">
        <v>2007</v>
      </c>
      <c r="L7871">
        <v>2016</v>
      </c>
    </row>
    <row r="7872" spans="1:12" x14ac:dyDescent="0.25">
      <c r="A7872">
        <v>32</v>
      </c>
      <c r="B7872">
        <v>19165751</v>
      </c>
      <c r="C7872" t="s">
        <v>2504</v>
      </c>
      <c r="D7872">
        <v>42</v>
      </c>
      <c r="E7872">
        <v>0</v>
      </c>
      <c r="F7872">
        <v>31.5</v>
      </c>
      <c r="G7872">
        <v>0</v>
      </c>
      <c r="H7872">
        <v>0</v>
      </c>
      <c r="I7872">
        <v>0</v>
      </c>
      <c r="K7872">
        <v>2007</v>
      </c>
      <c r="L7872">
        <v>2016</v>
      </c>
    </row>
    <row r="7873" spans="1:12" x14ac:dyDescent="0.25">
      <c r="A7873">
        <v>32</v>
      </c>
      <c r="B7873">
        <v>19165773</v>
      </c>
      <c r="C7873" t="s">
        <v>3722</v>
      </c>
      <c r="D7873">
        <v>450</v>
      </c>
      <c r="E7873">
        <v>0</v>
      </c>
      <c r="F7873">
        <v>315</v>
      </c>
      <c r="G7873">
        <v>0</v>
      </c>
      <c r="H7873">
        <v>0</v>
      </c>
      <c r="I7873">
        <v>0</v>
      </c>
      <c r="K7873">
        <v>2005</v>
      </c>
      <c r="L7873">
        <v>2006</v>
      </c>
    </row>
    <row r="7874" spans="1:12" x14ac:dyDescent="0.25">
      <c r="A7874">
        <v>32</v>
      </c>
      <c r="B7874">
        <v>19165774</v>
      </c>
      <c r="C7874" t="s">
        <v>3218</v>
      </c>
      <c r="D7874">
        <v>400</v>
      </c>
      <c r="E7874">
        <v>0</v>
      </c>
      <c r="F7874">
        <v>280</v>
      </c>
      <c r="G7874">
        <v>0</v>
      </c>
      <c r="H7874">
        <v>0</v>
      </c>
      <c r="I7874">
        <v>0</v>
      </c>
      <c r="K7874">
        <v>2005</v>
      </c>
      <c r="L7874">
        <v>2006</v>
      </c>
    </row>
    <row r="7875" spans="1:12" x14ac:dyDescent="0.25">
      <c r="A7875">
        <v>32</v>
      </c>
      <c r="B7875">
        <v>19165775</v>
      </c>
      <c r="C7875" t="s">
        <v>3734</v>
      </c>
      <c r="D7875">
        <v>110</v>
      </c>
      <c r="E7875">
        <v>0</v>
      </c>
      <c r="F7875">
        <v>77</v>
      </c>
      <c r="G7875">
        <v>0</v>
      </c>
      <c r="H7875">
        <v>0</v>
      </c>
      <c r="I7875">
        <v>0</v>
      </c>
      <c r="K7875">
        <v>2005</v>
      </c>
      <c r="L7875">
        <v>2006</v>
      </c>
    </row>
    <row r="7876" spans="1:12" x14ac:dyDescent="0.25">
      <c r="A7876">
        <v>32</v>
      </c>
      <c r="B7876">
        <v>19165785</v>
      </c>
      <c r="C7876" t="s">
        <v>3735</v>
      </c>
      <c r="D7876">
        <v>110</v>
      </c>
      <c r="E7876">
        <v>0</v>
      </c>
      <c r="F7876">
        <v>77</v>
      </c>
      <c r="G7876">
        <v>0</v>
      </c>
      <c r="H7876">
        <v>0</v>
      </c>
      <c r="I7876">
        <v>0</v>
      </c>
      <c r="K7876">
        <v>2006</v>
      </c>
      <c r="L7876">
        <v>2009</v>
      </c>
    </row>
    <row r="7877" spans="1:12" x14ac:dyDescent="0.25">
      <c r="A7877">
        <v>32</v>
      </c>
      <c r="B7877">
        <v>19165786</v>
      </c>
      <c r="C7877" t="s">
        <v>3736</v>
      </c>
      <c r="D7877">
        <v>110</v>
      </c>
      <c r="E7877">
        <v>0</v>
      </c>
      <c r="F7877">
        <v>77</v>
      </c>
      <c r="G7877">
        <v>0</v>
      </c>
      <c r="H7877">
        <v>0</v>
      </c>
      <c r="I7877">
        <v>0</v>
      </c>
      <c r="K7877">
        <v>2006</v>
      </c>
      <c r="L7877">
        <v>2009</v>
      </c>
    </row>
    <row r="7878" spans="1:12" x14ac:dyDescent="0.25">
      <c r="A7878">
        <v>32</v>
      </c>
      <c r="B7878">
        <v>19165787</v>
      </c>
      <c r="C7878" t="s">
        <v>3737</v>
      </c>
      <c r="D7878">
        <v>110</v>
      </c>
      <c r="E7878">
        <v>0</v>
      </c>
      <c r="F7878">
        <v>77</v>
      </c>
      <c r="G7878">
        <v>0</v>
      </c>
      <c r="H7878">
        <v>0</v>
      </c>
      <c r="I7878">
        <v>0</v>
      </c>
      <c r="K7878">
        <v>2006</v>
      </c>
      <c r="L7878">
        <v>2009</v>
      </c>
    </row>
    <row r="7879" spans="1:12" x14ac:dyDescent="0.25">
      <c r="A7879">
        <v>32</v>
      </c>
      <c r="B7879">
        <v>19165788</v>
      </c>
      <c r="C7879" t="s">
        <v>3728</v>
      </c>
      <c r="D7879">
        <v>110</v>
      </c>
      <c r="E7879">
        <v>0</v>
      </c>
      <c r="F7879">
        <v>77</v>
      </c>
      <c r="G7879">
        <v>0</v>
      </c>
      <c r="H7879">
        <v>0</v>
      </c>
      <c r="I7879">
        <v>0</v>
      </c>
      <c r="K7879">
        <v>2006</v>
      </c>
      <c r="L7879">
        <v>2009</v>
      </c>
    </row>
    <row r="7880" spans="1:12" x14ac:dyDescent="0.25">
      <c r="A7880">
        <v>32</v>
      </c>
      <c r="B7880">
        <v>19165789</v>
      </c>
      <c r="C7880" t="s">
        <v>3737</v>
      </c>
      <c r="D7880">
        <v>110</v>
      </c>
      <c r="E7880">
        <v>0</v>
      </c>
      <c r="F7880">
        <v>77</v>
      </c>
      <c r="G7880">
        <v>0</v>
      </c>
      <c r="H7880">
        <v>0</v>
      </c>
      <c r="I7880">
        <v>0</v>
      </c>
      <c r="K7880">
        <v>2007</v>
      </c>
      <c r="L7880">
        <v>2008</v>
      </c>
    </row>
    <row r="7881" spans="1:12" x14ac:dyDescent="0.25">
      <c r="A7881">
        <v>32</v>
      </c>
      <c r="B7881">
        <v>19165790</v>
      </c>
      <c r="C7881" t="s">
        <v>3738</v>
      </c>
      <c r="D7881">
        <v>110</v>
      </c>
      <c r="E7881">
        <v>0</v>
      </c>
      <c r="F7881">
        <v>77</v>
      </c>
      <c r="G7881">
        <v>0</v>
      </c>
      <c r="H7881">
        <v>0</v>
      </c>
      <c r="I7881">
        <v>0</v>
      </c>
      <c r="K7881">
        <v>2007</v>
      </c>
      <c r="L7881">
        <v>2008</v>
      </c>
    </row>
    <row r="7882" spans="1:12" x14ac:dyDescent="0.25">
      <c r="A7882">
        <v>32</v>
      </c>
      <c r="B7882">
        <v>19165791</v>
      </c>
      <c r="C7882" t="s">
        <v>3728</v>
      </c>
      <c r="D7882">
        <v>110</v>
      </c>
      <c r="E7882">
        <v>0</v>
      </c>
      <c r="F7882">
        <v>77</v>
      </c>
      <c r="G7882">
        <v>0</v>
      </c>
      <c r="H7882">
        <v>0</v>
      </c>
      <c r="I7882">
        <v>0</v>
      </c>
      <c r="K7882">
        <v>2007</v>
      </c>
      <c r="L7882">
        <v>2008</v>
      </c>
    </row>
    <row r="7883" spans="1:12" x14ac:dyDescent="0.25">
      <c r="A7883">
        <v>32</v>
      </c>
      <c r="B7883">
        <v>19165798</v>
      </c>
      <c r="C7883" t="s">
        <v>3728</v>
      </c>
      <c r="D7883">
        <v>110</v>
      </c>
      <c r="E7883">
        <v>0</v>
      </c>
      <c r="F7883">
        <v>77</v>
      </c>
      <c r="G7883">
        <v>0</v>
      </c>
      <c r="H7883">
        <v>0</v>
      </c>
      <c r="I7883">
        <v>0</v>
      </c>
      <c r="K7883">
        <v>2007</v>
      </c>
      <c r="L7883">
        <v>2010</v>
      </c>
    </row>
    <row r="7884" spans="1:12" x14ac:dyDescent="0.25">
      <c r="A7884">
        <v>32</v>
      </c>
      <c r="B7884">
        <v>19165799</v>
      </c>
      <c r="C7884" t="s">
        <v>3727</v>
      </c>
      <c r="D7884">
        <v>110</v>
      </c>
      <c r="E7884">
        <v>0</v>
      </c>
      <c r="F7884">
        <v>77</v>
      </c>
      <c r="G7884">
        <v>0</v>
      </c>
      <c r="H7884">
        <v>0</v>
      </c>
      <c r="I7884">
        <v>0</v>
      </c>
      <c r="K7884">
        <v>2007</v>
      </c>
      <c r="L7884">
        <v>2010</v>
      </c>
    </row>
    <row r="7885" spans="1:12" x14ac:dyDescent="0.25">
      <c r="A7885">
        <v>32</v>
      </c>
      <c r="B7885">
        <v>19165800</v>
      </c>
      <c r="C7885" t="s">
        <v>3727</v>
      </c>
      <c r="D7885">
        <v>110</v>
      </c>
      <c r="E7885">
        <v>0</v>
      </c>
      <c r="F7885">
        <v>77</v>
      </c>
      <c r="G7885">
        <v>0</v>
      </c>
      <c r="H7885">
        <v>0</v>
      </c>
      <c r="I7885">
        <v>0</v>
      </c>
      <c r="K7885">
        <v>2006</v>
      </c>
      <c r="L7885">
        <v>2010</v>
      </c>
    </row>
    <row r="7886" spans="1:12" x14ac:dyDescent="0.25">
      <c r="A7886">
        <v>32</v>
      </c>
      <c r="B7886">
        <v>19165801</v>
      </c>
      <c r="C7886" t="s">
        <v>3729</v>
      </c>
      <c r="D7886">
        <v>110</v>
      </c>
      <c r="E7886">
        <v>0</v>
      </c>
      <c r="F7886">
        <v>77</v>
      </c>
      <c r="G7886">
        <v>0</v>
      </c>
      <c r="H7886">
        <v>0</v>
      </c>
      <c r="I7886">
        <v>0</v>
      </c>
      <c r="K7886">
        <v>2006</v>
      </c>
      <c r="L7886">
        <v>2010</v>
      </c>
    </row>
    <row r="7887" spans="1:12" x14ac:dyDescent="0.25">
      <c r="A7887">
        <v>32</v>
      </c>
      <c r="B7887">
        <v>19165802</v>
      </c>
      <c r="C7887" t="s">
        <v>3728</v>
      </c>
      <c r="D7887">
        <v>110</v>
      </c>
      <c r="E7887">
        <v>0</v>
      </c>
      <c r="F7887">
        <v>77</v>
      </c>
      <c r="G7887">
        <v>0</v>
      </c>
      <c r="H7887">
        <v>0</v>
      </c>
      <c r="I7887">
        <v>0</v>
      </c>
      <c r="K7887">
        <v>2007</v>
      </c>
      <c r="L7887">
        <v>2010</v>
      </c>
    </row>
    <row r="7888" spans="1:12" x14ac:dyDescent="0.25">
      <c r="A7888">
        <v>32</v>
      </c>
      <c r="B7888">
        <v>19165803</v>
      </c>
      <c r="C7888" t="s">
        <v>3728</v>
      </c>
      <c r="D7888">
        <v>110</v>
      </c>
      <c r="E7888">
        <v>0</v>
      </c>
      <c r="F7888">
        <v>77</v>
      </c>
      <c r="G7888">
        <v>0</v>
      </c>
      <c r="H7888">
        <v>0</v>
      </c>
      <c r="I7888">
        <v>0</v>
      </c>
      <c r="K7888">
        <v>2007</v>
      </c>
      <c r="L7888">
        <v>2010</v>
      </c>
    </row>
    <row r="7889" spans="1:12" x14ac:dyDescent="0.25">
      <c r="A7889">
        <v>32</v>
      </c>
      <c r="B7889">
        <v>19165804</v>
      </c>
      <c r="C7889" t="s">
        <v>3727</v>
      </c>
      <c r="D7889">
        <v>110</v>
      </c>
      <c r="E7889">
        <v>0</v>
      </c>
      <c r="F7889">
        <v>77</v>
      </c>
      <c r="G7889">
        <v>0</v>
      </c>
      <c r="H7889">
        <v>0</v>
      </c>
      <c r="I7889">
        <v>0</v>
      </c>
      <c r="K7889">
        <v>2006</v>
      </c>
      <c r="L7889">
        <v>2010</v>
      </c>
    </row>
    <row r="7890" spans="1:12" x14ac:dyDescent="0.25">
      <c r="A7890">
        <v>32</v>
      </c>
      <c r="B7890">
        <v>19165805</v>
      </c>
      <c r="C7890" t="s">
        <v>3729</v>
      </c>
      <c r="D7890">
        <v>110</v>
      </c>
      <c r="E7890">
        <v>0</v>
      </c>
      <c r="F7890">
        <v>77</v>
      </c>
      <c r="G7890">
        <v>0</v>
      </c>
      <c r="H7890">
        <v>0</v>
      </c>
      <c r="I7890">
        <v>0</v>
      </c>
      <c r="K7890">
        <v>2006</v>
      </c>
      <c r="L7890">
        <v>2010</v>
      </c>
    </row>
    <row r="7891" spans="1:12" x14ac:dyDescent="0.25">
      <c r="A7891">
        <v>32</v>
      </c>
      <c r="B7891">
        <v>19165813</v>
      </c>
      <c r="C7891" t="s">
        <v>3738</v>
      </c>
      <c r="D7891">
        <v>110</v>
      </c>
      <c r="E7891">
        <v>0</v>
      </c>
      <c r="F7891">
        <v>77</v>
      </c>
      <c r="G7891">
        <v>0</v>
      </c>
      <c r="H7891">
        <v>0</v>
      </c>
      <c r="I7891">
        <v>0</v>
      </c>
      <c r="K7891">
        <v>2006</v>
      </c>
      <c r="L7891">
        <v>2009</v>
      </c>
    </row>
    <row r="7892" spans="1:12" x14ac:dyDescent="0.25">
      <c r="A7892">
        <v>32</v>
      </c>
      <c r="B7892">
        <v>19165814</v>
      </c>
      <c r="C7892" t="s">
        <v>3737</v>
      </c>
      <c r="D7892">
        <v>110</v>
      </c>
      <c r="E7892">
        <v>0</v>
      </c>
      <c r="F7892">
        <v>77</v>
      </c>
      <c r="G7892">
        <v>0</v>
      </c>
      <c r="H7892">
        <v>0</v>
      </c>
      <c r="I7892">
        <v>0</v>
      </c>
      <c r="K7892">
        <v>2006</v>
      </c>
      <c r="L7892">
        <v>2009</v>
      </c>
    </row>
    <row r="7893" spans="1:12" x14ac:dyDescent="0.25">
      <c r="A7893">
        <v>32</v>
      </c>
      <c r="B7893">
        <v>19165815</v>
      </c>
      <c r="C7893" t="s">
        <v>3728</v>
      </c>
      <c r="D7893">
        <v>110</v>
      </c>
      <c r="E7893">
        <v>0</v>
      </c>
      <c r="F7893">
        <v>77</v>
      </c>
      <c r="G7893">
        <v>0</v>
      </c>
      <c r="H7893">
        <v>0</v>
      </c>
      <c r="I7893">
        <v>0</v>
      </c>
      <c r="K7893">
        <v>2006</v>
      </c>
      <c r="L7893">
        <v>2009</v>
      </c>
    </row>
    <row r="7894" spans="1:12" x14ac:dyDescent="0.25">
      <c r="A7894">
        <v>32</v>
      </c>
      <c r="B7894">
        <v>19165816</v>
      </c>
      <c r="C7894" t="s">
        <v>3728</v>
      </c>
      <c r="D7894">
        <v>0</v>
      </c>
      <c r="E7894">
        <v>0</v>
      </c>
      <c r="F7894">
        <v>0</v>
      </c>
      <c r="G7894">
        <v>0</v>
      </c>
      <c r="H7894">
        <v>0</v>
      </c>
      <c r="I7894">
        <v>0</v>
      </c>
      <c r="K7894">
        <v>2006</v>
      </c>
      <c r="L7894">
        <v>2008</v>
      </c>
    </row>
    <row r="7895" spans="1:12" x14ac:dyDescent="0.25">
      <c r="A7895">
        <v>32</v>
      </c>
      <c r="B7895">
        <v>19165822</v>
      </c>
      <c r="C7895" t="s">
        <v>2098</v>
      </c>
      <c r="D7895">
        <v>80</v>
      </c>
      <c r="E7895">
        <v>0</v>
      </c>
      <c r="F7895">
        <v>56</v>
      </c>
      <c r="G7895">
        <v>0</v>
      </c>
      <c r="H7895">
        <v>0</v>
      </c>
      <c r="I7895">
        <v>0</v>
      </c>
      <c r="K7895">
        <v>2007</v>
      </c>
      <c r="L7895">
        <v>2010</v>
      </c>
    </row>
    <row r="7896" spans="1:12" x14ac:dyDescent="0.25">
      <c r="A7896">
        <v>32</v>
      </c>
      <c r="B7896">
        <v>19165823</v>
      </c>
      <c r="C7896" t="s">
        <v>1203</v>
      </c>
      <c r="D7896">
        <v>85</v>
      </c>
      <c r="E7896">
        <v>0</v>
      </c>
      <c r="F7896">
        <v>63.75</v>
      </c>
      <c r="G7896">
        <v>0</v>
      </c>
      <c r="H7896">
        <v>0</v>
      </c>
      <c r="I7896">
        <v>0</v>
      </c>
      <c r="K7896">
        <v>2007</v>
      </c>
      <c r="L7896">
        <v>2009</v>
      </c>
    </row>
    <row r="7897" spans="1:12" x14ac:dyDescent="0.25">
      <c r="A7897">
        <v>32</v>
      </c>
      <c r="B7897">
        <v>19165824</v>
      </c>
      <c r="C7897" t="s">
        <v>2100</v>
      </c>
      <c r="D7897">
        <v>80</v>
      </c>
      <c r="E7897">
        <v>0</v>
      </c>
      <c r="F7897">
        <v>56</v>
      </c>
      <c r="G7897">
        <v>0</v>
      </c>
      <c r="H7897">
        <v>0</v>
      </c>
      <c r="I7897">
        <v>0</v>
      </c>
      <c r="K7897">
        <v>2007</v>
      </c>
      <c r="L7897">
        <v>2009</v>
      </c>
    </row>
    <row r="7898" spans="1:12" x14ac:dyDescent="0.25">
      <c r="A7898">
        <v>32</v>
      </c>
      <c r="B7898">
        <v>19165825</v>
      </c>
      <c r="C7898" t="s">
        <v>3454</v>
      </c>
      <c r="D7898">
        <v>85</v>
      </c>
      <c r="E7898">
        <v>0</v>
      </c>
      <c r="F7898">
        <v>63.75</v>
      </c>
      <c r="G7898">
        <v>0</v>
      </c>
      <c r="H7898">
        <v>0</v>
      </c>
      <c r="I7898">
        <v>0</v>
      </c>
      <c r="K7898">
        <v>2007</v>
      </c>
      <c r="L7898">
        <v>2009</v>
      </c>
    </row>
    <row r="7899" spans="1:12" x14ac:dyDescent="0.25">
      <c r="A7899">
        <v>32</v>
      </c>
      <c r="B7899">
        <v>19165826</v>
      </c>
      <c r="C7899" t="s">
        <v>3739</v>
      </c>
      <c r="D7899">
        <v>85</v>
      </c>
      <c r="E7899">
        <v>0</v>
      </c>
      <c r="F7899">
        <v>63.75</v>
      </c>
      <c r="G7899">
        <v>0</v>
      </c>
      <c r="H7899">
        <v>0</v>
      </c>
      <c r="I7899">
        <v>0</v>
      </c>
      <c r="K7899">
        <v>2007</v>
      </c>
      <c r="L7899">
        <v>2008</v>
      </c>
    </row>
    <row r="7900" spans="1:12" x14ac:dyDescent="0.25">
      <c r="A7900">
        <v>32</v>
      </c>
      <c r="B7900">
        <v>19165845</v>
      </c>
      <c r="C7900" t="s">
        <v>3740</v>
      </c>
      <c r="D7900">
        <v>140</v>
      </c>
      <c r="E7900">
        <v>0</v>
      </c>
      <c r="F7900">
        <v>105</v>
      </c>
      <c r="G7900">
        <v>0</v>
      </c>
      <c r="H7900">
        <v>0</v>
      </c>
      <c r="I7900">
        <v>0</v>
      </c>
      <c r="K7900">
        <v>2008</v>
      </c>
      <c r="L7900">
        <v>2009</v>
      </c>
    </row>
    <row r="7901" spans="1:12" x14ac:dyDescent="0.25">
      <c r="A7901">
        <v>32</v>
      </c>
      <c r="B7901">
        <v>19165855</v>
      </c>
      <c r="C7901" t="s">
        <v>3741</v>
      </c>
      <c r="D7901">
        <v>0</v>
      </c>
      <c r="E7901">
        <v>0</v>
      </c>
      <c r="F7901">
        <v>0</v>
      </c>
      <c r="G7901">
        <v>0</v>
      </c>
      <c r="H7901">
        <v>0</v>
      </c>
      <c r="I7901">
        <v>0</v>
      </c>
      <c r="K7901">
        <v>2010</v>
      </c>
      <c r="L7901">
        <v>2013</v>
      </c>
    </row>
    <row r="7902" spans="1:12" x14ac:dyDescent="0.25">
      <c r="A7902">
        <v>32</v>
      </c>
      <c r="B7902">
        <v>19165869</v>
      </c>
      <c r="C7902" t="s">
        <v>3742</v>
      </c>
      <c r="D7902">
        <v>400</v>
      </c>
      <c r="E7902">
        <v>0</v>
      </c>
      <c r="F7902">
        <v>300</v>
      </c>
      <c r="G7902">
        <v>0</v>
      </c>
      <c r="H7902">
        <v>0</v>
      </c>
      <c r="I7902">
        <v>0</v>
      </c>
      <c r="K7902">
        <v>2008</v>
      </c>
      <c r="L7902">
        <v>2013</v>
      </c>
    </row>
    <row r="7903" spans="1:12" x14ac:dyDescent="0.25">
      <c r="A7903">
        <v>32</v>
      </c>
      <c r="B7903">
        <v>19165870</v>
      </c>
      <c r="C7903" t="s">
        <v>3742</v>
      </c>
      <c r="D7903">
        <v>400</v>
      </c>
      <c r="E7903">
        <v>0</v>
      </c>
      <c r="F7903">
        <v>300</v>
      </c>
      <c r="G7903">
        <v>0</v>
      </c>
      <c r="H7903">
        <v>0</v>
      </c>
      <c r="I7903">
        <v>0</v>
      </c>
      <c r="K7903">
        <v>2008</v>
      </c>
      <c r="L7903">
        <v>2013</v>
      </c>
    </row>
    <row r="7904" spans="1:12" x14ac:dyDescent="0.25">
      <c r="A7904">
        <v>32</v>
      </c>
      <c r="B7904">
        <v>19165871</v>
      </c>
      <c r="C7904" t="s">
        <v>3742</v>
      </c>
      <c r="D7904">
        <v>400</v>
      </c>
      <c r="E7904">
        <v>0</v>
      </c>
      <c r="F7904">
        <v>300</v>
      </c>
      <c r="G7904">
        <v>0</v>
      </c>
      <c r="H7904">
        <v>0</v>
      </c>
      <c r="I7904">
        <v>0</v>
      </c>
      <c r="K7904">
        <v>2008</v>
      </c>
      <c r="L7904">
        <v>2013</v>
      </c>
    </row>
    <row r="7905" spans="1:12" x14ac:dyDescent="0.25">
      <c r="A7905">
        <v>32</v>
      </c>
      <c r="B7905">
        <v>19165872</v>
      </c>
      <c r="C7905" t="s">
        <v>3742</v>
      </c>
      <c r="D7905">
        <v>400</v>
      </c>
      <c r="E7905">
        <v>0</v>
      </c>
      <c r="F7905">
        <v>280</v>
      </c>
      <c r="G7905">
        <v>0</v>
      </c>
      <c r="H7905">
        <v>0</v>
      </c>
      <c r="I7905">
        <v>0</v>
      </c>
      <c r="K7905">
        <v>2008</v>
      </c>
      <c r="L7905">
        <v>2013</v>
      </c>
    </row>
    <row r="7906" spans="1:12" x14ac:dyDescent="0.25">
      <c r="A7906">
        <v>32</v>
      </c>
      <c r="B7906">
        <v>19165873</v>
      </c>
      <c r="C7906" t="s">
        <v>3743</v>
      </c>
      <c r="D7906">
        <v>400</v>
      </c>
      <c r="E7906">
        <v>0</v>
      </c>
      <c r="F7906">
        <v>300</v>
      </c>
      <c r="G7906">
        <v>0</v>
      </c>
      <c r="H7906">
        <v>0</v>
      </c>
      <c r="I7906">
        <v>0</v>
      </c>
      <c r="K7906">
        <v>2008</v>
      </c>
      <c r="L7906">
        <v>2013</v>
      </c>
    </row>
    <row r="7907" spans="1:12" x14ac:dyDescent="0.25">
      <c r="A7907">
        <v>32</v>
      </c>
      <c r="B7907">
        <v>19165874</v>
      </c>
      <c r="C7907" t="s">
        <v>3743</v>
      </c>
      <c r="D7907">
        <v>400</v>
      </c>
      <c r="E7907">
        <v>0</v>
      </c>
      <c r="F7907">
        <v>280</v>
      </c>
      <c r="G7907">
        <v>0</v>
      </c>
      <c r="H7907">
        <v>0</v>
      </c>
      <c r="I7907">
        <v>0</v>
      </c>
      <c r="K7907">
        <v>2008</v>
      </c>
      <c r="L7907">
        <v>2013</v>
      </c>
    </row>
    <row r="7908" spans="1:12" x14ac:dyDescent="0.25">
      <c r="A7908">
        <v>32</v>
      </c>
      <c r="B7908">
        <v>19165875</v>
      </c>
      <c r="C7908" t="s">
        <v>3743</v>
      </c>
      <c r="D7908">
        <v>395</v>
      </c>
      <c r="E7908">
        <v>0</v>
      </c>
      <c r="F7908">
        <v>276.5</v>
      </c>
      <c r="G7908">
        <v>0</v>
      </c>
      <c r="H7908">
        <v>0</v>
      </c>
      <c r="I7908">
        <v>0</v>
      </c>
      <c r="K7908">
        <v>2008</v>
      </c>
      <c r="L7908">
        <v>2013</v>
      </c>
    </row>
    <row r="7909" spans="1:12" x14ac:dyDescent="0.25">
      <c r="A7909">
        <v>32</v>
      </c>
      <c r="B7909">
        <v>19165876</v>
      </c>
      <c r="C7909" t="s">
        <v>3743</v>
      </c>
      <c r="D7909">
        <v>395</v>
      </c>
      <c r="E7909">
        <v>0</v>
      </c>
      <c r="F7909">
        <v>276.5</v>
      </c>
      <c r="G7909">
        <v>0</v>
      </c>
      <c r="H7909">
        <v>0</v>
      </c>
      <c r="I7909">
        <v>0</v>
      </c>
      <c r="K7909">
        <v>2008</v>
      </c>
      <c r="L7909">
        <v>2013</v>
      </c>
    </row>
    <row r="7910" spans="1:12" x14ac:dyDescent="0.25">
      <c r="A7910">
        <v>32</v>
      </c>
      <c r="B7910">
        <v>19165877</v>
      </c>
      <c r="C7910" t="s">
        <v>3744</v>
      </c>
      <c r="D7910">
        <v>400</v>
      </c>
      <c r="E7910">
        <v>0</v>
      </c>
      <c r="F7910">
        <v>280</v>
      </c>
      <c r="G7910">
        <v>0</v>
      </c>
      <c r="H7910">
        <v>0</v>
      </c>
      <c r="I7910">
        <v>0</v>
      </c>
      <c r="K7910">
        <v>2008</v>
      </c>
      <c r="L7910">
        <v>2013</v>
      </c>
    </row>
    <row r="7911" spans="1:12" x14ac:dyDescent="0.25">
      <c r="A7911">
        <v>32</v>
      </c>
      <c r="B7911">
        <v>19165878</v>
      </c>
      <c r="C7911" t="s">
        <v>3745</v>
      </c>
      <c r="D7911">
        <v>400</v>
      </c>
      <c r="E7911">
        <v>0</v>
      </c>
      <c r="F7911">
        <v>300</v>
      </c>
      <c r="G7911">
        <v>0</v>
      </c>
      <c r="H7911">
        <v>0</v>
      </c>
      <c r="I7911">
        <v>0</v>
      </c>
      <c r="K7911">
        <v>2008</v>
      </c>
      <c r="L7911">
        <v>2013</v>
      </c>
    </row>
    <row r="7912" spans="1:12" x14ac:dyDescent="0.25">
      <c r="A7912">
        <v>32</v>
      </c>
      <c r="B7912">
        <v>19165879</v>
      </c>
      <c r="C7912" t="s">
        <v>3744</v>
      </c>
      <c r="D7912">
        <v>400</v>
      </c>
      <c r="E7912">
        <v>0</v>
      </c>
      <c r="F7912">
        <v>280</v>
      </c>
      <c r="G7912">
        <v>0</v>
      </c>
      <c r="H7912">
        <v>0</v>
      </c>
      <c r="I7912">
        <v>0</v>
      </c>
      <c r="K7912">
        <v>2008</v>
      </c>
      <c r="L7912">
        <v>2013</v>
      </c>
    </row>
    <row r="7913" spans="1:12" x14ac:dyDescent="0.25">
      <c r="A7913">
        <v>32</v>
      </c>
      <c r="B7913">
        <v>19165880</v>
      </c>
      <c r="C7913" t="s">
        <v>3745</v>
      </c>
      <c r="D7913">
        <v>400</v>
      </c>
      <c r="E7913">
        <v>0</v>
      </c>
      <c r="F7913">
        <v>300</v>
      </c>
      <c r="G7913">
        <v>0</v>
      </c>
      <c r="H7913">
        <v>0</v>
      </c>
      <c r="I7913">
        <v>0</v>
      </c>
      <c r="K7913">
        <v>2008</v>
      </c>
      <c r="L7913">
        <v>2013</v>
      </c>
    </row>
    <row r="7914" spans="1:12" x14ac:dyDescent="0.25">
      <c r="A7914">
        <v>32</v>
      </c>
      <c r="B7914">
        <v>19165881</v>
      </c>
      <c r="C7914" t="s">
        <v>2909</v>
      </c>
      <c r="D7914">
        <v>400</v>
      </c>
      <c r="E7914">
        <v>0</v>
      </c>
      <c r="F7914">
        <v>300</v>
      </c>
      <c r="G7914">
        <v>0</v>
      </c>
      <c r="H7914">
        <v>0</v>
      </c>
      <c r="I7914">
        <v>0</v>
      </c>
      <c r="K7914">
        <v>2008</v>
      </c>
      <c r="L7914">
        <v>2009</v>
      </c>
    </row>
    <row r="7915" spans="1:12" x14ac:dyDescent="0.25">
      <c r="A7915">
        <v>32</v>
      </c>
      <c r="B7915">
        <v>19165882</v>
      </c>
      <c r="C7915" t="s">
        <v>2909</v>
      </c>
      <c r="D7915">
        <v>400</v>
      </c>
      <c r="E7915">
        <v>0</v>
      </c>
      <c r="F7915">
        <v>280</v>
      </c>
      <c r="G7915">
        <v>0</v>
      </c>
      <c r="H7915">
        <v>0</v>
      </c>
      <c r="I7915">
        <v>0</v>
      </c>
      <c r="K7915">
        <v>2008</v>
      </c>
      <c r="L7915">
        <v>2009</v>
      </c>
    </row>
    <row r="7916" spans="1:12" x14ac:dyDescent="0.25">
      <c r="A7916">
        <v>32</v>
      </c>
      <c r="B7916">
        <v>19165883</v>
      </c>
      <c r="C7916" t="s">
        <v>3746</v>
      </c>
      <c r="D7916">
        <v>400</v>
      </c>
      <c r="E7916">
        <v>0</v>
      </c>
      <c r="F7916">
        <v>280</v>
      </c>
      <c r="G7916">
        <v>0</v>
      </c>
      <c r="H7916">
        <v>0</v>
      </c>
      <c r="I7916">
        <v>0</v>
      </c>
      <c r="K7916">
        <v>2008</v>
      </c>
      <c r="L7916">
        <v>2009</v>
      </c>
    </row>
    <row r="7917" spans="1:12" x14ac:dyDescent="0.25">
      <c r="A7917">
        <v>32</v>
      </c>
      <c r="B7917">
        <v>19165884</v>
      </c>
      <c r="C7917" t="s">
        <v>3746</v>
      </c>
      <c r="D7917">
        <v>400</v>
      </c>
      <c r="E7917">
        <v>0</v>
      </c>
      <c r="F7917">
        <v>280</v>
      </c>
      <c r="G7917">
        <v>0</v>
      </c>
      <c r="H7917">
        <v>0</v>
      </c>
      <c r="I7917">
        <v>0</v>
      </c>
      <c r="K7917">
        <v>2008</v>
      </c>
      <c r="L7917">
        <v>2009</v>
      </c>
    </row>
    <row r="7918" spans="1:12" x14ac:dyDescent="0.25">
      <c r="A7918">
        <v>32</v>
      </c>
      <c r="B7918">
        <v>19165908</v>
      </c>
      <c r="C7918" t="s">
        <v>3747</v>
      </c>
      <c r="D7918">
        <v>125</v>
      </c>
      <c r="E7918">
        <v>0</v>
      </c>
      <c r="F7918">
        <v>93.75</v>
      </c>
      <c r="G7918">
        <v>0</v>
      </c>
      <c r="H7918">
        <v>0</v>
      </c>
      <c r="I7918">
        <v>0</v>
      </c>
      <c r="K7918">
        <v>2007</v>
      </c>
      <c r="L7918">
        <v>2014</v>
      </c>
    </row>
    <row r="7919" spans="1:12" x14ac:dyDescent="0.25">
      <c r="A7919">
        <v>32</v>
      </c>
      <c r="B7919">
        <v>19165909</v>
      </c>
      <c r="C7919" t="s">
        <v>3748</v>
      </c>
      <c r="D7919">
        <v>252</v>
      </c>
      <c r="E7919">
        <v>0</v>
      </c>
      <c r="F7919">
        <v>151.19999999999999</v>
      </c>
      <c r="G7919">
        <v>0</v>
      </c>
      <c r="H7919">
        <v>0</v>
      </c>
      <c r="I7919">
        <v>0</v>
      </c>
      <c r="K7919">
        <v>2007</v>
      </c>
      <c r="L7919">
        <v>2014</v>
      </c>
    </row>
    <row r="7920" spans="1:12" x14ac:dyDescent="0.25">
      <c r="A7920">
        <v>32</v>
      </c>
      <c r="B7920">
        <v>19165921</v>
      </c>
      <c r="C7920" t="s">
        <v>2015</v>
      </c>
      <c r="D7920">
        <v>165</v>
      </c>
      <c r="E7920">
        <v>0</v>
      </c>
      <c r="F7920">
        <v>123.75</v>
      </c>
      <c r="G7920">
        <v>0</v>
      </c>
      <c r="H7920">
        <v>167.59</v>
      </c>
      <c r="I7920">
        <v>0</v>
      </c>
      <c r="K7920">
        <v>2006</v>
      </c>
      <c r="L7920">
        <v>2010</v>
      </c>
    </row>
    <row r="7921" spans="1:12" x14ac:dyDescent="0.25">
      <c r="A7921">
        <v>32</v>
      </c>
      <c r="B7921">
        <v>19165929</v>
      </c>
      <c r="C7921" t="s">
        <v>2846</v>
      </c>
      <c r="D7921">
        <v>135</v>
      </c>
      <c r="E7921">
        <v>0</v>
      </c>
      <c r="F7921">
        <v>101.25</v>
      </c>
      <c r="G7921">
        <v>0</v>
      </c>
      <c r="H7921">
        <v>137.12</v>
      </c>
      <c r="I7921">
        <v>0</v>
      </c>
      <c r="K7921">
        <v>2007</v>
      </c>
      <c r="L7921">
        <v>2013</v>
      </c>
    </row>
    <row r="7922" spans="1:12" x14ac:dyDescent="0.25">
      <c r="A7922">
        <v>32</v>
      </c>
      <c r="B7922">
        <v>19165930</v>
      </c>
      <c r="C7922" t="s">
        <v>2846</v>
      </c>
      <c r="D7922">
        <v>122.85</v>
      </c>
      <c r="E7922">
        <v>0</v>
      </c>
      <c r="F7922">
        <v>92.14</v>
      </c>
      <c r="G7922">
        <v>0</v>
      </c>
      <c r="H7922">
        <v>0</v>
      </c>
      <c r="I7922">
        <v>0</v>
      </c>
      <c r="K7922">
        <v>2007</v>
      </c>
      <c r="L7922">
        <v>2013</v>
      </c>
    </row>
    <row r="7923" spans="1:12" x14ac:dyDescent="0.25">
      <c r="A7923">
        <v>32</v>
      </c>
      <c r="B7923">
        <v>19165932</v>
      </c>
      <c r="C7923" t="s">
        <v>3749</v>
      </c>
      <c r="D7923">
        <v>355</v>
      </c>
      <c r="E7923">
        <v>0</v>
      </c>
      <c r="F7923">
        <v>248.5</v>
      </c>
      <c r="G7923">
        <v>0</v>
      </c>
      <c r="H7923">
        <v>0</v>
      </c>
      <c r="I7923">
        <v>0</v>
      </c>
      <c r="K7923">
        <v>2009</v>
      </c>
      <c r="L7923">
        <v>2010</v>
      </c>
    </row>
    <row r="7924" spans="1:12" x14ac:dyDescent="0.25">
      <c r="A7924">
        <v>32</v>
      </c>
      <c r="B7924">
        <v>19165937</v>
      </c>
      <c r="C7924" t="s">
        <v>3750</v>
      </c>
      <c r="D7924">
        <v>499</v>
      </c>
      <c r="E7924">
        <v>0</v>
      </c>
      <c r="F7924">
        <v>349.3</v>
      </c>
      <c r="G7924">
        <v>0</v>
      </c>
      <c r="H7924">
        <v>0</v>
      </c>
      <c r="I7924">
        <v>0</v>
      </c>
      <c r="K7924">
        <v>2009</v>
      </c>
      <c r="L7924">
        <v>2011</v>
      </c>
    </row>
    <row r="7925" spans="1:12" x14ac:dyDescent="0.25">
      <c r="A7925">
        <v>32</v>
      </c>
      <c r="B7925">
        <v>19165946</v>
      </c>
      <c r="C7925" t="s">
        <v>1336</v>
      </c>
      <c r="D7925">
        <v>90</v>
      </c>
      <c r="E7925">
        <v>0</v>
      </c>
      <c r="F7925">
        <v>67.5</v>
      </c>
      <c r="G7925">
        <v>0</v>
      </c>
      <c r="H7925">
        <v>91.41</v>
      </c>
      <c r="I7925">
        <v>0</v>
      </c>
      <c r="K7925">
        <v>2007</v>
      </c>
      <c r="L7925">
        <v>2014</v>
      </c>
    </row>
    <row r="7926" spans="1:12" x14ac:dyDescent="0.25">
      <c r="A7926">
        <v>32</v>
      </c>
      <c r="B7926">
        <v>19165947</v>
      </c>
      <c r="C7926" t="s">
        <v>3751</v>
      </c>
      <c r="D7926">
        <v>149</v>
      </c>
      <c r="E7926">
        <v>0</v>
      </c>
      <c r="F7926">
        <v>104.3</v>
      </c>
      <c r="G7926">
        <v>0</v>
      </c>
      <c r="H7926">
        <v>0</v>
      </c>
      <c r="I7926">
        <v>0</v>
      </c>
      <c r="K7926">
        <v>2007</v>
      </c>
      <c r="L7926">
        <v>2011</v>
      </c>
    </row>
    <row r="7927" spans="1:12" x14ac:dyDescent="0.25">
      <c r="A7927">
        <v>32</v>
      </c>
      <c r="B7927">
        <v>19165960</v>
      </c>
      <c r="C7927" t="s">
        <v>2547</v>
      </c>
      <c r="D7927">
        <v>110</v>
      </c>
      <c r="E7927">
        <v>0</v>
      </c>
      <c r="F7927">
        <v>77</v>
      </c>
      <c r="G7927">
        <v>0</v>
      </c>
      <c r="H7927">
        <v>0</v>
      </c>
      <c r="I7927">
        <v>0</v>
      </c>
      <c r="K7927">
        <v>2009</v>
      </c>
      <c r="L7927">
        <v>2010</v>
      </c>
    </row>
    <row r="7928" spans="1:12" x14ac:dyDescent="0.25">
      <c r="A7928">
        <v>32</v>
      </c>
      <c r="B7928">
        <v>19165961</v>
      </c>
      <c r="C7928" t="s">
        <v>1797</v>
      </c>
      <c r="D7928">
        <v>70</v>
      </c>
      <c r="E7928">
        <v>0</v>
      </c>
      <c r="F7928">
        <v>52.5</v>
      </c>
      <c r="G7928">
        <v>0</v>
      </c>
      <c r="H7928">
        <v>0</v>
      </c>
      <c r="I7928">
        <v>0</v>
      </c>
      <c r="K7928">
        <v>2009</v>
      </c>
      <c r="L7928">
        <v>2010</v>
      </c>
    </row>
    <row r="7929" spans="1:12" x14ac:dyDescent="0.25">
      <c r="A7929">
        <v>32</v>
      </c>
      <c r="B7929">
        <v>19166012</v>
      </c>
      <c r="C7929" t="s">
        <v>3237</v>
      </c>
      <c r="D7929">
        <v>900</v>
      </c>
      <c r="E7929">
        <v>0</v>
      </c>
      <c r="F7929">
        <v>630</v>
      </c>
      <c r="G7929">
        <v>0</v>
      </c>
      <c r="H7929">
        <v>0</v>
      </c>
      <c r="I7929">
        <v>0</v>
      </c>
      <c r="K7929">
        <v>2007</v>
      </c>
      <c r="L7929">
        <v>2009</v>
      </c>
    </row>
    <row r="7930" spans="1:12" x14ac:dyDescent="0.25">
      <c r="A7930">
        <v>32</v>
      </c>
      <c r="B7930">
        <v>19166023</v>
      </c>
      <c r="C7930" t="s">
        <v>3752</v>
      </c>
      <c r="D7930">
        <v>129</v>
      </c>
      <c r="E7930">
        <v>0</v>
      </c>
      <c r="F7930">
        <v>90.3</v>
      </c>
      <c r="G7930">
        <v>0</v>
      </c>
      <c r="H7930">
        <v>0</v>
      </c>
      <c r="I7930">
        <v>0</v>
      </c>
      <c r="K7930">
        <v>2007</v>
      </c>
      <c r="L7930">
        <v>2008</v>
      </c>
    </row>
    <row r="7931" spans="1:12" x14ac:dyDescent="0.25">
      <c r="A7931">
        <v>32</v>
      </c>
      <c r="B7931">
        <v>19166024</v>
      </c>
      <c r="C7931" t="s">
        <v>3753</v>
      </c>
      <c r="D7931">
        <v>129</v>
      </c>
      <c r="E7931">
        <v>0</v>
      </c>
      <c r="F7931">
        <v>90.3</v>
      </c>
      <c r="G7931">
        <v>0</v>
      </c>
      <c r="H7931">
        <v>0</v>
      </c>
      <c r="I7931">
        <v>0</v>
      </c>
      <c r="K7931">
        <v>2007</v>
      </c>
      <c r="L7931">
        <v>2008</v>
      </c>
    </row>
    <row r="7932" spans="1:12" x14ac:dyDescent="0.25">
      <c r="A7932">
        <v>32</v>
      </c>
      <c r="B7932">
        <v>19166028</v>
      </c>
      <c r="C7932" t="s">
        <v>3754</v>
      </c>
      <c r="D7932">
        <v>129</v>
      </c>
      <c r="E7932">
        <v>0</v>
      </c>
      <c r="F7932">
        <v>90.3</v>
      </c>
      <c r="G7932">
        <v>0</v>
      </c>
      <c r="H7932">
        <v>0</v>
      </c>
      <c r="I7932">
        <v>0</v>
      </c>
      <c r="K7932">
        <v>2007</v>
      </c>
      <c r="L7932">
        <v>2008</v>
      </c>
    </row>
    <row r="7933" spans="1:12" x14ac:dyDescent="0.25">
      <c r="A7933">
        <v>32</v>
      </c>
      <c r="B7933">
        <v>19166029</v>
      </c>
      <c r="C7933" t="s">
        <v>3755</v>
      </c>
      <c r="D7933">
        <v>135</v>
      </c>
      <c r="E7933">
        <v>0</v>
      </c>
      <c r="F7933">
        <v>94.5</v>
      </c>
      <c r="G7933">
        <v>0</v>
      </c>
      <c r="H7933">
        <v>0</v>
      </c>
      <c r="I7933">
        <v>0</v>
      </c>
      <c r="K7933">
        <v>2007</v>
      </c>
      <c r="L7933">
        <v>2007</v>
      </c>
    </row>
    <row r="7934" spans="1:12" x14ac:dyDescent="0.25">
      <c r="A7934">
        <v>32</v>
      </c>
      <c r="B7934">
        <v>19166030</v>
      </c>
      <c r="C7934" t="s">
        <v>3756</v>
      </c>
      <c r="D7934">
        <v>129</v>
      </c>
      <c r="E7934">
        <v>0</v>
      </c>
      <c r="F7934">
        <v>90.3</v>
      </c>
      <c r="G7934">
        <v>0</v>
      </c>
      <c r="H7934">
        <v>0</v>
      </c>
      <c r="I7934">
        <v>0</v>
      </c>
      <c r="K7934">
        <v>2007</v>
      </c>
      <c r="L7934">
        <v>2008</v>
      </c>
    </row>
    <row r="7935" spans="1:12" x14ac:dyDescent="0.25">
      <c r="A7935">
        <v>32</v>
      </c>
      <c r="B7935">
        <v>19166033</v>
      </c>
      <c r="C7935" t="s">
        <v>3234</v>
      </c>
      <c r="D7935">
        <v>1370</v>
      </c>
      <c r="E7935">
        <v>0</v>
      </c>
      <c r="F7935">
        <v>1027.5</v>
      </c>
      <c r="G7935">
        <v>0</v>
      </c>
      <c r="H7935">
        <v>0</v>
      </c>
      <c r="I7935">
        <v>0</v>
      </c>
      <c r="K7935">
        <v>2007</v>
      </c>
      <c r="L7935">
        <v>2010</v>
      </c>
    </row>
    <row r="7936" spans="1:12" x14ac:dyDescent="0.25">
      <c r="A7936">
        <v>32</v>
      </c>
      <c r="B7936">
        <v>19166035</v>
      </c>
      <c r="C7936" t="s">
        <v>3236</v>
      </c>
      <c r="D7936">
        <v>720</v>
      </c>
      <c r="E7936">
        <v>0</v>
      </c>
      <c r="F7936">
        <v>432</v>
      </c>
      <c r="G7936">
        <v>0</v>
      </c>
      <c r="H7936">
        <v>0</v>
      </c>
      <c r="I7936">
        <v>0</v>
      </c>
      <c r="K7936">
        <v>2006</v>
      </c>
      <c r="L7936">
        <v>2010</v>
      </c>
    </row>
    <row r="7937" spans="1:12" x14ac:dyDescent="0.25">
      <c r="A7937">
        <v>32</v>
      </c>
      <c r="B7937">
        <v>19166036</v>
      </c>
      <c r="C7937" t="s">
        <v>3217</v>
      </c>
      <c r="D7937">
        <v>720</v>
      </c>
      <c r="E7937">
        <v>0</v>
      </c>
      <c r="F7937">
        <v>432</v>
      </c>
      <c r="G7937">
        <v>0</v>
      </c>
      <c r="H7937">
        <v>0</v>
      </c>
      <c r="I7937">
        <v>0</v>
      </c>
      <c r="K7937">
        <v>2007</v>
      </c>
      <c r="L7937">
        <v>2010</v>
      </c>
    </row>
    <row r="7938" spans="1:12" x14ac:dyDescent="0.25">
      <c r="A7938">
        <v>32</v>
      </c>
      <c r="B7938">
        <v>19166037</v>
      </c>
      <c r="C7938" t="s">
        <v>3757</v>
      </c>
      <c r="D7938">
        <v>13</v>
      </c>
      <c r="E7938">
        <v>0</v>
      </c>
      <c r="F7938">
        <v>9.1</v>
      </c>
      <c r="G7938">
        <v>0</v>
      </c>
      <c r="H7938">
        <v>0</v>
      </c>
      <c r="I7938">
        <v>0</v>
      </c>
      <c r="K7938">
        <v>2006</v>
      </c>
      <c r="L7938">
        <v>2007</v>
      </c>
    </row>
    <row r="7939" spans="1:12" x14ac:dyDescent="0.25">
      <c r="A7939">
        <v>32</v>
      </c>
      <c r="B7939">
        <v>19166038</v>
      </c>
      <c r="C7939" t="s">
        <v>1976</v>
      </c>
      <c r="D7939">
        <v>535</v>
      </c>
      <c r="E7939">
        <v>0</v>
      </c>
      <c r="F7939">
        <v>374.5</v>
      </c>
      <c r="G7939">
        <v>0</v>
      </c>
      <c r="H7939">
        <v>0</v>
      </c>
      <c r="I7939">
        <v>0</v>
      </c>
      <c r="K7939">
        <v>2006</v>
      </c>
      <c r="L7939">
        <v>2010</v>
      </c>
    </row>
    <row r="7940" spans="1:12" x14ac:dyDescent="0.25">
      <c r="A7940">
        <v>32</v>
      </c>
      <c r="B7940">
        <v>19166113</v>
      </c>
      <c r="C7940" t="s">
        <v>3213</v>
      </c>
      <c r="D7940">
        <v>1875</v>
      </c>
      <c r="E7940">
        <v>0</v>
      </c>
      <c r="F7940">
        <v>1312.5</v>
      </c>
      <c r="G7940">
        <v>0</v>
      </c>
      <c r="H7940">
        <v>0</v>
      </c>
      <c r="I7940">
        <v>0</v>
      </c>
      <c r="K7940">
        <v>2008</v>
      </c>
      <c r="L7940">
        <v>2010</v>
      </c>
    </row>
    <row r="7941" spans="1:12" x14ac:dyDescent="0.25">
      <c r="A7941">
        <v>32</v>
      </c>
      <c r="B7941">
        <v>19166116</v>
      </c>
      <c r="C7941" t="s">
        <v>3217</v>
      </c>
      <c r="D7941">
        <v>720</v>
      </c>
      <c r="E7941">
        <v>0</v>
      </c>
      <c r="F7941">
        <v>432</v>
      </c>
      <c r="G7941">
        <v>0</v>
      </c>
      <c r="H7941">
        <v>0</v>
      </c>
      <c r="I7941">
        <v>0</v>
      </c>
      <c r="K7941">
        <v>2008</v>
      </c>
      <c r="L7941">
        <v>2010</v>
      </c>
    </row>
    <row r="7942" spans="1:12" x14ac:dyDescent="0.25">
      <c r="A7942">
        <v>32</v>
      </c>
      <c r="B7942">
        <v>19166117</v>
      </c>
      <c r="C7942" t="s">
        <v>3236</v>
      </c>
      <c r="D7942">
        <v>720</v>
      </c>
      <c r="E7942">
        <v>0</v>
      </c>
      <c r="F7942">
        <v>432</v>
      </c>
      <c r="G7942">
        <v>0</v>
      </c>
      <c r="H7942">
        <v>0</v>
      </c>
      <c r="I7942">
        <v>0</v>
      </c>
      <c r="K7942">
        <v>2008</v>
      </c>
      <c r="L7942">
        <v>2010</v>
      </c>
    </row>
    <row r="7943" spans="1:12" x14ac:dyDescent="0.25">
      <c r="A7943">
        <v>32</v>
      </c>
      <c r="B7943">
        <v>19166154</v>
      </c>
      <c r="C7943" t="s">
        <v>3758</v>
      </c>
      <c r="D7943">
        <v>159</v>
      </c>
      <c r="E7943">
        <v>0</v>
      </c>
      <c r="F7943">
        <v>111.3</v>
      </c>
      <c r="G7943">
        <v>0</v>
      </c>
      <c r="H7943">
        <v>0</v>
      </c>
      <c r="I7943">
        <v>0</v>
      </c>
      <c r="K7943">
        <v>2007</v>
      </c>
      <c r="L7943">
        <v>2008</v>
      </c>
    </row>
    <row r="7944" spans="1:12" x14ac:dyDescent="0.25">
      <c r="A7944">
        <v>32</v>
      </c>
      <c r="B7944">
        <v>19166155</v>
      </c>
      <c r="C7944" t="s">
        <v>3759</v>
      </c>
      <c r="D7944">
        <v>5</v>
      </c>
      <c r="E7944">
        <v>0</v>
      </c>
      <c r="F7944">
        <v>3.5</v>
      </c>
      <c r="G7944">
        <v>0</v>
      </c>
      <c r="H7944">
        <v>0</v>
      </c>
      <c r="I7944">
        <v>0</v>
      </c>
      <c r="K7944">
        <v>2006</v>
      </c>
      <c r="L7944">
        <v>2009</v>
      </c>
    </row>
    <row r="7945" spans="1:12" x14ac:dyDescent="0.25">
      <c r="A7945">
        <v>32</v>
      </c>
      <c r="B7945">
        <v>19166158</v>
      </c>
      <c r="C7945" t="s">
        <v>2181</v>
      </c>
      <c r="D7945">
        <v>160</v>
      </c>
      <c r="E7945">
        <v>0</v>
      </c>
      <c r="F7945">
        <v>112</v>
      </c>
      <c r="G7945">
        <v>0</v>
      </c>
      <c r="H7945">
        <v>0</v>
      </c>
      <c r="I7945">
        <v>0</v>
      </c>
      <c r="K7945">
        <v>2008</v>
      </c>
      <c r="L7945">
        <v>2009</v>
      </c>
    </row>
    <row r="7946" spans="1:12" x14ac:dyDescent="0.25">
      <c r="A7946">
        <v>32</v>
      </c>
      <c r="B7946">
        <v>19166165</v>
      </c>
      <c r="C7946" t="s">
        <v>3760</v>
      </c>
      <c r="D7946">
        <v>75</v>
      </c>
      <c r="E7946">
        <v>0</v>
      </c>
      <c r="F7946">
        <v>56.25</v>
      </c>
      <c r="G7946">
        <v>0</v>
      </c>
      <c r="H7946">
        <v>76.180000000000007</v>
      </c>
      <c r="I7946">
        <v>0</v>
      </c>
      <c r="K7946">
        <v>2008</v>
      </c>
      <c r="L7946">
        <v>2012</v>
      </c>
    </row>
    <row r="7947" spans="1:12" x14ac:dyDescent="0.25">
      <c r="A7947">
        <v>32</v>
      </c>
      <c r="B7947">
        <v>19166166</v>
      </c>
      <c r="C7947" t="s">
        <v>3760</v>
      </c>
      <c r="D7947">
        <v>75</v>
      </c>
      <c r="E7947">
        <v>0</v>
      </c>
      <c r="F7947">
        <v>56.25</v>
      </c>
      <c r="G7947">
        <v>0</v>
      </c>
      <c r="H7947">
        <v>0</v>
      </c>
      <c r="I7947">
        <v>0</v>
      </c>
      <c r="K7947">
        <v>2008</v>
      </c>
      <c r="L7947">
        <v>2011</v>
      </c>
    </row>
    <row r="7948" spans="1:12" x14ac:dyDescent="0.25">
      <c r="A7948">
        <v>32</v>
      </c>
      <c r="B7948">
        <v>19166167</v>
      </c>
      <c r="C7948" t="s">
        <v>3761</v>
      </c>
      <c r="D7948">
        <v>230</v>
      </c>
      <c r="E7948">
        <v>0</v>
      </c>
      <c r="F7948">
        <v>172.5</v>
      </c>
      <c r="G7948">
        <v>0</v>
      </c>
      <c r="H7948">
        <v>0</v>
      </c>
      <c r="I7948">
        <v>0</v>
      </c>
      <c r="K7948">
        <v>2006</v>
      </c>
      <c r="L7948">
        <v>2007</v>
      </c>
    </row>
    <row r="7949" spans="1:12" x14ac:dyDescent="0.25">
      <c r="A7949">
        <v>32</v>
      </c>
      <c r="B7949">
        <v>19166168</v>
      </c>
      <c r="C7949" t="s">
        <v>3730</v>
      </c>
      <c r="D7949">
        <v>53</v>
      </c>
      <c r="E7949">
        <v>0</v>
      </c>
      <c r="F7949">
        <v>31.8</v>
      </c>
      <c r="G7949">
        <v>0</v>
      </c>
      <c r="H7949">
        <v>0</v>
      </c>
      <c r="I7949">
        <v>0</v>
      </c>
      <c r="K7949">
        <v>2006</v>
      </c>
      <c r="L7949">
        <v>2007</v>
      </c>
    </row>
    <row r="7950" spans="1:12" x14ac:dyDescent="0.25">
      <c r="A7950">
        <v>32</v>
      </c>
      <c r="B7950">
        <v>19166174</v>
      </c>
      <c r="C7950" t="s">
        <v>2156</v>
      </c>
      <c r="D7950">
        <v>88</v>
      </c>
      <c r="E7950">
        <v>0</v>
      </c>
      <c r="F7950">
        <v>52.8</v>
      </c>
      <c r="G7950">
        <v>0</v>
      </c>
      <c r="H7950">
        <v>0</v>
      </c>
      <c r="I7950">
        <v>0</v>
      </c>
      <c r="K7950">
        <v>2007</v>
      </c>
      <c r="L7950">
        <v>2017</v>
      </c>
    </row>
    <row r="7951" spans="1:12" x14ac:dyDescent="0.25">
      <c r="A7951">
        <v>32</v>
      </c>
      <c r="B7951">
        <v>19166175</v>
      </c>
      <c r="C7951" t="s">
        <v>3006</v>
      </c>
      <c r="D7951">
        <v>405</v>
      </c>
      <c r="E7951">
        <v>0</v>
      </c>
      <c r="F7951">
        <v>283.5</v>
      </c>
      <c r="G7951">
        <v>0</v>
      </c>
      <c r="H7951">
        <v>0</v>
      </c>
      <c r="I7951">
        <v>0</v>
      </c>
      <c r="K7951">
        <v>2007</v>
      </c>
      <c r="L7951">
        <v>2012</v>
      </c>
    </row>
    <row r="7952" spans="1:12" x14ac:dyDescent="0.25">
      <c r="A7952">
        <v>32</v>
      </c>
      <c r="B7952">
        <v>19166188</v>
      </c>
      <c r="C7952" t="s">
        <v>3762</v>
      </c>
      <c r="D7952">
        <v>95</v>
      </c>
      <c r="E7952">
        <v>0</v>
      </c>
      <c r="F7952">
        <v>66.5</v>
      </c>
      <c r="G7952">
        <v>0</v>
      </c>
      <c r="H7952">
        <v>0</v>
      </c>
      <c r="I7952">
        <v>0</v>
      </c>
      <c r="K7952">
        <v>2005</v>
      </c>
      <c r="L7952">
        <v>2008</v>
      </c>
    </row>
    <row r="7953" spans="1:12" x14ac:dyDescent="0.25">
      <c r="A7953">
        <v>32</v>
      </c>
      <c r="B7953">
        <v>19166189</v>
      </c>
      <c r="C7953" t="s">
        <v>3763</v>
      </c>
      <c r="D7953">
        <v>100</v>
      </c>
      <c r="E7953">
        <v>0</v>
      </c>
      <c r="F7953">
        <v>75</v>
      </c>
      <c r="G7953">
        <v>0</v>
      </c>
      <c r="H7953">
        <v>0</v>
      </c>
      <c r="I7953">
        <v>0</v>
      </c>
      <c r="K7953">
        <v>2005</v>
      </c>
      <c r="L7953">
        <v>2007</v>
      </c>
    </row>
    <row r="7954" spans="1:12" x14ac:dyDescent="0.25">
      <c r="A7954">
        <v>32</v>
      </c>
      <c r="B7954">
        <v>19166190</v>
      </c>
      <c r="C7954" t="s">
        <v>3764</v>
      </c>
      <c r="D7954">
        <v>100</v>
      </c>
      <c r="E7954">
        <v>0</v>
      </c>
      <c r="F7954">
        <v>75</v>
      </c>
      <c r="G7954">
        <v>0</v>
      </c>
      <c r="H7954">
        <v>0</v>
      </c>
      <c r="I7954">
        <v>0</v>
      </c>
      <c r="K7954">
        <v>2005</v>
      </c>
      <c r="L7954">
        <v>2006</v>
      </c>
    </row>
    <row r="7955" spans="1:12" x14ac:dyDescent="0.25">
      <c r="A7955">
        <v>32</v>
      </c>
      <c r="B7955">
        <v>19166191</v>
      </c>
      <c r="C7955" t="s">
        <v>3765</v>
      </c>
      <c r="D7955">
        <v>95</v>
      </c>
      <c r="E7955">
        <v>0</v>
      </c>
      <c r="F7955">
        <v>71.25</v>
      </c>
      <c r="G7955">
        <v>0</v>
      </c>
      <c r="H7955">
        <v>0</v>
      </c>
      <c r="I7955">
        <v>0</v>
      </c>
      <c r="K7955">
        <v>2005</v>
      </c>
      <c r="L7955">
        <v>2013</v>
      </c>
    </row>
    <row r="7956" spans="1:12" x14ac:dyDescent="0.25">
      <c r="A7956">
        <v>32</v>
      </c>
      <c r="B7956">
        <v>19166192</v>
      </c>
      <c r="C7956" t="s">
        <v>3766</v>
      </c>
      <c r="D7956">
        <v>100</v>
      </c>
      <c r="E7956">
        <v>0</v>
      </c>
      <c r="F7956">
        <v>75</v>
      </c>
      <c r="G7956">
        <v>0</v>
      </c>
      <c r="H7956">
        <v>0</v>
      </c>
      <c r="I7956">
        <v>0</v>
      </c>
      <c r="K7956">
        <v>2006</v>
      </c>
      <c r="L7956">
        <v>2007</v>
      </c>
    </row>
    <row r="7957" spans="1:12" x14ac:dyDescent="0.25">
      <c r="A7957">
        <v>32</v>
      </c>
      <c r="B7957">
        <v>19166194</v>
      </c>
      <c r="C7957" t="s">
        <v>3767</v>
      </c>
      <c r="D7957">
        <v>35</v>
      </c>
      <c r="E7957">
        <v>0</v>
      </c>
      <c r="F7957">
        <v>26.25</v>
      </c>
      <c r="G7957">
        <v>0</v>
      </c>
      <c r="H7957">
        <v>0</v>
      </c>
      <c r="I7957">
        <v>0</v>
      </c>
      <c r="K7957">
        <v>2006</v>
      </c>
      <c r="L7957">
        <v>2011</v>
      </c>
    </row>
    <row r="7958" spans="1:12" x14ac:dyDescent="0.25">
      <c r="A7958">
        <v>32</v>
      </c>
      <c r="B7958">
        <v>19166195</v>
      </c>
      <c r="C7958" t="s">
        <v>3768</v>
      </c>
      <c r="D7958">
        <v>140</v>
      </c>
      <c r="E7958">
        <v>0</v>
      </c>
      <c r="F7958">
        <v>105</v>
      </c>
      <c r="G7958">
        <v>0</v>
      </c>
      <c r="H7958">
        <v>0</v>
      </c>
      <c r="I7958">
        <v>0</v>
      </c>
      <c r="K7958">
        <v>2006</v>
      </c>
      <c r="L7958">
        <v>2010</v>
      </c>
    </row>
    <row r="7959" spans="1:12" x14ac:dyDescent="0.25">
      <c r="A7959">
        <v>32</v>
      </c>
      <c r="B7959">
        <v>19166196</v>
      </c>
      <c r="C7959" t="s">
        <v>3769</v>
      </c>
      <c r="D7959">
        <v>220</v>
      </c>
      <c r="E7959">
        <v>0</v>
      </c>
      <c r="F7959">
        <v>165</v>
      </c>
      <c r="G7959">
        <v>0</v>
      </c>
      <c r="H7959">
        <v>0</v>
      </c>
      <c r="I7959">
        <v>0</v>
      </c>
      <c r="K7959">
        <v>2006</v>
      </c>
      <c r="L7959">
        <v>2011</v>
      </c>
    </row>
    <row r="7960" spans="1:12" x14ac:dyDescent="0.25">
      <c r="A7960">
        <v>32</v>
      </c>
      <c r="B7960">
        <v>19166205</v>
      </c>
      <c r="C7960" t="s">
        <v>3770</v>
      </c>
      <c r="D7960">
        <v>99</v>
      </c>
      <c r="E7960">
        <v>0</v>
      </c>
      <c r="F7960">
        <v>69.3</v>
      </c>
      <c r="G7960">
        <v>0</v>
      </c>
      <c r="H7960">
        <v>0</v>
      </c>
      <c r="I7960">
        <v>0</v>
      </c>
      <c r="K7960">
        <v>2005</v>
      </c>
      <c r="L7960">
        <v>2005</v>
      </c>
    </row>
    <row r="7961" spans="1:12" x14ac:dyDescent="0.25">
      <c r="A7961">
        <v>32</v>
      </c>
      <c r="B7961">
        <v>19166206</v>
      </c>
      <c r="C7961" t="s">
        <v>3766</v>
      </c>
      <c r="D7961">
        <v>99</v>
      </c>
      <c r="E7961">
        <v>0</v>
      </c>
      <c r="F7961">
        <v>69.3</v>
      </c>
      <c r="G7961">
        <v>0</v>
      </c>
      <c r="H7961">
        <v>0</v>
      </c>
      <c r="I7961">
        <v>0</v>
      </c>
      <c r="K7961">
        <v>2005</v>
      </c>
      <c r="L7961">
        <v>2005</v>
      </c>
    </row>
    <row r="7962" spans="1:12" x14ac:dyDescent="0.25">
      <c r="A7962">
        <v>32</v>
      </c>
      <c r="B7962">
        <v>19166207</v>
      </c>
      <c r="C7962" t="s">
        <v>3771</v>
      </c>
      <c r="D7962">
        <v>95</v>
      </c>
      <c r="E7962">
        <v>0</v>
      </c>
      <c r="F7962">
        <v>71.25</v>
      </c>
      <c r="G7962">
        <v>0</v>
      </c>
      <c r="H7962">
        <v>0</v>
      </c>
      <c r="I7962">
        <v>0</v>
      </c>
      <c r="K7962">
        <v>2005</v>
      </c>
      <c r="L7962">
        <v>2013</v>
      </c>
    </row>
    <row r="7963" spans="1:12" x14ac:dyDescent="0.25">
      <c r="A7963">
        <v>32</v>
      </c>
      <c r="B7963">
        <v>19166208</v>
      </c>
      <c r="C7963" t="s">
        <v>3766</v>
      </c>
      <c r="D7963">
        <v>95</v>
      </c>
      <c r="E7963">
        <v>0</v>
      </c>
      <c r="F7963">
        <v>71.25</v>
      </c>
      <c r="G7963">
        <v>0</v>
      </c>
      <c r="H7963">
        <v>0</v>
      </c>
      <c r="I7963">
        <v>0</v>
      </c>
      <c r="K7963">
        <v>2005</v>
      </c>
      <c r="L7963">
        <v>2009</v>
      </c>
    </row>
    <row r="7964" spans="1:12" x14ac:dyDescent="0.25">
      <c r="A7964">
        <v>32</v>
      </c>
      <c r="B7964">
        <v>19166209</v>
      </c>
      <c r="C7964" t="s">
        <v>3764</v>
      </c>
      <c r="D7964">
        <v>95</v>
      </c>
      <c r="E7964">
        <v>0</v>
      </c>
      <c r="F7964">
        <v>71.25</v>
      </c>
      <c r="G7964">
        <v>0</v>
      </c>
      <c r="H7964">
        <v>0</v>
      </c>
      <c r="I7964">
        <v>0</v>
      </c>
      <c r="K7964">
        <v>2007</v>
      </c>
      <c r="L7964">
        <v>2009</v>
      </c>
    </row>
    <row r="7965" spans="1:12" x14ac:dyDescent="0.25">
      <c r="A7965">
        <v>32</v>
      </c>
      <c r="B7965">
        <v>19166216</v>
      </c>
      <c r="C7965" t="s">
        <v>3772</v>
      </c>
      <c r="D7965">
        <v>145</v>
      </c>
      <c r="E7965">
        <v>0</v>
      </c>
      <c r="F7965">
        <v>108.75</v>
      </c>
      <c r="G7965">
        <v>0</v>
      </c>
      <c r="H7965">
        <v>0</v>
      </c>
      <c r="I7965">
        <v>0</v>
      </c>
      <c r="K7965">
        <v>2008</v>
      </c>
      <c r="L7965">
        <v>2011</v>
      </c>
    </row>
    <row r="7966" spans="1:12" x14ac:dyDescent="0.25">
      <c r="A7966">
        <v>32</v>
      </c>
      <c r="B7966">
        <v>19166217</v>
      </c>
      <c r="C7966" t="s">
        <v>3773</v>
      </c>
      <c r="D7966">
        <v>145</v>
      </c>
      <c r="E7966">
        <v>0</v>
      </c>
      <c r="F7966">
        <v>108.75</v>
      </c>
      <c r="G7966">
        <v>0</v>
      </c>
      <c r="H7966">
        <v>0</v>
      </c>
      <c r="I7966">
        <v>0</v>
      </c>
      <c r="K7966">
        <v>2008</v>
      </c>
      <c r="L7966">
        <v>2013</v>
      </c>
    </row>
    <row r="7967" spans="1:12" x14ac:dyDescent="0.25">
      <c r="A7967">
        <v>32</v>
      </c>
      <c r="B7967">
        <v>19166218</v>
      </c>
      <c r="C7967" t="s">
        <v>3774</v>
      </c>
      <c r="D7967">
        <v>95</v>
      </c>
      <c r="E7967">
        <v>0</v>
      </c>
      <c r="F7967">
        <v>71.25</v>
      </c>
      <c r="G7967">
        <v>0</v>
      </c>
      <c r="H7967">
        <v>0</v>
      </c>
      <c r="I7967">
        <v>0</v>
      </c>
      <c r="K7967">
        <v>2008</v>
      </c>
      <c r="L7967">
        <v>2013</v>
      </c>
    </row>
    <row r="7968" spans="1:12" x14ac:dyDescent="0.25">
      <c r="A7968">
        <v>32</v>
      </c>
      <c r="B7968">
        <v>19166219</v>
      </c>
      <c r="C7968" t="s">
        <v>3775</v>
      </c>
      <c r="D7968">
        <v>95</v>
      </c>
      <c r="E7968">
        <v>0</v>
      </c>
      <c r="F7968">
        <v>71.25</v>
      </c>
      <c r="G7968">
        <v>0</v>
      </c>
      <c r="H7968">
        <v>0</v>
      </c>
      <c r="I7968">
        <v>0</v>
      </c>
      <c r="K7968">
        <v>2008</v>
      </c>
      <c r="L7968">
        <v>2013</v>
      </c>
    </row>
    <row r="7969" spans="1:12" x14ac:dyDescent="0.25">
      <c r="A7969">
        <v>32</v>
      </c>
      <c r="B7969">
        <v>19166220</v>
      </c>
      <c r="C7969" t="s">
        <v>3776</v>
      </c>
      <c r="D7969">
        <v>95</v>
      </c>
      <c r="E7969">
        <v>0</v>
      </c>
      <c r="F7969">
        <v>66.5</v>
      </c>
      <c r="G7969">
        <v>0</v>
      </c>
      <c r="H7969">
        <v>0</v>
      </c>
      <c r="I7969">
        <v>0</v>
      </c>
      <c r="K7969">
        <v>2008</v>
      </c>
      <c r="L7969">
        <v>2013</v>
      </c>
    </row>
    <row r="7970" spans="1:12" x14ac:dyDescent="0.25">
      <c r="A7970">
        <v>32</v>
      </c>
      <c r="B7970">
        <v>19166221</v>
      </c>
      <c r="C7970" t="s">
        <v>3777</v>
      </c>
      <c r="D7970">
        <v>95</v>
      </c>
      <c r="E7970">
        <v>0</v>
      </c>
      <c r="F7970">
        <v>71.25</v>
      </c>
      <c r="G7970">
        <v>0</v>
      </c>
      <c r="H7970">
        <v>0</v>
      </c>
      <c r="I7970">
        <v>0</v>
      </c>
      <c r="K7970">
        <v>2008</v>
      </c>
      <c r="L7970">
        <v>2013</v>
      </c>
    </row>
    <row r="7971" spans="1:12" x14ac:dyDescent="0.25">
      <c r="A7971">
        <v>32</v>
      </c>
      <c r="B7971">
        <v>19166222</v>
      </c>
      <c r="C7971" t="s">
        <v>3778</v>
      </c>
      <c r="D7971">
        <v>205</v>
      </c>
      <c r="E7971">
        <v>0</v>
      </c>
      <c r="F7971">
        <v>153.75</v>
      </c>
      <c r="G7971">
        <v>0</v>
      </c>
      <c r="H7971">
        <v>0</v>
      </c>
      <c r="I7971">
        <v>0</v>
      </c>
      <c r="K7971">
        <v>2008</v>
      </c>
      <c r="L7971">
        <v>2013</v>
      </c>
    </row>
    <row r="7972" spans="1:12" x14ac:dyDescent="0.25">
      <c r="A7972">
        <v>32</v>
      </c>
      <c r="B7972">
        <v>19166223</v>
      </c>
      <c r="C7972" t="s">
        <v>3779</v>
      </c>
      <c r="D7972">
        <v>205</v>
      </c>
      <c r="E7972">
        <v>0</v>
      </c>
      <c r="F7972">
        <v>153.75</v>
      </c>
      <c r="G7972">
        <v>0</v>
      </c>
      <c r="H7972">
        <v>0</v>
      </c>
      <c r="I7972">
        <v>0</v>
      </c>
      <c r="K7972">
        <v>2008</v>
      </c>
      <c r="L7972">
        <v>2013</v>
      </c>
    </row>
    <row r="7973" spans="1:12" x14ac:dyDescent="0.25">
      <c r="A7973">
        <v>32</v>
      </c>
      <c r="B7973">
        <v>19166224</v>
      </c>
      <c r="C7973" t="s">
        <v>2029</v>
      </c>
      <c r="D7973">
        <v>305</v>
      </c>
      <c r="E7973">
        <v>0</v>
      </c>
      <c r="F7973">
        <v>228.75</v>
      </c>
      <c r="G7973">
        <v>0</v>
      </c>
      <c r="H7973">
        <v>0</v>
      </c>
      <c r="I7973">
        <v>0</v>
      </c>
      <c r="K7973">
        <v>2008</v>
      </c>
      <c r="L7973">
        <v>2011</v>
      </c>
    </row>
    <row r="7974" spans="1:12" x14ac:dyDescent="0.25">
      <c r="A7974">
        <v>32</v>
      </c>
      <c r="B7974">
        <v>19166241</v>
      </c>
      <c r="C7974" t="s">
        <v>3780</v>
      </c>
      <c r="D7974">
        <v>195</v>
      </c>
      <c r="E7974">
        <v>0</v>
      </c>
      <c r="F7974">
        <v>146.25</v>
      </c>
      <c r="G7974">
        <v>0</v>
      </c>
      <c r="H7974">
        <v>0</v>
      </c>
      <c r="I7974">
        <v>0</v>
      </c>
      <c r="K7974">
        <v>2005</v>
      </c>
      <c r="L7974">
        <v>2009</v>
      </c>
    </row>
    <row r="7975" spans="1:12" x14ac:dyDescent="0.25">
      <c r="A7975">
        <v>32</v>
      </c>
      <c r="B7975">
        <v>19166242</v>
      </c>
      <c r="C7975" t="s">
        <v>3780</v>
      </c>
      <c r="D7975">
        <v>195</v>
      </c>
      <c r="E7975">
        <v>0</v>
      </c>
      <c r="F7975">
        <v>146.25</v>
      </c>
      <c r="G7975">
        <v>0</v>
      </c>
      <c r="H7975">
        <v>0</v>
      </c>
      <c r="I7975">
        <v>0</v>
      </c>
      <c r="K7975">
        <v>2006</v>
      </c>
      <c r="L7975">
        <v>2009</v>
      </c>
    </row>
    <row r="7976" spans="1:12" x14ac:dyDescent="0.25">
      <c r="A7976">
        <v>32</v>
      </c>
      <c r="B7976">
        <v>19166247</v>
      </c>
      <c r="C7976" t="s">
        <v>2029</v>
      </c>
      <c r="D7976">
        <v>189</v>
      </c>
      <c r="E7976">
        <v>0</v>
      </c>
      <c r="F7976">
        <v>132.30000000000001</v>
      </c>
      <c r="G7976">
        <v>0</v>
      </c>
      <c r="H7976">
        <v>0</v>
      </c>
      <c r="I7976">
        <v>0</v>
      </c>
      <c r="K7976">
        <v>2009</v>
      </c>
      <c r="L7976">
        <v>2009</v>
      </c>
    </row>
    <row r="7977" spans="1:12" x14ac:dyDescent="0.25">
      <c r="A7977">
        <v>32</v>
      </c>
      <c r="B7977">
        <v>19166248</v>
      </c>
      <c r="C7977" t="s">
        <v>1027</v>
      </c>
      <c r="D7977">
        <v>76</v>
      </c>
      <c r="E7977">
        <v>0</v>
      </c>
      <c r="F7977">
        <v>45.6</v>
      </c>
      <c r="G7977">
        <v>0</v>
      </c>
      <c r="H7977">
        <v>66.2</v>
      </c>
      <c r="I7977">
        <v>0</v>
      </c>
      <c r="K7977">
        <v>2009</v>
      </c>
      <c r="L7977">
        <v>2017</v>
      </c>
    </row>
    <row r="7978" spans="1:12" x14ac:dyDescent="0.25">
      <c r="A7978">
        <v>32</v>
      </c>
      <c r="B7978">
        <v>19166249</v>
      </c>
      <c r="C7978" t="s">
        <v>3781</v>
      </c>
      <c r="D7978">
        <v>699</v>
      </c>
      <c r="E7978">
        <v>0</v>
      </c>
      <c r="F7978">
        <v>489.3</v>
      </c>
      <c r="G7978">
        <v>0</v>
      </c>
      <c r="H7978">
        <v>0</v>
      </c>
      <c r="I7978">
        <v>0</v>
      </c>
      <c r="K7978">
        <v>2007</v>
      </c>
      <c r="L7978">
        <v>2013</v>
      </c>
    </row>
    <row r="7979" spans="1:12" x14ac:dyDescent="0.25">
      <c r="A7979">
        <v>32</v>
      </c>
      <c r="B7979">
        <v>19166253</v>
      </c>
      <c r="C7979" t="s">
        <v>3666</v>
      </c>
      <c r="D7979">
        <v>185</v>
      </c>
      <c r="E7979">
        <v>0</v>
      </c>
      <c r="F7979">
        <v>138.75</v>
      </c>
      <c r="G7979">
        <v>0</v>
      </c>
      <c r="H7979">
        <v>0</v>
      </c>
      <c r="I7979">
        <v>0</v>
      </c>
      <c r="K7979">
        <v>2007</v>
      </c>
      <c r="L7979">
        <v>2014</v>
      </c>
    </row>
    <row r="7980" spans="1:12" x14ac:dyDescent="0.25">
      <c r="A7980">
        <v>32</v>
      </c>
      <c r="B7980">
        <v>19166257</v>
      </c>
      <c r="C7980" t="s">
        <v>3782</v>
      </c>
      <c r="D7980">
        <v>27</v>
      </c>
      <c r="E7980">
        <v>0</v>
      </c>
      <c r="F7980">
        <v>18.899999999999999</v>
      </c>
      <c r="G7980">
        <v>0</v>
      </c>
      <c r="H7980">
        <v>0</v>
      </c>
      <c r="I7980">
        <v>0</v>
      </c>
      <c r="K7980">
        <v>2006</v>
      </c>
      <c r="L7980">
        <v>2007</v>
      </c>
    </row>
    <row r="7981" spans="1:12" x14ac:dyDescent="0.25">
      <c r="A7981">
        <v>32</v>
      </c>
      <c r="B7981">
        <v>19166260</v>
      </c>
      <c r="C7981" t="s">
        <v>3783</v>
      </c>
      <c r="D7981">
        <v>55</v>
      </c>
      <c r="E7981">
        <v>0</v>
      </c>
      <c r="F7981">
        <v>41.25</v>
      </c>
      <c r="G7981">
        <v>0</v>
      </c>
      <c r="H7981">
        <v>0</v>
      </c>
      <c r="I7981">
        <v>0</v>
      </c>
      <c r="K7981">
        <v>2006</v>
      </c>
      <c r="L7981">
        <v>2010</v>
      </c>
    </row>
    <row r="7982" spans="1:12" x14ac:dyDescent="0.25">
      <c r="A7982">
        <v>32</v>
      </c>
      <c r="B7982">
        <v>19166269</v>
      </c>
      <c r="C7982" t="s">
        <v>3784</v>
      </c>
      <c r="D7982">
        <v>0</v>
      </c>
      <c r="E7982">
        <v>0</v>
      </c>
      <c r="F7982">
        <v>0</v>
      </c>
      <c r="G7982">
        <v>0</v>
      </c>
      <c r="H7982">
        <v>0</v>
      </c>
      <c r="I7982">
        <v>0</v>
      </c>
      <c r="K7982">
        <v>2005</v>
      </c>
      <c r="L7982">
        <v>2009</v>
      </c>
    </row>
    <row r="7983" spans="1:12" x14ac:dyDescent="0.25">
      <c r="A7983">
        <v>32</v>
      </c>
      <c r="B7983">
        <v>19166273</v>
      </c>
      <c r="C7983" t="s">
        <v>3785</v>
      </c>
      <c r="D7983">
        <v>485</v>
      </c>
      <c r="E7983">
        <v>0</v>
      </c>
      <c r="F7983">
        <v>339.5</v>
      </c>
      <c r="G7983">
        <v>0</v>
      </c>
      <c r="H7983">
        <v>0</v>
      </c>
      <c r="I7983">
        <v>0</v>
      </c>
      <c r="K7983">
        <v>2007</v>
      </c>
      <c r="L7983">
        <v>2010</v>
      </c>
    </row>
    <row r="7984" spans="1:12" x14ac:dyDescent="0.25">
      <c r="A7984">
        <v>32</v>
      </c>
      <c r="B7984">
        <v>19166274</v>
      </c>
      <c r="C7984" t="s">
        <v>2276</v>
      </c>
      <c r="D7984">
        <v>495</v>
      </c>
      <c r="E7984">
        <v>0</v>
      </c>
      <c r="F7984">
        <v>371.25</v>
      </c>
      <c r="G7984">
        <v>0</v>
      </c>
      <c r="H7984">
        <v>0</v>
      </c>
      <c r="I7984">
        <v>0</v>
      </c>
      <c r="K7984">
        <v>2007</v>
      </c>
      <c r="L7984">
        <v>2008</v>
      </c>
    </row>
    <row r="7985" spans="1:12" x14ac:dyDescent="0.25">
      <c r="A7985">
        <v>32</v>
      </c>
      <c r="B7985">
        <v>19166275</v>
      </c>
      <c r="C7985" t="s">
        <v>2597</v>
      </c>
      <c r="D7985">
        <v>495</v>
      </c>
      <c r="E7985">
        <v>0</v>
      </c>
      <c r="F7985">
        <v>371.25</v>
      </c>
      <c r="G7985">
        <v>0</v>
      </c>
      <c r="H7985">
        <v>0</v>
      </c>
      <c r="I7985">
        <v>0</v>
      </c>
      <c r="K7985">
        <v>2007</v>
      </c>
      <c r="L7985">
        <v>2008</v>
      </c>
    </row>
    <row r="7986" spans="1:12" x14ac:dyDescent="0.25">
      <c r="A7986">
        <v>32</v>
      </c>
      <c r="B7986">
        <v>19166276</v>
      </c>
      <c r="C7986" t="s">
        <v>3631</v>
      </c>
      <c r="D7986">
        <v>495</v>
      </c>
      <c r="E7986">
        <v>0</v>
      </c>
      <c r="F7986">
        <v>346.5</v>
      </c>
      <c r="G7986">
        <v>0</v>
      </c>
      <c r="H7986">
        <v>0</v>
      </c>
      <c r="I7986">
        <v>0</v>
      </c>
      <c r="K7986">
        <v>2007</v>
      </c>
      <c r="L7986">
        <v>2011</v>
      </c>
    </row>
    <row r="7987" spans="1:12" x14ac:dyDescent="0.25">
      <c r="A7987">
        <v>32</v>
      </c>
      <c r="B7987">
        <v>19166277</v>
      </c>
      <c r="C7987" t="s">
        <v>3786</v>
      </c>
      <c r="D7987">
        <v>475</v>
      </c>
      <c r="E7987">
        <v>0</v>
      </c>
      <c r="F7987">
        <v>356.25</v>
      </c>
      <c r="G7987">
        <v>0</v>
      </c>
      <c r="H7987">
        <v>0</v>
      </c>
      <c r="I7987">
        <v>0</v>
      </c>
      <c r="K7987">
        <v>2007</v>
      </c>
      <c r="L7987">
        <v>2011</v>
      </c>
    </row>
    <row r="7988" spans="1:12" x14ac:dyDescent="0.25">
      <c r="A7988">
        <v>32</v>
      </c>
      <c r="B7988">
        <v>19166281</v>
      </c>
      <c r="C7988" t="s">
        <v>3787</v>
      </c>
      <c r="D7988">
        <v>377.14</v>
      </c>
      <c r="E7988">
        <v>0</v>
      </c>
      <c r="F7988">
        <v>264</v>
      </c>
      <c r="G7988">
        <v>0</v>
      </c>
      <c r="H7988">
        <v>0</v>
      </c>
      <c r="I7988">
        <v>0</v>
      </c>
      <c r="K7988">
        <v>2007</v>
      </c>
      <c r="L7988">
        <v>2010</v>
      </c>
    </row>
    <row r="7989" spans="1:12" x14ac:dyDescent="0.25">
      <c r="A7989">
        <v>32</v>
      </c>
      <c r="B7989">
        <v>19166282</v>
      </c>
      <c r="C7989" t="s">
        <v>3787</v>
      </c>
      <c r="D7989">
        <v>342.86</v>
      </c>
      <c r="E7989">
        <v>0</v>
      </c>
      <c r="F7989">
        <v>240</v>
      </c>
      <c r="G7989">
        <v>0</v>
      </c>
      <c r="H7989">
        <v>0</v>
      </c>
      <c r="I7989">
        <v>0</v>
      </c>
      <c r="K7989">
        <v>2007</v>
      </c>
      <c r="L7989">
        <v>2010</v>
      </c>
    </row>
    <row r="7990" spans="1:12" x14ac:dyDescent="0.25">
      <c r="A7990">
        <v>32</v>
      </c>
      <c r="B7990">
        <v>19166288</v>
      </c>
      <c r="C7990" t="s">
        <v>3788</v>
      </c>
      <c r="D7990">
        <v>35</v>
      </c>
      <c r="E7990">
        <v>0</v>
      </c>
      <c r="F7990">
        <v>26.25</v>
      </c>
      <c r="G7990">
        <v>0</v>
      </c>
      <c r="H7990">
        <v>35.549999999999997</v>
      </c>
      <c r="I7990">
        <v>0</v>
      </c>
      <c r="K7990">
        <v>2007</v>
      </c>
      <c r="L7990">
        <v>2014</v>
      </c>
    </row>
    <row r="7991" spans="1:12" x14ac:dyDescent="0.25">
      <c r="A7991">
        <v>32</v>
      </c>
      <c r="B7991">
        <v>19166292</v>
      </c>
      <c r="C7991" t="s">
        <v>3789</v>
      </c>
      <c r="D7991">
        <v>810</v>
      </c>
      <c r="E7991">
        <v>0</v>
      </c>
      <c r="F7991">
        <v>607.5</v>
      </c>
      <c r="G7991">
        <v>0</v>
      </c>
      <c r="H7991">
        <v>0</v>
      </c>
      <c r="I7991">
        <v>0</v>
      </c>
      <c r="K7991">
        <v>2009</v>
      </c>
      <c r="L7991">
        <v>2010</v>
      </c>
    </row>
    <row r="7992" spans="1:12" x14ac:dyDescent="0.25">
      <c r="A7992">
        <v>32</v>
      </c>
      <c r="B7992">
        <v>19166293</v>
      </c>
      <c r="C7992" t="s">
        <v>3790</v>
      </c>
      <c r="D7992">
        <v>760</v>
      </c>
      <c r="E7992">
        <v>0</v>
      </c>
      <c r="F7992">
        <v>570</v>
      </c>
      <c r="G7992">
        <v>0</v>
      </c>
      <c r="H7992">
        <v>0</v>
      </c>
      <c r="I7992">
        <v>0</v>
      </c>
      <c r="K7992">
        <v>2009</v>
      </c>
      <c r="L7992">
        <v>2010</v>
      </c>
    </row>
    <row r="7993" spans="1:12" x14ac:dyDescent="0.25">
      <c r="A7993">
        <v>32</v>
      </c>
      <c r="B7993">
        <v>19166294</v>
      </c>
      <c r="C7993" t="s">
        <v>3791</v>
      </c>
      <c r="D7993">
        <v>164</v>
      </c>
      <c r="E7993">
        <v>0</v>
      </c>
      <c r="F7993">
        <v>98.4</v>
      </c>
      <c r="G7993">
        <v>0</v>
      </c>
      <c r="H7993">
        <v>0</v>
      </c>
      <c r="I7993">
        <v>0</v>
      </c>
      <c r="K7993">
        <v>2008</v>
      </c>
      <c r="L7993">
        <v>2017</v>
      </c>
    </row>
    <row r="7994" spans="1:12" x14ac:dyDescent="0.25">
      <c r="A7994">
        <v>32</v>
      </c>
      <c r="B7994">
        <v>19166295</v>
      </c>
      <c r="C7994" t="s">
        <v>3791</v>
      </c>
      <c r="D7994">
        <v>164</v>
      </c>
      <c r="E7994">
        <v>0</v>
      </c>
      <c r="F7994">
        <v>98.4</v>
      </c>
      <c r="G7994">
        <v>0</v>
      </c>
      <c r="H7994">
        <v>0</v>
      </c>
      <c r="I7994">
        <v>0</v>
      </c>
      <c r="K7994">
        <v>2008</v>
      </c>
      <c r="L7994">
        <v>2017</v>
      </c>
    </row>
    <row r="7995" spans="1:12" x14ac:dyDescent="0.25">
      <c r="A7995">
        <v>32</v>
      </c>
      <c r="B7995">
        <v>19166296</v>
      </c>
      <c r="C7995" t="s">
        <v>1001</v>
      </c>
      <c r="D7995">
        <v>71</v>
      </c>
      <c r="E7995">
        <v>0</v>
      </c>
      <c r="F7995">
        <v>42.6</v>
      </c>
      <c r="G7995">
        <v>0</v>
      </c>
      <c r="H7995">
        <v>0</v>
      </c>
      <c r="I7995">
        <v>0</v>
      </c>
      <c r="K7995">
        <v>2008</v>
      </c>
      <c r="L7995">
        <v>2017</v>
      </c>
    </row>
    <row r="7996" spans="1:12" x14ac:dyDescent="0.25">
      <c r="A7996">
        <v>32</v>
      </c>
      <c r="B7996">
        <v>19166297</v>
      </c>
      <c r="C7996" t="s">
        <v>1001</v>
      </c>
      <c r="D7996">
        <v>71</v>
      </c>
      <c r="E7996">
        <v>0</v>
      </c>
      <c r="F7996">
        <v>42.6</v>
      </c>
      <c r="G7996">
        <v>0</v>
      </c>
      <c r="H7996">
        <v>0</v>
      </c>
      <c r="I7996">
        <v>0</v>
      </c>
      <c r="K7996">
        <v>2008</v>
      </c>
      <c r="L7996">
        <v>2017</v>
      </c>
    </row>
    <row r="7997" spans="1:12" x14ac:dyDescent="0.25">
      <c r="A7997">
        <v>32</v>
      </c>
      <c r="B7997">
        <v>19166298</v>
      </c>
      <c r="C7997" t="s">
        <v>1001</v>
      </c>
      <c r="D7997">
        <v>71</v>
      </c>
      <c r="E7997">
        <v>0</v>
      </c>
      <c r="F7997">
        <v>42.6</v>
      </c>
      <c r="G7997">
        <v>0</v>
      </c>
      <c r="H7997">
        <v>0</v>
      </c>
      <c r="I7997">
        <v>0</v>
      </c>
      <c r="K7997">
        <v>2008</v>
      </c>
      <c r="L7997">
        <v>2017</v>
      </c>
    </row>
    <row r="7998" spans="1:12" x14ac:dyDescent="0.25">
      <c r="A7998">
        <v>32</v>
      </c>
      <c r="B7998">
        <v>19166299</v>
      </c>
      <c r="C7998" t="s">
        <v>1001</v>
      </c>
      <c r="D7998">
        <v>71</v>
      </c>
      <c r="E7998">
        <v>0</v>
      </c>
      <c r="F7998">
        <v>42.6</v>
      </c>
      <c r="G7998">
        <v>0</v>
      </c>
      <c r="H7998">
        <v>0</v>
      </c>
      <c r="I7998">
        <v>0</v>
      </c>
      <c r="K7998">
        <v>2008</v>
      </c>
      <c r="L7998">
        <v>2017</v>
      </c>
    </row>
    <row r="7999" spans="1:12" x14ac:dyDescent="0.25">
      <c r="A7999">
        <v>32</v>
      </c>
      <c r="B7999">
        <v>19166300</v>
      </c>
      <c r="C7999" t="s">
        <v>1001</v>
      </c>
      <c r="D7999">
        <v>71</v>
      </c>
      <c r="E7999">
        <v>0</v>
      </c>
      <c r="F7999">
        <v>42.6</v>
      </c>
      <c r="G7999">
        <v>0</v>
      </c>
      <c r="H7999">
        <v>0</v>
      </c>
      <c r="I7999">
        <v>0</v>
      </c>
      <c r="K7999">
        <v>2008</v>
      </c>
      <c r="L7999">
        <v>2017</v>
      </c>
    </row>
    <row r="8000" spans="1:12" x14ac:dyDescent="0.25">
      <c r="A8000">
        <v>32</v>
      </c>
      <c r="B8000">
        <v>19166301</v>
      </c>
      <c r="C8000" t="s">
        <v>2130</v>
      </c>
      <c r="D8000">
        <v>70</v>
      </c>
      <c r="E8000">
        <v>0</v>
      </c>
      <c r="F8000">
        <v>42</v>
      </c>
      <c r="G8000">
        <v>0</v>
      </c>
      <c r="H8000">
        <v>0</v>
      </c>
      <c r="I8000">
        <v>0</v>
      </c>
      <c r="K8000">
        <v>2008</v>
      </c>
      <c r="L8000">
        <v>2016</v>
      </c>
    </row>
    <row r="8001" spans="1:12" x14ac:dyDescent="0.25">
      <c r="A8001">
        <v>32</v>
      </c>
      <c r="B8001">
        <v>19166316</v>
      </c>
      <c r="C8001" t="s">
        <v>2837</v>
      </c>
      <c r="D8001">
        <v>427</v>
      </c>
      <c r="E8001">
        <v>0</v>
      </c>
      <c r="F8001">
        <v>256.2</v>
      </c>
      <c r="G8001">
        <v>0</v>
      </c>
      <c r="H8001">
        <v>0</v>
      </c>
      <c r="I8001">
        <v>0</v>
      </c>
      <c r="K8001">
        <v>2008</v>
      </c>
      <c r="L8001">
        <v>2016</v>
      </c>
    </row>
    <row r="8002" spans="1:12" x14ac:dyDescent="0.25">
      <c r="A8002">
        <v>32</v>
      </c>
      <c r="B8002">
        <v>19166317</v>
      </c>
      <c r="C8002" t="s">
        <v>2837</v>
      </c>
      <c r="D8002">
        <v>468</v>
      </c>
      <c r="E8002">
        <v>0</v>
      </c>
      <c r="F8002">
        <v>280.8</v>
      </c>
      <c r="G8002">
        <v>0</v>
      </c>
      <c r="H8002">
        <v>0</v>
      </c>
      <c r="I8002">
        <v>0</v>
      </c>
      <c r="K8002">
        <v>2008</v>
      </c>
      <c r="L8002">
        <v>2016</v>
      </c>
    </row>
    <row r="8003" spans="1:12" x14ac:dyDescent="0.25">
      <c r="A8003">
        <v>32</v>
      </c>
      <c r="B8003">
        <v>19166361</v>
      </c>
      <c r="C8003" t="s">
        <v>3414</v>
      </c>
      <c r="D8003">
        <v>0</v>
      </c>
      <c r="E8003">
        <v>0</v>
      </c>
      <c r="F8003">
        <v>0</v>
      </c>
      <c r="G8003">
        <v>0</v>
      </c>
      <c r="H8003">
        <v>0</v>
      </c>
      <c r="I8003">
        <v>0</v>
      </c>
      <c r="K8003">
        <v>2006</v>
      </c>
      <c r="L8003">
        <v>2010</v>
      </c>
    </row>
    <row r="8004" spans="1:12" x14ac:dyDescent="0.25">
      <c r="A8004">
        <v>32</v>
      </c>
      <c r="B8004">
        <v>19166366</v>
      </c>
      <c r="C8004" t="s">
        <v>3734</v>
      </c>
      <c r="D8004">
        <v>110</v>
      </c>
      <c r="E8004">
        <v>0</v>
      </c>
      <c r="F8004">
        <v>77</v>
      </c>
      <c r="G8004">
        <v>0</v>
      </c>
      <c r="H8004">
        <v>0</v>
      </c>
      <c r="I8004">
        <v>0</v>
      </c>
      <c r="K8004">
        <v>2005</v>
      </c>
      <c r="L8004">
        <v>2006</v>
      </c>
    </row>
    <row r="8005" spans="1:12" x14ac:dyDescent="0.25">
      <c r="A8005">
        <v>32</v>
      </c>
      <c r="B8005">
        <v>19166384</v>
      </c>
      <c r="C8005" t="s">
        <v>3792</v>
      </c>
      <c r="D8005">
        <v>160</v>
      </c>
      <c r="E8005">
        <v>0</v>
      </c>
      <c r="F8005">
        <v>120</v>
      </c>
      <c r="G8005">
        <v>0</v>
      </c>
      <c r="H8005">
        <v>162.51</v>
      </c>
      <c r="I8005">
        <v>0</v>
      </c>
      <c r="K8005">
        <v>2005</v>
      </c>
      <c r="L8005">
        <v>2013</v>
      </c>
    </row>
    <row r="8006" spans="1:12" x14ac:dyDescent="0.25">
      <c r="A8006">
        <v>32</v>
      </c>
      <c r="B8006">
        <v>19166406</v>
      </c>
      <c r="C8006" t="s">
        <v>3793</v>
      </c>
      <c r="D8006">
        <v>18</v>
      </c>
      <c r="E8006">
        <v>0</v>
      </c>
      <c r="F8006">
        <v>10.8</v>
      </c>
      <c r="G8006">
        <v>0</v>
      </c>
      <c r="H8006">
        <v>0</v>
      </c>
      <c r="I8006">
        <v>0</v>
      </c>
      <c r="K8006">
        <v>1994</v>
      </c>
      <c r="L8006">
        <v>2011</v>
      </c>
    </row>
    <row r="8007" spans="1:12" x14ac:dyDescent="0.25">
      <c r="A8007">
        <v>32</v>
      </c>
      <c r="B8007">
        <v>19166407</v>
      </c>
      <c r="C8007" t="s">
        <v>3794</v>
      </c>
      <c r="D8007">
        <v>23</v>
      </c>
      <c r="E8007">
        <v>0</v>
      </c>
      <c r="F8007">
        <v>13.8</v>
      </c>
      <c r="G8007">
        <v>0</v>
      </c>
      <c r="H8007">
        <v>0</v>
      </c>
      <c r="I8007">
        <v>0</v>
      </c>
      <c r="K8007">
        <v>2007</v>
      </c>
      <c r="L8007">
        <v>2011</v>
      </c>
    </row>
    <row r="8008" spans="1:12" x14ac:dyDescent="0.25">
      <c r="A8008">
        <v>32</v>
      </c>
      <c r="B8008">
        <v>19166408</v>
      </c>
      <c r="C8008" t="s">
        <v>3795</v>
      </c>
      <c r="D8008">
        <v>99</v>
      </c>
      <c r="E8008">
        <v>0</v>
      </c>
      <c r="F8008">
        <v>59.4</v>
      </c>
      <c r="G8008">
        <v>0</v>
      </c>
      <c r="H8008">
        <v>0</v>
      </c>
      <c r="I8008">
        <v>0</v>
      </c>
      <c r="K8008">
        <v>2007</v>
      </c>
      <c r="L8008">
        <v>2011</v>
      </c>
    </row>
    <row r="8009" spans="1:12" x14ac:dyDescent="0.25">
      <c r="A8009">
        <v>32</v>
      </c>
      <c r="B8009">
        <v>19166409</v>
      </c>
      <c r="C8009" t="s">
        <v>3796</v>
      </c>
      <c r="D8009">
        <v>23</v>
      </c>
      <c r="E8009">
        <v>0</v>
      </c>
      <c r="F8009">
        <v>13.8</v>
      </c>
      <c r="G8009">
        <v>0</v>
      </c>
      <c r="H8009">
        <v>0</v>
      </c>
      <c r="I8009">
        <v>0</v>
      </c>
      <c r="K8009">
        <v>2004</v>
      </c>
      <c r="L8009">
        <v>2011</v>
      </c>
    </row>
    <row r="8010" spans="1:12" x14ac:dyDescent="0.25">
      <c r="A8010">
        <v>32</v>
      </c>
      <c r="B8010">
        <v>19166413</v>
      </c>
      <c r="C8010" t="s">
        <v>2931</v>
      </c>
      <c r="D8010">
        <v>565.71</v>
      </c>
      <c r="E8010">
        <v>0</v>
      </c>
      <c r="F8010">
        <v>396</v>
      </c>
      <c r="G8010">
        <v>0</v>
      </c>
      <c r="H8010">
        <v>0</v>
      </c>
      <c r="I8010">
        <v>0</v>
      </c>
      <c r="K8010">
        <v>2006</v>
      </c>
      <c r="L8010">
        <v>2010</v>
      </c>
    </row>
    <row r="8011" spans="1:12" x14ac:dyDescent="0.25">
      <c r="A8011">
        <v>32</v>
      </c>
      <c r="B8011">
        <v>19166414</v>
      </c>
      <c r="C8011" t="s">
        <v>2931</v>
      </c>
      <c r="D8011">
        <v>514.29</v>
      </c>
      <c r="E8011">
        <v>0</v>
      </c>
      <c r="F8011">
        <v>360</v>
      </c>
      <c r="G8011">
        <v>0</v>
      </c>
      <c r="H8011">
        <v>0</v>
      </c>
      <c r="I8011">
        <v>0</v>
      </c>
      <c r="K8011">
        <v>2006</v>
      </c>
      <c r="L8011">
        <v>2010</v>
      </c>
    </row>
    <row r="8012" spans="1:12" x14ac:dyDescent="0.25">
      <c r="A8012">
        <v>32</v>
      </c>
      <c r="B8012">
        <v>19166425</v>
      </c>
      <c r="C8012" t="s">
        <v>3438</v>
      </c>
      <c r="D8012">
        <v>510</v>
      </c>
      <c r="E8012">
        <v>0</v>
      </c>
      <c r="F8012">
        <v>357</v>
      </c>
      <c r="G8012">
        <v>0</v>
      </c>
      <c r="H8012">
        <v>0</v>
      </c>
      <c r="I8012">
        <v>0</v>
      </c>
      <c r="K8012">
        <v>2005</v>
      </c>
      <c r="L8012">
        <v>2009</v>
      </c>
    </row>
    <row r="8013" spans="1:12" x14ac:dyDescent="0.25">
      <c r="A8013">
        <v>32</v>
      </c>
      <c r="B8013">
        <v>19166426</v>
      </c>
      <c r="C8013" t="s">
        <v>3439</v>
      </c>
      <c r="D8013">
        <v>785</v>
      </c>
      <c r="E8013">
        <v>0</v>
      </c>
      <c r="F8013">
        <v>549.5</v>
      </c>
      <c r="G8013">
        <v>0</v>
      </c>
      <c r="H8013">
        <v>0</v>
      </c>
      <c r="I8013">
        <v>0</v>
      </c>
      <c r="K8013">
        <v>2005</v>
      </c>
      <c r="L8013">
        <v>2009</v>
      </c>
    </row>
    <row r="8014" spans="1:12" x14ac:dyDescent="0.25">
      <c r="A8014">
        <v>32</v>
      </c>
      <c r="B8014">
        <v>19166428</v>
      </c>
      <c r="C8014" t="s">
        <v>3722</v>
      </c>
      <c r="D8014">
        <v>450</v>
      </c>
      <c r="E8014">
        <v>0</v>
      </c>
      <c r="F8014">
        <v>315</v>
      </c>
      <c r="G8014">
        <v>0</v>
      </c>
      <c r="H8014">
        <v>0</v>
      </c>
      <c r="I8014">
        <v>0</v>
      </c>
      <c r="K8014">
        <v>2005</v>
      </c>
      <c r="L8014">
        <v>2006</v>
      </c>
    </row>
    <row r="8015" spans="1:12" x14ac:dyDescent="0.25">
      <c r="A8015">
        <v>32</v>
      </c>
      <c r="B8015">
        <v>19166435</v>
      </c>
      <c r="C8015" t="s">
        <v>3797</v>
      </c>
      <c r="D8015">
        <v>260</v>
      </c>
      <c r="E8015">
        <v>0</v>
      </c>
      <c r="F8015">
        <v>195</v>
      </c>
      <c r="G8015">
        <v>0</v>
      </c>
      <c r="H8015">
        <v>0</v>
      </c>
      <c r="I8015">
        <v>0</v>
      </c>
      <c r="K8015">
        <v>2006</v>
      </c>
      <c r="L8015">
        <v>2007</v>
      </c>
    </row>
    <row r="8016" spans="1:12" x14ac:dyDescent="0.25">
      <c r="A8016">
        <v>32</v>
      </c>
      <c r="B8016">
        <v>19166436</v>
      </c>
      <c r="C8016" t="s">
        <v>2485</v>
      </c>
      <c r="D8016">
        <v>255</v>
      </c>
      <c r="E8016">
        <v>0</v>
      </c>
      <c r="F8016">
        <v>178.5</v>
      </c>
      <c r="G8016">
        <v>0</v>
      </c>
      <c r="H8016">
        <v>0</v>
      </c>
      <c r="I8016">
        <v>0</v>
      </c>
      <c r="K8016">
        <v>2006</v>
      </c>
      <c r="L8016">
        <v>2008</v>
      </c>
    </row>
    <row r="8017" spans="1:12" x14ac:dyDescent="0.25">
      <c r="A8017">
        <v>32</v>
      </c>
      <c r="B8017">
        <v>19166437</v>
      </c>
      <c r="C8017" t="s">
        <v>2584</v>
      </c>
      <c r="D8017">
        <v>315</v>
      </c>
      <c r="E8017">
        <v>0</v>
      </c>
      <c r="F8017">
        <v>236.25</v>
      </c>
      <c r="G8017">
        <v>0</v>
      </c>
      <c r="H8017">
        <v>319.95</v>
      </c>
      <c r="I8017">
        <v>0</v>
      </c>
      <c r="K8017">
        <v>2006</v>
      </c>
      <c r="L8017">
        <v>2011</v>
      </c>
    </row>
    <row r="8018" spans="1:12" x14ac:dyDescent="0.25">
      <c r="A8018">
        <v>32</v>
      </c>
      <c r="B8018">
        <v>19166438</v>
      </c>
      <c r="C8018" t="s">
        <v>3798</v>
      </c>
      <c r="D8018">
        <v>260</v>
      </c>
      <c r="E8018">
        <v>0</v>
      </c>
      <c r="F8018">
        <v>195</v>
      </c>
      <c r="G8018">
        <v>0</v>
      </c>
      <c r="H8018">
        <v>264.08999999999997</v>
      </c>
      <c r="I8018">
        <v>0</v>
      </c>
      <c r="K8018">
        <v>2006</v>
      </c>
      <c r="L8018">
        <v>2007</v>
      </c>
    </row>
    <row r="8019" spans="1:12" x14ac:dyDescent="0.25">
      <c r="A8019">
        <v>32</v>
      </c>
      <c r="B8019">
        <v>19166455</v>
      </c>
      <c r="C8019" t="s">
        <v>3799</v>
      </c>
      <c r="D8019">
        <v>0</v>
      </c>
      <c r="E8019">
        <v>0</v>
      </c>
      <c r="F8019">
        <v>0</v>
      </c>
      <c r="G8019">
        <v>0</v>
      </c>
      <c r="H8019">
        <v>0</v>
      </c>
      <c r="I8019">
        <v>0</v>
      </c>
      <c r="K8019">
        <v>9899</v>
      </c>
      <c r="L8019">
        <v>9899</v>
      </c>
    </row>
    <row r="8020" spans="1:12" x14ac:dyDescent="0.25">
      <c r="A8020">
        <v>32</v>
      </c>
      <c r="B8020">
        <v>19166461</v>
      </c>
      <c r="C8020" t="s">
        <v>3800</v>
      </c>
      <c r="D8020">
        <v>140</v>
      </c>
      <c r="E8020">
        <v>0</v>
      </c>
      <c r="F8020">
        <v>105</v>
      </c>
      <c r="G8020">
        <v>0</v>
      </c>
      <c r="H8020">
        <v>0</v>
      </c>
      <c r="I8020">
        <v>0</v>
      </c>
      <c r="K8020">
        <v>2008</v>
      </c>
      <c r="L8020">
        <v>2010</v>
      </c>
    </row>
    <row r="8021" spans="1:12" x14ac:dyDescent="0.25">
      <c r="A8021">
        <v>32</v>
      </c>
      <c r="B8021">
        <v>19166462</v>
      </c>
      <c r="C8021" t="s">
        <v>3801</v>
      </c>
      <c r="D8021">
        <v>140</v>
      </c>
      <c r="E8021">
        <v>0</v>
      </c>
      <c r="F8021">
        <v>105</v>
      </c>
      <c r="G8021">
        <v>0</v>
      </c>
      <c r="H8021">
        <v>0</v>
      </c>
      <c r="I8021">
        <v>0</v>
      </c>
      <c r="K8021">
        <v>2008</v>
      </c>
      <c r="L8021">
        <v>2010</v>
      </c>
    </row>
    <row r="8022" spans="1:12" x14ac:dyDescent="0.25">
      <c r="A8022">
        <v>32</v>
      </c>
      <c r="B8022">
        <v>19166466</v>
      </c>
      <c r="C8022" t="s">
        <v>3802</v>
      </c>
      <c r="D8022">
        <v>230</v>
      </c>
      <c r="E8022">
        <v>0</v>
      </c>
      <c r="F8022">
        <v>172.5</v>
      </c>
      <c r="G8022">
        <v>0</v>
      </c>
      <c r="H8022">
        <v>233.61</v>
      </c>
      <c r="I8022">
        <v>0</v>
      </c>
      <c r="K8022">
        <v>2007</v>
      </c>
      <c r="L8022">
        <v>2010</v>
      </c>
    </row>
    <row r="8023" spans="1:12" x14ac:dyDescent="0.25">
      <c r="A8023">
        <v>32</v>
      </c>
      <c r="B8023">
        <v>19166467</v>
      </c>
      <c r="C8023" t="s">
        <v>3802</v>
      </c>
      <c r="D8023">
        <v>230</v>
      </c>
      <c r="E8023">
        <v>0</v>
      </c>
      <c r="F8023">
        <v>172.5</v>
      </c>
      <c r="G8023">
        <v>0</v>
      </c>
      <c r="H8023">
        <v>233.61</v>
      </c>
      <c r="I8023">
        <v>0</v>
      </c>
      <c r="K8023">
        <v>2007</v>
      </c>
      <c r="L8023">
        <v>2010</v>
      </c>
    </row>
    <row r="8024" spans="1:12" x14ac:dyDescent="0.25">
      <c r="A8024">
        <v>32</v>
      </c>
      <c r="B8024">
        <v>19166469</v>
      </c>
      <c r="C8024" t="s">
        <v>3803</v>
      </c>
      <c r="D8024">
        <v>115</v>
      </c>
      <c r="E8024">
        <v>0</v>
      </c>
      <c r="F8024">
        <v>80.5</v>
      </c>
      <c r="G8024">
        <v>0</v>
      </c>
      <c r="H8024">
        <v>0</v>
      </c>
      <c r="I8024">
        <v>0</v>
      </c>
      <c r="K8024">
        <v>2003</v>
      </c>
      <c r="L8024">
        <v>2007</v>
      </c>
    </row>
    <row r="8025" spans="1:12" x14ac:dyDescent="0.25">
      <c r="A8025">
        <v>32</v>
      </c>
      <c r="B8025">
        <v>19166470</v>
      </c>
      <c r="C8025" t="s">
        <v>3804</v>
      </c>
      <c r="D8025">
        <v>115</v>
      </c>
      <c r="E8025">
        <v>0</v>
      </c>
      <c r="F8025">
        <v>80.5</v>
      </c>
      <c r="G8025">
        <v>0</v>
      </c>
      <c r="H8025">
        <v>0</v>
      </c>
      <c r="I8025">
        <v>0</v>
      </c>
      <c r="K8025">
        <v>2003</v>
      </c>
      <c r="L8025">
        <v>2007</v>
      </c>
    </row>
    <row r="8026" spans="1:12" x14ac:dyDescent="0.25">
      <c r="A8026">
        <v>32</v>
      </c>
      <c r="B8026">
        <v>19166471</v>
      </c>
      <c r="C8026" t="s">
        <v>3805</v>
      </c>
      <c r="D8026">
        <v>115</v>
      </c>
      <c r="E8026">
        <v>0</v>
      </c>
      <c r="F8026">
        <v>80.5</v>
      </c>
      <c r="G8026">
        <v>0</v>
      </c>
      <c r="H8026">
        <v>0</v>
      </c>
      <c r="I8026">
        <v>0</v>
      </c>
      <c r="K8026">
        <v>2003</v>
      </c>
      <c r="L8026">
        <v>2006</v>
      </c>
    </row>
    <row r="8027" spans="1:12" x14ac:dyDescent="0.25">
      <c r="A8027">
        <v>32</v>
      </c>
      <c r="B8027">
        <v>19166472</v>
      </c>
      <c r="C8027" t="s">
        <v>3806</v>
      </c>
      <c r="D8027">
        <v>115</v>
      </c>
      <c r="E8027">
        <v>0</v>
      </c>
      <c r="F8027">
        <v>80.5</v>
      </c>
      <c r="G8027">
        <v>0</v>
      </c>
      <c r="H8027">
        <v>0</v>
      </c>
      <c r="I8027">
        <v>0</v>
      </c>
      <c r="K8027">
        <v>2003</v>
      </c>
      <c r="L8027">
        <v>2006</v>
      </c>
    </row>
    <row r="8028" spans="1:12" x14ac:dyDescent="0.25">
      <c r="A8028">
        <v>32</v>
      </c>
      <c r="B8028">
        <v>19166473</v>
      </c>
      <c r="C8028" t="s">
        <v>3804</v>
      </c>
      <c r="D8028">
        <v>180</v>
      </c>
      <c r="E8028">
        <v>0</v>
      </c>
      <c r="F8028">
        <v>126</v>
      </c>
      <c r="G8028">
        <v>0</v>
      </c>
      <c r="H8028">
        <v>0</v>
      </c>
      <c r="I8028">
        <v>0</v>
      </c>
      <c r="K8028">
        <v>2003</v>
      </c>
      <c r="L8028">
        <v>2006</v>
      </c>
    </row>
    <row r="8029" spans="1:12" x14ac:dyDescent="0.25">
      <c r="A8029">
        <v>32</v>
      </c>
      <c r="B8029">
        <v>19166474</v>
      </c>
      <c r="C8029" t="s">
        <v>3807</v>
      </c>
      <c r="D8029">
        <v>180</v>
      </c>
      <c r="E8029">
        <v>0</v>
      </c>
      <c r="F8029">
        <v>126</v>
      </c>
      <c r="G8029">
        <v>0</v>
      </c>
      <c r="H8029">
        <v>0</v>
      </c>
      <c r="I8029">
        <v>0</v>
      </c>
      <c r="K8029">
        <v>2003</v>
      </c>
      <c r="L8029">
        <v>2006</v>
      </c>
    </row>
    <row r="8030" spans="1:12" x14ac:dyDescent="0.25">
      <c r="A8030">
        <v>32</v>
      </c>
      <c r="B8030">
        <v>19166475</v>
      </c>
      <c r="C8030" t="s">
        <v>3808</v>
      </c>
      <c r="D8030">
        <v>115</v>
      </c>
      <c r="E8030">
        <v>0</v>
      </c>
      <c r="F8030">
        <v>80.5</v>
      </c>
      <c r="G8030">
        <v>0</v>
      </c>
      <c r="H8030">
        <v>0</v>
      </c>
      <c r="I8030">
        <v>0</v>
      </c>
      <c r="K8030">
        <v>2005</v>
      </c>
      <c r="L8030">
        <v>2007</v>
      </c>
    </row>
    <row r="8031" spans="1:12" x14ac:dyDescent="0.25">
      <c r="A8031">
        <v>32</v>
      </c>
      <c r="B8031">
        <v>19166476</v>
      </c>
      <c r="C8031" t="s">
        <v>3809</v>
      </c>
      <c r="D8031">
        <v>115</v>
      </c>
      <c r="E8031">
        <v>0</v>
      </c>
      <c r="F8031">
        <v>80.5</v>
      </c>
      <c r="G8031">
        <v>0</v>
      </c>
      <c r="H8031">
        <v>0</v>
      </c>
      <c r="I8031">
        <v>0</v>
      </c>
      <c r="K8031">
        <v>2005</v>
      </c>
      <c r="L8031">
        <v>2009</v>
      </c>
    </row>
    <row r="8032" spans="1:12" x14ac:dyDescent="0.25">
      <c r="A8032">
        <v>32</v>
      </c>
      <c r="B8032">
        <v>19166477</v>
      </c>
      <c r="C8032" t="s">
        <v>3809</v>
      </c>
      <c r="D8032">
        <v>110</v>
      </c>
      <c r="E8032">
        <v>0</v>
      </c>
      <c r="F8032">
        <v>77</v>
      </c>
      <c r="G8032">
        <v>0</v>
      </c>
      <c r="H8032">
        <v>0</v>
      </c>
      <c r="I8032">
        <v>0</v>
      </c>
      <c r="K8032">
        <v>2006</v>
      </c>
      <c r="L8032">
        <v>2009</v>
      </c>
    </row>
    <row r="8033" spans="1:12" x14ac:dyDescent="0.25">
      <c r="A8033">
        <v>32</v>
      </c>
      <c r="B8033">
        <v>19166478</v>
      </c>
      <c r="C8033" t="s">
        <v>3810</v>
      </c>
      <c r="D8033">
        <v>115</v>
      </c>
      <c r="E8033">
        <v>0</v>
      </c>
      <c r="F8033">
        <v>80.5</v>
      </c>
      <c r="G8033">
        <v>0</v>
      </c>
      <c r="H8033">
        <v>0</v>
      </c>
      <c r="I8033">
        <v>0</v>
      </c>
      <c r="K8033">
        <v>2006</v>
      </c>
      <c r="L8033">
        <v>2009</v>
      </c>
    </row>
    <row r="8034" spans="1:12" x14ac:dyDescent="0.25">
      <c r="A8034">
        <v>32</v>
      </c>
      <c r="B8034">
        <v>19166479</v>
      </c>
      <c r="C8034" t="s">
        <v>3811</v>
      </c>
      <c r="D8034">
        <v>110</v>
      </c>
      <c r="E8034">
        <v>0</v>
      </c>
      <c r="F8034">
        <v>77</v>
      </c>
      <c r="G8034">
        <v>0</v>
      </c>
      <c r="H8034">
        <v>0</v>
      </c>
      <c r="I8034">
        <v>0</v>
      </c>
      <c r="K8034">
        <v>2006</v>
      </c>
      <c r="L8034">
        <v>2009</v>
      </c>
    </row>
    <row r="8035" spans="1:12" x14ac:dyDescent="0.25">
      <c r="A8035">
        <v>32</v>
      </c>
      <c r="B8035">
        <v>19166480</v>
      </c>
      <c r="C8035" t="s">
        <v>3812</v>
      </c>
      <c r="D8035">
        <v>115</v>
      </c>
      <c r="E8035">
        <v>0</v>
      </c>
      <c r="F8035">
        <v>80.5</v>
      </c>
      <c r="G8035">
        <v>0</v>
      </c>
      <c r="H8035">
        <v>0</v>
      </c>
      <c r="I8035">
        <v>0</v>
      </c>
      <c r="K8035">
        <v>2006</v>
      </c>
      <c r="L8035">
        <v>2007</v>
      </c>
    </row>
    <row r="8036" spans="1:12" x14ac:dyDescent="0.25">
      <c r="A8036">
        <v>32</v>
      </c>
      <c r="B8036">
        <v>19166481</v>
      </c>
      <c r="C8036" t="s">
        <v>3813</v>
      </c>
      <c r="D8036">
        <v>115</v>
      </c>
      <c r="E8036">
        <v>0</v>
      </c>
      <c r="F8036">
        <v>80.5</v>
      </c>
      <c r="G8036">
        <v>0</v>
      </c>
      <c r="H8036">
        <v>0</v>
      </c>
      <c r="I8036">
        <v>0</v>
      </c>
      <c r="K8036">
        <v>2006</v>
      </c>
      <c r="L8036">
        <v>2007</v>
      </c>
    </row>
    <row r="8037" spans="1:12" x14ac:dyDescent="0.25">
      <c r="A8037">
        <v>32</v>
      </c>
      <c r="B8037">
        <v>19166482</v>
      </c>
      <c r="C8037" t="s">
        <v>3814</v>
      </c>
      <c r="D8037">
        <v>115</v>
      </c>
      <c r="E8037">
        <v>0</v>
      </c>
      <c r="F8037">
        <v>80.5</v>
      </c>
      <c r="G8037">
        <v>0</v>
      </c>
      <c r="H8037">
        <v>0</v>
      </c>
      <c r="I8037">
        <v>0</v>
      </c>
      <c r="K8037">
        <v>2007</v>
      </c>
      <c r="L8037">
        <v>2008</v>
      </c>
    </row>
    <row r="8038" spans="1:12" x14ac:dyDescent="0.25">
      <c r="A8038">
        <v>32</v>
      </c>
      <c r="B8038">
        <v>19166483</v>
      </c>
      <c r="C8038" t="s">
        <v>3815</v>
      </c>
      <c r="D8038">
        <v>110</v>
      </c>
      <c r="E8038">
        <v>0</v>
      </c>
      <c r="F8038">
        <v>77</v>
      </c>
      <c r="G8038">
        <v>0</v>
      </c>
      <c r="H8038">
        <v>0</v>
      </c>
      <c r="I8038">
        <v>0</v>
      </c>
      <c r="K8038">
        <v>2007</v>
      </c>
      <c r="L8038">
        <v>2008</v>
      </c>
    </row>
    <row r="8039" spans="1:12" x14ac:dyDescent="0.25">
      <c r="A8039">
        <v>32</v>
      </c>
      <c r="B8039">
        <v>19166484</v>
      </c>
      <c r="C8039" t="s">
        <v>3809</v>
      </c>
      <c r="D8039">
        <v>110</v>
      </c>
      <c r="E8039">
        <v>0</v>
      </c>
      <c r="F8039">
        <v>77</v>
      </c>
      <c r="G8039">
        <v>0</v>
      </c>
      <c r="H8039">
        <v>0</v>
      </c>
      <c r="I8039">
        <v>0</v>
      </c>
      <c r="K8039">
        <v>2007</v>
      </c>
      <c r="L8039">
        <v>2008</v>
      </c>
    </row>
    <row r="8040" spans="1:12" x14ac:dyDescent="0.25">
      <c r="A8040">
        <v>32</v>
      </c>
      <c r="B8040">
        <v>19166485</v>
      </c>
      <c r="C8040" t="s">
        <v>3814</v>
      </c>
      <c r="D8040">
        <v>180</v>
      </c>
      <c r="E8040">
        <v>0</v>
      </c>
      <c r="F8040">
        <v>126</v>
      </c>
      <c r="G8040">
        <v>0</v>
      </c>
      <c r="H8040">
        <v>0</v>
      </c>
      <c r="I8040">
        <v>0</v>
      </c>
      <c r="K8040">
        <v>2007</v>
      </c>
      <c r="L8040">
        <v>2009</v>
      </c>
    </row>
    <row r="8041" spans="1:12" x14ac:dyDescent="0.25">
      <c r="A8041">
        <v>32</v>
      </c>
      <c r="B8041">
        <v>19166486</v>
      </c>
      <c r="C8041" t="s">
        <v>3809</v>
      </c>
      <c r="D8041">
        <v>180</v>
      </c>
      <c r="E8041">
        <v>0</v>
      </c>
      <c r="F8041">
        <v>126</v>
      </c>
      <c r="G8041">
        <v>0</v>
      </c>
      <c r="H8041">
        <v>0</v>
      </c>
      <c r="I8041">
        <v>0</v>
      </c>
      <c r="K8041">
        <v>2007</v>
      </c>
      <c r="L8041">
        <v>2009</v>
      </c>
    </row>
    <row r="8042" spans="1:12" x14ac:dyDescent="0.25">
      <c r="A8042">
        <v>32</v>
      </c>
      <c r="B8042">
        <v>19166487</v>
      </c>
      <c r="C8042" t="s">
        <v>3814</v>
      </c>
      <c r="D8042">
        <v>180</v>
      </c>
      <c r="E8042">
        <v>0</v>
      </c>
      <c r="F8042">
        <v>126</v>
      </c>
      <c r="G8042">
        <v>0</v>
      </c>
      <c r="H8042">
        <v>0</v>
      </c>
      <c r="I8042">
        <v>0</v>
      </c>
      <c r="K8042">
        <v>2007</v>
      </c>
      <c r="L8042">
        <v>2009</v>
      </c>
    </row>
    <row r="8043" spans="1:12" x14ac:dyDescent="0.25">
      <c r="A8043">
        <v>32</v>
      </c>
      <c r="B8043">
        <v>19166488</v>
      </c>
      <c r="C8043" t="s">
        <v>3809</v>
      </c>
      <c r="D8043">
        <v>175</v>
      </c>
      <c r="E8043">
        <v>0</v>
      </c>
      <c r="F8043">
        <v>122.5</v>
      </c>
      <c r="G8043">
        <v>0</v>
      </c>
      <c r="H8043">
        <v>0</v>
      </c>
      <c r="I8043">
        <v>0</v>
      </c>
      <c r="K8043">
        <v>2007</v>
      </c>
      <c r="L8043">
        <v>2009</v>
      </c>
    </row>
    <row r="8044" spans="1:12" x14ac:dyDescent="0.25">
      <c r="A8044">
        <v>32</v>
      </c>
      <c r="B8044">
        <v>19166489</v>
      </c>
      <c r="C8044" t="s">
        <v>3809</v>
      </c>
      <c r="D8044">
        <v>110</v>
      </c>
      <c r="E8044">
        <v>0</v>
      </c>
      <c r="F8044">
        <v>77</v>
      </c>
      <c r="G8044">
        <v>0</v>
      </c>
      <c r="H8044">
        <v>0</v>
      </c>
      <c r="I8044">
        <v>0</v>
      </c>
      <c r="K8044">
        <v>2007</v>
      </c>
      <c r="L8044">
        <v>2009</v>
      </c>
    </row>
    <row r="8045" spans="1:12" x14ac:dyDescent="0.25">
      <c r="A8045">
        <v>32</v>
      </c>
      <c r="B8045">
        <v>19166490</v>
      </c>
      <c r="C8045" t="s">
        <v>3814</v>
      </c>
      <c r="D8045">
        <v>115</v>
      </c>
      <c r="E8045">
        <v>0</v>
      </c>
      <c r="F8045">
        <v>80.5</v>
      </c>
      <c r="G8045">
        <v>0</v>
      </c>
      <c r="H8045">
        <v>0</v>
      </c>
      <c r="I8045">
        <v>0</v>
      </c>
      <c r="K8045">
        <v>2007</v>
      </c>
      <c r="L8045">
        <v>2009</v>
      </c>
    </row>
    <row r="8046" spans="1:12" x14ac:dyDescent="0.25">
      <c r="A8046">
        <v>32</v>
      </c>
      <c r="B8046">
        <v>19166491</v>
      </c>
      <c r="C8046" t="s">
        <v>3815</v>
      </c>
      <c r="D8046">
        <v>115</v>
      </c>
      <c r="E8046">
        <v>0</v>
      </c>
      <c r="F8046">
        <v>80.5</v>
      </c>
      <c r="G8046">
        <v>0</v>
      </c>
      <c r="H8046">
        <v>0</v>
      </c>
      <c r="I8046">
        <v>0</v>
      </c>
      <c r="K8046">
        <v>2007</v>
      </c>
      <c r="L8046">
        <v>2009</v>
      </c>
    </row>
    <row r="8047" spans="1:12" x14ac:dyDescent="0.25">
      <c r="A8047">
        <v>32</v>
      </c>
      <c r="B8047">
        <v>19166496</v>
      </c>
      <c r="C8047" t="s">
        <v>3816</v>
      </c>
      <c r="D8047">
        <v>79</v>
      </c>
      <c r="E8047">
        <v>0</v>
      </c>
      <c r="F8047">
        <v>55.3</v>
      </c>
      <c r="G8047">
        <v>0</v>
      </c>
      <c r="H8047">
        <v>0</v>
      </c>
      <c r="I8047">
        <v>0</v>
      </c>
      <c r="K8047">
        <v>2007</v>
      </c>
      <c r="L8047">
        <v>2009</v>
      </c>
    </row>
    <row r="8048" spans="1:12" x14ac:dyDescent="0.25">
      <c r="A8048">
        <v>32</v>
      </c>
      <c r="B8048">
        <v>19166497</v>
      </c>
      <c r="C8048" t="s">
        <v>3817</v>
      </c>
      <c r="D8048">
        <v>40</v>
      </c>
      <c r="E8048">
        <v>0</v>
      </c>
      <c r="F8048">
        <v>28</v>
      </c>
      <c r="G8048">
        <v>0</v>
      </c>
      <c r="H8048">
        <v>0</v>
      </c>
      <c r="I8048">
        <v>0</v>
      </c>
      <c r="K8048">
        <v>2007</v>
      </c>
      <c r="L8048">
        <v>2008</v>
      </c>
    </row>
    <row r="8049" spans="1:12" x14ac:dyDescent="0.25">
      <c r="A8049">
        <v>32</v>
      </c>
      <c r="B8049">
        <v>19166501</v>
      </c>
      <c r="C8049" t="s">
        <v>3818</v>
      </c>
      <c r="D8049">
        <v>445</v>
      </c>
      <c r="E8049">
        <v>0</v>
      </c>
      <c r="F8049">
        <v>311.5</v>
      </c>
      <c r="G8049">
        <v>0</v>
      </c>
      <c r="H8049">
        <v>0</v>
      </c>
      <c r="I8049">
        <v>0</v>
      </c>
      <c r="K8049">
        <v>2007</v>
      </c>
      <c r="L8049">
        <v>2008</v>
      </c>
    </row>
    <row r="8050" spans="1:12" x14ac:dyDescent="0.25">
      <c r="A8050">
        <v>32</v>
      </c>
      <c r="B8050">
        <v>19166506</v>
      </c>
      <c r="C8050" t="s">
        <v>2725</v>
      </c>
      <c r="D8050">
        <v>53</v>
      </c>
      <c r="E8050">
        <v>0</v>
      </c>
      <c r="F8050">
        <v>31.8</v>
      </c>
      <c r="G8050">
        <v>0</v>
      </c>
      <c r="H8050">
        <v>0</v>
      </c>
      <c r="I8050">
        <v>0</v>
      </c>
      <c r="K8050">
        <v>2002</v>
      </c>
      <c r="L8050">
        <v>2009</v>
      </c>
    </row>
    <row r="8051" spans="1:12" x14ac:dyDescent="0.25">
      <c r="A8051">
        <v>32</v>
      </c>
      <c r="B8051">
        <v>19166507</v>
      </c>
      <c r="C8051" t="s">
        <v>3819</v>
      </c>
      <c r="D8051">
        <v>115</v>
      </c>
      <c r="E8051">
        <v>0</v>
      </c>
      <c r="F8051">
        <v>80.5</v>
      </c>
      <c r="G8051">
        <v>0</v>
      </c>
      <c r="H8051">
        <v>0</v>
      </c>
      <c r="I8051">
        <v>0</v>
      </c>
      <c r="K8051">
        <v>2007</v>
      </c>
      <c r="L8051">
        <v>2009</v>
      </c>
    </row>
    <row r="8052" spans="1:12" x14ac:dyDescent="0.25">
      <c r="A8052">
        <v>32</v>
      </c>
      <c r="B8052">
        <v>19166508</v>
      </c>
      <c r="C8052" t="s">
        <v>3820</v>
      </c>
      <c r="D8052">
        <v>180</v>
      </c>
      <c r="E8052">
        <v>0</v>
      </c>
      <c r="F8052">
        <v>126</v>
      </c>
      <c r="G8052">
        <v>0</v>
      </c>
      <c r="H8052">
        <v>0</v>
      </c>
      <c r="I8052">
        <v>0</v>
      </c>
      <c r="K8052">
        <v>2004</v>
      </c>
      <c r="L8052">
        <v>2007</v>
      </c>
    </row>
    <row r="8053" spans="1:12" x14ac:dyDescent="0.25">
      <c r="A8053">
        <v>32</v>
      </c>
      <c r="B8053">
        <v>19166509</v>
      </c>
      <c r="C8053" t="s">
        <v>3809</v>
      </c>
      <c r="D8053">
        <v>175</v>
      </c>
      <c r="E8053">
        <v>0</v>
      </c>
      <c r="F8053">
        <v>122.5</v>
      </c>
      <c r="G8053">
        <v>0</v>
      </c>
      <c r="H8053">
        <v>0</v>
      </c>
      <c r="I8053">
        <v>0</v>
      </c>
      <c r="K8053">
        <v>2004</v>
      </c>
      <c r="L8053">
        <v>2007</v>
      </c>
    </row>
    <row r="8054" spans="1:12" x14ac:dyDescent="0.25">
      <c r="A8054">
        <v>32</v>
      </c>
      <c r="B8054">
        <v>19166510</v>
      </c>
      <c r="C8054" t="s">
        <v>3814</v>
      </c>
      <c r="D8054">
        <v>180</v>
      </c>
      <c r="E8054">
        <v>0</v>
      </c>
      <c r="F8054">
        <v>126</v>
      </c>
      <c r="G8054">
        <v>0</v>
      </c>
      <c r="H8054">
        <v>0</v>
      </c>
      <c r="I8054">
        <v>0</v>
      </c>
      <c r="K8054">
        <v>2005</v>
      </c>
      <c r="L8054">
        <v>2007</v>
      </c>
    </row>
    <row r="8055" spans="1:12" x14ac:dyDescent="0.25">
      <c r="A8055">
        <v>32</v>
      </c>
      <c r="B8055">
        <v>19166511</v>
      </c>
      <c r="C8055" t="s">
        <v>3809</v>
      </c>
      <c r="D8055">
        <v>180</v>
      </c>
      <c r="E8055">
        <v>0</v>
      </c>
      <c r="F8055">
        <v>126</v>
      </c>
      <c r="G8055">
        <v>0</v>
      </c>
      <c r="H8055">
        <v>0</v>
      </c>
      <c r="I8055">
        <v>0</v>
      </c>
      <c r="K8055">
        <v>2005</v>
      </c>
      <c r="L8055">
        <v>2009</v>
      </c>
    </row>
    <row r="8056" spans="1:12" x14ac:dyDescent="0.25">
      <c r="A8056">
        <v>32</v>
      </c>
      <c r="B8056">
        <v>19166512</v>
      </c>
      <c r="C8056" t="s">
        <v>3814</v>
      </c>
      <c r="D8056">
        <v>180</v>
      </c>
      <c r="E8056">
        <v>0</v>
      </c>
      <c r="F8056">
        <v>126</v>
      </c>
      <c r="G8056">
        <v>0</v>
      </c>
      <c r="H8056">
        <v>0</v>
      </c>
      <c r="I8056">
        <v>0</v>
      </c>
      <c r="K8056">
        <v>2005</v>
      </c>
      <c r="L8056">
        <v>2009</v>
      </c>
    </row>
    <row r="8057" spans="1:12" x14ac:dyDescent="0.25">
      <c r="A8057">
        <v>32</v>
      </c>
      <c r="B8057">
        <v>19166513</v>
      </c>
      <c r="C8057" t="s">
        <v>3820</v>
      </c>
      <c r="D8057">
        <v>180</v>
      </c>
      <c r="E8057">
        <v>0</v>
      </c>
      <c r="F8057">
        <v>126</v>
      </c>
      <c r="G8057">
        <v>0</v>
      </c>
      <c r="H8057">
        <v>0</v>
      </c>
      <c r="I8057">
        <v>0</v>
      </c>
      <c r="K8057">
        <v>2005</v>
      </c>
      <c r="L8057">
        <v>2009</v>
      </c>
    </row>
    <row r="8058" spans="1:12" x14ac:dyDescent="0.25">
      <c r="A8058">
        <v>32</v>
      </c>
      <c r="B8058">
        <v>19166514</v>
      </c>
      <c r="C8058" t="s">
        <v>3821</v>
      </c>
      <c r="D8058">
        <v>180</v>
      </c>
      <c r="E8058">
        <v>0</v>
      </c>
      <c r="F8058">
        <v>126</v>
      </c>
      <c r="G8058">
        <v>0</v>
      </c>
      <c r="H8058">
        <v>0</v>
      </c>
      <c r="I8058">
        <v>0</v>
      </c>
      <c r="K8058">
        <v>2006</v>
      </c>
      <c r="L8058">
        <v>2007</v>
      </c>
    </row>
    <row r="8059" spans="1:12" x14ac:dyDescent="0.25">
      <c r="A8059">
        <v>32</v>
      </c>
      <c r="B8059">
        <v>19166515</v>
      </c>
      <c r="C8059" t="s">
        <v>3807</v>
      </c>
      <c r="D8059">
        <v>180</v>
      </c>
      <c r="E8059">
        <v>0</v>
      </c>
      <c r="F8059">
        <v>126</v>
      </c>
      <c r="G8059">
        <v>0</v>
      </c>
      <c r="H8059">
        <v>0</v>
      </c>
      <c r="I8059">
        <v>0</v>
      </c>
      <c r="K8059">
        <v>2006</v>
      </c>
      <c r="L8059">
        <v>2007</v>
      </c>
    </row>
    <row r="8060" spans="1:12" x14ac:dyDescent="0.25">
      <c r="A8060">
        <v>32</v>
      </c>
      <c r="B8060">
        <v>19166516</v>
      </c>
      <c r="C8060" t="s">
        <v>3815</v>
      </c>
      <c r="D8060">
        <v>180</v>
      </c>
      <c r="E8060">
        <v>0</v>
      </c>
      <c r="F8060">
        <v>126</v>
      </c>
      <c r="G8060">
        <v>0</v>
      </c>
      <c r="H8060">
        <v>0</v>
      </c>
      <c r="I8060">
        <v>0</v>
      </c>
      <c r="K8060">
        <v>2006</v>
      </c>
      <c r="L8060">
        <v>2007</v>
      </c>
    </row>
    <row r="8061" spans="1:12" x14ac:dyDescent="0.25">
      <c r="A8061">
        <v>32</v>
      </c>
      <c r="B8061">
        <v>19166517</v>
      </c>
      <c r="C8061" t="s">
        <v>3822</v>
      </c>
      <c r="D8061">
        <v>125</v>
      </c>
      <c r="E8061">
        <v>0</v>
      </c>
      <c r="F8061">
        <v>93.75</v>
      </c>
      <c r="G8061">
        <v>0</v>
      </c>
      <c r="H8061">
        <v>0</v>
      </c>
      <c r="I8061">
        <v>0</v>
      </c>
      <c r="K8061">
        <v>2007</v>
      </c>
      <c r="L8061">
        <v>2015</v>
      </c>
    </row>
    <row r="8062" spans="1:12" x14ac:dyDescent="0.25">
      <c r="A8062">
        <v>32</v>
      </c>
      <c r="B8062">
        <v>19166534</v>
      </c>
      <c r="C8062" t="s">
        <v>2173</v>
      </c>
      <c r="D8062">
        <v>215</v>
      </c>
      <c r="E8062">
        <v>0</v>
      </c>
      <c r="F8062">
        <v>150.5</v>
      </c>
      <c r="G8062">
        <v>0</v>
      </c>
      <c r="H8062">
        <v>0</v>
      </c>
      <c r="I8062">
        <v>0</v>
      </c>
      <c r="K8062">
        <v>2006</v>
      </c>
      <c r="L8062">
        <v>2010</v>
      </c>
    </row>
    <row r="8063" spans="1:12" x14ac:dyDescent="0.25">
      <c r="A8063">
        <v>32</v>
      </c>
      <c r="B8063">
        <v>19166539</v>
      </c>
      <c r="C8063" t="s">
        <v>3823</v>
      </c>
      <c r="D8063">
        <v>89</v>
      </c>
      <c r="E8063">
        <v>0</v>
      </c>
      <c r="F8063">
        <v>62.3</v>
      </c>
      <c r="G8063">
        <v>0</v>
      </c>
      <c r="H8063">
        <v>0</v>
      </c>
      <c r="I8063">
        <v>0</v>
      </c>
      <c r="K8063">
        <v>2008</v>
      </c>
      <c r="L8063">
        <v>2008</v>
      </c>
    </row>
    <row r="8064" spans="1:12" x14ac:dyDescent="0.25">
      <c r="A8064">
        <v>32</v>
      </c>
      <c r="B8064">
        <v>19166540</v>
      </c>
      <c r="C8064" t="s">
        <v>3824</v>
      </c>
      <c r="D8064">
        <v>89</v>
      </c>
      <c r="E8064">
        <v>0</v>
      </c>
      <c r="F8064">
        <v>62.3</v>
      </c>
      <c r="G8064">
        <v>0</v>
      </c>
      <c r="H8064">
        <v>0</v>
      </c>
      <c r="I8064">
        <v>0</v>
      </c>
      <c r="K8064">
        <v>2008</v>
      </c>
      <c r="L8064">
        <v>2008</v>
      </c>
    </row>
    <row r="8065" spans="1:12" x14ac:dyDescent="0.25">
      <c r="A8065">
        <v>32</v>
      </c>
      <c r="B8065">
        <v>19166541</v>
      </c>
      <c r="C8065" t="s">
        <v>3825</v>
      </c>
      <c r="D8065">
        <v>89</v>
      </c>
      <c r="E8065">
        <v>0</v>
      </c>
      <c r="F8065">
        <v>62.3</v>
      </c>
      <c r="G8065">
        <v>0</v>
      </c>
      <c r="H8065">
        <v>0</v>
      </c>
      <c r="I8065">
        <v>0</v>
      </c>
      <c r="K8065">
        <v>2008</v>
      </c>
      <c r="L8065">
        <v>2008</v>
      </c>
    </row>
    <row r="8066" spans="1:12" x14ac:dyDescent="0.25">
      <c r="A8066">
        <v>32</v>
      </c>
      <c r="B8066">
        <v>19166542</v>
      </c>
      <c r="C8066" t="s">
        <v>3826</v>
      </c>
      <c r="D8066">
        <v>89</v>
      </c>
      <c r="E8066">
        <v>0</v>
      </c>
      <c r="F8066">
        <v>62.3</v>
      </c>
      <c r="G8066">
        <v>0</v>
      </c>
      <c r="H8066">
        <v>0</v>
      </c>
      <c r="I8066">
        <v>0</v>
      </c>
      <c r="K8066">
        <v>2008</v>
      </c>
      <c r="L8066">
        <v>2008</v>
      </c>
    </row>
    <row r="8067" spans="1:12" x14ac:dyDescent="0.25">
      <c r="A8067">
        <v>32</v>
      </c>
      <c r="B8067">
        <v>19166543</v>
      </c>
      <c r="C8067" t="s">
        <v>3824</v>
      </c>
      <c r="D8067">
        <v>89</v>
      </c>
      <c r="E8067">
        <v>0</v>
      </c>
      <c r="F8067">
        <v>62.3</v>
      </c>
      <c r="G8067">
        <v>0</v>
      </c>
      <c r="H8067">
        <v>0</v>
      </c>
      <c r="I8067">
        <v>0</v>
      </c>
      <c r="K8067">
        <v>2008</v>
      </c>
      <c r="L8067">
        <v>2008</v>
      </c>
    </row>
    <row r="8068" spans="1:12" x14ac:dyDescent="0.25">
      <c r="A8068">
        <v>32</v>
      </c>
      <c r="B8068">
        <v>19166544</v>
      </c>
      <c r="C8068" t="s">
        <v>3825</v>
      </c>
      <c r="D8068">
        <v>89</v>
      </c>
      <c r="E8068">
        <v>0</v>
      </c>
      <c r="F8068">
        <v>62.3</v>
      </c>
      <c r="G8068">
        <v>0</v>
      </c>
      <c r="H8068">
        <v>0</v>
      </c>
      <c r="I8068">
        <v>0</v>
      </c>
      <c r="K8068">
        <v>2007</v>
      </c>
      <c r="L8068">
        <v>2008</v>
      </c>
    </row>
    <row r="8069" spans="1:12" x14ac:dyDescent="0.25">
      <c r="A8069">
        <v>32</v>
      </c>
      <c r="B8069">
        <v>19166545</v>
      </c>
      <c r="C8069" t="s">
        <v>3826</v>
      </c>
      <c r="D8069">
        <v>89</v>
      </c>
      <c r="E8069">
        <v>0</v>
      </c>
      <c r="F8069">
        <v>62.3</v>
      </c>
      <c r="G8069">
        <v>0</v>
      </c>
      <c r="H8069">
        <v>0</v>
      </c>
      <c r="I8069">
        <v>0</v>
      </c>
      <c r="K8069">
        <v>2008</v>
      </c>
      <c r="L8069">
        <v>2008</v>
      </c>
    </row>
    <row r="8070" spans="1:12" x14ac:dyDescent="0.25">
      <c r="A8070">
        <v>32</v>
      </c>
      <c r="B8070">
        <v>19166546</v>
      </c>
      <c r="C8070" t="s">
        <v>3827</v>
      </c>
      <c r="D8070">
        <v>89</v>
      </c>
      <c r="E8070">
        <v>0</v>
      </c>
      <c r="F8070">
        <v>62.3</v>
      </c>
      <c r="G8070">
        <v>0</v>
      </c>
      <c r="H8070">
        <v>0</v>
      </c>
      <c r="I8070">
        <v>0</v>
      </c>
      <c r="K8070">
        <v>2008</v>
      </c>
      <c r="L8070">
        <v>2008</v>
      </c>
    </row>
    <row r="8071" spans="1:12" x14ac:dyDescent="0.25">
      <c r="A8071">
        <v>32</v>
      </c>
      <c r="B8071">
        <v>19166547</v>
      </c>
      <c r="C8071" t="s">
        <v>3824</v>
      </c>
      <c r="D8071">
        <v>89</v>
      </c>
      <c r="E8071">
        <v>0</v>
      </c>
      <c r="F8071">
        <v>62.3</v>
      </c>
      <c r="G8071">
        <v>0</v>
      </c>
      <c r="H8071">
        <v>0</v>
      </c>
      <c r="I8071">
        <v>0</v>
      </c>
      <c r="K8071">
        <v>2008</v>
      </c>
      <c r="L8071">
        <v>2008</v>
      </c>
    </row>
    <row r="8072" spans="1:12" x14ac:dyDescent="0.25">
      <c r="A8072">
        <v>32</v>
      </c>
      <c r="B8072">
        <v>19166548</v>
      </c>
      <c r="C8072" t="s">
        <v>3825</v>
      </c>
      <c r="D8072">
        <v>89</v>
      </c>
      <c r="E8072">
        <v>0</v>
      </c>
      <c r="F8072">
        <v>62.3</v>
      </c>
      <c r="G8072">
        <v>0</v>
      </c>
      <c r="H8072">
        <v>0</v>
      </c>
      <c r="I8072">
        <v>0</v>
      </c>
      <c r="K8072">
        <v>2008</v>
      </c>
      <c r="L8072">
        <v>2008</v>
      </c>
    </row>
    <row r="8073" spans="1:12" x14ac:dyDescent="0.25">
      <c r="A8073">
        <v>32</v>
      </c>
      <c r="B8073">
        <v>19166549</v>
      </c>
      <c r="C8073" t="s">
        <v>3826</v>
      </c>
      <c r="D8073">
        <v>89</v>
      </c>
      <c r="E8073">
        <v>0</v>
      </c>
      <c r="F8073">
        <v>62.3</v>
      </c>
      <c r="G8073">
        <v>0</v>
      </c>
      <c r="H8073">
        <v>0</v>
      </c>
      <c r="I8073">
        <v>0</v>
      </c>
      <c r="K8073">
        <v>2008</v>
      </c>
      <c r="L8073">
        <v>2008</v>
      </c>
    </row>
    <row r="8074" spans="1:12" x14ac:dyDescent="0.25">
      <c r="A8074">
        <v>32</v>
      </c>
      <c r="B8074">
        <v>19166550</v>
      </c>
      <c r="C8074" t="s">
        <v>3824</v>
      </c>
      <c r="D8074">
        <v>89</v>
      </c>
      <c r="E8074">
        <v>0</v>
      </c>
      <c r="F8074">
        <v>62.3</v>
      </c>
      <c r="G8074">
        <v>0</v>
      </c>
      <c r="H8074">
        <v>0</v>
      </c>
      <c r="I8074">
        <v>0</v>
      </c>
      <c r="K8074">
        <v>2008</v>
      </c>
      <c r="L8074">
        <v>2008</v>
      </c>
    </row>
    <row r="8075" spans="1:12" x14ac:dyDescent="0.25">
      <c r="A8075">
        <v>32</v>
      </c>
      <c r="B8075">
        <v>19166551</v>
      </c>
      <c r="C8075" t="s">
        <v>3825</v>
      </c>
      <c r="D8075">
        <v>89</v>
      </c>
      <c r="E8075">
        <v>0</v>
      </c>
      <c r="F8075">
        <v>62.3</v>
      </c>
      <c r="G8075">
        <v>0</v>
      </c>
      <c r="H8075">
        <v>0</v>
      </c>
      <c r="I8075">
        <v>0</v>
      </c>
      <c r="K8075">
        <v>2008</v>
      </c>
      <c r="L8075">
        <v>2008</v>
      </c>
    </row>
    <row r="8076" spans="1:12" x14ac:dyDescent="0.25">
      <c r="A8076">
        <v>32</v>
      </c>
      <c r="B8076">
        <v>19166552</v>
      </c>
      <c r="C8076" t="s">
        <v>3826</v>
      </c>
      <c r="D8076">
        <v>89</v>
      </c>
      <c r="E8076">
        <v>0</v>
      </c>
      <c r="F8076">
        <v>62.3</v>
      </c>
      <c r="G8076">
        <v>0</v>
      </c>
      <c r="H8076">
        <v>0</v>
      </c>
      <c r="I8076">
        <v>0</v>
      </c>
      <c r="K8076">
        <v>2008</v>
      </c>
      <c r="L8076">
        <v>2008</v>
      </c>
    </row>
    <row r="8077" spans="1:12" x14ac:dyDescent="0.25">
      <c r="A8077">
        <v>32</v>
      </c>
      <c r="B8077">
        <v>19166553</v>
      </c>
      <c r="C8077" t="s">
        <v>3828</v>
      </c>
      <c r="D8077">
        <v>94</v>
      </c>
      <c r="E8077">
        <v>0</v>
      </c>
      <c r="F8077">
        <v>56.4</v>
      </c>
      <c r="G8077">
        <v>0</v>
      </c>
      <c r="H8077">
        <v>0</v>
      </c>
      <c r="I8077">
        <v>0</v>
      </c>
      <c r="K8077">
        <v>1999</v>
      </c>
      <c r="L8077">
        <v>2012</v>
      </c>
    </row>
    <row r="8078" spans="1:12" x14ac:dyDescent="0.25">
      <c r="A8078">
        <v>32</v>
      </c>
      <c r="B8078">
        <v>19166555</v>
      </c>
      <c r="C8078" t="s">
        <v>3829</v>
      </c>
      <c r="D8078">
        <v>41</v>
      </c>
      <c r="E8078">
        <v>0</v>
      </c>
      <c r="F8078">
        <v>28.7</v>
      </c>
      <c r="G8078">
        <v>0</v>
      </c>
      <c r="H8078">
        <v>0</v>
      </c>
      <c r="I8078">
        <v>0</v>
      </c>
      <c r="K8078">
        <v>1999</v>
      </c>
      <c r="L8078">
        <v>2012</v>
      </c>
    </row>
    <row r="8079" spans="1:12" x14ac:dyDescent="0.25">
      <c r="A8079">
        <v>32</v>
      </c>
      <c r="B8079">
        <v>19166557</v>
      </c>
      <c r="C8079" t="s">
        <v>3830</v>
      </c>
      <c r="D8079">
        <v>250</v>
      </c>
      <c r="E8079">
        <v>0</v>
      </c>
      <c r="F8079">
        <v>150</v>
      </c>
      <c r="G8079">
        <v>0</v>
      </c>
      <c r="H8079">
        <v>0</v>
      </c>
      <c r="I8079">
        <v>0</v>
      </c>
      <c r="K8079">
        <v>2007</v>
      </c>
      <c r="L8079">
        <v>2010</v>
      </c>
    </row>
    <row r="8080" spans="1:12" x14ac:dyDescent="0.25">
      <c r="A8080">
        <v>32</v>
      </c>
      <c r="B8080">
        <v>19166562</v>
      </c>
      <c r="C8080" t="s">
        <v>1800</v>
      </c>
      <c r="D8080">
        <v>50</v>
      </c>
      <c r="E8080">
        <v>0</v>
      </c>
      <c r="F8080">
        <v>37.5</v>
      </c>
      <c r="G8080">
        <v>0</v>
      </c>
      <c r="H8080">
        <v>0</v>
      </c>
      <c r="I8080">
        <v>0</v>
      </c>
      <c r="K8080">
        <v>2009</v>
      </c>
      <c r="L8080">
        <v>2010</v>
      </c>
    </row>
    <row r="8081" spans="1:12" x14ac:dyDescent="0.25">
      <c r="A8081">
        <v>32</v>
      </c>
      <c r="B8081">
        <v>19166590</v>
      </c>
      <c r="C8081" t="s">
        <v>3831</v>
      </c>
      <c r="D8081">
        <v>70</v>
      </c>
      <c r="E8081">
        <v>0</v>
      </c>
      <c r="F8081">
        <v>52.5</v>
      </c>
      <c r="G8081">
        <v>0</v>
      </c>
      <c r="H8081">
        <v>0</v>
      </c>
      <c r="I8081">
        <v>0</v>
      </c>
      <c r="K8081">
        <v>2007</v>
      </c>
      <c r="L8081">
        <v>2014</v>
      </c>
    </row>
    <row r="8082" spans="1:12" x14ac:dyDescent="0.25">
      <c r="A8082">
        <v>32</v>
      </c>
      <c r="B8082">
        <v>19166591</v>
      </c>
      <c r="C8082" t="s">
        <v>3832</v>
      </c>
      <c r="D8082">
        <v>70</v>
      </c>
      <c r="E8082">
        <v>0</v>
      </c>
      <c r="F8082">
        <v>52.5</v>
      </c>
      <c r="G8082">
        <v>0</v>
      </c>
      <c r="H8082">
        <v>0</v>
      </c>
      <c r="I8082">
        <v>0</v>
      </c>
      <c r="K8082">
        <v>2007</v>
      </c>
      <c r="L8082">
        <v>2014</v>
      </c>
    </row>
    <row r="8083" spans="1:12" x14ac:dyDescent="0.25">
      <c r="A8083">
        <v>32</v>
      </c>
      <c r="B8083">
        <v>19166592</v>
      </c>
      <c r="C8083" t="s">
        <v>3831</v>
      </c>
      <c r="D8083">
        <v>70</v>
      </c>
      <c r="E8083">
        <v>0</v>
      </c>
      <c r="F8083">
        <v>52.5</v>
      </c>
      <c r="G8083">
        <v>0</v>
      </c>
      <c r="H8083">
        <v>0</v>
      </c>
      <c r="I8083">
        <v>0</v>
      </c>
      <c r="K8083">
        <v>2007</v>
      </c>
      <c r="L8083">
        <v>2014</v>
      </c>
    </row>
    <row r="8084" spans="1:12" x14ac:dyDescent="0.25">
      <c r="A8084">
        <v>32</v>
      </c>
      <c r="B8084">
        <v>19166593</v>
      </c>
      <c r="C8084" t="s">
        <v>3833</v>
      </c>
      <c r="D8084">
        <v>70</v>
      </c>
      <c r="E8084">
        <v>0</v>
      </c>
      <c r="F8084">
        <v>52.5</v>
      </c>
      <c r="G8084">
        <v>0</v>
      </c>
      <c r="H8084">
        <v>0</v>
      </c>
      <c r="I8084">
        <v>0</v>
      </c>
      <c r="K8084">
        <v>2007</v>
      </c>
      <c r="L8084">
        <v>2014</v>
      </c>
    </row>
    <row r="8085" spans="1:12" x14ac:dyDescent="0.25">
      <c r="A8085">
        <v>32</v>
      </c>
      <c r="B8085">
        <v>19166595</v>
      </c>
      <c r="C8085" t="s">
        <v>3834</v>
      </c>
      <c r="D8085">
        <v>70</v>
      </c>
      <c r="E8085">
        <v>0</v>
      </c>
      <c r="F8085">
        <v>52.5</v>
      </c>
      <c r="G8085">
        <v>0</v>
      </c>
      <c r="H8085">
        <v>0</v>
      </c>
      <c r="I8085">
        <v>0</v>
      </c>
      <c r="K8085">
        <v>2007</v>
      </c>
      <c r="L8085">
        <v>2014</v>
      </c>
    </row>
    <row r="8086" spans="1:12" x14ac:dyDescent="0.25">
      <c r="A8086">
        <v>32</v>
      </c>
      <c r="B8086">
        <v>19166596</v>
      </c>
      <c r="C8086" t="s">
        <v>3835</v>
      </c>
      <c r="D8086">
        <v>70</v>
      </c>
      <c r="E8086">
        <v>0</v>
      </c>
      <c r="F8086">
        <v>52.5</v>
      </c>
      <c r="G8086">
        <v>0</v>
      </c>
      <c r="H8086">
        <v>0</v>
      </c>
      <c r="I8086">
        <v>0</v>
      </c>
      <c r="K8086">
        <v>2007</v>
      </c>
      <c r="L8086">
        <v>2014</v>
      </c>
    </row>
    <row r="8087" spans="1:12" x14ac:dyDescent="0.25">
      <c r="A8087">
        <v>32</v>
      </c>
      <c r="B8087">
        <v>19166597</v>
      </c>
      <c r="C8087" t="s">
        <v>3836</v>
      </c>
      <c r="D8087">
        <v>70</v>
      </c>
      <c r="E8087">
        <v>0</v>
      </c>
      <c r="F8087">
        <v>52.5</v>
      </c>
      <c r="G8087">
        <v>0</v>
      </c>
      <c r="H8087">
        <v>0</v>
      </c>
      <c r="I8087">
        <v>0</v>
      </c>
      <c r="K8087">
        <v>2007</v>
      </c>
      <c r="L8087">
        <v>2014</v>
      </c>
    </row>
    <row r="8088" spans="1:12" x14ac:dyDescent="0.25">
      <c r="A8088">
        <v>32</v>
      </c>
      <c r="B8088">
        <v>19166599</v>
      </c>
      <c r="C8088" t="s">
        <v>3837</v>
      </c>
      <c r="D8088">
        <v>70</v>
      </c>
      <c r="E8088">
        <v>0</v>
      </c>
      <c r="F8088">
        <v>52.5</v>
      </c>
      <c r="G8088">
        <v>0</v>
      </c>
      <c r="H8088">
        <v>0</v>
      </c>
      <c r="I8088">
        <v>0</v>
      </c>
      <c r="K8088">
        <v>2007</v>
      </c>
      <c r="L8088">
        <v>2014</v>
      </c>
    </row>
    <row r="8089" spans="1:12" x14ac:dyDescent="0.25">
      <c r="A8089">
        <v>32</v>
      </c>
      <c r="B8089">
        <v>19166600</v>
      </c>
      <c r="C8089" t="s">
        <v>3838</v>
      </c>
      <c r="D8089">
        <v>70</v>
      </c>
      <c r="E8089">
        <v>0</v>
      </c>
      <c r="F8089">
        <v>52.5</v>
      </c>
      <c r="G8089">
        <v>0</v>
      </c>
      <c r="H8089">
        <v>0</v>
      </c>
      <c r="I8089">
        <v>0</v>
      </c>
      <c r="K8089">
        <v>2007</v>
      </c>
      <c r="L8089">
        <v>2014</v>
      </c>
    </row>
    <row r="8090" spans="1:12" x14ac:dyDescent="0.25">
      <c r="A8090">
        <v>32</v>
      </c>
      <c r="B8090">
        <v>19166602</v>
      </c>
      <c r="C8090" t="s">
        <v>3835</v>
      </c>
      <c r="D8090">
        <v>70</v>
      </c>
      <c r="E8090">
        <v>0</v>
      </c>
      <c r="F8090">
        <v>52.5</v>
      </c>
      <c r="G8090">
        <v>0</v>
      </c>
      <c r="H8090">
        <v>0</v>
      </c>
      <c r="I8090">
        <v>0</v>
      </c>
      <c r="K8090">
        <v>2007</v>
      </c>
      <c r="L8090">
        <v>2014</v>
      </c>
    </row>
    <row r="8091" spans="1:12" x14ac:dyDescent="0.25">
      <c r="A8091">
        <v>32</v>
      </c>
      <c r="B8091">
        <v>19166603</v>
      </c>
      <c r="C8091" t="s">
        <v>3836</v>
      </c>
      <c r="D8091">
        <v>70</v>
      </c>
      <c r="E8091">
        <v>0</v>
      </c>
      <c r="F8091">
        <v>52.5</v>
      </c>
      <c r="G8091">
        <v>0</v>
      </c>
      <c r="H8091">
        <v>0</v>
      </c>
      <c r="I8091">
        <v>0</v>
      </c>
      <c r="K8091">
        <v>2007</v>
      </c>
      <c r="L8091">
        <v>2014</v>
      </c>
    </row>
    <row r="8092" spans="1:12" x14ac:dyDescent="0.25">
      <c r="A8092">
        <v>32</v>
      </c>
      <c r="B8092">
        <v>19166605</v>
      </c>
      <c r="C8092" t="s">
        <v>3839</v>
      </c>
      <c r="D8092">
        <v>70</v>
      </c>
      <c r="E8092">
        <v>0</v>
      </c>
      <c r="F8092">
        <v>52.5</v>
      </c>
      <c r="G8092">
        <v>0</v>
      </c>
      <c r="H8092">
        <v>0</v>
      </c>
      <c r="I8092">
        <v>0</v>
      </c>
      <c r="K8092">
        <v>2007</v>
      </c>
      <c r="L8092">
        <v>2014</v>
      </c>
    </row>
    <row r="8093" spans="1:12" x14ac:dyDescent="0.25">
      <c r="A8093">
        <v>32</v>
      </c>
      <c r="B8093">
        <v>19166606</v>
      </c>
      <c r="C8093" t="s">
        <v>3840</v>
      </c>
      <c r="D8093">
        <v>70</v>
      </c>
      <c r="E8093">
        <v>0</v>
      </c>
      <c r="F8093">
        <v>52.5</v>
      </c>
      <c r="G8093">
        <v>0</v>
      </c>
      <c r="H8093">
        <v>0</v>
      </c>
      <c r="I8093">
        <v>0</v>
      </c>
      <c r="K8093">
        <v>2007</v>
      </c>
      <c r="L8093">
        <v>2014</v>
      </c>
    </row>
    <row r="8094" spans="1:12" x14ac:dyDescent="0.25">
      <c r="A8094">
        <v>32</v>
      </c>
      <c r="B8094">
        <v>19166633</v>
      </c>
      <c r="C8094" t="s">
        <v>3841</v>
      </c>
      <c r="D8094">
        <v>190</v>
      </c>
      <c r="E8094">
        <v>0</v>
      </c>
      <c r="F8094">
        <v>133</v>
      </c>
      <c r="G8094">
        <v>0</v>
      </c>
      <c r="H8094">
        <v>0</v>
      </c>
      <c r="I8094">
        <v>0</v>
      </c>
      <c r="K8094">
        <v>2008</v>
      </c>
      <c r="L8094">
        <v>2008</v>
      </c>
    </row>
    <row r="8095" spans="1:12" x14ac:dyDescent="0.25">
      <c r="A8095">
        <v>32</v>
      </c>
      <c r="B8095">
        <v>19166634</v>
      </c>
      <c r="C8095" t="s">
        <v>3842</v>
      </c>
      <c r="D8095">
        <v>190</v>
      </c>
      <c r="E8095">
        <v>0</v>
      </c>
      <c r="F8095">
        <v>133</v>
      </c>
      <c r="G8095">
        <v>0</v>
      </c>
      <c r="H8095">
        <v>0</v>
      </c>
      <c r="I8095">
        <v>0</v>
      </c>
      <c r="K8095">
        <v>2008</v>
      </c>
      <c r="L8095">
        <v>2008</v>
      </c>
    </row>
    <row r="8096" spans="1:12" x14ac:dyDescent="0.25">
      <c r="A8096">
        <v>32</v>
      </c>
      <c r="B8096">
        <v>19166635</v>
      </c>
      <c r="C8096" t="s">
        <v>3843</v>
      </c>
      <c r="D8096">
        <v>190</v>
      </c>
      <c r="E8096">
        <v>0</v>
      </c>
      <c r="F8096">
        <v>142.5</v>
      </c>
      <c r="G8096">
        <v>0</v>
      </c>
      <c r="H8096">
        <v>0</v>
      </c>
      <c r="I8096">
        <v>0</v>
      </c>
      <c r="K8096">
        <v>2008</v>
      </c>
      <c r="L8096">
        <v>2012</v>
      </c>
    </row>
    <row r="8097" spans="1:12" x14ac:dyDescent="0.25">
      <c r="A8097">
        <v>32</v>
      </c>
      <c r="B8097">
        <v>19166636</v>
      </c>
      <c r="C8097" t="s">
        <v>3844</v>
      </c>
      <c r="D8097">
        <v>190</v>
      </c>
      <c r="E8097">
        <v>0</v>
      </c>
      <c r="F8097">
        <v>142.5</v>
      </c>
      <c r="G8097">
        <v>0</v>
      </c>
      <c r="H8097">
        <v>0</v>
      </c>
      <c r="I8097">
        <v>0</v>
      </c>
      <c r="K8097">
        <v>2008</v>
      </c>
      <c r="L8097">
        <v>2009</v>
      </c>
    </row>
    <row r="8098" spans="1:12" x14ac:dyDescent="0.25">
      <c r="A8098">
        <v>32</v>
      </c>
      <c r="B8098">
        <v>19166640</v>
      </c>
      <c r="C8098" t="s">
        <v>3845</v>
      </c>
      <c r="D8098">
        <v>65</v>
      </c>
      <c r="E8098">
        <v>0</v>
      </c>
      <c r="F8098">
        <v>48.75</v>
      </c>
      <c r="G8098">
        <v>0</v>
      </c>
      <c r="H8098">
        <v>66.02</v>
      </c>
      <c r="I8098">
        <v>0</v>
      </c>
      <c r="K8098">
        <v>2009</v>
      </c>
      <c r="L8098">
        <v>2010</v>
      </c>
    </row>
    <row r="8099" spans="1:12" x14ac:dyDescent="0.25">
      <c r="A8099">
        <v>32</v>
      </c>
      <c r="B8099">
        <v>19166641</v>
      </c>
      <c r="C8099" t="s">
        <v>2082</v>
      </c>
      <c r="D8099">
        <v>55</v>
      </c>
      <c r="E8099">
        <v>0</v>
      </c>
      <c r="F8099">
        <v>41.25</v>
      </c>
      <c r="G8099">
        <v>0</v>
      </c>
      <c r="H8099">
        <v>0</v>
      </c>
      <c r="I8099">
        <v>0</v>
      </c>
      <c r="K8099">
        <v>2009</v>
      </c>
      <c r="L8099">
        <v>2010</v>
      </c>
    </row>
    <row r="8100" spans="1:12" x14ac:dyDescent="0.25">
      <c r="A8100">
        <v>32</v>
      </c>
      <c r="B8100">
        <v>19166642</v>
      </c>
      <c r="C8100" t="s">
        <v>3693</v>
      </c>
      <c r="D8100">
        <v>50</v>
      </c>
      <c r="E8100">
        <v>0</v>
      </c>
      <c r="F8100">
        <v>37.5</v>
      </c>
      <c r="G8100">
        <v>0</v>
      </c>
      <c r="H8100">
        <v>0</v>
      </c>
      <c r="I8100">
        <v>0</v>
      </c>
      <c r="K8100">
        <v>2009</v>
      </c>
      <c r="L8100">
        <v>2010</v>
      </c>
    </row>
    <row r="8101" spans="1:12" x14ac:dyDescent="0.25">
      <c r="A8101">
        <v>32</v>
      </c>
      <c r="B8101">
        <v>19166643</v>
      </c>
      <c r="C8101" t="s">
        <v>3218</v>
      </c>
      <c r="D8101">
        <v>400</v>
      </c>
      <c r="E8101">
        <v>0</v>
      </c>
      <c r="F8101">
        <v>280</v>
      </c>
      <c r="G8101">
        <v>0</v>
      </c>
      <c r="H8101">
        <v>0</v>
      </c>
      <c r="I8101">
        <v>0</v>
      </c>
      <c r="K8101">
        <v>2005</v>
      </c>
      <c r="L8101">
        <v>2006</v>
      </c>
    </row>
    <row r="8102" spans="1:12" x14ac:dyDescent="0.25">
      <c r="A8102">
        <v>32</v>
      </c>
      <c r="B8102">
        <v>19166671</v>
      </c>
      <c r="C8102" t="s">
        <v>3846</v>
      </c>
      <c r="D8102">
        <v>631.42999999999995</v>
      </c>
      <c r="E8102">
        <v>0</v>
      </c>
      <c r="F8102">
        <v>442</v>
      </c>
      <c r="G8102">
        <v>0</v>
      </c>
      <c r="H8102">
        <v>0</v>
      </c>
      <c r="I8102">
        <v>0</v>
      </c>
      <c r="K8102">
        <v>2010</v>
      </c>
      <c r="L8102">
        <v>2015</v>
      </c>
    </row>
    <row r="8103" spans="1:12" x14ac:dyDescent="0.25">
      <c r="A8103">
        <v>32</v>
      </c>
      <c r="B8103">
        <v>19166672</v>
      </c>
      <c r="C8103" t="s">
        <v>3846</v>
      </c>
      <c r="D8103">
        <v>534.29</v>
      </c>
      <c r="E8103">
        <v>0</v>
      </c>
      <c r="F8103">
        <v>374</v>
      </c>
      <c r="G8103">
        <v>0</v>
      </c>
      <c r="H8103">
        <v>0</v>
      </c>
      <c r="I8103">
        <v>0</v>
      </c>
      <c r="K8103">
        <v>2010</v>
      </c>
      <c r="L8103">
        <v>2015</v>
      </c>
    </row>
    <row r="8104" spans="1:12" x14ac:dyDescent="0.25">
      <c r="A8104">
        <v>32</v>
      </c>
      <c r="B8104">
        <v>19166673</v>
      </c>
      <c r="C8104" t="s">
        <v>3846</v>
      </c>
      <c r="D8104">
        <v>485.71</v>
      </c>
      <c r="E8104">
        <v>0</v>
      </c>
      <c r="F8104">
        <v>340</v>
      </c>
      <c r="G8104">
        <v>0</v>
      </c>
      <c r="H8104">
        <v>0</v>
      </c>
      <c r="I8104">
        <v>0</v>
      </c>
      <c r="K8104">
        <v>2010</v>
      </c>
      <c r="L8104">
        <v>2015</v>
      </c>
    </row>
    <row r="8105" spans="1:12" x14ac:dyDescent="0.25">
      <c r="A8105">
        <v>32</v>
      </c>
      <c r="B8105">
        <v>19166676</v>
      </c>
      <c r="C8105" t="s">
        <v>3847</v>
      </c>
      <c r="D8105">
        <v>120</v>
      </c>
      <c r="E8105">
        <v>0</v>
      </c>
      <c r="F8105">
        <v>90</v>
      </c>
      <c r="G8105">
        <v>0</v>
      </c>
      <c r="H8105">
        <v>121.89</v>
      </c>
      <c r="I8105">
        <v>0</v>
      </c>
      <c r="K8105">
        <v>2007</v>
      </c>
      <c r="L8105">
        <v>2014</v>
      </c>
    </row>
    <row r="8106" spans="1:12" x14ac:dyDescent="0.25">
      <c r="A8106">
        <v>32</v>
      </c>
      <c r="B8106">
        <v>19166677</v>
      </c>
      <c r="C8106" t="s">
        <v>3847</v>
      </c>
      <c r="D8106">
        <v>120</v>
      </c>
      <c r="E8106">
        <v>0</v>
      </c>
      <c r="F8106">
        <v>90</v>
      </c>
      <c r="G8106">
        <v>0</v>
      </c>
      <c r="H8106">
        <v>121.89</v>
      </c>
      <c r="I8106">
        <v>0</v>
      </c>
      <c r="K8106">
        <v>2007</v>
      </c>
      <c r="L8106">
        <v>2014</v>
      </c>
    </row>
    <row r="8107" spans="1:12" x14ac:dyDescent="0.25">
      <c r="A8107">
        <v>32</v>
      </c>
      <c r="B8107">
        <v>19166685</v>
      </c>
      <c r="C8107" t="s">
        <v>3848</v>
      </c>
      <c r="D8107">
        <v>405</v>
      </c>
      <c r="E8107">
        <v>0</v>
      </c>
      <c r="F8107">
        <v>283.5</v>
      </c>
      <c r="G8107">
        <v>0</v>
      </c>
      <c r="H8107">
        <v>0</v>
      </c>
      <c r="I8107">
        <v>0</v>
      </c>
      <c r="K8107">
        <v>2007</v>
      </c>
      <c r="L8107">
        <v>2011</v>
      </c>
    </row>
    <row r="8108" spans="1:12" x14ac:dyDescent="0.25">
      <c r="A8108">
        <v>32</v>
      </c>
      <c r="B8108">
        <v>19166748</v>
      </c>
      <c r="C8108" t="s">
        <v>3849</v>
      </c>
      <c r="D8108">
        <v>468</v>
      </c>
      <c r="E8108">
        <v>0</v>
      </c>
      <c r="F8108">
        <v>351</v>
      </c>
      <c r="G8108">
        <v>0</v>
      </c>
      <c r="H8108">
        <v>0</v>
      </c>
      <c r="I8108">
        <v>0</v>
      </c>
      <c r="K8108">
        <v>2006</v>
      </c>
      <c r="L8108">
        <v>2010</v>
      </c>
    </row>
    <row r="8109" spans="1:12" x14ac:dyDescent="0.25">
      <c r="A8109">
        <v>32</v>
      </c>
      <c r="B8109">
        <v>19166749</v>
      </c>
      <c r="C8109" t="s">
        <v>2931</v>
      </c>
      <c r="D8109">
        <v>399</v>
      </c>
      <c r="E8109">
        <v>0</v>
      </c>
      <c r="F8109">
        <v>279.3</v>
      </c>
      <c r="G8109">
        <v>0</v>
      </c>
      <c r="H8109">
        <v>0</v>
      </c>
      <c r="I8109">
        <v>0</v>
      </c>
      <c r="K8109">
        <v>2006</v>
      </c>
      <c r="L8109">
        <v>2010</v>
      </c>
    </row>
    <row r="8110" spans="1:12" x14ac:dyDescent="0.25">
      <c r="A8110">
        <v>32</v>
      </c>
      <c r="B8110">
        <v>19166750</v>
      </c>
      <c r="C8110" t="s">
        <v>3849</v>
      </c>
      <c r="D8110">
        <v>360</v>
      </c>
      <c r="E8110">
        <v>0</v>
      </c>
      <c r="F8110">
        <v>252</v>
      </c>
      <c r="G8110">
        <v>0</v>
      </c>
      <c r="H8110">
        <v>0</v>
      </c>
      <c r="I8110">
        <v>0</v>
      </c>
      <c r="K8110">
        <v>2006</v>
      </c>
      <c r="L8110">
        <v>2010</v>
      </c>
    </row>
    <row r="8111" spans="1:12" x14ac:dyDescent="0.25">
      <c r="A8111">
        <v>32</v>
      </c>
      <c r="B8111">
        <v>19166752</v>
      </c>
      <c r="C8111" t="s">
        <v>3850</v>
      </c>
      <c r="D8111">
        <v>24</v>
      </c>
      <c r="E8111">
        <v>0</v>
      </c>
      <c r="F8111">
        <v>16.8</v>
      </c>
      <c r="G8111">
        <v>0</v>
      </c>
      <c r="H8111">
        <v>0</v>
      </c>
      <c r="I8111">
        <v>0</v>
      </c>
      <c r="K8111">
        <v>1988</v>
      </c>
      <c r="L8111">
        <v>2007</v>
      </c>
    </row>
    <row r="8112" spans="1:12" x14ac:dyDescent="0.25">
      <c r="A8112">
        <v>32</v>
      </c>
      <c r="B8112">
        <v>19166753</v>
      </c>
      <c r="C8112" t="s">
        <v>3851</v>
      </c>
      <c r="D8112">
        <v>23</v>
      </c>
      <c r="E8112">
        <v>0</v>
      </c>
      <c r="F8112">
        <v>13.8</v>
      </c>
      <c r="G8112">
        <v>0</v>
      </c>
      <c r="H8112">
        <v>0</v>
      </c>
      <c r="I8112">
        <v>0</v>
      </c>
      <c r="K8112">
        <v>1999</v>
      </c>
      <c r="L8112">
        <v>2007</v>
      </c>
    </row>
    <row r="8113" spans="1:12" x14ac:dyDescent="0.25">
      <c r="A8113">
        <v>32</v>
      </c>
      <c r="B8113">
        <v>19166754</v>
      </c>
      <c r="C8113" t="s">
        <v>3852</v>
      </c>
      <c r="D8113">
        <v>35</v>
      </c>
      <c r="E8113">
        <v>0</v>
      </c>
      <c r="F8113">
        <v>21</v>
      </c>
      <c r="G8113">
        <v>0</v>
      </c>
      <c r="H8113">
        <v>0</v>
      </c>
      <c r="I8113">
        <v>0</v>
      </c>
      <c r="K8113">
        <v>1999</v>
      </c>
      <c r="L8113">
        <v>2007</v>
      </c>
    </row>
    <row r="8114" spans="1:12" x14ac:dyDescent="0.25">
      <c r="A8114">
        <v>32</v>
      </c>
      <c r="B8114">
        <v>19166755</v>
      </c>
      <c r="C8114" t="s">
        <v>3852</v>
      </c>
      <c r="D8114">
        <v>64</v>
      </c>
      <c r="E8114">
        <v>0</v>
      </c>
      <c r="F8114">
        <v>38.4</v>
      </c>
      <c r="G8114">
        <v>0</v>
      </c>
      <c r="H8114">
        <v>0</v>
      </c>
      <c r="I8114">
        <v>0</v>
      </c>
      <c r="K8114">
        <v>2001</v>
      </c>
      <c r="L8114">
        <v>2003</v>
      </c>
    </row>
    <row r="8115" spans="1:12" x14ac:dyDescent="0.25">
      <c r="A8115">
        <v>32</v>
      </c>
      <c r="B8115">
        <v>19166756</v>
      </c>
      <c r="C8115" t="s">
        <v>3852</v>
      </c>
      <c r="D8115">
        <v>47</v>
      </c>
      <c r="E8115">
        <v>0</v>
      </c>
      <c r="F8115">
        <v>28.2</v>
      </c>
      <c r="G8115">
        <v>0</v>
      </c>
      <c r="H8115">
        <v>0</v>
      </c>
      <c r="I8115">
        <v>0</v>
      </c>
      <c r="K8115">
        <v>1994</v>
      </c>
      <c r="L8115">
        <v>2004</v>
      </c>
    </row>
    <row r="8116" spans="1:12" x14ac:dyDescent="0.25">
      <c r="A8116">
        <v>32</v>
      </c>
      <c r="B8116">
        <v>19166757</v>
      </c>
      <c r="C8116" t="s">
        <v>3851</v>
      </c>
      <c r="D8116">
        <v>20</v>
      </c>
      <c r="E8116">
        <v>0</v>
      </c>
      <c r="F8116">
        <v>14</v>
      </c>
      <c r="G8116">
        <v>0</v>
      </c>
      <c r="H8116">
        <v>0</v>
      </c>
      <c r="I8116">
        <v>0</v>
      </c>
      <c r="K8116">
        <v>2004</v>
      </c>
      <c r="L8116">
        <v>2009</v>
      </c>
    </row>
    <row r="8117" spans="1:12" x14ac:dyDescent="0.25">
      <c r="A8117">
        <v>32</v>
      </c>
      <c r="B8117">
        <v>19166758</v>
      </c>
      <c r="C8117" t="s">
        <v>3851</v>
      </c>
      <c r="D8117">
        <v>23</v>
      </c>
      <c r="E8117">
        <v>0</v>
      </c>
      <c r="F8117">
        <v>13.8</v>
      </c>
      <c r="G8117">
        <v>0</v>
      </c>
      <c r="H8117">
        <v>0</v>
      </c>
      <c r="I8117">
        <v>0</v>
      </c>
      <c r="K8117">
        <v>2002</v>
      </c>
      <c r="L8117">
        <v>2006</v>
      </c>
    </row>
    <row r="8118" spans="1:12" x14ac:dyDescent="0.25">
      <c r="A8118">
        <v>32</v>
      </c>
      <c r="B8118">
        <v>19166759</v>
      </c>
      <c r="C8118" t="s">
        <v>3851</v>
      </c>
      <c r="D8118">
        <v>23</v>
      </c>
      <c r="E8118">
        <v>0</v>
      </c>
      <c r="F8118">
        <v>13.8</v>
      </c>
      <c r="G8118">
        <v>0</v>
      </c>
      <c r="H8118">
        <v>0</v>
      </c>
      <c r="I8118">
        <v>0</v>
      </c>
      <c r="K8118">
        <v>1994</v>
      </c>
      <c r="L8118">
        <v>2004</v>
      </c>
    </row>
    <row r="8119" spans="1:12" x14ac:dyDescent="0.25">
      <c r="A8119">
        <v>32</v>
      </c>
      <c r="B8119">
        <v>19166761</v>
      </c>
      <c r="C8119" t="s">
        <v>3852</v>
      </c>
      <c r="D8119">
        <v>158</v>
      </c>
      <c r="E8119">
        <v>0</v>
      </c>
      <c r="F8119">
        <v>94.8</v>
      </c>
      <c r="G8119">
        <v>0</v>
      </c>
      <c r="H8119">
        <v>0</v>
      </c>
      <c r="I8119">
        <v>0</v>
      </c>
      <c r="K8119">
        <v>2002</v>
      </c>
      <c r="L8119">
        <v>2006</v>
      </c>
    </row>
    <row r="8120" spans="1:12" x14ac:dyDescent="0.25">
      <c r="A8120">
        <v>32</v>
      </c>
      <c r="B8120">
        <v>19166774</v>
      </c>
      <c r="C8120" t="s">
        <v>3853</v>
      </c>
      <c r="D8120">
        <v>1370</v>
      </c>
      <c r="E8120">
        <v>0</v>
      </c>
      <c r="F8120">
        <v>959</v>
      </c>
      <c r="G8120">
        <v>0</v>
      </c>
      <c r="H8120">
        <v>0</v>
      </c>
      <c r="I8120">
        <v>0</v>
      </c>
      <c r="K8120">
        <v>2006</v>
      </c>
      <c r="L8120">
        <v>2007</v>
      </c>
    </row>
    <row r="8121" spans="1:12" x14ac:dyDescent="0.25">
      <c r="A8121">
        <v>32</v>
      </c>
      <c r="B8121">
        <v>19166776</v>
      </c>
      <c r="C8121" t="s">
        <v>3854</v>
      </c>
      <c r="D8121">
        <v>450</v>
      </c>
      <c r="E8121">
        <v>0</v>
      </c>
      <c r="F8121">
        <v>315</v>
      </c>
      <c r="G8121">
        <v>0</v>
      </c>
      <c r="H8121">
        <v>0</v>
      </c>
      <c r="I8121">
        <v>0</v>
      </c>
      <c r="K8121">
        <v>2006</v>
      </c>
      <c r="L8121">
        <v>2007</v>
      </c>
    </row>
    <row r="8122" spans="1:12" x14ac:dyDescent="0.25">
      <c r="A8122">
        <v>32</v>
      </c>
      <c r="B8122">
        <v>19166777</v>
      </c>
      <c r="C8122" t="s">
        <v>3336</v>
      </c>
      <c r="D8122">
        <v>400</v>
      </c>
      <c r="E8122">
        <v>0</v>
      </c>
      <c r="F8122">
        <v>280</v>
      </c>
      <c r="G8122">
        <v>0</v>
      </c>
      <c r="H8122">
        <v>0</v>
      </c>
      <c r="I8122">
        <v>0</v>
      </c>
      <c r="K8122">
        <v>2006</v>
      </c>
      <c r="L8122">
        <v>2007</v>
      </c>
    </row>
    <row r="8123" spans="1:12" x14ac:dyDescent="0.25">
      <c r="A8123">
        <v>32</v>
      </c>
      <c r="B8123">
        <v>19166778</v>
      </c>
      <c r="C8123" t="s">
        <v>3855</v>
      </c>
      <c r="D8123">
        <v>0</v>
      </c>
      <c r="E8123">
        <v>0</v>
      </c>
      <c r="F8123">
        <v>0</v>
      </c>
      <c r="G8123">
        <v>0</v>
      </c>
      <c r="H8123">
        <v>0</v>
      </c>
      <c r="I8123">
        <v>0</v>
      </c>
      <c r="K8123">
        <v>2006</v>
      </c>
      <c r="L8123">
        <v>2007</v>
      </c>
    </row>
    <row r="8124" spans="1:12" x14ac:dyDescent="0.25">
      <c r="A8124">
        <v>32</v>
      </c>
      <c r="B8124">
        <v>19166779</v>
      </c>
      <c r="C8124" t="s">
        <v>3856</v>
      </c>
      <c r="D8124">
        <v>1370</v>
      </c>
      <c r="E8124">
        <v>0</v>
      </c>
      <c r="F8124">
        <v>959</v>
      </c>
      <c r="G8124">
        <v>0</v>
      </c>
      <c r="H8124">
        <v>0</v>
      </c>
      <c r="I8124">
        <v>0</v>
      </c>
      <c r="K8124">
        <v>2006</v>
      </c>
      <c r="L8124">
        <v>2007</v>
      </c>
    </row>
    <row r="8125" spans="1:12" x14ac:dyDescent="0.25">
      <c r="A8125">
        <v>32</v>
      </c>
      <c r="B8125">
        <v>19166781</v>
      </c>
      <c r="C8125" t="s">
        <v>3474</v>
      </c>
      <c r="D8125">
        <v>450</v>
      </c>
      <c r="E8125">
        <v>0</v>
      </c>
      <c r="F8125">
        <v>315</v>
      </c>
      <c r="G8125">
        <v>0</v>
      </c>
      <c r="H8125">
        <v>0</v>
      </c>
      <c r="I8125">
        <v>0</v>
      </c>
      <c r="K8125">
        <v>2006</v>
      </c>
      <c r="L8125">
        <v>2007</v>
      </c>
    </row>
    <row r="8126" spans="1:12" x14ac:dyDescent="0.25">
      <c r="A8126">
        <v>32</v>
      </c>
      <c r="B8126">
        <v>19166782</v>
      </c>
      <c r="C8126" t="s">
        <v>3690</v>
      </c>
      <c r="D8126">
        <v>400</v>
      </c>
      <c r="E8126">
        <v>0</v>
      </c>
      <c r="F8126">
        <v>280</v>
      </c>
      <c r="G8126">
        <v>0</v>
      </c>
      <c r="H8126">
        <v>0</v>
      </c>
      <c r="I8126">
        <v>0</v>
      </c>
      <c r="K8126">
        <v>2006</v>
      </c>
      <c r="L8126">
        <v>2007</v>
      </c>
    </row>
    <row r="8127" spans="1:12" x14ac:dyDescent="0.25">
      <c r="A8127">
        <v>32</v>
      </c>
      <c r="B8127">
        <v>19166783</v>
      </c>
      <c r="C8127" t="s">
        <v>3857</v>
      </c>
      <c r="D8127">
        <v>0</v>
      </c>
      <c r="E8127">
        <v>0</v>
      </c>
      <c r="F8127">
        <v>0</v>
      </c>
      <c r="G8127">
        <v>0</v>
      </c>
      <c r="H8127">
        <v>0</v>
      </c>
      <c r="I8127">
        <v>0</v>
      </c>
      <c r="K8127">
        <v>2006</v>
      </c>
      <c r="L8127">
        <v>2007</v>
      </c>
    </row>
    <row r="8128" spans="1:12" x14ac:dyDescent="0.25">
      <c r="A8128">
        <v>32</v>
      </c>
      <c r="B8128">
        <v>19166801</v>
      </c>
      <c r="C8128" t="s">
        <v>3858</v>
      </c>
      <c r="D8128">
        <v>70</v>
      </c>
      <c r="E8128">
        <v>0</v>
      </c>
      <c r="F8128">
        <v>52.5</v>
      </c>
      <c r="G8128">
        <v>0</v>
      </c>
      <c r="H8128">
        <v>0</v>
      </c>
      <c r="I8128">
        <v>0</v>
      </c>
      <c r="K8128">
        <v>2007</v>
      </c>
      <c r="L8128">
        <v>2014</v>
      </c>
    </row>
    <row r="8129" spans="1:12" x14ac:dyDescent="0.25">
      <c r="A8129">
        <v>32</v>
      </c>
      <c r="B8129">
        <v>19166802</v>
      </c>
      <c r="C8129" t="s">
        <v>3858</v>
      </c>
      <c r="D8129">
        <v>70</v>
      </c>
      <c r="E8129">
        <v>0</v>
      </c>
      <c r="F8129">
        <v>52.5</v>
      </c>
      <c r="G8129">
        <v>0</v>
      </c>
      <c r="H8129">
        <v>0</v>
      </c>
      <c r="I8129">
        <v>0</v>
      </c>
      <c r="K8129">
        <v>2007</v>
      </c>
      <c r="L8129">
        <v>2014</v>
      </c>
    </row>
    <row r="8130" spans="1:12" x14ac:dyDescent="0.25">
      <c r="A8130">
        <v>32</v>
      </c>
      <c r="B8130">
        <v>19166803</v>
      </c>
      <c r="C8130" t="s">
        <v>3859</v>
      </c>
      <c r="D8130">
        <v>70</v>
      </c>
      <c r="E8130">
        <v>0</v>
      </c>
      <c r="F8130">
        <v>52.5</v>
      </c>
      <c r="G8130">
        <v>0</v>
      </c>
      <c r="H8130">
        <v>0</v>
      </c>
      <c r="I8130">
        <v>0</v>
      </c>
      <c r="K8130">
        <v>2007</v>
      </c>
      <c r="L8130">
        <v>2014</v>
      </c>
    </row>
    <row r="8131" spans="1:12" x14ac:dyDescent="0.25">
      <c r="A8131">
        <v>32</v>
      </c>
      <c r="B8131">
        <v>19166804</v>
      </c>
      <c r="C8131" t="s">
        <v>3860</v>
      </c>
      <c r="D8131">
        <v>70</v>
      </c>
      <c r="E8131">
        <v>0</v>
      </c>
      <c r="F8131">
        <v>52.5</v>
      </c>
      <c r="G8131">
        <v>0</v>
      </c>
      <c r="H8131">
        <v>0</v>
      </c>
      <c r="I8131">
        <v>0</v>
      </c>
      <c r="K8131">
        <v>2007</v>
      </c>
      <c r="L8131">
        <v>2014</v>
      </c>
    </row>
    <row r="8132" spans="1:12" x14ac:dyDescent="0.25">
      <c r="A8132">
        <v>32</v>
      </c>
      <c r="B8132">
        <v>19166805</v>
      </c>
      <c r="C8132" t="s">
        <v>2799</v>
      </c>
      <c r="D8132">
        <v>70</v>
      </c>
      <c r="E8132">
        <v>0</v>
      </c>
      <c r="F8132">
        <v>52.5</v>
      </c>
      <c r="G8132">
        <v>0</v>
      </c>
      <c r="H8132">
        <v>0</v>
      </c>
      <c r="I8132">
        <v>0</v>
      </c>
      <c r="K8132">
        <v>2007</v>
      </c>
      <c r="L8132">
        <v>2014</v>
      </c>
    </row>
    <row r="8133" spans="1:12" x14ac:dyDescent="0.25">
      <c r="A8133">
        <v>32</v>
      </c>
      <c r="B8133">
        <v>19166807</v>
      </c>
      <c r="C8133" t="s">
        <v>3858</v>
      </c>
      <c r="D8133">
        <v>70</v>
      </c>
      <c r="E8133">
        <v>0</v>
      </c>
      <c r="F8133">
        <v>52.5</v>
      </c>
      <c r="G8133">
        <v>0</v>
      </c>
      <c r="H8133">
        <v>0</v>
      </c>
      <c r="I8133">
        <v>0</v>
      </c>
      <c r="K8133">
        <v>2007</v>
      </c>
      <c r="L8133">
        <v>2014</v>
      </c>
    </row>
    <row r="8134" spans="1:12" x14ac:dyDescent="0.25">
      <c r="A8134">
        <v>32</v>
      </c>
      <c r="B8134">
        <v>19166808</v>
      </c>
      <c r="C8134" t="s">
        <v>3858</v>
      </c>
      <c r="D8134">
        <v>70</v>
      </c>
      <c r="E8134">
        <v>0</v>
      </c>
      <c r="F8134">
        <v>52.5</v>
      </c>
      <c r="G8134">
        <v>0</v>
      </c>
      <c r="H8134">
        <v>0</v>
      </c>
      <c r="I8134">
        <v>0</v>
      </c>
      <c r="K8134">
        <v>2007</v>
      </c>
      <c r="L8134">
        <v>2014</v>
      </c>
    </row>
    <row r="8135" spans="1:12" x14ac:dyDescent="0.25">
      <c r="A8135">
        <v>32</v>
      </c>
      <c r="B8135">
        <v>19166809</v>
      </c>
      <c r="C8135" t="s">
        <v>3859</v>
      </c>
      <c r="D8135">
        <v>70</v>
      </c>
      <c r="E8135">
        <v>0</v>
      </c>
      <c r="F8135">
        <v>52.5</v>
      </c>
      <c r="G8135">
        <v>0</v>
      </c>
      <c r="H8135">
        <v>0</v>
      </c>
      <c r="I8135">
        <v>0</v>
      </c>
      <c r="K8135">
        <v>2007</v>
      </c>
      <c r="L8135">
        <v>2014</v>
      </c>
    </row>
    <row r="8136" spans="1:12" x14ac:dyDescent="0.25">
      <c r="A8136">
        <v>32</v>
      </c>
      <c r="B8136">
        <v>19166810</v>
      </c>
      <c r="C8136" t="s">
        <v>2799</v>
      </c>
      <c r="D8136">
        <v>70</v>
      </c>
      <c r="E8136">
        <v>0</v>
      </c>
      <c r="F8136">
        <v>52.5</v>
      </c>
      <c r="G8136">
        <v>0</v>
      </c>
      <c r="H8136">
        <v>0</v>
      </c>
      <c r="I8136">
        <v>0</v>
      </c>
      <c r="K8136">
        <v>2007</v>
      </c>
      <c r="L8136">
        <v>2014</v>
      </c>
    </row>
    <row r="8137" spans="1:12" x14ac:dyDescent="0.25">
      <c r="A8137">
        <v>32</v>
      </c>
      <c r="B8137">
        <v>19166811</v>
      </c>
      <c r="C8137" t="s">
        <v>2799</v>
      </c>
      <c r="D8137">
        <v>70</v>
      </c>
      <c r="E8137">
        <v>0</v>
      </c>
      <c r="F8137">
        <v>52.5</v>
      </c>
      <c r="G8137">
        <v>0</v>
      </c>
      <c r="H8137">
        <v>0</v>
      </c>
      <c r="I8137">
        <v>0</v>
      </c>
      <c r="K8137">
        <v>2007</v>
      </c>
      <c r="L8137">
        <v>2014</v>
      </c>
    </row>
    <row r="8138" spans="1:12" x14ac:dyDescent="0.25">
      <c r="A8138">
        <v>32</v>
      </c>
      <c r="B8138">
        <v>19166820</v>
      </c>
      <c r="C8138" t="s">
        <v>3861</v>
      </c>
      <c r="D8138">
        <v>79</v>
      </c>
      <c r="E8138">
        <v>0</v>
      </c>
      <c r="F8138">
        <v>55.3</v>
      </c>
      <c r="G8138">
        <v>0</v>
      </c>
      <c r="H8138">
        <v>0</v>
      </c>
      <c r="I8138">
        <v>0</v>
      </c>
      <c r="K8138">
        <v>2007</v>
      </c>
      <c r="L8138">
        <v>2008</v>
      </c>
    </row>
    <row r="8139" spans="1:12" x14ac:dyDescent="0.25">
      <c r="A8139">
        <v>32</v>
      </c>
      <c r="B8139">
        <v>19166821</v>
      </c>
      <c r="C8139" t="s">
        <v>3862</v>
      </c>
      <c r="D8139">
        <v>79</v>
      </c>
      <c r="E8139">
        <v>0</v>
      </c>
      <c r="F8139">
        <v>55.3</v>
      </c>
      <c r="G8139">
        <v>0</v>
      </c>
      <c r="H8139">
        <v>0</v>
      </c>
      <c r="I8139">
        <v>0</v>
      </c>
      <c r="K8139">
        <v>2007</v>
      </c>
      <c r="L8139">
        <v>2008</v>
      </c>
    </row>
    <row r="8140" spans="1:12" x14ac:dyDescent="0.25">
      <c r="A8140">
        <v>32</v>
      </c>
      <c r="B8140">
        <v>19166822</v>
      </c>
      <c r="C8140" t="s">
        <v>3863</v>
      </c>
      <c r="D8140">
        <v>79</v>
      </c>
      <c r="E8140">
        <v>0</v>
      </c>
      <c r="F8140">
        <v>55.3</v>
      </c>
      <c r="G8140">
        <v>0</v>
      </c>
      <c r="H8140">
        <v>0</v>
      </c>
      <c r="I8140">
        <v>0</v>
      </c>
      <c r="K8140">
        <v>2007</v>
      </c>
      <c r="L8140">
        <v>2008</v>
      </c>
    </row>
    <row r="8141" spans="1:12" x14ac:dyDescent="0.25">
      <c r="A8141">
        <v>32</v>
      </c>
      <c r="B8141">
        <v>19166902</v>
      </c>
      <c r="C8141" t="s">
        <v>3864</v>
      </c>
      <c r="D8141">
        <v>70</v>
      </c>
      <c r="E8141">
        <v>0</v>
      </c>
      <c r="F8141">
        <v>42</v>
      </c>
      <c r="G8141">
        <v>0</v>
      </c>
      <c r="H8141">
        <v>0</v>
      </c>
      <c r="I8141">
        <v>0</v>
      </c>
      <c r="K8141">
        <v>2007</v>
      </c>
      <c r="L8141">
        <v>2013</v>
      </c>
    </row>
    <row r="8142" spans="1:12" x14ac:dyDescent="0.25">
      <c r="A8142">
        <v>32</v>
      </c>
      <c r="B8142">
        <v>19166903</v>
      </c>
      <c r="C8142" t="s">
        <v>3864</v>
      </c>
      <c r="D8142">
        <v>70</v>
      </c>
      <c r="E8142">
        <v>0</v>
      </c>
      <c r="F8142">
        <v>42</v>
      </c>
      <c r="G8142">
        <v>0</v>
      </c>
      <c r="H8142">
        <v>0</v>
      </c>
      <c r="I8142">
        <v>0</v>
      </c>
      <c r="K8142">
        <v>2007</v>
      </c>
      <c r="L8142">
        <v>2013</v>
      </c>
    </row>
    <row r="8143" spans="1:12" x14ac:dyDescent="0.25">
      <c r="A8143">
        <v>32</v>
      </c>
      <c r="B8143">
        <v>19166904</v>
      </c>
      <c r="C8143" t="s">
        <v>3864</v>
      </c>
      <c r="D8143">
        <v>70</v>
      </c>
      <c r="E8143">
        <v>0</v>
      </c>
      <c r="F8143">
        <v>42</v>
      </c>
      <c r="G8143">
        <v>0</v>
      </c>
      <c r="H8143">
        <v>0</v>
      </c>
      <c r="I8143">
        <v>0</v>
      </c>
      <c r="K8143">
        <v>2007</v>
      </c>
      <c r="L8143">
        <v>2013</v>
      </c>
    </row>
    <row r="8144" spans="1:12" x14ac:dyDescent="0.25">
      <c r="A8144">
        <v>32</v>
      </c>
      <c r="B8144">
        <v>19166905</v>
      </c>
      <c r="C8144" t="s">
        <v>3864</v>
      </c>
      <c r="D8144">
        <v>70</v>
      </c>
      <c r="E8144">
        <v>0</v>
      </c>
      <c r="F8144">
        <v>42</v>
      </c>
      <c r="G8144">
        <v>0</v>
      </c>
      <c r="H8144">
        <v>0</v>
      </c>
      <c r="I8144">
        <v>0</v>
      </c>
      <c r="K8144">
        <v>2007</v>
      </c>
      <c r="L8144">
        <v>2013</v>
      </c>
    </row>
    <row r="8145" spans="1:12" x14ac:dyDescent="0.25">
      <c r="A8145">
        <v>32</v>
      </c>
      <c r="B8145">
        <v>19166990</v>
      </c>
      <c r="C8145" t="s">
        <v>3865</v>
      </c>
      <c r="D8145">
        <v>135</v>
      </c>
      <c r="E8145">
        <v>0</v>
      </c>
      <c r="F8145">
        <v>101.25</v>
      </c>
      <c r="G8145">
        <v>0</v>
      </c>
      <c r="H8145">
        <v>0</v>
      </c>
      <c r="I8145">
        <v>0</v>
      </c>
      <c r="K8145">
        <v>2007</v>
      </c>
      <c r="L8145">
        <v>2012</v>
      </c>
    </row>
    <row r="8146" spans="1:12" x14ac:dyDescent="0.25">
      <c r="A8146">
        <v>32</v>
      </c>
      <c r="B8146">
        <v>19166991</v>
      </c>
      <c r="C8146" t="s">
        <v>3866</v>
      </c>
      <c r="D8146">
        <v>610</v>
      </c>
      <c r="E8146">
        <v>0</v>
      </c>
      <c r="F8146">
        <v>457.5</v>
      </c>
      <c r="G8146">
        <v>0</v>
      </c>
      <c r="H8146">
        <v>0</v>
      </c>
      <c r="I8146">
        <v>0</v>
      </c>
      <c r="K8146">
        <v>2009</v>
      </c>
      <c r="L8146">
        <v>2010</v>
      </c>
    </row>
    <row r="8147" spans="1:12" x14ac:dyDescent="0.25">
      <c r="A8147">
        <v>32</v>
      </c>
      <c r="B8147">
        <v>19166992</v>
      </c>
      <c r="C8147" t="s">
        <v>3867</v>
      </c>
      <c r="D8147">
        <v>610</v>
      </c>
      <c r="E8147">
        <v>0</v>
      </c>
      <c r="F8147">
        <v>427</v>
      </c>
      <c r="G8147">
        <v>0</v>
      </c>
      <c r="H8147">
        <v>0</v>
      </c>
      <c r="I8147">
        <v>0</v>
      </c>
      <c r="K8147">
        <v>2009</v>
      </c>
      <c r="L8147">
        <v>2010</v>
      </c>
    </row>
    <row r="8148" spans="1:12" x14ac:dyDescent="0.25">
      <c r="A8148">
        <v>32</v>
      </c>
      <c r="B8148">
        <v>19166993</v>
      </c>
      <c r="C8148" t="s">
        <v>3868</v>
      </c>
      <c r="D8148">
        <v>305</v>
      </c>
      <c r="E8148">
        <v>0</v>
      </c>
      <c r="F8148">
        <v>213.5</v>
      </c>
      <c r="G8148">
        <v>0</v>
      </c>
      <c r="H8148">
        <v>0</v>
      </c>
      <c r="I8148">
        <v>0</v>
      </c>
      <c r="K8148">
        <v>2009</v>
      </c>
      <c r="L8148">
        <v>2010</v>
      </c>
    </row>
    <row r="8149" spans="1:12" x14ac:dyDescent="0.25">
      <c r="A8149">
        <v>32</v>
      </c>
      <c r="B8149">
        <v>19167255</v>
      </c>
      <c r="C8149" t="s">
        <v>279</v>
      </c>
      <c r="D8149">
        <v>100</v>
      </c>
      <c r="E8149">
        <v>0</v>
      </c>
      <c r="F8149">
        <v>75</v>
      </c>
      <c r="G8149">
        <v>0</v>
      </c>
      <c r="H8149">
        <v>101.57</v>
      </c>
      <c r="I8149">
        <v>0</v>
      </c>
      <c r="K8149">
        <v>2005</v>
      </c>
      <c r="L8149">
        <v>2009</v>
      </c>
    </row>
    <row r="8150" spans="1:12" x14ac:dyDescent="0.25">
      <c r="A8150">
        <v>32</v>
      </c>
      <c r="B8150">
        <v>19167256</v>
      </c>
      <c r="C8150" t="s">
        <v>3148</v>
      </c>
      <c r="D8150">
        <v>99</v>
      </c>
      <c r="E8150">
        <v>0</v>
      </c>
      <c r="F8150">
        <v>69.3</v>
      </c>
      <c r="G8150">
        <v>0</v>
      </c>
      <c r="H8150">
        <v>0</v>
      </c>
      <c r="I8150">
        <v>0</v>
      </c>
      <c r="K8150">
        <v>2005</v>
      </c>
      <c r="L8150">
        <v>2007</v>
      </c>
    </row>
    <row r="8151" spans="1:12" x14ac:dyDescent="0.25">
      <c r="A8151">
        <v>32</v>
      </c>
      <c r="B8151">
        <v>19167257</v>
      </c>
      <c r="C8151" t="s">
        <v>2448</v>
      </c>
      <c r="D8151">
        <v>100</v>
      </c>
      <c r="E8151">
        <v>0</v>
      </c>
      <c r="F8151">
        <v>75</v>
      </c>
      <c r="G8151">
        <v>0</v>
      </c>
      <c r="H8151">
        <v>101.57</v>
      </c>
      <c r="I8151">
        <v>0</v>
      </c>
      <c r="K8151">
        <v>2005</v>
      </c>
      <c r="L8151">
        <v>2009</v>
      </c>
    </row>
    <row r="8152" spans="1:12" x14ac:dyDescent="0.25">
      <c r="A8152">
        <v>32</v>
      </c>
      <c r="B8152">
        <v>19167260</v>
      </c>
      <c r="C8152" t="s">
        <v>3147</v>
      </c>
      <c r="D8152">
        <v>48</v>
      </c>
      <c r="E8152">
        <v>0</v>
      </c>
      <c r="F8152">
        <v>33.6</v>
      </c>
      <c r="G8152">
        <v>0</v>
      </c>
      <c r="H8152">
        <v>0</v>
      </c>
      <c r="I8152">
        <v>0</v>
      </c>
      <c r="K8152">
        <v>2007</v>
      </c>
      <c r="L8152">
        <v>2009</v>
      </c>
    </row>
    <row r="8153" spans="1:12" x14ac:dyDescent="0.25">
      <c r="A8153">
        <v>32</v>
      </c>
      <c r="B8153">
        <v>19167261</v>
      </c>
      <c r="C8153" t="s">
        <v>3148</v>
      </c>
      <c r="D8153">
        <v>48</v>
      </c>
      <c r="E8153">
        <v>0</v>
      </c>
      <c r="F8153">
        <v>33.6</v>
      </c>
      <c r="G8153">
        <v>0</v>
      </c>
      <c r="H8153">
        <v>0</v>
      </c>
      <c r="I8153">
        <v>0</v>
      </c>
      <c r="K8153">
        <v>2007</v>
      </c>
      <c r="L8153">
        <v>2008</v>
      </c>
    </row>
    <row r="8154" spans="1:12" x14ac:dyDescent="0.25">
      <c r="A8154">
        <v>32</v>
      </c>
      <c r="B8154">
        <v>19167262</v>
      </c>
      <c r="C8154" t="s">
        <v>2447</v>
      </c>
      <c r="D8154">
        <v>99</v>
      </c>
      <c r="E8154">
        <v>0</v>
      </c>
      <c r="F8154">
        <v>69.3</v>
      </c>
      <c r="G8154">
        <v>0</v>
      </c>
      <c r="H8154">
        <v>0</v>
      </c>
      <c r="I8154">
        <v>0</v>
      </c>
      <c r="K8154">
        <v>2007</v>
      </c>
      <c r="L8154">
        <v>2008</v>
      </c>
    </row>
    <row r="8155" spans="1:12" x14ac:dyDescent="0.25">
      <c r="A8155">
        <v>32</v>
      </c>
      <c r="B8155">
        <v>19169494</v>
      </c>
      <c r="C8155" t="s">
        <v>3869</v>
      </c>
      <c r="D8155">
        <v>305</v>
      </c>
      <c r="E8155">
        <v>0</v>
      </c>
      <c r="F8155">
        <v>213.5</v>
      </c>
      <c r="G8155">
        <v>0</v>
      </c>
      <c r="H8155">
        <v>0</v>
      </c>
      <c r="I8155">
        <v>0</v>
      </c>
      <c r="K8155">
        <v>2007</v>
      </c>
      <c r="L8155">
        <v>2013</v>
      </c>
    </row>
    <row r="8156" spans="1:12" x14ac:dyDescent="0.25">
      <c r="A8156">
        <v>32</v>
      </c>
      <c r="B8156">
        <v>19169497</v>
      </c>
      <c r="C8156" t="s">
        <v>3870</v>
      </c>
      <c r="D8156">
        <v>255</v>
      </c>
      <c r="E8156">
        <v>0</v>
      </c>
      <c r="F8156">
        <v>191.25</v>
      </c>
      <c r="G8156">
        <v>0</v>
      </c>
      <c r="H8156">
        <v>0</v>
      </c>
      <c r="I8156">
        <v>0</v>
      </c>
      <c r="K8156">
        <v>2006</v>
      </c>
      <c r="L8156">
        <v>2011</v>
      </c>
    </row>
    <row r="8157" spans="1:12" x14ac:dyDescent="0.25">
      <c r="A8157">
        <v>32</v>
      </c>
      <c r="B8157">
        <v>19169501</v>
      </c>
      <c r="C8157" t="s">
        <v>3192</v>
      </c>
      <c r="D8157">
        <v>50</v>
      </c>
      <c r="E8157">
        <v>0</v>
      </c>
      <c r="F8157">
        <v>37.5</v>
      </c>
      <c r="G8157">
        <v>0</v>
      </c>
      <c r="H8157">
        <v>0</v>
      </c>
      <c r="I8157">
        <v>0</v>
      </c>
      <c r="K8157">
        <v>2008</v>
      </c>
      <c r="L8157">
        <v>2010</v>
      </c>
    </row>
    <row r="8158" spans="1:12" x14ac:dyDescent="0.25">
      <c r="A8158">
        <v>32</v>
      </c>
      <c r="B8158">
        <v>19169502</v>
      </c>
      <c r="C8158" t="s">
        <v>3694</v>
      </c>
      <c r="D8158">
        <v>45</v>
      </c>
      <c r="E8158">
        <v>0</v>
      </c>
      <c r="F8158">
        <v>33.75</v>
      </c>
      <c r="G8158">
        <v>0</v>
      </c>
      <c r="H8158">
        <v>45.71</v>
      </c>
      <c r="I8158">
        <v>0</v>
      </c>
      <c r="K8158">
        <v>2008</v>
      </c>
      <c r="L8158">
        <v>2010</v>
      </c>
    </row>
    <row r="8159" spans="1:12" x14ac:dyDescent="0.25">
      <c r="A8159">
        <v>32</v>
      </c>
      <c r="B8159">
        <v>19169503</v>
      </c>
      <c r="C8159" t="s">
        <v>3694</v>
      </c>
      <c r="D8159">
        <v>45</v>
      </c>
      <c r="E8159">
        <v>0</v>
      </c>
      <c r="F8159">
        <v>33.75</v>
      </c>
      <c r="G8159">
        <v>0</v>
      </c>
      <c r="H8159">
        <v>0</v>
      </c>
      <c r="I8159">
        <v>0</v>
      </c>
      <c r="K8159">
        <v>2008</v>
      </c>
      <c r="L8159">
        <v>2010</v>
      </c>
    </row>
    <row r="8160" spans="1:12" x14ac:dyDescent="0.25">
      <c r="A8160">
        <v>32</v>
      </c>
      <c r="B8160">
        <v>19169545</v>
      </c>
      <c r="C8160" t="s">
        <v>3871</v>
      </c>
      <c r="D8160">
        <v>900</v>
      </c>
      <c r="E8160">
        <v>0</v>
      </c>
      <c r="F8160">
        <v>630</v>
      </c>
      <c r="G8160">
        <v>0</v>
      </c>
      <c r="H8160">
        <v>0</v>
      </c>
      <c r="I8160">
        <v>0</v>
      </c>
      <c r="K8160">
        <v>2005</v>
      </c>
      <c r="L8160">
        <v>2010</v>
      </c>
    </row>
    <row r="8161" spans="1:12" x14ac:dyDescent="0.25">
      <c r="A8161">
        <v>32</v>
      </c>
      <c r="B8161">
        <v>19169546</v>
      </c>
      <c r="C8161" t="s">
        <v>3872</v>
      </c>
      <c r="D8161">
        <v>1065</v>
      </c>
      <c r="E8161">
        <v>0</v>
      </c>
      <c r="F8161">
        <v>798.75</v>
      </c>
      <c r="G8161">
        <v>0</v>
      </c>
      <c r="H8161">
        <v>0</v>
      </c>
      <c r="I8161">
        <v>0</v>
      </c>
      <c r="K8161">
        <v>2005</v>
      </c>
      <c r="L8161">
        <v>2010</v>
      </c>
    </row>
    <row r="8162" spans="1:12" x14ac:dyDescent="0.25">
      <c r="A8162">
        <v>32</v>
      </c>
      <c r="B8162">
        <v>19169547</v>
      </c>
      <c r="C8162" t="s">
        <v>3873</v>
      </c>
      <c r="D8162">
        <v>1050</v>
      </c>
      <c r="E8162">
        <v>0</v>
      </c>
      <c r="F8162">
        <v>735</v>
      </c>
      <c r="G8162">
        <v>0</v>
      </c>
      <c r="H8162">
        <v>0</v>
      </c>
      <c r="I8162">
        <v>0</v>
      </c>
      <c r="K8162">
        <v>2005</v>
      </c>
      <c r="L8162">
        <v>2010</v>
      </c>
    </row>
    <row r="8163" spans="1:12" x14ac:dyDescent="0.25">
      <c r="A8163">
        <v>32</v>
      </c>
      <c r="B8163">
        <v>19169548</v>
      </c>
      <c r="C8163" t="s">
        <v>3874</v>
      </c>
      <c r="D8163">
        <v>1170</v>
      </c>
      <c r="E8163">
        <v>0</v>
      </c>
      <c r="F8163">
        <v>819</v>
      </c>
      <c r="G8163">
        <v>0</v>
      </c>
      <c r="H8163">
        <v>0</v>
      </c>
      <c r="I8163">
        <v>0</v>
      </c>
      <c r="K8163">
        <v>2005</v>
      </c>
      <c r="L8163">
        <v>2007</v>
      </c>
    </row>
    <row r="8164" spans="1:12" x14ac:dyDescent="0.25">
      <c r="A8164">
        <v>32</v>
      </c>
      <c r="B8164">
        <v>19169549</v>
      </c>
      <c r="C8164" t="s">
        <v>3875</v>
      </c>
      <c r="D8164">
        <v>1065</v>
      </c>
      <c r="E8164">
        <v>0</v>
      </c>
      <c r="F8164">
        <v>798.75</v>
      </c>
      <c r="G8164">
        <v>0</v>
      </c>
      <c r="H8164">
        <v>0</v>
      </c>
      <c r="I8164">
        <v>0</v>
      </c>
      <c r="K8164">
        <v>2005</v>
      </c>
      <c r="L8164">
        <v>2008</v>
      </c>
    </row>
    <row r="8165" spans="1:12" x14ac:dyDescent="0.25">
      <c r="A8165">
        <v>32</v>
      </c>
      <c r="B8165">
        <v>19169550</v>
      </c>
      <c r="C8165" t="s">
        <v>3876</v>
      </c>
      <c r="D8165">
        <v>115</v>
      </c>
      <c r="E8165">
        <v>0</v>
      </c>
      <c r="F8165">
        <v>86.25</v>
      </c>
      <c r="G8165">
        <v>0</v>
      </c>
      <c r="H8165">
        <v>0</v>
      </c>
      <c r="I8165">
        <v>0</v>
      </c>
      <c r="K8165">
        <v>2005</v>
      </c>
      <c r="L8165">
        <v>2013</v>
      </c>
    </row>
    <row r="8166" spans="1:12" x14ac:dyDescent="0.25">
      <c r="A8166">
        <v>32</v>
      </c>
      <c r="B8166">
        <v>19169562</v>
      </c>
      <c r="C8166" t="s">
        <v>3877</v>
      </c>
      <c r="D8166">
        <v>165</v>
      </c>
      <c r="E8166">
        <v>0</v>
      </c>
      <c r="F8166">
        <v>115.5</v>
      </c>
      <c r="G8166">
        <v>0</v>
      </c>
      <c r="H8166">
        <v>0</v>
      </c>
      <c r="I8166">
        <v>0</v>
      </c>
      <c r="K8166">
        <v>2007</v>
      </c>
      <c r="L8166">
        <v>2009</v>
      </c>
    </row>
    <row r="8167" spans="1:12" x14ac:dyDescent="0.25">
      <c r="A8167">
        <v>32</v>
      </c>
      <c r="B8167">
        <v>19169574</v>
      </c>
      <c r="C8167" t="s">
        <v>2152</v>
      </c>
      <c r="D8167">
        <v>100</v>
      </c>
      <c r="E8167">
        <v>0</v>
      </c>
      <c r="F8167">
        <v>75</v>
      </c>
      <c r="G8167">
        <v>0</v>
      </c>
      <c r="H8167">
        <v>0</v>
      </c>
      <c r="I8167">
        <v>0</v>
      </c>
      <c r="K8167">
        <v>2007</v>
      </c>
      <c r="L8167">
        <v>2013</v>
      </c>
    </row>
    <row r="8168" spans="1:12" x14ac:dyDescent="0.25">
      <c r="A8168">
        <v>32</v>
      </c>
      <c r="B8168">
        <v>19169603</v>
      </c>
      <c r="C8168" t="s">
        <v>3878</v>
      </c>
      <c r="D8168">
        <v>555</v>
      </c>
      <c r="E8168">
        <v>0</v>
      </c>
      <c r="F8168">
        <v>388.5</v>
      </c>
      <c r="G8168">
        <v>0</v>
      </c>
      <c r="H8168">
        <v>0</v>
      </c>
      <c r="I8168">
        <v>0</v>
      </c>
      <c r="K8168">
        <v>2006</v>
      </c>
      <c r="L8168">
        <v>2007</v>
      </c>
    </row>
    <row r="8169" spans="1:12" x14ac:dyDescent="0.25">
      <c r="A8169">
        <v>32</v>
      </c>
      <c r="B8169">
        <v>19169608</v>
      </c>
      <c r="C8169" t="s">
        <v>3864</v>
      </c>
      <c r="D8169">
        <v>70</v>
      </c>
      <c r="E8169">
        <v>0</v>
      </c>
      <c r="F8169">
        <v>42</v>
      </c>
      <c r="G8169">
        <v>0</v>
      </c>
      <c r="H8169">
        <v>0</v>
      </c>
      <c r="I8169">
        <v>0</v>
      </c>
      <c r="K8169">
        <v>2007</v>
      </c>
      <c r="L8169">
        <v>2013</v>
      </c>
    </row>
    <row r="8170" spans="1:12" x14ac:dyDescent="0.25">
      <c r="A8170">
        <v>32</v>
      </c>
      <c r="B8170">
        <v>19169609</v>
      </c>
      <c r="C8170" t="s">
        <v>3879</v>
      </c>
      <c r="D8170">
        <v>50</v>
      </c>
      <c r="E8170">
        <v>0</v>
      </c>
      <c r="F8170">
        <v>37.5</v>
      </c>
      <c r="G8170">
        <v>0</v>
      </c>
      <c r="H8170">
        <v>0</v>
      </c>
      <c r="I8170">
        <v>0</v>
      </c>
      <c r="K8170">
        <v>2007</v>
      </c>
      <c r="L8170">
        <v>2011</v>
      </c>
    </row>
    <row r="8171" spans="1:12" x14ac:dyDescent="0.25">
      <c r="A8171">
        <v>32</v>
      </c>
      <c r="B8171">
        <v>19169610</v>
      </c>
      <c r="C8171" t="s">
        <v>3879</v>
      </c>
      <c r="D8171">
        <v>45</v>
      </c>
      <c r="E8171">
        <v>0</v>
      </c>
      <c r="F8171">
        <v>33.75</v>
      </c>
      <c r="G8171">
        <v>0</v>
      </c>
      <c r="H8171">
        <v>0</v>
      </c>
      <c r="I8171">
        <v>0</v>
      </c>
      <c r="K8171">
        <v>2007</v>
      </c>
      <c r="L8171">
        <v>2011</v>
      </c>
    </row>
    <row r="8172" spans="1:12" x14ac:dyDescent="0.25">
      <c r="A8172">
        <v>32</v>
      </c>
      <c r="B8172">
        <v>19169611</v>
      </c>
      <c r="C8172" t="s">
        <v>3879</v>
      </c>
      <c r="D8172">
        <v>50</v>
      </c>
      <c r="E8172">
        <v>0</v>
      </c>
      <c r="F8172">
        <v>37.5</v>
      </c>
      <c r="G8172">
        <v>0</v>
      </c>
      <c r="H8172">
        <v>0</v>
      </c>
      <c r="I8172">
        <v>0</v>
      </c>
      <c r="K8172">
        <v>2007</v>
      </c>
      <c r="L8172">
        <v>2010</v>
      </c>
    </row>
    <row r="8173" spans="1:12" x14ac:dyDescent="0.25">
      <c r="A8173">
        <v>32</v>
      </c>
      <c r="B8173">
        <v>19169612</v>
      </c>
      <c r="C8173" t="s">
        <v>3085</v>
      </c>
      <c r="D8173">
        <v>35</v>
      </c>
      <c r="E8173">
        <v>0</v>
      </c>
      <c r="F8173">
        <v>26.25</v>
      </c>
      <c r="G8173">
        <v>0</v>
      </c>
      <c r="H8173">
        <v>0</v>
      </c>
      <c r="I8173">
        <v>0</v>
      </c>
      <c r="K8173">
        <v>2007</v>
      </c>
      <c r="L8173">
        <v>2010</v>
      </c>
    </row>
    <row r="8174" spans="1:12" x14ac:dyDescent="0.25">
      <c r="A8174">
        <v>32</v>
      </c>
      <c r="B8174">
        <v>19169667</v>
      </c>
      <c r="C8174" t="s">
        <v>2764</v>
      </c>
      <c r="D8174">
        <v>3995</v>
      </c>
      <c r="E8174">
        <v>0</v>
      </c>
      <c r="F8174">
        <v>2796.5</v>
      </c>
      <c r="G8174">
        <v>0</v>
      </c>
      <c r="H8174">
        <v>0</v>
      </c>
      <c r="I8174">
        <v>0</v>
      </c>
      <c r="K8174">
        <v>2007</v>
      </c>
      <c r="L8174">
        <v>2008</v>
      </c>
    </row>
    <row r="8175" spans="1:12" x14ac:dyDescent="0.25">
      <c r="A8175">
        <v>32</v>
      </c>
      <c r="B8175">
        <v>19169711</v>
      </c>
      <c r="C8175" t="s">
        <v>3778</v>
      </c>
      <c r="D8175">
        <v>255</v>
      </c>
      <c r="E8175">
        <v>0</v>
      </c>
      <c r="F8175">
        <v>191.25</v>
      </c>
      <c r="G8175">
        <v>0</v>
      </c>
      <c r="H8175">
        <v>0</v>
      </c>
      <c r="I8175">
        <v>0</v>
      </c>
      <c r="K8175">
        <v>2008</v>
      </c>
      <c r="L8175">
        <v>2013</v>
      </c>
    </row>
    <row r="8176" spans="1:12" x14ac:dyDescent="0.25">
      <c r="A8176">
        <v>32</v>
      </c>
      <c r="B8176">
        <v>19169712</v>
      </c>
      <c r="C8176" t="s">
        <v>3779</v>
      </c>
      <c r="D8176">
        <v>255</v>
      </c>
      <c r="E8176">
        <v>0</v>
      </c>
      <c r="F8176">
        <v>191.25</v>
      </c>
      <c r="G8176">
        <v>0</v>
      </c>
      <c r="H8176">
        <v>0</v>
      </c>
      <c r="I8176">
        <v>0</v>
      </c>
      <c r="K8176">
        <v>2008</v>
      </c>
      <c r="L8176">
        <v>2013</v>
      </c>
    </row>
    <row r="8177" spans="1:12" x14ac:dyDescent="0.25">
      <c r="A8177">
        <v>32</v>
      </c>
      <c r="B8177">
        <v>19169725</v>
      </c>
      <c r="C8177" t="s">
        <v>3572</v>
      </c>
      <c r="D8177">
        <v>450</v>
      </c>
      <c r="E8177">
        <v>0</v>
      </c>
      <c r="F8177">
        <v>315</v>
      </c>
      <c r="G8177">
        <v>0</v>
      </c>
      <c r="H8177">
        <v>0</v>
      </c>
      <c r="I8177">
        <v>0</v>
      </c>
      <c r="K8177">
        <v>2007</v>
      </c>
      <c r="L8177">
        <v>2008</v>
      </c>
    </row>
    <row r="8178" spans="1:12" x14ac:dyDescent="0.25">
      <c r="A8178">
        <v>32</v>
      </c>
      <c r="B8178">
        <v>19169742</v>
      </c>
      <c r="C8178" t="s">
        <v>2097</v>
      </c>
      <c r="D8178">
        <v>85</v>
      </c>
      <c r="E8178">
        <v>0</v>
      </c>
      <c r="F8178">
        <v>63.75</v>
      </c>
      <c r="G8178">
        <v>0</v>
      </c>
      <c r="H8178">
        <v>0</v>
      </c>
      <c r="I8178">
        <v>0</v>
      </c>
      <c r="K8178">
        <v>2007</v>
      </c>
      <c r="L8178">
        <v>2009</v>
      </c>
    </row>
    <row r="8179" spans="1:12" x14ac:dyDescent="0.25">
      <c r="A8179">
        <v>32</v>
      </c>
      <c r="B8179">
        <v>19169743</v>
      </c>
      <c r="C8179" t="s">
        <v>1692</v>
      </c>
      <c r="D8179">
        <v>80</v>
      </c>
      <c r="E8179">
        <v>0</v>
      </c>
      <c r="F8179">
        <v>56</v>
      </c>
      <c r="G8179">
        <v>0</v>
      </c>
      <c r="H8179">
        <v>0</v>
      </c>
      <c r="I8179">
        <v>0</v>
      </c>
      <c r="K8179">
        <v>2007</v>
      </c>
      <c r="L8179">
        <v>2009</v>
      </c>
    </row>
    <row r="8180" spans="1:12" x14ac:dyDescent="0.25">
      <c r="A8180">
        <v>32</v>
      </c>
      <c r="B8180">
        <v>19169744</v>
      </c>
      <c r="C8180" t="s">
        <v>3880</v>
      </c>
      <c r="D8180">
        <v>85</v>
      </c>
      <c r="E8180">
        <v>0</v>
      </c>
      <c r="F8180">
        <v>63.75</v>
      </c>
      <c r="G8180">
        <v>0</v>
      </c>
      <c r="H8180">
        <v>0</v>
      </c>
      <c r="I8180">
        <v>0</v>
      </c>
      <c r="K8180">
        <v>2007</v>
      </c>
      <c r="L8180">
        <v>2009</v>
      </c>
    </row>
    <row r="8181" spans="1:12" x14ac:dyDescent="0.25">
      <c r="A8181">
        <v>32</v>
      </c>
      <c r="B8181">
        <v>19169745</v>
      </c>
      <c r="C8181" t="s">
        <v>3454</v>
      </c>
      <c r="D8181">
        <v>85</v>
      </c>
      <c r="E8181">
        <v>0</v>
      </c>
      <c r="F8181">
        <v>63.75</v>
      </c>
      <c r="G8181">
        <v>0</v>
      </c>
      <c r="H8181">
        <v>0</v>
      </c>
      <c r="I8181">
        <v>0</v>
      </c>
      <c r="K8181">
        <v>2007</v>
      </c>
      <c r="L8181">
        <v>2009</v>
      </c>
    </row>
    <row r="8182" spans="1:12" x14ac:dyDescent="0.25">
      <c r="A8182">
        <v>32</v>
      </c>
      <c r="B8182">
        <v>19169746</v>
      </c>
      <c r="C8182" t="s">
        <v>2184</v>
      </c>
      <c r="D8182">
        <v>80</v>
      </c>
      <c r="E8182">
        <v>0</v>
      </c>
      <c r="F8182">
        <v>56</v>
      </c>
      <c r="G8182">
        <v>0</v>
      </c>
      <c r="H8182">
        <v>0</v>
      </c>
      <c r="I8182">
        <v>0</v>
      </c>
      <c r="K8182">
        <v>2007</v>
      </c>
      <c r="L8182">
        <v>2009</v>
      </c>
    </row>
    <row r="8183" spans="1:12" x14ac:dyDescent="0.25">
      <c r="A8183">
        <v>32</v>
      </c>
      <c r="B8183">
        <v>19169747</v>
      </c>
      <c r="C8183" t="s">
        <v>3881</v>
      </c>
      <c r="D8183">
        <v>85</v>
      </c>
      <c r="E8183">
        <v>0</v>
      </c>
      <c r="F8183">
        <v>59.5</v>
      </c>
      <c r="G8183">
        <v>0</v>
      </c>
      <c r="H8183">
        <v>0</v>
      </c>
      <c r="I8183">
        <v>0</v>
      </c>
      <c r="K8183">
        <v>2007</v>
      </c>
      <c r="L8183">
        <v>2009</v>
      </c>
    </row>
    <row r="8184" spans="1:12" x14ac:dyDescent="0.25">
      <c r="A8184">
        <v>32</v>
      </c>
      <c r="B8184">
        <v>19169748</v>
      </c>
      <c r="C8184" t="s">
        <v>3882</v>
      </c>
      <c r="D8184">
        <v>85</v>
      </c>
      <c r="E8184">
        <v>0</v>
      </c>
      <c r="F8184">
        <v>63.75</v>
      </c>
      <c r="G8184">
        <v>0</v>
      </c>
      <c r="H8184">
        <v>0</v>
      </c>
      <c r="I8184">
        <v>0</v>
      </c>
      <c r="K8184">
        <v>2007</v>
      </c>
      <c r="L8184">
        <v>2009</v>
      </c>
    </row>
    <row r="8185" spans="1:12" x14ac:dyDescent="0.25">
      <c r="A8185">
        <v>32</v>
      </c>
      <c r="B8185">
        <v>19169749</v>
      </c>
      <c r="C8185" t="s">
        <v>2097</v>
      </c>
      <c r="D8185">
        <v>85</v>
      </c>
      <c r="E8185">
        <v>0</v>
      </c>
      <c r="F8185">
        <v>63.75</v>
      </c>
      <c r="G8185">
        <v>0</v>
      </c>
      <c r="H8185">
        <v>0</v>
      </c>
      <c r="I8185">
        <v>0</v>
      </c>
      <c r="K8185">
        <v>2007</v>
      </c>
      <c r="L8185">
        <v>2009</v>
      </c>
    </row>
    <row r="8186" spans="1:12" x14ac:dyDescent="0.25">
      <c r="A8186">
        <v>32</v>
      </c>
      <c r="B8186">
        <v>19169750</v>
      </c>
      <c r="C8186" t="s">
        <v>1692</v>
      </c>
      <c r="D8186">
        <v>85</v>
      </c>
      <c r="E8186">
        <v>0</v>
      </c>
      <c r="F8186">
        <v>59.5</v>
      </c>
      <c r="G8186">
        <v>0</v>
      </c>
      <c r="H8186">
        <v>0</v>
      </c>
      <c r="I8186">
        <v>0</v>
      </c>
      <c r="K8186">
        <v>2007</v>
      </c>
      <c r="L8186">
        <v>2009</v>
      </c>
    </row>
    <row r="8187" spans="1:12" x14ac:dyDescent="0.25">
      <c r="A8187">
        <v>32</v>
      </c>
      <c r="B8187">
        <v>19169751</v>
      </c>
      <c r="C8187" t="s">
        <v>3880</v>
      </c>
      <c r="D8187">
        <v>85</v>
      </c>
      <c r="E8187">
        <v>0</v>
      </c>
      <c r="F8187">
        <v>63.75</v>
      </c>
      <c r="G8187">
        <v>0</v>
      </c>
      <c r="H8187">
        <v>0</v>
      </c>
      <c r="I8187">
        <v>0</v>
      </c>
      <c r="K8187">
        <v>2007</v>
      </c>
      <c r="L8187">
        <v>2009</v>
      </c>
    </row>
    <row r="8188" spans="1:12" x14ac:dyDescent="0.25">
      <c r="A8188">
        <v>32</v>
      </c>
      <c r="B8188">
        <v>19169752</v>
      </c>
      <c r="C8188" t="s">
        <v>3454</v>
      </c>
      <c r="D8188">
        <v>85</v>
      </c>
      <c r="E8188">
        <v>0</v>
      </c>
      <c r="F8188">
        <v>63.75</v>
      </c>
      <c r="G8188">
        <v>0</v>
      </c>
      <c r="H8188">
        <v>0</v>
      </c>
      <c r="I8188">
        <v>0</v>
      </c>
      <c r="K8188">
        <v>2007</v>
      </c>
      <c r="L8188">
        <v>2009</v>
      </c>
    </row>
    <row r="8189" spans="1:12" x14ac:dyDescent="0.25">
      <c r="A8189">
        <v>32</v>
      </c>
      <c r="B8189">
        <v>19169753</v>
      </c>
      <c r="C8189" t="s">
        <v>1289</v>
      </c>
      <c r="D8189">
        <v>80</v>
      </c>
      <c r="E8189">
        <v>0</v>
      </c>
      <c r="F8189">
        <v>56</v>
      </c>
      <c r="G8189">
        <v>0</v>
      </c>
      <c r="H8189">
        <v>0</v>
      </c>
      <c r="I8189">
        <v>0</v>
      </c>
      <c r="K8189">
        <v>2007</v>
      </c>
      <c r="L8189">
        <v>2009</v>
      </c>
    </row>
    <row r="8190" spans="1:12" x14ac:dyDescent="0.25">
      <c r="A8190">
        <v>32</v>
      </c>
      <c r="B8190">
        <v>19169754</v>
      </c>
      <c r="C8190" t="s">
        <v>3881</v>
      </c>
      <c r="D8190">
        <v>85</v>
      </c>
      <c r="E8190">
        <v>0</v>
      </c>
      <c r="F8190">
        <v>59.5</v>
      </c>
      <c r="G8190">
        <v>0</v>
      </c>
      <c r="H8190">
        <v>0</v>
      </c>
      <c r="I8190">
        <v>0</v>
      </c>
      <c r="K8190">
        <v>2007</v>
      </c>
      <c r="L8190">
        <v>2009</v>
      </c>
    </row>
    <row r="8191" spans="1:12" x14ac:dyDescent="0.25">
      <c r="A8191">
        <v>32</v>
      </c>
      <c r="B8191">
        <v>19169755</v>
      </c>
      <c r="C8191" t="s">
        <v>3882</v>
      </c>
      <c r="D8191">
        <v>85</v>
      </c>
      <c r="E8191">
        <v>0</v>
      </c>
      <c r="F8191">
        <v>63.75</v>
      </c>
      <c r="G8191">
        <v>0</v>
      </c>
      <c r="H8191">
        <v>0</v>
      </c>
      <c r="I8191">
        <v>0</v>
      </c>
      <c r="K8191">
        <v>2007</v>
      </c>
      <c r="L8191">
        <v>2009</v>
      </c>
    </row>
    <row r="8192" spans="1:12" x14ac:dyDescent="0.25">
      <c r="A8192">
        <v>32</v>
      </c>
      <c r="B8192">
        <v>19169756</v>
      </c>
      <c r="C8192" t="s">
        <v>2097</v>
      </c>
      <c r="D8192">
        <v>85</v>
      </c>
      <c r="E8192">
        <v>0</v>
      </c>
      <c r="F8192">
        <v>63.75</v>
      </c>
      <c r="G8192">
        <v>0</v>
      </c>
      <c r="H8192">
        <v>0</v>
      </c>
      <c r="I8192">
        <v>0</v>
      </c>
      <c r="K8192">
        <v>2007</v>
      </c>
      <c r="L8192">
        <v>2009</v>
      </c>
    </row>
    <row r="8193" spans="1:12" x14ac:dyDescent="0.25">
      <c r="A8193">
        <v>32</v>
      </c>
      <c r="B8193">
        <v>19169757</v>
      </c>
      <c r="C8193" t="s">
        <v>1692</v>
      </c>
      <c r="D8193">
        <v>85</v>
      </c>
      <c r="E8193">
        <v>0</v>
      </c>
      <c r="F8193">
        <v>59.5</v>
      </c>
      <c r="G8193">
        <v>0</v>
      </c>
      <c r="H8193">
        <v>0</v>
      </c>
      <c r="I8193">
        <v>0</v>
      </c>
      <c r="K8193">
        <v>2007</v>
      </c>
      <c r="L8193">
        <v>2009</v>
      </c>
    </row>
    <row r="8194" spans="1:12" x14ac:dyDescent="0.25">
      <c r="A8194">
        <v>32</v>
      </c>
      <c r="B8194">
        <v>19169758</v>
      </c>
      <c r="C8194" t="s">
        <v>3880</v>
      </c>
      <c r="D8194">
        <v>85</v>
      </c>
      <c r="E8194">
        <v>0</v>
      </c>
      <c r="F8194">
        <v>63.75</v>
      </c>
      <c r="G8194">
        <v>0</v>
      </c>
      <c r="H8194">
        <v>0</v>
      </c>
      <c r="I8194">
        <v>0</v>
      </c>
      <c r="K8194">
        <v>2007</v>
      </c>
      <c r="L8194">
        <v>2009</v>
      </c>
    </row>
    <row r="8195" spans="1:12" x14ac:dyDescent="0.25">
      <c r="A8195">
        <v>32</v>
      </c>
      <c r="B8195">
        <v>19169759</v>
      </c>
      <c r="C8195" t="s">
        <v>3454</v>
      </c>
      <c r="D8195">
        <v>85</v>
      </c>
      <c r="E8195">
        <v>0</v>
      </c>
      <c r="F8195">
        <v>63.75</v>
      </c>
      <c r="G8195">
        <v>0</v>
      </c>
      <c r="H8195">
        <v>0</v>
      </c>
      <c r="I8195">
        <v>0</v>
      </c>
      <c r="K8195">
        <v>2007</v>
      </c>
      <c r="L8195">
        <v>2009</v>
      </c>
    </row>
    <row r="8196" spans="1:12" x14ac:dyDescent="0.25">
      <c r="A8196">
        <v>32</v>
      </c>
      <c r="B8196">
        <v>19169760</v>
      </c>
      <c r="C8196" t="s">
        <v>2184</v>
      </c>
      <c r="D8196">
        <v>85</v>
      </c>
      <c r="E8196">
        <v>0</v>
      </c>
      <c r="F8196">
        <v>63.75</v>
      </c>
      <c r="G8196">
        <v>0</v>
      </c>
      <c r="H8196">
        <v>0</v>
      </c>
      <c r="I8196">
        <v>0</v>
      </c>
      <c r="K8196">
        <v>2007</v>
      </c>
      <c r="L8196">
        <v>2009</v>
      </c>
    </row>
    <row r="8197" spans="1:12" x14ac:dyDescent="0.25">
      <c r="A8197">
        <v>32</v>
      </c>
      <c r="B8197">
        <v>19169761</v>
      </c>
      <c r="C8197" t="s">
        <v>3882</v>
      </c>
      <c r="D8197">
        <v>85</v>
      </c>
      <c r="E8197">
        <v>0</v>
      </c>
      <c r="F8197">
        <v>63.75</v>
      </c>
      <c r="G8197">
        <v>0</v>
      </c>
      <c r="H8197">
        <v>0</v>
      </c>
      <c r="I8197">
        <v>0</v>
      </c>
      <c r="K8197">
        <v>2007</v>
      </c>
      <c r="L8197">
        <v>2009</v>
      </c>
    </row>
    <row r="8198" spans="1:12" x14ac:dyDescent="0.25">
      <c r="A8198">
        <v>32</v>
      </c>
      <c r="B8198">
        <v>19169762</v>
      </c>
      <c r="C8198" t="s">
        <v>3883</v>
      </c>
      <c r="D8198">
        <v>85</v>
      </c>
      <c r="E8198">
        <v>0</v>
      </c>
      <c r="F8198">
        <v>63.75</v>
      </c>
      <c r="G8198">
        <v>0</v>
      </c>
      <c r="H8198">
        <v>0</v>
      </c>
      <c r="I8198">
        <v>0</v>
      </c>
      <c r="K8198">
        <v>2007</v>
      </c>
      <c r="L8198">
        <v>2009</v>
      </c>
    </row>
    <row r="8199" spans="1:12" x14ac:dyDescent="0.25">
      <c r="A8199">
        <v>32</v>
      </c>
      <c r="B8199">
        <v>19169788</v>
      </c>
      <c r="C8199" t="s">
        <v>3884</v>
      </c>
      <c r="D8199">
        <v>80</v>
      </c>
      <c r="E8199">
        <v>0</v>
      </c>
      <c r="F8199">
        <v>60</v>
      </c>
      <c r="G8199">
        <v>0</v>
      </c>
      <c r="H8199">
        <v>81.260000000000005</v>
      </c>
      <c r="I8199">
        <v>0</v>
      </c>
      <c r="K8199">
        <v>2006</v>
      </c>
      <c r="L8199">
        <v>2011</v>
      </c>
    </row>
    <row r="8200" spans="1:12" x14ac:dyDescent="0.25">
      <c r="A8200">
        <v>32</v>
      </c>
      <c r="B8200">
        <v>19169789</v>
      </c>
      <c r="C8200" t="s">
        <v>3885</v>
      </c>
      <c r="D8200">
        <v>80</v>
      </c>
      <c r="E8200">
        <v>0</v>
      </c>
      <c r="F8200">
        <v>60</v>
      </c>
      <c r="G8200">
        <v>0</v>
      </c>
      <c r="H8200">
        <v>81.260000000000005</v>
      </c>
      <c r="I8200">
        <v>0</v>
      </c>
      <c r="K8200">
        <v>2007</v>
      </c>
      <c r="L8200">
        <v>2010</v>
      </c>
    </row>
    <row r="8201" spans="1:12" x14ac:dyDescent="0.25">
      <c r="A8201">
        <v>32</v>
      </c>
      <c r="B8201">
        <v>19169790</v>
      </c>
      <c r="C8201" t="s">
        <v>3886</v>
      </c>
      <c r="D8201">
        <v>155</v>
      </c>
      <c r="E8201">
        <v>0</v>
      </c>
      <c r="F8201">
        <v>116.25</v>
      </c>
      <c r="G8201">
        <v>0</v>
      </c>
      <c r="H8201">
        <v>0</v>
      </c>
      <c r="I8201">
        <v>0</v>
      </c>
      <c r="K8201">
        <v>2008</v>
      </c>
      <c r="L8201">
        <v>2010</v>
      </c>
    </row>
    <row r="8202" spans="1:12" x14ac:dyDescent="0.25">
      <c r="A8202">
        <v>32</v>
      </c>
      <c r="B8202">
        <v>19169791</v>
      </c>
      <c r="C8202" t="s">
        <v>3886</v>
      </c>
      <c r="D8202">
        <v>155</v>
      </c>
      <c r="E8202">
        <v>0</v>
      </c>
      <c r="F8202">
        <v>116.25</v>
      </c>
      <c r="G8202">
        <v>0</v>
      </c>
      <c r="H8202">
        <v>0</v>
      </c>
      <c r="I8202">
        <v>0</v>
      </c>
      <c r="K8202">
        <v>2008</v>
      </c>
      <c r="L8202">
        <v>2010</v>
      </c>
    </row>
    <row r="8203" spans="1:12" x14ac:dyDescent="0.25">
      <c r="A8203">
        <v>32</v>
      </c>
      <c r="B8203">
        <v>19169802</v>
      </c>
      <c r="C8203" t="s">
        <v>3887</v>
      </c>
      <c r="D8203">
        <v>59</v>
      </c>
      <c r="E8203">
        <v>0</v>
      </c>
      <c r="F8203">
        <v>35.4</v>
      </c>
      <c r="G8203">
        <v>0</v>
      </c>
      <c r="H8203">
        <v>0</v>
      </c>
      <c r="I8203">
        <v>0</v>
      </c>
      <c r="K8203">
        <v>2007</v>
      </c>
      <c r="L8203">
        <v>2014</v>
      </c>
    </row>
    <row r="8204" spans="1:12" x14ac:dyDescent="0.25">
      <c r="A8204">
        <v>32</v>
      </c>
      <c r="B8204">
        <v>19169803</v>
      </c>
      <c r="C8204" t="s">
        <v>3688</v>
      </c>
      <c r="D8204">
        <v>29</v>
      </c>
      <c r="E8204">
        <v>0</v>
      </c>
      <c r="F8204">
        <v>17.399999999999999</v>
      </c>
      <c r="G8204">
        <v>0</v>
      </c>
      <c r="H8204">
        <v>0</v>
      </c>
      <c r="I8204">
        <v>0</v>
      </c>
      <c r="K8204">
        <v>2007</v>
      </c>
      <c r="L8204">
        <v>2014</v>
      </c>
    </row>
    <row r="8205" spans="1:12" x14ac:dyDescent="0.25">
      <c r="A8205">
        <v>32</v>
      </c>
      <c r="B8205">
        <v>19169805</v>
      </c>
      <c r="C8205" t="s">
        <v>3888</v>
      </c>
      <c r="D8205">
        <v>70</v>
      </c>
      <c r="E8205">
        <v>0</v>
      </c>
      <c r="F8205">
        <v>42</v>
      </c>
      <c r="G8205">
        <v>0</v>
      </c>
      <c r="H8205">
        <v>0</v>
      </c>
      <c r="I8205">
        <v>0</v>
      </c>
      <c r="K8205">
        <v>2007</v>
      </c>
      <c r="L8205">
        <v>2014</v>
      </c>
    </row>
    <row r="8206" spans="1:12" x14ac:dyDescent="0.25">
      <c r="A8206">
        <v>32</v>
      </c>
      <c r="B8206">
        <v>19169815</v>
      </c>
      <c r="C8206" t="s">
        <v>3889</v>
      </c>
      <c r="D8206">
        <v>23</v>
      </c>
      <c r="E8206">
        <v>0</v>
      </c>
      <c r="F8206">
        <v>13.8</v>
      </c>
      <c r="G8206">
        <v>0</v>
      </c>
      <c r="H8206">
        <v>0</v>
      </c>
      <c r="I8206">
        <v>0</v>
      </c>
      <c r="K8206">
        <v>2007</v>
      </c>
      <c r="L8206">
        <v>2014</v>
      </c>
    </row>
    <row r="8207" spans="1:12" x14ac:dyDescent="0.25">
      <c r="A8207">
        <v>32</v>
      </c>
      <c r="B8207">
        <v>19169822</v>
      </c>
      <c r="C8207" t="s">
        <v>3890</v>
      </c>
      <c r="D8207">
        <v>29</v>
      </c>
      <c r="E8207">
        <v>0</v>
      </c>
      <c r="F8207">
        <v>17.399999999999999</v>
      </c>
      <c r="G8207">
        <v>0</v>
      </c>
      <c r="H8207">
        <v>0</v>
      </c>
      <c r="I8207">
        <v>0</v>
      </c>
      <c r="K8207">
        <v>2007</v>
      </c>
      <c r="L8207">
        <v>2014</v>
      </c>
    </row>
    <row r="8208" spans="1:12" x14ac:dyDescent="0.25">
      <c r="A8208">
        <v>32</v>
      </c>
      <c r="B8208">
        <v>19169823</v>
      </c>
      <c r="C8208" t="s">
        <v>3698</v>
      </c>
      <c r="D8208">
        <v>29</v>
      </c>
      <c r="E8208">
        <v>0</v>
      </c>
      <c r="F8208">
        <v>17.399999999999999</v>
      </c>
      <c r="G8208">
        <v>0</v>
      </c>
      <c r="H8208">
        <v>0</v>
      </c>
      <c r="I8208">
        <v>0</v>
      </c>
      <c r="K8208">
        <v>2007</v>
      </c>
      <c r="L8208">
        <v>2014</v>
      </c>
    </row>
    <row r="8209" spans="1:12" x14ac:dyDescent="0.25">
      <c r="A8209">
        <v>32</v>
      </c>
      <c r="B8209">
        <v>19169825</v>
      </c>
      <c r="C8209" t="s">
        <v>1993</v>
      </c>
      <c r="D8209">
        <v>355</v>
      </c>
      <c r="E8209">
        <v>0</v>
      </c>
      <c r="F8209">
        <v>266.25</v>
      </c>
      <c r="G8209">
        <v>0</v>
      </c>
      <c r="H8209">
        <v>0</v>
      </c>
      <c r="I8209">
        <v>0</v>
      </c>
      <c r="K8209">
        <v>2007</v>
      </c>
      <c r="L8209">
        <v>2009</v>
      </c>
    </row>
    <row r="8210" spans="1:12" x14ac:dyDescent="0.25">
      <c r="A8210">
        <v>32</v>
      </c>
      <c r="B8210">
        <v>19169882</v>
      </c>
      <c r="C8210" t="s">
        <v>3891</v>
      </c>
      <c r="D8210">
        <v>6</v>
      </c>
      <c r="E8210">
        <v>0</v>
      </c>
      <c r="F8210">
        <v>3.6</v>
      </c>
      <c r="G8210">
        <v>0</v>
      </c>
      <c r="H8210">
        <v>4.88</v>
      </c>
      <c r="I8210">
        <v>0</v>
      </c>
      <c r="K8210">
        <v>2007</v>
      </c>
      <c r="L8210">
        <v>2012</v>
      </c>
    </row>
    <row r="8211" spans="1:12" x14ac:dyDescent="0.25">
      <c r="A8211">
        <v>32</v>
      </c>
      <c r="B8211">
        <v>19169883</v>
      </c>
      <c r="C8211" t="s">
        <v>3892</v>
      </c>
      <c r="D8211">
        <v>165</v>
      </c>
      <c r="E8211">
        <v>0</v>
      </c>
      <c r="F8211">
        <v>123.75</v>
      </c>
      <c r="G8211">
        <v>0</v>
      </c>
      <c r="H8211">
        <v>0</v>
      </c>
      <c r="I8211">
        <v>0</v>
      </c>
      <c r="K8211">
        <v>2006</v>
      </c>
      <c r="L8211">
        <v>2009</v>
      </c>
    </row>
    <row r="8212" spans="1:12" x14ac:dyDescent="0.25">
      <c r="A8212">
        <v>32</v>
      </c>
      <c r="B8212">
        <v>19169885</v>
      </c>
      <c r="C8212" t="s">
        <v>2764</v>
      </c>
      <c r="D8212">
        <v>2730</v>
      </c>
      <c r="E8212">
        <v>0</v>
      </c>
      <c r="F8212">
        <v>2047.5</v>
      </c>
      <c r="G8212">
        <v>0</v>
      </c>
      <c r="H8212">
        <v>0</v>
      </c>
      <c r="I8212">
        <v>0</v>
      </c>
      <c r="K8212">
        <v>2007</v>
      </c>
      <c r="L8212">
        <v>2009</v>
      </c>
    </row>
    <row r="8213" spans="1:12" x14ac:dyDescent="0.25">
      <c r="A8213">
        <v>32</v>
      </c>
      <c r="B8213">
        <v>19169886</v>
      </c>
      <c r="C8213" t="s">
        <v>2764</v>
      </c>
      <c r="D8213">
        <v>2730</v>
      </c>
      <c r="E8213">
        <v>0</v>
      </c>
      <c r="F8213">
        <v>2047.5</v>
      </c>
      <c r="G8213">
        <v>0</v>
      </c>
      <c r="H8213">
        <v>0</v>
      </c>
      <c r="I8213">
        <v>0</v>
      </c>
      <c r="K8213">
        <v>2007</v>
      </c>
      <c r="L8213">
        <v>2010</v>
      </c>
    </row>
    <row r="8214" spans="1:12" x14ac:dyDescent="0.25">
      <c r="A8214">
        <v>32</v>
      </c>
      <c r="B8214">
        <v>19169894</v>
      </c>
      <c r="C8214" t="s">
        <v>3152</v>
      </c>
      <c r="D8214">
        <v>35</v>
      </c>
      <c r="E8214">
        <v>0</v>
      </c>
      <c r="F8214">
        <v>21</v>
      </c>
      <c r="G8214">
        <v>0</v>
      </c>
      <c r="H8214">
        <v>0</v>
      </c>
      <c r="I8214">
        <v>0</v>
      </c>
      <c r="K8214">
        <v>2007</v>
      </c>
      <c r="L8214">
        <v>2014</v>
      </c>
    </row>
    <row r="8215" spans="1:12" x14ac:dyDescent="0.25">
      <c r="A8215">
        <v>32</v>
      </c>
      <c r="B8215">
        <v>19169896</v>
      </c>
      <c r="C8215" t="s">
        <v>3893</v>
      </c>
      <c r="D8215">
        <v>12</v>
      </c>
      <c r="E8215">
        <v>0</v>
      </c>
      <c r="F8215">
        <v>7.2</v>
      </c>
      <c r="G8215">
        <v>0</v>
      </c>
      <c r="H8215">
        <v>0</v>
      </c>
      <c r="I8215">
        <v>0</v>
      </c>
      <c r="K8215">
        <v>2007</v>
      </c>
      <c r="L8215">
        <v>2014</v>
      </c>
    </row>
    <row r="8216" spans="1:12" x14ac:dyDescent="0.25">
      <c r="A8216">
        <v>32</v>
      </c>
      <c r="B8216">
        <v>19169897</v>
      </c>
      <c r="C8216" t="s">
        <v>3894</v>
      </c>
      <c r="D8216">
        <v>47</v>
      </c>
      <c r="E8216">
        <v>0</v>
      </c>
      <c r="F8216">
        <v>28.2</v>
      </c>
      <c r="G8216">
        <v>0</v>
      </c>
      <c r="H8216">
        <v>0</v>
      </c>
      <c r="I8216">
        <v>0</v>
      </c>
      <c r="K8216">
        <v>2004</v>
      </c>
      <c r="L8216">
        <v>2014</v>
      </c>
    </row>
    <row r="8217" spans="1:12" x14ac:dyDescent="0.25">
      <c r="A8217">
        <v>32</v>
      </c>
      <c r="B8217">
        <v>19169898</v>
      </c>
      <c r="C8217" t="s">
        <v>3895</v>
      </c>
      <c r="D8217">
        <v>45</v>
      </c>
      <c r="E8217">
        <v>0</v>
      </c>
      <c r="F8217">
        <v>31.5</v>
      </c>
      <c r="G8217">
        <v>0</v>
      </c>
      <c r="H8217">
        <v>0</v>
      </c>
      <c r="I8217">
        <v>0</v>
      </c>
      <c r="K8217">
        <v>2004</v>
      </c>
      <c r="L8217">
        <v>2014</v>
      </c>
    </row>
    <row r="8218" spans="1:12" x14ac:dyDescent="0.25">
      <c r="A8218">
        <v>32</v>
      </c>
      <c r="B8218">
        <v>19169899</v>
      </c>
      <c r="C8218" t="s">
        <v>3896</v>
      </c>
      <c r="D8218">
        <v>59</v>
      </c>
      <c r="E8218">
        <v>0</v>
      </c>
      <c r="F8218">
        <v>35.4</v>
      </c>
      <c r="G8218">
        <v>0</v>
      </c>
      <c r="H8218">
        <v>0</v>
      </c>
      <c r="I8218">
        <v>0</v>
      </c>
      <c r="K8218">
        <v>2004</v>
      </c>
      <c r="L8218">
        <v>2014</v>
      </c>
    </row>
    <row r="8219" spans="1:12" x14ac:dyDescent="0.25">
      <c r="A8219">
        <v>32</v>
      </c>
      <c r="B8219">
        <v>19169902</v>
      </c>
      <c r="C8219" t="s">
        <v>3897</v>
      </c>
      <c r="D8219">
        <v>53</v>
      </c>
      <c r="E8219">
        <v>0</v>
      </c>
      <c r="F8219">
        <v>31.8</v>
      </c>
      <c r="G8219">
        <v>0</v>
      </c>
      <c r="H8219">
        <v>0</v>
      </c>
      <c r="I8219">
        <v>0</v>
      </c>
      <c r="K8219">
        <v>2007</v>
      </c>
      <c r="L8219">
        <v>2014</v>
      </c>
    </row>
    <row r="8220" spans="1:12" x14ac:dyDescent="0.25">
      <c r="A8220">
        <v>32</v>
      </c>
      <c r="B8220">
        <v>19169903</v>
      </c>
      <c r="C8220" t="s">
        <v>3898</v>
      </c>
      <c r="D8220">
        <v>357</v>
      </c>
      <c r="E8220">
        <v>0</v>
      </c>
      <c r="F8220">
        <v>214.2</v>
      </c>
      <c r="G8220">
        <v>0</v>
      </c>
      <c r="H8220">
        <v>0</v>
      </c>
      <c r="I8220">
        <v>0</v>
      </c>
      <c r="K8220">
        <v>2007</v>
      </c>
      <c r="L8220">
        <v>2014</v>
      </c>
    </row>
    <row r="8221" spans="1:12" x14ac:dyDescent="0.25">
      <c r="A8221">
        <v>32</v>
      </c>
      <c r="B8221">
        <v>19169905</v>
      </c>
      <c r="C8221" t="s">
        <v>3899</v>
      </c>
      <c r="D8221">
        <v>152</v>
      </c>
      <c r="E8221">
        <v>0</v>
      </c>
      <c r="F8221">
        <v>91.2</v>
      </c>
      <c r="G8221">
        <v>0</v>
      </c>
      <c r="H8221">
        <v>0</v>
      </c>
      <c r="I8221">
        <v>0</v>
      </c>
      <c r="K8221">
        <v>2004</v>
      </c>
      <c r="L8221">
        <v>2014</v>
      </c>
    </row>
    <row r="8222" spans="1:12" x14ac:dyDescent="0.25">
      <c r="A8222">
        <v>32</v>
      </c>
      <c r="B8222">
        <v>19169930</v>
      </c>
      <c r="C8222" t="s">
        <v>3900</v>
      </c>
      <c r="D8222">
        <v>6</v>
      </c>
      <c r="E8222">
        <v>0</v>
      </c>
      <c r="F8222">
        <v>3.6</v>
      </c>
      <c r="G8222">
        <v>0</v>
      </c>
      <c r="H8222">
        <v>0</v>
      </c>
      <c r="I8222">
        <v>0</v>
      </c>
      <c r="K8222">
        <v>2007</v>
      </c>
      <c r="L8222">
        <v>2014</v>
      </c>
    </row>
    <row r="8223" spans="1:12" x14ac:dyDescent="0.25">
      <c r="A8223">
        <v>32</v>
      </c>
      <c r="B8223">
        <v>19169956</v>
      </c>
      <c r="C8223" t="s">
        <v>3901</v>
      </c>
      <c r="D8223">
        <v>18</v>
      </c>
      <c r="E8223">
        <v>0</v>
      </c>
      <c r="F8223">
        <v>10.8</v>
      </c>
      <c r="G8223">
        <v>0</v>
      </c>
      <c r="H8223">
        <v>0</v>
      </c>
      <c r="I8223">
        <v>0</v>
      </c>
      <c r="K8223">
        <v>2007</v>
      </c>
      <c r="L8223">
        <v>2014</v>
      </c>
    </row>
    <row r="8224" spans="1:12" x14ac:dyDescent="0.25">
      <c r="A8224">
        <v>32</v>
      </c>
      <c r="B8224">
        <v>19169957</v>
      </c>
      <c r="C8224" t="s">
        <v>3902</v>
      </c>
      <c r="D8224">
        <v>12</v>
      </c>
      <c r="E8224">
        <v>0</v>
      </c>
      <c r="F8224">
        <v>7.2</v>
      </c>
      <c r="G8224">
        <v>0</v>
      </c>
      <c r="H8224">
        <v>0</v>
      </c>
      <c r="I8224">
        <v>0</v>
      </c>
      <c r="K8224">
        <v>2007</v>
      </c>
      <c r="L8224">
        <v>2017</v>
      </c>
    </row>
    <row r="8225" spans="1:12" x14ac:dyDescent="0.25">
      <c r="A8225">
        <v>32</v>
      </c>
      <c r="B8225">
        <v>19169970</v>
      </c>
      <c r="C8225" t="s">
        <v>3706</v>
      </c>
      <c r="D8225">
        <v>152</v>
      </c>
      <c r="E8225">
        <v>0</v>
      </c>
      <c r="F8225">
        <v>91.2</v>
      </c>
      <c r="G8225">
        <v>0</v>
      </c>
      <c r="H8225">
        <v>0</v>
      </c>
      <c r="I8225">
        <v>0</v>
      </c>
      <c r="K8225">
        <v>2007</v>
      </c>
      <c r="L8225">
        <v>2012</v>
      </c>
    </row>
    <row r="8226" spans="1:12" x14ac:dyDescent="0.25">
      <c r="A8226">
        <v>32</v>
      </c>
      <c r="B8226">
        <v>19169971</v>
      </c>
      <c r="C8226" t="s">
        <v>3707</v>
      </c>
      <c r="D8226">
        <v>152</v>
      </c>
      <c r="E8226">
        <v>0</v>
      </c>
      <c r="F8226">
        <v>91.2</v>
      </c>
      <c r="G8226">
        <v>0</v>
      </c>
      <c r="H8226">
        <v>0</v>
      </c>
      <c r="I8226">
        <v>0</v>
      </c>
      <c r="K8226">
        <v>2007</v>
      </c>
      <c r="L8226">
        <v>2012</v>
      </c>
    </row>
    <row r="8227" spans="1:12" x14ac:dyDescent="0.25">
      <c r="A8227">
        <v>32</v>
      </c>
      <c r="B8227">
        <v>19169972</v>
      </c>
      <c r="C8227" t="s">
        <v>3707</v>
      </c>
      <c r="D8227">
        <v>152</v>
      </c>
      <c r="E8227">
        <v>0</v>
      </c>
      <c r="F8227">
        <v>91.2</v>
      </c>
      <c r="G8227">
        <v>0</v>
      </c>
      <c r="H8227">
        <v>0</v>
      </c>
      <c r="I8227">
        <v>0</v>
      </c>
      <c r="K8227">
        <v>2007</v>
      </c>
      <c r="L8227">
        <v>2012</v>
      </c>
    </row>
    <row r="8228" spans="1:12" x14ac:dyDescent="0.25">
      <c r="A8228">
        <v>32</v>
      </c>
      <c r="B8228">
        <v>19169973</v>
      </c>
      <c r="C8228" t="s">
        <v>3707</v>
      </c>
      <c r="D8228">
        <v>152</v>
      </c>
      <c r="E8228">
        <v>0</v>
      </c>
      <c r="F8228">
        <v>91.2</v>
      </c>
      <c r="G8228">
        <v>0</v>
      </c>
      <c r="H8228">
        <v>0</v>
      </c>
      <c r="I8228">
        <v>0</v>
      </c>
      <c r="K8228">
        <v>2007</v>
      </c>
      <c r="L8228">
        <v>2012</v>
      </c>
    </row>
    <row r="8229" spans="1:12" x14ac:dyDescent="0.25">
      <c r="A8229">
        <v>32</v>
      </c>
      <c r="B8229">
        <v>19169974</v>
      </c>
      <c r="C8229" t="s">
        <v>3903</v>
      </c>
      <c r="D8229">
        <v>47</v>
      </c>
      <c r="E8229">
        <v>0</v>
      </c>
      <c r="F8229">
        <v>28.2</v>
      </c>
      <c r="G8229">
        <v>0</v>
      </c>
      <c r="H8229">
        <v>0</v>
      </c>
      <c r="I8229">
        <v>0</v>
      </c>
      <c r="K8229">
        <v>2004</v>
      </c>
      <c r="L8229">
        <v>2012</v>
      </c>
    </row>
    <row r="8230" spans="1:12" x14ac:dyDescent="0.25">
      <c r="A8230">
        <v>32</v>
      </c>
      <c r="B8230">
        <v>19169977</v>
      </c>
      <c r="C8230" t="s">
        <v>3636</v>
      </c>
      <c r="D8230">
        <v>40</v>
      </c>
      <c r="E8230">
        <v>0</v>
      </c>
      <c r="F8230">
        <v>24</v>
      </c>
      <c r="G8230">
        <v>0</v>
      </c>
      <c r="H8230">
        <v>0</v>
      </c>
      <c r="I8230">
        <v>0</v>
      </c>
      <c r="K8230">
        <v>2008</v>
      </c>
      <c r="L8230">
        <v>2013</v>
      </c>
    </row>
    <row r="8231" spans="1:12" x14ac:dyDescent="0.25">
      <c r="A8231">
        <v>32</v>
      </c>
      <c r="B8231">
        <v>19169980</v>
      </c>
      <c r="C8231" t="s">
        <v>3904</v>
      </c>
      <c r="D8231">
        <v>350</v>
      </c>
      <c r="E8231">
        <v>0</v>
      </c>
      <c r="F8231">
        <v>245</v>
      </c>
      <c r="G8231">
        <v>0</v>
      </c>
      <c r="H8231">
        <v>0</v>
      </c>
      <c r="I8231">
        <v>0</v>
      </c>
      <c r="K8231">
        <v>2008</v>
      </c>
      <c r="L8231">
        <v>2009</v>
      </c>
    </row>
    <row r="8232" spans="1:12" x14ac:dyDescent="0.25">
      <c r="A8232">
        <v>32</v>
      </c>
      <c r="B8232">
        <v>19169981</v>
      </c>
      <c r="C8232" t="s">
        <v>3487</v>
      </c>
      <c r="D8232">
        <v>350</v>
      </c>
      <c r="E8232">
        <v>0</v>
      </c>
      <c r="F8232">
        <v>245</v>
      </c>
      <c r="G8232">
        <v>0</v>
      </c>
      <c r="H8232">
        <v>0</v>
      </c>
      <c r="I8232">
        <v>0</v>
      </c>
      <c r="K8232">
        <v>2008</v>
      </c>
      <c r="L8232">
        <v>2009</v>
      </c>
    </row>
    <row r="8233" spans="1:12" x14ac:dyDescent="0.25">
      <c r="A8233">
        <v>32</v>
      </c>
      <c r="B8233">
        <v>19169982</v>
      </c>
      <c r="C8233" t="s">
        <v>3903</v>
      </c>
      <c r="D8233">
        <v>47</v>
      </c>
      <c r="E8233">
        <v>0</v>
      </c>
      <c r="F8233">
        <v>28.2</v>
      </c>
      <c r="G8233">
        <v>0</v>
      </c>
      <c r="H8233">
        <v>0</v>
      </c>
      <c r="I8233">
        <v>0</v>
      </c>
      <c r="K8233">
        <v>2004</v>
      </c>
      <c r="L8233">
        <v>2012</v>
      </c>
    </row>
    <row r="8234" spans="1:12" x14ac:dyDescent="0.25">
      <c r="A8234">
        <v>32</v>
      </c>
      <c r="B8234">
        <v>19169986</v>
      </c>
      <c r="C8234" t="s">
        <v>3689</v>
      </c>
      <c r="D8234">
        <v>35</v>
      </c>
      <c r="E8234">
        <v>0</v>
      </c>
      <c r="F8234">
        <v>21</v>
      </c>
      <c r="G8234">
        <v>0</v>
      </c>
      <c r="H8234">
        <v>0</v>
      </c>
      <c r="I8234">
        <v>0</v>
      </c>
      <c r="K8234">
        <v>2007</v>
      </c>
      <c r="L8234">
        <v>2014</v>
      </c>
    </row>
    <row r="8235" spans="1:12" x14ac:dyDescent="0.25">
      <c r="A8235">
        <v>32</v>
      </c>
      <c r="B8235">
        <v>19170005</v>
      </c>
      <c r="C8235" t="s">
        <v>3905</v>
      </c>
      <c r="D8235">
        <v>720</v>
      </c>
      <c r="E8235">
        <v>0</v>
      </c>
      <c r="F8235">
        <v>432</v>
      </c>
      <c r="G8235">
        <v>0</v>
      </c>
      <c r="H8235">
        <v>0</v>
      </c>
      <c r="I8235">
        <v>0</v>
      </c>
      <c r="K8235">
        <v>2007</v>
      </c>
      <c r="L8235">
        <v>2010</v>
      </c>
    </row>
    <row r="8236" spans="1:12" x14ac:dyDescent="0.25">
      <c r="A8236">
        <v>32</v>
      </c>
      <c r="B8236">
        <v>19170006</v>
      </c>
      <c r="C8236" t="s">
        <v>3906</v>
      </c>
      <c r="D8236">
        <v>720</v>
      </c>
      <c r="E8236">
        <v>0</v>
      </c>
      <c r="F8236">
        <v>432</v>
      </c>
      <c r="G8236">
        <v>0</v>
      </c>
      <c r="H8236">
        <v>0</v>
      </c>
      <c r="I8236">
        <v>0</v>
      </c>
      <c r="K8236">
        <v>2007</v>
      </c>
      <c r="L8236">
        <v>2010</v>
      </c>
    </row>
    <row r="8237" spans="1:12" x14ac:dyDescent="0.25">
      <c r="A8237">
        <v>32</v>
      </c>
      <c r="B8237">
        <v>19170009</v>
      </c>
      <c r="C8237" t="s">
        <v>3907</v>
      </c>
      <c r="D8237">
        <v>720</v>
      </c>
      <c r="E8237">
        <v>0</v>
      </c>
      <c r="F8237">
        <v>432</v>
      </c>
      <c r="G8237">
        <v>0</v>
      </c>
      <c r="H8237">
        <v>0</v>
      </c>
      <c r="I8237">
        <v>0</v>
      </c>
      <c r="K8237">
        <v>2007</v>
      </c>
      <c r="L8237">
        <v>2010</v>
      </c>
    </row>
    <row r="8238" spans="1:12" x14ac:dyDescent="0.25">
      <c r="A8238">
        <v>32</v>
      </c>
      <c r="B8238">
        <v>19170010</v>
      </c>
      <c r="C8238" t="s">
        <v>3908</v>
      </c>
      <c r="D8238">
        <v>720</v>
      </c>
      <c r="E8238">
        <v>0</v>
      </c>
      <c r="F8238">
        <v>432</v>
      </c>
      <c r="G8238">
        <v>0</v>
      </c>
      <c r="H8238">
        <v>0</v>
      </c>
      <c r="I8238">
        <v>0</v>
      </c>
      <c r="K8238">
        <v>2007</v>
      </c>
      <c r="L8238">
        <v>2010</v>
      </c>
    </row>
    <row r="8239" spans="1:12" x14ac:dyDescent="0.25">
      <c r="A8239">
        <v>32</v>
      </c>
      <c r="B8239">
        <v>19170013</v>
      </c>
      <c r="C8239" t="s">
        <v>3909</v>
      </c>
      <c r="D8239">
        <v>720</v>
      </c>
      <c r="E8239">
        <v>0</v>
      </c>
      <c r="F8239">
        <v>432</v>
      </c>
      <c r="G8239">
        <v>0</v>
      </c>
      <c r="H8239">
        <v>0</v>
      </c>
      <c r="I8239">
        <v>0</v>
      </c>
      <c r="K8239">
        <v>2007</v>
      </c>
      <c r="L8239">
        <v>2010</v>
      </c>
    </row>
    <row r="8240" spans="1:12" x14ac:dyDescent="0.25">
      <c r="A8240">
        <v>32</v>
      </c>
      <c r="B8240">
        <v>19170014</v>
      </c>
      <c r="C8240" t="s">
        <v>3910</v>
      </c>
      <c r="D8240">
        <v>720</v>
      </c>
      <c r="E8240">
        <v>0</v>
      </c>
      <c r="F8240">
        <v>432</v>
      </c>
      <c r="G8240">
        <v>0</v>
      </c>
      <c r="H8240">
        <v>0</v>
      </c>
      <c r="I8240">
        <v>0</v>
      </c>
      <c r="K8240">
        <v>2007</v>
      </c>
      <c r="L8240">
        <v>2010</v>
      </c>
    </row>
    <row r="8241" spans="1:12" x14ac:dyDescent="0.25">
      <c r="A8241">
        <v>32</v>
      </c>
      <c r="B8241">
        <v>19170055</v>
      </c>
      <c r="C8241" t="s">
        <v>3192</v>
      </c>
      <c r="D8241">
        <v>55</v>
      </c>
      <c r="E8241">
        <v>0</v>
      </c>
      <c r="F8241">
        <v>41.25</v>
      </c>
      <c r="G8241">
        <v>0</v>
      </c>
      <c r="H8241">
        <v>0</v>
      </c>
      <c r="I8241">
        <v>0</v>
      </c>
      <c r="K8241">
        <v>2008</v>
      </c>
      <c r="L8241">
        <v>2014</v>
      </c>
    </row>
    <row r="8242" spans="1:12" x14ac:dyDescent="0.25">
      <c r="A8242">
        <v>32</v>
      </c>
      <c r="B8242">
        <v>19170057</v>
      </c>
      <c r="C8242" t="s">
        <v>3911</v>
      </c>
      <c r="D8242">
        <v>50</v>
      </c>
      <c r="E8242">
        <v>0</v>
      </c>
      <c r="F8242">
        <v>37.5</v>
      </c>
      <c r="G8242">
        <v>0</v>
      </c>
      <c r="H8242">
        <v>50.79</v>
      </c>
      <c r="I8242">
        <v>0</v>
      </c>
      <c r="K8242">
        <v>2007</v>
      </c>
      <c r="L8242">
        <v>2016</v>
      </c>
    </row>
    <row r="8243" spans="1:12" x14ac:dyDescent="0.25">
      <c r="A8243">
        <v>32</v>
      </c>
      <c r="B8243">
        <v>19170058</v>
      </c>
      <c r="C8243" t="s">
        <v>3192</v>
      </c>
      <c r="D8243">
        <v>55</v>
      </c>
      <c r="E8243">
        <v>0</v>
      </c>
      <c r="F8243">
        <v>41.25</v>
      </c>
      <c r="G8243">
        <v>0</v>
      </c>
      <c r="H8243">
        <v>55.86</v>
      </c>
      <c r="I8243">
        <v>0</v>
      </c>
      <c r="K8243">
        <v>2009</v>
      </c>
      <c r="L8243">
        <v>2014</v>
      </c>
    </row>
    <row r="8244" spans="1:12" x14ac:dyDescent="0.25">
      <c r="A8244">
        <v>32</v>
      </c>
      <c r="B8244">
        <v>19170059</v>
      </c>
      <c r="C8244" t="s">
        <v>3192</v>
      </c>
      <c r="D8244">
        <v>55</v>
      </c>
      <c r="E8244">
        <v>0</v>
      </c>
      <c r="F8244">
        <v>41.25</v>
      </c>
      <c r="G8244">
        <v>0</v>
      </c>
      <c r="H8244">
        <v>55.86</v>
      </c>
      <c r="I8244">
        <v>0</v>
      </c>
      <c r="K8244">
        <v>2009</v>
      </c>
      <c r="L8244">
        <v>2015</v>
      </c>
    </row>
    <row r="8245" spans="1:12" x14ac:dyDescent="0.25">
      <c r="A8245">
        <v>32</v>
      </c>
      <c r="B8245">
        <v>19170060</v>
      </c>
      <c r="C8245" t="s">
        <v>3912</v>
      </c>
      <c r="D8245">
        <v>55</v>
      </c>
      <c r="E8245">
        <v>0</v>
      </c>
      <c r="F8245">
        <v>41.25</v>
      </c>
      <c r="G8245">
        <v>0</v>
      </c>
      <c r="H8245">
        <v>55.86</v>
      </c>
      <c r="I8245">
        <v>0</v>
      </c>
      <c r="K8245">
        <v>2007</v>
      </c>
      <c r="L8245">
        <v>2014</v>
      </c>
    </row>
    <row r="8246" spans="1:12" x14ac:dyDescent="0.25">
      <c r="A8246">
        <v>32</v>
      </c>
      <c r="B8246">
        <v>19170061</v>
      </c>
      <c r="C8246" t="s">
        <v>3192</v>
      </c>
      <c r="D8246">
        <v>54.86</v>
      </c>
      <c r="E8246">
        <v>0</v>
      </c>
      <c r="F8246">
        <v>41.15</v>
      </c>
      <c r="G8246">
        <v>0</v>
      </c>
      <c r="H8246">
        <v>55.72</v>
      </c>
      <c r="I8246">
        <v>0</v>
      </c>
      <c r="K8246">
        <v>2009</v>
      </c>
      <c r="L8246">
        <v>2017</v>
      </c>
    </row>
    <row r="8247" spans="1:12" x14ac:dyDescent="0.25">
      <c r="A8247">
        <v>32</v>
      </c>
      <c r="B8247">
        <v>19170062</v>
      </c>
      <c r="C8247" t="s">
        <v>3192</v>
      </c>
      <c r="D8247">
        <v>20</v>
      </c>
      <c r="E8247">
        <v>0</v>
      </c>
      <c r="F8247">
        <v>15</v>
      </c>
      <c r="G8247">
        <v>0</v>
      </c>
      <c r="H8247">
        <v>0</v>
      </c>
      <c r="I8247">
        <v>0</v>
      </c>
      <c r="K8247">
        <v>2007</v>
      </c>
      <c r="L8247">
        <v>2010</v>
      </c>
    </row>
    <row r="8248" spans="1:12" x14ac:dyDescent="0.25">
      <c r="A8248">
        <v>32</v>
      </c>
      <c r="B8248">
        <v>19170111</v>
      </c>
      <c r="C8248" t="s">
        <v>3913</v>
      </c>
      <c r="D8248">
        <v>6</v>
      </c>
      <c r="E8248">
        <v>0</v>
      </c>
      <c r="F8248">
        <v>3.6</v>
      </c>
      <c r="G8248">
        <v>0</v>
      </c>
      <c r="H8248">
        <v>0</v>
      </c>
      <c r="I8248">
        <v>0</v>
      </c>
      <c r="K8248">
        <v>2007</v>
      </c>
      <c r="L8248">
        <v>2017</v>
      </c>
    </row>
    <row r="8249" spans="1:12" x14ac:dyDescent="0.25">
      <c r="A8249">
        <v>32</v>
      </c>
      <c r="B8249">
        <v>19170116</v>
      </c>
      <c r="C8249" t="s">
        <v>3914</v>
      </c>
      <c r="D8249">
        <v>350</v>
      </c>
      <c r="E8249">
        <v>0</v>
      </c>
      <c r="F8249">
        <v>262.5</v>
      </c>
      <c r="G8249">
        <v>0</v>
      </c>
      <c r="H8249">
        <v>0</v>
      </c>
      <c r="I8249">
        <v>0</v>
      </c>
      <c r="K8249">
        <v>2010</v>
      </c>
      <c r="L8249">
        <v>2016</v>
      </c>
    </row>
    <row r="8250" spans="1:12" x14ac:dyDescent="0.25">
      <c r="A8250">
        <v>32</v>
      </c>
      <c r="B8250">
        <v>19170119</v>
      </c>
      <c r="C8250" t="s">
        <v>3915</v>
      </c>
      <c r="D8250">
        <v>350</v>
      </c>
      <c r="E8250">
        <v>0</v>
      </c>
      <c r="F8250">
        <v>262.5</v>
      </c>
      <c r="G8250">
        <v>0</v>
      </c>
      <c r="H8250">
        <v>355.5</v>
      </c>
      <c r="I8250">
        <v>0</v>
      </c>
      <c r="K8250">
        <v>2010</v>
      </c>
      <c r="L8250">
        <v>2017</v>
      </c>
    </row>
    <row r="8251" spans="1:12" x14ac:dyDescent="0.25">
      <c r="A8251">
        <v>32</v>
      </c>
      <c r="B8251">
        <v>19170120</v>
      </c>
      <c r="C8251" t="s">
        <v>3916</v>
      </c>
      <c r="D8251">
        <v>405</v>
      </c>
      <c r="E8251">
        <v>0</v>
      </c>
      <c r="F8251">
        <v>283.5</v>
      </c>
      <c r="G8251">
        <v>0</v>
      </c>
      <c r="H8251">
        <v>0</v>
      </c>
      <c r="I8251">
        <v>0</v>
      </c>
      <c r="K8251">
        <v>2006</v>
      </c>
      <c r="L8251">
        <v>2009</v>
      </c>
    </row>
    <row r="8252" spans="1:12" x14ac:dyDescent="0.25">
      <c r="A8252">
        <v>32</v>
      </c>
      <c r="B8252">
        <v>19170134</v>
      </c>
      <c r="C8252" t="s">
        <v>3917</v>
      </c>
      <c r="D8252">
        <v>79.47</v>
      </c>
      <c r="E8252">
        <v>0</v>
      </c>
      <c r="F8252">
        <v>55.63</v>
      </c>
      <c r="G8252">
        <v>0</v>
      </c>
      <c r="H8252">
        <v>0</v>
      </c>
      <c r="I8252">
        <v>0</v>
      </c>
      <c r="K8252">
        <v>2006</v>
      </c>
      <c r="L8252">
        <v>2009</v>
      </c>
    </row>
    <row r="8253" spans="1:12" x14ac:dyDescent="0.25">
      <c r="A8253">
        <v>32</v>
      </c>
      <c r="B8253">
        <v>19170144</v>
      </c>
      <c r="C8253" t="s">
        <v>3918</v>
      </c>
      <c r="D8253">
        <v>540.74</v>
      </c>
      <c r="E8253">
        <v>0</v>
      </c>
      <c r="F8253">
        <v>405.56</v>
      </c>
      <c r="G8253">
        <v>0</v>
      </c>
      <c r="H8253">
        <v>0</v>
      </c>
      <c r="I8253">
        <v>0</v>
      </c>
      <c r="K8253">
        <v>2008</v>
      </c>
      <c r="L8253">
        <v>2010</v>
      </c>
    </row>
    <row r="8254" spans="1:12" x14ac:dyDescent="0.25">
      <c r="A8254">
        <v>32</v>
      </c>
      <c r="B8254">
        <v>19170209</v>
      </c>
      <c r="C8254" t="s">
        <v>3919</v>
      </c>
      <c r="D8254">
        <v>90</v>
      </c>
      <c r="E8254">
        <v>0</v>
      </c>
      <c r="F8254">
        <v>67.5</v>
      </c>
      <c r="G8254">
        <v>0</v>
      </c>
      <c r="H8254">
        <v>91.41</v>
      </c>
      <c r="I8254">
        <v>0</v>
      </c>
      <c r="K8254">
        <v>2007</v>
      </c>
      <c r="L8254">
        <v>2010</v>
      </c>
    </row>
    <row r="8255" spans="1:12" x14ac:dyDescent="0.25">
      <c r="A8255">
        <v>32</v>
      </c>
      <c r="B8255">
        <v>19170212</v>
      </c>
      <c r="C8255" t="s">
        <v>3920</v>
      </c>
      <c r="D8255">
        <v>399</v>
      </c>
      <c r="E8255">
        <v>0</v>
      </c>
      <c r="F8255">
        <v>279.3</v>
      </c>
      <c r="G8255">
        <v>0</v>
      </c>
      <c r="H8255">
        <v>0</v>
      </c>
      <c r="I8255">
        <v>0</v>
      </c>
      <c r="K8255">
        <v>2006</v>
      </c>
      <c r="L8255">
        <v>2008</v>
      </c>
    </row>
    <row r="8256" spans="1:12" x14ac:dyDescent="0.25">
      <c r="A8256">
        <v>32</v>
      </c>
      <c r="B8256">
        <v>19170213</v>
      </c>
      <c r="C8256" t="s">
        <v>2221</v>
      </c>
      <c r="D8256">
        <v>399</v>
      </c>
      <c r="E8256">
        <v>0</v>
      </c>
      <c r="F8256">
        <v>279.3</v>
      </c>
      <c r="G8256">
        <v>0</v>
      </c>
      <c r="H8256">
        <v>0</v>
      </c>
      <c r="I8256">
        <v>0</v>
      </c>
      <c r="K8256">
        <v>2006</v>
      </c>
      <c r="L8256">
        <v>2008</v>
      </c>
    </row>
    <row r="8257" spans="1:12" x14ac:dyDescent="0.25">
      <c r="A8257">
        <v>32</v>
      </c>
      <c r="B8257">
        <v>19170214</v>
      </c>
      <c r="C8257" t="s">
        <v>2215</v>
      </c>
      <c r="D8257">
        <v>405</v>
      </c>
      <c r="E8257">
        <v>0</v>
      </c>
      <c r="F8257">
        <v>283.5</v>
      </c>
      <c r="G8257">
        <v>0</v>
      </c>
      <c r="H8257">
        <v>0</v>
      </c>
      <c r="I8257">
        <v>0</v>
      </c>
      <c r="K8257">
        <v>2006</v>
      </c>
      <c r="L8257">
        <v>2008</v>
      </c>
    </row>
    <row r="8258" spans="1:12" x14ac:dyDescent="0.25">
      <c r="A8258">
        <v>32</v>
      </c>
      <c r="B8258">
        <v>19170215</v>
      </c>
      <c r="C8258" t="s">
        <v>3033</v>
      </c>
      <c r="D8258">
        <v>445</v>
      </c>
      <c r="E8258">
        <v>0</v>
      </c>
      <c r="F8258">
        <v>311.5</v>
      </c>
      <c r="G8258">
        <v>0</v>
      </c>
      <c r="H8258">
        <v>0</v>
      </c>
      <c r="I8258">
        <v>0</v>
      </c>
      <c r="K8258">
        <v>2006</v>
      </c>
      <c r="L8258">
        <v>2007</v>
      </c>
    </row>
    <row r="8259" spans="1:12" x14ac:dyDescent="0.25">
      <c r="A8259">
        <v>32</v>
      </c>
      <c r="B8259">
        <v>19170216</v>
      </c>
      <c r="C8259" t="s">
        <v>2173</v>
      </c>
      <c r="D8259">
        <v>350</v>
      </c>
      <c r="E8259">
        <v>0</v>
      </c>
      <c r="F8259">
        <v>245</v>
      </c>
      <c r="G8259">
        <v>0</v>
      </c>
      <c r="H8259">
        <v>0</v>
      </c>
      <c r="I8259">
        <v>0</v>
      </c>
      <c r="K8259">
        <v>2006</v>
      </c>
      <c r="L8259">
        <v>2009</v>
      </c>
    </row>
    <row r="8260" spans="1:12" x14ac:dyDescent="0.25">
      <c r="A8260">
        <v>32</v>
      </c>
      <c r="B8260">
        <v>19170217</v>
      </c>
      <c r="C8260" t="s">
        <v>3921</v>
      </c>
      <c r="D8260">
        <v>405</v>
      </c>
      <c r="E8260">
        <v>0</v>
      </c>
      <c r="F8260">
        <v>283.5</v>
      </c>
      <c r="G8260">
        <v>0</v>
      </c>
      <c r="H8260">
        <v>0</v>
      </c>
      <c r="I8260">
        <v>0</v>
      </c>
      <c r="K8260">
        <v>2006</v>
      </c>
      <c r="L8260">
        <v>2009</v>
      </c>
    </row>
    <row r="8261" spans="1:12" x14ac:dyDescent="0.25">
      <c r="A8261">
        <v>32</v>
      </c>
      <c r="B8261">
        <v>19170219</v>
      </c>
      <c r="C8261" t="s">
        <v>3272</v>
      </c>
      <c r="D8261">
        <v>170</v>
      </c>
      <c r="E8261">
        <v>0</v>
      </c>
      <c r="F8261">
        <v>127.5</v>
      </c>
      <c r="G8261">
        <v>0</v>
      </c>
      <c r="H8261">
        <v>0</v>
      </c>
      <c r="I8261">
        <v>0</v>
      </c>
      <c r="K8261">
        <v>2005</v>
      </c>
      <c r="L8261">
        <v>2007</v>
      </c>
    </row>
    <row r="8262" spans="1:12" x14ac:dyDescent="0.25">
      <c r="A8262">
        <v>32</v>
      </c>
      <c r="B8262">
        <v>19170220</v>
      </c>
      <c r="C8262" t="s">
        <v>3272</v>
      </c>
      <c r="D8262">
        <v>155</v>
      </c>
      <c r="E8262">
        <v>0</v>
      </c>
      <c r="F8262">
        <v>116.25</v>
      </c>
      <c r="G8262">
        <v>0</v>
      </c>
      <c r="H8262">
        <v>157.44</v>
      </c>
      <c r="I8262">
        <v>0</v>
      </c>
      <c r="K8262">
        <v>1999</v>
      </c>
      <c r="L8262">
        <v>2006</v>
      </c>
    </row>
    <row r="8263" spans="1:12" x14ac:dyDescent="0.25">
      <c r="A8263">
        <v>32</v>
      </c>
      <c r="B8263">
        <v>19170227</v>
      </c>
      <c r="C8263" t="s">
        <v>3922</v>
      </c>
      <c r="D8263">
        <v>355</v>
      </c>
      <c r="E8263">
        <v>0</v>
      </c>
      <c r="F8263">
        <v>248.5</v>
      </c>
      <c r="G8263">
        <v>0</v>
      </c>
      <c r="H8263">
        <v>0</v>
      </c>
      <c r="I8263">
        <v>0</v>
      </c>
      <c r="K8263">
        <v>2009</v>
      </c>
      <c r="L8263">
        <v>2011</v>
      </c>
    </row>
    <row r="8264" spans="1:12" x14ac:dyDescent="0.25">
      <c r="A8264">
        <v>32</v>
      </c>
      <c r="B8264">
        <v>19170234</v>
      </c>
      <c r="C8264" t="s">
        <v>3923</v>
      </c>
      <c r="D8264">
        <v>130</v>
      </c>
      <c r="E8264">
        <v>0</v>
      </c>
      <c r="F8264">
        <v>97.5</v>
      </c>
      <c r="G8264">
        <v>0</v>
      </c>
      <c r="H8264">
        <v>125.97</v>
      </c>
      <c r="I8264">
        <v>0</v>
      </c>
      <c r="K8264">
        <v>2006</v>
      </c>
      <c r="L8264">
        <v>2013</v>
      </c>
    </row>
    <row r="8265" spans="1:12" x14ac:dyDescent="0.25">
      <c r="A8265">
        <v>32</v>
      </c>
      <c r="B8265">
        <v>19170265</v>
      </c>
      <c r="C8265" t="s">
        <v>3924</v>
      </c>
      <c r="D8265">
        <v>405</v>
      </c>
      <c r="E8265">
        <v>0</v>
      </c>
      <c r="F8265">
        <v>283.5</v>
      </c>
      <c r="G8265">
        <v>0</v>
      </c>
      <c r="H8265">
        <v>0</v>
      </c>
      <c r="I8265">
        <v>0</v>
      </c>
      <c r="K8265">
        <v>2003</v>
      </c>
      <c r="L8265">
        <v>2009</v>
      </c>
    </row>
    <row r="8266" spans="1:12" x14ac:dyDescent="0.25">
      <c r="A8266">
        <v>32</v>
      </c>
      <c r="B8266">
        <v>19170266</v>
      </c>
      <c r="C8266" t="s">
        <v>3925</v>
      </c>
      <c r="D8266">
        <v>405</v>
      </c>
      <c r="E8266">
        <v>0</v>
      </c>
      <c r="F8266">
        <v>283.5</v>
      </c>
      <c r="G8266">
        <v>0</v>
      </c>
      <c r="H8266">
        <v>0</v>
      </c>
      <c r="I8266">
        <v>0</v>
      </c>
      <c r="K8266">
        <v>2003</v>
      </c>
      <c r="L8266">
        <v>2009</v>
      </c>
    </row>
    <row r="8267" spans="1:12" x14ac:dyDescent="0.25">
      <c r="A8267">
        <v>32</v>
      </c>
      <c r="B8267">
        <v>19170267</v>
      </c>
      <c r="C8267" t="s">
        <v>3926</v>
      </c>
      <c r="D8267">
        <v>405</v>
      </c>
      <c r="E8267">
        <v>0</v>
      </c>
      <c r="F8267">
        <v>283.5</v>
      </c>
      <c r="G8267">
        <v>0</v>
      </c>
      <c r="H8267">
        <v>0</v>
      </c>
      <c r="I8267">
        <v>0</v>
      </c>
      <c r="K8267">
        <v>2003</v>
      </c>
      <c r="L8267">
        <v>2010</v>
      </c>
    </row>
    <row r="8268" spans="1:12" x14ac:dyDescent="0.25">
      <c r="A8268">
        <v>32</v>
      </c>
      <c r="B8268">
        <v>19170268</v>
      </c>
      <c r="C8268" t="s">
        <v>3927</v>
      </c>
      <c r="D8268">
        <v>330</v>
      </c>
      <c r="E8268">
        <v>0</v>
      </c>
      <c r="F8268">
        <v>231</v>
      </c>
      <c r="G8268">
        <v>0</v>
      </c>
      <c r="H8268">
        <v>0</v>
      </c>
      <c r="I8268">
        <v>0</v>
      </c>
      <c r="K8268">
        <v>2003</v>
      </c>
      <c r="L8268">
        <v>2010</v>
      </c>
    </row>
    <row r="8269" spans="1:12" x14ac:dyDescent="0.25">
      <c r="A8269">
        <v>32</v>
      </c>
      <c r="B8269">
        <v>19170269</v>
      </c>
      <c r="C8269" t="s">
        <v>3928</v>
      </c>
      <c r="D8269">
        <v>510</v>
      </c>
      <c r="E8269">
        <v>0</v>
      </c>
      <c r="F8269">
        <v>357</v>
      </c>
      <c r="G8269">
        <v>0</v>
      </c>
      <c r="H8269">
        <v>0</v>
      </c>
      <c r="I8269">
        <v>0</v>
      </c>
      <c r="K8269">
        <v>2003</v>
      </c>
      <c r="L8269">
        <v>2009</v>
      </c>
    </row>
    <row r="8270" spans="1:12" x14ac:dyDescent="0.25">
      <c r="A8270">
        <v>32</v>
      </c>
      <c r="B8270">
        <v>19170270</v>
      </c>
      <c r="C8270" t="s">
        <v>3929</v>
      </c>
      <c r="D8270">
        <v>510</v>
      </c>
      <c r="E8270">
        <v>0</v>
      </c>
      <c r="F8270">
        <v>357</v>
      </c>
      <c r="G8270">
        <v>0</v>
      </c>
      <c r="H8270">
        <v>0</v>
      </c>
      <c r="I8270">
        <v>0</v>
      </c>
      <c r="K8270">
        <v>2003</v>
      </c>
      <c r="L8270">
        <v>2009</v>
      </c>
    </row>
    <row r="8271" spans="1:12" x14ac:dyDescent="0.25">
      <c r="A8271">
        <v>32</v>
      </c>
      <c r="B8271">
        <v>19170271</v>
      </c>
      <c r="C8271" t="s">
        <v>3930</v>
      </c>
      <c r="D8271">
        <v>510</v>
      </c>
      <c r="E8271">
        <v>0</v>
      </c>
      <c r="F8271">
        <v>357</v>
      </c>
      <c r="G8271">
        <v>0</v>
      </c>
      <c r="H8271">
        <v>0</v>
      </c>
      <c r="I8271">
        <v>0</v>
      </c>
      <c r="K8271">
        <v>2003</v>
      </c>
      <c r="L8271">
        <v>2010</v>
      </c>
    </row>
    <row r="8272" spans="1:12" x14ac:dyDescent="0.25">
      <c r="A8272">
        <v>32</v>
      </c>
      <c r="B8272">
        <v>19170272</v>
      </c>
      <c r="C8272" t="s">
        <v>3931</v>
      </c>
      <c r="D8272">
        <v>430</v>
      </c>
      <c r="E8272">
        <v>0</v>
      </c>
      <c r="F8272">
        <v>301</v>
      </c>
      <c r="G8272">
        <v>0</v>
      </c>
      <c r="H8272">
        <v>0</v>
      </c>
      <c r="I8272">
        <v>0</v>
      </c>
      <c r="K8272">
        <v>2003</v>
      </c>
      <c r="L8272">
        <v>2010</v>
      </c>
    </row>
    <row r="8273" spans="1:12" x14ac:dyDescent="0.25">
      <c r="A8273">
        <v>32</v>
      </c>
      <c r="B8273">
        <v>19170300</v>
      </c>
      <c r="C8273" t="s">
        <v>3932</v>
      </c>
      <c r="D8273">
        <v>95</v>
      </c>
      <c r="E8273">
        <v>0</v>
      </c>
      <c r="F8273">
        <v>71.25</v>
      </c>
      <c r="G8273">
        <v>0</v>
      </c>
      <c r="H8273">
        <v>0</v>
      </c>
      <c r="I8273">
        <v>0</v>
      </c>
      <c r="K8273">
        <v>2007</v>
      </c>
      <c r="L8273">
        <v>2010</v>
      </c>
    </row>
    <row r="8274" spans="1:12" x14ac:dyDescent="0.25">
      <c r="A8274">
        <v>32</v>
      </c>
      <c r="B8274">
        <v>19170307</v>
      </c>
      <c r="C8274" t="s">
        <v>3932</v>
      </c>
      <c r="D8274">
        <v>95</v>
      </c>
      <c r="E8274">
        <v>0</v>
      </c>
      <c r="F8274">
        <v>71.25</v>
      </c>
      <c r="G8274">
        <v>0</v>
      </c>
      <c r="H8274">
        <v>0</v>
      </c>
      <c r="I8274">
        <v>0</v>
      </c>
      <c r="K8274">
        <v>2007</v>
      </c>
      <c r="L8274">
        <v>2010</v>
      </c>
    </row>
    <row r="8275" spans="1:12" x14ac:dyDescent="0.25">
      <c r="A8275">
        <v>32</v>
      </c>
      <c r="B8275">
        <v>19170345</v>
      </c>
      <c r="C8275" t="s">
        <v>3933</v>
      </c>
      <c r="D8275">
        <v>55</v>
      </c>
      <c r="E8275">
        <v>0</v>
      </c>
      <c r="F8275">
        <v>41.25</v>
      </c>
      <c r="G8275">
        <v>0</v>
      </c>
      <c r="H8275">
        <v>0</v>
      </c>
      <c r="I8275">
        <v>0</v>
      </c>
      <c r="K8275">
        <v>2005</v>
      </c>
      <c r="L8275">
        <v>2011</v>
      </c>
    </row>
    <row r="8276" spans="1:12" x14ac:dyDescent="0.25">
      <c r="A8276">
        <v>32</v>
      </c>
      <c r="B8276">
        <v>19170350</v>
      </c>
      <c r="C8276" t="s">
        <v>3934</v>
      </c>
      <c r="D8276">
        <v>815</v>
      </c>
      <c r="E8276">
        <v>0</v>
      </c>
      <c r="F8276">
        <v>570.5</v>
      </c>
      <c r="G8276">
        <v>0</v>
      </c>
      <c r="H8276">
        <v>0</v>
      </c>
      <c r="I8276">
        <v>0</v>
      </c>
      <c r="K8276">
        <v>2007</v>
      </c>
      <c r="L8276">
        <v>2008</v>
      </c>
    </row>
    <row r="8277" spans="1:12" x14ac:dyDescent="0.25">
      <c r="A8277">
        <v>32</v>
      </c>
      <c r="B8277">
        <v>19170354</v>
      </c>
      <c r="C8277" t="s">
        <v>3935</v>
      </c>
      <c r="D8277">
        <v>350</v>
      </c>
      <c r="E8277">
        <v>0</v>
      </c>
      <c r="F8277">
        <v>245</v>
      </c>
      <c r="G8277">
        <v>0</v>
      </c>
      <c r="H8277">
        <v>0</v>
      </c>
      <c r="I8277">
        <v>0</v>
      </c>
      <c r="K8277">
        <v>2008</v>
      </c>
      <c r="L8277">
        <v>2013</v>
      </c>
    </row>
    <row r="8278" spans="1:12" x14ac:dyDescent="0.25">
      <c r="A8278">
        <v>32</v>
      </c>
      <c r="B8278">
        <v>19170355</v>
      </c>
      <c r="C8278" t="s">
        <v>3936</v>
      </c>
      <c r="D8278">
        <v>350</v>
      </c>
      <c r="E8278">
        <v>0</v>
      </c>
      <c r="F8278">
        <v>245</v>
      </c>
      <c r="G8278">
        <v>0</v>
      </c>
      <c r="H8278">
        <v>0</v>
      </c>
      <c r="I8278">
        <v>0</v>
      </c>
      <c r="K8278">
        <v>2008</v>
      </c>
      <c r="L8278">
        <v>2013</v>
      </c>
    </row>
    <row r="8279" spans="1:12" x14ac:dyDescent="0.25">
      <c r="A8279">
        <v>32</v>
      </c>
      <c r="B8279">
        <v>19170356</v>
      </c>
      <c r="C8279" t="s">
        <v>3937</v>
      </c>
      <c r="D8279">
        <v>225</v>
      </c>
      <c r="E8279">
        <v>0</v>
      </c>
      <c r="F8279">
        <v>157.5</v>
      </c>
      <c r="G8279">
        <v>0</v>
      </c>
      <c r="H8279">
        <v>0</v>
      </c>
      <c r="I8279">
        <v>0</v>
      </c>
      <c r="K8279">
        <v>2008</v>
      </c>
      <c r="L8279">
        <v>2013</v>
      </c>
    </row>
    <row r="8280" spans="1:12" x14ac:dyDescent="0.25">
      <c r="A8280">
        <v>32</v>
      </c>
      <c r="B8280">
        <v>19170370</v>
      </c>
      <c r="C8280" t="s">
        <v>2720</v>
      </c>
      <c r="D8280">
        <v>529.29</v>
      </c>
      <c r="E8280">
        <v>0</v>
      </c>
      <c r="F8280">
        <v>370.5</v>
      </c>
      <c r="G8280">
        <v>0</v>
      </c>
      <c r="H8280">
        <v>0</v>
      </c>
      <c r="I8280">
        <v>0</v>
      </c>
      <c r="K8280">
        <v>2007</v>
      </c>
      <c r="L8280">
        <v>2014</v>
      </c>
    </row>
    <row r="8281" spans="1:12" x14ac:dyDescent="0.25">
      <c r="A8281">
        <v>32</v>
      </c>
      <c r="B8281">
        <v>19170371</v>
      </c>
      <c r="C8281" t="s">
        <v>2720</v>
      </c>
      <c r="D8281">
        <v>472.86</v>
      </c>
      <c r="E8281">
        <v>0</v>
      </c>
      <c r="F8281">
        <v>331</v>
      </c>
      <c r="G8281">
        <v>0</v>
      </c>
      <c r="H8281">
        <v>0</v>
      </c>
      <c r="I8281">
        <v>0</v>
      </c>
      <c r="K8281">
        <v>2007</v>
      </c>
      <c r="L8281">
        <v>2014</v>
      </c>
    </row>
    <row r="8282" spans="1:12" x14ac:dyDescent="0.25">
      <c r="A8282">
        <v>32</v>
      </c>
      <c r="B8282">
        <v>19170372</v>
      </c>
      <c r="C8282" t="s">
        <v>2720</v>
      </c>
      <c r="D8282">
        <v>432.14</v>
      </c>
      <c r="E8282">
        <v>0</v>
      </c>
      <c r="F8282">
        <v>302.5</v>
      </c>
      <c r="G8282">
        <v>0</v>
      </c>
      <c r="H8282">
        <v>0</v>
      </c>
      <c r="I8282">
        <v>0</v>
      </c>
      <c r="K8282">
        <v>2007</v>
      </c>
      <c r="L8282">
        <v>2014</v>
      </c>
    </row>
    <row r="8283" spans="1:12" x14ac:dyDescent="0.25">
      <c r="A8283">
        <v>32</v>
      </c>
      <c r="B8283">
        <v>19170379</v>
      </c>
      <c r="C8283" t="s">
        <v>3938</v>
      </c>
      <c r="D8283">
        <v>40</v>
      </c>
      <c r="E8283">
        <v>0</v>
      </c>
      <c r="F8283">
        <v>24</v>
      </c>
      <c r="G8283">
        <v>0</v>
      </c>
      <c r="H8283">
        <v>0</v>
      </c>
      <c r="I8283">
        <v>0</v>
      </c>
      <c r="K8283">
        <v>2003</v>
      </c>
      <c r="L8283">
        <v>2009</v>
      </c>
    </row>
    <row r="8284" spans="1:12" x14ac:dyDescent="0.25">
      <c r="A8284">
        <v>32</v>
      </c>
      <c r="B8284">
        <v>19170382</v>
      </c>
      <c r="C8284" t="s">
        <v>3037</v>
      </c>
      <c r="D8284">
        <v>90</v>
      </c>
      <c r="E8284">
        <v>0</v>
      </c>
      <c r="F8284">
        <v>67.5</v>
      </c>
      <c r="G8284">
        <v>0</v>
      </c>
      <c r="H8284">
        <v>0</v>
      </c>
      <c r="I8284">
        <v>0</v>
      </c>
      <c r="K8284">
        <v>2005</v>
      </c>
      <c r="L8284">
        <v>2010</v>
      </c>
    </row>
    <row r="8285" spans="1:12" x14ac:dyDescent="0.25">
      <c r="A8285">
        <v>32</v>
      </c>
      <c r="B8285">
        <v>19170385</v>
      </c>
      <c r="C8285" t="s">
        <v>3037</v>
      </c>
      <c r="D8285">
        <v>65</v>
      </c>
      <c r="E8285">
        <v>0</v>
      </c>
      <c r="F8285">
        <v>48.75</v>
      </c>
      <c r="G8285">
        <v>0</v>
      </c>
      <c r="H8285">
        <v>0</v>
      </c>
      <c r="I8285">
        <v>0</v>
      </c>
      <c r="K8285">
        <v>2005</v>
      </c>
      <c r="L8285">
        <v>2010</v>
      </c>
    </row>
    <row r="8286" spans="1:12" x14ac:dyDescent="0.25">
      <c r="A8286">
        <v>32</v>
      </c>
      <c r="B8286">
        <v>19170424</v>
      </c>
      <c r="C8286" t="s">
        <v>3939</v>
      </c>
      <c r="D8286">
        <v>585</v>
      </c>
      <c r="E8286">
        <v>0</v>
      </c>
      <c r="F8286">
        <v>438.75</v>
      </c>
      <c r="G8286">
        <v>0</v>
      </c>
      <c r="H8286">
        <v>0</v>
      </c>
      <c r="I8286">
        <v>0</v>
      </c>
      <c r="K8286">
        <v>2009</v>
      </c>
      <c r="L8286">
        <v>2015</v>
      </c>
    </row>
    <row r="8287" spans="1:12" x14ac:dyDescent="0.25">
      <c r="A8287">
        <v>32</v>
      </c>
      <c r="B8287">
        <v>19170439</v>
      </c>
      <c r="C8287" t="s">
        <v>3940</v>
      </c>
      <c r="D8287">
        <v>399</v>
      </c>
      <c r="E8287">
        <v>0</v>
      </c>
      <c r="F8287">
        <v>279.3</v>
      </c>
      <c r="G8287">
        <v>0</v>
      </c>
      <c r="H8287">
        <v>0</v>
      </c>
      <c r="I8287">
        <v>0</v>
      </c>
      <c r="K8287">
        <v>2007</v>
      </c>
      <c r="L8287">
        <v>2009</v>
      </c>
    </row>
    <row r="8288" spans="1:12" x14ac:dyDescent="0.25">
      <c r="A8288">
        <v>32</v>
      </c>
      <c r="B8288">
        <v>19170440</v>
      </c>
      <c r="C8288" t="s">
        <v>3941</v>
      </c>
      <c r="D8288">
        <v>399</v>
      </c>
      <c r="E8288">
        <v>0</v>
      </c>
      <c r="F8288">
        <v>279.3</v>
      </c>
      <c r="G8288">
        <v>0</v>
      </c>
      <c r="H8288">
        <v>0</v>
      </c>
      <c r="I8288">
        <v>0</v>
      </c>
      <c r="K8288">
        <v>2007</v>
      </c>
      <c r="L8288">
        <v>2009</v>
      </c>
    </row>
    <row r="8289" spans="1:12" x14ac:dyDescent="0.25">
      <c r="A8289">
        <v>32</v>
      </c>
      <c r="B8289">
        <v>19170441</v>
      </c>
      <c r="C8289" t="s">
        <v>3942</v>
      </c>
      <c r="D8289">
        <v>405</v>
      </c>
      <c r="E8289">
        <v>0</v>
      </c>
      <c r="F8289">
        <v>283.5</v>
      </c>
      <c r="G8289">
        <v>0</v>
      </c>
      <c r="H8289">
        <v>0</v>
      </c>
      <c r="I8289">
        <v>0</v>
      </c>
      <c r="K8289">
        <v>2007</v>
      </c>
      <c r="L8289">
        <v>2014</v>
      </c>
    </row>
    <row r="8290" spans="1:12" x14ac:dyDescent="0.25">
      <c r="A8290">
        <v>32</v>
      </c>
      <c r="B8290">
        <v>19170442</v>
      </c>
      <c r="C8290" t="s">
        <v>3943</v>
      </c>
      <c r="D8290">
        <v>405</v>
      </c>
      <c r="E8290">
        <v>0</v>
      </c>
      <c r="F8290">
        <v>283.5</v>
      </c>
      <c r="G8290">
        <v>0</v>
      </c>
      <c r="H8290">
        <v>0</v>
      </c>
      <c r="I8290">
        <v>0</v>
      </c>
      <c r="K8290">
        <v>2007</v>
      </c>
      <c r="L8290">
        <v>2014</v>
      </c>
    </row>
    <row r="8291" spans="1:12" x14ac:dyDescent="0.25">
      <c r="A8291">
        <v>32</v>
      </c>
      <c r="B8291">
        <v>19170443</v>
      </c>
      <c r="C8291" t="s">
        <v>3944</v>
      </c>
      <c r="D8291">
        <v>405</v>
      </c>
      <c r="E8291">
        <v>0</v>
      </c>
      <c r="F8291">
        <v>283.5</v>
      </c>
      <c r="G8291">
        <v>0</v>
      </c>
      <c r="H8291">
        <v>0</v>
      </c>
      <c r="I8291">
        <v>0</v>
      </c>
      <c r="K8291">
        <v>2007</v>
      </c>
      <c r="L8291">
        <v>2014</v>
      </c>
    </row>
    <row r="8292" spans="1:12" x14ac:dyDescent="0.25">
      <c r="A8292">
        <v>32</v>
      </c>
      <c r="B8292">
        <v>19170444</v>
      </c>
      <c r="C8292" t="s">
        <v>3945</v>
      </c>
      <c r="D8292">
        <v>335</v>
      </c>
      <c r="E8292">
        <v>0</v>
      </c>
      <c r="F8292">
        <v>234.5</v>
      </c>
      <c r="G8292">
        <v>0</v>
      </c>
      <c r="H8292">
        <v>0</v>
      </c>
      <c r="I8292">
        <v>0</v>
      </c>
      <c r="K8292">
        <v>2007</v>
      </c>
      <c r="L8292">
        <v>2009</v>
      </c>
    </row>
    <row r="8293" spans="1:12" x14ac:dyDescent="0.25">
      <c r="A8293">
        <v>32</v>
      </c>
      <c r="B8293">
        <v>19170445</v>
      </c>
      <c r="C8293" t="s">
        <v>3946</v>
      </c>
      <c r="D8293">
        <v>405</v>
      </c>
      <c r="E8293">
        <v>0</v>
      </c>
      <c r="F8293">
        <v>283.5</v>
      </c>
      <c r="G8293">
        <v>0</v>
      </c>
      <c r="H8293">
        <v>0</v>
      </c>
      <c r="I8293">
        <v>0</v>
      </c>
      <c r="K8293">
        <v>2007</v>
      </c>
      <c r="L8293">
        <v>2013</v>
      </c>
    </row>
    <row r="8294" spans="1:12" x14ac:dyDescent="0.25">
      <c r="A8294">
        <v>32</v>
      </c>
      <c r="B8294">
        <v>19170446</v>
      </c>
      <c r="C8294" t="s">
        <v>3947</v>
      </c>
      <c r="D8294">
        <v>440</v>
      </c>
      <c r="E8294">
        <v>0</v>
      </c>
      <c r="F8294">
        <v>308</v>
      </c>
      <c r="G8294">
        <v>0</v>
      </c>
      <c r="H8294">
        <v>0</v>
      </c>
      <c r="I8294">
        <v>0</v>
      </c>
      <c r="K8294">
        <v>2007</v>
      </c>
      <c r="L8294">
        <v>2010</v>
      </c>
    </row>
    <row r="8295" spans="1:12" x14ac:dyDescent="0.25">
      <c r="A8295">
        <v>32</v>
      </c>
      <c r="B8295">
        <v>19170447</v>
      </c>
      <c r="C8295" t="s">
        <v>3522</v>
      </c>
      <c r="D8295">
        <v>405</v>
      </c>
      <c r="E8295">
        <v>0</v>
      </c>
      <c r="F8295">
        <v>303.75</v>
      </c>
      <c r="G8295">
        <v>0</v>
      </c>
      <c r="H8295">
        <v>0</v>
      </c>
      <c r="I8295">
        <v>0</v>
      </c>
      <c r="K8295">
        <v>2007</v>
      </c>
      <c r="L8295">
        <v>2014</v>
      </c>
    </row>
    <row r="8296" spans="1:12" x14ac:dyDescent="0.25">
      <c r="A8296">
        <v>32</v>
      </c>
      <c r="B8296">
        <v>19170450</v>
      </c>
      <c r="C8296" t="s">
        <v>1976</v>
      </c>
      <c r="D8296">
        <v>535</v>
      </c>
      <c r="E8296">
        <v>0</v>
      </c>
      <c r="F8296">
        <v>374.5</v>
      </c>
      <c r="G8296">
        <v>0</v>
      </c>
      <c r="H8296">
        <v>0</v>
      </c>
      <c r="I8296">
        <v>0</v>
      </c>
      <c r="K8296">
        <v>2006</v>
      </c>
      <c r="L8296">
        <v>2008</v>
      </c>
    </row>
    <row r="8297" spans="1:12" x14ac:dyDescent="0.25">
      <c r="A8297">
        <v>32</v>
      </c>
      <c r="B8297">
        <v>19170451</v>
      </c>
      <c r="C8297" t="s">
        <v>3948</v>
      </c>
      <c r="D8297">
        <v>85</v>
      </c>
      <c r="E8297">
        <v>0</v>
      </c>
      <c r="F8297">
        <v>63.75</v>
      </c>
      <c r="G8297">
        <v>0</v>
      </c>
      <c r="H8297">
        <v>0</v>
      </c>
      <c r="I8297">
        <v>0</v>
      </c>
      <c r="K8297">
        <v>2007</v>
      </c>
      <c r="L8297">
        <v>2009</v>
      </c>
    </row>
    <row r="8298" spans="1:12" x14ac:dyDescent="0.25">
      <c r="A8298">
        <v>32</v>
      </c>
      <c r="B8298">
        <v>19170453</v>
      </c>
      <c r="C8298" t="s">
        <v>1289</v>
      </c>
      <c r="D8298">
        <v>80</v>
      </c>
      <c r="E8298">
        <v>0</v>
      </c>
      <c r="F8298">
        <v>56</v>
      </c>
      <c r="G8298">
        <v>0</v>
      </c>
      <c r="H8298">
        <v>0</v>
      </c>
      <c r="I8298">
        <v>0</v>
      </c>
      <c r="K8298">
        <v>2007</v>
      </c>
      <c r="L8298">
        <v>2010</v>
      </c>
    </row>
    <row r="8299" spans="1:12" x14ac:dyDescent="0.25">
      <c r="A8299">
        <v>32</v>
      </c>
      <c r="B8299">
        <v>19170454</v>
      </c>
      <c r="C8299" t="s">
        <v>2589</v>
      </c>
      <c r="D8299">
        <v>80</v>
      </c>
      <c r="E8299">
        <v>0</v>
      </c>
      <c r="F8299">
        <v>56</v>
      </c>
      <c r="G8299">
        <v>0</v>
      </c>
      <c r="H8299">
        <v>0</v>
      </c>
      <c r="I8299">
        <v>0</v>
      </c>
      <c r="K8299">
        <v>2007</v>
      </c>
      <c r="L8299">
        <v>2010</v>
      </c>
    </row>
    <row r="8300" spans="1:12" x14ac:dyDescent="0.25">
      <c r="A8300">
        <v>32</v>
      </c>
      <c r="B8300">
        <v>19170455</v>
      </c>
      <c r="C8300" t="s">
        <v>3949</v>
      </c>
      <c r="D8300">
        <v>80</v>
      </c>
      <c r="E8300">
        <v>0</v>
      </c>
      <c r="F8300">
        <v>56</v>
      </c>
      <c r="G8300">
        <v>0</v>
      </c>
      <c r="H8300">
        <v>0</v>
      </c>
      <c r="I8300">
        <v>0</v>
      </c>
      <c r="K8300">
        <v>2007</v>
      </c>
      <c r="L8300">
        <v>2010</v>
      </c>
    </row>
    <row r="8301" spans="1:12" x14ac:dyDescent="0.25">
      <c r="A8301">
        <v>32</v>
      </c>
      <c r="B8301">
        <v>19170456</v>
      </c>
      <c r="C8301" t="s">
        <v>2097</v>
      </c>
      <c r="D8301">
        <v>85</v>
      </c>
      <c r="E8301">
        <v>0</v>
      </c>
      <c r="F8301">
        <v>63.75</v>
      </c>
      <c r="G8301">
        <v>0</v>
      </c>
      <c r="H8301">
        <v>0</v>
      </c>
      <c r="I8301">
        <v>0</v>
      </c>
      <c r="K8301">
        <v>2007</v>
      </c>
      <c r="L8301">
        <v>2009</v>
      </c>
    </row>
    <row r="8302" spans="1:12" x14ac:dyDescent="0.25">
      <c r="A8302">
        <v>32</v>
      </c>
      <c r="B8302">
        <v>19170457</v>
      </c>
      <c r="C8302" t="s">
        <v>3950</v>
      </c>
      <c r="D8302">
        <v>80</v>
      </c>
      <c r="E8302">
        <v>0</v>
      </c>
      <c r="F8302">
        <v>56</v>
      </c>
      <c r="G8302">
        <v>0</v>
      </c>
      <c r="H8302">
        <v>0</v>
      </c>
      <c r="I8302">
        <v>0</v>
      </c>
      <c r="K8302">
        <v>2007</v>
      </c>
      <c r="L8302">
        <v>2010</v>
      </c>
    </row>
    <row r="8303" spans="1:12" x14ac:dyDescent="0.25">
      <c r="A8303">
        <v>32</v>
      </c>
      <c r="B8303">
        <v>19170458</v>
      </c>
      <c r="C8303" t="s">
        <v>3880</v>
      </c>
      <c r="D8303">
        <v>85</v>
      </c>
      <c r="E8303">
        <v>0</v>
      </c>
      <c r="F8303">
        <v>63.75</v>
      </c>
      <c r="G8303">
        <v>0</v>
      </c>
      <c r="H8303">
        <v>0</v>
      </c>
      <c r="I8303">
        <v>0</v>
      </c>
      <c r="K8303">
        <v>2007</v>
      </c>
      <c r="L8303">
        <v>2009</v>
      </c>
    </row>
    <row r="8304" spans="1:12" x14ac:dyDescent="0.25">
      <c r="A8304">
        <v>32</v>
      </c>
      <c r="B8304">
        <v>19170460</v>
      </c>
      <c r="C8304" t="s">
        <v>2184</v>
      </c>
      <c r="D8304">
        <v>80</v>
      </c>
      <c r="E8304">
        <v>0</v>
      </c>
      <c r="F8304">
        <v>56</v>
      </c>
      <c r="G8304">
        <v>0</v>
      </c>
      <c r="H8304">
        <v>0</v>
      </c>
      <c r="I8304">
        <v>0</v>
      </c>
      <c r="K8304">
        <v>2007</v>
      </c>
      <c r="L8304">
        <v>2010</v>
      </c>
    </row>
    <row r="8305" spans="1:12" x14ac:dyDescent="0.25">
      <c r="A8305">
        <v>32</v>
      </c>
      <c r="B8305">
        <v>19170461</v>
      </c>
      <c r="C8305" t="s">
        <v>2589</v>
      </c>
      <c r="D8305">
        <v>80</v>
      </c>
      <c r="E8305">
        <v>0</v>
      </c>
      <c r="F8305">
        <v>56</v>
      </c>
      <c r="G8305">
        <v>0</v>
      </c>
      <c r="H8305">
        <v>0</v>
      </c>
      <c r="I8305">
        <v>0</v>
      </c>
      <c r="K8305">
        <v>2007</v>
      </c>
      <c r="L8305">
        <v>2010</v>
      </c>
    </row>
    <row r="8306" spans="1:12" x14ac:dyDescent="0.25">
      <c r="A8306">
        <v>32</v>
      </c>
      <c r="B8306">
        <v>19170462</v>
      </c>
      <c r="C8306" t="s">
        <v>3949</v>
      </c>
      <c r="D8306">
        <v>80</v>
      </c>
      <c r="E8306">
        <v>0</v>
      </c>
      <c r="F8306">
        <v>56</v>
      </c>
      <c r="G8306">
        <v>0</v>
      </c>
      <c r="H8306">
        <v>0</v>
      </c>
      <c r="I8306">
        <v>0</v>
      </c>
      <c r="K8306">
        <v>2007</v>
      </c>
      <c r="L8306">
        <v>2010</v>
      </c>
    </row>
    <row r="8307" spans="1:12" x14ac:dyDescent="0.25">
      <c r="A8307">
        <v>32</v>
      </c>
      <c r="B8307">
        <v>19170463</v>
      </c>
      <c r="C8307" t="s">
        <v>2097</v>
      </c>
      <c r="D8307">
        <v>85</v>
      </c>
      <c r="E8307">
        <v>0</v>
      </c>
      <c r="F8307">
        <v>63.75</v>
      </c>
      <c r="G8307">
        <v>0</v>
      </c>
      <c r="H8307">
        <v>0</v>
      </c>
      <c r="I8307">
        <v>0</v>
      </c>
      <c r="K8307">
        <v>2007</v>
      </c>
      <c r="L8307">
        <v>2009</v>
      </c>
    </row>
    <row r="8308" spans="1:12" x14ac:dyDescent="0.25">
      <c r="A8308">
        <v>32</v>
      </c>
      <c r="B8308">
        <v>19170464</v>
      </c>
      <c r="C8308" t="s">
        <v>3950</v>
      </c>
      <c r="D8308">
        <v>80</v>
      </c>
      <c r="E8308">
        <v>0</v>
      </c>
      <c r="F8308">
        <v>56</v>
      </c>
      <c r="G8308">
        <v>0</v>
      </c>
      <c r="H8308">
        <v>0</v>
      </c>
      <c r="I8308">
        <v>0</v>
      </c>
      <c r="K8308">
        <v>2007</v>
      </c>
      <c r="L8308">
        <v>2010</v>
      </c>
    </row>
    <row r="8309" spans="1:12" x14ac:dyDescent="0.25">
      <c r="A8309">
        <v>32</v>
      </c>
      <c r="B8309">
        <v>19170465</v>
      </c>
      <c r="C8309" t="s">
        <v>3948</v>
      </c>
      <c r="D8309">
        <v>85</v>
      </c>
      <c r="E8309">
        <v>0</v>
      </c>
      <c r="F8309">
        <v>63.75</v>
      </c>
      <c r="G8309">
        <v>0</v>
      </c>
      <c r="H8309">
        <v>0</v>
      </c>
      <c r="I8309">
        <v>0</v>
      </c>
      <c r="K8309">
        <v>2007</v>
      </c>
      <c r="L8309">
        <v>2009</v>
      </c>
    </row>
    <row r="8310" spans="1:12" x14ac:dyDescent="0.25">
      <c r="A8310">
        <v>32</v>
      </c>
      <c r="B8310">
        <v>19170466</v>
      </c>
      <c r="C8310" t="s">
        <v>3454</v>
      </c>
      <c r="D8310">
        <v>0</v>
      </c>
      <c r="E8310">
        <v>0</v>
      </c>
      <c r="F8310">
        <v>0</v>
      </c>
      <c r="G8310">
        <v>0</v>
      </c>
      <c r="H8310">
        <v>0</v>
      </c>
      <c r="I8310">
        <v>0</v>
      </c>
      <c r="K8310">
        <v>2007</v>
      </c>
      <c r="L8310">
        <v>2008</v>
      </c>
    </row>
    <row r="8311" spans="1:12" x14ac:dyDescent="0.25">
      <c r="A8311">
        <v>32</v>
      </c>
      <c r="B8311">
        <v>19170467</v>
      </c>
      <c r="C8311" t="s">
        <v>2184</v>
      </c>
      <c r="D8311">
        <v>85</v>
      </c>
      <c r="E8311">
        <v>0</v>
      </c>
      <c r="F8311">
        <v>63.75</v>
      </c>
      <c r="G8311">
        <v>0</v>
      </c>
      <c r="H8311">
        <v>0</v>
      </c>
      <c r="I8311">
        <v>0</v>
      </c>
      <c r="K8311">
        <v>2007</v>
      </c>
      <c r="L8311">
        <v>2014</v>
      </c>
    </row>
    <row r="8312" spans="1:12" x14ac:dyDescent="0.25">
      <c r="A8312">
        <v>32</v>
      </c>
      <c r="B8312">
        <v>19170468</v>
      </c>
      <c r="C8312" t="s">
        <v>2589</v>
      </c>
      <c r="D8312">
        <v>85</v>
      </c>
      <c r="E8312">
        <v>0</v>
      </c>
      <c r="F8312">
        <v>63.75</v>
      </c>
      <c r="G8312">
        <v>0</v>
      </c>
      <c r="H8312">
        <v>0</v>
      </c>
      <c r="I8312">
        <v>0</v>
      </c>
      <c r="K8312">
        <v>2007</v>
      </c>
      <c r="L8312">
        <v>2014</v>
      </c>
    </row>
    <row r="8313" spans="1:12" x14ac:dyDescent="0.25">
      <c r="A8313">
        <v>32</v>
      </c>
      <c r="B8313">
        <v>19170469</v>
      </c>
      <c r="C8313" t="s">
        <v>3949</v>
      </c>
      <c r="D8313">
        <v>85</v>
      </c>
      <c r="E8313">
        <v>0</v>
      </c>
      <c r="F8313">
        <v>63.75</v>
      </c>
      <c r="G8313">
        <v>0</v>
      </c>
      <c r="H8313">
        <v>0</v>
      </c>
      <c r="I8313">
        <v>0</v>
      </c>
      <c r="K8313">
        <v>2007</v>
      </c>
      <c r="L8313">
        <v>2014</v>
      </c>
    </row>
    <row r="8314" spans="1:12" x14ac:dyDescent="0.25">
      <c r="A8314">
        <v>32</v>
      </c>
      <c r="B8314">
        <v>19170470</v>
      </c>
      <c r="C8314" t="s">
        <v>2097</v>
      </c>
      <c r="D8314">
        <v>85</v>
      </c>
      <c r="E8314">
        <v>0</v>
      </c>
      <c r="F8314">
        <v>63.75</v>
      </c>
      <c r="G8314">
        <v>0</v>
      </c>
      <c r="H8314">
        <v>0</v>
      </c>
      <c r="I8314">
        <v>0</v>
      </c>
      <c r="K8314">
        <v>2007</v>
      </c>
      <c r="L8314">
        <v>2009</v>
      </c>
    </row>
    <row r="8315" spans="1:12" x14ac:dyDescent="0.25">
      <c r="A8315">
        <v>32</v>
      </c>
      <c r="B8315">
        <v>19170471</v>
      </c>
      <c r="C8315" t="s">
        <v>3950</v>
      </c>
      <c r="D8315">
        <v>85</v>
      </c>
      <c r="E8315">
        <v>0</v>
      </c>
      <c r="F8315">
        <v>63.75</v>
      </c>
      <c r="G8315">
        <v>0</v>
      </c>
      <c r="H8315">
        <v>0</v>
      </c>
      <c r="I8315">
        <v>0</v>
      </c>
      <c r="K8315">
        <v>2007</v>
      </c>
      <c r="L8315">
        <v>2014</v>
      </c>
    </row>
    <row r="8316" spans="1:12" x14ac:dyDescent="0.25">
      <c r="A8316">
        <v>32</v>
      </c>
      <c r="B8316">
        <v>19170472</v>
      </c>
      <c r="C8316" t="s">
        <v>3880</v>
      </c>
      <c r="D8316">
        <v>85</v>
      </c>
      <c r="E8316">
        <v>0</v>
      </c>
      <c r="F8316">
        <v>59.5</v>
      </c>
      <c r="G8316">
        <v>0</v>
      </c>
      <c r="H8316">
        <v>0</v>
      </c>
      <c r="I8316">
        <v>0</v>
      </c>
      <c r="K8316">
        <v>2007</v>
      </c>
      <c r="L8316">
        <v>2009</v>
      </c>
    </row>
    <row r="8317" spans="1:12" x14ac:dyDescent="0.25">
      <c r="A8317">
        <v>32</v>
      </c>
      <c r="B8317">
        <v>19170473</v>
      </c>
      <c r="C8317" t="s">
        <v>3454</v>
      </c>
      <c r="D8317">
        <v>0</v>
      </c>
      <c r="E8317">
        <v>0</v>
      </c>
      <c r="F8317">
        <v>0</v>
      </c>
      <c r="G8317">
        <v>0</v>
      </c>
      <c r="H8317">
        <v>0</v>
      </c>
      <c r="I8317">
        <v>0</v>
      </c>
      <c r="K8317">
        <v>2007</v>
      </c>
      <c r="L8317">
        <v>2008</v>
      </c>
    </row>
    <row r="8318" spans="1:12" x14ac:dyDescent="0.25">
      <c r="A8318">
        <v>32</v>
      </c>
      <c r="B8318">
        <v>19170474</v>
      </c>
      <c r="C8318" t="s">
        <v>2184</v>
      </c>
      <c r="D8318">
        <v>85</v>
      </c>
      <c r="E8318">
        <v>0</v>
      </c>
      <c r="F8318">
        <v>63.75</v>
      </c>
      <c r="G8318">
        <v>0</v>
      </c>
      <c r="H8318">
        <v>0</v>
      </c>
      <c r="I8318">
        <v>0</v>
      </c>
      <c r="K8318">
        <v>2007</v>
      </c>
      <c r="L8318">
        <v>2013</v>
      </c>
    </row>
    <row r="8319" spans="1:12" x14ac:dyDescent="0.25">
      <c r="A8319">
        <v>32</v>
      </c>
      <c r="B8319">
        <v>19170475</v>
      </c>
      <c r="C8319" t="s">
        <v>2589</v>
      </c>
      <c r="D8319">
        <v>85</v>
      </c>
      <c r="E8319">
        <v>0</v>
      </c>
      <c r="F8319">
        <v>63.75</v>
      </c>
      <c r="G8319">
        <v>0</v>
      </c>
      <c r="H8319">
        <v>0</v>
      </c>
      <c r="I8319">
        <v>0</v>
      </c>
      <c r="K8319">
        <v>2007</v>
      </c>
      <c r="L8319">
        <v>2013</v>
      </c>
    </row>
    <row r="8320" spans="1:12" x14ac:dyDescent="0.25">
      <c r="A8320">
        <v>32</v>
      </c>
      <c r="B8320">
        <v>19170476</v>
      </c>
      <c r="C8320" t="s">
        <v>3949</v>
      </c>
      <c r="D8320">
        <v>85</v>
      </c>
      <c r="E8320">
        <v>0</v>
      </c>
      <c r="F8320">
        <v>63.75</v>
      </c>
      <c r="G8320">
        <v>0</v>
      </c>
      <c r="H8320">
        <v>0</v>
      </c>
      <c r="I8320">
        <v>0</v>
      </c>
      <c r="K8320">
        <v>2007</v>
      </c>
      <c r="L8320">
        <v>2013</v>
      </c>
    </row>
    <row r="8321" spans="1:12" x14ac:dyDescent="0.25">
      <c r="A8321">
        <v>32</v>
      </c>
      <c r="B8321">
        <v>19170477</v>
      </c>
      <c r="C8321" t="s">
        <v>2097</v>
      </c>
      <c r="D8321">
        <v>85</v>
      </c>
      <c r="E8321">
        <v>0</v>
      </c>
      <c r="F8321">
        <v>63.75</v>
      </c>
      <c r="G8321">
        <v>0</v>
      </c>
      <c r="H8321">
        <v>0</v>
      </c>
      <c r="I8321">
        <v>0</v>
      </c>
      <c r="K8321">
        <v>2007</v>
      </c>
      <c r="L8321">
        <v>2009</v>
      </c>
    </row>
    <row r="8322" spans="1:12" x14ac:dyDescent="0.25">
      <c r="A8322">
        <v>32</v>
      </c>
      <c r="B8322">
        <v>19170478</v>
      </c>
      <c r="C8322" t="s">
        <v>3950</v>
      </c>
      <c r="D8322">
        <v>85</v>
      </c>
      <c r="E8322">
        <v>0</v>
      </c>
      <c r="F8322">
        <v>63.75</v>
      </c>
      <c r="G8322">
        <v>0</v>
      </c>
      <c r="H8322">
        <v>0</v>
      </c>
      <c r="I8322">
        <v>0</v>
      </c>
      <c r="K8322">
        <v>2007</v>
      </c>
      <c r="L8322">
        <v>2013</v>
      </c>
    </row>
    <row r="8323" spans="1:12" x14ac:dyDescent="0.25">
      <c r="A8323">
        <v>32</v>
      </c>
      <c r="B8323">
        <v>19170479</v>
      </c>
      <c r="C8323" t="s">
        <v>3880</v>
      </c>
      <c r="D8323">
        <v>85</v>
      </c>
      <c r="E8323">
        <v>0</v>
      </c>
      <c r="F8323">
        <v>63.75</v>
      </c>
      <c r="G8323">
        <v>0</v>
      </c>
      <c r="H8323">
        <v>0</v>
      </c>
      <c r="I8323">
        <v>0</v>
      </c>
      <c r="K8323">
        <v>2007</v>
      </c>
      <c r="L8323">
        <v>2009</v>
      </c>
    </row>
    <row r="8324" spans="1:12" x14ac:dyDescent="0.25">
      <c r="A8324">
        <v>32</v>
      </c>
      <c r="B8324">
        <v>19170480</v>
      </c>
      <c r="C8324" t="s">
        <v>3454</v>
      </c>
      <c r="D8324">
        <v>0</v>
      </c>
      <c r="E8324">
        <v>0</v>
      </c>
      <c r="F8324">
        <v>0</v>
      </c>
      <c r="G8324">
        <v>0</v>
      </c>
      <c r="H8324">
        <v>0</v>
      </c>
      <c r="I8324">
        <v>0</v>
      </c>
      <c r="K8324">
        <v>2007</v>
      </c>
      <c r="L8324">
        <v>2008</v>
      </c>
    </row>
    <row r="8325" spans="1:12" x14ac:dyDescent="0.25">
      <c r="A8325">
        <v>32</v>
      </c>
      <c r="B8325">
        <v>19170481</v>
      </c>
      <c r="C8325" t="s">
        <v>2184</v>
      </c>
      <c r="D8325">
        <v>85</v>
      </c>
      <c r="E8325">
        <v>0</v>
      </c>
      <c r="F8325">
        <v>63.75</v>
      </c>
      <c r="G8325">
        <v>0</v>
      </c>
      <c r="H8325">
        <v>0</v>
      </c>
      <c r="I8325">
        <v>0</v>
      </c>
      <c r="K8325">
        <v>2007</v>
      </c>
      <c r="L8325">
        <v>2014</v>
      </c>
    </row>
    <row r="8326" spans="1:12" x14ac:dyDescent="0.25">
      <c r="A8326">
        <v>32</v>
      </c>
      <c r="B8326">
        <v>19170482</v>
      </c>
      <c r="C8326" t="s">
        <v>2589</v>
      </c>
      <c r="D8326">
        <v>85</v>
      </c>
      <c r="E8326">
        <v>0</v>
      </c>
      <c r="F8326">
        <v>63.75</v>
      </c>
      <c r="G8326">
        <v>0</v>
      </c>
      <c r="H8326">
        <v>0</v>
      </c>
      <c r="I8326">
        <v>0</v>
      </c>
      <c r="K8326">
        <v>2007</v>
      </c>
      <c r="L8326">
        <v>2014</v>
      </c>
    </row>
    <row r="8327" spans="1:12" x14ac:dyDescent="0.25">
      <c r="A8327">
        <v>32</v>
      </c>
      <c r="B8327">
        <v>19170483</v>
      </c>
      <c r="C8327" t="s">
        <v>3949</v>
      </c>
      <c r="D8327">
        <v>85</v>
      </c>
      <c r="E8327">
        <v>0</v>
      </c>
      <c r="F8327">
        <v>63.75</v>
      </c>
      <c r="G8327">
        <v>0</v>
      </c>
      <c r="H8327">
        <v>0</v>
      </c>
      <c r="I8327">
        <v>0</v>
      </c>
      <c r="K8327">
        <v>2007</v>
      </c>
      <c r="L8327">
        <v>2014</v>
      </c>
    </row>
    <row r="8328" spans="1:12" x14ac:dyDescent="0.25">
      <c r="A8328">
        <v>32</v>
      </c>
      <c r="B8328">
        <v>19170484</v>
      </c>
      <c r="C8328" t="s">
        <v>2097</v>
      </c>
      <c r="D8328">
        <v>85</v>
      </c>
      <c r="E8328">
        <v>0</v>
      </c>
      <c r="F8328">
        <v>63.75</v>
      </c>
      <c r="G8328">
        <v>0</v>
      </c>
      <c r="H8328">
        <v>0</v>
      </c>
      <c r="I8328">
        <v>0</v>
      </c>
      <c r="K8328">
        <v>2007</v>
      </c>
      <c r="L8328">
        <v>2009</v>
      </c>
    </row>
    <row r="8329" spans="1:12" x14ac:dyDescent="0.25">
      <c r="A8329">
        <v>32</v>
      </c>
      <c r="B8329">
        <v>19170485</v>
      </c>
      <c r="C8329" t="s">
        <v>3950</v>
      </c>
      <c r="D8329">
        <v>85</v>
      </c>
      <c r="E8329">
        <v>0</v>
      </c>
      <c r="F8329">
        <v>63.75</v>
      </c>
      <c r="G8329">
        <v>0</v>
      </c>
      <c r="H8329">
        <v>0</v>
      </c>
      <c r="I8329">
        <v>0</v>
      </c>
      <c r="K8329">
        <v>2007</v>
      </c>
      <c r="L8329">
        <v>2014</v>
      </c>
    </row>
    <row r="8330" spans="1:12" x14ac:dyDescent="0.25">
      <c r="A8330">
        <v>32</v>
      </c>
      <c r="B8330">
        <v>19170497</v>
      </c>
      <c r="C8330" t="s">
        <v>3951</v>
      </c>
      <c r="D8330">
        <v>50</v>
      </c>
      <c r="E8330">
        <v>0</v>
      </c>
      <c r="F8330">
        <v>37.5</v>
      </c>
      <c r="G8330">
        <v>0</v>
      </c>
      <c r="H8330">
        <v>0</v>
      </c>
      <c r="I8330">
        <v>0</v>
      </c>
      <c r="K8330">
        <v>2010</v>
      </c>
      <c r="L8330">
        <v>2017</v>
      </c>
    </row>
    <row r="8331" spans="1:12" x14ac:dyDescent="0.25">
      <c r="A8331">
        <v>32</v>
      </c>
      <c r="B8331">
        <v>19170498</v>
      </c>
      <c r="C8331" t="s">
        <v>3951</v>
      </c>
      <c r="D8331">
        <v>50</v>
      </c>
      <c r="E8331">
        <v>0</v>
      </c>
      <c r="F8331">
        <v>37.5</v>
      </c>
      <c r="G8331">
        <v>0</v>
      </c>
      <c r="H8331">
        <v>0</v>
      </c>
      <c r="I8331">
        <v>0</v>
      </c>
      <c r="K8331">
        <v>2010</v>
      </c>
      <c r="L8331">
        <v>2017</v>
      </c>
    </row>
    <row r="8332" spans="1:12" x14ac:dyDescent="0.25">
      <c r="A8332">
        <v>32</v>
      </c>
      <c r="B8332">
        <v>19170499</v>
      </c>
      <c r="C8332" t="s">
        <v>3952</v>
      </c>
      <c r="D8332">
        <v>90</v>
      </c>
      <c r="E8332">
        <v>0</v>
      </c>
      <c r="F8332">
        <v>67.5</v>
      </c>
      <c r="G8332">
        <v>0</v>
      </c>
      <c r="H8332">
        <v>0</v>
      </c>
      <c r="I8332">
        <v>0</v>
      </c>
      <c r="K8332">
        <v>2010</v>
      </c>
      <c r="L8332">
        <v>2017</v>
      </c>
    </row>
    <row r="8333" spans="1:12" x14ac:dyDescent="0.25">
      <c r="A8333">
        <v>32</v>
      </c>
      <c r="B8333">
        <v>19170501</v>
      </c>
      <c r="C8333" t="s">
        <v>1800</v>
      </c>
      <c r="D8333">
        <v>50</v>
      </c>
      <c r="E8333">
        <v>0</v>
      </c>
      <c r="F8333">
        <v>37.5</v>
      </c>
      <c r="G8333">
        <v>0</v>
      </c>
      <c r="H8333">
        <v>0</v>
      </c>
      <c r="I8333">
        <v>0</v>
      </c>
      <c r="K8333">
        <v>2010</v>
      </c>
      <c r="L8333">
        <v>2015</v>
      </c>
    </row>
    <row r="8334" spans="1:12" x14ac:dyDescent="0.25">
      <c r="A8334">
        <v>32</v>
      </c>
      <c r="B8334">
        <v>19170502</v>
      </c>
      <c r="C8334" t="s">
        <v>1800</v>
      </c>
      <c r="D8334">
        <v>50</v>
      </c>
      <c r="E8334">
        <v>0</v>
      </c>
      <c r="F8334">
        <v>37.5</v>
      </c>
      <c r="G8334">
        <v>0</v>
      </c>
      <c r="H8334">
        <v>0</v>
      </c>
      <c r="I8334">
        <v>0</v>
      </c>
      <c r="K8334">
        <v>2010</v>
      </c>
      <c r="L8334">
        <v>2015</v>
      </c>
    </row>
    <row r="8335" spans="1:12" x14ac:dyDescent="0.25">
      <c r="A8335">
        <v>32</v>
      </c>
      <c r="B8335">
        <v>19170503</v>
      </c>
      <c r="C8335" t="s">
        <v>3953</v>
      </c>
      <c r="D8335">
        <v>90</v>
      </c>
      <c r="E8335">
        <v>0</v>
      </c>
      <c r="F8335">
        <v>67.5</v>
      </c>
      <c r="G8335">
        <v>0</v>
      </c>
      <c r="H8335">
        <v>0</v>
      </c>
      <c r="I8335">
        <v>0</v>
      </c>
      <c r="K8335">
        <v>2010</v>
      </c>
      <c r="L8335">
        <v>2015</v>
      </c>
    </row>
    <row r="8336" spans="1:12" x14ac:dyDescent="0.25">
      <c r="A8336">
        <v>32</v>
      </c>
      <c r="B8336">
        <v>19170519</v>
      </c>
      <c r="C8336" t="s">
        <v>3216</v>
      </c>
      <c r="D8336">
        <v>130</v>
      </c>
      <c r="E8336">
        <v>0</v>
      </c>
      <c r="F8336">
        <v>78</v>
      </c>
      <c r="G8336">
        <v>0</v>
      </c>
      <c r="H8336">
        <v>0</v>
      </c>
      <c r="I8336">
        <v>0</v>
      </c>
      <c r="K8336">
        <v>2007</v>
      </c>
      <c r="L8336">
        <v>2009</v>
      </c>
    </row>
    <row r="8337" spans="1:12" x14ac:dyDescent="0.25">
      <c r="A8337">
        <v>32</v>
      </c>
      <c r="B8337">
        <v>19170525</v>
      </c>
      <c r="C8337" t="s">
        <v>3954</v>
      </c>
      <c r="D8337">
        <v>195</v>
      </c>
      <c r="E8337">
        <v>0</v>
      </c>
      <c r="F8337">
        <v>136.5</v>
      </c>
      <c r="G8337">
        <v>0</v>
      </c>
      <c r="H8337">
        <v>0</v>
      </c>
      <c r="I8337">
        <v>0</v>
      </c>
      <c r="K8337">
        <v>2007</v>
      </c>
      <c r="L8337">
        <v>2007</v>
      </c>
    </row>
    <row r="8338" spans="1:12" x14ac:dyDescent="0.25">
      <c r="A8338">
        <v>32</v>
      </c>
      <c r="B8338">
        <v>19170526</v>
      </c>
      <c r="C8338" t="s">
        <v>2142</v>
      </c>
      <c r="D8338">
        <v>115</v>
      </c>
      <c r="E8338">
        <v>0</v>
      </c>
      <c r="F8338">
        <v>86.25</v>
      </c>
      <c r="G8338">
        <v>0</v>
      </c>
      <c r="H8338">
        <v>0</v>
      </c>
      <c r="I8338">
        <v>0</v>
      </c>
      <c r="K8338">
        <v>2005</v>
      </c>
      <c r="L8338">
        <v>2010</v>
      </c>
    </row>
    <row r="8339" spans="1:12" x14ac:dyDescent="0.25">
      <c r="A8339">
        <v>32</v>
      </c>
      <c r="B8339">
        <v>19170529</v>
      </c>
      <c r="C8339" t="s">
        <v>3955</v>
      </c>
      <c r="D8339">
        <v>115</v>
      </c>
      <c r="E8339">
        <v>0</v>
      </c>
      <c r="F8339">
        <v>86.25</v>
      </c>
      <c r="G8339">
        <v>0</v>
      </c>
      <c r="H8339">
        <v>116.81</v>
      </c>
      <c r="I8339">
        <v>0</v>
      </c>
      <c r="K8339">
        <v>2005</v>
      </c>
      <c r="L8339">
        <v>2010</v>
      </c>
    </row>
    <row r="8340" spans="1:12" x14ac:dyDescent="0.25">
      <c r="A8340">
        <v>32</v>
      </c>
      <c r="B8340">
        <v>19170533</v>
      </c>
      <c r="C8340" t="s">
        <v>1867</v>
      </c>
      <c r="D8340">
        <v>335</v>
      </c>
      <c r="E8340">
        <v>0</v>
      </c>
      <c r="F8340">
        <v>234.5</v>
      </c>
      <c r="G8340">
        <v>0</v>
      </c>
      <c r="H8340">
        <v>0</v>
      </c>
      <c r="I8340">
        <v>0</v>
      </c>
      <c r="K8340">
        <v>2006</v>
      </c>
      <c r="L8340">
        <v>2009</v>
      </c>
    </row>
    <row r="8341" spans="1:12" x14ac:dyDescent="0.25">
      <c r="A8341">
        <v>32</v>
      </c>
      <c r="B8341">
        <v>19170542</v>
      </c>
      <c r="C8341" t="s">
        <v>3876</v>
      </c>
      <c r="D8341">
        <v>99</v>
      </c>
      <c r="E8341">
        <v>0</v>
      </c>
      <c r="F8341">
        <v>69.3</v>
      </c>
      <c r="G8341">
        <v>0</v>
      </c>
      <c r="H8341">
        <v>0</v>
      </c>
      <c r="I8341">
        <v>0</v>
      </c>
      <c r="K8341">
        <v>2007</v>
      </c>
      <c r="L8341">
        <v>2010</v>
      </c>
    </row>
    <row r="8342" spans="1:12" x14ac:dyDescent="0.25">
      <c r="A8342">
        <v>32</v>
      </c>
      <c r="B8342">
        <v>19170545</v>
      </c>
      <c r="C8342" t="s">
        <v>3956</v>
      </c>
      <c r="D8342">
        <v>195</v>
      </c>
      <c r="E8342">
        <v>0</v>
      </c>
      <c r="F8342">
        <v>146.25</v>
      </c>
      <c r="G8342">
        <v>0</v>
      </c>
      <c r="H8342">
        <v>198.06</v>
      </c>
      <c r="I8342">
        <v>0</v>
      </c>
      <c r="K8342">
        <v>2007</v>
      </c>
      <c r="L8342">
        <v>2010</v>
      </c>
    </row>
    <row r="8343" spans="1:12" x14ac:dyDescent="0.25">
      <c r="A8343">
        <v>32</v>
      </c>
      <c r="B8343">
        <v>19170549</v>
      </c>
      <c r="C8343" t="s">
        <v>3957</v>
      </c>
      <c r="D8343">
        <v>165</v>
      </c>
      <c r="E8343">
        <v>0</v>
      </c>
      <c r="F8343">
        <v>123.75</v>
      </c>
      <c r="G8343">
        <v>0</v>
      </c>
      <c r="H8343">
        <v>167.59</v>
      </c>
      <c r="I8343">
        <v>0</v>
      </c>
      <c r="K8343">
        <v>2007</v>
      </c>
      <c r="L8343">
        <v>2011</v>
      </c>
    </row>
    <row r="8344" spans="1:12" x14ac:dyDescent="0.25">
      <c r="A8344">
        <v>32</v>
      </c>
      <c r="B8344">
        <v>19170552</v>
      </c>
      <c r="C8344" t="s">
        <v>3958</v>
      </c>
      <c r="D8344">
        <v>195</v>
      </c>
      <c r="E8344">
        <v>0</v>
      </c>
      <c r="F8344">
        <v>146.25</v>
      </c>
      <c r="G8344">
        <v>0</v>
      </c>
      <c r="H8344">
        <v>0</v>
      </c>
      <c r="I8344">
        <v>0</v>
      </c>
      <c r="K8344">
        <v>2007</v>
      </c>
      <c r="L8344">
        <v>2014</v>
      </c>
    </row>
    <row r="8345" spans="1:12" x14ac:dyDescent="0.25">
      <c r="A8345">
        <v>32</v>
      </c>
      <c r="B8345">
        <v>19170556</v>
      </c>
      <c r="C8345" t="s">
        <v>3959</v>
      </c>
      <c r="D8345">
        <v>165</v>
      </c>
      <c r="E8345">
        <v>0</v>
      </c>
      <c r="F8345">
        <v>123.75</v>
      </c>
      <c r="G8345">
        <v>0</v>
      </c>
      <c r="H8345">
        <v>167.59</v>
      </c>
      <c r="I8345">
        <v>0</v>
      </c>
      <c r="K8345">
        <v>2007</v>
      </c>
      <c r="L8345">
        <v>2010</v>
      </c>
    </row>
    <row r="8346" spans="1:12" x14ac:dyDescent="0.25">
      <c r="A8346">
        <v>32</v>
      </c>
      <c r="B8346">
        <v>19170559</v>
      </c>
      <c r="C8346" t="s">
        <v>3960</v>
      </c>
      <c r="D8346">
        <v>160</v>
      </c>
      <c r="E8346">
        <v>0</v>
      </c>
      <c r="F8346">
        <v>120</v>
      </c>
      <c r="G8346">
        <v>0</v>
      </c>
      <c r="H8346">
        <v>0</v>
      </c>
      <c r="I8346">
        <v>0</v>
      </c>
      <c r="K8346">
        <v>2008</v>
      </c>
      <c r="L8346">
        <v>2012</v>
      </c>
    </row>
    <row r="8347" spans="1:12" x14ac:dyDescent="0.25">
      <c r="A8347">
        <v>32</v>
      </c>
      <c r="B8347">
        <v>19170564</v>
      </c>
      <c r="C8347" t="s">
        <v>3961</v>
      </c>
      <c r="D8347">
        <v>130</v>
      </c>
      <c r="E8347">
        <v>0</v>
      </c>
      <c r="F8347">
        <v>97.5</v>
      </c>
      <c r="G8347">
        <v>0</v>
      </c>
      <c r="H8347">
        <v>0</v>
      </c>
      <c r="I8347">
        <v>0</v>
      </c>
      <c r="K8347">
        <v>2009</v>
      </c>
      <c r="L8347">
        <v>2017</v>
      </c>
    </row>
    <row r="8348" spans="1:12" x14ac:dyDescent="0.25">
      <c r="A8348">
        <v>32</v>
      </c>
      <c r="B8348">
        <v>19170583</v>
      </c>
      <c r="C8348" t="s">
        <v>3962</v>
      </c>
      <c r="D8348">
        <v>705</v>
      </c>
      <c r="E8348">
        <v>0</v>
      </c>
      <c r="F8348">
        <v>493.5</v>
      </c>
      <c r="G8348">
        <v>0</v>
      </c>
      <c r="H8348">
        <v>0</v>
      </c>
      <c r="I8348">
        <v>0</v>
      </c>
      <c r="K8348">
        <v>2007</v>
      </c>
      <c r="L8348">
        <v>2011</v>
      </c>
    </row>
    <row r="8349" spans="1:12" x14ac:dyDescent="0.25">
      <c r="A8349">
        <v>32</v>
      </c>
      <c r="B8349">
        <v>19170584</v>
      </c>
      <c r="C8349" t="s">
        <v>3963</v>
      </c>
      <c r="D8349">
        <v>705</v>
      </c>
      <c r="E8349">
        <v>0</v>
      </c>
      <c r="F8349">
        <v>493.5</v>
      </c>
      <c r="G8349">
        <v>0</v>
      </c>
      <c r="H8349">
        <v>0</v>
      </c>
      <c r="I8349">
        <v>0</v>
      </c>
      <c r="K8349">
        <v>2007</v>
      </c>
      <c r="L8349">
        <v>2010</v>
      </c>
    </row>
    <row r="8350" spans="1:12" x14ac:dyDescent="0.25">
      <c r="A8350">
        <v>32</v>
      </c>
      <c r="B8350">
        <v>19170585</v>
      </c>
      <c r="C8350" t="s">
        <v>3964</v>
      </c>
      <c r="D8350">
        <v>675</v>
      </c>
      <c r="E8350">
        <v>0</v>
      </c>
      <c r="F8350">
        <v>472.5</v>
      </c>
      <c r="G8350">
        <v>0</v>
      </c>
      <c r="H8350">
        <v>0</v>
      </c>
      <c r="I8350">
        <v>0</v>
      </c>
      <c r="K8350">
        <v>2007</v>
      </c>
      <c r="L8350">
        <v>2011</v>
      </c>
    </row>
    <row r="8351" spans="1:12" x14ac:dyDescent="0.25">
      <c r="A8351">
        <v>32</v>
      </c>
      <c r="B8351">
        <v>19170586</v>
      </c>
      <c r="C8351" t="s">
        <v>3965</v>
      </c>
      <c r="D8351">
        <v>675</v>
      </c>
      <c r="E8351">
        <v>0</v>
      </c>
      <c r="F8351">
        <v>472.5</v>
      </c>
      <c r="G8351">
        <v>0</v>
      </c>
      <c r="H8351">
        <v>0</v>
      </c>
      <c r="I8351">
        <v>0</v>
      </c>
      <c r="K8351">
        <v>2007</v>
      </c>
      <c r="L8351">
        <v>2010</v>
      </c>
    </row>
    <row r="8352" spans="1:12" x14ac:dyDescent="0.25">
      <c r="A8352">
        <v>32</v>
      </c>
      <c r="B8352">
        <v>19170587</v>
      </c>
      <c r="C8352" t="s">
        <v>3966</v>
      </c>
      <c r="D8352">
        <v>789</v>
      </c>
      <c r="E8352">
        <v>0</v>
      </c>
      <c r="F8352">
        <v>552.29999999999995</v>
      </c>
      <c r="G8352">
        <v>0</v>
      </c>
      <c r="H8352">
        <v>0</v>
      </c>
      <c r="I8352">
        <v>0</v>
      </c>
      <c r="K8352">
        <v>2007</v>
      </c>
      <c r="L8352">
        <v>2011</v>
      </c>
    </row>
    <row r="8353" spans="1:12" x14ac:dyDescent="0.25">
      <c r="A8353">
        <v>32</v>
      </c>
      <c r="B8353">
        <v>19170588</v>
      </c>
      <c r="C8353" t="s">
        <v>3967</v>
      </c>
      <c r="D8353">
        <v>789</v>
      </c>
      <c r="E8353">
        <v>0</v>
      </c>
      <c r="F8353">
        <v>552.29999999999995</v>
      </c>
      <c r="G8353">
        <v>0</v>
      </c>
      <c r="H8353">
        <v>0</v>
      </c>
      <c r="I8353">
        <v>0</v>
      </c>
      <c r="K8353">
        <v>2007</v>
      </c>
      <c r="L8353">
        <v>2011</v>
      </c>
    </row>
    <row r="8354" spans="1:12" x14ac:dyDescent="0.25">
      <c r="A8354">
        <v>32</v>
      </c>
      <c r="B8354">
        <v>19170589</v>
      </c>
      <c r="C8354" t="s">
        <v>3966</v>
      </c>
      <c r="D8354">
        <v>789</v>
      </c>
      <c r="E8354">
        <v>0</v>
      </c>
      <c r="F8354">
        <v>552.29999999999995</v>
      </c>
      <c r="G8354">
        <v>0</v>
      </c>
      <c r="H8354">
        <v>0</v>
      </c>
      <c r="I8354">
        <v>0</v>
      </c>
      <c r="K8354">
        <v>2007</v>
      </c>
      <c r="L8354">
        <v>2011</v>
      </c>
    </row>
    <row r="8355" spans="1:12" x14ac:dyDescent="0.25">
      <c r="A8355">
        <v>32</v>
      </c>
      <c r="B8355">
        <v>19170590</v>
      </c>
      <c r="C8355" t="s">
        <v>3968</v>
      </c>
      <c r="D8355">
        <v>789</v>
      </c>
      <c r="E8355">
        <v>0</v>
      </c>
      <c r="F8355">
        <v>552.29999999999995</v>
      </c>
      <c r="G8355">
        <v>0</v>
      </c>
      <c r="H8355">
        <v>0</v>
      </c>
      <c r="I8355">
        <v>0</v>
      </c>
      <c r="K8355">
        <v>2007</v>
      </c>
      <c r="L8355">
        <v>2011</v>
      </c>
    </row>
    <row r="8356" spans="1:12" x14ac:dyDescent="0.25">
      <c r="A8356">
        <v>32</v>
      </c>
      <c r="B8356">
        <v>19170591</v>
      </c>
      <c r="C8356" t="s">
        <v>3964</v>
      </c>
      <c r="D8356">
        <v>800</v>
      </c>
      <c r="E8356">
        <v>0</v>
      </c>
      <c r="F8356">
        <v>560</v>
      </c>
      <c r="G8356">
        <v>0</v>
      </c>
      <c r="H8356">
        <v>0</v>
      </c>
      <c r="I8356">
        <v>0</v>
      </c>
      <c r="K8356">
        <v>2007</v>
      </c>
      <c r="L8356">
        <v>2011</v>
      </c>
    </row>
    <row r="8357" spans="1:12" x14ac:dyDescent="0.25">
      <c r="A8357">
        <v>32</v>
      </c>
      <c r="B8357">
        <v>19170592</v>
      </c>
      <c r="C8357" t="s">
        <v>3965</v>
      </c>
      <c r="D8357">
        <v>800</v>
      </c>
      <c r="E8357">
        <v>0</v>
      </c>
      <c r="F8357">
        <v>560</v>
      </c>
      <c r="G8357">
        <v>0</v>
      </c>
      <c r="H8357">
        <v>0</v>
      </c>
      <c r="I8357">
        <v>0</v>
      </c>
      <c r="K8357">
        <v>2007</v>
      </c>
      <c r="L8357">
        <v>2010</v>
      </c>
    </row>
    <row r="8358" spans="1:12" x14ac:dyDescent="0.25">
      <c r="A8358">
        <v>32</v>
      </c>
      <c r="B8358">
        <v>19170594</v>
      </c>
      <c r="C8358" t="s">
        <v>3789</v>
      </c>
      <c r="D8358">
        <v>595</v>
      </c>
      <c r="E8358">
        <v>0</v>
      </c>
      <c r="F8358">
        <v>416.5</v>
      </c>
      <c r="G8358">
        <v>0</v>
      </c>
      <c r="H8358">
        <v>0</v>
      </c>
      <c r="I8358">
        <v>0</v>
      </c>
      <c r="K8358">
        <v>2006</v>
      </c>
      <c r="L8358">
        <v>2010</v>
      </c>
    </row>
    <row r="8359" spans="1:12" x14ac:dyDescent="0.25">
      <c r="A8359">
        <v>32</v>
      </c>
      <c r="B8359">
        <v>19170595</v>
      </c>
      <c r="C8359" t="s">
        <v>766</v>
      </c>
      <c r="D8359">
        <v>445</v>
      </c>
      <c r="E8359">
        <v>0</v>
      </c>
      <c r="F8359">
        <v>311.5</v>
      </c>
      <c r="G8359">
        <v>0</v>
      </c>
      <c r="H8359">
        <v>0</v>
      </c>
      <c r="I8359">
        <v>0</v>
      </c>
      <c r="K8359">
        <v>2006</v>
      </c>
      <c r="L8359">
        <v>2010</v>
      </c>
    </row>
    <row r="8360" spans="1:12" x14ac:dyDescent="0.25">
      <c r="A8360">
        <v>32</v>
      </c>
      <c r="B8360">
        <v>19170605</v>
      </c>
      <c r="C8360" t="s">
        <v>3969</v>
      </c>
      <c r="D8360">
        <v>64</v>
      </c>
      <c r="E8360">
        <v>0</v>
      </c>
      <c r="F8360">
        <v>38.4</v>
      </c>
      <c r="G8360">
        <v>0</v>
      </c>
      <c r="H8360">
        <v>0</v>
      </c>
      <c r="I8360">
        <v>0</v>
      </c>
      <c r="K8360">
        <v>2006</v>
      </c>
      <c r="L8360">
        <v>2010</v>
      </c>
    </row>
    <row r="8361" spans="1:12" x14ac:dyDescent="0.25">
      <c r="A8361">
        <v>32</v>
      </c>
      <c r="B8361">
        <v>19170606</v>
      </c>
      <c r="C8361" t="s">
        <v>1001</v>
      </c>
      <c r="D8361">
        <v>60</v>
      </c>
      <c r="E8361">
        <v>0</v>
      </c>
      <c r="F8361">
        <v>42</v>
      </c>
      <c r="G8361">
        <v>0</v>
      </c>
      <c r="H8361">
        <v>0</v>
      </c>
      <c r="I8361">
        <v>0</v>
      </c>
      <c r="K8361">
        <v>2006</v>
      </c>
      <c r="L8361">
        <v>2010</v>
      </c>
    </row>
    <row r="8362" spans="1:12" x14ac:dyDescent="0.25">
      <c r="A8362">
        <v>32</v>
      </c>
      <c r="B8362">
        <v>19170607</v>
      </c>
      <c r="C8362" t="s">
        <v>1001</v>
      </c>
      <c r="D8362">
        <v>71</v>
      </c>
      <c r="E8362">
        <v>0</v>
      </c>
      <c r="F8362">
        <v>42.6</v>
      </c>
      <c r="G8362">
        <v>0</v>
      </c>
      <c r="H8362">
        <v>0</v>
      </c>
      <c r="I8362">
        <v>0</v>
      </c>
      <c r="K8362">
        <v>2006</v>
      </c>
      <c r="L8362">
        <v>2010</v>
      </c>
    </row>
    <row r="8363" spans="1:12" x14ac:dyDescent="0.25">
      <c r="A8363">
        <v>32</v>
      </c>
      <c r="B8363">
        <v>19170608</v>
      </c>
      <c r="C8363" t="s">
        <v>1001</v>
      </c>
      <c r="D8363">
        <v>71</v>
      </c>
      <c r="E8363">
        <v>0</v>
      </c>
      <c r="F8363">
        <v>42.6</v>
      </c>
      <c r="G8363">
        <v>0</v>
      </c>
      <c r="H8363">
        <v>0</v>
      </c>
      <c r="I8363">
        <v>0</v>
      </c>
      <c r="K8363">
        <v>2006</v>
      </c>
      <c r="L8363">
        <v>2010</v>
      </c>
    </row>
    <row r="8364" spans="1:12" x14ac:dyDescent="0.25">
      <c r="A8364">
        <v>32</v>
      </c>
      <c r="B8364">
        <v>19170609</v>
      </c>
      <c r="C8364" t="s">
        <v>3970</v>
      </c>
      <c r="D8364">
        <v>47</v>
      </c>
      <c r="E8364">
        <v>0</v>
      </c>
      <c r="F8364">
        <v>28.2</v>
      </c>
      <c r="G8364">
        <v>0</v>
      </c>
      <c r="H8364">
        <v>0</v>
      </c>
      <c r="I8364">
        <v>0</v>
      </c>
      <c r="K8364">
        <v>2006</v>
      </c>
      <c r="L8364">
        <v>2010</v>
      </c>
    </row>
    <row r="8365" spans="1:12" x14ac:dyDescent="0.25">
      <c r="A8365">
        <v>32</v>
      </c>
      <c r="B8365">
        <v>19170610</v>
      </c>
      <c r="C8365" t="s">
        <v>2610</v>
      </c>
      <c r="D8365">
        <v>64</v>
      </c>
      <c r="E8365">
        <v>0</v>
      </c>
      <c r="F8365">
        <v>38.4</v>
      </c>
      <c r="G8365">
        <v>0</v>
      </c>
      <c r="H8365">
        <v>55.74</v>
      </c>
      <c r="I8365">
        <v>0</v>
      </c>
      <c r="K8365">
        <v>2006</v>
      </c>
      <c r="L8365">
        <v>2010</v>
      </c>
    </row>
    <row r="8366" spans="1:12" x14ac:dyDescent="0.25">
      <c r="A8366">
        <v>32</v>
      </c>
      <c r="B8366">
        <v>19170617</v>
      </c>
      <c r="C8366" t="s">
        <v>3971</v>
      </c>
      <c r="D8366">
        <v>50</v>
      </c>
      <c r="E8366">
        <v>0</v>
      </c>
      <c r="F8366">
        <v>37.5</v>
      </c>
      <c r="G8366">
        <v>0</v>
      </c>
      <c r="H8366">
        <v>0</v>
      </c>
      <c r="I8366">
        <v>0</v>
      </c>
      <c r="K8366">
        <v>2007</v>
      </c>
      <c r="L8366">
        <v>2009</v>
      </c>
    </row>
    <row r="8367" spans="1:12" x14ac:dyDescent="0.25">
      <c r="A8367">
        <v>32</v>
      </c>
      <c r="B8367">
        <v>19170620</v>
      </c>
      <c r="C8367" t="s">
        <v>3972</v>
      </c>
      <c r="D8367">
        <v>75</v>
      </c>
      <c r="E8367">
        <v>0</v>
      </c>
      <c r="F8367">
        <v>52.5</v>
      </c>
      <c r="G8367">
        <v>0</v>
      </c>
      <c r="H8367">
        <v>0</v>
      </c>
      <c r="I8367">
        <v>0</v>
      </c>
      <c r="K8367">
        <v>2008</v>
      </c>
      <c r="L8367">
        <v>2009</v>
      </c>
    </row>
    <row r="8368" spans="1:12" x14ac:dyDescent="0.25">
      <c r="A8368">
        <v>32</v>
      </c>
      <c r="B8368">
        <v>19170621</v>
      </c>
      <c r="C8368" t="s">
        <v>3973</v>
      </c>
      <c r="D8368">
        <v>41</v>
      </c>
      <c r="E8368">
        <v>0</v>
      </c>
      <c r="F8368">
        <v>24.6</v>
      </c>
      <c r="G8368">
        <v>0</v>
      </c>
      <c r="H8368">
        <v>35.71</v>
      </c>
      <c r="I8368">
        <v>0</v>
      </c>
      <c r="K8368">
        <v>2006</v>
      </c>
      <c r="L8368">
        <v>2011</v>
      </c>
    </row>
    <row r="8369" spans="1:12" x14ac:dyDescent="0.25">
      <c r="A8369">
        <v>32</v>
      </c>
      <c r="B8369">
        <v>19170629</v>
      </c>
      <c r="C8369" t="s">
        <v>3974</v>
      </c>
      <c r="D8369">
        <v>90</v>
      </c>
      <c r="E8369">
        <v>0</v>
      </c>
      <c r="F8369">
        <v>67.5</v>
      </c>
      <c r="G8369">
        <v>0</v>
      </c>
      <c r="H8369">
        <v>0</v>
      </c>
      <c r="I8369">
        <v>0</v>
      </c>
      <c r="K8369">
        <v>2010</v>
      </c>
      <c r="L8369">
        <v>2016</v>
      </c>
    </row>
    <row r="8370" spans="1:12" x14ac:dyDescent="0.25">
      <c r="A8370">
        <v>32</v>
      </c>
      <c r="B8370">
        <v>19170630</v>
      </c>
      <c r="C8370" t="s">
        <v>3975</v>
      </c>
      <c r="D8370">
        <v>50</v>
      </c>
      <c r="E8370">
        <v>0</v>
      </c>
      <c r="F8370">
        <v>37.5</v>
      </c>
      <c r="G8370">
        <v>0</v>
      </c>
      <c r="H8370">
        <v>0</v>
      </c>
      <c r="I8370">
        <v>0</v>
      </c>
      <c r="K8370">
        <v>2010</v>
      </c>
      <c r="L8370">
        <v>2016</v>
      </c>
    </row>
    <row r="8371" spans="1:12" x14ac:dyDescent="0.25">
      <c r="A8371">
        <v>32</v>
      </c>
      <c r="B8371">
        <v>19170631</v>
      </c>
      <c r="C8371" t="s">
        <v>3976</v>
      </c>
      <c r="D8371">
        <v>50</v>
      </c>
      <c r="E8371">
        <v>0</v>
      </c>
      <c r="F8371">
        <v>37.5</v>
      </c>
      <c r="G8371">
        <v>0</v>
      </c>
      <c r="H8371">
        <v>0</v>
      </c>
      <c r="I8371">
        <v>0</v>
      </c>
      <c r="K8371">
        <v>2010</v>
      </c>
      <c r="L8371">
        <v>2016</v>
      </c>
    </row>
    <row r="8372" spans="1:12" x14ac:dyDescent="0.25">
      <c r="A8372">
        <v>32</v>
      </c>
      <c r="B8372">
        <v>19170632</v>
      </c>
      <c r="C8372" t="s">
        <v>3977</v>
      </c>
      <c r="D8372">
        <v>335</v>
      </c>
      <c r="E8372">
        <v>0</v>
      </c>
      <c r="F8372">
        <v>234.5</v>
      </c>
      <c r="G8372">
        <v>0</v>
      </c>
      <c r="H8372">
        <v>0</v>
      </c>
      <c r="I8372">
        <v>0</v>
      </c>
      <c r="K8372">
        <v>2010</v>
      </c>
      <c r="L8372">
        <v>2011</v>
      </c>
    </row>
    <row r="8373" spans="1:12" x14ac:dyDescent="0.25">
      <c r="A8373">
        <v>32</v>
      </c>
      <c r="B8373">
        <v>19170639</v>
      </c>
      <c r="C8373" t="s">
        <v>3978</v>
      </c>
      <c r="D8373">
        <v>55</v>
      </c>
      <c r="E8373">
        <v>0</v>
      </c>
      <c r="F8373">
        <v>41.25</v>
      </c>
      <c r="G8373">
        <v>0</v>
      </c>
      <c r="H8373">
        <v>0</v>
      </c>
      <c r="I8373">
        <v>0</v>
      </c>
      <c r="K8373">
        <v>2008</v>
      </c>
      <c r="L8373">
        <v>2009</v>
      </c>
    </row>
    <row r="8374" spans="1:12" x14ac:dyDescent="0.25">
      <c r="A8374">
        <v>32</v>
      </c>
      <c r="B8374">
        <v>19170640</v>
      </c>
      <c r="C8374" t="s">
        <v>3978</v>
      </c>
      <c r="D8374">
        <v>55</v>
      </c>
      <c r="E8374">
        <v>0</v>
      </c>
      <c r="F8374">
        <v>41.25</v>
      </c>
      <c r="G8374">
        <v>0</v>
      </c>
      <c r="H8374">
        <v>0</v>
      </c>
      <c r="I8374">
        <v>0</v>
      </c>
      <c r="K8374">
        <v>2008</v>
      </c>
      <c r="L8374">
        <v>2009</v>
      </c>
    </row>
    <row r="8375" spans="1:12" x14ac:dyDescent="0.25">
      <c r="A8375">
        <v>32</v>
      </c>
      <c r="B8375">
        <v>19170642</v>
      </c>
      <c r="C8375" t="s">
        <v>2184</v>
      </c>
      <c r="D8375">
        <v>49</v>
      </c>
      <c r="E8375">
        <v>0</v>
      </c>
      <c r="F8375">
        <v>34.299999999999997</v>
      </c>
      <c r="G8375">
        <v>0</v>
      </c>
      <c r="H8375">
        <v>0</v>
      </c>
      <c r="I8375">
        <v>0</v>
      </c>
      <c r="K8375">
        <v>2007</v>
      </c>
      <c r="L8375">
        <v>2010</v>
      </c>
    </row>
    <row r="8376" spans="1:12" x14ac:dyDescent="0.25">
      <c r="A8376">
        <v>32</v>
      </c>
      <c r="B8376">
        <v>19170645</v>
      </c>
      <c r="C8376" t="s">
        <v>3979</v>
      </c>
      <c r="D8376">
        <v>255</v>
      </c>
      <c r="E8376">
        <v>0</v>
      </c>
      <c r="F8376">
        <v>191.25</v>
      </c>
      <c r="G8376">
        <v>0</v>
      </c>
      <c r="H8376">
        <v>0</v>
      </c>
      <c r="I8376">
        <v>0</v>
      </c>
      <c r="K8376">
        <v>2008</v>
      </c>
      <c r="L8376">
        <v>2010</v>
      </c>
    </row>
    <row r="8377" spans="1:12" x14ac:dyDescent="0.25">
      <c r="A8377">
        <v>32</v>
      </c>
      <c r="B8377">
        <v>19170650</v>
      </c>
      <c r="C8377" t="s">
        <v>3245</v>
      </c>
      <c r="D8377">
        <v>1370</v>
      </c>
      <c r="E8377">
        <v>0</v>
      </c>
      <c r="F8377">
        <v>959</v>
      </c>
      <c r="G8377">
        <v>0</v>
      </c>
      <c r="H8377">
        <v>0</v>
      </c>
      <c r="I8377">
        <v>0</v>
      </c>
      <c r="K8377">
        <v>2006</v>
      </c>
      <c r="L8377">
        <v>2010</v>
      </c>
    </row>
    <row r="8378" spans="1:12" x14ac:dyDescent="0.25">
      <c r="A8378">
        <v>32</v>
      </c>
      <c r="B8378">
        <v>19170651</v>
      </c>
      <c r="C8378" t="s">
        <v>3246</v>
      </c>
      <c r="D8378">
        <v>1370</v>
      </c>
      <c r="E8378">
        <v>0</v>
      </c>
      <c r="F8378">
        <v>959</v>
      </c>
      <c r="G8378">
        <v>0</v>
      </c>
      <c r="H8378">
        <v>0</v>
      </c>
      <c r="I8378">
        <v>0</v>
      </c>
      <c r="K8378">
        <v>2006</v>
      </c>
      <c r="L8378">
        <v>2010</v>
      </c>
    </row>
    <row r="8379" spans="1:12" x14ac:dyDescent="0.25">
      <c r="A8379">
        <v>32</v>
      </c>
      <c r="B8379">
        <v>19170652</v>
      </c>
      <c r="C8379" t="s">
        <v>3329</v>
      </c>
      <c r="D8379">
        <v>1370</v>
      </c>
      <c r="E8379">
        <v>0</v>
      </c>
      <c r="F8379">
        <v>959</v>
      </c>
      <c r="G8379">
        <v>0</v>
      </c>
      <c r="H8379">
        <v>0</v>
      </c>
      <c r="I8379">
        <v>0</v>
      </c>
      <c r="K8379">
        <v>2006</v>
      </c>
      <c r="L8379">
        <v>2010</v>
      </c>
    </row>
    <row r="8380" spans="1:12" x14ac:dyDescent="0.25">
      <c r="A8380">
        <v>32</v>
      </c>
      <c r="B8380">
        <v>19170653</v>
      </c>
      <c r="C8380" t="s">
        <v>3234</v>
      </c>
      <c r="D8380">
        <v>1370</v>
      </c>
      <c r="E8380">
        <v>0</v>
      </c>
      <c r="F8380">
        <v>959</v>
      </c>
      <c r="G8380">
        <v>0</v>
      </c>
      <c r="H8380">
        <v>0</v>
      </c>
      <c r="I8380">
        <v>0</v>
      </c>
      <c r="K8380">
        <v>2006</v>
      </c>
      <c r="L8380">
        <v>2007</v>
      </c>
    </row>
    <row r="8381" spans="1:12" x14ac:dyDescent="0.25">
      <c r="A8381">
        <v>32</v>
      </c>
      <c r="B8381">
        <v>19170654</v>
      </c>
      <c r="C8381" t="s">
        <v>3853</v>
      </c>
      <c r="D8381">
        <v>1370</v>
      </c>
      <c r="E8381">
        <v>0</v>
      </c>
      <c r="F8381">
        <v>959</v>
      </c>
      <c r="G8381">
        <v>0</v>
      </c>
      <c r="H8381">
        <v>0</v>
      </c>
      <c r="I8381">
        <v>0</v>
      </c>
      <c r="K8381">
        <v>2006</v>
      </c>
      <c r="L8381">
        <v>2007</v>
      </c>
    </row>
    <row r="8382" spans="1:12" x14ac:dyDescent="0.25">
      <c r="A8382">
        <v>32</v>
      </c>
      <c r="B8382">
        <v>19170655</v>
      </c>
      <c r="C8382" t="s">
        <v>3856</v>
      </c>
      <c r="D8382">
        <v>1370</v>
      </c>
      <c r="E8382">
        <v>0</v>
      </c>
      <c r="F8382">
        <v>959</v>
      </c>
      <c r="G8382">
        <v>0</v>
      </c>
      <c r="H8382">
        <v>0</v>
      </c>
      <c r="I8382">
        <v>0</v>
      </c>
      <c r="K8382">
        <v>2006</v>
      </c>
      <c r="L8382">
        <v>2007</v>
      </c>
    </row>
    <row r="8383" spans="1:12" x14ac:dyDescent="0.25">
      <c r="A8383">
        <v>32</v>
      </c>
      <c r="B8383">
        <v>19170657</v>
      </c>
      <c r="C8383" t="s">
        <v>3236</v>
      </c>
      <c r="D8383">
        <v>720</v>
      </c>
      <c r="E8383">
        <v>0</v>
      </c>
      <c r="F8383">
        <v>432</v>
      </c>
      <c r="G8383">
        <v>0</v>
      </c>
      <c r="H8383">
        <v>0</v>
      </c>
      <c r="I8383">
        <v>0</v>
      </c>
      <c r="K8383">
        <v>2006</v>
      </c>
      <c r="L8383">
        <v>2010</v>
      </c>
    </row>
    <row r="8384" spans="1:12" x14ac:dyDescent="0.25">
      <c r="A8384">
        <v>32</v>
      </c>
      <c r="B8384">
        <v>19170658</v>
      </c>
      <c r="C8384" t="s">
        <v>3217</v>
      </c>
      <c r="D8384">
        <v>720</v>
      </c>
      <c r="E8384">
        <v>0</v>
      </c>
      <c r="F8384">
        <v>432</v>
      </c>
      <c r="G8384">
        <v>0</v>
      </c>
      <c r="H8384">
        <v>0</v>
      </c>
      <c r="I8384">
        <v>0</v>
      </c>
      <c r="K8384">
        <v>2006</v>
      </c>
      <c r="L8384">
        <v>2010</v>
      </c>
    </row>
    <row r="8385" spans="1:12" x14ac:dyDescent="0.25">
      <c r="A8385">
        <v>32</v>
      </c>
      <c r="B8385">
        <v>19170659</v>
      </c>
      <c r="C8385" t="s">
        <v>3728</v>
      </c>
      <c r="D8385">
        <v>110</v>
      </c>
      <c r="E8385">
        <v>0</v>
      </c>
      <c r="F8385">
        <v>77</v>
      </c>
      <c r="G8385">
        <v>0</v>
      </c>
      <c r="H8385">
        <v>0</v>
      </c>
      <c r="I8385">
        <v>0</v>
      </c>
      <c r="K8385">
        <v>2006</v>
      </c>
      <c r="L8385">
        <v>2009</v>
      </c>
    </row>
    <row r="8386" spans="1:12" x14ac:dyDescent="0.25">
      <c r="A8386">
        <v>32</v>
      </c>
      <c r="B8386">
        <v>19170661</v>
      </c>
      <c r="C8386" t="s">
        <v>3455</v>
      </c>
      <c r="D8386">
        <v>720</v>
      </c>
      <c r="E8386">
        <v>0</v>
      </c>
      <c r="F8386">
        <v>432</v>
      </c>
      <c r="G8386">
        <v>0</v>
      </c>
      <c r="H8386">
        <v>0</v>
      </c>
      <c r="I8386">
        <v>0</v>
      </c>
      <c r="K8386">
        <v>2006</v>
      </c>
      <c r="L8386">
        <v>2010</v>
      </c>
    </row>
    <row r="8387" spans="1:12" x14ac:dyDescent="0.25">
      <c r="A8387">
        <v>32</v>
      </c>
      <c r="B8387">
        <v>19170662</v>
      </c>
      <c r="C8387" t="s">
        <v>3249</v>
      </c>
      <c r="D8387">
        <v>720</v>
      </c>
      <c r="E8387">
        <v>0</v>
      </c>
      <c r="F8387">
        <v>432</v>
      </c>
      <c r="G8387">
        <v>0</v>
      </c>
      <c r="H8387">
        <v>0</v>
      </c>
      <c r="I8387">
        <v>0</v>
      </c>
      <c r="K8387">
        <v>2006</v>
      </c>
      <c r="L8387">
        <v>2010</v>
      </c>
    </row>
    <row r="8388" spans="1:12" x14ac:dyDescent="0.25">
      <c r="A8388">
        <v>32</v>
      </c>
      <c r="B8388">
        <v>19170663</v>
      </c>
      <c r="C8388" t="s">
        <v>3738</v>
      </c>
      <c r="D8388">
        <v>110</v>
      </c>
      <c r="E8388">
        <v>0</v>
      </c>
      <c r="F8388">
        <v>77</v>
      </c>
      <c r="G8388">
        <v>0</v>
      </c>
      <c r="H8388">
        <v>0</v>
      </c>
      <c r="I8388">
        <v>0</v>
      </c>
      <c r="K8388">
        <v>2006</v>
      </c>
      <c r="L8388">
        <v>2009</v>
      </c>
    </row>
    <row r="8389" spans="1:12" x14ac:dyDescent="0.25">
      <c r="A8389">
        <v>32</v>
      </c>
      <c r="B8389">
        <v>19170665</v>
      </c>
      <c r="C8389" t="s">
        <v>3390</v>
      </c>
      <c r="D8389">
        <v>720</v>
      </c>
      <c r="E8389">
        <v>0</v>
      </c>
      <c r="F8389">
        <v>432</v>
      </c>
      <c r="G8389">
        <v>0</v>
      </c>
      <c r="H8389">
        <v>0</v>
      </c>
      <c r="I8389">
        <v>0</v>
      </c>
      <c r="K8389">
        <v>2006</v>
      </c>
      <c r="L8389">
        <v>2010</v>
      </c>
    </row>
    <row r="8390" spans="1:12" x14ac:dyDescent="0.25">
      <c r="A8390">
        <v>32</v>
      </c>
      <c r="B8390">
        <v>19170666</v>
      </c>
      <c r="C8390" t="s">
        <v>3258</v>
      </c>
      <c r="D8390">
        <v>720</v>
      </c>
      <c r="E8390">
        <v>0</v>
      </c>
      <c r="F8390">
        <v>432</v>
      </c>
      <c r="G8390">
        <v>0</v>
      </c>
      <c r="H8390">
        <v>0</v>
      </c>
      <c r="I8390">
        <v>0</v>
      </c>
      <c r="K8390">
        <v>2006</v>
      </c>
      <c r="L8390">
        <v>2010</v>
      </c>
    </row>
    <row r="8391" spans="1:12" x14ac:dyDescent="0.25">
      <c r="A8391">
        <v>32</v>
      </c>
      <c r="B8391">
        <v>19170667</v>
      </c>
      <c r="C8391" t="s">
        <v>3737</v>
      </c>
      <c r="D8391">
        <v>110</v>
      </c>
      <c r="E8391">
        <v>0</v>
      </c>
      <c r="F8391">
        <v>77</v>
      </c>
      <c r="G8391">
        <v>0</v>
      </c>
      <c r="H8391">
        <v>0</v>
      </c>
      <c r="I8391">
        <v>0</v>
      </c>
      <c r="K8391">
        <v>2006</v>
      </c>
      <c r="L8391">
        <v>2009</v>
      </c>
    </row>
    <row r="8392" spans="1:12" x14ac:dyDescent="0.25">
      <c r="A8392">
        <v>32</v>
      </c>
      <c r="B8392">
        <v>19170669</v>
      </c>
      <c r="C8392" t="s">
        <v>3236</v>
      </c>
      <c r="D8392">
        <v>450</v>
      </c>
      <c r="E8392">
        <v>0</v>
      </c>
      <c r="F8392">
        <v>315</v>
      </c>
      <c r="G8392">
        <v>0</v>
      </c>
      <c r="H8392">
        <v>0</v>
      </c>
      <c r="I8392">
        <v>0</v>
      </c>
      <c r="K8392">
        <v>2006</v>
      </c>
      <c r="L8392">
        <v>2007</v>
      </c>
    </row>
    <row r="8393" spans="1:12" x14ac:dyDescent="0.25">
      <c r="A8393">
        <v>32</v>
      </c>
      <c r="B8393">
        <v>19170670</v>
      </c>
      <c r="C8393" t="s">
        <v>3690</v>
      </c>
      <c r="D8393">
        <v>400</v>
      </c>
      <c r="E8393">
        <v>0</v>
      </c>
      <c r="F8393">
        <v>280</v>
      </c>
      <c r="G8393">
        <v>0</v>
      </c>
      <c r="H8393">
        <v>0</v>
      </c>
      <c r="I8393">
        <v>0</v>
      </c>
      <c r="K8393">
        <v>2006</v>
      </c>
      <c r="L8393">
        <v>2007</v>
      </c>
    </row>
    <row r="8394" spans="1:12" x14ac:dyDescent="0.25">
      <c r="A8394">
        <v>32</v>
      </c>
      <c r="B8394">
        <v>19170671</v>
      </c>
      <c r="C8394" t="s">
        <v>3728</v>
      </c>
      <c r="D8394">
        <v>110</v>
      </c>
      <c r="E8394">
        <v>0</v>
      </c>
      <c r="F8394">
        <v>77</v>
      </c>
      <c r="G8394">
        <v>0</v>
      </c>
      <c r="H8394">
        <v>0</v>
      </c>
      <c r="I8394">
        <v>0</v>
      </c>
      <c r="K8394">
        <v>2006</v>
      </c>
      <c r="L8394">
        <v>2007</v>
      </c>
    </row>
    <row r="8395" spans="1:12" x14ac:dyDescent="0.25">
      <c r="A8395">
        <v>32</v>
      </c>
      <c r="B8395">
        <v>19170673</v>
      </c>
      <c r="C8395" t="s">
        <v>3854</v>
      </c>
      <c r="D8395">
        <v>450</v>
      </c>
      <c r="E8395">
        <v>0</v>
      </c>
      <c r="F8395">
        <v>315</v>
      </c>
      <c r="G8395">
        <v>0</v>
      </c>
      <c r="H8395">
        <v>0</v>
      </c>
      <c r="I8395">
        <v>0</v>
      </c>
      <c r="K8395">
        <v>2006</v>
      </c>
      <c r="L8395">
        <v>2007</v>
      </c>
    </row>
    <row r="8396" spans="1:12" x14ac:dyDescent="0.25">
      <c r="A8396">
        <v>32</v>
      </c>
      <c r="B8396">
        <v>19170674</v>
      </c>
      <c r="C8396" t="s">
        <v>3336</v>
      </c>
      <c r="D8396">
        <v>400</v>
      </c>
      <c r="E8396">
        <v>0</v>
      </c>
      <c r="F8396">
        <v>280</v>
      </c>
      <c r="G8396">
        <v>0</v>
      </c>
      <c r="H8396">
        <v>0</v>
      </c>
      <c r="I8396">
        <v>0</v>
      </c>
      <c r="K8396">
        <v>2006</v>
      </c>
      <c r="L8396">
        <v>2007</v>
      </c>
    </row>
    <row r="8397" spans="1:12" x14ac:dyDescent="0.25">
      <c r="A8397">
        <v>32</v>
      </c>
      <c r="B8397">
        <v>19170675</v>
      </c>
      <c r="C8397" t="s">
        <v>3855</v>
      </c>
      <c r="D8397">
        <v>110</v>
      </c>
      <c r="E8397">
        <v>0</v>
      </c>
      <c r="F8397">
        <v>77</v>
      </c>
      <c r="G8397">
        <v>0</v>
      </c>
      <c r="H8397">
        <v>0</v>
      </c>
      <c r="I8397">
        <v>0</v>
      </c>
      <c r="K8397">
        <v>2006</v>
      </c>
      <c r="L8397">
        <v>2007</v>
      </c>
    </row>
    <row r="8398" spans="1:12" x14ac:dyDescent="0.25">
      <c r="A8398">
        <v>32</v>
      </c>
      <c r="B8398">
        <v>19170677</v>
      </c>
      <c r="C8398" t="s">
        <v>3474</v>
      </c>
      <c r="D8398">
        <v>450</v>
      </c>
      <c r="E8398">
        <v>0</v>
      </c>
      <c r="F8398">
        <v>315</v>
      </c>
      <c r="G8398">
        <v>0</v>
      </c>
      <c r="H8398">
        <v>0</v>
      </c>
      <c r="I8398">
        <v>0</v>
      </c>
      <c r="K8398">
        <v>2006</v>
      </c>
      <c r="L8398">
        <v>2007</v>
      </c>
    </row>
    <row r="8399" spans="1:12" x14ac:dyDescent="0.25">
      <c r="A8399">
        <v>32</v>
      </c>
      <c r="B8399">
        <v>19170678</v>
      </c>
      <c r="C8399" t="s">
        <v>3690</v>
      </c>
      <c r="D8399">
        <v>400</v>
      </c>
      <c r="E8399">
        <v>0</v>
      </c>
      <c r="F8399">
        <v>280</v>
      </c>
      <c r="G8399">
        <v>0</v>
      </c>
      <c r="H8399">
        <v>0</v>
      </c>
      <c r="I8399">
        <v>0</v>
      </c>
      <c r="K8399">
        <v>2006</v>
      </c>
      <c r="L8399">
        <v>2007</v>
      </c>
    </row>
    <row r="8400" spans="1:12" x14ac:dyDescent="0.25">
      <c r="A8400">
        <v>32</v>
      </c>
      <c r="B8400">
        <v>19170679</v>
      </c>
      <c r="C8400" t="s">
        <v>3857</v>
      </c>
      <c r="D8400">
        <v>110</v>
      </c>
      <c r="E8400">
        <v>0</v>
      </c>
      <c r="F8400">
        <v>77</v>
      </c>
      <c r="G8400">
        <v>0</v>
      </c>
      <c r="H8400">
        <v>0</v>
      </c>
      <c r="I8400">
        <v>0</v>
      </c>
      <c r="K8400">
        <v>2006</v>
      </c>
      <c r="L8400">
        <v>2007</v>
      </c>
    </row>
    <row r="8401" spans="1:12" x14ac:dyDescent="0.25">
      <c r="A8401">
        <v>32</v>
      </c>
      <c r="B8401">
        <v>19170680</v>
      </c>
      <c r="C8401" t="s">
        <v>3980</v>
      </c>
      <c r="D8401">
        <v>865</v>
      </c>
      <c r="E8401">
        <v>0</v>
      </c>
      <c r="F8401">
        <v>605.5</v>
      </c>
      <c r="G8401">
        <v>0</v>
      </c>
      <c r="H8401">
        <v>0</v>
      </c>
      <c r="I8401">
        <v>0</v>
      </c>
      <c r="K8401">
        <v>2007</v>
      </c>
      <c r="L8401">
        <v>2014</v>
      </c>
    </row>
    <row r="8402" spans="1:12" x14ac:dyDescent="0.25">
      <c r="A8402">
        <v>32</v>
      </c>
      <c r="B8402">
        <v>19170681</v>
      </c>
      <c r="C8402" t="s">
        <v>3981</v>
      </c>
      <c r="D8402">
        <v>910</v>
      </c>
      <c r="E8402">
        <v>0</v>
      </c>
      <c r="F8402">
        <v>637</v>
      </c>
      <c r="G8402">
        <v>0</v>
      </c>
      <c r="H8402">
        <v>0</v>
      </c>
      <c r="I8402">
        <v>0</v>
      </c>
      <c r="K8402">
        <v>2007</v>
      </c>
      <c r="L8402">
        <v>2014</v>
      </c>
    </row>
    <row r="8403" spans="1:12" x14ac:dyDescent="0.25">
      <c r="A8403">
        <v>32</v>
      </c>
      <c r="B8403">
        <v>19170690</v>
      </c>
      <c r="C8403" t="s">
        <v>3982</v>
      </c>
      <c r="D8403">
        <v>610</v>
      </c>
      <c r="E8403">
        <v>0</v>
      </c>
      <c r="F8403">
        <v>457.5</v>
      </c>
      <c r="G8403">
        <v>0</v>
      </c>
      <c r="H8403">
        <v>0</v>
      </c>
      <c r="I8403">
        <v>0</v>
      </c>
      <c r="K8403">
        <v>2009</v>
      </c>
      <c r="L8403">
        <v>2010</v>
      </c>
    </row>
    <row r="8404" spans="1:12" x14ac:dyDescent="0.25">
      <c r="A8404">
        <v>32</v>
      </c>
      <c r="B8404">
        <v>19170697</v>
      </c>
      <c r="C8404" t="s">
        <v>3983</v>
      </c>
      <c r="D8404">
        <v>365</v>
      </c>
      <c r="E8404">
        <v>0</v>
      </c>
      <c r="F8404">
        <v>273.75</v>
      </c>
      <c r="G8404">
        <v>0</v>
      </c>
      <c r="H8404">
        <v>0</v>
      </c>
      <c r="I8404">
        <v>0</v>
      </c>
      <c r="K8404">
        <v>2006</v>
      </c>
      <c r="L8404">
        <v>2011</v>
      </c>
    </row>
    <row r="8405" spans="1:12" x14ac:dyDescent="0.25">
      <c r="A8405">
        <v>32</v>
      </c>
      <c r="B8405">
        <v>19170698</v>
      </c>
      <c r="C8405" t="s">
        <v>3983</v>
      </c>
      <c r="D8405">
        <v>365</v>
      </c>
      <c r="E8405">
        <v>0</v>
      </c>
      <c r="F8405">
        <v>273.75</v>
      </c>
      <c r="G8405">
        <v>0</v>
      </c>
      <c r="H8405">
        <v>0</v>
      </c>
      <c r="I8405">
        <v>0</v>
      </c>
      <c r="K8405">
        <v>2006</v>
      </c>
      <c r="L8405">
        <v>2011</v>
      </c>
    </row>
    <row r="8406" spans="1:12" x14ac:dyDescent="0.25">
      <c r="A8406">
        <v>32</v>
      </c>
      <c r="B8406">
        <v>19170699</v>
      </c>
      <c r="C8406" t="s">
        <v>3983</v>
      </c>
      <c r="D8406">
        <v>365</v>
      </c>
      <c r="E8406">
        <v>0</v>
      </c>
      <c r="F8406">
        <v>273.75</v>
      </c>
      <c r="G8406">
        <v>0</v>
      </c>
      <c r="H8406">
        <v>0</v>
      </c>
      <c r="I8406">
        <v>0</v>
      </c>
      <c r="K8406">
        <v>2006</v>
      </c>
      <c r="L8406">
        <v>2011</v>
      </c>
    </row>
    <row r="8407" spans="1:12" x14ac:dyDescent="0.25">
      <c r="A8407">
        <v>32</v>
      </c>
      <c r="B8407">
        <v>19170728</v>
      </c>
      <c r="C8407" t="s">
        <v>1656</v>
      </c>
      <c r="D8407">
        <v>99</v>
      </c>
      <c r="E8407">
        <v>0</v>
      </c>
      <c r="F8407">
        <v>69.3</v>
      </c>
      <c r="G8407">
        <v>0</v>
      </c>
      <c r="H8407">
        <v>0</v>
      </c>
      <c r="I8407">
        <v>0</v>
      </c>
      <c r="K8407">
        <v>2007</v>
      </c>
      <c r="L8407">
        <v>2011</v>
      </c>
    </row>
    <row r="8408" spans="1:12" x14ac:dyDescent="0.25">
      <c r="A8408">
        <v>32</v>
      </c>
      <c r="B8408">
        <v>19170733</v>
      </c>
      <c r="C8408" t="s">
        <v>2547</v>
      </c>
      <c r="D8408">
        <v>69</v>
      </c>
      <c r="E8408">
        <v>0</v>
      </c>
      <c r="F8408">
        <v>48.3</v>
      </c>
      <c r="G8408">
        <v>0</v>
      </c>
      <c r="H8408">
        <v>0</v>
      </c>
      <c r="I8408">
        <v>0</v>
      </c>
      <c r="K8408">
        <v>2009</v>
      </c>
      <c r="L8408">
        <v>2009</v>
      </c>
    </row>
    <row r="8409" spans="1:12" x14ac:dyDescent="0.25">
      <c r="A8409">
        <v>32</v>
      </c>
      <c r="B8409">
        <v>19170735</v>
      </c>
      <c r="C8409" t="s">
        <v>1797</v>
      </c>
      <c r="D8409">
        <v>69</v>
      </c>
      <c r="E8409">
        <v>0</v>
      </c>
      <c r="F8409">
        <v>48.3</v>
      </c>
      <c r="G8409">
        <v>0</v>
      </c>
      <c r="H8409">
        <v>0</v>
      </c>
      <c r="I8409">
        <v>0</v>
      </c>
      <c r="K8409">
        <v>2009</v>
      </c>
      <c r="L8409">
        <v>2009</v>
      </c>
    </row>
    <row r="8410" spans="1:12" x14ac:dyDescent="0.25">
      <c r="A8410">
        <v>32</v>
      </c>
      <c r="B8410">
        <v>19170736</v>
      </c>
      <c r="C8410" t="s">
        <v>1797</v>
      </c>
      <c r="D8410">
        <v>69</v>
      </c>
      <c r="E8410">
        <v>0</v>
      </c>
      <c r="F8410">
        <v>48.3</v>
      </c>
      <c r="G8410">
        <v>0</v>
      </c>
      <c r="H8410">
        <v>0</v>
      </c>
      <c r="I8410">
        <v>0</v>
      </c>
      <c r="K8410">
        <v>2009</v>
      </c>
      <c r="L8410">
        <v>2009</v>
      </c>
    </row>
    <row r="8411" spans="1:12" x14ac:dyDescent="0.25">
      <c r="A8411">
        <v>32</v>
      </c>
      <c r="B8411">
        <v>19170737</v>
      </c>
      <c r="C8411" t="s">
        <v>2795</v>
      </c>
      <c r="D8411">
        <v>70</v>
      </c>
      <c r="E8411">
        <v>0</v>
      </c>
      <c r="F8411">
        <v>52.5</v>
      </c>
      <c r="G8411">
        <v>0</v>
      </c>
      <c r="H8411">
        <v>0</v>
      </c>
      <c r="I8411">
        <v>0</v>
      </c>
      <c r="K8411">
        <v>2009</v>
      </c>
      <c r="L8411">
        <v>2011</v>
      </c>
    </row>
    <row r="8412" spans="1:12" x14ac:dyDescent="0.25">
      <c r="A8412">
        <v>32</v>
      </c>
      <c r="B8412">
        <v>19170738</v>
      </c>
      <c r="C8412" t="s">
        <v>2795</v>
      </c>
      <c r="D8412">
        <v>70</v>
      </c>
      <c r="E8412">
        <v>0</v>
      </c>
      <c r="F8412">
        <v>52.5</v>
      </c>
      <c r="G8412">
        <v>0</v>
      </c>
      <c r="H8412">
        <v>0</v>
      </c>
      <c r="I8412">
        <v>0</v>
      </c>
      <c r="K8412">
        <v>2009</v>
      </c>
      <c r="L8412">
        <v>2011</v>
      </c>
    </row>
    <row r="8413" spans="1:12" x14ac:dyDescent="0.25">
      <c r="A8413">
        <v>32</v>
      </c>
      <c r="B8413">
        <v>19170739</v>
      </c>
      <c r="C8413" t="s">
        <v>2671</v>
      </c>
      <c r="D8413">
        <v>70</v>
      </c>
      <c r="E8413">
        <v>0</v>
      </c>
      <c r="F8413">
        <v>52.5</v>
      </c>
      <c r="G8413">
        <v>0</v>
      </c>
      <c r="H8413">
        <v>0</v>
      </c>
      <c r="I8413">
        <v>0</v>
      </c>
      <c r="K8413">
        <v>2009</v>
      </c>
      <c r="L8413">
        <v>2011</v>
      </c>
    </row>
    <row r="8414" spans="1:12" x14ac:dyDescent="0.25">
      <c r="A8414">
        <v>32</v>
      </c>
      <c r="B8414">
        <v>19170765</v>
      </c>
      <c r="C8414" t="s">
        <v>3984</v>
      </c>
      <c r="D8414">
        <v>235</v>
      </c>
      <c r="E8414">
        <v>0</v>
      </c>
      <c r="F8414">
        <v>176.25</v>
      </c>
      <c r="G8414">
        <v>0</v>
      </c>
      <c r="H8414">
        <v>238.69</v>
      </c>
      <c r="I8414">
        <v>0</v>
      </c>
      <c r="K8414">
        <v>2008</v>
      </c>
      <c r="L8414">
        <v>2017</v>
      </c>
    </row>
    <row r="8415" spans="1:12" x14ac:dyDescent="0.25">
      <c r="A8415">
        <v>32</v>
      </c>
      <c r="B8415">
        <v>19170775</v>
      </c>
      <c r="C8415" t="s">
        <v>3985</v>
      </c>
      <c r="D8415">
        <v>99</v>
      </c>
      <c r="E8415">
        <v>0</v>
      </c>
      <c r="F8415">
        <v>69.3</v>
      </c>
      <c r="G8415">
        <v>0</v>
      </c>
      <c r="H8415">
        <v>0</v>
      </c>
      <c r="I8415">
        <v>0</v>
      </c>
      <c r="K8415">
        <v>2007</v>
      </c>
      <c r="L8415">
        <v>2013</v>
      </c>
    </row>
    <row r="8416" spans="1:12" x14ac:dyDescent="0.25">
      <c r="A8416">
        <v>32</v>
      </c>
      <c r="B8416">
        <v>19170789</v>
      </c>
      <c r="C8416" t="s">
        <v>3986</v>
      </c>
      <c r="D8416">
        <v>105</v>
      </c>
      <c r="E8416">
        <v>0</v>
      </c>
      <c r="F8416">
        <v>63</v>
      </c>
      <c r="G8416">
        <v>0</v>
      </c>
      <c r="H8416">
        <v>0</v>
      </c>
      <c r="I8416">
        <v>0</v>
      </c>
      <c r="K8416">
        <v>2007</v>
      </c>
      <c r="L8416">
        <v>2013</v>
      </c>
    </row>
    <row r="8417" spans="1:12" x14ac:dyDescent="0.25">
      <c r="A8417">
        <v>32</v>
      </c>
      <c r="B8417">
        <v>19170798</v>
      </c>
      <c r="C8417" t="s">
        <v>3987</v>
      </c>
      <c r="D8417">
        <v>724.29</v>
      </c>
      <c r="E8417">
        <v>0</v>
      </c>
      <c r="F8417">
        <v>507</v>
      </c>
      <c r="G8417">
        <v>0</v>
      </c>
      <c r="H8417">
        <v>0</v>
      </c>
      <c r="I8417">
        <v>0</v>
      </c>
      <c r="K8417">
        <v>2007</v>
      </c>
      <c r="L8417">
        <v>2013</v>
      </c>
    </row>
    <row r="8418" spans="1:12" x14ac:dyDescent="0.25">
      <c r="A8418">
        <v>32</v>
      </c>
      <c r="B8418">
        <v>19170799</v>
      </c>
      <c r="C8418" t="s">
        <v>3987</v>
      </c>
      <c r="D8418">
        <v>612.86</v>
      </c>
      <c r="E8418">
        <v>0</v>
      </c>
      <c r="F8418">
        <v>429</v>
      </c>
      <c r="G8418">
        <v>0</v>
      </c>
      <c r="H8418">
        <v>0</v>
      </c>
      <c r="I8418">
        <v>0</v>
      </c>
      <c r="K8418">
        <v>2007</v>
      </c>
      <c r="L8418">
        <v>2013</v>
      </c>
    </row>
    <row r="8419" spans="1:12" x14ac:dyDescent="0.25">
      <c r="A8419">
        <v>32</v>
      </c>
      <c r="B8419">
        <v>19170800</v>
      </c>
      <c r="C8419" t="s">
        <v>3987</v>
      </c>
      <c r="D8419">
        <v>557.14</v>
      </c>
      <c r="E8419">
        <v>0</v>
      </c>
      <c r="F8419">
        <v>390</v>
      </c>
      <c r="G8419">
        <v>0</v>
      </c>
      <c r="H8419">
        <v>0</v>
      </c>
      <c r="I8419">
        <v>0</v>
      </c>
      <c r="K8419">
        <v>2007</v>
      </c>
      <c r="L8419">
        <v>2014</v>
      </c>
    </row>
    <row r="8420" spans="1:12" x14ac:dyDescent="0.25">
      <c r="A8420">
        <v>32</v>
      </c>
      <c r="B8420">
        <v>19170820</v>
      </c>
      <c r="C8420" t="s">
        <v>3988</v>
      </c>
      <c r="D8420">
        <v>90</v>
      </c>
      <c r="E8420">
        <v>0</v>
      </c>
      <c r="F8420">
        <v>67.5</v>
      </c>
      <c r="G8420">
        <v>0</v>
      </c>
      <c r="H8420">
        <v>0</v>
      </c>
      <c r="I8420">
        <v>0</v>
      </c>
      <c r="K8420">
        <v>2009</v>
      </c>
      <c r="L8420">
        <v>2010</v>
      </c>
    </row>
    <row r="8421" spans="1:12" x14ac:dyDescent="0.25">
      <c r="A8421">
        <v>32</v>
      </c>
      <c r="B8421">
        <v>19170826</v>
      </c>
      <c r="C8421" t="s">
        <v>3111</v>
      </c>
      <c r="D8421">
        <v>100</v>
      </c>
      <c r="E8421">
        <v>0</v>
      </c>
      <c r="F8421">
        <v>75</v>
      </c>
      <c r="G8421">
        <v>0</v>
      </c>
      <c r="H8421">
        <v>101.57</v>
      </c>
      <c r="I8421">
        <v>0</v>
      </c>
      <c r="K8421">
        <v>2005</v>
      </c>
      <c r="L8421">
        <v>2010</v>
      </c>
    </row>
    <row r="8422" spans="1:12" x14ac:dyDescent="0.25">
      <c r="A8422">
        <v>32</v>
      </c>
      <c r="B8422">
        <v>19170827</v>
      </c>
      <c r="C8422" t="s">
        <v>3989</v>
      </c>
      <c r="D8422">
        <v>95</v>
      </c>
      <c r="E8422">
        <v>0</v>
      </c>
      <c r="F8422">
        <v>71.25</v>
      </c>
      <c r="G8422">
        <v>0</v>
      </c>
      <c r="H8422">
        <v>0</v>
      </c>
      <c r="I8422">
        <v>0</v>
      </c>
      <c r="K8422">
        <v>2008</v>
      </c>
      <c r="L8422">
        <v>2010</v>
      </c>
    </row>
    <row r="8423" spans="1:12" x14ac:dyDescent="0.25">
      <c r="A8423">
        <v>32</v>
      </c>
      <c r="B8423">
        <v>19170828</v>
      </c>
      <c r="C8423" t="s">
        <v>3990</v>
      </c>
      <c r="D8423">
        <v>128</v>
      </c>
      <c r="E8423">
        <v>0</v>
      </c>
      <c r="F8423">
        <v>89.6</v>
      </c>
      <c r="G8423">
        <v>0</v>
      </c>
      <c r="H8423">
        <v>0</v>
      </c>
      <c r="I8423">
        <v>0</v>
      </c>
      <c r="K8423">
        <v>2009</v>
      </c>
      <c r="L8423">
        <v>2010</v>
      </c>
    </row>
    <row r="8424" spans="1:12" x14ac:dyDescent="0.25">
      <c r="A8424">
        <v>32</v>
      </c>
      <c r="B8424">
        <v>19170829</v>
      </c>
      <c r="C8424" t="s">
        <v>3990</v>
      </c>
      <c r="D8424">
        <v>128</v>
      </c>
      <c r="E8424">
        <v>0</v>
      </c>
      <c r="F8424">
        <v>89.6</v>
      </c>
      <c r="G8424">
        <v>0</v>
      </c>
      <c r="H8424">
        <v>0</v>
      </c>
      <c r="I8424">
        <v>0</v>
      </c>
      <c r="K8424">
        <v>2009</v>
      </c>
      <c r="L8424">
        <v>2010</v>
      </c>
    </row>
    <row r="8425" spans="1:12" x14ac:dyDescent="0.25">
      <c r="A8425">
        <v>32</v>
      </c>
      <c r="B8425">
        <v>19170855</v>
      </c>
      <c r="C8425" t="s">
        <v>2060</v>
      </c>
      <c r="D8425">
        <v>90</v>
      </c>
      <c r="E8425">
        <v>0</v>
      </c>
      <c r="F8425">
        <v>67.5</v>
      </c>
      <c r="G8425">
        <v>0</v>
      </c>
      <c r="H8425">
        <v>0</v>
      </c>
      <c r="I8425">
        <v>0</v>
      </c>
      <c r="K8425">
        <v>2009</v>
      </c>
      <c r="L8425">
        <v>2010</v>
      </c>
    </row>
    <row r="8426" spans="1:12" x14ac:dyDescent="0.25">
      <c r="A8426">
        <v>32</v>
      </c>
      <c r="B8426">
        <v>19170868</v>
      </c>
      <c r="C8426" t="s">
        <v>3991</v>
      </c>
      <c r="D8426">
        <v>0</v>
      </c>
      <c r="E8426">
        <v>0</v>
      </c>
      <c r="F8426">
        <v>0</v>
      </c>
      <c r="G8426">
        <v>0</v>
      </c>
      <c r="H8426">
        <v>0</v>
      </c>
      <c r="I8426">
        <v>0</v>
      </c>
      <c r="K8426">
        <v>2008</v>
      </c>
      <c r="L8426">
        <v>2008</v>
      </c>
    </row>
    <row r="8427" spans="1:12" x14ac:dyDescent="0.25">
      <c r="A8427">
        <v>32</v>
      </c>
      <c r="B8427">
        <v>19170870</v>
      </c>
      <c r="C8427" t="s">
        <v>3274</v>
      </c>
      <c r="D8427">
        <v>129</v>
      </c>
      <c r="E8427">
        <v>0</v>
      </c>
      <c r="F8427">
        <v>90.3</v>
      </c>
      <c r="G8427">
        <v>0</v>
      </c>
      <c r="H8427">
        <v>0</v>
      </c>
      <c r="I8427">
        <v>0</v>
      </c>
      <c r="K8427">
        <v>2007</v>
      </c>
      <c r="L8427">
        <v>2008</v>
      </c>
    </row>
    <row r="8428" spans="1:12" x14ac:dyDescent="0.25">
      <c r="A8428">
        <v>32</v>
      </c>
      <c r="B8428">
        <v>19170872</v>
      </c>
      <c r="C8428" t="s">
        <v>3992</v>
      </c>
      <c r="D8428">
        <v>129</v>
      </c>
      <c r="E8428">
        <v>0</v>
      </c>
      <c r="F8428">
        <v>90.3</v>
      </c>
      <c r="G8428">
        <v>0</v>
      </c>
      <c r="H8428">
        <v>0</v>
      </c>
      <c r="I8428">
        <v>0</v>
      </c>
      <c r="K8428">
        <v>2007</v>
      </c>
      <c r="L8428">
        <v>2008</v>
      </c>
    </row>
    <row r="8429" spans="1:12" x14ac:dyDescent="0.25">
      <c r="A8429">
        <v>32</v>
      </c>
      <c r="B8429">
        <v>19170874</v>
      </c>
      <c r="C8429" t="s">
        <v>3993</v>
      </c>
      <c r="D8429">
        <v>129</v>
      </c>
      <c r="E8429">
        <v>0</v>
      </c>
      <c r="F8429">
        <v>90.3</v>
      </c>
      <c r="G8429">
        <v>0</v>
      </c>
      <c r="H8429">
        <v>0</v>
      </c>
      <c r="I8429">
        <v>0</v>
      </c>
      <c r="K8429">
        <v>2007</v>
      </c>
      <c r="L8429">
        <v>2008</v>
      </c>
    </row>
    <row r="8430" spans="1:12" x14ac:dyDescent="0.25">
      <c r="A8430">
        <v>32</v>
      </c>
      <c r="B8430">
        <v>19170876</v>
      </c>
      <c r="C8430" t="s">
        <v>3483</v>
      </c>
      <c r="D8430">
        <v>135</v>
      </c>
      <c r="E8430">
        <v>0</v>
      </c>
      <c r="F8430">
        <v>94.5</v>
      </c>
      <c r="G8430">
        <v>0</v>
      </c>
      <c r="H8430">
        <v>0</v>
      </c>
      <c r="I8430">
        <v>0</v>
      </c>
      <c r="K8430">
        <v>2007</v>
      </c>
      <c r="L8430">
        <v>2008</v>
      </c>
    </row>
    <row r="8431" spans="1:12" x14ac:dyDescent="0.25">
      <c r="A8431">
        <v>32</v>
      </c>
      <c r="B8431">
        <v>19170878</v>
      </c>
      <c r="C8431" t="s">
        <v>3994</v>
      </c>
      <c r="D8431">
        <v>129</v>
      </c>
      <c r="E8431">
        <v>0</v>
      </c>
      <c r="F8431">
        <v>90.3</v>
      </c>
      <c r="G8431">
        <v>0</v>
      </c>
      <c r="H8431">
        <v>0</v>
      </c>
      <c r="I8431">
        <v>0</v>
      </c>
      <c r="K8431">
        <v>2007</v>
      </c>
      <c r="L8431">
        <v>2008</v>
      </c>
    </row>
    <row r="8432" spans="1:12" x14ac:dyDescent="0.25">
      <c r="A8432">
        <v>32</v>
      </c>
      <c r="B8432">
        <v>19170880</v>
      </c>
      <c r="C8432" t="s">
        <v>2041</v>
      </c>
      <c r="D8432">
        <v>90</v>
      </c>
      <c r="E8432">
        <v>0</v>
      </c>
      <c r="F8432">
        <v>67.5</v>
      </c>
      <c r="G8432">
        <v>0</v>
      </c>
      <c r="H8432">
        <v>91.41</v>
      </c>
      <c r="I8432">
        <v>0</v>
      </c>
      <c r="K8432">
        <v>2007</v>
      </c>
      <c r="L8432">
        <v>2014</v>
      </c>
    </row>
    <row r="8433" spans="1:12" x14ac:dyDescent="0.25">
      <c r="A8433">
        <v>32</v>
      </c>
      <c r="B8433">
        <v>19170882</v>
      </c>
      <c r="C8433" t="s">
        <v>3272</v>
      </c>
      <c r="D8433">
        <v>149</v>
      </c>
      <c r="E8433">
        <v>0</v>
      </c>
      <c r="F8433">
        <v>104.3</v>
      </c>
      <c r="G8433">
        <v>0</v>
      </c>
      <c r="H8433">
        <v>0</v>
      </c>
      <c r="I8433">
        <v>0</v>
      </c>
      <c r="K8433">
        <v>2007</v>
      </c>
      <c r="L8433">
        <v>2011</v>
      </c>
    </row>
    <row r="8434" spans="1:12" x14ac:dyDescent="0.25">
      <c r="A8434">
        <v>32</v>
      </c>
      <c r="B8434">
        <v>19170884</v>
      </c>
      <c r="C8434" t="s">
        <v>2041</v>
      </c>
      <c r="D8434">
        <v>90</v>
      </c>
      <c r="E8434">
        <v>0</v>
      </c>
      <c r="F8434">
        <v>67.5</v>
      </c>
      <c r="G8434">
        <v>0</v>
      </c>
      <c r="H8434">
        <v>0</v>
      </c>
      <c r="I8434">
        <v>0</v>
      </c>
      <c r="K8434">
        <v>2007</v>
      </c>
      <c r="L8434">
        <v>2012</v>
      </c>
    </row>
    <row r="8435" spans="1:12" x14ac:dyDescent="0.25">
      <c r="A8435">
        <v>32</v>
      </c>
      <c r="B8435">
        <v>19170890</v>
      </c>
      <c r="C8435" t="s">
        <v>3995</v>
      </c>
      <c r="D8435">
        <v>2730</v>
      </c>
      <c r="E8435">
        <v>0</v>
      </c>
      <c r="F8435">
        <v>1911</v>
      </c>
      <c r="G8435">
        <v>0</v>
      </c>
      <c r="H8435">
        <v>0</v>
      </c>
      <c r="I8435">
        <v>0</v>
      </c>
      <c r="K8435">
        <v>2008</v>
      </c>
      <c r="L8435">
        <v>2008</v>
      </c>
    </row>
    <row r="8436" spans="1:12" x14ac:dyDescent="0.25">
      <c r="A8436">
        <v>32</v>
      </c>
      <c r="B8436">
        <v>19170891</v>
      </c>
      <c r="C8436" t="s">
        <v>3995</v>
      </c>
      <c r="D8436">
        <v>2730</v>
      </c>
      <c r="E8436">
        <v>0</v>
      </c>
      <c r="F8436">
        <v>1911</v>
      </c>
      <c r="G8436">
        <v>0</v>
      </c>
      <c r="H8436">
        <v>0</v>
      </c>
      <c r="I8436">
        <v>0</v>
      </c>
      <c r="K8436">
        <v>2008</v>
      </c>
      <c r="L8436">
        <v>2008</v>
      </c>
    </row>
    <row r="8437" spans="1:12" x14ac:dyDescent="0.25">
      <c r="A8437">
        <v>32</v>
      </c>
      <c r="B8437">
        <v>19170915</v>
      </c>
      <c r="C8437" t="s">
        <v>2142</v>
      </c>
      <c r="D8437">
        <v>205</v>
      </c>
      <c r="E8437">
        <v>0</v>
      </c>
      <c r="F8437">
        <v>143.5</v>
      </c>
      <c r="G8437">
        <v>0</v>
      </c>
      <c r="H8437">
        <v>0</v>
      </c>
      <c r="I8437">
        <v>0</v>
      </c>
      <c r="K8437">
        <v>2009</v>
      </c>
      <c r="L8437">
        <v>2010</v>
      </c>
    </row>
    <row r="8438" spans="1:12" x14ac:dyDescent="0.25">
      <c r="A8438">
        <v>32</v>
      </c>
      <c r="B8438">
        <v>19170949</v>
      </c>
      <c r="C8438" t="s">
        <v>3980</v>
      </c>
      <c r="D8438">
        <v>950</v>
      </c>
      <c r="E8438">
        <v>0</v>
      </c>
      <c r="F8438">
        <v>665</v>
      </c>
      <c r="G8438">
        <v>0</v>
      </c>
      <c r="H8438">
        <v>0</v>
      </c>
      <c r="I8438">
        <v>0</v>
      </c>
      <c r="K8438">
        <v>2007</v>
      </c>
      <c r="L8438">
        <v>2012</v>
      </c>
    </row>
    <row r="8439" spans="1:12" x14ac:dyDescent="0.25">
      <c r="A8439">
        <v>32</v>
      </c>
      <c r="B8439">
        <v>19170955</v>
      </c>
      <c r="C8439" t="s">
        <v>3981</v>
      </c>
      <c r="D8439">
        <v>1015</v>
      </c>
      <c r="E8439">
        <v>0</v>
      </c>
      <c r="F8439">
        <v>710.5</v>
      </c>
      <c r="G8439">
        <v>0</v>
      </c>
      <c r="H8439">
        <v>0</v>
      </c>
      <c r="I8439">
        <v>0</v>
      </c>
      <c r="K8439">
        <v>2007</v>
      </c>
      <c r="L8439">
        <v>2014</v>
      </c>
    </row>
    <row r="8440" spans="1:12" x14ac:dyDescent="0.25">
      <c r="A8440">
        <v>32</v>
      </c>
      <c r="B8440">
        <v>19170962</v>
      </c>
      <c r="C8440" t="s">
        <v>3658</v>
      </c>
      <c r="D8440">
        <v>925</v>
      </c>
      <c r="E8440">
        <v>0</v>
      </c>
      <c r="F8440">
        <v>647.5</v>
      </c>
      <c r="G8440">
        <v>0</v>
      </c>
      <c r="H8440">
        <v>0</v>
      </c>
      <c r="I8440">
        <v>0</v>
      </c>
      <c r="K8440">
        <v>2007</v>
      </c>
      <c r="L8440">
        <v>2012</v>
      </c>
    </row>
    <row r="8441" spans="1:12" x14ac:dyDescent="0.25">
      <c r="A8441">
        <v>32</v>
      </c>
      <c r="B8441">
        <v>19170964</v>
      </c>
      <c r="C8441" t="s">
        <v>2184</v>
      </c>
      <c r="D8441">
        <v>50</v>
      </c>
      <c r="E8441">
        <v>0</v>
      </c>
      <c r="F8441">
        <v>37.5</v>
      </c>
      <c r="G8441">
        <v>0</v>
      </c>
      <c r="H8441">
        <v>0</v>
      </c>
      <c r="I8441">
        <v>0</v>
      </c>
      <c r="K8441">
        <v>2008</v>
      </c>
      <c r="L8441">
        <v>2016</v>
      </c>
    </row>
    <row r="8442" spans="1:12" x14ac:dyDescent="0.25">
      <c r="A8442">
        <v>32</v>
      </c>
      <c r="B8442">
        <v>19170984</v>
      </c>
      <c r="C8442" t="s">
        <v>3996</v>
      </c>
      <c r="D8442">
        <v>80</v>
      </c>
      <c r="E8442">
        <v>0</v>
      </c>
      <c r="F8442">
        <v>60</v>
      </c>
      <c r="G8442">
        <v>0</v>
      </c>
      <c r="H8442">
        <v>0</v>
      </c>
      <c r="I8442">
        <v>0</v>
      </c>
      <c r="K8442">
        <v>2008</v>
      </c>
      <c r="L8442">
        <v>2010</v>
      </c>
    </row>
    <row r="8443" spans="1:12" x14ac:dyDescent="0.25">
      <c r="A8443">
        <v>32</v>
      </c>
      <c r="B8443">
        <v>19170986</v>
      </c>
      <c r="C8443" t="s">
        <v>3997</v>
      </c>
      <c r="D8443">
        <v>225</v>
      </c>
      <c r="E8443">
        <v>0</v>
      </c>
      <c r="F8443">
        <v>157.5</v>
      </c>
      <c r="G8443">
        <v>0</v>
      </c>
      <c r="H8443">
        <v>0</v>
      </c>
      <c r="I8443">
        <v>0</v>
      </c>
      <c r="K8443">
        <v>2007</v>
      </c>
      <c r="L8443">
        <v>2009</v>
      </c>
    </row>
    <row r="8444" spans="1:12" x14ac:dyDescent="0.25">
      <c r="A8444">
        <v>32</v>
      </c>
      <c r="B8444">
        <v>19170988</v>
      </c>
      <c r="C8444" t="s">
        <v>3998</v>
      </c>
      <c r="D8444">
        <v>660</v>
      </c>
      <c r="E8444">
        <v>0</v>
      </c>
      <c r="F8444">
        <v>462</v>
      </c>
      <c r="G8444">
        <v>0</v>
      </c>
      <c r="H8444">
        <v>0</v>
      </c>
      <c r="I8444">
        <v>0</v>
      </c>
      <c r="K8444">
        <v>2007</v>
      </c>
      <c r="L8444">
        <v>2012</v>
      </c>
    </row>
    <row r="8445" spans="1:12" x14ac:dyDescent="0.25">
      <c r="A8445">
        <v>32</v>
      </c>
      <c r="B8445">
        <v>19170990</v>
      </c>
      <c r="C8445" t="s">
        <v>2654</v>
      </c>
      <c r="D8445">
        <v>535</v>
      </c>
      <c r="E8445">
        <v>0</v>
      </c>
      <c r="F8445">
        <v>401.25</v>
      </c>
      <c r="G8445">
        <v>0</v>
      </c>
      <c r="H8445">
        <v>543.41</v>
      </c>
      <c r="I8445">
        <v>0</v>
      </c>
      <c r="K8445">
        <v>2003</v>
      </c>
      <c r="L8445">
        <v>2017</v>
      </c>
    </row>
    <row r="8446" spans="1:12" x14ac:dyDescent="0.25">
      <c r="A8446">
        <v>32</v>
      </c>
      <c r="B8446">
        <v>19171028</v>
      </c>
      <c r="C8446" t="s">
        <v>3999</v>
      </c>
      <c r="D8446">
        <v>165</v>
      </c>
      <c r="E8446">
        <v>0</v>
      </c>
      <c r="F8446">
        <v>115.5</v>
      </c>
      <c r="G8446">
        <v>0</v>
      </c>
      <c r="H8446">
        <v>0</v>
      </c>
      <c r="I8446">
        <v>0</v>
      </c>
      <c r="K8446">
        <v>2006</v>
      </c>
      <c r="L8446">
        <v>2008</v>
      </c>
    </row>
    <row r="8447" spans="1:12" x14ac:dyDescent="0.25">
      <c r="A8447">
        <v>32</v>
      </c>
      <c r="B8447">
        <v>19171042</v>
      </c>
      <c r="C8447" t="s">
        <v>4000</v>
      </c>
      <c r="D8447">
        <v>165</v>
      </c>
      <c r="E8447">
        <v>0</v>
      </c>
      <c r="F8447">
        <v>123.75</v>
      </c>
      <c r="G8447">
        <v>0</v>
      </c>
      <c r="H8447">
        <v>0</v>
      </c>
      <c r="I8447">
        <v>0</v>
      </c>
      <c r="K8447">
        <v>2008</v>
      </c>
      <c r="L8447">
        <v>2008</v>
      </c>
    </row>
    <row r="8448" spans="1:12" x14ac:dyDescent="0.25">
      <c r="A8448">
        <v>32</v>
      </c>
      <c r="B8448">
        <v>19171052</v>
      </c>
      <c r="C8448" t="s">
        <v>2173</v>
      </c>
      <c r="D8448">
        <v>315</v>
      </c>
      <c r="E8448">
        <v>0</v>
      </c>
      <c r="F8448">
        <v>236.25</v>
      </c>
      <c r="G8448">
        <v>0</v>
      </c>
      <c r="H8448">
        <v>319.95</v>
      </c>
      <c r="I8448">
        <v>0</v>
      </c>
      <c r="K8448">
        <v>2006</v>
      </c>
      <c r="L8448">
        <v>2011</v>
      </c>
    </row>
    <row r="8449" spans="1:12" x14ac:dyDescent="0.25">
      <c r="A8449">
        <v>32</v>
      </c>
      <c r="B8449">
        <v>19171053</v>
      </c>
      <c r="C8449" t="s">
        <v>2221</v>
      </c>
      <c r="D8449">
        <v>315</v>
      </c>
      <c r="E8449">
        <v>0</v>
      </c>
      <c r="F8449">
        <v>236.25</v>
      </c>
      <c r="G8449">
        <v>0</v>
      </c>
      <c r="H8449">
        <v>319.95</v>
      </c>
      <c r="I8449">
        <v>0</v>
      </c>
      <c r="K8449">
        <v>2006</v>
      </c>
      <c r="L8449">
        <v>2011</v>
      </c>
    </row>
    <row r="8450" spans="1:12" x14ac:dyDescent="0.25">
      <c r="A8450">
        <v>32</v>
      </c>
      <c r="B8450">
        <v>19171057</v>
      </c>
      <c r="C8450" t="s">
        <v>1760</v>
      </c>
      <c r="D8450">
        <v>85</v>
      </c>
      <c r="E8450">
        <v>0</v>
      </c>
      <c r="F8450">
        <v>63.75</v>
      </c>
      <c r="G8450">
        <v>0</v>
      </c>
      <c r="H8450">
        <v>0</v>
      </c>
      <c r="I8450">
        <v>0</v>
      </c>
      <c r="K8450">
        <v>2007</v>
      </c>
      <c r="L8450">
        <v>2009</v>
      </c>
    </row>
    <row r="8451" spans="1:12" x14ac:dyDescent="0.25">
      <c r="A8451">
        <v>32</v>
      </c>
      <c r="B8451">
        <v>19171058</v>
      </c>
      <c r="C8451" t="s">
        <v>3882</v>
      </c>
      <c r="D8451">
        <v>85</v>
      </c>
      <c r="E8451">
        <v>0</v>
      </c>
      <c r="F8451">
        <v>63.75</v>
      </c>
      <c r="G8451">
        <v>0</v>
      </c>
      <c r="H8451">
        <v>0</v>
      </c>
      <c r="I8451">
        <v>0</v>
      </c>
      <c r="K8451">
        <v>2007</v>
      </c>
      <c r="L8451">
        <v>2009</v>
      </c>
    </row>
    <row r="8452" spans="1:12" x14ac:dyDescent="0.25">
      <c r="A8452">
        <v>32</v>
      </c>
      <c r="B8452">
        <v>19171059</v>
      </c>
      <c r="C8452" t="s">
        <v>3949</v>
      </c>
      <c r="D8452">
        <v>80</v>
      </c>
      <c r="E8452">
        <v>0</v>
      </c>
      <c r="F8452">
        <v>56</v>
      </c>
      <c r="G8452">
        <v>0</v>
      </c>
      <c r="H8452">
        <v>0</v>
      </c>
      <c r="I8452">
        <v>0</v>
      </c>
      <c r="K8452">
        <v>2007</v>
      </c>
      <c r="L8452">
        <v>2010</v>
      </c>
    </row>
    <row r="8453" spans="1:12" x14ac:dyDescent="0.25">
      <c r="A8453">
        <v>32</v>
      </c>
      <c r="B8453">
        <v>19171060</v>
      </c>
      <c r="C8453" t="s">
        <v>3883</v>
      </c>
      <c r="D8453">
        <v>80</v>
      </c>
      <c r="E8453">
        <v>0</v>
      </c>
      <c r="F8453">
        <v>56</v>
      </c>
      <c r="G8453">
        <v>0</v>
      </c>
      <c r="H8453">
        <v>0</v>
      </c>
      <c r="I8453">
        <v>0</v>
      </c>
      <c r="K8453">
        <v>2007</v>
      </c>
      <c r="L8453">
        <v>2010</v>
      </c>
    </row>
    <row r="8454" spans="1:12" x14ac:dyDescent="0.25">
      <c r="A8454">
        <v>32</v>
      </c>
      <c r="B8454">
        <v>19171069</v>
      </c>
      <c r="C8454" t="s">
        <v>2537</v>
      </c>
      <c r="D8454">
        <v>575.71</v>
      </c>
      <c r="E8454">
        <v>0</v>
      </c>
      <c r="F8454">
        <v>431.78</v>
      </c>
      <c r="G8454">
        <v>0</v>
      </c>
      <c r="H8454">
        <v>0</v>
      </c>
      <c r="I8454">
        <v>0</v>
      </c>
      <c r="K8454">
        <v>2007</v>
      </c>
      <c r="L8454">
        <v>2012</v>
      </c>
    </row>
    <row r="8455" spans="1:12" x14ac:dyDescent="0.25">
      <c r="A8455">
        <v>32</v>
      </c>
      <c r="B8455">
        <v>19171070</v>
      </c>
      <c r="C8455" t="s">
        <v>2537</v>
      </c>
      <c r="D8455">
        <v>487.14</v>
      </c>
      <c r="E8455">
        <v>0</v>
      </c>
      <c r="F8455">
        <v>365.36</v>
      </c>
      <c r="G8455">
        <v>0</v>
      </c>
      <c r="H8455">
        <v>0</v>
      </c>
      <c r="I8455">
        <v>0</v>
      </c>
      <c r="K8455">
        <v>2007</v>
      </c>
      <c r="L8455">
        <v>2012</v>
      </c>
    </row>
    <row r="8456" spans="1:12" x14ac:dyDescent="0.25">
      <c r="A8456">
        <v>32</v>
      </c>
      <c r="B8456">
        <v>19171071</v>
      </c>
      <c r="C8456" t="s">
        <v>2537</v>
      </c>
      <c r="D8456">
        <v>442.86</v>
      </c>
      <c r="E8456">
        <v>0</v>
      </c>
      <c r="F8456">
        <v>332.15</v>
      </c>
      <c r="G8456">
        <v>0</v>
      </c>
      <c r="H8456">
        <v>0</v>
      </c>
      <c r="I8456">
        <v>0</v>
      </c>
      <c r="K8456">
        <v>2007</v>
      </c>
      <c r="L8456">
        <v>2012</v>
      </c>
    </row>
    <row r="8457" spans="1:12" x14ac:dyDescent="0.25">
      <c r="A8457">
        <v>32</v>
      </c>
      <c r="B8457">
        <v>19171076</v>
      </c>
      <c r="C8457" t="s">
        <v>2719</v>
      </c>
      <c r="D8457">
        <v>427.14</v>
      </c>
      <c r="E8457">
        <v>0</v>
      </c>
      <c r="F8457">
        <v>299</v>
      </c>
      <c r="G8457">
        <v>0</v>
      </c>
      <c r="H8457">
        <v>0</v>
      </c>
      <c r="I8457">
        <v>0</v>
      </c>
      <c r="K8457">
        <v>2007</v>
      </c>
      <c r="L8457">
        <v>2011</v>
      </c>
    </row>
    <row r="8458" spans="1:12" x14ac:dyDescent="0.25">
      <c r="A8458">
        <v>32</v>
      </c>
      <c r="B8458">
        <v>19171077</v>
      </c>
      <c r="C8458" t="s">
        <v>2719</v>
      </c>
      <c r="D8458">
        <v>361.43</v>
      </c>
      <c r="E8458">
        <v>0</v>
      </c>
      <c r="F8458">
        <v>253</v>
      </c>
      <c r="G8458">
        <v>0</v>
      </c>
      <c r="H8458">
        <v>0</v>
      </c>
      <c r="I8458">
        <v>0</v>
      </c>
      <c r="K8458">
        <v>2007</v>
      </c>
      <c r="L8458">
        <v>2011</v>
      </c>
    </row>
    <row r="8459" spans="1:12" x14ac:dyDescent="0.25">
      <c r="A8459">
        <v>32</v>
      </c>
      <c r="B8459">
        <v>19171078</v>
      </c>
      <c r="C8459" t="s">
        <v>2719</v>
      </c>
      <c r="D8459">
        <v>328.57</v>
      </c>
      <c r="E8459">
        <v>0</v>
      </c>
      <c r="F8459">
        <v>246.43</v>
      </c>
      <c r="G8459">
        <v>0</v>
      </c>
      <c r="H8459">
        <v>0</v>
      </c>
      <c r="I8459">
        <v>0</v>
      </c>
      <c r="K8459">
        <v>2007</v>
      </c>
      <c r="L8459">
        <v>2011</v>
      </c>
    </row>
    <row r="8460" spans="1:12" x14ac:dyDescent="0.25">
      <c r="A8460">
        <v>32</v>
      </c>
      <c r="B8460">
        <v>19171079</v>
      </c>
      <c r="C8460" t="s">
        <v>2719</v>
      </c>
      <c r="D8460">
        <v>427.14</v>
      </c>
      <c r="E8460">
        <v>0</v>
      </c>
      <c r="F8460">
        <v>299</v>
      </c>
      <c r="G8460">
        <v>0</v>
      </c>
      <c r="H8460">
        <v>0</v>
      </c>
      <c r="I8460">
        <v>0</v>
      </c>
      <c r="K8460">
        <v>2007</v>
      </c>
      <c r="L8460">
        <v>2011</v>
      </c>
    </row>
    <row r="8461" spans="1:12" x14ac:dyDescent="0.25">
      <c r="A8461">
        <v>32</v>
      </c>
      <c r="B8461">
        <v>19171080</v>
      </c>
      <c r="C8461" t="s">
        <v>2719</v>
      </c>
      <c r="D8461">
        <v>361.43</v>
      </c>
      <c r="E8461">
        <v>0</v>
      </c>
      <c r="F8461">
        <v>253</v>
      </c>
      <c r="G8461">
        <v>0</v>
      </c>
      <c r="H8461">
        <v>0</v>
      </c>
      <c r="I8461">
        <v>0</v>
      </c>
      <c r="K8461">
        <v>2007</v>
      </c>
      <c r="L8461">
        <v>2011</v>
      </c>
    </row>
    <row r="8462" spans="1:12" x14ac:dyDescent="0.25">
      <c r="A8462">
        <v>32</v>
      </c>
      <c r="B8462">
        <v>19171081</v>
      </c>
      <c r="C8462" t="s">
        <v>2719</v>
      </c>
      <c r="D8462">
        <v>328.57</v>
      </c>
      <c r="E8462">
        <v>0</v>
      </c>
      <c r="F8462">
        <v>230</v>
      </c>
      <c r="G8462">
        <v>0</v>
      </c>
      <c r="H8462">
        <v>0</v>
      </c>
      <c r="I8462">
        <v>0</v>
      </c>
      <c r="K8462">
        <v>2007</v>
      </c>
      <c r="L8462">
        <v>2011</v>
      </c>
    </row>
    <row r="8463" spans="1:12" x14ac:dyDescent="0.25">
      <c r="A8463">
        <v>32</v>
      </c>
      <c r="B8463">
        <v>19171102</v>
      </c>
      <c r="C8463" t="s">
        <v>4001</v>
      </c>
      <c r="D8463">
        <v>23</v>
      </c>
      <c r="E8463">
        <v>0</v>
      </c>
      <c r="F8463">
        <v>13.8</v>
      </c>
      <c r="G8463">
        <v>0</v>
      </c>
      <c r="H8463">
        <v>0</v>
      </c>
      <c r="I8463">
        <v>0</v>
      </c>
      <c r="K8463">
        <v>2006</v>
      </c>
      <c r="L8463">
        <v>2009</v>
      </c>
    </row>
    <row r="8464" spans="1:12" x14ac:dyDescent="0.25">
      <c r="A8464">
        <v>32</v>
      </c>
      <c r="B8464">
        <v>19171110</v>
      </c>
      <c r="C8464" t="s">
        <v>3750</v>
      </c>
      <c r="D8464">
        <v>455</v>
      </c>
      <c r="E8464">
        <v>0</v>
      </c>
      <c r="F8464">
        <v>318.5</v>
      </c>
      <c r="G8464">
        <v>0</v>
      </c>
      <c r="H8464">
        <v>0</v>
      </c>
      <c r="I8464">
        <v>0</v>
      </c>
      <c r="K8464">
        <v>2007</v>
      </c>
      <c r="L8464">
        <v>2013</v>
      </c>
    </row>
    <row r="8465" spans="1:12" x14ac:dyDescent="0.25">
      <c r="A8465">
        <v>32</v>
      </c>
      <c r="B8465">
        <v>19171111</v>
      </c>
      <c r="C8465" t="s">
        <v>3750</v>
      </c>
      <c r="D8465">
        <v>445</v>
      </c>
      <c r="E8465">
        <v>0</v>
      </c>
      <c r="F8465">
        <v>311.5</v>
      </c>
      <c r="G8465">
        <v>0</v>
      </c>
      <c r="H8465">
        <v>0</v>
      </c>
      <c r="I8465">
        <v>0</v>
      </c>
      <c r="K8465">
        <v>2007</v>
      </c>
      <c r="L8465">
        <v>2011</v>
      </c>
    </row>
    <row r="8466" spans="1:12" x14ac:dyDescent="0.25">
      <c r="A8466">
        <v>32</v>
      </c>
      <c r="B8466">
        <v>19171112</v>
      </c>
      <c r="C8466" t="s">
        <v>3750</v>
      </c>
      <c r="D8466">
        <v>445</v>
      </c>
      <c r="E8466">
        <v>0</v>
      </c>
      <c r="F8466">
        <v>311.5</v>
      </c>
      <c r="G8466">
        <v>0</v>
      </c>
      <c r="H8466">
        <v>0</v>
      </c>
      <c r="I8466">
        <v>0</v>
      </c>
      <c r="K8466">
        <v>2007</v>
      </c>
      <c r="L8466">
        <v>2011</v>
      </c>
    </row>
    <row r="8467" spans="1:12" x14ac:dyDescent="0.25">
      <c r="A8467">
        <v>32</v>
      </c>
      <c r="B8467">
        <v>19171113</v>
      </c>
      <c r="C8467" t="s">
        <v>3750</v>
      </c>
      <c r="D8467">
        <v>455</v>
      </c>
      <c r="E8467">
        <v>0</v>
      </c>
      <c r="F8467">
        <v>318.5</v>
      </c>
      <c r="G8467">
        <v>0</v>
      </c>
      <c r="H8467">
        <v>0</v>
      </c>
      <c r="I8467">
        <v>0</v>
      </c>
      <c r="K8467">
        <v>2007</v>
      </c>
      <c r="L8467">
        <v>2013</v>
      </c>
    </row>
    <row r="8468" spans="1:12" x14ac:dyDescent="0.25">
      <c r="A8468">
        <v>32</v>
      </c>
      <c r="B8468">
        <v>19171114</v>
      </c>
      <c r="C8468" t="s">
        <v>3750</v>
      </c>
      <c r="D8468">
        <v>455</v>
      </c>
      <c r="E8468">
        <v>0</v>
      </c>
      <c r="F8468">
        <v>318.5</v>
      </c>
      <c r="G8468">
        <v>0</v>
      </c>
      <c r="H8468">
        <v>0</v>
      </c>
      <c r="I8468">
        <v>0</v>
      </c>
      <c r="K8468">
        <v>2007</v>
      </c>
      <c r="L8468">
        <v>2014</v>
      </c>
    </row>
    <row r="8469" spans="1:12" x14ac:dyDescent="0.25">
      <c r="A8469">
        <v>32</v>
      </c>
      <c r="B8469">
        <v>19171115</v>
      </c>
      <c r="C8469" t="s">
        <v>3750</v>
      </c>
      <c r="D8469">
        <v>445</v>
      </c>
      <c r="E8469">
        <v>0</v>
      </c>
      <c r="F8469">
        <v>311.5</v>
      </c>
      <c r="G8469">
        <v>0</v>
      </c>
      <c r="H8469">
        <v>0</v>
      </c>
      <c r="I8469">
        <v>0</v>
      </c>
      <c r="K8469">
        <v>2007</v>
      </c>
      <c r="L8469">
        <v>2010</v>
      </c>
    </row>
    <row r="8470" spans="1:12" x14ac:dyDescent="0.25">
      <c r="A8470">
        <v>32</v>
      </c>
      <c r="B8470">
        <v>19171116</v>
      </c>
      <c r="C8470" t="s">
        <v>4002</v>
      </c>
      <c r="D8470">
        <v>84.99</v>
      </c>
      <c r="E8470">
        <v>0</v>
      </c>
      <c r="F8470">
        <v>59.5</v>
      </c>
      <c r="G8470">
        <v>0</v>
      </c>
      <c r="H8470">
        <v>0</v>
      </c>
      <c r="I8470">
        <v>0</v>
      </c>
      <c r="K8470">
        <v>2008</v>
      </c>
      <c r="L8470">
        <v>2009</v>
      </c>
    </row>
    <row r="8471" spans="1:12" x14ac:dyDescent="0.25">
      <c r="A8471">
        <v>32</v>
      </c>
      <c r="B8471">
        <v>19171117</v>
      </c>
      <c r="C8471" t="s">
        <v>4003</v>
      </c>
      <c r="D8471">
        <v>84.99</v>
      </c>
      <c r="E8471">
        <v>0</v>
      </c>
      <c r="F8471">
        <v>59.5</v>
      </c>
      <c r="G8471">
        <v>0</v>
      </c>
      <c r="H8471">
        <v>0</v>
      </c>
      <c r="I8471">
        <v>0</v>
      </c>
      <c r="K8471">
        <v>2008</v>
      </c>
      <c r="L8471">
        <v>2009</v>
      </c>
    </row>
    <row r="8472" spans="1:12" x14ac:dyDescent="0.25">
      <c r="A8472">
        <v>32</v>
      </c>
      <c r="B8472">
        <v>19171124</v>
      </c>
      <c r="C8472" t="s">
        <v>4004</v>
      </c>
      <c r="D8472">
        <v>100</v>
      </c>
      <c r="E8472">
        <v>0</v>
      </c>
      <c r="F8472">
        <v>75</v>
      </c>
      <c r="G8472">
        <v>0</v>
      </c>
      <c r="H8472">
        <v>0</v>
      </c>
      <c r="I8472">
        <v>0</v>
      </c>
      <c r="K8472">
        <v>2005</v>
      </c>
      <c r="L8472">
        <v>2010</v>
      </c>
    </row>
    <row r="8473" spans="1:12" x14ac:dyDescent="0.25">
      <c r="A8473">
        <v>32</v>
      </c>
      <c r="B8473">
        <v>19171128</v>
      </c>
      <c r="C8473" t="s">
        <v>2942</v>
      </c>
      <c r="D8473">
        <v>255</v>
      </c>
      <c r="E8473">
        <v>0</v>
      </c>
      <c r="F8473">
        <v>178.5</v>
      </c>
      <c r="G8473">
        <v>0</v>
      </c>
      <c r="H8473">
        <v>0</v>
      </c>
      <c r="I8473">
        <v>0</v>
      </c>
      <c r="K8473">
        <v>2007</v>
      </c>
      <c r="L8473">
        <v>2010</v>
      </c>
    </row>
    <row r="8474" spans="1:12" x14ac:dyDescent="0.25">
      <c r="A8474">
        <v>32</v>
      </c>
      <c r="B8474">
        <v>19171129</v>
      </c>
      <c r="C8474" t="s">
        <v>3472</v>
      </c>
      <c r="D8474">
        <v>180</v>
      </c>
      <c r="E8474">
        <v>0</v>
      </c>
      <c r="F8474">
        <v>135</v>
      </c>
      <c r="G8474">
        <v>0</v>
      </c>
      <c r="H8474">
        <v>0</v>
      </c>
      <c r="I8474">
        <v>0</v>
      </c>
      <c r="K8474">
        <v>2007</v>
      </c>
      <c r="L8474">
        <v>2010</v>
      </c>
    </row>
    <row r="8475" spans="1:12" x14ac:dyDescent="0.25">
      <c r="A8475">
        <v>32</v>
      </c>
      <c r="B8475">
        <v>19171149</v>
      </c>
      <c r="C8475" t="s">
        <v>4005</v>
      </c>
      <c r="D8475">
        <v>1115</v>
      </c>
      <c r="E8475">
        <v>0</v>
      </c>
      <c r="F8475">
        <v>780.5</v>
      </c>
      <c r="G8475">
        <v>0</v>
      </c>
      <c r="H8475">
        <v>0</v>
      </c>
      <c r="I8475">
        <v>0</v>
      </c>
      <c r="K8475">
        <v>2009</v>
      </c>
      <c r="L8475">
        <v>2010</v>
      </c>
    </row>
    <row r="8476" spans="1:12" x14ac:dyDescent="0.25">
      <c r="A8476">
        <v>32</v>
      </c>
      <c r="B8476">
        <v>19171154</v>
      </c>
      <c r="C8476" t="s">
        <v>4006</v>
      </c>
      <c r="D8476">
        <v>280</v>
      </c>
      <c r="E8476">
        <v>0</v>
      </c>
      <c r="F8476">
        <v>210</v>
      </c>
      <c r="G8476">
        <v>0</v>
      </c>
      <c r="H8476">
        <v>0</v>
      </c>
      <c r="I8476">
        <v>0</v>
      </c>
      <c r="K8476">
        <v>2008</v>
      </c>
      <c r="L8476">
        <v>2012</v>
      </c>
    </row>
    <row r="8477" spans="1:12" x14ac:dyDescent="0.25">
      <c r="A8477">
        <v>32</v>
      </c>
      <c r="B8477">
        <v>19171155</v>
      </c>
      <c r="C8477" t="s">
        <v>4007</v>
      </c>
      <c r="D8477">
        <v>330</v>
      </c>
      <c r="E8477">
        <v>0</v>
      </c>
      <c r="F8477">
        <v>247.5</v>
      </c>
      <c r="G8477">
        <v>0</v>
      </c>
      <c r="H8477">
        <v>335.19</v>
      </c>
      <c r="I8477">
        <v>0</v>
      </c>
      <c r="K8477">
        <v>2008</v>
      </c>
      <c r="L8477">
        <v>2012</v>
      </c>
    </row>
    <row r="8478" spans="1:12" x14ac:dyDescent="0.25">
      <c r="A8478">
        <v>32</v>
      </c>
      <c r="B8478">
        <v>19171156</v>
      </c>
      <c r="C8478" t="s">
        <v>2977</v>
      </c>
      <c r="D8478">
        <v>330</v>
      </c>
      <c r="E8478">
        <v>0</v>
      </c>
      <c r="F8478">
        <v>247.5</v>
      </c>
      <c r="G8478">
        <v>0</v>
      </c>
      <c r="H8478">
        <v>335.19</v>
      </c>
      <c r="I8478">
        <v>0</v>
      </c>
      <c r="K8478">
        <v>2008</v>
      </c>
      <c r="L8478">
        <v>2009</v>
      </c>
    </row>
    <row r="8479" spans="1:12" x14ac:dyDescent="0.25">
      <c r="A8479">
        <v>32</v>
      </c>
      <c r="B8479">
        <v>19171157</v>
      </c>
      <c r="C8479" t="s">
        <v>3629</v>
      </c>
      <c r="D8479">
        <v>330</v>
      </c>
      <c r="E8479">
        <v>0</v>
      </c>
      <c r="F8479">
        <v>247.5</v>
      </c>
      <c r="G8479">
        <v>0</v>
      </c>
      <c r="H8479">
        <v>0</v>
      </c>
      <c r="I8479">
        <v>0</v>
      </c>
      <c r="K8479">
        <v>2008</v>
      </c>
      <c r="L8479">
        <v>2011</v>
      </c>
    </row>
    <row r="8480" spans="1:12" x14ac:dyDescent="0.25">
      <c r="A8480">
        <v>32</v>
      </c>
      <c r="B8480">
        <v>19171162</v>
      </c>
      <c r="C8480" t="s">
        <v>4008</v>
      </c>
      <c r="D8480">
        <v>65</v>
      </c>
      <c r="E8480">
        <v>0</v>
      </c>
      <c r="F8480">
        <v>48.75</v>
      </c>
      <c r="G8480">
        <v>0</v>
      </c>
      <c r="H8480">
        <v>0</v>
      </c>
      <c r="I8480">
        <v>0</v>
      </c>
      <c r="K8480">
        <v>2009</v>
      </c>
      <c r="L8480">
        <v>2010</v>
      </c>
    </row>
    <row r="8481" spans="1:12" x14ac:dyDescent="0.25">
      <c r="A8481">
        <v>32</v>
      </c>
      <c r="B8481">
        <v>19171174</v>
      </c>
      <c r="C8481" t="s">
        <v>2625</v>
      </c>
      <c r="D8481">
        <v>420</v>
      </c>
      <c r="E8481">
        <v>0</v>
      </c>
      <c r="F8481">
        <v>315</v>
      </c>
      <c r="G8481">
        <v>0</v>
      </c>
      <c r="H8481">
        <v>0</v>
      </c>
      <c r="I8481">
        <v>0</v>
      </c>
      <c r="K8481">
        <v>2007</v>
      </c>
      <c r="L8481">
        <v>2014</v>
      </c>
    </row>
    <row r="8482" spans="1:12" x14ac:dyDescent="0.25">
      <c r="A8482">
        <v>32</v>
      </c>
      <c r="B8482">
        <v>19171175</v>
      </c>
      <c r="C8482" t="s">
        <v>2625</v>
      </c>
      <c r="D8482">
        <v>420</v>
      </c>
      <c r="E8482">
        <v>0</v>
      </c>
      <c r="F8482">
        <v>315</v>
      </c>
      <c r="G8482">
        <v>0</v>
      </c>
      <c r="H8482">
        <v>0</v>
      </c>
      <c r="I8482">
        <v>0</v>
      </c>
      <c r="K8482">
        <v>2007</v>
      </c>
      <c r="L8482">
        <v>2014</v>
      </c>
    </row>
    <row r="8483" spans="1:12" x14ac:dyDescent="0.25">
      <c r="A8483">
        <v>32</v>
      </c>
      <c r="B8483">
        <v>19171176</v>
      </c>
      <c r="C8483" t="s">
        <v>2625</v>
      </c>
      <c r="D8483">
        <v>420</v>
      </c>
      <c r="E8483">
        <v>0</v>
      </c>
      <c r="F8483">
        <v>315</v>
      </c>
      <c r="G8483">
        <v>0</v>
      </c>
      <c r="H8483">
        <v>0</v>
      </c>
      <c r="I8483">
        <v>0</v>
      </c>
      <c r="K8483">
        <v>2007</v>
      </c>
      <c r="L8483">
        <v>2014</v>
      </c>
    </row>
    <row r="8484" spans="1:12" x14ac:dyDescent="0.25">
      <c r="A8484">
        <v>32</v>
      </c>
      <c r="B8484">
        <v>19171177</v>
      </c>
      <c r="C8484" t="s">
        <v>2625</v>
      </c>
      <c r="D8484">
        <v>420</v>
      </c>
      <c r="E8484">
        <v>0</v>
      </c>
      <c r="F8484">
        <v>315</v>
      </c>
      <c r="G8484">
        <v>0</v>
      </c>
      <c r="H8484">
        <v>0</v>
      </c>
      <c r="I8484">
        <v>0</v>
      </c>
      <c r="K8484">
        <v>2007</v>
      </c>
      <c r="L8484">
        <v>2013</v>
      </c>
    </row>
    <row r="8485" spans="1:12" x14ac:dyDescent="0.25">
      <c r="A8485">
        <v>32</v>
      </c>
      <c r="B8485">
        <v>19171178</v>
      </c>
      <c r="C8485" t="s">
        <v>2625</v>
      </c>
      <c r="D8485">
        <v>420</v>
      </c>
      <c r="E8485">
        <v>0</v>
      </c>
      <c r="F8485">
        <v>315</v>
      </c>
      <c r="G8485">
        <v>0</v>
      </c>
      <c r="H8485">
        <v>0</v>
      </c>
      <c r="I8485">
        <v>0</v>
      </c>
      <c r="K8485">
        <v>2007</v>
      </c>
      <c r="L8485">
        <v>2013</v>
      </c>
    </row>
    <row r="8486" spans="1:12" x14ac:dyDescent="0.25">
      <c r="A8486">
        <v>32</v>
      </c>
      <c r="B8486">
        <v>19171179</v>
      </c>
      <c r="C8486" t="s">
        <v>2625</v>
      </c>
      <c r="D8486">
        <v>420</v>
      </c>
      <c r="E8486">
        <v>0</v>
      </c>
      <c r="F8486">
        <v>315</v>
      </c>
      <c r="G8486">
        <v>0</v>
      </c>
      <c r="H8486">
        <v>0</v>
      </c>
      <c r="I8486">
        <v>0</v>
      </c>
      <c r="K8486">
        <v>2007</v>
      </c>
      <c r="L8486">
        <v>2013</v>
      </c>
    </row>
    <row r="8487" spans="1:12" x14ac:dyDescent="0.25">
      <c r="A8487">
        <v>32</v>
      </c>
      <c r="B8487">
        <v>19171180</v>
      </c>
      <c r="C8487" t="s">
        <v>2625</v>
      </c>
      <c r="D8487">
        <v>420</v>
      </c>
      <c r="E8487">
        <v>0</v>
      </c>
      <c r="F8487">
        <v>315</v>
      </c>
      <c r="G8487">
        <v>0</v>
      </c>
      <c r="H8487">
        <v>0</v>
      </c>
      <c r="I8487">
        <v>0</v>
      </c>
      <c r="K8487">
        <v>2007</v>
      </c>
      <c r="L8487">
        <v>2013</v>
      </c>
    </row>
    <row r="8488" spans="1:12" x14ac:dyDescent="0.25">
      <c r="A8488">
        <v>32</v>
      </c>
      <c r="B8488">
        <v>19171181</v>
      </c>
      <c r="C8488" t="s">
        <v>2625</v>
      </c>
      <c r="D8488">
        <v>420</v>
      </c>
      <c r="E8488">
        <v>0</v>
      </c>
      <c r="F8488">
        <v>315</v>
      </c>
      <c r="G8488">
        <v>0</v>
      </c>
      <c r="H8488">
        <v>0</v>
      </c>
      <c r="I8488">
        <v>0</v>
      </c>
      <c r="K8488">
        <v>2007</v>
      </c>
      <c r="L8488">
        <v>2013</v>
      </c>
    </row>
    <row r="8489" spans="1:12" x14ac:dyDescent="0.25">
      <c r="A8489">
        <v>32</v>
      </c>
      <c r="B8489">
        <v>19171182</v>
      </c>
      <c r="C8489" t="s">
        <v>2625</v>
      </c>
      <c r="D8489">
        <v>420</v>
      </c>
      <c r="E8489">
        <v>0</v>
      </c>
      <c r="F8489">
        <v>315</v>
      </c>
      <c r="G8489">
        <v>0</v>
      </c>
      <c r="H8489">
        <v>0</v>
      </c>
      <c r="I8489">
        <v>0</v>
      </c>
      <c r="K8489">
        <v>2007</v>
      </c>
      <c r="L8489">
        <v>2014</v>
      </c>
    </row>
    <row r="8490" spans="1:12" x14ac:dyDescent="0.25">
      <c r="A8490">
        <v>32</v>
      </c>
      <c r="B8490">
        <v>19171183</v>
      </c>
      <c r="C8490" t="s">
        <v>2625</v>
      </c>
      <c r="D8490">
        <v>420</v>
      </c>
      <c r="E8490">
        <v>0</v>
      </c>
      <c r="F8490">
        <v>315</v>
      </c>
      <c r="G8490">
        <v>0</v>
      </c>
      <c r="H8490">
        <v>0</v>
      </c>
      <c r="I8490">
        <v>0</v>
      </c>
      <c r="K8490">
        <v>2007</v>
      </c>
      <c r="L8490">
        <v>2014</v>
      </c>
    </row>
    <row r="8491" spans="1:12" x14ac:dyDescent="0.25">
      <c r="A8491">
        <v>32</v>
      </c>
      <c r="B8491">
        <v>19171184</v>
      </c>
      <c r="C8491" t="s">
        <v>2625</v>
      </c>
      <c r="D8491">
        <v>420</v>
      </c>
      <c r="E8491">
        <v>0</v>
      </c>
      <c r="F8491">
        <v>315</v>
      </c>
      <c r="G8491">
        <v>0</v>
      </c>
      <c r="H8491">
        <v>0</v>
      </c>
      <c r="I8491">
        <v>0</v>
      </c>
      <c r="K8491">
        <v>2007</v>
      </c>
      <c r="L8491">
        <v>2014</v>
      </c>
    </row>
    <row r="8492" spans="1:12" x14ac:dyDescent="0.25">
      <c r="A8492">
        <v>32</v>
      </c>
      <c r="B8492">
        <v>19171185</v>
      </c>
      <c r="C8492" t="s">
        <v>2625</v>
      </c>
      <c r="D8492">
        <v>420</v>
      </c>
      <c r="E8492">
        <v>0</v>
      </c>
      <c r="F8492">
        <v>315</v>
      </c>
      <c r="G8492">
        <v>0</v>
      </c>
      <c r="H8492">
        <v>426.6</v>
      </c>
      <c r="I8492">
        <v>0</v>
      </c>
      <c r="K8492">
        <v>2007</v>
      </c>
      <c r="L8492">
        <v>2013</v>
      </c>
    </row>
    <row r="8493" spans="1:12" x14ac:dyDescent="0.25">
      <c r="A8493">
        <v>32</v>
      </c>
      <c r="B8493">
        <v>19171186</v>
      </c>
      <c r="C8493" t="s">
        <v>2027</v>
      </c>
      <c r="D8493">
        <v>235</v>
      </c>
      <c r="E8493">
        <v>0</v>
      </c>
      <c r="F8493">
        <v>176.25</v>
      </c>
      <c r="G8493">
        <v>0</v>
      </c>
      <c r="H8493">
        <v>238.69</v>
      </c>
      <c r="I8493">
        <v>0</v>
      </c>
      <c r="K8493">
        <v>2010</v>
      </c>
      <c r="L8493">
        <v>2016</v>
      </c>
    </row>
    <row r="8494" spans="1:12" x14ac:dyDescent="0.25">
      <c r="A8494">
        <v>32</v>
      </c>
      <c r="B8494">
        <v>19171202</v>
      </c>
      <c r="C8494" t="s">
        <v>4009</v>
      </c>
      <c r="D8494">
        <v>67.099999999999994</v>
      </c>
      <c r="E8494">
        <v>0</v>
      </c>
      <c r="F8494">
        <v>46.97</v>
      </c>
      <c r="G8494">
        <v>0</v>
      </c>
      <c r="H8494">
        <v>0</v>
      </c>
      <c r="I8494">
        <v>0</v>
      </c>
      <c r="K8494">
        <v>2008</v>
      </c>
      <c r="L8494">
        <v>2009</v>
      </c>
    </row>
    <row r="8495" spans="1:12" x14ac:dyDescent="0.25">
      <c r="A8495">
        <v>32</v>
      </c>
      <c r="B8495">
        <v>19171208</v>
      </c>
      <c r="C8495" t="s">
        <v>4010</v>
      </c>
      <c r="D8495">
        <v>90</v>
      </c>
      <c r="E8495">
        <v>0</v>
      </c>
      <c r="F8495">
        <v>67.5</v>
      </c>
      <c r="G8495">
        <v>0</v>
      </c>
      <c r="H8495">
        <v>91.41</v>
      </c>
      <c r="I8495">
        <v>0</v>
      </c>
      <c r="K8495">
        <v>2008</v>
      </c>
      <c r="L8495">
        <v>2010</v>
      </c>
    </row>
    <row r="8496" spans="1:12" x14ac:dyDescent="0.25">
      <c r="A8496">
        <v>32</v>
      </c>
      <c r="B8496">
        <v>19171212</v>
      </c>
      <c r="C8496" t="s">
        <v>4011</v>
      </c>
      <c r="D8496">
        <v>110</v>
      </c>
      <c r="E8496">
        <v>0</v>
      </c>
      <c r="F8496">
        <v>77</v>
      </c>
      <c r="G8496">
        <v>0</v>
      </c>
      <c r="H8496">
        <v>0</v>
      </c>
      <c r="I8496">
        <v>0</v>
      </c>
      <c r="K8496">
        <v>2009</v>
      </c>
      <c r="L8496">
        <v>2010</v>
      </c>
    </row>
    <row r="8497" spans="1:12" x14ac:dyDescent="0.25">
      <c r="A8497">
        <v>32</v>
      </c>
      <c r="B8497">
        <v>19171239</v>
      </c>
      <c r="C8497" t="s">
        <v>4012</v>
      </c>
      <c r="D8497">
        <v>0</v>
      </c>
      <c r="E8497">
        <v>0</v>
      </c>
      <c r="F8497">
        <v>0</v>
      </c>
      <c r="G8497">
        <v>0</v>
      </c>
      <c r="H8497">
        <v>0</v>
      </c>
      <c r="I8497">
        <v>0</v>
      </c>
      <c r="K8497">
        <v>9899</v>
      </c>
      <c r="L8497">
        <v>9899</v>
      </c>
    </row>
    <row r="8498" spans="1:12" x14ac:dyDescent="0.25">
      <c r="A8498">
        <v>32</v>
      </c>
      <c r="B8498">
        <v>19171255</v>
      </c>
      <c r="C8498" t="s">
        <v>4013</v>
      </c>
      <c r="D8498">
        <v>1370</v>
      </c>
      <c r="E8498">
        <v>0</v>
      </c>
      <c r="F8498">
        <v>959</v>
      </c>
      <c r="G8498">
        <v>0</v>
      </c>
      <c r="H8498">
        <v>0</v>
      </c>
      <c r="I8498">
        <v>0</v>
      </c>
      <c r="K8498">
        <v>2008</v>
      </c>
      <c r="L8498">
        <v>2008</v>
      </c>
    </row>
    <row r="8499" spans="1:12" x14ac:dyDescent="0.25">
      <c r="A8499">
        <v>32</v>
      </c>
      <c r="B8499">
        <v>19171259</v>
      </c>
      <c r="C8499" t="s">
        <v>4014</v>
      </c>
      <c r="D8499">
        <v>110</v>
      </c>
      <c r="E8499">
        <v>0</v>
      </c>
      <c r="F8499">
        <v>77</v>
      </c>
      <c r="G8499">
        <v>0</v>
      </c>
      <c r="H8499">
        <v>0</v>
      </c>
      <c r="I8499">
        <v>0</v>
      </c>
      <c r="K8499">
        <v>2008</v>
      </c>
      <c r="L8499">
        <v>2008</v>
      </c>
    </row>
    <row r="8500" spans="1:12" x14ac:dyDescent="0.25">
      <c r="A8500">
        <v>32</v>
      </c>
      <c r="B8500">
        <v>19171262</v>
      </c>
      <c r="C8500" t="s">
        <v>4014</v>
      </c>
      <c r="D8500">
        <v>110</v>
      </c>
      <c r="E8500">
        <v>0</v>
      </c>
      <c r="F8500">
        <v>77</v>
      </c>
      <c r="G8500">
        <v>0</v>
      </c>
      <c r="H8500">
        <v>0</v>
      </c>
      <c r="I8500">
        <v>0</v>
      </c>
      <c r="K8500">
        <v>2008</v>
      </c>
      <c r="L8500">
        <v>2008</v>
      </c>
    </row>
    <row r="8501" spans="1:12" x14ac:dyDescent="0.25">
      <c r="A8501">
        <v>32</v>
      </c>
      <c r="B8501">
        <v>19171483</v>
      </c>
      <c r="C8501" t="s">
        <v>1447</v>
      </c>
      <c r="D8501">
        <v>95</v>
      </c>
      <c r="E8501">
        <v>0</v>
      </c>
      <c r="F8501">
        <v>66.5</v>
      </c>
      <c r="G8501">
        <v>0</v>
      </c>
      <c r="H8501">
        <v>0</v>
      </c>
      <c r="I8501">
        <v>0</v>
      </c>
      <c r="K8501">
        <v>2007</v>
      </c>
      <c r="L8501">
        <v>2009</v>
      </c>
    </row>
    <row r="8502" spans="1:12" x14ac:dyDescent="0.25">
      <c r="A8502">
        <v>32</v>
      </c>
      <c r="B8502">
        <v>19171484</v>
      </c>
      <c r="C8502" t="s">
        <v>1447</v>
      </c>
      <c r="D8502">
        <v>91</v>
      </c>
      <c r="E8502">
        <v>0</v>
      </c>
      <c r="F8502">
        <v>63.7</v>
      </c>
      <c r="G8502">
        <v>0</v>
      </c>
      <c r="H8502">
        <v>0</v>
      </c>
      <c r="I8502">
        <v>0</v>
      </c>
      <c r="K8502">
        <v>2007</v>
      </c>
      <c r="L8502">
        <v>2009</v>
      </c>
    </row>
    <row r="8503" spans="1:12" x14ac:dyDescent="0.25">
      <c r="A8503">
        <v>32</v>
      </c>
      <c r="B8503">
        <v>19171488</v>
      </c>
      <c r="C8503" t="s">
        <v>3484</v>
      </c>
      <c r="D8503">
        <v>53</v>
      </c>
      <c r="E8503">
        <v>0</v>
      </c>
      <c r="F8503">
        <v>31.8</v>
      </c>
      <c r="G8503">
        <v>0</v>
      </c>
      <c r="H8503">
        <v>0</v>
      </c>
      <c r="I8503">
        <v>0</v>
      </c>
      <c r="K8503">
        <v>2007</v>
      </c>
      <c r="L8503">
        <v>2012</v>
      </c>
    </row>
    <row r="8504" spans="1:12" x14ac:dyDescent="0.25">
      <c r="A8504">
        <v>32</v>
      </c>
      <c r="B8504">
        <v>19171489</v>
      </c>
      <c r="C8504" t="s">
        <v>3714</v>
      </c>
      <c r="D8504">
        <v>94</v>
      </c>
      <c r="E8504">
        <v>0</v>
      </c>
      <c r="F8504">
        <v>56.4</v>
      </c>
      <c r="G8504">
        <v>0</v>
      </c>
      <c r="H8504">
        <v>0</v>
      </c>
      <c r="I8504">
        <v>0</v>
      </c>
      <c r="K8504">
        <v>2007</v>
      </c>
      <c r="L8504">
        <v>2014</v>
      </c>
    </row>
    <row r="8505" spans="1:12" x14ac:dyDescent="0.25">
      <c r="A8505">
        <v>32</v>
      </c>
      <c r="B8505">
        <v>19171490</v>
      </c>
      <c r="C8505" t="s">
        <v>3485</v>
      </c>
      <c r="D8505">
        <v>70</v>
      </c>
      <c r="E8505">
        <v>0</v>
      </c>
      <c r="F8505">
        <v>49</v>
      </c>
      <c r="G8505">
        <v>0</v>
      </c>
      <c r="H8505">
        <v>0</v>
      </c>
      <c r="I8505">
        <v>0</v>
      </c>
      <c r="K8505">
        <v>2007</v>
      </c>
      <c r="L8505">
        <v>2013</v>
      </c>
    </row>
    <row r="8506" spans="1:12" x14ac:dyDescent="0.25">
      <c r="A8506">
        <v>32</v>
      </c>
      <c r="B8506">
        <v>19171531</v>
      </c>
      <c r="C8506" t="s">
        <v>4015</v>
      </c>
      <c r="D8506">
        <v>995</v>
      </c>
      <c r="E8506">
        <v>0</v>
      </c>
      <c r="F8506">
        <v>696.5</v>
      </c>
      <c r="G8506">
        <v>0</v>
      </c>
      <c r="H8506">
        <v>0</v>
      </c>
      <c r="I8506">
        <v>0</v>
      </c>
      <c r="K8506">
        <v>2008</v>
      </c>
      <c r="L8506">
        <v>2010</v>
      </c>
    </row>
    <row r="8507" spans="1:12" x14ac:dyDescent="0.25">
      <c r="A8507">
        <v>32</v>
      </c>
      <c r="B8507">
        <v>19171532</v>
      </c>
      <c r="C8507" t="s">
        <v>3535</v>
      </c>
      <c r="D8507">
        <v>140</v>
      </c>
      <c r="E8507">
        <v>0</v>
      </c>
      <c r="F8507">
        <v>84</v>
      </c>
      <c r="G8507">
        <v>0</v>
      </c>
      <c r="H8507">
        <v>0</v>
      </c>
      <c r="I8507">
        <v>0</v>
      </c>
      <c r="K8507">
        <v>2007</v>
      </c>
      <c r="L8507">
        <v>2010</v>
      </c>
    </row>
    <row r="8508" spans="1:12" x14ac:dyDescent="0.25">
      <c r="A8508">
        <v>32</v>
      </c>
      <c r="B8508">
        <v>19171533</v>
      </c>
      <c r="C8508" t="s">
        <v>4016</v>
      </c>
      <c r="D8508">
        <v>140</v>
      </c>
      <c r="E8508">
        <v>0</v>
      </c>
      <c r="F8508">
        <v>84</v>
      </c>
      <c r="G8508">
        <v>0</v>
      </c>
      <c r="H8508">
        <v>0</v>
      </c>
      <c r="I8508">
        <v>0</v>
      </c>
      <c r="K8508">
        <v>2007</v>
      </c>
      <c r="L8508">
        <v>2012</v>
      </c>
    </row>
    <row r="8509" spans="1:12" x14ac:dyDescent="0.25">
      <c r="A8509">
        <v>32</v>
      </c>
      <c r="B8509">
        <v>19171534</v>
      </c>
      <c r="C8509" t="s">
        <v>3535</v>
      </c>
      <c r="D8509">
        <v>140</v>
      </c>
      <c r="E8509">
        <v>0</v>
      </c>
      <c r="F8509">
        <v>84</v>
      </c>
      <c r="G8509">
        <v>0</v>
      </c>
      <c r="H8509">
        <v>0</v>
      </c>
      <c r="I8509">
        <v>0</v>
      </c>
      <c r="K8509">
        <v>2007</v>
      </c>
      <c r="L8509">
        <v>2010</v>
      </c>
    </row>
    <row r="8510" spans="1:12" x14ac:dyDescent="0.25">
      <c r="A8510">
        <v>32</v>
      </c>
      <c r="B8510">
        <v>19171535</v>
      </c>
      <c r="C8510" t="s">
        <v>3536</v>
      </c>
      <c r="D8510">
        <v>140</v>
      </c>
      <c r="E8510">
        <v>0</v>
      </c>
      <c r="F8510">
        <v>84</v>
      </c>
      <c r="G8510">
        <v>0</v>
      </c>
      <c r="H8510">
        <v>0</v>
      </c>
      <c r="I8510">
        <v>0</v>
      </c>
      <c r="K8510">
        <v>2007</v>
      </c>
      <c r="L8510">
        <v>2012</v>
      </c>
    </row>
    <row r="8511" spans="1:12" x14ac:dyDescent="0.25">
      <c r="A8511">
        <v>32</v>
      </c>
      <c r="B8511">
        <v>19171536</v>
      </c>
      <c r="C8511" t="s">
        <v>3535</v>
      </c>
      <c r="D8511">
        <v>146</v>
      </c>
      <c r="E8511">
        <v>0</v>
      </c>
      <c r="F8511">
        <v>87.6</v>
      </c>
      <c r="G8511">
        <v>0</v>
      </c>
      <c r="H8511">
        <v>0</v>
      </c>
      <c r="I8511">
        <v>0</v>
      </c>
      <c r="K8511">
        <v>2007</v>
      </c>
      <c r="L8511">
        <v>2010</v>
      </c>
    </row>
    <row r="8512" spans="1:12" x14ac:dyDescent="0.25">
      <c r="A8512">
        <v>32</v>
      </c>
      <c r="B8512">
        <v>19171537</v>
      </c>
      <c r="C8512" t="s">
        <v>3536</v>
      </c>
      <c r="D8512">
        <v>146</v>
      </c>
      <c r="E8512">
        <v>0</v>
      </c>
      <c r="F8512">
        <v>87.6</v>
      </c>
      <c r="G8512">
        <v>0</v>
      </c>
      <c r="H8512">
        <v>0</v>
      </c>
      <c r="I8512">
        <v>0</v>
      </c>
      <c r="K8512">
        <v>2007</v>
      </c>
      <c r="L8512">
        <v>2012</v>
      </c>
    </row>
    <row r="8513" spans="1:12" x14ac:dyDescent="0.25">
      <c r="A8513">
        <v>32</v>
      </c>
      <c r="B8513">
        <v>19171554</v>
      </c>
      <c r="C8513" t="s">
        <v>4017</v>
      </c>
      <c r="D8513">
        <v>460</v>
      </c>
      <c r="E8513">
        <v>0</v>
      </c>
      <c r="F8513">
        <v>345</v>
      </c>
      <c r="G8513">
        <v>0</v>
      </c>
      <c r="H8513">
        <v>467.23</v>
      </c>
      <c r="I8513">
        <v>0</v>
      </c>
      <c r="K8513">
        <v>2007</v>
      </c>
      <c r="L8513">
        <v>2011</v>
      </c>
    </row>
    <row r="8514" spans="1:12" x14ac:dyDescent="0.25">
      <c r="A8514">
        <v>32</v>
      </c>
      <c r="B8514">
        <v>19171555</v>
      </c>
      <c r="C8514" t="s">
        <v>4017</v>
      </c>
      <c r="D8514">
        <v>460</v>
      </c>
      <c r="E8514">
        <v>0</v>
      </c>
      <c r="F8514">
        <v>345</v>
      </c>
      <c r="G8514">
        <v>0</v>
      </c>
      <c r="H8514">
        <v>0</v>
      </c>
      <c r="I8514">
        <v>0</v>
      </c>
      <c r="K8514">
        <v>2007</v>
      </c>
      <c r="L8514">
        <v>2011</v>
      </c>
    </row>
    <row r="8515" spans="1:12" x14ac:dyDescent="0.25">
      <c r="A8515">
        <v>32</v>
      </c>
      <c r="B8515">
        <v>19171556</v>
      </c>
      <c r="C8515" t="s">
        <v>4017</v>
      </c>
      <c r="D8515">
        <v>460</v>
      </c>
      <c r="E8515">
        <v>0</v>
      </c>
      <c r="F8515">
        <v>345</v>
      </c>
      <c r="G8515">
        <v>0</v>
      </c>
      <c r="H8515">
        <v>0</v>
      </c>
      <c r="I8515">
        <v>0</v>
      </c>
      <c r="K8515">
        <v>2007</v>
      </c>
      <c r="L8515">
        <v>2009</v>
      </c>
    </row>
    <row r="8516" spans="1:12" x14ac:dyDescent="0.25">
      <c r="A8516">
        <v>32</v>
      </c>
      <c r="B8516">
        <v>19171563</v>
      </c>
      <c r="C8516" t="s">
        <v>4018</v>
      </c>
      <c r="D8516">
        <v>0</v>
      </c>
      <c r="E8516">
        <v>0</v>
      </c>
      <c r="F8516">
        <v>0</v>
      </c>
      <c r="G8516">
        <v>0</v>
      </c>
      <c r="H8516">
        <v>0</v>
      </c>
      <c r="I8516">
        <v>0</v>
      </c>
      <c r="K8516">
        <v>9899</v>
      </c>
      <c r="L8516">
        <v>9899</v>
      </c>
    </row>
    <row r="8517" spans="1:12" x14ac:dyDescent="0.25">
      <c r="A8517">
        <v>32</v>
      </c>
      <c r="B8517">
        <v>19171566</v>
      </c>
      <c r="C8517" t="s">
        <v>4018</v>
      </c>
      <c r="D8517">
        <v>0</v>
      </c>
      <c r="E8517">
        <v>0</v>
      </c>
      <c r="F8517">
        <v>0</v>
      </c>
      <c r="G8517">
        <v>0</v>
      </c>
      <c r="H8517">
        <v>0</v>
      </c>
      <c r="I8517">
        <v>0</v>
      </c>
      <c r="K8517">
        <v>9899</v>
      </c>
      <c r="L8517">
        <v>9899</v>
      </c>
    </row>
    <row r="8518" spans="1:12" x14ac:dyDescent="0.25">
      <c r="A8518">
        <v>32</v>
      </c>
      <c r="B8518">
        <v>19171589</v>
      </c>
      <c r="C8518" t="s">
        <v>4019</v>
      </c>
      <c r="D8518">
        <v>117</v>
      </c>
      <c r="E8518">
        <v>0</v>
      </c>
      <c r="F8518">
        <v>70.2</v>
      </c>
      <c r="G8518">
        <v>0</v>
      </c>
      <c r="H8518">
        <v>0</v>
      </c>
      <c r="I8518">
        <v>0</v>
      </c>
      <c r="K8518">
        <v>2010</v>
      </c>
      <c r="L8518">
        <v>2010</v>
      </c>
    </row>
    <row r="8519" spans="1:12" x14ac:dyDescent="0.25">
      <c r="A8519">
        <v>32</v>
      </c>
      <c r="B8519">
        <v>19171592</v>
      </c>
      <c r="C8519" t="s">
        <v>4020</v>
      </c>
      <c r="D8519">
        <v>1875</v>
      </c>
      <c r="E8519">
        <v>0</v>
      </c>
      <c r="F8519">
        <v>1312.5</v>
      </c>
      <c r="G8519">
        <v>0</v>
      </c>
      <c r="H8519">
        <v>0</v>
      </c>
      <c r="I8519">
        <v>0</v>
      </c>
      <c r="K8519">
        <v>2006</v>
      </c>
      <c r="L8519">
        <v>2007</v>
      </c>
    </row>
    <row r="8520" spans="1:12" x14ac:dyDescent="0.25">
      <c r="A8520">
        <v>32</v>
      </c>
      <c r="B8520">
        <v>19171595</v>
      </c>
      <c r="C8520" t="s">
        <v>4021</v>
      </c>
      <c r="D8520">
        <v>720</v>
      </c>
      <c r="E8520">
        <v>0</v>
      </c>
      <c r="F8520">
        <v>432</v>
      </c>
      <c r="G8520">
        <v>0</v>
      </c>
      <c r="H8520">
        <v>0</v>
      </c>
      <c r="I8520">
        <v>0</v>
      </c>
      <c r="K8520">
        <v>2007</v>
      </c>
      <c r="L8520">
        <v>2010</v>
      </c>
    </row>
    <row r="8521" spans="1:12" x14ac:dyDescent="0.25">
      <c r="A8521">
        <v>32</v>
      </c>
      <c r="B8521">
        <v>19171596</v>
      </c>
      <c r="C8521" t="s">
        <v>4022</v>
      </c>
      <c r="D8521">
        <v>720</v>
      </c>
      <c r="E8521">
        <v>0</v>
      </c>
      <c r="F8521">
        <v>432</v>
      </c>
      <c r="G8521">
        <v>0</v>
      </c>
      <c r="H8521">
        <v>0</v>
      </c>
      <c r="I8521">
        <v>0</v>
      </c>
      <c r="K8521">
        <v>2007</v>
      </c>
      <c r="L8521">
        <v>2010</v>
      </c>
    </row>
    <row r="8522" spans="1:12" x14ac:dyDescent="0.25">
      <c r="A8522">
        <v>32</v>
      </c>
      <c r="B8522">
        <v>19171617</v>
      </c>
      <c r="C8522" t="s">
        <v>3650</v>
      </c>
      <c r="D8522">
        <v>70</v>
      </c>
      <c r="E8522">
        <v>0</v>
      </c>
      <c r="F8522">
        <v>49</v>
      </c>
      <c r="G8522">
        <v>0</v>
      </c>
      <c r="H8522">
        <v>0</v>
      </c>
      <c r="I8522">
        <v>0</v>
      </c>
      <c r="K8522">
        <v>2007</v>
      </c>
      <c r="L8522">
        <v>2009</v>
      </c>
    </row>
    <row r="8523" spans="1:12" x14ac:dyDescent="0.25">
      <c r="A8523">
        <v>32</v>
      </c>
      <c r="B8523">
        <v>19171822</v>
      </c>
      <c r="C8523" t="s">
        <v>4023</v>
      </c>
      <c r="D8523">
        <v>355</v>
      </c>
      <c r="E8523">
        <v>0</v>
      </c>
      <c r="F8523">
        <v>248.5</v>
      </c>
      <c r="G8523">
        <v>0</v>
      </c>
      <c r="H8523">
        <v>0</v>
      </c>
      <c r="I8523">
        <v>0</v>
      </c>
      <c r="K8523">
        <v>2007</v>
      </c>
      <c r="L8523">
        <v>2011</v>
      </c>
    </row>
    <row r="8524" spans="1:12" x14ac:dyDescent="0.25">
      <c r="A8524">
        <v>32</v>
      </c>
      <c r="B8524">
        <v>19171824</v>
      </c>
      <c r="C8524" t="s">
        <v>4024</v>
      </c>
      <c r="D8524">
        <v>47</v>
      </c>
      <c r="E8524">
        <v>0</v>
      </c>
      <c r="F8524">
        <v>28.2</v>
      </c>
      <c r="G8524">
        <v>0</v>
      </c>
      <c r="H8524">
        <v>0</v>
      </c>
      <c r="I8524">
        <v>0</v>
      </c>
      <c r="K8524">
        <v>2007</v>
      </c>
      <c r="L8524">
        <v>2014</v>
      </c>
    </row>
    <row r="8525" spans="1:12" x14ac:dyDescent="0.25">
      <c r="A8525">
        <v>32</v>
      </c>
      <c r="B8525">
        <v>19171825</v>
      </c>
      <c r="C8525" t="s">
        <v>3366</v>
      </c>
      <c r="D8525">
        <v>910</v>
      </c>
      <c r="E8525">
        <v>0</v>
      </c>
      <c r="F8525">
        <v>682.5</v>
      </c>
      <c r="G8525">
        <v>0</v>
      </c>
      <c r="H8525">
        <v>0</v>
      </c>
      <c r="I8525">
        <v>0</v>
      </c>
      <c r="K8525">
        <v>2004</v>
      </c>
      <c r="L8525">
        <v>2012</v>
      </c>
    </row>
    <row r="8526" spans="1:12" x14ac:dyDescent="0.25">
      <c r="A8526">
        <v>32</v>
      </c>
      <c r="B8526">
        <v>19171826</v>
      </c>
      <c r="C8526" t="s">
        <v>3366</v>
      </c>
      <c r="D8526">
        <v>910</v>
      </c>
      <c r="E8526">
        <v>0</v>
      </c>
      <c r="F8526">
        <v>682.5</v>
      </c>
      <c r="G8526">
        <v>0</v>
      </c>
      <c r="H8526">
        <v>0</v>
      </c>
      <c r="I8526">
        <v>0</v>
      </c>
      <c r="K8526">
        <v>2004</v>
      </c>
      <c r="L8526">
        <v>2012</v>
      </c>
    </row>
    <row r="8527" spans="1:12" x14ac:dyDescent="0.25">
      <c r="A8527">
        <v>32</v>
      </c>
      <c r="B8527">
        <v>19171831</v>
      </c>
      <c r="C8527" t="s">
        <v>4025</v>
      </c>
      <c r="D8527">
        <v>123</v>
      </c>
      <c r="E8527">
        <v>0</v>
      </c>
      <c r="F8527">
        <v>73.8</v>
      </c>
      <c r="G8527">
        <v>0</v>
      </c>
      <c r="H8527">
        <v>0</v>
      </c>
      <c r="I8527">
        <v>0</v>
      </c>
      <c r="K8527">
        <v>2004</v>
      </c>
      <c r="L8527">
        <v>2012</v>
      </c>
    </row>
    <row r="8528" spans="1:12" x14ac:dyDescent="0.25">
      <c r="A8528">
        <v>32</v>
      </c>
      <c r="B8528">
        <v>19171832</v>
      </c>
      <c r="C8528" t="s">
        <v>4026</v>
      </c>
      <c r="D8528">
        <v>123</v>
      </c>
      <c r="E8528">
        <v>0</v>
      </c>
      <c r="F8528">
        <v>73.8</v>
      </c>
      <c r="G8528">
        <v>0</v>
      </c>
      <c r="H8528">
        <v>0</v>
      </c>
      <c r="I8528">
        <v>0</v>
      </c>
      <c r="K8528">
        <v>2004</v>
      </c>
      <c r="L8528">
        <v>2012</v>
      </c>
    </row>
    <row r="8529" spans="1:12" x14ac:dyDescent="0.25">
      <c r="A8529">
        <v>32</v>
      </c>
      <c r="B8529">
        <v>19171837</v>
      </c>
      <c r="C8529" t="s">
        <v>4025</v>
      </c>
      <c r="D8529">
        <v>129</v>
      </c>
      <c r="E8529">
        <v>0</v>
      </c>
      <c r="F8529">
        <v>77.400000000000006</v>
      </c>
      <c r="G8529">
        <v>0</v>
      </c>
      <c r="H8529">
        <v>0</v>
      </c>
      <c r="I8529">
        <v>0</v>
      </c>
      <c r="K8529">
        <v>2004</v>
      </c>
      <c r="L8529">
        <v>2012</v>
      </c>
    </row>
    <row r="8530" spans="1:12" x14ac:dyDescent="0.25">
      <c r="A8530">
        <v>32</v>
      </c>
      <c r="B8530">
        <v>19171838</v>
      </c>
      <c r="C8530" t="s">
        <v>4026</v>
      </c>
      <c r="D8530">
        <v>129</v>
      </c>
      <c r="E8530">
        <v>0</v>
      </c>
      <c r="F8530">
        <v>77.400000000000006</v>
      </c>
      <c r="G8530">
        <v>0</v>
      </c>
      <c r="H8530">
        <v>0</v>
      </c>
      <c r="I8530">
        <v>0</v>
      </c>
      <c r="K8530">
        <v>2004</v>
      </c>
      <c r="L8530">
        <v>2012</v>
      </c>
    </row>
    <row r="8531" spans="1:12" x14ac:dyDescent="0.25">
      <c r="A8531">
        <v>32</v>
      </c>
      <c r="B8531">
        <v>19171858</v>
      </c>
      <c r="C8531" t="s">
        <v>4027</v>
      </c>
      <c r="D8531">
        <v>185</v>
      </c>
      <c r="E8531">
        <v>0</v>
      </c>
      <c r="F8531">
        <v>111</v>
      </c>
      <c r="G8531">
        <v>0</v>
      </c>
      <c r="H8531">
        <v>0</v>
      </c>
      <c r="I8531">
        <v>0</v>
      </c>
      <c r="K8531">
        <v>2006</v>
      </c>
      <c r="L8531">
        <v>2010</v>
      </c>
    </row>
    <row r="8532" spans="1:12" x14ac:dyDescent="0.25">
      <c r="A8532">
        <v>32</v>
      </c>
      <c r="B8532">
        <v>19171860</v>
      </c>
      <c r="C8532" t="s">
        <v>1787</v>
      </c>
      <c r="D8532">
        <v>440</v>
      </c>
      <c r="E8532">
        <v>0</v>
      </c>
      <c r="F8532">
        <v>308</v>
      </c>
      <c r="G8532">
        <v>0</v>
      </c>
      <c r="H8532">
        <v>0</v>
      </c>
      <c r="I8532">
        <v>0</v>
      </c>
      <c r="K8532">
        <v>2006</v>
      </c>
      <c r="L8532">
        <v>2010</v>
      </c>
    </row>
    <row r="8533" spans="1:12" x14ac:dyDescent="0.25">
      <c r="A8533">
        <v>32</v>
      </c>
      <c r="B8533">
        <v>19171864</v>
      </c>
      <c r="C8533" t="s">
        <v>4028</v>
      </c>
      <c r="D8533">
        <v>105</v>
      </c>
      <c r="E8533">
        <v>0</v>
      </c>
      <c r="F8533">
        <v>78.75</v>
      </c>
      <c r="G8533">
        <v>0</v>
      </c>
      <c r="H8533">
        <v>0</v>
      </c>
      <c r="I8533">
        <v>0</v>
      </c>
      <c r="K8533">
        <v>2009</v>
      </c>
      <c r="L8533">
        <v>2014</v>
      </c>
    </row>
    <row r="8534" spans="1:12" x14ac:dyDescent="0.25">
      <c r="A8534">
        <v>32</v>
      </c>
      <c r="B8534">
        <v>19171865</v>
      </c>
      <c r="C8534" t="s">
        <v>4028</v>
      </c>
      <c r="D8534">
        <v>125</v>
      </c>
      <c r="E8534">
        <v>0</v>
      </c>
      <c r="F8534">
        <v>93.75</v>
      </c>
      <c r="G8534">
        <v>0</v>
      </c>
      <c r="H8534">
        <v>0</v>
      </c>
      <c r="I8534">
        <v>0</v>
      </c>
      <c r="K8534">
        <v>2009</v>
      </c>
      <c r="L8534">
        <v>2014</v>
      </c>
    </row>
    <row r="8535" spans="1:12" x14ac:dyDescent="0.25">
      <c r="A8535">
        <v>32</v>
      </c>
      <c r="B8535">
        <v>19171869</v>
      </c>
      <c r="C8535" t="s">
        <v>4029</v>
      </c>
      <c r="D8535">
        <v>296</v>
      </c>
      <c r="E8535">
        <v>0</v>
      </c>
      <c r="F8535">
        <v>207.2</v>
      </c>
      <c r="G8535">
        <v>0</v>
      </c>
      <c r="H8535">
        <v>0</v>
      </c>
      <c r="I8535">
        <v>0</v>
      </c>
      <c r="K8535">
        <v>2008</v>
      </c>
      <c r="L8535">
        <v>2010</v>
      </c>
    </row>
    <row r="8536" spans="1:12" x14ac:dyDescent="0.25">
      <c r="A8536">
        <v>32</v>
      </c>
      <c r="B8536">
        <v>19171873</v>
      </c>
      <c r="C8536" t="s">
        <v>4030</v>
      </c>
      <c r="D8536">
        <v>120</v>
      </c>
      <c r="E8536">
        <v>0</v>
      </c>
      <c r="F8536">
        <v>84</v>
      </c>
      <c r="G8536">
        <v>0</v>
      </c>
      <c r="H8536">
        <v>0</v>
      </c>
      <c r="I8536">
        <v>0</v>
      </c>
      <c r="K8536">
        <v>2007</v>
      </c>
      <c r="L8536">
        <v>2008</v>
      </c>
    </row>
    <row r="8537" spans="1:12" x14ac:dyDescent="0.25">
      <c r="A8537">
        <v>32</v>
      </c>
      <c r="B8537">
        <v>19171875</v>
      </c>
      <c r="C8537" t="s">
        <v>4031</v>
      </c>
      <c r="D8537">
        <v>119</v>
      </c>
      <c r="E8537">
        <v>0</v>
      </c>
      <c r="F8537">
        <v>83.3</v>
      </c>
      <c r="G8537">
        <v>0</v>
      </c>
      <c r="H8537">
        <v>0</v>
      </c>
      <c r="I8537">
        <v>0</v>
      </c>
      <c r="K8537">
        <v>2007</v>
      </c>
      <c r="L8537">
        <v>2011</v>
      </c>
    </row>
    <row r="8538" spans="1:12" x14ac:dyDescent="0.25">
      <c r="A8538">
        <v>32</v>
      </c>
      <c r="B8538">
        <v>19171877</v>
      </c>
      <c r="C8538" t="s">
        <v>4032</v>
      </c>
      <c r="D8538">
        <v>120</v>
      </c>
      <c r="E8538">
        <v>0</v>
      </c>
      <c r="F8538">
        <v>90</v>
      </c>
      <c r="G8538">
        <v>0</v>
      </c>
      <c r="H8538">
        <v>121.89</v>
      </c>
      <c r="I8538">
        <v>0</v>
      </c>
      <c r="K8538">
        <v>2007</v>
      </c>
      <c r="L8538">
        <v>2008</v>
      </c>
    </row>
    <row r="8539" spans="1:12" x14ac:dyDescent="0.25">
      <c r="A8539">
        <v>32</v>
      </c>
      <c r="B8539">
        <v>19171879</v>
      </c>
      <c r="C8539" t="s">
        <v>4033</v>
      </c>
      <c r="D8539">
        <v>120</v>
      </c>
      <c r="E8539">
        <v>0</v>
      </c>
      <c r="F8539">
        <v>84</v>
      </c>
      <c r="G8539">
        <v>0</v>
      </c>
      <c r="H8539">
        <v>0</v>
      </c>
      <c r="I8539">
        <v>0</v>
      </c>
      <c r="K8539">
        <v>2007</v>
      </c>
      <c r="L8539">
        <v>2008</v>
      </c>
    </row>
    <row r="8540" spans="1:12" x14ac:dyDescent="0.25">
      <c r="A8540">
        <v>32</v>
      </c>
      <c r="B8540">
        <v>19171880</v>
      </c>
      <c r="C8540" t="s">
        <v>4034</v>
      </c>
      <c r="D8540">
        <v>120</v>
      </c>
      <c r="E8540">
        <v>0</v>
      </c>
      <c r="F8540">
        <v>90</v>
      </c>
      <c r="G8540">
        <v>0</v>
      </c>
      <c r="H8540">
        <v>0</v>
      </c>
      <c r="I8540">
        <v>0</v>
      </c>
      <c r="K8540">
        <v>2007</v>
      </c>
      <c r="L8540">
        <v>2008</v>
      </c>
    </row>
    <row r="8541" spans="1:12" x14ac:dyDescent="0.25">
      <c r="A8541">
        <v>32</v>
      </c>
      <c r="B8541">
        <v>19171881</v>
      </c>
      <c r="C8541" t="s">
        <v>4035</v>
      </c>
      <c r="D8541">
        <v>119</v>
      </c>
      <c r="E8541">
        <v>0</v>
      </c>
      <c r="F8541">
        <v>83.3</v>
      </c>
      <c r="G8541">
        <v>0</v>
      </c>
      <c r="H8541">
        <v>0</v>
      </c>
      <c r="I8541">
        <v>0</v>
      </c>
      <c r="K8541">
        <v>2007</v>
      </c>
      <c r="L8541">
        <v>2008</v>
      </c>
    </row>
    <row r="8542" spans="1:12" x14ac:dyDescent="0.25">
      <c r="A8542">
        <v>32</v>
      </c>
      <c r="B8542">
        <v>19171885</v>
      </c>
      <c r="C8542" t="s">
        <v>3216</v>
      </c>
      <c r="D8542">
        <v>130</v>
      </c>
      <c r="E8542">
        <v>0</v>
      </c>
      <c r="F8542">
        <v>78</v>
      </c>
      <c r="G8542">
        <v>0</v>
      </c>
      <c r="H8542">
        <v>0</v>
      </c>
      <c r="I8542">
        <v>0</v>
      </c>
      <c r="K8542">
        <v>2008</v>
      </c>
      <c r="L8542">
        <v>2009</v>
      </c>
    </row>
    <row r="8543" spans="1:12" x14ac:dyDescent="0.25">
      <c r="A8543">
        <v>32</v>
      </c>
      <c r="B8543">
        <v>19171886</v>
      </c>
      <c r="C8543" t="s">
        <v>3213</v>
      </c>
      <c r="D8543">
        <v>1875</v>
      </c>
      <c r="E8543">
        <v>0</v>
      </c>
      <c r="F8543">
        <v>1312.5</v>
      </c>
      <c r="G8543">
        <v>0</v>
      </c>
      <c r="H8543">
        <v>0</v>
      </c>
      <c r="I8543">
        <v>0</v>
      </c>
      <c r="K8543">
        <v>2008</v>
      </c>
      <c r="L8543">
        <v>2009</v>
      </c>
    </row>
    <row r="8544" spans="1:12" x14ac:dyDescent="0.25">
      <c r="A8544">
        <v>32</v>
      </c>
      <c r="B8544">
        <v>19171887</v>
      </c>
      <c r="C8544" t="s">
        <v>3214</v>
      </c>
      <c r="D8544">
        <v>1875</v>
      </c>
      <c r="E8544">
        <v>0</v>
      </c>
      <c r="F8544">
        <v>1406.25</v>
      </c>
      <c r="G8544">
        <v>0</v>
      </c>
      <c r="H8544">
        <v>0</v>
      </c>
      <c r="I8544">
        <v>0</v>
      </c>
      <c r="K8544">
        <v>2008</v>
      </c>
      <c r="L8544">
        <v>2009</v>
      </c>
    </row>
    <row r="8545" spans="1:12" x14ac:dyDescent="0.25">
      <c r="A8545">
        <v>32</v>
      </c>
      <c r="B8545">
        <v>19171888</v>
      </c>
      <c r="C8545" t="s">
        <v>3215</v>
      </c>
      <c r="D8545">
        <v>1875</v>
      </c>
      <c r="E8545">
        <v>0</v>
      </c>
      <c r="F8545">
        <v>1312.5</v>
      </c>
      <c r="G8545">
        <v>0</v>
      </c>
      <c r="H8545">
        <v>0</v>
      </c>
      <c r="I8545">
        <v>0</v>
      </c>
      <c r="K8545">
        <v>2008</v>
      </c>
      <c r="L8545">
        <v>2009</v>
      </c>
    </row>
    <row r="8546" spans="1:12" x14ac:dyDescent="0.25">
      <c r="A8546">
        <v>32</v>
      </c>
      <c r="B8546">
        <v>19171891</v>
      </c>
      <c r="C8546" t="s">
        <v>4036</v>
      </c>
      <c r="D8546">
        <v>90</v>
      </c>
      <c r="E8546">
        <v>0</v>
      </c>
      <c r="F8546">
        <v>67.5</v>
      </c>
      <c r="G8546">
        <v>0</v>
      </c>
      <c r="H8546">
        <v>0</v>
      </c>
      <c r="I8546">
        <v>0</v>
      </c>
      <c r="K8546">
        <v>2007</v>
      </c>
      <c r="L8546">
        <v>2008</v>
      </c>
    </row>
    <row r="8547" spans="1:12" x14ac:dyDescent="0.25">
      <c r="A8547">
        <v>32</v>
      </c>
      <c r="B8547">
        <v>19171892</v>
      </c>
      <c r="C8547" t="s">
        <v>4037</v>
      </c>
      <c r="D8547">
        <v>120</v>
      </c>
      <c r="E8547">
        <v>0</v>
      </c>
      <c r="F8547">
        <v>84</v>
      </c>
      <c r="G8547">
        <v>0</v>
      </c>
      <c r="H8547">
        <v>0</v>
      </c>
      <c r="I8547">
        <v>0</v>
      </c>
      <c r="K8547">
        <v>2007</v>
      </c>
      <c r="L8547">
        <v>2008</v>
      </c>
    </row>
    <row r="8548" spans="1:12" x14ac:dyDescent="0.25">
      <c r="A8548">
        <v>32</v>
      </c>
      <c r="B8548">
        <v>19171893</v>
      </c>
      <c r="C8548" t="s">
        <v>4031</v>
      </c>
      <c r="D8548">
        <v>90</v>
      </c>
      <c r="E8548">
        <v>0</v>
      </c>
      <c r="F8548">
        <v>63</v>
      </c>
      <c r="G8548">
        <v>0</v>
      </c>
      <c r="H8548">
        <v>0</v>
      </c>
      <c r="I8548">
        <v>0</v>
      </c>
      <c r="K8548">
        <v>2007</v>
      </c>
      <c r="L8548">
        <v>2008</v>
      </c>
    </row>
    <row r="8549" spans="1:12" x14ac:dyDescent="0.25">
      <c r="A8549">
        <v>32</v>
      </c>
      <c r="B8549">
        <v>19171894</v>
      </c>
      <c r="C8549" t="s">
        <v>4031</v>
      </c>
      <c r="D8549">
        <v>120</v>
      </c>
      <c r="E8549">
        <v>0</v>
      </c>
      <c r="F8549">
        <v>90</v>
      </c>
      <c r="G8549">
        <v>0</v>
      </c>
      <c r="H8549">
        <v>0</v>
      </c>
      <c r="I8549">
        <v>0</v>
      </c>
      <c r="K8549">
        <v>2007</v>
      </c>
      <c r="L8549">
        <v>2008</v>
      </c>
    </row>
    <row r="8550" spans="1:12" x14ac:dyDescent="0.25">
      <c r="A8550">
        <v>32</v>
      </c>
      <c r="B8550">
        <v>19171895</v>
      </c>
      <c r="C8550" t="s">
        <v>4034</v>
      </c>
      <c r="D8550">
        <v>90</v>
      </c>
      <c r="E8550">
        <v>0</v>
      </c>
      <c r="F8550">
        <v>63</v>
      </c>
      <c r="G8550">
        <v>0</v>
      </c>
      <c r="H8550">
        <v>0</v>
      </c>
      <c r="I8550">
        <v>0</v>
      </c>
      <c r="K8550">
        <v>2007</v>
      </c>
      <c r="L8550">
        <v>2008</v>
      </c>
    </row>
    <row r="8551" spans="1:12" x14ac:dyDescent="0.25">
      <c r="A8551">
        <v>32</v>
      </c>
      <c r="B8551">
        <v>19171896</v>
      </c>
      <c r="C8551" t="s">
        <v>4038</v>
      </c>
      <c r="D8551">
        <v>120</v>
      </c>
      <c r="E8551">
        <v>0</v>
      </c>
      <c r="F8551">
        <v>90</v>
      </c>
      <c r="G8551">
        <v>0</v>
      </c>
      <c r="H8551">
        <v>121.89</v>
      </c>
      <c r="I8551">
        <v>0</v>
      </c>
      <c r="K8551">
        <v>2007</v>
      </c>
      <c r="L8551">
        <v>2008</v>
      </c>
    </row>
    <row r="8552" spans="1:12" x14ac:dyDescent="0.25">
      <c r="A8552">
        <v>32</v>
      </c>
      <c r="B8552">
        <v>19171897</v>
      </c>
      <c r="C8552" t="s">
        <v>4039</v>
      </c>
      <c r="D8552">
        <v>90</v>
      </c>
      <c r="E8552">
        <v>0</v>
      </c>
      <c r="F8552">
        <v>63</v>
      </c>
      <c r="G8552">
        <v>0</v>
      </c>
      <c r="H8552">
        <v>0</v>
      </c>
      <c r="I8552">
        <v>0</v>
      </c>
      <c r="K8552">
        <v>2007</v>
      </c>
      <c r="L8552">
        <v>2008</v>
      </c>
    </row>
    <row r="8553" spans="1:12" x14ac:dyDescent="0.25">
      <c r="A8553">
        <v>32</v>
      </c>
      <c r="B8553">
        <v>19171898</v>
      </c>
      <c r="C8553" t="s">
        <v>4039</v>
      </c>
      <c r="D8553">
        <v>120</v>
      </c>
      <c r="E8553">
        <v>0</v>
      </c>
      <c r="F8553">
        <v>84</v>
      </c>
      <c r="G8553">
        <v>0</v>
      </c>
      <c r="H8553">
        <v>0</v>
      </c>
      <c r="I8553">
        <v>0</v>
      </c>
      <c r="K8553">
        <v>2007</v>
      </c>
      <c r="L8553">
        <v>2008</v>
      </c>
    </row>
    <row r="8554" spans="1:12" x14ac:dyDescent="0.25">
      <c r="A8554">
        <v>32</v>
      </c>
      <c r="B8554">
        <v>19171899</v>
      </c>
      <c r="C8554" t="s">
        <v>4039</v>
      </c>
      <c r="D8554">
        <v>120</v>
      </c>
      <c r="E8554">
        <v>0</v>
      </c>
      <c r="F8554">
        <v>84</v>
      </c>
      <c r="G8554">
        <v>0</v>
      </c>
      <c r="H8554">
        <v>0</v>
      </c>
      <c r="I8554">
        <v>0</v>
      </c>
      <c r="K8554">
        <v>2003</v>
      </c>
      <c r="L8554">
        <v>2008</v>
      </c>
    </row>
    <row r="8555" spans="1:12" x14ac:dyDescent="0.25">
      <c r="A8555">
        <v>32</v>
      </c>
      <c r="B8555">
        <v>19171900</v>
      </c>
      <c r="C8555" t="s">
        <v>4040</v>
      </c>
      <c r="D8555">
        <v>90</v>
      </c>
      <c r="E8555">
        <v>0</v>
      </c>
      <c r="F8555">
        <v>67.5</v>
      </c>
      <c r="G8555">
        <v>0</v>
      </c>
      <c r="H8555">
        <v>0</v>
      </c>
      <c r="I8555">
        <v>0</v>
      </c>
      <c r="K8555">
        <v>2007</v>
      </c>
      <c r="L8555">
        <v>2008</v>
      </c>
    </row>
    <row r="8556" spans="1:12" x14ac:dyDescent="0.25">
      <c r="A8556">
        <v>32</v>
      </c>
      <c r="B8556">
        <v>19171901</v>
      </c>
      <c r="C8556" t="s">
        <v>4041</v>
      </c>
      <c r="D8556">
        <v>120</v>
      </c>
      <c r="E8556">
        <v>0</v>
      </c>
      <c r="F8556">
        <v>90</v>
      </c>
      <c r="G8556">
        <v>0</v>
      </c>
      <c r="H8556">
        <v>0</v>
      </c>
      <c r="I8556">
        <v>0</v>
      </c>
      <c r="K8556">
        <v>2007</v>
      </c>
      <c r="L8556">
        <v>2008</v>
      </c>
    </row>
    <row r="8557" spans="1:12" x14ac:dyDescent="0.25">
      <c r="A8557">
        <v>32</v>
      </c>
      <c r="B8557">
        <v>19171902</v>
      </c>
      <c r="C8557" t="s">
        <v>4041</v>
      </c>
      <c r="D8557">
        <v>120</v>
      </c>
      <c r="E8557">
        <v>0</v>
      </c>
      <c r="F8557">
        <v>84</v>
      </c>
      <c r="G8557">
        <v>0</v>
      </c>
      <c r="H8557">
        <v>0</v>
      </c>
      <c r="I8557">
        <v>0</v>
      </c>
      <c r="K8557">
        <v>2007</v>
      </c>
      <c r="L8557">
        <v>2008</v>
      </c>
    </row>
    <row r="8558" spans="1:12" x14ac:dyDescent="0.25">
      <c r="A8558">
        <v>32</v>
      </c>
      <c r="B8558">
        <v>19171936</v>
      </c>
      <c r="C8558" t="s">
        <v>4042</v>
      </c>
      <c r="D8558">
        <v>265</v>
      </c>
      <c r="E8558">
        <v>0</v>
      </c>
      <c r="F8558">
        <v>198.75</v>
      </c>
      <c r="G8558">
        <v>0</v>
      </c>
      <c r="H8558">
        <v>0</v>
      </c>
      <c r="I8558">
        <v>0</v>
      </c>
      <c r="K8558">
        <v>2008</v>
      </c>
      <c r="L8558">
        <v>2010</v>
      </c>
    </row>
    <row r="8559" spans="1:12" x14ac:dyDescent="0.25">
      <c r="A8559">
        <v>32</v>
      </c>
      <c r="B8559">
        <v>19171937</v>
      </c>
      <c r="C8559" t="s">
        <v>4043</v>
      </c>
      <c r="D8559">
        <v>265</v>
      </c>
      <c r="E8559">
        <v>0</v>
      </c>
      <c r="F8559">
        <v>198.75</v>
      </c>
      <c r="G8559">
        <v>0</v>
      </c>
      <c r="H8559">
        <v>0</v>
      </c>
      <c r="I8559">
        <v>0</v>
      </c>
      <c r="K8559">
        <v>2009</v>
      </c>
      <c r="L8559">
        <v>2010</v>
      </c>
    </row>
    <row r="8560" spans="1:12" x14ac:dyDescent="0.25">
      <c r="A8560">
        <v>32</v>
      </c>
      <c r="B8560">
        <v>19171938</v>
      </c>
      <c r="C8560" t="s">
        <v>4044</v>
      </c>
      <c r="D8560">
        <v>265</v>
      </c>
      <c r="E8560">
        <v>0</v>
      </c>
      <c r="F8560">
        <v>198.75</v>
      </c>
      <c r="G8560">
        <v>0</v>
      </c>
      <c r="H8560">
        <v>0</v>
      </c>
      <c r="I8560">
        <v>0</v>
      </c>
      <c r="K8560">
        <v>2008</v>
      </c>
      <c r="L8560">
        <v>2010</v>
      </c>
    </row>
    <row r="8561" spans="1:12" x14ac:dyDescent="0.25">
      <c r="A8561">
        <v>32</v>
      </c>
      <c r="B8561">
        <v>19171939</v>
      </c>
      <c r="C8561" t="s">
        <v>4045</v>
      </c>
      <c r="D8561">
        <v>265</v>
      </c>
      <c r="E8561">
        <v>0</v>
      </c>
      <c r="F8561">
        <v>198.75</v>
      </c>
      <c r="G8561">
        <v>0</v>
      </c>
      <c r="H8561">
        <v>0</v>
      </c>
      <c r="I8561">
        <v>0</v>
      </c>
      <c r="K8561">
        <v>2008</v>
      </c>
      <c r="L8561">
        <v>2010</v>
      </c>
    </row>
    <row r="8562" spans="1:12" x14ac:dyDescent="0.25">
      <c r="A8562">
        <v>32</v>
      </c>
      <c r="B8562">
        <v>19171940</v>
      </c>
      <c r="C8562" t="s">
        <v>4046</v>
      </c>
      <c r="D8562">
        <v>145</v>
      </c>
      <c r="E8562">
        <v>0</v>
      </c>
      <c r="F8562">
        <v>108.75</v>
      </c>
      <c r="G8562">
        <v>0</v>
      </c>
      <c r="H8562">
        <v>147.28</v>
      </c>
      <c r="I8562">
        <v>0</v>
      </c>
      <c r="K8562">
        <v>2010</v>
      </c>
      <c r="L8562">
        <v>2017</v>
      </c>
    </row>
    <row r="8563" spans="1:12" x14ac:dyDescent="0.25">
      <c r="A8563">
        <v>32</v>
      </c>
      <c r="B8563">
        <v>19171943</v>
      </c>
      <c r="C8563" t="s">
        <v>4046</v>
      </c>
      <c r="D8563">
        <v>145</v>
      </c>
      <c r="E8563">
        <v>0</v>
      </c>
      <c r="F8563">
        <v>108.75</v>
      </c>
      <c r="G8563">
        <v>0</v>
      </c>
      <c r="H8563">
        <v>147.28</v>
      </c>
      <c r="I8563">
        <v>0</v>
      </c>
      <c r="K8563">
        <v>2010</v>
      </c>
      <c r="L8563">
        <v>2016</v>
      </c>
    </row>
    <row r="8564" spans="1:12" x14ac:dyDescent="0.25">
      <c r="A8564">
        <v>32</v>
      </c>
      <c r="B8564">
        <v>19171946</v>
      </c>
      <c r="C8564" t="s">
        <v>4047</v>
      </c>
      <c r="D8564">
        <v>129</v>
      </c>
      <c r="E8564">
        <v>0</v>
      </c>
      <c r="F8564">
        <v>90.3</v>
      </c>
      <c r="G8564">
        <v>0</v>
      </c>
      <c r="H8564">
        <v>0</v>
      </c>
      <c r="I8564">
        <v>0</v>
      </c>
      <c r="K8564">
        <v>2007</v>
      </c>
      <c r="L8564">
        <v>2008</v>
      </c>
    </row>
    <row r="8565" spans="1:12" x14ac:dyDescent="0.25">
      <c r="A8565">
        <v>32</v>
      </c>
      <c r="B8565">
        <v>19171947</v>
      </c>
      <c r="C8565" t="s">
        <v>4048</v>
      </c>
      <c r="D8565">
        <v>129</v>
      </c>
      <c r="E8565">
        <v>0</v>
      </c>
      <c r="F8565">
        <v>90.3</v>
      </c>
      <c r="G8565">
        <v>0</v>
      </c>
      <c r="H8565">
        <v>0</v>
      </c>
      <c r="I8565">
        <v>0</v>
      </c>
      <c r="K8565">
        <v>2007</v>
      </c>
      <c r="L8565">
        <v>2008</v>
      </c>
    </row>
    <row r="8566" spans="1:12" x14ac:dyDescent="0.25">
      <c r="A8566">
        <v>32</v>
      </c>
      <c r="B8566">
        <v>19171948</v>
      </c>
      <c r="C8566" t="s">
        <v>4049</v>
      </c>
      <c r="D8566">
        <v>129</v>
      </c>
      <c r="E8566">
        <v>0</v>
      </c>
      <c r="F8566">
        <v>90.3</v>
      </c>
      <c r="G8566">
        <v>0</v>
      </c>
      <c r="H8566">
        <v>0</v>
      </c>
      <c r="I8566">
        <v>0</v>
      </c>
      <c r="K8566">
        <v>2007</v>
      </c>
      <c r="L8566">
        <v>2008</v>
      </c>
    </row>
    <row r="8567" spans="1:12" x14ac:dyDescent="0.25">
      <c r="A8567">
        <v>32</v>
      </c>
      <c r="B8567">
        <v>19171949</v>
      </c>
      <c r="C8567" t="s">
        <v>4050</v>
      </c>
      <c r="D8567">
        <v>135</v>
      </c>
      <c r="E8567">
        <v>0</v>
      </c>
      <c r="F8567">
        <v>101.25</v>
      </c>
      <c r="G8567">
        <v>0</v>
      </c>
      <c r="H8567">
        <v>0</v>
      </c>
      <c r="I8567">
        <v>0</v>
      </c>
      <c r="K8567">
        <v>2007</v>
      </c>
      <c r="L8567">
        <v>2008</v>
      </c>
    </row>
    <row r="8568" spans="1:12" x14ac:dyDescent="0.25">
      <c r="A8568">
        <v>32</v>
      </c>
      <c r="B8568">
        <v>19171951</v>
      </c>
      <c r="C8568" t="s">
        <v>2599</v>
      </c>
      <c r="D8568">
        <v>70</v>
      </c>
      <c r="E8568">
        <v>0</v>
      </c>
      <c r="F8568">
        <v>52.5</v>
      </c>
      <c r="G8568">
        <v>0</v>
      </c>
      <c r="H8568">
        <v>71.099999999999994</v>
      </c>
      <c r="I8568">
        <v>0</v>
      </c>
      <c r="K8568">
        <v>2007</v>
      </c>
      <c r="L8568">
        <v>2014</v>
      </c>
    </row>
    <row r="8569" spans="1:12" x14ac:dyDescent="0.25">
      <c r="A8569">
        <v>32</v>
      </c>
      <c r="B8569">
        <v>19171952</v>
      </c>
      <c r="C8569" t="s">
        <v>4051</v>
      </c>
      <c r="D8569">
        <v>129</v>
      </c>
      <c r="E8569">
        <v>0</v>
      </c>
      <c r="F8569">
        <v>90.3</v>
      </c>
      <c r="G8569">
        <v>0</v>
      </c>
      <c r="H8569">
        <v>0</v>
      </c>
      <c r="I8569">
        <v>0</v>
      </c>
      <c r="K8569">
        <v>2007</v>
      </c>
      <c r="L8569">
        <v>2008</v>
      </c>
    </row>
    <row r="8570" spans="1:12" x14ac:dyDescent="0.25">
      <c r="A8570">
        <v>32</v>
      </c>
      <c r="B8570">
        <v>19171974</v>
      </c>
      <c r="C8570" t="s">
        <v>1289</v>
      </c>
      <c r="D8570">
        <v>49</v>
      </c>
      <c r="E8570">
        <v>0</v>
      </c>
      <c r="F8570">
        <v>34.299999999999997</v>
      </c>
      <c r="G8570">
        <v>0</v>
      </c>
      <c r="H8570">
        <v>0</v>
      </c>
      <c r="I8570">
        <v>0</v>
      </c>
      <c r="K8570">
        <v>2007</v>
      </c>
      <c r="L8570">
        <v>2010</v>
      </c>
    </row>
    <row r="8571" spans="1:12" x14ac:dyDescent="0.25">
      <c r="A8571">
        <v>32</v>
      </c>
      <c r="B8571">
        <v>19172037</v>
      </c>
      <c r="C8571" t="s">
        <v>2041</v>
      </c>
      <c r="D8571">
        <v>90</v>
      </c>
      <c r="E8571">
        <v>0</v>
      </c>
      <c r="F8571">
        <v>67.5</v>
      </c>
      <c r="G8571">
        <v>0</v>
      </c>
      <c r="H8571">
        <v>91.41</v>
      </c>
      <c r="I8571">
        <v>0</v>
      </c>
      <c r="K8571">
        <v>2007</v>
      </c>
      <c r="L8571">
        <v>2014</v>
      </c>
    </row>
    <row r="8572" spans="1:12" x14ac:dyDescent="0.25">
      <c r="A8572">
        <v>32</v>
      </c>
      <c r="B8572">
        <v>19172038</v>
      </c>
      <c r="C8572" t="s">
        <v>3476</v>
      </c>
      <c r="D8572">
        <v>160</v>
      </c>
      <c r="E8572">
        <v>0</v>
      </c>
      <c r="F8572">
        <v>120</v>
      </c>
      <c r="G8572">
        <v>0</v>
      </c>
      <c r="H8572">
        <v>0</v>
      </c>
      <c r="I8572">
        <v>0</v>
      </c>
      <c r="K8572">
        <v>2007</v>
      </c>
      <c r="L8572">
        <v>2014</v>
      </c>
    </row>
    <row r="8573" spans="1:12" x14ac:dyDescent="0.25">
      <c r="A8573">
        <v>32</v>
      </c>
      <c r="B8573">
        <v>19172039</v>
      </c>
      <c r="C8573" t="s">
        <v>4052</v>
      </c>
      <c r="D8573">
        <v>90</v>
      </c>
      <c r="E8573">
        <v>0</v>
      </c>
      <c r="F8573">
        <v>67.5</v>
      </c>
      <c r="G8573">
        <v>0</v>
      </c>
      <c r="H8573">
        <v>91.41</v>
      </c>
      <c r="I8573">
        <v>0</v>
      </c>
      <c r="K8573">
        <v>2007</v>
      </c>
      <c r="L8573">
        <v>2014</v>
      </c>
    </row>
    <row r="8574" spans="1:12" x14ac:dyDescent="0.25">
      <c r="A8574">
        <v>32</v>
      </c>
      <c r="B8574">
        <v>19172040</v>
      </c>
      <c r="C8574" t="s">
        <v>3476</v>
      </c>
      <c r="D8574">
        <v>160</v>
      </c>
      <c r="E8574">
        <v>0</v>
      </c>
      <c r="F8574">
        <v>120</v>
      </c>
      <c r="G8574">
        <v>0</v>
      </c>
      <c r="H8574">
        <v>0</v>
      </c>
      <c r="I8574">
        <v>0</v>
      </c>
      <c r="K8574">
        <v>2007</v>
      </c>
      <c r="L8574">
        <v>2014</v>
      </c>
    </row>
    <row r="8575" spans="1:12" x14ac:dyDescent="0.25">
      <c r="A8575">
        <v>32</v>
      </c>
      <c r="B8575">
        <v>19172042</v>
      </c>
      <c r="C8575" t="s">
        <v>3992</v>
      </c>
      <c r="D8575">
        <v>129</v>
      </c>
      <c r="E8575">
        <v>0</v>
      </c>
      <c r="F8575">
        <v>90.3</v>
      </c>
      <c r="G8575">
        <v>0</v>
      </c>
      <c r="H8575">
        <v>0</v>
      </c>
      <c r="I8575">
        <v>0</v>
      </c>
      <c r="K8575">
        <v>2007</v>
      </c>
      <c r="L8575">
        <v>2008</v>
      </c>
    </row>
    <row r="8576" spans="1:12" x14ac:dyDescent="0.25">
      <c r="A8576">
        <v>32</v>
      </c>
      <c r="B8576">
        <v>19172043</v>
      </c>
      <c r="C8576" t="s">
        <v>3993</v>
      </c>
      <c r="D8576">
        <v>129</v>
      </c>
      <c r="E8576">
        <v>0</v>
      </c>
      <c r="F8576">
        <v>90.3</v>
      </c>
      <c r="G8576">
        <v>0</v>
      </c>
      <c r="H8576">
        <v>0</v>
      </c>
      <c r="I8576">
        <v>0</v>
      </c>
      <c r="K8576">
        <v>2007</v>
      </c>
      <c r="L8576">
        <v>2008</v>
      </c>
    </row>
    <row r="8577" spans="1:12" x14ac:dyDescent="0.25">
      <c r="A8577">
        <v>32</v>
      </c>
      <c r="B8577">
        <v>19172047</v>
      </c>
      <c r="C8577" t="s">
        <v>3270</v>
      </c>
      <c r="D8577">
        <v>129</v>
      </c>
      <c r="E8577">
        <v>0</v>
      </c>
      <c r="F8577">
        <v>90.3</v>
      </c>
      <c r="G8577">
        <v>0</v>
      </c>
      <c r="H8577">
        <v>0</v>
      </c>
      <c r="I8577">
        <v>0</v>
      </c>
      <c r="K8577">
        <v>2007</v>
      </c>
      <c r="L8577">
        <v>2008</v>
      </c>
    </row>
    <row r="8578" spans="1:12" x14ac:dyDescent="0.25">
      <c r="A8578">
        <v>32</v>
      </c>
      <c r="B8578">
        <v>19172048</v>
      </c>
      <c r="C8578" t="s">
        <v>4053</v>
      </c>
      <c r="D8578">
        <v>135</v>
      </c>
      <c r="E8578">
        <v>0</v>
      </c>
      <c r="F8578">
        <v>101.25</v>
      </c>
      <c r="G8578">
        <v>0</v>
      </c>
      <c r="H8578">
        <v>0</v>
      </c>
      <c r="I8578">
        <v>0</v>
      </c>
      <c r="K8578">
        <v>2007</v>
      </c>
      <c r="L8578">
        <v>2008</v>
      </c>
    </row>
    <row r="8579" spans="1:12" x14ac:dyDescent="0.25">
      <c r="A8579">
        <v>32</v>
      </c>
      <c r="B8579">
        <v>19172049</v>
      </c>
      <c r="C8579" t="s">
        <v>4054</v>
      </c>
      <c r="D8579">
        <v>299</v>
      </c>
      <c r="E8579">
        <v>0</v>
      </c>
      <c r="F8579">
        <v>209.3</v>
      </c>
      <c r="G8579">
        <v>0</v>
      </c>
      <c r="H8579">
        <v>0</v>
      </c>
      <c r="I8579">
        <v>0</v>
      </c>
      <c r="K8579">
        <v>2007</v>
      </c>
      <c r="L8579">
        <v>2010</v>
      </c>
    </row>
    <row r="8580" spans="1:12" x14ac:dyDescent="0.25">
      <c r="A8580">
        <v>32</v>
      </c>
      <c r="B8580">
        <v>19172052</v>
      </c>
      <c r="C8580" t="s">
        <v>4055</v>
      </c>
      <c r="D8580">
        <v>41</v>
      </c>
      <c r="E8580">
        <v>0</v>
      </c>
      <c r="F8580">
        <v>24.6</v>
      </c>
      <c r="G8580">
        <v>0</v>
      </c>
      <c r="H8580">
        <v>0</v>
      </c>
      <c r="I8580">
        <v>0</v>
      </c>
      <c r="K8580">
        <v>2007</v>
      </c>
      <c r="L8580">
        <v>2010</v>
      </c>
    </row>
    <row r="8581" spans="1:12" x14ac:dyDescent="0.25">
      <c r="A8581">
        <v>32</v>
      </c>
      <c r="B8581">
        <v>19172055</v>
      </c>
      <c r="C8581" t="s">
        <v>3271</v>
      </c>
      <c r="D8581">
        <v>135</v>
      </c>
      <c r="E8581">
        <v>0</v>
      </c>
      <c r="F8581">
        <v>94.5</v>
      </c>
      <c r="G8581">
        <v>0</v>
      </c>
      <c r="H8581">
        <v>0</v>
      </c>
      <c r="I8581">
        <v>0</v>
      </c>
      <c r="K8581">
        <v>2007</v>
      </c>
      <c r="L8581">
        <v>2008</v>
      </c>
    </row>
    <row r="8582" spans="1:12" x14ac:dyDescent="0.25">
      <c r="A8582">
        <v>32</v>
      </c>
      <c r="B8582">
        <v>19172065</v>
      </c>
      <c r="C8582" t="s">
        <v>4012</v>
      </c>
      <c r="D8582">
        <v>0</v>
      </c>
      <c r="E8582">
        <v>0</v>
      </c>
      <c r="F8582">
        <v>0</v>
      </c>
      <c r="G8582">
        <v>0</v>
      </c>
      <c r="H8582">
        <v>0</v>
      </c>
      <c r="I8582">
        <v>0</v>
      </c>
      <c r="K8582">
        <v>9899</v>
      </c>
      <c r="L8582">
        <v>9899</v>
      </c>
    </row>
    <row r="8583" spans="1:12" x14ac:dyDescent="0.25">
      <c r="A8583">
        <v>32</v>
      </c>
      <c r="B8583">
        <v>19172066</v>
      </c>
      <c r="C8583" t="s">
        <v>4056</v>
      </c>
      <c r="D8583">
        <v>355</v>
      </c>
      <c r="E8583">
        <v>0</v>
      </c>
      <c r="F8583">
        <v>266.25</v>
      </c>
      <c r="G8583">
        <v>0</v>
      </c>
      <c r="H8583">
        <v>0</v>
      </c>
      <c r="I8583">
        <v>0</v>
      </c>
      <c r="K8583">
        <v>2006</v>
      </c>
      <c r="L8583">
        <v>2010</v>
      </c>
    </row>
    <row r="8584" spans="1:12" x14ac:dyDescent="0.25">
      <c r="A8584">
        <v>32</v>
      </c>
      <c r="B8584">
        <v>19172067</v>
      </c>
      <c r="C8584" t="s">
        <v>4057</v>
      </c>
      <c r="D8584">
        <v>375</v>
      </c>
      <c r="E8584">
        <v>0</v>
      </c>
      <c r="F8584">
        <v>281.25</v>
      </c>
      <c r="G8584">
        <v>0</v>
      </c>
      <c r="H8584">
        <v>0</v>
      </c>
      <c r="I8584">
        <v>0</v>
      </c>
      <c r="K8584">
        <v>2007</v>
      </c>
      <c r="L8584">
        <v>2010</v>
      </c>
    </row>
    <row r="8585" spans="1:12" x14ac:dyDescent="0.25">
      <c r="A8585">
        <v>32</v>
      </c>
      <c r="B8585">
        <v>19172089</v>
      </c>
      <c r="C8585" t="s">
        <v>4058</v>
      </c>
      <c r="D8585">
        <v>90</v>
      </c>
      <c r="E8585">
        <v>0</v>
      </c>
      <c r="F8585">
        <v>63</v>
      </c>
      <c r="G8585">
        <v>0</v>
      </c>
      <c r="H8585">
        <v>0</v>
      </c>
      <c r="I8585">
        <v>0</v>
      </c>
      <c r="K8585">
        <v>2006</v>
      </c>
      <c r="L8585">
        <v>2008</v>
      </c>
    </row>
    <row r="8586" spans="1:12" x14ac:dyDescent="0.25">
      <c r="A8586">
        <v>32</v>
      </c>
      <c r="B8586">
        <v>19172091</v>
      </c>
      <c r="C8586" t="s">
        <v>4059</v>
      </c>
      <c r="D8586">
        <v>305</v>
      </c>
      <c r="E8586">
        <v>0</v>
      </c>
      <c r="F8586">
        <v>228.75</v>
      </c>
      <c r="G8586">
        <v>0</v>
      </c>
      <c r="H8586">
        <v>0</v>
      </c>
      <c r="I8586">
        <v>0</v>
      </c>
      <c r="K8586">
        <v>2007</v>
      </c>
      <c r="L8586">
        <v>2014</v>
      </c>
    </row>
    <row r="8587" spans="1:12" x14ac:dyDescent="0.25">
      <c r="A8587">
        <v>32</v>
      </c>
      <c r="B8587">
        <v>19172093</v>
      </c>
      <c r="C8587" t="s">
        <v>3689</v>
      </c>
      <c r="D8587">
        <v>35</v>
      </c>
      <c r="E8587">
        <v>0</v>
      </c>
      <c r="F8587">
        <v>21</v>
      </c>
      <c r="G8587">
        <v>0</v>
      </c>
      <c r="H8587">
        <v>0</v>
      </c>
      <c r="I8587">
        <v>0</v>
      </c>
      <c r="K8587">
        <v>2007</v>
      </c>
      <c r="L8587">
        <v>2014</v>
      </c>
    </row>
    <row r="8588" spans="1:12" x14ac:dyDescent="0.25">
      <c r="A8588">
        <v>32</v>
      </c>
      <c r="B8588">
        <v>19172115</v>
      </c>
      <c r="C8588" t="s">
        <v>4060</v>
      </c>
      <c r="D8588">
        <v>140</v>
      </c>
      <c r="E8588">
        <v>0</v>
      </c>
      <c r="F8588">
        <v>84</v>
      </c>
      <c r="G8588">
        <v>0</v>
      </c>
      <c r="H8588">
        <v>0</v>
      </c>
      <c r="I8588">
        <v>0</v>
      </c>
      <c r="K8588">
        <v>2008</v>
      </c>
      <c r="L8588">
        <v>2009</v>
      </c>
    </row>
    <row r="8589" spans="1:12" x14ac:dyDescent="0.25">
      <c r="A8589">
        <v>32</v>
      </c>
      <c r="B8589">
        <v>19172121</v>
      </c>
      <c r="C8589" t="s">
        <v>4061</v>
      </c>
      <c r="D8589">
        <v>155</v>
      </c>
      <c r="E8589">
        <v>0</v>
      </c>
      <c r="F8589">
        <v>116.25</v>
      </c>
      <c r="G8589">
        <v>0</v>
      </c>
      <c r="H8589">
        <v>0</v>
      </c>
      <c r="I8589">
        <v>0</v>
      </c>
      <c r="K8589">
        <v>2008</v>
      </c>
      <c r="L8589">
        <v>2014</v>
      </c>
    </row>
    <row r="8590" spans="1:12" x14ac:dyDescent="0.25">
      <c r="A8590">
        <v>32</v>
      </c>
      <c r="B8590">
        <v>19172212</v>
      </c>
      <c r="C8590" t="s">
        <v>4062</v>
      </c>
      <c r="D8590">
        <v>115</v>
      </c>
      <c r="E8590">
        <v>0</v>
      </c>
      <c r="F8590">
        <v>86.25</v>
      </c>
      <c r="G8590">
        <v>0</v>
      </c>
      <c r="H8590">
        <v>0</v>
      </c>
      <c r="I8590">
        <v>0</v>
      </c>
      <c r="K8590">
        <v>2009</v>
      </c>
      <c r="L8590">
        <v>2010</v>
      </c>
    </row>
    <row r="8591" spans="1:12" x14ac:dyDescent="0.25">
      <c r="A8591">
        <v>32</v>
      </c>
      <c r="B8591">
        <v>19172250</v>
      </c>
      <c r="C8591" t="s">
        <v>4063</v>
      </c>
      <c r="D8591">
        <v>305</v>
      </c>
      <c r="E8591">
        <v>0</v>
      </c>
      <c r="F8591">
        <v>228.75</v>
      </c>
      <c r="G8591">
        <v>0</v>
      </c>
      <c r="H8591">
        <v>0</v>
      </c>
      <c r="I8591">
        <v>0</v>
      </c>
      <c r="K8591">
        <v>2007</v>
      </c>
      <c r="L8591">
        <v>2014</v>
      </c>
    </row>
    <row r="8592" spans="1:12" x14ac:dyDescent="0.25">
      <c r="A8592">
        <v>32</v>
      </c>
      <c r="B8592">
        <v>19172258</v>
      </c>
      <c r="C8592" t="s">
        <v>4064</v>
      </c>
      <c r="D8592">
        <v>70</v>
      </c>
      <c r="E8592">
        <v>0</v>
      </c>
      <c r="F8592">
        <v>52.5</v>
      </c>
      <c r="G8592">
        <v>0</v>
      </c>
      <c r="H8592">
        <v>67.83</v>
      </c>
      <c r="I8592">
        <v>0</v>
      </c>
      <c r="K8592">
        <v>2010</v>
      </c>
      <c r="L8592">
        <v>2016</v>
      </c>
    </row>
    <row r="8593" spans="1:12" x14ac:dyDescent="0.25">
      <c r="A8593">
        <v>32</v>
      </c>
      <c r="B8593">
        <v>19172260</v>
      </c>
      <c r="C8593" t="s">
        <v>4065</v>
      </c>
      <c r="D8593">
        <v>70</v>
      </c>
      <c r="E8593">
        <v>0</v>
      </c>
      <c r="F8593">
        <v>52.5</v>
      </c>
      <c r="G8593">
        <v>0</v>
      </c>
      <c r="H8593">
        <v>67.83</v>
      </c>
      <c r="I8593">
        <v>0</v>
      </c>
      <c r="K8593">
        <v>2010</v>
      </c>
      <c r="L8593">
        <v>2017</v>
      </c>
    </row>
    <row r="8594" spans="1:12" x14ac:dyDescent="0.25">
      <c r="A8594">
        <v>32</v>
      </c>
      <c r="B8594">
        <v>19172264</v>
      </c>
      <c r="C8594" t="s">
        <v>4066</v>
      </c>
      <c r="D8594">
        <v>70</v>
      </c>
      <c r="E8594">
        <v>0</v>
      </c>
      <c r="F8594">
        <v>49</v>
      </c>
      <c r="G8594">
        <v>0</v>
      </c>
      <c r="H8594">
        <v>0</v>
      </c>
      <c r="I8594">
        <v>0</v>
      </c>
      <c r="K8594">
        <v>2010</v>
      </c>
      <c r="L8594">
        <v>2010</v>
      </c>
    </row>
    <row r="8595" spans="1:12" x14ac:dyDescent="0.25">
      <c r="A8595">
        <v>32</v>
      </c>
      <c r="B8595">
        <v>19172265</v>
      </c>
      <c r="C8595" t="s">
        <v>4067</v>
      </c>
      <c r="D8595">
        <v>100</v>
      </c>
      <c r="E8595">
        <v>0</v>
      </c>
      <c r="F8595">
        <v>75</v>
      </c>
      <c r="G8595">
        <v>0</v>
      </c>
      <c r="H8595">
        <v>101.57</v>
      </c>
      <c r="I8595">
        <v>0</v>
      </c>
      <c r="K8595">
        <v>2010</v>
      </c>
      <c r="L8595">
        <v>2016</v>
      </c>
    </row>
    <row r="8596" spans="1:12" x14ac:dyDescent="0.25">
      <c r="A8596">
        <v>32</v>
      </c>
      <c r="B8596">
        <v>19172271</v>
      </c>
      <c r="C8596" t="s">
        <v>4068</v>
      </c>
      <c r="D8596">
        <v>100</v>
      </c>
      <c r="E8596">
        <v>0</v>
      </c>
      <c r="F8596">
        <v>75</v>
      </c>
      <c r="G8596">
        <v>0</v>
      </c>
      <c r="H8596">
        <v>101.57</v>
      </c>
      <c r="I8596">
        <v>0</v>
      </c>
      <c r="K8596">
        <v>2010</v>
      </c>
      <c r="L8596">
        <v>2016</v>
      </c>
    </row>
    <row r="8597" spans="1:12" x14ac:dyDescent="0.25">
      <c r="A8597">
        <v>32</v>
      </c>
      <c r="B8597">
        <v>19172278</v>
      </c>
      <c r="C8597" t="s">
        <v>1526</v>
      </c>
      <c r="D8597">
        <v>25</v>
      </c>
      <c r="E8597">
        <v>0</v>
      </c>
      <c r="F8597">
        <v>17.5</v>
      </c>
      <c r="G8597">
        <v>0</v>
      </c>
      <c r="H8597">
        <v>0</v>
      </c>
      <c r="I8597">
        <v>0</v>
      </c>
      <c r="K8597">
        <v>2007</v>
      </c>
      <c r="L8597">
        <v>2014</v>
      </c>
    </row>
    <row r="8598" spans="1:12" x14ac:dyDescent="0.25">
      <c r="A8598">
        <v>32</v>
      </c>
      <c r="B8598">
        <v>19172280</v>
      </c>
      <c r="C8598" t="s">
        <v>3359</v>
      </c>
      <c r="D8598">
        <v>397</v>
      </c>
      <c r="E8598">
        <v>0</v>
      </c>
      <c r="F8598">
        <v>238.2</v>
      </c>
      <c r="G8598">
        <v>0</v>
      </c>
      <c r="H8598">
        <v>0</v>
      </c>
      <c r="I8598">
        <v>0</v>
      </c>
      <c r="K8598">
        <v>2008</v>
      </c>
      <c r="L8598">
        <v>2010</v>
      </c>
    </row>
    <row r="8599" spans="1:12" x14ac:dyDescent="0.25">
      <c r="A8599">
        <v>32</v>
      </c>
      <c r="B8599">
        <v>19172281</v>
      </c>
      <c r="C8599" t="s">
        <v>3359</v>
      </c>
      <c r="D8599">
        <v>397</v>
      </c>
      <c r="E8599">
        <v>0</v>
      </c>
      <c r="F8599">
        <v>238.2</v>
      </c>
      <c r="G8599">
        <v>0</v>
      </c>
      <c r="H8599">
        <v>0</v>
      </c>
      <c r="I8599">
        <v>0</v>
      </c>
      <c r="K8599">
        <v>2008</v>
      </c>
      <c r="L8599">
        <v>2010</v>
      </c>
    </row>
    <row r="8600" spans="1:12" x14ac:dyDescent="0.25">
      <c r="A8600">
        <v>32</v>
      </c>
      <c r="B8600">
        <v>19172298</v>
      </c>
      <c r="C8600" t="s">
        <v>4069</v>
      </c>
      <c r="D8600">
        <v>20</v>
      </c>
      <c r="E8600">
        <v>0</v>
      </c>
      <c r="F8600">
        <v>14</v>
      </c>
      <c r="G8600">
        <v>0</v>
      </c>
      <c r="H8600">
        <v>0</v>
      </c>
      <c r="I8600">
        <v>0</v>
      </c>
      <c r="K8600">
        <v>1982</v>
      </c>
      <c r="L8600">
        <v>2012</v>
      </c>
    </row>
    <row r="8601" spans="1:12" x14ac:dyDescent="0.25">
      <c r="A8601">
        <v>32</v>
      </c>
      <c r="B8601">
        <v>19172300</v>
      </c>
      <c r="C8601" t="s">
        <v>4070</v>
      </c>
      <c r="D8601">
        <v>20</v>
      </c>
      <c r="E8601">
        <v>0</v>
      </c>
      <c r="F8601">
        <v>14</v>
      </c>
      <c r="G8601">
        <v>0</v>
      </c>
      <c r="H8601">
        <v>0</v>
      </c>
      <c r="I8601">
        <v>0</v>
      </c>
      <c r="K8601">
        <v>2000</v>
      </c>
      <c r="L8601">
        <v>2013</v>
      </c>
    </row>
    <row r="8602" spans="1:12" x14ac:dyDescent="0.25">
      <c r="A8602">
        <v>32</v>
      </c>
      <c r="B8602">
        <v>19172302</v>
      </c>
      <c r="C8602" t="s">
        <v>4069</v>
      </c>
      <c r="D8602">
        <v>20</v>
      </c>
      <c r="E8602">
        <v>0</v>
      </c>
      <c r="F8602">
        <v>14</v>
      </c>
      <c r="G8602">
        <v>0</v>
      </c>
      <c r="H8602">
        <v>0</v>
      </c>
      <c r="I8602">
        <v>0</v>
      </c>
      <c r="K8602">
        <v>1982</v>
      </c>
      <c r="L8602">
        <v>2013</v>
      </c>
    </row>
    <row r="8603" spans="1:12" x14ac:dyDescent="0.25">
      <c r="A8603">
        <v>32</v>
      </c>
      <c r="B8603">
        <v>19172304</v>
      </c>
      <c r="C8603" t="s">
        <v>4069</v>
      </c>
      <c r="D8603">
        <v>20</v>
      </c>
      <c r="E8603">
        <v>0</v>
      </c>
      <c r="F8603">
        <v>14</v>
      </c>
      <c r="G8603">
        <v>0</v>
      </c>
      <c r="H8603">
        <v>0</v>
      </c>
      <c r="I8603">
        <v>0</v>
      </c>
      <c r="K8603">
        <v>2000</v>
      </c>
      <c r="L8603">
        <v>2013</v>
      </c>
    </row>
    <row r="8604" spans="1:12" x14ac:dyDescent="0.25">
      <c r="A8604">
        <v>32</v>
      </c>
      <c r="B8604">
        <v>19172324</v>
      </c>
      <c r="C8604" t="s">
        <v>4071</v>
      </c>
      <c r="D8604">
        <v>1520</v>
      </c>
      <c r="E8604">
        <v>0</v>
      </c>
      <c r="F8604">
        <v>1064</v>
      </c>
      <c r="G8604">
        <v>0</v>
      </c>
      <c r="H8604">
        <v>0</v>
      </c>
      <c r="I8604">
        <v>0</v>
      </c>
      <c r="K8604">
        <v>2005</v>
      </c>
      <c r="L8604">
        <v>2008</v>
      </c>
    </row>
    <row r="8605" spans="1:12" x14ac:dyDescent="0.25">
      <c r="A8605">
        <v>32</v>
      </c>
      <c r="B8605">
        <v>19172326</v>
      </c>
      <c r="C8605" t="s">
        <v>4072</v>
      </c>
      <c r="D8605">
        <v>1565</v>
      </c>
      <c r="E8605">
        <v>0</v>
      </c>
      <c r="F8605">
        <v>1173.75</v>
      </c>
      <c r="G8605">
        <v>0</v>
      </c>
      <c r="H8605">
        <v>0</v>
      </c>
      <c r="I8605">
        <v>0</v>
      </c>
      <c r="K8605">
        <v>9899</v>
      </c>
      <c r="L8605">
        <v>9899</v>
      </c>
    </row>
    <row r="8606" spans="1:12" x14ac:dyDescent="0.25">
      <c r="A8606">
        <v>32</v>
      </c>
      <c r="B8606">
        <v>19172329</v>
      </c>
      <c r="C8606" t="s">
        <v>4073</v>
      </c>
      <c r="D8606">
        <v>0.71</v>
      </c>
      <c r="E8606">
        <v>0</v>
      </c>
      <c r="F8606">
        <v>0.5</v>
      </c>
      <c r="G8606">
        <v>0</v>
      </c>
      <c r="H8606">
        <v>0</v>
      </c>
      <c r="I8606">
        <v>0</v>
      </c>
      <c r="K8606">
        <v>2007</v>
      </c>
      <c r="L8606">
        <v>2008</v>
      </c>
    </row>
    <row r="8607" spans="1:12" x14ac:dyDescent="0.25">
      <c r="A8607">
        <v>32</v>
      </c>
      <c r="B8607">
        <v>19172331</v>
      </c>
      <c r="C8607" t="s">
        <v>3645</v>
      </c>
      <c r="D8607">
        <v>0</v>
      </c>
      <c r="E8607">
        <v>0</v>
      </c>
      <c r="F8607">
        <v>0</v>
      </c>
      <c r="G8607">
        <v>0</v>
      </c>
      <c r="H8607">
        <v>0</v>
      </c>
      <c r="I8607">
        <v>0</v>
      </c>
      <c r="K8607">
        <v>2008</v>
      </c>
      <c r="L8607">
        <v>2008</v>
      </c>
    </row>
    <row r="8608" spans="1:12" x14ac:dyDescent="0.25">
      <c r="A8608">
        <v>32</v>
      </c>
      <c r="B8608">
        <v>19172336</v>
      </c>
      <c r="C8608" t="s">
        <v>4074</v>
      </c>
      <c r="D8608">
        <v>29</v>
      </c>
      <c r="E8608">
        <v>0</v>
      </c>
      <c r="F8608">
        <v>17.399999999999999</v>
      </c>
      <c r="G8608">
        <v>0</v>
      </c>
      <c r="H8608">
        <v>0</v>
      </c>
      <c r="I8608">
        <v>0</v>
      </c>
      <c r="K8608">
        <v>2007</v>
      </c>
      <c r="L8608">
        <v>2010</v>
      </c>
    </row>
    <row r="8609" spans="1:12" x14ac:dyDescent="0.25">
      <c r="A8609">
        <v>32</v>
      </c>
      <c r="B8609">
        <v>19172370</v>
      </c>
      <c r="C8609" t="s">
        <v>4075</v>
      </c>
      <c r="D8609">
        <v>53</v>
      </c>
      <c r="E8609">
        <v>0</v>
      </c>
      <c r="F8609">
        <v>31.8</v>
      </c>
      <c r="G8609">
        <v>0</v>
      </c>
      <c r="H8609">
        <v>0</v>
      </c>
      <c r="I8609">
        <v>0</v>
      </c>
      <c r="K8609">
        <v>2008</v>
      </c>
      <c r="L8609">
        <v>2010</v>
      </c>
    </row>
    <row r="8610" spans="1:12" x14ac:dyDescent="0.25">
      <c r="A8610">
        <v>32</v>
      </c>
      <c r="B8610">
        <v>19172410</v>
      </c>
      <c r="C8610" t="s">
        <v>3706</v>
      </c>
      <c r="D8610">
        <v>170</v>
      </c>
      <c r="E8610">
        <v>0</v>
      </c>
      <c r="F8610">
        <v>102</v>
      </c>
      <c r="G8610">
        <v>0</v>
      </c>
      <c r="H8610">
        <v>0</v>
      </c>
      <c r="I8610">
        <v>0</v>
      </c>
      <c r="K8610">
        <v>2007</v>
      </c>
      <c r="L8610">
        <v>2013</v>
      </c>
    </row>
    <row r="8611" spans="1:12" x14ac:dyDescent="0.25">
      <c r="A8611">
        <v>32</v>
      </c>
      <c r="B8611">
        <v>19172411</v>
      </c>
      <c r="C8611" t="s">
        <v>3706</v>
      </c>
      <c r="D8611">
        <v>170</v>
      </c>
      <c r="E8611">
        <v>0</v>
      </c>
      <c r="F8611">
        <v>102</v>
      </c>
      <c r="G8611">
        <v>0</v>
      </c>
      <c r="H8611">
        <v>0</v>
      </c>
      <c r="I8611">
        <v>0</v>
      </c>
      <c r="K8611">
        <v>2007</v>
      </c>
      <c r="L8611">
        <v>2013</v>
      </c>
    </row>
    <row r="8612" spans="1:12" x14ac:dyDescent="0.25">
      <c r="A8612">
        <v>32</v>
      </c>
      <c r="B8612">
        <v>19172412</v>
      </c>
      <c r="C8612" t="s">
        <v>3706</v>
      </c>
      <c r="D8612">
        <v>152</v>
      </c>
      <c r="E8612">
        <v>0</v>
      </c>
      <c r="F8612">
        <v>91.2</v>
      </c>
      <c r="G8612">
        <v>0</v>
      </c>
      <c r="H8612">
        <v>0</v>
      </c>
      <c r="I8612">
        <v>0</v>
      </c>
      <c r="K8612">
        <v>2007</v>
      </c>
      <c r="L8612">
        <v>2014</v>
      </c>
    </row>
    <row r="8613" spans="1:12" x14ac:dyDescent="0.25">
      <c r="A8613">
        <v>32</v>
      </c>
      <c r="B8613">
        <v>19172413</v>
      </c>
      <c r="C8613" t="s">
        <v>3706</v>
      </c>
      <c r="D8613">
        <v>170</v>
      </c>
      <c r="E8613">
        <v>0</v>
      </c>
      <c r="F8613">
        <v>102</v>
      </c>
      <c r="G8613">
        <v>0</v>
      </c>
      <c r="H8613">
        <v>0</v>
      </c>
      <c r="I8613">
        <v>0</v>
      </c>
      <c r="K8613">
        <v>2007</v>
      </c>
      <c r="L8613">
        <v>2014</v>
      </c>
    </row>
    <row r="8614" spans="1:12" x14ac:dyDescent="0.25">
      <c r="A8614">
        <v>32</v>
      </c>
      <c r="B8614">
        <v>19172414</v>
      </c>
      <c r="C8614" t="s">
        <v>3707</v>
      </c>
      <c r="D8614">
        <v>152</v>
      </c>
      <c r="E8614">
        <v>0</v>
      </c>
      <c r="F8614">
        <v>91.2</v>
      </c>
      <c r="G8614">
        <v>0</v>
      </c>
      <c r="H8614">
        <v>0</v>
      </c>
      <c r="I8614">
        <v>0</v>
      </c>
      <c r="K8614">
        <v>2007</v>
      </c>
      <c r="L8614">
        <v>2014</v>
      </c>
    </row>
    <row r="8615" spans="1:12" x14ac:dyDescent="0.25">
      <c r="A8615">
        <v>32</v>
      </c>
      <c r="B8615">
        <v>19172415</v>
      </c>
      <c r="C8615" t="s">
        <v>3707</v>
      </c>
      <c r="D8615">
        <v>130</v>
      </c>
      <c r="E8615">
        <v>0</v>
      </c>
      <c r="F8615">
        <v>91</v>
      </c>
      <c r="G8615">
        <v>0</v>
      </c>
      <c r="H8615">
        <v>0</v>
      </c>
      <c r="I8615">
        <v>0</v>
      </c>
      <c r="K8615">
        <v>2007</v>
      </c>
      <c r="L8615">
        <v>2014</v>
      </c>
    </row>
    <row r="8616" spans="1:12" x14ac:dyDescent="0.25">
      <c r="A8616">
        <v>32</v>
      </c>
      <c r="B8616">
        <v>19172447</v>
      </c>
      <c r="C8616" t="s">
        <v>4076</v>
      </c>
      <c r="D8616">
        <v>289</v>
      </c>
      <c r="E8616">
        <v>0</v>
      </c>
      <c r="F8616">
        <v>202.3</v>
      </c>
      <c r="G8616">
        <v>0</v>
      </c>
      <c r="H8616">
        <v>0</v>
      </c>
      <c r="I8616">
        <v>0</v>
      </c>
      <c r="K8616">
        <v>2006</v>
      </c>
      <c r="L8616">
        <v>2010</v>
      </c>
    </row>
    <row r="8617" spans="1:12" x14ac:dyDescent="0.25">
      <c r="A8617">
        <v>32</v>
      </c>
      <c r="B8617">
        <v>19172448</v>
      </c>
      <c r="C8617" t="s">
        <v>1800</v>
      </c>
      <c r="D8617">
        <v>50</v>
      </c>
      <c r="E8617">
        <v>0</v>
      </c>
      <c r="F8617">
        <v>37.5</v>
      </c>
      <c r="G8617">
        <v>0</v>
      </c>
      <c r="H8617">
        <v>0</v>
      </c>
      <c r="I8617">
        <v>0</v>
      </c>
      <c r="K8617">
        <v>2004</v>
      </c>
      <c r="L8617">
        <v>2012</v>
      </c>
    </row>
    <row r="8618" spans="1:12" x14ac:dyDescent="0.25">
      <c r="A8618">
        <v>32</v>
      </c>
      <c r="B8618">
        <v>19172449</v>
      </c>
      <c r="C8618" t="s">
        <v>1800</v>
      </c>
      <c r="D8618">
        <v>50</v>
      </c>
      <c r="E8618">
        <v>0</v>
      </c>
      <c r="F8618">
        <v>37.5</v>
      </c>
      <c r="G8618">
        <v>0</v>
      </c>
      <c r="H8618">
        <v>0</v>
      </c>
      <c r="I8618">
        <v>0</v>
      </c>
      <c r="K8618">
        <v>2004</v>
      </c>
      <c r="L8618">
        <v>2012</v>
      </c>
    </row>
    <row r="8619" spans="1:12" x14ac:dyDescent="0.25">
      <c r="A8619">
        <v>32</v>
      </c>
      <c r="B8619">
        <v>19172450</v>
      </c>
      <c r="C8619" t="s">
        <v>3953</v>
      </c>
      <c r="D8619">
        <v>90</v>
      </c>
      <c r="E8619">
        <v>0</v>
      </c>
      <c r="F8619">
        <v>67.5</v>
      </c>
      <c r="G8619">
        <v>0</v>
      </c>
      <c r="H8619">
        <v>0</v>
      </c>
      <c r="I8619">
        <v>0</v>
      </c>
      <c r="K8619">
        <v>2004</v>
      </c>
      <c r="L8619">
        <v>2012</v>
      </c>
    </row>
    <row r="8620" spans="1:12" x14ac:dyDescent="0.25">
      <c r="A8620">
        <v>32</v>
      </c>
      <c r="B8620">
        <v>19172451</v>
      </c>
      <c r="C8620" t="s">
        <v>3953</v>
      </c>
      <c r="D8620">
        <v>90</v>
      </c>
      <c r="E8620">
        <v>0</v>
      </c>
      <c r="F8620">
        <v>67.5</v>
      </c>
      <c r="G8620">
        <v>0</v>
      </c>
      <c r="H8620">
        <v>0</v>
      </c>
      <c r="I8620">
        <v>0</v>
      </c>
      <c r="K8620">
        <v>2004</v>
      </c>
      <c r="L8620">
        <v>2012</v>
      </c>
    </row>
    <row r="8621" spans="1:12" x14ac:dyDescent="0.25">
      <c r="A8621">
        <v>32</v>
      </c>
      <c r="B8621">
        <v>19172468</v>
      </c>
      <c r="C8621" t="s">
        <v>3236</v>
      </c>
      <c r="D8621">
        <v>720</v>
      </c>
      <c r="E8621">
        <v>0</v>
      </c>
      <c r="F8621">
        <v>432</v>
      </c>
      <c r="G8621">
        <v>0</v>
      </c>
      <c r="H8621">
        <v>0</v>
      </c>
      <c r="I8621">
        <v>0</v>
      </c>
      <c r="K8621">
        <v>2007</v>
      </c>
      <c r="L8621">
        <v>2010</v>
      </c>
    </row>
    <row r="8622" spans="1:12" x14ac:dyDescent="0.25">
      <c r="A8622">
        <v>32</v>
      </c>
      <c r="B8622">
        <v>19172469</v>
      </c>
      <c r="C8622" t="s">
        <v>3455</v>
      </c>
      <c r="D8622">
        <v>720</v>
      </c>
      <c r="E8622">
        <v>0</v>
      </c>
      <c r="F8622">
        <v>432</v>
      </c>
      <c r="G8622">
        <v>0</v>
      </c>
      <c r="H8622">
        <v>0</v>
      </c>
      <c r="I8622">
        <v>0</v>
      </c>
      <c r="K8622">
        <v>2007</v>
      </c>
      <c r="L8622">
        <v>2009</v>
      </c>
    </row>
    <row r="8623" spans="1:12" x14ac:dyDescent="0.25">
      <c r="A8623">
        <v>32</v>
      </c>
      <c r="B8623">
        <v>19172470</v>
      </c>
      <c r="C8623" t="s">
        <v>4077</v>
      </c>
      <c r="D8623">
        <v>720</v>
      </c>
      <c r="E8623">
        <v>0</v>
      </c>
      <c r="F8623">
        <v>432</v>
      </c>
      <c r="G8623">
        <v>0</v>
      </c>
      <c r="H8623">
        <v>0</v>
      </c>
      <c r="I8623">
        <v>0</v>
      </c>
      <c r="K8623">
        <v>2007</v>
      </c>
      <c r="L8623">
        <v>2009</v>
      </c>
    </row>
    <row r="8624" spans="1:12" x14ac:dyDescent="0.25">
      <c r="A8624">
        <v>32</v>
      </c>
      <c r="B8624">
        <v>19172471</v>
      </c>
      <c r="C8624" t="s">
        <v>4078</v>
      </c>
      <c r="D8624">
        <v>330</v>
      </c>
      <c r="E8624">
        <v>0</v>
      </c>
      <c r="F8624">
        <v>247.5</v>
      </c>
      <c r="G8624">
        <v>0</v>
      </c>
      <c r="H8624">
        <v>0</v>
      </c>
      <c r="I8624">
        <v>0</v>
      </c>
      <c r="K8624">
        <v>2005</v>
      </c>
      <c r="L8624">
        <v>2010</v>
      </c>
    </row>
    <row r="8625" spans="1:12" x14ac:dyDescent="0.25">
      <c r="A8625">
        <v>32</v>
      </c>
      <c r="B8625">
        <v>19172472</v>
      </c>
      <c r="C8625" t="s">
        <v>4078</v>
      </c>
      <c r="D8625">
        <v>330</v>
      </c>
      <c r="E8625">
        <v>0</v>
      </c>
      <c r="F8625">
        <v>247.5</v>
      </c>
      <c r="G8625">
        <v>0</v>
      </c>
      <c r="H8625">
        <v>0</v>
      </c>
      <c r="I8625">
        <v>0</v>
      </c>
      <c r="K8625">
        <v>2005</v>
      </c>
      <c r="L8625">
        <v>2010</v>
      </c>
    </row>
    <row r="8626" spans="1:12" x14ac:dyDescent="0.25">
      <c r="A8626">
        <v>32</v>
      </c>
      <c r="B8626">
        <v>19172504</v>
      </c>
      <c r="C8626" t="s">
        <v>4079</v>
      </c>
      <c r="D8626">
        <v>120</v>
      </c>
      <c r="E8626">
        <v>0</v>
      </c>
      <c r="F8626">
        <v>90</v>
      </c>
      <c r="G8626">
        <v>0</v>
      </c>
      <c r="H8626">
        <v>121.89</v>
      </c>
      <c r="I8626">
        <v>0</v>
      </c>
      <c r="K8626">
        <v>2005</v>
      </c>
      <c r="L8626">
        <v>2013</v>
      </c>
    </row>
    <row r="8627" spans="1:12" x14ac:dyDescent="0.25">
      <c r="A8627">
        <v>32</v>
      </c>
      <c r="B8627">
        <v>19172507</v>
      </c>
      <c r="C8627" t="s">
        <v>4080</v>
      </c>
      <c r="D8627">
        <v>120</v>
      </c>
      <c r="E8627">
        <v>0</v>
      </c>
      <c r="F8627">
        <v>84</v>
      </c>
      <c r="G8627">
        <v>0</v>
      </c>
      <c r="H8627">
        <v>0</v>
      </c>
      <c r="I8627">
        <v>0</v>
      </c>
      <c r="K8627">
        <v>2005</v>
      </c>
      <c r="L8627">
        <v>2013</v>
      </c>
    </row>
    <row r="8628" spans="1:12" x14ac:dyDescent="0.25">
      <c r="A8628">
        <v>32</v>
      </c>
      <c r="B8628">
        <v>19172511</v>
      </c>
      <c r="C8628" t="s">
        <v>2447</v>
      </c>
      <c r="D8628">
        <v>120</v>
      </c>
      <c r="E8628">
        <v>0</v>
      </c>
      <c r="F8628">
        <v>90</v>
      </c>
      <c r="G8628">
        <v>0</v>
      </c>
      <c r="H8628">
        <v>0</v>
      </c>
      <c r="I8628">
        <v>0</v>
      </c>
      <c r="K8628">
        <v>2006</v>
      </c>
      <c r="L8628">
        <v>2013</v>
      </c>
    </row>
    <row r="8629" spans="1:12" x14ac:dyDescent="0.25">
      <c r="A8629">
        <v>32</v>
      </c>
      <c r="B8629">
        <v>19172547</v>
      </c>
      <c r="C8629" t="s">
        <v>4081</v>
      </c>
      <c r="D8629">
        <v>660</v>
      </c>
      <c r="E8629">
        <v>0</v>
      </c>
      <c r="F8629">
        <v>495</v>
      </c>
      <c r="G8629">
        <v>0</v>
      </c>
      <c r="H8629">
        <v>0</v>
      </c>
      <c r="I8629">
        <v>0</v>
      </c>
      <c r="K8629">
        <v>2008</v>
      </c>
      <c r="L8629">
        <v>2010</v>
      </c>
    </row>
    <row r="8630" spans="1:12" x14ac:dyDescent="0.25">
      <c r="A8630">
        <v>32</v>
      </c>
      <c r="B8630">
        <v>19172548</v>
      </c>
      <c r="C8630" t="s">
        <v>1797</v>
      </c>
      <c r="D8630">
        <v>70</v>
      </c>
      <c r="E8630">
        <v>0</v>
      </c>
      <c r="F8630">
        <v>49</v>
      </c>
      <c r="G8630">
        <v>0</v>
      </c>
      <c r="H8630">
        <v>0</v>
      </c>
      <c r="I8630">
        <v>0</v>
      </c>
      <c r="K8630">
        <v>2008</v>
      </c>
      <c r="L8630">
        <v>2008</v>
      </c>
    </row>
    <row r="8631" spans="1:12" x14ac:dyDescent="0.25">
      <c r="A8631">
        <v>32</v>
      </c>
      <c r="B8631">
        <v>19172549</v>
      </c>
      <c r="C8631" t="s">
        <v>1797</v>
      </c>
      <c r="D8631">
        <v>69</v>
      </c>
      <c r="E8631">
        <v>0</v>
      </c>
      <c r="F8631">
        <v>48.3</v>
      </c>
      <c r="G8631">
        <v>0</v>
      </c>
      <c r="H8631">
        <v>0</v>
      </c>
      <c r="I8631">
        <v>0</v>
      </c>
      <c r="K8631">
        <v>2008</v>
      </c>
      <c r="L8631">
        <v>2008</v>
      </c>
    </row>
    <row r="8632" spans="1:12" x14ac:dyDescent="0.25">
      <c r="A8632">
        <v>32</v>
      </c>
      <c r="B8632">
        <v>19172550</v>
      </c>
      <c r="C8632" t="s">
        <v>2795</v>
      </c>
      <c r="D8632">
        <v>70</v>
      </c>
      <c r="E8632">
        <v>0</v>
      </c>
      <c r="F8632">
        <v>49</v>
      </c>
      <c r="G8632">
        <v>0</v>
      </c>
      <c r="H8632">
        <v>0</v>
      </c>
      <c r="I8632">
        <v>0</v>
      </c>
      <c r="K8632">
        <v>2008</v>
      </c>
      <c r="L8632">
        <v>2011</v>
      </c>
    </row>
    <row r="8633" spans="1:12" x14ac:dyDescent="0.25">
      <c r="A8633">
        <v>32</v>
      </c>
      <c r="B8633">
        <v>19172551</v>
      </c>
      <c r="C8633" t="s">
        <v>2795</v>
      </c>
      <c r="D8633">
        <v>70</v>
      </c>
      <c r="E8633">
        <v>0</v>
      </c>
      <c r="F8633">
        <v>52.5</v>
      </c>
      <c r="G8633">
        <v>0</v>
      </c>
      <c r="H8633">
        <v>0</v>
      </c>
      <c r="I8633">
        <v>0</v>
      </c>
      <c r="K8633">
        <v>2008</v>
      </c>
      <c r="L8633">
        <v>2011</v>
      </c>
    </row>
    <row r="8634" spans="1:12" x14ac:dyDescent="0.25">
      <c r="A8634">
        <v>32</v>
      </c>
      <c r="B8634">
        <v>19172552</v>
      </c>
      <c r="C8634" t="s">
        <v>4082</v>
      </c>
      <c r="D8634">
        <v>69</v>
      </c>
      <c r="E8634">
        <v>0</v>
      </c>
      <c r="F8634">
        <v>48.3</v>
      </c>
      <c r="G8634">
        <v>0</v>
      </c>
      <c r="H8634">
        <v>0</v>
      </c>
      <c r="I8634">
        <v>0</v>
      </c>
      <c r="K8634">
        <v>2007</v>
      </c>
      <c r="L8634">
        <v>2008</v>
      </c>
    </row>
    <row r="8635" spans="1:12" x14ac:dyDescent="0.25">
      <c r="A8635">
        <v>32</v>
      </c>
      <c r="B8635">
        <v>19172553</v>
      </c>
      <c r="C8635" t="s">
        <v>4082</v>
      </c>
      <c r="D8635">
        <v>69</v>
      </c>
      <c r="E8635">
        <v>0</v>
      </c>
      <c r="F8635">
        <v>48.3</v>
      </c>
      <c r="G8635">
        <v>0</v>
      </c>
      <c r="H8635">
        <v>0</v>
      </c>
      <c r="I8635">
        <v>0</v>
      </c>
      <c r="K8635">
        <v>2007</v>
      </c>
      <c r="L8635">
        <v>2008</v>
      </c>
    </row>
    <row r="8636" spans="1:12" x14ac:dyDescent="0.25">
      <c r="A8636">
        <v>32</v>
      </c>
      <c r="B8636">
        <v>19172554</v>
      </c>
      <c r="C8636" t="s">
        <v>4083</v>
      </c>
      <c r="D8636">
        <v>70</v>
      </c>
      <c r="E8636">
        <v>0</v>
      </c>
      <c r="F8636">
        <v>52.5</v>
      </c>
      <c r="G8636">
        <v>0</v>
      </c>
      <c r="H8636">
        <v>0</v>
      </c>
      <c r="I8636">
        <v>0</v>
      </c>
      <c r="K8636">
        <v>2007</v>
      </c>
      <c r="L8636">
        <v>2011</v>
      </c>
    </row>
    <row r="8637" spans="1:12" x14ac:dyDescent="0.25">
      <c r="A8637">
        <v>32</v>
      </c>
      <c r="B8637">
        <v>19172555</v>
      </c>
      <c r="C8637" t="s">
        <v>4083</v>
      </c>
      <c r="D8637">
        <v>70</v>
      </c>
      <c r="E8637">
        <v>0</v>
      </c>
      <c r="F8637">
        <v>52.5</v>
      </c>
      <c r="G8637">
        <v>0</v>
      </c>
      <c r="H8637">
        <v>0</v>
      </c>
      <c r="I8637">
        <v>0</v>
      </c>
      <c r="K8637">
        <v>2007</v>
      </c>
      <c r="L8637">
        <v>2011</v>
      </c>
    </row>
    <row r="8638" spans="1:12" x14ac:dyDescent="0.25">
      <c r="A8638">
        <v>32</v>
      </c>
      <c r="B8638">
        <v>19172557</v>
      </c>
      <c r="C8638" t="s">
        <v>4084</v>
      </c>
      <c r="D8638">
        <v>999</v>
      </c>
      <c r="E8638">
        <v>0</v>
      </c>
      <c r="F8638">
        <v>699.3</v>
      </c>
      <c r="G8638">
        <v>0</v>
      </c>
      <c r="H8638">
        <v>0</v>
      </c>
      <c r="I8638">
        <v>0</v>
      </c>
      <c r="K8638">
        <v>2009</v>
      </c>
      <c r="L8638">
        <v>2011</v>
      </c>
    </row>
    <row r="8639" spans="1:12" x14ac:dyDescent="0.25">
      <c r="A8639">
        <v>32</v>
      </c>
      <c r="B8639">
        <v>19172558</v>
      </c>
      <c r="C8639" t="s">
        <v>4084</v>
      </c>
      <c r="D8639">
        <v>999</v>
      </c>
      <c r="E8639">
        <v>0</v>
      </c>
      <c r="F8639">
        <v>699.3</v>
      </c>
      <c r="G8639">
        <v>0</v>
      </c>
      <c r="H8639">
        <v>0</v>
      </c>
      <c r="I8639">
        <v>0</v>
      </c>
      <c r="K8639">
        <v>2009</v>
      </c>
      <c r="L8639">
        <v>2011</v>
      </c>
    </row>
    <row r="8640" spans="1:12" x14ac:dyDescent="0.25">
      <c r="A8640">
        <v>32</v>
      </c>
      <c r="B8640">
        <v>19172566</v>
      </c>
      <c r="C8640" t="s">
        <v>4085</v>
      </c>
      <c r="D8640">
        <v>130</v>
      </c>
      <c r="E8640">
        <v>0</v>
      </c>
      <c r="F8640">
        <v>97.5</v>
      </c>
      <c r="G8640">
        <v>0</v>
      </c>
      <c r="H8640">
        <v>0</v>
      </c>
      <c r="I8640">
        <v>0</v>
      </c>
      <c r="K8640">
        <v>2011</v>
      </c>
      <c r="L8640">
        <v>2017</v>
      </c>
    </row>
    <row r="8641" spans="1:12" x14ac:dyDescent="0.25">
      <c r="A8641">
        <v>32</v>
      </c>
      <c r="B8641">
        <v>19172570</v>
      </c>
      <c r="C8641" t="s">
        <v>4086</v>
      </c>
      <c r="D8641">
        <v>90</v>
      </c>
      <c r="E8641">
        <v>0</v>
      </c>
      <c r="F8641">
        <v>67.5</v>
      </c>
      <c r="G8641">
        <v>0</v>
      </c>
      <c r="H8641">
        <v>0</v>
      </c>
      <c r="I8641">
        <v>0</v>
      </c>
      <c r="K8641">
        <v>2007</v>
      </c>
      <c r="L8641">
        <v>2014</v>
      </c>
    </row>
    <row r="8642" spans="1:12" x14ac:dyDescent="0.25">
      <c r="A8642">
        <v>32</v>
      </c>
      <c r="B8642">
        <v>19172571</v>
      </c>
      <c r="C8642" t="s">
        <v>4087</v>
      </c>
      <c r="D8642">
        <v>160</v>
      </c>
      <c r="E8642">
        <v>0</v>
      </c>
      <c r="F8642">
        <v>120</v>
      </c>
      <c r="G8642">
        <v>0</v>
      </c>
      <c r="H8642">
        <v>0</v>
      </c>
      <c r="I8642">
        <v>0</v>
      </c>
      <c r="K8642">
        <v>2007</v>
      </c>
      <c r="L8642">
        <v>2014</v>
      </c>
    </row>
    <row r="8643" spans="1:12" x14ac:dyDescent="0.25">
      <c r="A8643">
        <v>32</v>
      </c>
      <c r="B8643">
        <v>19172572</v>
      </c>
      <c r="C8643" t="s">
        <v>4088</v>
      </c>
      <c r="D8643">
        <v>129</v>
      </c>
      <c r="E8643">
        <v>0</v>
      </c>
      <c r="F8643">
        <v>90.3</v>
      </c>
      <c r="G8643">
        <v>0</v>
      </c>
      <c r="H8643">
        <v>0</v>
      </c>
      <c r="I8643">
        <v>0</v>
      </c>
      <c r="K8643">
        <v>2007</v>
      </c>
      <c r="L8643">
        <v>2008</v>
      </c>
    </row>
    <row r="8644" spans="1:12" x14ac:dyDescent="0.25">
      <c r="A8644">
        <v>32</v>
      </c>
      <c r="B8644">
        <v>19172573</v>
      </c>
      <c r="C8644" t="s">
        <v>2711</v>
      </c>
      <c r="D8644">
        <v>135</v>
      </c>
      <c r="E8644">
        <v>0</v>
      </c>
      <c r="F8644">
        <v>94.5</v>
      </c>
      <c r="G8644">
        <v>0</v>
      </c>
      <c r="H8644">
        <v>0</v>
      </c>
      <c r="I8644">
        <v>0</v>
      </c>
      <c r="K8644">
        <v>2007</v>
      </c>
      <c r="L8644">
        <v>2008</v>
      </c>
    </row>
    <row r="8645" spans="1:12" x14ac:dyDescent="0.25">
      <c r="A8645">
        <v>32</v>
      </c>
      <c r="B8645">
        <v>19172574</v>
      </c>
      <c r="C8645" t="s">
        <v>4089</v>
      </c>
      <c r="D8645">
        <v>135</v>
      </c>
      <c r="E8645">
        <v>0</v>
      </c>
      <c r="F8645">
        <v>94.5</v>
      </c>
      <c r="G8645">
        <v>0</v>
      </c>
      <c r="H8645">
        <v>0</v>
      </c>
      <c r="I8645">
        <v>0</v>
      </c>
      <c r="K8645">
        <v>2007</v>
      </c>
      <c r="L8645">
        <v>2008</v>
      </c>
    </row>
    <row r="8646" spans="1:12" x14ac:dyDescent="0.25">
      <c r="A8646">
        <v>32</v>
      </c>
      <c r="B8646">
        <v>19172580</v>
      </c>
      <c r="C8646" t="s">
        <v>2680</v>
      </c>
      <c r="D8646">
        <v>195</v>
      </c>
      <c r="E8646">
        <v>0</v>
      </c>
      <c r="F8646">
        <v>136.5</v>
      </c>
      <c r="G8646">
        <v>0</v>
      </c>
      <c r="H8646">
        <v>0</v>
      </c>
      <c r="I8646">
        <v>0</v>
      </c>
      <c r="K8646">
        <v>2007</v>
      </c>
      <c r="L8646">
        <v>2008</v>
      </c>
    </row>
    <row r="8647" spans="1:12" x14ac:dyDescent="0.25">
      <c r="A8647">
        <v>32</v>
      </c>
      <c r="B8647">
        <v>19172597</v>
      </c>
      <c r="C8647" t="s">
        <v>4090</v>
      </c>
      <c r="D8647">
        <v>185</v>
      </c>
      <c r="E8647">
        <v>0</v>
      </c>
      <c r="F8647">
        <v>111</v>
      </c>
      <c r="G8647">
        <v>0</v>
      </c>
      <c r="H8647">
        <v>0</v>
      </c>
      <c r="I8647">
        <v>0</v>
      </c>
      <c r="K8647">
        <v>2008</v>
      </c>
      <c r="L8647">
        <v>2010</v>
      </c>
    </row>
    <row r="8648" spans="1:12" x14ac:dyDescent="0.25">
      <c r="A8648">
        <v>32</v>
      </c>
      <c r="B8648">
        <v>19172598</v>
      </c>
      <c r="C8648" t="s">
        <v>4090</v>
      </c>
      <c r="D8648">
        <v>185</v>
      </c>
      <c r="E8648">
        <v>0</v>
      </c>
      <c r="F8648">
        <v>111</v>
      </c>
      <c r="G8648">
        <v>0</v>
      </c>
      <c r="H8648">
        <v>0</v>
      </c>
      <c r="I8648">
        <v>0</v>
      </c>
      <c r="K8648">
        <v>2008</v>
      </c>
      <c r="L8648">
        <v>2010</v>
      </c>
    </row>
    <row r="8649" spans="1:12" x14ac:dyDescent="0.25">
      <c r="A8649">
        <v>32</v>
      </c>
      <c r="B8649">
        <v>19172599</v>
      </c>
      <c r="C8649" t="s">
        <v>4091</v>
      </c>
      <c r="D8649">
        <v>1015</v>
      </c>
      <c r="E8649">
        <v>0</v>
      </c>
      <c r="F8649">
        <v>761.25</v>
      </c>
      <c r="G8649">
        <v>0</v>
      </c>
      <c r="H8649">
        <v>0</v>
      </c>
      <c r="I8649">
        <v>0</v>
      </c>
      <c r="K8649">
        <v>2008</v>
      </c>
      <c r="L8649">
        <v>2008</v>
      </c>
    </row>
    <row r="8650" spans="1:12" x14ac:dyDescent="0.25">
      <c r="A8650">
        <v>32</v>
      </c>
      <c r="B8650">
        <v>19172602</v>
      </c>
      <c r="C8650" t="s">
        <v>3634</v>
      </c>
      <c r="D8650">
        <v>35</v>
      </c>
      <c r="E8650">
        <v>0</v>
      </c>
      <c r="F8650">
        <v>21</v>
      </c>
      <c r="G8650">
        <v>0</v>
      </c>
      <c r="H8650">
        <v>0</v>
      </c>
      <c r="I8650">
        <v>0</v>
      </c>
      <c r="K8650">
        <v>2007</v>
      </c>
      <c r="L8650">
        <v>2009</v>
      </c>
    </row>
    <row r="8651" spans="1:12" x14ac:dyDescent="0.25">
      <c r="A8651">
        <v>32</v>
      </c>
      <c r="B8651">
        <v>19172603</v>
      </c>
      <c r="C8651" t="s">
        <v>3633</v>
      </c>
      <c r="D8651">
        <v>29</v>
      </c>
      <c r="E8651">
        <v>0</v>
      </c>
      <c r="F8651">
        <v>17.399999999999999</v>
      </c>
      <c r="G8651">
        <v>0</v>
      </c>
      <c r="H8651">
        <v>0</v>
      </c>
      <c r="I8651">
        <v>0</v>
      </c>
      <c r="K8651">
        <v>2007</v>
      </c>
      <c r="L8651">
        <v>2010</v>
      </c>
    </row>
    <row r="8652" spans="1:12" x14ac:dyDescent="0.25">
      <c r="A8652">
        <v>32</v>
      </c>
      <c r="B8652">
        <v>19172621</v>
      </c>
      <c r="C8652" t="s">
        <v>4092</v>
      </c>
      <c r="D8652">
        <v>90</v>
      </c>
      <c r="E8652">
        <v>0</v>
      </c>
      <c r="F8652">
        <v>67.5</v>
      </c>
      <c r="G8652">
        <v>0</v>
      </c>
      <c r="H8652">
        <v>0</v>
      </c>
      <c r="I8652">
        <v>0</v>
      </c>
      <c r="K8652">
        <v>2007</v>
      </c>
      <c r="L8652">
        <v>2014</v>
      </c>
    </row>
    <row r="8653" spans="1:12" x14ac:dyDescent="0.25">
      <c r="A8653">
        <v>32</v>
      </c>
      <c r="B8653">
        <v>19172622</v>
      </c>
      <c r="C8653" t="s">
        <v>4092</v>
      </c>
      <c r="D8653">
        <v>90</v>
      </c>
      <c r="E8653">
        <v>0</v>
      </c>
      <c r="F8653">
        <v>67.5</v>
      </c>
      <c r="G8653">
        <v>0</v>
      </c>
      <c r="H8653">
        <v>0</v>
      </c>
      <c r="I8653">
        <v>0</v>
      </c>
      <c r="K8653">
        <v>2007</v>
      </c>
      <c r="L8653">
        <v>2014</v>
      </c>
    </row>
    <row r="8654" spans="1:12" x14ac:dyDescent="0.25">
      <c r="A8654">
        <v>32</v>
      </c>
      <c r="B8654">
        <v>19172623</v>
      </c>
      <c r="C8654" t="s">
        <v>4092</v>
      </c>
      <c r="D8654">
        <v>60</v>
      </c>
      <c r="E8654">
        <v>0</v>
      </c>
      <c r="F8654">
        <v>45</v>
      </c>
      <c r="G8654">
        <v>0</v>
      </c>
      <c r="H8654">
        <v>0</v>
      </c>
      <c r="I8654">
        <v>0</v>
      </c>
      <c r="K8654">
        <v>2007</v>
      </c>
      <c r="L8654">
        <v>2014</v>
      </c>
    </row>
    <row r="8655" spans="1:12" x14ac:dyDescent="0.25">
      <c r="A8655">
        <v>32</v>
      </c>
      <c r="B8655">
        <v>19172624</v>
      </c>
      <c r="C8655" t="s">
        <v>2060</v>
      </c>
      <c r="D8655">
        <v>90</v>
      </c>
      <c r="E8655">
        <v>0</v>
      </c>
      <c r="F8655">
        <v>67.5</v>
      </c>
      <c r="G8655">
        <v>0</v>
      </c>
      <c r="H8655">
        <v>91.41</v>
      </c>
      <c r="I8655">
        <v>0</v>
      </c>
      <c r="K8655">
        <v>2007</v>
      </c>
      <c r="L8655">
        <v>2013</v>
      </c>
    </row>
    <row r="8656" spans="1:12" x14ac:dyDescent="0.25">
      <c r="A8656">
        <v>32</v>
      </c>
      <c r="B8656">
        <v>19172677</v>
      </c>
      <c r="C8656" t="s">
        <v>3997</v>
      </c>
      <c r="D8656">
        <v>255</v>
      </c>
      <c r="E8656">
        <v>0</v>
      </c>
      <c r="F8656">
        <v>191.25</v>
      </c>
      <c r="G8656">
        <v>0</v>
      </c>
      <c r="H8656">
        <v>0</v>
      </c>
      <c r="I8656">
        <v>0</v>
      </c>
      <c r="K8656">
        <v>2007</v>
      </c>
      <c r="L8656">
        <v>2009</v>
      </c>
    </row>
    <row r="8657" spans="1:12" x14ac:dyDescent="0.25">
      <c r="A8657">
        <v>32</v>
      </c>
      <c r="B8657">
        <v>19172690</v>
      </c>
      <c r="C8657" t="s">
        <v>1526</v>
      </c>
      <c r="D8657">
        <v>25</v>
      </c>
      <c r="E8657">
        <v>0</v>
      </c>
      <c r="F8657">
        <v>17.5</v>
      </c>
      <c r="G8657">
        <v>0</v>
      </c>
      <c r="H8657">
        <v>0</v>
      </c>
      <c r="I8657">
        <v>0</v>
      </c>
      <c r="K8657">
        <v>2007</v>
      </c>
      <c r="L8657">
        <v>2014</v>
      </c>
    </row>
    <row r="8658" spans="1:12" x14ac:dyDescent="0.25">
      <c r="A8658">
        <v>32</v>
      </c>
      <c r="B8658">
        <v>19172749</v>
      </c>
      <c r="C8658" t="s">
        <v>3551</v>
      </c>
      <c r="D8658">
        <v>50</v>
      </c>
      <c r="E8658">
        <v>0</v>
      </c>
      <c r="F8658">
        <v>37.5</v>
      </c>
      <c r="G8658">
        <v>0</v>
      </c>
      <c r="H8658">
        <v>50.79</v>
      </c>
      <c r="I8658">
        <v>0</v>
      </c>
      <c r="K8658">
        <v>2010</v>
      </c>
      <c r="L8658">
        <v>2016</v>
      </c>
    </row>
    <row r="8659" spans="1:12" x14ac:dyDescent="0.25">
      <c r="A8659">
        <v>32</v>
      </c>
      <c r="B8659">
        <v>19172752</v>
      </c>
      <c r="C8659" t="s">
        <v>4093</v>
      </c>
      <c r="D8659">
        <v>250</v>
      </c>
      <c r="E8659">
        <v>0</v>
      </c>
      <c r="F8659">
        <v>187.5</v>
      </c>
      <c r="G8659">
        <v>0</v>
      </c>
      <c r="H8659">
        <v>253.93</v>
      </c>
      <c r="I8659">
        <v>0</v>
      </c>
      <c r="K8659">
        <v>2007</v>
      </c>
      <c r="L8659">
        <v>2013</v>
      </c>
    </row>
    <row r="8660" spans="1:12" x14ac:dyDescent="0.25">
      <c r="A8660">
        <v>32</v>
      </c>
      <c r="B8660">
        <v>19172753</v>
      </c>
      <c r="C8660" t="s">
        <v>1897</v>
      </c>
      <c r="D8660">
        <v>250</v>
      </c>
      <c r="E8660">
        <v>0</v>
      </c>
      <c r="F8660">
        <v>187.5</v>
      </c>
      <c r="G8660">
        <v>0</v>
      </c>
      <c r="H8660">
        <v>0</v>
      </c>
      <c r="I8660">
        <v>0</v>
      </c>
      <c r="K8660">
        <v>2007</v>
      </c>
      <c r="L8660">
        <v>2014</v>
      </c>
    </row>
    <row r="8661" spans="1:12" x14ac:dyDescent="0.25">
      <c r="A8661">
        <v>32</v>
      </c>
      <c r="B8661">
        <v>19172762</v>
      </c>
      <c r="C8661" t="s">
        <v>4094</v>
      </c>
      <c r="D8661">
        <v>94</v>
      </c>
      <c r="E8661">
        <v>0</v>
      </c>
      <c r="F8661">
        <v>56.4</v>
      </c>
      <c r="G8661">
        <v>0</v>
      </c>
      <c r="H8661">
        <v>0</v>
      </c>
      <c r="I8661">
        <v>0</v>
      </c>
      <c r="K8661">
        <v>2007</v>
      </c>
      <c r="L8661">
        <v>2014</v>
      </c>
    </row>
    <row r="8662" spans="1:12" x14ac:dyDescent="0.25">
      <c r="A8662">
        <v>32</v>
      </c>
      <c r="B8662">
        <v>19172763</v>
      </c>
      <c r="C8662" t="s">
        <v>4095</v>
      </c>
      <c r="D8662">
        <v>94</v>
      </c>
      <c r="E8662">
        <v>0</v>
      </c>
      <c r="F8662">
        <v>56.4</v>
      </c>
      <c r="G8662">
        <v>0</v>
      </c>
      <c r="H8662">
        <v>0</v>
      </c>
      <c r="I8662">
        <v>0</v>
      </c>
      <c r="K8662">
        <v>2007</v>
      </c>
      <c r="L8662">
        <v>2014</v>
      </c>
    </row>
    <row r="8663" spans="1:12" x14ac:dyDescent="0.25">
      <c r="A8663">
        <v>32</v>
      </c>
      <c r="B8663">
        <v>19172764</v>
      </c>
      <c r="C8663" t="s">
        <v>4095</v>
      </c>
      <c r="D8663">
        <v>94</v>
      </c>
      <c r="E8663">
        <v>0</v>
      </c>
      <c r="F8663">
        <v>56.4</v>
      </c>
      <c r="G8663">
        <v>0</v>
      </c>
      <c r="H8663">
        <v>0</v>
      </c>
      <c r="I8663">
        <v>0</v>
      </c>
      <c r="K8663">
        <v>2007</v>
      </c>
      <c r="L8663">
        <v>2014</v>
      </c>
    </row>
    <row r="8664" spans="1:12" x14ac:dyDescent="0.25">
      <c r="A8664">
        <v>32</v>
      </c>
      <c r="B8664">
        <v>19172765</v>
      </c>
      <c r="C8664" t="s">
        <v>2961</v>
      </c>
      <c r="D8664">
        <v>430</v>
      </c>
      <c r="E8664">
        <v>0</v>
      </c>
      <c r="F8664">
        <v>322.5</v>
      </c>
      <c r="G8664">
        <v>0</v>
      </c>
      <c r="H8664">
        <v>0</v>
      </c>
      <c r="I8664">
        <v>0</v>
      </c>
      <c r="K8664">
        <v>2007</v>
      </c>
      <c r="L8664">
        <v>2009</v>
      </c>
    </row>
    <row r="8665" spans="1:12" x14ac:dyDescent="0.25">
      <c r="A8665">
        <v>32</v>
      </c>
      <c r="B8665">
        <v>19172770</v>
      </c>
      <c r="C8665" t="s">
        <v>4096</v>
      </c>
      <c r="D8665">
        <v>26</v>
      </c>
      <c r="E8665">
        <v>0</v>
      </c>
      <c r="F8665">
        <v>15.6</v>
      </c>
      <c r="G8665">
        <v>0</v>
      </c>
      <c r="H8665">
        <v>0</v>
      </c>
      <c r="I8665">
        <v>0</v>
      </c>
      <c r="K8665">
        <v>2010</v>
      </c>
      <c r="L8665">
        <v>2012</v>
      </c>
    </row>
    <row r="8666" spans="1:12" x14ac:dyDescent="0.25">
      <c r="A8666">
        <v>32</v>
      </c>
      <c r="B8666">
        <v>19172791</v>
      </c>
      <c r="C8666" t="s">
        <v>4097</v>
      </c>
      <c r="D8666">
        <v>20</v>
      </c>
      <c r="E8666">
        <v>0</v>
      </c>
      <c r="F8666">
        <v>14</v>
      </c>
      <c r="G8666">
        <v>0</v>
      </c>
      <c r="H8666">
        <v>0</v>
      </c>
      <c r="I8666">
        <v>0</v>
      </c>
      <c r="K8666">
        <v>2007</v>
      </c>
      <c r="L8666">
        <v>2008</v>
      </c>
    </row>
    <row r="8667" spans="1:12" x14ac:dyDescent="0.25">
      <c r="A8667">
        <v>32</v>
      </c>
      <c r="B8667">
        <v>19172792</v>
      </c>
      <c r="C8667" t="s">
        <v>4098</v>
      </c>
      <c r="D8667">
        <v>53</v>
      </c>
      <c r="E8667">
        <v>0</v>
      </c>
      <c r="F8667">
        <v>31.8</v>
      </c>
      <c r="G8667">
        <v>0</v>
      </c>
      <c r="H8667">
        <v>0</v>
      </c>
      <c r="I8667">
        <v>0</v>
      </c>
      <c r="K8667">
        <v>2007</v>
      </c>
      <c r="L8667">
        <v>2009</v>
      </c>
    </row>
    <row r="8668" spans="1:12" x14ac:dyDescent="0.25">
      <c r="A8668">
        <v>32</v>
      </c>
      <c r="B8668">
        <v>19172807</v>
      </c>
      <c r="C8668" t="s">
        <v>2173</v>
      </c>
      <c r="D8668">
        <v>315</v>
      </c>
      <c r="E8668">
        <v>0</v>
      </c>
      <c r="F8668">
        <v>236.25</v>
      </c>
      <c r="G8668">
        <v>0</v>
      </c>
      <c r="H8668">
        <v>0</v>
      </c>
      <c r="I8668">
        <v>0</v>
      </c>
      <c r="K8668">
        <v>2005</v>
      </c>
      <c r="L8668">
        <v>2013</v>
      </c>
    </row>
    <row r="8669" spans="1:12" x14ac:dyDescent="0.25">
      <c r="A8669">
        <v>32</v>
      </c>
      <c r="B8669">
        <v>19172808</v>
      </c>
      <c r="C8669" t="s">
        <v>2820</v>
      </c>
      <c r="D8669">
        <v>355</v>
      </c>
      <c r="E8669">
        <v>0</v>
      </c>
      <c r="F8669">
        <v>266.25</v>
      </c>
      <c r="G8669">
        <v>0</v>
      </c>
      <c r="H8669">
        <v>0</v>
      </c>
      <c r="I8669">
        <v>0</v>
      </c>
      <c r="K8669">
        <v>2005</v>
      </c>
      <c r="L8669">
        <v>2009</v>
      </c>
    </row>
    <row r="8670" spans="1:12" x14ac:dyDescent="0.25">
      <c r="A8670">
        <v>32</v>
      </c>
      <c r="B8670">
        <v>19172809</v>
      </c>
      <c r="C8670" t="s">
        <v>4099</v>
      </c>
      <c r="D8670">
        <v>355</v>
      </c>
      <c r="E8670">
        <v>0</v>
      </c>
      <c r="F8670">
        <v>266.25</v>
      </c>
      <c r="G8670">
        <v>0</v>
      </c>
      <c r="H8670">
        <v>0</v>
      </c>
      <c r="I8670">
        <v>0</v>
      </c>
      <c r="K8670">
        <v>2005</v>
      </c>
      <c r="L8670">
        <v>2013</v>
      </c>
    </row>
    <row r="8671" spans="1:12" x14ac:dyDescent="0.25">
      <c r="A8671">
        <v>32</v>
      </c>
      <c r="B8671">
        <v>19172810</v>
      </c>
      <c r="C8671" t="s">
        <v>2485</v>
      </c>
      <c r="D8671">
        <v>355</v>
      </c>
      <c r="E8671">
        <v>0</v>
      </c>
      <c r="F8671">
        <v>266.25</v>
      </c>
      <c r="G8671">
        <v>0</v>
      </c>
      <c r="H8671">
        <v>0</v>
      </c>
      <c r="I8671">
        <v>0</v>
      </c>
      <c r="K8671">
        <v>2005</v>
      </c>
      <c r="L8671">
        <v>2008</v>
      </c>
    </row>
    <row r="8672" spans="1:12" x14ac:dyDescent="0.25">
      <c r="A8672">
        <v>32</v>
      </c>
      <c r="B8672">
        <v>19172811</v>
      </c>
      <c r="C8672" t="s">
        <v>4100</v>
      </c>
      <c r="D8672">
        <v>355</v>
      </c>
      <c r="E8672">
        <v>0</v>
      </c>
      <c r="F8672">
        <v>266.25</v>
      </c>
      <c r="G8672">
        <v>0</v>
      </c>
      <c r="H8672">
        <v>0</v>
      </c>
      <c r="I8672">
        <v>0</v>
      </c>
      <c r="K8672">
        <v>2005</v>
      </c>
      <c r="L8672">
        <v>2013</v>
      </c>
    </row>
    <row r="8673" spans="1:12" x14ac:dyDescent="0.25">
      <c r="A8673">
        <v>32</v>
      </c>
      <c r="B8673">
        <v>19172812</v>
      </c>
      <c r="C8673" t="s">
        <v>4101</v>
      </c>
      <c r="D8673">
        <v>355</v>
      </c>
      <c r="E8673">
        <v>0</v>
      </c>
      <c r="F8673">
        <v>266.25</v>
      </c>
      <c r="G8673">
        <v>0</v>
      </c>
      <c r="H8673">
        <v>0</v>
      </c>
      <c r="I8673">
        <v>0</v>
      </c>
      <c r="K8673">
        <v>2008</v>
      </c>
      <c r="L8673">
        <v>2013</v>
      </c>
    </row>
    <row r="8674" spans="1:12" x14ac:dyDescent="0.25">
      <c r="A8674">
        <v>32</v>
      </c>
      <c r="B8674">
        <v>19172813</v>
      </c>
      <c r="C8674" t="s">
        <v>4102</v>
      </c>
      <c r="D8674">
        <v>355</v>
      </c>
      <c r="E8674">
        <v>0</v>
      </c>
      <c r="F8674">
        <v>266.25</v>
      </c>
      <c r="G8674">
        <v>0</v>
      </c>
      <c r="H8674">
        <v>0</v>
      </c>
      <c r="I8674">
        <v>0</v>
      </c>
      <c r="K8674">
        <v>2008</v>
      </c>
      <c r="L8674">
        <v>2013</v>
      </c>
    </row>
    <row r="8675" spans="1:12" x14ac:dyDescent="0.25">
      <c r="A8675">
        <v>32</v>
      </c>
      <c r="B8675">
        <v>19172819</v>
      </c>
      <c r="C8675" t="s">
        <v>4103</v>
      </c>
      <c r="D8675">
        <v>230</v>
      </c>
      <c r="E8675">
        <v>0</v>
      </c>
      <c r="F8675">
        <v>172.5</v>
      </c>
      <c r="G8675">
        <v>0</v>
      </c>
      <c r="H8675">
        <v>0</v>
      </c>
      <c r="I8675">
        <v>0</v>
      </c>
      <c r="K8675">
        <v>2007</v>
      </c>
      <c r="L8675">
        <v>2010</v>
      </c>
    </row>
    <row r="8676" spans="1:12" x14ac:dyDescent="0.25">
      <c r="A8676">
        <v>32</v>
      </c>
      <c r="B8676">
        <v>19172823</v>
      </c>
      <c r="C8676" t="s">
        <v>3920</v>
      </c>
      <c r="D8676">
        <v>405</v>
      </c>
      <c r="E8676">
        <v>0</v>
      </c>
      <c r="F8676">
        <v>283.5</v>
      </c>
      <c r="G8676">
        <v>0</v>
      </c>
      <c r="H8676">
        <v>0</v>
      </c>
      <c r="I8676">
        <v>0</v>
      </c>
      <c r="K8676">
        <v>2006</v>
      </c>
      <c r="L8676">
        <v>2008</v>
      </c>
    </row>
    <row r="8677" spans="1:12" x14ac:dyDescent="0.25">
      <c r="A8677">
        <v>32</v>
      </c>
      <c r="B8677">
        <v>19172824</v>
      </c>
      <c r="C8677" t="s">
        <v>2221</v>
      </c>
      <c r="D8677">
        <v>405</v>
      </c>
      <c r="E8677">
        <v>0</v>
      </c>
      <c r="F8677">
        <v>303.75</v>
      </c>
      <c r="G8677">
        <v>0</v>
      </c>
      <c r="H8677">
        <v>0</v>
      </c>
      <c r="I8677">
        <v>0</v>
      </c>
      <c r="K8677">
        <v>2006</v>
      </c>
      <c r="L8677">
        <v>2008</v>
      </c>
    </row>
    <row r="8678" spans="1:12" x14ac:dyDescent="0.25">
      <c r="A8678">
        <v>32</v>
      </c>
      <c r="B8678">
        <v>19172825</v>
      </c>
      <c r="C8678" t="s">
        <v>2215</v>
      </c>
      <c r="D8678">
        <v>405</v>
      </c>
      <c r="E8678">
        <v>0</v>
      </c>
      <c r="F8678">
        <v>303.75</v>
      </c>
      <c r="G8678">
        <v>0</v>
      </c>
      <c r="H8678">
        <v>0</v>
      </c>
      <c r="I8678">
        <v>0</v>
      </c>
      <c r="K8678">
        <v>2006</v>
      </c>
      <c r="L8678">
        <v>2008</v>
      </c>
    </row>
    <row r="8679" spans="1:12" x14ac:dyDescent="0.25">
      <c r="A8679">
        <v>32</v>
      </c>
      <c r="B8679">
        <v>19172826</v>
      </c>
      <c r="C8679" t="s">
        <v>3033</v>
      </c>
      <c r="D8679">
        <v>405</v>
      </c>
      <c r="E8679">
        <v>0</v>
      </c>
      <c r="F8679">
        <v>303.75</v>
      </c>
      <c r="G8679">
        <v>0</v>
      </c>
      <c r="H8679">
        <v>0</v>
      </c>
      <c r="I8679">
        <v>0</v>
      </c>
      <c r="K8679">
        <v>2006</v>
      </c>
      <c r="L8679">
        <v>2007</v>
      </c>
    </row>
    <row r="8680" spans="1:12" x14ac:dyDescent="0.25">
      <c r="A8680">
        <v>32</v>
      </c>
      <c r="B8680">
        <v>19172827</v>
      </c>
      <c r="C8680" t="s">
        <v>2173</v>
      </c>
      <c r="D8680">
        <v>355</v>
      </c>
      <c r="E8680">
        <v>0</v>
      </c>
      <c r="F8680">
        <v>248.5</v>
      </c>
      <c r="G8680">
        <v>0</v>
      </c>
      <c r="H8680">
        <v>0</v>
      </c>
      <c r="I8680">
        <v>0</v>
      </c>
      <c r="K8680">
        <v>2006</v>
      </c>
      <c r="L8680">
        <v>2009</v>
      </c>
    </row>
    <row r="8681" spans="1:12" x14ac:dyDescent="0.25">
      <c r="A8681">
        <v>32</v>
      </c>
      <c r="B8681">
        <v>19172828</v>
      </c>
      <c r="C8681" t="s">
        <v>3921</v>
      </c>
      <c r="D8681">
        <v>405</v>
      </c>
      <c r="E8681">
        <v>0</v>
      </c>
      <c r="F8681">
        <v>283.5</v>
      </c>
      <c r="G8681">
        <v>0</v>
      </c>
      <c r="H8681">
        <v>0</v>
      </c>
      <c r="I8681">
        <v>0</v>
      </c>
      <c r="K8681">
        <v>2006</v>
      </c>
      <c r="L8681">
        <v>2009</v>
      </c>
    </row>
    <row r="8682" spans="1:12" x14ac:dyDescent="0.25">
      <c r="A8682">
        <v>32</v>
      </c>
      <c r="B8682">
        <v>19172830</v>
      </c>
      <c r="C8682" t="s">
        <v>4104</v>
      </c>
      <c r="D8682">
        <v>315</v>
      </c>
      <c r="E8682">
        <v>0</v>
      </c>
      <c r="F8682">
        <v>236.25</v>
      </c>
      <c r="G8682">
        <v>0</v>
      </c>
      <c r="H8682">
        <v>319.95</v>
      </c>
      <c r="I8682">
        <v>0</v>
      </c>
      <c r="K8682">
        <v>2009</v>
      </c>
      <c r="L8682">
        <v>2011</v>
      </c>
    </row>
    <row r="8683" spans="1:12" x14ac:dyDescent="0.25">
      <c r="A8683">
        <v>32</v>
      </c>
      <c r="B8683">
        <v>19172831</v>
      </c>
      <c r="C8683" t="s">
        <v>4105</v>
      </c>
      <c r="D8683">
        <v>315</v>
      </c>
      <c r="E8683">
        <v>0</v>
      </c>
      <c r="F8683">
        <v>236.25</v>
      </c>
      <c r="G8683">
        <v>0</v>
      </c>
      <c r="H8683">
        <v>0</v>
      </c>
      <c r="I8683">
        <v>0</v>
      </c>
      <c r="K8683">
        <v>2009</v>
      </c>
      <c r="L8683">
        <v>2009</v>
      </c>
    </row>
    <row r="8684" spans="1:12" x14ac:dyDescent="0.25">
      <c r="A8684">
        <v>32</v>
      </c>
      <c r="B8684">
        <v>19172832</v>
      </c>
      <c r="C8684" t="s">
        <v>4106</v>
      </c>
      <c r="D8684">
        <v>315</v>
      </c>
      <c r="E8684">
        <v>0</v>
      </c>
      <c r="F8684">
        <v>236.25</v>
      </c>
      <c r="G8684">
        <v>0</v>
      </c>
      <c r="H8684">
        <v>0</v>
      </c>
      <c r="I8684">
        <v>0</v>
      </c>
      <c r="K8684">
        <v>2009</v>
      </c>
      <c r="L8684">
        <v>2011</v>
      </c>
    </row>
    <row r="8685" spans="1:12" x14ac:dyDescent="0.25">
      <c r="A8685">
        <v>32</v>
      </c>
      <c r="B8685">
        <v>19172839</v>
      </c>
      <c r="C8685" t="s">
        <v>4107</v>
      </c>
      <c r="D8685">
        <v>110</v>
      </c>
      <c r="E8685">
        <v>0</v>
      </c>
      <c r="F8685">
        <v>82.5</v>
      </c>
      <c r="G8685">
        <v>0</v>
      </c>
      <c r="H8685">
        <v>0</v>
      </c>
      <c r="I8685">
        <v>0</v>
      </c>
      <c r="K8685">
        <v>2011</v>
      </c>
      <c r="L8685">
        <v>2014</v>
      </c>
    </row>
    <row r="8686" spans="1:12" x14ac:dyDescent="0.25">
      <c r="A8686">
        <v>32</v>
      </c>
      <c r="B8686">
        <v>19172840</v>
      </c>
      <c r="C8686" t="s">
        <v>4107</v>
      </c>
      <c r="D8686">
        <v>110</v>
      </c>
      <c r="E8686">
        <v>0</v>
      </c>
      <c r="F8686">
        <v>82.5</v>
      </c>
      <c r="G8686">
        <v>0</v>
      </c>
      <c r="H8686">
        <v>111.73</v>
      </c>
      <c r="I8686">
        <v>0</v>
      </c>
      <c r="K8686">
        <v>2011</v>
      </c>
      <c r="L8686">
        <v>2014</v>
      </c>
    </row>
    <row r="8687" spans="1:12" x14ac:dyDescent="0.25">
      <c r="A8687">
        <v>32</v>
      </c>
      <c r="B8687">
        <v>19172841</v>
      </c>
      <c r="C8687" t="s">
        <v>4108</v>
      </c>
      <c r="D8687">
        <v>255</v>
      </c>
      <c r="E8687">
        <v>0</v>
      </c>
      <c r="F8687">
        <v>191.25</v>
      </c>
      <c r="G8687">
        <v>0</v>
      </c>
      <c r="H8687">
        <v>0</v>
      </c>
      <c r="I8687">
        <v>0</v>
      </c>
      <c r="K8687">
        <v>2009</v>
      </c>
      <c r="L8687">
        <v>2013</v>
      </c>
    </row>
    <row r="8688" spans="1:12" x14ac:dyDescent="0.25">
      <c r="A8688">
        <v>32</v>
      </c>
      <c r="B8688">
        <v>19172844</v>
      </c>
      <c r="C8688" t="s">
        <v>4109</v>
      </c>
      <c r="D8688">
        <v>293</v>
      </c>
      <c r="E8688">
        <v>0</v>
      </c>
      <c r="F8688">
        <v>175.8</v>
      </c>
      <c r="G8688">
        <v>0</v>
      </c>
      <c r="H8688">
        <v>0</v>
      </c>
      <c r="I8688">
        <v>0</v>
      </c>
      <c r="K8688">
        <v>2007</v>
      </c>
      <c r="L8688">
        <v>2014</v>
      </c>
    </row>
    <row r="8689" spans="1:12" x14ac:dyDescent="0.25">
      <c r="A8689">
        <v>32</v>
      </c>
      <c r="B8689">
        <v>19172845</v>
      </c>
      <c r="C8689" t="s">
        <v>4109</v>
      </c>
      <c r="D8689">
        <v>293</v>
      </c>
      <c r="E8689">
        <v>0</v>
      </c>
      <c r="F8689">
        <v>175.8</v>
      </c>
      <c r="G8689">
        <v>0</v>
      </c>
      <c r="H8689">
        <v>0</v>
      </c>
      <c r="I8689">
        <v>0</v>
      </c>
      <c r="K8689">
        <v>2007</v>
      </c>
      <c r="L8689">
        <v>2013</v>
      </c>
    </row>
    <row r="8690" spans="1:12" x14ac:dyDescent="0.25">
      <c r="A8690">
        <v>32</v>
      </c>
      <c r="B8690">
        <v>19172858</v>
      </c>
      <c r="C8690" t="s">
        <v>2183</v>
      </c>
      <c r="D8690">
        <v>100</v>
      </c>
      <c r="E8690">
        <v>0</v>
      </c>
      <c r="F8690">
        <v>75</v>
      </c>
      <c r="G8690">
        <v>0</v>
      </c>
      <c r="H8690">
        <v>101.57</v>
      </c>
      <c r="I8690">
        <v>0</v>
      </c>
      <c r="K8690">
        <v>2007</v>
      </c>
      <c r="L8690">
        <v>2009</v>
      </c>
    </row>
    <row r="8691" spans="1:12" x14ac:dyDescent="0.25">
      <c r="A8691">
        <v>32</v>
      </c>
      <c r="B8691">
        <v>19172859</v>
      </c>
      <c r="C8691" t="s">
        <v>4110</v>
      </c>
      <c r="D8691">
        <v>100</v>
      </c>
      <c r="E8691">
        <v>0</v>
      </c>
      <c r="F8691">
        <v>75</v>
      </c>
      <c r="G8691">
        <v>0</v>
      </c>
      <c r="H8691">
        <v>101.57</v>
      </c>
      <c r="I8691">
        <v>0</v>
      </c>
      <c r="K8691">
        <v>2007</v>
      </c>
      <c r="L8691">
        <v>2014</v>
      </c>
    </row>
    <row r="8692" spans="1:12" x14ac:dyDescent="0.25">
      <c r="A8692">
        <v>32</v>
      </c>
      <c r="B8692">
        <v>19172860</v>
      </c>
      <c r="C8692" t="s">
        <v>4111</v>
      </c>
      <c r="D8692">
        <v>100</v>
      </c>
      <c r="E8692">
        <v>0</v>
      </c>
      <c r="F8692">
        <v>75</v>
      </c>
      <c r="G8692">
        <v>0</v>
      </c>
      <c r="H8692">
        <v>101.57</v>
      </c>
      <c r="I8692">
        <v>0</v>
      </c>
      <c r="K8692">
        <v>2007</v>
      </c>
      <c r="L8692">
        <v>2014</v>
      </c>
    </row>
    <row r="8693" spans="1:12" x14ac:dyDescent="0.25">
      <c r="A8693">
        <v>32</v>
      </c>
      <c r="B8693">
        <v>19172861</v>
      </c>
      <c r="C8693" t="s">
        <v>2183</v>
      </c>
      <c r="D8693">
        <v>100</v>
      </c>
      <c r="E8693">
        <v>0</v>
      </c>
      <c r="F8693">
        <v>75</v>
      </c>
      <c r="G8693">
        <v>0</v>
      </c>
      <c r="H8693">
        <v>101.57</v>
      </c>
      <c r="I8693">
        <v>0</v>
      </c>
      <c r="K8693">
        <v>2007</v>
      </c>
      <c r="L8693">
        <v>2009</v>
      </c>
    </row>
    <row r="8694" spans="1:12" x14ac:dyDescent="0.25">
      <c r="A8694">
        <v>32</v>
      </c>
      <c r="B8694">
        <v>19172862</v>
      </c>
      <c r="C8694" t="s">
        <v>2183</v>
      </c>
      <c r="D8694">
        <v>100</v>
      </c>
      <c r="E8694">
        <v>0</v>
      </c>
      <c r="F8694">
        <v>75</v>
      </c>
      <c r="G8694">
        <v>0</v>
      </c>
      <c r="H8694">
        <v>101.57</v>
      </c>
      <c r="I8694">
        <v>0</v>
      </c>
      <c r="K8694">
        <v>2007</v>
      </c>
      <c r="L8694">
        <v>2011</v>
      </c>
    </row>
    <row r="8695" spans="1:12" x14ac:dyDescent="0.25">
      <c r="A8695">
        <v>32</v>
      </c>
      <c r="B8695">
        <v>19172863</v>
      </c>
      <c r="C8695" t="s">
        <v>2183</v>
      </c>
      <c r="D8695">
        <v>100</v>
      </c>
      <c r="E8695">
        <v>0</v>
      </c>
      <c r="F8695">
        <v>75</v>
      </c>
      <c r="G8695">
        <v>0</v>
      </c>
      <c r="H8695">
        <v>101.57</v>
      </c>
      <c r="I8695">
        <v>0</v>
      </c>
      <c r="K8695">
        <v>2007</v>
      </c>
      <c r="L8695">
        <v>2007</v>
      </c>
    </row>
    <row r="8696" spans="1:12" x14ac:dyDescent="0.25">
      <c r="A8696">
        <v>32</v>
      </c>
      <c r="B8696">
        <v>19172864</v>
      </c>
      <c r="C8696" t="s">
        <v>2183</v>
      </c>
      <c r="D8696">
        <v>100</v>
      </c>
      <c r="E8696">
        <v>0</v>
      </c>
      <c r="F8696">
        <v>75</v>
      </c>
      <c r="G8696">
        <v>0</v>
      </c>
      <c r="H8696">
        <v>101.57</v>
      </c>
      <c r="I8696">
        <v>0</v>
      </c>
      <c r="K8696">
        <v>2007</v>
      </c>
      <c r="L8696">
        <v>2012</v>
      </c>
    </row>
    <row r="8697" spans="1:12" x14ac:dyDescent="0.25">
      <c r="A8697">
        <v>32</v>
      </c>
      <c r="B8697">
        <v>19172865</v>
      </c>
      <c r="C8697" t="s">
        <v>4112</v>
      </c>
      <c r="D8697">
        <v>100</v>
      </c>
      <c r="E8697">
        <v>0</v>
      </c>
      <c r="F8697">
        <v>75</v>
      </c>
      <c r="G8697">
        <v>0</v>
      </c>
      <c r="H8697">
        <v>101.57</v>
      </c>
      <c r="I8697">
        <v>0</v>
      </c>
      <c r="K8697">
        <v>2008</v>
      </c>
      <c r="L8697">
        <v>2009</v>
      </c>
    </row>
    <row r="8698" spans="1:12" x14ac:dyDescent="0.25">
      <c r="A8698">
        <v>32</v>
      </c>
      <c r="B8698">
        <v>19172866</v>
      </c>
      <c r="C8698" t="s">
        <v>4113</v>
      </c>
      <c r="D8698">
        <v>100</v>
      </c>
      <c r="E8698">
        <v>0</v>
      </c>
      <c r="F8698">
        <v>75</v>
      </c>
      <c r="G8698">
        <v>0</v>
      </c>
      <c r="H8698">
        <v>101.57</v>
      </c>
      <c r="I8698">
        <v>0</v>
      </c>
      <c r="K8698">
        <v>2008</v>
      </c>
      <c r="L8698">
        <v>2011</v>
      </c>
    </row>
    <row r="8699" spans="1:12" x14ac:dyDescent="0.25">
      <c r="A8699">
        <v>32</v>
      </c>
      <c r="B8699">
        <v>19172867</v>
      </c>
      <c r="C8699" t="s">
        <v>4114</v>
      </c>
      <c r="D8699">
        <v>460</v>
      </c>
      <c r="E8699">
        <v>0</v>
      </c>
      <c r="F8699">
        <v>345</v>
      </c>
      <c r="G8699">
        <v>0</v>
      </c>
      <c r="H8699">
        <v>467.23</v>
      </c>
      <c r="I8699">
        <v>0</v>
      </c>
      <c r="K8699">
        <v>2010</v>
      </c>
      <c r="L8699">
        <v>2016</v>
      </c>
    </row>
    <row r="8700" spans="1:12" x14ac:dyDescent="0.25">
      <c r="A8700">
        <v>32</v>
      </c>
      <c r="B8700">
        <v>19172868</v>
      </c>
      <c r="C8700" t="s">
        <v>4115</v>
      </c>
      <c r="D8700">
        <v>460</v>
      </c>
      <c r="E8700">
        <v>0</v>
      </c>
      <c r="F8700">
        <v>345</v>
      </c>
      <c r="G8700">
        <v>0</v>
      </c>
      <c r="H8700">
        <v>0</v>
      </c>
      <c r="I8700">
        <v>0</v>
      </c>
      <c r="K8700">
        <v>2011</v>
      </c>
      <c r="L8700">
        <v>2011</v>
      </c>
    </row>
    <row r="8701" spans="1:12" x14ac:dyDescent="0.25">
      <c r="A8701">
        <v>32</v>
      </c>
      <c r="B8701">
        <v>19172884</v>
      </c>
      <c r="C8701" t="s">
        <v>2843</v>
      </c>
      <c r="D8701">
        <v>18</v>
      </c>
      <c r="E8701">
        <v>0</v>
      </c>
      <c r="F8701">
        <v>10.8</v>
      </c>
      <c r="G8701">
        <v>0</v>
      </c>
      <c r="H8701">
        <v>15.68</v>
      </c>
      <c r="I8701">
        <v>0</v>
      </c>
      <c r="K8701">
        <v>2009</v>
      </c>
      <c r="L8701">
        <v>2017</v>
      </c>
    </row>
    <row r="8702" spans="1:12" x14ac:dyDescent="0.25">
      <c r="A8702">
        <v>32</v>
      </c>
      <c r="B8702">
        <v>19172891</v>
      </c>
      <c r="C8702" t="s">
        <v>4116</v>
      </c>
      <c r="D8702">
        <v>18</v>
      </c>
      <c r="E8702">
        <v>0</v>
      </c>
      <c r="F8702">
        <v>10.8</v>
      </c>
      <c r="G8702">
        <v>0</v>
      </c>
      <c r="H8702">
        <v>0</v>
      </c>
      <c r="I8702">
        <v>0</v>
      </c>
      <c r="K8702">
        <v>2009</v>
      </c>
      <c r="L8702">
        <v>2017</v>
      </c>
    </row>
    <row r="8703" spans="1:12" x14ac:dyDescent="0.25">
      <c r="A8703">
        <v>32</v>
      </c>
      <c r="B8703">
        <v>19172893</v>
      </c>
      <c r="C8703" t="s">
        <v>2178</v>
      </c>
      <c r="D8703">
        <v>55</v>
      </c>
      <c r="E8703">
        <v>0</v>
      </c>
      <c r="F8703">
        <v>38.5</v>
      </c>
      <c r="G8703">
        <v>0</v>
      </c>
      <c r="H8703">
        <v>0</v>
      </c>
      <c r="I8703">
        <v>0</v>
      </c>
      <c r="K8703">
        <v>2002</v>
      </c>
      <c r="L8703">
        <v>2010</v>
      </c>
    </row>
    <row r="8704" spans="1:12" x14ac:dyDescent="0.25">
      <c r="A8704">
        <v>32</v>
      </c>
      <c r="B8704">
        <v>19172902</v>
      </c>
      <c r="C8704" t="s">
        <v>4117</v>
      </c>
      <c r="D8704">
        <v>216</v>
      </c>
      <c r="E8704">
        <v>0</v>
      </c>
      <c r="F8704">
        <v>129.6</v>
      </c>
      <c r="G8704">
        <v>0</v>
      </c>
      <c r="H8704">
        <v>0</v>
      </c>
      <c r="I8704">
        <v>0</v>
      </c>
      <c r="K8704">
        <v>2004</v>
      </c>
      <c r="L8704">
        <v>2009</v>
      </c>
    </row>
    <row r="8705" spans="1:12" x14ac:dyDescent="0.25">
      <c r="A8705">
        <v>32</v>
      </c>
      <c r="B8705">
        <v>19172903</v>
      </c>
      <c r="C8705" t="s">
        <v>4118</v>
      </c>
      <c r="D8705">
        <v>216</v>
      </c>
      <c r="E8705">
        <v>0</v>
      </c>
      <c r="F8705">
        <v>129.6</v>
      </c>
      <c r="G8705">
        <v>0</v>
      </c>
      <c r="H8705">
        <v>188.14</v>
      </c>
      <c r="I8705">
        <v>0</v>
      </c>
      <c r="K8705">
        <v>2004</v>
      </c>
      <c r="L8705">
        <v>2009</v>
      </c>
    </row>
    <row r="8706" spans="1:12" x14ac:dyDescent="0.25">
      <c r="A8706">
        <v>32</v>
      </c>
      <c r="B8706">
        <v>19172905</v>
      </c>
      <c r="C8706" t="s">
        <v>4119</v>
      </c>
      <c r="D8706">
        <v>400</v>
      </c>
      <c r="E8706">
        <v>0</v>
      </c>
      <c r="F8706">
        <v>300</v>
      </c>
      <c r="G8706">
        <v>0</v>
      </c>
      <c r="H8706">
        <v>0</v>
      </c>
      <c r="I8706">
        <v>0</v>
      </c>
      <c r="K8706">
        <v>2010</v>
      </c>
      <c r="L8706">
        <v>2016</v>
      </c>
    </row>
    <row r="8707" spans="1:12" x14ac:dyDescent="0.25">
      <c r="A8707">
        <v>32</v>
      </c>
      <c r="B8707">
        <v>19172935</v>
      </c>
      <c r="C8707" t="s">
        <v>4120</v>
      </c>
      <c r="D8707">
        <v>50</v>
      </c>
      <c r="E8707">
        <v>0</v>
      </c>
      <c r="F8707">
        <v>37.5</v>
      </c>
      <c r="G8707">
        <v>0</v>
      </c>
      <c r="H8707">
        <v>0</v>
      </c>
      <c r="I8707">
        <v>0</v>
      </c>
      <c r="K8707">
        <v>2010</v>
      </c>
      <c r="L8707">
        <v>2013</v>
      </c>
    </row>
    <row r="8708" spans="1:12" x14ac:dyDescent="0.25">
      <c r="A8708">
        <v>32</v>
      </c>
      <c r="B8708">
        <v>19172938</v>
      </c>
      <c r="C8708" t="s">
        <v>4121</v>
      </c>
      <c r="D8708">
        <v>50</v>
      </c>
      <c r="E8708">
        <v>0</v>
      </c>
      <c r="F8708">
        <v>37.5</v>
      </c>
      <c r="G8708">
        <v>0</v>
      </c>
      <c r="H8708">
        <v>0</v>
      </c>
      <c r="I8708">
        <v>0</v>
      </c>
      <c r="K8708">
        <v>2010</v>
      </c>
      <c r="L8708">
        <v>2013</v>
      </c>
    </row>
    <row r="8709" spans="1:12" x14ac:dyDescent="0.25">
      <c r="A8709">
        <v>32</v>
      </c>
      <c r="B8709">
        <v>19172969</v>
      </c>
      <c r="C8709" t="s">
        <v>4122</v>
      </c>
      <c r="D8709">
        <v>80</v>
      </c>
      <c r="E8709">
        <v>0</v>
      </c>
      <c r="F8709">
        <v>60</v>
      </c>
      <c r="G8709">
        <v>0</v>
      </c>
      <c r="H8709">
        <v>81.260000000000005</v>
      </c>
      <c r="I8709">
        <v>0</v>
      </c>
      <c r="K8709">
        <v>2008</v>
      </c>
      <c r="L8709">
        <v>2014</v>
      </c>
    </row>
    <row r="8710" spans="1:12" x14ac:dyDescent="0.25">
      <c r="A8710">
        <v>32</v>
      </c>
      <c r="B8710">
        <v>19172970</v>
      </c>
      <c r="C8710" t="s">
        <v>4123</v>
      </c>
      <c r="D8710">
        <v>80</v>
      </c>
      <c r="E8710">
        <v>0</v>
      </c>
      <c r="F8710">
        <v>60</v>
      </c>
      <c r="G8710">
        <v>0</v>
      </c>
      <c r="H8710">
        <v>81.260000000000005</v>
      </c>
      <c r="I8710">
        <v>0</v>
      </c>
      <c r="K8710">
        <v>2008</v>
      </c>
      <c r="L8710">
        <v>2009</v>
      </c>
    </row>
    <row r="8711" spans="1:12" x14ac:dyDescent="0.25">
      <c r="A8711">
        <v>32</v>
      </c>
      <c r="B8711">
        <v>19172971</v>
      </c>
      <c r="C8711" t="s">
        <v>4124</v>
      </c>
      <c r="D8711">
        <v>80</v>
      </c>
      <c r="E8711">
        <v>0</v>
      </c>
      <c r="F8711">
        <v>60</v>
      </c>
      <c r="G8711">
        <v>0</v>
      </c>
      <c r="H8711">
        <v>81.260000000000005</v>
      </c>
      <c r="I8711">
        <v>0</v>
      </c>
      <c r="K8711">
        <v>2008</v>
      </c>
      <c r="L8711">
        <v>2014</v>
      </c>
    </row>
    <row r="8712" spans="1:12" x14ac:dyDescent="0.25">
      <c r="A8712">
        <v>32</v>
      </c>
      <c r="B8712">
        <v>19172972</v>
      </c>
      <c r="C8712" t="s">
        <v>4125</v>
      </c>
      <c r="D8712">
        <v>80</v>
      </c>
      <c r="E8712">
        <v>0</v>
      </c>
      <c r="F8712">
        <v>56</v>
      </c>
      <c r="G8712">
        <v>0</v>
      </c>
      <c r="H8712">
        <v>0</v>
      </c>
      <c r="I8712">
        <v>0</v>
      </c>
      <c r="K8712">
        <v>2008</v>
      </c>
      <c r="L8712">
        <v>2009</v>
      </c>
    </row>
    <row r="8713" spans="1:12" x14ac:dyDescent="0.25">
      <c r="A8713">
        <v>32</v>
      </c>
      <c r="B8713">
        <v>19172973</v>
      </c>
      <c r="C8713" t="s">
        <v>4126</v>
      </c>
      <c r="D8713">
        <v>80</v>
      </c>
      <c r="E8713">
        <v>0</v>
      </c>
      <c r="F8713">
        <v>60</v>
      </c>
      <c r="G8713">
        <v>0</v>
      </c>
      <c r="H8713">
        <v>81.260000000000005</v>
      </c>
      <c r="I8713">
        <v>0</v>
      </c>
      <c r="K8713">
        <v>2008</v>
      </c>
      <c r="L8713">
        <v>2009</v>
      </c>
    </row>
    <row r="8714" spans="1:12" x14ac:dyDescent="0.25">
      <c r="A8714">
        <v>32</v>
      </c>
      <c r="B8714">
        <v>19177489</v>
      </c>
      <c r="C8714" t="s">
        <v>4127</v>
      </c>
      <c r="D8714">
        <v>224</v>
      </c>
      <c r="E8714">
        <v>0</v>
      </c>
      <c r="F8714">
        <v>156.80000000000001</v>
      </c>
      <c r="G8714">
        <v>0</v>
      </c>
      <c r="H8714">
        <v>0</v>
      </c>
      <c r="I8714">
        <v>0</v>
      </c>
      <c r="K8714">
        <v>1988</v>
      </c>
      <c r="L8714">
        <v>2002</v>
      </c>
    </row>
    <row r="8715" spans="1:12" x14ac:dyDescent="0.25">
      <c r="A8715">
        <v>32</v>
      </c>
      <c r="B8715">
        <v>19178332</v>
      </c>
      <c r="C8715" t="s">
        <v>2447</v>
      </c>
      <c r="D8715">
        <v>99</v>
      </c>
      <c r="E8715">
        <v>0</v>
      </c>
      <c r="F8715">
        <v>69.3</v>
      </c>
      <c r="G8715">
        <v>0</v>
      </c>
      <c r="H8715">
        <v>0</v>
      </c>
      <c r="I8715">
        <v>0</v>
      </c>
      <c r="K8715">
        <v>2007</v>
      </c>
      <c r="L8715">
        <v>2008</v>
      </c>
    </row>
    <row r="8716" spans="1:12" x14ac:dyDescent="0.25">
      <c r="A8716">
        <v>32</v>
      </c>
      <c r="B8716">
        <v>19178554</v>
      </c>
      <c r="C8716" t="s">
        <v>4128</v>
      </c>
      <c r="D8716">
        <v>20</v>
      </c>
      <c r="E8716">
        <v>0</v>
      </c>
      <c r="F8716">
        <v>15</v>
      </c>
      <c r="G8716">
        <v>0</v>
      </c>
      <c r="H8716">
        <v>0</v>
      </c>
      <c r="I8716">
        <v>0</v>
      </c>
      <c r="K8716">
        <v>1996</v>
      </c>
      <c r="L8716">
        <v>1999</v>
      </c>
    </row>
    <row r="8717" spans="1:12" x14ac:dyDescent="0.25">
      <c r="A8717">
        <v>32</v>
      </c>
      <c r="B8717">
        <v>19179356</v>
      </c>
      <c r="C8717" t="s">
        <v>4129</v>
      </c>
      <c r="D8717">
        <v>0</v>
      </c>
      <c r="E8717">
        <v>0</v>
      </c>
      <c r="F8717">
        <v>0</v>
      </c>
      <c r="G8717">
        <v>0</v>
      </c>
      <c r="H8717">
        <v>0</v>
      </c>
      <c r="I8717">
        <v>0</v>
      </c>
      <c r="K8717">
        <v>1995</v>
      </c>
      <c r="L8717">
        <v>2005</v>
      </c>
    </row>
    <row r="8718" spans="1:12" x14ac:dyDescent="0.25">
      <c r="A8718">
        <v>32</v>
      </c>
      <c r="B8718">
        <v>19180357</v>
      </c>
      <c r="C8718" t="s">
        <v>2447</v>
      </c>
      <c r="D8718">
        <v>100</v>
      </c>
      <c r="E8718">
        <v>0</v>
      </c>
      <c r="F8718">
        <v>75</v>
      </c>
      <c r="G8718">
        <v>0</v>
      </c>
      <c r="H8718">
        <v>0</v>
      </c>
      <c r="I8718">
        <v>0</v>
      </c>
      <c r="K8718">
        <v>2008</v>
      </c>
      <c r="L8718">
        <v>2013</v>
      </c>
    </row>
    <row r="8719" spans="1:12" x14ac:dyDescent="0.25">
      <c r="A8719">
        <v>32</v>
      </c>
      <c r="B8719">
        <v>19180485</v>
      </c>
      <c r="C8719" t="s">
        <v>3149</v>
      </c>
      <c r="D8719">
        <v>80</v>
      </c>
      <c r="E8719">
        <v>0</v>
      </c>
      <c r="F8719">
        <v>60</v>
      </c>
      <c r="G8719">
        <v>0</v>
      </c>
      <c r="H8719">
        <v>0</v>
      </c>
      <c r="I8719">
        <v>0</v>
      </c>
      <c r="K8719">
        <v>2008</v>
      </c>
      <c r="L8719">
        <v>2013</v>
      </c>
    </row>
    <row r="8720" spans="1:12" x14ac:dyDescent="0.25">
      <c r="A8720">
        <v>32</v>
      </c>
      <c r="B8720">
        <v>19180511</v>
      </c>
      <c r="C8720" t="s">
        <v>3147</v>
      </c>
      <c r="D8720">
        <v>100</v>
      </c>
      <c r="E8720">
        <v>0</v>
      </c>
      <c r="F8720">
        <v>75</v>
      </c>
      <c r="G8720">
        <v>0</v>
      </c>
      <c r="H8720">
        <v>94.8</v>
      </c>
      <c r="I8720">
        <v>0</v>
      </c>
      <c r="K8720">
        <v>2007</v>
      </c>
      <c r="L8720">
        <v>2008</v>
      </c>
    </row>
    <row r="8721" spans="1:12" x14ac:dyDescent="0.25">
      <c r="A8721">
        <v>32</v>
      </c>
      <c r="B8721">
        <v>19180512</v>
      </c>
      <c r="C8721" t="s">
        <v>3148</v>
      </c>
      <c r="D8721">
        <v>100</v>
      </c>
      <c r="E8721">
        <v>0</v>
      </c>
      <c r="F8721">
        <v>75</v>
      </c>
      <c r="G8721">
        <v>0</v>
      </c>
      <c r="H8721">
        <v>94.8</v>
      </c>
      <c r="I8721">
        <v>0</v>
      </c>
      <c r="K8721">
        <v>2007</v>
      </c>
      <c r="L8721">
        <v>2008</v>
      </c>
    </row>
    <row r="8722" spans="1:12" x14ac:dyDescent="0.25">
      <c r="A8722">
        <v>32</v>
      </c>
      <c r="B8722">
        <v>19180513</v>
      </c>
      <c r="C8722" t="s">
        <v>2447</v>
      </c>
      <c r="D8722">
        <v>100</v>
      </c>
      <c r="E8722">
        <v>0</v>
      </c>
      <c r="F8722">
        <v>75</v>
      </c>
      <c r="G8722">
        <v>0</v>
      </c>
      <c r="H8722">
        <v>94.8</v>
      </c>
      <c r="I8722">
        <v>0</v>
      </c>
      <c r="K8722">
        <v>2007</v>
      </c>
      <c r="L8722">
        <v>2008</v>
      </c>
    </row>
    <row r="8723" spans="1:12" x14ac:dyDescent="0.25">
      <c r="A8723">
        <v>32</v>
      </c>
      <c r="B8723">
        <v>19180606</v>
      </c>
      <c r="C8723" t="s">
        <v>2398</v>
      </c>
      <c r="D8723">
        <v>100</v>
      </c>
      <c r="E8723">
        <v>0</v>
      </c>
      <c r="F8723">
        <v>75</v>
      </c>
      <c r="G8723">
        <v>0</v>
      </c>
      <c r="H8723">
        <v>0</v>
      </c>
      <c r="I8723">
        <v>0</v>
      </c>
      <c r="K8723">
        <v>2005</v>
      </c>
      <c r="L8723">
        <v>2007</v>
      </c>
    </row>
    <row r="8724" spans="1:12" x14ac:dyDescent="0.25">
      <c r="A8724">
        <v>32</v>
      </c>
      <c r="B8724">
        <v>19181263</v>
      </c>
      <c r="C8724" t="s">
        <v>4130</v>
      </c>
      <c r="D8724">
        <v>159</v>
      </c>
      <c r="E8724">
        <v>0</v>
      </c>
      <c r="F8724">
        <v>111.3</v>
      </c>
      <c r="G8724">
        <v>0</v>
      </c>
      <c r="H8724">
        <v>0</v>
      </c>
      <c r="I8724">
        <v>0</v>
      </c>
      <c r="K8724">
        <v>2004</v>
      </c>
      <c r="L8724">
        <v>2006</v>
      </c>
    </row>
    <row r="8725" spans="1:12" x14ac:dyDescent="0.25">
      <c r="A8725">
        <v>32</v>
      </c>
      <c r="B8725">
        <v>19181692</v>
      </c>
      <c r="C8725" t="s">
        <v>4131</v>
      </c>
      <c r="D8725">
        <v>60</v>
      </c>
      <c r="E8725">
        <v>0</v>
      </c>
      <c r="F8725">
        <v>42</v>
      </c>
      <c r="G8725">
        <v>0</v>
      </c>
      <c r="H8725">
        <v>56.88</v>
      </c>
      <c r="I8725">
        <v>0</v>
      </c>
      <c r="K8725">
        <v>2007</v>
      </c>
      <c r="L8725">
        <v>2008</v>
      </c>
    </row>
    <row r="8726" spans="1:12" x14ac:dyDescent="0.25">
      <c r="A8726">
        <v>32</v>
      </c>
      <c r="B8726">
        <v>19181693</v>
      </c>
      <c r="C8726" t="s">
        <v>4131</v>
      </c>
      <c r="D8726">
        <v>60</v>
      </c>
      <c r="E8726">
        <v>0</v>
      </c>
      <c r="F8726">
        <v>42</v>
      </c>
      <c r="G8726">
        <v>0</v>
      </c>
      <c r="H8726">
        <v>56.88</v>
      </c>
      <c r="I8726">
        <v>0</v>
      </c>
      <c r="K8726">
        <v>2007</v>
      </c>
      <c r="L8726">
        <v>2008</v>
      </c>
    </row>
    <row r="8727" spans="1:12" x14ac:dyDescent="0.25">
      <c r="A8727">
        <v>32</v>
      </c>
      <c r="B8727">
        <v>19181694</v>
      </c>
      <c r="C8727" t="s">
        <v>3208</v>
      </c>
      <c r="D8727">
        <v>60</v>
      </c>
      <c r="E8727">
        <v>0</v>
      </c>
      <c r="F8727">
        <v>42</v>
      </c>
      <c r="G8727">
        <v>0</v>
      </c>
      <c r="H8727">
        <v>56.88</v>
      </c>
      <c r="I8727">
        <v>0</v>
      </c>
      <c r="K8727">
        <v>2007</v>
      </c>
      <c r="L8727">
        <v>2008</v>
      </c>
    </row>
    <row r="8728" spans="1:12" x14ac:dyDescent="0.25">
      <c r="A8728">
        <v>32</v>
      </c>
      <c r="B8728">
        <v>19181695</v>
      </c>
      <c r="C8728" t="s">
        <v>3208</v>
      </c>
      <c r="D8728">
        <v>60</v>
      </c>
      <c r="E8728">
        <v>0</v>
      </c>
      <c r="F8728">
        <v>42</v>
      </c>
      <c r="G8728">
        <v>0</v>
      </c>
      <c r="H8728">
        <v>56.88</v>
      </c>
      <c r="I8728">
        <v>0</v>
      </c>
      <c r="K8728">
        <v>2007</v>
      </c>
      <c r="L8728">
        <v>2008</v>
      </c>
    </row>
    <row r="8729" spans="1:12" x14ac:dyDescent="0.25">
      <c r="A8729">
        <v>32</v>
      </c>
      <c r="B8729">
        <v>19181696</v>
      </c>
      <c r="C8729" t="s">
        <v>2396</v>
      </c>
      <c r="D8729">
        <v>60</v>
      </c>
      <c r="E8729">
        <v>0</v>
      </c>
      <c r="F8729">
        <v>42</v>
      </c>
      <c r="G8729">
        <v>0</v>
      </c>
      <c r="H8729">
        <v>56.88</v>
      </c>
      <c r="I8729">
        <v>0</v>
      </c>
      <c r="K8729">
        <v>2007</v>
      </c>
      <c r="L8729">
        <v>2008</v>
      </c>
    </row>
    <row r="8730" spans="1:12" x14ac:dyDescent="0.25">
      <c r="A8730">
        <v>32</v>
      </c>
      <c r="B8730">
        <v>19181697</v>
      </c>
      <c r="C8730" t="s">
        <v>2396</v>
      </c>
      <c r="D8730">
        <v>60</v>
      </c>
      <c r="E8730">
        <v>0</v>
      </c>
      <c r="F8730">
        <v>42</v>
      </c>
      <c r="G8730">
        <v>0</v>
      </c>
      <c r="H8730">
        <v>56.88</v>
      </c>
      <c r="I8730">
        <v>0</v>
      </c>
      <c r="K8730">
        <v>2007</v>
      </c>
      <c r="L8730">
        <v>2008</v>
      </c>
    </row>
    <row r="8731" spans="1:12" x14ac:dyDescent="0.25">
      <c r="A8731">
        <v>32</v>
      </c>
      <c r="B8731">
        <v>19201054</v>
      </c>
      <c r="C8731" t="s">
        <v>4000</v>
      </c>
      <c r="D8731">
        <v>165</v>
      </c>
      <c r="E8731">
        <v>0</v>
      </c>
      <c r="F8731">
        <v>123.75</v>
      </c>
      <c r="G8731">
        <v>0</v>
      </c>
      <c r="H8731">
        <v>0</v>
      </c>
      <c r="I8731">
        <v>0</v>
      </c>
      <c r="K8731">
        <v>2008</v>
      </c>
      <c r="L8731">
        <v>2008</v>
      </c>
    </row>
    <row r="8732" spans="1:12" x14ac:dyDescent="0.25">
      <c r="A8732">
        <v>32</v>
      </c>
      <c r="B8732">
        <v>19201120</v>
      </c>
      <c r="C8732" t="s">
        <v>2041</v>
      </c>
      <c r="D8732">
        <v>80</v>
      </c>
      <c r="E8732">
        <v>0</v>
      </c>
      <c r="F8732">
        <v>56</v>
      </c>
      <c r="G8732">
        <v>0</v>
      </c>
      <c r="H8732">
        <v>0</v>
      </c>
      <c r="I8732">
        <v>0</v>
      </c>
      <c r="K8732">
        <v>2007</v>
      </c>
      <c r="L8732">
        <v>2010</v>
      </c>
    </row>
    <row r="8733" spans="1:12" x14ac:dyDescent="0.25">
      <c r="A8733">
        <v>32</v>
      </c>
      <c r="B8733">
        <v>19201140</v>
      </c>
      <c r="C8733" t="s">
        <v>4132</v>
      </c>
      <c r="D8733">
        <v>650</v>
      </c>
      <c r="E8733">
        <v>0</v>
      </c>
      <c r="F8733">
        <v>455</v>
      </c>
      <c r="G8733">
        <v>0</v>
      </c>
      <c r="H8733">
        <v>0</v>
      </c>
      <c r="I8733">
        <v>0</v>
      </c>
      <c r="K8733">
        <v>2007</v>
      </c>
      <c r="L8733">
        <v>2009</v>
      </c>
    </row>
    <row r="8734" spans="1:12" x14ac:dyDescent="0.25">
      <c r="A8734">
        <v>32</v>
      </c>
      <c r="B8734">
        <v>19201141</v>
      </c>
      <c r="C8734" t="s">
        <v>4132</v>
      </c>
      <c r="D8734">
        <v>660</v>
      </c>
      <c r="E8734">
        <v>0</v>
      </c>
      <c r="F8734">
        <v>462</v>
      </c>
      <c r="G8734">
        <v>0</v>
      </c>
      <c r="H8734">
        <v>0</v>
      </c>
      <c r="I8734">
        <v>0</v>
      </c>
      <c r="K8734">
        <v>2007</v>
      </c>
      <c r="L8734">
        <v>2009</v>
      </c>
    </row>
    <row r="8735" spans="1:12" x14ac:dyDescent="0.25">
      <c r="A8735">
        <v>32</v>
      </c>
      <c r="B8735">
        <v>19201142</v>
      </c>
      <c r="C8735" t="s">
        <v>2153</v>
      </c>
      <c r="D8735">
        <v>650</v>
      </c>
      <c r="E8735">
        <v>0</v>
      </c>
      <c r="F8735">
        <v>455</v>
      </c>
      <c r="G8735">
        <v>0</v>
      </c>
      <c r="H8735">
        <v>0</v>
      </c>
      <c r="I8735">
        <v>0</v>
      </c>
      <c r="K8735">
        <v>2007</v>
      </c>
      <c r="L8735">
        <v>2009</v>
      </c>
    </row>
    <row r="8736" spans="1:12" x14ac:dyDescent="0.25">
      <c r="A8736">
        <v>32</v>
      </c>
      <c r="B8736">
        <v>19201143</v>
      </c>
      <c r="C8736" t="s">
        <v>4133</v>
      </c>
      <c r="D8736">
        <v>600</v>
      </c>
      <c r="E8736">
        <v>0</v>
      </c>
      <c r="F8736">
        <v>420</v>
      </c>
      <c r="G8736">
        <v>0</v>
      </c>
      <c r="H8736">
        <v>0</v>
      </c>
      <c r="I8736">
        <v>0</v>
      </c>
      <c r="K8736">
        <v>2007</v>
      </c>
      <c r="L8736">
        <v>2009</v>
      </c>
    </row>
    <row r="8737" spans="1:12" x14ac:dyDescent="0.25">
      <c r="A8737">
        <v>32</v>
      </c>
      <c r="B8737">
        <v>19201144</v>
      </c>
      <c r="C8737" t="s">
        <v>2153</v>
      </c>
      <c r="D8737">
        <v>650</v>
      </c>
      <c r="E8737">
        <v>0</v>
      </c>
      <c r="F8737">
        <v>455</v>
      </c>
      <c r="G8737">
        <v>0</v>
      </c>
      <c r="H8737">
        <v>0</v>
      </c>
      <c r="I8737">
        <v>0</v>
      </c>
      <c r="K8737">
        <v>2007</v>
      </c>
      <c r="L8737">
        <v>2009</v>
      </c>
    </row>
    <row r="8738" spans="1:12" x14ac:dyDescent="0.25">
      <c r="A8738">
        <v>32</v>
      </c>
      <c r="B8738">
        <v>19201145</v>
      </c>
      <c r="C8738" t="s">
        <v>2154</v>
      </c>
      <c r="D8738">
        <v>600</v>
      </c>
      <c r="E8738">
        <v>0</v>
      </c>
      <c r="F8738">
        <v>420</v>
      </c>
      <c r="G8738">
        <v>0</v>
      </c>
      <c r="H8738">
        <v>0</v>
      </c>
      <c r="I8738">
        <v>0</v>
      </c>
      <c r="K8738">
        <v>2007</v>
      </c>
      <c r="L8738">
        <v>2009</v>
      </c>
    </row>
    <row r="8739" spans="1:12" x14ac:dyDescent="0.25">
      <c r="A8739">
        <v>32</v>
      </c>
      <c r="B8739">
        <v>19201147</v>
      </c>
      <c r="C8739" t="s">
        <v>4134</v>
      </c>
      <c r="D8739">
        <v>90</v>
      </c>
      <c r="E8739">
        <v>0</v>
      </c>
      <c r="F8739">
        <v>67.5</v>
      </c>
      <c r="G8739">
        <v>0</v>
      </c>
      <c r="H8739">
        <v>91.41</v>
      </c>
      <c r="I8739">
        <v>0</v>
      </c>
      <c r="K8739">
        <v>2010</v>
      </c>
      <c r="L8739">
        <v>2013</v>
      </c>
    </row>
    <row r="8740" spans="1:12" x14ac:dyDescent="0.25">
      <c r="A8740">
        <v>32</v>
      </c>
      <c r="B8740">
        <v>19201160</v>
      </c>
      <c r="C8740" t="s">
        <v>3486</v>
      </c>
      <c r="D8740">
        <v>41</v>
      </c>
      <c r="E8740">
        <v>0</v>
      </c>
      <c r="F8740">
        <v>24.6</v>
      </c>
      <c r="G8740">
        <v>0</v>
      </c>
      <c r="H8740">
        <v>0</v>
      </c>
      <c r="I8740">
        <v>0</v>
      </c>
      <c r="K8740">
        <v>2007</v>
      </c>
      <c r="L8740">
        <v>2014</v>
      </c>
    </row>
    <row r="8741" spans="1:12" x14ac:dyDescent="0.25">
      <c r="A8741">
        <v>32</v>
      </c>
      <c r="B8741">
        <v>19201182</v>
      </c>
      <c r="C8741" t="s">
        <v>1001</v>
      </c>
      <c r="D8741">
        <v>61</v>
      </c>
      <c r="E8741">
        <v>0</v>
      </c>
      <c r="F8741">
        <v>42.7</v>
      </c>
      <c r="G8741">
        <v>0</v>
      </c>
      <c r="H8741">
        <v>0</v>
      </c>
      <c r="I8741">
        <v>0</v>
      </c>
      <c r="K8741">
        <v>2009</v>
      </c>
      <c r="L8741">
        <v>2010</v>
      </c>
    </row>
    <row r="8742" spans="1:12" x14ac:dyDescent="0.25">
      <c r="A8742">
        <v>32</v>
      </c>
      <c r="B8742">
        <v>19201183</v>
      </c>
      <c r="C8742" t="s">
        <v>1001</v>
      </c>
      <c r="D8742">
        <v>61</v>
      </c>
      <c r="E8742">
        <v>0</v>
      </c>
      <c r="F8742">
        <v>42.7</v>
      </c>
      <c r="G8742">
        <v>0</v>
      </c>
      <c r="H8742">
        <v>0</v>
      </c>
      <c r="I8742">
        <v>0</v>
      </c>
      <c r="K8742">
        <v>2009</v>
      </c>
      <c r="L8742">
        <v>2010</v>
      </c>
    </row>
    <row r="8743" spans="1:12" x14ac:dyDescent="0.25">
      <c r="A8743">
        <v>32</v>
      </c>
      <c r="B8743">
        <v>19201184</v>
      </c>
      <c r="C8743" t="s">
        <v>1001</v>
      </c>
      <c r="D8743">
        <v>61</v>
      </c>
      <c r="E8743">
        <v>0</v>
      </c>
      <c r="F8743">
        <v>42.7</v>
      </c>
      <c r="G8743">
        <v>0</v>
      </c>
      <c r="H8743">
        <v>0</v>
      </c>
      <c r="I8743">
        <v>0</v>
      </c>
      <c r="K8743">
        <v>2009</v>
      </c>
      <c r="L8743">
        <v>2010</v>
      </c>
    </row>
    <row r="8744" spans="1:12" x14ac:dyDescent="0.25">
      <c r="A8744">
        <v>32</v>
      </c>
      <c r="B8744">
        <v>19201185</v>
      </c>
      <c r="C8744" t="s">
        <v>4135</v>
      </c>
      <c r="D8744">
        <v>25</v>
      </c>
      <c r="E8744">
        <v>0</v>
      </c>
      <c r="F8744">
        <v>17.5</v>
      </c>
      <c r="G8744">
        <v>0</v>
      </c>
      <c r="H8744">
        <v>0</v>
      </c>
      <c r="I8744">
        <v>0</v>
      </c>
      <c r="K8744">
        <v>2009</v>
      </c>
      <c r="L8744">
        <v>2010</v>
      </c>
    </row>
    <row r="8745" spans="1:12" x14ac:dyDescent="0.25">
      <c r="A8745">
        <v>32</v>
      </c>
      <c r="B8745">
        <v>19201186</v>
      </c>
      <c r="C8745" t="s">
        <v>4136</v>
      </c>
      <c r="D8745">
        <v>40</v>
      </c>
      <c r="E8745">
        <v>0</v>
      </c>
      <c r="F8745">
        <v>28</v>
      </c>
      <c r="G8745">
        <v>0</v>
      </c>
      <c r="H8745">
        <v>0</v>
      </c>
      <c r="I8745">
        <v>0</v>
      </c>
      <c r="K8745">
        <v>2009</v>
      </c>
      <c r="L8745">
        <v>2010</v>
      </c>
    </row>
    <row r="8746" spans="1:12" x14ac:dyDescent="0.25">
      <c r="A8746">
        <v>32</v>
      </c>
      <c r="B8746">
        <v>19201187</v>
      </c>
      <c r="C8746" t="s">
        <v>4137</v>
      </c>
      <c r="D8746">
        <v>40</v>
      </c>
      <c r="E8746">
        <v>0</v>
      </c>
      <c r="F8746">
        <v>28</v>
      </c>
      <c r="G8746">
        <v>0</v>
      </c>
      <c r="H8746">
        <v>0</v>
      </c>
      <c r="I8746">
        <v>0</v>
      </c>
      <c r="K8746">
        <v>2009</v>
      </c>
      <c r="L8746">
        <v>2010</v>
      </c>
    </row>
    <row r="8747" spans="1:12" x14ac:dyDescent="0.25">
      <c r="A8747">
        <v>32</v>
      </c>
      <c r="B8747">
        <v>19201201</v>
      </c>
      <c r="C8747" t="s">
        <v>4138</v>
      </c>
      <c r="D8747">
        <v>55</v>
      </c>
      <c r="E8747">
        <v>0</v>
      </c>
      <c r="F8747">
        <v>41.25</v>
      </c>
      <c r="G8747">
        <v>0</v>
      </c>
      <c r="H8747">
        <v>0</v>
      </c>
      <c r="I8747">
        <v>0</v>
      </c>
      <c r="K8747">
        <v>2008</v>
      </c>
      <c r="L8747">
        <v>2015</v>
      </c>
    </row>
    <row r="8748" spans="1:12" x14ac:dyDescent="0.25">
      <c r="A8748">
        <v>32</v>
      </c>
      <c r="B8748">
        <v>19201202</v>
      </c>
      <c r="C8748" t="s">
        <v>4138</v>
      </c>
      <c r="D8748">
        <v>55</v>
      </c>
      <c r="E8748">
        <v>0</v>
      </c>
      <c r="F8748">
        <v>41.25</v>
      </c>
      <c r="G8748">
        <v>0</v>
      </c>
      <c r="H8748">
        <v>0</v>
      </c>
      <c r="I8748">
        <v>0</v>
      </c>
      <c r="K8748">
        <v>2008</v>
      </c>
      <c r="L8748">
        <v>2015</v>
      </c>
    </row>
    <row r="8749" spans="1:12" x14ac:dyDescent="0.25">
      <c r="A8749">
        <v>32</v>
      </c>
      <c r="B8749">
        <v>19201209</v>
      </c>
      <c r="C8749" t="s">
        <v>4054</v>
      </c>
      <c r="D8749">
        <v>299</v>
      </c>
      <c r="E8749">
        <v>0</v>
      </c>
      <c r="F8749">
        <v>209.3</v>
      </c>
      <c r="G8749">
        <v>0</v>
      </c>
      <c r="H8749">
        <v>0</v>
      </c>
      <c r="I8749">
        <v>0</v>
      </c>
      <c r="K8749">
        <v>2007</v>
      </c>
      <c r="L8749">
        <v>2010</v>
      </c>
    </row>
    <row r="8750" spans="1:12" x14ac:dyDescent="0.25">
      <c r="A8750">
        <v>32</v>
      </c>
      <c r="B8750">
        <v>19201211</v>
      </c>
      <c r="C8750" t="s">
        <v>4139</v>
      </c>
      <c r="D8750">
        <v>41</v>
      </c>
      <c r="E8750">
        <v>0</v>
      </c>
      <c r="F8750">
        <v>24.6</v>
      </c>
      <c r="G8750">
        <v>0</v>
      </c>
      <c r="H8750">
        <v>0</v>
      </c>
      <c r="I8750">
        <v>0</v>
      </c>
      <c r="K8750">
        <v>2007</v>
      </c>
      <c r="L8750">
        <v>2010</v>
      </c>
    </row>
    <row r="8751" spans="1:12" x14ac:dyDescent="0.25">
      <c r="A8751">
        <v>32</v>
      </c>
      <c r="B8751">
        <v>19201241</v>
      </c>
      <c r="C8751" t="s">
        <v>4140</v>
      </c>
      <c r="D8751">
        <v>164</v>
      </c>
      <c r="E8751">
        <v>0</v>
      </c>
      <c r="F8751">
        <v>98.4</v>
      </c>
      <c r="G8751">
        <v>0</v>
      </c>
      <c r="H8751">
        <v>0</v>
      </c>
      <c r="I8751">
        <v>0</v>
      </c>
      <c r="K8751">
        <v>2009</v>
      </c>
      <c r="L8751">
        <v>2015</v>
      </c>
    </row>
    <row r="8752" spans="1:12" x14ac:dyDescent="0.25">
      <c r="A8752">
        <v>32</v>
      </c>
      <c r="B8752">
        <v>19201244</v>
      </c>
      <c r="C8752" t="s">
        <v>4141</v>
      </c>
      <c r="D8752">
        <v>47</v>
      </c>
      <c r="E8752">
        <v>0</v>
      </c>
      <c r="F8752">
        <v>28.2</v>
      </c>
      <c r="G8752">
        <v>0</v>
      </c>
      <c r="H8752">
        <v>0</v>
      </c>
      <c r="I8752">
        <v>0</v>
      </c>
      <c r="K8752">
        <v>2009</v>
      </c>
      <c r="L8752">
        <v>2015</v>
      </c>
    </row>
    <row r="8753" spans="1:12" x14ac:dyDescent="0.25">
      <c r="A8753">
        <v>32</v>
      </c>
      <c r="B8753">
        <v>19201257</v>
      </c>
      <c r="C8753" t="s">
        <v>4142</v>
      </c>
      <c r="D8753">
        <v>181</v>
      </c>
      <c r="E8753">
        <v>0</v>
      </c>
      <c r="F8753">
        <v>108.6</v>
      </c>
      <c r="G8753">
        <v>0</v>
      </c>
      <c r="H8753">
        <v>0</v>
      </c>
      <c r="I8753">
        <v>0</v>
      </c>
      <c r="K8753">
        <v>2007</v>
      </c>
      <c r="L8753">
        <v>2009</v>
      </c>
    </row>
    <row r="8754" spans="1:12" x14ac:dyDescent="0.25">
      <c r="A8754">
        <v>32</v>
      </c>
      <c r="B8754">
        <v>19201300</v>
      </c>
      <c r="C8754" t="s">
        <v>4143</v>
      </c>
      <c r="D8754">
        <v>15</v>
      </c>
      <c r="E8754">
        <v>0</v>
      </c>
      <c r="F8754">
        <v>10.5</v>
      </c>
      <c r="G8754">
        <v>0</v>
      </c>
      <c r="H8754">
        <v>0</v>
      </c>
      <c r="I8754">
        <v>0</v>
      </c>
      <c r="K8754">
        <v>2003</v>
      </c>
      <c r="L8754">
        <v>2012</v>
      </c>
    </row>
    <row r="8755" spans="1:12" x14ac:dyDescent="0.25">
      <c r="A8755">
        <v>32</v>
      </c>
      <c r="B8755">
        <v>19201301</v>
      </c>
      <c r="C8755" t="s">
        <v>1749</v>
      </c>
      <c r="D8755">
        <v>2928.57</v>
      </c>
      <c r="E8755">
        <v>0</v>
      </c>
      <c r="F8755">
        <v>2050</v>
      </c>
      <c r="G8755">
        <v>0</v>
      </c>
      <c r="H8755">
        <v>0</v>
      </c>
      <c r="I8755">
        <v>0</v>
      </c>
      <c r="K8755">
        <v>2003</v>
      </c>
      <c r="L8755">
        <v>2012</v>
      </c>
    </row>
    <row r="8756" spans="1:12" x14ac:dyDescent="0.25">
      <c r="A8756">
        <v>32</v>
      </c>
      <c r="B8756">
        <v>19201302</v>
      </c>
      <c r="C8756" t="s">
        <v>3411</v>
      </c>
      <c r="D8756">
        <v>90</v>
      </c>
      <c r="E8756">
        <v>0</v>
      </c>
      <c r="F8756">
        <v>67.5</v>
      </c>
      <c r="G8756">
        <v>0</v>
      </c>
      <c r="H8756">
        <v>0</v>
      </c>
      <c r="I8756">
        <v>0</v>
      </c>
      <c r="K8756">
        <v>2007</v>
      </c>
      <c r="L8756">
        <v>2010</v>
      </c>
    </row>
    <row r="8757" spans="1:12" x14ac:dyDescent="0.25">
      <c r="A8757">
        <v>32</v>
      </c>
      <c r="B8757">
        <v>19201345</v>
      </c>
      <c r="C8757" t="s">
        <v>3486</v>
      </c>
      <c r="D8757">
        <v>41</v>
      </c>
      <c r="E8757">
        <v>0</v>
      </c>
      <c r="F8757">
        <v>24.6</v>
      </c>
      <c r="G8757">
        <v>0</v>
      </c>
      <c r="H8757">
        <v>0</v>
      </c>
      <c r="I8757">
        <v>0</v>
      </c>
      <c r="K8757">
        <v>2007</v>
      </c>
      <c r="L8757">
        <v>2014</v>
      </c>
    </row>
    <row r="8758" spans="1:12" x14ac:dyDescent="0.25">
      <c r="A8758">
        <v>32</v>
      </c>
      <c r="B8758">
        <v>19201346</v>
      </c>
      <c r="C8758" t="s">
        <v>3486</v>
      </c>
      <c r="D8758">
        <v>41</v>
      </c>
      <c r="E8758">
        <v>0</v>
      </c>
      <c r="F8758">
        <v>24.6</v>
      </c>
      <c r="G8758">
        <v>0</v>
      </c>
      <c r="H8758">
        <v>0</v>
      </c>
      <c r="I8758">
        <v>0</v>
      </c>
      <c r="K8758">
        <v>2007</v>
      </c>
      <c r="L8758">
        <v>2014</v>
      </c>
    </row>
    <row r="8759" spans="1:12" x14ac:dyDescent="0.25">
      <c r="A8759">
        <v>32</v>
      </c>
      <c r="B8759">
        <v>19201347</v>
      </c>
      <c r="C8759" t="s">
        <v>4096</v>
      </c>
      <c r="D8759">
        <v>23</v>
      </c>
      <c r="E8759">
        <v>0</v>
      </c>
      <c r="F8759">
        <v>13.8</v>
      </c>
      <c r="G8759">
        <v>0</v>
      </c>
      <c r="H8759">
        <v>0</v>
      </c>
      <c r="I8759">
        <v>0</v>
      </c>
      <c r="K8759">
        <v>2007</v>
      </c>
      <c r="L8759">
        <v>2014</v>
      </c>
    </row>
    <row r="8760" spans="1:12" x14ac:dyDescent="0.25">
      <c r="A8760">
        <v>32</v>
      </c>
      <c r="B8760">
        <v>19201489</v>
      </c>
      <c r="C8760" t="s">
        <v>3633</v>
      </c>
      <c r="D8760">
        <v>29</v>
      </c>
      <c r="E8760">
        <v>0</v>
      </c>
      <c r="F8760">
        <v>17.399999999999999</v>
      </c>
      <c r="G8760">
        <v>0</v>
      </c>
      <c r="H8760">
        <v>0</v>
      </c>
      <c r="I8760">
        <v>0</v>
      </c>
      <c r="K8760">
        <v>2008</v>
      </c>
      <c r="L8760">
        <v>2013</v>
      </c>
    </row>
    <row r="8761" spans="1:12" x14ac:dyDescent="0.25">
      <c r="A8761">
        <v>32</v>
      </c>
      <c r="B8761">
        <v>19201495</v>
      </c>
      <c r="C8761" t="s">
        <v>4144</v>
      </c>
      <c r="D8761">
        <v>105</v>
      </c>
      <c r="E8761">
        <v>0</v>
      </c>
      <c r="F8761">
        <v>78.75</v>
      </c>
      <c r="G8761">
        <v>0</v>
      </c>
      <c r="H8761">
        <v>0</v>
      </c>
      <c r="I8761">
        <v>0</v>
      </c>
      <c r="K8761">
        <v>2009</v>
      </c>
      <c r="L8761">
        <v>2009</v>
      </c>
    </row>
    <row r="8762" spans="1:12" x14ac:dyDescent="0.25">
      <c r="A8762">
        <v>32</v>
      </c>
      <c r="B8762">
        <v>19201510</v>
      </c>
      <c r="C8762" t="s">
        <v>4145</v>
      </c>
      <c r="D8762">
        <v>60</v>
      </c>
      <c r="E8762">
        <v>0</v>
      </c>
      <c r="F8762">
        <v>45</v>
      </c>
      <c r="G8762">
        <v>0</v>
      </c>
      <c r="H8762">
        <v>0</v>
      </c>
      <c r="I8762">
        <v>0</v>
      </c>
      <c r="K8762">
        <v>2009</v>
      </c>
      <c r="L8762">
        <v>2012</v>
      </c>
    </row>
    <row r="8763" spans="1:12" x14ac:dyDescent="0.25">
      <c r="A8763">
        <v>32</v>
      </c>
      <c r="B8763">
        <v>19201522</v>
      </c>
      <c r="C8763" t="s">
        <v>4146</v>
      </c>
      <c r="D8763">
        <v>165</v>
      </c>
      <c r="E8763">
        <v>0</v>
      </c>
      <c r="F8763">
        <v>123.75</v>
      </c>
      <c r="G8763">
        <v>0</v>
      </c>
      <c r="H8763">
        <v>0</v>
      </c>
      <c r="I8763">
        <v>0</v>
      </c>
      <c r="K8763">
        <v>2006</v>
      </c>
      <c r="L8763">
        <v>2008</v>
      </c>
    </row>
    <row r="8764" spans="1:12" x14ac:dyDescent="0.25">
      <c r="A8764">
        <v>32</v>
      </c>
      <c r="B8764">
        <v>19201538</v>
      </c>
      <c r="C8764" t="s">
        <v>4147</v>
      </c>
      <c r="D8764">
        <v>94</v>
      </c>
      <c r="E8764">
        <v>0</v>
      </c>
      <c r="F8764">
        <v>56.4</v>
      </c>
      <c r="G8764">
        <v>0</v>
      </c>
      <c r="H8764">
        <v>0</v>
      </c>
      <c r="I8764">
        <v>0</v>
      </c>
      <c r="K8764">
        <v>2007</v>
      </c>
      <c r="L8764">
        <v>2017</v>
      </c>
    </row>
    <row r="8765" spans="1:12" x14ac:dyDescent="0.25">
      <c r="A8765">
        <v>32</v>
      </c>
      <c r="B8765">
        <v>19201541</v>
      </c>
      <c r="C8765" t="s">
        <v>4148</v>
      </c>
      <c r="D8765">
        <v>150</v>
      </c>
      <c r="E8765">
        <v>0</v>
      </c>
      <c r="F8765">
        <v>112.5</v>
      </c>
      <c r="G8765">
        <v>0</v>
      </c>
      <c r="H8765">
        <v>152.36000000000001</v>
      </c>
      <c r="I8765">
        <v>0</v>
      </c>
      <c r="K8765">
        <v>2007</v>
      </c>
      <c r="L8765">
        <v>2018</v>
      </c>
    </row>
    <row r="8766" spans="1:12" x14ac:dyDescent="0.25">
      <c r="A8766">
        <v>32</v>
      </c>
      <c r="B8766">
        <v>19201545</v>
      </c>
      <c r="C8766" t="s">
        <v>2142</v>
      </c>
      <c r="D8766">
        <v>135</v>
      </c>
      <c r="E8766">
        <v>0</v>
      </c>
      <c r="F8766">
        <v>101.25</v>
      </c>
      <c r="G8766">
        <v>0</v>
      </c>
      <c r="H8766">
        <v>0</v>
      </c>
      <c r="I8766">
        <v>0</v>
      </c>
      <c r="K8766">
        <v>2005</v>
      </c>
      <c r="L8766">
        <v>2010</v>
      </c>
    </row>
    <row r="8767" spans="1:12" x14ac:dyDescent="0.25">
      <c r="A8767">
        <v>32</v>
      </c>
      <c r="B8767">
        <v>19201547</v>
      </c>
      <c r="C8767" t="s">
        <v>3621</v>
      </c>
      <c r="D8767">
        <v>135</v>
      </c>
      <c r="E8767">
        <v>0</v>
      </c>
      <c r="F8767">
        <v>101.25</v>
      </c>
      <c r="G8767">
        <v>0</v>
      </c>
      <c r="H8767">
        <v>0</v>
      </c>
      <c r="I8767">
        <v>0</v>
      </c>
      <c r="K8767">
        <v>2005</v>
      </c>
      <c r="L8767">
        <v>2010</v>
      </c>
    </row>
    <row r="8768" spans="1:12" x14ac:dyDescent="0.25">
      <c r="A8768">
        <v>32</v>
      </c>
      <c r="B8768">
        <v>19201549</v>
      </c>
      <c r="C8768" t="s">
        <v>4149</v>
      </c>
      <c r="D8768">
        <v>399</v>
      </c>
      <c r="E8768">
        <v>0</v>
      </c>
      <c r="F8768">
        <v>279.3</v>
      </c>
      <c r="G8768">
        <v>0</v>
      </c>
      <c r="H8768">
        <v>0</v>
      </c>
      <c r="I8768">
        <v>0</v>
      </c>
      <c r="K8768">
        <v>2008</v>
      </c>
      <c r="L8768">
        <v>2009</v>
      </c>
    </row>
    <row r="8769" spans="1:12" x14ac:dyDescent="0.25">
      <c r="A8769">
        <v>32</v>
      </c>
      <c r="B8769">
        <v>19201550</v>
      </c>
      <c r="C8769" t="s">
        <v>4150</v>
      </c>
      <c r="D8769">
        <v>399</v>
      </c>
      <c r="E8769">
        <v>0</v>
      </c>
      <c r="F8769">
        <v>279.3</v>
      </c>
      <c r="G8769">
        <v>0</v>
      </c>
      <c r="H8769">
        <v>0</v>
      </c>
      <c r="I8769">
        <v>0</v>
      </c>
      <c r="K8769">
        <v>2008</v>
      </c>
      <c r="L8769">
        <v>2009</v>
      </c>
    </row>
    <row r="8770" spans="1:12" x14ac:dyDescent="0.25">
      <c r="A8770">
        <v>32</v>
      </c>
      <c r="B8770">
        <v>19201551</v>
      </c>
      <c r="C8770" t="s">
        <v>4150</v>
      </c>
      <c r="D8770">
        <v>399</v>
      </c>
      <c r="E8770">
        <v>0</v>
      </c>
      <c r="F8770">
        <v>279.3</v>
      </c>
      <c r="G8770">
        <v>0</v>
      </c>
      <c r="H8770">
        <v>0</v>
      </c>
      <c r="I8770">
        <v>0</v>
      </c>
      <c r="K8770">
        <v>2008</v>
      </c>
      <c r="L8770">
        <v>2009</v>
      </c>
    </row>
    <row r="8771" spans="1:12" x14ac:dyDescent="0.25">
      <c r="A8771">
        <v>32</v>
      </c>
      <c r="B8771">
        <v>19201552</v>
      </c>
      <c r="C8771" t="s">
        <v>4150</v>
      </c>
      <c r="D8771">
        <v>399</v>
      </c>
      <c r="E8771">
        <v>0</v>
      </c>
      <c r="F8771">
        <v>279.3</v>
      </c>
      <c r="G8771">
        <v>0</v>
      </c>
      <c r="H8771">
        <v>0</v>
      </c>
      <c r="I8771">
        <v>0</v>
      </c>
      <c r="K8771">
        <v>2008</v>
      </c>
      <c r="L8771">
        <v>2009</v>
      </c>
    </row>
    <row r="8772" spans="1:12" x14ac:dyDescent="0.25">
      <c r="A8772">
        <v>32</v>
      </c>
      <c r="B8772">
        <v>19201553</v>
      </c>
      <c r="C8772" t="s">
        <v>4151</v>
      </c>
      <c r="D8772">
        <v>405</v>
      </c>
      <c r="E8772">
        <v>0</v>
      </c>
      <c r="F8772">
        <v>283.5</v>
      </c>
      <c r="G8772">
        <v>0</v>
      </c>
      <c r="H8772">
        <v>0</v>
      </c>
      <c r="I8772">
        <v>0</v>
      </c>
      <c r="K8772">
        <v>2008</v>
      </c>
      <c r="L8772">
        <v>2009</v>
      </c>
    </row>
    <row r="8773" spans="1:12" x14ac:dyDescent="0.25">
      <c r="A8773">
        <v>32</v>
      </c>
      <c r="B8773">
        <v>19201554</v>
      </c>
      <c r="C8773" t="s">
        <v>4151</v>
      </c>
      <c r="D8773">
        <v>405</v>
      </c>
      <c r="E8773">
        <v>0</v>
      </c>
      <c r="F8773">
        <v>283.5</v>
      </c>
      <c r="G8773">
        <v>0</v>
      </c>
      <c r="H8773">
        <v>0</v>
      </c>
      <c r="I8773">
        <v>0</v>
      </c>
      <c r="K8773">
        <v>2008</v>
      </c>
      <c r="L8773">
        <v>2009</v>
      </c>
    </row>
    <row r="8774" spans="1:12" x14ac:dyDescent="0.25">
      <c r="A8774">
        <v>32</v>
      </c>
      <c r="B8774">
        <v>19201555</v>
      </c>
      <c r="C8774" t="s">
        <v>4152</v>
      </c>
      <c r="D8774">
        <v>405</v>
      </c>
      <c r="E8774">
        <v>0</v>
      </c>
      <c r="F8774">
        <v>283.5</v>
      </c>
      <c r="G8774">
        <v>0</v>
      </c>
      <c r="H8774">
        <v>0</v>
      </c>
      <c r="I8774">
        <v>0</v>
      </c>
      <c r="K8774">
        <v>2008</v>
      </c>
      <c r="L8774">
        <v>2009</v>
      </c>
    </row>
    <row r="8775" spans="1:12" x14ac:dyDescent="0.25">
      <c r="A8775">
        <v>32</v>
      </c>
      <c r="B8775">
        <v>19201556</v>
      </c>
      <c r="C8775" t="s">
        <v>4153</v>
      </c>
      <c r="D8775">
        <v>405</v>
      </c>
      <c r="E8775">
        <v>0</v>
      </c>
      <c r="F8775">
        <v>283.5</v>
      </c>
      <c r="G8775">
        <v>0</v>
      </c>
      <c r="H8775">
        <v>0</v>
      </c>
      <c r="I8775">
        <v>0</v>
      </c>
      <c r="K8775">
        <v>2008</v>
      </c>
      <c r="L8775">
        <v>2009</v>
      </c>
    </row>
    <row r="8776" spans="1:12" x14ac:dyDescent="0.25">
      <c r="A8776">
        <v>32</v>
      </c>
      <c r="B8776">
        <v>19201557</v>
      </c>
      <c r="C8776" t="s">
        <v>4150</v>
      </c>
      <c r="D8776">
        <v>405</v>
      </c>
      <c r="E8776">
        <v>0</v>
      </c>
      <c r="F8776">
        <v>283.5</v>
      </c>
      <c r="G8776">
        <v>0</v>
      </c>
      <c r="H8776">
        <v>0</v>
      </c>
      <c r="I8776">
        <v>0</v>
      </c>
      <c r="K8776">
        <v>2008</v>
      </c>
      <c r="L8776">
        <v>2009</v>
      </c>
    </row>
    <row r="8777" spans="1:12" x14ac:dyDescent="0.25">
      <c r="A8777">
        <v>32</v>
      </c>
      <c r="B8777">
        <v>19201558</v>
      </c>
      <c r="C8777" t="s">
        <v>4150</v>
      </c>
      <c r="D8777">
        <v>405</v>
      </c>
      <c r="E8777">
        <v>0</v>
      </c>
      <c r="F8777">
        <v>303.75</v>
      </c>
      <c r="G8777">
        <v>0</v>
      </c>
      <c r="H8777">
        <v>0</v>
      </c>
      <c r="I8777">
        <v>0</v>
      </c>
      <c r="K8777">
        <v>2008</v>
      </c>
      <c r="L8777">
        <v>2009</v>
      </c>
    </row>
    <row r="8778" spans="1:12" x14ac:dyDescent="0.25">
      <c r="A8778">
        <v>32</v>
      </c>
      <c r="B8778">
        <v>19201636</v>
      </c>
      <c r="C8778" t="s">
        <v>4012</v>
      </c>
      <c r="D8778">
        <v>0</v>
      </c>
      <c r="E8778">
        <v>0</v>
      </c>
      <c r="F8778">
        <v>0</v>
      </c>
      <c r="G8778">
        <v>0</v>
      </c>
      <c r="H8778">
        <v>0</v>
      </c>
      <c r="I8778">
        <v>0</v>
      </c>
      <c r="K8778">
        <v>9899</v>
      </c>
      <c r="L8778">
        <v>9899</v>
      </c>
    </row>
    <row r="8779" spans="1:12" x14ac:dyDescent="0.25">
      <c r="A8779">
        <v>32</v>
      </c>
      <c r="B8779">
        <v>19201660</v>
      </c>
      <c r="C8779" t="s">
        <v>4154</v>
      </c>
      <c r="D8779">
        <v>100</v>
      </c>
      <c r="E8779">
        <v>0</v>
      </c>
      <c r="F8779">
        <v>75</v>
      </c>
      <c r="G8779">
        <v>0</v>
      </c>
      <c r="H8779">
        <v>101.57</v>
      </c>
      <c r="I8779">
        <v>0</v>
      </c>
      <c r="K8779">
        <v>2007</v>
      </c>
      <c r="L8779">
        <v>2008</v>
      </c>
    </row>
    <row r="8780" spans="1:12" x14ac:dyDescent="0.25">
      <c r="A8780">
        <v>32</v>
      </c>
      <c r="B8780">
        <v>19201661</v>
      </c>
      <c r="C8780" t="s">
        <v>4154</v>
      </c>
      <c r="D8780">
        <v>99</v>
      </c>
      <c r="E8780">
        <v>0</v>
      </c>
      <c r="F8780">
        <v>69.3</v>
      </c>
      <c r="G8780">
        <v>0</v>
      </c>
      <c r="H8780">
        <v>0</v>
      </c>
      <c r="I8780">
        <v>0</v>
      </c>
      <c r="K8780">
        <v>2007</v>
      </c>
      <c r="L8780">
        <v>2008</v>
      </c>
    </row>
    <row r="8781" spans="1:12" x14ac:dyDescent="0.25">
      <c r="A8781">
        <v>32</v>
      </c>
      <c r="B8781">
        <v>19201662</v>
      </c>
      <c r="C8781" t="s">
        <v>3506</v>
      </c>
      <c r="D8781">
        <v>99</v>
      </c>
      <c r="E8781">
        <v>0</v>
      </c>
      <c r="F8781">
        <v>69.3</v>
      </c>
      <c r="G8781">
        <v>0</v>
      </c>
      <c r="H8781">
        <v>0</v>
      </c>
      <c r="I8781">
        <v>0</v>
      </c>
      <c r="K8781">
        <v>2007</v>
      </c>
      <c r="L8781">
        <v>2008</v>
      </c>
    </row>
    <row r="8782" spans="1:12" x14ac:dyDescent="0.25">
      <c r="A8782">
        <v>32</v>
      </c>
      <c r="B8782">
        <v>19201663</v>
      </c>
      <c r="C8782" t="s">
        <v>4155</v>
      </c>
      <c r="D8782">
        <v>99</v>
      </c>
      <c r="E8782">
        <v>0</v>
      </c>
      <c r="F8782">
        <v>69.3</v>
      </c>
      <c r="G8782">
        <v>0</v>
      </c>
      <c r="H8782">
        <v>0</v>
      </c>
      <c r="I8782">
        <v>0</v>
      </c>
      <c r="K8782">
        <v>2007</v>
      </c>
      <c r="L8782">
        <v>2008</v>
      </c>
    </row>
    <row r="8783" spans="1:12" x14ac:dyDescent="0.25">
      <c r="A8783">
        <v>32</v>
      </c>
      <c r="B8783">
        <v>19201664</v>
      </c>
      <c r="C8783" t="s">
        <v>4154</v>
      </c>
      <c r="D8783">
        <v>100</v>
      </c>
      <c r="E8783">
        <v>0</v>
      </c>
      <c r="F8783">
        <v>75</v>
      </c>
      <c r="G8783">
        <v>0</v>
      </c>
      <c r="H8783">
        <v>101.57</v>
      </c>
      <c r="I8783">
        <v>0</v>
      </c>
      <c r="K8783">
        <v>2008</v>
      </c>
      <c r="L8783">
        <v>2008</v>
      </c>
    </row>
    <row r="8784" spans="1:12" x14ac:dyDescent="0.25">
      <c r="A8784">
        <v>32</v>
      </c>
      <c r="B8784">
        <v>19201665</v>
      </c>
      <c r="C8784" t="s">
        <v>4156</v>
      </c>
      <c r="D8784">
        <v>100</v>
      </c>
      <c r="E8784">
        <v>0</v>
      </c>
      <c r="F8784">
        <v>75</v>
      </c>
      <c r="G8784">
        <v>0</v>
      </c>
      <c r="H8784">
        <v>101.57</v>
      </c>
      <c r="I8784">
        <v>0</v>
      </c>
      <c r="K8784">
        <v>2008</v>
      </c>
      <c r="L8784">
        <v>2008</v>
      </c>
    </row>
    <row r="8785" spans="1:12" x14ac:dyDescent="0.25">
      <c r="A8785">
        <v>32</v>
      </c>
      <c r="B8785">
        <v>19201666</v>
      </c>
      <c r="C8785" t="s">
        <v>4155</v>
      </c>
      <c r="D8785">
        <v>100</v>
      </c>
      <c r="E8785">
        <v>0</v>
      </c>
      <c r="F8785">
        <v>75</v>
      </c>
      <c r="G8785">
        <v>0</v>
      </c>
      <c r="H8785">
        <v>101.57</v>
      </c>
      <c r="I8785">
        <v>0</v>
      </c>
      <c r="K8785">
        <v>2008</v>
      </c>
      <c r="L8785">
        <v>2008</v>
      </c>
    </row>
    <row r="8786" spans="1:12" x14ac:dyDescent="0.25">
      <c r="A8786">
        <v>32</v>
      </c>
      <c r="B8786">
        <v>19201667</v>
      </c>
      <c r="C8786" t="s">
        <v>3861</v>
      </c>
      <c r="D8786">
        <v>79</v>
      </c>
      <c r="E8786">
        <v>0</v>
      </c>
      <c r="F8786">
        <v>55.3</v>
      </c>
      <c r="G8786">
        <v>0</v>
      </c>
      <c r="H8786">
        <v>0</v>
      </c>
      <c r="I8786">
        <v>0</v>
      </c>
      <c r="K8786">
        <v>2007</v>
      </c>
      <c r="L8786">
        <v>2008</v>
      </c>
    </row>
    <row r="8787" spans="1:12" x14ac:dyDescent="0.25">
      <c r="A8787">
        <v>32</v>
      </c>
      <c r="B8787">
        <v>19201668</v>
      </c>
      <c r="C8787" t="s">
        <v>3861</v>
      </c>
      <c r="D8787">
        <v>80</v>
      </c>
      <c r="E8787">
        <v>0</v>
      </c>
      <c r="F8787">
        <v>60</v>
      </c>
      <c r="G8787">
        <v>0</v>
      </c>
      <c r="H8787">
        <v>81.260000000000005</v>
      </c>
      <c r="I8787">
        <v>0</v>
      </c>
      <c r="K8787">
        <v>2007</v>
      </c>
      <c r="L8787">
        <v>2008</v>
      </c>
    </row>
    <row r="8788" spans="1:12" x14ac:dyDescent="0.25">
      <c r="A8788">
        <v>32</v>
      </c>
      <c r="B8788">
        <v>19201669</v>
      </c>
      <c r="C8788" t="s">
        <v>4157</v>
      </c>
      <c r="D8788">
        <v>79</v>
      </c>
      <c r="E8788">
        <v>0</v>
      </c>
      <c r="F8788">
        <v>55.3</v>
      </c>
      <c r="G8788">
        <v>0</v>
      </c>
      <c r="H8788">
        <v>0</v>
      </c>
      <c r="I8788">
        <v>0</v>
      </c>
      <c r="K8788">
        <v>2007</v>
      </c>
      <c r="L8788">
        <v>2008</v>
      </c>
    </row>
    <row r="8789" spans="1:12" x14ac:dyDescent="0.25">
      <c r="A8789">
        <v>32</v>
      </c>
      <c r="B8789">
        <v>19201670</v>
      </c>
      <c r="C8789" t="s">
        <v>4157</v>
      </c>
      <c r="D8789">
        <v>80</v>
      </c>
      <c r="E8789">
        <v>0</v>
      </c>
      <c r="F8789">
        <v>60</v>
      </c>
      <c r="G8789">
        <v>0</v>
      </c>
      <c r="H8789">
        <v>81.260000000000005</v>
      </c>
      <c r="I8789">
        <v>0</v>
      </c>
      <c r="K8789">
        <v>2007</v>
      </c>
      <c r="L8789">
        <v>2008</v>
      </c>
    </row>
    <row r="8790" spans="1:12" x14ac:dyDescent="0.25">
      <c r="A8790">
        <v>32</v>
      </c>
      <c r="B8790">
        <v>19201671</v>
      </c>
      <c r="C8790" t="s">
        <v>4158</v>
      </c>
      <c r="D8790">
        <v>80</v>
      </c>
      <c r="E8790">
        <v>0</v>
      </c>
      <c r="F8790">
        <v>56</v>
      </c>
      <c r="G8790">
        <v>0</v>
      </c>
      <c r="H8790">
        <v>0</v>
      </c>
      <c r="I8790">
        <v>0</v>
      </c>
      <c r="K8790">
        <v>2007</v>
      </c>
      <c r="L8790">
        <v>2008</v>
      </c>
    </row>
    <row r="8791" spans="1:12" x14ac:dyDescent="0.25">
      <c r="A8791">
        <v>32</v>
      </c>
      <c r="B8791">
        <v>19201672</v>
      </c>
      <c r="C8791" t="s">
        <v>3862</v>
      </c>
      <c r="D8791">
        <v>79</v>
      </c>
      <c r="E8791">
        <v>0</v>
      </c>
      <c r="F8791">
        <v>55.3</v>
      </c>
      <c r="G8791">
        <v>0</v>
      </c>
      <c r="H8791">
        <v>0</v>
      </c>
      <c r="I8791">
        <v>0</v>
      </c>
      <c r="K8791">
        <v>2007</v>
      </c>
      <c r="L8791">
        <v>2008</v>
      </c>
    </row>
    <row r="8792" spans="1:12" x14ac:dyDescent="0.25">
      <c r="A8792">
        <v>32</v>
      </c>
      <c r="B8792">
        <v>19201673</v>
      </c>
      <c r="C8792" t="s">
        <v>4159</v>
      </c>
      <c r="D8792">
        <v>79</v>
      </c>
      <c r="E8792">
        <v>0</v>
      </c>
      <c r="F8792">
        <v>55.3</v>
      </c>
      <c r="G8792">
        <v>0</v>
      </c>
      <c r="H8792">
        <v>0</v>
      </c>
      <c r="I8792">
        <v>0</v>
      </c>
      <c r="K8792">
        <v>2007</v>
      </c>
      <c r="L8792">
        <v>2008</v>
      </c>
    </row>
    <row r="8793" spans="1:12" x14ac:dyDescent="0.25">
      <c r="A8793">
        <v>32</v>
      </c>
      <c r="B8793">
        <v>19201674</v>
      </c>
      <c r="C8793" t="s">
        <v>4159</v>
      </c>
      <c r="D8793">
        <v>79</v>
      </c>
      <c r="E8793">
        <v>0</v>
      </c>
      <c r="F8793">
        <v>55.3</v>
      </c>
      <c r="G8793">
        <v>0</v>
      </c>
      <c r="H8793">
        <v>0</v>
      </c>
      <c r="I8793">
        <v>0</v>
      </c>
      <c r="K8793">
        <v>2007</v>
      </c>
      <c r="L8793">
        <v>2008</v>
      </c>
    </row>
    <row r="8794" spans="1:12" x14ac:dyDescent="0.25">
      <c r="A8794">
        <v>32</v>
      </c>
      <c r="B8794">
        <v>19201675</v>
      </c>
      <c r="C8794" t="s">
        <v>4160</v>
      </c>
      <c r="D8794">
        <v>79</v>
      </c>
      <c r="E8794">
        <v>0</v>
      </c>
      <c r="F8794">
        <v>55.3</v>
      </c>
      <c r="G8794">
        <v>0</v>
      </c>
      <c r="H8794">
        <v>0</v>
      </c>
      <c r="I8794">
        <v>0</v>
      </c>
      <c r="K8794">
        <v>2007</v>
      </c>
      <c r="L8794">
        <v>2008</v>
      </c>
    </row>
    <row r="8795" spans="1:12" x14ac:dyDescent="0.25">
      <c r="A8795">
        <v>32</v>
      </c>
      <c r="B8795">
        <v>19201676</v>
      </c>
      <c r="C8795" t="s">
        <v>3863</v>
      </c>
      <c r="D8795">
        <v>79</v>
      </c>
      <c r="E8795">
        <v>0</v>
      </c>
      <c r="F8795">
        <v>55.3</v>
      </c>
      <c r="G8795">
        <v>0</v>
      </c>
      <c r="H8795">
        <v>0</v>
      </c>
      <c r="I8795">
        <v>0</v>
      </c>
      <c r="K8795">
        <v>2007</v>
      </c>
      <c r="L8795">
        <v>2008</v>
      </c>
    </row>
    <row r="8796" spans="1:12" x14ac:dyDescent="0.25">
      <c r="A8796">
        <v>32</v>
      </c>
      <c r="B8796">
        <v>19201677</v>
      </c>
      <c r="C8796" t="s">
        <v>4161</v>
      </c>
      <c r="D8796">
        <v>80</v>
      </c>
      <c r="E8796">
        <v>0</v>
      </c>
      <c r="F8796">
        <v>56</v>
      </c>
      <c r="G8796">
        <v>0</v>
      </c>
      <c r="H8796">
        <v>0</v>
      </c>
      <c r="I8796">
        <v>0</v>
      </c>
      <c r="K8796">
        <v>2007</v>
      </c>
      <c r="L8796">
        <v>2008</v>
      </c>
    </row>
    <row r="8797" spans="1:12" x14ac:dyDescent="0.25">
      <c r="A8797">
        <v>32</v>
      </c>
      <c r="B8797">
        <v>19201678</v>
      </c>
      <c r="C8797" t="s">
        <v>4161</v>
      </c>
      <c r="D8797">
        <v>79</v>
      </c>
      <c r="E8797">
        <v>0</v>
      </c>
      <c r="F8797">
        <v>55.3</v>
      </c>
      <c r="G8797">
        <v>0</v>
      </c>
      <c r="H8797">
        <v>0</v>
      </c>
      <c r="I8797">
        <v>0</v>
      </c>
      <c r="K8797">
        <v>2007</v>
      </c>
      <c r="L8797">
        <v>2008</v>
      </c>
    </row>
    <row r="8798" spans="1:12" x14ac:dyDescent="0.25">
      <c r="A8798">
        <v>32</v>
      </c>
      <c r="B8798">
        <v>19201682</v>
      </c>
      <c r="C8798" t="s">
        <v>3599</v>
      </c>
      <c r="D8798">
        <v>146</v>
      </c>
      <c r="E8798">
        <v>0</v>
      </c>
      <c r="F8798">
        <v>87.6</v>
      </c>
      <c r="G8798">
        <v>0</v>
      </c>
      <c r="H8798">
        <v>0</v>
      </c>
      <c r="I8798">
        <v>0</v>
      </c>
      <c r="K8798">
        <v>2004</v>
      </c>
      <c r="L8798">
        <v>2012</v>
      </c>
    </row>
    <row r="8799" spans="1:12" x14ac:dyDescent="0.25">
      <c r="A8799">
        <v>32</v>
      </c>
      <c r="B8799">
        <v>19201683</v>
      </c>
      <c r="C8799" t="s">
        <v>4162</v>
      </c>
      <c r="D8799">
        <v>23</v>
      </c>
      <c r="E8799">
        <v>0</v>
      </c>
      <c r="F8799">
        <v>13.8</v>
      </c>
      <c r="G8799">
        <v>0</v>
      </c>
      <c r="H8799">
        <v>0</v>
      </c>
      <c r="I8799">
        <v>0</v>
      </c>
      <c r="K8799">
        <v>2004</v>
      </c>
      <c r="L8799">
        <v>2014</v>
      </c>
    </row>
    <row r="8800" spans="1:12" x14ac:dyDescent="0.25">
      <c r="A8800">
        <v>32</v>
      </c>
      <c r="B8800">
        <v>19201710</v>
      </c>
      <c r="C8800" t="s">
        <v>1712</v>
      </c>
      <c r="D8800">
        <v>130</v>
      </c>
      <c r="E8800">
        <v>0</v>
      </c>
      <c r="F8800">
        <v>97.5</v>
      </c>
      <c r="G8800">
        <v>0</v>
      </c>
      <c r="H8800">
        <v>0</v>
      </c>
      <c r="I8800">
        <v>0</v>
      </c>
      <c r="K8800">
        <v>2008</v>
      </c>
      <c r="L8800">
        <v>2012</v>
      </c>
    </row>
    <row r="8801" spans="1:12" x14ac:dyDescent="0.25">
      <c r="A8801">
        <v>32</v>
      </c>
      <c r="B8801">
        <v>19201711</v>
      </c>
      <c r="C8801" t="s">
        <v>1712</v>
      </c>
      <c r="D8801">
        <v>130</v>
      </c>
      <c r="E8801">
        <v>0</v>
      </c>
      <c r="F8801">
        <v>97.5</v>
      </c>
      <c r="G8801">
        <v>0</v>
      </c>
      <c r="H8801">
        <v>0</v>
      </c>
      <c r="I8801">
        <v>0</v>
      </c>
      <c r="K8801">
        <v>2008</v>
      </c>
      <c r="L8801">
        <v>2012</v>
      </c>
    </row>
    <row r="8802" spans="1:12" x14ac:dyDescent="0.25">
      <c r="A8802">
        <v>32</v>
      </c>
      <c r="B8802">
        <v>19201712</v>
      </c>
      <c r="C8802" t="s">
        <v>1712</v>
      </c>
      <c r="D8802">
        <v>130</v>
      </c>
      <c r="E8802">
        <v>0</v>
      </c>
      <c r="F8802">
        <v>91</v>
      </c>
      <c r="G8802">
        <v>0</v>
      </c>
      <c r="H8802">
        <v>0</v>
      </c>
      <c r="I8802">
        <v>0</v>
      </c>
      <c r="K8802">
        <v>2008</v>
      </c>
      <c r="L8802">
        <v>2011</v>
      </c>
    </row>
    <row r="8803" spans="1:12" x14ac:dyDescent="0.25">
      <c r="A8803">
        <v>32</v>
      </c>
      <c r="B8803">
        <v>19201713</v>
      </c>
      <c r="C8803" t="s">
        <v>1712</v>
      </c>
      <c r="D8803">
        <v>130</v>
      </c>
      <c r="E8803">
        <v>0</v>
      </c>
      <c r="F8803">
        <v>91</v>
      </c>
      <c r="G8803">
        <v>0</v>
      </c>
      <c r="H8803">
        <v>0</v>
      </c>
      <c r="I8803">
        <v>0</v>
      </c>
      <c r="K8803">
        <v>2008</v>
      </c>
      <c r="L8803">
        <v>2011</v>
      </c>
    </row>
    <row r="8804" spans="1:12" x14ac:dyDescent="0.25">
      <c r="A8804">
        <v>32</v>
      </c>
      <c r="B8804">
        <v>19201809</v>
      </c>
      <c r="C8804" t="s">
        <v>4163</v>
      </c>
      <c r="D8804">
        <v>110</v>
      </c>
      <c r="E8804">
        <v>0</v>
      </c>
      <c r="F8804">
        <v>77</v>
      </c>
      <c r="G8804">
        <v>0</v>
      </c>
      <c r="H8804">
        <v>0</v>
      </c>
      <c r="I8804">
        <v>0</v>
      </c>
      <c r="K8804">
        <v>2008</v>
      </c>
      <c r="L8804">
        <v>2008</v>
      </c>
    </row>
    <row r="8805" spans="1:12" x14ac:dyDescent="0.25">
      <c r="A8805">
        <v>32</v>
      </c>
      <c r="B8805">
        <v>19201810</v>
      </c>
      <c r="C8805" t="s">
        <v>4163</v>
      </c>
      <c r="D8805">
        <v>110</v>
      </c>
      <c r="E8805">
        <v>0</v>
      </c>
      <c r="F8805">
        <v>77</v>
      </c>
      <c r="G8805">
        <v>0</v>
      </c>
      <c r="H8805">
        <v>0</v>
      </c>
      <c r="I8805">
        <v>0</v>
      </c>
      <c r="K8805">
        <v>2008</v>
      </c>
      <c r="L8805">
        <v>2008</v>
      </c>
    </row>
    <row r="8806" spans="1:12" x14ac:dyDescent="0.25">
      <c r="A8806">
        <v>32</v>
      </c>
      <c r="B8806">
        <v>19201811</v>
      </c>
      <c r="C8806" t="s">
        <v>4163</v>
      </c>
      <c r="D8806">
        <v>110</v>
      </c>
      <c r="E8806">
        <v>0</v>
      </c>
      <c r="F8806">
        <v>77</v>
      </c>
      <c r="G8806">
        <v>0</v>
      </c>
      <c r="H8806">
        <v>0</v>
      </c>
      <c r="I8806">
        <v>0</v>
      </c>
      <c r="K8806">
        <v>2008</v>
      </c>
      <c r="L8806">
        <v>2008</v>
      </c>
    </row>
    <row r="8807" spans="1:12" x14ac:dyDescent="0.25">
      <c r="A8807">
        <v>32</v>
      </c>
      <c r="B8807">
        <v>19201812</v>
      </c>
      <c r="C8807" t="s">
        <v>4164</v>
      </c>
      <c r="D8807">
        <v>110</v>
      </c>
      <c r="E8807">
        <v>0</v>
      </c>
      <c r="F8807">
        <v>77</v>
      </c>
      <c r="G8807">
        <v>0</v>
      </c>
      <c r="H8807">
        <v>0</v>
      </c>
      <c r="I8807">
        <v>0</v>
      </c>
      <c r="K8807">
        <v>2008</v>
      </c>
      <c r="L8807">
        <v>2008</v>
      </c>
    </row>
    <row r="8808" spans="1:12" x14ac:dyDescent="0.25">
      <c r="A8808">
        <v>32</v>
      </c>
      <c r="B8808">
        <v>19201814</v>
      </c>
      <c r="C8808" t="s">
        <v>4164</v>
      </c>
      <c r="D8808">
        <v>110</v>
      </c>
      <c r="E8808">
        <v>0</v>
      </c>
      <c r="F8808">
        <v>77</v>
      </c>
      <c r="G8808">
        <v>0</v>
      </c>
      <c r="H8808">
        <v>0</v>
      </c>
      <c r="I8808">
        <v>0</v>
      </c>
      <c r="K8808">
        <v>2008</v>
      </c>
      <c r="L8808">
        <v>2008</v>
      </c>
    </row>
    <row r="8809" spans="1:12" x14ac:dyDescent="0.25">
      <c r="A8809">
        <v>32</v>
      </c>
      <c r="B8809">
        <v>19201815</v>
      </c>
      <c r="C8809" t="s">
        <v>4165</v>
      </c>
      <c r="D8809">
        <v>110</v>
      </c>
      <c r="E8809">
        <v>0</v>
      </c>
      <c r="F8809">
        <v>77</v>
      </c>
      <c r="G8809">
        <v>0</v>
      </c>
      <c r="H8809">
        <v>0</v>
      </c>
      <c r="I8809">
        <v>0</v>
      </c>
      <c r="K8809">
        <v>2008</v>
      </c>
      <c r="L8809">
        <v>2008</v>
      </c>
    </row>
    <row r="8810" spans="1:12" x14ac:dyDescent="0.25">
      <c r="A8810">
        <v>32</v>
      </c>
      <c r="B8810">
        <v>19201816</v>
      </c>
      <c r="C8810" t="s">
        <v>4165</v>
      </c>
      <c r="D8810">
        <v>110</v>
      </c>
      <c r="E8810">
        <v>0</v>
      </c>
      <c r="F8810">
        <v>77</v>
      </c>
      <c r="G8810">
        <v>0</v>
      </c>
      <c r="H8810">
        <v>0</v>
      </c>
      <c r="I8810">
        <v>0</v>
      </c>
      <c r="K8810">
        <v>2008</v>
      </c>
      <c r="L8810">
        <v>2008</v>
      </c>
    </row>
    <row r="8811" spans="1:12" x14ac:dyDescent="0.25">
      <c r="A8811">
        <v>32</v>
      </c>
      <c r="B8811">
        <v>19201817</v>
      </c>
      <c r="C8811" t="s">
        <v>4165</v>
      </c>
      <c r="D8811">
        <v>110</v>
      </c>
      <c r="E8811">
        <v>0</v>
      </c>
      <c r="F8811">
        <v>77</v>
      </c>
      <c r="G8811">
        <v>0</v>
      </c>
      <c r="H8811">
        <v>0</v>
      </c>
      <c r="I8811">
        <v>0</v>
      </c>
      <c r="K8811">
        <v>2008</v>
      </c>
      <c r="L8811">
        <v>2008</v>
      </c>
    </row>
    <row r="8812" spans="1:12" x14ac:dyDescent="0.25">
      <c r="A8812">
        <v>32</v>
      </c>
      <c r="B8812">
        <v>19201818</v>
      </c>
      <c r="C8812" t="s">
        <v>4166</v>
      </c>
      <c r="D8812">
        <v>110</v>
      </c>
      <c r="E8812">
        <v>0</v>
      </c>
      <c r="F8812">
        <v>77</v>
      </c>
      <c r="G8812">
        <v>0</v>
      </c>
      <c r="H8812">
        <v>0</v>
      </c>
      <c r="I8812">
        <v>0</v>
      </c>
      <c r="K8812">
        <v>2008</v>
      </c>
      <c r="L8812">
        <v>2008</v>
      </c>
    </row>
    <row r="8813" spans="1:12" x14ac:dyDescent="0.25">
      <c r="A8813">
        <v>32</v>
      </c>
      <c r="B8813">
        <v>19201819</v>
      </c>
      <c r="C8813" t="s">
        <v>4167</v>
      </c>
      <c r="D8813">
        <v>80</v>
      </c>
      <c r="E8813">
        <v>0</v>
      </c>
      <c r="F8813">
        <v>60</v>
      </c>
      <c r="G8813">
        <v>0</v>
      </c>
      <c r="H8813">
        <v>81.260000000000005</v>
      </c>
      <c r="I8813">
        <v>0</v>
      </c>
      <c r="K8813">
        <v>2010</v>
      </c>
      <c r="L8813">
        <v>2016</v>
      </c>
    </row>
    <row r="8814" spans="1:12" x14ac:dyDescent="0.25">
      <c r="A8814">
        <v>32</v>
      </c>
      <c r="B8814">
        <v>19201865</v>
      </c>
      <c r="C8814" t="s">
        <v>3750</v>
      </c>
      <c r="D8814">
        <v>445</v>
      </c>
      <c r="E8814">
        <v>0</v>
      </c>
      <c r="F8814">
        <v>311.5</v>
      </c>
      <c r="G8814">
        <v>0</v>
      </c>
      <c r="H8814">
        <v>0</v>
      </c>
      <c r="I8814">
        <v>0</v>
      </c>
      <c r="K8814">
        <v>2004</v>
      </c>
      <c r="L8814">
        <v>2009</v>
      </c>
    </row>
    <row r="8815" spans="1:12" x14ac:dyDescent="0.25">
      <c r="A8815">
        <v>32</v>
      </c>
      <c r="B8815">
        <v>19201866</v>
      </c>
      <c r="C8815" t="s">
        <v>3750</v>
      </c>
      <c r="D8815">
        <v>445</v>
      </c>
      <c r="E8815">
        <v>0</v>
      </c>
      <c r="F8815">
        <v>311.5</v>
      </c>
      <c r="G8815">
        <v>0</v>
      </c>
      <c r="H8815">
        <v>0</v>
      </c>
      <c r="I8815">
        <v>0</v>
      </c>
      <c r="K8815">
        <v>2004</v>
      </c>
      <c r="L8815">
        <v>2011</v>
      </c>
    </row>
    <row r="8816" spans="1:12" x14ac:dyDescent="0.25">
      <c r="A8816">
        <v>32</v>
      </c>
      <c r="B8816">
        <v>19201867</v>
      </c>
      <c r="C8816" t="s">
        <v>3750</v>
      </c>
      <c r="D8816">
        <v>445</v>
      </c>
      <c r="E8816">
        <v>0</v>
      </c>
      <c r="F8816">
        <v>311.5</v>
      </c>
      <c r="G8816">
        <v>0</v>
      </c>
      <c r="H8816">
        <v>0</v>
      </c>
      <c r="I8816">
        <v>0</v>
      </c>
      <c r="K8816">
        <v>2004</v>
      </c>
      <c r="L8816">
        <v>2012</v>
      </c>
    </row>
    <row r="8817" spans="1:12" x14ac:dyDescent="0.25">
      <c r="A8817">
        <v>32</v>
      </c>
      <c r="B8817">
        <v>19201868</v>
      </c>
      <c r="C8817" t="s">
        <v>3750</v>
      </c>
      <c r="D8817">
        <v>445</v>
      </c>
      <c r="E8817">
        <v>0</v>
      </c>
      <c r="F8817">
        <v>311.5</v>
      </c>
      <c r="G8817">
        <v>0</v>
      </c>
      <c r="H8817">
        <v>0</v>
      </c>
      <c r="I8817">
        <v>0</v>
      </c>
      <c r="K8817">
        <v>2004</v>
      </c>
      <c r="L8817">
        <v>2012</v>
      </c>
    </row>
    <row r="8818" spans="1:12" x14ac:dyDescent="0.25">
      <c r="A8818">
        <v>32</v>
      </c>
      <c r="B8818">
        <v>19201881</v>
      </c>
      <c r="C8818" t="s">
        <v>4168</v>
      </c>
      <c r="D8818">
        <v>140</v>
      </c>
      <c r="E8818">
        <v>0</v>
      </c>
      <c r="F8818">
        <v>84</v>
      </c>
      <c r="G8818">
        <v>0</v>
      </c>
      <c r="H8818">
        <v>0</v>
      </c>
      <c r="I8818">
        <v>0</v>
      </c>
      <c r="K8818">
        <v>2007</v>
      </c>
      <c r="L8818">
        <v>2009</v>
      </c>
    </row>
    <row r="8819" spans="1:12" x14ac:dyDescent="0.25">
      <c r="A8819">
        <v>32</v>
      </c>
      <c r="B8819">
        <v>19201882</v>
      </c>
      <c r="C8819" t="s">
        <v>4168</v>
      </c>
      <c r="D8819">
        <v>140</v>
      </c>
      <c r="E8819">
        <v>0</v>
      </c>
      <c r="F8819">
        <v>84</v>
      </c>
      <c r="G8819">
        <v>0</v>
      </c>
      <c r="H8819">
        <v>0</v>
      </c>
      <c r="I8819">
        <v>0</v>
      </c>
      <c r="K8819">
        <v>2007</v>
      </c>
      <c r="L8819">
        <v>2012</v>
      </c>
    </row>
    <row r="8820" spans="1:12" x14ac:dyDescent="0.25">
      <c r="A8820">
        <v>32</v>
      </c>
      <c r="B8820">
        <v>19201883</v>
      </c>
      <c r="C8820" t="s">
        <v>4168</v>
      </c>
      <c r="D8820">
        <v>140</v>
      </c>
      <c r="E8820">
        <v>0</v>
      </c>
      <c r="F8820">
        <v>84</v>
      </c>
      <c r="G8820">
        <v>0</v>
      </c>
      <c r="H8820">
        <v>0</v>
      </c>
      <c r="I8820">
        <v>0</v>
      </c>
      <c r="K8820">
        <v>2007</v>
      </c>
      <c r="L8820">
        <v>2009</v>
      </c>
    </row>
    <row r="8821" spans="1:12" x14ac:dyDescent="0.25">
      <c r="A8821">
        <v>32</v>
      </c>
      <c r="B8821">
        <v>19201884</v>
      </c>
      <c r="C8821" t="s">
        <v>4168</v>
      </c>
      <c r="D8821">
        <v>140</v>
      </c>
      <c r="E8821">
        <v>0</v>
      </c>
      <c r="F8821">
        <v>84</v>
      </c>
      <c r="G8821">
        <v>0</v>
      </c>
      <c r="H8821">
        <v>0</v>
      </c>
      <c r="I8821">
        <v>0</v>
      </c>
      <c r="K8821">
        <v>2007</v>
      </c>
      <c r="L8821">
        <v>2012</v>
      </c>
    </row>
    <row r="8822" spans="1:12" x14ac:dyDescent="0.25">
      <c r="A8822">
        <v>32</v>
      </c>
      <c r="B8822">
        <v>19201885</v>
      </c>
      <c r="C8822" t="s">
        <v>4169</v>
      </c>
      <c r="D8822">
        <v>30</v>
      </c>
      <c r="E8822">
        <v>0</v>
      </c>
      <c r="F8822">
        <v>22.5</v>
      </c>
      <c r="G8822">
        <v>0</v>
      </c>
      <c r="H8822">
        <v>30.47</v>
      </c>
      <c r="I8822">
        <v>0</v>
      </c>
      <c r="K8822">
        <v>2007</v>
      </c>
      <c r="L8822">
        <v>2016</v>
      </c>
    </row>
    <row r="8823" spans="1:12" x14ac:dyDescent="0.25">
      <c r="A8823">
        <v>32</v>
      </c>
      <c r="B8823">
        <v>19201896</v>
      </c>
      <c r="C8823" t="s">
        <v>4134</v>
      </c>
      <c r="D8823">
        <v>50</v>
      </c>
      <c r="E8823">
        <v>0</v>
      </c>
      <c r="F8823">
        <v>37.5</v>
      </c>
      <c r="G8823">
        <v>0</v>
      </c>
      <c r="H8823">
        <v>50.79</v>
      </c>
      <c r="I8823">
        <v>0</v>
      </c>
      <c r="K8823">
        <v>2011</v>
      </c>
      <c r="L8823">
        <v>2016</v>
      </c>
    </row>
    <row r="8824" spans="1:12" x14ac:dyDescent="0.25">
      <c r="A8824">
        <v>32</v>
      </c>
      <c r="B8824">
        <v>19201900</v>
      </c>
      <c r="C8824" t="s">
        <v>4170</v>
      </c>
      <c r="D8824">
        <v>50</v>
      </c>
      <c r="E8824">
        <v>0</v>
      </c>
      <c r="F8824">
        <v>37.5</v>
      </c>
      <c r="G8824">
        <v>0</v>
      </c>
      <c r="H8824">
        <v>0</v>
      </c>
      <c r="I8824">
        <v>0</v>
      </c>
      <c r="K8824">
        <v>2009</v>
      </c>
      <c r="L8824">
        <v>2010</v>
      </c>
    </row>
    <row r="8825" spans="1:12" x14ac:dyDescent="0.25">
      <c r="A8825">
        <v>32</v>
      </c>
      <c r="B8825">
        <v>19201914</v>
      </c>
      <c r="C8825" t="s">
        <v>4171</v>
      </c>
      <c r="D8825">
        <v>445</v>
      </c>
      <c r="E8825">
        <v>0</v>
      </c>
      <c r="F8825">
        <v>311.5</v>
      </c>
      <c r="G8825">
        <v>0</v>
      </c>
      <c r="H8825">
        <v>0</v>
      </c>
      <c r="I8825">
        <v>0</v>
      </c>
      <c r="K8825">
        <v>2011</v>
      </c>
      <c r="L8825">
        <v>2014</v>
      </c>
    </row>
    <row r="8826" spans="1:12" x14ac:dyDescent="0.25">
      <c r="A8826">
        <v>32</v>
      </c>
      <c r="B8826">
        <v>19201916</v>
      </c>
      <c r="C8826" t="s">
        <v>4172</v>
      </c>
      <c r="D8826">
        <v>375</v>
      </c>
      <c r="E8826">
        <v>0</v>
      </c>
      <c r="F8826">
        <v>262.5</v>
      </c>
      <c r="G8826">
        <v>0</v>
      </c>
      <c r="H8826">
        <v>0</v>
      </c>
      <c r="I8826">
        <v>0</v>
      </c>
      <c r="K8826">
        <v>2011</v>
      </c>
      <c r="L8826">
        <v>2015</v>
      </c>
    </row>
    <row r="8827" spans="1:12" x14ac:dyDescent="0.25">
      <c r="A8827">
        <v>32</v>
      </c>
      <c r="B8827">
        <v>19201917</v>
      </c>
      <c r="C8827" t="s">
        <v>4173</v>
      </c>
      <c r="D8827">
        <v>340</v>
      </c>
      <c r="E8827">
        <v>0</v>
      </c>
      <c r="F8827">
        <v>238</v>
      </c>
      <c r="G8827">
        <v>0</v>
      </c>
      <c r="H8827">
        <v>0</v>
      </c>
      <c r="I8827">
        <v>0</v>
      </c>
      <c r="K8827">
        <v>2011</v>
      </c>
      <c r="L8827">
        <v>2015</v>
      </c>
    </row>
    <row r="8828" spans="1:12" x14ac:dyDescent="0.25">
      <c r="A8828">
        <v>32</v>
      </c>
      <c r="B8828">
        <v>19201939</v>
      </c>
      <c r="C8828" t="s">
        <v>3565</v>
      </c>
      <c r="D8828">
        <v>355</v>
      </c>
      <c r="E8828">
        <v>0</v>
      </c>
      <c r="F8828">
        <v>266.25</v>
      </c>
      <c r="G8828">
        <v>0</v>
      </c>
      <c r="H8828">
        <v>0</v>
      </c>
      <c r="I8828">
        <v>0</v>
      </c>
      <c r="K8828">
        <v>2005</v>
      </c>
      <c r="L8828">
        <v>2013</v>
      </c>
    </row>
    <row r="8829" spans="1:12" x14ac:dyDescent="0.25">
      <c r="A8829">
        <v>32</v>
      </c>
      <c r="B8829">
        <v>19201995</v>
      </c>
      <c r="C8829" t="s">
        <v>4174</v>
      </c>
      <c r="D8829">
        <v>40</v>
      </c>
      <c r="E8829">
        <v>0</v>
      </c>
      <c r="F8829">
        <v>30</v>
      </c>
      <c r="G8829">
        <v>0</v>
      </c>
      <c r="H8829">
        <v>0</v>
      </c>
      <c r="I8829">
        <v>0</v>
      </c>
      <c r="K8829">
        <v>1999</v>
      </c>
      <c r="L8829">
        <v>2017</v>
      </c>
    </row>
    <row r="8830" spans="1:12" x14ac:dyDescent="0.25">
      <c r="A8830">
        <v>32</v>
      </c>
      <c r="B8830">
        <v>19202029</v>
      </c>
      <c r="C8830" t="s">
        <v>4175</v>
      </c>
      <c r="D8830">
        <v>395</v>
      </c>
      <c r="E8830">
        <v>0</v>
      </c>
      <c r="F8830">
        <v>276.5</v>
      </c>
      <c r="G8830">
        <v>0</v>
      </c>
      <c r="H8830">
        <v>0</v>
      </c>
      <c r="I8830">
        <v>0</v>
      </c>
      <c r="K8830">
        <v>2010</v>
      </c>
      <c r="L8830">
        <v>2013</v>
      </c>
    </row>
    <row r="8831" spans="1:12" x14ac:dyDescent="0.25">
      <c r="A8831">
        <v>32</v>
      </c>
      <c r="B8831">
        <v>19202035</v>
      </c>
      <c r="C8831" t="s">
        <v>4176</v>
      </c>
      <c r="D8831">
        <v>395</v>
      </c>
      <c r="E8831">
        <v>0</v>
      </c>
      <c r="F8831">
        <v>275.5</v>
      </c>
      <c r="G8831">
        <v>0</v>
      </c>
      <c r="H8831">
        <v>0</v>
      </c>
      <c r="I8831">
        <v>0</v>
      </c>
      <c r="K8831">
        <v>2010</v>
      </c>
      <c r="L8831">
        <v>2010</v>
      </c>
    </row>
    <row r="8832" spans="1:12" x14ac:dyDescent="0.25">
      <c r="A8832">
        <v>32</v>
      </c>
      <c r="B8832">
        <v>19202036</v>
      </c>
      <c r="C8832" t="s">
        <v>4177</v>
      </c>
      <c r="D8832">
        <v>299</v>
      </c>
      <c r="E8832">
        <v>0</v>
      </c>
      <c r="F8832">
        <v>209.3</v>
      </c>
      <c r="G8832">
        <v>0</v>
      </c>
      <c r="H8832">
        <v>0</v>
      </c>
      <c r="I8832">
        <v>0</v>
      </c>
      <c r="K8832">
        <v>2010</v>
      </c>
      <c r="L8832">
        <v>2010</v>
      </c>
    </row>
    <row r="8833" spans="1:12" x14ac:dyDescent="0.25">
      <c r="A8833">
        <v>32</v>
      </c>
      <c r="B8833">
        <v>19202051</v>
      </c>
      <c r="C8833" t="s">
        <v>3789</v>
      </c>
      <c r="D8833">
        <v>595</v>
      </c>
      <c r="E8833">
        <v>0</v>
      </c>
      <c r="F8833">
        <v>416.5</v>
      </c>
      <c r="G8833">
        <v>0</v>
      </c>
      <c r="H8833">
        <v>0</v>
      </c>
      <c r="I8833">
        <v>0</v>
      </c>
      <c r="K8833">
        <v>2006</v>
      </c>
      <c r="L8833">
        <v>2010</v>
      </c>
    </row>
    <row r="8834" spans="1:12" x14ac:dyDescent="0.25">
      <c r="A8834">
        <v>32</v>
      </c>
      <c r="B8834">
        <v>19202056</v>
      </c>
      <c r="C8834" t="s">
        <v>4178</v>
      </c>
      <c r="D8834">
        <v>455</v>
      </c>
      <c r="E8834">
        <v>0</v>
      </c>
      <c r="F8834">
        <v>341.25</v>
      </c>
      <c r="G8834">
        <v>0</v>
      </c>
      <c r="H8834">
        <v>0</v>
      </c>
      <c r="I8834">
        <v>0</v>
      </c>
      <c r="K8834">
        <v>2006</v>
      </c>
      <c r="L8834">
        <v>2010</v>
      </c>
    </row>
    <row r="8835" spans="1:12" x14ac:dyDescent="0.25">
      <c r="A8835">
        <v>32</v>
      </c>
      <c r="B8835">
        <v>19202074</v>
      </c>
      <c r="C8835" t="s">
        <v>4179</v>
      </c>
      <c r="D8835">
        <v>90</v>
      </c>
      <c r="E8835">
        <v>0</v>
      </c>
      <c r="F8835">
        <v>67.5</v>
      </c>
      <c r="G8835">
        <v>0</v>
      </c>
      <c r="H8835">
        <v>91.41</v>
      </c>
      <c r="I8835">
        <v>0</v>
      </c>
      <c r="K8835">
        <v>2010</v>
      </c>
      <c r="L8835">
        <v>2016</v>
      </c>
    </row>
    <row r="8836" spans="1:12" x14ac:dyDescent="0.25">
      <c r="A8836">
        <v>32</v>
      </c>
      <c r="B8836">
        <v>19202083</v>
      </c>
      <c r="C8836" t="s">
        <v>4180</v>
      </c>
      <c r="D8836">
        <v>50</v>
      </c>
      <c r="E8836">
        <v>0</v>
      </c>
      <c r="F8836">
        <v>37.5</v>
      </c>
      <c r="G8836">
        <v>0</v>
      </c>
      <c r="H8836">
        <v>0</v>
      </c>
      <c r="I8836">
        <v>0</v>
      </c>
      <c r="K8836">
        <v>2007</v>
      </c>
      <c r="L8836">
        <v>2011</v>
      </c>
    </row>
    <row r="8837" spans="1:12" x14ac:dyDescent="0.25">
      <c r="A8837">
        <v>32</v>
      </c>
      <c r="B8837">
        <v>19202084</v>
      </c>
      <c r="C8837" t="s">
        <v>4181</v>
      </c>
      <c r="D8837">
        <v>70</v>
      </c>
      <c r="E8837">
        <v>0</v>
      </c>
      <c r="F8837">
        <v>42</v>
      </c>
      <c r="G8837">
        <v>0</v>
      </c>
      <c r="H8837">
        <v>0</v>
      </c>
      <c r="I8837">
        <v>0</v>
      </c>
      <c r="K8837">
        <v>2010</v>
      </c>
      <c r="L8837">
        <v>2017</v>
      </c>
    </row>
    <row r="8838" spans="1:12" x14ac:dyDescent="0.25">
      <c r="A8838">
        <v>32</v>
      </c>
      <c r="B8838">
        <v>19202092</v>
      </c>
      <c r="C8838" t="s">
        <v>4182</v>
      </c>
      <c r="D8838">
        <v>69</v>
      </c>
      <c r="E8838">
        <v>0</v>
      </c>
      <c r="F8838">
        <v>48.3</v>
      </c>
      <c r="G8838">
        <v>0</v>
      </c>
      <c r="H8838">
        <v>0</v>
      </c>
      <c r="I8838">
        <v>0</v>
      </c>
      <c r="K8838">
        <v>2010</v>
      </c>
      <c r="L8838">
        <v>2012</v>
      </c>
    </row>
    <row r="8839" spans="1:12" x14ac:dyDescent="0.25">
      <c r="A8839">
        <v>32</v>
      </c>
      <c r="B8839">
        <v>19202093</v>
      </c>
      <c r="C8839" t="s">
        <v>4183</v>
      </c>
      <c r="D8839">
        <v>69</v>
      </c>
      <c r="E8839">
        <v>0</v>
      </c>
      <c r="F8839">
        <v>48.3</v>
      </c>
      <c r="G8839">
        <v>0</v>
      </c>
      <c r="H8839">
        <v>0</v>
      </c>
      <c r="I8839">
        <v>0</v>
      </c>
      <c r="K8839">
        <v>2010</v>
      </c>
      <c r="L8839">
        <v>2012</v>
      </c>
    </row>
    <row r="8840" spans="1:12" x14ac:dyDescent="0.25">
      <c r="A8840">
        <v>32</v>
      </c>
      <c r="B8840">
        <v>19202097</v>
      </c>
      <c r="C8840" t="s">
        <v>4184</v>
      </c>
      <c r="D8840">
        <v>70</v>
      </c>
      <c r="E8840">
        <v>0</v>
      </c>
      <c r="F8840">
        <v>49</v>
      </c>
      <c r="G8840">
        <v>0</v>
      </c>
      <c r="H8840">
        <v>0</v>
      </c>
      <c r="I8840">
        <v>0</v>
      </c>
      <c r="K8840">
        <v>2010</v>
      </c>
      <c r="L8840">
        <v>2012</v>
      </c>
    </row>
    <row r="8841" spans="1:12" x14ac:dyDescent="0.25">
      <c r="A8841">
        <v>32</v>
      </c>
      <c r="B8841">
        <v>19202101</v>
      </c>
      <c r="C8841" t="s">
        <v>4185</v>
      </c>
      <c r="D8841">
        <v>240</v>
      </c>
      <c r="E8841">
        <v>0</v>
      </c>
      <c r="F8841">
        <v>168</v>
      </c>
      <c r="G8841">
        <v>0</v>
      </c>
      <c r="H8841">
        <v>0</v>
      </c>
      <c r="I8841">
        <v>0</v>
      </c>
      <c r="K8841">
        <v>2009</v>
      </c>
      <c r="L8841">
        <v>2010</v>
      </c>
    </row>
    <row r="8842" spans="1:12" x14ac:dyDescent="0.25">
      <c r="A8842">
        <v>32</v>
      </c>
      <c r="B8842">
        <v>19202113</v>
      </c>
      <c r="C8842" t="s">
        <v>4186</v>
      </c>
      <c r="D8842">
        <v>100</v>
      </c>
      <c r="E8842">
        <v>0</v>
      </c>
      <c r="F8842">
        <v>75</v>
      </c>
      <c r="G8842">
        <v>0</v>
      </c>
      <c r="H8842">
        <v>0</v>
      </c>
      <c r="I8842">
        <v>0</v>
      </c>
      <c r="K8842">
        <v>1997</v>
      </c>
      <c r="L8842">
        <v>2004</v>
      </c>
    </row>
    <row r="8843" spans="1:12" x14ac:dyDescent="0.25">
      <c r="A8843">
        <v>32</v>
      </c>
      <c r="B8843">
        <v>19202115</v>
      </c>
      <c r="C8843" t="s">
        <v>4187</v>
      </c>
      <c r="D8843">
        <v>86</v>
      </c>
      <c r="E8843">
        <v>0</v>
      </c>
      <c r="F8843">
        <v>60.2</v>
      </c>
      <c r="G8843">
        <v>0</v>
      </c>
      <c r="H8843">
        <v>0</v>
      </c>
      <c r="I8843">
        <v>0</v>
      </c>
      <c r="K8843">
        <v>1998</v>
      </c>
      <c r="L8843">
        <v>2005</v>
      </c>
    </row>
    <row r="8844" spans="1:12" x14ac:dyDescent="0.25">
      <c r="A8844">
        <v>32</v>
      </c>
      <c r="B8844">
        <v>19202116</v>
      </c>
      <c r="C8844" t="s">
        <v>4187</v>
      </c>
      <c r="D8844">
        <v>86</v>
      </c>
      <c r="E8844">
        <v>0</v>
      </c>
      <c r="F8844">
        <v>60.2</v>
      </c>
      <c r="G8844">
        <v>0</v>
      </c>
      <c r="H8844">
        <v>0</v>
      </c>
      <c r="I8844">
        <v>0</v>
      </c>
      <c r="K8844">
        <v>1999</v>
      </c>
      <c r="L8844">
        <v>2005</v>
      </c>
    </row>
    <row r="8845" spans="1:12" x14ac:dyDescent="0.25">
      <c r="A8845">
        <v>32</v>
      </c>
      <c r="B8845">
        <v>19202117</v>
      </c>
      <c r="C8845" t="s">
        <v>401</v>
      </c>
      <c r="D8845">
        <v>86</v>
      </c>
      <c r="E8845">
        <v>0</v>
      </c>
      <c r="F8845">
        <v>60.2</v>
      </c>
      <c r="G8845">
        <v>0</v>
      </c>
      <c r="H8845">
        <v>0</v>
      </c>
      <c r="I8845">
        <v>0</v>
      </c>
      <c r="K8845">
        <v>1999</v>
      </c>
      <c r="L8845">
        <v>2004</v>
      </c>
    </row>
    <row r="8846" spans="1:12" x14ac:dyDescent="0.25">
      <c r="A8846">
        <v>32</v>
      </c>
      <c r="B8846">
        <v>19202119</v>
      </c>
      <c r="C8846" t="s">
        <v>4188</v>
      </c>
      <c r="D8846">
        <v>88</v>
      </c>
      <c r="E8846">
        <v>0</v>
      </c>
      <c r="F8846">
        <v>61.6</v>
      </c>
      <c r="G8846">
        <v>0</v>
      </c>
      <c r="H8846">
        <v>0</v>
      </c>
      <c r="I8846">
        <v>0</v>
      </c>
      <c r="K8846">
        <v>2000</v>
      </c>
      <c r="L8846">
        <v>2005</v>
      </c>
    </row>
    <row r="8847" spans="1:12" x14ac:dyDescent="0.25">
      <c r="A8847">
        <v>32</v>
      </c>
      <c r="B8847">
        <v>19202120</v>
      </c>
      <c r="C8847" t="s">
        <v>4188</v>
      </c>
      <c r="D8847">
        <v>90</v>
      </c>
      <c r="E8847">
        <v>0</v>
      </c>
      <c r="F8847">
        <v>67.5</v>
      </c>
      <c r="G8847">
        <v>0</v>
      </c>
      <c r="H8847">
        <v>0</v>
      </c>
      <c r="I8847">
        <v>0</v>
      </c>
      <c r="K8847">
        <v>2000</v>
      </c>
      <c r="L8847">
        <v>2005</v>
      </c>
    </row>
    <row r="8848" spans="1:12" x14ac:dyDescent="0.25">
      <c r="A8848">
        <v>32</v>
      </c>
      <c r="B8848">
        <v>19202121</v>
      </c>
      <c r="C8848" t="s">
        <v>4189</v>
      </c>
      <c r="D8848">
        <v>43</v>
      </c>
      <c r="E8848">
        <v>0</v>
      </c>
      <c r="F8848">
        <v>30.1</v>
      </c>
      <c r="G8848">
        <v>0</v>
      </c>
      <c r="H8848">
        <v>0</v>
      </c>
      <c r="I8848">
        <v>0</v>
      </c>
      <c r="K8848">
        <v>2000</v>
      </c>
      <c r="L8848">
        <v>2005</v>
      </c>
    </row>
    <row r="8849" spans="1:12" x14ac:dyDescent="0.25">
      <c r="A8849">
        <v>32</v>
      </c>
      <c r="B8849">
        <v>19202122</v>
      </c>
      <c r="C8849" t="s">
        <v>4190</v>
      </c>
      <c r="D8849">
        <v>88</v>
      </c>
      <c r="E8849">
        <v>0</v>
      </c>
      <c r="F8849">
        <v>61.6</v>
      </c>
      <c r="G8849">
        <v>0</v>
      </c>
      <c r="H8849">
        <v>0</v>
      </c>
      <c r="I8849">
        <v>0</v>
      </c>
      <c r="K8849">
        <v>2000</v>
      </c>
      <c r="L8849">
        <v>2005</v>
      </c>
    </row>
    <row r="8850" spans="1:12" x14ac:dyDescent="0.25">
      <c r="A8850">
        <v>32</v>
      </c>
      <c r="B8850">
        <v>19202123</v>
      </c>
      <c r="C8850" t="s">
        <v>1034</v>
      </c>
      <c r="D8850">
        <v>43</v>
      </c>
      <c r="E8850">
        <v>0</v>
      </c>
      <c r="F8850">
        <v>30.1</v>
      </c>
      <c r="G8850">
        <v>0</v>
      </c>
      <c r="H8850">
        <v>0</v>
      </c>
      <c r="I8850">
        <v>0</v>
      </c>
      <c r="K8850">
        <v>2000</v>
      </c>
      <c r="L8850">
        <v>2005</v>
      </c>
    </row>
    <row r="8851" spans="1:12" x14ac:dyDescent="0.25">
      <c r="A8851">
        <v>32</v>
      </c>
      <c r="B8851">
        <v>19202124</v>
      </c>
      <c r="C8851" t="s">
        <v>4191</v>
      </c>
      <c r="D8851">
        <v>43</v>
      </c>
      <c r="E8851">
        <v>0</v>
      </c>
      <c r="F8851">
        <v>30.1</v>
      </c>
      <c r="G8851">
        <v>0</v>
      </c>
      <c r="H8851">
        <v>0</v>
      </c>
      <c r="I8851">
        <v>0</v>
      </c>
      <c r="K8851">
        <v>2001</v>
      </c>
      <c r="L8851">
        <v>2006</v>
      </c>
    </row>
    <row r="8852" spans="1:12" x14ac:dyDescent="0.25">
      <c r="A8852">
        <v>32</v>
      </c>
      <c r="B8852">
        <v>19202125</v>
      </c>
      <c r="C8852" t="s">
        <v>4192</v>
      </c>
      <c r="D8852">
        <v>45</v>
      </c>
      <c r="E8852">
        <v>0</v>
      </c>
      <c r="F8852">
        <v>33.75</v>
      </c>
      <c r="G8852">
        <v>0</v>
      </c>
      <c r="H8852">
        <v>0</v>
      </c>
      <c r="I8852">
        <v>0</v>
      </c>
      <c r="K8852">
        <v>2002</v>
      </c>
      <c r="L8852">
        <v>2009</v>
      </c>
    </row>
    <row r="8853" spans="1:12" x14ac:dyDescent="0.25">
      <c r="A8853">
        <v>32</v>
      </c>
      <c r="B8853">
        <v>19202126</v>
      </c>
      <c r="C8853" t="s">
        <v>4193</v>
      </c>
      <c r="D8853">
        <v>120</v>
      </c>
      <c r="E8853">
        <v>0</v>
      </c>
      <c r="F8853">
        <v>84</v>
      </c>
      <c r="G8853">
        <v>0</v>
      </c>
      <c r="H8853">
        <v>0</v>
      </c>
      <c r="I8853">
        <v>0</v>
      </c>
      <c r="K8853">
        <v>2002</v>
      </c>
      <c r="L8853">
        <v>2009</v>
      </c>
    </row>
    <row r="8854" spans="1:12" x14ac:dyDescent="0.25">
      <c r="A8854">
        <v>32</v>
      </c>
      <c r="B8854">
        <v>19202127</v>
      </c>
      <c r="C8854" t="s">
        <v>4194</v>
      </c>
      <c r="D8854">
        <v>45</v>
      </c>
      <c r="E8854">
        <v>0</v>
      </c>
      <c r="F8854">
        <v>33.75</v>
      </c>
      <c r="G8854">
        <v>0</v>
      </c>
      <c r="H8854">
        <v>0</v>
      </c>
      <c r="I8854">
        <v>0</v>
      </c>
      <c r="K8854">
        <v>2002</v>
      </c>
      <c r="L8854">
        <v>2009</v>
      </c>
    </row>
    <row r="8855" spans="1:12" x14ac:dyDescent="0.25">
      <c r="A8855">
        <v>32</v>
      </c>
      <c r="B8855">
        <v>19202128</v>
      </c>
      <c r="C8855" t="s">
        <v>4195</v>
      </c>
      <c r="D8855">
        <v>120</v>
      </c>
      <c r="E8855">
        <v>0</v>
      </c>
      <c r="F8855">
        <v>90</v>
      </c>
      <c r="G8855">
        <v>0</v>
      </c>
      <c r="H8855">
        <v>0</v>
      </c>
      <c r="I8855">
        <v>0</v>
      </c>
      <c r="K8855">
        <v>2002</v>
      </c>
      <c r="L8855">
        <v>2009</v>
      </c>
    </row>
    <row r="8856" spans="1:12" x14ac:dyDescent="0.25">
      <c r="A8856">
        <v>32</v>
      </c>
      <c r="B8856">
        <v>19202129</v>
      </c>
      <c r="C8856" t="s">
        <v>401</v>
      </c>
      <c r="D8856">
        <v>120</v>
      </c>
      <c r="E8856">
        <v>0</v>
      </c>
      <c r="F8856">
        <v>90</v>
      </c>
      <c r="G8856">
        <v>0</v>
      </c>
      <c r="H8856">
        <v>0</v>
      </c>
      <c r="I8856">
        <v>0</v>
      </c>
      <c r="K8856">
        <v>2005</v>
      </c>
      <c r="L8856">
        <v>2013</v>
      </c>
    </row>
    <row r="8857" spans="1:12" x14ac:dyDescent="0.25">
      <c r="A8857">
        <v>32</v>
      </c>
      <c r="B8857">
        <v>19202130</v>
      </c>
      <c r="C8857" t="s">
        <v>401</v>
      </c>
      <c r="D8857">
        <v>120</v>
      </c>
      <c r="E8857">
        <v>0</v>
      </c>
      <c r="F8857">
        <v>90</v>
      </c>
      <c r="G8857">
        <v>0</v>
      </c>
      <c r="H8857">
        <v>0</v>
      </c>
      <c r="I8857">
        <v>0</v>
      </c>
      <c r="K8857">
        <v>2005</v>
      </c>
      <c r="L8857">
        <v>2010</v>
      </c>
    </row>
    <row r="8858" spans="1:12" x14ac:dyDescent="0.25">
      <c r="A8858">
        <v>32</v>
      </c>
      <c r="B8858">
        <v>19202131</v>
      </c>
      <c r="C8858" t="s">
        <v>401</v>
      </c>
      <c r="D8858">
        <v>127</v>
      </c>
      <c r="E8858">
        <v>0</v>
      </c>
      <c r="F8858">
        <v>88.9</v>
      </c>
      <c r="G8858">
        <v>0</v>
      </c>
      <c r="H8858">
        <v>0</v>
      </c>
      <c r="I8858">
        <v>0</v>
      </c>
      <c r="K8858">
        <v>2005</v>
      </c>
      <c r="L8858">
        <v>2007</v>
      </c>
    </row>
    <row r="8859" spans="1:12" x14ac:dyDescent="0.25">
      <c r="A8859">
        <v>32</v>
      </c>
      <c r="B8859">
        <v>19202132</v>
      </c>
      <c r="C8859" t="s">
        <v>401</v>
      </c>
      <c r="D8859">
        <v>120</v>
      </c>
      <c r="E8859">
        <v>0</v>
      </c>
      <c r="F8859">
        <v>90</v>
      </c>
      <c r="G8859">
        <v>0</v>
      </c>
      <c r="H8859">
        <v>0</v>
      </c>
      <c r="I8859">
        <v>0</v>
      </c>
      <c r="K8859">
        <v>2006</v>
      </c>
      <c r="L8859">
        <v>2008</v>
      </c>
    </row>
    <row r="8860" spans="1:12" x14ac:dyDescent="0.25">
      <c r="A8860">
        <v>32</v>
      </c>
      <c r="B8860">
        <v>19202133</v>
      </c>
      <c r="C8860" t="s">
        <v>401</v>
      </c>
      <c r="D8860">
        <v>120</v>
      </c>
      <c r="E8860">
        <v>0</v>
      </c>
      <c r="F8860">
        <v>90</v>
      </c>
      <c r="G8860">
        <v>0</v>
      </c>
      <c r="H8860">
        <v>0</v>
      </c>
      <c r="I8860">
        <v>0</v>
      </c>
      <c r="K8860">
        <v>2006</v>
      </c>
      <c r="L8860">
        <v>2009</v>
      </c>
    </row>
    <row r="8861" spans="1:12" x14ac:dyDescent="0.25">
      <c r="A8861">
        <v>32</v>
      </c>
      <c r="B8861">
        <v>19202134</v>
      </c>
      <c r="C8861" t="s">
        <v>401</v>
      </c>
      <c r="D8861">
        <v>120</v>
      </c>
      <c r="E8861">
        <v>0</v>
      </c>
      <c r="F8861">
        <v>90</v>
      </c>
      <c r="G8861">
        <v>0</v>
      </c>
      <c r="H8861">
        <v>0</v>
      </c>
      <c r="I8861">
        <v>0</v>
      </c>
      <c r="K8861">
        <v>2004</v>
      </c>
      <c r="L8861">
        <v>2008</v>
      </c>
    </row>
    <row r="8862" spans="1:12" x14ac:dyDescent="0.25">
      <c r="A8862">
        <v>32</v>
      </c>
      <c r="B8862">
        <v>19202135</v>
      </c>
      <c r="C8862" t="s">
        <v>401</v>
      </c>
      <c r="D8862">
        <v>120</v>
      </c>
      <c r="E8862">
        <v>0</v>
      </c>
      <c r="F8862">
        <v>90</v>
      </c>
      <c r="G8862">
        <v>0</v>
      </c>
      <c r="H8862">
        <v>0</v>
      </c>
      <c r="I8862">
        <v>0</v>
      </c>
      <c r="K8862">
        <v>2005</v>
      </c>
      <c r="L8862">
        <v>2010</v>
      </c>
    </row>
    <row r="8863" spans="1:12" x14ac:dyDescent="0.25">
      <c r="A8863">
        <v>32</v>
      </c>
      <c r="B8863">
        <v>19202136</v>
      </c>
      <c r="C8863" t="s">
        <v>4196</v>
      </c>
      <c r="D8863">
        <v>120</v>
      </c>
      <c r="E8863">
        <v>0</v>
      </c>
      <c r="F8863">
        <v>84</v>
      </c>
      <c r="G8863">
        <v>0</v>
      </c>
      <c r="H8863">
        <v>0</v>
      </c>
      <c r="I8863">
        <v>0</v>
      </c>
      <c r="K8863">
        <v>2006</v>
      </c>
      <c r="L8863">
        <v>2010</v>
      </c>
    </row>
    <row r="8864" spans="1:12" x14ac:dyDescent="0.25">
      <c r="A8864">
        <v>32</v>
      </c>
      <c r="B8864">
        <v>19202137</v>
      </c>
      <c r="C8864" t="s">
        <v>401</v>
      </c>
      <c r="D8864">
        <v>120</v>
      </c>
      <c r="E8864">
        <v>0</v>
      </c>
      <c r="F8864">
        <v>90</v>
      </c>
      <c r="G8864">
        <v>0</v>
      </c>
      <c r="H8864">
        <v>0</v>
      </c>
      <c r="I8864">
        <v>0</v>
      </c>
      <c r="K8864">
        <v>2005</v>
      </c>
      <c r="L8864">
        <v>2009</v>
      </c>
    </row>
    <row r="8865" spans="1:12" x14ac:dyDescent="0.25">
      <c r="A8865">
        <v>32</v>
      </c>
      <c r="B8865">
        <v>19202138</v>
      </c>
      <c r="C8865" t="s">
        <v>2496</v>
      </c>
      <c r="D8865">
        <v>120</v>
      </c>
      <c r="E8865">
        <v>0</v>
      </c>
      <c r="F8865">
        <v>90</v>
      </c>
      <c r="G8865">
        <v>0</v>
      </c>
      <c r="H8865">
        <v>0</v>
      </c>
      <c r="I8865">
        <v>0</v>
      </c>
      <c r="K8865">
        <v>2006</v>
      </c>
      <c r="L8865">
        <v>2011</v>
      </c>
    </row>
    <row r="8866" spans="1:12" x14ac:dyDescent="0.25">
      <c r="A8866">
        <v>32</v>
      </c>
      <c r="B8866">
        <v>19202139</v>
      </c>
      <c r="C8866" t="s">
        <v>401</v>
      </c>
      <c r="D8866">
        <v>120</v>
      </c>
      <c r="E8866">
        <v>0</v>
      </c>
      <c r="F8866">
        <v>90</v>
      </c>
      <c r="G8866">
        <v>0</v>
      </c>
      <c r="H8866">
        <v>0</v>
      </c>
      <c r="I8866">
        <v>0</v>
      </c>
      <c r="K8866">
        <v>2005</v>
      </c>
      <c r="L8866">
        <v>2013</v>
      </c>
    </row>
    <row r="8867" spans="1:12" x14ac:dyDescent="0.25">
      <c r="A8867">
        <v>32</v>
      </c>
      <c r="B8867">
        <v>19202140</v>
      </c>
      <c r="C8867" t="s">
        <v>401</v>
      </c>
      <c r="D8867">
        <v>120</v>
      </c>
      <c r="E8867">
        <v>0</v>
      </c>
      <c r="F8867">
        <v>90</v>
      </c>
      <c r="G8867">
        <v>0</v>
      </c>
      <c r="H8867">
        <v>0</v>
      </c>
      <c r="I8867">
        <v>0</v>
      </c>
      <c r="K8867">
        <v>2005</v>
      </c>
      <c r="L8867">
        <v>2010</v>
      </c>
    </row>
    <row r="8868" spans="1:12" x14ac:dyDescent="0.25">
      <c r="A8868">
        <v>32</v>
      </c>
      <c r="B8868">
        <v>19202141</v>
      </c>
      <c r="C8868" t="s">
        <v>401</v>
      </c>
      <c r="D8868">
        <v>120</v>
      </c>
      <c r="E8868">
        <v>0</v>
      </c>
      <c r="F8868">
        <v>90</v>
      </c>
      <c r="G8868">
        <v>0</v>
      </c>
      <c r="H8868">
        <v>0</v>
      </c>
      <c r="I8868">
        <v>0</v>
      </c>
      <c r="K8868">
        <v>2006</v>
      </c>
      <c r="L8868">
        <v>2010</v>
      </c>
    </row>
    <row r="8869" spans="1:12" x14ac:dyDescent="0.25">
      <c r="A8869">
        <v>32</v>
      </c>
      <c r="B8869">
        <v>19202142</v>
      </c>
      <c r="C8869" t="s">
        <v>4197</v>
      </c>
      <c r="D8869">
        <v>120</v>
      </c>
      <c r="E8869">
        <v>0</v>
      </c>
      <c r="F8869">
        <v>84</v>
      </c>
      <c r="G8869">
        <v>0</v>
      </c>
      <c r="H8869">
        <v>0</v>
      </c>
      <c r="I8869">
        <v>0</v>
      </c>
      <c r="K8869">
        <v>2006</v>
      </c>
      <c r="L8869">
        <v>2010</v>
      </c>
    </row>
    <row r="8870" spans="1:12" x14ac:dyDescent="0.25">
      <c r="A8870">
        <v>32</v>
      </c>
      <c r="B8870">
        <v>19202143</v>
      </c>
      <c r="C8870" t="s">
        <v>401</v>
      </c>
      <c r="D8870">
        <v>120</v>
      </c>
      <c r="E8870">
        <v>0</v>
      </c>
      <c r="F8870">
        <v>90</v>
      </c>
      <c r="G8870">
        <v>0</v>
      </c>
      <c r="H8870">
        <v>0</v>
      </c>
      <c r="I8870">
        <v>0</v>
      </c>
      <c r="K8870">
        <v>2004</v>
      </c>
      <c r="L8870">
        <v>2008</v>
      </c>
    </row>
    <row r="8871" spans="1:12" x14ac:dyDescent="0.25">
      <c r="A8871">
        <v>32</v>
      </c>
      <c r="B8871">
        <v>19202144</v>
      </c>
      <c r="C8871" t="s">
        <v>4198</v>
      </c>
      <c r="D8871">
        <v>217</v>
      </c>
      <c r="E8871">
        <v>0</v>
      </c>
      <c r="F8871">
        <v>151.9</v>
      </c>
      <c r="G8871">
        <v>0</v>
      </c>
      <c r="H8871">
        <v>0</v>
      </c>
      <c r="I8871">
        <v>0</v>
      </c>
      <c r="K8871">
        <v>2003</v>
      </c>
      <c r="L8871">
        <v>2006</v>
      </c>
    </row>
    <row r="8872" spans="1:12" x14ac:dyDescent="0.25">
      <c r="A8872">
        <v>32</v>
      </c>
      <c r="B8872">
        <v>19202149</v>
      </c>
      <c r="C8872" t="s">
        <v>4199</v>
      </c>
      <c r="D8872">
        <v>455</v>
      </c>
      <c r="E8872">
        <v>0</v>
      </c>
      <c r="F8872">
        <v>341.25</v>
      </c>
      <c r="G8872">
        <v>0</v>
      </c>
      <c r="H8872">
        <v>462.15</v>
      </c>
      <c r="I8872">
        <v>0</v>
      </c>
      <c r="K8872">
        <v>2011</v>
      </c>
      <c r="L8872">
        <v>2013</v>
      </c>
    </row>
    <row r="8873" spans="1:12" x14ac:dyDescent="0.25">
      <c r="A8873">
        <v>32</v>
      </c>
      <c r="B8873">
        <v>19202150</v>
      </c>
      <c r="C8873" t="s">
        <v>4200</v>
      </c>
      <c r="D8873">
        <v>455</v>
      </c>
      <c r="E8873">
        <v>0</v>
      </c>
      <c r="F8873">
        <v>341.25</v>
      </c>
      <c r="G8873">
        <v>0</v>
      </c>
      <c r="H8873">
        <v>0</v>
      </c>
      <c r="I8873">
        <v>0</v>
      </c>
      <c r="K8873">
        <v>2011</v>
      </c>
      <c r="L8873">
        <v>2014</v>
      </c>
    </row>
    <row r="8874" spans="1:12" x14ac:dyDescent="0.25">
      <c r="A8874">
        <v>32</v>
      </c>
      <c r="B8874">
        <v>19202151</v>
      </c>
      <c r="C8874" t="s">
        <v>4201</v>
      </c>
      <c r="D8874">
        <v>455</v>
      </c>
      <c r="E8874">
        <v>0</v>
      </c>
      <c r="F8874">
        <v>341.25</v>
      </c>
      <c r="G8874">
        <v>0</v>
      </c>
      <c r="H8874">
        <v>0</v>
      </c>
      <c r="I8874">
        <v>0</v>
      </c>
      <c r="K8874">
        <v>2011</v>
      </c>
      <c r="L8874">
        <v>2014</v>
      </c>
    </row>
    <row r="8875" spans="1:12" x14ac:dyDescent="0.25">
      <c r="A8875">
        <v>32</v>
      </c>
      <c r="B8875">
        <v>19202152</v>
      </c>
      <c r="C8875" t="s">
        <v>4202</v>
      </c>
      <c r="D8875">
        <v>455</v>
      </c>
      <c r="E8875">
        <v>0</v>
      </c>
      <c r="F8875">
        <v>341.25</v>
      </c>
      <c r="G8875">
        <v>0</v>
      </c>
      <c r="H8875">
        <v>0</v>
      </c>
      <c r="I8875">
        <v>0</v>
      </c>
      <c r="K8875">
        <v>2011</v>
      </c>
      <c r="L8875">
        <v>2014</v>
      </c>
    </row>
    <row r="8876" spans="1:12" x14ac:dyDescent="0.25">
      <c r="A8876">
        <v>32</v>
      </c>
      <c r="B8876">
        <v>19202164</v>
      </c>
      <c r="C8876" t="s">
        <v>4203</v>
      </c>
      <c r="D8876">
        <v>90</v>
      </c>
      <c r="E8876">
        <v>0</v>
      </c>
      <c r="F8876">
        <v>67.5</v>
      </c>
      <c r="G8876">
        <v>0</v>
      </c>
      <c r="H8876">
        <v>91.41</v>
      </c>
      <c r="I8876">
        <v>0</v>
      </c>
      <c r="K8876">
        <v>2010</v>
      </c>
      <c r="L8876">
        <v>2016</v>
      </c>
    </row>
    <row r="8877" spans="1:12" x14ac:dyDescent="0.25">
      <c r="A8877">
        <v>32</v>
      </c>
      <c r="B8877">
        <v>19202172</v>
      </c>
      <c r="C8877" t="s">
        <v>4107</v>
      </c>
      <c r="D8877">
        <v>90</v>
      </c>
      <c r="E8877">
        <v>0</v>
      </c>
      <c r="F8877">
        <v>67.5</v>
      </c>
      <c r="G8877">
        <v>0</v>
      </c>
      <c r="H8877">
        <v>91.41</v>
      </c>
      <c r="I8877">
        <v>0</v>
      </c>
      <c r="K8877">
        <v>2010</v>
      </c>
      <c r="L8877">
        <v>2016</v>
      </c>
    </row>
    <row r="8878" spans="1:12" x14ac:dyDescent="0.25">
      <c r="A8878">
        <v>32</v>
      </c>
      <c r="B8878">
        <v>19202209</v>
      </c>
      <c r="C8878" t="s">
        <v>2725</v>
      </c>
      <c r="D8878">
        <v>31</v>
      </c>
      <c r="E8878">
        <v>0</v>
      </c>
      <c r="F8878">
        <v>21.7</v>
      </c>
      <c r="G8878">
        <v>0</v>
      </c>
      <c r="H8878">
        <v>0</v>
      </c>
      <c r="I8878">
        <v>0</v>
      </c>
      <c r="K8878">
        <v>2007</v>
      </c>
      <c r="L8878">
        <v>2009</v>
      </c>
    </row>
    <row r="8879" spans="1:12" x14ac:dyDescent="0.25">
      <c r="A8879">
        <v>32</v>
      </c>
      <c r="B8879">
        <v>19202221</v>
      </c>
      <c r="C8879" t="s">
        <v>4139</v>
      </c>
      <c r="D8879">
        <v>41</v>
      </c>
      <c r="E8879">
        <v>0</v>
      </c>
      <c r="F8879">
        <v>24.6</v>
      </c>
      <c r="G8879">
        <v>0</v>
      </c>
      <c r="H8879">
        <v>0</v>
      </c>
      <c r="I8879">
        <v>0</v>
      </c>
      <c r="K8879">
        <v>2007</v>
      </c>
      <c r="L8879">
        <v>2009</v>
      </c>
    </row>
    <row r="8880" spans="1:12" x14ac:dyDescent="0.25">
      <c r="A8880">
        <v>32</v>
      </c>
      <c r="B8880">
        <v>19202234</v>
      </c>
      <c r="C8880" t="s">
        <v>4204</v>
      </c>
      <c r="D8880">
        <v>35</v>
      </c>
      <c r="E8880">
        <v>0</v>
      </c>
      <c r="F8880">
        <v>21</v>
      </c>
      <c r="G8880">
        <v>0</v>
      </c>
      <c r="H8880">
        <v>30.49</v>
      </c>
      <c r="I8880">
        <v>0</v>
      </c>
      <c r="K8880">
        <v>2007</v>
      </c>
      <c r="L8880">
        <v>2014</v>
      </c>
    </row>
    <row r="8881" spans="1:12" x14ac:dyDescent="0.25">
      <c r="A8881">
        <v>32</v>
      </c>
      <c r="B8881">
        <v>19202235</v>
      </c>
      <c r="C8881" t="s">
        <v>3572</v>
      </c>
      <c r="D8881">
        <v>460</v>
      </c>
      <c r="E8881">
        <v>0</v>
      </c>
      <c r="F8881">
        <v>345</v>
      </c>
      <c r="G8881">
        <v>0</v>
      </c>
      <c r="H8881">
        <v>467.23</v>
      </c>
      <c r="I8881">
        <v>0</v>
      </c>
      <c r="K8881">
        <v>2007</v>
      </c>
      <c r="L8881">
        <v>2014</v>
      </c>
    </row>
    <row r="8882" spans="1:12" x14ac:dyDescent="0.25">
      <c r="A8882">
        <v>32</v>
      </c>
      <c r="B8882">
        <v>19202294</v>
      </c>
      <c r="C8882" t="s">
        <v>3789</v>
      </c>
      <c r="D8882">
        <v>445</v>
      </c>
      <c r="E8882">
        <v>0</v>
      </c>
      <c r="F8882">
        <v>311.5</v>
      </c>
      <c r="G8882">
        <v>0</v>
      </c>
      <c r="H8882">
        <v>0</v>
      </c>
      <c r="I8882">
        <v>0</v>
      </c>
      <c r="K8882">
        <v>2007</v>
      </c>
      <c r="L8882">
        <v>2011</v>
      </c>
    </row>
    <row r="8883" spans="1:12" x14ac:dyDescent="0.25">
      <c r="A8883">
        <v>32</v>
      </c>
      <c r="B8883">
        <v>19202295</v>
      </c>
      <c r="C8883" t="s">
        <v>4205</v>
      </c>
      <c r="D8883">
        <v>345</v>
      </c>
      <c r="E8883">
        <v>0</v>
      </c>
      <c r="F8883">
        <v>241.5</v>
      </c>
      <c r="G8883">
        <v>0</v>
      </c>
      <c r="H8883">
        <v>0</v>
      </c>
      <c r="I8883">
        <v>0</v>
      </c>
      <c r="K8883">
        <v>2007</v>
      </c>
      <c r="L8883">
        <v>2011</v>
      </c>
    </row>
    <row r="8884" spans="1:12" x14ac:dyDescent="0.25">
      <c r="A8884">
        <v>32</v>
      </c>
      <c r="B8884">
        <v>19202296</v>
      </c>
      <c r="C8884" t="s">
        <v>3789</v>
      </c>
      <c r="D8884">
        <v>495</v>
      </c>
      <c r="E8884">
        <v>0</v>
      </c>
      <c r="F8884">
        <v>346.5</v>
      </c>
      <c r="G8884">
        <v>0</v>
      </c>
      <c r="H8884">
        <v>0</v>
      </c>
      <c r="I8884">
        <v>0</v>
      </c>
      <c r="K8884">
        <v>2007</v>
      </c>
      <c r="L8884">
        <v>2011</v>
      </c>
    </row>
    <row r="8885" spans="1:12" x14ac:dyDescent="0.25">
      <c r="A8885">
        <v>32</v>
      </c>
      <c r="B8885">
        <v>19202297</v>
      </c>
      <c r="C8885" t="s">
        <v>4205</v>
      </c>
      <c r="D8885">
        <v>395</v>
      </c>
      <c r="E8885">
        <v>0</v>
      </c>
      <c r="F8885">
        <v>276.5</v>
      </c>
      <c r="G8885">
        <v>0</v>
      </c>
      <c r="H8885">
        <v>0</v>
      </c>
      <c r="I8885">
        <v>0</v>
      </c>
      <c r="K8885">
        <v>2007</v>
      </c>
      <c r="L8885">
        <v>2012</v>
      </c>
    </row>
    <row r="8886" spans="1:12" x14ac:dyDescent="0.25">
      <c r="A8886">
        <v>32</v>
      </c>
      <c r="B8886">
        <v>19202298</v>
      </c>
      <c r="C8886" t="s">
        <v>3789</v>
      </c>
      <c r="D8886">
        <v>495</v>
      </c>
      <c r="E8886">
        <v>0</v>
      </c>
      <c r="F8886">
        <v>346.5</v>
      </c>
      <c r="G8886">
        <v>0</v>
      </c>
      <c r="H8886">
        <v>0</v>
      </c>
      <c r="I8886">
        <v>0</v>
      </c>
      <c r="K8886">
        <v>2007</v>
      </c>
      <c r="L8886">
        <v>2011</v>
      </c>
    </row>
    <row r="8887" spans="1:12" x14ac:dyDescent="0.25">
      <c r="A8887">
        <v>32</v>
      </c>
      <c r="B8887">
        <v>19202299</v>
      </c>
      <c r="C8887" t="s">
        <v>4205</v>
      </c>
      <c r="D8887">
        <v>395</v>
      </c>
      <c r="E8887">
        <v>0</v>
      </c>
      <c r="F8887">
        <v>276.5</v>
      </c>
      <c r="G8887">
        <v>0</v>
      </c>
      <c r="H8887">
        <v>0</v>
      </c>
      <c r="I8887">
        <v>0</v>
      </c>
      <c r="K8887">
        <v>2007</v>
      </c>
      <c r="L8887">
        <v>2012</v>
      </c>
    </row>
    <row r="8888" spans="1:12" x14ac:dyDescent="0.25">
      <c r="A8888">
        <v>32</v>
      </c>
      <c r="B8888">
        <v>19202300</v>
      </c>
      <c r="C8888" t="s">
        <v>2153</v>
      </c>
      <c r="D8888">
        <v>595</v>
      </c>
      <c r="E8888">
        <v>0</v>
      </c>
      <c r="F8888">
        <v>416.5</v>
      </c>
      <c r="G8888">
        <v>0</v>
      </c>
      <c r="H8888">
        <v>0</v>
      </c>
      <c r="I8888">
        <v>0</v>
      </c>
      <c r="K8888">
        <v>2004</v>
      </c>
      <c r="L8888">
        <v>2010</v>
      </c>
    </row>
    <row r="8889" spans="1:12" x14ac:dyDescent="0.25">
      <c r="A8889">
        <v>32</v>
      </c>
      <c r="B8889">
        <v>19202328</v>
      </c>
      <c r="C8889" t="s">
        <v>4206</v>
      </c>
      <c r="D8889">
        <v>165</v>
      </c>
      <c r="E8889">
        <v>0</v>
      </c>
      <c r="F8889">
        <v>115.5</v>
      </c>
      <c r="G8889">
        <v>0</v>
      </c>
      <c r="H8889">
        <v>0</v>
      </c>
      <c r="I8889">
        <v>0</v>
      </c>
      <c r="K8889">
        <v>2007</v>
      </c>
      <c r="L8889">
        <v>2010</v>
      </c>
    </row>
    <row r="8890" spans="1:12" x14ac:dyDescent="0.25">
      <c r="A8890">
        <v>32</v>
      </c>
      <c r="B8890">
        <v>19202333</v>
      </c>
      <c r="C8890" t="s">
        <v>4207</v>
      </c>
      <c r="D8890">
        <v>165</v>
      </c>
      <c r="E8890">
        <v>0</v>
      </c>
      <c r="F8890">
        <v>115.5</v>
      </c>
      <c r="G8890">
        <v>0</v>
      </c>
      <c r="H8890">
        <v>0</v>
      </c>
      <c r="I8890">
        <v>0</v>
      </c>
      <c r="K8890">
        <v>2009</v>
      </c>
      <c r="L8890">
        <v>2009</v>
      </c>
    </row>
    <row r="8891" spans="1:12" x14ac:dyDescent="0.25">
      <c r="A8891">
        <v>32</v>
      </c>
      <c r="B8891">
        <v>19202340</v>
      </c>
      <c r="C8891" t="s">
        <v>4208</v>
      </c>
      <c r="D8891">
        <v>560</v>
      </c>
      <c r="E8891">
        <v>0</v>
      </c>
      <c r="F8891">
        <v>420</v>
      </c>
      <c r="G8891">
        <v>0</v>
      </c>
      <c r="H8891">
        <v>0</v>
      </c>
      <c r="I8891">
        <v>0</v>
      </c>
      <c r="K8891">
        <v>2010</v>
      </c>
      <c r="L8891">
        <v>2017</v>
      </c>
    </row>
    <row r="8892" spans="1:12" x14ac:dyDescent="0.25">
      <c r="A8892">
        <v>32</v>
      </c>
      <c r="B8892">
        <v>19202360</v>
      </c>
      <c r="C8892" t="s">
        <v>3157</v>
      </c>
      <c r="D8892">
        <v>18</v>
      </c>
      <c r="E8892">
        <v>0</v>
      </c>
      <c r="F8892">
        <v>10.8</v>
      </c>
      <c r="G8892">
        <v>0</v>
      </c>
      <c r="H8892">
        <v>0</v>
      </c>
      <c r="I8892">
        <v>0</v>
      </c>
      <c r="K8892">
        <v>1997</v>
      </c>
      <c r="L8892">
        <v>2004</v>
      </c>
    </row>
    <row r="8893" spans="1:12" x14ac:dyDescent="0.25">
      <c r="A8893">
        <v>32</v>
      </c>
      <c r="B8893">
        <v>19202364</v>
      </c>
      <c r="C8893" t="s">
        <v>4209</v>
      </c>
      <c r="D8893">
        <v>90</v>
      </c>
      <c r="E8893">
        <v>0</v>
      </c>
      <c r="F8893">
        <v>63</v>
      </c>
      <c r="G8893">
        <v>0</v>
      </c>
      <c r="H8893">
        <v>0</v>
      </c>
      <c r="I8893">
        <v>0</v>
      </c>
      <c r="K8893">
        <v>2011</v>
      </c>
      <c r="L8893">
        <v>2014</v>
      </c>
    </row>
    <row r="8894" spans="1:12" x14ac:dyDescent="0.25">
      <c r="A8894">
        <v>32</v>
      </c>
      <c r="B8894">
        <v>19202373</v>
      </c>
      <c r="C8894" t="s">
        <v>4210</v>
      </c>
      <c r="D8894">
        <v>190</v>
      </c>
      <c r="E8894">
        <v>0</v>
      </c>
      <c r="F8894">
        <v>142.5</v>
      </c>
      <c r="G8894">
        <v>0</v>
      </c>
      <c r="H8894">
        <v>0</v>
      </c>
      <c r="I8894">
        <v>0</v>
      </c>
      <c r="K8894">
        <v>2010</v>
      </c>
      <c r="L8894">
        <v>2010</v>
      </c>
    </row>
    <row r="8895" spans="1:12" x14ac:dyDescent="0.25">
      <c r="A8895">
        <v>32</v>
      </c>
      <c r="B8895">
        <v>19202422</v>
      </c>
      <c r="C8895" t="s">
        <v>4211</v>
      </c>
      <c r="D8895">
        <v>190</v>
      </c>
      <c r="E8895">
        <v>0</v>
      </c>
      <c r="F8895">
        <v>142.5</v>
      </c>
      <c r="G8895">
        <v>0</v>
      </c>
      <c r="H8895">
        <v>0</v>
      </c>
      <c r="I8895">
        <v>0</v>
      </c>
      <c r="K8895">
        <v>2010</v>
      </c>
      <c r="L8895">
        <v>2012</v>
      </c>
    </row>
    <row r="8896" spans="1:12" x14ac:dyDescent="0.25">
      <c r="A8896">
        <v>32</v>
      </c>
      <c r="B8896">
        <v>19202423</v>
      </c>
      <c r="C8896" t="s">
        <v>4212</v>
      </c>
      <c r="D8896">
        <v>190</v>
      </c>
      <c r="E8896">
        <v>0</v>
      </c>
      <c r="F8896">
        <v>142.5</v>
      </c>
      <c r="G8896">
        <v>0</v>
      </c>
      <c r="H8896">
        <v>0</v>
      </c>
      <c r="I8896">
        <v>0</v>
      </c>
      <c r="K8896">
        <v>2009</v>
      </c>
      <c r="L8896">
        <v>2009</v>
      </c>
    </row>
    <row r="8897" spans="1:12" x14ac:dyDescent="0.25">
      <c r="A8897">
        <v>32</v>
      </c>
      <c r="B8897">
        <v>19202429</v>
      </c>
      <c r="C8897" t="s">
        <v>3842</v>
      </c>
      <c r="D8897">
        <v>190</v>
      </c>
      <c r="E8897">
        <v>0</v>
      </c>
      <c r="F8897">
        <v>142.5</v>
      </c>
      <c r="G8897">
        <v>0</v>
      </c>
      <c r="H8897">
        <v>0</v>
      </c>
      <c r="I8897">
        <v>0</v>
      </c>
      <c r="K8897">
        <v>2009</v>
      </c>
      <c r="L8897">
        <v>2012</v>
      </c>
    </row>
    <row r="8898" spans="1:12" x14ac:dyDescent="0.25">
      <c r="A8898">
        <v>32</v>
      </c>
      <c r="B8898">
        <v>19202430</v>
      </c>
      <c r="C8898" t="s">
        <v>3841</v>
      </c>
      <c r="D8898">
        <v>190</v>
      </c>
      <c r="E8898">
        <v>0</v>
      </c>
      <c r="F8898">
        <v>142.5</v>
      </c>
      <c r="G8898">
        <v>0</v>
      </c>
      <c r="H8898">
        <v>0</v>
      </c>
      <c r="I8898">
        <v>0</v>
      </c>
      <c r="K8898">
        <v>2009</v>
      </c>
      <c r="L8898">
        <v>2012</v>
      </c>
    </row>
    <row r="8899" spans="1:12" x14ac:dyDescent="0.25">
      <c r="A8899">
        <v>32</v>
      </c>
      <c r="B8899">
        <v>19202435</v>
      </c>
      <c r="C8899" t="s">
        <v>4213</v>
      </c>
      <c r="D8899">
        <v>50</v>
      </c>
      <c r="E8899">
        <v>0</v>
      </c>
      <c r="F8899">
        <v>37.5</v>
      </c>
      <c r="G8899">
        <v>0</v>
      </c>
      <c r="H8899">
        <v>50.79</v>
      </c>
      <c r="I8899">
        <v>0</v>
      </c>
      <c r="K8899">
        <v>2010</v>
      </c>
      <c r="L8899">
        <v>2011</v>
      </c>
    </row>
    <row r="8900" spans="1:12" x14ac:dyDescent="0.25">
      <c r="A8900">
        <v>32</v>
      </c>
      <c r="B8900">
        <v>19202437</v>
      </c>
      <c r="C8900" t="s">
        <v>4214</v>
      </c>
      <c r="D8900">
        <v>50</v>
      </c>
      <c r="E8900">
        <v>0</v>
      </c>
      <c r="F8900">
        <v>37.5</v>
      </c>
      <c r="G8900">
        <v>0</v>
      </c>
      <c r="H8900">
        <v>50.79</v>
      </c>
      <c r="I8900">
        <v>0</v>
      </c>
      <c r="K8900">
        <v>2010</v>
      </c>
      <c r="L8900">
        <v>2011</v>
      </c>
    </row>
    <row r="8901" spans="1:12" x14ac:dyDescent="0.25">
      <c r="A8901">
        <v>32</v>
      </c>
      <c r="B8901">
        <v>19202449</v>
      </c>
      <c r="C8901" t="s">
        <v>4215</v>
      </c>
      <c r="D8901">
        <v>175</v>
      </c>
      <c r="E8901">
        <v>0</v>
      </c>
      <c r="F8901">
        <v>105</v>
      </c>
      <c r="G8901">
        <v>0</v>
      </c>
      <c r="H8901">
        <v>0</v>
      </c>
      <c r="I8901">
        <v>0</v>
      </c>
      <c r="K8901">
        <v>2009</v>
      </c>
      <c r="L8901">
        <v>2010</v>
      </c>
    </row>
    <row r="8902" spans="1:12" x14ac:dyDescent="0.25">
      <c r="A8902">
        <v>32</v>
      </c>
      <c r="B8902">
        <v>19202450</v>
      </c>
      <c r="C8902" t="s">
        <v>4216</v>
      </c>
      <c r="D8902">
        <v>1.6</v>
      </c>
      <c r="E8902">
        <v>0</v>
      </c>
      <c r="F8902">
        <v>0.96</v>
      </c>
      <c r="G8902">
        <v>0</v>
      </c>
      <c r="H8902">
        <v>0</v>
      </c>
      <c r="I8902">
        <v>0</v>
      </c>
      <c r="K8902">
        <v>2009</v>
      </c>
      <c r="L8902">
        <v>2010</v>
      </c>
    </row>
    <row r="8903" spans="1:12" x14ac:dyDescent="0.25">
      <c r="A8903">
        <v>32</v>
      </c>
      <c r="B8903">
        <v>19202451</v>
      </c>
      <c r="C8903" t="s">
        <v>4216</v>
      </c>
      <c r="D8903">
        <v>6</v>
      </c>
      <c r="E8903">
        <v>0</v>
      </c>
      <c r="F8903">
        <v>3.6</v>
      </c>
      <c r="G8903">
        <v>0</v>
      </c>
      <c r="H8903">
        <v>0</v>
      </c>
      <c r="I8903">
        <v>0</v>
      </c>
      <c r="K8903">
        <v>2009</v>
      </c>
      <c r="L8903">
        <v>2010</v>
      </c>
    </row>
    <row r="8904" spans="1:12" x14ac:dyDescent="0.25">
      <c r="A8904">
        <v>32</v>
      </c>
      <c r="B8904">
        <v>19202454</v>
      </c>
      <c r="C8904" t="s">
        <v>3715</v>
      </c>
      <c r="D8904">
        <v>3.1</v>
      </c>
      <c r="E8904">
        <v>0</v>
      </c>
      <c r="F8904">
        <v>1.86</v>
      </c>
      <c r="G8904">
        <v>0</v>
      </c>
      <c r="H8904">
        <v>0</v>
      </c>
      <c r="I8904">
        <v>0</v>
      </c>
      <c r="K8904">
        <v>2009</v>
      </c>
      <c r="L8904">
        <v>2010</v>
      </c>
    </row>
    <row r="8905" spans="1:12" x14ac:dyDescent="0.25">
      <c r="A8905">
        <v>32</v>
      </c>
      <c r="B8905">
        <v>19202455</v>
      </c>
      <c r="C8905" t="s">
        <v>3628</v>
      </c>
      <c r="D8905">
        <v>53</v>
      </c>
      <c r="E8905">
        <v>0</v>
      </c>
      <c r="F8905">
        <v>31.8</v>
      </c>
      <c r="G8905">
        <v>0</v>
      </c>
      <c r="H8905">
        <v>0</v>
      </c>
      <c r="I8905">
        <v>0</v>
      </c>
      <c r="K8905">
        <v>2009</v>
      </c>
      <c r="L8905">
        <v>2010</v>
      </c>
    </row>
    <row r="8906" spans="1:12" x14ac:dyDescent="0.25">
      <c r="A8906">
        <v>32</v>
      </c>
      <c r="B8906">
        <v>19202486</v>
      </c>
      <c r="C8906" t="s">
        <v>2769</v>
      </c>
      <c r="D8906">
        <v>330</v>
      </c>
      <c r="E8906">
        <v>0</v>
      </c>
      <c r="F8906">
        <v>247.5</v>
      </c>
      <c r="G8906">
        <v>0</v>
      </c>
      <c r="H8906">
        <v>335.19</v>
      </c>
      <c r="I8906">
        <v>0</v>
      </c>
      <c r="K8906">
        <v>2010</v>
      </c>
      <c r="L8906">
        <v>2014</v>
      </c>
    </row>
    <row r="8907" spans="1:12" x14ac:dyDescent="0.25">
      <c r="A8907">
        <v>32</v>
      </c>
      <c r="B8907">
        <v>19202488</v>
      </c>
      <c r="C8907" t="s">
        <v>4217</v>
      </c>
      <c r="D8907">
        <v>170</v>
      </c>
      <c r="E8907">
        <v>0</v>
      </c>
      <c r="F8907">
        <v>127.5</v>
      </c>
      <c r="G8907">
        <v>0</v>
      </c>
      <c r="H8907">
        <v>0</v>
      </c>
      <c r="I8907">
        <v>0</v>
      </c>
      <c r="K8907">
        <v>2010</v>
      </c>
      <c r="L8907">
        <v>2017</v>
      </c>
    </row>
    <row r="8908" spans="1:12" x14ac:dyDescent="0.25">
      <c r="A8908">
        <v>32</v>
      </c>
      <c r="B8908">
        <v>19202490</v>
      </c>
      <c r="C8908" t="s">
        <v>4218</v>
      </c>
      <c r="D8908">
        <v>181</v>
      </c>
      <c r="E8908">
        <v>0</v>
      </c>
      <c r="F8908">
        <v>108.6</v>
      </c>
      <c r="G8908">
        <v>0</v>
      </c>
      <c r="H8908">
        <v>0</v>
      </c>
      <c r="I8908">
        <v>0</v>
      </c>
      <c r="K8908">
        <v>2006</v>
      </c>
      <c r="L8908">
        <v>2009</v>
      </c>
    </row>
    <row r="8909" spans="1:12" x14ac:dyDescent="0.25">
      <c r="A8909">
        <v>32</v>
      </c>
      <c r="B8909">
        <v>19202499</v>
      </c>
      <c r="C8909" t="s">
        <v>4219</v>
      </c>
      <c r="D8909">
        <v>150</v>
      </c>
      <c r="E8909">
        <v>0</v>
      </c>
      <c r="F8909">
        <v>105</v>
      </c>
      <c r="G8909">
        <v>0</v>
      </c>
      <c r="H8909">
        <v>0</v>
      </c>
      <c r="I8909">
        <v>0</v>
      </c>
      <c r="K8909">
        <v>2007</v>
      </c>
      <c r="L8909">
        <v>2012</v>
      </c>
    </row>
    <row r="8910" spans="1:12" x14ac:dyDescent="0.25">
      <c r="A8910">
        <v>32</v>
      </c>
      <c r="B8910">
        <v>19202502</v>
      </c>
      <c r="C8910" t="s">
        <v>4220</v>
      </c>
      <c r="D8910">
        <v>255</v>
      </c>
      <c r="E8910">
        <v>0</v>
      </c>
      <c r="F8910">
        <v>178.5</v>
      </c>
      <c r="G8910">
        <v>0</v>
      </c>
      <c r="H8910">
        <v>0</v>
      </c>
      <c r="I8910">
        <v>0</v>
      </c>
      <c r="K8910">
        <v>2010</v>
      </c>
      <c r="L8910">
        <v>2014</v>
      </c>
    </row>
    <row r="8911" spans="1:12" x14ac:dyDescent="0.25">
      <c r="A8911">
        <v>32</v>
      </c>
      <c r="B8911">
        <v>19202506</v>
      </c>
      <c r="C8911" t="s">
        <v>4221</v>
      </c>
      <c r="D8911">
        <v>710</v>
      </c>
      <c r="E8911">
        <v>0</v>
      </c>
      <c r="F8911">
        <v>532.5</v>
      </c>
      <c r="G8911">
        <v>0</v>
      </c>
      <c r="H8911">
        <v>0</v>
      </c>
      <c r="I8911">
        <v>0</v>
      </c>
      <c r="K8911">
        <v>2011</v>
      </c>
      <c r="L8911">
        <v>2014</v>
      </c>
    </row>
    <row r="8912" spans="1:12" x14ac:dyDescent="0.25">
      <c r="A8912">
        <v>32</v>
      </c>
      <c r="B8912">
        <v>19202519</v>
      </c>
      <c r="C8912" t="s">
        <v>4222</v>
      </c>
      <c r="D8912">
        <v>99</v>
      </c>
      <c r="E8912">
        <v>0</v>
      </c>
      <c r="F8912">
        <v>59.4</v>
      </c>
      <c r="G8912">
        <v>0</v>
      </c>
      <c r="H8912">
        <v>0</v>
      </c>
      <c r="I8912">
        <v>0</v>
      </c>
      <c r="K8912">
        <v>2009</v>
      </c>
      <c r="L8912">
        <v>2010</v>
      </c>
    </row>
    <row r="8913" spans="1:12" x14ac:dyDescent="0.25">
      <c r="A8913">
        <v>32</v>
      </c>
      <c r="B8913">
        <v>19202536</v>
      </c>
      <c r="C8913" t="s">
        <v>4223</v>
      </c>
      <c r="D8913">
        <v>12</v>
      </c>
      <c r="E8913">
        <v>0</v>
      </c>
      <c r="F8913">
        <v>7.2</v>
      </c>
      <c r="G8913">
        <v>0</v>
      </c>
      <c r="H8913">
        <v>0</v>
      </c>
      <c r="I8913">
        <v>0</v>
      </c>
      <c r="K8913">
        <v>2009</v>
      </c>
      <c r="L8913">
        <v>2010</v>
      </c>
    </row>
    <row r="8914" spans="1:12" x14ac:dyDescent="0.25">
      <c r="A8914">
        <v>32</v>
      </c>
      <c r="B8914">
        <v>19202538</v>
      </c>
      <c r="C8914" t="s">
        <v>4224</v>
      </c>
      <c r="D8914">
        <v>41</v>
      </c>
      <c r="E8914">
        <v>0</v>
      </c>
      <c r="F8914">
        <v>24.6</v>
      </c>
      <c r="G8914">
        <v>0</v>
      </c>
      <c r="H8914">
        <v>0</v>
      </c>
      <c r="I8914">
        <v>0</v>
      </c>
      <c r="K8914">
        <v>2009</v>
      </c>
      <c r="L8914">
        <v>2010</v>
      </c>
    </row>
    <row r="8915" spans="1:12" x14ac:dyDescent="0.25">
      <c r="A8915">
        <v>32</v>
      </c>
      <c r="B8915">
        <v>19202539</v>
      </c>
      <c r="C8915" t="s">
        <v>4225</v>
      </c>
      <c r="D8915">
        <v>82</v>
      </c>
      <c r="E8915">
        <v>0</v>
      </c>
      <c r="F8915">
        <v>49.2</v>
      </c>
      <c r="G8915">
        <v>0</v>
      </c>
      <c r="H8915">
        <v>0</v>
      </c>
      <c r="I8915">
        <v>0</v>
      </c>
      <c r="K8915">
        <v>2009</v>
      </c>
      <c r="L8915">
        <v>2010</v>
      </c>
    </row>
    <row r="8916" spans="1:12" x14ac:dyDescent="0.25">
      <c r="A8916">
        <v>32</v>
      </c>
      <c r="B8916">
        <v>19202543</v>
      </c>
      <c r="C8916" t="s">
        <v>4226</v>
      </c>
      <c r="D8916">
        <v>47</v>
      </c>
      <c r="E8916">
        <v>0</v>
      </c>
      <c r="F8916">
        <v>28.2</v>
      </c>
      <c r="G8916">
        <v>0</v>
      </c>
      <c r="H8916">
        <v>0</v>
      </c>
      <c r="I8916">
        <v>0</v>
      </c>
      <c r="K8916">
        <v>2009</v>
      </c>
      <c r="L8916">
        <v>2010</v>
      </c>
    </row>
    <row r="8917" spans="1:12" x14ac:dyDescent="0.25">
      <c r="A8917">
        <v>32</v>
      </c>
      <c r="B8917">
        <v>19202575</v>
      </c>
      <c r="C8917" t="s">
        <v>4227</v>
      </c>
      <c r="D8917">
        <v>130</v>
      </c>
      <c r="E8917">
        <v>0</v>
      </c>
      <c r="F8917">
        <v>97.5</v>
      </c>
      <c r="G8917">
        <v>0</v>
      </c>
      <c r="H8917">
        <v>132.04</v>
      </c>
      <c r="I8917">
        <v>0</v>
      </c>
      <c r="K8917">
        <v>2010</v>
      </c>
      <c r="L8917">
        <v>2017</v>
      </c>
    </row>
    <row r="8918" spans="1:12" x14ac:dyDescent="0.25">
      <c r="A8918">
        <v>32</v>
      </c>
      <c r="B8918">
        <v>19202576</v>
      </c>
      <c r="C8918" t="s">
        <v>4228</v>
      </c>
      <c r="D8918">
        <v>130</v>
      </c>
      <c r="E8918">
        <v>0</v>
      </c>
      <c r="F8918">
        <v>97.5</v>
      </c>
      <c r="G8918">
        <v>0</v>
      </c>
      <c r="H8918">
        <v>132.04</v>
      </c>
      <c r="I8918">
        <v>0</v>
      </c>
      <c r="K8918">
        <v>2010</v>
      </c>
      <c r="L8918">
        <v>2018</v>
      </c>
    </row>
    <row r="8919" spans="1:12" x14ac:dyDescent="0.25">
      <c r="A8919">
        <v>32</v>
      </c>
      <c r="B8919">
        <v>19202599</v>
      </c>
      <c r="C8919" t="s">
        <v>4229</v>
      </c>
      <c r="D8919">
        <v>19.71</v>
      </c>
      <c r="E8919">
        <v>0</v>
      </c>
      <c r="F8919">
        <v>11.83</v>
      </c>
      <c r="G8919">
        <v>0</v>
      </c>
      <c r="H8919">
        <v>20.03</v>
      </c>
      <c r="I8919">
        <v>0</v>
      </c>
      <c r="K8919">
        <v>2004</v>
      </c>
      <c r="L8919">
        <v>2017</v>
      </c>
    </row>
    <row r="8920" spans="1:12" x14ac:dyDescent="0.25">
      <c r="A8920">
        <v>32</v>
      </c>
      <c r="B8920">
        <v>19202601</v>
      </c>
      <c r="C8920" t="s">
        <v>3216</v>
      </c>
      <c r="D8920">
        <v>130</v>
      </c>
      <c r="E8920">
        <v>0</v>
      </c>
      <c r="F8920">
        <v>78</v>
      </c>
      <c r="G8920">
        <v>0</v>
      </c>
      <c r="H8920">
        <v>0</v>
      </c>
      <c r="I8920">
        <v>0</v>
      </c>
      <c r="K8920">
        <v>2004</v>
      </c>
      <c r="L8920">
        <v>2008</v>
      </c>
    </row>
    <row r="8921" spans="1:12" x14ac:dyDescent="0.25">
      <c r="A8921">
        <v>32</v>
      </c>
      <c r="B8921">
        <v>19202626</v>
      </c>
      <c r="C8921" t="s">
        <v>4230</v>
      </c>
      <c r="D8921">
        <v>130</v>
      </c>
      <c r="E8921">
        <v>0</v>
      </c>
      <c r="F8921">
        <v>97.5</v>
      </c>
      <c r="G8921">
        <v>0</v>
      </c>
      <c r="H8921">
        <v>132.04</v>
      </c>
      <c r="I8921">
        <v>0</v>
      </c>
      <c r="K8921">
        <v>2010</v>
      </c>
      <c r="L8921">
        <v>2016</v>
      </c>
    </row>
    <row r="8922" spans="1:12" x14ac:dyDescent="0.25">
      <c r="A8922">
        <v>32</v>
      </c>
      <c r="B8922">
        <v>19202629</v>
      </c>
      <c r="C8922" t="s">
        <v>4231</v>
      </c>
      <c r="D8922">
        <v>145</v>
      </c>
      <c r="E8922">
        <v>0</v>
      </c>
      <c r="F8922">
        <v>108.75</v>
      </c>
      <c r="G8922">
        <v>0</v>
      </c>
      <c r="H8922">
        <v>0</v>
      </c>
      <c r="I8922">
        <v>0</v>
      </c>
      <c r="K8922">
        <v>2009</v>
      </c>
      <c r="L8922">
        <v>2013</v>
      </c>
    </row>
    <row r="8923" spans="1:12" x14ac:dyDescent="0.25">
      <c r="A8923">
        <v>32</v>
      </c>
      <c r="B8923">
        <v>19202632</v>
      </c>
      <c r="C8923" t="s">
        <v>4232</v>
      </c>
      <c r="D8923">
        <v>145</v>
      </c>
      <c r="E8923">
        <v>0</v>
      </c>
      <c r="F8923">
        <v>108.75</v>
      </c>
      <c r="G8923">
        <v>0</v>
      </c>
      <c r="H8923">
        <v>0</v>
      </c>
      <c r="I8923">
        <v>0</v>
      </c>
      <c r="K8923">
        <v>2009</v>
      </c>
      <c r="L8923">
        <v>2013</v>
      </c>
    </row>
    <row r="8924" spans="1:12" x14ac:dyDescent="0.25">
      <c r="A8924">
        <v>32</v>
      </c>
      <c r="B8924">
        <v>19202656</v>
      </c>
      <c r="C8924" t="s">
        <v>3063</v>
      </c>
      <c r="D8924">
        <v>90</v>
      </c>
      <c r="E8924">
        <v>0</v>
      </c>
      <c r="F8924">
        <v>67.5</v>
      </c>
      <c r="G8924">
        <v>0</v>
      </c>
      <c r="H8924">
        <v>91.41</v>
      </c>
      <c r="I8924">
        <v>0</v>
      </c>
      <c r="K8924">
        <v>2010</v>
      </c>
      <c r="L8924">
        <v>2017</v>
      </c>
    </row>
    <row r="8925" spans="1:12" x14ac:dyDescent="0.25">
      <c r="A8925">
        <v>32</v>
      </c>
      <c r="B8925">
        <v>19202657</v>
      </c>
      <c r="C8925" t="s">
        <v>3063</v>
      </c>
      <c r="D8925">
        <v>80</v>
      </c>
      <c r="E8925">
        <v>0</v>
      </c>
      <c r="F8925">
        <v>60</v>
      </c>
      <c r="G8925">
        <v>0</v>
      </c>
      <c r="H8925">
        <v>81.260000000000005</v>
      </c>
      <c r="I8925">
        <v>0</v>
      </c>
      <c r="K8925">
        <v>2010</v>
      </c>
      <c r="L8925">
        <v>2017</v>
      </c>
    </row>
    <row r="8926" spans="1:12" x14ac:dyDescent="0.25">
      <c r="A8926">
        <v>32</v>
      </c>
      <c r="B8926">
        <v>19202661</v>
      </c>
      <c r="C8926" t="s">
        <v>3627</v>
      </c>
      <c r="D8926">
        <v>70</v>
      </c>
      <c r="E8926">
        <v>0</v>
      </c>
      <c r="F8926">
        <v>42</v>
      </c>
      <c r="G8926">
        <v>0</v>
      </c>
      <c r="H8926">
        <v>0</v>
      </c>
      <c r="I8926">
        <v>0</v>
      </c>
      <c r="K8926">
        <v>2001</v>
      </c>
      <c r="L8926">
        <v>2008</v>
      </c>
    </row>
    <row r="8927" spans="1:12" x14ac:dyDescent="0.25">
      <c r="A8927">
        <v>32</v>
      </c>
      <c r="B8927">
        <v>19202662</v>
      </c>
      <c r="C8927" t="s">
        <v>3156</v>
      </c>
      <c r="D8927">
        <v>70</v>
      </c>
      <c r="E8927">
        <v>0</v>
      </c>
      <c r="F8927">
        <v>42</v>
      </c>
      <c r="G8927">
        <v>0</v>
      </c>
      <c r="H8927">
        <v>0</v>
      </c>
      <c r="I8927">
        <v>0</v>
      </c>
      <c r="K8927">
        <v>2005</v>
      </c>
      <c r="L8927">
        <v>2009</v>
      </c>
    </row>
    <row r="8928" spans="1:12" x14ac:dyDescent="0.25">
      <c r="A8928">
        <v>32</v>
      </c>
      <c r="B8928">
        <v>19202663</v>
      </c>
      <c r="C8928" t="s">
        <v>3156</v>
      </c>
      <c r="D8928">
        <v>70</v>
      </c>
      <c r="E8928">
        <v>0</v>
      </c>
      <c r="F8928">
        <v>42</v>
      </c>
      <c r="G8928">
        <v>0</v>
      </c>
      <c r="H8928">
        <v>0</v>
      </c>
      <c r="I8928">
        <v>0</v>
      </c>
      <c r="K8928">
        <v>2006</v>
      </c>
      <c r="L8928">
        <v>2009</v>
      </c>
    </row>
    <row r="8929" spans="1:12" x14ac:dyDescent="0.25">
      <c r="A8929">
        <v>32</v>
      </c>
      <c r="B8929">
        <v>19202701</v>
      </c>
      <c r="C8929" t="s">
        <v>4233</v>
      </c>
      <c r="D8929">
        <v>18</v>
      </c>
      <c r="E8929">
        <v>0</v>
      </c>
      <c r="F8929">
        <v>10.8</v>
      </c>
      <c r="G8929">
        <v>0</v>
      </c>
      <c r="H8929">
        <v>0</v>
      </c>
      <c r="I8929">
        <v>0</v>
      </c>
      <c r="K8929">
        <v>2005</v>
      </c>
      <c r="L8929">
        <v>2015</v>
      </c>
    </row>
    <row r="8930" spans="1:12" x14ac:dyDescent="0.25">
      <c r="A8930">
        <v>32</v>
      </c>
      <c r="B8930">
        <v>19202741</v>
      </c>
      <c r="C8930" t="s">
        <v>4234</v>
      </c>
      <c r="D8930">
        <v>95</v>
      </c>
      <c r="E8930">
        <v>0</v>
      </c>
      <c r="F8930">
        <v>71.25</v>
      </c>
      <c r="G8930">
        <v>0</v>
      </c>
      <c r="H8930">
        <v>0</v>
      </c>
      <c r="I8930">
        <v>0</v>
      </c>
      <c r="K8930">
        <v>2009</v>
      </c>
      <c r="L8930">
        <v>2013</v>
      </c>
    </row>
    <row r="8931" spans="1:12" x14ac:dyDescent="0.25">
      <c r="A8931">
        <v>32</v>
      </c>
      <c r="B8931">
        <v>19202742</v>
      </c>
      <c r="C8931" t="s">
        <v>4235</v>
      </c>
      <c r="D8931">
        <v>95</v>
      </c>
      <c r="E8931">
        <v>0</v>
      </c>
      <c r="F8931">
        <v>71.25</v>
      </c>
      <c r="G8931">
        <v>0</v>
      </c>
      <c r="H8931">
        <v>0</v>
      </c>
      <c r="I8931">
        <v>0</v>
      </c>
      <c r="K8931">
        <v>2009</v>
      </c>
      <c r="L8931">
        <v>2013</v>
      </c>
    </row>
    <row r="8932" spans="1:12" x14ac:dyDescent="0.25">
      <c r="A8932">
        <v>32</v>
      </c>
      <c r="B8932">
        <v>19202743</v>
      </c>
      <c r="C8932" t="s">
        <v>4236</v>
      </c>
      <c r="D8932">
        <v>95</v>
      </c>
      <c r="E8932">
        <v>0</v>
      </c>
      <c r="F8932">
        <v>71.25</v>
      </c>
      <c r="G8932">
        <v>0</v>
      </c>
      <c r="H8932">
        <v>0</v>
      </c>
      <c r="I8932">
        <v>0</v>
      </c>
      <c r="K8932">
        <v>2009</v>
      </c>
      <c r="L8932">
        <v>2013</v>
      </c>
    </row>
    <row r="8933" spans="1:12" x14ac:dyDescent="0.25">
      <c r="A8933">
        <v>32</v>
      </c>
      <c r="B8933">
        <v>19202744</v>
      </c>
      <c r="C8933" t="s">
        <v>4237</v>
      </c>
      <c r="D8933">
        <v>95</v>
      </c>
      <c r="E8933">
        <v>0</v>
      </c>
      <c r="F8933">
        <v>71.25</v>
      </c>
      <c r="G8933">
        <v>0</v>
      </c>
      <c r="H8933">
        <v>0</v>
      </c>
      <c r="I8933">
        <v>0</v>
      </c>
      <c r="K8933">
        <v>2009</v>
      </c>
      <c r="L8933">
        <v>2013</v>
      </c>
    </row>
    <row r="8934" spans="1:12" x14ac:dyDescent="0.25">
      <c r="A8934">
        <v>32</v>
      </c>
      <c r="B8934">
        <v>19202754</v>
      </c>
      <c r="C8934" t="s">
        <v>4238</v>
      </c>
      <c r="D8934">
        <v>255</v>
      </c>
      <c r="E8934">
        <v>0</v>
      </c>
      <c r="F8934">
        <v>178.5</v>
      </c>
      <c r="G8934">
        <v>0</v>
      </c>
      <c r="H8934">
        <v>0</v>
      </c>
      <c r="I8934">
        <v>0</v>
      </c>
      <c r="K8934">
        <v>2010</v>
      </c>
      <c r="L8934">
        <v>2011</v>
      </c>
    </row>
    <row r="8935" spans="1:12" x14ac:dyDescent="0.25">
      <c r="A8935">
        <v>32</v>
      </c>
      <c r="B8935">
        <v>19202764</v>
      </c>
      <c r="C8935" t="s">
        <v>4239</v>
      </c>
      <c r="D8935">
        <v>400</v>
      </c>
      <c r="E8935">
        <v>0</v>
      </c>
      <c r="F8935">
        <v>300</v>
      </c>
      <c r="G8935">
        <v>0</v>
      </c>
      <c r="H8935">
        <v>0</v>
      </c>
      <c r="I8935">
        <v>0</v>
      </c>
      <c r="K8935">
        <v>2009</v>
      </c>
      <c r="L8935">
        <v>2013</v>
      </c>
    </row>
    <row r="8936" spans="1:12" x14ac:dyDescent="0.25">
      <c r="A8936">
        <v>32</v>
      </c>
      <c r="B8936">
        <v>19202765</v>
      </c>
      <c r="C8936" t="s">
        <v>4239</v>
      </c>
      <c r="D8936">
        <v>400</v>
      </c>
      <c r="E8936">
        <v>0</v>
      </c>
      <c r="F8936">
        <v>300</v>
      </c>
      <c r="G8936">
        <v>0</v>
      </c>
      <c r="H8936">
        <v>0</v>
      </c>
      <c r="I8936">
        <v>0</v>
      </c>
      <c r="K8936">
        <v>2009</v>
      </c>
      <c r="L8936">
        <v>2013</v>
      </c>
    </row>
    <row r="8937" spans="1:12" x14ac:dyDescent="0.25">
      <c r="A8937">
        <v>32</v>
      </c>
      <c r="B8937">
        <v>19202766</v>
      </c>
      <c r="C8937" t="s">
        <v>4239</v>
      </c>
      <c r="D8937">
        <v>400</v>
      </c>
      <c r="E8937">
        <v>0</v>
      </c>
      <c r="F8937">
        <v>300</v>
      </c>
      <c r="G8937">
        <v>0</v>
      </c>
      <c r="H8937">
        <v>0</v>
      </c>
      <c r="I8937">
        <v>0</v>
      </c>
      <c r="K8937">
        <v>2009</v>
      </c>
      <c r="L8937">
        <v>2013</v>
      </c>
    </row>
    <row r="8938" spans="1:12" x14ac:dyDescent="0.25">
      <c r="A8938">
        <v>32</v>
      </c>
      <c r="B8938">
        <v>19202767</v>
      </c>
      <c r="C8938" t="s">
        <v>4239</v>
      </c>
      <c r="D8938">
        <v>400</v>
      </c>
      <c r="E8938">
        <v>0</v>
      </c>
      <c r="F8938">
        <v>300</v>
      </c>
      <c r="G8938">
        <v>0</v>
      </c>
      <c r="H8938">
        <v>0</v>
      </c>
      <c r="I8938">
        <v>0</v>
      </c>
      <c r="K8938">
        <v>2009</v>
      </c>
      <c r="L8938">
        <v>2013</v>
      </c>
    </row>
    <row r="8939" spans="1:12" x14ac:dyDescent="0.25">
      <c r="A8939">
        <v>32</v>
      </c>
      <c r="B8939">
        <v>19202768</v>
      </c>
      <c r="C8939" t="s">
        <v>4240</v>
      </c>
      <c r="D8939">
        <v>400</v>
      </c>
      <c r="E8939">
        <v>0</v>
      </c>
      <c r="F8939">
        <v>300</v>
      </c>
      <c r="G8939">
        <v>0</v>
      </c>
      <c r="H8939">
        <v>0</v>
      </c>
      <c r="I8939">
        <v>0</v>
      </c>
      <c r="K8939">
        <v>2009</v>
      </c>
      <c r="L8939">
        <v>2013</v>
      </c>
    </row>
    <row r="8940" spans="1:12" x14ac:dyDescent="0.25">
      <c r="A8940">
        <v>32</v>
      </c>
      <c r="B8940">
        <v>19202769</v>
      </c>
      <c r="C8940" t="s">
        <v>4240</v>
      </c>
      <c r="D8940">
        <v>400</v>
      </c>
      <c r="E8940">
        <v>0</v>
      </c>
      <c r="F8940">
        <v>300</v>
      </c>
      <c r="G8940">
        <v>0</v>
      </c>
      <c r="H8940">
        <v>0</v>
      </c>
      <c r="I8940">
        <v>0</v>
      </c>
      <c r="K8940">
        <v>2009</v>
      </c>
      <c r="L8940">
        <v>2013</v>
      </c>
    </row>
    <row r="8941" spans="1:12" x14ac:dyDescent="0.25">
      <c r="A8941">
        <v>32</v>
      </c>
      <c r="B8941">
        <v>19202770</v>
      </c>
      <c r="C8941" t="s">
        <v>4240</v>
      </c>
      <c r="D8941">
        <v>400</v>
      </c>
      <c r="E8941">
        <v>0</v>
      </c>
      <c r="F8941">
        <v>300</v>
      </c>
      <c r="G8941">
        <v>0</v>
      </c>
      <c r="H8941">
        <v>0</v>
      </c>
      <c r="I8941">
        <v>0</v>
      </c>
      <c r="K8941">
        <v>2009</v>
      </c>
      <c r="L8941">
        <v>2013</v>
      </c>
    </row>
    <row r="8942" spans="1:12" x14ac:dyDescent="0.25">
      <c r="A8942">
        <v>32</v>
      </c>
      <c r="B8942">
        <v>19202771</v>
      </c>
      <c r="C8942" t="s">
        <v>4240</v>
      </c>
      <c r="D8942">
        <v>400</v>
      </c>
      <c r="E8942">
        <v>0</v>
      </c>
      <c r="F8942">
        <v>300</v>
      </c>
      <c r="G8942">
        <v>0</v>
      </c>
      <c r="H8942">
        <v>0</v>
      </c>
      <c r="I8942">
        <v>0</v>
      </c>
      <c r="K8942">
        <v>2009</v>
      </c>
      <c r="L8942">
        <v>2013</v>
      </c>
    </row>
    <row r="8943" spans="1:12" x14ac:dyDescent="0.25">
      <c r="A8943">
        <v>32</v>
      </c>
      <c r="B8943">
        <v>19202820</v>
      </c>
      <c r="C8943" t="s">
        <v>4238</v>
      </c>
      <c r="D8943">
        <v>280</v>
      </c>
      <c r="E8943">
        <v>0</v>
      </c>
      <c r="F8943">
        <v>196</v>
      </c>
      <c r="G8943">
        <v>0</v>
      </c>
      <c r="H8943">
        <v>0</v>
      </c>
      <c r="I8943">
        <v>0</v>
      </c>
      <c r="K8943">
        <v>2010</v>
      </c>
      <c r="L8943">
        <v>2013</v>
      </c>
    </row>
    <row r="8944" spans="1:12" x14ac:dyDescent="0.25">
      <c r="A8944">
        <v>32</v>
      </c>
      <c r="B8944">
        <v>19202840</v>
      </c>
      <c r="C8944" t="s">
        <v>4241</v>
      </c>
      <c r="D8944">
        <v>1370</v>
      </c>
      <c r="E8944">
        <v>0</v>
      </c>
      <c r="F8944">
        <v>1027.5</v>
      </c>
      <c r="G8944">
        <v>0</v>
      </c>
      <c r="H8944">
        <v>0</v>
      </c>
      <c r="I8944">
        <v>0</v>
      </c>
      <c r="K8944">
        <v>2008</v>
      </c>
      <c r="L8944">
        <v>2009</v>
      </c>
    </row>
    <row r="8945" spans="1:12" x14ac:dyDescent="0.25">
      <c r="A8945">
        <v>32</v>
      </c>
      <c r="B8945">
        <v>19202872</v>
      </c>
      <c r="C8945" t="s">
        <v>3097</v>
      </c>
      <c r="D8945">
        <v>405</v>
      </c>
      <c r="E8945">
        <v>0</v>
      </c>
      <c r="F8945">
        <v>303.75</v>
      </c>
      <c r="G8945">
        <v>0</v>
      </c>
      <c r="H8945">
        <v>0</v>
      </c>
      <c r="I8945">
        <v>0</v>
      </c>
      <c r="K8945">
        <v>2009</v>
      </c>
      <c r="L8945">
        <v>2012</v>
      </c>
    </row>
    <row r="8946" spans="1:12" x14ac:dyDescent="0.25">
      <c r="A8946">
        <v>32</v>
      </c>
      <c r="B8946">
        <v>19202873</v>
      </c>
      <c r="C8946" t="s">
        <v>4017</v>
      </c>
      <c r="D8946">
        <v>460</v>
      </c>
      <c r="E8946">
        <v>0</v>
      </c>
      <c r="F8946">
        <v>322</v>
      </c>
      <c r="G8946">
        <v>0</v>
      </c>
      <c r="H8946">
        <v>0</v>
      </c>
      <c r="I8946">
        <v>0</v>
      </c>
      <c r="K8946">
        <v>2007</v>
      </c>
      <c r="L8946">
        <v>2009</v>
      </c>
    </row>
    <row r="8947" spans="1:12" x14ac:dyDescent="0.25">
      <c r="A8947">
        <v>32</v>
      </c>
      <c r="B8947">
        <v>19202875</v>
      </c>
      <c r="C8947" t="s">
        <v>3097</v>
      </c>
      <c r="D8947">
        <v>405</v>
      </c>
      <c r="E8947">
        <v>0</v>
      </c>
      <c r="F8947">
        <v>283.5</v>
      </c>
      <c r="G8947">
        <v>0</v>
      </c>
      <c r="H8947">
        <v>0</v>
      </c>
      <c r="I8947">
        <v>0</v>
      </c>
      <c r="K8947">
        <v>2009</v>
      </c>
      <c r="L8947">
        <v>2010</v>
      </c>
    </row>
    <row r="8948" spans="1:12" x14ac:dyDescent="0.25">
      <c r="A8948">
        <v>32</v>
      </c>
      <c r="B8948">
        <v>19202876</v>
      </c>
      <c r="C8948" t="s">
        <v>4242</v>
      </c>
      <c r="D8948">
        <v>510</v>
      </c>
      <c r="E8948">
        <v>0</v>
      </c>
      <c r="F8948">
        <v>382.5</v>
      </c>
      <c r="G8948">
        <v>0</v>
      </c>
      <c r="H8948">
        <v>0</v>
      </c>
      <c r="I8948">
        <v>0</v>
      </c>
      <c r="K8948">
        <v>2007</v>
      </c>
      <c r="L8948">
        <v>2010</v>
      </c>
    </row>
    <row r="8949" spans="1:12" x14ac:dyDescent="0.25">
      <c r="A8949">
        <v>32</v>
      </c>
      <c r="B8949">
        <v>19202877</v>
      </c>
      <c r="C8949" t="s">
        <v>4243</v>
      </c>
      <c r="D8949">
        <v>510</v>
      </c>
      <c r="E8949">
        <v>0</v>
      </c>
      <c r="F8949">
        <v>382.5</v>
      </c>
      <c r="G8949">
        <v>0</v>
      </c>
      <c r="H8949">
        <v>0</v>
      </c>
      <c r="I8949">
        <v>0</v>
      </c>
      <c r="K8949">
        <v>2009</v>
      </c>
      <c r="L8949">
        <v>2011</v>
      </c>
    </row>
    <row r="8950" spans="1:12" x14ac:dyDescent="0.25">
      <c r="A8950">
        <v>32</v>
      </c>
      <c r="B8950">
        <v>19202878</v>
      </c>
      <c r="C8950" t="s">
        <v>4244</v>
      </c>
      <c r="D8950">
        <v>510</v>
      </c>
      <c r="E8950">
        <v>0</v>
      </c>
      <c r="F8950">
        <v>382.5</v>
      </c>
      <c r="G8950">
        <v>0</v>
      </c>
      <c r="H8950">
        <v>0</v>
      </c>
      <c r="I8950">
        <v>0</v>
      </c>
      <c r="K8950">
        <v>2007</v>
      </c>
      <c r="L8950">
        <v>2011</v>
      </c>
    </row>
    <row r="8951" spans="1:12" x14ac:dyDescent="0.25">
      <c r="A8951">
        <v>32</v>
      </c>
      <c r="B8951">
        <v>19202879</v>
      </c>
      <c r="C8951" t="s">
        <v>4245</v>
      </c>
      <c r="D8951">
        <v>510</v>
      </c>
      <c r="E8951">
        <v>0</v>
      </c>
      <c r="F8951">
        <v>382.5</v>
      </c>
      <c r="G8951">
        <v>0</v>
      </c>
      <c r="H8951">
        <v>0</v>
      </c>
      <c r="I8951">
        <v>0</v>
      </c>
      <c r="K8951">
        <v>2007</v>
      </c>
      <c r="L8951">
        <v>2011</v>
      </c>
    </row>
    <row r="8952" spans="1:12" x14ac:dyDescent="0.25">
      <c r="A8952">
        <v>32</v>
      </c>
      <c r="B8952">
        <v>19202895</v>
      </c>
      <c r="C8952" t="s">
        <v>4246</v>
      </c>
      <c r="D8952">
        <v>650</v>
      </c>
      <c r="E8952">
        <v>0</v>
      </c>
      <c r="F8952">
        <v>455</v>
      </c>
      <c r="G8952">
        <v>0</v>
      </c>
      <c r="H8952">
        <v>0</v>
      </c>
      <c r="I8952">
        <v>0</v>
      </c>
      <c r="K8952">
        <v>2007</v>
      </c>
      <c r="L8952">
        <v>2012</v>
      </c>
    </row>
    <row r="8953" spans="1:12" x14ac:dyDescent="0.25">
      <c r="A8953">
        <v>32</v>
      </c>
      <c r="B8953">
        <v>19202896</v>
      </c>
      <c r="C8953" t="s">
        <v>4247</v>
      </c>
      <c r="D8953">
        <v>660</v>
      </c>
      <c r="E8953">
        <v>0</v>
      </c>
      <c r="F8953">
        <v>462</v>
      </c>
      <c r="G8953">
        <v>0</v>
      </c>
      <c r="H8953">
        <v>0</v>
      </c>
      <c r="I8953">
        <v>0</v>
      </c>
      <c r="K8953">
        <v>2007</v>
      </c>
      <c r="L8953">
        <v>2014</v>
      </c>
    </row>
    <row r="8954" spans="1:12" x14ac:dyDescent="0.25">
      <c r="A8954">
        <v>32</v>
      </c>
      <c r="B8954">
        <v>19202897</v>
      </c>
      <c r="C8954" t="s">
        <v>4246</v>
      </c>
      <c r="D8954">
        <v>575</v>
      </c>
      <c r="E8954">
        <v>0</v>
      </c>
      <c r="F8954">
        <v>402.5</v>
      </c>
      <c r="G8954">
        <v>0</v>
      </c>
      <c r="H8954">
        <v>0</v>
      </c>
      <c r="I8954">
        <v>0</v>
      </c>
      <c r="K8954">
        <v>2007</v>
      </c>
      <c r="L8954">
        <v>2011</v>
      </c>
    </row>
    <row r="8955" spans="1:12" x14ac:dyDescent="0.25">
      <c r="A8955">
        <v>32</v>
      </c>
      <c r="B8955">
        <v>19202898</v>
      </c>
      <c r="C8955" t="s">
        <v>4133</v>
      </c>
      <c r="D8955">
        <v>535</v>
      </c>
      <c r="E8955">
        <v>0</v>
      </c>
      <c r="F8955">
        <v>374.5</v>
      </c>
      <c r="G8955">
        <v>0</v>
      </c>
      <c r="H8955">
        <v>0</v>
      </c>
      <c r="I8955">
        <v>0</v>
      </c>
      <c r="K8955">
        <v>2007</v>
      </c>
      <c r="L8955">
        <v>2010</v>
      </c>
    </row>
    <row r="8956" spans="1:12" x14ac:dyDescent="0.25">
      <c r="A8956">
        <v>32</v>
      </c>
      <c r="B8956">
        <v>19202899</v>
      </c>
      <c r="C8956" t="s">
        <v>3789</v>
      </c>
      <c r="D8956">
        <v>650</v>
      </c>
      <c r="E8956">
        <v>0</v>
      </c>
      <c r="F8956">
        <v>455</v>
      </c>
      <c r="G8956">
        <v>0</v>
      </c>
      <c r="H8956">
        <v>0</v>
      </c>
      <c r="I8956">
        <v>0</v>
      </c>
      <c r="K8956">
        <v>2007</v>
      </c>
      <c r="L8956">
        <v>2011</v>
      </c>
    </row>
    <row r="8957" spans="1:12" x14ac:dyDescent="0.25">
      <c r="A8957">
        <v>32</v>
      </c>
      <c r="B8957">
        <v>19202900</v>
      </c>
      <c r="C8957" t="s">
        <v>4248</v>
      </c>
      <c r="D8957">
        <v>600</v>
      </c>
      <c r="E8957">
        <v>0</v>
      </c>
      <c r="F8957">
        <v>420</v>
      </c>
      <c r="G8957">
        <v>0</v>
      </c>
      <c r="H8957">
        <v>0</v>
      </c>
      <c r="I8957">
        <v>0</v>
      </c>
      <c r="K8957">
        <v>2007</v>
      </c>
      <c r="L8957">
        <v>2011</v>
      </c>
    </row>
    <row r="8958" spans="1:12" x14ac:dyDescent="0.25">
      <c r="A8958">
        <v>32</v>
      </c>
      <c r="B8958">
        <v>19202901</v>
      </c>
      <c r="C8958" t="s">
        <v>3789</v>
      </c>
      <c r="D8958">
        <v>650</v>
      </c>
      <c r="E8958">
        <v>0</v>
      </c>
      <c r="F8958">
        <v>455</v>
      </c>
      <c r="G8958">
        <v>0</v>
      </c>
      <c r="H8958">
        <v>0</v>
      </c>
      <c r="I8958">
        <v>0</v>
      </c>
      <c r="K8958">
        <v>2007</v>
      </c>
      <c r="L8958">
        <v>2011</v>
      </c>
    </row>
    <row r="8959" spans="1:12" x14ac:dyDescent="0.25">
      <c r="A8959">
        <v>32</v>
      </c>
      <c r="B8959">
        <v>19202902</v>
      </c>
      <c r="C8959" t="s">
        <v>4205</v>
      </c>
      <c r="D8959">
        <v>600</v>
      </c>
      <c r="E8959">
        <v>0</v>
      </c>
      <c r="F8959">
        <v>420</v>
      </c>
      <c r="G8959">
        <v>0</v>
      </c>
      <c r="H8959">
        <v>0</v>
      </c>
      <c r="I8959">
        <v>0</v>
      </c>
      <c r="K8959">
        <v>2007</v>
      </c>
      <c r="L8959">
        <v>2011</v>
      </c>
    </row>
    <row r="8960" spans="1:12" x14ac:dyDescent="0.25">
      <c r="A8960">
        <v>32</v>
      </c>
      <c r="B8960">
        <v>19202904</v>
      </c>
      <c r="C8960" t="s">
        <v>3097</v>
      </c>
      <c r="D8960">
        <v>405</v>
      </c>
      <c r="E8960">
        <v>0</v>
      </c>
      <c r="F8960">
        <v>303.75</v>
      </c>
      <c r="G8960">
        <v>0</v>
      </c>
      <c r="H8960">
        <v>0</v>
      </c>
      <c r="I8960">
        <v>0</v>
      </c>
      <c r="K8960">
        <v>2009</v>
      </c>
      <c r="L8960">
        <v>2012</v>
      </c>
    </row>
    <row r="8961" spans="1:12" x14ac:dyDescent="0.25">
      <c r="A8961">
        <v>32</v>
      </c>
      <c r="B8961">
        <v>19202905</v>
      </c>
      <c r="C8961" t="s">
        <v>3097</v>
      </c>
      <c r="D8961">
        <v>405</v>
      </c>
      <c r="E8961">
        <v>0</v>
      </c>
      <c r="F8961">
        <v>303.75</v>
      </c>
      <c r="G8961">
        <v>0</v>
      </c>
      <c r="H8961">
        <v>0</v>
      </c>
      <c r="I8961">
        <v>0</v>
      </c>
      <c r="K8961">
        <v>2009</v>
      </c>
      <c r="L8961">
        <v>2012</v>
      </c>
    </row>
    <row r="8962" spans="1:12" x14ac:dyDescent="0.25">
      <c r="A8962">
        <v>32</v>
      </c>
      <c r="B8962">
        <v>19202911</v>
      </c>
      <c r="C8962" t="s">
        <v>2033</v>
      </c>
      <c r="D8962">
        <v>50</v>
      </c>
      <c r="E8962">
        <v>0</v>
      </c>
      <c r="F8962">
        <v>37.5</v>
      </c>
      <c r="G8962">
        <v>0</v>
      </c>
      <c r="H8962">
        <v>50.79</v>
      </c>
      <c r="I8962">
        <v>0</v>
      </c>
      <c r="K8962">
        <v>2010</v>
      </c>
      <c r="L8962">
        <v>2012</v>
      </c>
    </row>
    <row r="8963" spans="1:12" x14ac:dyDescent="0.25">
      <c r="A8963">
        <v>32</v>
      </c>
      <c r="B8963">
        <v>19202931</v>
      </c>
      <c r="C8963" t="s">
        <v>4249</v>
      </c>
      <c r="D8963">
        <v>110</v>
      </c>
      <c r="E8963">
        <v>0</v>
      </c>
      <c r="F8963">
        <v>82.5</v>
      </c>
      <c r="G8963">
        <v>0</v>
      </c>
      <c r="H8963">
        <v>0</v>
      </c>
      <c r="I8963">
        <v>0</v>
      </c>
      <c r="K8963">
        <v>2009</v>
      </c>
      <c r="L8963">
        <v>2010</v>
      </c>
    </row>
    <row r="8964" spans="1:12" x14ac:dyDescent="0.25">
      <c r="A8964">
        <v>32</v>
      </c>
      <c r="B8964">
        <v>19202972</v>
      </c>
      <c r="C8964" t="s">
        <v>1656</v>
      </c>
      <c r="D8964">
        <v>80</v>
      </c>
      <c r="E8964">
        <v>0</v>
      </c>
      <c r="F8964">
        <v>60</v>
      </c>
      <c r="G8964">
        <v>0</v>
      </c>
      <c r="H8964">
        <v>0</v>
      </c>
      <c r="I8964">
        <v>0</v>
      </c>
      <c r="K8964">
        <v>2005</v>
      </c>
      <c r="L8964">
        <v>2010</v>
      </c>
    </row>
    <row r="8965" spans="1:12" x14ac:dyDescent="0.25">
      <c r="A8965">
        <v>32</v>
      </c>
      <c r="B8965">
        <v>19202987</v>
      </c>
      <c r="C8965" t="s">
        <v>3216</v>
      </c>
      <c r="D8965">
        <v>130</v>
      </c>
      <c r="E8965">
        <v>0</v>
      </c>
      <c r="F8965">
        <v>78</v>
      </c>
      <c r="G8965">
        <v>0</v>
      </c>
      <c r="H8965">
        <v>0</v>
      </c>
      <c r="I8965">
        <v>0</v>
      </c>
      <c r="K8965">
        <v>2006</v>
      </c>
      <c r="L8965">
        <v>2010</v>
      </c>
    </row>
    <row r="8966" spans="1:12" x14ac:dyDescent="0.25">
      <c r="A8966">
        <v>32</v>
      </c>
      <c r="B8966">
        <v>19203025</v>
      </c>
      <c r="C8966" t="s">
        <v>4250</v>
      </c>
      <c r="D8966">
        <v>305</v>
      </c>
      <c r="E8966">
        <v>0</v>
      </c>
      <c r="F8966">
        <v>228.75</v>
      </c>
      <c r="G8966">
        <v>0</v>
      </c>
      <c r="H8966">
        <v>344.33</v>
      </c>
      <c r="I8966">
        <v>0</v>
      </c>
      <c r="K8966">
        <v>2007</v>
      </c>
      <c r="L8966">
        <v>2013</v>
      </c>
    </row>
    <row r="8967" spans="1:12" x14ac:dyDescent="0.25">
      <c r="A8967">
        <v>32</v>
      </c>
      <c r="B8967">
        <v>19203026</v>
      </c>
      <c r="C8967" t="s">
        <v>4250</v>
      </c>
      <c r="D8967">
        <v>305</v>
      </c>
      <c r="E8967">
        <v>0</v>
      </c>
      <c r="F8967">
        <v>228.75</v>
      </c>
      <c r="G8967">
        <v>0</v>
      </c>
      <c r="H8967">
        <v>0</v>
      </c>
      <c r="I8967">
        <v>0</v>
      </c>
      <c r="K8967">
        <v>2007</v>
      </c>
      <c r="L8967">
        <v>2014</v>
      </c>
    </row>
    <row r="8968" spans="1:12" x14ac:dyDescent="0.25">
      <c r="A8968">
        <v>32</v>
      </c>
      <c r="B8968">
        <v>19203027</v>
      </c>
      <c r="C8968" t="s">
        <v>4250</v>
      </c>
      <c r="D8968">
        <v>305</v>
      </c>
      <c r="E8968">
        <v>0</v>
      </c>
      <c r="F8968">
        <v>228.75</v>
      </c>
      <c r="G8968">
        <v>0</v>
      </c>
      <c r="H8968">
        <v>0</v>
      </c>
      <c r="I8968">
        <v>0</v>
      </c>
      <c r="K8968">
        <v>2007</v>
      </c>
      <c r="L8968">
        <v>2014</v>
      </c>
    </row>
    <row r="8969" spans="1:12" x14ac:dyDescent="0.25">
      <c r="A8969">
        <v>32</v>
      </c>
      <c r="B8969">
        <v>19203028</v>
      </c>
      <c r="C8969" t="s">
        <v>4250</v>
      </c>
      <c r="D8969">
        <v>329</v>
      </c>
      <c r="E8969">
        <v>0</v>
      </c>
      <c r="F8969">
        <v>218.98</v>
      </c>
      <c r="G8969">
        <v>0</v>
      </c>
      <c r="H8969">
        <v>0</v>
      </c>
      <c r="I8969">
        <v>0</v>
      </c>
      <c r="K8969">
        <v>2007</v>
      </c>
      <c r="L8969">
        <v>2012</v>
      </c>
    </row>
    <row r="8970" spans="1:12" x14ac:dyDescent="0.25">
      <c r="A8970">
        <v>32</v>
      </c>
      <c r="B8970">
        <v>19203029</v>
      </c>
      <c r="C8970" t="s">
        <v>4250</v>
      </c>
      <c r="D8970">
        <v>329</v>
      </c>
      <c r="E8970">
        <v>0</v>
      </c>
      <c r="F8970">
        <v>218.98</v>
      </c>
      <c r="G8970">
        <v>0</v>
      </c>
      <c r="H8970">
        <v>0</v>
      </c>
      <c r="I8970">
        <v>0</v>
      </c>
      <c r="K8970">
        <v>2007</v>
      </c>
      <c r="L8970">
        <v>2012</v>
      </c>
    </row>
    <row r="8971" spans="1:12" x14ac:dyDescent="0.25">
      <c r="A8971">
        <v>32</v>
      </c>
      <c r="B8971">
        <v>19203030</v>
      </c>
      <c r="C8971" t="s">
        <v>4250</v>
      </c>
      <c r="D8971">
        <v>329</v>
      </c>
      <c r="E8971">
        <v>0</v>
      </c>
      <c r="F8971">
        <v>218.98</v>
      </c>
      <c r="G8971">
        <v>0</v>
      </c>
      <c r="H8971">
        <v>0</v>
      </c>
      <c r="I8971">
        <v>0</v>
      </c>
      <c r="K8971">
        <v>2007</v>
      </c>
      <c r="L8971">
        <v>2013</v>
      </c>
    </row>
    <row r="8972" spans="1:12" x14ac:dyDescent="0.25">
      <c r="A8972">
        <v>32</v>
      </c>
      <c r="B8972">
        <v>19203047</v>
      </c>
      <c r="C8972" t="s">
        <v>4251</v>
      </c>
      <c r="D8972">
        <v>54.86</v>
      </c>
      <c r="E8972">
        <v>0</v>
      </c>
      <c r="F8972">
        <v>41.15</v>
      </c>
      <c r="G8972">
        <v>0</v>
      </c>
      <c r="H8972">
        <v>55.72</v>
      </c>
      <c r="I8972">
        <v>0</v>
      </c>
      <c r="K8972">
        <v>2007</v>
      </c>
      <c r="L8972">
        <v>2014</v>
      </c>
    </row>
    <row r="8973" spans="1:12" x14ac:dyDescent="0.25">
      <c r="A8973">
        <v>32</v>
      </c>
      <c r="B8973">
        <v>19203049</v>
      </c>
      <c r="C8973" t="s">
        <v>4252</v>
      </c>
      <c r="D8973">
        <v>1370</v>
      </c>
      <c r="E8973">
        <v>0</v>
      </c>
      <c r="F8973">
        <v>1027.5</v>
      </c>
      <c r="G8973">
        <v>0</v>
      </c>
      <c r="H8973">
        <v>0</v>
      </c>
      <c r="I8973">
        <v>0</v>
      </c>
      <c r="K8973">
        <v>2007</v>
      </c>
      <c r="L8973">
        <v>2009</v>
      </c>
    </row>
    <row r="8974" spans="1:12" x14ac:dyDescent="0.25">
      <c r="A8974">
        <v>32</v>
      </c>
      <c r="B8974">
        <v>19203050</v>
      </c>
      <c r="C8974" t="s">
        <v>3245</v>
      </c>
      <c r="D8974">
        <v>1370</v>
      </c>
      <c r="E8974">
        <v>0</v>
      </c>
      <c r="F8974">
        <v>1027.5</v>
      </c>
      <c r="G8974">
        <v>0</v>
      </c>
      <c r="H8974">
        <v>0</v>
      </c>
      <c r="I8974">
        <v>0</v>
      </c>
      <c r="K8974">
        <v>2008</v>
      </c>
      <c r="L8974">
        <v>2010</v>
      </c>
    </row>
    <row r="8975" spans="1:12" x14ac:dyDescent="0.25">
      <c r="A8975">
        <v>32</v>
      </c>
      <c r="B8975">
        <v>19203051</v>
      </c>
      <c r="C8975" t="s">
        <v>4253</v>
      </c>
      <c r="D8975">
        <v>1370</v>
      </c>
      <c r="E8975">
        <v>0</v>
      </c>
      <c r="F8975">
        <v>1027.5</v>
      </c>
      <c r="G8975">
        <v>0</v>
      </c>
      <c r="H8975">
        <v>0</v>
      </c>
      <c r="I8975">
        <v>0</v>
      </c>
      <c r="K8975">
        <v>2007</v>
      </c>
      <c r="L8975">
        <v>2009</v>
      </c>
    </row>
    <row r="8976" spans="1:12" x14ac:dyDescent="0.25">
      <c r="A8976">
        <v>32</v>
      </c>
      <c r="B8976">
        <v>19203052</v>
      </c>
      <c r="C8976" t="s">
        <v>3247</v>
      </c>
      <c r="D8976">
        <v>1370</v>
      </c>
      <c r="E8976">
        <v>0</v>
      </c>
      <c r="F8976">
        <v>1027.5</v>
      </c>
      <c r="G8976">
        <v>0</v>
      </c>
      <c r="H8976">
        <v>0</v>
      </c>
      <c r="I8976">
        <v>0</v>
      </c>
      <c r="K8976">
        <v>2007</v>
      </c>
      <c r="L8976">
        <v>2009</v>
      </c>
    </row>
    <row r="8977" spans="1:12" x14ac:dyDescent="0.25">
      <c r="A8977">
        <v>32</v>
      </c>
      <c r="B8977">
        <v>19203053</v>
      </c>
      <c r="C8977" t="s">
        <v>4254</v>
      </c>
      <c r="D8977">
        <v>1370</v>
      </c>
      <c r="E8977">
        <v>0</v>
      </c>
      <c r="F8977">
        <v>959</v>
      </c>
      <c r="G8977">
        <v>0</v>
      </c>
      <c r="H8977">
        <v>0</v>
      </c>
      <c r="I8977">
        <v>0</v>
      </c>
      <c r="K8977">
        <v>2008</v>
      </c>
      <c r="L8977">
        <v>2010</v>
      </c>
    </row>
    <row r="8978" spans="1:12" x14ac:dyDescent="0.25">
      <c r="A8978">
        <v>32</v>
      </c>
      <c r="B8978">
        <v>19203054</v>
      </c>
      <c r="C8978" t="s">
        <v>3462</v>
      </c>
      <c r="D8978">
        <v>1370</v>
      </c>
      <c r="E8978">
        <v>0</v>
      </c>
      <c r="F8978">
        <v>959</v>
      </c>
      <c r="G8978">
        <v>0</v>
      </c>
      <c r="H8978">
        <v>0</v>
      </c>
      <c r="I8978">
        <v>0</v>
      </c>
      <c r="K8978">
        <v>2008</v>
      </c>
      <c r="L8978">
        <v>2010</v>
      </c>
    </row>
    <row r="8979" spans="1:12" x14ac:dyDescent="0.25">
      <c r="A8979">
        <v>32</v>
      </c>
      <c r="B8979">
        <v>19203055</v>
      </c>
      <c r="C8979" t="s">
        <v>3236</v>
      </c>
      <c r="D8979">
        <v>720</v>
      </c>
      <c r="E8979">
        <v>0</v>
      </c>
      <c r="F8979">
        <v>432</v>
      </c>
      <c r="G8979">
        <v>0</v>
      </c>
      <c r="H8979">
        <v>0</v>
      </c>
      <c r="I8979">
        <v>0</v>
      </c>
      <c r="K8979">
        <v>2007</v>
      </c>
      <c r="L8979">
        <v>2010</v>
      </c>
    </row>
    <row r="8980" spans="1:12" x14ac:dyDescent="0.25">
      <c r="A8980">
        <v>32</v>
      </c>
      <c r="B8980">
        <v>19203058</v>
      </c>
      <c r="C8980" t="s">
        <v>3217</v>
      </c>
      <c r="D8980">
        <v>720</v>
      </c>
      <c r="E8980">
        <v>0</v>
      </c>
      <c r="F8980">
        <v>432</v>
      </c>
      <c r="G8980">
        <v>0</v>
      </c>
      <c r="H8980">
        <v>0</v>
      </c>
      <c r="I8980">
        <v>0</v>
      </c>
      <c r="K8980">
        <v>2007</v>
      </c>
      <c r="L8980">
        <v>2010</v>
      </c>
    </row>
    <row r="8981" spans="1:12" x14ac:dyDescent="0.25">
      <c r="A8981">
        <v>32</v>
      </c>
      <c r="B8981">
        <v>19203059</v>
      </c>
      <c r="C8981" t="s">
        <v>3334</v>
      </c>
      <c r="D8981">
        <v>720</v>
      </c>
      <c r="E8981">
        <v>0</v>
      </c>
      <c r="F8981">
        <v>432</v>
      </c>
      <c r="G8981">
        <v>0</v>
      </c>
      <c r="H8981">
        <v>0</v>
      </c>
      <c r="I8981">
        <v>0</v>
      </c>
      <c r="K8981">
        <v>2007</v>
      </c>
      <c r="L8981">
        <v>2009</v>
      </c>
    </row>
    <row r="8982" spans="1:12" x14ac:dyDescent="0.25">
      <c r="A8982">
        <v>32</v>
      </c>
      <c r="B8982">
        <v>19203061</v>
      </c>
      <c r="C8982" t="s">
        <v>4255</v>
      </c>
      <c r="D8982">
        <v>720</v>
      </c>
      <c r="E8982">
        <v>0</v>
      </c>
      <c r="F8982">
        <v>432</v>
      </c>
      <c r="G8982">
        <v>0</v>
      </c>
      <c r="H8982">
        <v>0</v>
      </c>
      <c r="I8982">
        <v>0</v>
      </c>
      <c r="K8982">
        <v>2007</v>
      </c>
      <c r="L8982">
        <v>2009</v>
      </c>
    </row>
    <row r="8983" spans="1:12" x14ac:dyDescent="0.25">
      <c r="A8983">
        <v>32</v>
      </c>
      <c r="B8983">
        <v>19203062</v>
      </c>
      <c r="C8983" t="s">
        <v>4077</v>
      </c>
      <c r="D8983">
        <v>720</v>
      </c>
      <c r="E8983">
        <v>0</v>
      </c>
      <c r="F8983">
        <v>432</v>
      </c>
      <c r="G8983">
        <v>0</v>
      </c>
      <c r="H8983">
        <v>0</v>
      </c>
      <c r="I8983">
        <v>0</v>
      </c>
      <c r="K8983">
        <v>2007</v>
      </c>
      <c r="L8983">
        <v>2009</v>
      </c>
    </row>
    <row r="8984" spans="1:12" x14ac:dyDescent="0.25">
      <c r="A8984">
        <v>32</v>
      </c>
      <c r="B8984">
        <v>19203064</v>
      </c>
      <c r="C8984" t="s">
        <v>3250</v>
      </c>
      <c r="D8984">
        <v>720</v>
      </c>
      <c r="E8984">
        <v>0</v>
      </c>
      <c r="F8984">
        <v>432</v>
      </c>
      <c r="G8984">
        <v>0</v>
      </c>
      <c r="H8984">
        <v>0</v>
      </c>
      <c r="I8984">
        <v>0</v>
      </c>
      <c r="K8984">
        <v>2007</v>
      </c>
      <c r="L8984">
        <v>2009</v>
      </c>
    </row>
    <row r="8985" spans="1:12" x14ac:dyDescent="0.25">
      <c r="A8985">
        <v>32</v>
      </c>
      <c r="B8985">
        <v>19203065</v>
      </c>
      <c r="C8985" t="s">
        <v>4256</v>
      </c>
      <c r="D8985">
        <v>720</v>
      </c>
      <c r="E8985">
        <v>0</v>
      </c>
      <c r="F8985">
        <v>432</v>
      </c>
      <c r="G8985">
        <v>0</v>
      </c>
      <c r="H8985">
        <v>0</v>
      </c>
      <c r="I8985">
        <v>0</v>
      </c>
      <c r="K8985">
        <v>2008</v>
      </c>
      <c r="L8985">
        <v>2010</v>
      </c>
    </row>
    <row r="8986" spans="1:12" x14ac:dyDescent="0.25">
      <c r="A8986">
        <v>32</v>
      </c>
      <c r="B8986">
        <v>19203067</v>
      </c>
      <c r="C8986" t="s">
        <v>3323</v>
      </c>
      <c r="D8986">
        <v>720</v>
      </c>
      <c r="E8986">
        <v>0</v>
      </c>
      <c r="F8986">
        <v>432</v>
      </c>
      <c r="G8986">
        <v>0</v>
      </c>
      <c r="H8986">
        <v>0</v>
      </c>
      <c r="I8986">
        <v>0</v>
      </c>
      <c r="K8986">
        <v>2007</v>
      </c>
      <c r="L8986">
        <v>2010</v>
      </c>
    </row>
    <row r="8987" spans="1:12" x14ac:dyDescent="0.25">
      <c r="A8987">
        <v>32</v>
      </c>
      <c r="B8987">
        <v>19203068</v>
      </c>
      <c r="C8987" t="s">
        <v>4022</v>
      </c>
      <c r="D8987">
        <v>720</v>
      </c>
      <c r="E8987">
        <v>0</v>
      </c>
      <c r="F8987">
        <v>432</v>
      </c>
      <c r="G8987">
        <v>0</v>
      </c>
      <c r="H8987">
        <v>0</v>
      </c>
      <c r="I8987">
        <v>0</v>
      </c>
      <c r="K8987">
        <v>2008</v>
      </c>
      <c r="L8987">
        <v>2010</v>
      </c>
    </row>
    <row r="8988" spans="1:12" x14ac:dyDescent="0.25">
      <c r="A8988">
        <v>32</v>
      </c>
      <c r="B8988">
        <v>19203070</v>
      </c>
      <c r="C8988" t="s">
        <v>4021</v>
      </c>
      <c r="D8988">
        <v>720</v>
      </c>
      <c r="E8988">
        <v>0</v>
      </c>
      <c r="F8988">
        <v>432</v>
      </c>
      <c r="G8988">
        <v>0</v>
      </c>
      <c r="H8988">
        <v>0</v>
      </c>
      <c r="I8988">
        <v>0</v>
      </c>
      <c r="K8988">
        <v>2008</v>
      </c>
      <c r="L8988">
        <v>2010</v>
      </c>
    </row>
    <row r="8989" spans="1:12" x14ac:dyDescent="0.25">
      <c r="A8989">
        <v>32</v>
      </c>
      <c r="B8989">
        <v>19204220</v>
      </c>
      <c r="C8989" t="s">
        <v>4257</v>
      </c>
      <c r="D8989">
        <v>100</v>
      </c>
      <c r="E8989">
        <v>0</v>
      </c>
      <c r="F8989">
        <v>75</v>
      </c>
      <c r="G8989">
        <v>0</v>
      </c>
      <c r="H8989">
        <v>0</v>
      </c>
      <c r="I8989">
        <v>0</v>
      </c>
      <c r="K8989">
        <v>2009</v>
      </c>
      <c r="L8989">
        <v>2010</v>
      </c>
    </row>
    <row r="8990" spans="1:12" x14ac:dyDescent="0.25">
      <c r="A8990">
        <v>32</v>
      </c>
      <c r="B8990">
        <v>19204222</v>
      </c>
      <c r="C8990" t="s">
        <v>4257</v>
      </c>
      <c r="D8990">
        <v>100</v>
      </c>
      <c r="E8990">
        <v>0</v>
      </c>
      <c r="F8990">
        <v>75</v>
      </c>
      <c r="G8990">
        <v>0</v>
      </c>
      <c r="H8990">
        <v>0</v>
      </c>
      <c r="I8990">
        <v>0</v>
      </c>
      <c r="K8990">
        <v>2009</v>
      </c>
      <c r="L8990">
        <v>2010</v>
      </c>
    </row>
    <row r="8991" spans="1:12" x14ac:dyDescent="0.25">
      <c r="A8991">
        <v>32</v>
      </c>
      <c r="B8991">
        <v>19204225</v>
      </c>
      <c r="C8991" t="s">
        <v>4257</v>
      </c>
      <c r="D8991">
        <v>100</v>
      </c>
      <c r="E8991">
        <v>0</v>
      </c>
      <c r="F8991">
        <v>75</v>
      </c>
      <c r="G8991">
        <v>0</v>
      </c>
      <c r="H8991">
        <v>0</v>
      </c>
      <c r="I8991">
        <v>0</v>
      </c>
      <c r="K8991">
        <v>2009</v>
      </c>
      <c r="L8991">
        <v>2010</v>
      </c>
    </row>
    <row r="8992" spans="1:12" x14ac:dyDescent="0.25">
      <c r="A8992">
        <v>32</v>
      </c>
      <c r="B8992">
        <v>19205608</v>
      </c>
      <c r="C8992" t="s">
        <v>4258</v>
      </c>
      <c r="D8992">
        <v>95</v>
      </c>
      <c r="E8992">
        <v>0</v>
      </c>
      <c r="F8992">
        <v>76</v>
      </c>
      <c r="G8992">
        <v>0</v>
      </c>
      <c r="H8992">
        <v>0</v>
      </c>
      <c r="I8992">
        <v>0</v>
      </c>
      <c r="K8992">
        <v>2015</v>
      </c>
      <c r="L8992">
        <v>2017</v>
      </c>
    </row>
    <row r="8993" spans="1:12" x14ac:dyDescent="0.25">
      <c r="A8993">
        <v>32</v>
      </c>
      <c r="B8993">
        <v>19205609</v>
      </c>
      <c r="C8993" t="s">
        <v>4259</v>
      </c>
      <c r="D8993">
        <v>65</v>
      </c>
      <c r="E8993">
        <v>0</v>
      </c>
      <c r="F8993">
        <v>52</v>
      </c>
      <c r="G8993">
        <v>0</v>
      </c>
      <c r="H8993">
        <v>0</v>
      </c>
      <c r="I8993">
        <v>0</v>
      </c>
      <c r="K8993">
        <v>2015</v>
      </c>
      <c r="L8993">
        <v>2017</v>
      </c>
    </row>
    <row r="8994" spans="1:12" x14ac:dyDescent="0.25">
      <c r="A8994">
        <v>32</v>
      </c>
      <c r="B8994">
        <v>19206153</v>
      </c>
      <c r="C8994" t="s">
        <v>3149</v>
      </c>
      <c r="D8994">
        <v>80</v>
      </c>
      <c r="E8994">
        <v>0</v>
      </c>
      <c r="F8994">
        <v>60</v>
      </c>
      <c r="G8994">
        <v>0</v>
      </c>
      <c r="H8994">
        <v>0</v>
      </c>
      <c r="I8994">
        <v>0</v>
      </c>
      <c r="K8994">
        <v>2008</v>
      </c>
      <c r="L8994">
        <v>2014</v>
      </c>
    </row>
    <row r="8995" spans="1:12" x14ac:dyDescent="0.25">
      <c r="A8995">
        <v>32</v>
      </c>
      <c r="B8995">
        <v>19206154</v>
      </c>
      <c r="C8995" t="s">
        <v>3151</v>
      </c>
      <c r="D8995">
        <v>80</v>
      </c>
      <c r="E8995">
        <v>0</v>
      </c>
      <c r="F8995">
        <v>60</v>
      </c>
      <c r="G8995">
        <v>0</v>
      </c>
      <c r="H8995">
        <v>0</v>
      </c>
      <c r="I8995">
        <v>0</v>
      </c>
      <c r="K8995">
        <v>2008</v>
      </c>
      <c r="L8995">
        <v>2008</v>
      </c>
    </row>
    <row r="8996" spans="1:12" x14ac:dyDescent="0.25">
      <c r="A8996">
        <v>32</v>
      </c>
      <c r="B8996">
        <v>19206155</v>
      </c>
      <c r="C8996" t="s">
        <v>3151</v>
      </c>
      <c r="D8996">
        <v>80</v>
      </c>
      <c r="E8996">
        <v>0</v>
      </c>
      <c r="F8996">
        <v>60</v>
      </c>
      <c r="G8996">
        <v>0</v>
      </c>
      <c r="H8996">
        <v>0</v>
      </c>
      <c r="I8996">
        <v>0</v>
      </c>
      <c r="K8996">
        <v>2008</v>
      </c>
      <c r="L8996">
        <v>2008</v>
      </c>
    </row>
    <row r="8997" spans="1:12" x14ac:dyDescent="0.25">
      <c r="A8997">
        <v>32</v>
      </c>
      <c r="B8997">
        <v>19206156</v>
      </c>
      <c r="C8997" t="s">
        <v>3150</v>
      </c>
      <c r="D8997">
        <v>80</v>
      </c>
      <c r="E8997">
        <v>0</v>
      </c>
      <c r="F8997">
        <v>60</v>
      </c>
      <c r="G8997">
        <v>0</v>
      </c>
      <c r="H8997">
        <v>0</v>
      </c>
      <c r="I8997">
        <v>0</v>
      </c>
      <c r="K8997">
        <v>2008</v>
      </c>
      <c r="L8997">
        <v>2014</v>
      </c>
    </row>
    <row r="8998" spans="1:12" x14ac:dyDescent="0.25">
      <c r="A8998">
        <v>32</v>
      </c>
      <c r="B8998">
        <v>19206157</v>
      </c>
      <c r="C8998" t="s">
        <v>3149</v>
      </c>
      <c r="D8998">
        <v>80</v>
      </c>
      <c r="E8998">
        <v>0</v>
      </c>
      <c r="F8998">
        <v>60</v>
      </c>
      <c r="G8998">
        <v>0</v>
      </c>
      <c r="H8998">
        <v>0</v>
      </c>
      <c r="I8998">
        <v>0</v>
      </c>
      <c r="K8998">
        <v>2008</v>
      </c>
      <c r="L8998">
        <v>2014</v>
      </c>
    </row>
    <row r="8999" spans="1:12" x14ac:dyDescent="0.25">
      <c r="A8999">
        <v>32</v>
      </c>
      <c r="B8999">
        <v>19206158</v>
      </c>
      <c r="C8999" t="s">
        <v>3151</v>
      </c>
      <c r="D8999">
        <v>80</v>
      </c>
      <c r="E8999">
        <v>0</v>
      </c>
      <c r="F8999">
        <v>60</v>
      </c>
      <c r="G8999">
        <v>0</v>
      </c>
      <c r="H8999">
        <v>0</v>
      </c>
      <c r="I8999">
        <v>0</v>
      </c>
      <c r="K8999">
        <v>2008</v>
      </c>
      <c r="L8999">
        <v>2008</v>
      </c>
    </row>
    <row r="9000" spans="1:12" x14ac:dyDescent="0.25">
      <c r="A9000">
        <v>32</v>
      </c>
      <c r="B9000">
        <v>19206159</v>
      </c>
      <c r="C9000" t="s">
        <v>3147</v>
      </c>
      <c r="D9000">
        <v>100</v>
      </c>
      <c r="E9000">
        <v>0</v>
      </c>
      <c r="F9000">
        <v>75</v>
      </c>
      <c r="G9000">
        <v>0</v>
      </c>
      <c r="H9000">
        <v>0</v>
      </c>
      <c r="I9000">
        <v>0</v>
      </c>
      <c r="K9000">
        <v>2008</v>
      </c>
      <c r="L9000">
        <v>2014</v>
      </c>
    </row>
    <row r="9001" spans="1:12" x14ac:dyDescent="0.25">
      <c r="A9001">
        <v>32</v>
      </c>
      <c r="B9001">
        <v>19206160</v>
      </c>
      <c r="C9001" t="s">
        <v>3150</v>
      </c>
      <c r="D9001">
        <v>80</v>
      </c>
      <c r="E9001">
        <v>0</v>
      </c>
      <c r="F9001">
        <v>60</v>
      </c>
      <c r="G9001">
        <v>0</v>
      </c>
      <c r="H9001">
        <v>0</v>
      </c>
      <c r="I9001">
        <v>0</v>
      </c>
      <c r="K9001">
        <v>2008</v>
      </c>
      <c r="L9001">
        <v>2014</v>
      </c>
    </row>
    <row r="9002" spans="1:12" x14ac:dyDescent="0.25">
      <c r="A9002">
        <v>32</v>
      </c>
      <c r="B9002">
        <v>19206162</v>
      </c>
      <c r="C9002" t="s">
        <v>2447</v>
      </c>
      <c r="D9002">
        <v>85</v>
      </c>
      <c r="E9002">
        <v>0</v>
      </c>
      <c r="F9002">
        <v>59.5</v>
      </c>
      <c r="G9002">
        <v>0</v>
      </c>
      <c r="H9002">
        <v>0</v>
      </c>
      <c r="I9002">
        <v>0</v>
      </c>
      <c r="K9002">
        <v>2008</v>
      </c>
      <c r="L9002">
        <v>2009</v>
      </c>
    </row>
    <row r="9003" spans="1:12" x14ac:dyDescent="0.25">
      <c r="A9003">
        <v>32</v>
      </c>
      <c r="B9003">
        <v>19206163</v>
      </c>
      <c r="C9003" t="s">
        <v>3144</v>
      </c>
      <c r="D9003">
        <v>160</v>
      </c>
      <c r="E9003">
        <v>0</v>
      </c>
      <c r="F9003">
        <v>120</v>
      </c>
      <c r="G9003">
        <v>0</v>
      </c>
      <c r="H9003">
        <v>0</v>
      </c>
      <c r="I9003">
        <v>0</v>
      </c>
      <c r="K9003">
        <v>2008</v>
      </c>
      <c r="L9003">
        <v>2017</v>
      </c>
    </row>
    <row r="9004" spans="1:12" x14ac:dyDescent="0.25">
      <c r="A9004">
        <v>32</v>
      </c>
      <c r="B9004">
        <v>19206521</v>
      </c>
      <c r="C9004" t="s">
        <v>3145</v>
      </c>
      <c r="D9004">
        <v>61</v>
      </c>
      <c r="E9004">
        <v>0</v>
      </c>
      <c r="F9004">
        <v>42.7</v>
      </c>
      <c r="G9004">
        <v>0</v>
      </c>
      <c r="H9004">
        <v>0</v>
      </c>
      <c r="I9004">
        <v>0</v>
      </c>
      <c r="K9004">
        <v>2009</v>
      </c>
      <c r="L9004">
        <v>2011</v>
      </c>
    </row>
    <row r="9005" spans="1:12" x14ac:dyDescent="0.25">
      <c r="A9005">
        <v>32</v>
      </c>
      <c r="B9005">
        <v>19206522</v>
      </c>
      <c r="C9005" t="s">
        <v>3143</v>
      </c>
      <c r="D9005">
        <v>47</v>
      </c>
      <c r="E9005">
        <v>0</v>
      </c>
      <c r="F9005">
        <v>32.9</v>
      </c>
      <c r="G9005">
        <v>0</v>
      </c>
      <c r="H9005">
        <v>0</v>
      </c>
      <c r="I9005">
        <v>0</v>
      </c>
      <c r="K9005">
        <v>2009</v>
      </c>
      <c r="L9005">
        <v>2012</v>
      </c>
    </row>
    <row r="9006" spans="1:12" x14ac:dyDescent="0.25">
      <c r="A9006">
        <v>32</v>
      </c>
      <c r="B9006">
        <v>19206523</v>
      </c>
      <c r="C9006" t="s">
        <v>3151</v>
      </c>
      <c r="D9006">
        <v>80</v>
      </c>
      <c r="E9006">
        <v>0</v>
      </c>
      <c r="F9006">
        <v>60</v>
      </c>
      <c r="G9006">
        <v>0</v>
      </c>
      <c r="H9006">
        <v>0</v>
      </c>
      <c r="I9006">
        <v>0</v>
      </c>
      <c r="K9006">
        <v>2009</v>
      </c>
      <c r="L9006">
        <v>2014</v>
      </c>
    </row>
    <row r="9007" spans="1:12" x14ac:dyDescent="0.25">
      <c r="A9007">
        <v>32</v>
      </c>
      <c r="B9007">
        <v>19206524</v>
      </c>
      <c r="C9007" t="s">
        <v>3148</v>
      </c>
      <c r="D9007">
        <v>100</v>
      </c>
      <c r="E9007">
        <v>0</v>
      </c>
      <c r="F9007">
        <v>75</v>
      </c>
      <c r="G9007">
        <v>0</v>
      </c>
      <c r="H9007">
        <v>0</v>
      </c>
      <c r="I9007">
        <v>0</v>
      </c>
      <c r="K9007">
        <v>2009</v>
      </c>
      <c r="L9007">
        <v>2014</v>
      </c>
    </row>
    <row r="9008" spans="1:12" x14ac:dyDescent="0.25">
      <c r="A9008">
        <v>32</v>
      </c>
      <c r="B9008">
        <v>19206525</v>
      </c>
      <c r="C9008" t="s">
        <v>3151</v>
      </c>
      <c r="D9008">
        <v>80</v>
      </c>
      <c r="E9008">
        <v>0</v>
      </c>
      <c r="F9008">
        <v>60</v>
      </c>
      <c r="G9008">
        <v>0</v>
      </c>
      <c r="H9008">
        <v>0</v>
      </c>
      <c r="I9008">
        <v>0</v>
      </c>
      <c r="K9008">
        <v>2009</v>
      </c>
      <c r="L9008">
        <v>2014</v>
      </c>
    </row>
    <row r="9009" spans="1:12" x14ac:dyDescent="0.25">
      <c r="A9009">
        <v>32</v>
      </c>
      <c r="B9009">
        <v>19206526</v>
      </c>
      <c r="C9009" t="s">
        <v>3151</v>
      </c>
      <c r="D9009">
        <v>80</v>
      </c>
      <c r="E9009">
        <v>0</v>
      </c>
      <c r="F9009">
        <v>60</v>
      </c>
      <c r="G9009">
        <v>0</v>
      </c>
      <c r="H9009">
        <v>0</v>
      </c>
      <c r="I9009">
        <v>0</v>
      </c>
      <c r="K9009">
        <v>2009</v>
      </c>
      <c r="L9009">
        <v>2014</v>
      </c>
    </row>
    <row r="9010" spans="1:12" x14ac:dyDescent="0.25">
      <c r="A9010">
        <v>32</v>
      </c>
      <c r="B9010">
        <v>19206527</v>
      </c>
      <c r="C9010" t="s">
        <v>3151</v>
      </c>
      <c r="D9010">
        <v>80</v>
      </c>
      <c r="E9010">
        <v>0</v>
      </c>
      <c r="F9010">
        <v>60</v>
      </c>
      <c r="G9010">
        <v>0</v>
      </c>
      <c r="H9010">
        <v>0</v>
      </c>
      <c r="I9010">
        <v>0</v>
      </c>
      <c r="K9010">
        <v>2009</v>
      </c>
      <c r="L9010">
        <v>2014</v>
      </c>
    </row>
    <row r="9011" spans="1:12" x14ac:dyDescent="0.25">
      <c r="A9011">
        <v>32</v>
      </c>
      <c r="B9011">
        <v>19207121</v>
      </c>
      <c r="C9011" t="s">
        <v>3148</v>
      </c>
      <c r="D9011">
        <v>100</v>
      </c>
      <c r="E9011">
        <v>0</v>
      </c>
      <c r="F9011">
        <v>75</v>
      </c>
      <c r="G9011">
        <v>0</v>
      </c>
      <c r="H9011">
        <v>0</v>
      </c>
      <c r="I9011">
        <v>0</v>
      </c>
      <c r="K9011">
        <v>2006</v>
      </c>
      <c r="L9011">
        <v>2014</v>
      </c>
    </row>
    <row r="9012" spans="1:12" x14ac:dyDescent="0.25">
      <c r="A9012">
        <v>32</v>
      </c>
      <c r="B9012">
        <v>19207414</v>
      </c>
      <c r="C9012" t="s">
        <v>2447</v>
      </c>
      <c r="D9012">
        <v>155</v>
      </c>
      <c r="E9012">
        <v>0</v>
      </c>
      <c r="F9012">
        <v>116.25</v>
      </c>
      <c r="G9012">
        <v>0</v>
      </c>
      <c r="H9012">
        <v>0</v>
      </c>
      <c r="I9012">
        <v>0</v>
      </c>
      <c r="K9012">
        <v>2006</v>
      </c>
      <c r="L9012">
        <v>2010</v>
      </c>
    </row>
    <row r="9013" spans="1:12" x14ac:dyDescent="0.25">
      <c r="A9013">
        <v>32</v>
      </c>
      <c r="B9013">
        <v>19207995</v>
      </c>
      <c r="C9013" t="s">
        <v>4260</v>
      </c>
      <c r="D9013">
        <v>145</v>
      </c>
      <c r="E9013">
        <v>0</v>
      </c>
      <c r="F9013">
        <v>108.75</v>
      </c>
      <c r="G9013">
        <v>0</v>
      </c>
      <c r="H9013">
        <v>0</v>
      </c>
      <c r="I9013">
        <v>0</v>
      </c>
      <c r="K9013">
        <v>2008</v>
      </c>
      <c r="L9013">
        <v>2014</v>
      </c>
    </row>
    <row r="9014" spans="1:12" x14ac:dyDescent="0.25">
      <c r="A9014">
        <v>32</v>
      </c>
      <c r="B9014">
        <v>19208137</v>
      </c>
      <c r="C9014" t="s">
        <v>1766</v>
      </c>
      <c r="D9014">
        <v>299</v>
      </c>
      <c r="E9014">
        <v>0</v>
      </c>
      <c r="F9014">
        <v>199</v>
      </c>
      <c r="G9014">
        <v>0</v>
      </c>
      <c r="H9014">
        <v>0</v>
      </c>
      <c r="I9014">
        <v>0</v>
      </c>
      <c r="K9014">
        <v>2004</v>
      </c>
      <c r="L9014">
        <v>2008</v>
      </c>
    </row>
    <row r="9015" spans="1:12" x14ac:dyDescent="0.25">
      <c r="A9015">
        <v>32</v>
      </c>
      <c r="B9015">
        <v>19208138</v>
      </c>
      <c r="C9015" t="s">
        <v>1766</v>
      </c>
      <c r="D9015">
        <v>329</v>
      </c>
      <c r="E9015">
        <v>0</v>
      </c>
      <c r="F9015">
        <v>218.98</v>
      </c>
      <c r="G9015">
        <v>0</v>
      </c>
      <c r="H9015">
        <v>0</v>
      </c>
      <c r="I9015">
        <v>0</v>
      </c>
      <c r="K9015">
        <v>2004</v>
      </c>
      <c r="L9015">
        <v>2008</v>
      </c>
    </row>
    <row r="9016" spans="1:12" x14ac:dyDescent="0.25">
      <c r="A9016">
        <v>32</v>
      </c>
      <c r="B9016">
        <v>19208377</v>
      </c>
      <c r="C9016" t="s">
        <v>2447</v>
      </c>
      <c r="D9016">
        <v>0</v>
      </c>
      <c r="E9016">
        <v>0</v>
      </c>
      <c r="F9016">
        <v>0</v>
      </c>
      <c r="G9016">
        <v>0</v>
      </c>
      <c r="H9016">
        <v>0</v>
      </c>
      <c r="I9016">
        <v>0</v>
      </c>
      <c r="K9016">
        <v>2007</v>
      </c>
      <c r="L9016">
        <v>2010</v>
      </c>
    </row>
    <row r="9017" spans="1:12" x14ac:dyDescent="0.25">
      <c r="A9017">
        <v>32</v>
      </c>
      <c r="B9017">
        <v>19208378</v>
      </c>
      <c r="C9017" t="s">
        <v>2447</v>
      </c>
      <c r="D9017">
        <v>0</v>
      </c>
      <c r="E9017">
        <v>0</v>
      </c>
      <c r="F9017">
        <v>0</v>
      </c>
      <c r="G9017">
        <v>0</v>
      </c>
      <c r="H9017">
        <v>0</v>
      </c>
      <c r="I9017">
        <v>0</v>
      </c>
      <c r="K9017">
        <v>2007</v>
      </c>
      <c r="L9017">
        <v>2009</v>
      </c>
    </row>
    <row r="9018" spans="1:12" x14ac:dyDescent="0.25">
      <c r="A9018">
        <v>32</v>
      </c>
      <c r="B9018">
        <v>19208379</v>
      </c>
      <c r="C9018" t="s">
        <v>3148</v>
      </c>
      <c r="D9018">
        <v>0</v>
      </c>
      <c r="E9018">
        <v>0</v>
      </c>
      <c r="F9018">
        <v>0</v>
      </c>
      <c r="G9018">
        <v>0</v>
      </c>
      <c r="H9018">
        <v>0</v>
      </c>
      <c r="I9018">
        <v>0</v>
      </c>
      <c r="K9018">
        <v>2007</v>
      </c>
      <c r="L9018">
        <v>2010</v>
      </c>
    </row>
    <row r="9019" spans="1:12" x14ac:dyDescent="0.25">
      <c r="A9019">
        <v>32</v>
      </c>
      <c r="B9019">
        <v>19208380</v>
      </c>
      <c r="C9019" t="s">
        <v>2447</v>
      </c>
      <c r="D9019">
        <v>155</v>
      </c>
      <c r="E9019">
        <v>0</v>
      </c>
      <c r="F9019">
        <v>108.5</v>
      </c>
      <c r="G9019">
        <v>0</v>
      </c>
      <c r="H9019">
        <v>0</v>
      </c>
      <c r="I9019">
        <v>0</v>
      </c>
      <c r="K9019">
        <v>2007</v>
      </c>
      <c r="L9019">
        <v>2010</v>
      </c>
    </row>
    <row r="9020" spans="1:12" x14ac:dyDescent="0.25">
      <c r="A9020">
        <v>32</v>
      </c>
      <c r="B9020">
        <v>19208431</v>
      </c>
      <c r="C9020" t="s">
        <v>2447</v>
      </c>
      <c r="D9020">
        <v>150</v>
      </c>
      <c r="E9020">
        <v>0</v>
      </c>
      <c r="F9020">
        <v>112.5</v>
      </c>
      <c r="G9020">
        <v>0</v>
      </c>
      <c r="H9020">
        <v>152.36000000000001</v>
      </c>
      <c r="I9020">
        <v>0</v>
      </c>
      <c r="K9020">
        <v>2003</v>
      </c>
      <c r="L9020">
        <v>2010</v>
      </c>
    </row>
    <row r="9021" spans="1:12" x14ac:dyDescent="0.25">
      <c r="A9021">
        <v>32</v>
      </c>
      <c r="B9021">
        <v>19208432</v>
      </c>
      <c r="C9021" t="s">
        <v>3149</v>
      </c>
      <c r="D9021">
        <v>80</v>
      </c>
      <c r="E9021">
        <v>0</v>
      </c>
      <c r="F9021">
        <v>60</v>
      </c>
      <c r="G9021">
        <v>0</v>
      </c>
      <c r="H9021">
        <v>81.260000000000005</v>
      </c>
      <c r="I9021">
        <v>0</v>
      </c>
      <c r="K9021">
        <v>2003</v>
      </c>
      <c r="L9021">
        <v>2010</v>
      </c>
    </row>
    <row r="9022" spans="1:12" x14ac:dyDescent="0.25">
      <c r="A9022">
        <v>32</v>
      </c>
      <c r="B9022">
        <v>19208476</v>
      </c>
      <c r="C9022" t="s">
        <v>3147</v>
      </c>
      <c r="D9022">
        <v>100</v>
      </c>
      <c r="E9022">
        <v>0</v>
      </c>
      <c r="F9022">
        <v>75</v>
      </c>
      <c r="G9022">
        <v>0</v>
      </c>
      <c r="H9022">
        <v>101.57</v>
      </c>
      <c r="I9022">
        <v>0</v>
      </c>
      <c r="K9022">
        <v>2008</v>
      </c>
      <c r="L9022">
        <v>2012</v>
      </c>
    </row>
    <row r="9023" spans="1:12" x14ac:dyDescent="0.25">
      <c r="A9023">
        <v>32</v>
      </c>
      <c r="B9023">
        <v>19208477</v>
      </c>
      <c r="C9023" t="s">
        <v>3148</v>
      </c>
      <c r="D9023">
        <v>100</v>
      </c>
      <c r="E9023">
        <v>0</v>
      </c>
      <c r="F9023">
        <v>75</v>
      </c>
      <c r="G9023">
        <v>0</v>
      </c>
      <c r="H9023">
        <v>101.57</v>
      </c>
      <c r="I9023">
        <v>0</v>
      </c>
      <c r="K9023">
        <v>2008</v>
      </c>
      <c r="L9023">
        <v>2012</v>
      </c>
    </row>
    <row r="9024" spans="1:12" x14ac:dyDescent="0.25">
      <c r="A9024">
        <v>32</v>
      </c>
      <c r="B9024">
        <v>19208478</v>
      </c>
      <c r="C9024" t="s">
        <v>2447</v>
      </c>
      <c r="D9024">
        <v>100</v>
      </c>
      <c r="E9024">
        <v>0</v>
      </c>
      <c r="F9024">
        <v>75</v>
      </c>
      <c r="G9024">
        <v>0</v>
      </c>
      <c r="H9024">
        <v>101.57</v>
      </c>
      <c r="I9024">
        <v>0</v>
      </c>
      <c r="K9024">
        <v>2008</v>
      </c>
      <c r="L9024">
        <v>2015</v>
      </c>
    </row>
    <row r="9025" spans="1:12" x14ac:dyDescent="0.25">
      <c r="A9025">
        <v>32</v>
      </c>
      <c r="B9025">
        <v>19208479</v>
      </c>
      <c r="C9025" t="s">
        <v>3147</v>
      </c>
      <c r="D9025">
        <v>100</v>
      </c>
      <c r="E9025">
        <v>0</v>
      </c>
      <c r="F9025">
        <v>70</v>
      </c>
      <c r="G9025">
        <v>0</v>
      </c>
      <c r="H9025">
        <v>94.8</v>
      </c>
      <c r="I9025">
        <v>0</v>
      </c>
      <c r="K9025">
        <v>2009</v>
      </c>
      <c r="L9025">
        <v>2016</v>
      </c>
    </row>
    <row r="9026" spans="1:12" x14ac:dyDescent="0.25">
      <c r="A9026">
        <v>32</v>
      </c>
      <c r="B9026">
        <v>19210585</v>
      </c>
      <c r="C9026" t="s">
        <v>3144</v>
      </c>
      <c r="D9026">
        <v>65</v>
      </c>
      <c r="E9026">
        <v>0</v>
      </c>
      <c r="F9026">
        <v>48.75</v>
      </c>
      <c r="G9026">
        <v>0</v>
      </c>
      <c r="H9026">
        <v>66.02</v>
      </c>
      <c r="I9026">
        <v>0</v>
      </c>
      <c r="K9026">
        <v>2007</v>
      </c>
      <c r="L9026">
        <v>2014</v>
      </c>
    </row>
    <row r="9027" spans="1:12" x14ac:dyDescent="0.25">
      <c r="A9027">
        <v>32</v>
      </c>
      <c r="B9027">
        <v>19210586</v>
      </c>
      <c r="C9027" t="s">
        <v>3207</v>
      </c>
      <c r="D9027">
        <v>65</v>
      </c>
      <c r="E9027">
        <v>0</v>
      </c>
      <c r="F9027">
        <v>48.75</v>
      </c>
      <c r="G9027">
        <v>0</v>
      </c>
      <c r="H9027">
        <v>66.02</v>
      </c>
      <c r="I9027">
        <v>0</v>
      </c>
      <c r="K9027">
        <v>2007</v>
      </c>
      <c r="L9027">
        <v>2014</v>
      </c>
    </row>
    <row r="9028" spans="1:12" x14ac:dyDescent="0.25">
      <c r="A9028">
        <v>32</v>
      </c>
      <c r="B9028">
        <v>19210587</v>
      </c>
      <c r="C9028" t="s">
        <v>3145</v>
      </c>
      <c r="D9028">
        <v>65</v>
      </c>
      <c r="E9028">
        <v>0</v>
      </c>
      <c r="F9028">
        <v>48.75</v>
      </c>
      <c r="G9028">
        <v>0</v>
      </c>
      <c r="H9028">
        <v>66.02</v>
      </c>
      <c r="I9028">
        <v>0</v>
      </c>
      <c r="K9028">
        <v>2009</v>
      </c>
      <c r="L9028">
        <v>2014</v>
      </c>
    </row>
    <row r="9029" spans="1:12" x14ac:dyDescent="0.25">
      <c r="A9029">
        <v>32</v>
      </c>
      <c r="B9029">
        <v>19210588</v>
      </c>
      <c r="C9029" t="s">
        <v>3141</v>
      </c>
      <c r="D9029">
        <v>40</v>
      </c>
      <c r="E9029">
        <v>0</v>
      </c>
      <c r="F9029">
        <v>30</v>
      </c>
      <c r="G9029">
        <v>0</v>
      </c>
      <c r="H9029">
        <v>40.630000000000003</v>
      </c>
      <c r="I9029">
        <v>0</v>
      </c>
      <c r="K9029">
        <v>2007</v>
      </c>
      <c r="L9029">
        <v>2014</v>
      </c>
    </row>
    <row r="9030" spans="1:12" x14ac:dyDescent="0.25">
      <c r="A9030">
        <v>32</v>
      </c>
      <c r="B9030">
        <v>19210589</v>
      </c>
      <c r="C9030" t="s">
        <v>3142</v>
      </c>
      <c r="D9030">
        <v>40</v>
      </c>
      <c r="E9030">
        <v>0</v>
      </c>
      <c r="F9030">
        <v>30</v>
      </c>
      <c r="G9030">
        <v>0</v>
      </c>
      <c r="H9030">
        <v>40.630000000000003</v>
      </c>
      <c r="I9030">
        <v>0</v>
      </c>
      <c r="K9030">
        <v>2007</v>
      </c>
      <c r="L9030">
        <v>2014</v>
      </c>
    </row>
    <row r="9031" spans="1:12" x14ac:dyDescent="0.25">
      <c r="A9031">
        <v>32</v>
      </c>
      <c r="B9031">
        <v>19210590</v>
      </c>
      <c r="C9031" t="s">
        <v>3143</v>
      </c>
      <c r="D9031">
        <v>50</v>
      </c>
      <c r="E9031">
        <v>0</v>
      </c>
      <c r="F9031">
        <v>37.5</v>
      </c>
      <c r="G9031">
        <v>0</v>
      </c>
      <c r="H9031">
        <v>50.79</v>
      </c>
      <c r="I9031">
        <v>0</v>
      </c>
      <c r="K9031">
        <v>2009</v>
      </c>
      <c r="L9031">
        <v>2014</v>
      </c>
    </row>
    <row r="9032" spans="1:12" x14ac:dyDescent="0.25">
      <c r="A9032">
        <v>32</v>
      </c>
      <c r="B9032">
        <v>19210634</v>
      </c>
      <c r="C9032" t="s">
        <v>3147</v>
      </c>
      <c r="D9032">
        <v>100</v>
      </c>
      <c r="E9032">
        <v>0</v>
      </c>
      <c r="F9032">
        <v>75</v>
      </c>
      <c r="G9032">
        <v>0</v>
      </c>
      <c r="H9032">
        <v>101.57</v>
      </c>
      <c r="I9032">
        <v>0</v>
      </c>
      <c r="K9032">
        <v>2008</v>
      </c>
      <c r="L9032">
        <v>2012</v>
      </c>
    </row>
    <row r="9033" spans="1:12" x14ac:dyDescent="0.25">
      <c r="A9033">
        <v>32</v>
      </c>
      <c r="B9033">
        <v>19210635</v>
      </c>
      <c r="C9033" t="s">
        <v>3148</v>
      </c>
      <c r="D9033">
        <v>100</v>
      </c>
      <c r="E9033">
        <v>0</v>
      </c>
      <c r="F9033">
        <v>75</v>
      </c>
      <c r="G9033">
        <v>0</v>
      </c>
      <c r="H9033">
        <v>101.57</v>
      </c>
      <c r="I9033">
        <v>0</v>
      </c>
      <c r="K9033">
        <v>2009</v>
      </c>
      <c r="L9033">
        <v>2012</v>
      </c>
    </row>
    <row r="9034" spans="1:12" x14ac:dyDescent="0.25">
      <c r="A9034">
        <v>32</v>
      </c>
      <c r="B9034">
        <v>19210636</v>
      </c>
      <c r="C9034" t="s">
        <v>2447</v>
      </c>
      <c r="D9034">
        <v>100</v>
      </c>
      <c r="E9034">
        <v>0</v>
      </c>
      <c r="F9034">
        <v>75</v>
      </c>
      <c r="G9034">
        <v>0</v>
      </c>
      <c r="H9034">
        <v>101.57</v>
      </c>
      <c r="I9034">
        <v>0</v>
      </c>
      <c r="K9034">
        <v>2009</v>
      </c>
      <c r="L9034">
        <v>2017</v>
      </c>
    </row>
    <row r="9035" spans="1:12" x14ac:dyDescent="0.25">
      <c r="A9035">
        <v>32</v>
      </c>
      <c r="B9035">
        <v>19210637</v>
      </c>
      <c r="C9035" t="s">
        <v>3147</v>
      </c>
      <c r="D9035">
        <v>100</v>
      </c>
      <c r="E9035">
        <v>0</v>
      </c>
      <c r="F9035">
        <v>70</v>
      </c>
      <c r="G9035">
        <v>0</v>
      </c>
      <c r="H9035">
        <v>94.8</v>
      </c>
      <c r="I9035">
        <v>0</v>
      </c>
      <c r="K9035">
        <v>2009</v>
      </c>
      <c r="L9035">
        <v>2012</v>
      </c>
    </row>
    <row r="9036" spans="1:12" x14ac:dyDescent="0.25">
      <c r="A9036">
        <v>32</v>
      </c>
      <c r="B9036">
        <v>19211141</v>
      </c>
      <c r="C9036" t="s">
        <v>3995</v>
      </c>
      <c r="D9036">
        <v>2730</v>
      </c>
      <c r="E9036">
        <v>0</v>
      </c>
      <c r="F9036">
        <v>1911</v>
      </c>
      <c r="G9036">
        <v>0</v>
      </c>
      <c r="H9036">
        <v>0</v>
      </c>
      <c r="I9036">
        <v>0</v>
      </c>
      <c r="K9036">
        <v>2009</v>
      </c>
      <c r="L9036">
        <v>2009</v>
      </c>
    </row>
    <row r="9037" spans="1:12" x14ac:dyDescent="0.25">
      <c r="A9037">
        <v>32</v>
      </c>
      <c r="B9037">
        <v>19211142</v>
      </c>
      <c r="C9037" t="s">
        <v>3995</v>
      </c>
      <c r="D9037">
        <v>2695</v>
      </c>
      <c r="E9037">
        <v>0</v>
      </c>
      <c r="F9037">
        <v>1886.5</v>
      </c>
      <c r="G9037">
        <v>0</v>
      </c>
      <c r="H9037">
        <v>0</v>
      </c>
      <c r="I9037">
        <v>0</v>
      </c>
      <c r="K9037">
        <v>2009</v>
      </c>
      <c r="L9037">
        <v>2009</v>
      </c>
    </row>
    <row r="9038" spans="1:12" x14ac:dyDescent="0.25">
      <c r="A9038">
        <v>32</v>
      </c>
      <c r="B9038">
        <v>19211143</v>
      </c>
      <c r="C9038" t="s">
        <v>4261</v>
      </c>
      <c r="D9038">
        <v>330</v>
      </c>
      <c r="E9038">
        <v>0</v>
      </c>
      <c r="F9038">
        <v>247.5</v>
      </c>
      <c r="G9038">
        <v>0</v>
      </c>
      <c r="H9038">
        <v>0</v>
      </c>
      <c r="I9038">
        <v>0</v>
      </c>
      <c r="K9038">
        <v>2010</v>
      </c>
      <c r="L9038">
        <v>2016</v>
      </c>
    </row>
    <row r="9039" spans="1:12" x14ac:dyDescent="0.25">
      <c r="A9039">
        <v>32</v>
      </c>
      <c r="B9039">
        <v>19211144</v>
      </c>
      <c r="C9039" t="s">
        <v>4262</v>
      </c>
      <c r="D9039">
        <v>330</v>
      </c>
      <c r="E9039">
        <v>0</v>
      </c>
      <c r="F9039">
        <v>247.5</v>
      </c>
      <c r="G9039">
        <v>0</v>
      </c>
      <c r="H9039">
        <v>0</v>
      </c>
      <c r="I9039">
        <v>0</v>
      </c>
      <c r="K9039">
        <v>2010</v>
      </c>
      <c r="L9039">
        <v>2013</v>
      </c>
    </row>
    <row r="9040" spans="1:12" x14ac:dyDescent="0.25">
      <c r="A9040">
        <v>32</v>
      </c>
      <c r="B9040">
        <v>19211145</v>
      </c>
      <c r="C9040" t="s">
        <v>4263</v>
      </c>
      <c r="D9040">
        <v>330</v>
      </c>
      <c r="E9040">
        <v>0</v>
      </c>
      <c r="F9040">
        <v>247.5</v>
      </c>
      <c r="G9040">
        <v>0</v>
      </c>
      <c r="H9040">
        <v>0</v>
      </c>
      <c r="I9040">
        <v>0</v>
      </c>
      <c r="K9040">
        <v>2010</v>
      </c>
      <c r="L9040">
        <v>2013</v>
      </c>
    </row>
    <row r="9041" spans="1:12" x14ac:dyDescent="0.25">
      <c r="A9041">
        <v>32</v>
      </c>
      <c r="B9041">
        <v>19211163</v>
      </c>
      <c r="C9041" t="s">
        <v>4264</v>
      </c>
      <c r="D9041">
        <v>365</v>
      </c>
      <c r="E9041">
        <v>0</v>
      </c>
      <c r="F9041">
        <v>273.75</v>
      </c>
      <c r="G9041">
        <v>0</v>
      </c>
      <c r="H9041">
        <v>370.74</v>
      </c>
      <c r="I9041">
        <v>0</v>
      </c>
      <c r="K9041">
        <v>2009</v>
      </c>
      <c r="L9041">
        <v>2011</v>
      </c>
    </row>
    <row r="9042" spans="1:12" x14ac:dyDescent="0.25">
      <c r="A9042">
        <v>32</v>
      </c>
      <c r="B9042">
        <v>19211164</v>
      </c>
      <c r="C9042" t="s">
        <v>4265</v>
      </c>
      <c r="D9042">
        <v>365</v>
      </c>
      <c r="E9042">
        <v>0</v>
      </c>
      <c r="F9042">
        <v>273.75</v>
      </c>
      <c r="G9042">
        <v>0</v>
      </c>
      <c r="H9042">
        <v>370.74</v>
      </c>
      <c r="I9042">
        <v>0</v>
      </c>
      <c r="K9042">
        <v>2008</v>
      </c>
      <c r="L9042">
        <v>2011</v>
      </c>
    </row>
    <row r="9043" spans="1:12" x14ac:dyDescent="0.25">
      <c r="A9043">
        <v>32</v>
      </c>
      <c r="B9043">
        <v>19211165</v>
      </c>
      <c r="C9043" t="s">
        <v>4266</v>
      </c>
      <c r="D9043">
        <v>355</v>
      </c>
      <c r="E9043">
        <v>0</v>
      </c>
      <c r="F9043">
        <v>266.25</v>
      </c>
      <c r="G9043">
        <v>0</v>
      </c>
      <c r="H9043">
        <v>0</v>
      </c>
      <c r="I9043">
        <v>0</v>
      </c>
      <c r="K9043">
        <v>2009</v>
      </c>
      <c r="L9043">
        <v>2013</v>
      </c>
    </row>
    <row r="9044" spans="1:12" x14ac:dyDescent="0.25">
      <c r="A9044">
        <v>32</v>
      </c>
      <c r="B9044">
        <v>19211166</v>
      </c>
      <c r="C9044" t="s">
        <v>4267</v>
      </c>
      <c r="D9044">
        <v>355</v>
      </c>
      <c r="E9044">
        <v>0</v>
      </c>
      <c r="F9044">
        <v>266.25</v>
      </c>
      <c r="G9044">
        <v>0</v>
      </c>
      <c r="H9044">
        <v>0</v>
      </c>
      <c r="I9044">
        <v>0</v>
      </c>
      <c r="K9044">
        <v>2009</v>
      </c>
      <c r="L9044">
        <v>2013</v>
      </c>
    </row>
    <row r="9045" spans="1:12" x14ac:dyDescent="0.25">
      <c r="A9045">
        <v>32</v>
      </c>
      <c r="B9045">
        <v>19211167</v>
      </c>
      <c r="C9045" t="s">
        <v>4268</v>
      </c>
      <c r="D9045">
        <v>355</v>
      </c>
      <c r="E9045">
        <v>0</v>
      </c>
      <c r="F9045">
        <v>266.25</v>
      </c>
      <c r="G9045">
        <v>0</v>
      </c>
      <c r="H9045">
        <v>0</v>
      </c>
      <c r="I9045">
        <v>0</v>
      </c>
      <c r="K9045">
        <v>2007</v>
      </c>
      <c r="L9045">
        <v>2010</v>
      </c>
    </row>
    <row r="9046" spans="1:12" x14ac:dyDescent="0.25">
      <c r="A9046">
        <v>32</v>
      </c>
      <c r="B9046">
        <v>19211168</v>
      </c>
      <c r="C9046" t="s">
        <v>4269</v>
      </c>
      <c r="D9046">
        <v>205</v>
      </c>
      <c r="E9046">
        <v>0</v>
      </c>
      <c r="F9046">
        <v>153.75</v>
      </c>
      <c r="G9046">
        <v>0</v>
      </c>
      <c r="H9046">
        <v>0</v>
      </c>
      <c r="I9046">
        <v>0</v>
      </c>
      <c r="K9046">
        <v>2009</v>
      </c>
      <c r="L9046">
        <v>2013</v>
      </c>
    </row>
    <row r="9047" spans="1:12" x14ac:dyDescent="0.25">
      <c r="A9047">
        <v>32</v>
      </c>
      <c r="B9047">
        <v>19211169</v>
      </c>
      <c r="C9047" t="s">
        <v>4267</v>
      </c>
      <c r="D9047">
        <v>205</v>
      </c>
      <c r="E9047">
        <v>0</v>
      </c>
      <c r="F9047">
        <v>153.75</v>
      </c>
      <c r="G9047">
        <v>0</v>
      </c>
      <c r="H9047">
        <v>0</v>
      </c>
      <c r="I9047">
        <v>0</v>
      </c>
      <c r="K9047">
        <v>2009</v>
      </c>
      <c r="L9047">
        <v>2013</v>
      </c>
    </row>
    <row r="9048" spans="1:12" x14ac:dyDescent="0.25">
      <c r="A9048">
        <v>32</v>
      </c>
      <c r="B9048">
        <v>19211170</v>
      </c>
      <c r="C9048" t="s">
        <v>4269</v>
      </c>
      <c r="D9048">
        <v>255</v>
      </c>
      <c r="E9048">
        <v>0</v>
      </c>
      <c r="F9048">
        <v>191.25</v>
      </c>
      <c r="G9048">
        <v>0</v>
      </c>
      <c r="H9048">
        <v>0</v>
      </c>
      <c r="I9048">
        <v>0</v>
      </c>
      <c r="K9048">
        <v>2009</v>
      </c>
      <c r="L9048">
        <v>2013</v>
      </c>
    </row>
    <row r="9049" spans="1:12" x14ac:dyDescent="0.25">
      <c r="A9049">
        <v>32</v>
      </c>
      <c r="B9049">
        <v>19211200</v>
      </c>
      <c r="C9049" t="s">
        <v>3886</v>
      </c>
      <c r="D9049">
        <v>80</v>
      </c>
      <c r="E9049">
        <v>0</v>
      </c>
      <c r="F9049">
        <v>60</v>
      </c>
      <c r="G9049">
        <v>0</v>
      </c>
      <c r="H9049">
        <v>0</v>
      </c>
      <c r="I9049">
        <v>0</v>
      </c>
      <c r="K9049">
        <v>2008</v>
      </c>
      <c r="L9049">
        <v>2010</v>
      </c>
    </row>
    <row r="9050" spans="1:12" x14ac:dyDescent="0.25">
      <c r="A9050">
        <v>32</v>
      </c>
      <c r="B9050">
        <v>19211203</v>
      </c>
      <c r="C9050" t="s">
        <v>4270</v>
      </c>
      <c r="D9050">
        <v>299</v>
      </c>
      <c r="E9050">
        <v>0</v>
      </c>
      <c r="F9050">
        <v>209.3</v>
      </c>
      <c r="G9050">
        <v>0</v>
      </c>
      <c r="H9050">
        <v>0</v>
      </c>
      <c r="I9050">
        <v>0</v>
      </c>
      <c r="K9050">
        <v>2007</v>
      </c>
      <c r="L9050">
        <v>2012</v>
      </c>
    </row>
    <row r="9051" spans="1:12" x14ac:dyDescent="0.25">
      <c r="A9051">
        <v>32</v>
      </c>
      <c r="B9051">
        <v>19211219</v>
      </c>
      <c r="C9051" t="s">
        <v>4271</v>
      </c>
      <c r="D9051">
        <v>280</v>
      </c>
      <c r="E9051">
        <v>0</v>
      </c>
      <c r="F9051">
        <v>210</v>
      </c>
      <c r="G9051">
        <v>0</v>
      </c>
      <c r="H9051">
        <v>0</v>
      </c>
      <c r="I9051">
        <v>0</v>
      </c>
      <c r="K9051">
        <v>2007</v>
      </c>
      <c r="L9051">
        <v>2011</v>
      </c>
    </row>
    <row r="9052" spans="1:12" x14ac:dyDescent="0.25">
      <c r="A9052">
        <v>32</v>
      </c>
      <c r="B9052">
        <v>19211220</v>
      </c>
      <c r="C9052" t="s">
        <v>4100</v>
      </c>
      <c r="D9052">
        <v>280</v>
      </c>
      <c r="E9052">
        <v>0</v>
      </c>
      <c r="F9052">
        <v>210</v>
      </c>
      <c r="G9052">
        <v>0</v>
      </c>
      <c r="H9052">
        <v>0</v>
      </c>
      <c r="I9052">
        <v>0</v>
      </c>
      <c r="K9052">
        <v>2007</v>
      </c>
      <c r="L9052">
        <v>2010</v>
      </c>
    </row>
    <row r="9053" spans="1:12" x14ac:dyDescent="0.25">
      <c r="A9053">
        <v>32</v>
      </c>
      <c r="B9053">
        <v>19211221</v>
      </c>
      <c r="C9053" t="s">
        <v>4272</v>
      </c>
      <c r="D9053">
        <v>280</v>
      </c>
      <c r="E9053">
        <v>0</v>
      </c>
      <c r="F9053">
        <v>210</v>
      </c>
      <c r="G9053">
        <v>0</v>
      </c>
      <c r="H9053">
        <v>0</v>
      </c>
      <c r="I9053">
        <v>0</v>
      </c>
      <c r="K9053">
        <v>2007</v>
      </c>
      <c r="L9053">
        <v>2011</v>
      </c>
    </row>
    <row r="9054" spans="1:12" x14ac:dyDescent="0.25">
      <c r="A9054">
        <v>32</v>
      </c>
      <c r="B9054">
        <v>19211222</v>
      </c>
      <c r="C9054" t="s">
        <v>4273</v>
      </c>
      <c r="D9054">
        <v>280</v>
      </c>
      <c r="E9054">
        <v>0</v>
      </c>
      <c r="F9054">
        <v>210</v>
      </c>
      <c r="G9054">
        <v>0</v>
      </c>
      <c r="H9054">
        <v>0</v>
      </c>
      <c r="I9054">
        <v>0</v>
      </c>
      <c r="K9054">
        <v>2009</v>
      </c>
      <c r="L9054">
        <v>2011</v>
      </c>
    </row>
    <row r="9055" spans="1:12" x14ac:dyDescent="0.25">
      <c r="A9055">
        <v>32</v>
      </c>
      <c r="B9055">
        <v>19211227</v>
      </c>
      <c r="C9055" t="s">
        <v>4012</v>
      </c>
      <c r="D9055">
        <v>0</v>
      </c>
      <c r="E9055">
        <v>0</v>
      </c>
      <c r="F9055">
        <v>0</v>
      </c>
      <c r="G9055">
        <v>0</v>
      </c>
      <c r="H9055">
        <v>0</v>
      </c>
      <c r="I9055">
        <v>0</v>
      </c>
      <c r="K9055">
        <v>2008</v>
      </c>
      <c r="L9055">
        <v>2009</v>
      </c>
    </row>
    <row r="9056" spans="1:12" x14ac:dyDescent="0.25">
      <c r="A9056">
        <v>32</v>
      </c>
      <c r="B9056">
        <v>19211230</v>
      </c>
      <c r="C9056" t="s">
        <v>4012</v>
      </c>
      <c r="D9056">
        <v>0</v>
      </c>
      <c r="E9056">
        <v>0</v>
      </c>
      <c r="F9056">
        <v>0</v>
      </c>
      <c r="G9056">
        <v>0</v>
      </c>
      <c r="H9056">
        <v>0</v>
      </c>
      <c r="I9056">
        <v>0</v>
      </c>
      <c r="K9056">
        <v>9899</v>
      </c>
      <c r="L9056">
        <v>9899</v>
      </c>
    </row>
    <row r="9057" spans="1:12" x14ac:dyDescent="0.25">
      <c r="A9057">
        <v>32</v>
      </c>
      <c r="B9057">
        <v>19211231</v>
      </c>
      <c r="C9057" t="s">
        <v>4012</v>
      </c>
      <c r="D9057">
        <v>0</v>
      </c>
      <c r="E9057">
        <v>0</v>
      </c>
      <c r="F9057">
        <v>0</v>
      </c>
      <c r="G9057">
        <v>0</v>
      </c>
      <c r="H9057">
        <v>0</v>
      </c>
      <c r="I9057">
        <v>0</v>
      </c>
      <c r="K9057">
        <v>9899</v>
      </c>
      <c r="L9057">
        <v>9899</v>
      </c>
    </row>
    <row r="9058" spans="1:12" x14ac:dyDescent="0.25">
      <c r="A9058">
        <v>32</v>
      </c>
      <c r="B9058">
        <v>19211232</v>
      </c>
      <c r="C9058" t="s">
        <v>4012</v>
      </c>
      <c r="D9058">
        <v>0</v>
      </c>
      <c r="E9058">
        <v>0</v>
      </c>
      <c r="F9058">
        <v>439.2</v>
      </c>
      <c r="G9058">
        <v>0</v>
      </c>
      <c r="H9058">
        <v>0</v>
      </c>
      <c r="I9058">
        <v>0</v>
      </c>
      <c r="K9058">
        <v>9899</v>
      </c>
      <c r="L9058">
        <v>9899</v>
      </c>
    </row>
    <row r="9059" spans="1:12" x14ac:dyDescent="0.25">
      <c r="A9059">
        <v>32</v>
      </c>
      <c r="B9059">
        <v>19211263</v>
      </c>
      <c r="C9059" t="s">
        <v>4274</v>
      </c>
      <c r="D9059">
        <v>145</v>
      </c>
      <c r="E9059">
        <v>0</v>
      </c>
      <c r="F9059">
        <v>108.75</v>
      </c>
      <c r="G9059">
        <v>0</v>
      </c>
      <c r="H9059">
        <v>0</v>
      </c>
      <c r="I9059">
        <v>0</v>
      </c>
      <c r="K9059">
        <v>2009</v>
      </c>
      <c r="L9059">
        <v>2010</v>
      </c>
    </row>
    <row r="9060" spans="1:12" x14ac:dyDescent="0.25">
      <c r="A9060">
        <v>32</v>
      </c>
      <c r="B9060">
        <v>19211265</v>
      </c>
      <c r="C9060" t="s">
        <v>2870</v>
      </c>
      <c r="D9060">
        <v>65</v>
      </c>
      <c r="E9060">
        <v>0</v>
      </c>
      <c r="F9060">
        <v>48.75</v>
      </c>
      <c r="G9060">
        <v>0</v>
      </c>
      <c r="H9060">
        <v>66.02</v>
      </c>
      <c r="I9060">
        <v>0</v>
      </c>
      <c r="K9060">
        <v>1999</v>
      </c>
      <c r="L9060">
        <v>2007</v>
      </c>
    </row>
    <row r="9061" spans="1:12" x14ac:dyDescent="0.25">
      <c r="A9061">
        <v>32</v>
      </c>
      <c r="B9061">
        <v>19211266</v>
      </c>
      <c r="C9061" t="s">
        <v>3261</v>
      </c>
      <c r="D9061">
        <v>1875</v>
      </c>
      <c r="E9061">
        <v>0</v>
      </c>
      <c r="F9061">
        <v>1312.5</v>
      </c>
      <c r="G9061">
        <v>0</v>
      </c>
      <c r="H9061">
        <v>0</v>
      </c>
      <c r="I9061">
        <v>0</v>
      </c>
      <c r="K9061">
        <v>2008</v>
      </c>
      <c r="L9061">
        <v>2010</v>
      </c>
    </row>
    <row r="9062" spans="1:12" x14ac:dyDescent="0.25">
      <c r="A9062">
        <v>32</v>
      </c>
      <c r="B9062">
        <v>19211267</v>
      </c>
      <c r="C9062" t="s">
        <v>4275</v>
      </c>
      <c r="D9062">
        <v>1850</v>
      </c>
      <c r="E9062">
        <v>0</v>
      </c>
      <c r="F9062">
        <v>1295</v>
      </c>
      <c r="G9062">
        <v>0</v>
      </c>
      <c r="H9062">
        <v>0</v>
      </c>
      <c r="I9062">
        <v>0</v>
      </c>
      <c r="K9062">
        <v>2008</v>
      </c>
      <c r="L9062">
        <v>2010</v>
      </c>
    </row>
    <row r="9063" spans="1:12" x14ac:dyDescent="0.25">
      <c r="A9063">
        <v>32</v>
      </c>
      <c r="B9063">
        <v>19211268</v>
      </c>
      <c r="C9063" t="s">
        <v>4275</v>
      </c>
      <c r="D9063">
        <v>1850</v>
      </c>
      <c r="E9063">
        <v>0</v>
      </c>
      <c r="F9063">
        <v>1295</v>
      </c>
      <c r="G9063">
        <v>0</v>
      </c>
      <c r="H9063">
        <v>0</v>
      </c>
      <c r="I9063">
        <v>0</v>
      </c>
      <c r="K9063">
        <v>2008</v>
      </c>
      <c r="L9063">
        <v>2010</v>
      </c>
    </row>
    <row r="9064" spans="1:12" x14ac:dyDescent="0.25">
      <c r="A9064">
        <v>32</v>
      </c>
      <c r="B9064">
        <v>19211269</v>
      </c>
      <c r="C9064" t="s">
        <v>4276</v>
      </c>
      <c r="D9064">
        <v>1850</v>
      </c>
      <c r="E9064">
        <v>0</v>
      </c>
      <c r="F9064">
        <v>1295</v>
      </c>
      <c r="G9064">
        <v>0</v>
      </c>
      <c r="H9064">
        <v>0</v>
      </c>
      <c r="I9064">
        <v>0</v>
      </c>
      <c r="K9064">
        <v>2008</v>
      </c>
      <c r="L9064">
        <v>2010</v>
      </c>
    </row>
    <row r="9065" spans="1:12" x14ac:dyDescent="0.25">
      <c r="A9065">
        <v>32</v>
      </c>
      <c r="B9065">
        <v>19211270</v>
      </c>
      <c r="C9065" t="s">
        <v>4275</v>
      </c>
      <c r="D9065">
        <v>1850</v>
      </c>
      <c r="E9065">
        <v>0</v>
      </c>
      <c r="F9065">
        <v>1295</v>
      </c>
      <c r="G9065">
        <v>0</v>
      </c>
      <c r="H9065">
        <v>0</v>
      </c>
      <c r="I9065">
        <v>0</v>
      </c>
      <c r="K9065">
        <v>2008</v>
      </c>
      <c r="L9065">
        <v>2010</v>
      </c>
    </row>
    <row r="9066" spans="1:12" x14ac:dyDescent="0.25">
      <c r="A9066">
        <v>32</v>
      </c>
      <c r="B9066">
        <v>19211271</v>
      </c>
      <c r="C9066" t="s">
        <v>4275</v>
      </c>
      <c r="D9066">
        <v>1875</v>
      </c>
      <c r="E9066">
        <v>0</v>
      </c>
      <c r="F9066">
        <v>1312.5</v>
      </c>
      <c r="G9066">
        <v>0</v>
      </c>
      <c r="H9066">
        <v>0</v>
      </c>
      <c r="I9066">
        <v>0</v>
      </c>
      <c r="K9066">
        <v>2008</v>
      </c>
      <c r="L9066">
        <v>2010</v>
      </c>
    </row>
    <row r="9067" spans="1:12" x14ac:dyDescent="0.25">
      <c r="A9067">
        <v>32</v>
      </c>
      <c r="B9067">
        <v>19211274</v>
      </c>
      <c r="C9067" t="s">
        <v>4277</v>
      </c>
      <c r="D9067">
        <v>75</v>
      </c>
      <c r="E9067">
        <v>0</v>
      </c>
      <c r="F9067">
        <v>56.25</v>
      </c>
      <c r="G9067">
        <v>0</v>
      </c>
      <c r="H9067">
        <v>0</v>
      </c>
      <c r="I9067">
        <v>0</v>
      </c>
      <c r="K9067">
        <v>2008</v>
      </c>
      <c r="L9067">
        <v>2009</v>
      </c>
    </row>
    <row r="9068" spans="1:12" x14ac:dyDescent="0.25">
      <c r="A9068">
        <v>32</v>
      </c>
      <c r="B9068">
        <v>19211280</v>
      </c>
      <c r="C9068" t="s">
        <v>3486</v>
      </c>
      <c r="D9068">
        <v>35</v>
      </c>
      <c r="E9068">
        <v>0</v>
      </c>
      <c r="F9068">
        <v>24.5</v>
      </c>
      <c r="G9068">
        <v>0</v>
      </c>
      <c r="H9068">
        <v>0</v>
      </c>
      <c r="I9068">
        <v>0</v>
      </c>
      <c r="K9068">
        <v>2009</v>
      </c>
      <c r="L9068">
        <v>2010</v>
      </c>
    </row>
    <row r="9069" spans="1:12" x14ac:dyDescent="0.25">
      <c r="A9069">
        <v>32</v>
      </c>
      <c r="B9069">
        <v>19211291</v>
      </c>
      <c r="C9069" t="s">
        <v>4278</v>
      </c>
      <c r="D9069">
        <v>35</v>
      </c>
      <c r="E9069">
        <v>0</v>
      </c>
      <c r="F9069">
        <v>21</v>
      </c>
      <c r="G9069">
        <v>0</v>
      </c>
      <c r="H9069">
        <v>30.49</v>
      </c>
      <c r="I9069">
        <v>0</v>
      </c>
      <c r="K9069">
        <v>2007</v>
      </c>
      <c r="L9069">
        <v>2014</v>
      </c>
    </row>
    <row r="9070" spans="1:12" x14ac:dyDescent="0.25">
      <c r="A9070">
        <v>32</v>
      </c>
      <c r="B9070">
        <v>19211315</v>
      </c>
      <c r="C9070" t="s">
        <v>4012</v>
      </c>
      <c r="D9070">
        <v>0</v>
      </c>
      <c r="E9070">
        <v>0</v>
      </c>
      <c r="F9070">
        <v>0</v>
      </c>
      <c r="G9070">
        <v>0</v>
      </c>
      <c r="H9070">
        <v>0</v>
      </c>
      <c r="I9070">
        <v>0</v>
      </c>
      <c r="K9070">
        <v>9899</v>
      </c>
      <c r="L9070">
        <v>9899</v>
      </c>
    </row>
    <row r="9071" spans="1:12" x14ac:dyDescent="0.25">
      <c r="A9071">
        <v>32</v>
      </c>
      <c r="B9071">
        <v>19211316</v>
      </c>
      <c r="C9071" t="s">
        <v>4012</v>
      </c>
      <c r="D9071">
        <v>0</v>
      </c>
      <c r="E9071">
        <v>0</v>
      </c>
      <c r="F9071">
        <v>0</v>
      </c>
      <c r="G9071">
        <v>0</v>
      </c>
      <c r="H9071">
        <v>0</v>
      </c>
      <c r="I9071">
        <v>0</v>
      </c>
      <c r="K9071">
        <v>9899</v>
      </c>
      <c r="L9071">
        <v>9899</v>
      </c>
    </row>
    <row r="9072" spans="1:12" x14ac:dyDescent="0.25">
      <c r="A9072">
        <v>32</v>
      </c>
      <c r="B9072">
        <v>19211317</v>
      </c>
      <c r="C9072" t="s">
        <v>4012</v>
      </c>
      <c r="D9072">
        <v>0</v>
      </c>
      <c r="E9072">
        <v>0</v>
      </c>
      <c r="F9072">
        <v>0</v>
      </c>
      <c r="G9072">
        <v>0</v>
      </c>
      <c r="H9072">
        <v>0</v>
      </c>
      <c r="I9072">
        <v>0</v>
      </c>
      <c r="K9072">
        <v>9899</v>
      </c>
      <c r="L9072">
        <v>9899</v>
      </c>
    </row>
    <row r="9073" spans="1:12" x14ac:dyDescent="0.25">
      <c r="A9073">
        <v>32</v>
      </c>
      <c r="B9073">
        <v>19211324</v>
      </c>
      <c r="C9073" t="s">
        <v>4279</v>
      </c>
      <c r="D9073">
        <v>150</v>
      </c>
      <c r="E9073">
        <v>0</v>
      </c>
      <c r="F9073">
        <v>112.5</v>
      </c>
      <c r="G9073">
        <v>0</v>
      </c>
      <c r="H9073">
        <v>0</v>
      </c>
      <c r="I9073">
        <v>0</v>
      </c>
      <c r="K9073">
        <v>2008</v>
      </c>
      <c r="L9073">
        <v>2013</v>
      </c>
    </row>
    <row r="9074" spans="1:12" x14ac:dyDescent="0.25">
      <c r="A9074">
        <v>32</v>
      </c>
      <c r="B9074">
        <v>19211325</v>
      </c>
      <c r="C9074" t="s">
        <v>4280</v>
      </c>
      <c r="D9074">
        <v>150</v>
      </c>
      <c r="E9074">
        <v>0</v>
      </c>
      <c r="F9074">
        <v>112.5</v>
      </c>
      <c r="G9074">
        <v>0</v>
      </c>
      <c r="H9074">
        <v>0</v>
      </c>
      <c r="I9074">
        <v>0</v>
      </c>
      <c r="K9074">
        <v>2008</v>
      </c>
      <c r="L9074">
        <v>2013</v>
      </c>
    </row>
    <row r="9075" spans="1:12" x14ac:dyDescent="0.25">
      <c r="A9075">
        <v>32</v>
      </c>
      <c r="B9075">
        <v>19211326</v>
      </c>
      <c r="C9075" t="s">
        <v>2965</v>
      </c>
      <c r="D9075">
        <v>150</v>
      </c>
      <c r="E9075">
        <v>0</v>
      </c>
      <c r="F9075">
        <v>112.5</v>
      </c>
      <c r="G9075">
        <v>0</v>
      </c>
      <c r="H9075">
        <v>0</v>
      </c>
      <c r="I9075">
        <v>0</v>
      </c>
      <c r="K9075">
        <v>2008</v>
      </c>
      <c r="L9075">
        <v>2013</v>
      </c>
    </row>
    <row r="9076" spans="1:12" x14ac:dyDescent="0.25">
      <c r="A9076">
        <v>32</v>
      </c>
      <c r="B9076">
        <v>19211328</v>
      </c>
      <c r="C9076" t="s">
        <v>2695</v>
      </c>
      <c r="D9076">
        <v>0</v>
      </c>
      <c r="E9076">
        <v>0</v>
      </c>
      <c r="F9076">
        <v>0</v>
      </c>
      <c r="G9076">
        <v>0</v>
      </c>
      <c r="H9076">
        <v>0</v>
      </c>
      <c r="I9076">
        <v>0</v>
      </c>
      <c r="K9076">
        <v>2011</v>
      </c>
      <c r="L9076">
        <v>2011</v>
      </c>
    </row>
    <row r="9077" spans="1:12" x14ac:dyDescent="0.25">
      <c r="A9077">
        <v>32</v>
      </c>
      <c r="B9077">
        <v>19211329</v>
      </c>
      <c r="C9077" t="s">
        <v>2083</v>
      </c>
      <c r="D9077">
        <v>3.6</v>
      </c>
      <c r="E9077">
        <v>0</v>
      </c>
      <c r="F9077">
        <v>2.52</v>
      </c>
      <c r="G9077">
        <v>0</v>
      </c>
      <c r="H9077">
        <v>0</v>
      </c>
      <c r="I9077">
        <v>0</v>
      </c>
      <c r="K9077">
        <v>2011</v>
      </c>
      <c r="L9077">
        <v>2011</v>
      </c>
    </row>
    <row r="9078" spans="1:12" x14ac:dyDescent="0.25">
      <c r="A9078">
        <v>32</v>
      </c>
      <c r="B9078">
        <v>19211370</v>
      </c>
      <c r="C9078" t="s">
        <v>4230</v>
      </c>
      <c r="D9078">
        <v>100</v>
      </c>
      <c r="E9078">
        <v>0</v>
      </c>
      <c r="F9078">
        <v>75</v>
      </c>
      <c r="G9078">
        <v>0</v>
      </c>
      <c r="H9078">
        <v>101.57</v>
      </c>
      <c r="I9078">
        <v>0</v>
      </c>
      <c r="K9078">
        <v>2010</v>
      </c>
      <c r="L9078">
        <v>2014</v>
      </c>
    </row>
    <row r="9079" spans="1:12" x14ac:dyDescent="0.25">
      <c r="A9079">
        <v>32</v>
      </c>
      <c r="B9079">
        <v>19211383</v>
      </c>
      <c r="C9079" t="s">
        <v>2523</v>
      </c>
      <c r="D9079">
        <v>135</v>
      </c>
      <c r="E9079">
        <v>0</v>
      </c>
      <c r="F9079">
        <v>94.5</v>
      </c>
      <c r="G9079">
        <v>0</v>
      </c>
      <c r="H9079">
        <v>0</v>
      </c>
      <c r="I9079">
        <v>0</v>
      </c>
      <c r="K9079">
        <v>2007</v>
      </c>
      <c r="L9079">
        <v>2008</v>
      </c>
    </row>
    <row r="9080" spans="1:12" x14ac:dyDescent="0.25">
      <c r="A9080">
        <v>32</v>
      </c>
      <c r="B9080">
        <v>19211384</v>
      </c>
      <c r="C9080" t="s">
        <v>2523</v>
      </c>
      <c r="D9080">
        <v>135</v>
      </c>
      <c r="E9080">
        <v>0</v>
      </c>
      <c r="F9080">
        <v>94.5</v>
      </c>
      <c r="G9080">
        <v>0</v>
      </c>
      <c r="H9080">
        <v>0</v>
      </c>
      <c r="I9080">
        <v>0</v>
      </c>
      <c r="K9080">
        <v>2007</v>
      </c>
      <c r="L9080">
        <v>2008</v>
      </c>
    </row>
    <row r="9081" spans="1:12" x14ac:dyDescent="0.25">
      <c r="A9081">
        <v>32</v>
      </c>
      <c r="B9081">
        <v>19211391</v>
      </c>
      <c r="C9081" t="s">
        <v>4227</v>
      </c>
      <c r="D9081">
        <v>135</v>
      </c>
      <c r="E9081">
        <v>0</v>
      </c>
      <c r="F9081">
        <v>101.25</v>
      </c>
      <c r="G9081">
        <v>0</v>
      </c>
      <c r="H9081">
        <v>0</v>
      </c>
      <c r="I9081">
        <v>0</v>
      </c>
      <c r="K9081">
        <v>2008</v>
      </c>
      <c r="L9081">
        <v>2011</v>
      </c>
    </row>
    <row r="9082" spans="1:12" x14ac:dyDescent="0.25">
      <c r="A9082">
        <v>32</v>
      </c>
      <c r="B9082">
        <v>19211433</v>
      </c>
      <c r="C9082" t="s">
        <v>4281</v>
      </c>
      <c r="D9082">
        <v>80</v>
      </c>
      <c r="E9082">
        <v>0</v>
      </c>
      <c r="F9082">
        <v>60</v>
      </c>
      <c r="G9082">
        <v>0</v>
      </c>
      <c r="H9082">
        <v>81.260000000000005</v>
      </c>
      <c r="I9082">
        <v>0</v>
      </c>
      <c r="K9082">
        <v>2002</v>
      </c>
      <c r="L9082">
        <v>2009</v>
      </c>
    </row>
    <row r="9083" spans="1:12" x14ac:dyDescent="0.25">
      <c r="A9083">
        <v>32</v>
      </c>
      <c r="B9083">
        <v>19211474</v>
      </c>
      <c r="C9083" t="s">
        <v>341</v>
      </c>
      <c r="D9083">
        <v>450</v>
      </c>
      <c r="E9083">
        <v>0</v>
      </c>
      <c r="F9083">
        <v>315</v>
      </c>
      <c r="G9083">
        <v>0</v>
      </c>
      <c r="H9083">
        <v>0</v>
      </c>
      <c r="I9083">
        <v>0</v>
      </c>
      <c r="K9083">
        <v>2006</v>
      </c>
      <c r="L9083">
        <v>2010</v>
      </c>
    </row>
    <row r="9084" spans="1:12" x14ac:dyDescent="0.25">
      <c r="A9084">
        <v>32</v>
      </c>
      <c r="B9084">
        <v>19211485</v>
      </c>
      <c r="C9084" t="s">
        <v>4282</v>
      </c>
      <c r="D9084">
        <v>35</v>
      </c>
      <c r="E9084">
        <v>0</v>
      </c>
      <c r="F9084">
        <v>21</v>
      </c>
      <c r="G9084">
        <v>0</v>
      </c>
      <c r="H9084">
        <v>0</v>
      </c>
      <c r="I9084">
        <v>0</v>
      </c>
      <c r="K9084">
        <v>2009</v>
      </c>
      <c r="L9084">
        <v>2010</v>
      </c>
    </row>
    <row r="9085" spans="1:12" x14ac:dyDescent="0.25">
      <c r="A9085">
        <v>32</v>
      </c>
      <c r="B9085">
        <v>19211486</v>
      </c>
      <c r="C9085" t="s">
        <v>4283</v>
      </c>
      <c r="D9085">
        <v>0</v>
      </c>
      <c r="E9085">
        <v>0</v>
      </c>
      <c r="F9085">
        <v>0</v>
      </c>
      <c r="G9085">
        <v>0</v>
      </c>
      <c r="H9085">
        <v>0</v>
      </c>
      <c r="I9085">
        <v>0</v>
      </c>
      <c r="K9085">
        <v>2009</v>
      </c>
      <c r="L9085">
        <v>2010</v>
      </c>
    </row>
    <row r="9086" spans="1:12" x14ac:dyDescent="0.25">
      <c r="A9086">
        <v>32</v>
      </c>
      <c r="B9086">
        <v>19211498</v>
      </c>
      <c r="C9086" t="s">
        <v>4284</v>
      </c>
      <c r="D9086">
        <v>290</v>
      </c>
      <c r="E9086">
        <v>0</v>
      </c>
      <c r="F9086">
        <v>203</v>
      </c>
      <c r="G9086">
        <v>0</v>
      </c>
      <c r="H9086">
        <v>0</v>
      </c>
      <c r="I9086">
        <v>0</v>
      </c>
      <c r="K9086">
        <v>2010</v>
      </c>
      <c r="L9086">
        <v>2012</v>
      </c>
    </row>
    <row r="9087" spans="1:12" x14ac:dyDescent="0.25">
      <c r="A9087">
        <v>32</v>
      </c>
      <c r="B9087">
        <v>19211515</v>
      </c>
      <c r="C9087" t="s">
        <v>3852</v>
      </c>
      <c r="D9087">
        <v>35</v>
      </c>
      <c r="E9087">
        <v>0</v>
      </c>
      <c r="F9087">
        <v>21</v>
      </c>
      <c r="G9087">
        <v>0</v>
      </c>
      <c r="H9087">
        <v>0</v>
      </c>
      <c r="I9087">
        <v>0</v>
      </c>
      <c r="K9087">
        <v>2009</v>
      </c>
      <c r="L9087">
        <v>2010</v>
      </c>
    </row>
    <row r="9088" spans="1:12" x14ac:dyDescent="0.25">
      <c r="A9088">
        <v>32</v>
      </c>
      <c r="B9088">
        <v>19211516</v>
      </c>
      <c r="C9088" t="s">
        <v>4285</v>
      </c>
      <c r="D9088">
        <v>158</v>
      </c>
      <c r="E9088">
        <v>0</v>
      </c>
      <c r="F9088">
        <v>94.8</v>
      </c>
      <c r="G9088">
        <v>0</v>
      </c>
      <c r="H9088">
        <v>0</v>
      </c>
      <c r="I9088">
        <v>0</v>
      </c>
      <c r="K9088">
        <v>2009</v>
      </c>
      <c r="L9088">
        <v>2010</v>
      </c>
    </row>
    <row r="9089" spans="1:12" x14ac:dyDescent="0.25">
      <c r="A9089">
        <v>32</v>
      </c>
      <c r="B9089">
        <v>19211517</v>
      </c>
      <c r="C9089" t="s">
        <v>3851</v>
      </c>
      <c r="D9089">
        <v>23</v>
      </c>
      <c r="E9089">
        <v>0</v>
      </c>
      <c r="F9089">
        <v>13.8</v>
      </c>
      <c r="G9089">
        <v>0</v>
      </c>
      <c r="H9089">
        <v>0</v>
      </c>
      <c r="I9089">
        <v>0</v>
      </c>
      <c r="K9089">
        <v>2009</v>
      </c>
      <c r="L9089">
        <v>2010</v>
      </c>
    </row>
    <row r="9090" spans="1:12" x14ac:dyDescent="0.25">
      <c r="A9090">
        <v>32</v>
      </c>
      <c r="B9090">
        <v>19211532</v>
      </c>
      <c r="C9090" t="s">
        <v>4286</v>
      </c>
      <c r="D9090">
        <v>190</v>
      </c>
      <c r="E9090">
        <v>0</v>
      </c>
      <c r="F9090">
        <v>142.5</v>
      </c>
      <c r="G9090">
        <v>0</v>
      </c>
      <c r="H9090">
        <v>0</v>
      </c>
      <c r="I9090">
        <v>0</v>
      </c>
      <c r="K9090">
        <v>2007</v>
      </c>
      <c r="L9090">
        <v>2011</v>
      </c>
    </row>
    <row r="9091" spans="1:12" x14ac:dyDescent="0.25">
      <c r="A9091">
        <v>32</v>
      </c>
      <c r="B9091">
        <v>19211541</v>
      </c>
      <c r="C9091" t="s">
        <v>3261</v>
      </c>
      <c r="D9091">
        <v>1875</v>
      </c>
      <c r="E9091">
        <v>0</v>
      </c>
      <c r="F9091">
        <v>1312.5</v>
      </c>
      <c r="G9091">
        <v>0</v>
      </c>
      <c r="H9091">
        <v>0</v>
      </c>
      <c r="I9091">
        <v>0</v>
      </c>
      <c r="K9091">
        <v>2007</v>
      </c>
      <c r="L9091">
        <v>2010</v>
      </c>
    </row>
    <row r="9092" spans="1:12" x14ac:dyDescent="0.25">
      <c r="A9092">
        <v>32</v>
      </c>
      <c r="B9092">
        <v>19211542</v>
      </c>
      <c r="C9092" t="s">
        <v>3254</v>
      </c>
      <c r="D9092">
        <v>1875</v>
      </c>
      <c r="E9092">
        <v>0</v>
      </c>
      <c r="F9092">
        <v>1312.5</v>
      </c>
      <c r="G9092">
        <v>0</v>
      </c>
      <c r="H9092">
        <v>0</v>
      </c>
      <c r="I9092">
        <v>0</v>
      </c>
      <c r="K9092">
        <v>2009</v>
      </c>
      <c r="L9092">
        <v>2010</v>
      </c>
    </row>
    <row r="9093" spans="1:12" x14ac:dyDescent="0.25">
      <c r="A9093">
        <v>32</v>
      </c>
      <c r="B9093">
        <v>19211543</v>
      </c>
      <c r="C9093" t="s">
        <v>4287</v>
      </c>
      <c r="D9093">
        <v>1875</v>
      </c>
      <c r="E9093">
        <v>0</v>
      </c>
      <c r="F9093">
        <v>1312.5</v>
      </c>
      <c r="G9093">
        <v>0</v>
      </c>
      <c r="H9093">
        <v>0</v>
      </c>
      <c r="I9093">
        <v>0</v>
      </c>
      <c r="K9093">
        <v>2007</v>
      </c>
      <c r="L9093">
        <v>2010</v>
      </c>
    </row>
    <row r="9094" spans="1:12" x14ac:dyDescent="0.25">
      <c r="A9094">
        <v>32</v>
      </c>
      <c r="B9094">
        <v>19211544</v>
      </c>
      <c r="C9094" t="s">
        <v>3262</v>
      </c>
      <c r="D9094">
        <v>1875</v>
      </c>
      <c r="E9094">
        <v>0</v>
      </c>
      <c r="F9094">
        <v>1312.5</v>
      </c>
      <c r="G9094">
        <v>0</v>
      </c>
      <c r="H9094">
        <v>0</v>
      </c>
      <c r="I9094">
        <v>0</v>
      </c>
      <c r="K9094">
        <v>2007</v>
      </c>
      <c r="L9094">
        <v>2010</v>
      </c>
    </row>
    <row r="9095" spans="1:12" x14ac:dyDescent="0.25">
      <c r="A9095">
        <v>32</v>
      </c>
      <c r="B9095">
        <v>19211545</v>
      </c>
      <c r="C9095" t="s">
        <v>3261</v>
      </c>
      <c r="D9095">
        <v>1875</v>
      </c>
      <c r="E9095">
        <v>0</v>
      </c>
      <c r="F9095">
        <v>1312.5</v>
      </c>
      <c r="G9095">
        <v>0</v>
      </c>
      <c r="H9095">
        <v>0</v>
      </c>
      <c r="I9095">
        <v>0</v>
      </c>
      <c r="K9095">
        <v>2007</v>
      </c>
      <c r="L9095">
        <v>2010</v>
      </c>
    </row>
    <row r="9096" spans="1:12" x14ac:dyDescent="0.25">
      <c r="A9096">
        <v>32</v>
      </c>
      <c r="B9096">
        <v>19211546</v>
      </c>
      <c r="C9096" t="s">
        <v>3236</v>
      </c>
      <c r="D9096">
        <v>720</v>
      </c>
      <c r="E9096">
        <v>0</v>
      </c>
      <c r="F9096">
        <v>432</v>
      </c>
      <c r="G9096">
        <v>0</v>
      </c>
      <c r="H9096">
        <v>0</v>
      </c>
      <c r="I9096">
        <v>0</v>
      </c>
      <c r="K9096">
        <v>2007</v>
      </c>
      <c r="L9096">
        <v>2010</v>
      </c>
    </row>
    <row r="9097" spans="1:12" x14ac:dyDescent="0.25">
      <c r="A9097">
        <v>32</v>
      </c>
      <c r="B9097">
        <v>19211547</v>
      </c>
      <c r="C9097" t="s">
        <v>3217</v>
      </c>
      <c r="D9097">
        <v>468</v>
      </c>
      <c r="E9097">
        <v>0</v>
      </c>
      <c r="F9097">
        <v>280.8</v>
      </c>
      <c r="G9097">
        <v>0</v>
      </c>
      <c r="H9097">
        <v>0</v>
      </c>
      <c r="I9097">
        <v>0</v>
      </c>
      <c r="K9097">
        <v>2007</v>
      </c>
      <c r="L9097">
        <v>2010</v>
      </c>
    </row>
    <row r="9098" spans="1:12" x14ac:dyDescent="0.25">
      <c r="A9098">
        <v>32</v>
      </c>
      <c r="B9098">
        <v>19211548</v>
      </c>
      <c r="C9098" t="s">
        <v>3236</v>
      </c>
      <c r="D9098">
        <v>720</v>
      </c>
      <c r="E9098">
        <v>0</v>
      </c>
      <c r="F9098">
        <v>432</v>
      </c>
      <c r="G9098">
        <v>0</v>
      </c>
      <c r="H9098">
        <v>0</v>
      </c>
      <c r="I9098">
        <v>0</v>
      </c>
      <c r="K9098">
        <v>2008</v>
      </c>
      <c r="L9098">
        <v>2010</v>
      </c>
    </row>
    <row r="9099" spans="1:12" x14ac:dyDescent="0.25">
      <c r="A9099">
        <v>32</v>
      </c>
      <c r="B9099">
        <v>19211549</v>
      </c>
      <c r="C9099" t="s">
        <v>3217</v>
      </c>
      <c r="D9099">
        <v>400</v>
      </c>
      <c r="E9099">
        <v>0</v>
      </c>
      <c r="F9099">
        <v>280</v>
      </c>
      <c r="G9099">
        <v>0</v>
      </c>
      <c r="H9099">
        <v>0</v>
      </c>
      <c r="I9099">
        <v>0</v>
      </c>
      <c r="K9099">
        <v>2008</v>
      </c>
      <c r="L9099">
        <v>2010</v>
      </c>
    </row>
    <row r="9100" spans="1:12" x14ac:dyDescent="0.25">
      <c r="A9100">
        <v>32</v>
      </c>
      <c r="B9100">
        <v>19211550</v>
      </c>
      <c r="C9100" t="s">
        <v>4077</v>
      </c>
      <c r="D9100">
        <v>720</v>
      </c>
      <c r="E9100">
        <v>0</v>
      </c>
      <c r="F9100">
        <v>432</v>
      </c>
      <c r="G9100">
        <v>0</v>
      </c>
      <c r="H9100">
        <v>0</v>
      </c>
      <c r="I9100">
        <v>0</v>
      </c>
      <c r="K9100">
        <v>2007</v>
      </c>
      <c r="L9100">
        <v>2012</v>
      </c>
    </row>
    <row r="9101" spans="1:12" x14ac:dyDescent="0.25">
      <c r="A9101">
        <v>32</v>
      </c>
      <c r="B9101">
        <v>19211551</v>
      </c>
      <c r="C9101" t="s">
        <v>3250</v>
      </c>
      <c r="D9101">
        <v>400</v>
      </c>
      <c r="E9101">
        <v>0</v>
      </c>
      <c r="F9101">
        <v>280</v>
      </c>
      <c r="G9101">
        <v>0</v>
      </c>
      <c r="H9101">
        <v>0</v>
      </c>
      <c r="I9101">
        <v>0</v>
      </c>
      <c r="K9101">
        <v>2007</v>
      </c>
      <c r="L9101">
        <v>2009</v>
      </c>
    </row>
    <row r="9102" spans="1:12" x14ac:dyDescent="0.25">
      <c r="A9102">
        <v>32</v>
      </c>
      <c r="B9102">
        <v>19211552</v>
      </c>
      <c r="C9102" t="s">
        <v>4077</v>
      </c>
      <c r="D9102">
        <v>450</v>
      </c>
      <c r="E9102">
        <v>0</v>
      </c>
      <c r="F9102">
        <v>315</v>
      </c>
      <c r="G9102">
        <v>0</v>
      </c>
      <c r="H9102">
        <v>0</v>
      </c>
      <c r="I9102">
        <v>0</v>
      </c>
      <c r="K9102">
        <v>2008</v>
      </c>
      <c r="L9102">
        <v>2010</v>
      </c>
    </row>
    <row r="9103" spans="1:12" x14ac:dyDescent="0.25">
      <c r="A9103">
        <v>32</v>
      </c>
      <c r="B9103">
        <v>19211553</v>
      </c>
      <c r="C9103" t="s">
        <v>3250</v>
      </c>
      <c r="D9103">
        <v>400</v>
      </c>
      <c r="E9103">
        <v>0</v>
      </c>
      <c r="F9103">
        <v>280</v>
      </c>
      <c r="G9103">
        <v>0</v>
      </c>
      <c r="H9103">
        <v>0</v>
      </c>
      <c r="I9103">
        <v>0</v>
      </c>
      <c r="K9103">
        <v>2008</v>
      </c>
      <c r="L9103">
        <v>2010</v>
      </c>
    </row>
    <row r="9104" spans="1:12" x14ac:dyDescent="0.25">
      <c r="A9104">
        <v>32</v>
      </c>
      <c r="B9104">
        <v>19211554</v>
      </c>
      <c r="C9104" t="s">
        <v>3463</v>
      </c>
      <c r="D9104">
        <v>720</v>
      </c>
      <c r="E9104">
        <v>0</v>
      </c>
      <c r="F9104">
        <v>432</v>
      </c>
      <c r="G9104">
        <v>0</v>
      </c>
      <c r="H9104">
        <v>0</v>
      </c>
      <c r="I9104">
        <v>0</v>
      </c>
      <c r="K9104">
        <v>2007</v>
      </c>
      <c r="L9104">
        <v>2010</v>
      </c>
    </row>
    <row r="9105" spans="1:12" x14ac:dyDescent="0.25">
      <c r="A9105">
        <v>32</v>
      </c>
      <c r="B9105">
        <v>19211555</v>
      </c>
      <c r="C9105" t="s">
        <v>3464</v>
      </c>
      <c r="D9105">
        <v>720</v>
      </c>
      <c r="E9105">
        <v>0</v>
      </c>
      <c r="F9105">
        <v>432</v>
      </c>
      <c r="G9105">
        <v>0</v>
      </c>
      <c r="H9105">
        <v>0</v>
      </c>
      <c r="I9105">
        <v>0</v>
      </c>
      <c r="K9105">
        <v>2007</v>
      </c>
      <c r="L9105">
        <v>2010</v>
      </c>
    </row>
    <row r="9106" spans="1:12" x14ac:dyDescent="0.25">
      <c r="A9106">
        <v>32</v>
      </c>
      <c r="B9106">
        <v>19211556</v>
      </c>
      <c r="C9106" t="s">
        <v>3463</v>
      </c>
      <c r="D9106">
        <v>450</v>
      </c>
      <c r="E9106">
        <v>0</v>
      </c>
      <c r="F9106">
        <v>315</v>
      </c>
      <c r="G9106">
        <v>0</v>
      </c>
      <c r="H9106">
        <v>0</v>
      </c>
      <c r="I9106">
        <v>0</v>
      </c>
      <c r="K9106">
        <v>2008</v>
      </c>
      <c r="L9106">
        <v>2010</v>
      </c>
    </row>
    <row r="9107" spans="1:12" x14ac:dyDescent="0.25">
      <c r="A9107">
        <v>32</v>
      </c>
      <c r="B9107">
        <v>19211557</v>
      </c>
      <c r="C9107" t="s">
        <v>3464</v>
      </c>
      <c r="D9107">
        <v>400</v>
      </c>
      <c r="E9107">
        <v>0</v>
      </c>
      <c r="F9107">
        <v>280</v>
      </c>
      <c r="G9107">
        <v>0</v>
      </c>
      <c r="H9107">
        <v>0</v>
      </c>
      <c r="I9107">
        <v>0</v>
      </c>
      <c r="K9107">
        <v>2008</v>
      </c>
      <c r="L9107">
        <v>2010</v>
      </c>
    </row>
    <row r="9108" spans="1:12" x14ac:dyDescent="0.25">
      <c r="A9108">
        <v>32</v>
      </c>
      <c r="B9108">
        <v>19211558</v>
      </c>
      <c r="C9108" t="s">
        <v>3390</v>
      </c>
      <c r="D9108">
        <v>450</v>
      </c>
      <c r="E9108">
        <v>0</v>
      </c>
      <c r="F9108">
        <v>315</v>
      </c>
      <c r="G9108">
        <v>0</v>
      </c>
      <c r="H9108">
        <v>0</v>
      </c>
      <c r="I9108">
        <v>0</v>
      </c>
      <c r="K9108">
        <v>2007</v>
      </c>
      <c r="L9108">
        <v>2010</v>
      </c>
    </row>
    <row r="9109" spans="1:12" x14ac:dyDescent="0.25">
      <c r="A9109">
        <v>32</v>
      </c>
      <c r="B9109">
        <v>19211559</v>
      </c>
      <c r="C9109" t="s">
        <v>3258</v>
      </c>
      <c r="D9109">
        <v>720</v>
      </c>
      <c r="E9109">
        <v>0</v>
      </c>
      <c r="F9109">
        <v>432</v>
      </c>
      <c r="G9109">
        <v>0</v>
      </c>
      <c r="H9109">
        <v>0</v>
      </c>
      <c r="I9109">
        <v>0</v>
      </c>
      <c r="K9109">
        <v>2007</v>
      </c>
      <c r="L9109">
        <v>2010</v>
      </c>
    </row>
    <row r="9110" spans="1:12" x14ac:dyDescent="0.25">
      <c r="A9110">
        <v>32</v>
      </c>
      <c r="B9110">
        <v>19211560</v>
      </c>
      <c r="C9110" t="s">
        <v>3492</v>
      </c>
      <c r="D9110">
        <v>450</v>
      </c>
      <c r="E9110">
        <v>0</v>
      </c>
      <c r="F9110">
        <v>315</v>
      </c>
      <c r="G9110">
        <v>0</v>
      </c>
      <c r="H9110">
        <v>0</v>
      </c>
      <c r="I9110">
        <v>0</v>
      </c>
      <c r="K9110">
        <v>2007</v>
      </c>
      <c r="L9110">
        <v>2009</v>
      </c>
    </row>
    <row r="9111" spans="1:12" x14ac:dyDescent="0.25">
      <c r="A9111">
        <v>32</v>
      </c>
      <c r="B9111">
        <v>19211561</v>
      </c>
      <c r="C9111" t="s">
        <v>3342</v>
      </c>
      <c r="D9111">
        <v>400</v>
      </c>
      <c r="E9111">
        <v>0</v>
      </c>
      <c r="F9111">
        <v>280</v>
      </c>
      <c r="G9111">
        <v>0</v>
      </c>
      <c r="H9111">
        <v>0</v>
      </c>
      <c r="I9111">
        <v>0</v>
      </c>
      <c r="K9111">
        <v>2007</v>
      </c>
      <c r="L9111">
        <v>2009</v>
      </c>
    </row>
    <row r="9112" spans="1:12" x14ac:dyDescent="0.25">
      <c r="A9112">
        <v>32</v>
      </c>
      <c r="B9112">
        <v>19211562</v>
      </c>
      <c r="C9112" t="s">
        <v>3338</v>
      </c>
      <c r="D9112">
        <v>720</v>
      </c>
      <c r="E9112">
        <v>0</v>
      </c>
      <c r="F9112">
        <v>432</v>
      </c>
      <c r="G9112">
        <v>0</v>
      </c>
      <c r="H9112">
        <v>0</v>
      </c>
      <c r="I9112">
        <v>0</v>
      </c>
      <c r="K9112">
        <v>2007</v>
      </c>
      <c r="L9112">
        <v>2010</v>
      </c>
    </row>
    <row r="9113" spans="1:12" x14ac:dyDescent="0.25">
      <c r="A9113">
        <v>32</v>
      </c>
      <c r="B9113">
        <v>19211563</v>
      </c>
      <c r="C9113" t="s">
        <v>3102</v>
      </c>
      <c r="D9113">
        <v>720</v>
      </c>
      <c r="E9113">
        <v>0</v>
      </c>
      <c r="F9113">
        <v>432</v>
      </c>
      <c r="G9113">
        <v>0</v>
      </c>
      <c r="H9113">
        <v>0</v>
      </c>
      <c r="I9113">
        <v>0</v>
      </c>
      <c r="K9113">
        <v>2007</v>
      </c>
      <c r="L9113">
        <v>2010</v>
      </c>
    </row>
    <row r="9114" spans="1:12" x14ac:dyDescent="0.25">
      <c r="A9114">
        <v>32</v>
      </c>
      <c r="B9114">
        <v>19211564</v>
      </c>
      <c r="C9114" t="s">
        <v>3236</v>
      </c>
      <c r="D9114">
        <v>720</v>
      </c>
      <c r="E9114">
        <v>0</v>
      </c>
      <c r="F9114">
        <v>432</v>
      </c>
      <c r="G9114">
        <v>0</v>
      </c>
      <c r="H9114">
        <v>0</v>
      </c>
      <c r="I9114">
        <v>0</v>
      </c>
      <c r="K9114">
        <v>2007</v>
      </c>
      <c r="L9114">
        <v>2010</v>
      </c>
    </row>
    <row r="9115" spans="1:12" x14ac:dyDescent="0.25">
      <c r="A9115">
        <v>32</v>
      </c>
      <c r="B9115">
        <v>19211565</v>
      </c>
      <c r="C9115" t="s">
        <v>3217</v>
      </c>
      <c r="D9115">
        <v>720</v>
      </c>
      <c r="E9115">
        <v>0</v>
      </c>
      <c r="F9115">
        <v>432</v>
      </c>
      <c r="G9115">
        <v>0</v>
      </c>
      <c r="H9115">
        <v>0</v>
      </c>
      <c r="I9115">
        <v>0</v>
      </c>
      <c r="K9115">
        <v>2007</v>
      </c>
      <c r="L9115">
        <v>2010</v>
      </c>
    </row>
    <row r="9116" spans="1:12" x14ac:dyDescent="0.25">
      <c r="A9116">
        <v>32</v>
      </c>
      <c r="B9116">
        <v>19211566</v>
      </c>
      <c r="C9116" t="s">
        <v>3335</v>
      </c>
      <c r="D9116">
        <v>527</v>
      </c>
      <c r="E9116">
        <v>0</v>
      </c>
      <c r="F9116">
        <v>316.2</v>
      </c>
      <c r="G9116">
        <v>0</v>
      </c>
      <c r="H9116">
        <v>0</v>
      </c>
      <c r="I9116">
        <v>0</v>
      </c>
      <c r="K9116">
        <v>2009</v>
      </c>
      <c r="L9116">
        <v>2010</v>
      </c>
    </row>
    <row r="9117" spans="1:12" x14ac:dyDescent="0.25">
      <c r="A9117">
        <v>32</v>
      </c>
      <c r="B9117">
        <v>19211567</v>
      </c>
      <c r="C9117" t="s">
        <v>4288</v>
      </c>
      <c r="D9117">
        <v>405</v>
      </c>
      <c r="E9117">
        <v>0</v>
      </c>
      <c r="F9117">
        <v>303.75</v>
      </c>
      <c r="G9117">
        <v>0</v>
      </c>
      <c r="H9117">
        <v>0</v>
      </c>
      <c r="I9117">
        <v>0</v>
      </c>
      <c r="K9117">
        <v>2009</v>
      </c>
      <c r="L9117">
        <v>2009</v>
      </c>
    </row>
    <row r="9118" spans="1:12" x14ac:dyDescent="0.25">
      <c r="A9118">
        <v>32</v>
      </c>
      <c r="B9118">
        <v>19211568</v>
      </c>
      <c r="C9118" t="s">
        <v>4269</v>
      </c>
      <c r="D9118">
        <v>405</v>
      </c>
      <c r="E9118">
        <v>0</v>
      </c>
      <c r="F9118">
        <v>303.75</v>
      </c>
      <c r="G9118">
        <v>0</v>
      </c>
      <c r="H9118">
        <v>0</v>
      </c>
      <c r="I9118">
        <v>0</v>
      </c>
      <c r="K9118">
        <v>2009</v>
      </c>
      <c r="L9118">
        <v>2009</v>
      </c>
    </row>
    <row r="9119" spans="1:12" x14ac:dyDescent="0.25">
      <c r="A9119">
        <v>32</v>
      </c>
      <c r="B9119">
        <v>19211569</v>
      </c>
      <c r="C9119" t="s">
        <v>4289</v>
      </c>
      <c r="D9119">
        <v>405</v>
      </c>
      <c r="E9119">
        <v>0</v>
      </c>
      <c r="F9119">
        <v>303.75</v>
      </c>
      <c r="G9119">
        <v>0</v>
      </c>
      <c r="H9119">
        <v>0</v>
      </c>
      <c r="I9119">
        <v>0</v>
      </c>
      <c r="K9119">
        <v>2009</v>
      </c>
      <c r="L9119">
        <v>2009</v>
      </c>
    </row>
    <row r="9120" spans="1:12" x14ac:dyDescent="0.25">
      <c r="A9120">
        <v>32</v>
      </c>
      <c r="B9120">
        <v>19211570</v>
      </c>
      <c r="C9120" t="s">
        <v>4290</v>
      </c>
      <c r="D9120">
        <v>405</v>
      </c>
      <c r="E9120">
        <v>0</v>
      </c>
      <c r="F9120">
        <v>303.75</v>
      </c>
      <c r="G9120">
        <v>0</v>
      </c>
      <c r="H9120">
        <v>0</v>
      </c>
      <c r="I9120">
        <v>0</v>
      </c>
      <c r="K9120">
        <v>2009</v>
      </c>
      <c r="L9120">
        <v>2009</v>
      </c>
    </row>
    <row r="9121" spans="1:12" x14ac:dyDescent="0.25">
      <c r="A9121">
        <v>32</v>
      </c>
      <c r="B9121">
        <v>19211583</v>
      </c>
      <c r="C9121" t="s">
        <v>4291</v>
      </c>
      <c r="D9121">
        <v>468</v>
      </c>
      <c r="E9121">
        <v>0</v>
      </c>
      <c r="F9121">
        <v>351</v>
      </c>
      <c r="G9121">
        <v>0</v>
      </c>
      <c r="H9121">
        <v>0</v>
      </c>
      <c r="I9121">
        <v>0</v>
      </c>
      <c r="K9121">
        <v>2009</v>
      </c>
      <c r="L9121">
        <v>2010</v>
      </c>
    </row>
    <row r="9122" spans="1:12" x14ac:dyDescent="0.25">
      <c r="A9122">
        <v>32</v>
      </c>
      <c r="B9122">
        <v>19211584</v>
      </c>
      <c r="C9122" t="s">
        <v>4292</v>
      </c>
      <c r="D9122">
        <v>305</v>
      </c>
      <c r="E9122">
        <v>0</v>
      </c>
      <c r="F9122">
        <v>228.75</v>
      </c>
      <c r="G9122">
        <v>0</v>
      </c>
      <c r="H9122">
        <v>0</v>
      </c>
      <c r="I9122">
        <v>0</v>
      </c>
      <c r="K9122">
        <v>2004</v>
      </c>
      <c r="L9122">
        <v>2012</v>
      </c>
    </row>
    <row r="9123" spans="1:12" x14ac:dyDescent="0.25">
      <c r="A9123">
        <v>32</v>
      </c>
      <c r="B9123">
        <v>19211585</v>
      </c>
      <c r="C9123" t="s">
        <v>4292</v>
      </c>
      <c r="D9123">
        <v>305</v>
      </c>
      <c r="E9123">
        <v>0</v>
      </c>
      <c r="F9123">
        <v>228.75</v>
      </c>
      <c r="G9123">
        <v>0</v>
      </c>
      <c r="H9123">
        <v>344.33</v>
      </c>
      <c r="I9123">
        <v>0</v>
      </c>
      <c r="K9123">
        <v>2004</v>
      </c>
      <c r="L9123">
        <v>2012</v>
      </c>
    </row>
    <row r="9124" spans="1:12" x14ac:dyDescent="0.25">
      <c r="A9124">
        <v>32</v>
      </c>
      <c r="B9124">
        <v>19211586</v>
      </c>
      <c r="C9124" t="s">
        <v>4293</v>
      </c>
      <c r="D9124">
        <v>75</v>
      </c>
      <c r="E9124">
        <v>0</v>
      </c>
      <c r="F9124">
        <v>56.25</v>
      </c>
      <c r="G9124">
        <v>0</v>
      </c>
      <c r="H9124">
        <v>76.180000000000007</v>
      </c>
      <c r="I9124">
        <v>0</v>
      </c>
      <c r="K9124">
        <v>2004</v>
      </c>
      <c r="L9124">
        <v>2012</v>
      </c>
    </row>
    <row r="9125" spans="1:12" x14ac:dyDescent="0.25">
      <c r="A9125">
        <v>32</v>
      </c>
      <c r="B9125">
        <v>19211590</v>
      </c>
      <c r="C9125" t="s">
        <v>4294</v>
      </c>
      <c r="D9125">
        <v>176</v>
      </c>
      <c r="E9125">
        <v>0</v>
      </c>
      <c r="F9125">
        <v>105.6</v>
      </c>
      <c r="G9125">
        <v>0</v>
      </c>
      <c r="H9125">
        <v>0</v>
      </c>
      <c r="I9125">
        <v>0</v>
      </c>
      <c r="K9125">
        <v>2009</v>
      </c>
      <c r="L9125">
        <v>2010</v>
      </c>
    </row>
    <row r="9126" spans="1:12" x14ac:dyDescent="0.25">
      <c r="A9126">
        <v>32</v>
      </c>
      <c r="B9126">
        <v>19211591</v>
      </c>
      <c r="C9126" t="s">
        <v>4295</v>
      </c>
      <c r="D9126">
        <v>369</v>
      </c>
      <c r="E9126">
        <v>0</v>
      </c>
      <c r="F9126">
        <v>221.4</v>
      </c>
      <c r="G9126">
        <v>0</v>
      </c>
      <c r="H9126">
        <v>0</v>
      </c>
      <c r="I9126">
        <v>0</v>
      </c>
      <c r="K9126">
        <v>2009</v>
      </c>
      <c r="L9126">
        <v>2010</v>
      </c>
    </row>
    <row r="9127" spans="1:12" x14ac:dyDescent="0.25">
      <c r="A9127">
        <v>32</v>
      </c>
      <c r="B9127">
        <v>19211596</v>
      </c>
      <c r="C9127" t="s">
        <v>4296</v>
      </c>
      <c r="D9127">
        <v>45</v>
      </c>
      <c r="E9127">
        <v>0</v>
      </c>
      <c r="F9127">
        <v>31.5</v>
      </c>
      <c r="G9127">
        <v>0</v>
      </c>
      <c r="H9127">
        <v>0</v>
      </c>
      <c r="I9127">
        <v>0</v>
      </c>
      <c r="K9127">
        <v>2003</v>
      </c>
      <c r="L9127">
        <v>2013</v>
      </c>
    </row>
    <row r="9128" spans="1:12" x14ac:dyDescent="0.25">
      <c r="A9128">
        <v>32</v>
      </c>
      <c r="B9128">
        <v>19211598</v>
      </c>
      <c r="C9128" t="s">
        <v>1737</v>
      </c>
      <c r="D9128">
        <v>45</v>
      </c>
      <c r="E9128">
        <v>0</v>
      </c>
      <c r="F9128">
        <v>31.5</v>
      </c>
      <c r="G9128">
        <v>0</v>
      </c>
      <c r="H9128">
        <v>0</v>
      </c>
      <c r="I9128">
        <v>0</v>
      </c>
      <c r="K9128">
        <v>2003</v>
      </c>
      <c r="L9128">
        <v>2014</v>
      </c>
    </row>
    <row r="9129" spans="1:12" x14ac:dyDescent="0.25">
      <c r="A9129">
        <v>32</v>
      </c>
      <c r="B9129">
        <v>19211599</v>
      </c>
      <c r="C9129" t="s">
        <v>4297</v>
      </c>
      <c r="D9129">
        <v>6710</v>
      </c>
      <c r="E9129">
        <v>0</v>
      </c>
      <c r="F9129">
        <v>4697</v>
      </c>
      <c r="G9129">
        <v>0</v>
      </c>
      <c r="H9129">
        <v>0</v>
      </c>
      <c r="I9129">
        <v>0</v>
      </c>
      <c r="K9129">
        <v>2003</v>
      </c>
      <c r="L9129">
        <v>2013</v>
      </c>
    </row>
    <row r="9130" spans="1:12" x14ac:dyDescent="0.25">
      <c r="A9130">
        <v>32</v>
      </c>
      <c r="B9130">
        <v>19211620</v>
      </c>
      <c r="C9130" t="s">
        <v>4298</v>
      </c>
      <c r="D9130">
        <v>19</v>
      </c>
      <c r="E9130">
        <v>0</v>
      </c>
      <c r="F9130">
        <v>11.4</v>
      </c>
      <c r="G9130">
        <v>0</v>
      </c>
      <c r="H9130">
        <v>0</v>
      </c>
      <c r="I9130">
        <v>0</v>
      </c>
      <c r="K9130">
        <v>2010</v>
      </c>
      <c r="L9130">
        <v>2016</v>
      </c>
    </row>
    <row r="9131" spans="1:12" x14ac:dyDescent="0.25">
      <c r="A9131">
        <v>32</v>
      </c>
      <c r="B9131">
        <v>19211651</v>
      </c>
      <c r="C9131" t="s">
        <v>1027</v>
      </c>
      <c r="D9131">
        <v>23</v>
      </c>
      <c r="E9131">
        <v>0</v>
      </c>
      <c r="F9131">
        <v>13.8</v>
      </c>
      <c r="G9131">
        <v>0</v>
      </c>
      <c r="H9131">
        <v>0</v>
      </c>
      <c r="I9131">
        <v>0</v>
      </c>
      <c r="K9131">
        <v>2010</v>
      </c>
      <c r="L9131">
        <v>2016</v>
      </c>
    </row>
    <row r="9132" spans="1:12" x14ac:dyDescent="0.25">
      <c r="A9132">
        <v>32</v>
      </c>
      <c r="B9132">
        <v>19211655</v>
      </c>
      <c r="C9132" t="s">
        <v>4250</v>
      </c>
      <c r="D9132">
        <v>305</v>
      </c>
      <c r="E9132">
        <v>0</v>
      </c>
      <c r="F9132">
        <v>228.75</v>
      </c>
      <c r="G9132">
        <v>0</v>
      </c>
      <c r="H9132">
        <v>0</v>
      </c>
      <c r="I9132">
        <v>0</v>
      </c>
      <c r="K9132">
        <v>2004</v>
      </c>
      <c r="L9132">
        <v>2007</v>
      </c>
    </row>
    <row r="9133" spans="1:12" x14ac:dyDescent="0.25">
      <c r="A9133">
        <v>32</v>
      </c>
      <c r="B9133">
        <v>19211656</v>
      </c>
      <c r="C9133" t="s">
        <v>4250</v>
      </c>
      <c r="D9133">
        <v>305</v>
      </c>
      <c r="E9133">
        <v>0</v>
      </c>
      <c r="F9133">
        <v>228.75</v>
      </c>
      <c r="G9133">
        <v>0</v>
      </c>
      <c r="H9133">
        <v>0</v>
      </c>
      <c r="I9133">
        <v>0</v>
      </c>
      <c r="K9133">
        <v>2004</v>
      </c>
      <c r="L9133">
        <v>2007</v>
      </c>
    </row>
    <row r="9134" spans="1:12" x14ac:dyDescent="0.25">
      <c r="A9134">
        <v>32</v>
      </c>
      <c r="B9134">
        <v>19211658</v>
      </c>
      <c r="C9134" t="s">
        <v>1550</v>
      </c>
      <c r="D9134">
        <v>305</v>
      </c>
      <c r="E9134">
        <v>0</v>
      </c>
      <c r="F9134">
        <v>228.75</v>
      </c>
      <c r="G9134">
        <v>0</v>
      </c>
      <c r="H9134">
        <v>344.33</v>
      </c>
      <c r="I9134">
        <v>0</v>
      </c>
      <c r="K9134">
        <v>1999</v>
      </c>
      <c r="L9134">
        <v>2007</v>
      </c>
    </row>
    <row r="9135" spans="1:12" x14ac:dyDescent="0.25">
      <c r="A9135">
        <v>32</v>
      </c>
      <c r="B9135">
        <v>19211659</v>
      </c>
      <c r="C9135" t="s">
        <v>1550</v>
      </c>
      <c r="D9135">
        <v>305</v>
      </c>
      <c r="E9135">
        <v>0</v>
      </c>
      <c r="F9135">
        <v>228.75</v>
      </c>
      <c r="G9135">
        <v>0</v>
      </c>
      <c r="H9135">
        <v>344.33</v>
      </c>
      <c r="I9135">
        <v>0</v>
      </c>
      <c r="K9135">
        <v>1999</v>
      </c>
      <c r="L9135">
        <v>2007</v>
      </c>
    </row>
    <row r="9136" spans="1:12" x14ac:dyDescent="0.25">
      <c r="A9136">
        <v>32</v>
      </c>
      <c r="B9136">
        <v>19211660</v>
      </c>
      <c r="C9136" t="s">
        <v>1550</v>
      </c>
      <c r="D9136">
        <v>305</v>
      </c>
      <c r="E9136">
        <v>0</v>
      </c>
      <c r="F9136">
        <v>228.75</v>
      </c>
      <c r="G9136">
        <v>0</v>
      </c>
      <c r="H9136">
        <v>0</v>
      </c>
      <c r="I9136">
        <v>0</v>
      </c>
      <c r="K9136">
        <v>1999</v>
      </c>
      <c r="L9136">
        <v>2007</v>
      </c>
    </row>
    <row r="9137" spans="1:12" x14ac:dyDescent="0.25">
      <c r="A9137">
        <v>32</v>
      </c>
      <c r="B9137">
        <v>19211661</v>
      </c>
      <c r="C9137" t="s">
        <v>1550</v>
      </c>
      <c r="D9137">
        <v>305</v>
      </c>
      <c r="E9137">
        <v>0</v>
      </c>
      <c r="F9137">
        <v>228.75</v>
      </c>
      <c r="G9137">
        <v>0</v>
      </c>
      <c r="H9137">
        <v>0</v>
      </c>
      <c r="I9137">
        <v>0</v>
      </c>
      <c r="K9137">
        <v>1999</v>
      </c>
      <c r="L9137">
        <v>2007</v>
      </c>
    </row>
    <row r="9138" spans="1:12" x14ac:dyDescent="0.25">
      <c r="A9138">
        <v>32</v>
      </c>
      <c r="B9138">
        <v>19211663</v>
      </c>
      <c r="C9138" t="s">
        <v>1582</v>
      </c>
      <c r="D9138">
        <v>305</v>
      </c>
      <c r="E9138">
        <v>0</v>
      </c>
      <c r="F9138">
        <v>228.75</v>
      </c>
      <c r="G9138">
        <v>0</v>
      </c>
      <c r="H9138">
        <v>344.33</v>
      </c>
      <c r="I9138">
        <v>0</v>
      </c>
      <c r="K9138">
        <v>1999</v>
      </c>
      <c r="L9138">
        <v>2007</v>
      </c>
    </row>
    <row r="9139" spans="1:12" x14ac:dyDescent="0.25">
      <c r="A9139">
        <v>32</v>
      </c>
      <c r="B9139">
        <v>19211664</v>
      </c>
      <c r="C9139" t="s">
        <v>1582</v>
      </c>
      <c r="D9139">
        <v>305</v>
      </c>
      <c r="E9139">
        <v>0</v>
      </c>
      <c r="F9139">
        <v>228.75</v>
      </c>
      <c r="G9139">
        <v>0</v>
      </c>
      <c r="H9139">
        <v>0</v>
      </c>
      <c r="I9139">
        <v>0</v>
      </c>
      <c r="K9139">
        <v>1999</v>
      </c>
      <c r="L9139">
        <v>2007</v>
      </c>
    </row>
    <row r="9140" spans="1:12" x14ac:dyDescent="0.25">
      <c r="A9140">
        <v>32</v>
      </c>
      <c r="B9140">
        <v>19211665</v>
      </c>
      <c r="C9140" t="s">
        <v>4299</v>
      </c>
      <c r="D9140">
        <v>4.29</v>
      </c>
      <c r="E9140">
        <v>0</v>
      </c>
      <c r="F9140">
        <v>2.57</v>
      </c>
      <c r="G9140">
        <v>0</v>
      </c>
      <c r="H9140">
        <v>4.3600000000000003</v>
      </c>
      <c r="I9140">
        <v>0</v>
      </c>
      <c r="K9140">
        <v>2007</v>
      </c>
      <c r="L9140">
        <v>2017</v>
      </c>
    </row>
    <row r="9141" spans="1:12" x14ac:dyDescent="0.25">
      <c r="A9141">
        <v>32</v>
      </c>
      <c r="B9141">
        <v>19211666</v>
      </c>
      <c r="C9141" t="s">
        <v>4300</v>
      </c>
      <c r="D9141">
        <v>0</v>
      </c>
      <c r="E9141">
        <v>0</v>
      </c>
      <c r="F9141">
        <v>0</v>
      </c>
      <c r="G9141">
        <v>0</v>
      </c>
      <c r="H9141">
        <v>0</v>
      </c>
      <c r="I9141">
        <v>0</v>
      </c>
      <c r="K9141">
        <v>1999</v>
      </c>
      <c r="L9141">
        <v>2007</v>
      </c>
    </row>
    <row r="9142" spans="1:12" x14ac:dyDescent="0.25">
      <c r="A9142">
        <v>32</v>
      </c>
      <c r="B9142">
        <v>19211667</v>
      </c>
      <c r="C9142" t="s">
        <v>4300</v>
      </c>
      <c r="D9142">
        <v>0</v>
      </c>
      <c r="E9142">
        <v>0</v>
      </c>
      <c r="F9142">
        <v>0</v>
      </c>
      <c r="G9142">
        <v>0</v>
      </c>
      <c r="H9142">
        <v>0</v>
      </c>
      <c r="I9142">
        <v>0</v>
      </c>
      <c r="K9142">
        <v>1999</v>
      </c>
      <c r="L9142">
        <v>2007</v>
      </c>
    </row>
    <row r="9143" spans="1:12" x14ac:dyDescent="0.25">
      <c r="A9143">
        <v>32</v>
      </c>
      <c r="B9143">
        <v>19211668</v>
      </c>
      <c r="C9143" t="s">
        <v>4250</v>
      </c>
      <c r="D9143">
        <v>0</v>
      </c>
      <c r="E9143">
        <v>0</v>
      </c>
      <c r="F9143">
        <v>0</v>
      </c>
      <c r="G9143">
        <v>0</v>
      </c>
      <c r="H9143">
        <v>0</v>
      </c>
      <c r="I9143">
        <v>0</v>
      </c>
      <c r="K9143">
        <v>1999</v>
      </c>
      <c r="L9143">
        <v>2007</v>
      </c>
    </row>
    <row r="9144" spans="1:12" x14ac:dyDescent="0.25">
      <c r="A9144">
        <v>32</v>
      </c>
      <c r="B9144">
        <v>19211669</v>
      </c>
      <c r="C9144" t="s">
        <v>1766</v>
      </c>
      <c r="D9144">
        <v>0</v>
      </c>
      <c r="E9144">
        <v>0</v>
      </c>
      <c r="F9144">
        <v>0</v>
      </c>
      <c r="G9144">
        <v>0</v>
      </c>
      <c r="H9144">
        <v>0</v>
      </c>
      <c r="I9144">
        <v>0</v>
      </c>
      <c r="K9144">
        <v>1999</v>
      </c>
      <c r="L9144">
        <v>2007</v>
      </c>
    </row>
    <row r="9145" spans="1:12" x14ac:dyDescent="0.25">
      <c r="A9145">
        <v>32</v>
      </c>
      <c r="B9145">
        <v>19211674</v>
      </c>
      <c r="C9145" t="s">
        <v>4012</v>
      </c>
      <c r="D9145">
        <v>0</v>
      </c>
      <c r="E9145">
        <v>0</v>
      </c>
      <c r="F9145">
        <v>0</v>
      </c>
      <c r="G9145">
        <v>0</v>
      </c>
      <c r="H9145">
        <v>0</v>
      </c>
      <c r="I9145">
        <v>0</v>
      </c>
      <c r="K9145">
        <v>9899</v>
      </c>
      <c r="L9145">
        <v>9899</v>
      </c>
    </row>
    <row r="9146" spans="1:12" x14ac:dyDescent="0.25">
      <c r="A9146">
        <v>32</v>
      </c>
      <c r="B9146">
        <v>19211675</v>
      </c>
      <c r="C9146" t="s">
        <v>4012</v>
      </c>
      <c r="D9146">
        <v>0</v>
      </c>
      <c r="E9146">
        <v>0</v>
      </c>
      <c r="F9146">
        <v>0</v>
      </c>
      <c r="G9146">
        <v>0</v>
      </c>
      <c r="H9146">
        <v>0</v>
      </c>
      <c r="I9146">
        <v>0</v>
      </c>
      <c r="K9146">
        <v>9899</v>
      </c>
      <c r="L9146">
        <v>9899</v>
      </c>
    </row>
    <row r="9147" spans="1:12" x14ac:dyDescent="0.25">
      <c r="A9147">
        <v>32</v>
      </c>
      <c r="B9147">
        <v>19211676</v>
      </c>
      <c r="C9147" t="s">
        <v>4012</v>
      </c>
      <c r="D9147">
        <v>0</v>
      </c>
      <c r="E9147">
        <v>0</v>
      </c>
      <c r="F9147">
        <v>0</v>
      </c>
      <c r="G9147">
        <v>0</v>
      </c>
      <c r="H9147">
        <v>0</v>
      </c>
      <c r="I9147">
        <v>0</v>
      </c>
      <c r="K9147">
        <v>9899</v>
      </c>
      <c r="L9147">
        <v>9899</v>
      </c>
    </row>
    <row r="9148" spans="1:12" x14ac:dyDescent="0.25">
      <c r="A9148">
        <v>32</v>
      </c>
      <c r="B9148">
        <v>19211677</v>
      </c>
      <c r="C9148" t="s">
        <v>4012</v>
      </c>
      <c r="D9148">
        <v>0</v>
      </c>
      <c r="E9148">
        <v>0</v>
      </c>
      <c r="F9148">
        <v>0</v>
      </c>
      <c r="G9148">
        <v>0</v>
      </c>
      <c r="H9148">
        <v>0</v>
      </c>
      <c r="I9148">
        <v>0</v>
      </c>
      <c r="K9148">
        <v>9899</v>
      </c>
      <c r="L9148">
        <v>9899</v>
      </c>
    </row>
    <row r="9149" spans="1:12" x14ac:dyDescent="0.25">
      <c r="A9149">
        <v>32</v>
      </c>
      <c r="B9149">
        <v>19211711</v>
      </c>
      <c r="C9149" t="s">
        <v>4301</v>
      </c>
      <c r="D9149">
        <v>1875</v>
      </c>
      <c r="E9149">
        <v>0</v>
      </c>
      <c r="F9149">
        <v>1406.25</v>
      </c>
      <c r="G9149">
        <v>0</v>
      </c>
      <c r="H9149">
        <v>0</v>
      </c>
      <c r="I9149">
        <v>0</v>
      </c>
      <c r="K9149">
        <v>2008</v>
      </c>
      <c r="L9149">
        <v>2010</v>
      </c>
    </row>
    <row r="9150" spans="1:12" x14ac:dyDescent="0.25">
      <c r="A9150">
        <v>32</v>
      </c>
      <c r="B9150">
        <v>19211712</v>
      </c>
      <c r="C9150" t="s">
        <v>4302</v>
      </c>
      <c r="D9150">
        <v>1875</v>
      </c>
      <c r="E9150">
        <v>0</v>
      </c>
      <c r="F9150">
        <v>1406.25</v>
      </c>
      <c r="G9150">
        <v>0</v>
      </c>
      <c r="H9150">
        <v>0</v>
      </c>
      <c r="I9150">
        <v>0</v>
      </c>
      <c r="K9150">
        <v>2007</v>
      </c>
      <c r="L9150">
        <v>2010</v>
      </c>
    </row>
    <row r="9151" spans="1:12" x14ac:dyDescent="0.25">
      <c r="A9151">
        <v>32</v>
      </c>
      <c r="B9151">
        <v>19211713</v>
      </c>
      <c r="C9151" t="s">
        <v>4302</v>
      </c>
      <c r="D9151">
        <v>1875</v>
      </c>
      <c r="E9151">
        <v>0</v>
      </c>
      <c r="F9151">
        <v>1312.5</v>
      </c>
      <c r="G9151">
        <v>0</v>
      </c>
      <c r="H9151">
        <v>0</v>
      </c>
      <c r="I9151">
        <v>0</v>
      </c>
      <c r="K9151">
        <v>2008</v>
      </c>
      <c r="L9151">
        <v>2010</v>
      </c>
    </row>
    <row r="9152" spans="1:12" x14ac:dyDescent="0.25">
      <c r="A9152">
        <v>32</v>
      </c>
      <c r="B9152">
        <v>19211714</v>
      </c>
      <c r="C9152" t="s">
        <v>3261</v>
      </c>
      <c r="D9152">
        <v>1875</v>
      </c>
      <c r="E9152">
        <v>0</v>
      </c>
      <c r="F9152">
        <v>1312.5</v>
      </c>
      <c r="G9152">
        <v>0</v>
      </c>
      <c r="H9152">
        <v>0</v>
      </c>
      <c r="I9152">
        <v>0</v>
      </c>
      <c r="K9152">
        <v>2008</v>
      </c>
      <c r="L9152">
        <v>2010</v>
      </c>
    </row>
    <row r="9153" spans="1:12" x14ac:dyDescent="0.25">
      <c r="A9153">
        <v>32</v>
      </c>
      <c r="B9153">
        <v>19211715</v>
      </c>
      <c r="C9153" t="s">
        <v>4303</v>
      </c>
      <c r="D9153">
        <v>1875</v>
      </c>
      <c r="E9153">
        <v>0</v>
      </c>
      <c r="F9153">
        <v>1406.25</v>
      </c>
      <c r="G9153">
        <v>0</v>
      </c>
      <c r="H9153">
        <v>0</v>
      </c>
      <c r="I9153">
        <v>0</v>
      </c>
      <c r="K9153">
        <v>2007</v>
      </c>
      <c r="L9153">
        <v>2010</v>
      </c>
    </row>
    <row r="9154" spans="1:12" x14ac:dyDescent="0.25">
      <c r="A9154">
        <v>32</v>
      </c>
      <c r="B9154">
        <v>19211719</v>
      </c>
      <c r="C9154" t="s">
        <v>4304</v>
      </c>
      <c r="D9154">
        <v>130</v>
      </c>
      <c r="E9154">
        <v>0</v>
      </c>
      <c r="F9154">
        <v>91</v>
      </c>
      <c r="G9154">
        <v>0</v>
      </c>
      <c r="H9154">
        <v>0</v>
      </c>
      <c r="I9154">
        <v>0</v>
      </c>
      <c r="K9154">
        <v>2007</v>
      </c>
      <c r="L9154">
        <v>2010</v>
      </c>
    </row>
    <row r="9155" spans="1:12" x14ac:dyDescent="0.25">
      <c r="A9155">
        <v>32</v>
      </c>
      <c r="B9155">
        <v>19211731</v>
      </c>
      <c r="C9155" t="s">
        <v>4305</v>
      </c>
      <c r="D9155">
        <v>400</v>
      </c>
      <c r="E9155">
        <v>0</v>
      </c>
      <c r="F9155">
        <v>300</v>
      </c>
      <c r="G9155">
        <v>0</v>
      </c>
      <c r="H9155">
        <v>0</v>
      </c>
      <c r="I9155">
        <v>0</v>
      </c>
      <c r="K9155">
        <v>2010</v>
      </c>
      <c r="L9155">
        <v>2016</v>
      </c>
    </row>
    <row r="9156" spans="1:12" x14ac:dyDescent="0.25">
      <c r="A9156">
        <v>32</v>
      </c>
      <c r="B9156">
        <v>19211732</v>
      </c>
      <c r="C9156" t="s">
        <v>4306</v>
      </c>
      <c r="D9156">
        <v>400</v>
      </c>
      <c r="E9156">
        <v>0</v>
      </c>
      <c r="F9156">
        <v>300</v>
      </c>
      <c r="G9156">
        <v>0</v>
      </c>
      <c r="H9156">
        <v>0</v>
      </c>
      <c r="I9156">
        <v>0</v>
      </c>
      <c r="K9156">
        <v>2010</v>
      </c>
      <c r="L9156">
        <v>2016</v>
      </c>
    </row>
    <row r="9157" spans="1:12" x14ac:dyDescent="0.25">
      <c r="A9157">
        <v>32</v>
      </c>
      <c r="B9157">
        <v>19211738</v>
      </c>
      <c r="C9157" t="s">
        <v>3572</v>
      </c>
      <c r="D9157">
        <v>325</v>
      </c>
      <c r="E9157">
        <v>0</v>
      </c>
      <c r="F9157">
        <v>243.75</v>
      </c>
      <c r="G9157">
        <v>0</v>
      </c>
      <c r="H9157">
        <v>330.11</v>
      </c>
      <c r="I9157">
        <v>0</v>
      </c>
      <c r="K9157">
        <v>2007</v>
      </c>
      <c r="L9157">
        <v>2011</v>
      </c>
    </row>
    <row r="9158" spans="1:12" x14ac:dyDescent="0.25">
      <c r="A9158">
        <v>32</v>
      </c>
      <c r="B9158">
        <v>19211747</v>
      </c>
      <c r="C9158" t="s">
        <v>3791</v>
      </c>
      <c r="D9158">
        <v>40</v>
      </c>
      <c r="E9158">
        <v>0</v>
      </c>
      <c r="F9158">
        <v>28</v>
      </c>
      <c r="G9158">
        <v>0</v>
      </c>
      <c r="H9158">
        <v>0</v>
      </c>
      <c r="I9158">
        <v>0</v>
      </c>
      <c r="K9158">
        <v>2007</v>
      </c>
      <c r="L9158">
        <v>2009</v>
      </c>
    </row>
    <row r="9159" spans="1:12" x14ac:dyDescent="0.25">
      <c r="A9159">
        <v>32</v>
      </c>
      <c r="B9159">
        <v>19211748</v>
      </c>
      <c r="C9159" t="s">
        <v>3791</v>
      </c>
      <c r="D9159">
        <v>47</v>
      </c>
      <c r="E9159">
        <v>0</v>
      </c>
      <c r="F9159">
        <v>28.2</v>
      </c>
      <c r="G9159">
        <v>0</v>
      </c>
      <c r="H9159">
        <v>0</v>
      </c>
      <c r="I9159">
        <v>0</v>
      </c>
      <c r="K9159">
        <v>2007</v>
      </c>
      <c r="L9159">
        <v>2009</v>
      </c>
    </row>
    <row r="9160" spans="1:12" x14ac:dyDescent="0.25">
      <c r="A9160">
        <v>32</v>
      </c>
      <c r="B9160">
        <v>19211749</v>
      </c>
      <c r="C9160" t="s">
        <v>3605</v>
      </c>
      <c r="D9160">
        <v>71</v>
      </c>
      <c r="E9160">
        <v>0</v>
      </c>
      <c r="F9160">
        <v>42.6</v>
      </c>
      <c r="G9160">
        <v>0</v>
      </c>
      <c r="H9160">
        <v>61.84</v>
      </c>
      <c r="I9160">
        <v>0</v>
      </c>
      <c r="K9160">
        <v>2007</v>
      </c>
      <c r="L9160">
        <v>2014</v>
      </c>
    </row>
    <row r="9161" spans="1:12" x14ac:dyDescent="0.25">
      <c r="A9161">
        <v>32</v>
      </c>
      <c r="B9161">
        <v>19211750</v>
      </c>
      <c r="C9161" t="s">
        <v>3606</v>
      </c>
      <c r="D9161">
        <v>47</v>
      </c>
      <c r="E9161">
        <v>0</v>
      </c>
      <c r="F9161">
        <v>28.2</v>
      </c>
      <c r="G9161">
        <v>0</v>
      </c>
      <c r="H9161">
        <v>40.94</v>
      </c>
      <c r="I9161">
        <v>0</v>
      </c>
      <c r="K9161">
        <v>2007</v>
      </c>
      <c r="L9161">
        <v>2014</v>
      </c>
    </row>
    <row r="9162" spans="1:12" x14ac:dyDescent="0.25">
      <c r="A9162">
        <v>32</v>
      </c>
      <c r="B9162">
        <v>19211762</v>
      </c>
      <c r="C9162" t="s">
        <v>3605</v>
      </c>
      <c r="D9162">
        <v>71</v>
      </c>
      <c r="E9162">
        <v>0</v>
      </c>
      <c r="F9162">
        <v>42.6</v>
      </c>
      <c r="G9162">
        <v>0</v>
      </c>
      <c r="H9162">
        <v>61.84</v>
      </c>
      <c r="I9162">
        <v>0</v>
      </c>
      <c r="K9162">
        <v>2007</v>
      </c>
      <c r="L9162">
        <v>2014</v>
      </c>
    </row>
    <row r="9163" spans="1:12" x14ac:dyDescent="0.25">
      <c r="A9163">
        <v>32</v>
      </c>
      <c r="B9163">
        <v>19211780</v>
      </c>
      <c r="C9163" t="s">
        <v>4307</v>
      </c>
      <c r="D9163">
        <v>495</v>
      </c>
      <c r="E9163">
        <v>0</v>
      </c>
      <c r="F9163">
        <v>371.25</v>
      </c>
      <c r="G9163">
        <v>0</v>
      </c>
      <c r="H9163">
        <v>0</v>
      </c>
      <c r="I9163">
        <v>0</v>
      </c>
      <c r="K9163">
        <v>2009</v>
      </c>
      <c r="L9163">
        <v>2011</v>
      </c>
    </row>
    <row r="9164" spans="1:12" x14ac:dyDescent="0.25">
      <c r="A9164">
        <v>32</v>
      </c>
      <c r="B9164">
        <v>19211781</v>
      </c>
      <c r="C9164" t="s">
        <v>4308</v>
      </c>
      <c r="D9164">
        <v>485</v>
      </c>
      <c r="E9164">
        <v>0</v>
      </c>
      <c r="F9164">
        <v>339.5</v>
      </c>
      <c r="G9164">
        <v>0</v>
      </c>
      <c r="H9164">
        <v>0</v>
      </c>
      <c r="I9164">
        <v>0</v>
      </c>
      <c r="K9164">
        <v>2007</v>
      </c>
      <c r="L9164">
        <v>2011</v>
      </c>
    </row>
    <row r="9165" spans="1:12" x14ac:dyDescent="0.25">
      <c r="A9165">
        <v>32</v>
      </c>
      <c r="B9165">
        <v>19211784</v>
      </c>
      <c r="C9165" t="s">
        <v>3995</v>
      </c>
      <c r="D9165">
        <v>2730</v>
      </c>
      <c r="E9165">
        <v>0</v>
      </c>
      <c r="F9165">
        <v>1911</v>
      </c>
      <c r="G9165">
        <v>0</v>
      </c>
      <c r="H9165">
        <v>0</v>
      </c>
      <c r="I9165">
        <v>0</v>
      </c>
      <c r="K9165">
        <v>2009</v>
      </c>
      <c r="L9165">
        <v>2009</v>
      </c>
    </row>
    <row r="9166" spans="1:12" x14ac:dyDescent="0.25">
      <c r="A9166">
        <v>32</v>
      </c>
      <c r="B9166">
        <v>19211785</v>
      </c>
      <c r="C9166" t="s">
        <v>3995</v>
      </c>
      <c r="D9166">
        <v>2695</v>
      </c>
      <c r="E9166">
        <v>0</v>
      </c>
      <c r="F9166">
        <v>1886.5</v>
      </c>
      <c r="G9166">
        <v>0</v>
      </c>
      <c r="H9166">
        <v>0</v>
      </c>
      <c r="I9166">
        <v>0</v>
      </c>
      <c r="K9166">
        <v>2009</v>
      </c>
      <c r="L9166">
        <v>2009</v>
      </c>
    </row>
    <row r="9167" spans="1:12" x14ac:dyDescent="0.25">
      <c r="A9167">
        <v>32</v>
      </c>
      <c r="B9167">
        <v>19211786</v>
      </c>
      <c r="C9167" t="s">
        <v>3995</v>
      </c>
      <c r="D9167">
        <v>2730</v>
      </c>
      <c r="E9167">
        <v>0</v>
      </c>
      <c r="F9167">
        <v>1911</v>
      </c>
      <c r="G9167">
        <v>0</v>
      </c>
      <c r="H9167">
        <v>0</v>
      </c>
      <c r="I9167">
        <v>0</v>
      </c>
      <c r="K9167">
        <v>2009</v>
      </c>
      <c r="L9167">
        <v>2009</v>
      </c>
    </row>
    <row r="9168" spans="1:12" x14ac:dyDescent="0.25">
      <c r="A9168">
        <v>32</v>
      </c>
      <c r="B9168">
        <v>19211787</v>
      </c>
      <c r="C9168" t="s">
        <v>3995</v>
      </c>
      <c r="D9168">
        <v>2730</v>
      </c>
      <c r="E9168">
        <v>0</v>
      </c>
      <c r="F9168">
        <v>1911</v>
      </c>
      <c r="G9168">
        <v>0</v>
      </c>
      <c r="H9168">
        <v>0</v>
      </c>
      <c r="I9168">
        <v>0</v>
      </c>
      <c r="K9168">
        <v>2009</v>
      </c>
      <c r="L9168">
        <v>2009</v>
      </c>
    </row>
    <row r="9169" spans="1:12" x14ac:dyDescent="0.25">
      <c r="A9169">
        <v>32</v>
      </c>
      <c r="B9169">
        <v>19211810</v>
      </c>
      <c r="C9169" t="s">
        <v>3995</v>
      </c>
      <c r="D9169">
        <v>2730</v>
      </c>
      <c r="E9169">
        <v>0</v>
      </c>
      <c r="F9169">
        <v>2047.5</v>
      </c>
      <c r="G9169">
        <v>0</v>
      </c>
      <c r="H9169">
        <v>0</v>
      </c>
      <c r="I9169">
        <v>0</v>
      </c>
      <c r="K9169">
        <v>2009</v>
      </c>
      <c r="L9169">
        <v>2009</v>
      </c>
    </row>
    <row r="9170" spans="1:12" x14ac:dyDescent="0.25">
      <c r="A9170">
        <v>32</v>
      </c>
      <c r="B9170">
        <v>19211811</v>
      </c>
      <c r="C9170" t="s">
        <v>4309</v>
      </c>
      <c r="D9170">
        <v>260</v>
      </c>
      <c r="E9170">
        <v>0</v>
      </c>
      <c r="F9170">
        <v>182</v>
      </c>
      <c r="G9170">
        <v>0</v>
      </c>
      <c r="H9170">
        <v>0</v>
      </c>
      <c r="I9170">
        <v>0</v>
      </c>
      <c r="K9170">
        <v>2007</v>
      </c>
      <c r="L9170">
        <v>2011</v>
      </c>
    </row>
    <row r="9171" spans="1:12" x14ac:dyDescent="0.25">
      <c r="A9171">
        <v>32</v>
      </c>
      <c r="B9171">
        <v>19211817</v>
      </c>
      <c r="C9171" t="s">
        <v>4310</v>
      </c>
      <c r="D9171">
        <v>26</v>
      </c>
      <c r="E9171">
        <v>0</v>
      </c>
      <c r="F9171">
        <v>15.6</v>
      </c>
      <c r="G9171">
        <v>0</v>
      </c>
      <c r="H9171">
        <v>0</v>
      </c>
      <c r="I9171">
        <v>0</v>
      </c>
      <c r="K9171">
        <v>2009</v>
      </c>
      <c r="L9171">
        <v>2012</v>
      </c>
    </row>
    <row r="9172" spans="1:12" x14ac:dyDescent="0.25">
      <c r="A9172">
        <v>32</v>
      </c>
      <c r="B9172">
        <v>19211820</v>
      </c>
      <c r="C9172" t="s">
        <v>4311</v>
      </c>
      <c r="D9172">
        <v>365</v>
      </c>
      <c r="E9172">
        <v>0</v>
      </c>
      <c r="F9172">
        <v>273.75</v>
      </c>
      <c r="G9172">
        <v>0</v>
      </c>
      <c r="H9172">
        <v>0</v>
      </c>
      <c r="I9172">
        <v>0</v>
      </c>
      <c r="K9172">
        <v>2010</v>
      </c>
      <c r="L9172">
        <v>2011</v>
      </c>
    </row>
    <row r="9173" spans="1:12" x14ac:dyDescent="0.25">
      <c r="A9173">
        <v>32</v>
      </c>
      <c r="B9173">
        <v>19211821</v>
      </c>
      <c r="C9173" t="s">
        <v>4312</v>
      </c>
      <c r="D9173">
        <v>365</v>
      </c>
      <c r="E9173">
        <v>0</v>
      </c>
      <c r="F9173">
        <v>273.75</v>
      </c>
      <c r="G9173">
        <v>0</v>
      </c>
      <c r="H9173">
        <v>0</v>
      </c>
      <c r="I9173">
        <v>0</v>
      </c>
      <c r="K9173">
        <v>2009</v>
      </c>
      <c r="L9173">
        <v>2011</v>
      </c>
    </row>
    <row r="9174" spans="1:12" x14ac:dyDescent="0.25">
      <c r="A9174">
        <v>32</v>
      </c>
      <c r="B9174">
        <v>19211824</v>
      </c>
      <c r="C9174" t="s">
        <v>4313</v>
      </c>
      <c r="D9174">
        <v>405</v>
      </c>
      <c r="E9174">
        <v>0</v>
      </c>
      <c r="F9174">
        <v>303.75</v>
      </c>
      <c r="G9174">
        <v>0</v>
      </c>
      <c r="H9174">
        <v>0</v>
      </c>
      <c r="I9174">
        <v>0</v>
      </c>
      <c r="K9174">
        <v>2008</v>
      </c>
      <c r="L9174">
        <v>2009</v>
      </c>
    </row>
    <row r="9175" spans="1:12" x14ac:dyDescent="0.25">
      <c r="A9175">
        <v>32</v>
      </c>
      <c r="B9175">
        <v>19211825</v>
      </c>
      <c r="C9175" t="s">
        <v>4314</v>
      </c>
      <c r="D9175">
        <v>405</v>
      </c>
      <c r="E9175">
        <v>0</v>
      </c>
      <c r="F9175">
        <v>283.5</v>
      </c>
      <c r="G9175">
        <v>0</v>
      </c>
      <c r="H9175">
        <v>0</v>
      </c>
      <c r="I9175">
        <v>0</v>
      </c>
      <c r="K9175">
        <v>2009</v>
      </c>
      <c r="L9175">
        <v>2011</v>
      </c>
    </row>
    <row r="9176" spans="1:12" x14ac:dyDescent="0.25">
      <c r="A9176">
        <v>32</v>
      </c>
      <c r="B9176">
        <v>19211826</v>
      </c>
      <c r="C9176" t="s">
        <v>4315</v>
      </c>
      <c r="D9176">
        <v>399</v>
      </c>
      <c r="E9176">
        <v>0</v>
      </c>
      <c r="F9176">
        <v>279.3</v>
      </c>
      <c r="G9176">
        <v>0</v>
      </c>
      <c r="H9176">
        <v>0</v>
      </c>
      <c r="I9176">
        <v>0</v>
      </c>
      <c r="K9176">
        <v>2010</v>
      </c>
      <c r="L9176">
        <v>2011</v>
      </c>
    </row>
    <row r="9177" spans="1:12" x14ac:dyDescent="0.25">
      <c r="A9177">
        <v>32</v>
      </c>
      <c r="B9177">
        <v>19211828</v>
      </c>
      <c r="C9177" t="s">
        <v>4316</v>
      </c>
      <c r="D9177">
        <v>399</v>
      </c>
      <c r="E9177">
        <v>0</v>
      </c>
      <c r="F9177">
        <v>279.3</v>
      </c>
      <c r="G9177">
        <v>0</v>
      </c>
      <c r="H9177">
        <v>0</v>
      </c>
      <c r="I9177">
        <v>0</v>
      </c>
      <c r="K9177">
        <v>2010</v>
      </c>
      <c r="L9177">
        <v>2011</v>
      </c>
    </row>
    <row r="9178" spans="1:12" x14ac:dyDescent="0.25">
      <c r="A9178">
        <v>32</v>
      </c>
      <c r="B9178">
        <v>19211834</v>
      </c>
      <c r="C9178" t="s">
        <v>2691</v>
      </c>
      <c r="D9178">
        <v>40</v>
      </c>
      <c r="E9178">
        <v>0</v>
      </c>
      <c r="F9178">
        <v>30</v>
      </c>
      <c r="G9178">
        <v>0</v>
      </c>
      <c r="H9178">
        <v>0</v>
      </c>
      <c r="I9178">
        <v>0</v>
      </c>
      <c r="K9178">
        <v>2009</v>
      </c>
      <c r="L9178">
        <v>2009</v>
      </c>
    </row>
    <row r="9179" spans="1:12" x14ac:dyDescent="0.25">
      <c r="A9179">
        <v>32</v>
      </c>
      <c r="B9179">
        <v>19211853</v>
      </c>
      <c r="C9179" t="s">
        <v>3565</v>
      </c>
      <c r="D9179">
        <v>355</v>
      </c>
      <c r="E9179">
        <v>0</v>
      </c>
      <c r="F9179">
        <v>266.25</v>
      </c>
      <c r="G9179">
        <v>0</v>
      </c>
      <c r="H9179">
        <v>0</v>
      </c>
      <c r="I9179">
        <v>0</v>
      </c>
      <c r="K9179">
        <v>2009</v>
      </c>
      <c r="L9179">
        <v>2010</v>
      </c>
    </row>
    <row r="9180" spans="1:12" x14ac:dyDescent="0.25">
      <c r="A9180">
        <v>32</v>
      </c>
      <c r="B9180">
        <v>19211855</v>
      </c>
      <c r="C9180" t="s">
        <v>766</v>
      </c>
      <c r="D9180">
        <v>605</v>
      </c>
      <c r="E9180">
        <v>0</v>
      </c>
      <c r="F9180">
        <v>453.75</v>
      </c>
      <c r="G9180">
        <v>0</v>
      </c>
      <c r="H9180">
        <v>614.51</v>
      </c>
      <c r="I9180">
        <v>0</v>
      </c>
      <c r="K9180">
        <v>2006</v>
      </c>
      <c r="L9180">
        <v>2010</v>
      </c>
    </row>
    <row r="9181" spans="1:12" x14ac:dyDescent="0.25">
      <c r="A9181">
        <v>32</v>
      </c>
      <c r="B9181">
        <v>19211856</v>
      </c>
      <c r="C9181" t="s">
        <v>4317</v>
      </c>
      <c r="D9181">
        <v>455</v>
      </c>
      <c r="E9181">
        <v>0</v>
      </c>
      <c r="F9181">
        <v>341.25</v>
      </c>
      <c r="G9181">
        <v>0</v>
      </c>
      <c r="H9181">
        <v>0</v>
      </c>
      <c r="I9181">
        <v>0</v>
      </c>
      <c r="K9181">
        <v>2006</v>
      </c>
      <c r="L9181">
        <v>2010</v>
      </c>
    </row>
    <row r="9182" spans="1:12" x14ac:dyDescent="0.25">
      <c r="A9182">
        <v>32</v>
      </c>
      <c r="B9182">
        <v>19211872</v>
      </c>
      <c r="C9182" t="s">
        <v>4318</v>
      </c>
      <c r="D9182">
        <v>265</v>
      </c>
      <c r="E9182">
        <v>0</v>
      </c>
      <c r="F9182">
        <v>198.75</v>
      </c>
      <c r="G9182">
        <v>0</v>
      </c>
      <c r="H9182">
        <v>0</v>
      </c>
      <c r="I9182">
        <v>0</v>
      </c>
      <c r="K9182">
        <v>2007</v>
      </c>
      <c r="L9182">
        <v>2010</v>
      </c>
    </row>
    <row r="9183" spans="1:12" x14ac:dyDescent="0.25">
      <c r="A9183">
        <v>32</v>
      </c>
      <c r="B9183">
        <v>19211873</v>
      </c>
      <c r="C9183" t="s">
        <v>4319</v>
      </c>
      <c r="D9183">
        <v>265</v>
      </c>
      <c r="E9183">
        <v>0</v>
      </c>
      <c r="F9183">
        <v>198.75</v>
      </c>
      <c r="G9183">
        <v>0</v>
      </c>
      <c r="H9183">
        <v>0</v>
      </c>
      <c r="I9183">
        <v>0</v>
      </c>
      <c r="K9183">
        <v>2007</v>
      </c>
      <c r="L9183">
        <v>2010</v>
      </c>
    </row>
    <row r="9184" spans="1:12" x14ac:dyDescent="0.25">
      <c r="A9184">
        <v>32</v>
      </c>
      <c r="B9184">
        <v>19211874</v>
      </c>
      <c r="C9184" t="s">
        <v>4320</v>
      </c>
      <c r="D9184">
        <v>550</v>
      </c>
      <c r="E9184">
        <v>0</v>
      </c>
      <c r="F9184">
        <v>412.5</v>
      </c>
      <c r="G9184">
        <v>0</v>
      </c>
      <c r="H9184">
        <v>0</v>
      </c>
      <c r="I9184">
        <v>0</v>
      </c>
      <c r="K9184">
        <v>2007</v>
      </c>
      <c r="L9184">
        <v>2010</v>
      </c>
    </row>
    <row r="9185" spans="1:12" x14ac:dyDescent="0.25">
      <c r="A9185">
        <v>32</v>
      </c>
      <c r="B9185">
        <v>19211875</v>
      </c>
      <c r="C9185" t="s">
        <v>4321</v>
      </c>
      <c r="D9185">
        <v>550</v>
      </c>
      <c r="E9185">
        <v>0</v>
      </c>
      <c r="F9185">
        <v>412.5</v>
      </c>
      <c r="G9185">
        <v>0</v>
      </c>
      <c r="H9185">
        <v>0</v>
      </c>
      <c r="I9185">
        <v>0</v>
      </c>
      <c r="K9185">
        <v>2007</v>
      </c>
      <c r="L9185">
        <v>2010</v>
      </c>
    </row>
    <row r="9186" spans="1:12" x14ac:dyDescent="0.25">
      <c r="A9186">
        <v>32</v>
      </c>
      <c r="B9186">
        <v>19211876</v>
      </c>
      <c r="C9186" t="s">
        <v>4322</v>
      </c>
      <c r="D9186">
        <v>265</v>
      </c>
      <c r="E9186">
        <v>0</v>
      </c>
      <c r="F9186">
        <v>198.75</v>
      </c>
      <c r="G9186">
        <v>0</v>
      </c>
      <c r="H9186">
        <v>0</v>
      </c>
      <c r="I9186">
        <v>0</v>
      </c>
      <c r="K9186">
        <v>2007</v>
      </c>
      <c r="L9186">
        <v>2010</v>
      </c>
    </row>
    <row r="9187" spans="1:12" x14ac:dyDescent="0.25">
      <c r="A9187">
        <v>32</v>
      </c>
      <c r="B9187">
        <v>19211877</v>
      </c>
      <c r="C9187" t="s">
        <v>4323</v>
      </c>
      <c r="D9187">
        <v>265</v>
      </c>
      <c r="E9187">
        <v>0</v>
      </c>
      <c r="F9187">
        <v>198.75</v>
      </c>
      <c r="G9187">
        <v>0</v>
      </c>
      <c r="H9187">
        <v>0</v>
      </c>
      <c r="I9187">
        <v>0</v>
      </c>
      <c r="K9187">
        <v>2007</v>
      </c>
      <c r="L9187">
        <v>2010</v>
      </c>
    </row>
    <row r="9188" spans="1:12" x14ac:dyDescent="0.25">
      <c r="A9188">
        <v>32</v>
      </c>
      <c r="B9188">
        <v>19211878</v>
      </c>
      <c r="C9188" t="s">
        <v>1800</v>
      </c>
      <c r="D9188">
        <v>90</v>
      </c>
      <c r="E9188">
        <v>0</v>
      </c>
      <c r="F9188">
        <v>67.5</v>
      </c>
      <c r="G9188">
        <v>0</v>
      </c>
      <c r="H9188">
        <v>0</v>
      </c>
      <c r="I9188">
        <v>0</v>
      </c>
      <c r="K9188">
        <v>2009</v>
      </c>
      <c r="L9188">
        <v>2010</v>
      </c>
    </row>
    <row r="9189" spans="1:12" x14ac:dyDescent="0.25">
      <c r="A9189">
        <v>32</v>
      </c>
      <c r="B9189">
        <v>19211881</v>
      </c>
      <c r="C9189" t="s">
        <v>4324</v>
      </c>
      <c r="D9189">
        <v>288.75</v>
      </c>
      <c r="E9189">
        <v>0</v>
      </c>
      <c r="F9189">
        <v>202.13</v>
      </c>
      <c r="G9189">
        <v>0</v>
      </c>
      <c r="H9189">
        <v>0</v>
      </c>
      <c r="I9189">
        <v>0</v>
      </c>
      <c r="K9189">
        <v>2008</v>
      </c>
      <c r="L9189">
        <v>2009</v>
      </c>
    </row>
    <row r="9190" spans="1:12" x14ac:dyDescent="0.25">
      <c r="A9190">
        <v>32</v>
      </c>
      <c r="B9190">
        <v>19211894</v>
      </c>
      <c r="C9190" t="s">
        <v>4012</v>
      </c>
      <c r="D9190">
        <v>0</v>
      </c>
      <c r="E9190">
        <v>0</v>
      </c>
      <c r="F9190">
        <v>0</v>
      </c>
      <c r="G9190">
        <v>0</v>
      </c>
      <c r="H9190">
        <v>0</v>
      </c>
      <c r="I9190">
        <v>0</v>
      </c>
      <c r="K9190">
        <v>9899</v>
      </c>
      <c r="L9190">
        <v>9899</v>
      </c>
    </row>
    <row r="9191" spans="1:12" x14ac:dyDescent="0.25">
      <c r="A9191">
        <v>32</v>
      </c>
      <c r="B9191">
        <v>19211895</v>
      </c>
      <c r="C9191" t="s">
        <v>4012</v>
      </c>
      <c r="D9191">
        <v>0</v>
      </c>
      <c r="E9191">
        <v>0</v>
      </c>
      <c r="F9191">
        <v>0</v>
      </c>
      <c r="G9191">
        <v>0</v>
      </c>
      <c r="H9191">
        <v>0</v>
      </c>
      <c r="I9191">
        <v>0</v>
      </c>
      <c r="K9191">
        <v>9899</v>
      </c>
      <c r="L9191">
        <v>9899</v>
      </c>
    </row>
    <row r="9192" spans="1:12" x14ac:dyDescent="0.25">
      <c r="A9192">
        <v>32</v>
      </c>
      <c r="B9192">
        <v>19211896</v>
      </c>
      <c r="C9192" t="s">
        <v>4012</v>
      </c>
      <c r="D9192">
        <v>0</v>
      </c>
      <c r="E9192">
        <v>0</v>
      </c>
      <c r="F9192">
        <v>0</v>
      </c>
      <c r="G9192">
        <v>0</v>
      </c>
      <c r="H9192">
        <v>0</v>
      </c>
      <c r="I9192">
        <v>0</v>
      </c>
      <c r="K9192">
        <v>9899</v>
      </c>
      <c r="L9192">
        <v>9899</v>
      </c>
    </row>
    <row r="9193" spans="1:12" x14ac:dyDescent="0.25">
      <c r="A9193">
        <v>32</v>
      </c>
      <c r="B9193">
        <v>19211898</v>
      </c>
      <c r="C9193" t="s">
        <v>4012</v>
      </c>
      <c r="D9193">
        <v>0</v>
      </c>
      <c r="E9193">
        <v>0</v>
      </c>
      <c r="F9193">
        <v>0</v>
      </c>
      <c r="G9193">
        <v>0</v>
      </c>
      <c r="H9193">
        <v>0</v>
      </c>
      <c r="I9193">
        <v>0</v>
      </c>
      <c r="K9193">
        <v>9899</v>
      </c>
      <c r="L9193">
        <v>9899</v>
      </c>
    </row>
    <row r="9194" spans="1:12" x14ac:dyDescent="0.25">
      <c r="A9194">
        <v>32</v>
      </c>
      <c r="B9194">
        <v>19211907</v>
      </c>
      <c r="C9194" t="s">
        <v>3236</v>
      </c>
      <c r="D9194">
        <v>720</v>
      </c>
      <c r="E9194">
        <v>0</v>
      </c>
      <c r="F9194">
        <v>432</v>
      </c>
      <c r="G9194">
        <v>0</v>
      </c>
      <c r="H9194">
        <v>0</v>
      </c>
      <c r="I9194">
        <v>0</v>
      </c>
      <c r="K9194">
        <v>2008</v>
      </c>
      <c r="L9194">
        <v>2009</v>
      </c>
    </row>
    <row r="9195" spans="1:12" x14ac:dyDescent="0.25">
      <c r="A9195">
        <v>32</v>
      </c>
      <c r="B9195">
        <v>19211908</v>
      </c>
      <c r="C9195" t="s">
        <v>3217</v>
      </c>
      <c r="D9195">
        <v>720</v>
      </c>
      <c r="E9195">
        <v>0</v>
      </c>
      <c r="F9195">
        <v>432</v>
      </c>
      <c r="G9195">
        <v>0</v>
      </c>
      <c r="H9195">
        <v>0</v>
      </c>
      <c r="I9195">
        <v>0</v>
      </c>
      <c r="K9195">
        <v>2008</v>
      </c>
      <c r="L9195">
        <v>2009</v>
      </c>
    </row>
    <row r="9196" spans="1:12" x14ac:dyDescent="0.25">
      <c r="A9196">
        <v>32</v>
      </c>
      <c r="B9196">
        <v>19211910</v>
      </c>
      <c r="C9196" t="s">
        <v>3234</v>
      </c>
      <c r="D9196">
        <v>1370</v>
      </c>
      <c r="E9196">
        <v>0</v>
      </c>
      <c r="F9196">
        <v>959</v>
      </c>
      <c r="G9196">
        <v>0</v>
      </c>
      <c r="H9196">
        <v>0</v>
      </c>
      <c r="I9196">
        <v>0</v>
      </c>
      <c r="K9196">
        <v>2008</v>
      </c>
      <c r="L9196">
        <v>2009</v>
      </c>
    </row>
    <row r="9197" spans="1:12" x14ac:dyDescent="0.25">
      <c r="A9197">
        <v>32</v>
      </c>
      <c r="B9197">
        <v>19211919</v>
      </c>
      <c r="C9197" t="s">
        <v>4325</v>
      </c>
      <c r="D9197">
        <v>40</v>
      </c>
      <c r="E9197">
        <v>0</v>
      </c>
      <c r="F9197">
        <v>30</v>
      </c>
      <c r="G9197">
        <v>0</v>
      </c>
      <c r="H9197">
        <v>40.630000000000003</v>
      </c>
      <c r="I9197">
        <v>0</v>
      </c>
      <c r="K9197">
        <v>2011</v>
      </c>
      <c r="L9197">
        <v>2018</v>
      </c>
    </row>
    <row r="9198" spans="1:12" x14ac:dyDescent="0.25">
      <c r="A9198">
        <v>32</v>
      </c>
      <c r="B9198">
        <v>19211920</v>
      </c>
      <c r="C9198" t="s">
        <v>4326</v>
      </c>
      <c r="D9198">
        <v>395</v>
      </c>
      <c r="E9198">
        <v>0</v>
      </c>
      <c r="F9198">
        <v>296.25</v>
      </c>
      <c r="G9198">
        <v>0</v>
      </c>
      <c r="H9198">
        <v>401.21</v>
      </c>
      <c r="I9198">
        <v>0</v>
      </c>
      <c r="K9198">
        <v>2011</v>
      </c>
      <c r="L9198">
        <v>2017</v>
      </c>
    </row>
    <row r="9199" spans="1:12" x14ac:dyDescent="0.25">
      <c r="A9199">
        <v>32</v>
      </c>
      <c r="B9199">
        <v>19211926</v>
      </c>
      <c r="C9199" t="s">
        <v>4201</v>
      </c>
      <c r="D9199">
        <v>315</v>
      </c>
      <c r="E9199">
        <v>0</v>
      </c>
      <c r="F9199">
        <v>236.25</v>
      </c>
      <c r="G9199">
        <v>0</v>
      </c>
      <c r="H9199">
        <v>319.95</v>
      </c>
      <c r="I9199">
        <v>0</v>
      </c>
      <c r="K9199">
        <v>2010</v>
      </c>
      <c r="L9199">
        <v>2013</v>
      </c>
    </row>
    <row r="9200" spans="1:12" x14ac:dyDescent="0.25">
      <c r="A9200">
        <v>32</v>
      </c>
      <c r="B9200">
        <v>19211927</v>
      </c>
      <c r="C9200" t="s">
        <v>4327</v>
      </c>
      <c r="D9200">
        <v>315</v>
      </c>
      <c r="E9200">
        <v>0</v>
      </c>
      <c r="F9200">
        <v>236.25</v>
      </c>
      <c r="G9200">
        <v>0</v>
      </c>
      <c r="H9200">
        <v>0</v>
      </c>
      <c r="I9200">
        <v>0</v>
      </c>
      <c r="K9200">
        <v>2010</v>
      </c>
      <c r="L9200">
        <v>2012</v>
      </c>
    </row>
    <row r="9201" spans="1:12" x14ac:dyDescent="0.25">
      <c r="A9201">
        <v>32</v>
      </c>
      <c r="B9201">
        <v>19211928</v>
      </c>
      <c r="C9201" t="s">
        <v>4328</v>
      </c>
      <c r="D9201">
        <v>315</v>
      </c>
      <c r="E9201">
        <v>0</v>
      </c>
      <c r="F9201">
        <v>236.25</v>
      </c>
      <c r="G9201">
        <v>0</v>
      </c>
      <c r="H9201">
        <v>319.95</v>
      </c>
      <c r="I9201">
        <v>0</v>
      </c>
      <c r="K9201">
        <v>2010</v>
      </c>
      <c r="L9201">
        <v>2013</v>
      </c>
    </row>
    <row r="9202" spans="1:12" x14ac:dyDescent="0.25">
      <c r="A9202">
        <v>32</v>
      </c>
      <c r="B9202">
        <v>19211936</v>
      </c>
      <c r="C9202" t="s">
        <v>4329</v>
      </c>
      <c r="D9202">
        <v>455</v>
      </c>
      <c r="E9202">
        <v>0</v>
      </c>
      <c r="F9202">
        <v>341.25</v>
      </c>
      <c r="G9202">
        <v>0</v>
      </c>
      <c r="H9202">
        <v>0</v>
      </c>
      <c r="I9202">
        <v>0</v>
      </c>
      <c r="K9202">
        <v>2009</v>
      </c>
      <c r="L9202">
        <v>2013</v>
      </c>
    </row>
    <row r="9203" spans="1:12" x14ac:dyDescent="0.25">
      <c r="A9203">
        <v>32</v>
      </c>
      <c r="B9203">
        <v>19211940</v>
      </c>
      <c r="C9203" t="s">
        <v>4330</v>
      </c>
      <c r="D9203">
        <v>705</v>
      </c>
      <c r="E9203">
        <v>0</v>
      </c>
      <c r="F9203">
        <v>528.75</v>
      </c>
      <c r="G9203">
        <v>0</v>
      </c>
      <c r="H9203">
        <v>0</v>
      </c>
      <c r="I9203">
        <v>0</v>
      </c>
      <c r="K9203">
        <v>2009</v>
      </c>
      <c r="L9203">
        <v>2011</v>
      </c>
    </row>
    <row r="9204" spans="1:12" x14ac:dyDescent="0.25">
      <c r="A9204">
        <v>32</v>
      </c>
      <c r="B9204">
        <v>19211941</v>
      </c>
      <c r="C9204" t="s">
        <v>4331</v>
      </c>
      <c r="D9204">
        <v>705</v>
      </c>
      <c r="E9204">
        <v>0</v>
      </c>
      <c r="F9204">
        <v>528.75</v>
      </c>
      <c r="G9204">
        <v>0</v>
      </c>
      <c r="H9204">
        <v>0</v>
      </c>
      <c r="I9204">
        <v>0</v>
      </c>
      <c r="K9204">
        <v>2010</v>
      </c>
      <c r="L9204">
        <v>2011</v>
      </c>
    </row>
    <row r="9205" spans="1:12" x14ac:dyDescent="0.25">
      <c r="A9205">
        <v>32</v>
      </c>
      <c r="B9205">
        <v>19211942</v>
      </c>
      <c r="C9205" t="s">
        <v>4332</v>
      </c>
      <c r="D9205">
        <v>705</v>
      </c>
      <c r="E9205">
        <v>0</v>
      </c>
      <c r="F9205">
        <v>528.75</v>
      </c>
      <c r="G9205">
        <v>0</v>
      </c>
      <c r="H9205">
        <v>0</v>
      </c>
      <c r="I9205">
        <v>0</v>
      </c>
      <c r="K9205">
        <v>2010</v>
      </c>
      <c r="L9205">
        <v>2011</v>
      </c>
    </row>
    <row r="9206" spans="1:12" x14ac:dyDescent="0.25">
      <c r="A9206">
        <v>32</v>
      </c>
      <c r="B9206">
        <v>19211946</v>
      </c>
      <c r="C9206" t="s">
        <v>4333</v>
      </c>
      <c r="D9206">
        <v>800</v>
      </c>
      <c r="E9206">
        <v>0</v>
      </c>
      <c r="F9206">
        <v>600</v>
      </c>
      <c r="G9206">
        <v>0</v>
      </c>
      <c r="H9206">
        <v>0</v>
      </c>
      <c r="I9206">
        <v>0</v>
      </c>
      <c r="K9206">
        <v>2010</v>
      </c>
      <c r="L9206">
        <v>2011</v>
      </c>
    </row>
    <row r="9207" spans="1:12" x14ac:dyDescent="0.25">
      <c r="A9207">
        <v>32</v>
      </c>
      <c r="B9207">
        <v>19211947</v>
      </c>
      <c r="C9207" t="s">
        <v>4333</v>
      </c>
      <c r="D9207">
        <v>800</v>
      </c>
      <c r="E9207">
        <v>0</v>
      </c>
      <c r="F9207">
        <v>600</v>
      </c>
      <c r="G9207">
        <v>0</v>
      </c>
      <c r="H9207">
        <v>0</v>
      </c>
      <c r="I9207">
        <v>0</v>
      </c>
      <c r="K9207">
        <v>2010</v>
      </c>
      <c r="L9207">
        <v>2011</v>
      </c>
    </row>
    <row r="9208" spans="1:12" x14ac:dyDescent="0.25">
      <c r="A9208">
        <v>32</v>
      </c>
      <c r="B9208">
        <v>19211948</v>
      </c>
      <c r="C9208" t="s">
        <v>4334</v>
      </c>
      <c r="D9208">
        <v>800</v>
      </c>
      <c r="E9208">
        <v>0</v>
      </c>
      <c r="F9208">
        <v>600</v>
      </c>
      <c r="G9208">
        <v>0</v>
      </c>
      <c r="H9208">
        <v>0</v>
      </c>
      <c r="I9208">
        <v>0</v>
      </c>
      <c r="K9208">
        <v>2010</v>
      </c>
      <c r="L9208">
        <v>2011</v>
      </c>
    </row>
    <row r="9209" spans="1:12" x14ac:dyDescent="0.25">
      <c r="A9209">
        <v>32</v>
      </c>
      <c r="B9209">
        <v>19211949</v>
      </c>
      <c r="C9209" t="s">
        <v>4334</v>
      </c>
      <c r="D9209">
        <v>800</v>
      </c>
      <c r="E9209">
        <v>0</v>
      </c>
      <c r="F9209">
        <v>600</v>
      </c>
      <c r="G9209">
        <v>0</v>
      </c>
      <c r="H9209">
        <v>0</v>
      </c>
      <c r="I9209">
        <v>0</v>
      </c>
      <c r="K9209">
        <v>2010</v>
      </c>
      <c r="L9209">
        <v>2011</v>
      </c>
    </row>
    <row r="9210" spans="1:12" x14ac:dyDescent="0.25">
      <c r="A9210">
        <v>32</v>
      </c>
      <c r="B9210">
        <v>19211950</v>
      </c>
      <c r="C9210" t="s">
        <v>4335</v>
      </c>
      <c r="D9210">
        <v>800</v>
      </c>
      <c r="E9210">
        <v>0</v>
      </c>
      <c r="F9210">
        <v>600</v>
      </c>
      <c r="G9210">
        <v>0</v>
      </c>
      <c r="H9210">
        <v>0</v>
      </c>
      <c r="I9210">
        <v>0</v>
      </c>
      <c r="K9210">
        <v>2009</v>
      </c>
      <c r="L9210">
        <v>2011</v>
      </c>
    </row>
    <row r="9211" spans="1:12" x14ac:dyDescent="0.25">
      <c r="A9211">
        <v>32</v>
      </c>
      <c r="B9211">
        <v>19211951</v>
      </c>
      <c r="C9211" t="s">
        <v>4335</v>
      </c>
      <c r="D9211">
        <v>800</v>
      </c>
      <c r="E9211">
        <v>0</v>
      </c>
      <c r="F9211">
        <v>600</v>
      </c>
      <c r="G9211">
        <v>0</v>
      </c>
      <c r="H9211">
        <v>0</v>
      </c>
      <c r="I9211">
        <v>0</v>
      </c>
      <c r="K9211">
        <v>2009</v>
      </c>
      <c r="L9211">
        <v>2011</v>
      </c>
    </row>
    <row r="9212" spans="1:12" x14ac:dyDescent="0.25">
      <c r="A9212">
        <v>32</v>
      </c>
      <c r="B9212">
        <v>19211952</v>
      </c>
      <c r="C9212" t="s">
        <v>4336</v>
      </c>
      <c r="D9212">
        <v>800</v>
      </c>
      <c r="E9212">
        <v>0</v>
      </c>
      <c r="F9212">
        <v>600</v>
      </c>
      <c r="G9212">
        <v>0</v>
      </c>
      <c r="H9212">
        <v>0</v>
      </c>
      <c r="I9212">
        <v>0</v>
      </c>
      <c r="K9212">
        <v>2009</v>
      </c>
      <c r="L9212">
        <v>2011</v>
      </c>
    </row>
    <row r="9213" spans="1:12" x14ac:dyDescent="0.25">
      <c r="A9213">
        <v>32</v>
      </c>
      <c r="B9213">
        <v>19211953</v>
      </c>
      <c r="C9213" t="s">
        <v>4336</v>
      </c>
      <c r="D9213">
        <v>800</v>
      </c>
      <c r="E9213">
        <v>0</v>
      </c>
      <c r="F9213">
        <v>600</v>
      </c>
      <c r="G9213">
        <v>0</v>
      </c>
      <c r="H9213">
        <v>0</v>
      </c>
      <c r="I9213">
        <v>0</v>
      </c>
      <c r="K9213">
        <v>2009</v>
      </c>
      <c r="L9213">
        <v>2011</v>
      </c>
    </row>
    <row r="9214" spans="1:12" x14ac:dyDescent="0.25">
      <c r="A9214">
        <v>32</v>
      </c>
      <c r="B9214">
        <v>19211954</v>
      </c>
      <c r="C9214" t="s">
        <v>4337</v>
      </c>
      <c r="D9214">
        <v>800</v>
      </c>
      <c r="E9214">
        <v>0</v>
      </c>
      <c r="F9214">
        <v>600</v>
      </c>
      <c r="G9214">
        <v>0</v>
      </c>
      <c r="H9214">
        <v>0</v>
      </c>
      <c r="I9214">
        <v>0</v>
      </c>
      <c r="K9214">
        <v>2010</v>
      </c>
      <c r="L9214">
        <v>2011</v>
      </c>
    </row>
    <row r="9215" spans="1:12" x14ac:dyDescent="0.25">
      <c r="A9215">
        <v>32</v>
      </c>
      <c r="B9215">
        <v>19211955</v>
      </c>
      <c r="C9215" t="s">
        <v>4338</v>
      </c>
      <c r="D9215">
        <v>800</v>
      </c>
      <c r="E9215">
        <v>0</v>
      </c>
      <c r="F9215">
        <v>600</v>
      </c>
      <c r="G9215">
        <v>0</v>
      </c>
      <c r="H9215">
        <v>0</v>
      </c>
      <c r="I9215">
        <v>0</v>
      </c>
      <c r="K9215">
        <v>2010</v>
      </c>
      <c r="L9215">
        <v>2011</v>
      </c>
    </row>
    <row r="9216" spans="1:12" x14ac:dyDescent="0.25">
      <c r="A9216">
        <v>32</v>
      </c>
      <c r="B9216">
        <v>19211956</v>
      </c>
      <c r="C9216" t="s">
        <v>4339</v>
      </c>
      <c r="D9216">
        <v>800</v>
      </c>
      <c r="E9216">
        <v>0</v>
      </c>
      <c r="F9216">
        <v>600</v>
      </c>
      <c r="G9216">
        <v>0</v>
      </c>
      <c r="H9216">
        <v>0</v>
      </c>
      <c r="I9216">
        <v>0</v>
      </c>
      <c r="K9216">
        <v>2010</v>
      </c>
      <c r="L9216">
        <v>2011</v>
      </c>
    </row>
    <row r="9217" spans="1:12" x14ac:dyDescent="0.25">
      <c r="A9217">
        <v>32</v>
      </c>
      <c r="B9217">
        <v>19211957</v>
      </c>
      <c r="C9217" t="s">
        <v>4340</v>
      </c>
      <c r="D9217">
        <v>800</v>
      </c>
      <c r="E9217">
        <v>0</v>
      </c>
      <c r="F9217">
        <v>600</v>
      </c>
      <c r="G9217">
        <v>0</v>
      </c>
      <c r="H9217">
        <v>0</v>
      </c>
      <c r="I9217">
        <v>0</v>
      </c>
      <c r="K9217">
        <v>2010</v>
      </c>
      <c r="L9217">
        <v>2011</v>
      </c>
    </row>
    <row r="9218" spans="1:12" x14ac:dyDescent="0.25">
      <c r="A9218">
        <v>32</v>
      </c>
      <c r="B9218">
        <v>19211962</v>
      </c>
      <c r="C9218" t="s">
        <v>3437</v>
      </c>
      <c r="D9218">
        <v>510</v>
      </c>
      <c r="E9218">
        <v>0</v>
      </c>
      <c r="F9218">
        <v>357</v>
      </c>
      <c r="G9218">
        <v>0</v>
      </c>
      <c r="H9218">
        <v>0</v>
      </c>
      <c r="I9218">
        <v>0</v>
      </c>
      <c r="K9218">
        <v>2003</v>
      </c>
      <c r="L9218">
        <v>2012</v>
      </c>
    </row>
    <row r="9219" spans="1:12" x14ac:dyDescent="0.25">
      <c r="A9219">
        <v>32</v>
      </c>
      <c r="B9219">
        <v>19211963</v>
      </c>
      <c r="C9219" t="s">
        <v>3437</v>
      </c>
      <c r="D9219">
        <v>510</v>
      </c>
      <c r="E9219">
        <v>0</v>
      </c>
      <c r="F9219">
        <v>357</v>
      </c>
      <c r="G9219">
        <v>0</v>
      </c>
      <c r="H9219">
        <v>0</v>
      </c>
      <c r="I9219">
        <v>0</v>
      </c>
      <c r="K9219">
        <v>2003</v>
      </c>
      <c r="L9219">
        <v>2011</v>
      </c>
    </row>
    <row r="9220" spans="1:12" x14ac:dyDescent="0.25">
      <c r="A9220">
        <v>32</v>
      </c>
      <c r="B9220">
        <v>19211964</v>
      </c>
      <c r="C9220" t="s">
        <v>3437</v>
      </c>
      <c r="D9220">
        <v>625</v>
      </c>
      <c r="E9220">
        <v>0</v>
      </c>
      <c r="F9220">
        <v>437.5</v>
      </c>
      <c r="G9220">
        <v>0</v>
      </c>
      <c r="H9220">
        <v>0</v>
      </c>
      <c r="I9220">
        <v>0</v>
      </c>
      <c r="K9220">
        <v>2005</v>
      </c>
      <c r="L9220">
        <v>2010</v>
      </c>
    </row>
    <row r="9221" spans="1:12" x14ac:dyDescent="0.25">
      <c r="A9221">
        <v>32</v>
      </c>
      <c r="B9221">
        <v>19211965</v>
      </c>
      <c r="C9221" t="s">
        <v>3437</v>
      </c>
      <c r="D9221">
        <v>610</v>
      </c>
      <c r="E9221">
        <v>0</v>
      </c>
      <c r="F9221">
        <v>427</v>
      </c>
      <c r="G9221">
        <v>0</v>
      </c>
      <c r="H9221">
        <v>0</v>
      </c>
      <c r="I9221">
        <v>0</v>
      </c>
      <c r="K9221">
        <v>2005</v>
      </c>
      <c r="L9221">
        <v>2009</v>
      </c>
    </row>
    <row r="9222" spans="1:12" x14ac:dyDescent="0.25">
      <c r="A9222">
        <v>32</v>
      </c>
      <c r="B9222">
        <v>19211966</v>
      </c>
      <c r="C9222" t="s">
        <v>3437</v>
      </c>
      <c r="D9222">
        <v>510</v>
      </c>
      <c r="E9222">
        <v>0</v>
      </c>
      <c r="F9222">
        <v>357</v>
      </c>
      <c r="G9222">
        <v>0</v>
      </c>
      <c r="H9222">
        <v>0</v>
      </c>
      <c r="I9222">
        <v>0</v>
      </c>
      <c r="K9222">
        <v>2007</v>
      </c>
      <c r="L9222">
        <v>2009</v>
      </c>
    </row>
    <row r="9223" spans="1:12" x14ac:dyDescent="0.25">
      <c r="A9223">
        <v>32</v>
      </c>
      <c r="B9223">
        <v>19211968</v>
      </c>
      <c r="C9223" t="s">
        <v>3437</v>
      </c>
      <c r="D9223">
        <v>700</v>
      </c>
      <c r="E9223">
        <v>0</v>
      </c>
      <c r="F9223">
        <v>420</v>
      </c>
      <c r="G9223">
        <v>0</v>
      </c>
      <c r="H9223">
        <v>0</v>
      </c>
      <c r="I9223">
        <v>0</v>
      </c>
      <c r="K9223">
        <v>2005</v>
      </c>
      <c r="L9223">
        <v>2010</v>
      </c>
    </row>
    <row r="9224" spans="1:12" x14ac:dyDescent="0.25">
      <c r="A9224">
        <v>32</v>
      </c>
      <c r="B9224">
        <v>19211969</v>
      </c>
      <c r="C9224" t="s">
        <v>4341</v>
      </c>
      <c r="D9224">
        <v>700</v>
      </c>
      <c r="E9224">
        <v>0</v>
      </c>
      <c r="F9224">
        <v>420</v>
      </c>
      <c r="G9224">
        <v>0</v>
      </c>
      <c r="H9224">
        <v>0</v>
      </c>
      <c r="I9224">
        <v>0</v>
      </c>
      <c r="K9224">
        <v>2005</v>
      </c>
      <c r="L9224">
        <v>2011</v>
      </c>
    </row>
    <row r="9225" spans="1:12" x14ac:dyDescent="0.25">
      <c r="A9225">
        <v>32</v>
      </c>
      <c r="B9225">
        <v>19211970</v>
      </c>
      <c r="C9225" t="s">
        <v>3437</v>
      </c>
      <c r="D9225">
        <v>700</v>
      </c>
      <c r="E9225">
        <v>0</v>
      </c>
      <c r="F9225">
        <v>420</v>
      </c>
      <c r="G9225">
        <v>0</v>
      </c>
      <c r="H9225">
        <v>0</v>
      </c>
      <c r="I9225">
        <v>0</v>
      </c>
      <c r="K9225">
        <v>2003</v>
      </c>
      <c r="L9225">
        <v>2012</v>
      </c>
    </row>
    <row r="9226" spans="1:12" x14ac:dyDescent="0.25">
      <c r="A9226">
        <v>32</v>
      </c>
      <c r="B9226">
        <v>19211971</v>
      </c>
      <c r="C9226" t="s">
        <v>3437</v>
      </c>
      <c r="D9226">
        <v>500</v>
      </c>
      <c r="E9226">
        <v>0</v>
      </c>
      <c r="F9226">
        <v>350</v>
      </c>
      <c r="G9226">
        <v>0</v>
      </c>
      <c r="H9226">
        <v>0</v>
      </c>
      <c r="I9226">
        <v>0</v>
      </c>
      <c r="K9226">
        <v>2003</v>
      </c>
      <c r="L9226">
        <v>2013</v>
      </c>
    </row>
    <row r="9227" spans="1:12" x14ac:dyDescent="0.25">
      <c r="A9227">
        <v>32</v>
      </c>
      <c r="B9227">
        <v>19211973</v>
      </c>
      <c r="C9227" t="s">
        <v>3437</v>
      </c>
      <c r="D9227">
        <v>918</v>
      </c>
      <c r="E9227">
        <v>0</v>
      </c>
      <c r="F9227">
        <v>550.79999999999995</v>
      </c>
      <c r="G9227">
        <v>0</v>
      </c>
      <c r="H9227">
        <v>0</v>
      </c>
      <c r="I9227">
        <v>0</v>
      </c>
      <c r="K9227">
        <v>2005</v>
      </c>
      <c r="L9227">
        <v>2009</v>
      </c>
    </row>
    <row r="9228" spans="1:12" x14ac:dyDescent="0.25">
      <c r="A9228">
        <v>32</v>
      </c>
      <c r="B9228">
        <v>19211974</v>
      </c>
      <c r="C9228" t="s">
        <v>3437</v>
      </c>
      <c r="D9228">
        <v>510</v>
      </c>
      <c r="E9228">
        <v>0</v>
      </c>
      <c r="F9228">
        <v>357</v>
      </c>
      <c r="G9228">
        <v>0</v>
      </c>
      <c r="H9228">
        <v>0</v>
      </c>
      <c r="I9228">
        <v>0</v>
      </c>
      <c r="K9228">
        <v>2007</v>
      </c>
      <c r="L9228">
        <v>2010</v>
      </c>
    </row>
    <row r="9229" spans="1:12" x14ac:dyDescent="0.25">
      <c r="A9229">
        <v>32</v>
      </c>
      <c r="B9229">
        <v>19211975</v>
      </c>
      <c r="C9229" t="s">
        <v>3437</v>
      </c>
      <c r="D9229">
        <v>900</v>
      </c>
      <c r="E9229">
        <v>0</v>
      </c>
      <c r="F9229">
        <v>630</v>
      </c>
      <c r="G9229">
        <v>0</v>
      </c>
      <c r="H9229">
        <v>0</v>
      </c>
      <c r="I9229">
        <v>0</v>
      </c>
      <c r="K9229">
        <v>2006</v>
      </c>
      <c r="L9229">
        <v>2009</v>
      </c>
    </row>
    <row r="9230" spans="1:12" x14ac:dyDescent="0.25">
      <c r="A9230">
        <v>32</v>
      </c>
      <c r="B9230">
        <v>19211976</v>
      </c>
      <c r="C9230" t="s">
        <v>3437</v>
      </c>
      <c r="D9230">
        <v>700</v>
      </c>
      <c r="E9230">
        <v>0</v>
      </c>
      <c r="F9230">
        <v>420</v>
      </c>
      <c r="G9230">
        <v>0</v>
      </c>
      <c r="H9230">
        <v>0</v>
      </c>
      <c r="I9230">
        <v>0</v>
      </c>
      <c r="K9230">
        <v>2005</v>
      </c>
      <c r="L9230">
        <v>2010</v>
      </c>
    </row>
    <row r="9231" spans="1:12" x14ac:dyDescent="0.25">
      <c r="A9231">
        <v>32</v>
      </c>
      <c r="B9231">
        <v>19211977</v>
      </c>
      <c r="C9231" t="s">
        <v>3437</v>
      </c>
      <c r="D9231">
        <v>785</v>
      </c>
      <c r="E9231">
        <v>0</v>
      </c>
      <c r="F9231">
        <v>549.5</v>
      </c>
      <c r="G9231">
        <v>0</v>
      </c>
      <c r="H9231">
        <v>0</v>
      </c>
      <c r="I9231">
        <v>0</v>
      </c>
      <c r="K9231">
        <v>2005</v>
      </c>
      <c r="L9231">
        <v>2010</v>
      </c>
    </row>
    <row r="9232" spans="1:12" x14ac:dyDescent="0.25">
      <c r="A9232">
        <v>32</v>
      </c>
      <c r="B9232">
        <v>19211989</v>
      </c>
      <c r="C9232" t="s">
        <v>4342</v>
      </c>
      <c r="D9232">
        <v>760</v>
      </c>
      <c r="E9232">
        <v>0</v>
      </c>
      <c r="F9232">
        <v>532</v>
      </c>
      <c r="G9232">
        <v>0</v>
      </c>
      <c r="H9232">
        <v>0</v>
      </c>
      <c r="I9232">
        <v>0</v>
      </c>
      <c r="K9232">
        <v>2008</v>
      </c>
      <c r="L9232">
        <v>2013</v>
      </c>
    </row>
    <row r="9233" spans="1:12" x14ac:dyDescent="0.25">
      <c r="A9233">
        <v>32</v>
      </c>
      <c r="B9233">
        <v>19211991</v>
      </c>
      <c r="C9233" t="s">
        <v>353</v>
      </c>
      <c r="D9233">
        <v>23</v>
      </c>
      <c r="E9233">
        <v>0</v>
      </c>
      <c r="F9233">
        <v>13.8</v>
      </c>
      <c r="G9233">
        <v>0</v>
      </c>
      <c r="H9233">
        <v>20.03</v>
      </c>
      <c r="I9233">
        <v>0</v>
      </c>
      <c r="K9233">
        <v>2008</v>
      </c>
      <c r="L9233">
        <v>2008</v>
      </c>
    </row>
    <row r="9234" spans="1:12" x14ac:dyDescent="0.25">
      <c r="A9234">
        <v>32</v>
      </c>
      <c r="B9234">
        <v>19211992</v>
      </c>
      <c r="C9234" t="s">
        <v>872</v>
      </c>
      <c r="D9234">
        <v>35</v>
      </c>
      <c r="E9234">
        <v>0</v>
      </c>
      <c r="F9234">
        <v>26.25</v>
      </c>
      <c r="G9234">
        <v>0</v>
      </c>
      <c r="H9234">
        <v>0</v>
      </c>
      <c r="I9234">
        <v>0</v>
      </c>
      <c r="K9234">
        <v>2010</v>
      </c>
      <c r="L9234">
        <v>2015</v>
      </c>
    </row>
    <row r="9235" spans="1:12" x14ac:dyDescent="0.25">
      <c r="A9235">
        <v>32</v>
      </c>
      <c r="B9235">
        <v>19211993</v>
      </c>
      <c r="C9235" t="s">
        <v>4343</v>
      </c>
      <c r="D9235">
        <v>350</v>
      </c>
      <c r="E9235">
        <v>0</v>
      </c>
      <c r="F9235">
        <v>245</v>
      </c>
      <c r="G9235">
        <v>0</v>
      </c>
      <c r="H9235">
        <v>0</v>
      </c>
      <c r="I9235">
        <v>0</v>
      </c>
      <c r="K9235">
        <v>2009</v>
      </c>
      <c r="L9235">
        <v>2010</v>
      </c>
    </row>
    <row r="9236" spans="1:12" x14ac:dyDescent="0.25">
      <c r="A9236">
        <v>32</v>
      </c>
      <c r="B9236">
        <v>19211999</v>
      </c>
      <c r="C9236" t="s">
        <v>4179</v>
      </c>
      <c r="D9236">
        <v>90</v>
      </c>
      <c r="E9236">
        <v>0</v>
      </c>
      <c r="F9236">
        <v>67.5</v>
      </c>
      <c r="G9236">
        <v>0</v>
      </c>
      <c r="H9236">
        <v>0</v>
      </c>
      <c r="I9236">
        <v>0</v>
      </c>
      <c r="K9236">
        <v>2010</v>
      </c>
      <c r="L9236">
        <v>2012</v>
      </c>
    </row>
    <row r="9237" spans="1:12" x14ac:dyDescent="0.25">
      <c r="A9237">
        <v>32</v>
      </c>
      <c r="B9237">
        <v>19212044</v>
      </c>
      <c r="C9237" t="s">
        <v>4344</v>
      </c>
      <c r="D9237">
        <v>170</v>
      </c>
      <c r="E9237">
        <v>0</v>
      </c>
      <c r="F9237">
        <v>102</v>
      </c>
      <c r="G9237">
        <v>0</v>
      </c>
      <c r="H9237">
        <v>0</v>
      </c>
      <c r="I9237">
        <v>0</v>
      </c>
      <c r="K9237">
        <v>2010</v>
      </c>
      <c r="L9237">
        <v>2017</v>
      </c>
    </row>
    <row r="9238" spans="1:12" x14ac:dyDescent="0.25">
      <c r="A9238">
        <v>32</v>
      </c>
      <c r="B9238">
        <v>19212052</v>
      </c>
      <c r="C9238" t="s">
        <v>2918</v>
      </c>
      <c r="D9238">
        <v>145</v>
      </c>
      <c r="E9238">
        <v>0</v>
      </c>
      <c r="F9238">
        <v>108.75</v>
      </c>
      <c r="G9238">
        <v>0</v>
      </c>
      <c r="H9238">
        <v>0</v>
      </c>
      <c r="I9238">
        <v>0</v>
      </c>
      <c r="K9238">
        <v>2008</v>
      </c>
      <c r="L9238">
        <v>2017</v>
      </c>
    </row>
    <row r="9239" spans="1:12" x14ac:dyDescent="0.25">
      <c r="A9239">
        <v>32</v>
      </c>
      <c r="B9239">
        <v>19212057</v>
      </c>
      <c r="C9239" t="s">
        <v>4345</v>
      </c>
      <c r="D9239">
        <v>330</v>
      </c>
      <c r="E9239">
        <v>0</v>
      </c>
      <c r="F9239">
        <v>247.5</v>
      </c>
      <c r="G9239">
        <v>0</v>
      </c>
      <c r="H9239">
        <v>0</v>
      </c>
      <c r="I9239">
        <v>0</v>
      </c>
      <c r="K9239">
        <v>2008</v>
      </c>
      <c r="L9239">
        <v>2012</v>
      </c>
    </row>
    <row r="9240" spans="1:12" x14ac:dyDescent="0.25">
      <c r="A9240">
        <v>32</v>
      </c>
      <c r="B9240">
        <v>19212063</v>
      </c>
      <c r="C9240" t="s">
        <v>4346</v>
      </c>
      <c r="D9240">
        <v>0</v>
      </c>
      <c r="E9240">
        <v>0</v>
      </c>
      <c r="F9240">
        <v>0</v>
      </c>
      <c r="G9240">
        <v>0</v>
      </c>
      <c r="H9240">
        <v>0</v>
      </c>
      <c r="I9240">
        <v>0</v>
      </c>
      <c r="K9240">
        <v>2006</v>
      </c>
      <c r="L9240">
        <v>2009</v>
      </c>
    </row>
    <row r="9241" spans="1:12" x14ac:dyDescent="0.25">
      <c r="A9241">
        <v>32</v>
      </c>
      <c r="B9241">
        <v>19212066</v>
      </c>
      <c r="C9241" t="s">
        <v>4347</v>
      </c>
      <c r="D9241">
        <v>300</v>
      </c>
      <c r="E9241">
        <v>0</v>
      </c>
      <c r="F9241">
        <v>225</v>
      </c>
      <c r="G9241">
        <v>0</v>
      </c>
      <c r="H9241">
        <v>0</v>
      </c>
      <c r="I9241">
        <v>0</v>
      </c>
      <c r="K9241">
        <v>2006</v>
      </c>
      <c r="L9241">
        <v>2010</v>
      </c>
    </row>
    <row r="9242" spans="1:12" x14ac:dyDescent="0.25">
      <c r="A9242">
        <v>32</v>
      </c>
      <c r="B9242">
        <v>19212077</v>
      </c>
      <c r="C9242" t="s">
        <v>4012</v>
      </c>
      <c r="D9242">
        <v>0</v>
      </c>
      <c r="E9242">
        <v>0</v>
      </c>
      <c r="F9242">
        <v>0</v>
      </c>
      <c r="G9242">
        <v>0</v>
      </c>
      <c r="H9242">
        <v>0</v>
      </c>
      <c r="I9242">
        <v>0</v>
      </c>
      <c r="K9242">
        <v>9899</v>
      </c>
      <c r="L9242">
        <v>9899</v>
      </c>
    </row>
    <row r="9243" spans="1:12" x14ac:dyDescent="0.25">
      <c r="A9243">
        <v>32</v>
      </c>
      <c r="B9243">
        <v>19212084</v>
      </c>
      <c r="C9243" t="s">
        <v>4348</v>
      </c>
      <c r="D9243">
        <v>60</v>
      </c>
      <c r="E9243">
        <v>0</v>
      </c>
      <c r="F9243">
        <v>45</v>
      </c>
      <c r="G9243">
        <v>0</v>
      </c>
      <c r="H9243">
        <v>0</v>
      </c>
      <c r="I9243">
        <v>0</v>
      </c>
      <c r="K9243">
        <v>2009</v>
      </c>
      <c r="L9243">
        <v>2011</v>
      </c>
    </row>
    <row r="9244" spans="1:12" x14ac:dyDescent="0.25">
      <c r="A9244">
        <v>32</v>
      </c>
      <c r="B9244">
        <v>19212090</v>
      </c>
      <c r="C9244" t="s">
        <v>4349</v>
      </c>
      <c r="D9244">
        <v>60</v>
      </c>
      <c r="E9244">
        <v>0</v>
      </c>
      <c r="F9244">
        <v>45</v>
      </c>
      <c r="G9244">
        <v>0</v>
      </c>
      <c r="H9244">
        <v>0</v>
      </c>
      <c r="I9244">
        <v>0</v>
      </c>
      <c r="K9244">
        <v>2009</v>
      </c>
      <c r="L9244">
        <v>2011</v>
      </c>
    </row>
    <row r="9245" spans="1:12" x14ac:dyDescent="0.25">
      <c r="A9245">
        <v>32</v>
      </c>
      <c r="B9245">
        <v>19212093</v>
      </c>
      <c r="C9245" t="s">
        <v>4350</v>
      </c>
      <c r="D9245">
        <v>60</v>
      </c>
      <c r="E9245">
        <v>0</v>
      </c>
      <c r="F9245">
        <v>45</v>
      </c>
      <c r="G9245">
        <v>0</v>
      </c>
      <c r="H9245">
        <v>0</v>
      </c>
      <c r="I9245">
        <v>0</v>
      </c>
      <c r="K9245">
        <v>2009</v>
      </c>
      <c r="L9245">
        <v>2011</v>
      </c>
    </row>
    <row r="9246" spans="1:12" x14ac:dyDescent="0.25">
      <c r="A9246">
        <v>32</v>
      </c>
      <c r="B9246">
        <v>19212101</v>
      </c>
      <c r="C9246" t="s">
        <v>3633</v>
      </c>
      <c r="D9246">
        <v>0</v>
      </c>
      <c r="E9246">
        <v>0</v>
      </c>
      <c r="F9246">
        <v>0</v>
      </c>
      <c r="G9246">
        <v>0</v>
      </c>
      <c r="H9246">
        <v>0</v>
      </c>
      <c r="I9246">
        <v>0</v>
      </c>
      <c r="K9246">
        <v>2008</v>
      </c>
      <c r="L9246">
        <v>2010</v>
      </c>
    </row>
    <row r="9247" spans="1:12" x14ac:dyDescent="0.25">
      <c r="A9247">
        <v>32</v>
      </c>
      <c r="B9247">
        <v>19212117</v>
      </c>
      <c r="C9247" t="s">
        <v>4351</v>
      </c>
      <c r="D9247">
        <v>405</v>
      </c>
      <c r="E9247">
        <v>0</v>
      </c>
      <c r="F9247">
        <v>303.75</v>
      </c>
      <c r="G9247">
        <v>0</v>
      </c>
      <c r="H9247">
        <v>0</v>
      </c>
      <c r="I9247">
        <v>0</v>
      </c>
      <c r="K9247">
        <v>2010</v>
      </c>
      <c r="L9247">
        <v>2012</v>
      </c>
    </row>
    <row r="9248" spans="1:12" x14ac:dyDescent="0.25">
      <c r="A9248">
        <v>32</v>
      </c>
      <c r="B9248">
        <v>19212118</v>
      </c>
      <c r="C9248" t="s">
        <v>4352</v>
      </c>
      <c r="D9248">
        <v>405</v>
      </c>
      <c r="E9248">
        <v>0</v>
      </c>
      <c r="F9248">
        <v>303.75</v>
      </c>
      <c r="G9248">
        <v>0</v>
      </c>
      <c r="H9248">
        <v>0</v>
      </c>
      <c r="I9248">
        <v>0</v>
      </c>
      <c r="K9248">
        <v>2010</v>
      </c>
      <c r="L9248">
        <v>2012</v>
      </c>
    </row>
    <row r="9249" spans="1:12" x14ac:dyDescent="0.25">
      <c r="A9249">
        <v>32</v>
      </c>
      <c r="B9249">
        <v>19212119</v>
      </c>
      <c r="C9249" t="s">
        <v>4352</v>
      </c>
      <c r="D9249">
        <v>405</v>
      </c>
      <c r="E9249">
        <v>0</v>
      </c>
      <c r="F9249">
        <v>303.75</v>
      </c>
      <c r="G9249">
        <v>0</v>
      </c>
      <c r="H9249">
        <v>0</v>
      </c>
      <c r="I9249">
        <v>0</v>
      </c>
      <c r="K9249">
        <v>2010</v>
      </c>
      <c r="L9249">
        <v>2012</v>
      </c>
    </row>
    <row r="9250" spans="1:12" x14ac:dyDescent="0.25">
      <c r="A9250">
        <v>32</v>
      </c>
      <c r="B9250">
        <v>19212120</v>
      </c>
      <c r="C9250" t="s">
        <v>4353</v>
      </c>
      <c r="D9250">
        <v>405</v>
      </c>
      <c r="E9250">
        <v>0</v>
      </c>
      <c r="F9250">
        <v>303.75</v>
      </c>
      <c r="G9250">
        <v>0</v>
      </c>
      <c r="H9250">
        <v>0</v>
      </c>
      <c r="I9250">
        <v>0</v>
      </c>
      <c r="K9250">
        <v>2010</v>
      </c>
      <c r="L9250">
        <v>2012</v>
      </c>
    </row>
    <row r="9251" spans="1:12" x14ac:dyDescent="0.25">
      <c r="A9251">
        <v>32</v>
      </c>
      <c r="B9251">
        <v>19212121</v>
      </c>
      <c r="C9251" t="s">
        <v>4353</v>
      </c>
      <c r="D9251">
        <v>405</v>
      </c>
      <c r="E9251">
        <v>0</v>
      </c>
      <c r="F9251">
        <v>303.75</v>
      </c>
      <c r="G9251">
        <v>0</v>
      </c>
      <c r="H9251">
        <v>0</v>
      </c>
      <c r="I9251">
        <v>0</v>
      </c>
      <c r="K9251">
        <v>2010</v>
      </c>
      <c r="L9251">
        <v>2012</v>
      </c>
    </row>
    <row r="9252" spans="1:12" x14ac:dyDescent="0.25">
      <c r="A9252">
        <v>32</v>
      </c>
      <c r="B9252">
        <v>19212122</v>
      </c>
      <c r="C9252" t="s">
        <v>4351</v>
      </c>
      <c r="D9252">
        <v>405</v>
      </c>
      <c r="E9252">
        <v>0</v>
      </c>
      <c r="F9252">
        <v>303.75</v>
      </c>
      <c r="G9252">
        <v>0</v>
      </c>
      <c r="H9252">
        <v>0</v>
      </c>
      <c r="I9252">
        <v>0</v>
      </c>
      <c r="K9252">
        <v>2010</v>
      </c>
      <c r="L9252">
        <v>2012</v>
      </c>
    </row>
    <row r="9253" spans="1:12" x14ac:dyDescent="0.25">
      <c r="A9253">
        <v>32</v>
      </c>
      <c r="B9253">
        <v>19212148</v>
      </c>
      <c r="C9253" t="s">
        <v>4354</v>
      </c>
      <c r="D9253">
        <v>95</v>
      </c>
      <c r="E9253">
        <v>0</v>
      </c>
      <c r="F9253">
        <v>71.25</v>
      </c>
      <c r="G9253">
        <v>0</v>
      </c>
      <c r="H9253">
        <v>0</v>
      </c>
      <c r="I9253">
        <v>0</v>
      </c>
      <c r="K9253">
        <v>2009</v>
      </c>
      <c r="L9253">
        <v>2014</v>
      </c>
    </row>
    <row r="9254" spans="1:12" x14ac:dyDescent="0.25">
      <c r="A9254">
        <v>32</v>
      </c>
      <c r="B9254">
        <v>19212149</v>
      </c>
      <c r="C9254" t="s">
        <v>4355</v>
      </c>
      <c r="D9254">
        <v>95</v>
      </c>
      <c r="E9254">
        <v>0</v>
      </c>
      <c r="F9254">
        <v>71.25</v>
      </c>
      <c r="G9254">
        <v>0</v>
      </c>
      <c r="H9254">
        <v>0</v>
      </c>
      <c r="I9254">
        <v>0</v>
      </c>
      <c r="K9254">
        <v>2009</v>
      </c>
      <c r="L9254">
        <v>2012</v>
      </c>
    </row>
    <row r="9255" spans="1:12" x14ac:dyDescent="0.25">
      <c r="A9255">
        <v>32</v>
      </c>
      <c r="B9255">
        <v>19212151</v>
      </c>
      <c r="C9255" t="s">
        <v>4354</v>
      </c>
      <c r="D9255">
        <v>95</v>
      </c>
      <c r="E9255">
        <v>0</v>
      </c>
      <c r="F9255">
        <v>71.25</v>
      </c>
      <c r="G9255">
        <v>0</v>
      </c>
      <c r="H9255">
        <v>0</v>
      </c>
      <c r="I9255">
        <v>0</v>
      </c>
      <c r="K9255">
        <v>2009</v>
      </c>
      <c r="L9255">
        <v>2014</v>
      </c>
    </row>
    <row r="9256" spans="1:12" x14ac:dyDescent="0.25">
      <c r="A9256">
        <v>32</v>
      </c>
      <c r="B9256">
        <v>19212152</v>
      </c>
      <c r="C9256" t="s">
        <v>4355</v>
      </c>
      <c r="D9256">
        <v>95</v>
      </c>
      <c r="E9256">
        <v>0</v>
      </c>
      <c r="F9256">
        <v>71.25</v>
      </c>
      <c r="G9256">
        <v>0</v>
      </c>
      <c r="H9256">
        <v>0</v>
      </c>
      <c r="I9256">
        <v>0</v>
      </c>
      <c r="K9256">
        <v>2009</v>
      </c>
      <c r="L9256">
        <v>2012</v>
      </c>
    </row>
    <row r="9257" spans="1:12" x14ac:dyDescent="0.25">
      <c r="A9257">
        <v>32</v>
      </c>
      <c r="B9257">
        <v>19212154</v>
      </c>
      <c r="C9257" t="s">
        <v>4356</v>
      </c>
      <c r="D9257">
        <v>95</v>
      </c>
      <c r="E9257">
        <v>0</v>
      </c>
      <c r="F9257">
        <v>71.25</v>
      </c>
      <c r="G9257">
        <v>0</v>
      </c>
      <c r="H9257">
        <v>0</v>
      </c>
      <c r="I9257">
        <v>0</v>
      </c>
      <c r="K9257">
        <v>2010</v>
      </c>
      <c r="L9257">
        <v>2011</v>
      </c>
    </row>
    <row r="9258" spans="1:12" x14ac:dyDescent="0.25">
      <c r="A9258">
        <v>32</v>
      </c>
      <c r="B9258">
        <v>19212155</v>
      </c>
      <c r="C9258" t="s">
        <v>4357</v>
      </c>
      <c r="D9258">
        <v>95</v>
      </c>
      <c r="E9258">
        <v>0</v>
      </c>
      <c r="F9258">
        <v>71.25</v>
      </c>
      <c r="G9258">
        <v>0</v>
      </c>
      <c r="H9258">
        <v>0</v>
      </c>
      <c r="I9258">
        <v>0</v>
      </c>
      <c r="K9258">
        <v>2010</v>
      </c>
      <c r="L9258">
        <v>2010</v>
      </c>
    </row>
    <row r="9259" spans="1:12" x14ac:dyDescent="0.25">
      <c r="A9259">
        <v>32</v>
      </c>
      <c r="B9259">
        <v>19212156</v>
      </c>
      <c r="C9259" t="s">
        <v>4356</v>
      </c>
      <c r="D9259">
        <v>95</v>
      </c>
      <c r="E9259">
        <v>0</v>
      </c>
      <c r="F9259">
        <v>71.25</v>
      </c>
      <c r="G9259">
        <v>0</v>
      </c>
      <c r="H9259">
        <v>0</v>
      </c>
      <c r="I9259">
        <v>0</v>
      </c>
      <c r="K9259">
        <v>2010</v>
      </c>
      <c r="L9259">
        <v>2011</v>
      </c>
    </row>
    <row r="9260" spans="1:12" x14ac:dyDescent="0.25">
      <c r="A9260">
        <v>32</v>
      </c>
      <c r="B9260">
        <v>19212157</v>
      </c>
      <c r="C9260" t="s">
        <v>4357</v>
      </c>
      <c r="D9260">
        <v>95</v>
      </c>
      <c r="E9260">
        <v>0</v>
      </c>
      <c r="F9260">
        <v>71.25</v>
      </c>
      <c r="G9260">
        <v>0</v>
      </c>
      <c r="H9260">
        <v>0</v>
      </c>
      <c r="I9260">
        <v>0</v>
      </c>
      <c r="K9260">
        <v>2010</v>
      </c>
      <c r="L9260">
        <v>2010</v>
      </c>
    </row>
    <row r="9261" spans="1:12" x14ac:dyDescent="0.25">
      <c r="A9261">
        <v>32</v>
      </c>
      <c r="B9261">
        <v>19212158</v>
      </c>
      <c r="C9261" t="s">
        <v>4338</v>
      </c>
      <c r="D9261">
        <v>660</v>
      </c>
      <c r="E9261">
        <v>0</v>
      </c>
      <c r="F9261">
        <v>495</v>
      </c>
      <c r="G9261">
        <v>0</v>
      </c>
      <c r="H9261">
        <v>0</v>
      </c>
      <c r="I9261">
        <v>0</v>
      </c>
      <c r="K9261">
        <v>2010</v>
      </c>
      <c r="L9261">
        <v>2011</v>
      </c>
    </row>
    <row r="9262" spans="1:12" x14ac:dyDescent="0.25">
      <c r="A9262">
        <v>32</v>
      </c>
      <c r="B9262">
        <v>19212159</v>
      </c>
      <c r="C9262" t="s">
        <v>4358</v>
      </c>
      <c r="D9262">
        <v>660</v>
      </c>
      <c r="E9262">
        <v>0</v>
      </c>
      <c r="F9262">
        <v>495</v>
      </c>
      <c r="G9262">
        <v>0</v>
      </c>
      <c r="H9262">
        <v>0</v>
      </c>
      <c r="I9262">
        <v>0</v>
      </c>
      <c r="K9262">
        <v>2007</v>
      </c>
      <c r="L9262">
        <v>2011</v>
      </c>
    </row>
    <row r="9263" spans="1:12" x14ac:dyDescent="0.25">
      <c r="A9263">
        <v>32</v>
      </c>
      <c r="B9263">
        <v>19212160</v>
      </c>
      <c r="C9263" t="s">
        <v>4359</v>
      </c>
      <c r="D9263">
        <v>610</v>
      </c>
      <c r="E9263">
        <v>0</v>
      </c>
      <c r="F9263">
        <v>457.5</v>
      </c>
      <c r="G9263">
        <v>0</v>
      </c>
      <c r="H9263">
        <v>0</v>
      </c>
      <c r="I9263">
        <v>0</v>
      </c>
      <c r="K9263">
        <v>2007</v>
      </c>
      <c r="L9263">
        <v>2009</v>
      </c>
    </row>
    <row r="9264" spans="1:12" x14ac:dyDescent="0.25">
      <c r="A9264">
        <v>32</v>
      </c>
      <c r="B9264">
        <v>19212161</v>
      </c>
      <c r="C9264" t="s">
        <v>4360</v>
      </c>
      <c r="D9264">
        <v>610</v>
      </c>
      <c r="E9264">
        <v>0</v>
      </c>
      <c r="F9264">
        <v>457.5</v>
      </c>
      <c r="G9264">
        <v>0</v>
      </c>
      <c r="H9264">
        <v>0</v>
      </c>
      <c r="I9264">
        <v>0</v>
      </c>
      <c r="K9264">
        <v>2008</v>
      </c>
      <c r="L9264">
        <v>2009</v>
      </c>
    </row>
    <row r="9265" spans="1:12" x14ac:dyDescent="0.25">
      <c r="A9265">
        <v>32</v>
      </c>
      <c r="B9265">
        <v>19212162</v>
      </c>
      <c r="C9265" t="s">
        <v>4331</v>
      </c>
      <c r="D9265">
        <v>660</v>
      </c>
      <c r="E9265">
        <v>0</v>
      </c>
      <c r="F9265">
        <v>495</v>
      </c>
      <c r="G9265">
        <v>0</v>
      </c>
      <c r="H9265">
        <v>0</v>
      </c>
      <c r="I9265">
        <v>0</v>
      </c>
      <c r="K9265">
        <v>2010</v>
      </c>
      <c r="L9265">
        <v>2010</v>
      </c>
    </row>
    <row r="9266" spans="1:12" x14ac:dyDescent="0.25">
      <c r="A9266">
        <v>32</v>
      </c>
      <c r="B9266">
        <v>19212163</v>
      </c>
      <c r="C9266" t="s">
        <v>4361</v>
      </c>
      <c r="D9266">
        <v>660</v>
      </c>
      <c r="E9266">
        <v>0</v>
      </c>
      <c r="F9266">
        <v>495</v>
      </c>
      <c r="G9266">
        <v>0</v>
      </c>
      <c r="H9266">
        <v>0</v>
      </c>
      <c r="I9266">
        <v>0</v>
      </c>
      <c r="K9266">
        <v>2001</v>
      </c>
      <c r="L9266">
        <v>2010</v>
      </c>
    </row>
    <row r="9267" spans="1:12" x14ac:dyDescent="0.25">
      <c r="A9267">
        <v>32</v>
      </c>
      <c r="B9267">
        <v>19212164</v>
      </c>
      <c r="C9267" t="s">
        <v>4362</v>
      </c>
      <c r="D9267">
        <v>660</v>
      </c>
      <c r="E9267">
        <v>0</v>
      </c>
      <c r="F9267">
        <v>495</v>
      </c>
      <c r="G9267">
        <v>0</v>
      </c>
      <c r="H9267">
        <v>0</v>
      </c>
      <c r="I9267">
        <v>0</v>
      </c>
      <c r="K9267">
        <v>2007</v>
      </c>
      <c r="L9267">
        <v>2009</v>
      </c>
    </row>
    <row r="9268" spans="1:12" x14ac:dyDescent="0.25">
      <c r="A9268">
        <v>32</v>
      </c>
      <c r="B9268">
        <v>19212165</v>
      </c>
      <c r="C9268" t="s">
        <v>4363</v>
      </c>
      <c r="D9268">
        <v>660</v>
      </c>
      <c r="E9268">
        <v>0</v>
      </c>
      <c r="F9268">
        <v>495</v>
      </c>
      <c r="G9268">
        <v>0</v>
      </c>
      <c r="H9268">
        <v>0</v>
      </c>
      <c r="I9268">
        <v>0</v>
      </c>
      <c r="K9268">
        <v>2008</v>
      </c>
      <c r="L9268">
        <v>2009</v>
      </c>
    </row>
    <row r="9269" spans="1:12" x14ac:dyDescent="0.25">
      <c r="A9269">
        <v>32</v>
      </c>
      <c r="B9269">
        <v>19212166</v>
      </c>
      <c r="C9269" t="s">
        <v>4334</v>
      </c>
      <c r="D9269">
        <v>355</v>
      </c>
      <c r="E9269">
        <v>0</v>
      </c>
      <c r="F9269">
        <v>266.25</v>
      </c>
      <c r="G9269">
        <v>0</v>
      </c>
      <c r="H9269">
        <v>0</v>
      </c>
      <c r="I9269">
        <v>0</v>
      </c>
      <c r="K9269">
        <v>2010</v>
      </c>
      <c r="L9269">
        <v>2011</v>
      </c>
    </row>
    <row r="9270" spans="1:12" x14ac:dyDescent="0.25">
      <c r="A9270">
        <v>32</v>
      </c>
      <c r="B9270">
        <v>19212167</v>
      </c>
      <c r="C9270" t="s">
        <v>3926</v>
      </c>
      <c r="D9270">
        <v>355</v>
      </c>
      <c r="E9270">
        <v>0</v>
      </c>
      <c r="F9270">
        <v>266.25</v>
      </c>
      <c r="G9270">
        <v>0</v>
      </c>
      <c r="H9270">
        <v>0</v>
      </c>
      <c r="I9270">
        <v>0</v>
      </c>
      <c r="K9270">
        <v>2007</v>
      </c>
      <c r="L9270">
        <v>2011</v>
      </c>
    </row>
    <row r="9271" spans="1:12" x14ac:dyDescent="0.25">
      <c r="A9271">
        <v>32</v>
      </c>
      <c r="B9271">
        <v>19212168</v>
      </c>
      <c r="C9271" t="s">
        <v>3924</v>
      </c>
      <c r="D9271">
        <v>355</v>
      </c>
      <c r="E9271">
        <v>0</v>
      </c>
      <c r="F9271">
        <v>266.25</v>
      </c>
      <c r="G9271">
        <v>0</v>
      </c>
      <c r="H9271">
        <v>0</v>
      </c>
      <c r="I9271">
        <v>0</v>
      </c>
      <c r="K9271">
        <v>2007</v>
      </c>
      <c r="L9271">
        <v>2009</v>
      </c>
    </row>
    <row r="9272" spans="1:12" x14ac:dyDescent="0.25">
      <c r="A9272">
        <v>32</v>
      </c>
      <c r="B9272">
        <v>19212169</v>
      </c>
      <c r="C9272" t="s">
        <v>4364</v>
      </c>
      <c r="D9272">
        <v>355</v>
      </c>
      <c r="E9272">
        <v>0</v>
      </c>
      <c r="F9272">
        <v>266.25</v>
      </c>
      <c r="G9272">
        <v>0</v>
      </c>
      <c r="H9272">
        <v>0</v>
      </c>
      <c r="I9272">
        <v>0</v>
      </c>
      <c r="K9272">
        <v>2008</v>
      </c>
      <c r="L9272">
        <v>2009</v>
      </c>
    </row>
    <row r="9273" spans="1:12" x14ac:dyDescent="0.25">
      <c r="A9273">
        <v>32</v>
      </c>
      <c r="B9273">
        <v>19212170</v>
      </c>
      <c r="C9273" t="s">
        <v>4365</v>
      </c>
      <c r="D9273">
        <v>100</v>
      </c>
      <c r="E9273">
        <v>0</v>
      </c>
      <c r="F9273">
        <v>75</v>
      </c>
      <c r="G9273">
        <v>0</v>
      </c>
      <c r="H9273">
        <v>101.57</v>
      </c>
      <c r="I9273">
        <v>0</v>
      </c>
      <c r="K9273">
        <v>2010</v>
      </c>
      <c r="L9273">
        <v>2011</v>
      </c>
    </row>
    <row r="9274" spans="1:12" x14ac:dyDescent="0.25">
      <c r="A9274">
        <v>32</v>
      </c>
      <c r="B9274">
        <v>19212171</v>
      </c>
      <c r="C9274" t="s">
        <v>4366</v>
      </c>
      <c r="D9274">
        <v>100</v>
      </c>
      <c r="E9274">
        <v>0</v>
      </c>
      <c r="F9274">
        <v>75</v>
      </c>
      <c r="G9274">
        <v>0</v>
      </c>
      <c r="H9274">
        <v>101.57</v>
      </c>
      <c r="I9274">
        <v>0</v>
      </c>
      <c r="K9274">
        <v>2010</v>
      </c>
      <c r="L9274">
        <v>2012</v>
      </c>
    </row>
    <row r="9275" spans="1:12" x14ac:dyDescent="0.25">
      <c r="A9275">
        <v>32</v>
      </c>
      <c r="B9275">
        <v>19212181</v>
      </c>
      <c r="C9275" t="s">
        <v>1930</v>
      </c>
      <c r="D9275">
        <v>610</v>
      </c>
      <c r="E9275">
        <v>0</v>
      </c>
      <c r="F9275">
        <v>457.5</v>
      </c>
      <c r="G9275">
        <v>0</v>
      </c>
      <c r="H9275">
        <v>0</v>
      </c>
      <c r="I9275">
        <v>0</v>
      </c>
      <c r="K9275">
        <v>2007</v>
      </c>
      <c r="L9275">
        <v>2010</v>
      </c>
    </row>
    <row r="9276" spans="1:12" x14ac:dyDescent="0.25">
      <c r="A9276">
        <v>32</v>
      </c>
      <c r="B9276">
        <v>19212182</v>
      </c>
      <c r="C9276" t="s">
        <v>3552</v>
      </c>
      <c r="D9276">
        <v>610</v>
      </c>
      <c r="E9276">
        <v>0</v>
      </c>
      <c r="F9276">
        <v>457.5</v>
      </c>
      <c r="G9276">
        <v>0</v>
      </c>
      <c r="H9276">
        <v>0</v>
      </c>
      <c r="I9276">
        <v>0</v>
      </c>
      <c r="K9276">
        <v>2008</v>
      </c>
      <c r="L9276">
        <v>2009</v>
      </c>
    </row>
    <row r="9277" spans="1:12" x14ac:dyDescent="0.25">
      <c r="A9277">
        <v>32</v>
      </c>
      <c r="B9277">
        <v>19212183</v>
      </c>
      <c r="C9277" t="s">
        <v>4367</v>
      </c>
      <c r="D9277">
        <v>610</v>
      </c>
      <c r="E9277">
        <v>0</v>
      </c>
      <c r="F9277">
        <v>457.5</v>
      </c>
      <c r="G9277">
        <v>0</v>
      </c>
      <c r="H9277">
        <v>0</v>
      </c>
      <c r="I9277">
        <v>0</v>
      </c>
      <c r="K9277">
        <v>2010</v>
      </c>
      <c r="L9277">
        <v>2010</v>
      </c>
    </row>
    <row r="9278" spans="1:12" x14ac:dyDescent="0.25">
      <c r="A9278">
        <v>32</v>
      </c>
      <c r="B9278">
        <v>19212184</v>
      </c>
      <c r="C9278" t="s">
        <v>4368</v>
      </c>
      <c r="D9278">
        <v>610</v>
      </c>
      <c r="E9278">
        <v>0</v>
      </c>
      <c r="F9278">
        <v>457.5</v>
      </c>
      <c r="G9278">
        <v>0</v>
      </c>
      <c r="H9278">
        <v>0</v>
      </c>
      <c r="I9278">
        <v>0</v>
      </c>
      <c r="K9278">
        <v>2007</v>
      </c>
      <c r="L9278">
        <v>2009</v>
      </c>
    </row>
    <row r="9279" spans="1:12" x14ac:dyDescent="0.25">
      <c r="A9279">
        <v>32</v>
      </c>
      <c r="B9279">
        <v>19212190</v>
      </c>
      <c r="C9279" t="s">
        <v>4369</v>
      </c>
      <c r="D9279">
        <v>320</v>
      </c>
      <c r="E9279">
        <v>0</v>
      </c>
      <c r="F9279">
        <v>224</v>
      </c>
      <c r="G9279">
        <v>0</v>
      </c>
      <c r="H9279">
        <v>0</v>
      </c>
      <c r="I9279">
        <v>0</v>
      </c>
      <c r="K9279">
        <v>2006</v>
      </c>
      <c r="L9279">
        <v>2009</v>
      </c>
    </row>
    <row r="9280" spans="1:12" x14ac:dyDescent="0.25">
      <c r="A9280">
        <v>32</v>
      </c>
      <c r="B9280">
        <v>19212205</v>
      </c>
      <c r="C9280" t="s">
        <v>4370</v>
      </c>
      <c r="D9280">
        <v>315</v>
      </c>
      <c r="E9280">
        <v>0</v>
      </c>
      <c r="F9280">
        <v>236.25</v>
      </c>
      <c r="G9280">
        <v>0</v>
      </c>
      <c r="H9280">
        <v>0</v>
      </c>
      <c r="I9280">
        <v>0</v>
      </c>
      <c r="K9280">
        <v>2006</v>
      </c>
      <c r="L9280">
        <v>2009</v>
      </c>
    </row>
    <row r="9281" spans="1:12" x14ac:dyDescent="0.25">
      <c r="A9281">
        <v>32</v>
      </c>
      <c r="B9281">
        <v>19212206</v>
      </c>
      <c r="C9281" t="s">
        <v>4371</v>
      </c>
      <c r="D9281">
        <v>315</v>
      </c>
      <c r="E9281">
        <v>0</v>
      </c>
      <c r="F9281">
        <v>236.25</v>
      </c>
      <c r="G9281">
        <v>0</v>
      </c>
      <c r="H9281">
        <v>0</v>
      </c>
      <c r="I9281">
        <v>0</v>
      </c>
      <c r="K9281">
        <v>2010</v>
      </c>
      <c r="L9281">
        <v>2011</v>
      </c>
    </row>
    <row r="9282" spans="1:12" x14ac:dyDescent="0.25">
      <c r="A9282">
        <v>32</v>
      </c>
      <c r="B9282">
        <v>19212219</v>
      </c>
      <c r="C9282" t="s">
        <v>4372</v>
      </c>
      <c r="D9282">
        <v>430</v>
      </c>
      <c r="E9282">
        <v>0</v>
      </c>
      <c r="F9282">
        <v>322.5</v>
      </c>
      <c r="G9282">
        <v>0</v>
      </c>
      <c r="H9282">
        <v>0</v>
      </c>
      <c r="I9282">
        <v>0</v>
      </c>
      <c r="K9282">
        <v>2010</v>
      </c>
      <c r="L9282">
        <v>2011</v>
      </c>
    </row>
    <row r="9283" spans="1:12" x14ac:dyDescent="0.25">
      <c r="A9283">
        <v>32</v>
      </c>
      <c r="B9283">
        <v>19212251</v>
      </c>
      <c r="C9283" t="s">
        <v>2142</v>
      </c>
      <c r="D9283">
        <v>155</v>
      </c>
      <c r="E9283">
        <v>0</v>
      </c>
      <c r="F9283">
        <v>116.25</v>
      </c>
      <c r="G9283">
        <v>0</v>
      </c>
      <c r="H9283">
        <v>157.44</v>
      </c>
      <c r="I9283">
        <v>0</v>
      </c>
      <c r="K9283">
        <v>2007</v>
      </c>
      <c r="L9283">
        <v>2014</v>
      </c>
    </row>
    <row r="9284" spans="1:12" x14ac:dyDescent="0.25">
      <c r="A9284">
        <v>32</v>
      </c>
      <c r="B9284">
        <v>19212254</v>
      </c>
      <c r="C9284" t="s">
        <v>4373</v>
      </c>
      <c r="D9284">
        <v>190</v>
      </c>
      <c r="E9284">
        <v>0</v>
      </c>
      <c r="F9284">
        <v>142.5</v>
      </c>
      <c r="G9284">
        <v>0</v>
      </c>
      <c r="H9284">
        <v>0</v>
      </c>
      <c r="I9284">
        <v>0</v>
      </c>
      <c r="K9284">
        <v>2009</v>
      </c>
      <c r="L9284">
        <v>2012</v>
      </c>
    </row>
    <row r="9285" spans="1:12" x14ac:dyDescent="0.25">
      <c r="A9285">
        <v>32</v>
      </c>
      <c r="B9285">
        <v>19212255</v>
      </c>
      <c r="C9285" t="s">
        <v>4373</v>
      </c>
      <c r="D9285">
        <v>190</v>
      </c>
      <c r="E9285">
        <v>0</v>
      </c>
      <c r="F9285">
        <v>142.5</v>
      </c>
      <c r="G9285">
        <v>0</v>
      </c>
      <c r="H9285">
        <v>0</v>
      </c>
      <c r="I9285">
        <v>0</v>
      </c>
      <c r="K9285">
        <v>2009</v>
      </c>
      <c r="L9285">
        <v>2012</v>
      </c>
    </row>
    <row r="9286" spans="1:12" x14ac:dyDescent="0.25">
      <c r="A9286">
        <v>32</v>
      </c>
      <c r="B9286">
        <v>19212265</v>
      </c>
      <c r="C9286" t="s">
        <v>4374</v>
      </c>
      <c r="D9286">
        <v>80</v>
      </c>
      <c r="E9286">
        <v>0</v>
      </c>
      <c r="F9286">
        <v>60</v>
      </c>
      <c r="G9286">
        <v>0</v>
      </c>
      <c r="H9286">
        <v>81.260000000000005</v>
      </c>
      <c r="I9286">
        <v>0</v>
      </c>
      <c r="K9286">
        <v>2009</v>
      </c>
      <c r="L9286">
        <v>2010</v>
      </c>
    </row>
    <row r="9287" spans="1:12" x14ac:dyDescent="0.25">
      <c r="A9287">
        <v>32</v>
      </c>
      <c r="B9287">
        <v>19212266</v>
      </c>
      <c r="C9287" t="s">
        <v>4375</v>
      </c>
      <c r="D9287">
        <v>80</v>
      </c>
      <c r="E9287">
        <v>0</v>
      </c>
      <c r="F9287">
        <v>60</v>
      </c>
      <c r="G9287">
        <v>0</v>
      </c>
      <c r="H9287">
        <v>81.260000000000005</v>
      </c>
      <c r="I9287">
        <v>0</v>
      </c>
      <c r="K9287">
        <v>2010</v>
      </c>
      <c r="L9287">
        <v>2013</v>
      </c>
    </row>
    <row r="9288" spans="1:12" x14ac:dyDescent="0.25">
      <c r="A9288">
        <v>32</v>
      </c>
      <c r="B9288">
        <v>19212267</v>
      </c>
      <c r="C9288" t="s">
        <v>4376</v>
      </c>
      <c r="D9288">
        <v>80</v>
      </c>
      <c r="E9288">
        <v>0</v>
      </c>
      <c r="F9288">
        <v>60</v>
      </c>
      <c r="G9288">
        <v>0</v>
      </c>
      <c r="H9288">
        <v>81.260000000000005</v>
      </c>
      <c r="I9288">
        <v>0</v>
      </c>
      <c r="K9288">
        <v>2010</v>
      </c>
      <c r="L9288">
        <v>2011</v>
      </c>
    </row>
    <row r="9289" spans="1:12" x14ac:dyDescent="0.25">
      <c r="A9289">
        <v>32</v>
      </c>
      <c r="B9289">
        <v>19212273</v>
      </c>
      <c r="C9289" t="s">
        <v>4377</v>
      </c>
      <c r="D9289">
        <v>80</v>
      </c>
      <c r="E9289">
        <v>0</v>
      </c>
      <c r="F9289">
        <v>60</v>
      </c>
      <c r="G9289">
        <v>0</v>
      </c>
      <c r="H9289">
        <v>0</v>
      </c>
      <c r="I9289">
        <v>0</v>
      </c>
      <c r="K9289">
        <v>2008</v>
      </c>
      <c r="L9289">
        <v>2009</v>
      </c>
    </row>
    <row r="9290" spans="1:12" x14ac:dyDescent="0.25">
      <c r="A9290">
        <v>32</v>
      </c>
      <c r="B9290">
        <v>19212279</v>
      </c>
      <c r="C9290" t="s">
        <v>4378</v>
      </c>
      <c r="D9290">
        <v>80</v>
      </c>
      <c r="E9290">
        <v>0</v>
      </c>
      <c r="F9290">
        <v>56</v>
      </c>
      <c r="G9290">
        <v>0</v>
      </c>
      <c r="H9290">
        <v>0</v>
      </c>
      <c r="I9290">
        <v>0</v>
      </c>
      <c r="K9290">
        <v>2010</v>
      </c>
      <c r="L9290">
        <v>2010</v>
      </c>
    </row>
    <row r="9291" spans="1:12" x14ac:dyDescent="0.25">
      <c r="A9291">
        <v>32</v>
      </c>
      <c r="B9291">
        <v>19212287</v>
      </c>
      <c r="C9291" t="s">
        <v>4379</v>
      </c>
      <c r="D9291">
        <v>720</v>
      </c>
      <c r="E9291">
        <v>0</v>
      </c>
      <c r="F9291">
        <v>432</v>
      </c>
      <c r="G9291">
        <v>0</v>
      </c>
      <c r="H9291">
        <v>0</v>
      </c>
      <c r="I9291">
        <v>0</v>
      </c>
      <c r="K9291">
        <v>2008</v>
      </c>
      <c r="L9291">
        <v>2010</v>
      </c>
    </row>
    <row r="9292" spans="1:12" x14ac:dyDescent="0.25">
      <c r="A9292">
        <v>32</v>
      </c>
      <c r="B9292">
        <v>19212288</v>
      </c>
      <c r="C9292" t="s">
        <v>4380</v>
      </c>
      <c r="D9292">
        <v>720</v>
      </c>
      <c r="E9292">
        <v>0</v>
      </c>
      <c r="F9292">
        <v>432</v>
      </c>
      <c r="G9292">
        <v>0</v>
      </c>
      <c r="H9292">
        <v>0</v>
      </c>
      <c r="I9292">
        <v>0</v>
      </c>
      <c r="K9292">
        <v>2008</v>
      </c>
      <c r="L9292">
        <v>2010</v>
      </c>
    </row>
    <row r="9293" spans="1:12" x14ac:dyDescent="0.25">
      <c r="A9293">
        <v>32</v>
      </c>
      <c r="B9293">
        <v>19212289</v>
      </c>
      <c r="C9293" t="s">
        <v>2644</v>
      </c>
      <c r="D9293">
        <v>80</v>
      </c>
      <c r="E9293">
        <v>0</v>
      </c>
      <c r="F9293">
        <v>56</v>
      </c>
      <c r="G9293">
        <v>0</v>
      </c>
      <c r="H9293">
        <v>0</v>
      </c>
      <c r="I9293">
        <v>0</v>
      </c>
      <c r="K9293">
        <v>2010</v>
      </c>
      <c r="L9293">
        <v>2010</v>
      </c>
    </row>
    <row r="9294" spans="1:12" x14ac:dyDescent="0.25">
      <c r="A9294">
        <v>32</v>
      </c>
      <c r="B9294">
        <v>19212292</v>
      </c>
      <c r="C9294" t="s">
        <v>4381</v>
      </c>
      <c r="D9294">
        <v>80</v>
      </c>
      <c r="E9294">
        <v>0</v>
      </c>
      <c r="F9294">
        <v>60</v>
      </c>
      <c r="G9294">
        <v>0</v>
      </c>
      <c r="H9294">
        <v>0</v>
      </c>
      <c r="I9294">
        <v>0</v>
      </c>
      <c r="K9294">
        <v>2008</v>
      </c>
      <c r="L9294">
        <v>2011</v>
      </c>
    </row>
    <row r="9295" spans="1:12" x14ac:dyDescent="0.25">
      <c r="A9295">
        <v>32</v>
      </c>
      <c r="B9295">
        <v>19212311</v>
      </c>
      <c r="C9295" t="s">
        <v>3532</v>
      </c>
      <c r="D9295">
        <v>35.14</v>
      </c>
      <c r="E9295">
        <v>0</v>
      </c>
      <c r="F9295">
        <v>26.36</v>
      </c>
      <c r="G9295">
        <v>0</v>
      </c>
      <c r="H9295">
        <v>35.69</v>
      </c>
      <c r="I9295">
        <v>0</v>
      </c>
      <c r="K9295">
        <v>2007</v>
      </c>
      <c r="L9295">
        <v>2017</v>
      </c>
    </row>
    <row r="9296" spans="1:12" x14ac:dyDescent="0.25">
      <c r="A9296">
        <v>32</v>
      </c>
      <c r="B9296">
        <v>19212313</v>
      </c>
      <c r="C9296" t="s">
        <v>4382</v>
      </c>
      <c r="D9296">
        <v>255</v>
      </c>
      <c r="E9296">
        <v>0</v>
      </c>
      <c r="F9296">
        <v>191.25</v>
      </c>
      <c r="G9296">
        <v>0</v>
      </c>
      <c r="H9296">
        <v>0</v>
      </c>
      <c r="I9296">
        <v>0</v>
      </c>
      <c r="K9296">
        <v>2009</v>
      </c>
      <c r="L9296">
        <v>2013</v>
      </c>
    </row>
    <row r="9297" spans="1:12" x14ac:dyDescent="0.25">
      <c r="A9297">
        <v>32</v>
      </c>
      <c r="B9297">
        <v>19212315</v>
      </c>
      <c r="C9297" t="s">
        <v>4382</v>
      </c>
      <c r="D9297">
        <v>205</v>
      </c>
      <c r="E9297">
        <v>0</v>
      </c>
      <c r="F9297">
        <v>153.75</v>
      </c>
      <c r="G9297">
        <v>0</v>
      </c>
      <c r="H9297">
        <v>0</v>
      </c>
      <c r="I9297">
        <v>0</v>
      </c>
      <c r="K9297">
        <v>2009</v>
      </c>
      <c r="L9297">
        <v>2013</v>
      </c>
    </row>
    <row r="9298" spans="1:12" x14ac:dyDescent="0.25">
      <c r="A9298">
        <v>32</v>
      </c>
      <c r="B9298">
        <v>19212335</v>
      </c>
      <c r="C9298" t="s">
        <v>2163</v>
      </c>
      <c r="D9298">
        <v>235</v>
      </c>
      <c r="E9298">
        <v>0</v>
      </c>
      <c r="F9298">
        <v>176.25</v>
      </c>
      <c r="G9298">
        <v>0</v>
      </c>
      <c r="H9298">
        <v>238.69</v>
      </c>
      <c r="I9298">
        <v>0</v>
      </c>
      <c r="K9298">
        <v>2006</v>
      </c>
      <c r="L9298">
        <v>2010</v>
      </c>
    </row>
    <row r="9299" spans="1:12" x14ac:dyDescent="0.25">
      <c r="A9299">
        <v>32</v>
      </c>
      <c r="B9299">
        <v>19212347</v>
      </c>
      <c r="C9299" t="s">
        <v>2559</v>
      </c>
      <c r="D9299">
        <v>724.29</v>
      </c>
      <c r="E9299">
        <v>0</v>
      </c>
      <c r="F9299">
        <v>507</v>
      </c>
      <c r="G9299">
        <v>0</v>
      </c>
      <c r="H9299">
        <v>0</v>
      </c>
      <c r="I9299">
        <v>0</v>
      </c>
      <c r="K9299">
        <v>2007</v>
      </c>
      <c r="L9299">
        <v>2014</v>
      </c>
    </row>
    <row r="9300" spans="1:12" x14ac:dyDescent="0.25">
      <c r="A9300">
        <v>32</v>
      </c>
      <c r="B9300">
        <v>19212348</v>
      </c>
      <c r="C9300" t="s">
        <v>2559</v>
      </c>
      <c r="D9300">
        <v>612.86</v>
      </c>
      <c r="E9300">
        <v>0</v>
      </c>
      <c r="F9300">
        <v>429</v>
      </c>
      <c r="G9300">
        <v>0</v>
      </c>
      <c r="H9300">
        <v>0</v>
      </c>
      <c r="I9300">
        <v>0</v>
      </c>
      <c r="K9300">
        <v>2008</v>
      </c>
      <c r="L9300">
        <v>2014</v>
      </c>
    </row>
    <row r="9301" spans="1:12" x14ac:dyDescent="0.25">
      <c r="A9301">
        <v>32</v>
      </c>
      <c r="B9301">
        <v>19212349</v>
      </c>
      <c r="C9301" t="s">
        <v>2559</v>
      </c>
      <c r="D9301">
        <v>557.14</v>
      </c>
      <c r="E9301">
        <v>0</v>
      </c>
      <c r="F9301">
        <v>390</v>
      </c>
      <c r="G9301">
        <v>0</v>
      </c>
      <c r="H9301">
        <v>0</v>
      </c>
      <c r="I9301">
        <v>0</v>
      </c>
      <c r="K9301">
        <v>2008</v>
      </c>
      <c r="L9301">
        <v>2014</v>
      </c>
    </row>
    <row r="9302" spans="1:12" x14ac:dyDescent="0.25">
      <c r="A9302">
        <v>32</v>
      </c>
      <c r="B9302">
        <v>19212355</v>
      </c>
      <c r="C9302" t="s">
        <v>4383</v>
      </c>
      <c r="D9302">
        <v>100</v>
      </c>
      <c r="E9302">
        <v>0</v>
      </c>
      <c r="F9302">
        <v>75</v>
      </c>
      <c r="G9302">
        <v>0</v>
      </c>
      <c r="H9302">
        <v>0</v>
      </c>
      <c r="I9302">
        <v>0</v>
      </c>
      <c r="K9302">
        <v>2010</v>
      </c>
      <c r="L9302">
        <v>2013</v>
      </c>
    </row>
    <row r="9303" spans="1:12" x14ac:dyDescent="0.25">
      <c r="A9303">
        <v>32</v>
      </c>
      <c r="B9303">
        <v>19212364</v>
      </c>
      <c r="C9303" t="s">
        <v>3216</v>
      </c>
      <c r="D9303">
        <v>130</v>
      </c>
      <c r="E9303">
        <v>0</v>
      </c>
      <c r="F9303">
        <v>78</v>
      </c>
      <c r="G9303">
        <v>0</v>
      </c>
      <c r="H9303">
        <v>0</v>
      </c>
      <c r="I9303">
        <v>0</v>
      </c>
      <c r="K9303">
        <v>2009</v>
      </c>
      <c r="L9303">
        <v>2010</v>
      </c>
    </row>
    <row r="9304" spans="1:12" x14ac:dyDescent="0.25">
      <c r="A9304">
        <v>32</v>
      </c>
      <c r="B9304">
        <v>19212402</v>
      </c>
      <c r="C9304" t="s">
        <v>4012</v>
      </c>
      <c r="D9304">
        <v>0</v>
      </c>
      <c r="E9304">
        <v>0</v>
      </c>
      <c r="F9304">
        <v>0</v>
      </c>
      <c r="G9304">
        <v>0</v>
      </c>
      <c r="H9304">
        <v>0</v>
      </c>
      <c r="I9304">
        <v>0</v>
      </c>
      <c r="K9304">
        <v>2008</v>
      </c>
      <c r="L9304">
        <v>2009</v>
      </c>
    </row>
    <row r="9305" spans="1:12" x14ac:dyDescent="0.25">
      <c r="A9305">
        <v>32</v>
      </c>
      <c r="B9305">
        <v>19212435</v>
      </c>
      <c r="C9305" t="s">
        <v>4012</v>
      </c>
      <c r="D9305">
        <v>0</v>
      </c>
      <c r="E9305">
        <v>0</v>
      </c>
      <c r="F9305">
        <v>0</v>
      </c>
      <c r="G9305">
        <v>0</v>
      </c>
      <c r="H9305">
        <v>0</v>
      </c>
      <c r="I9305">
        <v>0</v>
      </c>
      <c r="K9305">
        <v>2008</v>
      </c>
      <c r="L9305">
        <v>2009</v>
      </c>
    </row>
    <row r="9306" spans="1:12" x14ac:dyDescent="0.25">
      <c r="A9306">
        <v>32</v>
      </c>
      <c r="B9306">
        <v>19212457</v>
      </c>
      <c r="C9306" t="s">
        <v>4384</v>
      </c>
      <c r="D9306">
        <v>145</v>
      </c>
      <c r="E9306">
        <v>0</v>
      </c>
      <c r="F9306">
        <v>108.75</v>
      </c>
      <c r="G9306">
        <v>0</v>
      </c>
      <c r="H9306">
        <v>0</v>
      </c>
      <c r="I9306">
        <v>0</v>
      </c>
      <c r="K9306">
        <v>2009</v>
      </c>
      <c r="L9306">
        <v>2013</v>
      </c>
    </row>
    <row r="9307" spans="1:12" x14ac:dyDescent="0.25">
      <c r="A9307">
        <v>32</v>
      </c>
      <c r="B9307">
        <v>19212469</v>
      </c>
      <c r="C9307" t="s">
        <v>4385</v>
      </c>
      <c r="D9307">
        <v>405</v>
      </c>
      <c r="E9307">
        <v>0</v>
      </c>
      <c r="F9307">
        <v>303.75</v>
      </c>
      <c r="G9307">
        <v>0</v>
      </c>
      <c r="H9307">
        <v>0</v>
      </c>
      <c r="I9307">
        <v>0</v>
      </c>
      <c r="K9307">
        <v>2009</v>
      </c>
      <c r="L9307">
        <v>2011</v>
      </c>
    </row>
    <row r="9308" spans="1:12" x14ac:dyDescent="0.25">
      <c r="A9308">
        <v>32</v>
      </c>
      <c r="B9308">
        <v>19212470</v>
      </c>
      <c r="C9308" t="s">
        <v>4386</v>
      </c>
      <c r="D9308">
        <v>405</v>
      </c>
      <c r="E9308">
        <v>0</v>
      </c>
      <c r="F9308">
        <v>303.75</v>
      </c>
      <c r="G9308">
        <v>0</v>
      </c>
      <c r="H9308">
        <v>0</v>
      </c>
      <c r="I9308">
        <v>0</v>
      </c>
      <c r="K9308">
        <v>2010</v>
      </c>
      <c r="L9308">
        <v>2010</v>
      </c>
    </row>
    <row r="9309" spans="1:12" x14ac:dyDescent="0.25">
      <c r="A9309">
        <v>32</v>
      </c>
      <c r="B9309">
        <v>19212546</v>
      </c>
      <c r="C9309" t="s">
        <v>4387</v>
      </c>
      <c r="D9309">
        <v>85</v>
      </c>
      <c r="E9309">
        <v>0</v>
      </c>
      <c r="F9309">
        <v>63.75</v>
      </c>
      <c r="G9309">
        <v>0</v>
      </c>
      <c r="H9309">
        <v>0</v>
      </c>
      <c r="I9309">
        <v>0</v>
      </c>
      <c r="K9309">
        <v>2009</v>
      </c>
      <c r="L9309">
        <v>2012</v>
      </c>
    </row>
    <row r="9310" spans="1:12" x14ac:dyDescent="0.25">
      <c r="A9310">
        <v>32</v>
      </c>
      <c r="B9310">
        <v>19212547</v>
      </c>
      <c r="C9310" t="s">
        <v>4387</v>
      </c>
      <c r="D9310">
        <v>85</v>
      </c>
      <c r="E9310">
        <v>0</v>
      </c>
      <c r="F9310">
        <v>63.75</v>
      </c>
      <c r="G9310">
        <v>0</v>
      </c>
      <c r="H9310">
        <v>0</v>
      </c>
      <c r="I9310">
        <v>0</v>
      </c>
      <c r="K9310">
        <v>2009</v>
      </c>
      <c r="L9310">
        <v>2012</v>
      </c>
    </row>
    <row r="9311" spans="1:12" x14ac:dyDescent="0.25">
      <c r="A9311">
        <v>32</v>
      </c>
      <c r="B9311">
        <v>19212548</v>
      </c>
      <c r="C9311" t="s">
        <v>4356</v>
      </c>
      <c r="D9311">
        <v>85</v>
      </c>
      <c r="E9311">
        <v>0</v>
      </c>
      <c r="F9311">
        <v>63.75</v>
      </c>
      <c r="G9311">
        <v>0</v>
      </c>
      <c r="H9311">
        <v>0</v>
      </c>
      <c r="I9311">
        <v>0</v>
      </c>
      <c r="K9311">
        <v>2010</v>
      </c>
      <c r="L9311">
        <v>2011</v>
      </c>
    </row>
    <row r="9312" spans="1:12" x14ac:dyDescent="0.25">
      <c r="A9312">
        <v>32</v>
      </c>
      <c r="B9312">
        <v>19212549</v>
      </c>
      <c r="C9312" t="s">
        <v>4388</v>
      </c>
      <c r="D9312">
        <v>85</v>
      </c>
      <c r="E9312">
        <v>0</v>
      </c>
      <c r="F9312">
        <v>63.75</v>
      </c>
      <c r="G9312">
        <v>0</v>
      </c>
      <c r="H9312">
        <v>0</v>
      </c>
      <c r="I9312">
        <v>0</v>
      </c>
      <c r="K9312">
        <v>2010</v>
      </c>
      <c r="L9312">
        <v>2011</v>
      </c>
    </row>
    <row r="9313" spans="1:12" x14ac:dyDescent="0.25">
      <c r="A9313">
        <v>32</v>
      </c>
      <c r="B9313">
        <v>19212550</v>
      </c>
      <c r="C9313" t="s">
        <v>3975</v>
      </c>
      <c r="D9313">
        <v>50</v>
      </c>
      <c r="E9313">
        <v>0</v>
      </c>
      <c r="F9313">
        <v>37.5</v>
      </c>
      <c r="G9313">
        <v>0</v>
      </c>
      <c r="H9313">
        <v>0</v>
      </c>
      <c r="I9313">
        <v>0</v>
      </c>
      <c r="K9313">
        <v>2007</v>
      </c>
      <c r="L9313">
        <v>2014</v>
      </c>
    </row>
    <row r="9314" spans="1:12" x14ac:dyDescent="0.25">
      <c r="A9314">
        <v>32</v>
      </c>
      <c r="B9314">
        <v>19212551</v>
      </c>
      <c r="C9314" t="s">
        <v>3976</v>
      </c>
      <c r="D9314">
        <v>50</v>
      </c>
      <c r="E9314">
        <v>0</v>
      </c>
      <c r="F9314">
        <v>37.5</v>
      </c>
      <c r="G9314">
        <v>0</v>
      </c>
      <c r="H9314">
        <v>0</v>
      </c>
      <c r="I9314">
        <v>0</v>
      </c>
      <c r="K9314">
        <v>2007</v>
      </c>
      <c r="L9314">
        <v>2014</v>
      </c>
    </row>
    <row r="9315" spans="1:12" x14ac:dyDescent="0.25">
      <c r="A9315">
        <v>32</v>
      </c>
      <c r="B9315">
        <v>19212552</v>
      </c>
      <c r="C9315" t="s">
        <v>3975</v>
      </c>
      <c r="D9315">
        <v>50</v>
      </c>
      <c r="E9315">
        <v>0</v>
      </c>
      <c r="F9315">
        <v>37.5</v>
      </c>
      <c r="G9315">
        <v>0</v>
      </c>
      <c r="H9315">
        <v>0</v>
      </c>
      <c r="I9315">
        <v>0</v>
      </c>
      <c r="K9315">
        <v>2007</v>
      </c>
      <c r="L9315">
        <v>2014</v>
      </c>
    </row>
    <row r="9316" spans="1:12" x14ac:dyDescent="0.25">
      <c r="A9316">
        <v>32</v>
      </c>
      <c r="B9316">
        <v>19212553</v>
      </c>
      <c r="C9316" t="s">
        <v>3976</v>
      </c>
      <c r="D9316">
        <v>50</v>
      </c>
      <c r="E9316">
        <v>0</v>
      </c>
      <c r="F9316">
        <v>37.5</v>
      </c>
      <c r="G9316">
        <v>0</v>
      </c>
      <c r="H9316">
        <v>0</v>
      </c>
      <c r="I9316">
        <v>0</v>
      </c>
      <c r="K9316">
        <v>2007</v>
      </c>
      <c r="L9316">
        <v>2014</v>
      </c>
    </row>
    <row r="9317" spans="1:12" x14ac:dyDescent="0.25">
      <c r="A9317">
        <v>32</v>
      </c>
      <c r="B9317">
        <v>19212554</v>
      </c>
      <c r="C9317" t="s">
        <v>3976</v>
      </c>
      <c r="D9317">
        <v>50</v>
      </c>
      <c r="E9317">
        <v>0</v>
      </c>
      <c r="F9317">
        <v>37.5</v>
      </c>
      <c r="G9317">
        <v>0</v>
      </c>
      <c r="H9317">
        <v>0</v>
      </c>
      <c r="I9317">
        <v>0</v>
      </c>
      <c r="K9317">
        <v>2007</v>
      </c>
      <c r="L9317">
        <v>2013</v>
      </c>
    </row>
    <row r="9318" spans="1:12" x14ac:dyDescent="0.25">
      <c r="A9318">
        <v>32</v>
      </c>
      <c r="B9318">
        <v>19212555</v>
      </c>
      <c r="C9318" t="s">
        <v>3976</v>
      </c>
      <c r="D9318">
        <v>90</v>
      </c>
      <c r="E9318">
        <v>0</v>
      </c>
      <c r="F9318">
        <v>67.5</v>
      </c>
      <c r="G9318">
        <v>0</v>
      </c>
      <c r="H9318">
        <v>0</v>
      </c>
      <c r="I9318">
        <v>0</v>
      </c>
      <c r="K9318">
        <v>2007</v>
      </c>
      <c r="L9318">
        <v>2014</v>
      </c>
    </row>
    <row r="9319" spans="1:12" x14ac:dyDescent="0.25">
      <c r="A9319">
        <v>32</v>
      </c>
      <c r="B9319">
        <v>19212556</v>
      </c>
      <c r="C9319" t="s">
        <v>3976</v>
      </c>
      <c r="D9319">
        <v>90</v>
      </c>
      <c r="E9319">
        <v>0</v>
      </c>
      <c r="F9319">
        <v>67.5</v>
      </c>
      <c r="G9319">
        <v>0</v>
      </c>
      <c r="H9319">
        <v>0</v>
      </c>
      <c r="I9319">
        <v>0</v>
      </c>
      <c r="K9319">
        <v>2007</v>
      </c>
      <c r="L9319">
        <v>2014</v>
      </c>
    </row>
    <row r="9320" spans="1:12" x14ac:dyDescent="0.25">
      <c r="A9320">
        <v>32</v>
      </c>
      <c r="B9320">
        <v>19212558</v>
      </c>
      <c r="C9320" t="s">
        <v>4389</v>
      </c>
      <c r="D9320">
        <v>85</v>
      </c>
      <c r="E9320">
        <v>0</v>
      </c>
      <c r="F9320">
        <v>63.75</v>
      </c>
      <c r="G9320">
        <v>0</v>
      </c>
      <c r="H9320">
        <v>0</v>
      </c>
      <c r="I9320">
        <v>0</v>
      </c>
      <c r="K9320">
        <v>2007</v>
      </c>
      <c r="L9320">
        <v>2014</v>
      </c>
    </row>
    <row r="9321" spans="1:12" x14ac:dyDescent="0.25">
      <c r="A9321">
        <v>32</v>
      </c>
      <c r="B9321">
        <v>19212560</v>
      </c>
      <c r="C9321" t="s">
        <v>4357</v>
      </c>
      <c r="D9321">
        <v>85</v>
      </c>
      <c r="E9321">
        <v>0</v>
      </c>
      <c r="F9321">
        <v>63.75</v>
      </c>
      <c r="G9321">
        <v>0</v>
      </c>
      <c r="H9321">
        <v>0</v>
      </c>
      <c r="I9321">
        <v>0</v>
      </c>
      <c r="K9321">
        <v>2010</v>
      </c>
      <c r="L9321">
        <v>2011</v>
      </c>
    </row>
    <row r="9322" spans="1:12" x14ac:dyDescent="0.25">
      <c r="A9322">
        <v>32</v>
      </c>
      <c r="B9322">
        <v>19212561</v>
      </c>
      <c r="C9322" t="s">
        <v>4390</v>
      </c>
      <c r="D9322">
        <v>85</v>
      </c>
      <c r="E9322">
        <v>0</v>
      </c>
      <c r="F9322">
        <v>63.75</v>
      </c>
      <c r="G9322">
        <v>0</v>
      </c>
      <c r="H9322">
        <v>0</v>
      </c>
      <c r="I9322">
        <v>0</v>
      </c>
      <c r="K9322">
        <v>2010</v>
      </c>
      <c r="L9322">
        <v>2011</v>
      </c>
    </row>
    <row r="9323" spans="1:12" x14ac:dyDescent="0.25">
      <c r="A9323">
        <v>32</v>
      </c>
      <c r="B9323">
        <v>19212564</v>
      </c>
      <c r="C9323" t="s">
        <v>4387</v>
      </c>
      <c r="D9323">
        <v>85</v>
      </c>
      <c r="E9323">
        <v>0</v>
      </c>
      <c r="F9323">
        <v>63.75</v>
      </c>
      <c r="G9323">
        <v>0</v>
      </c>
      <c r="H9323">
        <v>0</v>
      </c>
      <c r="I9323">
        <v>0</v>
      </c>
      <c r="K9323">
        <v>2009</v>
      </c>
      <c r="L9323">
        <v>2012</v>
      </c>
    </row>
    <row r="9324" spans="1:12" x14ac:dyDescent="0.25">
      <c r="A9324">
        <v>32</v>
      </c>
      <c r="B9324">
        <v>19212565</v>
      </c>
      <c r="C9324" t="s">
        <v>4356</v>
      </c>
      <c r="D9324">
        <v>85</v>
      </c>
      <c r="E9324">
        <v>0</v>
      </c>
      <c r="F9324">
        <v>63.75</v>
      </c>
      <c r="G9324">
        <v>0</v>
      </c>
      <c r="H9324">
        <v>0</v>
      </c>
      <c r="I9324">
        <v>0</v>
      </c>
      <c r="K9324">
        <v>2009</v>
      </c>
      <c r="L9324">
        <v>2011</v>
      </c>
    </row>
    <row r="9325" spans="1:12" x14ac:dyDescent="0.25">
      <c r="A9325">
        <v>32</v>
      </c>
      <c r="B9325">
        <v>19212566</v>
      </c>
      <c r="C9325" t="s">
        <v>4357</v>
      </c>
      <c r="D9325">
        <v>85</v>
      </c>
      <c r="E9325">
        <v>0</v>
      </c>
      <c r="F9325">
        <v>63.75</v>
      </c>
      <c r="G9325">
        <v>0</v>
      </c>
      <c r="H9325">
        <v>0</v>
      </c>
      <c r="I9325">
        <v>0</v>
      </c>
      <c r="K9325">
        <v>2010</v>
      </c>
      <c r="L9325">
        <v>2011</v>
      </c>
    </row>
    <row r="9326" spans="1:12" x14ac:dyDescent="0.25">
      <c r="A9326">
        <v>32</v>
      </c>
      <c r="B9326">
        <v>19212568</v>
      </c>
      <c r="C9326" t="s">
        <v>4387</v>
      </c>
      <c r="D9326">
        <v>85</v>
      </c>
      <c r="E9326">
        <v>0</v>
      </c>
      <c r="F9326">
        <v>63.75</v>
      </c>
      <c r="G9326">
        <v>0</v>
      </c>
      <c r="H9326">
        <v>0</v>
      </c>
      <c r="I9326">
        <v>0</v>
      </c>
      <c r="K9326">
        <v>2009</v>
      </c>
      <c r="L9326">
        <v>2012</v>
      </c>
    </row>
    <row r="9327" spans="1:12" x14ac:dyDescent="0.25">
      <c r="A9327">
        <v>32</v>
      </c>
      <c r="B9327">
        <v>19212569</v>
      </c>
      <c r="C9327" t="s">
        <v>4356</v>
      </c>
      <c r="D9327">
        <v>85</v>
      </c>
      <c r="E9327">
        <v>0</v>
      </c>
      <c r="F9327">
        <v>63.75</v>
      </c>
      <c r="G9327">
        <v>0</v>
      </c>
      <c r="H9327">
        <v>0</v>
      </c>
      <c r="I9327">
        <v>0</v>
      </c>
      <c r="K9327">
        <v>2010</v>
      </c>
      <c r="L9327">
        <v>2011</v>
      </c>
    </row>
    <row r="9328" spans="1:12" x14ac:dyDescent="0.25">
      <c r="A9328">
        <v>32</v>
      </c>
      <c r="B9328">
        <v>19212570</v>
      </c>
      <c r="C9328" t="s">
        <v>4357</v>
      </c>
      <c r="D9328">
        <v>85</v>
      </c>
      <c r="E9328">
        <v>0</v>
      </c>
      <c r="F9328">
        <v>63.75</v>
      </c>
      <c r="G9328">
        <v>0</v>
      </c>
      <c r="H9328">
        <v>0</v>
      </c>
      <c r="I9328">
        <v>0</v>
      </c>
      <c r="K9328">
        <v>2010</v>
      </c>
      <c r="L9328">
        <v>2011</v>
      </c>
    </row>
    <row r="9329" spans="1:12" x14ac:dyDescent="0.25">
      <c r="A9329">
        <v>32</v>
      </c>
      <c r="B9329">
        <v>19212572</v>
      </c>
      <c r="C9329" t="s">
        <v>4387</v>
      </c>
      <c r="D9329">
        <v>85</v>
      </c>
      <c r="E9329">
        <v>0</v>
      </c>
      <c r="F9329">
        <v>63.75</v>
      </c>
      <c r="G9329">
        <v>0</v>
      </c>
      <c r="H9329">
        <v>0</v>
      </c>
      <c r="I9329">
        <v>0</v>
      </c>
      <c r="K9329">
        <v>2009</v>
      </c>
      <c r="L9329">
        <v>2012</v>
      </c>
    </row>
    <row r="9330" spans="1:12" x14ac:dyDescent="0.25">
      <c r="A9330">
        <v>32</v>
      </c>
      <c r="B9330">
        <v>19212573</v>
      </c>
      <c r="C9330" t="s">
        <v>4356</v>
      </c>
      <c r="D9330">
        <v>85</v>
      </c>
      <c r="E9330">
        <v>0</v>
      </c>
      <c r="F9330">
        <v>63.75</v>
      </c>
      <c r="G9330">
        <v>0</v>
      </c>
      <c r="H9330">
        <v>0</v>
      </c>
      <c r="I9330">
        <v>0</v>
      </c>
      <c r="K9330">
        <v>2010</v>
      </c>
      <c r="L9330">
        <v>2011</v>
      </c>
    </row>
    <row r="9331" spans="1:12" x14ac:dyDescent="0.25">
      <c r="A9331">
        <v>32</v>
      </c>
      <c r="B9331">
        <v>19212574</v>
      </c>
      <c r="C9331" t="s">
        <v>4357</v>
      </c>
      <c r="D9331">
        <v>85</v>
      </c>
      <c r="E9331">
        <v>0</v>
      </c>
      <c r="F9331">
        <v>63.75</v>
      </c>
      <c r="G9331">
        <v>0</v>
      </c>
      <c r="H9331">
        <v>0</v>
      </c>
      <c r="I9331">
        <v>0</v>
      </c>
      <c r="K9331">
        <v>2010</v>
      </c>
      <c r="L9331">
        <v>2011</v>
      </c>
    </row>
    <row r="9332" spans="1:12" x14ac:dyDescent="0.25">
      <c r="A9332">
        <v>32</v>
      </c>
      <c r="B9332">
        <v>19212577</v>
      </c>
      <c r="C9332" t="s">
        <v>4356</v>
      </c>
      <c r="D9332">
        <v>85</v>
      </c>
      <c r="E9332">
        <v>0</v>
      </c>
      <c r="F9332">
        <v>63.75</v>
      </c>
      <c r="G9332">
        <v>0</v>
      </c>
      <c r="H9332">
        <v>0</v>
      </c>
      <c r="I9332">
        <v>0</v>
      </c>
      <c r="K9332">
        <v>2010</v>
      </c>
      <c r="L9332">
        <v>2011</v>
      </c>
    </row>
    <row r="9333" spans="1:12" x14ac:dyDescent="0.25">
      <c r="A9333">
        <v>32</v>
      </c>
      <c r="B9333">
        <v>19212578</v>
      </c>
      <c r="C9333" t="s">
        <v>4356</v>
      </c>
      <c r="D9333">
        <v>85</v>
      </c>
      <c r="E9333">
        <v>0</v>
      </c>
      <c r="F9333">
        <v>63.75</v>
      </c>
      <c r="G9333">
        <v>0</v>
      </c>
      <c r="H9333">
        <v>0</v>
      </c>
      <c r="I9333">
        <v>0</v>
      </c>
      <c r="K9333">
        <v>2010</v>
      </c>
      <c r="L9333">
        <v>2011</v>
      </c>
    </row>
    <row r="9334" spans="1:12" x14ac:dyDescent="0.25">
      <c r="A9334">
        <v>32</v>
      </c>
      <c r="B9334">
        <v>19212579</v>
      </c>
      <c r="C9334" t="s">
        <v>4357</v>
      </c>
      <c r="D9334">
        <v>85</v>
      </c>
      <c r="E9334">
        <v>0</v>
      </c>
      <c r="F9334">
        <v>63.75</v>
      </c>
      <c r="G9334">
        <v>0</v>
      </c>
      <c r="H9334">
        <v>0</v>
      </c>
      <c r="I9334">
        <v>0</v>
      </c>
      <c r="K9334">
        <v>2010</v>
      </c>
      <c r="L9334">
        <v>2011</v>
      </c>
    </row>
    <row r="9335" spans="1:12" x14ac:dyDescent="0.25">
      <c r="A9335">
        <v>32</v>
      </c>
      <c r="B9335">
        <v>19212580</v>
      </c>
      <c r="C9335" t="s">
        <v>4357</v>
      </c>
      <c r="D9335">
        <v>85</v>
      </c>
      <c r="E9335">
        <v>0</v>
      </c>
      <c r="F9335">
        <v>63.75</v>
      </c>
      <c r="G9335">
        <v>0</v>
      </c>
      <c r="H9335">
        <v>0</v>
      </c>
      <c r="I9335">
        <v>0</v>
      </c>
      <c r="K9335">
        <v>2010</v>
      </c>
      <c r="L9335">
        <v>2011</v>
      </c>
    </row>
    <row r="9336" spans="1:12" x14ac:dyDescent="0.25">
      <c r="A9336">
        <v>32</v>
      </c>
      <c r="B9336">
        <v>19212581</v>
      </c>
      <c r="C9336" t="s">
        <v>4356</v>
      </c>
      <c r="D9336">
        <v>85</v>
      </c>
      <c r="E9336">
        <v>0</v>
      </c>
      <c r="F9336">
        <v>63.75</v>
      </c>
      <c r="G9336">
        <v>0</v>
      </c>
      <c r="H9336">
        <v>0</v>
      </c>
      <c r="I9336">
        <v>0</v>
      </c>
      <c r="K9336">
        <v>2010</v>
      </c>
      <c r="L9336">
        <v>2011</v>
      </c>
    </row>
    <row r="9337" spans="1:12" x14ac:dyDescent="0.25">
      <c r="A9337">
        <v>32</v>
      </c>
      <c r="B9337">
        <v>19212582</v>
      </c>
      <c r="C9337" t="s">
        <v>4357</v>
      </c>
      <c r="D9337">
        <v>85</v>
      </c>
      <c r="E9337">
        <v>0</v>
      </c>
      <c r="F9337">
        <v>63.75</v>
      </c>
      <c r="G9337">
        <v>0</v>
      </c>
      <c r="H9337">
        <v>0</v>
      </c>
      <c r="I9337">
        <v>0</v>
      </c>
      <c r="K9337">
        <v>2010</v>
      </c>
      <c r="L9337">
        <v>2011</v>
      </c>
    </row>
    <row r="9338" spans="1:12" x14ac:dyDescent="0.25">
      <c r="A9338">
        <v>32</v>
      </c>
      <c r="B9338">
        <v>19212583</v>
      </c>
      <c r="C9338" t="s">
        <v>4356</v>
      </c>
      <c r="D9338">
        <v>85</v>
      </c>
      <c r="E9338">
        <v>0</v>
      </c>
      <c r="F9338">
        <v>63.75</v>
      </c>
      <c r="G9338">
        <v>0</v>
      </c>
      <c r="H9338">
        <v>0</v>
      </c>
      <c r="I9338">
        <v>0</v>
      </c>
      <c r="K9338">
        <v>2010</v>
      </c>
      <c r="L9338">
        <v>2011</v>
      </c>
    </row>
    <row r="9339" spans="1:12" x14ac:dyDescent="0.25">
      <c r="A9339">
        <v>32</v>
      </c>
      <c r="B9339">
        <v>19212584</v>
      </c>
      <c r="C9339" t="s">
        <v>4357</v>
      </c>
      <c r="D9339">
        <v>85</v>
      </c>
      <c r="E9339">
        <v>0</v>
      </c>
      <c r="F9339">
        <v>63.75</v>
      </c>
      <c r="G9339">
        <v>0</v>
      </c>
      <c r="H9339">
        <v>0</v>
      </c>
      <c r="I9339">
        <v>0</v>
      </c>
      <c r="K9339">
        <v>2010</v>
      </c>
      <c r="L9339">
        <v>2011</v>
      </c>
    </row>
    <row r="9340" spans="1:12" x14ac:dyDescent="0.25">
      <c r="A9340">
        <v>32</v>
      </c>
      <c r="B9340">
        <v>19212597</v>
      </c>
      <c r="C9340" t="s">
        <v>4277</v>
      </c>
      <c r="D9340">
        <v>0</v>
      </c>
      <c r="E9340">
        <v>0</v>
      </c>
      <c r="F9340">
        <v>0</v>
      </c>
      <c r="G9340">
        <v>0</v>
      </c>
      <c r="H9340">
        <v>0</v>
      </c>
      <c r="I9340">
        <v>0</v>
      </c>
      <c r="K9340">
        <v>2009</v>
      </c>
      <c r="L9340">
        <v>2010</v>
      </c>
    </row>
    <row r="9341" spans="1:12" x14ac:dyDescent="0.25">
      <c r="A9341">
        <v>32</v>
      </c>
      <c r="B9341">
        <v>19212598</v>
      </c>
      <c r="C9341" t="s">
        <v>4301</v>
      </c>
      <c r="D9341">
        <v>1875</v>
      </c>
      <c r="E9341">
        <v>0</v>
      </c>
      <c r="F9341">
        <v>1312.5</v>
      </c>
      <c r="G9341">
        <v>0</v>
      </c>
      <c r="H9341">
        <v>0</v>
      </c>
      <c r="I9341">
        <v>0</v>
      </c>
      <c r="K9341">
        <v>2007</v>
      </c>
      <c r="L9341">
        <v>2010</v>
      </c>
    </row>
    <row r="9342" spans="1:12" x14ac:dyDescent="0.25">
      <c r="A9342">
        <v>32</v>
      </c>
      <c r="B9342">
        <v>19212599</v>
      </c>
      <c r="C9342" t="s">
        <v>3995</v>
      </c>
      <c r="D9342">
        <v>3040</v>
      </c>
      <c r="E9342">
        <v>0</v>
      </c>
      <c r="F9342">
        <v>2280</v>
      </c>
      <c r="G9342">
        <v>0</v>
      </c>
      <c r="H9342">
        <v>0</v>
      </c>
      <c r="I9342">
        <v>0</v>
      </c>
      <c r="K9342">
        <v>2009</v>
      </c>
      <c r="L9342">
        <v>2009</v>
      </c>
    </row>
    <row r="9343" spans="1:12" x14ac:dyDescent="0.25">
      <c r="A9343">
        <v>32</v>
      </c>
      <c r="B9343">
        <v>19212610</v>
      </c>
      <c r="C9343" t="s">
        <v>4391</v>
      </c>
      <c r="D9343">
        <v>53</v>
      </c>
      <c r="E9343">
        <v>0</v>
      </c>
      <c r="F9343">
        <v>31.8</v>
      </c>
      <c r="G9343">
        <v>0</v>
      </c>
      <c r="H9343">
        <v>0</v>
      </c>
      <c r="I9343">
        <v>0</v>
      </c>
      <c r="K9343">
        <v>2009</v>
      </c>
      <c r="L9343">
        <v>2010</v>
      </c>
    </row>
    <row r="9344" spans="1:12" x14ac:dyDescent="0.25">
      <c r="A9344">
        <v>32</v>
      </c>
      <c r="B9344">
        <v>19212611</v>
      </c>
      <c r="C9344" t="s">
        <v>4391</v>
      </c>
      <c r="D9344">
        <v>45</v>
      </c>
      <c r="E9344">
        <v>0</v>
      </c>
      <c r="F9344">
        <v>31.5</v>
      </c>
      <c r="G9344">
        <v>0</v>
      </c>
      <c r="H9344">
        <v>0</v>
      </c>
      <c r="I9344">
        <v>0</v>
      </c>
      <c r="K9344">
        <v>2009</v>
      </c>
      <c r="L9344">
        <v>2010</v>
      </c>
    </row>
    <row r="9345" spans="1:12" x14ac:dyDescent="0.25">
      <c r="A9345">
        <v>32</v>
      </c>
      <c r="B9345">
        <v>19212612</v>
      </c>
      <c r="C9345" t="s">
        <v>4392</v>
      </c>
      <c r="D9345">
        <v>462</v>
      </c>
      <c r="E9345">
        <v>0</v>
      </c>
      <c r="F9345">
        <v>277.2</v>
      </c>
      <c r="G9345">
        <v>0</v>
      </c>
      <c r="H9345">
        <v>0</v>
      </c>
      <c r="I9345">
        <v>0</v>
      </c>
      <c r="K9345">
        <v>2009</v>
      </c>
      <c r="L9345">
        <v>2010</v>
      </c>
    </row>
    <row r="9346" spans="1:12" x14ac:dyDescent="0.25">
      <c r="A9346">
        <v>32</v>
      </c>
      <c r="B9346">
        <v>19212613</v>
      </c>
      <c r="C9346" t="s">
        <v>4392</v>
      </c>
      <c r="D9346">
        <v>462</v>
      </c>
      <c r="E9346">
        <v>0</v>
      </c>
      <c r="F9346">
        <v>277.2</v>
      </c>
      <c r="G9346">
        <v>0</v>
      </c>
      <c r="H9346">
        <v>0</v>
      </c>
      <c r="I9346">
        <v>0</v>
      </c>
      <c r="K9346">
        <v>2009</v>
      </c>
      <c r="L9346">
        <v>2010</v>
      </c>
    </row>
    <row r="9347" spans="1:12" x14ac:dyDescent="0.25">
      <c r="A9347">
        <v>32</v>
      </c>
      <c r="B9347">
        <v>19212614</v>
      </c>
      <c r="C9347" t="s">
        <v>4393</v>
      </c>
      <c r="D9347">
        <v>462</v>
      </c>
      <c r="E9347">
        <v>0</v>
      </c>
      <c r="F9347">
        <v>277.2</v>
      </c>
      <c r="G9347">
        <v>0</v>
      </c>
      <c r="H9347">
        <v>0</v>
      </c>
      <c r="I9347">
        <v>0</v>
      </c>
      <c r="K9347">
        <v>2009</v>
      </c>
      <c r="L9347">
        <v>2010</v>
      </c>
    </row>
    <row r="9348" spans="1:12" x14ac:dyDescent="0.25">
      <c r="A9348">
        <v>32</v>
      </c>
      <c r="B9348">
        <v>19212615</v>
      </c>
      <c r="C9348" t="s">
        <v>4393</v>
      </c>
      <c r="D9348">
        <v>462</v>
      </c>
      <c r="E9348">
        <v>0</v>
      </c>
      <c r="F9348">
        <v>277.2</v>
      </c>
      <c r="G9348">
        <v>0</v>
      </c>
      <c r="H9348">
        <v>0</v>
      </c>
      <c r="I9348">
        <v>0</v>
      </c>
      <c r="K9348">
        <v>2009</v>
      </c>
      <c r="L9348">
        <v>2010</v>
      </c>
    </row>
    <row r="9349" spans="1:12" x14ac:dyDescent="0.25">
      <c r="A9349">
        <v>32</v>
      </c>
      <c r="B9349">
        <v>19212616</v>
      </c>
      <c r="C9349" t="s">
        <v>4075</v>
      </c>
      <c r="D9349">
        <v>53</v>
      </c>
      <c r="E9349">
        <v>0</v>
      </c>
      <c r="F9349">
        <v>31.8</v>
      </c>
      <c r="G9349">
        <v>0</v>
      </c>
      <c r="H9349">
        <v>0</v>
      </c>
      <c r="I9349">
        <v>0</v>
      </c>
      <c r="K9349">
        <v>2009</v>
      </c>
      <c r="L9349">
        <v>2010</v>
      </c>
    </row>
    <row r="9350" spans="1:12" x14ac:dyDescent="0.25">
      <c r="A9350">
        <v>32</v>
      </c>
      <c r="B9350">
        <v>19212621</v>
      </c>
      <c r="C9350" t="s">
        <v>4394</v>
      </c>
      <c r="D9350">
        <v>315</v>
      </c>
      <c r="E9350">
        <v>0</v>
      </c>
      <c r="F9350">
        <v>236.25</v>
      </c>
      <c r="G9350">
        <v>0</v>
      </c>
      <c r="H9350">
        <v>0</v>
      </c>
      <c r="I9350">
        <v>0</v>
      </c>
      <c r="K9350">
        <v>2010</v>
      </c>
      <c r="L9350">
        <v>2013</v>
      </c>
    </row>
    <row r="9351" spans="1:12" x14ac:dyDescent="0.25">
      <c r="A9351">
        <v>32</v>
      </c>
      <c r="B9351">
        <v>19212622</v>
      </c>
      <c r="C9351" t="s">
        <v>4395</v>
      </c>
      <c r="D9351">
        <v>315</v>
      </c>
      <c r="E9351">
        <v>0</v>
      </c>
      <c r="F9351">
        <v>236.25</v>
      </c>
      <c r="G9351">
        <v>0</v>
      </c>
      <c r="H9351">
        <v>319.95</v>
      </c>
      <c r="I9351">
        <v>0</v>
      </c>
      <c r="K9351">
        <v>2010</v>
      </c>
      <c r="L9351">
        <v>2012</v>
      </c>
    </row>
    <row r="9352" spans="1:12" x14ac:dyDescent="0.25">
      <c r="A9352">
        <v>32</v>
      </c>
      <c r="B9352">
        <v>19212626</v>
      </c>
      <c r="C9352" t="s">
        <v>4396</v>
      </c>
      <c r="D9352">
        <v>355</v>
      </c>
      <c r="E9352">
        <v>0</v>
      </c>
      <c r="F9352">
        <v>266.25</v>
      </c>
      <c r="G9352">
        <v>0</v>
      </c>
      <c r="H9352">
        <v>0</v>
      </c>
      <c r="I9352">
        <v>0</v>
      </c>
      <c r="K9352">
        <v>2009</v>
      </c>
      <c r="L9352">
        <v>2013</v>
      </c>
    </row>
    <row r="9353" spans="1:12" x14ac:dyDescent="0.25">
      <c r="A9353">
        <v>32</v>
      </c>
      <c r="B9353">
        <v>19212633</v>
      </c>
      <c r="C9353" t="s">
        <v>3789</v>
      </c>
      <c r="D9353">
        <v>605</v>
      </c>
      <c r="E9353">
        <v>0</v>
      </c>
      <c r="F9353">
        <v>423.5</v>
      </c>
      <c r="G9353">
        <v>0</v>
      </c>
      <c r="H9353">
        <v>0</v>
      </c>
      <c r="I9353">
        <v>0</v>
      </c>
      <c r="K9353">
        <v>2004</v>
      </c>
      <c r="L9353">
        <v>2010</v>
      </c>
    </row>
    <row r="9354" spans="1:12" x14ac:dyDescent="0.25">
      <c r="A9354">
        <v>32</v>
      </c>
      <c r="B9354">
        <v>19212645</v>
      </c>
      <c r="C9354" t="s">
        <v>4397</v>
      </c>
      <c r="D9354">
        <v>95</v>
      </c>
      <c r="E9354">
        <v>0</v>
      </c>
      <c r="F9354">
        <v>71.25</v>
      </c>
      <c r="G9354">
        <v>0</v>
      </c>
      <c r="H9354">
        <v>0</v>
      </c>
      <c r="I9354">
        <v>0</v>
      </c>
      <c r="K9354">
        <v>2009</v>
      </c>
      <c r="L9354">
        <v>2013</v>
      </c>
    </row>
    <row r="9355" spans="1:12" x14ac:dyDescent="0.25">
      <c r="A9355">
        <v>32</v>
      </c>
      <c r="B9355">
        <v>19212646</v>
      </c>
      <c r="C9355" t="s">
        <v>4398</v>
      </c>
      <c r="D9355">
        <v>95</v>
      </c>
      <c r="E9355">
        <v>0</v>
      </c>
      <c r="F9355">
        <v>71.25</v>
      </c>
      <c r="G9355">
        <v>0</v>
      </c>
      <c r="H9355">
        <v>0</v>
      </c>
      <c r="I9355">
        <v>0</v>
      </c>
      <c r="K9355">
        <v>2010</v>
      </c>
      <c r="L9355">
        <v>2010</v>
      </c>
    </row>
    <row r="9356" spans="1:12" x14ac:dyDescent="0.25">
      <c r="A9356">
        <v>32</v>
      </c>
      <c r="B9356">
        <v>19212652</v>
      </c>
      <c r="C9356" t="s">
        <v>4399</v>
      </c>
      <c r="D9356">
        <v>181</v>
      </c>
      <c r="E9356">
        <v>0</v>
      </c>
      <c r="F9356">
        <v>108.6</v>
      </c>
      <c r="G9356">
        <v>0</v>
      </c>
      <c r="H9356">
        <v>157.65</v>
      </c>
      <c r="I9356">
        <v>0</v>
      </c>
      <c r="K9356">
        <v>2010</v>
      </c>
      <c r="L9356">
        <v>2012</v>
      </c>
    </row>
    <row r="9357" spans="1:12" x14ac:dyDescent="0.25">
      <c r="A9357">
        <v>32</v>
      </c>
      <c r="B9357">
        <v>19212672</v>
      </c>
      <c r="C9357" t="s">
        <v>4400</v>
      </c>
      <c r="D9357">
        <v>100</v>
      </c>
      <c r="E9357">
        <v>0</v>
      </c>
      <c r="F9357">
        <v>75</v>
      </c>
      <c r="G9357">
        <v>0</v>
      </c>
      <c r="H9357">
        <v>0</v>
      </c>
      <c r="I9357">
        <v>0</v>
      </c>
      <c r="K9357">
        <v>2007</v>
      </c>
      <c r="L9357">
        <v>2014</v>
      </c>
    </row>
    <row r="9358" spans="1:12" x14ac:dyDescent="0.25">
      <c r="A9358">
        <v>32</v>
      </c>
      <c r="B9358">
        <v>19212675</v>
      </c>
      <c r="C9358" t="s">
        <v>2200</v>
      </c>
      <c r="D9358">
        <v>85</v>
      </c>
      <c r="E9358">
        <v>0</v>
      </c>
      <c r="F9358">
        <v>63.75</v>
      </c>
      <c r="G9358">
        <v>0</v>
      </c>
      <c r="H9358">
        <v>0</v>
      </c>
      <c r="I9358">
        <v>0</v>
      </c>
      <c r="K9358">
        <v>2009</v>
      </c>
      <c r="L9358">
        <v>2010</v>
      </c>
    </row>
    <row r="9359" spans="1:12" x14ac:dyDescent="0.25">
      <c r="A9359">
        <v>32</v>
      </c>
      <c r="B9359">
        <v>19212678</v>
      </c>
      <c r="C9359" t="s">
        <v>4401</v>
      </c>
      <c r="D9359">
        <v>315</v>
      </c>
      <c r="E9359">
        <v>0</v>
      </c>
      <c r="F9359">
        <v>236.25</v>
      </c>
      <c r="G9359">
        <v>0</v>
      </c>
      <c r="H9359">
        <v>0</v>
      </c>
      <c r="I9359">
        <v>0</v>
      </c>
      <c r="K9359">
        <v>2010</v>
      </c>
      <c r="L9359">
        <v>2010</v>
      </c>
    </row>
    <row r="9360" spans="1:12" x14ac:dyDescent="0.25">
      <c r="A9360">
        <v>32</v>
      </c>
      <c r="B9360">
        <v>19212680</v>
      </c>
      <c r="C9360" t="s">
        <v>4402</v>
      </c>
      <c r="D9360">
        <v>315</v>
      </c>
      <c r="E9360">
        <v>0</v>
      </c>
      <c r="F9360">
        <v>236.25</v>
      </c>
      <c r="G9360">
        <v>0</v>
      </c>
      <c r="H9360">
        <v>0</v>
      </c>
      <c r="I9360">
        <v>0</v>
      </c>
      <c r="K9360">
        <v>2010</v>
      </c>
      <c r="L9360">
        <v>2010</v>
      </c>
    </row>
    <row r="9361" spans="1:12" x14ac:dyDescent="0.25">
      <c r="A9361">
        <v>32</v>
      </c>
      <c r="B9361">
        <v>19212692</v>
      </c>
      <c r="C9361" t="s">
        <v>4403</v>
      </c>
      <c r="D9361">
        <v>392</v>
      </c>
      <c r="E9361">
        <v>0</v>
      </c>
      <c r="F9361">
        <v>235.2</v>
      </c>
      <c r="G9361">
        <v>0</v>
      </c>
      <c r="H9361">
        <v>0</v>
      </c>
      <c r="I9361">
        <v>0</v>
      </c>
      <c r="K9361">
        <v>2010</v>
      </c>
      <c r="L9361">
        <v>2015</v>
      </c>
    </row>
    <row r="9362" spans="1:12" x14ac:dyDescent="0.25">
      <c r="A9362">
        <v>32</v>
      </c>
      <c r="B9362">
        <v>19212708</v>
      </c>
      <c r="C9362" t="s">
        <v>3605</v>
      </c>
      <c r="D9362">
        <v>71</v>
      </c>
      <c r="E9362">
        <v>0</v>
      </c>
      <c r="F9362">
        <v>42.6</v>
      </c>
      <c r="G9362">
        <v>0</v>
      </c>
      <c r="H9362">
        <v>0</v>
      </c>
      <c r="I9362">
        <v>0</v>
      </c>
      <c r="K9362">
        <v>2007</v>
      </c>
      <c r="L9362">
        <v>2014</v>
      </c>
    </row>
    <row r="9363" spans="1:12" x14ac:dyDescent="0.25">
      <c r="A9363">
        <v>32</v>
      </c>
      <c r="B9363">
        <v>19212714</v>
      </c>
      <c r="C9363" t="s">
        <v>4404</v>
      </c>
      <c r="D9363">
        <v>665</v>
      </c>
      <c r="E9363">
        <v>0</v>
      </c>
      <c r="F9363">
        <v>465.5</v>
      </c>
      <c r="G9363">
        <v>0</v>
      </c>
      <c r="H9363">
        <v>0</v>
      </c>
      <c r="I9363">
        <v>0</v>
      </c>
      <c r="K9363">
        <v>2007</v>
      </c>
      <c r="L9363">
        <v>2011</v>
      </c>
    </row>
    <row r="9364" spans="1:12" x14ac:dyDescent="0.25">
      <c r="A9364">
        <v>32</v>
      </c>
      <c r="B9364">
        <v>19212715</v>
      </c>
      <c r="C9364" t="s">
        <v>2884</v>
      </c>
      <c r="D9364">
        <v>675</v>
      </c>
      <c r="E9364">
        <v>0</v>
      </c>
      <c r="F9364">
        <v>506.25</v>
      </c>
      <c r="G9364">
        <v>0</v>
      </c>
      <c r="H9364">
        <v>0</v>
      </c>
      <c r="I9364">
        <v>0</v>
      </c>
      <c r="K9364">
        <v>2007</v>
      </c>
      <c r="L9364">
        <v>2009</v>
      </c>
    </row>
    <row r="9365" spans="1:12" x14ac:dyDescent="0.25">
      <c r="A9365">
        <v>32</v>
      </c>
      <c r="B9365">
        <v>19212716</v>
      </c>
      <c r="C9365" t="s">
        <v>4405</v>
      </c>
      <c r="D9365">
        <v>675</v>
      </c>
      <c r="E9365">
        <v>0</v>
      </c>
      <c r="F9365">
        <v>506.25</v>
      </c>
      <c r="G9365">
        <v>0</v>
      </c>
      <c r="H9365">
        <v>0</v>
      </c>
      <c r="I9365">
        <v>0</v>
      </c>
      <c r="K9365">
        <v>2007</v>
      </c>
      <c r="L9365">
        <v>2011</v>
      </c>
    </row>
    <row r="9366" spans="1:12" x14ac:dyDescent="0.25">
      <c r="A9366">
        <v>32</v>
      </c>
      <c r="B9366">
        <v>19212717</v>
      </c>
      <c r="C9366" t="s">
        <v>2886</v>
      </c>
      <c r="D9366">
        <v>675</v>
      </c>
      <c r="E9366">
        <v>0</v>
      </c>
      <c r="F9366">
        <v>506.25</v>
      </c>
      <c r="G9366">
        <v>0</v>
      </c>
      <c r="H9366">
        <v>0</v>
      </c>
      <c r="I9366">
        <v>0</v>
      </c>
      <c r="K9366">
        <v>2007</v>
      </c>
      <c r="L9366">
        <v>2008</v>
      </c>
    </row>
    <row r="9367" spans="1:12" x14ac:dyDescent="0.25">
      <c r="A9367">
        <v>32</v>
      </c>
      <c r="B9367">
        <v>19212718</v>
      </c>
      <c r="C9367" t="s">
        <v>4406</v>
      </c>
      <c r="D9367">
        <v>675</v>
      </c>
      <c r="E9367">
        <v>0</v>
      </c>
      <c r="F9367">
        <v>506.25</v>
      </c>
      <c r="G9367">
        <v>0</v>
      </c>
      <c r="H9367">
        <v>0</v>
      </c>
      <c r="I9367">
        <v>0</v>
      </c>
      <c r="K9367">
        <v>2007</v>
      </c>
      <c r="L9367">
        <v>2011</v>
      </c>
    </row>
    <row r="9368" spans="1:12" x14ac:dyDescent="0.25">
      <c r="A9368">
        <v>32</v>
      </c>
      <c r="B9368">
        <v>19212719</v>
      </c>
      <c r="C9368" t="s">
        <v>4407</v>
      </c>
      <c r="D9368">
        <v>675</v>
      </c>
      <c r="E9368">
        <v>0</v>
      </c>
      <c r="F9368">
        <v>506.25</v>
      </c>
      <c r="G9368">
        <v>0</v>
      </c>
      <c r="H9368">
        <v>0</v>
      </c>
      <c r="I9368">
        <v>0</v>
      </c>
      <c r="K9368">
        <v>2007</v>
      </c>
      <c r="L9368">
        <v>2010</v>
      </c>
    </row>
    <row r="9369" spans="1:12" x14ac:dyDescent="0.25">
      <c r="A9369">
        <v>32</v>
      </c>
      <c r="B9369">
        <v>19212720</v>
      </c>
      <c r="C9369" t="s">
        <v>4404</v>
      </c>
      <c r="D9369">
        <v>800</v>
      </c>
      <c r="E9369">
        <v>0</v>
      </c>
      <c r="F9369">
        <v>600</v>
      </c>
      <c r="G9369">
        <v>0</v>
      </c>
      <c r="H9369">
        <v>0</v>
      </c>
      <c r="I9369">
        <v>0</v>
      </c>
      <c r="K9369">
        <v>2007</v>
      </c>
      <c r="L9369">
        <v>2011</v>
      </c>
    </row>
    <row r="9370" spans="1:12" x14ac:dyDescent="0.25">
      <c r="A9370">
        <v>32</v>
      </c>
      <c r="B9370">
        <v>19212721</v>
      </c>
      <c r="C9370" t="s">
        <v>2884</v>
      </c>
      <c r="D9370">
        <v>800</v>
      </c>
      <c r="E9370">
        <v>0</v>
      </c>
      <c r="F9370">
        <v>600</v>
      </c>
      <c r="G9370">
        <v>0</v>
      </c>
      <c r="H9370">
        <v>0</v>
      </c>
      <c r="I9370">
        <v>0</v>
      </c>
      <c r="K9370">
        <v>2007</v>
      </c>
      <c r="L9370">
        <v>2009</v>
      </c>
    </row>
    <row r="9371" spans="1:12" x14ac:dyDescent="0.25">
      <c r="A9371">
        <v>32</v>
      </c>
      <c r="B9371">
        <v>19212722</v>
      </c>
      <c r="C9371" t="s">
        <v>4405</v>
      </c>
      <c r="D9371">
        <v>800</v>
      </c>
      <c r="E9371">
        <v>0</v>
      </c>
      <c r="F9371">
        <v>600</v>
      </c>
      <c r="G9371">
        <v>0</v>
      </c>
      <c r="H9371">
        <v>0</v>
      </c>
      <c r="I9371">
        <v>0</v>
      </c>
      <c r="K9371">
        <v>2007</v>
      </c>
      <c r="L9371">
        <v>2011</v>
      </c>
    </row>
    <row r="9372" spans="1:12" x14ac:dyDescent="0.25">
      <c r="A9372">
        <v>32</v>
      </c>
      <c r="B9372">
        <v>19212723</v>
      </c>
      <c r="C9372" t="s">
        <v>2886</v>
      </c>
      <c r="D9372">
        <v>800</v>
      </c>
      <c r="E9372">
        <v>0</v>
      </c>
      <c r="F9372">
        <v>600</v>
      </c>
      <c r="G9372">
        <v>0</v>
      </c>
      <c r="H9372">
        <v>0</v>
      </c>
      <c r="I9372">
        <v>0</v>
      </c>
      <c r="K9372">
        <v>2007</v>
      </c>
      <c r="L9372">
        <v>2008</v>
      </c>
    </row>
    <row r="9373" spans="1:12" x14ac:dyDescent="0.25">
      <c r="A9373">
        <v>32</v>
      </c>
      <c r="B9373">
        <v>19212724</v>
      </c>
      <c r="C9373" t="s">
        <v>4406</v>
      </c>
      <c r="D9373">
        <v>800</v>
      </c>
      <c r="E9373">
        <v>0</v>
      </c>
      <c r="F9373">
        <v>600</v>
      </c>
      <c r="G9373">
        <v>0</v>
      </c>
      <c r="H9373">
        <v>0</v>
      </c>
      <c r="I9373">
        <v>0</v>
      </c>
      <c r="K9373">
        <v>2007</v>
      </c>
      <c r="L9373">
        <v>2011</v>
      </c>
    </row>
    <row r="9374" spans="1:12" x14ac:dyDescent="0.25">
      <c r="A9374">
        <v>32</v>
      </c>
      <c r="B9374">
        <v>19212725</v>
      </c>
      <c r="C9374" t="s">
        <v>4407</v>
      </c>
      <c r="D9374">
        <v>800</v>
      </c>
      <c r="E9374">
        <v>0</v>
      </c>
      <c r="F9374">
        <v>600</v>
      </c>
      <c r="G9374">
        <v>0</v>
      </c>
      <c r="H9374">
        <v>0</v>
      </c>
      <c r="I9374">
        <v>0</v>
      </c>
      <c r="K9374">
        <v>2007</v>
      </c>
      <c r="L9374">
        <v>2010</v>
      </c>
    </row>
    <row r="9375" spans="1:12" x14ac:dyDescent="0.25">
      <c r="A9375">
        <v>32</v>
      </c>
      <c r="B9375">
        <v>19212761</v>
      </c>
      <c r="C9375" t="s">
        <v>3975</v>
      </c>
      <c r="D9375">
        <v>90</v>
      </c>
      <c r="E9375">
        <v>0</v>
      </c>
      <c r="F9375">
        <v>67.5</v>
      </c>
      <c r="G9375">
        <v>0</v>
      </c>
      <c r="H9375">
        <v>0</v>
      </c>
      <c r="I9375">
        <v>0</v>
      </c>
      <c r="K9375">
        <v>2007</v>
      </c>
      <c r="L9375">
        <v>2014</v>
      </c>
    </row>
    <row r="9376" spans="1:12" x14ac:dyDescent="0.25">
      <c r="A9376">
        <v>32</v>
      </c>
      <c r="B9376">
        <v>19212762</v>
      </c>
      <c r="C9376" t="s">
        <v>4408</v>
      </c>
      <c r="D9376">
        <v>165</v>
      </c>
      <c r="E9376">
        <v>0</v>
      </c>
      <c r="F9376">
        <v>123.75</v>
      </c>
      <c r="G9376">
        <v>0</v>
      </c>
      <c r="H9376">
        <v>167.59</v>
      </c>
      <c r="I9376">
        <v>0</v>
      </c>
      <c r="K9376">
        <v>2011</v>
      </c>
      <c r="L9376">
        <v>2018</v>
      </c>
    </row>
    <row r="9377" spans="1:12" x14ac:dyDescent="0.25">
      <c r="A9377">
        <v>32</v>
      </c>
      <c r="B9377">
        <v>19212763</v>
      </c>
      <c r="C9377" t="s">
        <v>4409</v>
      </c>
      <c r="D9377">
        <v>165</v>
      </c>
      <c r="E9377">
        <v>0</v>
      </c>
      <c r="F9377">
        <v>123.75</v>
      </c>
      <c r="G9377">
        <v>0</v>
      </c>
      <c r="H9377">
        <v>0</v>
      </c>
      <c r="I9377">
        <v>0</v>
      </c>
      <c r="K9377">
        <v>2016</v>
      </c>
      <c r="L9377">
        <v>2017</v>
      </c>
    </row>
    <row r="9378" spans="1:12" x14ac:dyDescent="0.25">
      <c r="A9378">
        <v>32</v>
      </c>
      <c r="B9378">
        <v>19212766</v>
      </c>
      <c r="C9378" t="s">
        <v>4410</v>
      </c>
      <c r="D9378">
        <v>30</v>
      </c>
      <c r="E9378">
        <v>0</v>
      </c>
      <c r="F9378">
        <v>22.5</v>
      </c>
      <c r="G9378">
        <v>0</v>
      </c>
      <c r="H9378">
        <v>0</v>
      </c>
      <c r="I9378">
        <v>0</v>
      </c>
      <c r="K9378">
        <v>2009</v>
      </c>
      <c r="L9378">
        <v>2011</v>
      </c>
    </row>
    <row r="9379" spans="1:12" x14ac:dyDescent="0.25">
      <c r="A9379">
        <v>32</v>
      </c>
      <c r="B9379">
        <v>19212768</v>
      </c>
      <c r="C9379" t="s">
        <v>4411</v>
      </c>
      <c r="D9379">
        <v>85</v>
      </c>
      <c r="E9379">
        <v>0</v>
      </c>
      <c r="F9379">
        <v>63.75</v>
      </c>
      <c r="G9379">
        <v>0</v>
      </c>
      <c r="H9379">
        <v>0</v>
      </c>
      <c r="I9379">
        <v>0</v>
      </c>
      <c r="K9379">
        <v>2007</v>
      </c>
      <c r="L9379">
        <v>2014</v>
      </c>
    </row>
    <row r="9380" spans="1:12" x14ac:dyDescent="0.25">
      <c r="A9380">
        <v>32</v>
      </c>
      <c r="B9380">
        <v>19212769</v>
      </c>
      <c r="C9380" t="s">
        <v>4412</v>
      </c>
      <c r="D9380">
        <v>85</v>
      </c>
      <c r="E9380">
        <v>0</v>
      </c>
      <c r="F9380">
        <v>63.75</v>
      </c>
      <c r="G9380">
        <v>0</v>
      </c>
      <c r="H9380">
        <v>0</v>
      </c>
      <c r="I9380">
        <v>0</v>
      </c>
      <c r="K9380">
        <v>2007</v>
      </c>
      <c r="L9380">
        <v>2014</v>
      </c>
    </row>
    <row r="9381" spans="1:12" x14ac:dyDescent="0.25">
      <c r="A9381">
        <v>32</v>
      </c>
      <c r="B9381">
        <v>19212771</v>
      </c>
      <c r="C9381" t="s">
        <v>4413</v>
      </c>
      <c r="D9381">
        <v>85</v>
      </c>
      <c r="E9381">
        <v>0</v>
      </c>
      <c r="F9381">
        <v>63.75</v>
      </c>
      <c r="G9381">
        <v>0</v>
      </c>
      <c r="H9381">
        <v>0</v>
      </c>
      <c r="I9381">
        <v>0</v>
      </c>
      <c r="K9381">
        <v>2007</v>
      </c>
      <c r="L9381">
        <v>2014</v>
      </c>
    </row>
    <row r="9382" spans="1:12" x14ac:dyDescent="0.25">
      <c r="A9382">
        <v>32</v>
      </c>
      <c r="B9382">
        <v>19212773</v>
      </c>
      <c r="C9382" t="s">
        <v>3976</v>
      </c>
      <c r="D9382">
        <v>90</v>
      </c>
      <c r="E9382">
        <v>0</v>
      </c>
      <c r="F9382">
        <v>67.5</v>
      </c>
      <c r="G9382">
        <v>0</v>
      </c>
      <c r="H9382">
        <v>0</v>
      </c>
      <c r="I9382">
        <v>0</v>
      </c>
      <c r="K9382">
        <v>2007</v>
      </c>
      <c r="L9382">
        <v>2014</v>
      </c>
    </row>
    <row r="9383" spans="1:12" x14ac:dyDescent="0.25">
      <c r="A9383">
        <v>32</v>
      </c>
      <c r="B9383">
        <v>19212774</v>
      </c>
      <c r="C9383" t="s">
        <v>4414</v>
      </c>
      <c r="D9383">
        <v>85</v>
      </c>
      <c r="E9383">
        <v>0</v>
      </c>
      <c r="F9383">
        <v>63.75</v>
      </c>
      <c r="G9383">
        <v>0</v>
      </c>
      <c r="H9383">
        <v>0</v>
      </c>
      <c r="I9383">
        <v>0</v>
      </c>
      <c r="K9383">
        <v>2007</v>
      </c>
      <c r="L9383">
        <v>2014</v>
      </c>
    </row>
    <row r="9384" spans="1:12" x14ac:dyDescent="0.25">
      <c r="A9384">
        <v>32</v>
      </c>
      <c r="B9384">
        <v>19212775</v>
      </c>
      <c r="C9384" t="s">
        <v>4415</v>
      </c>
      <c r="D9384">
        <v>85</v>
      </c>
      <c r="E9384">
        <v>0</v>
      </c>
      <c r="F9384">
        <v>63.75</v>
      </c>
      <c r="G9384">
        <v>0</v>
      </c>
      <c r="H9384">
        <v>0</v>
      </c>
      <c r="I9384">
        <v>0</v>
      </c>
      <c r="K9384">
        <v>2007</v>
      </c>
      <c r="L9384">
        <v>2014</v>
      </c>
    </row>
    <row r="9385" spans="1:12" x14ac:dyDescent="0.25">
      <c r="A9385">
        <v>32</v>
      </c>
      <c r="B9385">
        <v>19212777</v>
      </c>
      <c r="C9385" t="s">
        <v>4413</v>
      </c>
      <c r="D9385">
        <v>85</v>
      </c>
      <c r="E9385">
        <v>0</v>
      </c>
      <c r="F9385">
        <v>63.75</v>
      </c>
      <c r="G9385">
        <v>0</v>
      </c>
      <c r="H9385">
        <v>0</v>
      </c>
      <c r="I9385">
        <v>0</v>
      </c>
      <c r="K9385">
        <v>2007</v>
      </c>
      <c r="L9385">
        <v>2014</v>
      </c>
    </row>
    <row r="9386" spans="1:12" x14ac:dyDescent="0.25">
      <c r="A9386">
        <v>32</v>
      </c>
      <c r="B9386">
        <v>19212780</v>
      </c>
      <c r="C9386" t="s">
        <v>3976</v>
      </c>
      <c r="D9386">
        <v>85</v>
      </c>
      <c r="E9386">
        <v>0</v>
      </c>
      <c r="F9386">
        <v>63.75</v>
      </c>
      <c r="G9386">
        <v>0</v>
      </c>
      <c r="H9386">
        <v>0</v>
      </c>
      <c r="I9386">
        <v>0</v>
      </c>
      <c r="K9386">
        <v>2007</v>
      </c>
      <c r="L9386">
        <v>2014</v>
      </c>
    </row>
    <row r="9387" spans="1:12" x14ac:dyDescent="0.25">
      <c r="A9387">
        <v>32</v>
      </c>
      <c r="B9387">
        <v>19212781</v>
      </c>
      <c r="C9387" t="s">
        <v>4416</v>
      </c>
      <c r="D9387">
        <v>85</v>
      </c>
      <c r="E9387">
        <v>0</v>
      </c>
      <c r="F9387">
        <v>63.75</v>
      </c>
      <c r="G9387">
        <v>0</v>
      </c>
      <c r="H9387">
        <v>0</v>
      </c>
      <c r="I9387">
        <v>0</v>
      </c>
      <c r="K9387">
        <v>2007</v>
      </c>
      <c r="L9387">
        <v>2012</v>
      </c>
    </row>
    <row r="9388" spans="1:12" x14ac:dyDescent="0.25">
      <c r="A9388">
        <v>32</v>
      </c>
      <c r="B9388">
        <v>19212784</v>
      </c>
      <c r="C9388" t="s">
        <v>4413</v>
      </c>
      <c r="D9388">
        <v>85</v>
      </c>
      <c r="E9388">
        <v>0</v>
      </c>
      <c r="F9388">
        <v>63.75</v>
      </c>
      <c r="G9388">
        <v>0</v>
      </c>
      <c r="H9388">
        <v>0</v>
      </c>
      <c r="I9388">
        <v>0</v>
      </c>
      <c r="K9388">
        <v>2007</v>
      </c>
      <c r="L9388">
        <v>2014</v>
      </c>
    </row>
    <row r="9389" spans="1:12" x14ac:dyDescent="0.25">
      <c r="A9389">
        <v>32</v>
      </c>
      <c r="B9389">
        <v>19212787</v>
      </c>
      <c r="C9389" t="s">
        <v>3976</v>
      </c>
      <c r="D9389">
        <v>85</v>
      </c>
      <c r="E9389">
        <v>0</v>
      </c>
      <c r="F9389">
        <v>63.75</v>
      </c>
      <c r="G9389">
        <v>0</v>
      </c>
      <c r="H9389">
        <v>0</v>
      </c>
      <c r="I9389">
        <v>0</v>
      </c>
      <c r="K9389">
        <v>2007</v>
      </c>
      <c r="L9389">
        <v>2014</v>
      </c>
    </row>
    <row r="9390" spans="1:12" x14ac:dyDescent="0.25">
      <c r="A9390">
        <v>32</v>
      </c>
      <c r="B9390">
        <v>19212788</v>
      </c>
      <c r="C9390" t="s">
        <v>4416</v>
      </c>
      <c r="D9390">
        <v>85</v>
      </c>
      <c r="E9390">
        <v>0</v>
      </c>
      <c r="F9390">
        <v>63.75</v>
      </c>
      <c r="G9390">
        <v>0</v>
      </c>
      <c r="H9390">
        <v>0</v>
      </c>
      <c r="I9390">
        <v>0</v>
      </c>
      <c r="K9390">
        <v>2007</v>
      </c>
      <c r="L9390">
        <v>2012</v>
      </c>
    </row>
    <row r="9391" spans="1:12" x14ac:dyDescent="0.25">
      <c r="A9391">
        <v>32</v>
      </c>
      <c r="B9391">
        <v>19212791</v>
      </c>
      <c r="C9391" t="s">
        <v>4417</v>
      </c>
      <c r="D9391">
        <v>85</v>
      </c>
      <c r="E9391">
        <v>0</v>
      </c>
      <c r="F9391">
        <v>63.75</v>
      </c>
      <c r="G9391">
        <v>0</v>
      </c>
      <c r="H9391">
        <v>0</v>
      </c>
      <c r="I9391">
        <v>0</v>
      </c>
      <c r="K9391">
        <v>2007</v>
      </c>
      <c r="L9391">
        <v>2012</v>
      </c>
    </row>
    <row r="9392" spans="1:12" x14ac:dyDescent="0.25">
      <c r="A9392">
        <v>32</v>
      </c>
      <c r="B9392">
        <v>19212794</v>
      </c>
      <c r="C9392" t="s">
        <v>3976</v>
      </c>
      <c r="D9392">
        <v>85</v>
      </c>
      <c r="E9392">
        <v>0</v>
      </c>
      <c r="F9392">
        <v>63.75</v>
      </c>
      <c r="G9392">
        <v>0</v>
      </c>
      <c r="H9392">
        <v>0</v>
      </c>
      <c r="I9392">
        <v>0</v>
      </c>
      <c r="K9392">
        <v>2007</v>
      </c>
      <c r="L9392">
        <v>2013</v>
      </c>
    </row>
    <row r="9393" spans="1:12" x14ac:dyDescent="0.25">
      <c r="A9393">
        <v>32</v>
      </c>
      <c r="B9393">
        <v>19212796</v>
      </c>
      <c r="C9393" t="s">
        <v>4416</v>
      </c>
      <c r="D9393">
        <v>85</v>
      </c>
      <c r="E9393">
        <v>0</v>
      </c>
      <c r="F9393">
        <v>63.75</v>
      </c>
      <c r="G9393">
        <v>0</v>
      </c>
      <c r="H9393">
        <v>0</v>
      </c>
      <c r="I9393">
        <v>0</v>
      </c>
      <c r="K9393">
        <v>2007</v>
      </c>
      <c r="L9393">
        <v>2012</v>
      </c>
    </row>
    <row r="9394" spans="1:12" x14ac:dyDescent="0.25">
      <c r="A9394">
        <v>32</v>
      </c>
      <c r="B9394">
        <v>19212797</v>
      </c>
      <c r="C9394" t="s">
        <v>3975</v>
      </c>
      <c r="D9394">
        <v>85</v>
      </c>
      <c r="E9394">
        <v>0</v>
      </c>
      <c r="F9394">
        <v>63.75</v>
      </c>
      <c r="G9394">
        <v>0</v>
      </c>
      <c r="H9394">
        <v>0</v>
      </c>
      <c r="I9394">
        <v>0</v>
      </c>
      <c r="K9394">
        <v>2007</v>
      </c>
      <c r="L9394">
        <v>2014</v>
      </c>
    </row>
    <row r="9395" spans="1:12" x14ac:dyDescent="0.25">
      <c r="A9395">
        <v>32</v>
      </c>
      <c r="B9395">
        <v>19212799</v>
      </c>
      <c r="C9395" t="s">
        <v>4418</v>
      </c>
      <c r="D9395">
        <v>95</v>
      </c>
      <c r="E9395">
        <v>0</v>
      </c>
      <c r="F9395">
        <v>71.25</v>
      </c>
      <c r="G9395">
        <v>0</v>
      </c>
      <c r="H9395">
        <v>0</v>
      </c>
      <c r="I9395">
        <v>0</v>
      </c>
      <c r="K9395">
        <v>2007</v>
      </c>
      <c r="L9395">
        <v>2014</v>
      </c>
    </row>
    <row r="9396" spans="1:12" x14ac:dyDescent="0.25">
      <c r="A9396">
        <v>32</v>
      </c>
      <c r="B9396">
        <v>19212801</v>
      </c>
      <c r="C9396" t="s">
        <v>4419</v>
      </c>
      <c r="D9396">
        <v>95</v>
      </c>
      <c r="E9396">
        <v>0</v>
      </c>
      <c r="F9396">
        <v>71.25</v>
      </c>
      <c r="G9396">
        <v>0</v>
      </c>
      <c r="H9396">
        <v>0</v>
      </c>
      <c r="I9396">
        <v>0</v>
      </c>
      <c r="K9396">
        <v>2007</v>
      </c>
      <c r="L9396">
        <v>2010</v>
      </c>
    </row>
    <row r="9397" spans="1:12" x14ac:dyDescent="0.25">
      <c r="A9397">
        <v>32</v>
      </c>
      <c r="B9397">
        <v>19212804</v>
      </c>
      <c r="C9397" t="s">
        <v>4389</v>
      </c>
      <c r="D9397">
        <v>95</v>
      </c>
      <c r="E9397">
        <v>0</v>
      </c>
      <c r="F9397">
        <v>71.25</v>
      </c>
      <c r="G9397">
        <v>0</v>
      </c>
      <c r="H9397">
        <v>0</v>
      </c>
      <c r="I9397">
        <v>0</v>
      </c>
      <c r="K9397">
        <v>2007</v>
      </c>
      <c r="L9397">
        <v>2014</v>
      </c>
    </row>
    <row r="9398" spans="1:12" x14ac:dyDescent="0.25">
      <c r="A9398">
        <v>32</v>
      </c>
      <c r="B9398">
        <v>19212805</v>
      </c>
      <c r="C9398" t="s">
        <v>4420</v>
      </c>
      <c r="D9398">
        <v>95</v>
      </c>
      <c r="E9398">
        <v>0</v>
      </c>
      <c r="F9398">
        <v>71.25</v>
      </c>
      <c r="G9398">
        <v>0</v>
      </c>
      <c r="H9398">
        <v>0</v>
      </c>
      <c r="I9398">
        <v>0</v>
      </c>
      <c r="K9398">
        <v>2007</v>
      </c>
      <c r="L9398">
        <v>2012</v>
      </c>
    </row>
    <row r="9399" spans="1:12" x14ac:dyDescent="0.25">
      <c r="A9399">
        <v>32</v>
      </c>
      <c r="B9399">
        <v>19212807</v>
      </c>
      <c r="C9399" t="s">
        <v>3976</v>
      </c>
      <c r="D9399">
        <v>90</v>
      </c>
      <c r="E9399">
        <v>0</v>
      </c>
      <c r="F9399">
        <v>67.5</v>
      </c>
      <c r="G9399">
        <v>0</v>
      </c>
      <c r="H9399">
        <v>0</v>
      </c>
      <c r="I9399">
        <v>0</v>
      </c>
      <c r="K9399">
        <v>2007</v>
      </c>
      <c r="L9399">
        <v>2014</v>
      </c>
    </row>
    <row r="9400" spans="1:12" x14ac:dyDescent="0.25">
      <c r="A9400">
        <v>32</v>
      </c>
      <c r="B9400">
        <v>19212809</v>
      </c>
      <c r="C9400" t="s">
        <v>4421</v>
      </c>
      <c r="D9400">
        <v>95</v>
      </c>
      <c r="E9400">
        <v>0</v>
      </c>
      <c r="F9400">
        <v>71.25</v>
      </c>
      <c r="G9400">
        <v>0</v>
      </c>
      <c r="H9400">
        <v>0</v>
      </c>
      <c r="I9400">
        <v>0</v>
      </c>
      <c r="K9400">
        <v>2007</v>
      </c>
      <c r="L9400">
        <v>2014</v>
      </c>
    </row>
    <row r="9401" spans="1:12" x14ac:dyDescent="0.25">
      <c r="A9401">
        <v>32</v>
      </c>
      <c r="B9401">
        <v>19212811</v>
      </c>
      <c r="C9401" t="s">
        <v>3976</v>
      </c>
      <c r="D9401">
        <v>90</v>
      </c>
      <c r="E9401">
        <v>0</v>
      </c>
      <c r="F9401">
        <v>67.5</v>
      </c>
      <c r="G9401">
        <v>0</v>
      </c>
      <c r="H9401">
        <v>0</v>
      </c>
      <c r="I9401">
        <v>0</v>
      </c>
      <c r="K9401">
        <v>2007</v>
      </c>
      <c r="L9401">
        <v>2014</v>
      </c>
    </row>
    <row r="9402" spans="1:12" x14ac:dyDescent="0.25">
      <c r="A9402">
        <v>32</v>
      </c>
      <c r="B9402">
        <v>19212813</v>
      </c>
      <c r="C9402" t="s">
        <v>4421</v>
      </c>
      <c r="D9402">
        <v>95</v>
      </c>
      <c r="E9402">
        <v>0</v>
      </c>
      <c r="F9402">
        <v>71.25</v>
      </c>
      <c r="G9402">
        <v>0</v>
      </c>
      <c r="H9402">
        <v>0</v>
      </c>
      <c r="I9402">
        <v>0</v>
      </c>
      <c r="K9402">
        <v>2007</v>
      </c>
      <c r="L9402">
        <v>2014</v>
      </c>
    </row>
    <row r="9403" spans="1:12" x14ac:dyDescent="0.25">
      <c r="A9403">
        <v>32</v>
      </c>
      <c r="B9403">
        <v>19212814</v>
      </c>
      <c r="C9403" t="s">
        <v>3976</v>
      </c>
      <c r="D9403">
        <v>90</v>
      </c>
      <c r="E9403">
        <v>0</v>
      </c>
      <c r="F9403">
        <v>67.5</v>
      </c>
      <c r="G9403">
        <v>0</v>
      </c>
      <c r="H9403">
        <v>0</v>
      </c>
      <c r="I9403">
        <v>0</v>
      </c>
      <c r="K9403">
        <v>2007</v>
      </c>
      <c r="L9403">
        <v>2013</v>
      </c>
    </row>
    <row r="9404" spans="1:12" x14ac:dyDescent="0.25">
      <c r="A9404">
        <v>32</v>
      </c>
      <c r="B9404">
        <v>19212816</v>
      </c>
      <c r="C9404" t="s">
        <v>4421</v>
      </c>
      <c r="D9404">
        <v>90</v>
      </c>
      <c r="E9404">
        <v>0</v>
      </c>
      <c r="F9404">
        <v>67.5</v>
      </c>
      <c r="G9404">
        <v>0</v>
      </c>
      <c r="H9404">
        <v>0</v>
      </c>
      <c r="I9404">
        <v>0</v>
      </c>
      <c r="K9404">
        <v>2007</v>
      </c>
      <c r="L9404">
        <v>2013</v>
      </c>
    </row>
    <row r="9405" spans="1:12" x14ac:dyDescent="0.25">
      <c r="A9405">
        <v>32</v>
      </c>
      <c r="B9405">
        <v>19212817</v>
      </c>
      <c r="C9405" t="s">
        <v>4414</v>
      </c>
      <c r="D9405">
        <v>95</v>
      </c>
      <c r="E9405">
        <v>0</v>
      </c>
      <c r="F9405">
        <v>71.25</v>
      </c>
      <c r="G9405">
        <v>0</v>
      </c>
      <c r="H9405">
        <v>0</v>
      </c>
      <c r="I9405">
        <v>0</v>
      </c>
      <c r="K9405">
        <v>2007</v>
      </c>
      <c r="L9405">
        <v>2010</v>
      </c>
    </row>
    <row r="9406" spans="1:12" x14ac:dyDescent="0.25">
      <c r="A9406">
        <v>32</v>
      </c>
      <c r="B9406">
        <v>19212818</v>
      </c>
      <c r="C9406" t="s">
        <v>4414</v>
      </c>
      <c r="D9406">
        <v>95</v>
      </c>
      <c r="E9406">
        <v>0</v>
      </c>
      <c r="F9406">
        <v>71.25</v>
      </c>
      <c r="G9406">
        <v>0</v>
      </c>
      <c r="H9406">
        <v>0</v>
      </c>
      <c r="I9406">
        <v>0</v>
      </c>
      <c r="K9406">
        <v>2007</v>
      </c>
      <c r="L9406">
        <v>2010</v>
      </c>
    </row>
    <row r="9407" spans="1:12" x14ac:dyDescent="0.25">
      <c r="A9407">
        <v>32</v>
      </c>
      <c r="B9407">
        <v>19212819</v>
      </c>
      <c r="C9407" t="s">
        <v>3975</v>
      </c>
      <c r="D9407">
        <v>50</v>
      </c>
      <c r="E9407">
        <v>0</v>
      </c>
      <c r="F9407">
        <v>37.5</v>
      </c>
      <c r="G9407">
        <v>0</v>
      </c>
      <c r="H9407">
        <v>0</v>
      </c>
      <c r="I9407">
        <v>0</v>
      </c>
      <c r="K9407">
        <v>2007</v>
      </c>
      <c r="L9407">
        <v>2014</v>
      </c>
    </row>
    <row r="9408" spans="1:12" x14ac:dyDescent="0.25">
      <c r="A9408">
        <v>32</v>
      </c>
      <c r="B9408">
        <v>19212820</v>
      </c>
      <c r="C9408" t="s">
        <v>3975</v>
      </c>
      <c r="D9408">
        <v>60</v>
      </c>
      <c r="E9408">
        <v>0</v>
      </c>
      <c r="F9408">
        <v>45</v>
      </c>
      <c r="G9408">
        <v>0</v>
      </c>
      <c r="H9408">
        <v>0</v>
      </c>
      <c r="I9408">
        <v>0</v>
      </c>
      <c r="K9408">
        <v>2007</v>
      </c>
      <c r="L9408">
        <v>2014</v>
      </c>
    </row>
    <row r="9409" spans="1:12" x14ac:dyDescent="0.25">
      <c r="A9409">
        <v>32</v>
      </c>
      <c r="B9409">
        <v>19212821</v>
      </c>
      <c r="C9409" t="s">
        <v>4422</v>
      </c>
      <c r="D9409">
        <v>60</v>
      </c>
      <c r="E9409">
        <v>0</v>
      </c>
      <c r="F9409">
        <v>45</v>
      </c>
      <c r="G9409">
        <v>0</v>
      </c>
      <c r="H9409">
        <v>0</v>
      </c>
      <c r="I9409">
        <v>0</v>
      </c>
      <c r="K9409">
        <v>2007</v>
      </c>
      <c r="L9409">
        <v>2014</v>
      </c>
    </row>
    <row r="9410" spans="1:12" x14ac:dyDescent="0.25">
      <c r="A9410">
        <v>32</v>
      </c>
      <c r="B9410">
        <v>19212822</v>
      </c>
      <c r="C9410" t="s">
        <v>3976</v>
      </c>
      <c r="D9410">
        <v>60</v>
      </c>
      <c r="E9410">
        <v>0</v>
      </c>
      <c r="F9410">
        <v>45</v>
      </c>
      <c r="G9410">
        <v>0</v>
      </c>
      <c r="H9410">
        <v>0</v>
      </c>
      <c r="I9410">
        <v>0</v>
      </c>
      <c r="K9410">
        <v>2007</v>
      </c>
      <c r="L9410">
        <v>2014</v>
      </c>
    </row>
    <row r="9411" spans="1:12" x14ac:dyDescent="0.25">
      <c r="A9411">
        <v>32</v>
      </c>
      <c r="B9411">
        <v>19212823</v>
      </c>
      <c r="C9411" t="s">
        <v>3976</v>
      </c>
      <c r="D9411">
        <v>60</v>
      </c>
      <c r="E9411">
        <v>0</v>
      </c>
      <c r="F9411">
        <v>45</v>
      </c>
      <c r="G9411">
        <v>0</v>
      </c>
      <c r="H9411">
        <v>0</v>
      </c>
      <c r="I9411">
        <v>0</v>
      </c>
      <c r="K9411">
        <v>2007</v>
      </c>
      <c r="L9411">
        <v>2014</v>
      </c>
    </row>
    <row r="9412" spans="1:12" x14ac:dyDescent="0.25">
      <c r="A9412">
        <v>32</v>
      </c>
      <c r="B9412">
        <v>19212824</v>
      </c>
      <c r="C9412" t="s">
        <v>3976</v>
      </c>
      <c r="D9412">
        <v>60</v>
      </c>
      <c r="E9412">
        <v>0</v>
      </c>
      <c r="F9412">
        <v>45</v>
      </c>
      <c r="G9412">
        <v>0</v>
      </c>
      <c r="H9412">
        <v>0</v>
      </c>
      <c r="I9412">
        <v>0</v>
      </c>
      <c r="K9412">
        <v>2007</v>
      </c>
      <c r="L9412">
        <v>2014</v>
      </c>
    </row>
    <row r="9413" spans="1:12" x14ac:dyDescent="0.25">
      <c r="A9413">
        <v>32</v>
      </c>
      <c r="B9413">
        <v>19212858</v>
      </c>
      <c r="C9413" t="s">
        <v>4423</v>
      </c>
      <c r="D9413">
        <v>155</v>
      </c>
      <c r="E9413">
        <v>0</v>
      </c>
      <c r="F9413">
        <v>108.5</v>
      </c>
      <c r="G9413">
        <v>0</v>
      </c>
      <c r="H9413">
        <v>0</v>
      </c>
      <c r="I9413">
        <v>0</v>
      </c>
      <c r="K9413">
        <v>2007</v>
      </c>
      <c r="L9413">
        <v>2013</v>
      </c>
    </row>
    <row r="9414" spans="1:12" x14ac:dyDescent="0.25">
      <c r="A9414">
        <v>32</v>
      </c>
      <c r="B9414">
        <v>19212900</v>
      </c>
      <c r="C9414" t="s">
        <v>4012</v>
      </c>
      <c r="D9414">
        <v>0</v>
      </c>
      <c r="E9414">
        <v>0</v>
      </c>
      <c r="F9414">
        <v>0</v>
      </c>
      <c r="G9414">
        <v>0</v>
      </c>
      <c r="H9414">
        <v>0</v>
      </c>
      <c r="I9414">
        <v>0</v>
      </c>
      <c r="K9414">
        <v>9899</v>
      </c>
      <c r="L9414">
        <v>9899</v>
      </c>
    </row>
    <row r="9415" spans="1:12" x14ac:dyDescent="0.25">
      <c r="A9415">
        <v>32</v>
      </c>
      <c r="B9415">
        <v>19212923</v>
      </c>
      <c r="C9415" t="s">
        <v>4424</v>
      </c>
      <c r="D9415">
        <v>200</v>
      </c>
      <c r="E9415">
        <v>0</v>
      </c>
      <c r="F9415">
        <v>150</v>
      </c>
      <c r="G9415">
        <v>0</v>
      </c>
      <c r="H9415">
        <v>203.14</v>
      </c>
      <c r="I9415">
        <v>0</v>
      </c>
      <c r="K9415">
        <v>2010</v>
      </c>
      <c r="L9415">
        <v>2013</v>
      </c>
    </row>
    <row r="9416" spans="1:12" x14ac:dyDescent="0.25">
      <c r="A9416">
        <v>32</v>
      </c>
      <c r="B9416">
        <v>19212924</v>
      </c>
      <c r="C9416" t="s">
        <v>4424</v>
      </c>
      <c r="D9416">
        <v>780</v>
      </c>
      <c r="E9416">
        <v>0</v>
      </c>
      <c r="F9416">
        <v>585</v>
      </c>
      <c r="G9416">
        <v>0</v>
      </c>
      <c r="H9416">
        <v>0</v>
      </c>
      <c r="I9416">
        <v>0</v>
      </c>
      <c r="K9416">
        <v>2010</v>
      </c>
      <c r="L9416">
        <v>2013</v>
      </c>
    </row>
    <row r="9417" spans="1:12" x14ac:dyDescent="0.25">
      <c r="A9417">
        <v>32</v>
      </c>
      <c r="B9417">
        <v>19212925</v>
      </c>
      <c r="C9417" t="s">
        <v>4425</v>
      </c>
      <c r="D9417">
        <v>24.86</v>
      </c>
      <c r="E9417">
        <v>0</v>
      </c>
      <c r="F9417">
        <v>18.649999999999999</v>
      </c>
      <c r="G9417">
        <v>0</v>
      </c>
      <c r="H9417">
        <v>25.25</v>
      </c>
      <c r="I9417">
        <v>0</v>
      </c>
      <c r="K9417">
        <v>2006</v>
      </c>
      <c r="L9417">
        <v>2017</v>
      </c>
    </row>
    <row r="9418" spans="1:12" x14ac:dyDescent="0.25">
      <c r="A9418">
        <v>32</v>
      </c>
      <c r="B9418">
        <v>19212927</v>
      </c>
      <c r="C9418" t="s">
        <v>4426</v>
      </c>
      <c r="D9418">
        <v>70</v>
      </c>
      <c r="E9418">
        <v>0</v>
      </c>
      <c r="F9418">
        <v>52.5</v>
      </c>
      <c r="G9418">
        <v>0</v>
      </c>
      <c r="H9418">
        <v>0</v>
      </c>
      <c r="I9418">
        <v>0</v>
      </c>
      <c r="K9418">
        <v>2010</v>
      </c>
      <c r="L9418">
        <v>2016</v>
      </c>
    </row>
    <row r="9419" spans="1:12" x14ac:dyDescent="0.25">
      <c r="A9419">
        <v>32</v>
      </c>
      <c r="B9419">
        <v>19212942</v>
      </c>
      <c r="C9419" t="s">
        <v>4427</v>
      </c>
      <c r="D9419">
        <v>40</v>
      </c>
      <c r="E9419">
        <v>0</v>
      </c>
      <c r="F9419">
        <v>30</v>
      </c>
      <c r="G9419">
        <v>0</v>
      </c>
      <c r="H9419">
        <v>0</v>
      </c>
      <c r="I9419">
        <v>0</v>
      </c>
      <c r="K9419">
        <v>2008</v>
      </c>
      <c r="L9419">
        <v>2010</v>
      </c>
    </row>
    <row r="9420" spans="1:12" x14ac:dyDescent="0.25">
      <c r="A9420">
        <v>32</v>
      </c>
      <c r="B9420">
        <v>19212945</v>
      </c>
      <c r="C9420" t="s">
        <v>4428</v>
      </c>
      <c r="D9420">
        <v>40</v>
      </c>
      <c r="E9420">
        <v>0</v>
      </c>
      <c r="F9420">
        <v>30</v>
      </c>
      <c r="G9420">
        <v>0</v>
      </c>
      <c r="H9420">
        <v>0</v>
      </c>
      <c r="I9420">
        <v>0</v>
      </c>
      <c r="K9420">
        <v>2009</v>
      </c>
      <c r="L9420">
        <v>2010</v>
      </c>
    </row>
    <row r="9421" spans="1:12" x14ac:dyDescent="0.25">
      <c r="A9421">
        <v>32</v>
      </c>
      <c r="B9421">
        <v>19212948</v>
      </c>
      <c r="C9421" t="s">
        <v>4429</v>
      </c>
      <c r="D9421">
        <v>650</v>
      </c>
      <c r="E9421">
        <v>0</v>
      </c>
      <c r="F9421">
        <v>455</v>
      </c>
      <c r="G9421">
        <v>0</v>
      </c>
      <c r="H9421">
        <v>0</v>
      </c>
      <c r="I9421">
        <v>0</v>
      </c>
      <c r="K9421">
        <v>2010</v>
      </c>
      <c r="L9421">
        <v>2013</v>
      </c>
    </row>
    <row r="9422" spans="1:12" x14ac:dyDescent="0.25">
      <c r="A9422">
        <v>32</v>
      </c>
      <c r="B9422">
        <v>19212949</v>
      </c>
      <c r="C9422" t="s">
        <v>4430</v>
      </c>
      <c r="D9422">
        <v>630</v>
      </c>
      <c r="E9422">
        <v>0</v>
      </c>
      <c r="F9422">
        <v>441</v>
      </c>
      <c r="G9422">
        <v>0</v>
      </c>
      <c r="H9422">
        <v>0</v>
      </c>
      <c r="I9422">
        <v>0</v>
      </c>
      <c r="K9422">
        <v>2010</v>
      </c>
      <c r="L9422">
        <v>2013</v>
      </c>
    </row>
    <row r="9423" spans="1:12" x14ac:dyDescent="0.25">
      <c r="A9423">
        <v>32</v>
      </c>
      <c r="B9423">
        <v>19212950</v>
      </c>
      <c r="C9423" t="s">
        <v>4431</v>
      </c>
      <c r="D9423">
        <v>595</v>
      </c>
      <c r="E9423">
        <v>0</v>
      </c>
      <c r="F9423">
        <v>416.5</v>
      </c>
      <c r="G9423">
        <v>0</v>
      </c>
      <c r="H9423">
        <v>0</v>
      </c>
      <c r="I9423">
        <v>0</v>
      </c>
      <c r="K9423">
        <v>2010</v>
      </c>
      <c r="L9423">
        <v>2013</v>
      </c>
    </row>
    <row r="9424" spans="1:12" x14ac:dyDescent="0.25">
      <c r="A9424">
        <v>32</v>
      </c>
      <c r="B9424">
        <v>19213037</v>
      </c>
      <c r="C9424" t="s">
        <v>4432</v>
      </c>
      <c r="D9424">
        <v>70</v>
      </c>
      <c r="E9424">
        <v>0</v>
      </c>
      <c r="F9424">
        <v>52.5</v>
      </c>
      <c r="G9424">
        <v>0</v>
      </c>
      <c r="H9424">
        <v>71.099999999999994</v>
      </c>
      <c r="I9424">
        <v>0</v>
      </c>
      <c r="K9424">
        <v>2010</v>
      </c>
      <c r="L9424">
        <v>2016</v>
      </c>
    </row>
    <row r="9425" spans="1:12" x14ac:dyDescent="0.25">
      <c r="A9425">
        <v>32</v>
      </c>
      <c r="B9425">
        <v>19213109</v>
      </c>
      <c r="C9425" t="s">
        <v>3913</v>
      </c>
      <c r="D9425">
        <v>6</v>
      </c>
      <c r="E9425">
        <v>0</v>
      </c>
      <c r="F9425">
        <v>3.6</v>
      </c>
      <c r="G9425">
        <v>0</v>
      </c>
      <c r="H9425">
        <v>0</v>
      </c>
      <c r="I9425">
        <v>0</v>
      </c>
      <c r="K9425">
        <v>2007</v>
      </c>
      <c r="L9425">
        <v>2017</v>
      </c>
    </row>
    <row r="9426" spans="1:12" x14ac:dyDescent="0.25">
      <c r="A9426">
        <v>32</v>
      </c>
      <c r="B9426">
        <v>19213111</v>
      </c>
      <c r="C9426" t="s">
        <v>3913</v>
      </c>
      <c r="D9426">
        <v>6</v>
      </c>
      <c r="E9426">
        <v>0</v>
      </c>
      <c r="F9426">
        <v>3.6</v>
      </c>
      <c r="G9426">
        <v>0</v>
      </c>
      <c r="H9426">
        <v>0</v>
      </c>
      <c r="I9426">
        <v>0</v>
      </c>
      <c r="K9426">
        <v>2007</v>
      </c>
      <c r="L9426">
        <v>2017</v>
      </c>
    </row>
    <row r="9427" spans="1:12" x14ac:dyDescent="0.25">
      <c r="A9427">
        <v>32</v>
      </c>
      <c r="B9427">
        <v>19213112</v>
      </c>
      <c r="C9427" t="s">
        <v>4225</v>
      </c>
      <c r="D9427">
        <v>64</v>
      </c>
      <c r="E9427">
        <v>0</v>
      </c>
      <c r="F9427">
        <v>38.4</v>
      </c>
      <c r="G9427">
        <v>0</v>
      </c>
      <c r="H9427">
        <v>0</v>
      </c>
      <c r="I9427">
        <v>0</v>
      </c>
      <c r="K9427">
        <v>2009</v>
      </c>
      <c r="L9427">
        <v>2010</v>
      </c>
    </row>
    <row r="9428" spans="1:12" x14ac:dyDescent="0.25">
      <c r="A9428">
        <v>32</v>
      </c>
      <c r="B9428">
        <v>19213119</v>
      </c>
      <c r="C9428" t="s">
        <v>3891</v>
      </c>
      <c r="D9428">
        <v>12</v>
      </c>
      <c r="E9428">
        <v>0</v>
      </c>
      <c r="F9428">
        <v>7.2</v>
      </c>
      <c r="G9428">
        <v>0</v>
      </c>
      <c r="H9428">
        <v>0</v>
      </c>
      <c r="I9428">
        <v>0</v>
      </c>
      <c r="K9428">
        <v>2009</v>
      </c>
      <c r="L9428">
        <v>2010</v>
      </c>
    </row>
    <row r="9429" spans="1:12" x14ac:dyDescent="0.25">
      <c r="A9429">
        <v>32</v>
      </c>
      <c r="B9429">
        <v>19213162</v>
      </c>
      <c r="C9429" t="s">
        <v>2945</v>
      </c>
      <c r="D9429">
        <v>300</v>
      </c>
      <c r="E9429">
        <v>0</v>
      </c>
      <c r="F9429">
        <v>210</v>
      </c>
      <c r="G9429">
        <v>0</v>
      </c>
      <c r="H9429">
        <v>0</v>
      </c>
      <c r="I9429">
        <v>0</v>
      </c>
      <c r="K9429">
        <v>2009</v>
      </c>
      <c r="L9429">
        <v>2009</v>
      </c>
    </row>
    <row r="9430" spans="1:12" x14ac:dyDescent="0.25">
      <c r="A9430">
        <v>32</v>
      </c>
      <c r="B9430">
        <v>19213164</v>
      </c>
      <c r="C9430" t="s">
        <v>2943</v>
      </c>
      <c r="D9430">
        <v>155</v>
      </c>
      <c r="E9430">
        <v>0</v>
      </c>
      <c r="F9430">
        <v>108.5</v>
      </c>
      <c r="G9430">
        <v>0</v>
      </c>
      <c r="H9430">
        <v>0</v>
      </c>
      <c r="I9430">
        <v>0</v>
      </c>
      <c r="K9430">
        <v>2008</v>
      </c>
      <c r="L9430">
        <v>2009</v>
      </c>
    </row>
    <row r="9431" spans="1:12" x14ac:dyDescent="0.25">
      <c r="A9431">
        <v>32</v>
      </c>
      <c r="B9431">
        <v>19213165</v>
      </c>
      <c r="C9431" t="s">
        <v>2946</v>
      </c>
      <c r="D9431">
        <v>300</v>
      </c>
      <c r="E9431">
        <v>0</v>
      </c>
      <c r="F9431">
        <v>210</v>
      </c>
      <c r="G9431">
        <v>0</v>
      </c>
      <c r="H9431">
        <v>0</v>
      </c>
      <c r="I9431">
        <v>0</v>
      </c>
      <c r="K9431">
        <v>2007</v>
      </c>
      <c r="L9431">
        <v>2010</v>
      </c>
    </row>
    <row r="9432" spans="1:12" x14ac:dyDescent="0.25">
      <c r="A9432">
        <v>32</v>
      </c>
      <c r="B9432">
        <v>19213166</v>
      </c>
      <c r="C9432" t="s">
        <v>2942</v>
      </c>
      <c r="D9432">
        <v>255</v>
      </c>
      <c r="E9432">
        <v>0</v>
      </c>
      <c r="F9432">
        <v>178.5</v>
      </c>
      <c r="G9432">
        <v>0</v>
      </c>
      <c r="H9432">
        <v>0</v>
      </c>
      <c r="I9432">
        <v>0</v>
      </c>
      <c r="K9432">
        <v>2007</v>
      </c>
      <c r="L9432">
        <v>2010</v>
      </c>
    </row>
    <row r="9433" spans="1:12" x14ac:dyDescent="0.25">
      <c r="A9433">
        <v>32</v>
      </c>
      <c r="B9433">
        <v>19213167</v>
      </c>
      <c r="C9433" t="s">
        <v>3472</v>
      </c>
      <c r="D9433">
        <v>155</v>
      </c>
      <c r="E9433">
        <v>0</v>
      </c>
      <c r="F9433">
        <v>116.25</v>
      </c>
      <c r="G9433">
        <v>0</v>
      </c>
      <c r="H9433">
        <v>0</v>
      </c>
      <c r="I9433">
        <v>0</v>
      </c>
      <c r="K9433">
        <v>2007</v>
      </c>
      <c r="L9433">
        <v>2010</v>
      </c>
    </row>
    <row r="9434" spans="1:12" x14ac:dyDescent="0.25">
      <c r="A9434">
        <v>32</v>
      </c>
      <c r="B9434">
        <v>19213173</v>
      </c>
      <c r="C9434" t="s">
        <v>4094</v>
      </c>
      <c r="D9434">
        <v>0</v>
      </c>
      <c r="E9434">
        <v>0</v>
      </c>
      <c r="F9434">
        <v>0</v>
      </c>
      <c r="G9434">
        <v>0</v>
      </c>
      <c r="H9434">
        <v>0</v>
      </c>
      <c r="I9434">
        <v>0</v>
      </c>
      <c r="K9434">
        <v>2007</v>
      </c>
      <c r="L9434">
        <v>2014</v>
      </c>
    </row>
    <row r="9435" spans="1:12" x14ac:dyDescent="0.25">
      <c r="A9435">
        <v>32</v>
      </c>
      <c r="B9435">
        <v>19213271</v>
      </c>
      <c r="C9435" t="s">
        <v>4433</v>
      </c>
      <c r="D9435">
        <v>100</v>
      </c>
      <c r="E9435">
        <v>0</v>
      </c>
      <c r="F9435">
        <v>75</v>
      </c>
      <c r="G9435">
        <v>0</v>
      </c>
      <c r="H9435">
        <v>101.57</v>
      </c>
      <c r="I9435">
        <v>0</v>
      </c>
      <c r="K9435">
        <v>2008</v>
      </c>
      <c r="L9435">
        <v>2014</v>
      </c>
    </row>
    <row r="9436" spans="1:12" x14ac:dyDescent="0.25">
      <c r="A9436">
        <v>32</v>
      </c>
      <c r="B9436">
        <v>19213272</v>
      </c>
      <c r="C9436" t="s">
        <v>4432</v>
      </c>
      <c r="D9436">
        <v>25</v>
      </c>
      <c r="E9436">
        <v>0</v>
      </c>
      <c r="F9436">
        <v>18.75</v>
      </c>
      <c r="G9436">
        <v>0</v>
      </c>
      <c r="H9436">
        <v>25.39</v>
      </c>
      <c r="I9436">
        <v>0</v>
      </c>
      <c r="K9436">
        <v>2010</v>
      </c>
      <c r="L9436">
        <v>2017</v>
      </c>
    </row>
    <row r="9437" spans="1:12" x14ac:dyDescent="0.25">
      <c r="A9437">
        <v>32</v>
      </c>
      <c r="B9437">
        <v>19213317</v>
      </c>
      <c r="C9437" t="s">
        <v>4434</v>
      </c>
      <c r="D9437">
        <v>29</v>
      </c>
      <c r="E9437">
        <v>0</v>
      </c>
      <c r="F9437">
        <v>17.399999999999999</v>
      </c>
      <c r="G9437">
        <v>0</v>
      </c>
      <c r="H9437">
        <v>0</v>
      </c>
      <c r="I9437">
        <v>0</v>
      </c>
      <c r="K9437">
        <v>2009</v>
      </c>
      <c r="L9437">
        <v>2010</v>
      </c>
    </row>
    <row r="9438" spans="1:12" x14ac:dyDescent="0.25">
      <c r="A9438">
        <v>32</v>
      </c>
      <c r="B9438">
        <v>19213318</v>
      </c>
      <c r="C9438" t="s">
        <v>4435</v>
      </c>
      <c r="D9438">
        <v>29</v>
      </c>
      <c r="E9438">
        <v>0</v>
      </c>
      <c r="F9438">
        <v>17.399999999999999</v>
      </c>
      <c r="G9438">
        <v>0</v>
      </c>
      <c r="H9438">
        <v>0</v>
      </c>
      <c r="I9438">
        <v>0</v>
      </c>
      <c r="K9438">
        <v>2009</v>
      </c>
      <c r="L9438">
        <v>2010</v>
      </c>
    </row>
    <row r="9439" spans="1:12" x14ac:dyDescent="0.25">
      <c r="A9439">
        <v>32</v>
      </c>
      <c r="B9439">
        <v>19213370</v>
      </c>
      <c r="C9439" t="s">
        <v>4436</v>
      </c>
      <c r="D9439">
        <v>275</v>
      </c>
      <c r="E9439">
        <v>0</v>
      </c>
      <c r="F9439">
        <v>192.5</v>
      </c>
      <c r="G9439">
        <v>0</v>
      </c>
      <c r="H9439">
        <v>0</v>
      </c>
      <c r="I9439">
        <v>0</v>
      </c>
      <c r="K9439">
        <v>2010</v>
      </c>
      <c r="L9439">
        <v>2010</v>
      </c>
    </row>
    <row r="9440" spans="1:12" x14ac:dyDescent="0.25">
      <c r="A9440">
        <v>32</v>
      </c>
      <c r="B9440">
        <v>19213371</v>
      </c>
      <c r="C9440" t="s">
        <v>4437</v>
      </c>
      <c r="D9440">
        <v>280</v>
      </c>
      <c r="E9440">
        <v>0</v>
      </c>
      <c r="F9440">
        <v>210</v>
      </c>
      <c r="G9440">
        <v>0</v>
      </c>
      <c r="H9440">
        <v>0</v>
      </c>
      <c r="I9440">
        <v>0</v>
      </c>
      <c r="K9440">
        <v>2009</v>
      </c>
      <c r="L9440">
        <v>2010</v>
      </c>
    </row>
    <row r="9441" spans="1:12" x14ac:dyDescent="0.25">
      <c r="A9441">
        <v>32</v>
      </c>
      <c r="B9441">
        <v>19213383</v>
      </c>
      <c r="C9441" t="s">
        <v>2599</v>
      </c>
      <c r="D9441">
        <v>70</v>
      </c>
      <c r="E9441">
        <v>0</v>
      </c>
      <c r="F9441">
        <v>52.5</v>
      </c>
      <c r="G9441">
        <v>0</v>
      </c>
      <c r="H9441">
        <v>0</v>
      </c>
      <c r="I9441">
        <v>0</v>
      </c>
      <c r="K9441">
        <v>2007</v>
      </c>
      <c r="L9441">
        <v>2008</v>
      </c>
    </row>
    <row r="9442" spans="1:12" x14ac:dyDescent="0.25">
      <c r="A9442">
        <v>32</v>
      </c>
      <c r="B9442">
        <v>19213384</v>
      </c>
      <c r="C9442" t="s">
        <v>1526</v>
      </c>
      <c r="D9442">
        <v>25</v>
      </c>
      <c r="E9442">
        <v>0</v>
      </c>
      <c r="F9442">
        <v>18.75</v>
      </c>
      <c r="G9442">
        <v>0</v>
      </c>
      <c r="H9442">
        <v>0</v>
      </c>
      <c r="I9442">
        <v>0</v>
      </c>
      <c r="K9442">
        <v>1982</v>
      </c>
      <c r="L9442">
        <v>2011</v>
      </c>
    </row>
    <row r="9443" spans="1:12" x14ac:dyDescent="0.25">
      <c r="A9443">
        <v>32</v>
      </c>
      <c r="B9443">
        <v>19213385</v>
      </c>
      <c r="C9443" t="s">
        <v>1526</v>
      </c>
      <c r="D9443">
        <v>25</v>
      </c>
      <c r="E9443">
        <v>0</v>
      </c>
      <c r="F9443">
        <v>18.75</v>
      </c>
      <c r="G9443">
        <v>0</v>
      </c>
      <c r="H9443">
        <v>0</v>
      </c>
      <c r="I9443">
        <v>0</v>
      </c>
      <c r="K9443">
        <v>1982</v>
      </c>
      <c r="L9443">
        <v>2016</v>
      </c>
    </row>
    <row r="9444" spans="1:12" x14ac:dyDescent="0.25">
      <c r="A9444">
        <v>32</v>
      </c>
      <c r="B9444">
        <v>19213386</v>
      </c>
      <c r="C9444" t="s">
        <v>1526</v>
      </c>
      <c r="D9444">
        <v>25</v>
      </c>
      <c r="E9444">
        <v>0</v>
      </c>
      <c r="F9444">
        <v>18.75</v>
      </c>
      <c r="G9444">
        <v>0</v>
      </c>
      <c r="H9444">
        <v>0</v>
      </c>
      <c r="I9444">
        <v>0</v>
      </c>
      <c r="K9444">
        <v>1982</v>
      </c>
      <c r="L9444">
        <v>2011</v>
      </c>
    </row>
    <row r="9445" spans="1:12" x14ac:dyDescent="0.25">
      <c r="A9445">
        <v>32</v>
      </c>
      <c r="B9445">
        <v>19213387</v>
      </c>
      <c r="C9445" t="s">
        <v>1526</v>
      </c>
      <c r="D9445">
        <v>25</v>
      </c>
      <c r="E9445">
        <v>0</v>
      </c>
      <c r="F9445">
        <v>18.75</v>
      </c>
      <c r="G9445">
        <v>0</v>
      </c>
      <c r="H9445">
        <v>0</v>
      </c>
      <c r="I9445">
        <v>0</v>
      </c>
      <c r="K9445">
        <v>1982</v>
      </c>
      <c r="L9445">
        <v>2010</v>
      </c>
    </row>
    <row r="9446" spans="1:12" x14ac:dyDescent="0.25">
      <c r="A9446">
        <v>32</v>
      </c>
      <c r="B9446">
        <v>19213389</v>
      </c>
      <c r="C9446" t="s">
        <v>4438</v>
      </c>
      <c r="D9446">
        <v>25</v>
      </c>
      <c r="E9446">
        <v>0</v>
      </c>
      <c r="F9446">
        <v>18.75</v>
      </c>
      <c r="G9446">
        <v>0</v>
      </c>
      <c r="H9446">
        <v>0</v>
      </c>
      <c r="I9446">
        <v>0</v>
      </c>
      <c r="K9446">
        <v>1982</v>
      </c>
      <c r="L9446">
        <v>2012</v>
      </c>
    </row>
    <row r="9447" spans="1:12" x14ac:dyDescent="0.25">
      <c r="A9447">
        <v>32</v>
      </c>
      <c r="B9447">
        <v>19213390</v>
      </c>
      <c r="C9447" t="s">
        <v>1526</v>
      </c>
      <c r="D9447">
        <v>25</v>
      </c>
      <c r="E9447">
        <v>0</v>
      </c>
      <c r="F9447">
        <v>18.75</v>
      </c>
      <c r="G9447">
        <v>0</v>
      </c>
      <c r="H9447">
        <v>0</v>
      </c>
      <c r="I9447">
        <v>0</v>
      </c>
      <c r="K9447">
        <v>1982</v>
      </c>
      <c r="L9447">
        <v>2012</v>
      </c>
    </row>
    <row r="9448" spans="1:12" x14ac:dyDescent="0.25">
      <c r="A9448">
        <v>32</v>
      </c>
      <c r="B9448">
        <v>19213391</v>
      </c>
      <c r="C9448" t="s">
        <v>1526</v>
      </c>
      <c r="D9448">
        <v>25</v>
      </c>
      <c r="E9448">
        <v>0</v>
      </c>
      <c r="F9448">
        <v>18.75</v>
      </c>
      <c r="G9448">
        <v>0</v>
      </c>
      <c r="H9448">
        <v>0</v>
      </c>
      <c r="I9448">
        <v>0</v>
      </c>
      <c r="K9448">
        <v>1982</v>
      </c>
      <c r="L9448">
        <v>2012</v>
      </c>
    </row>
    <row r="9449" spans="1:12" x14ac:dyDescent="0.25">
      <c r="A9449">
        <v>32</v>
      </c>
      <c r="B9449">
        <v>19213392</v>
      </c>
      <c r="C9449" t="s">
        <v>3976</v>
      </c>
      <c r="D9449">
        <v>25</v>
      </c>
      <c r="E9449">
        <v>0</v>
      </c>
      <c r="F9449">
        <v>18.75</v>
      </c>
      <c r="G9449">
        <v>0</v>
      </c>
      <c r="H9449">
        <v>0</v>
      </c>
      <c r="I9449">
        <v>0</v>
      </c>
      <c r="K9449">
        <v>1985</v>
      </c>
      <c r="L9449">
        <v>2014</v>
      </c>
    </row>
    <row r="9450" spans="1:12" x14ac:dyDescent="0.25">
      <c r="A9450">
        <v>32</v>
      </c>
      <c r="B9450">
        <v>19213393</v>
      </c>
      <c r="C9450" t="s">
        <v>4214</v>
      </c>
      <c r="D9450">
        <v>25</v>
      </c>
      <c r="E9450">
        <v>0</v>
      </c>
      <c r="F9450">
        <v>18.75</v>
      </c>
      <c r="G9450">
        <v>0</v>
      </c>
      <c r="H9450">
        <v>0</v>
      </c>
      <c r="I9450">
        <v>0</v>
      </c>
      <c r="K9450">
        <v>1982</v>
      </c>
      <c r="L9450">
        <v>2017</v>
      </c>
    </row>
    <row r="9451" spans="1:12" x14ac:dyDescent="0.25">
      <c r="A9451">
        <v>32</v>
      </c>
      <c r="B9451">
        <v>19213394</v>
      </c>
      <c r="C9451" t="s">
        <v>4214</v>
      </c>
      <c r="D9451">
        <v>25</v>
      </c>
      <c r="E9451">
        <v>0</v>
      </c>
      <c r="F9451">
        <v>18.75</v>
      </c>
      <c r="G9451">
        <v>0</v>
      </c>
      <c r="H9451">
        <v>0</v>
      </c>
      <c r="I9451">
        <v>0</v>
      </c>
      <c r="K9451">
        <v>1982</v>
      </c>
      <c r="L9451">
        <v>2017</v>
      </c>
    </row>
    <row r="9452" spans="1:12" x14ac:dyDescent="0.25">
      <c r="A9452">
        <v>32</v>
      </c>
      <c r="B9452">
        <v>19213465</v>
      </c>
      <c r="C9452" t="s">
        <v>3494</v>
      </c>
      <c r="D9452">
        <v>255</v>
      </c>
      <c r="E9452">
        <v>0</v>
      </c>
      <c r="F9452">
        <v>178.5</v>
      </c>
      <c r="G9452">
        <v>0</v>
      </c>
      <c r="H9452">
        <v>0</v>
      </c>
      <c r="I9452">
        <v>0</v>
      </c>
      <c r="K9452">
        <v>2008</v>
      </c>
      <c r="L9452">
        <v>2010</v>
      </c>
    </row>
    <row r="9453" spans="1:12" x14ac:dyDescent="0.25">
      <c r="A9453">
        <v>32</v>
      </c>
      <c r="B9453">
        <v>19213467</v>
      </c>
      <c r="C9453" t="s">
        <v>4439</v>
      </c>
      <c r="D9453">
        <v>180</v>
      </c>
      <c r="E9453">
        <v>0</v>
      </c>
      <c r="F9453">
        <v>135</v>
      </c>
      <c r="G9453">
        <v>0</v>
      </c>
      <c r="H9453">
        <v>0</v>
      </c>
      <c r="I9453">
        <v>0</v>
      </c>
      <c r="K9453">
        <v>2008</v>
      </c>
      <c r="L9453">
        <v>2010</v>
      </c>
    </row>
    <row r="9454" spans="1:12" x14ac:dyDescent="0.25">
      <c r="A9454">
        <v>32</v>
      </c>
      <c r="B9454">
        <v>19213473</v>
      </c>
      <c r="C9454" t="s">
        <v>2769</v>
      </c>
      <c r="D9454">
        <v>195</v>
      </c>
      <c r="E9454">
        <v>0</v>
      </c>
      <c r="F9454">
        <v>136.5</v>
      </c>
      <c r="G9454">
        <v>0</v>
      </c>
      <c r="H9454">
        <v>0</v>
      </c>
      <c r="I9454">
        <v>0</v>
      </c>
      <c r="K9454">
        <v>2010</v>
      </c>
      <c r="L9454">
        <v>2016</v>
      </c>
    </row>
    <row r="9455" spans="1:12" x14ac:dyDescent="0.25">
      <c r="A9455">
        <v>32</v>
      </c>
      <c r="B9455">
        <v>19213474</v>
      </c>
      <c r="C9455" t="s">
        <v>4440</v>
      </c>
      <c r="D9455">
        <v>195</v>
      </c>
      <c r="E9455">
        <v>0</v>
      </c>
      <c r="F9455">
        <v>136.5</v>
      </c>
      <c r="G9455">
        <v>0</v>
      </c>
      <c r="H9455">
        <v>0</v>
      </c>
      <c r="I9455">
        <v>0</v>
      </c>
      <c r="K9455">
        <v>2010</v>
      </c>
      <c r="L9455">
        <v>2016</v>
      </c>
    </row>
    <row r="9456" spans="1:12" x14ac:dyDescent="0.25">
      <c r="A9456">
        <v>32</v>
      </c>
      <c r="B9456">
        <v>19213496</v>
      </c>
      <c r="C9456" t="s">
        <v>4441</v>
      </c>
      <c r="D9456">
        <v>340</v>
      </c>
      <c r="E9456">
        <v>0</v>
      </c>
      <c r="F9456">
        <v>255</v>
      </c>
      <c r="G9456">
        <v>0</v>
      </c>
      <c r="H9456">
        <v>0</v>
      </c>
      <c r="I9456">
        <v>0</v>
      </c>
      <c r="K9456">
        <v>2009</v>
      </c>
      <c r="L9456">
        <v>2010</v>
      </c>
    </row>
    <row r="9457" spans="1:12" x14ac:dyDescent="0.25">
      <c r="A9457">
        <v>32</v>
      </c>
      <c r="B9457">
        <v>19213500</v>
      </c>
      <c r="C9457" t="s">
        <v>4442</v>
      </c>
      <c r="D9457">
        <v>150</v>
      </c>
      <c r="E9457">
        <v>0</v>
      </c>
      <c r="F9457">
        <v>105</v>
      </c>
      <c r="G9457">
        <v>0</v>
      </c>
      <c r="H9457">
        <v>0</v>
      </c>
      <c r="I9457">
        <v>0</v>
      </c>
      <c r="K9457">
        <v>2011</v>
      </c>
      <c r="L9457">
        <v>2012</v>
      </c>
    </row>
    <row r="9458" spans="1:12" x14ac:dyDescent="0.25">
      <c r="A9458">
        <v>32</v>
      </c>
      <c r="B9458">
        <v>19213522</v>
      </c>
      <c r="C9458" t="s">
        <v>3213</v>
      </c>
      <c r="D9458">
        <v>1850</v>
      </c>
      <c r="E9458">
        <v>0</v>
      </c>
      <c r="F9458">
        <v>1295</v>
      </c>
      <c r="G9458">
        <v>0</v>
      </c>
      <c r="H9458">
        <v>0</v>
      </c>
      <c r="I9458">
        <v>0</v>
      </c>
      <c r="K9458">
        <v>2007</v>
      </c>
      <c r="L9458">
        <v>2009</v>
      </c>
    </row>
    <row r="9459" spans="1:12" x14ac:dyDescent="0.25">
      <c r="A9459">
        <v>32</v>
      </c>
      <c r="B9459">
        <v>19213523</v>
      </c>
      <c r="C9459" t="s">
        <v>3261</v>
      </c>
      <c r="D9459">
        <v>1875</v>
      </c>
      <c r="E9459">
        <v>0</v>
      </c>
      <c r="F9459">
        <v>1312.5</v>
      </c>
      <c r="G9459">
        <v>0</v>
      </c>
      <c r="H9459">
        <v>0</v>
      </c>
      <c r="I9459">
        <v>0</v>
      </c>
      <c r="K9459">
        <v>2007</v>
      </c>
      <c r="L9459">
        <v>2009</v>
      </c>
    </row>
    <row r="9460" spans="1:12" x14ac:dyDescent="0.25">
      <c r="A9460">
        <v>32</v>
      </c>
      <c r="B9460">
        <v>19213524</v>
      </c>
      <c r="C9460" t="s">
        <v>3214</v>
      </c>
      <c r="D9460">
        <v>1875</v>
      </c>
      <c r="E9460">
        <v>0</v>
      </c>
      <c r="F9460">
        <v>1312.5</v>
      </c>
      <c r="G9460">
        <v>0</v>
      </c>
      <c r="H9460">
        <v>0</v>
      </c>
      <c r="I9460">
        <v>0</v>
      </c>
      <c r="K9460">
        <v>2007</v>
      </c>
      <c r="L9460">
        <v>2009</v>
      </c>
    </row>
    <row r="9461" spans="1:12" x14ac:dyDescent="0.25">
      <c r="A9461">
        <v>32</v>
      </c>
      <c r="B9461">
        <v>19213525</v>
      </c>
      <c r="C9461" t="s">
        <v>3262</v>
      </c>
      <c r="D9461">
        <v>1850</v>
      </c>
      <c r="E9461">
        <v>0</v>
      </c>
      <c r="F9461">
        <v>1295</v>
      </c>
      <c r="G9461">
        <v>0</v>
      </c>
      <c r="H9461">
        <v>0</v>
      </c>
      <c r="I9461">
        <v>0</v>
      </c>
      <c r="K9461">
        <v>2007</v>
      </c>
      <c r="L9461">
        <v>2010</v>
      </c>
    </row>
    <row r="9462" spans="1:12" x14ac:dyDescent="0.25">
      <c r="A9462">
        <v>32</v>
      </c>
      <c r="B9462">
        <v>19213526</v>
      </c>
      <c r="C9462" t="s">
        <v>3254</v>
      </c>
      <c r="D9462">
        <v>1850</v>
      </c>
      <c r="E9462">
        <v>0</v>
      </c>
      <c r="F9462">
        <v>1295</v>
      </c>
      <c r="G9462">
        <v>0</v>
      </c>
      <c r="H9462">
        <v>0</v>
      </c>
      <c r="I9462">
        <v>0</v>
      </c>
      <c r="K9462">
        <v>2007</v>
      </c>
      <c r="L9462">
        <v>2009</v>
      </c>
    </row>
    <row r="9463" spans="1:12" x14ac:dyDescent="0.25">
      <c r="A9463">
        <v>32</v>
      </c>
      <c r="B9463">
        <v>19213527</v>
      </c>
      <c r="C9463" t="s">
        <v>4276</v>
      </c>
      <c r="D9463">
        <v>1875</v>
      </c>
      <c r="E9463">
        <v>0</v>
      </c>
      <c r="F9463">
        <v>1312.5</v>
      </c>
      <c r="G9463">
        <v>0</v>
      </c>
      <c r="H9463">
        <v>0</v>
      </c>
      <c r="I9463">
        <v>0</v>
      </c>
      <c r="K9463">
        <v>2007</v>
      </c>
      <c r="L9463">
        <v>2009</v>
      </c>
    </row>
    <row r="9464" spans="1:12" x14ac:dyDescent="0.25">
      <c r="A9464">
        <v>32</v>
      </c>
      <c r="B9464">
        <v>19213528</v>
      </c>
      <c r="C9464" t="s">
        <v>3262</v>
      </c>
      <c r="D9464">
        <v>1875</v>
      </c>
      <c r="E9464">
        <v>0</v>
      </c>
      <c r="F9464">
        <v>1312.5</v>
      </c>
      <c r="G9464">
        <v>0</v>
      </c>
      <c r="H9464">
        <v>0</v>
      </c>
      <c r="I9464">
        <v>0</v>
      </c>
      <c r="K9464">
        <v>2007</v>
      </c>
      <c r="L9464">
        <v>2009</v>
      </c>
    </row>
    <row r="9465" spans="1:12" x14ac:dyDescent="0.25">
      <c r="A9465">
        <v>32</v>
      </c>
      <c r="B9465">
        <v>19213529</v>
      </c>
      <c r="C9465" t="s">
        <v>3261</v>
      </c>
      <c r="D9465">
        <v>1875</v>
      </c>
      <c r="E9465">
        <v>0</v>
      </c>
      <c r="F9465">
        <v>1312.5</v>
      </c>
      <c r="G9465">
        <v>0</v>
      </c>
      <c r="H9465">
        <v>0</v>
      </c>
      <c r="I9465">
        <v>0</v>
      </c>
      <c r="K9465">
        <v>2007</v>
      </c>
      <c r="L9465">
        <v>2009</v>
      </c>
    </row>
    <row r="9466" spans="1:12" x14ac:dyDescent="0.25">
      <c r="A9466">
        <v>32</v>
      </c>
      <c r="B9466">
        <v>19213530</v>
      </c>
      <c r="C9466" t="s">
        <v>3261</v>
      </c>
      <c r="D9466">
        <v>1875</v>
      </c>
      <c r="E9466">
        <v>0</v>
      </c>
      <c r="F9466">
        <v>1312.5</v>
      </c>
      <c r="G9466">
        <v>0</v>
      </c>
      <c r="H9466">
        <v>0</v>
      </c>
      <c r="I9466">
        <v>0</v>
      </c>
      <c r="K9466">
        <v>2007</v>
      </c>
      <c r="L9466">
        <v>2009</v>
      </c>
    </row>
    <row r="9467" spans="1:12" x14ac:dyDescent="0.25">
      <c r="A9467">
        <v>32</v>
      </c>
      <c r="B9467">
        <v>19213531</v>
      </c>
      <c r="C9467" t="s">
        <v>3213</v>
      </c>
      <c r="D9467">
        <v>1850</v>
      </c>
      <c r="E9467">
        <v>0</v>
      </c>
      <c r="F9467">
        <v>1295</v>
      </c>
      <c r="G9467">
        <v>0</v>
      </c>
      <c r="H9467">
        <v>0</v>
      </c>
      <c r="I9467">
        <v>0</v>
      </c>
      <c r="K9467">
        <v>2007</v>
      </c>
      <c r="L9467">
        <v>2009</v>
      </c>
    </row>
    <row r="9468" spans="1:12" x14ac:dyDescent="0.25">
      <c r="A9468">
        <v>32</v>
      </c>
      <c r="B9468">
        <v>19213533</v>
      </c>
      <c r="C9468" t="s">
        <v>3101</v>
      </c>
      <c r="D9468">
        <v>400</v>
      </c>
      <c r="E9468">
        <v>0</v>
      </c>
      <c r="F9468">
        <v>280</v>
      </c>
      <c r="G9468">
        <v>0</v>
      </c>
      <c r="H9468">
        <v>0</v>
      </c>
      <c r="I9468">
        <v>0</v>
      </c>
      <c r="K9468">
        <v>2007</v>
      </c>
      <c r="L9468">
        <v>2009</v>
      </c>
    </row>
    <row r="9469" spans="1:12" x14ac:dyDescent="0.25">
      <c r="A9469">
        <v>32</v>
      </c>
      <c r="B9469">
        <v>19213534</v>
      </c>
      <c r="C9469" t="s">
        <v>4443</v>
      </c>
      <c r="D9469">
        <v>720</v>
      </c>
      <c r="E9469">
        <v>0</v>
      </c>
      <c r="F9469">
        <v>432</v>
      </c>
      <c r="G9469">
        <v>0</v>
      </c>
      <c r="H9469">
        <v>0</v>
      </c>
      <c r="I9469">
        <v>0</v>
      </c>
      <c r="K9469">
        <v>2007</v>
      </c>
      <c r="L9469">
        <v>2011</v>
      </c>
    </row>
    <row r="9470" spans="1:12" x14ac:dyDescent="0.25">
      <c r="A9470">
        <v>32</v>
      </c>
      <c r="B9470">
        <v>19213535</v>
      </c>
      <c r="C9470" t="s">
        <v>3101</v>
      </c>
      <c r="D9470">
        <v>720</v>
      </c>
      <c r="E9470">
        <v>0</v>
      </c>
      <c r="F9470">
        <v>432</v>
      </c>
      <c r="G9470">
        <v>0</v>
      </c>
      <c r="H9470">
        <v>0</v>
      </c>
      <c r="I9470">
        <v>0</v>
      </c>
      <c r="K9470">
        <v>2007</v>
      </c>
      <c r="L9470">
        <v>2010</v>
      </c>
    </row>
    <row r="9471" spans="1:12" x14ac:dyDescent="0.25">
      <c r="A9471">
        <v>32</v>
      </c>
      <c r="B9471">
        <v>19213536</v>
      </c>
      <c r="C9471" t="s">
        <v>3338</v>
      </c>
      <c r="D9471">
        <v>720</v>
      </c>
      <c r="E9471">
        <v>0</v>
      </c>
      <c r="F9471">
        <v>432</v>
      </c>
      <c r="G9471">
        <v>0</v>
      </c>
      <c r="H9471">
        <v>0</v>
      </c>
      <c r="I9471">
        <v>0</v>
      </c>
      <c r="K9471">
        <v>2007</v>
      </c>
      <c r="L9471">
        <v>2010</v>
      </c>
    </row>
    <row r="9472" spans="1:12" x14ac:dyDescent="0.25">
      <c r="A9472">
        <v>32</v>
      </c>
      <c r="B9472">
        <v>19213537</v>
      </c>
      <c r="C9472" t="s">
        <v>3102</v>
      </c>
      <c r="D9472">
        <v>720</v>
      </c>
      <c r="E9472">
        <v>0</v>
      </c>
      <c r="F9472">
        <v>432</v>
      </c>
      <c r="G9472">
        <v>0</v>
      </c>
      <c r="H9472">
        <v>0</v>
      </c>
      <c r="I9472">
        <v>0</v>
      </c>
      <c r="K9472">
        <v>2007</v>
      </c>
      <c r="L9472">
        <v>2010</v>
      </c>
    </row>
    <row r="9473" spans="1:12" x14ac:dyDescent="0.25">
      <c r="A9473">
        <v>32</v>
      </c>
      <c r="B9473">
        <v>19213538</v>
      </c>
      <c r="C9473" t="s">
        <v>4444</v>
      </c>
      <c r="D9473">
        <v>450</v>
      </c>
      <c r="E9473">
        <v>0</v>
      </c>
      <c r="F9473">
        <v>315</v>
      </c>
      <c r="G9473">
        <v>0</v>
      </c>
      <c r="H9473">
        <v>0</v>
      </c>
      <c r="I9473">
        <v>0</v>
      </c>
      <c r="K9473">
        <v>2007</v>
      </c>
      <c r="L9473">
        <v>2009</v>
      </c>
    </row>
    <row r="9474" spans="1:12" x14ac:dyDescent="0.25">
      <c r="A9474">
        <v>32</v>
      </c>
      <c r="B9474">
        <v>19213539</v>
      </c>
      <c r="C9474" t="s">
        <v>3099</v>
      </c>
      <c r="D9474">
        <v>720</v>
      </c>
      <c r="E9474">
        <v>0</v>
      </c>
      <c r="F9474">
        <v>432</v>
      </c>
      <c r="G9474">
        <v>0</v>
      </c>
      <c r="H9474">
        <v>0</v>
      </c>
      <c r="I9474">
        <v>0</v>
      </c>
      <c r="K9474">
        <v>2007</v>
      </c>
      <c r="L9474">
        <v>2009</v>
      </c>
    </row>
    <row r="9475" spans="1:12" x14ac:dyDescent="0.25">
      <c r="A9475">
        <v>32</v>
      </c>
      <c r="B9475">
        <v>19213540</v>
      </c>
      <c r="C9475" t="s">
        <v>4445</v>
      </c>
      <c r="D9475">
        <v>527</v>
      </c>
      <c r="E9475">
        <v>0</v>
      </c>
      <c r="F9475">
        <v>316.2</v>
      </c>
      <c r="G9475">
        <v>0</v>
      </c>
      <c r="H9475">
        <v>0</v>
      </c>
      <c r="I9475">
        <v>0</v>
      </c>
      <c r="K9475">
        <v>2007</v>
      </c>
      <c r="L9475">
        <v>2009</v>
      </c>
    </row>
    <row r="9476" spans="1:12" x14ac:dyDescent="0.25">
      <c r="A9476">
        <v>32</v>
      </c>
      <c r="B9476">
        <v>19213541</v>
      </c>
      <c r="C9476" t="s">
        <v>3100</v>
      </c>
      <c r="D9476">
        <v>400</v>
      </c>
      <c r="E9476">
        <v>0</v>
      </c>
      <c r="F9476">
        <v>280</v>
      </c>
      <c r="G9476">
        <v>0</v>
      </c>
      <c r="H9476">
        <v>0</v>
      </c>
      <c r="I9476">
        <v>0</v>
      </c>
      <c r="K9476">
        <v>2007</v>
      </c>
      <c r="L9476">
        <v>2009</v>
      </c>
    </row>
    <row r="9477" spans="1:12" x14ac:dyDescent="0.25">
      <c r="A9477">
        <v>32</v>
      </c>
      <c r="B9477">
        <v>19213542</v>
      </c>
      <c r="C9477" t="s">
        <v>3390</v>
      </c>
      <c r="D9477">
        <v>527</v>
      </c>
      <c r="E9477">
        <v>0</v>
      </c>
      <c r="F9477">
        <v>316.2</v>
      </c>
      <c r="G9477">
        <v>0</v>
      </c>
      <c r="H9477">
        <v>0</v>
      </c>
      <c r="I9477">
        <v>0</v>
      </c>
      <c r="K9477">
        <v>2007</v>
      </c>
      <c r="L9477">
        <v>2010</v>
      </c>
    </row>
    <row r="9478" spans="1:12" x14ac:dyDescent="0.25">
      <c r="A9478">
        <v>32</v>
      </c>
      <c r="B9478">
        <v>19213543</v>
      </c>
      <c r="C9478" t="s">
        <v>3258</v>
      </c>
      <c r="D9478">
        <v>720</v>
      </c>
      <c r="E9478">
        <v>0</v>
      </c>
      <c r="F9478">
        <v>432</v>
      </c>
      <c r="G9478">
        <v>0</v>
      </c>
      <c r="H9478">
        <v>0</v>
      </c>
      <c r="I9478">
        <v>0</v>
      </c>
      <c r="K9478">
        <v>2007</v>
      </c>
      <c r="L9478">
        <v>2010</v>
      </c>
    </row>
    <row r="9479" spans="1:12" x14ac:dyDescent="0.25">
      <c r="A9479">
        <v>32</v>
      </c>
      <c r="B9479">
        <v>19213544</v>
      </c>
      <c r="C9479" t="s">
        <v>3338</v>
      </c>
      <c r="D9479">
        <v>720</v>
      </c>
      <c r="E9479">
        <v>0</v>
      </c>
      <c r="F9479">
        <v>432</v>
      </c>
      <c r="G9479">
        <v>0</v>
      </c>
      <c r="H9479">
        <v>0</v>
      </c>
      <c r="I9479">
        <v>0</v>
      </c>
      <c r="K9479">
        <v>2007</v>
      </c>
      <c r="L9479">
        <v>2010</v>
      </c>
    </row>
    <row r="9480" spans="1:12" x14ac:dyDescent="0.25">
      <c r="A9480">
        <v>32</v>
      </c>
      <c r="B9480">
        <v>19213545</v>
      </c>
      <c r="C9480" t="s">
        <v>3102</v>
      </c>
      <c r="D9480">
        <v>714</v>
      </c>
      <c r="E9480">
        <v>0</v>
      </c>
      <c r="F9480">
        <v>428.4</v>
      </c>
      <c r="G9480">
        <v>0</v>
      </c>
      <c r="H9480">
        <v>0</v>
      </c>
      <c r="I9480">
        <v>0</v>
      </c>
      <c r="K9480">
        <v>2007</v>
      </c>
      <c r="L9480">
        <v>2010</v>
      </c>
    </row>
    <row r="9481" spans="1:12" x14ac:dyDescent="0.25">
      <c r="A9481">
        <v>32</v>
      </c>
      <c r="B9481">
        <v>19213546</v>
      </c>
      <c r="C9481" t="s">
        <v>3236</v>
      </c>
      <c r="D9481">
        <v>720</v>
      </c>
      <c r="E9481">
        <v>0</v>
      </c>
      <c r="F9481">
        <v>432</v>
      </c>
      <c r="G9481">
        <v>0</v>
      </c>
      <c r="H9481">
        <v>0</v>
      </c>
      <c r="I9481">
        <v>0</v>
      </c>
      <c r="K9481">
        <v>2007</v>
      </c>
      <c r="L9481">
        <v>2010</v>
      </c>
    </row>
    <row r="9482" spans="1:12" x14ac:dyDescent="0.25">
      <c r="A9482">
        <v>32</v>
      </c>
      <c r="B9482">
        <v>19213547</v>
      </c>
      <c r="C9482" t="s">
        <v>3217</v>
      </c>
      <c r="D9482">
        <v>720</v>
      </c>
      <c r="E9482">
        <v>0</v>
      </c>
      <c r="F9482">
        <v>432</v>
      </c>
      <c r="G9482">
        <v>0</v>
      </c>
      <c r="H9482">
        <v>0</v>
      </c>
      <c r="I9482">
        <v>0</v>
      </c>
      <c r="K9482">
        <v>2007</v>
      </c>
      <c r="L9482">
        <v>2010</v>
      </c>
    </row>
    <row r="9483" spans="1:12" x14ac:dyDescent="0.25">
      <c r="A9483">
        <v>32</v>
      </c>
      <c r="B9483">
        <v>19213548</v>
      </c>
      <c r="C9483" t="s">
        <v>4443</v>
      </c>
      <c r="D9483">
        <v>1989</v>
      </c>
      <c r="E9483">
        <v>0</v>
      </c>
      <c r="F9483">
        <v>1193.4000000000001</v>
      </c>
      <c r="G9483">
        <v>0</v>
      </c>
      <c r="H9483">
        <v>0</v>
      </c>
      <c r="I9483">
        <v>0</v>
      </c>
      <c r="K9483">
        <v>2007</v>
      </c>
      <c r="L9483">
        <v>2009</v>
      </c>
    </row>
    <row r="9484" spans="1:12" x14ac:dyDescent="0.25">
      <c r="A9484">
        <v>32</v>
      </c>
      <c r="B9484">
        <v>19213549</v>
      </c>
      <c r="C9484" t="s">
        <v>3101</v>
      </c>
      <c r="D9484">
        <v>1989</v>
      </c>
      <c r="E9484">
        <v>0</v>
      </c>
      <c r="F9484">
        <v>1193.4000000000001</v>
      </c>
      <c r="G9484">
        <v>0</v>
      </c>
      <c r="H9484">
        <v>0</v>
      </c>
      <c r="I9484">
        <v>0</v>
      </c>
      <c r="K9484">
        <v>2007</v>
      </c>
      <c r="L9484">
        <v>2009</v>
      </c>
    </row>
    <row r="9485" spans="1:12" x14ac:dyDescent="0.25">
      <c r="A9485">
        <v>32</v>
      </c>
      <c r="B9485">
        <v>19213551</v>
      </c>
      <c r="C9485" t="s">
        <v>4446</v>
      </c>
      <c r="D9485">
        <v>405</v>
      </c>
      <c r="E9485">
        <v>0</v>
      </c>
      <c r="F9485">
        <v>243</v>
      </c>
      <c r="G9485">
        <v>0</v>
      </c>
      <c r="H9485">
        <v>0</v>
      </c>
      <c r="I9485">
        <v>0</v>
      </c>
      <c r="K9485">
        <v>2005</v>
      </c>
      <c r="L9485">
        <v>2010</v>
      </c>
    </row>
    <row r="9486" spans="1:12" x14ac:dyDescent="0.25">
      <c r="A9486">
        <v>32</v>
      </c>
      <c r="B9486">
        <v>19213552</v>
      </c>
      <c r="C9486" t="s">
        <v>4447</v>
      </c>
      <c r="D9486">
        <v>330</v>
      </c>
      <c r="E9486">
        <v>0</v>
      </c>
      <c r="F9486">
        <v>247.5</v>
      </c>
      <c r="G9486">
        <v>0</v>
      </c>
      <c r="H9486">
        <v>335.19</v>
      </c>
      <c r="I9486">
        <v>0</v>
      </c>
      <c r="K9486">
        <v>2010</v>
      </c>
      <c r="L9486">
        <v>2013</v>
      </c>
    </row>
    <row r="9487" spans="1:12" x14ac:dyDescent="0.25">
      <c r="A9487">
        <v>32</v>
      </c>
      <c r="B9487">
        <v>19213553</v>
      </c>
      <c r="C9487" t="s">
        <v>4448</v>
      </c>
      <c r="D9487">
        <v>330</v>
      </c>
      <c r="E9487">
        <v>0</v>
      </c>
      <c r="F9487">
        <v>247.5</v>
      </c>
      <c r="G9487">
        <v>0</v>
      </c>
      <c r="H9487">
        <v>335.19</v>
      </c>
      <c r="I9487">
        <v>0</v>
      </c>
      <c r="K9487">
        <v>2012</v>
      </c>
      <c r="L9487">
        <v>2013</v>
      </c>
    </row>
    <row r="9488" spans="1:12" x14ac:dyDescent="0.25">
      <c r="A9488">
        <v>32</v>
      </c>
      <c r="B9488">
        <v>19213554</v>
      </c>
      <c r="C9488" t="s">
        <v>4449</v>
      </c>
      <c r="D9488">
        <v>330</v>
      </c>
      <c r="E9488">
        <v>0</v>
      </c>
      <c r="F9488">
        <v>247.5</v>
      </c>
      <c r="G9488">
        <v>0</v>
      </c>
      <c r="H9488">
        <v>335.19</v>
      </c>
      <c r="I9488">
        <v>0</v>
      </c>
      <c r="K9488">
        <v>2010</v>
      </c>
      <c r="L9488">
        <v>2013</v>
      </c>
    </row>
    <row r="9489" spans="1:12" x14ac:dyDescent="0.25">
      <c r="A9489">
        <v>32</v>
      </c>
      <c r="B9489">
        <v>19213555</v>
      </c>
      <c r="C9489" t="s">
        <v>4450</v>
      </c>
      <c r="D9489">
        <v>330</v>
      </c>
      <c r="E9489">
        <v>0</v>
      </c>
      <c r="F9489">
        <v>247.5</v>
      </c>
      <c r="G9489">
        <v>0</v>
      </c>
      <c r="H9489">
        <v>335.19</v>
      </c>
      <c r="I9489">
        <v>0</v>
      </c>
      <c r="K9489">
        <v>2010</v>
      </c>
      <c r="L9489">
        <v>2013</v>
      </c>
    </row>
    <row r="9490" spans="1:12" x14ac:dyDescent="0.25">
      <c r="A9490">
        <v>32</v>
      </c>
      <c r="B9490">
        <v>19213556</v>
      </c>
      <c r="C9490" t="s">
        <v>4451</v>
      </c>
      <c r="D9490">
        <v>330</v>
      </c>
      <c r="E9490">
        <v>0</v>
      </c>
      <c r="F9490">
        <v>247.5</v>
      </c>
      <c r="G9490">
        <v>0</v>
      </c>
      <c r="H9490">
        <v>335.19</v>
      </c>
      <c r="I9490">
        <v>0</v>
      </c>
      <c r="K9490">
        <v>2010</v>
      </c>
      <c r="L9490">
        <v>2014</v>
      </c>
    </row>
    <row r="9491" spans="1:12" x14ac:dyDescent="0.25">
      <c r="A9491">
        <v>32</v>
      </c>
      <c r="B9491">
        <v>19213558</v>
      </c>
      <c r="C9491" t="s">
        <v>4452</v>
      </c>
      <c r="D9491">
        <v>330</v>
      </c>
      <c r="E9491">
        <v>0</v>
      </c>
      <c r="F9491">
        <v>247.5</v>
      </c>
      <c r="G9491">
        <v>0</v>
      </c>
      <c r="H9491">
        <v>335.19</v>
      </c>
      <c r="I9491">
        <v>0</v>
      </c>
      <c r="K9491">
        <v>2010</v>
      </c>
      <c r="L9491">
        <v>2013</v>
      </c>
    </row>
    <row r="9492" spans="1:12" x14ac:dyDescent="0.25">
      <c r="A9492">
        <v>32</v>
      </c>
      <c r="B9492">
        <v>19213559</v>
      </c>
      <c r="C9492" t="s">
        <v>4453</v>
      </c>
      <c r="D9492">
        <v>330</v>
      </c>
      <c r="E9492">
        <v>0</v>
      </c>
      <c r="F9492">
        <v>247.5</v>
      </c>
      <c r="G9492">
        <v>0</v>
      </c>
      <c r="H9492">
        <v>0</v>
      </c>
      <c r="I9492">
        <v>0</v>
      </c>
      <c r="K9492">
        <v>2010</v>
      </c>
      <c r="L9492">
        <v>2016</v>
      </c>
    </row>
    <row r="9493" spans="1:12" x14ac:dyDescent="0.25">
      <c r="A9493">
        <v>32</v>
      </c>
      <c r="B9493">
        <v>19213560</v>
      </c>
      <c r="C9493" t="s">
        <v>4454</v>
      </c>
      <c r="D9493">
        <v>330</v>
      </c>
      <c r="E9493">
        <v>0</v>
      </c>
      <c r="F9493">
        <v>247.5</v>
      </c>
      <c r="G9493">
        <v>0</v>
      </c>
      <c r="H9493">
        <v>0</v>
      </c>
      <c r="I9493">
        <v>0</v>
      </c>
      <c r="K9493">
        <v>2010</v>
      </c>
      <c r="L9493">
        <v>2010</v>
      </c>
    </row>
    <row r="9494" spans="1:12" x14ac:dyDescent="0.25">
      <c r="A9494">
        <v>32</v>
      </c>
      <c r="B9494">
        <v>19213561</v>
      </c>
      <c r="C9494" t="s">
        <v>4455</v>
      </c>
      <c r="D9494">
        <v>330</v>
      </c>
      <c r="E9494">
        <v>0</v>
      </c>
      <c r="F9494">
        <v>247.5</v>
      </c>
      <c r="G9494">
        <v>0</v>
      </c>
      <c r="H9494">
        <v>335.19</v>
      </c>
      <c r="I9494">
        <v>0</v>
      </c>
      <c r="K9494">
        <v>2010</v>
      </c>
      <c r="L9494">
        <v>2016</v>
      </c>
    </row>
    <row r="9495" spans="1:12" x14ac:dyDescent="0.25">
      <c r="A9495">
        <v>32</v>
      </c>
      <c r="B9495">
        <v>19213562</v>
      </c>
      <c r="C9495" t="s">
        <v>4456</v>
      </c>
      <c r="D9495">
        <v>330</v>
      </c>
      <c r="E9495">
        <v>0</v>
      </c>
      <c r="F9495">
        <v>247.5</v>
      </c>
      <c r="G9495">
        <v>0</v>
      </c>
      <c r="H9495">
        <v>335.19</v>
      </c>
      <c r="I9495">
        <v>0</v>
      </c>
      <c r="K9495">
        <v>2010</v>
      </c>
      <c r="L9495">
        <v>2013</v>
      </c>
    </row>
    <row r="9496" spans="1:12" x14ac:dyDescent="0.25">
      <c r="A9496">
        <v>32</v>
      </c>
      <c r="B9496">
        <v>19213563</v>
      </c>
      <c r="C9496" t="s">
        <v>4457</v>
      </c>
      <c r="D9496">
        <v>330</v>
      </c>
      <c r="E9496">
        <v>0</v>
      </c>
      <c r="F9496">
        <v>247.5</v>
      </c>
      <c r="G9496">
        <v>0</v>
      </c>
      <c r="H9496">
        <v>335.19</v>
      </c>
      <c r="I9496">
        <v>0</v>
      </c>
      <c r="K9496">
        <v>2010</v>
      </c>
      <c r="L9496">
        <v>2016</v>
      </c>
    </row>
    <row r="9497" spans="1:12" x14ac:dyDescent="0.25">
      <c r="A9497">
        <v>32</v>
      </c>
      <c r="B9497">
        <v>19213573</v>
      </c>
      <c r="C9497" t="s">
        <v>4458</v>
      </c>
      <c r="D9497">
        <v>20</v>
      </c>
      <c r="E9497">
        <v>0</v>
      </c>
      <c r="F9497">
        <v>15</v>
      </c>
      <c r="G9497">
        <v>0</v>
      </c>
      <c r="H9497">
        <v>0</v>
      </c>
      <c r="I9497">
        <v>0</v>
      </c>
      <c r="K9497">
        <v>2010</v>
      </c>
      <c r="L9497">
        <v>2012</v>
      </c>
    </row>
    <row r="9498" spans="1:12" x14ac:dyDescent="0.25">
      <c r="A9498">
        <v>32</v>
      </c>
      <c r="B9498">
        <v>19213581</v>
      </c>
      <c r="C9498" t="s">
        <v>4459</v>
      </c>
      <c r="D9498">
        <v>455</v>
      </c>
      <c r="E9498">
        <v>0</v>
      </c>
      <c r="F9498">
        <v>341.25</v>
      </c>
      <c r="G9498">
        <v>0</v>
      </c>
      <c r="H9498">
        <v>462.15</v>
      </c>
      <c r="I9498">
        <v>0</v>
      </c>
      <c r="K9498">
        <v>2007</v>
      </c>
      <c r="L9498">
        <v>2014</v>
      </c>
    </row>
    <row r="9499" spans="1:12" x14ac:dyDescent="0.25">
      <c r="A9499">
        <v>32</v>
      </c>
      <c r="B9499">
        <v>19213582</v>
      </c>
      <c r="C9499" t="s">
        <v>4460</v>
      </c>
      <c r="D9499">
        <v>350</v>
      </c>
      <c r="E9499">
        <v>0</v>
      </c>
      <c r="F9499">
        <v>262.5</v>
      </c>
      <c r="G9499">
        <v>0</v>
      </c>
      <c r="H9499">
        <v>355.5</v>
      </c>
      <c r="I9499">
        <v>0</v>
      </c>
      <c r="K9499">
        <v>2007</v>
      </c>
      <c r="L9499">
        <v>2014</v>
      </c>
    </row>
    <row r="9500" spans="1:12" x14ac:dyDescent="0.25">
      <c r="A9500">
        <v>32</v>
      </c>
      <c r="B9500">
        <v>19213583</v>
      </c>
      <c r="C9500" t="s">
        <v>4461</v>
      </c>
      <c r="D9500">
        <v>505</v>
      </c>
      <c r="E9500">
        <v>0</v>
      </c>
      <c r="F9500">
        <v>378.75</v>
      </c>
      <c r="G9500">
        <v>0</v>
      </c>
      <c r="H9500">
        <v>512.94000000000005</v>
      </c>
      <c r="I9500">
        <v>0</v>
      </c>
      <c r="K9500">
        <v>2007</v>
      </c>
      <c r="L9500">
        <v>2013</v>
      </c>
    </row>
    <row r="9501" spans="1:12" x14ac:dyDescent="0.25">
      <c r="A9501">
        <v>32</v>
      </c>
      <c r="B9501">
        <v>19213584</v>
      </c>
      <c r="C9501" t="s">
        <v>4462</v>
      </c>
      <c r="D9501">
        <v>400</v>
      </c>
      <c r="E9501">
        <v>0</v>
      </c>
      <c r="F9501">
        <v>300</v>
      </c>
      <c r="G9501">
        <v>0</v>
      </c>
      <c r="H9501">
        <v>406.29</v>
      </c>
      <c r="I9501">
        <v>0</v>
      </c>
      <c r="K9501">
        <v>2007</v>
      </c>
      <c r="L9501">
        <v>2013</v>
      </c>
    </row>
    <row r="9502" spans="1:12" x14ac:dyDescent="0.25">
      <c r="A9502">
        <v>32</v>
      </c>
      <c r="B9502">
        <v>19213585</v>
      </c>
      <c r="C9502" t="s">
        <v>4463</v>
      </c>
      <c r="D9502">
        <v>505</v>
      </c>
      <c r="E9502">
        <v>0</v>
      </c>
      <c r="F9502">
        <v>378.75</v>
      </c>
      <c r="G9502">
        <v>0</v>
      </c>
      <c r="H9502">
        <v>512.94000000000005</v>
      </c>
      <c r="I9502">
        <v>0</v>
      </c>
      <c r="K9502">
        <v>2007</v>
      </c>
      <c r="L9502">
        <v>2014</v>
      </c>
    </row>
    <row r="9503" spans="1:12" x14ac:dyDescent="0.25">
      <c r="A9503">
        <v>32</v>
      </c>
      <c r="B9503">
        <v>19213586</v>
      </c>
      <c r="C9503" t="s">
        <v>4464</v>
      </c>
      <c r="D9503">
        <v>400</v>
      </c>
      <c r="E9503">
        <v>0</v>
      </c>
      <c r="F9503">
        <v>300</v>
      </c>
      <c r="G9503">
        <v>0</v>
      </c>
      <c r="H9503">
        <v>406.29</v>
      </c>
      <c r="I9503">
        <v>0</v>
      </c>
      <c r="K9503">
        <v>2007</v>
      </c>
      <c r="L9503">
        <v>2014</v>
      </c>
    </row>
    <row r="9504" spans="1:12" x14ac:dyDescent="0.25">
      <c r="A9504">
        <v>32</v>
      </c>
      <c r="B9504">
        <v>19213690</v>
      </c>
      <c r="C9504" t="s">
        <v>4465</v>
      </c>
      <c r="D9504">
        <v>53</v>
      </c>
      <c r="E9504">
        <v>0</v>
      </c>
      <c r="F9504">
        <v>31.8</v>
      </c>
      <c r="G9504">
        <v>0</v>
      </c>
      <c r="H9504">
        <v>0</v>
      </c>
      <c r="I9504">
        <v>0</v>
      </c>
      <c r="K9504">
        <v>2009</v>
      </c>
      <c r="L9504">
        <v>2010</v>
      </c>
    </row>
    <row r="9505" spans="1:12" x14ac:dyDescent="0.25">
      <c r="A9505">
        <v>32</v>
      </c>
      <c r="B9505">
        <v>19213691</v>
      </c>
      <c r="C9505" t="s">
        <v>4466</v>
      </c>
      <c r="D9505">
        <v>255</v>
      </c>
      <c r="E9505">
        <v>0</v>
      </c>
      <c r="F9505">
        <v>178.5</v>
      </c>
      <c r="G9505">
        <v>0</v>
      </c>
      <c r="H9505">
        <v>0</v>
      </c>
      <c r="I9505">
        <v>0</v>
      </c>
      <c r="K9505">
        <v>2007</v>
      </c>
      <c r="L9505">
        <v>2010</v>
      </c>
    </row>
    <row r="9506" spans="1:12" x14ac:dyDescent="0.25">
      <c r="A9506">
        <v>32</v>
      </c>
      <c r="B9506">
        <v>19213692</v>
      </c>
      <c r="C9506" t="s">
        <v>4467</v>
      </c>
      <c r="D9506">
        <v>155</v>
      </c>
      <c r="E9506">
        <v>0</v>
      </c>
      <c r="F9506">
        <v>116.25</v>
      </c>
      <c r="G9506">
        <v>0</v>
      </c>
      <c r="H9506">
        <v>0</v>
      </c>
      <c r="I9506">
        <v>0</v>
      </c>
      <c r="K9506">
        <v>2007</v>
      </c>
      <c r="L9506">
        <v>2010</v>
      </c>
    </row>
    <row r="9507" spans="1:12" x14ac:dyDescent="0.25">
      <c r="A9507">
        <v>32</v>
      </c>
      <c r="B9507">
        <v>19213747</v>
      </c>
      <c r="C9507" t="s">
        <v>4012</v>
      </c>
      <c r="D9507">
        <v>0</v>
      </c>
      <c r="E9507">
        <v>0</v>
      </c>
      <c r="F9507">
        <v>0</v>
      </c>
      <c r="G9507">
        <v>0</v>
      </c>
      <c r="H9507">
        <v>0</v>
      </c>
      <c r="I9507">
        <v>0</v>
      </c>
      <c r="K9507">
        <v>9899</v>
      </c>
      <c r="L9507">
        <v>9899</v>
      </c>
    </row>
    <row r="9508" spans="1:12" x14ac:dyDescent="0.25">
      <c r="A9508">
        <v>32</v>
      </c>
      <c r="B9508">
        <v>19213830</v>
      </c>
      <c r="C9508" t="s">
        <v>2940</v>
      </c>
      <c r="D9508">
        <v>1215</v>
      </c>
      <c r="E9508">
        <v>0</v>
      </c>
      <c r="F9508">
        <v>911.25</v>
      </c>
      <c r="G9508">
        <v>0</v>
      </c>
      <c r="H9508">
        <v>0</v>
      </c>
      <c r="I9508">
        <v>0</v>
      </c>
      <c r="K9508">
        <v>2008</v>
      </c>
      <c r="L9508">
        <v>2009</v>
      </c>
    </row>
    <row r="9509" spans="1:12" x14ac:dyDescent="0.25">
      <c r="A9509">
        <v>32</v>
      </c>
      <c r="B9509">
        <v>19213898</v>
      </c>
      <c r="C9509" t="s">
        <v>4468</v>
      </c>
      <c r="D9509">
        <v>18</v>
      </c>
      <c r="E9509">
        <v>0</v>
      </c>
      <c r="F9509">
        <v>10.8</v>
      </c>
      <c r="G9509">
        <v>0</v>
      </c>
      <c r="H9509">
        <v>0</v>
      </c>
      <c r="I9509">
        <v>0</v>
      </c>
      <c r="K9509">
        <v>2007</v>
      </c>
      <c r="L9509">
        <v>2011</v>
      </c>
    </row>
    <row r="9510" spans="1:12" x14ac:dyDescent="0.25">
      <c r="A9510">
        <v>32</v>
      </c>
      <c r="B9510">
        <v>19213900</v>
      </c>
      <c r="C9510" t="s">
        <v>3750</v>
      </c>
      <c r="D9510">
        <v>445</v>
      </c>
      <c r="E9510">
        <v>0</v>
      </c>
      <c r="F9510">
        <v>311.5</v>
      </c>
      <c r="G9510">
        <v>0</v>
      </c>
      <c r="H9510">
        <v>0</v>
      </c>
      <c r="I9510">
        <v>0</v>
      </c>
      <c r="K9510">
        <v>2007</v>
      </c>
      <c r="L9510">
        <v>2012</v>
      </c>
    </row>
    <row r="9511" spans="1:12" x14ac:dyDescent="0.25">
      <c r="A9511">
        <v>32</v>
      </c>
      <c r="B9511">
        <v>19213901</v>
      </c>
      <c r="C9511" t="s">
        <v>3750</v>
      </c>
      <c r="D9511">
        <v>445</v>
      </c>
      <c r="E9511">
        <v>0</v>
      </c>
      <c r="F9511">
        <v>311.5</v>
      </c>
      <c r="G9511">
        <v>0</v>
      </c>
      <c r="H9511">
        <v>0</v>
      </c>
      <c r="I9511">
        <v>0</v>
      </c>
      <c r="K9511">
        <v>2007</v>
      </c>
      <c r="L9511">
        <v>2011</v>
      </c>
    </row>
    <row r="9512" spans="1:12" x14ac:dyDescent="0.25">
      <c r="A9512">
        <v>32</v>
      </c>
      <c r="B9512">
        <v>19213902</v>
      </c>
      <c r="C9512" t="s">
        <v>3750</v>
      </c>
      <c r="D9512">
        <v>445</v>
      </c>
      <c r="E9512">
        <v>0</v>
      </c>
      <c r="F9512">
        <v>311.5</v>
      </c>
      <c r="G9512">
        <v>0</v>
      </c>
      <c r="H9512">
        <v>0</v>
      </c>
      <c r="I9512">
        <v>0</v>
      </c>
      <c r="K9512">
        <v>2007</v>
      </c>
      <c r="L9512">
        <v>2011</v>
      </c>
    </row>
    <row r="9513" spans="1:12" x14ac:dyDescent="0.25">
      <c r="A9513">
        <v>32</v>
      </c>
      <c r="B9513">
        <v>19213903</v>
      </c>
      <c r="C9513" t="s">
        <v>3750</v>
      </c>
      <c r="D9513">
        <v>445</v>
      </c>
      <c r="E9513">
        <v>0</v>
      </c>
      <c r="F9513">
        <v>311.5</v>
      </c>
      <c r="G9513">
        <v>0</v>
      </c>
      <c r="H9513">
        <v>0</v>
      </c>
      <c r="I9513">
        <v>0</v>
      </c>
      <c r="K9513">
        <v>2007</v>
      </c>
      <c r="L9513">
        <v>2012</v>
      </c>
    </row>
    <row r="9514" spans="1:12" x14ac:dyDescent="0.25">
      <c r="A9514">
        <v>32</v>
      </c>
      <c r="B9514">
        <v>19213904</v>
      </c>
      <c r="C9514" t="s">
        <v>3750</v>
      </c>
      <c r="D9514">
        <v>445</v>
      </c>
      <c r="E9514">
        <v>0</v>
      </c>
      <c r="F9514">
        <v>311.5</v>
      </c>
      <c r="G9514">
        <v>0</v>
      </c>
      <c r="H9514">
        <v>0</v>
      </c>
      <c r="I9514">
        <v>0</v>
      </c>
      <c r="K9514">
        <v>2007</v>
      </c>
      <c r="L9514">
        <v>2011</v>
      </c>
    </row>
    <row r="9515" spans="1:12" x14ac:dyDescent="0.25">
      <c r="A9515">
        <v>32</v>
      </c>
      <c r="B9515">
        <v>19213905</v>
      </c>
      <c r="C9515" t="s">
        <v>3750</v>
      </c>
      <c r="D9515">
        <v>455</v>
      </c>
      <c r="E9515">
        <v>0</v>
      </c>
      <c r="F9515">
        <v>318.5</v>
      </c>
      <c r="G9515">
        <v>0</v>
      </c>
      <c r="H9515">
        <v>0</v>
      </c>
      <c r="I9515">
        <v>0</v>
      </c>
      <c r="K9515">
        <v>2007</v>
      </c>
      <c r="L9515">
        <v>2014</v>
      </c>
    </row>
    <row r="9516" spans="1:12" x14ac:dyDescent="0.25">
      <c r="A9516">
        <v>32</v>
      </c>
      <c r="B9516">
        <v>19213906</v>
      </c>
      <c r="C9516" t="s">
        <v>4469</v>
      </c>
      <c r="D9516">
        <v>330</v>
      </c>
      <c r="E9516">
        <v>0</v>
      </c>
      <c r="F9516">
        <v>247.5</v>
      </c>
      <c r="G9516">
        <v>0</v>
      </c>
      <c r="H9516">
        <v>0</v>
      </c>
      <c r="I9516">
        <v>0</v>
      </c>
      <c r="K9516">
        <v>2010</v>
      </c>
      <c r="L9516">
        <v>2012</v>
      </c>
    </row>
    <row r="9517" spans="1:12" x14ac:dyDescent="0.25">
      <c r="A9517">
        <v>32</v>
      </c>
      <c r="B9517">
        <v>19213907</v>
      </c>
      <c r="C9517" t="s">
        <v>4202</v>
      </c>
      <c r="D9517">
        <v>330</v>
      </c>
      <c r="E9517">
        <v>0</v>
      </c>
      <c r="F9517">
        <v>247.5</v>
      </c>
      <c r="G9517">
        <v>0</v>
      </c>
      <c r="H9517">
        <v>0</v>
      </c>
      <c r="I9517">
        <v>0</v>
      </c>
      <c r="K9517">
        <v>2010</v>
      </c>
      <c r="L9517">
        <v>2012</v>
      </c>
    </row>
    <row r="9518" spans="1:12" x14ac:dyDescent="0.25">
      <c r="A9518">
        <v>32</v>
      </c>
      <c r="B9518">
        <v>19213908</v>
      </c>
      <c r="C9518" t="s">
        <v>4470</v>
      </c>
      <c r="D9518">
        <v>330</v>
      </c>
      <c r="E9518">
        <v>0</v>
      </c>
      <c r="F9518">
        <v>247.5</v>
      </c>
      <c r="G9518">
        <v>0</v>
      </c>
      <c r="H9518">
        <v>335.19</v>
      </c>
      <c r="I9518">
        <v>0</v>
      </c>
      <c r="K9518">
        <v>2010</v>
      </c>
      <c r="L9518">
        <v>2011</v>
      </c>
    </row>
    <row r="9519" spans="1:12" x14ac:dyDescent="0.25">
      <c r="A9519">
        <v>32</v>
      </c>
      <c r="B9519">
        <v>19213921</v>
      </c>
      <c r="C9519" t="s">
        <v>4470</v>
      </c>
      <c r="D9519">
        <v>315</v>
      </c>
      <c r="E9519">
        <v>0</v>
      </c>
      <c r="F9519">
        <v>236.25</v>
      </c>
      <c r="G9519">
        <v>0</v>
      </c>
      <c r="H9519">
        <v>319.95</v>
      </c>
      <c r="I9519">
        <v>0</v>
      </c>
      <c r="K9519">
        <v>2010</v>
      </c>
      <c r="L9519">
        <v>2012</v>
      </c>
    </row>
    <row r="9520" spans="1:12" x14ac:dyDescent="0.25">
      <c r="A9520">
        <v>32</v>
      </c>
      <c r="B9520">
        <v>19213922</v>
      </c>
      <c r="C9520" t="s">
        <v>4471</v>
      </c>
      <c r="D9520">
        <v>315</v>
      </c>
      <c r="E9520">
        <v>0</v>
      </c>
      <c r="F9520">
        <v>236.25</v>
      </c>
      <c r="G9520">
        <v>0</v>
      </c>
      <c r="H9520">
        <v>0</v>
      </c>
      <c r="I9520">
        <v>0</v>
      </c>
      <c r="K9520">
        <v>2010</v>
      </c>
      <c r="L9520">
        <v>2012</v>
      </c>
    </row>
    <row r="9521" spans="1:12" x14ac:dyDescent="0.25">
      <c r="A9521">
        <v>32</v>
      </c>
      <c r="B9521">
        <v>19213924</v>
      </c>
      <c r="C9521" t="s">
        <v>4202</v>
      </c>
      <c r="D9521">
        <v>315</v>
      </c>
      <c r="E9521">
        <v>0</v>
      </c>
      <c r="F9521">
        <v>236.25</v>
      </c>
      <c r="G9521">
        <v>0</v>
      </c>
      <c r="H9521">
        <v>319.95</v>
      </c>
      <c r="I9521">
        <v>0</v>
      </c>
      <c r="K9521">
        <v>2010</v>
      </c>
      <c r="L9521">
        <v>2013</v>
      </c>
    </row>
    <row r="9522" spans="1:12" x14ac:dyDescent="0.25">
      <c r="A9522">
        <v>32</v>
      </c>
      <c r="B9522">
        <v>19213932</v>
      </c>
      <c r="C9522" t="s">
        <v>4472</v>
      </c>
      <c r="D9522">
        <v>230</v>
      </c>
      <c r="E9522">
        <v>0</v>
      </c>
      <c r="F9522">
        <v>172.5</v>
      </c>
      <c r="G9522">
        <v>0</v>
      </c>
      <c r="H9522">
        <v>0</v>
      </c>
      <c r="I9522">
        <v>0</v>
      </c>
      <c r="K9522">
        <v>2010</v>
      </c>
      <c r="L9522">
        <v>2013</v>
      </c>
    </row>
    <row r="9523" spans="1:12" x14ac:dyDescent="0.25">
      <c r="A9523">
        <v>32</v>
      </c>
      <c r="B9523">
        <v>19213938</v>
      </c>
      <c r="C9523" t="s">
        <v>4473</v>
      </c>
      <c r="D9523">
        <v>70</v>
      </c>
      <c r="E9523">
        <v>0</v>
      </c>
      <c r="F9523">
        <v>49</v>
      </c>
      <c r="G9523">
        <v>0</v>
      </c>
      <c r="H9523">
        <v>0</v>
      </c>
      <c r="I9523">
        <v>0</v>
      </c>
      <c r="K9523">
        <v>2007</v>
      </c>
      <c r="L9523">
        <v>2014</v>
      </c>
    </row>
    <row r="9524" spans="1:12" x14ac:dyDescent="0.25">
      <c r="A9524">
        <v>32</v>
      </c>
      <c r="B9524">
        <v>19213939</v>
      </c>
      <c r="C9524" t="s">
        <v>4474</v>
      </c>
      <c r="D9524">
        <v>145</v>
      </c>
      <c r="E9524">
        <v>0</v>
      </c>
      <c r="F9524">
        <v>101.5</v>
      </c>
      <c r="G9524">
        <v>0</v>
      </c>
      <c r="H9524">
        <v>0</v>
      </c>
      <c r="I9524">
        <v>0</v>
      </c>
      <c r="K9524">
        <v>2007</v>
      </c>
      <c r="L9524">
        <v>2014</v>
      </c>
    </row>
    <row r="9525" spans="1:12" x14ac:dyDescent="0.25">
      <c r="A9525">
        <v>32</v>
      </c>
      <c r="B9525">
        <v>19213952</v>
      </c>
      <c r="C9525" t="s">
        <v>4475</v>
      </c>
      <c r="D9525">
        <v>455</v>
      </c>
      <c r="E9525">
        <v>0</v>
      </c>
      <c r="F9525">
        <v>341.25</v>
      </c>
      <c r="G9525">
        <v>0</v>
      </c>
      <c r="H9525">
        <v>0</v>
      </c>
      <c r="I9525">
        <v>0</v>
      </c>
      <c r="K9525">
        <v>2010</v>
      </c>
      <c r="L9525">
        <v>2011</v>
      </c>
    </row>
    <row r="9526" spans="1:12" x14ac:dyDescent="0.25">
      <c r="A9526">
        <v>32</v>
      </c>
      <c r="B9526">
        <v>19213965</v>
      </c>
      <c r="C9526" t="s">
        <v>4476</v>
      </c>
      <c r="D9526">
        <v>41</v>
      </c>
      <c r="E9526">
        <v>0</v>
      </c>
      <c r="F9526">
        <v>24.6</v>
      </c>
      <c r="G9526">
        <v>0</v>
      </c>
      <c r="H9526">
        <v>0</v>
      </c>
      <c r="I9526">
        <v>0</v>
      </c>
      <c r="K9526">
        <v>2009</v>
      </c>
      <c r="L9526">
        <v>2017</v>
      </c>
    </row>
    <row r="9527" spans="1:12" x14ac:dyDescent="0.25">
      <c r="A9527">
        <v>32</v>
      </c>
      <c r="B9527">
        <v>19213966</v>
      </c>
      <c r="C9527" t="s">
        <v>4477</v>
      </c>
      <c r="D9527">
        <v>300</v>
      </c>
      <c r="E9527">
        <v>0</v>
      </c>
      <c r="F9527">
        <v>210</v>
      </c>
      <c r="G9527">
        <v>0</v>
      </c>
      <c r="H9527">
        <v>0</v>
      </c>
      <c r="I9527">
        <v>0</v>
      </c>
      <c r="K9527">
        <v>2009</v>
      </c>
      <c r="L9527">
        <v>2010</v>
      </c>
    </row>
    <row r="9528" spans="1:12" x14ac:dyDescent="0.25">
      <c r="A9528">
        <v>32</v>
      </c>
      <c r="B9528">
        <v>19213967</v>
      </c>
      <c r="C9528" t="s">
        <v>4477</v>
      </c>
      <c r="D9528">
        <v>300</v>
      </c>
      <c r="E9528">
        <v>0</v>
      </c>
      <c r="F9528">
        <v>210</v>
      </c>
      <c r="G9528">
        <v>0</v>
      </c>
      <c r="H9528">
        <v>0</v>
      </c>
      <c r="I9528">
        <v>0</v>
      </c>
      <c r="K9528">
        <v>2009</v>
      </c>
      <c r="L9528">
        <v>2010</v>
      </c>
    </row>
    <row r="9529" spans="1:12" x14ac:dyDescent="0.25">
      <c r="A9529">
        <v>32</v>
      </c>
      <c r="B9529">
        <v>19213968</v>
      </c>
      <c r="C9529" t="s">
        <v>4477</v>
      </c>
      <c r="D9529">
        <v>300</v>
      </c>
      <c r="E9529">
        <v>0</v>
      </c>
      <c r="F9529">
        <v>210</v>
      </c>
      <c r="G9529">
        <v>0</v>
      </c>
      <c r="H9529">
        <v>0</v>
      </c>
      <c r="I9529">
        <v>0</v>
      </c>
      <c r="K9529">
        <v>2009</v>
      </c>
      <c r="L9529">
        <v>2010</v>
      </c>
    </row>
    <row r="9530" spans="1:12" x14ac:dyDescent="0.25">
      <c r="A9530">
        <v>32</v>
      </c>
      <c r="B9530">
        <v>19213969</v>
      </c>
      <c r="C9530" t="s">
        <v>4477</v>
      </c>
      <c r="D9530">
        <v>295</v>
      </c>
      <c r="E9530">
        <v>0</v>
      </c>
      <c r="F9530">
        <v>206.5</v>
      </c>
      <c r="G9530">
        <v>0</v>
      </c>
      <c r="H9530">
        <v>0</v>
      </c>
      <c r="I9530">
        <v>0</v>
      </c>
      <c r="K9530">
        <v>2009</v>
      </c>
      <c r="L9530">
        <v>2010</v>
      </c>
    </row>
    <row r="9531" spans="1:12" x14ac:dyDescent="0.25">
      <c r="A9531">
        <v>32</v>
      </c>
      <c r="B9531">
        <v>19213970</v>
      </c>
      <c r="C9531" t="s">
        <v>4477</v>
      </c>
      <c r="D9531">
        <v>300</v>
      </c>
      <c r="E9531">
        <v>0</v>
      </c>
      <c r="F9531">
        <v>210</v>
      </c>
      <c r="G9531">
        <v>0</v>
      </c>
      <c r="H9531">
        <v>0</v>
      </c>
      <c r="I9531">
        <v>0</v>
      </c>
      <c r="K9531">
        <v>2009</v>
      </c>
      <c r="L9531">
        <v>2010</v>
      </c>
    </row>
    <row r="9532" spans="1:12" x14ac:dyDescent="0.25">
      <c r="A9532">
        <v>32</v>
      </c>
      <c r="B9532">
        <v>19213971</v>
      </c>
      <c r="C9532" t="s">
        <v>4477</v>
      </c>
      <c r="D9532">
        <v>300</v>
      </c>
      <c r="E9532">
        <v>0</v>
      </c>
      <c r="F9532">
        <v>210</v>
      </c>
      <c r="G9532">
        <v>0</v>
      </c>
      <c r="H9532">
        <v>0</v>
      </c>
      <c r="I9532">
        <v>0</v>
      </c>
      <c r="K9532">
        <v>2009</v>
      </c>
      <c r="L9532">
        <v>2010</v>
      </c>
    </row>
    <row r="9533" spans="1:12" x14ac:dyDescent="0.25">
      <c r="A9533">
        <v>32</v>
      </c>
      <c r="B9533">
        <v>19213990</v>
      </c>
      <c r="C9533" t="s">
        <v>3750</v>
      </c>
      <c r="D9533">
        <v>445</v>
      </c>
      <c r="E9533">
        <v>0</v>
      </c>
      <c r="F9533">
        <v>311.5</v>
      </c>
      <c r="G9533">
        <v>0</v>
      </c>
      <c r="H9533">
        <v>0</v>
      </c>
      <c r="I9533">
        <v>0</v>
      </c>
      <c r="K9533">
        <v>2004</v>
      </c>
      <c r="L9533">
        <v>2012</v>
      </c>
    </row>
    <row r="9534" spans="1:12" x14ac:dyDescent="0.25">
      <c r="A9534">
        <v>32</v>
      </c>
      <c r="B9534">
        <v>19213991</v>
      </c>
      <c r="C9534" t="s">
        <v>3750</v>
      </c>
      <c r="D9534">
        <v>445</v>
      </c>
      <c r="E9534">
        <v>0</v>
      </c>
      <c r="F9534">
        <v>311.5</v>
      </c>
      <c r="G9534">
        <v>0</v>
      </c>
      <c r="H9534">
        <v>0</v>
      </c>
      <c r="I9534">
        <v>0</v>
      </c>
      <c r="K9534">
        <v>2004</v>
      </c>
      <c r="L9534">
        <v>2011</v>
      </c>
    </row>
    <row r="9535" spans="1:12" x14ac:dyDescent="0.25">
      <c r="A9535">
        <v>32</v>
      </c>
      <c r="B9535">
        <v>19213992</v>
      </c>
      <c r="C9535" t="s">
        <v>3750</v>
      </c>
      <c r="D9535">
        <v>445</v>
      </c>
      <c r="E9535">
        <v>0</v>
      </c>
      <c r="F9535">
        <v>311.5</v>
      </c>
      <c r="G9535">
        <v>0</v>
      </c>
      <c r="H9535">
        <v>0</v>
      </c>
      <c r="I9535">
        <v>0</v>
      </c>
      <c r="K9535">
        <v>2004</v>
      </c>
      <c r="L9535">
        <v>2012</v>
      </c>
    </row>
    <row r="9536" spans="1:12" x14ac:dyDescent="0.25">
      <c r="A9536">
        <v>32</v>
      </c>
      <c r="B9536">
        <v>19213993</v>
      </c>
      <c r="C9536" t="s">
        <v>3750</v>
      </c>
      <c r="D9536">
        <v>455</v>
      </c>
      <c r="E9536">
        <v>0</v>
      </c>
      <c r="F9536">
        <v>318.5</v>
      </c>
      <c r="G9536">
        <v>0</v>
      </c>
      <c r="H9536">
        <v>0</v>
      </c>
      <c r="I9536">
        <v>0</v>
      </c>
      <c r="K9536">
        <v>2004</v>
      </c>
      <c r="L9536">
        <v>2012</v>
      </c>
    </row>
    <row r="9537" spans="1:12" x14ac:dyDescent="0.25">
      <c r="A9537">
        <v>32</v>
      </c>
      <c r="B9537">
        <v>19214002</v>
      </c>
      <c r="C9537" t="s">
        <v>4478</v>
      </c>
      <c r="D9537">
        <v>495</v>
      </c>
      <c r="E9537">
        <v>0</v>
      </c>
      <c r="F9537">
        <v>371.25</v>
      </c>
      <c r="G9537">
        <v>0</v>
      </c>
      <c r="H9537">
        <v>0</v>
      </c>
      <c r="I9537">
        <v>0</v>
      </c>
      <c r="K9537">
        <v>2010</v>
      </c>
      <c r="L9537">
        <v>2011</v>
      </c>
    </row>
    <row r="9538" spans="1:12" x14ac:dyDescent="0.25">
      <c r="A9538">
        <v>32</v>
      </c>
      <c r="B9538">
        <v>19214003</v>
      </c>
      <c r="C9538" t="s">
        <v>4479</v>
      </c>
      <c r="D9538">
        <v>485</v>
      </c>
      <c r="E9538">
        <v>0</v>
      </c>
      <c r="F9538">
        <v>339.5</v>
      </c>
      <c r="G9538">
        <v>0</v>
      </c>
      <c r="H9538">
        <v>0</v>
      </c>
      <c r="I9538">
        <v>0</v>
      </c>
      <c r="K9538">
        <v>2009</v>
      </c>
      <c r="L9538">
        <v>2011</v>
      </c>
    </row>
    <row r="9539" spans="1:12" x14ac:dyDescent="0.25">
      <c r="A9539">
        <v>32</v>
      </c>
      <c r="B9539">
        <v>19214004</v>
      </c>
      <c r="C9539" t="s">
        <v>4480</v>
      </c>
      <c r="D9539">
        <v>240</v>
      </c>
      <c r="E9539">
        <v>0</v>
      </c>
      <c r="F9539">
        <v>180</v>
      </c>
      <c r="G9539">
        <v>0</v>
      </c>
      <c r="H9539">
        <v>0</v>
      </c>
      <c r="I9539">
        <v>0</v>
      </c>
      <c r="K9539">
        <v>2009</v>
      </c>
      <c r="L9539">
        <v>2009</v>
      </c>
    </row>
    <row r="9540" spans="1:12" x14ac:dyDescent="0.25">
      <c r="A9540">
        <v>32</v>
      </c>
      <c r="B9540">
        <v>19214005</v>
      </c>
      <c r="C9540" t="s">
        <v>4481</v>
      </c>
      <c r="D9540">
        <v>255</v>
      </c>
      <c r="E9540">
        <v>0</v>
      </c>
      <c r="F9540">
        <v>191.25</v>
      </c>
      <c r="G9540">
        <v>0</v>
      </c>
      <c r="H9540">
        <v>0</v>
      </c>
      <c r="I9540">
        <v>0</v>
      </c>
      <c r="K9540">
        <v>2009</v>
      </c>
      <c r="L9540">
        <v>2009</v>
      </c>
    </row>
    <row r="9541" spans="1:12" x14ac:dyDescent="0.25">
      <c r="A9541">
        <v>32</v>
      </c>
      <c r="B9541">
        <v>19214006</v>
      </c>
      <c r="C9541" t="s">
        <v>4482</v>
      </c>
      <c r="D9541">
        <v>240</v>
      </c>
      <c r="E9541">
        <v>0</v>
      </c>
      <c r="F9541">
        <v>180</v>
      </c>
      <c r="G9541">
        <v>0</v>
      </c>
      <c r="H9541">
        <v>0</v>
      </c>
      <c r="I9541">
        <v>0</v>
      </c>
      <c r="K9541">
        <v>2009</v>
      </c>
      <c r="L9541">
        <v>2009</v>
      </c>
    </row>
    <row r="9542" spans="1:12" x14ac:dyDescent="0.25">
      <c r="A9542">
        <v>32</v>
      </c>
      <c r="B9542">
        <v>19214007</v>
      </c>
      <c r="C9542" t="s">
        <v>4480</v>
      </c>
      <c r="D9542">
        <v>255</v>
      </c>
      <c r="E9542">
        <v>0</v>
      </c>
      <c r="F9542">
        <v>191.25</v>
      </c>
      <c r="G9542">
        <v>0</v>
      </c>
      <c r="H9542">
        <v>0</v>
      </c>
      <c r="I9542">
        <v>0</v>
      </c>
      <c r="K9542">
        <v>2009</v>
      </c>
      <c r="L9542">
        <v>2009</v>
      </c>
    </row>
    <row r="9543" spans="1:12" x14ac:dyDescent="0.25">
      <c r="A9543">
        <v>32</v>
      </c>
      <c r="B9543">
        <v>19214008</v>
      </c>
      <c r="C9543" t="s">
        <v>4481</v>
      </c>
      <c r="D9543">
        <v>255</v>
      </c>
      <c r="E9543">
        <v>0</v>
      </c>
      <c r="F9543">
        <v>191.25</v>
      </c>
      <c r="G9543">
        <v>0</v>
      </c>
      <c r="H9543">
        <v>0</v>
      </c>
      <c r="I9543">
        <v>0</v>
      </c>
      <c r="K9543">
        <v>2009</v>
      </c>
      <c r="L9543">
        <v>2009</v>
      </c>
    </row>
    <row r="9544" spans="1:12" x14ac:dyDescent="0.25">
      <c r="A9544">
        <v>32</v>
      </c>
      <c r="B9544">
        <v>19214009</v>
      </c>
      <c r="C9544" t="s">
        <v>4482</v>
      </c>
      <c r="D9544">
        <v>255</v>
      </c>
      <c r="E9544">
        <v>0</v>
      </c>
      <c r="F9544">
        <v>191.25</v>
      </c>
      <c r="G9544">
        <v>0</v>
      </c>
      <c r="H9544">
        <v>0</v>
      </c>
      <c r="I9544">
        <v>0</v>
      </c>
      <c r="K9544">
        <v>2009</v>
      </c>
      <c r="L9544">
        <v>2009</v>
      </c>
    </row>
    <row r="9545" spans="1:12" x14ac:dyDescent="0.25">
      <c r="A9545">
        <v>32</v>
      </c>
      <c r="B9545">
        <v>19214014</v>
      </c>
      <c r="C9545" t="s">
        <v>4483</v>
      </c>
      <c r="D9545">
        <v>41</v>
      </c>
      <c r="E9545">
        <v>0</v>
      </c>
      <c r="F9545">
        <v>24.6</v>
      </c>
      <c r="G9545">
        <v>0</v>
      </c>
      <c r="H9545">
        <v>0</v>
      </c>
      <c r="I9545">
        <v>0</v>
      </c>
      <c r="K9545">
        <v>2005</v>
      </c>
      <c r="L9545">
        <v>2013</v>
      </c>
    </row>
    <row r="9546" spans="1:12" x14ac:dyDescent="0.25">
      <c r="A9546">
        <v>32</v>
      </c>
      <c r="B9546">
        <v>19214017</v>
      </c>
      <c r="C9546" t="s">
        <v>4484</v>
      </c>
      <c r="D9546">
        <v>230</v>
      </c>
      <c r="E9546">
        <v>0</v>
      </c>
      <c r="F9546">
        <v>172.5</v>
      </c>
      <c r="G9546">
        <v>0</v>
      </c>
      <c r="H9546">
        <v>0</v>
      </c>
      <c r="I9546">
        <v>0</v>
      </c>
      <c r="K9546">
        <v>2005</v>
      </c>
      <c r="L9546">
        <v>2013</v>
      </c>
    </row>
    <row r="9547" spans="1:12" x14ac:dyDescent="0.25">
      <c r="A9547">
        <v>32</v>
      </c>
      <c r="B9547">
        <v>19214019</v>
      </c>
      <c r="C9547" t="s">
        <v>4485</v>
      </c>
      <c r="D9547">
        <v>230</v>
      </c>
      <c r="E9547">
        <v>0</v>
      </c>
      <c r="F9547">
        <v>172.5</v>
      </c>
      <c r="G9547">
        <v>0</v>
      </c>
      <c r="H9547">
        <v>0</v>
      </c>
      <c r="I9547">
        <v>0</v>
      </c>
      <c r="K9547">
        <v>2006</v>
      </c>
      <c r="L9547">
        <v>2013</v>
      </c>
    </row>
    <row r="9548" spans="1:12" x14ac:dyDescent="0.25">
      <c r="A9548">
        <v>32</v>
      </c>
      <c r="B9548">
        <v>19214037</v>
      </c>
      <c r="C9548" t="s">
        <v>4486</v>
      </c>
      <c r="D9548">
        <v>400</v>
      </c>
      <c r="E9548">
        <v>0</v>
      </c>
      <c r="F9548">
        <v>300</v>
      </c>
      <c r="G9548">
        <v>0</v>
      </c>
      <c r="H9548">
        <v>0</v>
      </c>
      <c r="I9548">
        <v>0</v>
      </c>
      <c r="K9548">
        <v>2007</v>
      </c>
      <c r="L9548">
        <v>2009</v>
      </c>
    </row>
    <row r="9549" spans="1:12" x14ac:dyDescent="0.25">
      <c r="A9549">
        <v>32</v>
      </c>
      <c r="B9549">
        <v>19214042</v>
      </c>
      <c r="C9549" t="s">
        <v>3933</v>
      </c>
      <c r="D9549">
        <v>55</v>
      </c>
      <c r="E9549">
        <v>0</v>
      </c>
      <c r="F9549">
        <v>41.25</v>
      </c>
      <c r="G9549">
        <v>0</v>
      </c>
      <c r="H9549">
        <v>55.86</v>
      </c>
      <c r="I9549">
        <v>0</v>
      </c>
      <c r="K9549">
        <v>2004</v>
      </c>
      <c r="L9549">
        <v>2014</v>
      </c>
    </row>
    <row r="9550" spans="1:12" x14ac:dyDescent="0.25">
      <c r="A9550">
        <v>32</v>
      </c>
      <c r="B9550">
        <v>19214043</v>
      </c>
      <c r="C9550" t="s">
        <v>4487</v>
      </c>
      <c r="D9550">
        <v>55</v>
      </c>
      <c r="E9550">
        <v>0</v>
      </c>
      <c r="F9550">
        <v>41.25</v>
      </c>
      <c r="G9550">
        <v>0</v>
      </c>
      <c r="H9550">
        <v>0</v>
      </c>
      <c r="I9550">
        <v>0</v>
      </c>
      <c r="K9550">
        <v>1998</v>
      </c>
      <c r="L9550">
        <v>2016</v>
      </c>
    </row>
    <row r="9551" spans="1:12" x14ac:dyDescent="0.25">
      <c r="A9551">
        <v>32</v>
      </c>
      <c r="B9551">
        <v>19242634</v>
      </c>
      <c r="C9551" t="s">
        <v>4488</v>
      </c>
      <c r="D9551">
        <v>705</v>
      </c>
      <c r="E9551">
        <v>0</v>
      </c>
      <c r="F9551">
        <v>528.75</v>
      </c>
      <c r="G9551">
        <v>0</v>
      </c>
      <c r="H9551">
        <v>0</v>
      </c>
      <c r="I9551">
        <v>0</v>
      </c>
      <c r="K9551">
        <v>2007</v>
      </c>
      <c r="L9551">
        <v>2008</v>
      </c>
    </row>
    <row r="9552" spans="1:12" x14ac:dyDescent="0.25">
      <c r="A9552">
        <v>32</v>
      </c>
      <c r="B9552">
        <v>19242635</v>
      </c>
      <c r="C9552" t="s">
        <v>4489</v>
      </c>
      <c r="D9552">
        <v>705</v>
      </c>
      <c r="E9552">
        <v>0</v>
      </c>
      <c r="F9552">
        <v>528.75</v>
      </c>
      <c r="G9552">
        <v>0</v>
      </c>
      <c r="H9552">
        <v>0</v>
      </c>
      <c r="I9552">
        <v>0</v>
      </c>
      <c r="K9552">
        <v>2007</v>
      </c>
      <c r="L9552">
        <v>2011</v>
      </c>
    </row>
    <row r="9553" spans="1:12" x14ac:dyDescent="0.25">
      <c r="A9553">
        <v>32</v>
      </c>
      <c r="B9553">
        <v>19242636</v>
      </c>
      <c r="C9553" t="s">
        <v>2789</v>
      </c>
      <c r="D9553">
        <v>705</v>
      </c>
      <c r="E9553">
        <v>0</v>
      </c>
      <c r="F9553">
        <v>528.75</v>
      </c>
      <c r="G9553">
        <v>0</v>
      </c>
      <c r="H9553">
        <v>0</v>
      </c>
      <c r="I9553">
        <v>0</v>
      </c>
      <c r="K9553">
        <v>2007</v>
      </c>
      <c r="L9553">
        <v>2009</v>
      </c>
    </row>
    <row r="9554" spans="1:12" x14ac:dyDescent="0.25">
      <c r="A9554">
        <v>32</v>
      </c>
      <c r="B9554">
        <v>19242637</v>
      </c>
      <c r="C9554" t="s">
        <v>4490</v>
      </c>
      <c r="D9554">
        <v>695</v>
      </c>
      <c r="E9554">
        <v>0</v>
      </c>
      <c r="F9554">
        <v>486.5</v>
      </c>
      <c r="G9554">
        <v>0</v>
      </c>
      <c r="H9554">
        <v>0</v>
      </c>
      <c r="I9554">
        <v>0</v>
      </c>
      <c r="K9554">
        <v>2007</v>
      </c>
      <c r="L9554">
        <v>2010</v>
      </c>
    </row>
    <row r="9555" spans="1:12" x14ac:dyDescent="0.25">
      <c r="A9555">
        <v>32</v>
      </c>
      <c r="B9555">
        <v>19242639</v>
      </c>
      <c r="C9555" t="s">
        <v>4491</v>
      </c>
      <c r="D9555">
        <v>705</v>
      </c>
      <c r="E9555">
        <v>0</v>
      </c>
      <c r="F9555">
        <v>528.75</v>
      </c>
      <c r="G9555">
        <v>0</v>
      </c>
      <c r="H9555">
        <v>0</v>
      </c>
      <c r="I9555">
        <v>0</v>
      </c>
      <c r="K9555">
        <v>2007</v>
      </c>
      <c r="L9555">
        <v>2010</v>
      </c>
    </row>
    <row r="9556" spans="1:12" x14ac:dyDescent="0.25">
      <c r="A9556">
        <v>32</v>
      </c>
      <c r="B9556">
        <v>19242641</v>
      </c>
      <c r="C9556" t="s">
        <v>3114</v>
      </c>
      <c r="D9556">
        <v>70</v>
      </c>
      <c r="E9556">
        <v>0</v>
      </c>
      <c r="F9556">
        <v>52.5</v>
      </c>
      <c r="G9556">
        <v>0</v>
      </c>
      <c r="H9556">
        <v>0</v>
      </c>
      <c r="I9556">
        <v>0</v>
      </c>
      <c r="K9556">
        <v>2009</v>
      </c>
      <c r="L9556">
        <v>2011</v>
      </c>
    </row>
    <row r="9557" spans="1:12" x14ac:dyDescent="0.25">
      <c r="A9557">
        <v>32</v>
      </c>
      <c r="B9557">
        <v>19242642</v>
      </c>
      <c r="C9557" t="s">
        <v>3115</v>
      </c>
      <c r="D9557">
        <v>70</v>
      </c>
      <c r="E9557">
        <v>0</v>
      </c>
      <c r="F9557">
        <v>52.5</v>
      </c>
      <c r="G9557">
        <v>0</v>
      </c>
      <c r="H9557">
        <v>0</v>
      </c>
      <c r="I9557">
        <v>0</v>
      </c>
      <c r="K9557">
        <v>2009</v>
      </c>
      <c r="L9557">
        <v>2011</v>
      </c>
    </row>
    <row r="9558" spans="1:12" x14ac:dyDescent="0.25">
      <c r="A9558">
        <v>32</v>
      </c>
      <c r="B9558">
        <v>19242643</v>
      </c>
      <c r="C9558" t="s">
        <v>3115</v>
      </c>
      <c r="D9558">
        <v>70</v>
      </c>
      <c r="E9558">
        <v>0</v>
      </c>
      <c r="F9558">
        <v>52.5</v>
      </c>
      <c r="G9558">
        <v>0</v>
      </c>
      <c r="H9558">
        <v>0</v>
      </c>
      <c r="I9558">
        <v>0</v>
      </c>
      <c r="K9558">
        <v>2009</v>
      </c>
      <c r="L9558">
        <v>2011</v>
      </c>
    </row>
    <row r="9559" spans="1:12" x14ac:dyDescent="0.25">
      <c r="A9559">
        <v>32</v>
      </c>
      <c r="B9559">
        <v>19242645</v>
      </c>
      <c r="C9559" t="s">
        <v>3114</v>
      </c>
      <c r="D9559">
        <v>70</v>
      </c>
      <c r="E9559">
        <v>0</v>
      </c>
      <c r="F9559">
        <v>49</v>
      </c>
      <c r="G9559">
        <v>0</v>
      </c>
      <c r="H9559">
        <v>0</v>
      </c>
      <c r="I9559">
        <v>0</v>
      </c>
      <c r="K9559">
        <v>2007</v>
      </c>
      <c r="L9559">
        <v>2010</v>
      </c>
    </row>
    <row r="9560" spans="1:12" x14ac:dyDescent="0.25">
      <c r="A9560">
        <v>32</v>
      </c>
      <c r="B9560">
        <v>19242646</v>
      </c>
      <c r="C9560" t="s">
        <v>3115</v>
      </c>
      <c r="D9560">
        <v>70</v>
      </c>
      <c r="E9560">
        <v>0</v>
      </c>
      <c r="F9560">
        <v>52.5</v>
      </c>
      <c r="G9560">
        <v>0</v>
      </c>
      <c r="H9560">
        <v>0</v>
      </c>
      <c r="I9560">
        <v>0</v>
      </c>
      <c r="K9560">
        <v>2007</v>
      </c>
      <c r="L9560">
        <v>2011</v>
      </c>
    </row>
    <row r="9561" spans="1:12" x14ac:dyDescent="0.25">
      <c r="A9561">
        <v>32</v>
      </c>
      <c r="B9561">
        <v>19242647</v>
      </c>
      <c r="C9561" t="s">
        <v>3115</v>
      </c>
      <c r="D9561">
        <v>70</v>
      </c>
      <c r="E9561">
        <v>0</v>
      </c>
      <c r="F9561">
        <v>52.5</v>
      </c>
      <c r="G9561">
        <v>0</v>
      </c>
      <c r="H9561">
        <v>0</v>
      </c>
      <c r="I9561">
        <v>0</v>
      </c>
      <c r="K9561">
        <v>2007</v>
      </c>
      <c r="L9561">
        <v>2011</v>
      </c>
    </row>
    <row r="9562" spans="1:12" x14ac:dyDescent="0.25">
      <c r="A9562">
        <v>32</v>
      </c>
      <c r="B9562">
        <v>19242649</v>
      </c>
      <c r="C9562" t="s">
        <v>3114</v>
      </c>
      <c r="D9562">
        <v>70</v>
      </c>
      <c r="E9562">
        <v>0</v>
      </c>
      <c r="F9562">
        <v>52.5</v>
      </c>
      <c r="G9562">
        <v>0</v>
      </c>
      <c r="H9562">
        <v>0</v>
      </c>
      <c r="I9562">
        <v>0</v>
      </c>
      <c r="K9562">
        <v>2007</v>
      </c>
      <c r="L9562">
        <v>2011</v>
      </c>
    </row>
    <row r="9563" spans="1:12" x14ac:dyDescent="0.25">
      <c r="A9563">
        <v>32</v>
      </c>
      <c r="B9563">
        <v>19242651</v>
      </c>
      <c r="C9563" t="s">
        <v>3114</v>
      </c>
      <c r="D9563">
        <v>70</v>
      </c>
      <c r="E9563">
        <v>0</v>
      </c>
      <c r="F9563">
        <v>52.5</v>
      </c>
      <c r="G9563">
        <v>0</v>
      </c>
      <c r="H9563">
        <v>0</v>
      </c>
      <c r="I9563">
        <v>0</v>
      </c>
      <c r="K9563">
        <v>2008</v>
      </c>
      <c r="L9563">
        <v>2011</v>
      </c>
    </row>
    <row r="9564" spans="1:12" x14ac:dyDescent="0.25">
      <c r="A9564">
        <v>32</v>
      </c>
      <c r="B9564">
        <v>19242652</v>
      </c>
      <c r="C9564" t="s">
        <v>3115</v>
      </c>
      <c r="D9564">
        <v>70</v>
      </c>
      <c r="E9564">
        <v>0</v>
      </c>
      <c r="F9564">
        <v>52.5</v>
      </c>
      <c r="G9564">
        <v>0</v>
      </c>
      <c r="H9564">
        <v>0</v>
      </c>
      <c r="I9564">
        <v>0</v>
      </c>
      <c r="K9564">
        <v>2008</v>
      </c>
      <c r="L9564">
        <v>2011</v>
      </c>
    </row>
    <row r="9565" spans="1:12" x14ac:dyDescent="0.25">
      <c r="A9565">
        <v>32</v>
      </c>
      <c r="B9565">
        <v>19242653</v>
      </c>
      <c r="C9565" t="s">
        <v>3115</v>
      </c>
      <c r="D9565">
        <v>70</v>
      </c>
      <c r="E9565">
        <v>0</v>
      </c>
      <c r="F9565">
        <v>52.5</v>
      </c>
      <c r="G9565">
        <v>0</v>
      </c>
      <c r="H9565">
        <v>0</v>
      </c>
      <c r="I9565">
        <v>0</v>
      </c>
      <c r="K9565">
        <v>2008</v>
      </c>
      <c r="L9565">
        <v>2011</v>
      </c>
    </row>
    <row r="9566" spans="1:12" x14ac:dyDescent="0.25">
      <c r="A9566">
        <v>32</v>
      </c>
      <c r="B9566">
        <v>19242660</v>
      </c>
      <c r="C9566" t="s">
        <v>4492</v>
      </c>
      <c r="D9566">
        <v>11</v>
      </c>
      <c r="E9566">
        <v>0</v>
      </c>
      <c r="F9566">
        <v>6.6</v>
      </c>
      <c r="G9566">
        <v>0</v>
      </c>
      <c r="H9566">
        <v>0</v>
      </c>
      <c r="I9566">
        <v>0</v>
      </c>
      <c r="K9566">
        <v>1999</v>
      </c>
      <c r="L9566">
        <v>2014</v>
      </c>
    </row>
    <row r="9567" spans="1:12" x14ac:dyDescent="0.25">
      <c r="A9567">
        <v>32</v>
      </c>
      <c r="B9567">
        <v>19242661</v>
      </c>
      <c r="C9567" t="s">
        <v>4492</v>
      </c>
      <c r="D9567">
        <v>11</v>
      </c>
      <c r="E9567">
        <v>0</v>
      </c>
      <c r="F9567">
        <v>6.6</v>
      </c>
      <c r="G9567">
        <v>0</v>
      </c>
      <c r="H9567">
        <v>0</v>
      </c>
      <c r="I9567">
        <v>0</v>
      </c>
      <c r="K9567">
        <v>1999</v>
      </c>
      <c r="L9567">
        <v>2014</v>
      </c>
    </row>
    <row r="9568" spans="1:12" x14ac:dyDescent="0.25">
      <c r="A9568">
        <v>32</v>
      </c>
      <c r="B9568">
        <v>19242662</v>
      </c>
      <c r="C9568" t="s">
        <v>4492</v>
      </c>
      <c r="D9568">
        <v>11</v>
      </c>
      <c r="E9568">
        <v>0</v>
      </c>
      <c r="F9568">
        <v>6.6</v>
      </c>
      <c r="G9568">
        <v>0</v>
      </c>
      <c r="H9568">
        <v>0</v>
      </c>
      <c r="I9568">
        <v>0</v>
      </c>
      <c r="K9568">
        <v>1999</v>
      </c>
      <c r="L9568">
        <v>2014</v>
      </c>
    </row>
    <row r="9569" spans="1:12" x14ac:dyDescent="0.25">
      <c r="A9569">
        <v>32</v>
      </c>
      <c r="B9569">
        <v>19242663</v>
      </c>
      <c r="C9569" t="s">
        <v>4492</v>
      </c>
      <c r="D9569">
        <v>11</v>
      </c>
      <c r="E9569">
        <v>0</v>
      </c>
      <c r="F9569">
        <v>6.6</v>
      </c>
      <c r="G9569">
        <v>0</v>
      </c>
      <c r="H9569">
        <v>0</v>
      </c>
      <c r="I9569">
        <v>0</v>
      </c>
      <c r="K9569">
        <v>1999</v>
      </c>
      <c r="L9569">
        <v>2014</v>
      </c>
    </row>
    <row r="9570" spans="1:12" x14ac:dyDescent="0.25">
      <c r="A9570">
        <v>32</v>
      </c>
      <c r="B9570">
        <v>19242664</v>
      </c>
      <c r="C9570" t="s">
        <v>4492</v>
      </c>
      <c r="D9570">
        <v>11</v>
      </c>
      <c r="E9570">
        <v>0</v>
      </c>
      <c r="F9570">
        <v>6.6</v>
      </c>
      <c r="G9570">
        <v>0</v>
      </c>
      <c r="H9570">
        <v>0</v>
      </c>
      <c r="I9570">
        <v>0</v>
      </c>
      <c r="K9570">
        <v>1999</v>
      </c>
      <c r="L9570">
        <v>2014</v>
      </c>
    </row>
    <row r="9571" spans="1:12" x14ac:dyDescent="0.25">
      <c r="A9571">
        <v>32</v>
      </c>
      <c r="B9571">
        <v>19242665</v>
      </c>
      <c r="C9571" t="s">
        <v>4492</v>
      </c>
      <c r="D9571">
        <v>11</v>
      </c>
      <c r="E9571">
        <v>0</v>
      </c>
      <c r="F9571">
        <v>6.6</v>
      </c>
      <c r="G9571">
        <v>0</v>
      </c>
      <c r="H9571">
        <v>0</v>
      </c>
      <c r="I9571">
        <v>0</v>
      </c>
      <c r="K9571">
        <v>1999</v>
      </c>
      <c r="L9571">
        <v>2014</v>
      </c>
    </row>
    <row r="9572" spans="1:12" x14ac:dyDescent="0.25">
      <c r="A9572">
        <v>32</v>
      </c>
      <c r="B9572">
        <v>19242666</v>
      </c>
      <c r="C9572" t="s">
        <v>4492</v>
      </c>
      <c r="D9572">
        <v>11</v>
      </c>
      <c r="E9572">
        <v>0</v>
      </c>
      <c r="F9572">
        <v>6.6</v>
      </c>
      <c r="G9572">
        <v>0</v>
      </c>
      <c r="H9572">
        <v>0</v>
      </c>
      <c r="I9572">
        <v>0</v>
      </c>
      <c r="K9572">
        <v>1999</v>
      </c>
      <c r="L9572">
        <v>2014</v>
      </c>
    </row>
    <row r="9573" spans="1:12" x14ac:dyDescent="0.25">
      <c r="A9573">
        <v>32</v>
      </c>
      <c r="B9573">
        <v>19242667</v>
      </c>
      <c r="C9573" t="s">
        <v>4492</v>
      </c>
      <c r="D9573">
        <v>11</v>
      </c>
      <c r="E9573">
        <v>0</v>
      </c>
      <c r="F9573">
        <v>6.6</v>
      </c>
      <c r="G9573">
        <v>0</v>
      </c>
      <c r="H9573">
        <v>0</v>
      </c>
      <c r="I9573">
        <v>0</v>
      </c>
      <c r="K9573">
        <v>1999</v>
      </c>
      <c r="L9573">
        <v>2014</v>
      </c>
    </row>
    <row r="9574" spans="1:12" x14ac:dyDescent="0.25">
      <c r="A9574">
        <v>32</v>
      </c>
      <c r="B9574">
        <v>19242668</v>
      </c>
      <c r="C9574" t="s">
        <v>4492</v>
      </c>
      <c r="D9574">
        <v>11</v>
      </c>
      <c r="E9574">
        <v>0</v>
      </c>
      <c r="F9574">
        <v>6.6</v>
      </c>
      <c r="G9574">
        <v>0</v>
      </c>
      <c r="H9574">
        <v>0</v>
      </c>
      <c r="I9574">
        <v>0</v>
      </c>
      <c r="K9574">
        <v>1999</v>
      </c>
      <c r="L9574">
        <v>2014</v>
      </c>
    </row>
    <row r="9575" spans="1:12" x14ac:dyDescent="0.25">
      <c r="A9575">
        <v>32</v>
      </c>
      <c r="B9575">
        <v>19242669</v>
      </c>
      <c r="C9575" t="s">
        <v>4492</v>
      </c>
      <c r="D9575">
        <v>11</v>
      </c>
      <c r="E9575">
        <v>0</v>
      </c>
      <c r="F9575">
        <v>6.6</v>
      </c>
      <c r="G9575">
        <v>0</v>
      </c>
      <c r="H9575">
        <v>0</v>
      </c>
      <c r="I9575">
        <v>0</v>
      </c>
      <c r="K9575">
        <v>1999</v>
      </c>
      <c r="L9575">
        <v>2014</v>
      </c>
    </row>
    <row r="9576" spans="1:12" x14ac:dyDescent="0.25">
      <c r="A9576">
        <v>32</v>
      </c>
      <c r="B9576">
        <v>19242670</v>
      </c>
      <c r="C9576" t="s">
        <v>4492</v>
      </c>
      <c r="D9576">
        <v>11</v>
      </c>
      <c r="E9576">
        <v>0</v>
      </c>
      <c r="F9576">
        <v>6.6</v>
      </c>
      <c r="G9576">
        <v>0</v>
      </c>
      <c r="H9576">
        <v>0</v>
      </c>
      <c r="I9576">
        <v>0</v>
      </c>
      <c r="K9576">
        <v>1999</v>
      </c>
      <c r="L9576">
        <v>2014</v>
      </c>
    </row>
    <row r="9577" spans="1:12" x14ac:dyDescent="0.25">
      <c r="A9577">
        <v>32</v>
      </c>
      <c r="B9577">
        <v>19242671</v>
      </c>
      <c r="C9577" t="s">
        <v>4492</v>
      </c>
      <c r="D9577">
        <v>11</v>
      </c>
      <c r="E9577">
        <v>0</v>
      </c>
      <c r="F9577">
        <v>6.6</v>
      </c>
      <c r="G9577">
        <v>0</v>
      </c>
      <c r="H9577">
        <v>0</v>
      </c>
      <c r="I9577">
        <v>0</v>
      </c>
      <c r="K9577">
        <v>1999</v>
      </c>
      <c r="L9577">
        <v>2014</v>
      </c>
    </row>
    <row r="9578" spans="1:12" x14ac:dyDescent="0.25">
      <c r="A9578">
        <v>32</v>
      </c>
      <c r="B9578">
        <v>19242672</v>
      </c>
      <c r="C9578" t="s">
        <v>4492</v>
      </c>
      <c r="D9578">
        <v>11</v>
      </c>
      <c r="E9578">
        <v>0</v>
      </c>
      <c r="F9578">
        <v>6.6</v>
      </c>
      <c r="G9578">
        <v>0</v>
      </c>
      <c r="H9578">
        <v>0</v>
      </c>
      <c r="I9578">
        <v>0</v>
      </c>
      <c r="K9578">
        <v>1999</v>
      </c>
      <c r="L9578">
        <v>2014</v>
      </c>
    </row>
    <row r="9579" spans="1:12" x14ac:dyDescent="0.25">
      <c r="A9579">
        <v>32</v>
      </c>
      <c r="B9579">
        <v>19242673</v>
      </c>
      <c r="C9579" t="s">
        <v>4492</v>
      </c>
      <c r="D9579">
        <v>11</v>
      </c>
      <c r="E9579">
        <v>0</v>
      </c>
      <c r="F9579">
        <v>6.6</v>
      </c>
      <c r="G9579">
        <v>0</v>
      </c>
      <c r="H9579">
        <v>0</v>
      </c>
      <c r="I9579">
        <v>0</v>
      </c>
      <c r="K9579">
        <v>1999</v>
      </c>
      <c r="L9579">
        <v>2014</v>
      </c>
    </row>
    <row r="9580" spans="1:12" x14ac:dyDescent="0.25">
      <c r="A9580">
        <v>32</v>
      </c>
      <c r="B9580">
        <v>19242674</v>
      </c>
      <c r="C9580" t="s">
        <v>4492</v>
      </c>
      <c r="D9580">
        <v>11</v>
      </c>
      <c r="E9580">
        <v>0</v>
      </c>
      <c r="F9580">
        <v>6.6</v>
      </c>
      <c r="G9580">
        <v>0</v>
      </c>
      <c r="H9580">
        <v>0</v>
      </c>
      <c r="I9580">
        <v>0</v>
      </c>
      <c r="K9580">
        <v>1999</v>
      </c>
      <c r="L9580">
        <v>2014</v>
      </c>
    </row>
    <row r="9581" spans="1:12" x14ac:dyDescent="0.25">
      <c r="A9581">
        <v>32</v>
      </c>
      <c r="B9581">
        <v>19242675</v>
      </c>
      <c r="C9581" t="s">
        <v>4492</v>
      </c>
      <c r="D9581">
        <v>11</v>
      </c>
      <c r="E9581">
        <v>0</v>
      </c>
      <c r="F9581">
        <v>6.6</v>
      </c>
      <c r="G9581">
        <v>0</v>
      </c>
      <c r="H9581">
        <v>0</v>
      </c>
      <c r="I9581">
        <v>0</v>
      </c>
      <c r="K9581">
        <v>1999</v>
      </c>
      <c r="L9581">
        <v>2014</v>
      </c>
    </row>
    <row r="9582" spans="1:12" x14ac:dyDescent="0.25">
      <c r="A9582">
        <v>32</v>
      </c>
      <c r="B9582">
        <v>19242676</v>
      </c>
      <c r="C9582" t="s">
        <v>4492</v>
      </c>
      <c r="D9582">
        <v>11</v>
      </c>
      <c r="E9582">
        <v>0</v>
      </c>
      <c r="F9582">
        <v>6.6</v>
      </c>
      <c r="G9582">
        <v>0</v>
      </c>
      <c r="H9582">
        <v>0</v>
      </c>
      <c r="I9582">
        <v>0</v>
      </c>
      <c r="K9582">
        <v>1999</v>
      </c>
      <c r="L9582">
        <v>2014</v>
      </c>
    </row>
    <row r="9583" spans="1:12" x14ac:dyDescent="0.25">
      <c r="A9583">
        <v>32</v>
      </c>
      <c r="B9583">
        <v>19242677</v>
      </c>
      <c r="C9583" t="s">
        <v>4492</v>
      </c>
      <c r="D9583">
        <v>11</v>
      </c>
      <c r="E9583">
        <v>0</v>
      </c>
      <c r="F9583">
        <v>6.6</v>
      </c>
      <c r="G9583">
        <v>0</v>
      </c>
      <c r="H9583">
        <v>0</v>
      </c>
      <c r="I9583">
        <v>0</v>
      </c>
      <c r="K9583">
        <v>1999</v>
      </c>
      <c r="L9583">
        <v>2014</v>
      </c>
    </row>
    <row r="9584" spans="1:12" x14ac:dyDescent="0.25">
      <c r="A9584">
        <v>32</v>
      </c>
      <c r="B9584">
        <v>19242678</v>
      </c>
      <c r="C9584" t="s">
        <v>4492</v>
      </c>
      <c r="D9584">
        <v>11</v>
      </c>
      <c r="E9584">
        <v>0</v>
      </c>
      <c r="F9584">
        <v>6.6</v>
      </c>
      <c r="G9584">
        <v>0</v>
      </c>
      <c r="H9584">
        <v>0</v>
      </c>
      <c r="I9584">
        <v>0</v>
      </c>
      <c r="K9584">
        <v>1999</v>
      </c>
      <c r="L9584">
        <v>2014</v>
      </c>
    </row>
    <row r="9585" spans="1:12" x14ac:dyDescent="0.25">
      <c r="A9585">
        <v>32</v>
      </c>
      <c r="B9585">
        <v>19242679</v>
      </c>
      <c r="C9585" t="s">
        <v>4492</v>
      </c>
      <c r="D9585">
        <v>11</v>
      </c>
      <c r="E9585">
        <v>0</v>
      </c>
      <c r="F9585">
        <v>6.6</v>
      </c>
      <c r="G9585">
        <v>0</v>
      </c>
      <c r="H9585">
        <v>0</v>
      </c>
      <c r="I9585">
        <v>0</v>
      </c>
      <c r="K9585">
        <v>1999</v>
      </c>
      <c r="L9585">
        <v>2014</v>
      </c>
    </row>
    <row r="9586" spans="1:12" x14ac:dyDescent="0.25">
      <c r="A9586">
        <v>32</v>
      </c>
      <c r="B9586">
        <v>19242680</v>
      </c>
      <c r="C9586" t="s">
        <v>4492</v>
      </c>
      <c r="D9586">
        <v>11</v>
      </c>
      <c r="E9586">
        <v>0</v>
      </c>
      <c r="F9586">
        <v>6.6</v>
      </c>
      <c r="G9586">
        <v>0</v>
      </c>
      <c r="H9586">
        <v>0</v>
      </c>
      <c r="I9586">
        <v>0</v>
      </c>
      <c r="K9586">
        <v>1999</v>
      </c>
      <c r="L9586">
        <v>2014</v>
      </c>
    </row>
    <row r="9587" spans="1:12" x14ac:dyDescent="0.25">
      <c r="A9587">
        <v>32</v>
      </c>
      <c r="B9587">
        <v>19242681</v>
      </c>
      <c r="C9587" t="s">
        <v>4492</v>
      </c>
      <c r="D9587">
        <v>11</v>
      </c>
      <c r="E9587">
        <v>0</v>
      </c>
      <c r="F9587">
        <v>6.6</v>
      </c>
      <c r="G9587">
        <v>0</v>
      </c>
      <c r="H9587">
        <v>0</v>
      </c>
      <c r="I9587">
        <v>0</v>
      </c>
      <c r="K9587">
        <v>1999</v>
      </c>
      <c r="L9587">
        <v>2014</v>
      </c>
    </row>
    <row r="9588" spans="1:12" x14ac:dyDescent="0.25">
      <c r="A9588">
        <v>32</v>
      </c>
      <c r="B9588">
        <v>19242682</v>
      </c>
      <c r="C9588" t="s">
        <v>4492</v>
      </c>
      <c r="D9588">
        <v>11</v>
      </c>
      <c r="E9588">
        <v>0</v>
      </c>
      <c r="F9588">
        <v>6.6</v>
      </c>
      <c r="G9588">
        <v>0</v>
      </c>
      <c r="H9588">
        <v>0</v>
      </c>
      <c r="I9588">
        <v>0</v>
      </c>
      <c r="K9588">
        <v>1999</v>
      </c>
      <c r="L9588">
        <v>2014</v>
      </c>
    </row>
    <row r="9589" spans="1:12" x14ac:dyDescent="0.25">
      <c r="A9589">
        <v>32</v>
      </c>
      <c r="B9589">
        <v>19242683</v>
      </c>
      <c r="C9589" t="s">
        <v>4492</v>
      </c>
      <c r="D9589">
        <v>11</v>
      </c>
      <c r="E9589">
        <v>0</v>
      </c>
      <c r="F9589">
        <v>6.6</v>
      </c>
      <c r="G9589">
        <v>0</v>
      </c>
      <c r="H9589">
        <v>0</v>
      </c>
      <c r="I9589">
        <v>0</v>
      </c>
      <c r="K9589">
        <v>1999</v>
      </c>
      <c r="L9589">
        <v>2014</v>
      </c>
    </row>
    <row r="9590" spans="1:12" x14ac:dyDescent="0.25">
      <c r="A9590">
        <v>32</v>
      </c>
      <c r="B9590">
        <v>19242684</v>
      </c>
      <c r="C9590" t="s">
        <v>4492</v>
      </c>
      <c r="D9590">
        <v>11</v>
      </c>
      <c r="E9590">
        <v>0</v>
      </c>
      <c r="F9590">
        <v>6.6</v>
      </c>
      <c r="G9590">
        <v>0</v>
      </c>
      <c r="H9590">
        <v>0</v>
      </c>
      <c r="I9590">
        <v>0</v>
      </c>
      <c r="K9590">
        <v>1999</v>
      </c>
      <c r="L9590">
        <v>2014</v>
      </c>
    </row>
    <row r="9591" spans="1:12" x14ac:dyDescent="0.25">
      <c r="A9591">
        <v>32</v>
      </c>
      <c r="B9591">
        <v>19242685</v>
      </c>
      <c r="C9591" t="s">
        <v>4492</v>
      </c>
      <c r="D9591">
        <v>11</v>
      </c>
      <c r="E9591">
        <v>0</v>
      </c>
      <c r="F9591">
        <v>6.6</v>
      </c>
      <c r="G9591">
        <v>0</v>
      </c>
      <c r="H9591">
        <v>0</v>
      </c>
      <c r="I9591">
        <v>0</v>
      </c>
      <c r="K9591">
        <v>1999</v>
      </c>
      <c r="L9591">
        <v>2014</v>
      </c>
    </row>
    <row r="9592" spans="1:12" x14ac:dyDescent="0.25">
      <c r="A9592">
        <v>32</v>
      </c>
      <c r="B9592">
        <v>19242686</v>
      </c>
      <c r="C9592" t="s">
        <v>4492</v>
      </c>
      <c r="D9592">
        <v>11</v>
      </c>
      <c r="E9592">
        <v>0</v>
      </c>
      <c r="F9592">
        <v>6.6</v>
      </c>
      <c r="G9592">
        <v>0</v>
      </c>
      <c r="H9592">
        <v>0</v>
      </c>
      <c r="I9592">
        <v>0</v>
      </c>
      <c r="K9592">
        <v>1999</v>
      </c>
      <c r="L9592">
        <v>2014</v>
      </c>
    </row>
    <row r="9593" spans="1:12" x14ac:dyDescent="0.25">
      <c r="A9593">
        <v>32</v>
      </c>
      <c r="B9593">
        <v>19242687</v>
      </c>
      <c r="C9593" t="s">
        <v>4492</v>
      </c>
      <c r="D9593">
        <v>11</v>
      </c>
      <c r="E9593">
        <v>0</v>
      </c>
      <c r="F9593">
        <v>6.6</v>
      </c>
      <c r="G9593">
        <v>0</v>
      </c>
      <c r="H9593">
        <v>0</v>
      </c>
      <c r="I9593">
        <v>0</v>
      </c>
      <c r="K9593">
        <v>1999</v>
      </c>
      <c r="L9593">
        <v>2014</v>
      </c>
    </row>
    <row r="9594" spans="1:12" x14ac:dyDescent="0.25">
      <c r="A9594">
        <v>32</v>
      </c>
      <c r="B9594">
        <v>19242688</v>
      </c>
      <c r="C9594" t="s">
        <v>4492</v>
      </c>
      <c r="D9594">
        <v>11</v>
      </c>
      <c r="E9594">
        <v>0</v>
      </c>
      <c r="F9594">
        <v>6.6</v>
      </c>
      <c r="G9594">
        <v>0</v>
      </c>
      <c r="H9594">
        <v>0</v>
      </c>
      <c r="I9594">
        <v>0</v>
      </c>
      <c r="K9594">
        <v>1999</v>
      </c>
      <c r="L9594">
        <v>2014</v>
      </c>
    </row>
    <row r="9595" spans="1:12" x14ac:dyDescent="0.25">
      <c r="A9595">
        <v>32</v>
      </c>
      <c r="B9595">
        <v>19242689</v>
      </c>
      <c r="C9595" t="s">
        <v>4492</v>
      </c>
      <c r="D9595">
        <v>11</v>
      </c>
      <c r="E9595">
        <v>0</v>
      </c>
      <c r="F9595">
        <v>6.6</v>
      </c>
      <c r="G9595">
        <v>0</v>
      </c>
      <c r="H9595">
        <v>0</v>
      </c>
      <c r="I9595">
        <v>0</v>
      </c>
      <c r="K9595">
        <v>1999</v>
      </c>
      <c r="L9595">
        <v>2014</v>
      </c>
    </row>
    <row r="9596" spans="1:12" x14ac:dyDescent="0.25">
      <c r="A9596">
        <v>32</v>
      </c>
      <c r="B9596">
        <v>19242690</v>
      </c>
      <c r="C9596" t="s">
        <v>4492</v>
      </c>
      <c r="D9596">
        <v>11</v>
      </c>
      <c r="E9596">
        <v>0</v>
      </c>
      <c r="F9596">
        <v>6.6</v>
      </c>
      <c r="G9596">
        <v>0</v>
      </c>
      <c r="H9596">
        <v>0</v>
      </c>
      <c r="I9596">
        <v>0</v>
      </c>
      <c r="K9596">
        <v>1999</v>
      </c>
      <c r="L9596">
        <v>2014</v>
      </c>
    </row>
    <row r="9597" spans="1:12" x14ac:dyDescent="0.25">
      <c r="A9597">
        <v>32</v>
      </c>
      <c r="B9597">
        <v>19242691</v>
      </c>
      <c r="C9597" t="s">
        <v>4492</v>
      </c>
      <c r="D9597">
        <v>11</v>
      </c>
      <c r="E9597">
        <v>0</v>
      </c>
      <c r="F9597">
        <v>6.6</v>
      </c>
      <c r="G9597">
        <v>0</v>
      </c>
      <c r="H9597">
        <v>0</v>
      </c>
      <c r="I9597">
        <v>0</v>
      </c>
      <c r="K9597">
        <v>1999</v>
      </c>
      <c r="L9597">
        <v>2014</v>
      </c>
    </row>
    <row r="9598" spans="1:12" x14ac:dyDescent="0.25">
      <c r="A9598">
        <v>32</v>
      </c>
      <c r="B9598">
        <v>19242692</v>
      </c>
      <c r="C9598" t="s">
        <v>4492</v>
      </c>
      <c r="D9598">
        <v>11</v>
      </c>
      <c r="E9598">
        <v>0</v>
      </c>
      <c r="F9598">
        <v>6.6</v>
      </c>
      <c r="G9598">
        <v>0</v>
      </c>
      <c r="H9598">
        <v>0</v>
      </c>
      <c r="I9598">
        <v>0</v>
      </c>
      <c r="K9598">
        <v>1999</v>
      </c>
      <c r="L9598">
        <v>2014</v>
      </c>
    </row>
    <row r="9599" spans="1:12" x14ac:dyDescent="0.25">
      <c r="A9599">
        <v>32</v>
      </c>
      <c r="B9599">
        <v>19242693</v>
      </c>
      <c r="C9599" t="s">
        <v>4492</v>
      </c>
      <c r="D9599">
        <v>11</v>
      </c>
      <c r="E9599">
        <v>0</v>
      </c>
      <c r="F9599">
        <v>6.6</v>
      </c>
      <c r="G9599">
        <v>0</v>
      </c>
      <c r="H9599">
        <v>0</v>
      </c>
      <c r="I9599">
        <v>0</v>
      </c>
      <c r="K9599">
        <v>1999</v>
      </c>
      <c r="L9599">
        <v>2014</v>
      </c>
    </row>
    <row r="9600" spans="1:12" x14ac:dyDescent="0.25">
      <c r="A9600">
        <v>32</v>
      </c>
      <c r="B9600">
        <v>19242694</v>
      </c>
      <c r="C9600" t="s">
        <v>4492</v>
      </c>
      <c r="D9600">
        <v>11</v>
      </c>
      <c r="E9600">
        <v>0</v>
      </c>
      <c r="F9600">
        <v>6.6</v>
      </c>
      <c r="G9600">
        <v>0</v>
      </c>
      <c r="H9600">
        <v>0</v>
      </c>
      <c r="I9600">
        <v>0</v>
      </c>
      <c r="K9600">
        <v>1999</v>
      </c>
      <c r="L9600">
        <v>2014</v>
      </c>
    </row>
    <row r="9601" spans="1:12" x14ac:dyDescent="0.25">
      <c r="A9601">
        <v>32</v>
      </c>
      <c r="B9601">
        <v>19242695</v>
      </c>
      <c r="C9601" t="s">
        <v>4492</v>
      </c>
      <c r="D9601">
        <v>11</v>
      </c>
      <c r="E9601">
        <v>0</v>
      </c>
      <c r="F9601">
        <v>6.6</v>
      </c>
      <c r="G9601">
        <v>0</v>
      </c>
      <c r="H9601">
        <v>0</v>
      </c>
      <c r="I9601">
        <v>0</v>
      </c>
      <c r="K9601">
        <v>1999</v>
      </c>
      <c r="L9601">
        <v>2014</v>
      </c>
    </row>
    <row r="9602" spans="1:12" x14ac:dyDescent="0.25">
      <c r="A9602">
        <v>32</v>
      </c>
      <c r="B9602">
        <v>19242696</v>
      </c>
      <c r="C9602" t="s">
        <v>4492</v>
      </c>
      <c r="D9602">
        <v>11</v>
      </c>
      <c r="E9602">
        <v>0</v>
      </c>
      <c r="F9602">
        <v>6.6</v>
      </c>
      <c r="G9602">
        <v>0</v>
      </c>
      <c r="H9602">
        <v>0</v>
      </c>
      <c r="I9602">
        <v>0</v>
      </c>
      <c r="K9602">
        <v>1999</v>
      </c>
      <c r="L9602">
        <v>2014</v>
      </c>
    </row>
    <row r="9603" spans="1:12" x14ac:dyDescent="0.25">
      <c r="A9603">
        <v>32</v>
      </c>
      <c r="B9603">
        <v>19242697</v>
      </c>
      <c r="C9603" t="s">
        <v>4492</v>
      </c>
      <c r="D9603">
        <v>11</v>
      </c>
      <c r="E9603">
        <v>0</v>
      </c>
      <c r="F9603">
        <v>6.6</v>
      </c>
      <c r="G9603">
        <v>0</v>
      </c>
      <c r="H9603">
        <v>0</v>
      </c>
      <c r="I9603">
        <v>0</v>
      </c>
      <c r="K9603">
        <v>1999</v>
      </c>
      <c r="L9603">
        <v>2014</v>
      </c>
    </row>
    <row r="9604" spans="1:12" x14ac:dyDescent="0.25">
      <c r="A9604">
        <v>32</v>
      </c>
      <c r="B9604">
        <v>19242698</v>
      </c>
      <c r="C9604" t="s">
        <v>4492</v>
      </c>
      <c r="D9604">
        <v>11</v>
      </c>
      <c r="E9604">
        <v>0</v>
      </c>
      <c r="F9604">
        <v>6.6</v>
      </c>
      <c r="G9604">
        <v>0</v>
      </c>
      <c r="H9604">
        <v>0</v>
      </c>
      <c r="I9604">
        <v>0</v>
      </c>
      <c r="K9604">
        <v>1999</v>
      </c>
      <c r="L9604">
        <v>2014</v>
      </c>
    </row>
    <row r="9605" spans="1:12" x14ac:dyDescent="0.25">
      <c r="A9605">
        <v>32</v>
      </c>
      <c r="B9605">
        <v>19242699</v>
      </c>
      <c r="C9605" t="s">
        <v>4492</v>
      </c>
      <c r="D9605">
        <v>11</v>
      </c>
      <c r="E9605">
        <v>0</v>
      </c>
      <c r="F9605">
        <v>6.6</v>
      </c>
      <c r="G9605">
        <v>0</v>
      </c>
      <c r="H9605">
        <v>0</v>
      </c>
      <c r="I9605">
        <v>0</v>
      </c>
      <c r="K9605">
        <v>1999</v>
      </c>
      <c r="L9605">
        <v>2014</v>
      </c>
    </row>
    <row r="9606" spans="1:12" x14ac:dyDescent="0.25">
      <c r="A9606">
        <v>32</v>
      </c>
      <c r="B9606">
        <v>19242700</v>
      </c>
      <c r="C9606" t="s">
        <v>4492</v>
      </c>
      <c r="D9606">
        <v>11</v>
      </c>
      <c r="E9606">
        <v>0</v>
      </c>
      <c r="F9606">
        <v>6.6</v>
      </c>
      <c r="G9606">
        <v>0</v>
      </c>
      <c r="H9606">
        <v>0</v>
      </c>
      <c r="I9606">
        <v>0</v>
      </c>
      <c r="K9606">
        <v>1999</v>
      </c>
      <c r="L9606">
        <v>2014</v>
      </c>
    </row>
    <row r="9607" spans="1:12" x14ac:dyDescent="0.25">
      <c r="A9607">
        <v>32</v>
      </c>
      <c r="B9607">
        <v>19242701</v>
      </c>
      <c r="C9607" t="s">
        <v>4492</v>
      </c>
      <c r="D9607">
        <v>11</v>
      </c>
      <c r="E9607">
        <v>0</v>
      </c>
      <c r="F9607">
        <v>6.6</v>
      </c>
      <c r="G9607">
        <v>0</v>
      </c>
      <c r="H9607">
        <v>0</v>
      </c>
      <c r="I9607">
        <v>0</v>
      </c>
      <c r="K9607">
        <v>1999</v>
      </c>
      <c r="L9607">
        <v>2014</v>
      </c>
    </row>
    <row r="9608" spans="1:12" x14ac:dyDescent="0.25">
      <c r="A9608">
        <v>32</v>
      </c>
      <c r="B9608">
        <v>19242702</v>
      </c>
      <c r="C9608" t="s">
        <v>4492</v>
      </c>
      <c r="D9608">
        <v>11</v>
      </c>
      <c r="E9608">
        <v>0</v>
      </c>
      <c r="F9608">
        <v>6.6</v>
      </c>
      <c r="G9608">
        <v>0</v>
      </c>
      <c r="H9608">
        <v>0</v>
      </c>
      <c r="I9608">
        <v>0</v>
      </c>
      <c r="K9608">
        <v>1999</v>
      </c>
      <c r="L9608">
        <v>2014</v>
      </c>
    </row>
    <row r="9609" spans="1:12" x14ac:dyDescent="0.25">
      <c r="A9609">
        <v>32</v>
      </c>
      <c r="B9609">
        <v>19242703</v>
      </c>
      <c r="C9609" t="s">
        <v>4492</v>
      </c>
      <c r="D9609">
        <v>11</v>
      </c>
      <c r="E9609">
        <v>0</v>
      </c>
      <c r="F9609">
        <v>6.6</v>
      </c>
      <c r="G9609">
        <v>0</v>
      </c>
      <c r="H9609">
        <v>0</v>
      </c>
      <c r="I9609">
        <v>0</v>
      </c>
      <c r="K9609">
        <v>1999</v>
      </c>
      <c r="L9609">
        <v>2014</v>
      </c>
    </row>
    <row r="9610" spans="1:12" x14ac:dyDescent="0.25">
      <c r="A9610">
        <v>32</v>
      </c>
      <c r="B9610">
        <v>19242704</v>
      </c>
      <c r="C9610" t="s">
        <v>4492</v>
      </c>
      <c r="D9610">
        <v>11</v>
      </c>
      <c r="E9610">
        <v>0</v>
      </c>
      <c r="F9610">
        <v>6.6</v>
      </c>
      <c r="G9610">
        <v>0</v>
      </c>
      <c r="H9610">
        <v>0</v>
      </c>
      <c r="I9610">
        <v>0</v>
      </c>
      <c r="K9610">
        <v>1999</v>
      </c>
      <c r="L9610">
        <v>2014</v>
      </c>
    </row>
    <row r="9611" spans="1:12" x14ac:dyDescent="0.25">
      <c r="A9611">
        <v>32</v>
      </c>
      <c r="B9611">
        <v>19242705</v>
      </c>
      <c r="C9611" t="s">
        <v>4492</v>
      </c>
      <c r="D9611">
        <v>11</v>
      </c>
      <c r="E9611">
        <v>0</v>
      </c>
      <c r="F9611">
        <v>6.6</v>
      </c>
      <c r="G9611">
        <v>0</v>
      </c>
      <c r="H9611">
        <v>0</v>
      </c>
      <c r="I9611">
        <v>0</v>
      </c>
      <c r="K9611">
        <v>1999</v>
      </c>
      <c r="L9611">
        <v>2014</v>
      </c>
    </row>
    <row r="9612" spans="1:12" x14ac:dyDescent="0.25">
      <c r="A9612">
        <v>32</v>
      </c>
      <c r="B9612">
        <v>19242706</v>
      </c>
      <c r="C9612" t="s">
        <v>4492</v>
      </c>
      <c r="D9612">
        <v>11</v>
      </c>
      <c r="E9612">
        <v>0</v>
      </c>
      <c r="F9612">
        <v>6.6</v>
      </c>
      <c r="G9612">
        <v>0</v>
      </c>
      <c r="H9612">
        <v>0</v>
      </c>
      <c r="I9612">
        <v>0</v>
      </c>
      <c r="K9612">
        <v>1999</v>
      </c>
      <c r="L9612">
        <v>2014</v>
      </c>
    </row>
    <row r="9613" spans="1:12" x14ac:dyDescent="0.25">
      <c r="A9613">
        <v>32</v>
      </c>
      <c r="B9613">
        <v>19242707</v>
      </c>
      <c r="C9613" t="s">
        <v>4492</v>
      </c>
      <c r="D9613">
        <v>11</v>
      </c>
      <c r="E9613">
        <v>0</v>
      </c>
      <c r="F9613">
        <v>6.6</v>
      </c>
      <c r="G9613">
        <v>0</v>
      </c>
      <c r="H9613">
        <v>0</v>
      </c>
      <c r="I9613">
        <v>0</v>
      </c>
      <c r="K9613">
        <v>1999</v>
      </c>
      <c r="L9613">
        <v>2014</v>
      </c>
    </row>
    <row r="9614" spans="1:12" x14ac:dyDescent="0.25">
      <c r="A9614">
        <v>32</v>
      </c>
      <c r="B9614">
        <v>19242708</v>
      </c>
      <c r="C9614" t="s">
        <v>4492</v>
      </c>
      <c r="D9614">
        <v>11</v>
      </c>
      <c r="E9614">
        <v>0</v>
      </c>
      <c r="F9614">
        <v>6.6</v>
      </c>
      <c r="G9614">
        <v>0</v>
      </c>
      <c r="H9614">
        <v>0</v>
      </c>
      <c r="I9614">
        <v>0</v>
      </c>
      <c r="K9614">
        <v>1999</v>
      </c>
      <c r="L9614">
        <v>2014</v>
      </c>
    </row>
    <row r="9615" spans="1:12" x14ac:dyDescent="0.25">
      <c r="A9615">
        <v>32</v>
      </c>
      <c r="B9615">
        <v>19242709</v>
      </c>
      <c r="C9615" t="s">
        <v>4492</v>
      </c>
      <c r="D9615">
        <v>11</v>
      </c>
      <c r="E9615">
        <v>0</v>
      </c>
      <c r="F9615">
        <v>6.6</v>
      </c>
      <c r="G9615">
        <v>0</v>
      </c>
      <c r="H9615">
        <v>0</v>
      </c>
      <c r="I9615">
        <v>0</v>
      </c>
      <c r="K9615">
        <v>1999</v>
      </c>
      <c r="L9615">
        <v>2014</v>
      </c>
    </row>
    <row r="9616" spans="1:12" x14ac:dyDescent="0.25">
      <c r="A9616">
        <v>32</v>
      </c>
      <c r="B9616">
        <v>19242710</v>
      </c>
      <c r="C9616" t="s">
        <v>4492</v>
      </c>
      <c r="D9616">
        <v>11</v>
      </c>
      <c r="E9616">
        <v>0</v>
      </c>
      <c r="F9616">
        <v>6.6</v>
      </c>
      <c r="G9616">
        <v>0</v>
      </c>
      <c r="H9616">
        <v>0</v>
      </c>
      <c r="I9616">
        <v>0</v>
      </c>
      <c r="K9616">
        <v>1999</v>
      </c>
      <c r="L9616">
        <v>2014</v>
      </c>
    </row>
    <row r="9617" spans="1:12" x14ac:dyDescent="0.25">
      <c r="A9617">
        <v>32</v>
      </c>
      <c r="B9617">
        <v>19242711</v>
      </c>
      <c r="C9617" t="s">
        <v>4492</v>
      </c>
      <c r="D9617">
        <v>11</v>
      </c>
      <c r="E9617">
        <v>0</v>
      </c>
      <c r="F9617">
        <v>6.6</v>
      </c>
      <c r="G9617">
        <v>0</v>
      </c>
      <c r="H9617">
        <v>0</v>
      </c>
      <c r="I9617">
        <v>0</v>
      </c>
      <c r="K9617">
        <v>1999</v>
      </c>
      <c r="L9617">
        <v>2014</v>
      </c>
    </row>
    <row r="9618" spans="1:12" x14ac:dyDescent="0.25">
      <c r="A9618">
        <v>32</v>
      </c>
      <c r="B9618">
        <v>19242712</v>
      </c>
      <c r="C9618" t="s">
        <v>4492</v>
      </c>
      <c r="D9618">
        <v>11</v>
      </c>
      <c r="E9618">
        <v>0</v>
      </c>
      <c r="F9618">
        <v>6.6</v>
      </c>
      <c r="G9618">
        <v>0</v>
      </c>
      <c r="H9618">
        <v>0</v>
      </c>
      <c r="I9618">
        <v>0</v>
      </c>
      <c r="K9618">
        <v>1999</v>
      </c>
      <c r="L9618">
        <v>2014</v>
      </c>
    </row>
    <row r="9619" spans="1:12" x14ac:dyDescent="0.25">
      <c r="A9619">
        <v>32</v>
      </c>
      <c r="B9619">
        <v>19242713</v>
      </c>
      <c r="C9619" t="s">
        <v>4492</v>
      </c>
      <c r="D9619">
        <v>11</v>
      </c>
      <c r="E9619">
        <v>0</v>
      </c>
      <c r="F9619">
        <v>6.6</v>
      </c>
      <c r="G9619">
        <v>0</v>
      </c>
      <c r="H9619">
        <v>0</v>
      </c>
      <c r="I9619">
        <v>0</v>
      </c>
      <c r="K9619">
        <v>1999</v>
      </c>
      <c r="L9619">
        <v>2014</v>
      </c>
    </row>
    <row r="9620" spans="1:12" x14ac:dyDescent="0.25">
      <c r="A9620">
        <v>32</v>
      </c>
      <c r="B9620">
        <v>19242714</v>
      </c>
      <c r="C9620" t="s">
        <v>4492</v>
      </c>
      <c r="D9620">
        <v>11</v>
      </c>
      <c r="E9620">
        <v>0</v>
      </c>
      <c r="F9620">
        <v>6.6</v>
      </c>
      <c r="G9620">
        <v>0</v>
      </c>
      <c r="H9620">
        <v>0</v>
      </c>
      <c r="I9620">
        <v>0</v>
      </c>
      <c r="K9620">
        <v>1999</v>
      </c>
      <c r="L9620">
        <v>2014</v>
      </c>
    </row>
    <row r="9621" spans="1:12" x14ac:dyDescent="0.25">
      <c r="A9621">
        <v>32</v>
      </c>
      <c r="B9621">
        <v>19242715</v>
      </c>
      <c r="C9621" t="s">
        <v>4492</v>
      </c>
      <c r="D9621">
        <v>11</v>
      </c>
      <c r="E9621">
        <v>0</v>
      </c>
      <c r="F9621">
        <v>6.6</v>
      </c>
      <c r="G9621">
        <v>0</v>
      </c>
      <c r="H9621">
        <v>0</v>
      </c>
      <c r="I9621">
        <v>0</v>
      </c>
      <c r="K9621">
        <v>1999</v>
      </c>
      <c r="L9621">
        <v>2014</v>
      </c>
    </row>
    <row r="9622" spans="1:12" x14ac:dyDescent="0.25">
      <c r="A9622">
        <v>32</v>
      </c>
      <c r="B9622">
        <v>19242716</v>
      </c>
      <c r="C9622" t="s">
        <v>4492</v>
      </c>
      <c r="D9622">
        <v>11</v>
      </c>
      <c r="E9622">
        <v>0</v>
      </c>
      <c r="F9622">
        <v>6.6</v>
      </c>
      <c r="G9622">
        <v>0</v>
      </c>
      <c r="H9622">
        <v>0</v>
      </c>
      <c r="I9622">
        <v>0</v>
      </c>
      <c r="K9622">
        <v>1999</v>
      </c>
      <c r="L9622">
        <v>2014</v>
      </c>
    </row>
    <row r="9623" spans="1:12" x14ac:dyDescent="0.25">
      <c r="A9623">
        <v>32</v>
      </c>
      <c r="B9623">
        <v>19242717</v>
      </c>
      <c r="C9623" t="s">
        <v>4492</v>
      </c>
      <c r="D9623">
        <v>11</v>
      </c>
      <c r="E9623">
        <v>0</v>
      </c>
      <c r="F9623">
        <v>6.6</v>
      </c>
      <c r="G9623">
        <v>0</v>
      </c>
      <c r="H9623">
        <v>0</v>
      </c>
      <c r="I9623">
        <v>0</v>
      </c>
      <c r="K9623">
        <v>1999</v>
      </c>
      <c r="L9623">
        <v>2014</v>
      </c>
    </row>
    <row r="9624" spans="1:12" x14ac:dyDescent="0.25">
      <c r="A9624">
        <v>32</v>
      </c>
      <c r="B9624">
        <v>19242718</v>
      </c>
      <c r="C9624" t="s">
        <v>4492</v>
      </c>
      <c r="D9624">
        <v>11</v>
      </c>
      <c r="E9624">
        <v>0</v>
      </c>
      <c r="F9624">
        <v>6.6</v>
      </c>
      <c r="G9624">
        <v>0</v>
      </c>
      <c r="H9624">
        <v>0</v>
      </c>
      <c r="I9624">
        <v>0</v>
      </c>
      <c r="K9624">
        <v>1999</v>
      </c>
      <c r="L9624">
        <v>2014</v>
      </c>
    </row>
    <row r="9625" spans="1:12" x14ac:dyDescent="0.25">
      <c r="A9625">
        <v>32</v>
      </c>
      <c r="B9625">
        <v>19242719</v>
      </c>
      <c r="C9625" t="s">
        <v>4492</v>
      </c>
      <c r="D9625">
        <v>11</v>
      </c>
      <c r="E9625">
        <v>0</v>
      </c>
      <c r="F9625">
        <v>6.6</v>
      </c>
      <c r="G9625">
        <v>0</v>
      </c>
      <c r="H9625">
        <v>0</v>
      </c>
      <c r="I9625">
        <v>0</v>
      </c>
      <c r="K9625">
        <v>1999</v>
      </c>
      <c r="L9625">
        <v>2014</v>
      </c>
    </row>
    <row r="9626" spans="1:12" x14ac:dyDescent="0.25">
      <c r="A9626">
        <v>32</v>
      </c>
      <c r="B9626">
        <v>19242720</v>
      </c>
      <c r="C9626" t="s">
        <v>4492</v>
      </c>
      <c r="D9626">
        <v>11</v>
      </c>
      <c r="E9626">
        <v>0</v>
      </c>
      <c r="F9626">
        <v>6.6</v>
      </c>
      <c r="G9626">
        <v>0</v>
      </c>
      <c r="H9626">
        <v>0</v>
      </c>
      <c r="I9626">
        <v>0</v>
      </c>
      <c r="K9626">
        <v>1999</v>
      </c>
      <c r="L9626">
        <v>2014</v>
      </c>
    </row>
    <row r="9627" spans="1:12" x14ac:dyDescent="0.25">
      <c r="A9627">
        <v>32</v>
      </c>
      <c r="B9627">
        <v>19242721</v>
      </c>
      <c r="C9627" t="s">
        <v>4492</v>
      </c>
      <c r="D9627">
        <v>11</v>
      </c>
      <c r="E9627">
        <v>0</v>
      </c>
      <c r="F9627">
        <v>6.6</v>
      </c>
      <c r="G9627">
        <v>0</v>
      </c>
      <c r="H9627">
        <v>0</v>
      </c>
      <c r="I9627">
        <v>0</v>
      </c>
      <c r="K9627">
        <v>1999</v>
      </c>
      <c r="L9627">
        <v>2014</v>
      </c>
    </row>
    <row r="9628" spans="1:12" x14ac:dyDescent="0.25">
      <c r="A9628">
        <v>32</v>
      </c>
      <c r="B9628">
        <v>19242722</v>
      </c>
      <c r="C9628" t="s">
        <v>4492</v>
      </c>
      <c r="D9628">
        <v>11</v>
      </c>
      <c r="E9628">
        <v>0</v>
      </c>
      <c r="F9628">
        <v>6.6</v>
      </c>
      <c r="G9628">
        <v>0</v>
      </c>
      <c r="H9628">
        <v>0</v>
      </c>
      <c r="I9628">
        <v>0</v>
      </c>
      <c r="K9628">
        <v>1999</v>
      </c>
      <c r="L9628">
        <v>2014</v>
      </c>
    </row>
    <row r="9629" spans="1:12" x14ac:dyDescent="0.25">
      <c r="A9629">
        <v>32</v>
      </c>
      <c r="B9629">
        <v>19242723</v>
      </c>
      <c r="C9629" t="s">
        <v>4492</v>
      </c>
      <c r="D9629">
        <v>11</v>
      </c>
      <c r="E9629">
        <v>0</v>
      </c>
      <c r="F9629">
        <v>6.6</v>
      </c>
      <c r="G9629">
        <v>0</v>
      </c>
      <c r="H9629">
        <v>0</v>
      </c>
      <c r="I9629">
        <v>0</v>
      </c>
      <c r="K9629">
        <v>1999</v>
      </c>
      <c r="L9629">
        <v>2014</v>
      </c>
    </row>
    <row r="9630" spans="1:12" x14ac:dyDescent="0.25">
      <c r="A9630">
        <v>32</v>
      </c>
      <c r="B9630">
        <v>19242724</v>
      </c>
      <c r="C9630" t="s">
        <v>4492</v>
      </c>
      <c r="D9630">
        <v>11</v>
      </c>
      <c r="E9630">
        <v>0</v>
      </c>
      <c r="F9630">
        <v>6.6</v>
      </c>
      <c r="G9630">
        <v>0</v>
      </c>
      <c r="H9630">
        <v>0</v>
      </c>
      <c r="I9630">
        <v>0</v>
      </c>
      <c r="K9630">
        <v>1999</v>
      </c>
      <c r="L9630">
        <v>2014</v>
      </c>
    </row>
    <row r="9631" spans="1:12" x14ac:dyDescent="0.25">
      <c r="A9631">
        <v>32</v>
      </c>
      <c r="B9631">
        <v>19242725</v>
      </c>
      <c r="C9631" t="s">
        <v>4492</v>
      </c>
      <c r="D9631">
        <v>11</v>
      </c>
      <c r="E9631">
        <v>0</v>
      </c>
      <c r="F9631">
        <v>6.6</v>
      </c>
      <c r="G9631">
        <v>0</v>
      </c>
      <c r="H9631">
        <v>0</v>
      </c>
      <c r="I9631">
        <v>0</v>
      </c>
      <c r="K9631">
        <v>1999</v>
      </c>
      <c r="L9631">
        <v>2014</v>
      </c>
    </row>
    <row r="9632" spans="1:12" x14ac:dyDescent="0.25">
      <c r="A9632">
        <v>32</v>
      </c>
      <c r="B9632">
        <v>19242726</v>
      </c>
      <c r="C9632" t="s">
        <v>4492</v>
      </c>
      <c r="D9632">
        <v>11</v>
      </c>
      <c r="E9632">
        <v>0</v>
      </c>
      <c r="F9632">
        <v>6.6</v>
      </c>
      <c r="G9632">
        <v>0</v>
      </c>
      <c r="H9632">
        <v>0</v>
      </c>
      <c r="I9632">
        <v>0</v>
      </c>
      <c r="K9632">
        <v>1999</v>
      </c>
      <c r="L9632">
        <v>2014</v>
      </c>
    </row>
    <row r="9633" spans="1:12" x14ac:dyDescent="0.25">
      <c r="A9633">
        <v>32</v>
      </c>
      <c r="B9633">
        <v>19242727</v>
      </c>
      <c r="C9633" t="s">
        <v>4492</v>
      </c>
      <c r="D9633">
        <v>11</v>
      </c>
      <c r="E9633">
        <v>0</v>
      </c>
      <c r="F9633">
        <v>6.6</v>
      </c>
      <c r="G9633">
        <v>0</v>
      </c>
      <c r="H9633">
        <v>0</v>
      </c>
      <c r="I9633">
        <v>0</v>
      </c>
      <c r="K9633">
        <v>1999</v>
      </c>
      <c r="L9633">
        <v>2014</v>
      </c>
    </row>
    <row r="9634" spans="1:12" x14ac:dyDescent="0.25">
      <c r="A9634">
        <v>32</v>
      </c>
      <c r="B9634">
        <v>19242728</v>
      </c>
      <c r="C9634" t="s">
        <v>4492</v>
      </c>
      <c r="D9634">
        <v>11</v>
      </c>
      <c r="E9634">
        <v>0</v>
      </c>
      <c r="F9634">
        <v>6.6</v>
      </c>
      <c r="G9634">
        <v>0</v>
      </c>
      <c r="H9634">
        <v>0</v>
      </c>
      <c r="I9634">
        <v>0</v>
      </c>
      <c r="K9634">
        <v>1999</v>
      </c>
      <c r="L9634">
        <v>2014</v>
      </c>
    </row>
    <row r="9635" spans="1:12" x14ac:dyDescent="0.25">
      <c r="A9635">
        <v>32</v>
      </c>
      <c r="B9635">
        <v>19242729</v>
      </c>
      <c r="C9635" t="s">
        <v>4492</v>
      </c>
      <c r="D9635">
        <v>11</v>
      </c>
      <c r="E9635">
        <v>0</v>
      </c>
      <c r="F9635">
        <v>6.6</v>
      </c>
      <c r="G9635">
        <v>0</v>
      </c>
      <c r="H9635">
        <v>0</v>
      </c>
      <c r="I9635">
        <v>0</v>
      </c>
      <c r="K9635">
        <v>1999</v>
      </c>
      <c r="L9635">
        <v>2014</v>
      </c>
    </row>
    <row r="9636" spans="1:12" x14ac:dyDescent="0.25">
      <c r="A9636">
        <v>32</v>
      </c>
      <c r="B9636">
        <v>19242730</v>
      </c>
      <c r="C9636" t="s">
        <v>4492</v>
      </c>
      <c r="D9636">
        <v>11</v>
      </c>
      <c r="E9636">
        <v>0</v>
      </c>
      <c r="F9636">
        <v>6.6</v>
      </c>
      <c r="G9636">
        <v>0</v>
      </c>
      <c r="H9636">
        <v>0</v>
      </c>
      <c r="I9636">
        <v>0</v>
      </c>
      <c r="K9636">
        <v>1999</v>
      </c>
      <c r="L9636">
        <v>2014</v>
      </c>
    </row>
    <row r="9637" spans="1:12" x14ac:dyDescent="0.25">
      <c r="A9637">
        <v>32</v>
      </c>
      <c r="B9637">
        <v>19242731</v>
      </c>
      <c r="C9637" t="s">
        <v>4492</v>
      </c>
      <c r="D9637">
        <v>11</v>
      </c>
      <c r="E9637">
        <v>0</v>
      </c>
      <c r="F9637">
        <v>6.6</v>
      </c>
      <c r="G9637">
        <v>0</v>
      </c>
      <c r="H9637">
        <v>0</v>
      </c>
      <c r="I9637">
        <v>0</v>
      </c>
      <c r="K9637">
        <v>1999</v>
      </c>
      <c r="L9637">
        <v>2014</v>
      </c>
    </row>
    <row r="9638" spans="1:12" x14ac:dyDescent="0.25">
      <c r="A9638">
        <v>32</v>
      </c>
      <c r="B9638">
        <v>19242732</v>
      </c>
      <c r="C9638" t="s">
        <v>4492</v>
      </c>
      <c r="D9638">
        <v>11</v>
      </c>
      <c r="E9638">
        <v>0</v>
      </c>
      <c r="F9638">
        <v>6.6</v>
      </c>
      <c r="G9638">
        <v>0</v>
      </c>
      <c r="H9638">
        <v>0</v>
      </c>
      <c r="I9638">
        <v>0</v>
      </c>
      <c r="K9638">
        <v>1999</v>
      </c>
      <c r="L9638">
        <v>2014</v>
      </c>
    </row>
    <row r="9639" spans="1:12" x14ac:dyDescent="0.25">
      <c r="A9639">
        <v>32</v>
      </c>
      <c r="B9639">
        <v>19242733</v>
      </c>
      <c r="C9639" t="s">
        <v>4492</v>
      </c>
      <c r="D9639">
        <v>11</v>
      </c>
      <c r="E9639">
        <v>0</v>
      </c>
      <c r="F9639">
        <v>6.6</v>
      </c>
      <c r="G9639">
        <v>0</v>
      </c>
      <c r="H9639">
        <v>0</v>
      </c>
      <c r="I9639">
        <v>0</v>
      </c>
      <c r="K9639">
        <v>1999</v>
      </c>
      <c r="L9639">
        <v>2014</v>
      </c>
    </row>
    <row r="9640" spans="1:12" x14ac:dyDescent="0.25">
      <c r="A9640">
        <v>32</v>
      </c>
      <c r="B9640">
        <v>19242734</v>
      </c>
      <c r="C9640" t="s">
        <v>4492</v>
      </c>
      <c r="D9640">
        <v>11</v>
      </c>
      <c r="E9640">
        <v>0</v>
      </c>
      <c r="F9640">
        <v>6.6</v>
      </c>
      <c r="G9640">
        <v>0</v>
      </c>
      <c r="H9640">
        <v>0</v>
      </c>
      <c r="I9640">
        <v>0</v>
      </c>
      <c r="K9640">
        <v>1999</v>
      </c>
      <c r="L9640">
        <v>2014</v>
      </c>
    </row>
    <row r="9641" spans="1:12" x14ac:dyDescent="0.25">
      <c r="A9641">
        <v>32</v>
      </c>
      <c r="B9641">
        <v>19242735</v>
      </c>
      <c r="C9641" t="s">
        <v>4492</v>
      </c>
      <c r="D9641">
        <v>11</v>
      </c>
      <c r="E9641">
        <v>0</v>
      </c>
      <c r="F9641">
        <v>6.6</v>
      </c>
      <c r="G9641">
        <v>0</v>
      </c>
      <c r="H9641">
        <v>0</v>
      </c>
      <c r="I9641">
        <v>0</v>
      </c>
      <c r="K9641">
        <v>1999</v>
      </c>
      <c r="L9641">
        <v>2014</v>
      </c>
    </row>
    <row r="9642" spans="1:12" x14ac:dyDescent="0.25">
      <c r="A9642">
        <v>32</v>
      </c>
      <c r="B9642">
        <v>19242736</v>
      </c>
      <c r="C9642" t="s">
        <v>4492</v>
      </c>
      <c r="D9642">
        <v>11</v>
      </c>
      <c r="E9642">
        <v>0</v>
      </c>
      <c r="F9642">
        <v>6.6</v>
      </c>
      <c r="G9642">
        <v>0</v>
      </c>
      <c r="H9642">
        <v>0</v>
      </c>
      <c r="I9642">
        <v>0</v>
      </c>
      <c r="K9642">
        <v>1999</v>
      </c>
      <c r="L9642">
        <v>2014</v>
      </c>
    </row>
    <row r="9643" spans="1:12" x14ac:dyDescent="0.25">
      <c r="A9643">
        <v>32</v>
      </c>
      <c r="B9643">
        <v>19242737</v>
      </c>
      <c r="C9643" t="s">
        <v>4492</v>
      </c>
      <c r="D9643">
        <v>11</v>
      </c>
      <c r="E9643">
        <v>0</v>
      </c>
      <c r="F9643">
        <v>6.6</v>
      </c>
      <c r="G9643">
        <v>0</v>
      </c>
      <c r="H9643">
        <v>0</v>
      </c>
      <c r="I9643">
        <v>0</v>
      </c>
      <c r="K9643">
        <v>1999</v>
      </c>
      <c r="L9643">
        <v>2014</v>
      </c>
    </row>
    <row r="9644" spans="1:12" x14ac:dyDescent="0.25">
      <c r="A9644">
        <v>32</v>
      </c>
      <c r="B9644">
        <v>19242738</v>
      </c>
      <c r="C9644" t="s">
        <v>4492</v>
      </c>
      <c r="D9644">
        <v>11</v>
      </c>
      <c r="E9644">
        <v>0</v>
      </c>
      <c r="F9644">
        <v>6.6</v>
      </c>
      <c r="G9644">
        <v>0</v>
      </c>
      <c r="H9644">
        <v>0</v>
      </c>
      <c r="I9644">
        <v>0</v>
      </c>
      <c r="K9644">
        <v>1999</v>
      </c>
      <c r="L9644">
        <v>2014</v>
      </c>
    </row>
    <row r="9645" spans="1:12" x14ac:dyDescent="0.25">
      <c r="A9645">
        <v>32</v>
      </c>
      <c r="B9645">
        <v>19242739</v>
      </c>
      <c r="C9645" t="s">
        <v>4492</v>
      </c>
      <c r="D9645">
        <v>11</v>
      </c>
      <c r="E9645">
        <v>0</v>
      </c>
      <c r="F9645">
        <v>6.6</v>
      </c>
      <c r="G9645">
        <v>0</v>
      </c>
      <c r="H9645">
        <v>0</v>
      </c>
      <c r="I9645">
        <v>0</v>
      </c>
      <c r="K9645">
        <v>1999</v>
      </c>
      <c r="L9645">
        <v>2014</v>
      </c>
    </row>
    <row r="9646" spans="1:12" x14ac:dyDescent="0.25">
      <c r="A9646">
        <v>32</v>
      </c>
      <c r="B9646">
        <v>19242740</v>
      </c>
      <c r="C9646" t="s">
        <v>4492</v>
      </c>
      <c r="D9646">
        <v>11</v>
      </c>
      <c r="E9646">
        <v>0</v>
      </c>
      <c r="F9646">
        <v>6.6</v>
      </c>
      <c r="G9646">
        <v>0</v>
      </c>
      <c r="H9646">
        <v>0</v>
      </c>
      <c r="I9646">
        <v>0</v>
      </c>
      <c r="K9646">
        <v>1999</v>
      </c>
      <c r="L9646">
        <v>2014</v>
      </c>
    </row>
    <row r="9647" spans="1:12" x14ac:dyDescent="0.25">
      <c r="A9647">
        <v>32</v>
      </c>
      <c r="B9647">
        <v>19242741</v>
      </c>
      <c r="C9647" t="s">
        <v>4492</v>
      </c>
      <c r="D9647">
        <v>11</v>
      </c>
      <c r="E9647">
        <v>0</v>
      </c>
      <c r="F9647">
        <v>6.6</v>
      </c>
      <c r="G9647">
        <v>0</v>
      </c>
      <c r="H9647">
        <v>0</v>
      </c>
      <c r="I9647">
        <v>0</v>
      </c>
      <c r="K9647">
        <v>1999</v>
      </c>
      <c r="L9647">
        <v>2014</v>
      </c>
    </row>
    <row r="9648" spans="1:12" x14ac:dyDescent="0.25">
      <c r="A9648">
        <v>32</v>
      </c>
      <c r="B9648">
        <v>19242742</v>
      </c>
      <c r="C9648" t="s">
        <v>4492</v>
      </c>
      <c r="D9648">
        <v>11</v>
      </c>
      <c r="E9648">
        <v>0</v>
      </c>
      <c r="F9648">
        <v>6.6</v>
      </c>
      <c r="G9648">
        <v>0</v>
      </c>
      <c r="H9648">
        <v>0</v>
      </c>
      <c r="I9648">
        <v>0</v>
      </c>
      <c r="K9648">
        <v>1999</v>
      </c>
      <c r="L9648">
        <v>2014</v>
      </c>
    </row>
    <row r="9649" spans="1:12" x14ac:dyDescent="0.25">
      <c r="A9649">
        <v>32</v>
      </c>
      <c r="B9649">
        <v>19242743</v>
      </c>
      <c r="C9649" t="s">
        <v>4492</v>
      </c>
      <c r="D9649">
        <v>11</v>
      </c>
      <c r="E9649">
        <v>0</v>
      </c>
      <c r="F9649">
        <v>6.6</v>
      </c>
      <c r="G9649">
        <v>0</v>
      </c>
      <c r="H9649">
        <v>0</v>
      </c>
      <c r="I9649">
        <v>0</v>
      </c>
      <c r="K9649">
        <v>1999</v>
      </c>
      <c r="L9649">
        <v>2014</v>
      </c>
    </row>
    <row r="9650" spans="1:12" x14ac:dyDescent="0.25">
      <c r="A9650">
        <v>32</v>
      </c>
      <c r="B9650">
        <v>19242744</v>
      </c>
      <c r="C9650" t="s">
        <v>4492</v>
      </c>
      <c r="D9650">
        <v>11</v>
      </c>
      <c r="E9650">
        <v>0</v>
      </c>
      <c r="F9650">
        <v>6.6</v>
      </c>
      <c r="G9650">
        <v>0</v>
      </c>
      <c r="H9650">
        <v>0</v>
      </c>
      <c r="I9650">
        <v>0</v>
      </c>
      <c r="K9650">
        <v>1999</v>
      </c>
      <c r="L9650">
        <v>2014</v>
      </c>
    </row>
    <row r="9651" spans="1:12" x14ac:dyDescent="0.25">
      <c r="A9651">
        <v>32</v>
      </c>
      <c r="B9651">
        <v>19242745</v>
      </c>
      <c r="C9651" t="s">
        <v>4492</v>
      </c>
      <c r="D9651">
        <v>11</v>
      </c>
      <c r="E9651">
        <v>0</v>
      </c>
      <c r="F9651">
        <v>6.6</v>
      </c>
      <c r="G9651">
        <v>0</v>
      </c>
      <c r="H9651">
        <v>0</v>
      </c>
      <c r="I9651">
        <v>0</v>
      </c>
      <c r="K9651">
        <v>1999</v>
      </c>
      <c r="L9651">
        <v>2014</v>
      </c>
    </row>
    <row r="9652" spans="1:12" x14ac:dyDescent="0.25">
      <c r="A9652">
        <v>32</v>
      </c>
      <c r="B9652">
        <v>19242746</v>
      </c>
      <c r="C9652" t="s">
        <v>4492</v>
      </c>
      <c r="D9652">
        <v>11</v>
      </c>
      <c r="E9652">
        <v>0</v>
      </c>
      <c r="F9652">
        <v>6.6</v>
      </c>
      <c r="G9652">
        <v>0</v>
      </c>
      <c r="H9652">
        <v>0</v>
      </c>
      <c r="I9652">
        <v>0</v>
      </c>
      <c r="K9652">
        <v>1999</v>
      </c>
      <c r="L9652">
        <v>2014</v>
      </c>
    </row>
    <row r="9653" spans="1:12" x14ac:dyDescent="0.25">
      <c r="A9653">
        <v>32</v>
      </c>
      <c r="B9653">
        <v>19242747</v>
      </c>
      <c r="C9653" t="s">
        <v>4492</v>
      </c>
      <c r="D9653">
        <v>11</v>
      </c>
      <c r="E9653">
        <v>0</v>
      </c>
      <c r="F9653">
        <v>6.6</v>
      </c>
      <c r="G9653">
        <v>0</v>
      </c>
      <c r="H9653">
        <v>0</v>
      </c>
      <c r="I9653">
        <v>0</v>
      </c>
      <c r="K9653">
        <v>1999</v>
      </c>
      <c r="L9653">
        <v>2014</v>
      </c>
    </row>
    <row r="9654" spans="1:12" x14ac:dyDescent="0.25">
      <c r="A9654">
        <v>32</v>
      </c>
      <c r="B9654">
        <v>19242748</v>
      </c>
      <c r="C9654" t="s">
        <v>4492</v>
      </c>
      <c r="D9654">
        <v>11</v>
      </c>
      <c r="E9654">
        <v>0</v>
      </c>
      <c r="F9654">
        <v>6.6</v>
      </c>
      <c r="G9654">
        <v>0</v>
      </c>
      <c r="H9654">
        <v>0</v>
      </c>
      <c r="I9654">
        <v>0</v>
      </c>
      <c r="K9654">
        <v>1999</v>
      </c>
      <c r="L9654">
        <v>2014</v>
      </c>
    </row>
    <row r="9655" spans="1:12" x14ac:dyDescent="0.25">
      <c r="A9655">
        <v>32</v>
      </c>
      <c r="B9655">
        <v>19242749</v>
      </c>
      <c r="C9655" t="s">
        <v>4492</v>
      </c>
      <c r="D9655">
        <v>11</v>
      </c>
      <c r="E9655">
        <v>0</v>
      </c>
      <c r="F9655">
        <v>6.6</v>
      </c>
      <c r="G9655">
        <v>0</v>
      </c>
      <c r="H9655">
        <v>0</v>
      </c>
      <c r="I9655">
        <v>0</v>
      </c>
      <c r="K9655">
        <v>1999</v>
      </c>
      <c r="L9655">
        <v>2014</v>
      </c>
    </row>
    <row r="9656" spans="1:12" x14ac:dyDescent="0.25">
      <c r="A9656">
        <v>32</v>
      </c>
      <c r="B9656">
        <v>19242813</v>
      </c>
      <c r="C9656" t="s">
        <v>4012</v>
      </c>
      <c r="D9656">
        <v>0</v>
      </c>
      <c r="E9656">
        <v>0</v>
      </c>
      <c r="F9656">
        <v>0</v>
      </c>
      <c r="G9656">
        <v>0</v>
      </c>
      <c r="H9656">
        <v>0</v>
      </c>
      <c r="I9656">
        <v>0</v>
      </c>
      <c r="K9656">
        <v>2009</v>
      </c>
      <c r="L9656">
        <v>2009</v>
      </c>
    </row>
    <row r="9657" spans="1:12" x14ac:dyDescent="0.25">
      <c r="A9657">
        <v>32</v>
      </c>
      <c r="B9657">
        <v>19242814</v>
      </c>
      <c r="C9657" t="s">
        <v>4012</v>
      </c>
      <c r="D9657">
        <v>0</v>
      </c>
      <c r="E9657">
        <v>0</v>
      </c>
      <c r="F9657">
        <v>0</v>
      </c>
      <c r="G9657">
        <v>0</v>
      </c>
      <c r="H9657">
        <v>0</v>
      </c>
      <c r="I9657">
        <v>0</v>
      </c>
      <c r="K9657">
        <v>2009</v>
      </c>
      <c r="L9657">
        <v>2009</v>
      </c>
    </row>
    <row r="9658" spans="1:12" x14ac:dyDescent="0.25">
      <c r="A9658">
        <v>32</v>
      </c>
      <c r="B9658">
        <v>19242815</v>
      </c>
      <c r="C9658" t="s">
        <v>4012</v>
      </c>
      <c r="D9658">
        <v>0</v>
      </c>
      <c r="E9658">
        <v>0</v>
      </c>
      <c r="F9658">
        <v>0</v>
      </c>
      <c r="G9658">
        <v>0</v>
      </c>
      <c r="H9658">
        <v>0</v>
      </c>
      <c r="I9658">
        <v>0</v>
      </c>
      <c r="K9658">
        <v>2009</v>
      </c>
      <c r="L9658">
        <v>2009</v>
      </c>
    </row>
    <row r="9659" spans="1:12" x14ac:dyDescent="0.25">
      <c r="A9659">
        <v>32</v>
      </c>
      <c r="B9659">
        <v>19242816</v>
      </c>
      <c r="C9659" t="s">
        <v>4012</v>
      </c>
      <c r="D9659">
        <v>0</v>
      </c>
      <c r="E9659">
        <v>0</v>
      </c>
      <c r="F9659">
        <v>0</v>
      </c>
      <c r="G9659">
        <v>0</v>
      </c>
      <c r="H9659">
        <v>0</v>
      </c>
      <c r="I9659">
        <v>0</v>
      </c>
      <c r="K9659">
        <v>2009</v>
      </c>
      <c r="L9659">
        <v>2009</v>
      </c>
    </row>
    <row r="9660" spans="1:12" x14ac:dyDescent="0.25">
      <c r="A9660">
        <v>32</v>
      </c>
      <c r="B9660">
        <v>19242930</v>
      </c>
      <c r="C9660" t="s">
        <v>2691</v>
      </c>
      <c r="D9660">
        <v>35.71</v>
      </c>
      <c r="E9660">
        <v>0</v>
      </c>
      <c r="F9660">
        <v>25</v>
      </c>
      <c r="G9660">
        <v>0</v>
      </c>
      <c r="H9660">
        <v>0</v>
      </c>
      <c r="I9660">
        <v>0</v>
      </c>
      <c r="K9660">
        <v>2010</v>
      </c>
      <c r="L9660">
        <v>2013</v>
      </c>
    </row>
    <row r="9661" spans="1:12" x14ac:dyDescent="0.25">
      <c r="A9661">
        <v>32</v>
      </c>
      <c r="B9661">
        <v>19242976</v>
      </c>
      <c r="C9661" t="s">
        <v>4493</v>
      </c>
      <c r="D9661">
        <v>535</v>
      </c>
      <c r="E9661">
        <v>0</v>
      </c>
      <c r="F9661">
        <v>401.25</v>
      </c>
      <c r="G9661">
        <v>0</v>
      </c>
      <c r="H9661">
        <v>0</v>
      </c>
      <c r="I9661">
        <v>0</v>
      </c>
      <c r="K9661">
        <v>2004</v>
      </c>
      <c r="L9661">
        <v>2012</v>
      </c>
    </row>
    <row r="9662" spans="1:12" x14ac:dyDescent="0.25">
      <c r="A9662">
        <v>32</v>
      </c>
      <c r="B9662">
        <v>19242977</v>
      </c>
      <c r="C9662" t="s">
        <v>4493</v>
      </c>
      <c r="D9662">
        <v>535</v>
      </c>
      <c r="E9662">
        <v>0</v>
      </c>
      <c r="F9662">
        <v>401.25</v>
      </c>
      <c r="G9662">
        <v>0</v>
      </c>
      <c r="H9662">
        <v>0</v>
      </c>
      <c r="I9662">
        <v>0</v>
      </c>
      <c r="K9662">
        <v>2004</v>
      </c>
      <c r="L9662">
        <v>2012</v>
      </c>
    </row>
    <row r="9663" spans="1:12" x14ac:dyDescent="0.25">
      <c r="A9663">
        <v>32</v>
      </c>
      <c r="B9663">
        <v>19242979</v>
      </c>
      <c r="C9663" t="s">
        <v>2655</v>
      </c>
      <c r="D9663">
        <v>70</v>
      </c>
      <c r="E9663">
        <v>0</v>
      </c>
      <c r="F9663">
        <v>42</v>
      </c>
      <c r="G9663">
        <v>0</v>
      </c>
      <c r="H9663">
        <v>0</v>
      </c>
      <c r="I9663">
        <v>0</v>
      </c>
      <c r="K9663">
        <v>2004</v>
      </c>
      <c r="L9663">
        <v>2012</v>
      </c>
    </row>
    <row r="9664" spans="1:12" x14ac:dyDescent="0.25">
      <c r="A9664">
        <v>32</v>
      </c>
      <c r="B9664">
        <v>19242981</v>
      </c>
      <c r="C9664" t="s">
        <v>3485</v>
      </c>
      <c r="D9664">
        <v>47</v>
      </c>
      <c r="E9664">
        <v>0</v>
      </c>
      <c r="F9664">
        <v>28.2</v>
      </c>
      <c r="G9664">
        <v>0</v>
      </c>
      <c r="H9664">
        <v>0</v>
      </c>
      <c r="I9664">
        <v>0</v>
      </c>
      <c r="K9664">
        <v>2004</v>
      </c>
      <c r="L9664">
        <v>2012</v>
      </c>
    </row>
    <row r="9665" spans="1:12" x14ac:dyDescent="0.25">
      <c r="A9665">
        <v>32</v>
      </c>
      <c r="B9665">
        <v>19242982</v>
      </c>
      <c r="C9665" t="s">
        <v>4494</v>
      </c>
      <c r="D9665">
        <v>53</v>
      </c>
      <c r="E9665">
        <v>0</v>
      </c>
      <c r="F9665">
        <v>31.8</v>
      </c>
      <c r="G9665">
        <v>0</v>
      </c>
      <c r="H9665">
        <v>0</v>
      </c>
      <c r="I9665">
        <v>0</v>
      </c>
      <c r="K9665">
        <v>2007</v>
      </c>
      <c r="L9665">
        <v>2012</v>
      </c>
    </row>
    <row r="9666" spans="1:12" x14ac:dyDescent="0.25">
      <c r="A9666">
        <v>32</v>
      </c>
      <c r="B9666">
        <v>19243022</v>
      </c>
      <c r="C9666" t="s">
        <v>4495</v>
      </c>
      <c r="D9666">
        <v>405</v>
      </c>
      <c r="E9666">
        <v>0</v>
      </c>
      <c r="F9666">
        <v>303.75</v>
      </c>
      <c r="G9666">
        <v>0</v>
      </c>
      <c r="H9666">
        <v>411.36</v>
      </c>
      <c r="I9666">
        <v>0</v>
      </c>
      <c r="K9666">
        <v>2008</v>
      </c>
      <c r="L9666">
        <v>2010</v>
      </c>
    </row>
    <row r="9667" spans="1:12" x14ac:dyDescent="0.25">
      <c r="A9667">
        <v>32</v>
      </c>
      <c r="B9667">
        <v>19243024</v>
      </c>
      <c r="C9667" t="s">
        <v>4496</v>
      </c>
      <c r="D9667">
        <v>455</v>
      </c>
      <c r="E9667">
        <v>0</v>
      </c>
      <c r="F9667">
        <v>341.25</v>
      </c>
      <c r="G9667">
        <v>0</v>
      </c>
      <c r="H9667">
        <v>0</v>
      </c>
      <c r="I9667">
        <v>0</v>
      </c>
      <c r="K9667">
        <v>2009</v>
      </c>
      <c r="L9667">
        <v>2011</v>
      </c>
    </row>
    <row r="9668" spans="1:12" x14ac:dyDescent="0.25">
      <c r="A9668">
        <v>32</v>
      </c>
      <c r="B9668">
        <v>19243037</v>
      </c>
      <c r="C9668" t="s">
        <v>4328</v>
      </c>
      <c r="D9668">
        <v>330</v>
      </c>
      <c r="E9668">
        <v>0</v>
      </c>
      <c r="F9668">
        <v>247.5</v>
      </c>
      <c r="G9668">
        <v>0</v>
      </c>
      <c r="H9668">
        <v>335.19</v>
      </c>
      <c r="I9668">
        <v>0</v>
      </c>
      <c r="K9668">
        <v>2008</v>
      </c>
      <c r="L9668">
        <v>2012</v>
      </c>
    </row>
    <row r="9669" spans="1:12" x14ac:dyDescent="0.25">
      <c r="A9669">
        <v>32</v>
      </c>
      <c r="B9669">
        <v>19243038</v>
      </c>
      <c r="C9669" t="s">
        <v>4497</v>
      </c>
      <c r="D9669">
        <v>330</v>
      </c>
      <c r="E9669">
        <v>0</v>
      </c>
      <c r="F9669">
        <v>247.5</v>
      </c>
      <c r="G9669">
        <v>0</v>
      </c>
      <c r="H9669">
        <v>0</v>
      </c>
      <c r="I9669">
        <v>0</v>
      </c>
      <c r="K9669">
        <v>2009</v>
      </c>
      <c r="L9669">
        <v>2012</v>
      </c>
    </row>
    <row r="9670" spans="1:12" x14ac:dyDescent="0.25">
      <c r="A9670">
        <v>32</v>
      </c>
      <c r="B9670">
        <v>19243069</v>
      </c>
      <c r="C9670" t="s">
        <v>4498</v>
      </c>
      <c r="D9670">
        <v>485</v>
      </c>
      <c r="E9670">
        <v>0</v>
      </c>
      <c r="F9670">
        <v>363.75</v>
      </c>
      <c r="G9670">
        <v>0</v>
      </c>
      <c r="H9670">
        <v>0</v>
      </c>
      <c r="I9670">
        <v>0</v>
      </c>
      <c r="K9670">
        <v>2010</v>
      </c>
      <c r="L9670">
        <v>2013</v>
      </c>
    </row>
    <row r="9671" spans="1:12" x14ac:dyDescent="0.25">
      <c r="A9671">
        <v>32</v>
      </c>
      <c r="B9671">
        <v>19243072</v>
      </c>
      <c r="C9671" t="s">
        <v>4499</v>
      </c>
      <c r="D9671">
        <v>485</v>
      </c>
      <c r="E9671">
        <v>0</v>
      </c>
      <c r="F9671">
        <v>363.75</v>
      </c>
      <c r="G9671">
        <v>0</v>
      </c>
      <c r="H9671">
        <v>0</v>
      </c>
      <c r="I9671">
        <v>0</v>
      </c>
      <c r="K9671">
        <v>2010</v>
      </c>
      <c r="L9671">
        <v>2013</v>
      </c>
    </row>
    <row r="9672" spans="1:12" x14ac:dyDescent="0.25">
      <c r="A9672">
        <v>32</v>
      </c>
      <c r="B9672">
        <v>19243075</v>
      </c>
      <c r="C9672" t="s">
        <v>4500</v>
      </c>
      <c r="D9672">
        <v>485</v>
      </c>
      <c r="E9672">
        <v>0</v>
      </c>
      <c r="F9672">
        <v>363.75</v>
      </c>
      <c r="G9672">
        <v>0</v>
      </c>
      <c r="H9672">
        <v>0</v>
      </c>
      <c r="I9672">
        <v>0</v>
      </c>
      <c r="K9672">
        <v>2010</v>
      </c>
      <c r="L9672">
        <v>2013</v>
      </c>
    </row>
    <row r="9673" spans="1:12" x14ac:dyDescent="0.25">
      <c r="A9673">
        <v>32</v>
      </c>
      <c r="B9673">
        <v>19243078</v>
      </c>
      <c r="C9673" t="s">
        <v>4501</v>
      </c>
      <c r="D9673">
        <v>485</v>
      </c>
      <c r="E9673">
        <v>0</v>
      </c>
      <c r="F9673">
        <v>363.75</v>
      </c>
      <c r="G9673">
        <v>0</v>
      </c>
      <c r="H9673">
        <v>0</v>
      </c>
      <c r="I9673">
        <v>0</v>
      </c>
      <c r="K9673">
        <v>2010</v>
      </c>
      <c r="L9673">
        <v>2013</v>
      </c>
    </row>
    <row r="9674" spans="1:12" x14ac:dyDescent="0.25">
      <c r="A9674">
        <v>32</v>
      </c>
      <c r="B9674">
        <v>19243150</v>
      </c>
      <c r="C9674" t="s">
        <v>4502</v>
      </c>
      <c r="D9674">
        <v>115</v>
      </c>
      <c r="E9674">
        <v>0</v>
      </c>
      <c r="F9674">
        <v>80.5</v>
      </c>
      <c r="G9674">
        <v>0</v>
      </c>
      <c r="H9674">
        <v>0</v>
      </c>
      <c r="I9674">
        <v>0</v>
      </c>
      <c r="K9674">
        <v>2011</v>
      </c>
      <c r="L9674">
        <v>2014</v>
      </c>
    </row>
    <row r="9675" spans="1:12" x14ac:dyDescent="0.25">
      <c r="A9675">
        <v>32</v>
      </c>
      <c r="B9675">
        <v>19243154</v>
      </c>
      <c r="C9675" t="s">
        <v>4503</v>
      </c>
      <c r="D9675">
        <v>145</v>
      </c>
      <c r="E9675">
        <v>0</v>
      </c>
      <c r="F9675">
        <v>108.75</v>
      </c>
      <c r="G9675">
        <v>0</v>
      </c>
      <c r="H9675">
        <v>147.28</v>
      </c>
      <c r="I9675">
        <v>0</v>
      </c>
      <c r="K9675">
        <v>2011</v>
      </c>
      <c r="L9675">
        <v>2013</v>
      </c>
    </row>
    <row r="9676" spans="1:12" x14ac:dyDescent="0.25">
      <c r="A9676">
        <v>32</v>
      </c>
      <c r="B9676">
        <v>19243168</v>
      </c>
      <c r="C9676" t="s">
        <v>4504</v>
      </c>
      <c r="D9676">
        <v>12</v>
      </c>
      <c r="E9676">
        <v>0</v>
      </c>
      <c r="F9676">
        <v>7.2</v>
      </c>
      <c r="G9676">
        <v>0</v>
      </c>
      <c r="H9676">
        <v>0</v>
      </c>
      <c r="I9676">
        <v>0</v>
      </c>
      <c r="K9676">
        <v>2007</v>
      </c>
      <c r="L9676">
        <v>2010</v>
      </c>
    </row>
    <row r="9677" spans="1:12" x14ac:dyDescent="0.25">
      <c r="A9677">
        <v>32</v>
      </c>
      <c r="B9677">
        <v>19243174</v>
      </c>
      <c r="C9677" t="s">
        <v>4505</v>
      </c>
      <c r="D9677">
        <v>298</v>
      </c>
      <c r="E9677">
        <v>0</v>
      </c>
      <c r="F9677">
        <v>178.8</v>
      </c>
      <c r="G9677">
        <v>0</v>
      </c>
      <c r="H9677">
        <v>0</v>
      </c>
      <c r="I9677">
        <v>0</v>
      </c>
      <c r="K9677">
        <v>2006</v>
      </c>
      <c r="L9677">
        <v>2011</v>
      </c>
    </row>
    <row r="9678" spans="1:12" x14ac:dyDescent="0.25">
      <c r="A9678">
        <v>32</v>
      </c>
      <c r="B9678">
        <v>19243335</v>
      </c>
      <c r="C9678" t="s">
        <v>4012</v>
      </c>
      <c r="D9678">
        <v>0</v>
      </c>
      <c r="E9678">
        <v>0</v>
      </c>
      <c r="F9678">
        <v>0</v>
      </c>
      <c r="G9678">
        <v>0</v>
      </c>
      <c r="H9678">
        <v>0</v>
      </c>
      <c r="I9678">
        <v>0</v>
      </c>
      <c r="K9678">
        <v>9899</v>
      </c>
      <c r="L9678">
        <v>9899</v>
      </c>
    </row>
    <row r="9679" spans="1:12" x14ac:dyDescent="0.25">
      <c r="A9679">
        <v>32</v>
      </c>
      <c r="B9679">
        <v>19243353</v>
      </c>
      <c r="C9679" t="s">
        <v>4506</v>
      </c>
      <c r="D9679">
        <v>145</v>
      </c>
      <c r="E9679">
        <v>0</v>
      </c>
      <c r="F9679">
        <v>101.5</v>
      </c>
      <c r="G9679">
        <v>0</v>
      </c>
      <c r="H9679">
        <v>0</v>
      </c>
      <c r="I9679">
        <v>0</v>
      </c>
      <c r="K9679">
        <v>2004</v>
      </c>
      <c r="L9679">
        <v>2014</v>
      </c>
    </row>
    <row r="9680" spans="1:12" x14ac:dyDescent="0.25">
      <c r="A9680">
        <v>32</v>
      </c>
      <c r="B9680">
        <v>19243362</v>
      </c>
      <c r="C9680" t="s">
        <v>4507</v>
      </c>
      <c r="D9680">
        <v>70</v>
      </c>
      <c r="E9680">
        <v>0</v>
      </c>
      <c r="F9680">
        <v>49</v>
      </c>
      <c r="G9680">
        <v>0</v>
      </c>
      <c r="H9680">
        <v>0</v>
      </c>
      <c r="I9680">
        <v>0</v>
      </c>
      <c r="K9680">
        <v>2005</v>
      </c>
      <c r="L9680">
        <v>2010</v>
      </c>
    </row>
    <row r="9681" spans="1:12" x14ac:dyDescent="0.25">
      <c r="A9681">
        <v>32</v>
      </c>
      <c r="B9681">
        <v>19243368</v>
      </c>
      <c r="C9681" t="s">
        <v>4507</v>
      </c>
      <c r="D9681">
        <v>70</v>
      </c>
      <c r="E9681">
        <v>0</v>
      </c>
      <c r="F9681">
        <v>52.5</v>
      </c>
      <c r="G9681">
        <v>0</v>
      </c>
      <c r="H9681">
        <v>0</v>
      </c>
      <c r="I9681">
        <v>0</v>
      </c>
      <c r="K9681">
        <v>2008</v>
      </c>
      <c r="L9681">
        <v>2012</v>
      </c>
    </row>
    <row r="9682" spans="1:12" x14ac:dyDescent="0.25">
      <c r="A9682">
        <v>32</v>
      </c>
      <c r="B9682">
        <v>19243379</v>
      </c>
      <c r="C9682" t="s">
        <v>4508</v>
      </c>
      <c r="D9682">
        <v>152</v>
      </c>
      <c r="E9682">
        <v>0</v>
      </c>
      <c r="F9682">
        <v>91.2</v>
      </c>
      <c r="G9682">
        <v>0</v>
      </c>
      <c r="H9682">
        <v>0</v>
      </c>
      <c r="I9682">
        <v>0</v>
      </c>
      <c r="K9682">
        <v>2004</v>
      </c>
      <c r="L9682">
        <v>2014</v>
      </c>
    </row>
    <row r="9683" spans="1:12" x14ac:dyDescent="0.25">
      <c r="A9683">
        <v>32</v>
      </c>
      <c r="B9683">
        <v>19243381</v>
      </c>
      <c r="C9683" t="s">
        <v>4509</v>
      </c>
      <c r="D9683">
        <v>187</v>
      </c>
      <c r="E9683">
        <v>0</v>
      </c>
      <c r="F9683">
        <v>112.2</v>
      </c>
      <c r="G9683">
        <v>0</v>
      </c>
      <c r="H9683">
        <v>0</v>
      </c>
      <c r="I9683">
        <v>0</v>
      </c>
      <c r="K9683">
        <v>2007</v>
      </c>
      <c r="L9683">
        <v>2014</v>
      </c>
    </row>
    <row r="9684" spans="1:12" x14ac:dyDescent="0.25">
      <c r="A9684">
        <v>32</v>
      </c>
      <c r="B9684">
        <v>19243419</v>
      </c>
      <c r="C9684" t="s">
        <v>4179</v>
      </c>
      <c r="D9684">
        <v>90</v>
      </c>
      <c r="E9684">
        <v>0</v>
      </c>
      <c r="F9684">
        <v>67.5</v>
      </c>
      <c r="G9684">
        <v>0</v>
      </c>
      <c r="H9684">
        <v>91.41</v>
      </c>
      <c r="I9684">
        <v>0</v>
      </c>
      <c r="K9684">
        <v>2006</v>
      </c>
      <c r="L9684">
        <v>2016</v>
      </c>
    </row>
    <row r="9685" spans="1:12" x14ac:dyDescent="0.25">
      <c r="A9685">
        <v>32</v>
      </c>
      <c r="B9685">
        <v>19243441</v>
      </c>
      <c r="C9685" t="s">
        <v>2320</v>
      </c>
      <c r="D9685">
        <v>130</v>
      </c>
      <c r="E9685">
        <v>0</v>
      </c>
      <c r="F9685">
        <v>97.5</v>
      </c>
      <c r="G9685">
        <v>0</v>
      </c>
      <c r="H9685">
        <v>125.97</v>
      </c>
      <c r="I9685">
        <v>0</v>
      </c>
      <c r="K9685">
        <v>2011</v>
      </c>
      <c r="L9685">
        <v>2015</v>
      </c>
    </row>
    <row r="9686" spans="1:12" x14ac:dyDescent="0.25">
      <c r="A9686">
        <v>32</v>
      </c>
      <c r="B9686">
        <v>19243462</v>
      </c>
      <c r="C9686" t="s">
        <v>4510</v>
      </c>
      <c r="D9686">
        <v>400</v>
      </c>
      <c r="E9686">
        <v>0</v>
      </c>
      <c r="F9686">
        <v>300</v>
      </c>
      <c r="G9686">
        <v>0</v>
      </c>
      <c r="H9686">
        <v>0</v>
      </c>
      <c r="I9686">
        <v>0</v>
      </c>
      <c r="K9686">
        <v>2010</v>
      </c>
      <c r="L9686">
        <v>2013</v>
      </c>
    </row>
    <row r="9687" spans="1:12" x14ac:dyDescent="0.25">
      <c r="A9687">
        <v>32</v>
      </c>
      <c r="B9687">
        <v>19243466</v>
      </c>
      <c r="C9687" t="s">
        <v>4511</v>
      </c>
      <c r="D9687">
        <v>400</v>
      </c>
      <c r="E9687">
        <v>0</v>
      </c>
      <c r="F9687">
        <v>300</v>
      </c>
      <c r="G9687">
        <v>0</v>
      </c>
      <c r="H9687">
        <v>0</v>
      </c>
      <c r="I9687">
        <v>0</v>
      </c>
      <c r="K9687">
        <v>2010</v>
      </c>
      <c r="L9687">
        <v>2013</v>
      </c>
    </row>
    <row r="9688" spans="1:12" x14ac:dyDescent="0.25">
      <c r="A9688">
        <v>32</v>
      </c>
      <c r="B9688">
        <v>19243470</v>
      </c>
      <c r="C9688" t="s">
        <v>4511</v>
      </c>
      <c r="D9688">
        <v>400</v>
      </c>
      <c r="E9688">
        <v>0</v>
      </c>
      <c r="F9688">
        <v>300</v>
      </c>
      <c r="G9688">
        <v>0</v>
      </c>
      <c r="H9688">
        <v>0</v>
      </c>
      <c r="I9688">
        <v>0</v>
      </c>
      <c r="K9688">
        <v>2010</v>
      </c>
      <c r="L9688">
        <v>2013</v>
      </c>
    </row>
    <row r="9689" spans="1:12" x14ac:dyDescent="0.25">
      <c r="A9689">
        <v>32</v>
      </c>
      <c r="B9689">
        <v>19243502</v>
      </c>
      <c r="C9689" t="s">
        <v>4503</v>
      </c>
      <c r="D9689">
        <v>70</v>
      </c>
      <c r="E9689">
        <v>0</v>
      </c>
      <c r="F9689">
        <v>52.5</v>
      </c>
      <c r="G9689">
        <v>0</v>
      </c>
      <c r="H9689">
        <v>0</v>
      </c>
      <c r="I9689">
        <v>0</v>
      </c>
      <c r="K9689">
        <v>2009</v>
      </c>
      <c r="L9689">
        <v>2011</v>
      </c>
    </row>
    <row r="9690" spans="1:12" x14ac:dyDescent="0.25">
      <c r="A9690">
        <v>32</v>
      </c>
      <c r="B9690">
        <v>19243504</v>
      </c>
      <c r="C9690" t="s">
        <v>4512</v>
      </c>
      <c r="D9690">
        <v>70</v>
      </c>
      <c r="E9690">
        <v>0</v>
      </c>
      <c r="F9690">
        <v>52.5</v>
      </c>
      <c r="G9690">
        <v>0</v>
      </c>
      <c r="H9690">
        <v>0</v>
      </c>
      <c r="I9690">
        <v>0</v>
      </c>
      <c r="K9690">
        <v>2009</v>
      </c>
      <c r="L9690">
        <v>2011</v>
      </c>
    </row>
    <row r="9691" spans="1:12" x14ac:dyDescent="0.25">
      <c r="A9691">
        <v>32</v>
      </c>
      <c r="B9691">
        <v>19243506</v>
      </c>
      <c r="C9691" t="s">
        <v>4503</v>
      </c>
      <c r="D9691">
        <v>130</v>
      </c>
      <c r="E9691">
        <v>0</v>
      </c>
      <c r="F9691">
        <v>97.5</v>
      </c>
      <c r="G9691">
        <v>0</v>
      </c>
      <c r="H9691">
        <v>0</v>
      </c>
      <c r="I9691">
        <v>0</v>
      </c>
      <c r="K9691">
        <v>2009</v>
      </c>
      <c r="L9691">
        <v>2011</v>
      </c>
    </row>
    <row r="9692" spans="1:12" x14ac:dyDescent="0.25">
      <c r="A9692">
        <v>32</v>
      </c>
      <c r="B9692">
        <v>19243508</v>
      </c>
      <c r="C9692" t="s">
        <v>4513</v>
      </c>
      <c r="D9692">
        <v>130</v>
      </c>
      <c r="E9692">
        <v>0</v>
      </c>
      <c r="F9692">
        <v>97.5</v>
      </c>
      <c r="G9692">
        <v>0</v>
      </c>
      <c r="H9692">
        <v>0</v>
      </c>
      <c r="I9692">
        <v>0</v>
      </c>
      <c r="K9692">
        <v>2009</v>
      </c>
      <c r="L9692">
        <v>2011</v>
      </c>
    </row>
    <row r="9693" spans="1:12" x14ac:dyDescent="0.25">
      <c r="A9693">
        <v>32</v>
      </c>
      <c r="B9693">
        <v>19243509</v>
      </c>
      <c r="C9693" t="s">
        <v>4503</v>
      </c>
      <c r="D9693">
        <v>70</v>
      </c>
      <c r="E9693">
        <v>0</v>
      </c>
      <c r="F9693">
        <v>52.5</v>
      </c>
      <c r="G9693">
        <v>0</v>
      </c>
      <c r="H9693">
        <v>0</v>
      </c>
      <c r="I9693">
        <v>0</v>
      </c>
      <c r="K9693">
        <v>2009</v>
      </c>
      <c r="L9693">
        <v>2011</v>
      </c>
    </row>
    <row r="9694" spans="1:12" x14ac:dyDescent="0.25">
      <c r="A9694">
        <v>32</v>
      </c>
      <c r="B9694">
        <v>19243584</v>
      </c>
      <c r="C9694" t="s">
        <v>4514</v>
      </c>
      <c r="D9694">
        <v>1400</v>
      </c>
      <c r="E9694">
        <v>0</v>
      </c>
      <c r="F9694">
        <v>980</v>
      </c>
      <c r="G9694">
        <v>0</v>
      </c>
      <c r="H9694">
        <v>0</v>
      </c>
      <c r="I9694">
        <v>0</v>
      </c>
      <c r="K9694">
        <v>2009</v>
      </c>
      <c r="L9694">
        <v>2012</v>
      </c>
    </row>
    <row r="9695" spans="1:12" x14ac:dyDescent="0.25">
      <c r="A9695">
        <v>32</v>
      </c>
      <c r="B9695">
        <v>19243585</v>
      </c>
      <c r="C9695" t="s">
        <v>4515</v>
      </c>
      <c r="D9695">
        <v>1400</v>
      </c>
      <c r="E9695">
        <v>0</v>
      </c>
      <c r="F9695">
        <v>980</v>
      </c>
      <c r="G9695">
        <v>0</v>
      </c>
      <c r="H9695">
        <v>0</v>
      </c>
      <c r="I9695">
        <v>0</v>
      </c>
      <c r="K9695">
        <v>2009</v>
      </c>
      <c r="L9695">
        <v>2011</v>
      </c>
    </row>
    <row r="9696" spans="1:12" x14ac:dyDescent="0.25">
      <c r="A9696">
        <v>32</v>
      </c>
      <c r="B9696">
        <v>19243586</v>
      </c>
      <c r="C9696" t="s">
        <v>4516</v>
      </c>
      <c r="D9696">
        <v>1400</v>
      </c>
      <c r="E9696">
        <v>0</v>
      </c>
      <c r="F9696">
        <v>980</v>
      </c>
      <c r="G9696">
        <v>0</v>
      </c>
      <c r="H9696">
        <v>0</v>
      </c>
      <c r="I9696">
        <v>0</v>
      </c>
      <c r="K9696">
        <v>2009</v>
      </c>
      <c r="L9696">
        <v>2011</v>
      </c>
    </row>
    <row r="9697" spans="1:12" x14ac:dyDescent="0.25">
      <c r="A9697">
        <v>32</v>
      </c>
      <c r="B9697">
        <v>19243600</v>
      </c>
      <c r="C9697" t="s">
        <v>1530</v>
      </c>
      <c r="D9697">
        <v>455</v>
      </c>
      <c r="E9697">
        <v>0</v>
      </c>
      <c r="F9697">
        <v>318.5</v>
      </c>
      <c r="G9697">
        <v>0</v>
      </c>
      <c r="H9697">
        <v>0</v>
      </c>
      <c r="I9697">
        <v>0</v>
      </c>
      <c r="K9697">
        <v>2007</v>
      </c>
      <c r="L9697">
        <v>2012</v>
      </c>
    </row>
    <row r="9698" spans="1:12" x14ac:dyDescent="0.25">
      <c r="A9698">
        <v>32</v>
      </c>
      <c r="B9698">
        <v>19243601</v>
      </c>
      <c r="C9698" t="s">
        <v>1530</v>
      </c>
      <c r="D9698">
        <v>455</v>
      </c>
      <c r="E9698">
        <v>0</v>
      </c>
      <c r="F9698">
        <v>318.5</v>
      </c>
      <c r="G9698">
        <v>0</v>
      </c>
      <c r="H9698">
        <v>0</v>
      </c>
      <c r="I9698">
        <v>0</v>
      </c>
      <c r="K9698">
        <v>2007</v>
      </c>
      <c r="L9698">
        <v>2013</v>
      </c>
    </row>
    <row r="9699" spans="1:12" x14ac:dyDescent="0.25">
      <c r="A9699">
        <v>32</v>
      </c>
      <c r="B9699">
        <v>19243602</v>
      </c>
      <c r="C9699" t="s">
        <v>1530</v>
      </c>
      <c r="D9699">
        <v>455</v>
      </c>
      <c r="E9699">
        <v>0</v>
      </c>
      <c r="F9699">
        <v>318.5</v>
      </c>
      <c r="G9699">
        <v>0</v>
      </c>
      <c r="H9699">
        <v>0</v>
      </c>
      <c r="I9699">
        <v>0</v>
      </c>
      <c r="K9699">
        <v>2007</v>
      </c>
      <c r="L9699">
        <v>2013</v>
      </c>
    </row>
    <row r="9700" spans="1:12" x14ac:dyDescent="0.25">
      <c r="A9700">
        <v>32</v>
      </c>
      <c r="B9700">
        <v>19243603</v>
      </c>
      <c r="C9700" t="s">
        <v>1530</v>
      </c>
      <c r="D9700">
        <v>455</v>
      </c>
      <c r="E9700">
        <v>0</v>
      </c>
      <c r="F9700">
        <v>318.5</v>
      </c>
      <c r="G9700">
        <v>0</v>
      </c>
      <c r="H9700">
        <v>0</v>
      </c>
      <c r="I9700">
        <v>0</v>
      </c>
      <c r="K9700">
        <v>2007</v>
      </c>
      <c r="L9700">
        <v>2013</v>
      </c>
    </row>
    <row r="9701" spans="1:12" x14ac:dyDescent="0.25">
      <c r="A9701">
        <v>32</v>
      </c>
      <c r="B9701">
        <v>19243604</v>
      </c>
      <c r="C9701" t="s">
        <v>1530</v>
      </c>
      <c r="D9701">
        <v>455</v>
      </c>
      <c r="E9701">
        <v>0</v>
      </c>
      <c r="F9701">
        <v>318.5</v>
      </c>
      <c r="G9701">
        <v>0</v>
      </c>
      <c r="H9701">
        <v>0</v>
      </c>
      <c r="I9701">
        <v>0</v>
      </c>
      <c r="K9701">
        <v>2007</v>
      </c>
      <c r="L9701">
        <v>2014</v>
      </c>
    </row>
    <row r="9702" spans="1:12" x14ac:dyDescent="0.25">
      <c r="A9702">
        <v>32</v>
      </c>
      <c r="B9702">
        <v>19243605</v>
      </c>
      <c r="C9702" t="s">
        <v>1530</v>
      </c>
      <c r="D9702">
        <v>455</v>
      </c>
      <c r="E9702">
        <v>0</v>
      </c>
      <c r="F9702">
        <v>318.5</v>
      </c>
      <c r="G9702">
        <v>0</v>
      </c>
      <c r="H9702">
        <v>0</v>
      </c>
      <c r="I9702">
        <v>0</v>
      </c>
      <c r="K9702">
        <v>2007</v>
      </c>
      <c r="L9702">
        <v>2014</v>
      </c>
    </row>
    <row r="9703" spans="1:12" x14ac:dyDescent="0.25">
      <c r="A9703">
        <v>32</v>
      </c>
      <c r="B9703">
        <v>19243612</v>
      </c>
      <c r="C9703" t="s">
        <v>1530</v>
      </c>
      <c r="D9703">
        <v>455</v>
      </c>
      <c r="E9703">
        <v>0</v>
      </c>
      <c r="F9703">
        <v>318.5</v>
      </c>
      <c r="G9703">
        <v>0</v>
      </c>
      <c r="H9703">
        <v>0</v>
      </c>
      <c r="I9703">
        <v>0</v>
      </c>
      <c r="K9703">
        <v>2004</v>
      </c>
      <c r="L9703">
        <v>2012</v>
      </c>
    </row>
    <row r="9704" spans="1:12" x14ac:dyDescent="0.25">
      <c r="A9704">
        <v>32</v>
      </c>
      <c r="B9704">
        <v>19243613</v>
      </c>
      <c r="C9704" t="s">
        <v>1530</v>
      </c>
      <c r="D9704">
        <v>455</v>
      </c>
      <c r="E9704">
        <v>0</v>
      </c>
      <c r="F9704">
        <v>318.5</v>
      </c>
      <c r="G9704">
        <v>0</v>
      </c>
      <c r="H9704">
        <v>0</v>
      </c>
      <c r="I9704">
        <v>0</v>
      </c>
      <c r="K9704">
        <v>2004</v>
      </c>
      <c r="L9704">
        <v>2012</v>
      </c>
    </row>
    <row r="9705" spans="1:12" x14ac:dyDescent="0.25">
      <c r="A9705">
        <v>32</v>
      </c>
      <c r="B9705">
        <v>19243614</v>
      </c>
      <c r="C9705" t="s">
        <v>1530</v>
      </c>
      <c r="D9705">
        <v>455</v>
      </c>
      <c r="E9705">
        <v>0</v>
      </c>
      <c r="F9705">
        <v>318.5</v>
      </c>
      <c r="G9705">
        <v>0</v>
      </c>
      <c r="H9705">
        <v>0</v>
      </c>
      <c r="I9705">
        <v>0</v>
      </c>
      <c r="K9705">
        <v>2004</v>
      </c>
      <c r="L9705">
        <v>2012</v>
      </c>
    </row>
    <row r="9706" spans="1:12" x14ac:dyDescent="0.25">
      <c r="A9706">
        <v>32</v>
      </c>
      <c r="B9706">
        <v>19243615</v>
      </c>
      <c r="C9706" t="s">
        <v>1530</v>
      </c>
      <c r="D9706">
        <v>455</v>
      </c>
      <c r="E9706">
        <v>0</v>
      </c>
      <c r="F9706">
        <v>318.5</v>
      </c>
      <c r="G9706">
        <v>0</v>
      </c>
      <c r="H9706">
        <v>0</v>
      </c>
      <c r="I9706">
        <v>0</v>
      </c>
      <c r="K9706">
        <v>2004</v>
      </c>
      <c r="L9706">
        <v>2012</v>
      </c>
    </row>
    <row r="9707" spans="1:12" x14ac:dyDescent="0.25">
      <c r="A9707">
        <v>32</v>
      </c>
      <c r="B9707">
        <v>19243659</v>
      </c>
      <c r="C9707" t="s">
        <v>4517</v>
      </c>
      <c r="D9707">
        <v>330</v>
      </c>
      <c r="E9707">
        <v>0</v>
      </c>
      <c r="F9707">
        <v>247.5</v>
      </c>
      <c r="G9707">
        <v>0</v>
      </c>
      <c r="H9707">
        <v>0</v>
      </c>
      <c r="I9707">
        <v>0</v>
      </c>
      <c r="K9707">
        <v>2010</v>
      </c>
      <c r="L9707">
        <v>2013</v>
      </c>
    </row>
    <row r="9708" spans="1:12" x14ac:dyDescent="0.25">
      <c r="A9708">
        <v>32</v>
      </c>
      <c r="B9708">
        <v>19243660</v>
      </c>
      <c r="C9708" t="s">
        <v>4517</v>
      </c>
      <c r="D9708">
        <v>330</v>
      </c>
      <c r="E9708">
        <v>0</v>
      </c>
      <c r="F9708">
        <v>247.5</v>
      </c>
      <c r="G9708">
        <v>0</v>
      </c>
      <c r="H9708">
        <v>0</v>
      </c>
      <c r="I9708">
        <v>0</v>
      </c>
      <c r="K9708">
        <v>2010</v>
      </c>
      <c r="L9708">
        <v>2013</v>
      </c>
    </row>
    <row r="9709" spans="1:12" x14ac:dyDescent="0.25">
      <c r="A9709">
        <v>32</v>
      </c>
      <c r="B9709">
        <v>19243661</v>
      </c>
      <c r="C9709" t="s">
        <v>4517</v>
      </c>
      <c r="D9709">
        <v>330</v>
      </c>
      <c r="E9709">
        <v>0</v>
      </c>
      <c r="F9709">
        <v>247.5</v>
      </c>
      <c r="G9709">
        <v>0</v>
      </c>
      <c r="H9709">
        <v>0</v>
      </c>
      <c r="I9709">
        <v>0</v>
      </c>
      <c r="K9709">
        <v>2010</v>
      </c>
      <c r="L9709">
        <v>2013</v>
      </c>
    </row>
    <row r="9710" spans="1:12" x14ac:dyDescent="0.25">
      <c r="A9710">
        <v>32</v>
      </c>
      <c r="B9710">
        <v>19243665</v>
      </c>
      <c r="C9710" t="s">
        <v>4518</v>
      </c>
      <c r="D9710">
        <v>12</v>
      </c>
      <c r="E9710">
        <v>0</v>
      </c>
      <c r="F9710">
        <v>7.2</v>
      </c>
      <c r="G9710">
        <v>0</v>
      </c>
      <c r="H9710">
        <v>0</v>
      </c>
      <c r="I9710">
        <v>0</v>
      </c>
      <c r="K9710">
        <v>2007</v>
      </c>
      <c r="L9710">
        <v>2014</v>
      </c>
    </row>
    <row r="9711" spans="1:12" x14ac:dyDescent="0.25">
      <c r="A9711">
        <v>32</v>
      </c>
      <c r="B9711">
        <v>19243666</v>
      </c>
      <c r="C9711" t="s">
        <v>1530</v>
      </c>
      <c r="D9711">
        <v>505</v>
      </c>
      <c r="E9711">
        <v>0</v>
      </c>
      <c r="F9711">
        <v>353.5</v>
      </c>
      <c r="G9711">
        <v>0</v>
      </c>
      <c r="H9711">
        <v>0</v>
      </c>
      <c r="I9711">
        <v>0</v>
      </c>
      <c r="K9711">
        <v>2009</v>
      </c>
      <c r="L9711">
        <v>2010</v>
      </c>
    </row>
    <row r="9712" spans="1:12" x14ac:dyDescent="0.25">
      <c r="A9712">
        <v>32</v>
      </c>
      <c r="B9712">
        <v>19243683</v>
      </c>
      <c r="C9712" t="s">
        <v>4519</v>
      </c>
      <c r="D9712">
        <v>1400</v>
      </c>
      <c r="E9712">
        <v>0</v>
      </c>
      <c r="F9712">
        <v>980</v>
      </c>
      <c r="G9712">
        <v>0</v>
      </c>
      <c r="H9712">
        <v>0</v>
      </c>
      <c r="I9712">
        <v>0</v>
      </c>
      <c r="K9712">
        <v>2007</v>
      </c>
      <c r="L9712">
        <v>2011</v>
      </c>
    </row>
    <row r="9713" spans="1:12" x14ac:dyDescent="0.25">
      <c r="A9713">
        <v>32</v>
      </c>
      <c r="B9713">
        <v>19243684</v>
      </c>
      <c r="C9713" t="s">
        <v>4520</v>
      </c>
      <c r="D9713">
        <v>1420</v>
      </c>
      <c r="E9713">
        <v>0</v>
      </c>
      <c r="F9713">
        <v>994</v>
      </c>
      <c r="G9713">
        <v>0</v>
      </c>
      <c r="H9713">
        <v>0</v>
      </c>
      <c r="I9713">
        <v>0</v>
      </c>
      <c r="K9713">
        <v>2007</v>
      </c>
      <c r="L9713">
        <v>2009</v>
      </c>
    </row>
    <row r="9714" spans="1:12" x14ac:dyDescent="0.25">
      <c r="A9714">
        <v>32</v>
      </c>
      <c r="B9714">
        <v>19243685</v>
      </c>
      <c r="C9714" t="s">
        <v>4521</v>
      </c>
      <c r="D9714">
        <v>1400</v>
      </c>
      <c r="E9714">
        <v>0</v>
      </c>
      <c r="F9714">
        <v>980</v>
      </c>
      <c r="G9714">
        <v>0</v>
      </c>
      <c r="H9714">
        <v>0</v>
      </c>
      <c r="I9714">
        <v>0</v>
      </c>
      <c r="K9714">
        <v>2007</v>
      </c>
      <c r="L9714">
        <v>2011</v>
      </c>
    </row>
    <row r="9715" spans="1:12" x14ac:dyDescent="0.25">
      <c r="A9715">
        <v>32</v>
      </c>
      <c r="B9715">
        <v>19243686</v>
      </c>
      <c r="C9715" t="s">
        <v>4522</v>
      </c>
      <c r="D9715">
        <v>1420</v>
      </c>
      <c r="E9715">
        <v>0</v>
      </c>
      <c r="F9715">
        <v>994</v>
      </c>
      <c r="G9715">
        <v>0</v>
      </c>
      <c r="H9715">
        <v>0</v>
      </c>
      <c r="I9715">
        <v>0</v>
      </c>
      <c r="K9715">
        <v>2007</v>
      </c>
      <c r="L9715">
        <v>2008</v>
      </c>
    </row>
    <row r="9716" spans="1:12" x14ac:dyDescent="0.25">
      <c r="A9716">
        <v>32</v>
      </c>
      <c r="B9716">
        <v>19243687</v>
      </c>
      <c r="C9716" t="s">
        <v>4519</v>
      </c>
      <c r="D9716">
        <v>1400</v>
      </c>
      <c r="E9716">
        <v>0</v>
      </c>
      <c r="F9716">
        <v>980</v>
      </c>
      <c r="G9716">
        <v>0</v>
      </c>
      <c r="H9716">
        <v>0</v>
      </c>
      <c r="I9716">
        <v>0</v>
      </c>
      <c r="K9716">
        <v>2007</v>
      </c>
      <c r="L9716">
        <v>2011</v>
      </c>
    </row>
    <row r="9717" spans="1:12" x14ac:dyDescent="0.25">
      <c r="A9717">
        <v>32</v>
      </c>
      <c r="B9717">
        <v>19243688</v>
      </c>
      <c r="C9717" t="s">
        <v>4520</v>
      </c>
      <c r="D9717">
        <v>1420</v>
      </c>
      <c r="E9717">
        <v>0</v>
      </c>
      <c r="F9717">
        <v>994</v>
      </c>
      <c r="G9717">
        <v>0</v>
      </c>
      <c r="H9717">
        <v>0</v>
      </c>
      <c r="I9717">
        <v>0</v>
      </c>
      <c r="K9717">
        <v>2007</v>
      </c>
      <c r="L9717">
        <v>2009</v>
      </c>
    </row>
    <row r="9718" spans="1:12" x14ac:dyDescent="0.25">
      <c r="A9718">
        <v>32</v>
      </c>
      <c r="B9718">
        <v>19243689</v>
      </c>
      <c r="C9718" t="s">
        <v>4521</v>
      </c>
      <c r="D9718">
        <v>1400</v>
      </c>
      <c r="E9718">
        <v>0</v>
      </c>
      <c r="F9718">
        <v>980</v>
      </c>
      <c r="G9718">
        <v>0</v>
      </c>
      <c r="H9718">
        <v>0</v>
      </c>
      <c r="I9718">
        <v>0</v>
      </c>
      <c r="K9718">
        <v>2007</v>
      </c>
      <c r="L9718">
        <v>2011</v>
      </c>
    </row>
    <row r="9719" spans="1:12" x14ac:dyDescent="0.25">
      <c r="A9719">
        <v>32</v>
      </c>
      <c r="B9719">
        <v>19243690</v>
      </c>
      <c r="C9719" t="s">
        <v>4522</v>
      </c>
      <c r="D9719">
        <v>1420</v>
      </c>
      <c r="E9719">
        <v>0</v>
      </c>
      <c r="F9719">
        <v>994</v>
      </c>
      <c r="G9719">
        <v>0</v>
      </c>
      <c r="H9719">
        <v>0</v>
      </c>
      <c r="I9719">
        <v>0</v>
      </c>
      <c r="K9719">
        <v>2007</v>
      </c>
      <c r="L9719">
        <v>2008</v>
      </c>
    </row>
    <row r="9720" spans="1:12" x14ac:dyDescent="0.25">
      <c r="A9720">
        <v>32</v>
      </c>
      <c r="B9720">
        <v>19243691</v>
      </c>
      <c r="C9720" t="s">
        <v>4523</v>
      </c>
      <c r="D9720">
        <v>1400</v>
      </c>
      <c r="E9720">
        <v>0</v>
      </c>
      <c r="F9720">
        <v>980</v>
      </c>
      <c r="G9720">
        <v>0</v>
      </c>
      <c r="H9720">
        <v>0</v>
      </c>
      <c r="I9720">
        <v>0</v>
      </c>
      <c r="K9720">
        <v>2007</v>
      </c>
      <c r="L9720">
        <v>2011</v>
      </c>
    </row>
    <row r="9721" spans="1:12" x14ac:dyDescent="0.25">
      <c r="A9721">
        <v>32</v>
      </c>
      <c r="B9721">
        <v>19243692</v>
      </c>
      <c r="C9721" t="s">
        <v>4520</v>
      </c>
      <c r="D9721">
        <v>1420</v>
      </c>
      <c r="E9721">
        <v>0</v>
      </c>
      <c r="F9721">
        <v>994</v>
      </c>
      <c r="G9721">
        <v>0</v>
      </c>
      <c r="H9721">
        <v>0</v>
      </c>
      <c r="I9721">
        <v>0</v>
      </c>
      <c r="K9721">
        <v>2007</v>
      </c>
      <c r="L9721">
        <v>2009</v>
      </c>
    </row>
    <row r="9722" spans="1:12" x14ac:dyDescent="0.25">
      <c r="A9722">
        <v>32</v>
      </c>
      <c r="B9722">
        <v>19243693</v>
      </c>
      <c r="C9722" t="s">
        <v>4521</v>
      </c>
      <c r="D9722">
        <v>1400</v>
      </c>
      <c r="E9722">
        <v>0</v>
      </c>
      <c r="F9722">
        <v>980</v>
      </c>
      <c r="G9722">
        <v>0</v>
      </c>
      <c r="H9722">
        <v>0</v>
      </c>
      <c r="I9722">
        <v>0</v>
      </c>
      <c r="K9722">
        <v>2007</v>
      </c>
      <c r="L9722">
        <v>2011</v>
      </c>
    </row>
    <row r="9723" spans="1:12" x14ac:dyDescent="0.25">
      <c r="A9723">
        <v>32</v>
      </c>
      <c r="B9723">
        <v>19243694</v>
      </c>
      <c r="C9723" t="s">
        <v>4522</v>
      </c>
      <c r="D9723">
        <v>1420</v>
      </c>
      <c r="E9723">
        <v>0</v>
      </c>
      <c r="F9723">
        <v>994</v>
      </c>
      <c r="G9723">
        <v>0</v>
      </c>
      <c r="H9723">
        <v>0</v>
      </c>
      <c r="I9723">
        <v>0</v>
      </c>
      <c r="K9723">
        <v>2007</v>
      </c>
      <c r="L9723">
        <v>2008</v>
      </c>
    </row>
    <row r="9724" spans="1:12" x14ac:dyDescent="0.25">
      <c r="A9724">
        <v>32</v>
      </c>
      <c r="B9724">
        <v>19243695</v>
      </c>
      <c r="C9724" t="s">
        <v>4519</v>
      </c>
      <c r="D9724">
        <v>1400</v>
      </c>
      <c r="E9724">
        <v>0</v>
      </c>
      <c r="F9724">
        <v>980</v>
      </c>
      <c r="G9724">
        <v>0</v>
      </c>
      <c r="H9724">
        <v>0</v>
      </c>
      <c r="I9724">
        <v>0</v>
      </c>
      <c r="K9724">
        <v>2007</v>
      </c>
      <c r="L9724">
        <v>2011</v>
      </c>
    </row>
    <row r="9725" spans="1:12" x14ac:dyDescent="0.25">
      <c r="A9725">
        <v>32</v>
      </c>
      <c r="B9725">
        <v>19243696</v>
      </c>
      <c r="C9725" t="s">
        <v>4520</v>
      </c>
      <c r="D9725">
        <v>1420</v>
      </c>
      <c r="E9725">
        <v>0</v>
      </c>
      <c r="F9725">
        <v>994</v>
      </c>
      <c r="G9725">
        <v>0</v>
      </c>
      <c r="H9725">
        <v>0</v>
      </c>
      <c r="I9725">
        <v>0</v>
      </c>
      <c r="K9725">
        <v>2007</v>
      </c>
      <c r="L9725">
        <v>2009</v>
      </c>
    </row>
    <row r="9726" spans="1:12" x14ac:dyDescent="0.25">
      <c r="A9726">
        <v>32</v>
      </c>
      <c r="B9726">
        <v>19243697</v>
      </c>
      <c r="C9726" t="s">
        <v>4521</v>
      </c>
      <c r="D9726">
        <v>1400</v>
      </c>
      <c r="E9726">
        <v>0</v>
      </c>
      <c r="F9726">
        <v>980</v>
      </c>
      <c r="G9726">
        <v>0</v>
      </c>
      <c r="H9726">
        <v>0</v>
      </c>
      <c r="I9726">
        <v>0</v>
      </c>
      <c r="K9726">
        <v>2007</v>
      </c>
      <c r="L9726">
        <v>2011</v>
      </c>
    </row>
    <row r="9727" spans="1:12" x14ac:dyDescent="0.25">
      <c r="A9727">
        <v>32</v>
      </c>
      <c r="B9727">
        <v>19243698</v>
      </c>
      <c r="C9727" t="s">
        <v>4522</v>
      </c>
      <c r="D9727">
        <v>1420</v>
      </c>
      <c r="E9727">
        <v>0</v>
      </c>
      <c r="F9727">
        <v>994</v>
      </c>
      <c r="G9727">
        <v>0</v>
      </c>
      <c r="H9727">
        <v>0</v>
      </c>
      <c r="I9727">
        <v>0</v>
      </c>
      <c r="K9727">
        <v>2007</v>
      </c>
      <c r="L9727">
        <v>2008</v>
      </c>
    </row>
    <row r="9728" spans="1:12" x14ac:dyDescent="0.25">
      <c r="A9728">
        <v>32</v>
      </c>
      <c r="B9728">
        <v>19243699</v>
      </c>
      <c r="C9728" t="s">
        <v>4524</v>
      </c>
      <c r="D9728">
        <v>1400</v>
      </c>
      <c r="E9728">
        <v>0</v>
      </c>
      <c r="F9728">
        <v>980</v>
      </c>
      <c r="G9728">
        <v>0</v>
      </c>
      <c r="H9728">
        <v>0</v>
      </c>
      <c r="I9728">
        <v>0</v>
      </c>
      <c r="K9728">
        <v>2007</v>
      </c>
      <c r="L9728">
        <v>2011</v>
      </c>
    </row>
    <row r="9729" spans="1:12" x14ac:dyDescent="0.25">
      <c r="A9729">
        <v>32</v>
      </c>
      <c r="B9729">
        <v>19243700</v>
      </c>
      <c r="C9729" t="s">
        <v>4525</v>
      </c>
      <c r="D9729">
        <v>1400</v>
      </c>
      <c r="E9729">
        <v>0</v>
      </c>
      <c r="F9729">
        <v>980</v>
      </c>
      <c r="G9729">
        <v>0</v>
      </c>
      <c r="H9729">
        <v>0</v>
      </c>
      <c r="I9729">
        <v>0</v>
      </c>
      <c r="K9729">
        <v>2007</v>
      </c>
      <c r="L9729">
        <v>2012</v>
      </c>
    </row>
    <row r="9730" spans="1:12" x14ac:dyDescent="0.25">
      <c r="A9730">
        <v>32</v>
      </c>
      <c r="B9730">
        <v>19243701</v>
      </c>
      <c r="C9730" t="s">
        <v>4524</v>
      </c>
      <c r="D9730">
        <v>1400</v>
      </c>
      <c r="E9730">
        <v>0</v>
      </c>
      <c r="F9730">
        <v>980</v>
      </c>
      <c r="G9730">
        <v>0</v>
      </c>
      <c r="H9730">
        <v>0</v>
      </c>
      <c r="I9730">
        <v>0</v>
      </c>
      <c r="K9730">
        <v>2007</v>
      </c>
      <c r="L9730">
        <v>2011</v>
      </c>
    </row>
    <row r="9731" spans="1:12" x14ac:dyDescent="0.25">
      <c r="A9731">
        <v>32</v>
      </c>
      <c r="B9731">
        <v>19243702</v>
      </c>
      <c r="C9731" t="s">
        <v>4525</v>
      </c>
      <c r="D9731">
        <v>1400</v>
      </c>
      <c r="E9731">
        <v>0</v>
      </c>
      <c r="F9731">
        <v>980</v>
      </c>
      <c r="G9731">
        <v>0</v>
      </c>
      <c r="H9731">
        <v>0</v>
      </c>
      <c r="I9731">
        <v>0</v>
      </c>
      <c r="K9731">
        <v>2007</v>
      </c>
      <c r="L9731">
        <v>2011</v>
      </c>
    </row>
    <row r="9732" spans="1:12" x14ac:dyDescent="0.25">
      <c r="A9732">
        <v>32</v>
      </c>
      <c r="B9732">
        <v>19243703</v>
      </c>
      <c r="C9732" t="s">
        <v>4524</v>
      </c>
      <c r="D9732">
        <v>1400</v>
      </c>
      <c r="E9732">
        <v>0</v>
      </c>
      <c r="F9732">
        <v>980</v>
      </c>
      <c r="G9732">
        <v>0</v>
      </c>
      <c r="H9732">
        <v>0</v>
      </c>
      <c r="I9732">
        <v>0</v>
      </c>
      <c r="K9732">
        <v>2007</v>
      </c>
      <c r="L9732">
        <v>2011</v>
      </c>
    </row>
    <row r="9733" spans="1:12" x14ac:dyDescent="0.25">
      <c r="A9733">
        <v>32</v>
      </c>
      <c r="B9733">
        <v>19243704</v>
      </c>
      <c r="C9733" t="s">
        <v>4526</v>
      </c>
      <c r="D9733">
        <v>1400</v>
      </c>
      <c r="E9733">
        <v>0</v>
      </c>
      <c r="F9733">
        <v>980</v>
      </c>
      <c r="G9733">
        <v>0</v>
      </c>
      <c r="H9733">
        <v>0</v>
      </c>
      <c r="I9733">
        <v>0</v>
      </c>
      <c r="K9733">
        <v>2007</v>
      </c>
      <c r="L9733">
        <v>2011</v>
      </c>
    </row>
    <row r="9734" spans="1:12" x14ac:dyDescent="0.25">
      <c r="A9734">
        <v>32</v>
      </c>
      <c r="B9734">
        <v>19243705</v>
      </c>
      <c r="C9734" t="s">
        <v>4524</v>
      </c>
      <c r="D9734">
        <v>1400</v>
      </c>
      <c r="E9734">
        <v>0</v>
      </c>
      <c r="F9734">
        <v>980</v>
      </c>
      <c r="G9734">
        <v>0</v>
      </c>
      <c r="H9734">
        <v>0</v>
      </c>
      <c r="I9734">
        <v>0</v>
      </c>
      <c r="K9734">
        <v>2007</v>
      </c>
      <c r="L9734">
        <v>2011</v>
      </c>
    </row>
    <row r="9735" spans="1:12" x14ac:dyDescent="0.25">
      <c r="A9735">
        <v>32</v>
      </c>
      <c r="B9735">
        <v>19243706</v>
      </c>
      <c r="C9735" t="s">
        <v>4526</v>
      </c>
      <c r="D9735">
        <v>1400</v>
      </c>
      <c r="E9735">
        <v>0</v>
      </c>
      <c r="F9735">
        <v>980</v>
      </c>
      <c r="G9735">
        <v>0</v>
      </c>
      <c r="H9735">
        <v>0</v>
      </c>
      <c r="I9735">
        <v>0</v>
      </c>
      <c r="K9735">
        <v>2007</v>
      </c>
      <c r="L9735">
        <v>2011</v>
      </c>
    </row>
    <row r="9736" spans="1:12" x14ac:dyDescent="0.25">
      <c r="A9736">
        <v>32</v>
      </c>
      <c r="B9736">
        <v>19243782</v>
      </c>
      <c r="C9736" t="s">
        <v>4527</v>
      </c>
      <c r="D9736">
        <v>100</v>
      </c>
      <c r="E9736">
        <v>0</v>
      </c>
      <c r="F9736">
        <v>75</v>
      </c>
      <c r="G9736">
        <v>0</v>
      </c>
      <c r="H9736">
        <v>101.57</v>
      </c>
      <c r="I9736">
        <v>0</v>
      </c>
      <c r="K9736">
        <v>2009</v>
      </c>
      <c r="L9736">
        <v>2011</v>
      </c>
    </row>
    <row r="9737" spans="1:12" x14ac:dyDescent="0.25">
      <c r="A9737">
        <v>32</v>
      </c>
      <c r="B9737">
        <v>19243783</v>
      </c>
      <c r="C9737" t="s">
        <v>4527</v>
      </c>
      <c r="D9737">
        <v>100</v>
      </c>
      <c r="E9737">
        <v>0</v>
      </c>
      <c r="F9737">
        <v>75</v>
      </c>
      <c r="G9737">
        <v>0</v>
      </c>
      <c r="H9737">
        <v>101.57</v>
      </c>
      <c r="I9737">
        <v>0</v>
      </c>
      <c r="K9737">
        <v>2009</v>
      </c>
      <c r="L9737">
        <v>2011</v>
      </c>
    </row>
    <row r="9738" spans="1:12" x14ac:dyDescent="0.25">
      <c r="A9738">
        <v>32</v>
      </c>
      <c r="B9738">
        <v>19243784</v>
      </c>
      <c r="C9738" t="s">
        <v>4528</v>
      </c>
      <c r="D9738">
        <v>130</v>
      </c>
      <c r="E9738">
        <v>0</v>
      </c>
      <c r="F9738">
        <v>91</v>
      </c>
      <c r="G9738">
        <v>0</v>
      </c>
      <c r="H9738">
        <v>0</v>
      </c>
      <c r="I9738">
        <v>0</v>
      </c>
      <c r="K9738">
        <v>2007</v>
      </c>
      <c r="L9738">
        <v>2012</v>
      </c>
    </row>
    <row r="9739" spans="1:12" x14ac:dyDescent="0.25">
      <c r="A9739">
        <v>32</v>
      </c>
      <c r="B9739">
        <v>19243786</v>
      </c>
      <c r="C9739" t="s">
        <v>4529</v>
      </c>
      <c r="D9739">
        <v>100</v>
      </c>
      <c r="E9739">
        <v>0</v>
      </c>
      <c r="F9739">
        <v>75</v>
      </c>
      <c r="G9739">
        <v>0</v>
      </c>
      <c r="H9739">
        <v>0</v>
      </c>
      <c r="I9739">
        <v>0</v>
      </c>
      <c r="K9739">
        <v>2011</v>
      </c>
      <c r="L9739">
        <v>2017</v>
      </c>
    </row>
    <row r="9740" spans="1:12" x14ac:dyDescent="0.25">
      <c r="A9740">
        <v>32</v>
      </c>
      <c r="B9740">
        <v>19243791</v>
      </c>
      <c r="C9740" t="s">
        <v>4530</v>
      </c>
      <c r="D9740">
        <v>455</v>
      </c>
      <c r="E9740">
        <v>0</v>
      </c>
      <c r="F9740">
        <v>318.5</v>
      </c>
      <c r="G9740">
        <v>0</v>
      </c>
      <c r="H9740">
        <v>0</v>
      </c>
      <c r="I9740">
        <v>0</v>
      </c>
      <c r="K9740">
        <v>2011</v>
      </c>
      <c r="L9740">
        <v>2012</v>
      </c>
    </row>
    <row r="9741" spans="1:12" x14ac:dyDescent="0.25">
      <c r="A9741">
        <v>32</v>
      </c>
      <c r="B9741">
        <v>19243792</v>
      </c>
      <c r="C9741" t="s">
        <v>4530</v>
      </c>
      <c r="D9741">
        <v>455</v>
      </c>
      <c r="E9741">
        <v>0</v>
      </c>
      <c r="F9741">
        <v>341.25</v>
      </c>
      <c r="G9741">
        <v>0</v>
      </c>
      <c r="H9741">
        <v>0</v>
      </c>
      <c r="I9741">
        <v>0</v>
      </c>
      <c r="K9741">
        <v>2011</v>
      </c>
      <c r="L9741">
        <v>2012</v>
      </c>
    </row>
    <row r="9742" spans="1:12" x14ac:dyDescent="0.25">
      <c r="A9742">
        <v>32</v>
      </c>
      <c r="B9742">
        <v>19243803</v>
      </c>
      <c r="C9742" t="s">
        <v>3476</v>
      </c>
      <c r="D9742">
        <v>160</v>
      </c>
      <c r="E9742">
        <v>0</v>
      </c>
      <c r="F9742">
        <v>120</v>
      </c>
      <c r="G9742">
        <v>0</v>
      </c>
      <c r="H9742">
        <v>162.51</v>
      </c>
      <c r="I9742">
        <v>0</v>
      </c>
      <c r="K9742">
        <v>2007</v>
      </c>
      <c r="L9742">
        <v>2014</v>
      </c>
    </row>
    <row r="9743" spans="1:12" x14ac:dyDescent="0.25">
      <c r="A9743">
        <v>32</v>
      </c>
      <c r="B9743">
        <v>19243804</v>
      </c>
      <c r="C9743" t="s">
        <v>3476</v>
      </c>
      <c r="D9743">
        <v>160</v>
      </c>
      <c r="E9743">
        <v>0</v>
      </c>
      <c r="F9743">
        <v>120</v>
      </c>
      <c r="G9743">
        <v>0</v>
      </c>
      <c r="H9743">
        <v>162.51</v>
      </c>
      <c r="I9743">
        <v>0</v>
      </c>
      <c r="K9743">
        <v>2007</v>
      </c>
      <c r="L9743">
        <v>2014</v>
      </c>
    </row>
    <row r="9744" spans="1:12" x14ac:dyDescent="0.25">
      <c r="A9744">
        <v>32</v>
      </c>
      <c r="B9744">
        <v>19243817</v>
      </c>
      <c r="C9744" t="s">
        <v>4531</v>
      </c>
      <c r="D9744">
        <v>53</v>
      </c>
      <c r="E9744">
        <v>0</v>
      </c>
      <c r="F9744">
        <v>31.8</v>
      </c>
      <c r="G9744">
        <v>0</v>
      </c>
      <c r="H9744">
        <v>0</v>
      </c>
      <c r="I9744">
        <v>0</v>
      </c>
      <c r="K9744">
        <v>2006</v>
      </c>
      <c r="L9744">
        <v>2010</v>
      </c>
    </row>
    <row r="9745" spans="1:12" x14ac:dyDescent="0.25">
      <c r="A9745">
        <v>32</v>
      </c>
      <c r="B9745">
        <v>19243818</v>
      </c>
      <c r="C9745" t="s">
        <v>4531</v>
      </c>
      <c r="D9745">
        <v>53</v>
      </c>
      <c r="E9745">
        <v>0</v>
      </c>
      <c r="F9745">
        <v>31.8</v>
      </c>
      <c r="G9745">
        <v>0</v>
      </c>
      <c r="H9745">
        <v>0</v>
      </c>
      <c r="I9745">
        <v>0</v>
      </c>
      <c r="K9745">
        <v>2007</v>
      </c>
      <c r="L9745">
        <v>2010</v>
      </c>
    </row>
    <row r="9746" spans="1:12" x14ac:dyDescent="0.25">
      <c r="A9746">
        <v>32</v>
      </c>
      <c r="B9746">
        <v>19243819</v>
      </c>
      <c r="C9746" t="s">
        <v>4531</v>
      </c>
      <c r="D9746">
        <v>53</v>
      </c>
      <c r="E9746">
        <v>0</v>
      </c>
      <c r="F9746">
        <v>31.8</v>
      </c>
      <c r="G9746">
        <v>0</v>
      </c>
      <c r="H9746">
        <v>0</v>
      </c>
      <c r="I9746">
        <v>0</v>
      </c>
      <c r="K9746">
        <v>2007</v>
      </c>
      <c r="L9746">
        <v>2010</v>
      </c>
    </row>
    <row r="9747" spans="1:12" x14ac:dyDescent="0.25">
      <c r="A9747">
        <v>32</v>
      </c>
      <c r="B9747">
        <v>19243820</v>
      </c>
      <c r="C9747" t="s">
        <v>4532</v>
      </c>
      <c r="D9747">
        <v>53</v>
      </c>
      <c r="E9747">
        <v>0</v>
      </c>
      <c r="F9747">
        <v>31.8</v>
      </c>
      <c r="G9747">
        <v>0</v>
      </c>
      <c r="H9747">
        <v>0</v>
      </c>
      <c r="I9747">
        <v>0</v>
      </c>
      <c r="K9747">
        <v>2007</v>
      </c>
      <c r="L9747">
        <v>2010</v>
      </c>
    </row>
    <row r="9748" spans="1:12" x14ac:dyDescent="0.25">
      <c r="A9748">
        <v>32</v>
      </c>
      <c r="B9748">
        <v>19243821</v>
      </c>
      <c r="C9748" t="s">
        <v>4531</v>
      </c>
      <c r="D9748">
        <v>53</v>
      </c>
      <c r="E9748">
        <v>0</v>
      </c>
      <c r="F9748">
        <v>31.8</v>
      </c>
      <c r="G9748">
        <v>0</v>
      </c>
      <c r="H9748">
        <v>0</v>
      </c>
      <c r="I9748">
        <v>0</v>
      </c>
      <c r="K9748">
        <v>2007</v>
      </c>
      <c r="L9748">
        <v>2010</v>
      </c>
    </row>
    <row r="9749" spans="1:12" x14ac:dyDescent="0.25">
      <c r="A9749">
        <v>32</v>
      </c>
      <c r="B9749">
        <v>19243882</v>
      </c>
      <c r="C9749" t="s">
        <v>1635</v>
      </c>
      <c r="D9749">
        <v>385</v>
      </c>
      <c r="E9749">
        <v>0</v>
      </c>
      <c r="F9749">
        <v>288.75</v>
      </c>
      <c r="G9749">
        <v>0</v>
      </c>
      <c r="H9749">
        <v>0</v>
      </c>
      <c r="I9749">
        <v>0</v>
      </c>
      <c r="K9749">
        <v>1993</v>
      </c>
      <c r="L9749">
        <v>2014</v>
      </c>
    </row>
    <row r="9750" spans="1:12" x14ac:dyDescent="0.25">
      <c r="A9750">
        <v>32</v>
      </c>
      <c r="B9750">
        <v>19243900</v>
      </c>
      <c r="C9750" t="s">
        <v>4533</v>
      </c>
      <c r="D9750">
        <v>605</v>
      </c>
      <c r="E9750">
        <v>0</v>
      </c>
      <c r="F9750">
        <v>453.75</v>
      </c>
      <c r="G9750">
        <v>0</v>
      </c>
      <c r="H9750">
        <v>614.51</v>
      </c>
      <c r="I9750">
        <v>0</v>
      </c>
      <c r="K9750">
        <v>2007</v>
      </c>
      <c r="L9750">
        <v>2012</v>
      </c>
    </row>
    <row r="9751" spans="1:12" x14ac:dyDescent="0.25">
      <c r="A9751">
        <v>32</v>
      </c>
      <c r="B9751">
        <v>19243901</v>
      </c>
      <c r="C9751" t="s">
        <v>4534</v>
      </c>
      <c r="D9751">
        <v>195</v>
      </c>
      <c r="E9751">
        <v>0</v>
      </c>
      <c r="F9751">
        <v>146.25</v>
      </c>
      <c r="G9751">
        <v>0</v>
      </c>
      <c r="H9751">
        <v>198.06</v>
      </c>
      <c r="I9751">
        <v>0</v>
      </c>
      <c r="K9751">
        <v>2009</v>
      </c>
      <c r="L9751">
        <v>2017</v>
      </c>
    </row>
    <row r="9752" spans="1:12" x14ac:dyDescent="0.25">
      <c r="A9752">
        <v>32</v>
      </c>
      <c r="B9752">
        <v>19243912</v>
      </c>
      <c r="C9752" t="s">
        <v>4535</v>
      </c>
      <c r="D9752">
        <v>12</v>
      </c>
      <c r="E9752">
        <v>0</v>
      </c>
      <c r="F9752">
        <v>9</v>
      </c>
      <c r="G9752">
        <v>0</v>
      </c>
      <c r="H9752">
        <v>0</v>
      </c>
      <c r="I9752">
        <v>0</v>
      </c>
      <c r="K9752">
        <v>2007</v>
      </c>
      <c r="L9752">
        <v>2017</v>
      </c>
    </row>
    <row r="9753" spans="1:12" x14ac:dyDescent="0.25">
      <c r="A9753">
        <v>32</v>
      </c>
      <c r="B9753">
        <v>19244137</v>
      </c>
      <c r="C9753" t="s">
        <v>4536</v>
      </c>
      <c r="D9753">
        <v>99</v>
      </c>
      <c r="E9753">
        <v>0</v>
      </c>
      <c r="F9753">
        <v>59.4</v>
      </c>
      <c r="G9753">
        <v>0</v>
      </c>
      <c r="H9753">
        <v>0</v>
      </c>
      <c r="I9753">
        <v>0</v>
      </c>
      <c r="K9753">
        <v>2007</v>
      </c>
      <c r="L9753">
        <v>2010</v>
      </c>
    </row>
    <row r="9754" spans="1:12" x14ac:dyDescent="0.25">
      <c r="A9754">
        <v>32</v>
      </c>
      <c r="B9754">
        <v>19244138</v>
      </c>
      <c r="C9754" t="s">
        <v>4537</v>
      </c>
      <c r="D9754">
        <v>99</v>
      </c>
      <c r="E9754">
        <v>0</v>
      </c>
      <c r="F9754">
        <v>59.4</v>
      </c>
      <c r="G9754">
        <v>0</v>
      </c>
      <c r="H9754">
        <v>0</v>
      </c>
      <c r="I9754">
        <v>0</v>
      </c>
      <c r="K9754">
        <v>2007</v>
      </c>
      <c r="L9754">
        <v>2010</v>
      </c>
    </row>
    <row r="9755" spans="1:12" x14ac:dyDescent="0.25">
      <c r="A9755">
        <v>32</v>
      </c>
      <c r="B9755">
        <v>19244144</v>
      </c>
      <c r="C9755" t="s">
        <v>4538</v>
      </c>
      <c r="D9755">
        <v>155</v>
      </c>
      <c r="E9755">
        <v>0</v>
      </c>
      <c r="F9755">
        <v>108.5</v>
      </c>
      <c r="G9755">
        <v>0</v>
      </c>
      <c r="H9755">
        <v>0</v>
      </c>
      <c r="I9755">
        <v>0</v>
      </c>
      <c r="K9755">
        <v>2007</v>
      </c>
      <c r="L9755">
        <v>2010</v>
      </c>
    </row>
    <row r="9756" spans="1:12" x14ac:dyDescent="0.25">
      <c r="A9756">
        <v>32</v>
      </c>
      <c r="B9756">
        <v>19244150</v>
      </c>
      <c r="C9756" t="s">
        <v>4539</v>
      </c>
      <c r="D9756">
        <v>255</v>
      </c>
      <c r="E9756">
        <v>0</v>
      </c>
      <c r="F9756">
        <v>178.5</v>
      </c>
      <c r="G9756">
        <v>0</v>
      </c>
      <c r="H9756">
        <v>0</v>
      </c>
      <c r="I9756">
        <v>0</v>
      </c>
      <c r="K9756">
        <v>2007</v>
      </c>
      <c r="L9756">
        <v>2010</v>
      </c>
    </row>
    <row r="9757" spans="1:12" x14ac:dyDescent="0.25">
      <c r="A9757">
        <v>32</v>
      </c>
      <c r="B9757">
        <v>19244151</v>
      </c>
      <c r="C9757" t="s">
        <v>4540</v>
      </c>
      <c r="D9757">
        <v>155</v>
      </c>
      <c r="E9757">
        <v>0</v>
      </c>
      <c r="F9757">
        <v>108.5</v>
      </c>
      <c r="G9757">
        <v>0</v>
      </c>
      <c r="H9757">
        <v>0</v>
      </c>
      <c r="I9757">
        <v>0</v>
      </c>
      <c r="K9757">
        <v>2007</v>
      </c>
      <c r="L9757">
        <v>2010</v>
      </c>
    </row>
    <row r="9758" spans="1:12" x14ac:dyDescent="0.25">
      <c r="A9758">
        <v>32</v>
      </c>
      <c r="B9758">
        <v>19244152</v>
      </c>
      <c r="C9758" t="s">
        <v>4539</v>
      </c>
      <c r="D9758">
        <v>255</v>
      </c>
      <c r="E9758">
        <v>0</v>
      </c>
      <c r="F9758">
        <v>178.5</v>
      </c>
      <c r="G9758">
        <v>0</v>
      </c>
      <c r="H9758">
        <v>0</v>
      </c>
      <c r="I9758">
        <v>0</v>
      </c>
      <c r="K9758">
        <v>2007</v>
      </c>
      <c r="L9758">
        <v>2010</v>
      </c>
    </row>
    <row r="9759" spans="1:12" x14ac:dyDescent="0.25">
      <c r="A9759">
        <v>32</v>
      </c>
      <c r="B9759">
        <v>19244153</v>
      </c>
      <c r="C9759" t="s">
        <v>4540</v>
      </c>
      <c r="D9759">
        <v>155</v>
      </c>
      <c r="E9759">
        <v>0</v>
      </c>
      <c r="F9759">
        <v>108.5</v>
      </c>
      <c r="G9759">
        <v>0</v>
      </c>
      <c r="H9759">
        <v>0</v>
      </c>
      <c r="I9759">
        <v>0</v>
      </c>
      <c r="K9759">
        <v>2007</v>
      </c>
      <c r="L9759">
        <v>2010</v>
      </c>
    </row>
    <row r="9760" spans="1:12" x14ac:dyDescent="0.25">
      <c r="A9760">
        <v>32</v>
      </c>
      <c r="B9760">
        <v>19244154</v>
      </c>
      <c r="C9760" t="s">
        <v>4541</v>
      </c>
      <c r="D9760">
        <v>255</v>
      </c>
      <c r="E9760">
        <v>0</v>
      </c>
      <c r="F9760">
        <v>178.5</v>
      </c>
      <c r="G9760">
        <v>0</v>
      </c>
      <c r="H9760">
        <v>0</v>
      </c>
      <c r="I9760">
        <v>0</v>
      </c>
      <c r="K9760">
        <v>2007</v>
      </c>
      <c r="L9760">
        <v>2010</v>
      </c>
    </row>
    <row r="9761" spans="1:12" x14ac:dyDescent="0.25">
      <c r="A9761">
        <v>32</v>
      </c>
      <c r="B9761">
        <v>19244155</v>
      </c>
      <c r="C9761" t="s">
        <v>4542</v>
      </c>
      <c r="D9761">
        <v>155</v>
      </c>
      <c r="E9761">
        <v>0</v>
      </c>
      <c r="F9761">
        <v>108.5</v>
      </c>
      <c r="G9761">
        <v>0</v>
      </c>
      <c r="H9761">
        <v>0</v>
      </c>
      <c r="I9761">
        <v>0</v>
      </c>
      <c r="K9761">
        <v>2007</v>
      </c>
      <c r="L9761">
        <v>2010</v>
      </c>
    </row>
    <row r="9762" spans="1:12" x14ac:dyDescent="0.25">
      <c r="A9762">
        <v>32</v>
      </c>
      <c r="B9762">
        <v>19244156</v>
      </c>
      <c r="C9762" t="s">
        <v>4543</v>
      </c>
      <c r="D9762">
        <v>280</v>
      </c>
      <c r="E9762">
        <v>0</v>
      </c>
      <c r="F9762">
        <v>210</v>
      </c>
      <c r="G9762">
        <v>0</v>
      </c>
      <c r="H9762">
        <v>0</v>
      </c>
      <c r="I9762">
        <v>0</v>
      </c>
      <c r="K9762">
        <v>2008</v>
      </c>
      <c r="L9762">
        <v>2010</v>
      </c>
    </row>
    <row r="9763" spans="1:12" x14ac:dyDescent="0.25">
      <c r="A9763">
        <v>32</v>
      </c>
      <c r="B9763">
        <v>19244157</v>
      </c>
      <c r="C9763" t="s">
        <v>4544</v>
      </c>
      <c r="D9763">
        <v>180</v>
      </c>
      <c r="E9763">
        <v>0</v>
      </c>
      <c r="F9763">
        <v>135</v>
      </c>
      <c r="G9763">
        <v>0</v>
      </c>
      <c r="H9763">
        <v>0</v>
      </c>
      <c r="I9763">
        <v>0</v>
      </c>
      <c r="K9763">
        <v>2008</v>
      </c>
      <c r="L9763">
        <v>2010</v>
      </c>
    </row>
    <row r="9764" spans="1:12" x14ac:dyDescent="0.25">
      <c r="A9764">
        <v>32</v>
      </c>
      <c r="B9764">
        <v>19244158</v>
      </c>
      <c r="C9764" t="s">
        <v>4545</v>
      </c>
      <c r="D9764">
        <v>300</v>
      </c>
      <c r="E9764">
        <v>0</v>
      </c>
      <c r="F9764">
        <v>225</v>
      </c>
      <c r="G9764">
        <v>0</v>
      </c>
      <c r="H9764">
        <v>0</v>
      </c>
      <c r="I9764">
        <v>0</v>
      </c>
      <c r="K9764">
        <v>2009</v>
      </c>
      <c r="L9764">
        <v>2010</v>
      </c>
    </row>
    <row r="9765" spans="1:12" x14ac:dyDescent="0.25">
      <c r="A9765">
        <v>32</v>
      </c>
      <c r="B9765">
        <v>19244159</v>
      </c>
      <c r="C9765" t="s">
        <v>4545</v>
      </c>
      <c r="D9765">
        <v>300</v>
      </c>
      <c r="E9765">
        <v>0</v>
      </c>
      <c r="F9765">
        <v>225</v>
      </c>
      <c r="G9765">
        <v>0</v>
      </c>
      <c r="H9765">
        <v>0</v>
      </c>
      <c r="I9765">
        <v>0</v>
      </c>
      <c r="K9765">
        <v>2009</v>
      </c>
      <c r="L9765">
        <v>2010</v>
      </c>
    </row>
    <row r="9766" spans="1:12" x14ac:dyDescent="0.25">
      <c r="A9766">
        <v>32</v>
      </c>
      <c r="B9766">
        <v>19244160</v>
      </c>
      <c r="C9766" t="s">
        <v>4545</v>
      </c>
      <c r="D9766">
        <v>300</v>
      </c>
      <c r="E9766">
        <v>0</v>
      </c>
      <c r="F9766">
        <v>225</v>
      </c>
      <c r="G9766">
        <v>0</v>
      </c>
      <c r="H9766">
        <v>0</v>
      </c>
      <c r="I9766">
        <v>0</v>
      </c>
      <c r="K9766">
        <v>2009</v>
      </c>
      <c r="L9766">
        <v>2010</v>
      </c>
    </row>
    <row r="9767" spans="1:12" x14ac:dyDescent="0.25">
      <c r="A9767">
        <v>32</v>
      </c>
      <c r="B9767">
        <v>19244161</v>
      </c>
      <c r="C9767" t="s">
        <v>4545</v>
      </c>
      <c r="D9767">
        <v>295</v>
      </c>
      <c r="E9767">
        <v>0</v>
      </c>
      <c r="F9767">
        <v>221.25</v>
      </c>
      <c r="G9767">
        <v>0</v>
      </c>
      <c r="H9767">
        <v>0</v>
      </c>
      <c r="I9767">
        <v>0</v>
      </c>
      <c r="K9767">
        <v>2009</v>
      </c>
      <c r="L9767">
        <v>2010</v>
      </c>
    </row>
    <row r="9768" spans="1:12" x14ac:dyDescent="0.25">
      <c r="A9768">
        <v>32</v>
      </c>
      <c r="B9768">
        <v>19244162</v>
      </c>
      <c r="C9768" t="s">
        <v>4545</v>
      </c>
      <c r="D9768">
        <v>300</v>
      </c>
      <c r="E9768">
        <v>0</v>
      </c>
      <c r="F9768">
        <v>210</v>
      </c>
      <c r="G9768">
        <v>0</v>
      </c>
      <c r="H9768">
        <v>0</v>
      </c>
      <c r="I9768">
        <v>0</v>
      </c>
      <c r="K9768">
        <v>2009</v>
      </c>
      <c r="L9768">
        <v>2010</v>
      </c>
    </row>
    <row r="9769" spans="1:12" x14ac:dyDescent="0.25">
      <c r="A9769">
        <v>32</v>
      </c>
      <c r="B9769">
        <v>19244163</v>
      </c>
      <c r="C9769" t="s">
        <v>4545</v>
      </c>
      <c r="D9769">
        <v>300</v>
      </c>
      <c r="E9769">
        <v>0</v>
      </c>
      <c r="F9769">
        <v>225</v>
      </c>
      <c r="G9769">
        <v>0</v>
      </c>
      <c r="H9769">
        <v>0</v>
      </c>
      <c r="I9769">
        <v>0</v>
      </c>
      <c r="K9769">
        <v>2009</v>
      </c>
      <c r="L9769">
        <v>2010</v>
      </c>
    </row>
    <row r="9770" spans="1:12" x14ac:dyDescent="0.25">
      <c r="A9770">
        <v>32</v>
      </c>
      <c r="B9770">
        <v>19244165</v>
      </c>
      <c r="C9770" t="s">
        <v>4541</v>
      </c>
      <c r="D9770">
        <v>255</v>
      </c>
      <c r="E9770">
        <v>0</v>
      </c>
      <c r="F9770">
        <v>178.5</v>
      </c>
      <c r="G9770">
        <v>0</v>
      </c>
      <c r="H9770">
        <v>0</v>
      </c>
      <c r="I9770">
        <v>0</v>
      </c>
      <c r="K9770">
        <v>2007</v>
      </c>
      <c r="L9770">
        <v>2010</v>
      </c>
    </row>
    <row r="9771" spans="1:12" x14ac:dyDescent="0.25">
      <c r="A9771">
        <v>32</v>
      </c>
      <c r="B9771">
        <v>19244166</v>
      </c>
      <c r="C9771" t="s">
        <v>4542</v>
      </c>
      <c r="D9771">
        <v>155</v>
      </c>
      <c r="E9771">
        <v>0</v>
      </c>
      <c r="F9771">
        <v>108.5</v>
      </c>
      <c r="G9771">
        <v>0</v>
      </c>
      <c r="H9771">
        <v>0</v>
      </c>
      <c r="I9771">
        <v>0</v>
      </c>
      <c r="K9771">
        <v>2007</v>
      </c>
      <c r="L9771">
        <v>2010</v>
      </c>
    </row>
    <row r="9772" spans="1:12" x14ac:dyDescent="0.25">
      <c r="A9772">
        <v>32</v>
      </c>
      <c r="B9772">
        <v>19244167</v>
      </c>
      <c r="C9772" t="s">
        <v>4546</v>
      </c>
      <c r="D9772">
        <v>300</v>
      </c>
      <c r="E9772">
        <v>0</v>
      </c>
      <c r="F9772">
        <v>210</v>
      </c>
      <c r="G9772">
        <v>0</v>
      </c>
      <c r="H9772">
        <v>0</v>
      </c>
      <c r="I9772">
        <v>0</v>
      </c>
      <c r="K9772">
        <v>2007</v>
      </c>
      <c r="L9772">
        <v>2010</v>
      </c>
    </row>
    <row r="9773" spans="1:12" x14ac:dyDescent="0.25">
      <c r="A9773">
        <v>32</v>
      </c>
      <c r="B9773">
        <v>19244179</v>
      </c>
      <c r="C9773" t="s">
        <v>4547</v>
      </c>
      <c r="D9773">
        <v>64</v>
      </c>
      <c r="E9773">
        <v>0</v>
      </c>
      <c r="F9773">
        <v>38.4</v>
      </c>
      <c r="G9773">
        <v>0</v>
      </c>
      <c r="H9773">
        <v>0</v>
      </c>
      <c r="I9773">
        <v>0</v>
      </c>
      <c r="K9773">
        <v>2010</v>
      </c>
      <c r="L9773">
        <v>2017</v>
      </c>
    </row>
    <row r="9774" spans="1:12" x14ac:dyDescent="0.25">
      <c r="A9774">
        <v>32</v>
      </c>
      <c r="B9774">
        <v>19244180</v>
      </c>
      <c r="C9774" t="s">
        <v>4548</v>
      </c>
      <c r="D9774">
        <v>35</v>
      </c>
      <c r="E9774">
        <v>0</v>
      </c>
      <c r="F9774">
        <v>26.25</v>
      </c>
      <c r="G9774">
        <v>0</v>
      </c>
      <c r="H9774">
        <v>0</v>
      </c>
      <c r="I9774">
        <v>0</v>
      </c>
      <c r="K9774">
        <v>2010</v>
      </c>
      <c r="L9774">
        <v>2012</v>
      </c>
    </row>
    <row r="9775" spans="1:12" x14ac:dyDescent="0.25">
      <c r="A9775">
        <v>32</v>
      </c>
      <c r="B9775">
        <v>19244183</v>
      </c>
      <c r="C9775" t="s">
        <v>4549</v>
      </c>
      <c r="D9775">
        <v>35</v>
      </c>
      <c r="E9775">
        <v>0</v>
      </c>
      <c r="F9775">
        <v>21</v>
      </c>
      <c r="G9775">
        <v>0</v>
      </c>
      <c r="H9775">
        <v>0</v>
      </c>
      <c r="I9775">
        <v>0</v>
      </c>
      <c r="K9775">
        <v>2010</v>
      </c>
      <c r="L9775">
        <v>2016</v>
      </c>
    </row>
    <row r="9776" spans="1:12" x14ac:dyDescent="0.25">
      <c r="A9776">
        <v>32</v>
      </c>
      <c r="B9776">
        <v>19244185</v>
      </c>
      <c r="C9776" t="s">
        <v>4550</v>
      </c>
      <c r="D9776">
        <v>205</v>
      </c>
      <c r="E9776">
        <v>0</v>
      </c>
      <c r="F9776">
        <v>143.5</v>
      </c>
      <c r="G9776">
        <v>0</v>
      </c>
      <c r="H9776">
        <v>0</v>
      </c>
      <c r="I9776">
        <v>0</v>
      </c>
      <c r="K9776">
        <v>2010</v>
      </c>
      <c r="L9776">
        <v>2014</v>
      </c>
    </row>
    <row r="9777" spans="1:12" x14ac:dyDescent="0.25">
      <c r="A9777">
        <v>32</v>
      </c>
      <c r="B9777">
        <v>19244186</v>
      </c>
      <c r="C9777" t="s">
        <v>4551</v>
      </c>
      <c r="D9777">
        <v>205</v>
      </c>
      <c r="E9777">
        <v>0</v>
      </c>
      <c r="F9777">
        <v>143.5</v>
      </c>
      <c r="G9777">
        <v>0</v>
      </c>
      <c r="H9777">
        <v>0</v>
      </c>
      <c r="I9777">
        <v>0</v>
      </c>
      <c r="K9777">
        <v>2010</v>
      </c>
      <c r="L9777">
        <v>2014</v>
      </c>
    </row>
    <row r="9778" spans="1:12" x14ac:dyDescent="0.25">
      <c r="A9778">
        <v>32</v>
      </c>
      <c r="B9778">
        <v>19244188</v>
      </c>
      <c r="C9778" t="s">
        <v>4552</v>
      </c>
      <c r="D9778">
        <v>95</v>
      </c>
      <c r="E9778">
        <v>0</v>
      </c>
      <c r="F9778">
        <v>71.25</v>
      </c>
      <c r="G9778">
        <v>0</v>
      </c>
      <c r="H9778">
        <v>0</v>
      </c>
      <c r="I9778">
        <v>0</v>
      </c>
      <c r="K9778">
        <v>2007</v>
      </c>
      <c r="L9778">
        <v>2014</v>
      </c>
    </row>
    <row r="9779" spans="1:12" x14ac:dyDescent="0.25">
      <c r="A9779">
        <v>32</v>
      </c>
      <c r="B9779">
        <v>19244189</v>
      </c>
      <c r="C9779" t="s">
        <v>4552</v>
      </c>
      <c r="D9779">
        <v>95</v>
      </c>
      <c r="E9779">
        <v>0</v>
      </c>
      <c r="F9779">
        <v>71.25</v>
      </c>
      <c r="G9779">
        <v>0</v>
      </c>
      <c r="H9779">
        <v>0</v>
      </c>
      <c r="I9779">
        <v>0</v>
      </c>
      <c r="K9779">
        <v>2007</v>
      </c>
      <c r="L9779">
        <v>2014</v>
      </c>
    </row>
    <row r="9780" spans="1:12" x14ac:dyDescent="0.25">
      <c r="A9780">
        <v>32</v>
      </c>
      <c r="B9780">
        <v>19244193</v>
      </c>
      <c r="C9780" t="s">
        <v>4553</v>
      </c>
      <c r="D9780">
        <v>82</v>
      </c>
      <c r="E9780">
        <v>0</v>
      </c>
      <c r="F9780">
        <v>49.2</v>
      </c>
      <c r="G9780">
        <v>0</v>
      </c>
      <c r="H9780">
        <v>0</v>
      </c>
      <c r="I9780">
        <v>0</v>
      </c>
      <c r="K9780">
        <v>2010</v>
      </c>
      <c r="L9780">
        <v>2017</v>
      </c>
    </row>
    <row r="9781" spans="1:12" x14ac:dyDescent="0.25">
      <c r="A9781">
        <v>32</v>
      </c>
      <c r="B9781">
        <v>19244198</v>
      </c>
      <c r="C9781" t="s">
        <v>4554</v>
      </c>
      <c r="D9781">
        <v>29</v>
      </c>
      <c r="E9781">
        <v>0</v>
      </c>
      <c r="F9781">
        <v>17.399999999999999</v>
      </c>
      <c r="G9781">
        <v>0</v>
      </c>
      <c r="H9781">
        <v>25.26</v>
      </c>
      <c r="I9781">
        <v>0</v>
      </c>
      <c r="K9781">
        <v>2010</v>
      </c>
      <c r="L9781">
        <v>2017</v>
      </c>
    </row>
    <row r="9782" spans="1:12" x14ac:dyDescent="0.25">
      <c r="A9782">
        <v>32</v>
      </c>
      <c r="B9782">
        <v>19244207</v>
      </c>
      <c r="C9782" t="s">
        <v>4555</v>
      </c>
      <c r="D9782">
        <v>50</v>
      </c>
      <c r="E9782">
        <v>0</v>
      </c>
      <c r="F9782">
        <v>37.5</v>
      </c>
      <c r="G9782">
        <v>0</v>
      </c>
      <c r="H9782">
        <v>0</v>
      </c>
      <c r="I9782">
        <v>0</v>
      </c>
      <c r="K9782">
        <v>2010</v>
      </c>
      <c r="L9782">
        <v>2010</v>
      </c>
    </row>
    <row r="9783" spans="1:12" x14ac:dyDescent="0.25">
      <c r="A9783">
        <v>32</v>
      </c>
      <c r="B9783">
        <v>19244209</v>
      </c>
      <c r="C9783" t="s">
        <v>4555</v>
      </c>
      <c r="D9783">
        <v>50</v>
      </c>
      <c r="E9783">
        <v>0</v>
      </c>
      <c r="F9783">
        <v>37.5</v>
      </c>
      <c r="G9783">
        <v>0</v>
      </c>
      <c r="H9783">
        <v>50.79</v>
      </c>
      <c r="I9783">
        <v>0</v>
      </c>
      <c r="K9783">
        <v>2010</v>
      </c>
      <c r="L9783">
        <v>2011</v>
      </c>
    </row>
    <row r="9784" spans="1:12" x14ac:dyDescent="0.25">
      <c r="A9784">
        <v>32</v>
      </c>
      <c r="B9784">
        <v>19244211</v>
      </c>
      <c r="C9784" t="s">
        <v>4555</v>
      </c>
      <c r="D9784">
        <v>50</v>
      </c>
      <c r="E9784">
        <v>0</v>
      </c>
      <c r="F9784">
        <v>37.5</v>
      </c>
      <c r="G9784">
        <v>0</v>
      </c>
      <c r="H9784">
        <v>50.79</v>
      </c>
      <c r="I9784">
        <v>0</v>
      </c>
      <c r="K9784">
        <v>2010</v>
      </c>
      <c r="L9784">
        <v>2016</v>
      </c>
    </row>
    <row r="9785" spans="1:12" x14ac:dyDescent="0.25">
      <c r="A9785">
        <v>32</v>
      </c>
      <c r="B9785">
        <v>19244213</v>
      </c>
      <c r="C9785" t="s">
        <v>4555</v>
      </c>
      <c r="D9785">
        <v>50</v>
      </c>
      <c r="E9785">
        <v>0</v>
      </c>
      <c r="F9785">
        <v>37.5</v>
      </c>
      <c r="G9785">
        <v>0</v>
      </c>
      <c r="H9785">
        <v>50.79</v>
      </c>
      <c r="I9785">
        <v>0</v>
      </c>
      <c r="K9785">
        <v>2009</v>
      </c>
      <c r="L9785">
        <v>2012</v>
      </c>
    </row>
    <row r="9786" spans="1:12" x14ac:dyDescent="0.25">
      <c r="A9786">
        <v>32</v>
      </c>
      <c r="B9786">
        <v>19244236</v>
      </c>
      <c r="C9786" t="s">
        <v>4556</v>
      </c>
      <c r="D9786">
        <v>499</v>
      </c>
      <c r="E9786">
        <v>0</v>
      </c>
      <c r="F9786">
        <v>349.3</v>
      </c>
      <c r="G9786">
        <v>0</v>
      </c>
      <c r="H9786">
        <v>0</v>
      </c>
      <c r="I9786">
        <v>0</v>
      </c>
      <c r="K9786">
        <v>2010</v>
      </c>
      <c r="L9786">
        <v>2013</v>
      </c>
    </row>
    <row r="9787" spans="1:12" x14ac:dyDescent="0.25">
      <c r="A9787">
        <v>32</v>
      </c>
      <c r="B9787">
        <v>19244237</v>
      </c>
      <c r="C9787" t="s">
        <v>4557</v>
      </c>
      <c r="D9787">
        <v>225</v>
      </c>
      <c r="E9787">
        <v>0</v>
      </c>
      <c r="F9787">
        <v>168.75</v>
      </c>
      <c r="G9787">
        <v>0</v>
      </c>
      <c r="H9787">
        <v>0</v>
      </c>
      <c r="I9787">
        <v>0</v>
      </c>
      <c r="K9787">
        <v>2010</v>
      </c>
      <c r="L9787">
        <v>2010</v>
      </c>
    </row>
    <row r="9788" spans="1:12" x14ac:dyDescent="0.25">
      <c r="A9788">
        <v>32</v>
      </c>
      <c r="B9788">
        <v>19244248</v>
      </c>
      <c r="C9788" t="s">
        <v>3261</v>
      </c>
      <c r="D9788">
        <v>1875</v>
      </c>
      <c r="E9788">
        <v>0</v>
      </c>
      <c r="F9788">
        <v>1312.5</v>
      </c>
      <c r="G9788">
        <v>0</v>
      </c>
      <c r="H9788">
        <v>0</v>
      </c>
      <c r="I9788">
        <v>0</v>
      </c>
      <c r="K9788">
        <v>2007</v>
      </c>
      <c r="L9788">
        <v>2011</v>
      </c>
    </row>
    <row r="9789" spans="1:12" x14ac:dyDescent="0.25">
      <c r="A9789">
        <v>32</v>
      </c>
      <c r="B9789">
        <v>19244249</v>
      </c>
      <c r="C9789" t="s">
        <v>3262</v>
      </c>
      <c r="D9789">
        <v>1875</v>
      </c>
      <c r="E9789">
        <v>0</v>
      </c>
      <c r="F9789">
        <v>1312.5</v>
      </c>
      <c r="G9789">
        <v>0</v>
      </c>
      <c r="H9789">
        <v>0</v>
      </c>
      <c r="I9789">
        <v>0</v>
      </c>
      <c r="K9789">
        <v>2010</v>
      </c>
      <c r="L9789">
        <v>2011</v>
      </c>
    </row>
    <row r="9790" spans="1:12" x14ac:dyDescent="0.25">
      <c r="A9790">
        <v>32</v>
      </c>
      <c r="B9790">
        <v>19244250</v>
      </c>
      <c r="C9790" t="s">
        <v>4276</v>
      </c>
      <c r="D9790">
        <v>1850</v>
      </c>
      <c r="E9790">
        <v>0</v>
      </c>
      <c r="F9790">
        <v>1295</v>
      </c>
      <c r="G9790">
        <v>0</v>
      </c>
      <c r="H9790">
        <v>0</v>
      </c>
      <c r="I9790">
        <v>0</v>
      </c>
      <c r="K9790">
        <v>2010</v>
      </c>
      <c r="L9790">
        <v>2011</v>
      </c>
    </row>
    <row r="9791" spans="1:12" x14ac:dyDescent="0.25">
      <c r="A9791">
        <v>32</v>
      </c>
      <c r="B9791">
        <v>19244252</v>
      </c>
      <c r="C9791" t="s">
        <v>3261</v>
      </c>
      <c r="D9791">
        <v>1875</v>
      </c>
      <c r="E9791">
        <v>0</v>
      </c>
      <c r="F9791">
        <v>1312.5</v>
      </c>
      <c r="G9791">
        <v>0</v>
      </c>
      <c r="H9791">
        <v>0</v>
      </c>
      <c r="I9791">
        <v>0</v>
      </c>
      <c r="K9791">
        <v>2007</v>
      </c>
      <c r="L9791">
        <v>2011</v>
      </c>
    </row>
    <row r="9792" spans="1:12" x14ac:dyDescent="0.25">
      <c r="A9792">
        <v>32</v>
      </c>
      <c r="B9792">
        <v>19244253</v>
      </c>
      <c r="C9792" t="s">
        <v>3261</v>
      </c>
      <c r="D9792">
        <v>1875</v>
      </c>
      <c r="E9792">
        <v>0</v>
      </c>
      <c r="F9792">
        <v>1312.5</v>
      </c>
      <c r="G9792">
        <v>0</v>
      </c>
      <c r="H9792">
        <v>0</v>
      </c>
      <c r="I9792">
        <v>0</v>
      </c>
      <c r="K9792">
        <v>2007</v>
      </c>
      <c r="L9792">
        <v>2011</v>
      </c>
    </row>
    <row r="9793" spans="1:12" x14ac:dyDescent="0.25">
      <c r="A9793">
        <v>32</v>
      </c>
      <c r="B9793">
        <v>19244254</v>
      </c>
      <c r="C9793" t="s">
        <v>3262</v>
      </c>
      <c r="D9793">
        <v>1850</v>
      </c>
      <c r="E9793">
        <v>0</v>
      </c>
      <c r="F9793">
        <v>1295</v>
      </c>
      <c r="G9793">
        <v>0</v>
      </c>
      <c r="H9793">
        <v>0</v>
      </c>
      <c r="I9793">
        <v>0</v>
      </c>
      <c r="K9793">
        <v>2007</v>
      </c>
      <c r="L9793">
        <v>2011</v>
      </c>
    </row>
    <row r="9794" spans="1:12" x14ac:dyDescent="0.25">
      <c r="A9794">
        <v>32</v>
      </c>
      <c r="B9794">
        <v>19244255</v>
      </c>
      <c r="C9794" t="s">
        <v>3262</v>
      </c>
      <c r="D9794">
        <v>1850</v>
      </c>
      <c r="E9794">
        <v>0</v>
      </c>
      <c r="F9794">
        <v>1295</v>
      </c>
      <c r="G9794">
        <v>0</v>
      </c>
      <c r="H9794">
        <v>0</v>
      </c>
      <c r="I9794">
        <v>0</v>
      </c>
      <c r="K9794">
        <v>2010</v>
      </c>
      <c r="L9794">
        <v>2011</v>
      </c>
    </row>
    <row r="9795" spans="1:12" x14ac:dyDescent="0.25">
      <c r="A9795">
        <v>32</v>
      </c>
      <c r="B9795">
        <v>19244262</v>
      </c>
      <c r="C9795" t="s">
        <v>3236</v>
      </c>
      <c r="D9795">
        <v>720</v>
      </c>
      <c r="E9795">
        <v>0</v>
      </c>
      <c r="F9795">
        <v>432</v>
      </c>
      <c r="G9795">
        <v>0</v>
      </c>
      <c r="H9795">
        <v>0</v>
      </c>
      <c r="I9795">
        <v>0</v>
      </c>
      <c r="K9795">
        <v>2010</v>
      </c>
      <c r="L9795">
        <v>2014</v>
      </c>
    </row>
    <row r="9796" spans="1:12" x14ac:dyDescent="0.25">
      <c r="A9796">
        <v>32</v>
      </c>
      <c r="B9796">
        <v>19244263</v>
      </c>
      <c r="C9796" t="s">
        <v>3217</v>
      </c>
      <c r="D9796">
        <v>720</v>
      </c>
      <c r="E9796">
        <v>0</v>
      </c>
      <c r="F9796">
        <v>432</v>
      </c>
      <c r="G9796">
        <v>0</v>
      </c>
      <c r="H9796">
        <v>0</v>
      </c>
      <c r="I9796">
        <v>0</v>
      </c>
      <c r="K9796">
        <v>2010</v>
      </c>
      <c r="L9796">
        <v>2014</v>
      </c>
    </row>
    <row r="9797" spans="1:12" x14ac:dyDescent="0.25">
      <c r="A9797">
        <v>32</v>
      </c>
      <c r="B9797">
        <v>19244264</v>
      </c>
      <c r="C9797" t="s">
        <v>4558</v>
      </c>
      <c r="D9797">
        <v>130</v>
      </c>
      <c r="E9797">
        <v>0</v>
      </c>
      <c r="F9797">
        <v>97.5</v>
      </c>
      <c r="G9797">
        <v>0</v>
      </c>
      <c r="H9797">
        <v>132.04</v>
      </c>
      <c r="I9797">
        <v>0</v>
      </c>
      <c r="K9797">
        <v>2010</v>
      </c>
      <c r="L9797">
        <v>2017</v>
      </c>
    </row>
    <row r="9798" spans="1:12" x14ac:dyDescent="0.25">
      <c r="A9798">
        <v>32</v>
      </c>
      <c r="B9798">
        <v>19244268</v>
      </c>
      <c r="C9798" t="s">
        <v>4559</v>
      </c>
      <c r="D9798">
        <v>270</v>
      </c>
      <c r="E9798">
        <v>0</v>
      </c>
      <c r="F9798">
        <v>202.5</v>
      </c>
      <c r="G9798">
        <v>0</v>
      </c>
      <c r="H9798">
        <v>274.24</v>
      </c>
      <c r="I9798">
        <v>0</v>
      </c>
      <c r="K9798">
        <v>2010</v>
      </c>
      <c r="L9798">
        <v>2017</v>
      </c>
    </row>
    <row r="9799" spans="1:12" x14ac:dyDescent="0.25">
      <c r="A9799">
        <v>32</v>
      </c>
      <c r="B9799">
        <v>19244269</v>
      </c>
      <c r="C9799" t="s">
        <v>4560</v>
      </c>
      <c r="D9799">
        <v>2100.4</v>
      </c>
      <c r="E9799">
        <v>0</v>
      </c>
      <c r="F9799">
        <v>1470.28</v>
      </c>
      <c r="G9799">
        <v>0</v>
      </c>
      <c r="H9799">
        <v>1378.38</v>
      </c>
      <c r="I9799">
        <v>0</v>
      </c>
      <c r="K9799">
        <v>2010</v>
      </c>
      <c r="L9799">
        <v>2011</v>
      </c>
    </row>
    <row r="9800" spans="1:12" x14ac:dyDescent="0.25">
      <c r="A9800">
        <v>32</v>
      </c>
      <c r="B9800">
        <v>19244270</v>
      </c>
      <c r="C9800" t="s">
        <v>4560</v>
      </c>
      <c r="D9800">
        <v>1901.19</v>
      </c>
      <c r="E9800">
        <v>0</v>
      </c>
      <c r="F9800">
        <v>1330.83</v>
      </c>
      <c r="G9800">
        <v>0</v>
      </c>
      <c r="H9800">
        <v>1247.6500000000001</v>
      </c>
      <c r="I9800">
        <v>0</v>
      </c>
      <c r="K9800">
        <v>2010</v>
      </c>
      <c r="L9800">
        <v>2011</v>
      </c>
    </row>
    <row r="9801" spans="1:12" x14ac:dyDescent="0.25">
      <c r="A9801">
        <v>32</v>
      </c>
      <c r="B9801">
        <v>19244271</v>
      </c>
      <c r="C9801" t="s">
        <v>4555</v>
      </c>
      <c r="D9801">
        <v>55</v>
      </c>
      <c r="E9801">
        <v>0</v>
      </c>
      <c r="F9801">
        <v>41.25</v>
      </c>
      <c r="G9801">
        <v>0</v>
      </c>
      <c r="H9801">
        <v>55.86</v>
      </c>
      <c r="I9801">
        <v>0</v>
      </c>
      <c r="K9801">
        <v>2010</v>
      </c>
      <c r="L9801">
        <v>2017</v>
      </c>
    </row>
    <row r="9802" spans="1:12" x14ac:dyDescent="0.25">
      <c r="A9802">
        <v>32</v>
      </c>
      <c r="B9802">
        <v>19244273</v>
      </c>
      <c r="C9802" t="s">
        <v>3338</v>
      </c>
      <c r="D9802">
        <v>720</v>
      </c>
      <c r="E9802">
        <v>0</v>
      </c>
      <c r="F9802">
        <v>432</v>
      </c>
      <c r="G9802">
        <v>0</v>
      </c>
      <c r="H9802">
        <v>0</v>
      </c>
      <c r="I9802">
        <v>0</v>
      </c>
      <c r="K9802">
        <v>2010</v>
      </c>
      <c r="L9802">
        <v>2014</v>
      </c>
    </row>
    <row r="9803" spans="1:12" x14ac:dyDescent="0.25">
      <c r="A9803">
        <v>32</v>
      </c>
      <c r="B9803">
        <v>19244274</v>
      </c>
      <c r="C9803" t="s">
        <v>3102</v>
      </c>
      <c r="D9803">
        <v>720</v>
      </c>
      <c r="E9803">
        <v>0</v>
      </c>
      <c r="F9803">
        <v>432</v>
      </c>
      <c r="G9803">
        <v>0</v>
      </c>
      <c r="H9803">
        <v>0</v>
      </c>
      <c r="I9803">
        <v>0</v>
      </c>
      <c r="K9803">
        <v>2010</v>
      </c>
      <c r="L9803">
        <v>2014</v>
      </c>
    </row>
    <row r="9804" spans="1:12" x14ac:dyDescent="0.25">
      <c r="A9804">
        <v>32</v>
      </c>
      <c r="B9804">
        <v>19244275</v>
      </c>
      <c r="C9804" t="s">
        <v>3390</v>
      </c>
      <c r="D9804">
        <v>720</v>
      </c>
      <c r="E9804">
        <v>0</v>
      </c>
      <c r="F9804">
        <v>432</v>
      </c>
      <c r="G9804">
        <v>0</v>
      </c>
      <c r="H9804">
        <v>0</v>
      </c>
      <c r="I9804">
        <v>0</v>
      </c>
      <c r="K9804">
        <v>2010</v>
      </c>
      <c r="L9804">
        <v>2014</v>
      </c>
    </row>
    <row r="9805" spans="1:12" x14ac:dyDescent="0.25">
      <c r="A9805">
        <v>32</v>
      </c>
      <c r="B9805">
        <v>19244276</v>
      </c>
      <c r="C9805" t="s">
        <v>3258</v>
      </c>
      <c r="D9805">
        <v>720</v>
      </c>
      <c r="E9805">
        <v>0</v>
      </c>
      <c r="F9805">
        <v>432</v>
      </c>
      <c r="G9805">
        <v>0</v>
      </c>
      <c r="H9805">
        <v>0</v>
      </c>
      <c r="I9805">
        <v>0</v>
      </c>
      <c r="K9805">
        <v>2010</v>
      </c>
      <c r="L9805">
        <v>2014</v>
      </c>
    </row>
    <row r="9806" spans="1:12" x14ac:dyDescent="0.25">
      <c r="A9806">
        <v>32</v>
      </c>
      <c r="B9806">
        <v>19244279</v>
      </c>
      <c r="C9806" t="s">
        <v>3236</v>
      </c>
      <c r="D9806">
        <v>720</v>
      </c>
      <c r="E9806">
        <v>0</v>
      </c>
      <c r="F9806">
        <v>432</v>
      </c>
      <c r="G9806">
        <v>0</v>
      </c>
      <c r="H9806">
        <v>0</v>
      </c>
      <c r="I9806">
        <v>0</v>
      </c>
      <c r="K9806">
        <v>2010</v>
      </c>
      <c r="L9806">
        <v>2014</v>
      </c>
    </row>
    <row r="9807" spans="1:12" x14ac:dyDescent="0.25">
      <c r="A9807">
        <v>32</v>
      </c>
      <c r="B9807">
        <v>19244280</v>
      </c>
      <c r="C9807" t="s">
        <v>3217</v>
      </c>
      <c r="D9807">
        <v>720</v>
      </c>
      <c r="E9807">
        <v>0</v>
      </c>
      <c r="F9807">
        <v>432</v>
      </c>
      <c r="G9807">
        <v>0</v>
      </c>
      <c r="H9807">
        <v>0</v>
      </c>
      <c r="I9807">
        <v>0</v>
      </c>
      <c r="K9807">
        <v>2010</v>
      </c>
      <c r="L9807">
        <v>2014</v>
      </c>
    </row>
    <row r="9808" spans="1:12" x14ac:dyDescent="0.25">
      <c r="A9808">
        <v>32</v>
      </c>
      <c r="B9808">
        <v>19244281</v>
      </c>
      <c r="C9808" t="s">
        <v>3338</v>
      </c>
      <c r="D9808">
        <v>720</v>
      </c>
      <c r="E9808">
        <v>0</v>
      </c>
      <c r="F9808">
        <v>432</v>
      </c>
      <c r="G9808">
        <v>0</v>
      </c>
      <c r="H9808">
        <v>0</v>
      </c>
      <c r="I9808">
        <v>0</v>
      </c>
      <c r="K9808">
        <v>2010</v>
      </c>
      <c r="L9808">
        <v>2014</v>
      </c>
    </row>
    <row r="9809" spans="1:12" x14ac:dyDescent="0.25">
      <c r="A9809">
        <v>32</v>
      </c>
      <c r="B9809">
        <v>19244282</v>
      </c>
      <c r="C9809" t="s">
        <v>3102</v>
      </c>
      <c r="D9809">
        <v>720</v>
      </c>
      <c r="E9809">
        <v>0</v>
      </c>
      <c r="F9809">
        <v>432</v>
      </c>
      <c r="G9809">
        <v>0</v>
      </c>
      <c r="H9809">
        <v>0</v>
      </c>
      <c r="I9809">
        <v>0</v>
      </c>
      <c r="K9809">
        <v>2010</v>
      </c>
      <c r="L9809">
        <v>2014</v>
      </c>
    </row>
    <row r="9810" spans="1:12" x14ac:dyDescent="0.25">
      <c r="A9810">
        <v>32</v>
      </c>
      <c r="B9810">
        <v>19244292</v>
      </c>
      <c r="C9810" t="s">
        <v>4561</v>
      </c>
      <c r="D9810">
        <v>29</v>
      </c>
      <c r="E9810">
        <v>0</v>
      </c>
      <c r="F9810">
        <v>17.399999999999999</v>
      </c>
      <c r="G9810">
        <v>0</v>
      </c>
      <c r="H9810">
        <v>0</v>
      </c>
      <c r="I9810">
        <v>0</v>
      </c>
      <c r="K9810">
        <v>2010</v>
      </c>
      <c r="L9810">
        <v>2017</v>
      </c>
    </row>
    <row r="9811" spans="1:12" x14ac:dyDescent="0.25">
      <c r="A9811">
        <v>32</v>
      </c>
      <c r="B9811">
        <v>19244293</v>
      </c>
      <c r="C9811" t="s">
        <v>4560</v>
      </c>
      <c r="D9811">
        <v>2135</v>
      </c>
      <c r="E9811">
        <v>0</v>
      </c>
      <c r="F9811">
        <v>1601.25</v>
      </c>
      <c r="G9811">
        <v>0</v>
      </c>
      <c r="H9811">
        <v>1473.97</v>
      </c>
      <c r="I9811">
        <v>0</v>
      </c>
      <c r="K9811">
        <v>2010</v>
      </c>
      <c r="L9811">
        <v>2010</v>
      </c>
    </row>
    <row r="9812" spans="1:12" x14ac:dyDescent="0.25">
      <c r="A9812">
        <v>32</v>
      </c>
      <c r="B9812">
        <v>19244297</v>
      </c>
      <c r="C9812" t="s">
        <v>4562</v>
      </c>
      <c r="D9812">
        <v>100</v>
      </c>
      <c r="E9812">
        <v>0</v>
      </c>
      <c r="F9812">
        <v>75</v>
      </c>
      <c r="G9812">
        <v>0</v>
      </c>
      <c r="H9812">
        <v>101.57</v>
      </c>
      <c r="I9812">
        <v>0</v>
      </c>
      <c r="K9812">
        <v>2011</v>
      </c>
      <c r="L9812">
        <v>2015</v>
      </c>
    </row>
    <row r="9813" spans="1:12" x14ac:dyDescent="0.25">
      <c r="A9813">
        <v>32</v>
      </c>
      <c r="B9813">
        <v>19244300</v>
      </c>
      <c r="C9813" t="s">
        <v>4563</v>
      </c>
      <c r="D9813">
        <v>50</v>
      </c>
      <c r="E9813">
        <v>0</v>
      </c>
      <c r="F9813">
        <v>37.5</v>
      </c>
      <c r="G9813">
        <v>0</v>
      </c>
      <c r="H9813">
        <v>50.79</v>
      </c>
      <c r="I9813">
        <v>0</v>
      </c>
      <c r="K9813">
        <v>2011</v>
      </c>
      <c r="L9813">
        <v>2017</v>
      </c>
    </row>
    <row r="9814" spans="1:12" x14ac:dyDescent="0.25">
      <c r="A9814">
        <v>32</v>
      </c>
      <c r="B9814">
        <v>19244304</v>
      </c>
      <c r="C9814" t="s">
        <v>3380</v>
      </c>
      <c r="D9814">
        <v>117</v>
      </c>
      <c r="E9814">
        <v>0</v>
      </c>
      <c r="F9814">
        <v>70.2</v>
      </c>
      <c r="G9814">
        <v>0</v>
      </c>
      <c r="H9814">
        <v>0</v>
      </c>
      <c r="I9814">
        <v>0</v>
      </c>
      <c r="K9814">
        <v>2003</v>
      </c>
      <c r="L9814">
        <v>2017</v>
      </c>
    </row>
    <row r="9815" spans="1:12" x14ac:dyDescent="0.25">
      <c r="A9815">
        <v>32</v>
      </c>
      <c r="B9815">
        <v>19244305</v>
      </c>
      <c r="C9815" t="s">
        <v>4564</v>
      </c>
      <c r="D9815">
        <v>117</v>
      </c>
      <c r="E9815">
        <v>0</v>
      </c>
      <c r="F9815">
        <v>70.2</v>
      </c>
      <c r="G9815">
        <v>0</v>
      </c>
      <c r="H9815">
        <v>0</v>
      </c>
      <c r="I9815">
        <v>0</v>
      </c>
      <c r="K9815">
        <v>2003</v>
      </c>
      <c r="L9815">
        <v>2012</v>
      </c>
    </row>
    <row r="9816" spans="1:12" x14ac:dyDescent="0.25">
      <c r="A9816">
        <v>32</v>
      </c>
      <c r="B9816">
        <v>19244306</v>
      </c>
      <c r="C9816" t="s">
        <v>4565</v>
      </c>
      <c r="D9816">
        <v>1875</v>
      </c>
      <c r="E9816">
        <v>0</v>
      </c>
      <c r="F9816">
        <v>1312.5</v>
      </c>
      <c r="G9816">
        <v>0</v>
      </c>
      <c r="H9816">
        <v>0</v>
      </c>
      <c r="I9816">
        <v>0</v>
      </c>
      <c r="K9816">
        <v>2005</v>
      </c>
      <c r="L9816">
        <v>2010</v>
      </c>
    </row>
    <row r="9817" spans="1:12" x14ac:dyDescent="0.25">
      <c r="A9817">
        <v>32</v>
      </c>
      <c r="B9817">
        <v>19244307</v>
      </c>
      <c r="C9817" t="s">
        <v>4566</v>
      </c>
      <c r="D9817">
        <v>1875</v>
      </c>
      <c r="E9817">
        <v>0</v>
      </c>
      <c r="F9817">
        <v>1406.25</v>
      </c>
      <c r="G9817">
        <v>0</v>
      </c>
      <c r="H9817">
        <v>0</v>
      </c>
      <c r="I9817">
        <v>0</v>
      </c>
      <c r="K9817">
        <v>2005</v>
      </c>
      <c r="L9817">
        <v>2010</v>
      </c>
    </row>
    <row r="9818" spans="1:12" x14ac:dyDescent="0.25">
      <c r="A9818">
        <v>32</v>
      </c>
      <c r="B9818">
        <v>19244308</v>
      </c>
      <c r="C9818" t="s">
        <v>4567</v>
      </c>
      <c r="D9818">
        <v>1875</v>
      </c>
      <c r="E9818">
        <v>0</v>
      </c>
      <c r="F9818">
        <v>1406.25</v>
      </c>
      <c r="G9818">
        <v>0</v>
      </c>
      <c r="H9818">
        <v>0</v>
      </c>
      <c r="I9818">
        <v>0</v>
      </c>
      <c r="K9818">
        <v>2005</v>
      </c>
      <c r="L9818">
        <v>2010</v>
      </c>
    </row>
    <row r="9819" spans="1:12" x14ac:dyDescent="0.25">
      <c r="A9819">
        <v>32</v>
      </c>
      <c r="B9819">
        <v>19244343</v>
      </c>
      <c r="C9819" t="s">
        <v>4560</v>
      </c>
      <c r="D9819">
        <v>2659</v>
      </c>
      <c r="E9819">
        <v>0</v>
      </c>
      <c r="F9819">
        <v>1861.3</v>
      </c>
      <c r="G9819">
        <v>0</v>
      </c>
      <c r="H9819">
        <v>0</v>
      </c>
      <c r="I9819">
        <v>0</v>
      </c>
      <c r="K9819">
        <v>2010</v>
      </c>
      <c r="L9819">
        <v>2010</v>
      </c>
    </row>
    <row r="9820" spans="1:12" x14ac:dyDescent="0.25">
      <c r="A9820">
        <v>32</v>
      </c>
      <c r="B9820">
        <v>19244344</v>
      </c>
      <c r="C9820" t="s">
        <v>4542</v>
      </c>
      <c r="D9820">
        <v>155</v>
      </c>
      <c r="E9820">
        <v>0</v>
      </c>
      <c r="F9820">
        <v>116.25</v>
      </c>
      <c r="G9820">
        <v>0</v>
      </c>
      <c r="H9820">
        <v>0</v>
      </c>
      <c r="I9820">
        <v>0</v>
      </c>
      <c r="K9820">
        <v>2007</v>
      </c>
      <c r="L9820">
        <v>2010</v>
      </c>
    </row>
    <row r="9821" spans="1:12" x14ac:dyDescent="0.25">
      <c r="A9821">
        <v>32</v>
      </c>
      <c r="B9821">
        <v>19244345</v>
      </c>
      <c r="C9821" t="s">
        <v>4546</v>
      </c>
      <c r="D9821">
        <v>300</v>
      </c>
      <c r="E9821">
        <v>0</v>
      </c>
      <c r="F9821">
        <v>210</v>
      </c>
      <c r="G9821">
        <v>0</v>
      </c>
      <c r="H9821">
        <v>0</v>
      </c>
      <c r="I9821">
        <v>0</v>
      </c>
      <c r="K9821">
        <v>2007</v>
      </c>
      <c r="L9821">
        <v>2010</v>
      </c>
    </row>
    <row r="9822" spans="1:12" x14ac:dyDescent="0.25">
      <c r="A9822">
        <v>32</v>
      </c>
      <c r="B9822">
        <v>19244347</v>
      </c>
      <c r="C9822" t="s">
        <v>4505</v>
      </c>
      <c r="D9822">
        <v>158</v>
      </c>
      <c r="E9822">
        <v>0</v>
      </c>
      <c r="F9822">
        <v>94.8</v>
      </c>
      <c r="G9822">
        <v>0</v>
      </c>
      <c r="H9822">
        <v>0</v>
      </c>
      <c r="I9822">
        <v>0</v>
      </c>
      <c r="K9822">
        <v>2007</v>
      </c>
      <c r="L9822">
        <v>2010</v>
      </c>
    </row>
    <row r="9823" spans="1:12" x14ac:dyDescent="0.25">
      <c r="A9823">
        <v>32</v>
      </c>
      <c r="B9823">
        <v>19244348</v>
      </c>
      <c r="C9823" t="s">
        <v>4568</v>
      </c>
      <c r="D9823">
        <v>298</v>
      </c>
      <c r="E9823">
        <v>0</v>
      </c>
      <c r="F9823">
        <v>178.8</v>
      </c>
      <c r="G9823">
        <v>0</v>
      </c>
      <c r="H9823">
        <v>0</v>
      </c>
      <c r="I9823">
        <v>0</v>
      </c>
      <c r="K9823">
        <v>2006</v>
      </c>
      <c r="L9823">
        <v>2010</v>
      </c>
    </row>
    <row r="9824" spans="1:12" x14ac:dyDescent="0.25">
      <c r="A9824">
        <v>32</v>
      </c>
      <c r="B9824">
        <v>19244349</v>
      </c>
      <c r="C9824" t="s">
        <v>4505</v>
      </c>
      <c r="D9824">
        <v>158</v>
      </c>
      <c r="E9824">
        <v>0</v>
      </c>
      <c r="F9824">
        <v>94.8</v>
      </c>
      <c r="G9824">
        <v>0</v>
      </c>
      <c r="H9824">
        <v>0</v>
      </c>
      <c r="I9824">
        <v>0</v>
      </c>
      <c r="K9824">
        <v>2007</v>
      </c>
      <c r="L9824">
        <v>2010</v>
      </c>
    </row>
    <row r="9825" spans="1:12" x14ac:dyDescent="0.25">
      <c r="A9825">
        <v>32</v>
      </c>
      <c r="B9825">
        <v>19244367</v>
      </c>
      <c r="C9825" t="s">
        <v>4569</v>
      </c>
      <c r="D9825">
        <v>29</v>
      </c>
      <c r="E9825">
        <v>0</v>
      </c>
      <c r="F9825">
        <v>17.399999999999999</v>
      </c>
      <c r="G9825">
        <v>0</v>
      </c>
      <c r="H9825">
        <v>0</v>
      </c>
      <c r="I9825">
        <v>0</v>
      </c>
      <c r="K9825">
        <v>2010</v>
      </c>
      <c r="L9825">
        <v>2010</v>
      </c>
    </row>
    <row r="9826" spans="1:12" x14ac:dyDescent="0.25">
      <c r="A9826">
        <v>32</v>
      </c>
      <c r="B9826">
        <v>19244369</v>
      </c>
      <c r="C9826" t="s">
        <v>4569</v>
      </c>
      <c r="D9826">
        <v>29</v>
      </c>
      <c r="E9826">
        <v>0</v>
      </c>
      <c r="F9826">
        <v>17.399999999999999</v>
      </c>
      <c r="G9826">
        <v>0</v>
      </c>
      <c r="H9826">
        <v>0</v>
      </c>
      <c r="I9826">
        <v>0</v>
      </c>
      <c r="K9826">
        <v>2009</v>
      </c>
      <c r="L9826">
        <v>2009</v>
      </c>
    </row>
    <row r="9827" spans="1:12" x14ac:dyDescent="0.25">
      <c r="A9827">
        <v>32</v>
      </c>
      <c r="B9827">
        <v>19244370</v>
      </c>
      <c r="C9827" t="s">
        <v>4569</v>
      </c>
      <c r="D9827">
        <v>29</v>
      </c>
      <c r="E9827">
        <v>0</v>
      </c>
      <c r="F9827">
        <v>17.399999999999999</v>
      </c>
      <c r="G9827">
        <v>0</v>
      </c>
      <c r="H9827">
        <v>0</v>
      </c>
      <c r="I9827">
        <v>0</v>
      </c>
      <c r="K9827">
        <v>2007</v>
      </c>
      <c r="L9827">
        <v>2010</v>
      </c>
    </row>
    <row r="9828" spans="1:12" x14ac:dyDescent="0.25">
      <c r="A9828">
        <v>32</v>
      </c>
      <c r="B9828">
        <v>19244385</v>
      </c>
      <c r="C9828" t="s">
        <v>4570</v>
      </c>
      <c r="D9828">
        <v>100</v>
      </c>
      <c r="E9828">
        <v>0</v>
      </c>
      <c r="F9828">
        <v>70</v>
      </c>
      <c r="G9828">
        <v>0</v>
      </c>
      <c r="H9828">
        <v>0</v>
      </c>
      <c r="I9828">
        <v>0</v>
      </c>
      <c r="K9828">
        <v>2008</v>
      </c>
      <c r="L9828">
        <v>2011</v>
      </c>
    </row>
    <row r="9829" spans="1:12" x14ac:dyDescent="0.25">
      <c r="A9829">
        <v>32</v>
      </c>
      <c r="B9829">
        <v>19244407</v>
      </c>
      <c r="C9829" t="s">
        <v>4565</v>
      </c>
      <c r="D9829">
        <v>1875</v>
      </c>
      <c r="E9829">
        <v>0</v>
      </c>
      <c r="F9829">
        <v>1312.5</v>
      </c>
      <c r="G9829">
        <v>0</v>
      </c>
      <c r="H9829">
        <v>0</v>
      </c>
      <c r="I9829">
        <v>0</v>
      </c>
      <c r="K9829">
        <v>2008</v>
      </c>
      <c r="L9829">
        <v>2010</v>
      </c>
    </row>
    <row r="9830" spans="1:12" x14ac:dyDescent="0.25">
      <c r="A9830">
        <v>32</v>
      </c>
      <c r="B9830">
        <v>19244408</v>
      </c>
      <c r="C9830" t="s">
        <v>4571</v>
      </c>
      <c r="D9830">
        <v>1875</v>
      </c>
      <c r="E9830">
        <v>0</v>
      </c>
      <c r="F9830">
        <v>1312.5</v>
      </c>
      <c r="G9830">
        <v>0</v>
      </c>
      <c r="H9830">
        <v>0</v>
      </c>
      <c r="I9830">
        <v>0</v>
      </c>
      <c r="K9830">
        <v>2008</v>
      </c>
      <c r="L9830">
        <v>2010</v>
      </c>
    </row>
    <row r="9831" spans="1:12" x14ac:dyDescent="0.25">
      <c r="A9831">
        <v>32</v>
      </c>
      <c r="B9831">
        <v>19244409</v>
      </c>
      <c r="C9831" t="s">
        <v>4572</v>
      </c>
      <c r="D9831">
        <v>1875</v>
      </c>
      <c r="E9831">
        <v>0</v>
      </c>
      <c r="F9831">
        <v>1312.5</v>
      </c>
      <c r="G9831">
        <v>0</v>
      </c>
      <c r="H9831">
        <v>0</v>
      </c>
      <c r="I9831">
        <v>0</v>
      </c>
      <c r="K9831">
        <v>2008</v>
      </c>
      <c r="L9831">
        <v>2010</v>
      </c>
    </row>
    <row r="9832" spans="1:12" x14ac:dyDescent="0.25">
      <c r="A9832">
        <v>32</v>
      </c>
      <c r="B9832">
        <v>19244410</v>
      </c>
      <c r="C9832" t="s">
        <v>4573</v>
      </c>
      <c r="D9832">
        <v>1875</v>
      </c>
      <c r="E9832">
        <v>0</v>
      </c>
      <c r="F9832">
        <v>1312.5</v>
      </c>
      <c r="G9832">
        <v>0</v>
      </c>
      <c r="H9832">
        <v>0</v>
      </c>
      <c r="I9832">
        <v>0</v>
      </c>
      <c r="K9832">
        <v>2008</v>
      </c>
      <c r="L9832">
        <v>2010</v>
      </c>
    </row>
    <row r="9833" spans="1:12" x14ac:dyDescent="0.25">
      <c r="A9833">
        <v>32</v>
      </c>
      <c r="B9833">
        <v>19244411</v>
      </c>
      <c r="C9833" t="s">
        <v>4574</v>
      </c>
      <c r="D9833">
        <v>1875</v>
      </c>
      <c r="E9833">
        <v>0</v>
      </c>
      <c r="F9833">
        <v>1312.5</v>
      </c>
      <c r="G9833">
        <v>0</v>
      </c>
      <c r="H9833">
        <v>0</v>
      </c>
      <c r="I9833">
        <v>0</v>
      </c>
      <c r="K9833">
        <v>2008</v>
      </c>
      <c r="L9833">
        <v>2010</v>
      </c>
    </row>
    <row r="9834" spans="1:12" x14ac:dyDescent="0.25">
      <c r="A9834">
        <v>32</v>
      </c>
      <c r="B9834">
        <v>19244412</v>
      </c>
      <c r="C9834" t="s">
        <v>4575</v>
      </c>
      <c r="D9834">
        <v>1875</v>
      </c>
      <c r="E9834">
        <v>0</v>
      </c>
      <c r="F9834">
        <v>1406.25</v>
      </c>
      <c r="G9834">
        <v>0</v>
      </c>
      <c r="H9834">
        <v>0</v>
      </c>
      <c r="I9834">
        <v>0</v>
      </c>
      <c r="K9834">
        <v>2008</v>
      </c>
      <c r="L9834">
        <v>2010</v>
      </c>
    </row>
    <row r="9835" spans="1:12" x14ac:dyDescent="0.25">
      <c r="A9835">
        <v>32</v>
      </c>
      <c r="B9835">
        <v>19244419</v>
      </c>
      <c r="C9835" t="s">
        <v>4576</v>
      </c>
      <c r="D9835">
        <v>1370</v>
      </c>
      <c r="E9835">
        <v>0</v>
      </c>
      <c r="F9835">
        <v>1027.5</v>
      </c>
      <c r="G9835">
        <v>0</v>
      </c>
      <c r="H9835">
        <v>0</v>
      </c>
      <c r="I9835">
        <v>0</v>
      </c>
      <c r="K9835">
        <v>2006</v>
      </c>
      <c r="L9835">
        <v>2010</v>
      </c>
    </row>
    <row r="9836" spans="1:12" x14ac:dyDescent="0.25">
      <c r="A9836">
        <v>32</v>
      </c>
      <c r="B9836">
        <v>19244420</v>
      </c>
      <c r="C9836" t="s">
        <v>4571</v>
      </c>
      <c r="D9836">
        <v>1370</v>
      </c>
      <c r="E9836">
        <v>0</v>
      </c>
      <c r="F9836">
        <v>1027.5</v>
      </c>
      <c r="G9836">
        <v>0</v>
      </c>
      <c r="H9836">
        <v>0</v>
      </c>
      <c r="I9836">
        <v>0</v>
      </c>
      <c r="K9836">
        <v>2006</v>
      </c>
      <c r="L9836">
        <v>2012</v>
      </c>
    </row>
    <row r="9837" spans="1:12" x14ac:dyDescent="0.25">
      <c r="A9837">
        <v>32</v>
      </c>
      <c r="B9837">
        <v>19244421</v>
      </c>
      <c r="C9837" t="s">
        <v>4577</v>
      </c>
      <c r="D9837">
        <v>1370</v>
      </c>
      <c r="E9837">
        <v>0</v>
      </c>
      <c r="F9837">
        <v>1027.5</v>
      </c>
      <c r="G9837">
        <v>0</v>
      </c>
      <c r="H9837">
        <v>0</v>
      </c>
      <c r="I9837">
        <v>0</v>
      </c>
      <c r="K9837">
        <v>2006</v>
      </c>
      <c r="L9837">
        <v>2010</v>
      </c>
    </row>
    <row r="9838" spans="1:12" x14ac:dyDescent="0.25">
      <c r="A9838">
        <v>32</v>
      </c>
      <c r="B9838">
        <v>19244422</v>
      </c>
      <c r="C9838" t="s">
        <v>4565</v>
      </c>
      <c r="D9838">
        <v>1370</v>
      </c>
      <c r="E9838">
        <v>0</v>
      </c>
      <c r="F9838">
        <v>959</v>
      </c>
      <c r="G9838">
        <v>0</v>
      </c>
      <c r="H9838">
        <v>0</v>
      </c>
      <c r="I9838">
        <v>0</v>
      </c>
      <c r="K9838">
        <v>2006</v>
      </c>
      <c r="L9838">
        <v>2010</v>
      </c>
    </row>
    <row r="9839" spans="1:12" x14ac:dyDescent="0.25">
      <c r="A9839">
        <v>32</v>
      </c>
      <c r="B9839">
        <v>19244423</v>
      </c>
      <c r="C9839" t="s">
        <v>4576</v>
      </c>
      <c r="D9839">
        <v>1370</v>
      </c>
      <c r="E9839">
        <v>0</v>
      </c>
      <c r="F9839">
        <v>959</v>
      </c>
      <c r="G9839">
        <v>0</v>
      </c>
      <c r="H9839">
        <v>0</v>
      </c>
      <c r="I9839">
        <v>0</v>
      </c>
      <c r="K9839">
        <v>2006</v>
      </c>
      <c r="L9839">
        <v>2010</v>
      </c>
    </row>
    <row r="9840" spans="1:12" x14ac:dyDescent="0.25">
      <c r="A9840">
        <v>32</v>
      </c>
      <c r="B9840">
        <v>19244424</v>
      </c>
      <c r="C9840" t="s">
        <v>4571</v>
      </c>
      <c r="D9840">
        <v>1370</v>
      </c>
      <c r="E9840">
        <v>0</v>
      </c>
      <c r="F9840">
        <v>1027.5</v>
      </c>
      <c r="G9840">
        <v>0</v>
      </c>
      <c r="H9840">
        <v>0</v>
      </c>
      <c r="I9840">
        <v>0</v>
      </c>
      <c r="K9840">
        <v>2006</v>
      </c>
      <c r="L9840">
        <v>2010</v>
      </c>
    </row>
    <row r="9841" spans="1:12" x14ac:dyDescent="0.25">
      <c r="A9841">
        <v>32</v>
      </c>
      <c r="B9841">
        <v>19245102</v>
      </c>
      <c r="C9841" t="s">
        <v>4578</v>
      </c>
      <c r="D9841">
        <v>75</v>
      </c>
      <c r="E9841">
        <v>0</v>
      </c>
      <c r="F9841">
        <v>56.25</v>
      </c>
      <c r="G9841">
        <v>0</v>
      </c>
      <c r="H9841">
        <v>0</v>
      </c>
      <c r="I9841">
        <v>0</v>
      </c>
      <c r="K9841">
        <v>2007</v>
      </c>
      <c r="L9841">
        <v>2014</v>
      </c>
    </row>
    <row r="9842" spans="1:12" x14ac:dyDescent="0.25">
      <c r="A9842">
        <v>32</v>
      </c>
      <c r="B9842">
        <v>19245104</v>
      </c>
      <c r="C9842" t="s">
        <v>4579</v>
      </c>
      <c r="D9842">
        <v>62</v>
      </c>
      <c r="E9842">
        <v>0</v>
      </c>
      <c r="F9842">
        <v>37.200000000000003</v>
      </c>
      <c r="G9842">
        <v>0</v>
      </c>
      <c r="H9842">
        <v>0</v>
      </c>
      <c r="I9842">
        <v>0</v>
      </c>
      <c r="K9842">
        <v>2007</v>
      </c>
      <c r="L9842">
        <v>2014</v>
      </c>
    </row>
    <row r="9843" spans="1:12" x14ac:dyDescent="0.25">
      <c r="A9843">
        <v>32</v>
      </c>
      <c r="B9843">
        <v>19245106</v>
      </c>
      <c r="C9843" t="s">
        <v>4580</v>
      </c>
      <c r="D9843">
        <v>10</v>
      </c>
      <c r="E9843">
        <v>0</v>
      </c>
      <c r="F9843">
        <v>7</v>
      </c>
      <c r="G9843">
        <v>0</v>
      </c>
      <c r="H9843">
        <v>0</v>
      </c>
      <c r="I9843">
        <v>0</v>
      </c>
      <c r="K9843">
        <v>2007</v>
      </c>
      <c r="L9843">
        <v>2011</v>
      </c>
    </row>
    <row r="9844" spans="1:12" x14ac:dyDescent="0.25">
      <c r="A9844">
        <v>32</v>
      </c>
      <c r="B9844">
        <v>19245113</v>
      </c>
      <c r="C9844" t="s">
        <v>4581</v>
      </c>
      <c r="D9844">
        <v>475</v>
      </c>
      <c r="E9844">
        <v>0</v>
      </c>
      <c r="F9844">
        <v>332.5</v>
      </c>
      <c r="G9844">
        <v>0</v>
      </c>
      <c r="H9844">
        <v>0</v>
      </c>
      <c r="I9844">
        <v>0</v>
      </c>
      <c r="K9844">
        <v>2007</v>
      </c>
      <c r="L9844">
        <v>2010</v>
      </c>
    </row>
    <row r="9845" spans="1:12" x14ac:dyDescent="0.25">
      <c r="A9845">
        <v>32</v>
      </c>
      <c r="B9845">
        <v>19245156</v>
      </c>
      <c r="C9845" t="s">
        <v>4582</v>
      </c>
      <c r="D9845">
        <v>395</v>
      </c>
      <c r="E9845">
        <v>0</v>
      </c>
      <c r="F9845">
        <v>296.25</v>
      </c>
      <c r="G9845">
        <v>0</v>
      </c>
      <c r="H9845">
        <v>0</v>
      </c>
      <c r="I9845">
        <v>0</v>
      </c>
      <c r="K9845">
        <v>2010</v>
      </c>
      <c r="L9845">
        <v>2012</v>
      </c>
    </row>
    <row r="9846" spans="1:12" x14ac:dyDescent="0.25">
      <c r="A9846">
        <v>32</v>
      </c>
      <c r="B9846">
        <v>19245159</v>
      </c>
      <c r="C9846" t="s">
        <v>3662</v>
      </c>
      <c r="D9846">
        <v>12</v>
      </c>
      <c r="E9846">
        <v>0</v>
      </c>
      <c r="F9846">
        <v>7.2</v>
      </c>
      <c r="G9846">
        <v>0</v>
      </c>
      <c r="H9846">
        <v>0</v>
      </c>
      <c r="I9846">
        <v>0</v>
      </c>
      <c r="K9846">
        <v>2010</v>
      </c>
      <c r="L9846">
        <v>2017</v>
      </c>
    </row>
    <row r="9847" spans="1:12" x14ac:dyDescent="0.25">
      <c r="A9847">
        <v>32</v>
      </c>
      <c r="B9847">
        <v>19245199</v>
      </c>
      <c r="C9847" t="s">
        <v>4583</v>
      </c>
      <c r="D9847">
        <v>45</v>
      </c>
      <c r="E9847">
        <v>0</v>
      </c>
      <c r="F9847">
        <v>31.5</v>
      </c>
      <c r="G9847">
        <v>0</v>
      </c>
      <c r="H9847">
        <v>0</v>
      </c>
      <c r="I9847">
        <v>0</v>
      </c>
      <c r="K9847">
        <v>2003</v>
      </c>
      <c r="L9847">
        <v>2014</v>
      </c>
    </row>
    <row r="9848" spans="1:12" x14ac:dyDescent="0.25">
      <c r="A9848">
        <v>32</v>
      </c>
      <c r="B9848">
        <v>19245206</v>
      </c>
      <c r="C9848" t="s">
        <v>4584</v>
      </c>
      <c r="D9848">
        <v>20</v>
      </c>
      <c r="E9848">
        <v>0</v>
      </c>
      <c r="F9848">
        <v>15</v>
      </c>
      <c r="G9848">
        <v>0</v>
      </c>
      <c r="H9848">
        <v>0</v>
      </c>
      <c r="I9848">
        <v>0</v>
      </c>
      <c r="K9848">
        <v>2010</v>
      </c>
      <c r="L9848">
        <v>2013</v>
      </c>
    </row>
    <row r="9849" spans="1:12" x14ac:dyDescent="0.25">
      <c r="A9849">
        <v>32</v>
      </c>
      <c r="B9849">
        <v>19245476</v>
      </c>
      <c r="C9849" t="s">
        <v>4069</v>
      </c>
      <c r="D9849">
        <v>25</v>
      </c>
      <c r="E9849">
        <v>0</v>
      </c>
      <c r="F9849">
        <v>18.75</v>
      </c>
      <c r="G9849">
        <v>0</v>
      </c>
      <c r="H9849">
        <v>25.39</v>
      </c>
      <c r="I9849">
        <v>0</v>
      </c>
      <c r="K9849">
        <v>2000</v>
      </c>
      <c r="L9849">
        <v>2017</v>
      </c>
    </row>
    <row r="9850" spans="1:12" x14ac:dyDescent="0.25">
      <c r="A9850">
        <v>32</v>
      </c>
      <c r="B9850">
        <v>19245477</v>
      </c>
      <c r="C9850" t="s">
        <v>4069</v>
      </c>
      <c r="D9850">
        <v>20</v>
      </c>
      <c r="E9850">
        <v>0</v>
      </c>
      <c r="F9850">
        <v>15</v>
      </c>
      <c r="G9850">
        <v>0</v>
      </c>
      <c r="H9850">
        <v>20.309999999999999</v>
      </c>
      <c r="I9850">
        <v>0</v>
      </c>
      <c r="K9850">
        <v>1982</v>
      </c>
      <c r="L9850">
        <v>2017</v>
      </c>
    </row>
    <row r="9851" spans="1:12" x14ac:dyDescent="0.25">
      <c r="A9851">
        <v>32</v>
      </c>
      <c r="B9851">
        <v>19245478</v>
      </c>
      <c r="C9851" t="s">
        <v>4069</v>
      </c>
      <c r="D9851">
        <v>20</v>
      </c>
      <c r="E9851">
        <v>0</v>
      </c>
      <c r="F9851">
        <v>15</v>
      </c>
      <c r="G9851">
        <v>0</v>
      </c>
      <c r="H9851">
        <v>20.309999999999999</v>
      </c>
      <c r="I9851">
        <v>0</v>
      </c>
      <c r="K9851">
        <v>2000</v>
      </c>
      <c r="L9851">
        <v>2017</v>
      </c>
    </row>
    <row r="9852" spans="1:12" x14ac:dyDescent="0.25">
      <c r="A9852">
        <v>32</v>
      </c>
      <c r="B9852">
        <v>19245479</v>
      </c>
      <c r="C9852" t="s">
        <v>4069</v>
      </c>
      <c r="D9852">
        <v>20</v>
      </c>
      <c r="E9852">
        <v>0</v>
      </c>
      <c r="F9852">
        <v>15</v>
      </c>
      <c r="G9852">
        <v>0</v>
      </c>
      <c r="H9852">
        <v>20.309999999999999</v>
      </c>
      <c r="I9852">
        <v>0</v>
      </c>
      <c r="K9852">
        <v>1982</v>
      </c>
      <c r="L9852">
        <v>2017</v>
      </c>
    </row>
    <row r="9853" spans="1:12" x14ac:dyDescent="0.25">
      <c r="A9853">
        <v>32</v>
      </c>
      <c r="B9853">
        <v>19245480</v>
      </c>
      <c r="C9853" t="s">
        <v>4069</v>
      </c>
      <c r="D9853">
        <v>20</v>
      </c>
      <c r="E9853">
        <v>0</v>
      </c>
      <c r="F9853">
        <v>15</v>
      </c>
      <c r="G9853">
        <v>0</v>
      </c>
      <c r="H9853">
        <v>20.309999999999999</v>
      </c>
      <c r="I9853">
        <v>0</v>
      </c>
      <c r="K9853">
        <v>2000</v>
      </c>
      <c r="L9853">
        <v>2017</v>
      </c>
    </row>
    <row r="9854" spans="1:12" x14ac:dyDescent="0.25">
      <c r="A9854">
        <v>32</v>
      </c>
      <c r="B9854">
        <v>19245481</v>
      </c>
      <c r="C9854" t="s">
        <v>4585</v>
      </c>
      <c r="D9854">
        <v>95</v>
      </c>
      <c r="E9854">
        <v>0</v>
      </c>
      <c r="F9854">
        <v>71.25</v>
      </c>
      <c r="G9854">
        <v>0</v>
      </c>
      <c r="H9854">
        <v>0</v>
      </c>
      <c r="I9854">
        <v>0</v>
      </c>
      <c r="K9854">
        <v>2003</v>
      </c>
      <c r="L9854">
        <v>2010</v>
      </c>
    </row>
    <row r="9855" spans="1:12" x14ac:dyDescent="0.25">
      <c r="A9855">
        <v>32</v>
      </c>
      <c r="B9855">
        <v>19245482</v>
      </c>
      <c r="C9855" t="s">
        <v>2237</v>
      </c>
      <c r="D9855">
        <v>25</v>
      </c>
      <c r="E9855">
        <v>0</v>
      </c>
      <c r="F9855">
        <v>18.75</v>
      </c>
      <c r="G9855">
        <v>0</v>
      </c>
      <c r="H9855">
        <v>25.39</v>
      </c>
      <c r="I9855">
        <v>0</v>
      </c>
      <c r="K9855">
        <v>1980</v>
      </c>
      <c r="L9855">
        <v>2005</v>
      </c>
    </row>
    <row r="9856" spans="1:12" x14ac:dyDescent="0.25">
      <c r="A9856">
        <v>32</v>
      </c>
      <c r="B9856">
        <v>19245485</v>
      </c>
      <c r="C9856" t="s">
        <v>630</v>
      </c>
      <c r="D9856">
        <v>30</v>
      </c>
      <c r="E9856">
        <v>0</v>
      </c>
      <c r="F9856">
        <v>22.5</v>
      </c>
      <c r="G9856">
        <v>0</v>
      </c>
      <c r="H9856">
        <v>30.47</v>
      </c>
      <c r="I9856">
        <v>0</v>
      </c>
      <c r="K9856">
        <v>1980</v>
      </c>
      <c r="L9856">
        <v>2017</v>
      </c>
    </row>
    <row r="9857" spans="1:12" x14ac:dyDescent="0.25">
      <c r="A9857">
        <v>32</v>
      </c>
      <c r="B9857">
        <v>19245486</v>
      </c>
      <c r="C9857" t="s">
        <v>2178</v>
      </c>
      <c r="D9857">
        <v>30</v>
      </c>
      <c r="E9857">
        <v>0</v>
      </c>
      <c r="F9857">
        <v>22.5</v>
      </c>
      <c r="G9857">
        <v>0</v>
      </c>
      <c r="H9857">
        <v>30.47</v>
      </c>
      <c r="I9857">
        <v>0</v>
      </c>
      <c r="K9857">
        <v>2000</v>
      </c>
      <c r="L9857">
        <v>2017</v>
      </c>
    </row>
    <row r="9858" spans="1:12" x14ac:dyDescent="0.25">
      <c r="A9858">
        <v>32</v>
      </c>
      <c r="B9858">
        <v>19245487</v>
      </c>
      <c r="C9858" t="s">
        <v>2178</v>
      </c>
      <c r="D9858">
        <v>30</v>
      </c>
      <c r="E9858">
        <v>0</v>
      </c>
      <c r="F9858">
        <v>22.5</v>
      </c>
      <c r="G9858">
        <v>0</v>
      </c>
      <c r="H9858">
        <v>30.47</v>
      </c>
      <c r="I9858">
        <v>0</v>
      </c>
      <c r="K9858">
        <v>2000</v>
      </c>
      <c r="L9858">
        <v>2017</v>
      </c>
    </row>
    <row r="9859" spans="1:12" x14ac:dyDescent="0.25">
      <c r="A9859">
        <v>32</v>
      </c>
      <c r="B9859">
        <v>19245488</v>
      </c>
      <c r="C9859" t="s">
        <v>2178</v>
      </c>
      <c r="D9859">
        <v>40</v>
      </c>
      <c r="E9859">
        <v>0</v>
      </c>
      <c r="F9859">
        <v>30</v>
      </c>
      <c r="G9859">
        <v>0</v>
      </c>
      <c r="H9859">
        <v>40.630000000000003</v>
      </c>
      <c r="I9859">
        <v>0</v>
      </c>
      <c r="K9859">
        <v>2000</v>
      </c>
      <c r="L9859">
        <v>2017</v>
      </c>
    </row>
    <row r="9860" spans="1:12" x14ac:dyDescent="0.25">
      <c r="A9860">
        <v>32</v>
      </c>
      <c r="B9860">
        <v>19245489</v>
      </c>
      <c r="C9860" t="s">
        <v>4586</v>
      </c>
      <c r="D9860">
        <v>55</v>
      </c>
      <c r="E9860">
        <v>0</v>
      </c>
      <c r="F9860">
        <v>41.25</v>
      </c>
      <c r="G9860">
        <v>0</v>
      </c>
      <c r="H9860">
        <v>55.86</v>
      </c>
      <c r="I9860">
        <v>0</v>
      </c>
      <c r="K9860">
        <v>2002</v>
      </c>
      <c r="L9860">
        <v>2017</v>
      </c>
    </row>
    <row r="9861" spans="1:12" x14ac:dyDescent="0.25">
      <c r="A9861">
        <v>32</v>
      </c>
      <c r="B9861">
        <v>19245490</v>
      </c>
      <c r="C9861" t="s">
        <v>2686</v>
      </c>
      <c r="D9861">
        <v>275</v>
      </c>
      <c r="E9861">
        <v>0</v>
      </c>
      <c r="F9861">
        <v>206.25</v>
      </c>
      <c r="G9861">
        <v>0</v>
      </c>
      <c r="H9861">
        <v>0</v>
      </c>
      <c r="I9861">
        <v>0</v>
      </c>
      <c r="K9861">
        <v>2005</v>
      </c>
      <c r="L9861">
        <v>2009</v>
      </c>
    </row>
    <row r="9862" spans="1:12" x14ac:dyDescent="0.25">
      <c r="A9862">
        <v>32</v>
      </c>
      <c r="B9862">
        <v>19245491</v>
      </c>
      <c r="C9862" t="s">
        <v>2229</v>
      </c>
      <c r="D9862">
        <v>415</v>
      </c>
      <c r="E9862">
        <v>0</v>
      </c>
      <c r="F9862">
        <v>311.25</v>
      </c>
      <c r="G9862">
        <v>0</v>
      </c>
      <c r="H9862">
        <v>0</v>
      </c>
      <c r="I9862">
        <v>0</v>
      </c>
      <c r="K9862">
        <v>2001</v>
      </c>
      <c r="L9862">
        <v>2007</v>
      </c>
    </row>
    <row r="9863" spans="1:12" x14ac:dyDescent="0.25">
      <c r="A9863">
        <v>32</v>
      </c>
      <c r="B9863">
        <v>19245492</v>
      </c>
      <c r="C9863" t="s">
        <v>4220</v>
      </c>
      <c r="D9863">
        <v>305</v>
      </c>
      <c r="E9863">
        <v>0</v>
      </c>
      <c r="F9863">
        <v>213.5</v>
      </c>
      <c r="G9863">
        <v>0</v>
      </c>
      <c r="H9863">
        <v>0</v>
      </c>
      <c r="I9863">
        <v>0</v>
      </c>
      <c r="K9863">
        <v>2010</v>
      </c>
      <c r="L9863">
        <v>2013</v>
      </c>
    </row>
    <row r="9864" spans="1:12" x14ac:dyDescent="0.25">
      <c r="A9864">
        <v>32</v>
      </c>
      <c r="B9864">
        <v>19245493</v>
      </c>
      <c r="C9864" t="s">
        <v>4587</v>
      </c>
      <c r="D9864">
        <v>265</v>
      </c>
      <c r="E9864">
        <v>0</v>
      </c>
      <c r="F9864">
        <v>198.75</v>
      </c>
      <c r="G9864">
        <v>0</v>
      </c>
      <c r="H9864">
        <v>0</v>
      </c>
      <c r="I9864">
        <v>0</v>
      </c>
      <c r="K9864">
        <v>1995</v>
      </c>
      <c r="L9864">
        <v>1997</v>
      </c>
    </row>
    <row r="9865" spans="1:12" x14ac:dyDescent="0.25">
      <c r="A9865">
        <v>32</v>
      </c>
      <c r="B9865">
        <v>19245494</v>
      </c>
      <c r="C9865" t="s">
        <v>1503</v>
      </c>
      <c r="D9865">
        <v>295</v>
      </c>
      <c r="E9865">
        <v>0</v>
      </c>
      <c r="F9865">
        <v>221.25</v>
      </c>
      <c r="G9865">
        <v>0</v>
      </c>
      <c r="H9865">
        <v>0</v>
      </c>
      <c r="I9865">
        <v>0</v>
      </c>
      <c r="K9865">
        <v>1998</v>
      </c>
      <c r="L9865">
        <v>2005</v>
      </c>
    </row>
    <row r="9866" spans="1:12" x14ac:dyDescent="0.25">
      <c r="A9866">
        <v>32</v>
      </c>
      <c r="B9866">
        <v>19245495</v>
      </c>
      <c r="C9866" t="s">
        <v>1503</v>
      </c>
      <c r="D9866">
        <v>415</v>
      </c>
      <c r="E9866">
        <v>0</v>
      </c>
      <c r="F9866">
        <v>311.25</v>
      </c>
      <c r="G9866">
        <v>0</v>
      </c>
      <c r="H9866">
        <v>0</v>
      </c>
      <c r="I9866">
        <v>0</v>
      </c>
      <c r="K9866">
        <v>1998</v>
      </c>
      <c r="L9866">
        <v>2004</v>
      </c>
    </row>
    <row r="9867" spans="1:12" x14ac:dyDescent="0.25">
      <c r="A9867">
        <v>32</v>
      </c>
      <c r="B9867">
        <v>19245496</v>
      </c>
      <c r="C9867" t="s">
        <v>1503</v>
      </c>
      <c r="D9867">
        <v>390</v>
      </c>
      <c r="E9867">
        <v>0</v>
      </c>
      <c r="F9867">
        <v>292.5</v>
      </c>
      <c r="G9867">
        <v>0</v>
      </c>
      <c r="H9867">
        <v>396.13</v>
      </c>
      <c r="I9867">
        <v>0</v>
      </c>
      <c r="K9867">
        <v>1988</v>
      </c>
      <c r="L9867">
        <v>2000</v>
      </c>
    </row>
    <row r="9868" spans="1:12" x14ac:dyDescent="0.25">
      <c r="A9868">
        <v>32</v>
      </c>
      <c r="B9868">
        <v>19245497</v>
      </c>
      <c r="C9868" t="s">
        <v>1503</v>
      </c>
      <c r="D9868">
        <v>190</v>
      </c>
      <c r="E9868">
        <v>0</v>
      </c>
      <c r="F9868">
        <v>142.5</v>
      </c>
      <c r="G9868">
        <v>0</v>
      </c>
      <c r="H9868">
        <v>192.99</v>
      </c>
      <c r="I9868">
        <v>0</v>
      </c>
      <c r="K9868">
        <v>1988</v>
      </c>
      <c r="L9868">
        <v>2000</v>
      </c>
    </row>
    <row r="9869" spans="1:12" x14ac:dyDescent="0.25">
      <c r="A9869">
        <v>32</v>
      </c>
      <c r="B9869">
        <v>19256603</v>
      </c>
      <c r="C9869" t="s">
        <v>3147</v>
      </c>
      <c r="D9869">
        <v>100</v>
      </c>
      <c r="E9869">
        <v>0</v>
      </c>
      <c r="F9869">
        <v>75</v>
      </c>
      <c r="G9869">
        <v>0</v>
      </c>
      <c r="H9869">
        <v>101.57</v>
      </c>
      <c r="I9869">
        <v>0</v>
      </c>
      <c r="K9869">
        <v>2008</v>
      </c>
      <c r="L9869">
        <v>2012</v>
      </c>
    </row>
    <row r="9870" spans="1:12" x14ac:dyDescent="0.25">
      <c r="A9870">
        <v>32</v>
      </c>
      <c r="B9870">
        <v>19256604</v>
      </c>
      <c r="C9870" t="s">
        <v>3148</v>
      </c>
      <c r="D9870">
        <v>100</v>
      </c>
      <c r="E9870">
        <v>0</v>
      </c>
      <c r="F9870">
        <v>75</v>
      </c>
      <c r="G9870">
        <v>0</v>
      </c>
      <c r="H9870">
        <v>101.57</v>
      </c>
      <c r="I9870">
        <v>0</v>
      </c>
      <c r="K9870">
        <v>2008</v>
      </c>
      <c r="L9870">
        <v>2012</v>
      </c>
    </row>
    <row r="9871" spans="1:12" x14ac:dyDescent="0.25">
      <c r="A9871">
        <v>32</v>
      </c>
      <c r="B9871">
        <v>19256605</v>
      </c>
      <c r="C9871" t="s">
        <v>2447</v>
      </c>
      <c r="D9871">
        <v>100</v>
      </c>
      <c r="E9871">
        <v>0</v>
      </c>
      <c r="F9871">
        <v>75</v>
      </c>
      <c r="G9871">
        <v>0</v>
      </c>
      <c r="H9871">
        <v>101.57</v>
      </c>
      <c r="I9871">
        <v>0</v>
      </c>
      <c r="K9871">
        <v>2008</v>
      </c>
      <c r="L9871">
        <v>2017</v>
      </c>
    </row>
    <row r="9872" spans="1:12" x14ac:dyDescent="0.25">
      <c r="A9872">
        <v>32</v>
      </c>
      <c r="B9872">
        <v>19256606</v>
      </c>
      <c r="C9872" t="s">
        <v>3147</v>
      </c>
      <c r="D9872">
        <v>100</v>
      </c>
      <c r="E9872">
        <v>0</v>
      </c>
      <c r="F9872">
        <v>75</v>
      </c>
      <c r="G9872">
        <v>0</v>
      </c>
      <c r="H9872">
        <v>101.57</v>
      </c>
      <c r="I9872">
        <v>0</v>
      </c>
      <c r="K9872">
        <v>2009</v>
      </c>
      <c r="L9872">
        <v>2017</v>
      </c>
    </row>
    <row r="9873" spans="1:12" x14ac:dyDescent="0.25">
      <c r="A9873">
        <v>32</v>
      </c>
      <c r="B9873">
        <v>19256608</v>
      </c>
      <c r="C9873" t="s">
        <v>3147</v>
      </c>
      <c r="D9873">
        <v>100</v>
      </c>
      <c r="E9873">
        <v>0</v>
      </c>
      <c r="F9873">
        <v>75</v>
      </c>
      <c r="G9873">
        <v>0</v>
      </c>
      <c r="H9873">
        <v>101.57</v>
      </c>
      <c r="I9873">
        <v>0</v>
      </c>
      <c r="K9873">
        <v>2008</v>
      </c>
      <c r="L9873">
        <v>2012</v>
      </c>
    </row>
    <row r="9874" spans="1:12" x14ac:dyDescent="0.25">
      <c r="A9874">
        <v>32</v>
      </c>
      <c r="B9874">
        <v>19256609</v>
      </c>
      <c r="C9874" t="s">
        <v>3148</v>
      </c>
      <c r="D9874">
        <v>100</v>
      </c>
      <c r="E9874">
        <v>0</v>
      </c>
      <c r="F9874">
        <v>75</v>
      </c>
      <c r="G9874">
        <v>0</v>
      </c>
      <c r="H9874">
        <v>101.57</v>
      </c>
      <c r="I9874">
        <v>0</v>
      </c>
      <c r="K9874">
        <v>2008</v>
      </c>
      <c r="L9874">
        <v>2012</v>
      </c>
    </row>
    <row r="9875" spans="1:12" x14ac:dyDescent="0.25">
      <c r="A9875">
        <v>32</v>
      </c>
      <c r="B9875">
        <v>19256610</v>
      </c>
      <c r="C9875" t="s">
        <v>2447</v>
      </c>
      <c r="D9875">
        <v>100</v>
      </c>
      <c r="E9875">
        <v>0</v>
      </c>
      <c r="F9875">
        <v>75</v>
      </c>
      <c r="G9875">
        <v>0</v>
      </c>
      <c r="H9875">
        <v>101.57</v>
      </c>
      <c r="I9875">
        <v>0</v>
      </c>
      <c r="K9875">
        <v>2008</v>
      </c>
      <c r="L9875">
        <v>2015</v>
      </c>
    </row>
    <row r="9876" spans="1:12" x14ac:dyDescent="0.25">
      <c r="A9876">
        <v>32</v>
      </c>
      <c r="B9876">
        <v>19256611</v>
      </c>
      <c r="C9876" t="s">
        <v>3147</v>
      </c>
      <c r="D9876">
        <v>100</v>
      </c>
      <c r="E9876">
        <v>0</v>
      </c>
      <c r="F9876">
        <v>75</v>
      </c>
      <c r="G9876">
        <v>0</v>
      </c>
      <c r="H9876">
        <v>101.57</v>
      </c>
      <c r="I9876">
        <v>0</v>
      </c>
      <c r="K9876">
        <v>2009</v>
      </c>
      <c r="L9876">
        <v>2016</v>
      </c>
    </row>
    <row r="9877" spans="1:12" x14ac:dyDescent="0.25">
      <c r="A9877">
        <v>32</v>
      </c>
      <c r="B9877">
        <v>19257152</v>
      </c>
      <c r="C9877" t="s">
        <v>2447</v>
      </c>
      <c r="D9877">
        <v>100</v>
      </c>
      <c r="E9877">
        <v>0</v>
      </c>
      <c r="F9877">
        <v>75</v>
      </c>
      <c r="G9877">
        <v>0</v>
      </c>
      <c r="H9877">
        <v>101.57</v>
      </c>
      <c r="I9877">
        <v>0</v>
      </c>
      <c r="K9877">
        <v>2011</v>
      </c>
      <c r="L9877">
        <v>2012</v>
      </c>
    </row>
    <row r="9878" spans="1:12" x14ac:dyDescent="0.25">
      <c r="A9878">
        <v>32</v>
      </c>
      <c r="B9878">
        <v>19257171</v>
      </c>
      <c r="C9878" t="s">
        <v>3144</v>
      </c>
      <c r="D9878">
        <v>65</v>
      </c>
      <c r="E9878">
        <v>0</v>
      </c>
      <c r="F9878">
        <v>48.75</v>
      </c>
      <c r="G9878">
        <v>0</v>
      </c>
      <c r="H9878">
        <v>66.02</v>
      </c>
      <c r="I9878">
        <v>0</v>
      </c>
      <c r="K9878">
        <v>2007</v>
      </c>
      <c r="L9878">
        <v>2014</v>
      </c>
    </row>
    <row r="9879" spans="1:12" x14ac:dyDescent="0.25">
      <c r="A9879">
        <v>32</v>
      </c>
      <c r="B9879">
        <v>19257172</v>
      </c>
      <c r="C9879" t="s">
        <v>3144</v>
      </c>
      <c r="D9879">
        <v>65</v>
      </c>
      <c r="E9879">
        <v>0</v>
      </c>
      <c r="F9879">
        <v>48.75</v>
      </c>
      <c r="G9879">
        <v>0</v>
      </c>
      <c r="H9879">
        <v>66.02</v>
      </c>
      <c r="I9879">
        <v>0</v>
      </c>
      <c r="K9879">
        <v>2007</v>
      </c>
      <c r="L9879">
        <v>2014</v>
      </c>
    </row>
    <row r="9880" spans="1:12" x14ac:dyDescent="0.25">
      <c r="A9880">
        <v>32</v>
      </c>
      <c r="B9880">
        <v>19257173</v>
      </c>
      <c r="C9880" t="s">
        <v>3207</v>
      </c>
      <c r="D9880">
        <v>65</v>
      </c>
      <c r="E9880">
        <v>0</v>
      </c>
      <c r="F9880">
        <v>48.75</v>
      </c>
      <c r="G9880">
        <v>0</v>
      </c>
      <c r="H9880">
        <v>66.02</v>
      </c>
      <c r="I9880">
        <v>0</v>
      </c>
      <c r="K9880">
        <v>2007</v>
      </c>
      <c r="L9880">
        <v>2013</v>
      </c>
    </row>
    <row r="9881" spans="1:12" x14ac:dyDescent="0.25">
      <c r="A9881">
        <v>32</v>
      </c>
      <c r="B9881">
        <v>19257174</v>
      </c>
      <c r="C9881" t="s">
        <v>3207</v>
      </c>
      <c r="D9881">
        <v>65</v>
      </c>
      <c r="E9881">
        <v>0</v>
      </c>
      <c r="F9881">
        <v>48.75</v>
      </c>
      <c r="G9881">
        <v>0</v>
      </c>
      <c r="H9881">
        <v>66.02</v>
      </c>
      <c r="I9881">
        <v>0</v>
      </c>
      <c r="K9881">
        <v>2007</v>
      </c>
      <c r="L9881">
        <v>2013</v>
      </c>
    </row>
    <row r="9882" spans="1:12" x14ac:dyDescent="0.25">
      <c r="A9882">
        <v>32</v>
      </c>
      <c r="B9882">
        <v>19257300</v>
      </c>
      <c r="C9882" t="s">
        <v>4588</v>
      </c>
      <c r="D9882">
        <v>475</v>
      </c>
      <c r="E9882">
        <v>0</v>
      </c>
      <c r="F9882">
        <v>356.25</v>
      </c>
      <c r="G9882">
        <v>0</v>
      </c>
      <c r="H9882">
        <v>0</v>
      </c>
      <c r="I9882">
        <v>0</v>
      </c>
      <c r="K9882">
        <v>2010</v>
      </c>
      <c r="L9882">
        <v>2013</v>
      </c>
    </row>
    <row r="9883" spans="1:12" x14ac:dyDescent="0.25">
      <c r="A9883">
        <v>32</v>
      </c>
      <c r="B9883">
        <v>19257301</v>
      </c>
      <c r="C9883" t="s">
        <v>4588</v>
      </c>
      <c r="D9883">
        <v>465</v>
      </c>
      <c r="E9883">
        <v>0</v>
      </c>
      <c r="F9883">
        <v>348.75</v>
      </c>
      <c r="G9883">
        <v>0</v>
      </c>
      <c r="H9883">
        <v>0</v>
      </c>
      <c r="I9883">
        <v>0</v>
      </c>
      <c r="K9883">
        <v>2010</v>
      </c>
      <c r="L9883">
        <v>2013</v>
      </c>
    </row>
    <row r="9884" spans="1:12" x14ac:dyDescent="0.25">
      <c r="A9884">
        <v>32</v>
      </c>
      <c r="B9884">
        <v>19257473</v>
      </c>
      <c r="C9884" t="s">
        <v>4588</v>
      </c>
      <c r="D9884">
        <v>470</v>
      </c>
      <c r="E9884">
        <v>0</v>
      </c>
      <c r="F9884">
        <v>329</v>
      </c>
      <c r="G9884">
        <v>0</v>
      </c>
      <c r="H9884">
        <v>0</v>
      </c>
      <c r="I9884">
        <v>0</v>
      </c>
      <c r="K9884">
        <v>2011</v>
      </c>
      <c r="L9884">
        <v>2015</v>
      </c>
    </row>
    <row r="9885" spans="1:12" x14ac:dyDescent="0.25">
      <c r="A9885">
        <v>32</v>
      </c>
      <c r="B9885">
        <v>19257474</v>
      </c>
      <c r="C9885" t="s">
        <v>4588</v>
      </c>
      <c r="D9885">
        <v>427.7</v>
      </c>
      <c r="E9885">
        <v>0</v>
      </c>
      <c r="F9885">
        <v>299.39</v>
      </c>
      <c r="G9885">
        <v>0</v>
      </c>
      <c r="H9885">
        <v>0</v>
      </c>
      <c r="I9885">
        <v>0</v>
      </c>
      <c r="K9885">
        <v>2011</v>
      </c>
      <c r="L9885">
        <v>2015</v>
      </c>
    </row>
    <row r="9886" spans="1:12" x14ac:dyDescent="0.25">
      <c r="A9886">
        <v>32</v>
      </c>
      <c r="B9886">
        <v>19257475</v>
      </c>
      <c r="C9886" t="s">
        <v>4588</v>
      </c>
      <c r="D9886">
        <v>470</v>
      </c>
      <c r="E9886">
        <v>0</v>
      </c>
      <c r="F9886">
        <v>329</v>
      </c>
      <c r="G9886">
        <v>0</v>
      </c>
      <c r="H9886">
        <v>0</v>
      </c>
      <c r="I9886">
        <v>0</v>
      </c>
      <c r="K9886">
        <v>2011</v>
      </c>
      <c r="L9886">
        <v>2014</v>
      </c>
    </row>
    <row r="9887" spans="1:12" x14ac:dyDescent="0.25">
      <c r="A9887">
        <v>32</v>
      </c>
      <c r="B9887">
        <v>19257476</v>
      </c>
      <c r="C9887" t="s">
        <v>4588</v>
      </c>
      <c r="D9887">
        <v>427.7</v>
      </c>
      <c r="E9887">
        <v>0</v>
      </c>
      <c r="F9887">
        <v>299.39</v>
      </c>
      <c r="G9887">
        <v>0</v>
      </c>
      <c r="H9887">
        <v>0</v>
      </c>
      <c r="I9887">
        <v>0</v>
      </c>
      <c r="K9887">
        <v>2011</v>
      </c>
      <c r="L9887">
        <v>2014</v>
      </c>
    </row>
    <row r="9888" spans="1:12" x14ac:dyDescent="0.25">
      <c r="A9888">
        <v>32</v>
      </c>
      <c r="B9888">
        <v>19257477</v>
      </c>
      <c r="C9888" t="s">
        <v>4588</v>
      </c>
      <c r="D9888">
        <v>470</v>
      </c>
      <c r="E9888">
        <v>0</v>
      </c>
      <c r="F9888">
        <v>329</v>
      </c>
      <c r="G9888">
        <v>0</v>
      </c>
      <c r="H9888">
        <v>0</v>
      </c>
      <c r="I9888">
        <v>0</v>
      </c>
      <c r="K9888">
        <v>2011</v>
      </c>
      <c r="L9888">
        <v>2015</v>
      </c>
    </row>
    <row r="9889" spans="1:12" x14ac:dyDescent="0.25">
      <c r="A9889">
        <v>32</v>
      </c>
      <c r="B9889">
        <v>19257478</v>
      </c>
      <c r="C9889" t="s">
        <v>4588</v>
      </c>
      <c r="D9889">
        <v>427</v>
      </c>
      <c r="E9889">
        <v>0</v>
      </c>
      <c r="F9889">
        <v>299.39</v>
      </c>
      <c r="G9889">
        <v>0</v>
      </c>
      <c r="H9889">
        <v>0</v>
      </c>
      <c r="I9889">
        <v>0</v>
      </c>
      <c r="K9889">
        <v>2011</v>
      </c>
      <c r="L9889">
        <v>2015</v>
      </c>
    </row>
    <row r="9890" spans="1:12" x14ac:dyDescent="0.25">
      <c r="A9890">
        <v>32</v>
      </c>
      <c r="B9890">
        <v>19257813</v>
      </c>
      <c r="C9890" t="s">
        <v>4589</v>
      </c>
      <c r="D9890">
        <v>425</v>
      </c>
      <c r="E9890">
        <v>0</v>
      </c>
      <c r="F9890">
        <v>318.75</v>
      </c>
      <c r="G9890">
        <v>0</v>
      </c>
      <c r="H9890">
        <v>0</v>
      </c>
      <c r="I9890">
        <v>0</v>
      </c>
      <c r="K9890">
        <v>2010</v>
      </c>
      <c r="L9890">
        <v>2015</v>
      </c>
    </row>
    <row r="9891" spans="1:12" x14ac:dyDescent="0.25">
      <c r="A9891">
        <v>32</v>
      </c>
      <c r="B9891">
        <v>19257814</v>
      </c>
      <c r="C9891" t="s">
        <v>4589</v>
      </c>
      <c r="D9891">
        <v>387</v>
      </c>
      <c r="E9891">
        <v>0</v>
      </c>
      <c r="F9891">
        <v>270.89999999999998</v>
      </c>
      <c r="G9891">
        <v>0</v>
      </c>
      <c r="H9891">
        <v>0</v>
      </c>
      <c r="I9891">
        <v>0</v>
      </c>
      <c r="K9891">
        <v>2010</v>
      </c>
      <c r="L9891">
        <v>2015</v>
      </c>
    </row>
    <row r="9892" spans="1:12" x14ac:dyDescent="0.25">
      <c r="A9892">
        <v>32</v>
      </c>
      <c r="B9892">
        <v>19257815</v>
      </c>
      <c r="C9892" t="s">
        <v>4589</v>
      </c>
      <c r="D9892">
        <v>425</v>
      </c>
      <c r="E9892">
        <v>0</v>
      </c>
      <c r="F9892">
        <v>318.75</v>
      </c>
      <c r="G9892">
        <v>0</v>
      </c>
      <c r="H9892">
        <v>0</v>
      </c>
      <c r="I9892">
        <v>0</v>
      </c>
      <c r="K9892">
        <v>2010</v>
      </c>
      <c r="L9892">
        <v>2015</v>
      </c>
    </row>
    <row r="9893" spans="1:12" x14ac:dyDescent="0.25">
      <c r="A9893">
        <v>32</v>
      </c>
      <c r="B9893">
        <v>19257816</v>
      </c>
      <c r="C9893" t="s">
        <v>4589</v>
      </c>
      <c r="D9893">
        <v>387</v>
      </c>
      <c r="E9893">
        <v>0</v>
      </c>
      <c r="F9893">
        <v>270.89999999999998</v>
      </c>
      <c r="G9893">
        <v>0</v>
      </c>
      <c r="H9893">
        <v>0</v>
      </c>
      <c r="I9893">
        <v>0</v>
      </c>
      <c r="K9893">
        <v>2010</v>
      </c>
      <c r="L9893">
        <v>2015</v>
      </c>
    </row>
    <row r="9894" spans="1:12" x14ac:dyDescent="0.25">
      <c r="A9894">
        <v>32</v>
      </c>
      <c r="B9894">
        <v>19257817</v>
      </c>
      <c r="C9894" t="s">
        <v>4589</v>
      </c>
      <c r="D9894">
        <v>450</v>
      </c>
      <c r="E9894">
        <v>0</v>
      </c>
      <c r="F9894">
        <v>337.5</v>
      </c>
      <c r="G9894">
        <v>0</v>
      </c>
      <c r="H9894">
        <v>0</v>
      </c>
      <c r="I9894">
        <v>0</v>
      </c>
      <c r="K9894">
        <v>2011</v>
      </c>
      <c r="L9894">
        <v>2013</v>
      </c>
    </row>
    <row r="9895" spans="1:12" x14ac:dyDescent="0.25">
      <c r="A9895">
        <v>32</v>
      </c>
      <c r="B9895">
        <v>19257818</v>
      </c>
      <c r="C9895" t="s">
        <v>4589</v>
      </c>
      <c r="D9895">
        <v>410</v>
      </c>
      <c r="E9895">
        <v>0</v>
      </c>
      <c r="F9895">
        <v>307.5</v>
      </c>
      <c r="G9895">
        <v>0</v>
      </c>
      <c r="H9895">
        <v>0</v>
      </c>
      <c r="I9895">
        <v>0</v>
      </c>
      <c r="K9895">
        <v>2011</v>
      </c>
      <c r="L9895">
        <v>2013</v>
      </c>
    </row>
    <row r="9896" spans="1:12" x14ac:dyDescent="0.25">
      <c r="A9896">
        <v>32</v>
      </c>
      <c r="B9896">
        <v>19257819</v>
      </c>
      <c r="C9896" t="s">
        <v>4589</v>
      </c>
      <c r="D9896">
        <v>450</v>
      </c>
      <c r="E9896">
        <v>0</v>
      </c>
      <c r="F9896">
        <v>337.5</v>
      </c>
      <c r="G9896">
        <v>0</v>
      </c>
      <c r="H9896">
        <v>0</v>
      </c>
      <c r="I9896">
        <v>0</v>
      </c>
      <c r="K9896">
        <v>2011</v>
      </c>
      <c r="L9896">
        <v>2013</v>
      </c>
    </row>
    <row r="9897" spans="1:12" x14ac:dyDescent="0.25">
      <c r="A9897">
        <v>32</v>
      </c>
      <c r="B9897">
        <v>19257820</v>
      </c>
      <c r="C9897" t="s">
        <v>4589</v>
      </c>
      <c r="D9897">
        <v>410</v>
      </c>
      <c r="E9897">
        <v>0</v>
      </c>
      <c r="F9897">
        <v>307.5</v>
      </c>
      <c r="G9897">
        <v>0</v>
      </c>
      <c r="H9897">
        <v>0</v>
      </c>
      <c r="I9897">
        <v>0</v>
      </c>
      <c r="K9897">
        <v>2011</v>
      </c>
      <c r="L9897">
        <v>2013</v>
      </c>
    </row>
    <row r="9898" spans="1:12" x14ac:dyDescent="0.25">
      <c r="A9898">
        <v>32</v>
      </c>
      <c r="B9898">
        <v>19257821</v>
      </c>
      <c r="C9898" t="s">
        <v>4588</v>
      </c>
      <c r="D9898">
        <v>750</v>
      </c>
      <c r="E9898">
        <v>0</v>
      </c>
      <c r="F9898">
        <v>525</v>
      </c>
      <c r="G9898">
        <v>0</v>
      </c>
      <c r="H9898">
        <v>0</v>
      </c>
      <c r="I9898">
        <v>0</v>
      </c>
      <c r="K9898">
        <v>2011</v>
      </c>
      <c r="L9898">
        <v>2013</v>
      </c>
    </row>
    <row r="9899" spans="1:12" x14ac:dyDescent="0.25">
      <c r="A9899">
        <v>32</v>
      </c>
      <c r="B9899">
        <v>19257823</v>
      </c>
      <c r="C9899" t="s">
        <v>4588</v>
      </c>
      <c r="D9899">
        <v>750</v>
      </c>
      <c r="E9899">
        <v>0</v>
      </c>
      <c r="F9899">
        <v>525</v>
      </c>
      <c r="G9899">
        <v>0</v>
      </c>
      <c r="H9899">
        <v>0</v>
      </c>
      <c r="I9899">
        <v>0</v>
      </c>
      <c r="K9899">
        <v>2011</v>
      </c>
      <c r="L9899">
        <v>2013</v>
      </c>
    </row>
    <row r="9900" spans="1:12" x14ac:dyDescent="0.25">
      <c r="A9900">
        <v>32</v>
      </c>
      <c r="B9900">
        <v>19257860</v>
      </c>
      <c r="C9900" t="s">
        <v>4590</v>
      </c>
      <c r="D9900">
        <v>129</v>
      </c>
      <c r="E9900">
        <v>0</v>
      </c>
      <c r="F9900">
        <v>103.2</v>
      </c>
      <c r="G9900">
        <v>0</v>
      </c>
      <c r="H9900">
        <v>0</v>
      </c>
      <c r="I9900">
        <v>0</v>
      </c>
      <c r="K9900">
        <v>2007</v>
      </c>
      <c r="L9900">
        <v>2012</v>
      </c>
    </row>
    <row r="9901" spans="1:12" x14ac:dyDescent="0.25">
      <c r="A9901">
        <v>32</v>
      </c>
      <c r="B9901">
        <v>19257861</v>
      </c>
      <c r="C9901" t="s">
        <v>4591</v>
      </c>
      <c r="D9901">
        <v>199</v>
      </c>
      <c r="E9901">
        <v>0</v>
      </c>
      <c r="F9901">
        <v>159.19999999999999</v>
      </c>
      <c r="G9901">
        <v>0</v>
      </c>
      <c r="H9901">
        <v>0</v>
      </c>
      <c r="I9901">
        <v>0</v>
      </c>
      <c r="K9901">
        <v>2007</v>
      </c>
      <c r="L9901">
        <v>2016</v>
      </c>
    </row>
    <row r="9902" spans="1:12" x14ac:dyDescent="0.25">
      <c r="A9902">
        <v>32</v>
      </c>
      <c r="B9902">
        <v>19257862</v>
      </c>
      <c r="C9902" t="s">
        <v>4592</v>
      </c>
      <c r="D9902">
        <v>129</v>
      </c>
      <c r="E9902">
        <v>0</v>
      </c>
      <c r="F9902">
        <v>103.2</v>
      </c>
      <c r="G9902">
        <v>0</v>
      </c>
      <c r="H9902">
        <v>0</v>
      </c>
      <c r="I9902">
        <v>0</v>
      </c>
      <c r="K9902">
        <v>2007</v>
      </c>
      <c r="L9902">
        <v>2014</v>
      </c>
    </row>
    <row r="9903" spans="1:12" x14ac:dyDescent="0.25">
      <c r="A9903">
        <v>32</v>
      </c>
      <c r="B9903">
        <v>19257863</v>
      </c>
      <c r="C9903" t="s">
        <v>4593</v>
      </c>
      <c r="D9903">
        <v>179</v>
      </c>
      <c r="E9903">
        <v>0</v>
      </c>
      <c r="F9903">
        <v>143.19999999999999</v>
      </c>
      <c r="G9903">
        <v>0</v>
      </c>
      <c r="H9903">
        <v>0</v>
      </c>
      <c r="I9903">
        <v>0</v>
      </c>
      <c r="K9903">
        <v>2007</v>
      </c>
      <c r="L9903">
        <v>2016</v>
      </c>
    </row>
    <row r="9904" spans="1:12" x14ac:dyDescent="0.25">
      <c r="A9904">
        <v>32</v>
      </c>
      <c r="B9904">
        <v>19257864</v>
      </c>
      <c r="C9904" t="s">
        <v>4594</v>
      </c>
      <c r="D9904">
        <v>179</v>
      </c>
      <c r="E9904">
        <v>0</v>
      </c>
      <c r="F9904">
        <v>143.19999999999999</v>
      </c>
      <c r="G9904">
        <v>0</v>
      </c>
      <c r="H9904">
        <v>0</v>
      </c>
      <c r="I9904">
        <v>0</v>
      </c>
      <c r="K9904">
        <v>2007</v>
      </c>
      <c r="L9904">
        <v>2014</v>
      </c>
    </row>
    <row r="9905" spans="1:12" x14ac:dyDescent="0.25">
      <c r="A9905">
        <v>32</v>
      </c>
      <c r="B9905">
        <v>19257865</v>
      </c>
      <c r="C9905" t="s">
        <v>4595</v>
      </c>
      <c r="D9905">
        <v>379</v>
      </c>
      <c r="E9905">
        <v>0</v>
      </c>
      <c r="F9905">
        <v>303.2</v>
      </c>
      <c r="G9905">
        <v>0</v>
      </c>
      <c r="H9905">
        <v>0</v>
      </c>
      <c r="I9905">
        <v>0</v>
      </c>
      <c r="K9905">
        <v>2007</v>
      </c>
      <c r="L9905">
        <v>2016</v>
      </c>
    </row>
    <row r="9906" spans="1:12" x14ac:dyDescent="0.25">
      <c r="A9906">
        <v>32</v>
      </c>
      <c r="B9906">
        <v>19257866</v>
      </c>
      <c r="C9906" t="s">
        <v>4596</v>
      </c>
      <c r="D9906">
        <v>389</v>
      </c>
      <c r="E9906">
        <v>0</v>
      </c>
      <c r="F9906">
        <v>311.2</v>
      </c>
      <c r="G9906">
        <v>0</v>
      </c>
      <c r="H9906">
        <v>0</v>
      </c>
      <c r="I9906">
        <v>0</v>
      </c>
      <c r="K9906">
        <v>2007</v>
      </c>
      <c r="L9906">
        <v>2015</v>
      </c>
    </row>
    <row r="9907" spans="1:12" x14ac:dyDescent="0.25">
      <c r="A9907">
        <v>32</v>
      </c>
      <c r="B9907">
        <v>19257867</v>
      </c>
      <c r="C9907" t="s">
        <v>4596</v>
      </c>
      <c r="D9907">
        <v>459</v>
      </c>
      <c r="E9907">
        <v>0</v>
      </c>
      <c r="F9907">
        <v>367.2</v>
      </c>
      <c r="G9907">
        <v>0</v>
      </c>
      <c r="H9907">
        <v>0</v>
      </c>
      <c r="I9907">
        <v>0</v>
      </c>
      <c r="K9907">
        <v>2007</v>
      </c>
      <c r="L9907">
        <v>2016</v>
      </c>
    </row>
    <row r="9908" spans="1:12" x14ac:dyDescent="0.25">
      <c r="A9908">
        <v>32</v>
      </c>
      <c r="B9908">
        <v>19257868</v>
      </c>
      <c r="C9908" t="s">
        <v>4597</v>
      </c>
      <c r="D9908">
        <v>199</v>
      </c>
      <c r="E9908">
        <v>0</v>
      </c>
      <c r="F9908">
        <v>159.19999999999999</v>
      </c>
      <c r="G9908">
        <v>0</v>
      </c>
      <c r="H9908">
        <v>0</v>
      </c>
      <c r="I9908">
        <v>0</v>
      </c>
      <c r="K9908">
        <v>2003</v>
      </c>
      <c r="L9908">
        <v>2014</v>
      </c>
    </row>
    <row r="9909" spans="1:12" x14ac:dyDescent="0.25">
      <c r="A9909">
        <v>32</v>
      </c>
      <c r="B9909">
        <v>19257869</v>
      </c>
      <c r="C9909" t="s">
        <v>4597</v>
      </c>
      <c r="D9909">
        <v>225</v>
      </c>
      <c r="E9909">
        <v>0</v>
      </c>
      <c r="F9909">
        <v>180</v>
      </c>
      <c r="G9909">
        <v>0</v>
      </c>
      <c r="H9909">
        <v>0</v>
      </c>
      <c r="I9909">
        <v>0</v>
      </c>
      <c r="K9909">
        <v>2003</v>
      </c>
      <c r="L9909">
        <v>2014</v>
      </c>
    </row>
    <row r="9910" spans="1:12" x14ac:dyDescent="0.25">
      <c r="A9910">
        <v>32</v>
      </c>
      <c r="B9910">
        <v>19257870</v>
      </c>
      <c r="C9910" t="s">
        <v>4598</v>
      </c>
      <c r="D9910">
        <v>225</v>
      </c>
      <c r="E9910">
        <v>0</v>
      </c>
      <c r="F9910">
        <v>180</v>
      </c>
      <c r="G9910">
        <v>0</v>
      </c>
      <c r="H9910">
        <v>0</v>
      </c>
      <c r="I9910">
        <v>0</v>
      </c>
      <c r="K9910">
        <v>2003</v>
      </c>
      <c r="L9910">
        <v>2014</v>
      </c>
    </row>
    <row r="9911" spans="1:12" x14ac:dyDescent="0.25">
      <c r="A9911">
        <v>32</v>
      </c>
      <c r="B9911">
        <v>19257871</v>
      </c>
      <c r="C9911" t="s">
        <v>4599</v>
      </c>
      <c r="D9911">
        <v>575</v>
      </c>
      <c r="E9911">
        <v>0</v>
      </c>
      <c r="F9911">
        <v>460</v>
      </c>
      <c r="G9911">
        <v>0</v>
      </c>
      <c r="H9911">
        <v>0</v>
      </c>
      <c r="I9911">
        <v>0</v>
      </c>
      <c r="K9911">
        <v>2003</v>
      </c>
      <c r="L9911">
        <v>2016</v>
      </c>
    </row>
    <row r="9912" spans="1:12" x14ac:dyDescent="0.25">
      <c r="A9912">
        <v>32</v>
      </c>
      <c r="B9912">
        <v>19257894</v>
      </c>
      <c r="C9912" t="s">
        <v>4588</v>
      </c>
      <c r="D9912">
        <v>500</v>
      </c>
      <c r="E9912">
        <v>0</v>
      </c>
      <c r="F9912">
        <v>350</v>
      </c>
      <c r="G9912">
        <v>0</v>
      </c>
      <c r="H9912">
        <v>0</v>
      </c>
      <c r="I9912">
        <v>0</v>
      </c>
      <c r="K9912">
        <v>2011</v>
      </c>
      <c r="L9912">
        <v>2014</v>
      </c>
    </row>
    <row r="9913" spans="1:12" x14ac:dyDescent="0.25">
      <c r="A9913">
        <v>32</v>
      </c>
      <c r="B9913">
        <v>19257895</v>
      </c>
      <c r="C9913" t="s">
        <v>4588</v>
      </c>
      <c r="D9913">
        <v>455</v>
      </c>
      <c r="E9913">
        <v>0</v>
      </c>
      <c r="F9913">
        <v>341.25</v>
      </c>
      <c r="G9913">
        <v>0</v>
      </c>
      <c r="H9913">
        <v>0</v>
      </c>
      <c r="I9913">
        <v>0</v>
      </c>
      <c r="K9913">
        <v>2011</v>
      </c>
      <c r="L9913">
        <v>2014</v>
      </c>
    </row>
    <row r="9914" spans="1:12" x14ac:dyDescent="0.25">
      <c r="A9914">
        <v>32</v>
      </c>
      <c r="B9914">
        <v>19257896</v>
      </c>
      <c r="C9914" t="s">
        <v>4588</v>
      </c>
      <c r="D9914">
        <v>500</v>
      </c>
      <c r="E9914">
        <v>0</v>
      </c>
      <c r="F9914">
        <v>350</v>
      </c>
      <c r="G9914">
        <v>0</v>
      </c>
      <c r="H9914">
        <v>0</v>
      </c>
      <c r="I9914">
        <v>0</v>
      </c>
      <c r="K9914">
        <v>2011</v>
      </c>
      <c r="L9914">
        <v>2014</v>
      </c>
    </row>
    <row r="9915" spans="1:12" x14ac:dyDescent="0.25">
      <c r="A9915">
        <v>32</v>
      </c>
      <c r="B9915">
        <v>19257897</v>
      </c>
      <c r="C9915" t="s">
        <v>4588</v>
      </c>
      <c r="D9915">
        <v>455</v>
      </c>
      <c r="E9915">
        <v>0</v>
      </c>
      <c r="F9915">
        <v>341.25</v>
      </c>
      <c r="G9915">
        <v>0</v>
      </c>
      <c r="H9915">
        <v>0</v>
      </c>
      <c r="I9915">
        <v>0</v>
      </c>
      <c r="K9915">
        <v>2011</v>
      </c>
      <c r="L9915">
        <v>2014</v>
      </c>
    </row>
    <row r="9916" spans="1:12" x14ac:dyDescent="0.25">
      <c r="A9916">
        <v>32</v>
      </c>
      <c r="B9916">
        <v>19258029</v>
      </c>
      <c r="C9916" t="s">
        <v>4600</v>
      </c>
      <c r="D9916">
        <v>475</v>
      </c>
      <c r="E9916">
        <v>0</v>
      </c>
      <c r="F9916">
        <v>332.5</v>
      </c>
      <c r="G9916">
        <v>0</v>
      </c>
      <c r="H9916">
        <v>0</v>
      </c>
      <c r="I9916">
        <v>0</v>
      </c>
      <c r="K9916">
        <v>2011</v>
      </c>
      <c r="L9916">
        <v>2014</v>
      </c>
    </row>
    <row r="9917" spans="1:12" x14ac:dyDescent="0.25">
      <c r="A9917">
        <v>32</v>
      </c>
      <c r="B9917">
        <v>19258030</v>
      </c>
      <c r="C9917" t="s">
        <v>4600</v>
      </c>
      <c r="D9917">
        <v>432</v>
      </c>
      <c r="E9917">
        <v>0</v>
      </c>
      <c r="F9917">
        <v>302.39999999999998</v>
      </c>
      <c r="G9917">
        <v>0</v>
      </c>
      <c r="H9917">
        <v>0</v>
      </c>
      <c r="I9917">
        <v>0</v>
      </c>
      <c r="K9917">
        <v>2011</v>
      </c>
      <c r="L9917">
        <v>2014</v>
      </c>
    </row>
    <row r="9918" spans="1:12" x14ac:dyDescent="0.25">
      <c r="A9918">
        <v>32</v>
      </c>
      <c r="B9918">
        <v>19258031</v>
      </c>
      <c r="C9918" t="s">
        <v>4600</v>
      </c>
      <c r="D9918">
        <v>475</v>
      </c>
      <c r="E9918">
        <v>0</v>
      </c>
      <c r="F9918">
        <v>332.5</v>
      </c>
      <c r="G9918">
        <v>0</v>
      </c>
      <c r="H9918">
        <v>0</v>
      </c>
      <c r="I9918">
        <v>0</v>
      </c>
      <c r="K9918">
        <v>2011</v>
      </c>
      <c r="L9918">
        <v>2014</v>
      </c>
    </row>
    <row r="9919" spans="1:12" x14ac:dyDescent="0.25">
      <c r="A9919">
        <v>32</v>
      </c>
      <c r="B9919">
        <v>19258032</v>
      </c>
      <c r="C9919" t="s">
        <v>4600</v>
      </c>
      <c r="D9919">
        <v>432</v>
      </c>
      <c r="E9919">
        <v>0</v>
      </c>
      <c r="F9919">
        <v>302.39999999999998</v>
      </c>
      <c r="G9919">
        <v>0</v>
      </c>
      <c r="H9919">
        <v>0</v>
      </c>
      <c r="I9919">
        <v>0</v>
      </c>
      <c r="K9919">
        <v>2011</v>
      </c>
      <c r="L9919">
        <v>2014</v>
      </c>
    </row>
    <row r="9920" spans="1:12" x14ac:dyDescent="0.25">
      <c r="A9920">
        <v>32</v>
      </c>
      <c r="B9920">
        <v>19258214</v>
      </c>
      <c r="C9920" t="s">
        <v>4601</v>
      </c>
      <c r="D9920">
        <v>399</v>
      </c>
      <c r="E9920">
        <v>0</v>
      </c>
      <c r="F9920">
        <v>299.25</v>
      </c>
      <c r="G9920">
        <v>0</v>
      </c>
      <c r="H9920">
        <v>0</v>
      </c>
      <c r="I9920">
        <v>0</v>
      </c>
      <c r="K9920">
        <v>2011</v>
      </c>
      <c r="L9920">
        <v>2014</v>
      </c>
    </row>
    <row r="9921" spans="1:12" x14ac:dyDescent="0.25">
      <c r="A9921">
        <v>32</v>
      </c>
      <c r="B9921">
        <v>19258215</v>
      </c>
      <c r="C9921" t="s">
        <v>4602</v>
      </c>
      <c r="D9921">
        <v>359</v>
      </c>
      <c r="E9921">
        <v>0</v>
      </c>
      <c r="F9921">
        <v>269.25</v>
      </c>
      <c r="G9921">
        <v>0</v>
      </c>
      <c r="H9921">
        <v>0</v>
      </c>
      <c r="I9921">
        <v>0</v>
      </c>
      <c r="K9921">
        <v>2009</v>
      </c>
      <c r="L9921">
        <v>2012</v>
      </c>
    </row>
    <row r="9922" spans="1:12" x14ac:dyDescent="0.25">
      <c r="A9922">
        <v>32</v>
      </c>
      <c r="B9922">
        <v>19258216</v>
      </c>
      <c r="C9922" t="s">
        <v>4603</v>
      </c>
      <c r="D9922">
        <v>449</v>
      </c>
      <c r="E9922">
        <v>0</v>
      </c>
      <c r="F9922">
        <v>336.75</v>
      </c>
      <c r="G9922">
        <v>0</v>
      </c>
      <c r="H9922">
        <v>0</v>
      </c>
      <c r="I9922">
        <v>0</v>
      </c>
      <c r="K9922">
        <v>2009</v>
      </c>
      <c r="L9922">
        <v>2012</v>
      </c>
    </row>
    <row r="9923" spans="1:12" x14ac:dyDescent="0.25">
      <c r="A9923">
        <v>32</v>
      </c>
      <c r="B9923">
        <v>19258217</v>
      </c>
      <c r="C9923" t="s">
        <v>4601</v>
      </c>
      <c r="D9923">
        <v>399</v>
      </c>
      <c r="E9923">
        <v>0</v>
      </c>
      <c r="F9923">
        <v>299.25</v>
      </c>
      <c r="G9923">
        <v>0</v>
      </c>
      <c r="H9923">
        <v>0</v>
      </c>
      <c r="I9923">
        <v>0</v>
      </c>
      <c r="K9923">
        <v>2007</v>
      </c>
      <c r="L9923">
        <v>2014</v>
      </c>
    </row>
    <row r="9924" spans="1:12" x14ac:dyDescent="0.25">
      <c r="A9924">
        <v>32</v>
      </c>
      <c r="B9924">
        <v>19258218</v>
      </c>
      <c r="C9924" t="s">
        <v>4601</v>
      </c>
      <c r="D9924">
        <v>399</v>
      </c>
      <c r="E9924">
        <v>0</v>
      </c>
      <c r="F9924">
        <v>299.25</v>
      </c>
      <c r="G9924">
        <v>0</v>
      </c>
      <c r="H9924">
        <v>0</v>
      </c>
      <c r="I9924">
        <v>0</v>
      </c>
      <c r="K9924">
        <v>2007</v>
      </c>
      <c r="L9924">
        <v>2014</v>
      </c>
    </row>
    <row r="9925" spans="1:12" x14ac:dyDescent="0.25">
      <c r="A9925">
        <v>32</v>
      </c>
      <c r="B9925">
        <v>19258219</v>
      </c>
      <c r="C9925" t="s">
        <v>4601</v>
      </c>
      <c r="D9925">
        <v>449</v>
      </c>
      <c r="E9925">
        <v>0</v>
      </c>
      <c r="F9925">
        <v>336.75</v>
      </c>
      <c r="G9925">
        <v>0</v>
      </c>
      <c r="H9925">
        <v>0</v>
      </c>
      <c r="I9925">
        <v>0</v>
      </c>
      <c r="K9925">
        <v>2007</v>
      </c>
      <c r="L9925">
        <v>2014</v>
      </c>
    </row>
    <row r="9926" spans="1:12" x14ac:dyDescent="0.25">
      <c r="A9926">
        <v>32</v>
      </c>
      <c r="B9926">
        <v>19258339</v>
      </c>
      <c r="C9926" t="s">
        <v>2504</v>
      </c>
      <c r="D9926">
        <v>65</v>
      </c>
      <c r="E9926">
        <v>0</v>
      </c>
      <c r="F9926">
        <v>48.75</v>
      </c>
      <c r="G9926">
        <v>0</v>
      </c>
      <c r="H9926">
        <v>66.02</v>
      </c>
      <c r="I9926">
        <v>0</v>
      </c>
      <c r="K9926">
        <v>2010</v>
      </c>
      <c r="L9926">
        <v>2015</v>
      </c>
    </row>
    <row r="9927" spans="1:12" x14ac:dyDescent="0.25">
      <c r="A9927">
        <v>32</v>
      </c>
      <c r="B9927">
        <v>19258340</v>
      </c>
      <c r="C9927" t="s">
        <v>3733</v>
      </c>
      <c r="D9927">
        <v>60</v>
      </c>
      <c r="E9927">
        <v>0</v>
      </c>
      <c r="F9927">
        <v>45</v>
      </c>
      <c r="G9927">
        <v>0</v>
      </c>
      <c r="H9927">
        <v>0</v>
      </c>
      <c r="I9927">
        <v>0</v>
      </c>
      <c r="K9927">
        <v>2010</v>
      </c>
      <c r="L9927">
        <v>2014</v>
      </c>
    </row>
    <row r="9928" spans="1:12" x14ac:dyDescent="0.25">
      <c r="A9928">
        <v>32</v>
      </c>
      <c r="B9928">
        <v>19258446</v>
      </c>
      <c r="C9928" t="s">
        <v>4604</v>
      </c>
      <c r="D9928">
        <v>215</v>
      </c>
      <c r="E9928">
        <v>0</v>
      </c>
      <c r="F9928">
        <v>172</v>
      </c>
      <c r="G9928">
        <v>0</v>
      </c>
      <c r="H9928">
        <v>0</v>
      </c>
      <c r="I9928">
        <v>0</v>
      </c>
      <c r="K9928">
        <v>2009</v>
      </c>
      <c r="L9928">
        <v>2012</v>
      </c>
    </row>
    <row r="9929" spans="1:12" x14ac:dyDescent="0.25">
      <c r="A9929">
        <v>32</v>
      </c>
      <c r="B9929">
        <v>19258468</v>
      </c>
      <c r="C9929" t="s">
        <v>4588</v>
      </c>
      <c r="D9929">
        <v>378</v>
      </c>
      <c r="E9929">
        <v>0</v>
      </c>
      <c r="F9929">
        <v>264.60000000000002</v>
      </c>
      <c r="G9929">
        <v>0</v>
      </c>
      <c r="H9929">
        <v>0</v>
      </c>
      <c r="I9929">
        <v>0</v>
      </c>
      <c r="K9929">
        <v>2010</v>
      </c>
      <c r="L9929">
        <v>2012</v>
      </c>
    </row>
    <row r="9930" spans="1:12" x14ac:dyDescent="0.25">
      <c r="A9930">
        <v>32</v>
      </c>
      <c r="B9930">
        <v>19258469</v>
      </c>
      <c r="C9930" t="s">
        <v>4588</v>
      </c>
      <c r="D9930">
        <v>368</v>
      </c>
      <c r="E9930">
        <v>0</v>
      </c>
      <c r="F9930">
        <v>276</v>
      </c>
      <c r="G9930">
        <v>0</v>
      </c>
      <c r="H9930">
        <v>0</v>
      </c>
      <c r="I9930">
        <v>0</v>
      </c>
      <c r="K9930">
        <v>2010</v>
      </c>
      <c r="L9930">
        <v>2012</v>
      </c>
    </row>
    <row r="9931" spans="1:12" x14ac:dyDescent="0.25">
      <c r="A9931">
        <v>32</v>
      </c>
      <c r="B9931">
        <v>19258570</v>
      </c>
      <c r="C9931" t="s">
        <v>4605</v>
      </c>
      <c r="D9931">
        <v>100</v>
      </c>
      <c r="E9931">
        <v>0</v>
      </c>
      <c r="F9931">
        <v>75</v>
      </c>
      <c r="G9931">
        <v>0</v>
      </c>
      <c r="H9931">
        <v>0</v>
      </c>
      <c r="I9931">
        <v>0</v>
      </c>
      <c r="K9931">
        <v>2010</v>
      </c>
      <c r="L9931">
        <v>2013</v>
      </c>
    </row>
    <row r="9932" spans="1:12" x14ac:dyDescent="0.25">
      <c r="A9932">
        <v>32</v>
      </c>
      <c r="B9932">
        <v>19258571</v>
      </c>
      <c r="C9932" t="s">
        <v>4606</v>
      </c>
      <c r="D9932">
        <v>100</v>
      </c>
      <c r="E9932">
        <v>0</v>
      </c>
      <c r="F9932">
        <v>75</v>
      </c>
      <c r="G9932">
        <v>0</v>
      </c>
      <c r="H9932">
        <v>0</v>
      </c>
      <c r="I9932">
        <v>0</v>
      </c>
      <c r="K9932">
        <v>2010</v>
      </c>
      <c r="L9932">
        <v>2013</v>
      </c>
    </row>
    <row r="9933" spans="1:12" x14ac:dyDescent="0.25">
      <c r="A9933">
        <v>32</v>
      </c>
      <c r="B9933">
        <v>19258572</v>
      </c>
      <c r="C9933" t="s">
        <v>4607</v>
      </c>
      <c r="D9933">
        <v>100</v>
      </c>
      <c r="E9933">
        <v>0</v>
      </c>
      <c r="F9933">
        <v>75</v>
      </c>
      <c r="G9933">
        <v>0</v>
      </c>
      <c r="H9933">
        <v>0</v>
      </c>
      <c r="I9933">
        <v>0</v>
      </c>
      <c r="K9933">
        <v>2010</v>
      </c>
      <c r="L9933">
        <v>2013</v>
      </c>
    </row>
    <row r="9934" spans="1:12" x14ac:dyDescent="0.25">
      <c r="A9934">
        <v>32</v>
      </c>
      <c r="B9934">
        <v>19258715</v>
      </c>
      <c r="C9934" t="s">
        <v>4608</v>
      </c>
      <c r="D9934">
        <v>500</v>
      </c>
      <c r="E9934">
        <v>0</v>
      </c>
      <c r="F9934">
        <v>350</v>
      </c>
      <c r="G9934">
        <v>0</v>
      </c>
      <c r="H9934">
        <v>0</v>
      </c>
      <c r="I9934">
        <v>0</v>
      </c>
      <c r="K9934">
        <v>2011</v>
      </c>
      <c r="L9934">
        <v>2014</v>
      </c>
    </row>
    <row r="9935" spans="1:12" x14ac:dyDescent="0.25">
      <c r="A9935">
        <v>32</v>
      </c>
      <c r="B9935">
        <v>19258716</v>
      </c>
      <c r="C9935" t="s">
        <v>4608</v>
      </c>
      <c r="D9935">
        <v>455</v>
      </c>
      <c r="E9935">
        <v>0</v>
      </c>
      <c r="F9935">
        <v>318.5</v>
      </c>
      <c r="G9935">
        <v>0</v>
      </c>
      <c r="H9935">
        <v>0</v>
      </c>
      <c r="I9935">
        <v>0</v>
      </c>
      <c r="K9935">
        <v>2011</v>
      </c>
      <c r="L9935">
        <v>2014</v>
      </c>
    </row>
    <row r="9936" spans="1:12" x14ac:dyDescent="0.25">
      <c r="A9936">
        <v>32</v>
      </c>
      <c r="B9936">
        <v>19258820</v>
      </c>
      <c r="C9936" t="s">
        <v>4588</v>
      </c>
      <c r="D9936">
        <v>523</v>
      </c>
      <c r="E9936">
        <v>0</v>
      </c>
      <c r="F9936">
        <v>366.1</v>
      </c>
      <c r="G9936">
        <v>0</v>
      </c>
      <c r="H9936">
        <v>0</v>
      </c>
      <c r="I9936">
        <v>0</v>
      </c>
      <c r="K9936">
        <v>2011</v>
      </c>
      <c r="L9936">
        <v>2014</v>
      </c>
    </row>
    <row r="9937" spans="1:12" x14ac:dyDescent="0.25">
      <c r="A9937">
        <v>32</v>
      </c>
      <c r="B9937">
        <v>19258821</v>
      </c>
      <c r="C9937" t="s">
        <v>4588</v>
      </c>
      <c r="D9937">
        <v>575</v>
      </c>
      <c r="E9937">
        <v>0</v>
      </c>
      <c r="F9937">
        <v>402.5</v>
      </c>
      <c r="G9937">
        <v>0</v>
      </c>
      <c r="H9937">
        <v>0</v>
      </c>
      <c r="I9937">
        <v>0</v>
      </c>
      <c r="K9937">
        <v>2011</v>
      </c>
      <c r="L9937">
        <v>2014</v>
      </c>
    </row>
    <row r="9938" spans="1:12" x14ac:dyDescent="0.25">
      <c r="A9938">
        <v>32</v>
      </c>
      <c r="B9938">
        <v>19258822</v>
      </c>
      <c r="C9938" t="s">
        <v>4609</v>
      </c>
      <c r="D9938">
        <v>65</v>
      </c>
      <c r="E9938">
        <v>0</v>
      </c>
      <c r="F9938">
        <v>48.75</v>
      </c>
      <c r="G9938">
        <v>0</v>
      </c>
      <c r="H9938">
        <v>66.02</v>
      </c>
      <c r="I9938">
        <v>0</v>
      </c>
      <c r="K9938">
        <v>2011</v>
      </c>
      <c r="L9938">
        <v>2015</v>
      </c>
    </row>
    <row r="9939" spans="1:12" x14ac:dyDescent="0.25">
      <c r="A9939">
        <v>32</v>
      </c>
      <c r="B9939">
        <v>19258984</v>
      </c>
      <c r="C9939" t="s">
        <v>1993</v>
      </c>
      <c r="D9939">
        <v>390</v>
      </c>
      <c r="E9939">
        <v>0</v>
      </c>
      <c r="F9939">
        <v>292.5</v>
      </c>
      <c r="G9939">
        <v>0</v>
      </c>
      <c r="H9939">
        <v>0</v>
      </c>
      <c r="I9939">
        <v>0</v>
      </c>
      <c r="K9939">
        <v>2005</v>
      </c>
      <c r="L9939">
        <v>2006</v>
      </c>
    </row>
    <row r="9940" spans="1:12" x14ac:dyDescent="0.25">
      <c r="A9940">
        <v>32</v>
      </c>
      <c r="B9940">
        <v>19258985</v>
      </c>
      <c r="C9940" t="s">
        <v>1993</v>
      </c>
      <c r="D9940">
        <v>355</v>
      </c>
      <c r="E9940">
        <v>0</v>
      </c>
      <c r="F9940">
        <v>266.25</v>
      </c>
      <c r="G9940">
        <v>0</v>
      </c>
      <c r="H9940">
        <v>0</v>
      </c>
      <c r="I9940">
        <v>0</v>
      </c>
      <c r="K9940">
        <v>2007</v>
      </c>
      <c r="L9940">
        <v>2009</v>
      </c>
    </row>
    <row r="9941" spans="1:12" x14ac:dyDescent="0.25">
      <c r="A9941">
        <v>32</v>
      </c>
      <c r="B9941">
        <v>19258986</v>
      </c>
      <c r="C9941" t="s">
        <v>4610</v>
      </c>
      <c r="D9941">
        <v>405</v>
      </c>
      <c r="E9941">
        <v>0</v>
      </c>
      <c r="F9941">
        <v>303.75</v>
      </c>
      <c r="G9941">
        <v>0</v>
      </c>
      <c r="H9941">
        <v>411.36</v>
      </c>
      <c r="I9941">
        <v>0</v>
      </c>
      <c r="K9941">
        <v>2004</v>
      </c>
      <c r="L9941">
        <v>2007</v>
      </c>
    </row>
    <row r="9942" spans="1:12" x14ac:dyDescent="0.25">
      <c r="A9942">
        <v>32</v>
      </c>
      <c r="B9942">
        <v>19259064</v>
      </c>
      <c r="C9942" t="s">
        <v>4608</v>
      </c>
      <c r="D9942">
        <v>675</v>
      </c>
      <c r="E9942">
        <v>0</v>
      </c>
      <c r="F9942">
        <v>506.25</v>
      </c>
      <c r="G9942">
        <v>0</v>
      </c>
      <c r="H9942">
        <v>0</v>
      </c>
      <c r="I9942">
        <v>0</v>
      </c>
      <c r="K9942">
        <v>2012</v>
      </c>
      <c r="L9942">
        <v>2013</v>
      </c>
    </row>
    <row r="9943" spans="1:12" x14ac:dyDescent="0.25">
      <c r="A9943">
        <v>32</v>
      </c>
      <c r="B9943">
        <v>19259065</v>
      </c>
      <c r="C9943" t="s">
        <v>4608</v>
      </c>
      <c r="D9943">
        <v>800</v>
      </c>
      <c r="E9943">
        <v>0</v>
      </c>
      <c r="F9943">
        <v>600</v>
      </c>
      <c r="G9943">
        <v>0</v>
      </c>
      <c r="H9943">
        <v>0</v>
      </c>
      <c r="I9943">
        <v>0</v>
      </c>
      <c r="K9943">
        <v>2012</v>
      </c>
      <c r="L9943">
        <v>2013</v>
      </c>
    </row>
    <row r="9944" spans="1:12" x14ac:dyDescent="0.25">
      <c r="A9944">
        <v>32</v>
      </c>
      <c r="B9944">
        <v>19259066</v>
      </c>
      <c r="C9944" t="s">
        <v>4608</v>
      </c>
      <c r="D9944">
        <v>750</v>
      </c>
      <c r="E9944">
        <v>0</v>
      </c>
      <c r="F9944">
        <v>562.5</v>
      </c>
      <c r="G9944">
        <v>0</v>
      </c>
      <c r="H9944">
        <v>0</v>
      </c>
      <c r="I9944">
        <v>0</v>
      </c>
      <c r="K9944">
        <v>2012</v>
      </c>
      <c r="L9944">
        <v>2013</v>
      </c>
    </row>
    <row r="9945" spans="1:12" x14ac:dyDescent="0.25">
      <c r="A9945">
        <v>32</v>
      </c>
      <c r="B9945">
        <v>19259067</v>
      </c>
      <c r="C9945" t="s">
        <v>4608</v>
      </c>
      <c r="D9945">
        <v>875</v>
      </c>
      <c r="E9945">
        <v>0</v>
      </c>
      <c r="F9945">
        <v>656.25</v>
      </c>
      <c r="G9945">
        <v>0</v>
      </c>
      <c r="H9945">
        <v>0</v>
      </c>
      <c r="I9945">
        <v>0</v>
      </c>
      <c r="K9945">
        <v>2012</v>
      </c>
      <c r="L9945">
        <v>2013</v>
      </c>
    </row>
    <row r="9946" spans="1:12" x14ac:dyDescent="0.25">
      <c r="A9946">
        <v>32</v>
      </c>
      <c r="B9946">
        <v>19259068</v>
      </c>
      <c r="C9946" t="s">
        <v>4611</v>
      </c>
      <c r="D9946">
        <v>50</v>
      </c>
      <c r="E9946">
        <v>0</v>
      </c>
      <c r="F9946">
        <v>37.5</v>
      </c>
      <c r="G9946">
        <v>0</v>
      </c>
      <c r="H9946">
        <v>0</v>
      </c>
      <c r="I9946">
        <v>0</v>
      </c>
      <c r="K9946">
        <v>2012</v>
      </c>
      <c r="L9946">
        <v>2013</v>
      </c>
    </row>
    <row r="9947" spans="1:12" x14ac:dyDescent="0.25">
      <c r="A9947">
        <v>32</v>
      </c>
      <c r="B9947">
        <v>19259069</v>
      </c>
      <c r="C9947" t="s">
        <v>4611</v>
      </c>
      <c r="D9947">
        <v>50</v>
      </c>
      <c r="E9947">
        <v>0</v>
      </c>
      <c r="F9947">
        <v>37.5</v>
      </c>
      <c r="G9947">
        <v>0</v>
      </c>
      <c r="H9947">
        <v>0</v>
      </c>
      <c r="I9947">
        <v>0</v>
      </c>
      <c r="K9947">
        <v>2012</v>
      </c>
      <c r="L9947">
        <v>2012</v>
      </c>
    </row>
    <row r="9948" spans="1:12" x14ac:dyDescent="0.25">
      <c r="A9948">
        <v>32</v>
      </c>
      <c r="B9948">
        <v>19259070</v>
      </c>
      <c r="C9948" t="s">
        <v>4612</v>
      </c>
      <c r="D9948">
        <v>50</v>
      </c>
      <c r="E9948">
        <v>0</v>
      </c>
      <c r="F9948">
        <v>37.5</v>
      </c>
      <c r="G9948">
        <v>0</v>
      </c>
      <c r="H9948">
        <v>0</v>
      </c>
      <c r="I9948">
        <v>0</v>
      </c>
      <c r="K9948">
        <v>2012</v>
      </c>
      <c r="L9948">
        <v>2013</v>
      </c>
    </row>
    <row r="9949" spans="1:12" x14ac:dyDescent="0.25">
      <c r="A9949">
        <v>32</v>
      </c>
      <c r="B9949">
        <v>19259071</v>
      </c>
      <c r="C9949" t="s">
        <v>4612</v>
      </c>
      <c r="D9949">
        <v>50</v>
      </c>
      <c r="E9949">
        <v>0</v>
      </c>
      <c r="F9949">
        <v>37.5</v>
      </c>
      <c r="G9949">
        <v>0</v>
      </c>
      <c r="H9949">
        <v>0</v>
      </c>
      <c r="I9949">
        <v>0</v>
      </c>
      <c r="K9949">
        <v>2012</v>
      </c>
      <c r="L9949">
        <v>2012</v>
      </c>
    </row>
    <row r="9950" spans="1:12" x14ac:dyDescent="0.25">
      <c r="A9950">
        <v>32</v>
      </c>
      <c r="B9950">
        <v>19259072</v>
      </c>
      <c r="C9950" t="s">
        <v>4613</v>
      </c>
      <c r="D9950">
        <v>50</v>
      </c>
      <c r="E9950">
        <v>0</v>
      </c>
      <c r="F9950">
        <v>37.5</v>
      </c>
      <c r="G9950">
        <v>0</v>
      </c>
      <c r="H9950">
        <v>0</v>
      </c>
      <c r="I9950">
        <v>0</v>
      </c>
      <c r="K9950">
        <v>2012</v>
      </c>
      <c r="L9950">
        <v>2013</v>
      </c>
    </row>
    <row r="9951" spans="1:12" x14ac:dyDescent="0.25">
      <c r="A9951">
        <v>32</v>
      </c>
      <c r="B9951">
        <v>19259073</v>
      </c>
      <c r="C9951" t="s">
        <v>4613</v>
      </c>
      <c r="D9951">
        <v>50</v>
      </c>
      <c r="E9951">
        <v>0</v>
      </c>
      <c r="F9951">
        <v>37.5</v>
      </c>
      <c r="G9951">
        <v>0</v>
      </c>
      <c r="H9951">
        <v>0</v>
      </c>
      <c r="I9951">
        <v>0</v>
      </c>
      <c r="K9951">
        <v>2012</v>
      </c>
      <c r="L9951">
        <v>2013</v>
      </c>
    </row>
    <row r="9952" spans="1:12" x14ac:dyDescent="0.25">
      <c r="A9952">
        <v>32</v>
      </c>
      <c r="B9952">
        <v>19259074</v>
      </c>
      <c r="C9952" t="s">
        <v>4613</v>
      </c>
      <c r="D9952">
        <v>50</v>
      </c>
      <c r="E9952">
        <v>0</v>
      </c>
      <c r="F9952">
        <v>37.5</v>
      </c>
      <c r="G9952">
        <v>0</v>
      </c>
      <c r="H9952">
        <v>0</v>
      </c>
      <c r="I9952">
        <v>0</v>
      </c>
      <c r="K9952">
        <v>2012</v>
      </c>
      <c r="L9952">
        <v>2013</v>
      </c>
    </row>
    <row r="9953" spans="1:12" x14ac:dyDescent="0.25">
      <c r="A9953">
        <v>32</v>
      </c>
      <c r="B9953">
        <v>19259075</v>
      </c>
      <c r="C9953" t="s">
        <v>4613</v>
      </c>
      <c r="D9953">
        <v>50</v>
      </c>
      <c r="E9953">
        <v>0</v>
      </c>
      <c r="F9953">
        <v>37.5</v>
      </c>
      <c r="G9953">
        <v>0</v>
      </c>
      <c r="H9953">
        <v>0</v>
      </c>
      <c r="I9953">
        <v>0</v>
      </c>
      <c r="K9953">
        <v>2012</v>
      </c>
      <c r="L9953">
        <v>2013</v>
      </c>
    </row>
    <row r="9954" spans="1:12" x14ac:dyDescent="0.25">
      <c r="A9954">
        <v>32</v>
      </c>
      <c r="B9954">
        <v>19259076</v>
      </c>
      <c r="C9954" t="s">
        <v>4611</v>
      </c>
      <c r="D9954">
        <v>50</v>
      </c>
      <c r="E9954">
        <v>0</v>
      </c>
      <c r="F9954">
        <v>37.5</v>
      </c>
      <c r="G9954">
        <v>0</v>
      </c>
      <c r="H9954">
        <v>0</v>
      </c>
      <c r="I9954">
        <v>0</v>
      </c>
      <c r="K9954">
        <v>2012</v>
      </c>
      <c r="L9954">
        <v>2013</v>
      </c>
    </row>
    <row r="9955" spans="1:12" x14ac:dyDescent="0.25">
      <c r="A9955">
        <v>32</v>
      </c>
      <c r="B9955">
        <v>19259077</v>
      </c>
      <c r="C9955" t="s">
        <v>4614</v>
      </c>
      <c r="D9955">
        <v>50</v>
      </c>
      <c r="E9955">
        <v>0</v>
      </c>
      <c r="F9955">
        <v>37.5</v>
      </c>
      <c r="G9955">
        <v>0</v>
      </c>
      <c r="H9955">
        <v>0</v>
      </c>
      <c r="I9955">
        <v>0</v>
      </c>
      <c r="K9955">
        <v>2012</v>
      </c>
      <c r="L9955">
        <v>2013</v>
      </c>
    </row>
    <row r="9956" spans="1:12" x14ac:dyDescent="0.25">
      <c r="A9956">
        <v>32</v>
      </c>
      <c r="B9956">
        <v>19259108</v>
      </c>
      <c r="C9956" t="s">
        <v>4424</v>
      </c>
      <c r="D9956">
        <v>150</v>
      </c>
      <c r="E9956">
        <v>0</v>
      </c>
      <c r="F9956">
        <v>112.5</v>
      </c>
      <c r="G9956">
        <v>0</v>
      </c>
      <c r="H9956">
        <v>152.36000000000001</v>
      </c>
      <c r="I9956">
        <v>0</v>
      </c>
      <c r="K9956">
        <v>2010</v>
      </c>
      <c r="L9956">
        <v>2016</v>
      </c>
    </row>
    <row r="9957" spans="1:12" x14ac:dyDescent="0.25">
      <c r="A9957">
        <v>32</v>
      </c>
      <c r="B9957">
        <v>19259109</v>
      </c>
      <c r="C9957" t="s">
        <v>445</v>
      </c>
      <c r="D9957">
        <v>90</v>
      </c>
      <c r="E9957">
        <v>0</v>
      </c>
      <c r="F9957">
        <v>67.5</v>
      </c>
      <c r="G9957">
        <v>0</v>
      </c>
      <c r="H9957">
        <v>91.41</v>
      </c>
      <c r="I9957">
        <v>0</v>
      </c>
      <c r="K9957">
        <v>2010</v>
      </c>
      <c r="L9957">
        <v>2017</v>
      </c>
    </row>
    <row r="9958" spans="1:12" x14ac:dyDescent="0.25">
      <c r="A9958">
        <v>32</v>
      </c>
      <c r="B9958">
        <v>19259110</v>
      </c>
      <c r="C9958" t="s">
        <v>4615</v>
      </c>
      <c r="D9958">
        <v>150</v>
      </c>
      <c r="E9958">
        <v>0</v>
      </c>
      <c r="F9958">
        <v>112.5</v>
      </c>
      <c r="G9958">
        <v>0</v>
      </c>
      <c r="H9958">
        <v>152.36000000000001</v>
      </c>
      <c r="I9958">
        <v>0</v>
      </c>
      <c r="K9958">
        <v>2010</v>
      </c>
      <c r="L9958">
        <v>2016</v>
      </c>
    </row>
    <row r="9959" spans="1:12" x14ac:dyDescent="0.25">
      <c r="A9959">
        <v>32</v>
      </c>
      <c r="B9959">
        <v>19259221</v>
      </c>
      <c r="C9959" t="s">
        <v>4616</v>
      </c>
      <c r="D9959">
        <v>525</v>
      </c>
      <c r="E9959">
        <v>0</v>
      </c>
      <c r="F9959">
        <v>367.5</v>
      </c>
      <c r="G9959">
        <v>0</v>
      </c>
      <c r="H9959">
        <v>0</v>
      </c>
      <c r="I9959">
        <v>0</v>
      </c>
      <c r="K9959">
        <v>2011</v>
      </c>
      <c r="L9959">
        <v>2014</v>
      </c>
    </row>
    <row r="9960" spans="1:12" x14ac:dyDescent="0.25">
      <c r="A9960">
        <v>32</v>
      </c>
      <c r="B9960">
        <v>19259222</v>
      </c>
      <c r="C9960" t="s">
        <v>4616</v>
      </c>
      <c r="D9960">
        <v>478</v>
      </c>
      <c r="E9960">
        <v>0</v>
      </c>
      <c r="F9960">
        <v>334.6</v>
      </c>
      <c r="G9960">
        <v>0</v>
      </c>
      <c r="H9960">
        <v>0</v>
      </c>
      <c r="I9960">
        <v>0</v>
      </c>
      <c r="K9960">
        <v>2011</v>
      </c>
      <c r="L9960">
        <v>2014</v>
      </c>
    </row>
    <row r="9961" spans="1:12" x14ac:dyDescent="0.25">
      <c r="A9961">
        <v>32</v>
      </c>
      <c r="B9961">
        <v>19259283</v>
      </c>
      <c r="C9961" t="s">
        <v>4609</v>
      </c>
      <c r="D9961">
        <v>50</v>
      </c>
      <c r="E9961">
        <v>0</v>
      </c>
      <c r="F9961">
        <v>37.5</v>
      </c>
      <c r="G9961">
        <v>0</v>
      </c>
      <c r="H9961">
        <v>0</v>
      </c>
      <c r="I9961">
        <v>0</v>
      </c>
      <c r="K9961">
        <v>2011</v>
      </c>
      <c r="L9961">
        <v>2015</v>
      </c>
    </row>
    <row r="9962" spans="1:12" x14ac:dyDescent="0.25">
      <c r="A9962">
        <v>32</v>
      </c>
      <c r="B9962">
        <v>19259284</v>
      </c>
      <c r="C9962" t="s">
        <v>4609</v>
      </c>
      <c r="D9962">
        <v>45</v>
      </c>
      <c r="E9962">
        <v>0</v>
      </c>
      <c r="F9962">
        <v>33.75</v>
      </c>
      <c r="G9962">
        <v>0</v>
      </c>
      <c r="H9962">
        <v>45.71</v>
      </c>
      <c r="I9962">
        <v>0</v>
      </c>
      <c r="K9962">
        <v>2011</v>
      </c>
      <c r="L9962">
        <v>2013</v>
      </c>
    </row>
    <row r="9963" spans="1:12" x14ac:dyDescent="0.25">
      <c r="A9963">
        <v>32</v>
      </c>
      <c r="B9963">
        <v>19259296</v>
      </c>
      <c r="C9963" t="s">
        <v>4617</v>
      </c>
      <c r="D9963">
        <v>339</v>
      </c>
      <c r="E9963">
        <v>0</v>
      </c>
      <c r="F9963">
        <v>271.2</v>
      </c>
      <c r="G9963">
        <v>0</v>
      </c>
      <c r="H9963">
        <v>0</v>
      </c>
      <c r="I9963">
        <v>0</v>
      </c>
      <c r="K9963">
        <v>2011</v>
      </c>
      <c r="L9963">
        <v>2015</v>
      </c>
    </row>
    <row r="9964" spans="1:12" x14ac:dyDescent="0.25">
      <c r="A9964">
        <v>32</v>
      </c>
      <c r="B9964">
        <v>19259587</v>
      </c>
      <c r="C9964" t="s">
        <v>4618</v>
      </c>
      <c r="D9964">
        <v>6.4</v>
      </c>
      <c r="E9964">
        <v>0</v>
      </c>
      <c r="F9964">
        <v>4.8</v>
      </c>
      <c r="G9964">
        <v>0</v>
      </c>
      <c r="H9964">
        <v>0</v>
      </c>
      <c r="I9964">
        <v>0</v>
      </c>
      <c r="K9964">
        <v>2004</v>
      </c>
      <c r="L9964">
        <v>2017</v>
      </c>
    </row>
    <row r="9965" spans="1:12" x14ac:dyDescent="0.25">
      <c r="A9965">
        <v>32</v>
      </c>
      <c r="B9965">
        <v>19259630</v>
      </c>
      <c r="C9965" t="s">
        <v>4608</v>
      </c>
      <c r="D9965">
        <v>500</v>
      </c>
      <c r="E9965">
        <v>0</v>
      </c>
      <c r="F9965">
        <v>350</v>
      </c>
      <c r="G9965">
        <v>0</v>
      </c>
      <c r="H9965">
        <v>0</v>
      </c>
      <c r="I9965">
        <v>0</v>
      </c>
      <c r="K9965">
        <v>2010</v>
      </c>
      <c r="L9965">
        <v>2014</v>
      </c>
    </row>
    <row r="9966" spans="1:12" x14ac:dyDescent="0.25">
      <c r="A9966">
        <v>32</v>
      </c>
      <c r="B9966">
        <v>19259631</v>
      </c>
      <c r="C9966" t="s">
        <v>4608</v>
      </c>
      <c r="D9966">
        <v>455</v>
      </c>
      <c r="E9966">
        <v>0</v>
      </c>
      <c r="F9966">
        <v>318.5</v>
      </c>
      <c r="G9966">
        <v>0</v>
      </c>
      <c r="H9966">
        <v>0</v>
      </c>
      <c r="I9966">
        <v>0</v>
      </c>
      <c r="K9966">
        <v>2010</v>
      </c>
      <c r="L9966">
        <v>2013</v>
      </c>
    </row>
    <row r="9967" spans="1:12" x14ac:dyDescent="0.25">
      <c r="A9967">
        <v>32</v>
      </c>
      <c r="B9967">
        <v>19259632</v>
      </c>
      <c r="C9967" t="s">
        <v>4608</v>
      </c>
      <c r="D9967">
        <v>180</v>
      </c>
      <c r="E9967">
        <v>0</v>
      </c>
      <c r="F9967">
        <v>126</v>
      </c>
      <c r="G9967">
        <v>0</v>
      </c>
      <c r="H9967">
        <v>0</v>
      </c>
      <c r="I9967">
        <v>0</v>
      </c>
      <c r="K9967">
        <v>2012</v>
      </c>
      <c r="L9967">
        <v>2015</v>
      </c>
    </row>
    <row r="9968" spans="1:12" x14ac:dyDescent="0.25">
      <c r="A9968">
        <v>32</v>
      </c>
      <c r="B9968">
        <v>19259633</v>
      </c>
      <c r="C9968" t="s">
        <v>4608</v>
      </c>
      <c r="D9968">
        <v>164</v>
      </c>
      <c r="E9968">
        <v>0</v>
      </c>
      <c r="F9968">
        <v>114.8</v>
      </c>
      <c r="G9968">
        <v>0</v>
      </c>
      <c r="H9968">
        <v>0</v>
      </c>
      <c r="I9968">
        <v>0</v>
      </c>
      <c r="K9968">
        <v>2012</v>
      </c>
      <c r="L9968">
        <v>2015</v>
      </c>
    </row>
    <row r="9969" spans="1:12" x14ac:dyDescent="0.25">
      <c r="A9969">
        <v>32</v>
      </c>
      <c r="B9969">
        <v>19259634</v>
      </c>
      <c r="C9969" t="s">
        <v>4619</v>
      </c>
      <c r="D9969">
        <v>180</v>
      </c>
      <c r="E9969">
        <v>0</v>
      </c>
      <c r="F9969">
        <v>126</v>
      </c>
      <c r="G9969">
        <v>0</v>
      </c>
      <c r="H9969">
        <v>0</v>
      </c>
      <c r="I9969">
        <v>0</v>
      </c>
      <c r="K9969">
        <v>2012</v>
      </c>
      <c r="L9969">
        <v>2014</v>
      </c>
    </row>
    <row r="9970" spans="1:12" x14ac:dyDescent="0.25">
      <c r="A9970">
        <v>32</v>
      </c>
      <c r="B9970">
        <v>19259635</v>
      </c>
      <c r="C9970" t="s">
        <v>4619</v>
      </c>
      <c r="D9970">
        <v>164</v>
      </c>
      <c r="E9970">
        <v>0</v>
      </c>
      <c r="F9970">
        <v>114.8</v>
      </c>
      <c r="G9970">
        <v>0</v>
      </c>
      <c r="H9970">
        <v>0</v>
      </c>
      <c r="I9970">
        <v>0</v>
      </c>
      <c r="K9970">
        <v>2012</v>
      </c>
      <c r="L9970">
        <v>2014</v>
      </c>
    </row>
    <row r="9971" spans="1:12" x14ac:dyDescent="0.25">
      <c r="A9971">
        <v>32</v>
      </c>
      <c r="B9971">
        <v>19259636</v>
      </c>
      <c r="C9971" t="s">
        <v>4608</v>
      </c>
      <c r="D9971">
        <v>230</v>
      </c>
      <c r="E9971">
        <v>0</v>
      </c>
      <c r="F9971">
        <v>161</v>
      </c>
      <c r="G9971">
        <v>0</v>
      </c>
      <c r="H9971">
        <v>0</v>
      </c>
      <c r="I9971">
        <v>0</v>
      </c>
      <c r="K9971">
        <v>2012</v>
      </c>
      <c r="L9971">
        <v>2015</v>
      </c>
    </row>
    <row r="9972" spans="1:12" x14ac:dyDescent="0.25">
      <c r="A9972">
        <v>32</v>
      </c>
      <c r="B9972">
        <v>19259637</v>
      </c>
      <c r="C9972" t="s">
        <v>4608</v>
      </c>
      <c r="D9972">
        <v>209</v>
      </c>
      <c r="E9972">
        <v>0</v>
      </c>
      <c r="F9972">
        <v>146.30000000000001</v>
      </c>
      <c r="G9972">
        <v>0</v>
      </c>
      <c r="H9972">
        <v>0</v>
      </c>
      <c r="I9972">
        <v>0</v>
      </c>
      <c r="K9972">
        <v>2012</v>
      </c>
      <c r="L9972">
        <v>2014</v>
      </c>
    </row>
    <row r="9973" spans="1:12" x14ac:dyDescent="0.25">
      <c r="A9973">
        <v>32</v>
      </c>
      <c r="B9973">
        <v>19259638</v>
      </c>
      <c r="C9973" t="s">
        <v>4608</v>
      </c>
      <c r="D9973">
        <v>230</v>
      </c>
      <c r="E9973">
        <v>0</v>
      </c>
      <c r="F9973">
        <v>161</v>
      </c>
      <c r="G9973">
        <v>0</v>
      </c>
      <c r="H9973">
        <v>0</v>
      </c>
      <c r="I9973">
        <v>0</v>
      </c>
      <c r="K9973">
        <v>2012</v>
      </c>
      <c r="L9973">
        <v>2015</v>
      </c>
    </row>
    <row r="9974" spans="1:12" x14ac:dyDescent="0.25">
      <c r="A9974">
        <v>32</v>
      </c>
      <c r="B9974">
        <v>19259639</v>
      </c>
      <c r="C9974" t="s">
        <v>4608</v>
      </c>
      <c r="D9974">
        <v>209</v>
      </c>
      <c r="E9974">
        <v>0</v>
      </c>
      <c r="F9974">
        <v>146.30000000000001</v>
      </c>
      <c r="G9974">
        <v>0</v>
      </c>
      <c r="H9974">
        <v>0</v>
      </c>
      <c r="I9974">
        <v>0</v>
      </c>
      <c r="K9974">
        <v>2012</v>
      </c>
      <c r="L9974">
        <v>2014</v>
      </c>
    </row>
    <row r="9975" spans="1:12" x14ac:dyDescent="0.25">
      <c r="A9975">
        <v>32</v>
      </c>
      <c r="B9975">
        <v>19259844</v>
      </c>
      <c r="C9975" t="s">
        <v>4608</v>
      </c>
      <c r="D9975">
        <v>575</v>
      </c>
      <c r="E9975">
        <v>0</v>
      </c>
      <c r="F9975">
        <v>402.5</v>
      </c>
      <c r="G9975">
        <v>0</v>
      </c>
      <c r="H9975">
        <v>0</v>
      </c>
      <c r="I9975">
        <v>0</v>
      </c>
      <c r="K9975">
        <v>2013</v>
      </c>
      <c r="L9975">
        <v>2014</v>
      </c>
    </row>
    <row r="9976" spans="1:12" x14ac:dyDescent="0.25">
      <c r="A9976">
        <v>32</v>
      </c>
      <c r="B9976">
        <v>19259845</v>
      </c>
      <c r="C9976" t="s">
        <v>4608</v>
      </c>
      <c r="D9976">
        <v>523.25</v>
      </c>
      <c r="E9976">
        <v>0</v>
      </c>
      <c r="F9976">
        <v>366.28</v>
      </c>
      <c r="G9976">
        <v>0</v>
      </c>
      <c r="H9976">
        <v>0</v>
      </c>
      <c r="I9976">
        <v>0</v>
      </c>
      <c r="K9976">
        <v>2013</v>
      </c>
      <c r="L9976">
        <v>2014</v>
      </c>
    </row>
    <row r="9977" spans="1:12" x14ac:dyDescent="0.25">
      <c r="A9977">
        <v>32</v>
      </c>
      <c r="B9977">
        <v>19259846</v>
      </c>
      <c r="C9977" t="s">
        <v>4608</v>
      </c>
      <c r="D9977">
        <v>450</v>
      </c>
      <c r="E9977">
        <v>0</v>
      </c>
      <c r="F9977">
        <v>337.5</v>
      </c>
      <c r="G9977">
        <v>0</v>
      </c>
      <c r="H9977">
        <v>0</v>
      </c>
      <c r="I9977">
        <v>0</v>
      </c>
      <c r="K9977">
        <v>2013</v>
      </c>
      <c r="L9977">
        <v>2013</v>
      </c>
    </row>
    <row r="9978" spans="1:12" x14ac:dyDescent="0.25">
      <c r="A9978">
        <v>32</v>
      </c>
      <c r="B9978">
        <v>19259847</v>
      </c>
      <c r="C9978" t="s">
        <v>4608</v>
      </c>
      <c r="D9978">
        <v>409.5</v>
      </c>
      <c r="E9978">
        <v>0</v>
      </c>
      <c r="F9978">
        <v>307.13</v>
      </c>
      <c r="G9978">
        <v>0</v>
      </c>
      <c r="H9978">
        <v>0</v>
      </c>
      <c r="I9978">
        <v>0</v>
      </c>
      <c r="K9978">
        <v>2013</v>
      </c>
      <c r="L9978">
        <v>2013</v>
      </c>
    </row>
    <row r="9979" spans="1:12" x14ac:dyDescent="0.25">
      <c r="A9979">
        <v>32</v>
      </c>
      <c r="B9979">
        <v>19259848</v>
      </c>
      <c r="C9979" t="s">
        <v>4608</v>
      </c>
      <c r="D9979">
        <v>575</v>
      </c>
      <c r="E9979">
        <v>0</v>
      </c>
      <c r="F9979">
        <v>431.25</v>
      </c>
      <c r="G9979">
        <v>0</v>
      </c>
      <c r="H9979">
        <v>0</v>
      </c>
      <c r="I9979">
        <v>0</v>
      </c>
      <c r="K9979">
        <v>2013</v>
      </c>
      <c r="L9979">
        <v>2013</v>
      </c>
    </row>
    <row r="9980" spans="1:12" x14ac:dyDescent="0.25">
      <c r="A9980">
        <v>32</v>
      </c>
      <c r="B9980">
        <v>19259849</v>
      </c>
      <c r="C9980" t="s">
        <v>4608</v>
      </c>
      <c r="D9980">
        <v>523.25</v>
      </c>
      <c r="E9980">
        <v>0</v>
      </c>
      <c r="F9980">
        <v>392.44</v>
      </c>
      <c r="G9980">
        <v>0</v>
      </c>
      <c r="H9980">
        <v>0</v>
      </c>
      <c r="I9980">
        <v>0</v>
      </c>
      <c r="K9980">
        <v>2013</v>
      </c>
      <c r="L9980">
        <v>2013</v>
      </c>
    </row>
    <row r="9981" spans="1:12" x14ac:dyDescent="0.25">
      <c r="A9981">
        <v>32</v>
      </c>
      <c r="B9981">
        <v>19259850</v>
      </c>
      <c r="C9981" t="s">
        <v>4608</v>
      </c>
      <c r="D9981">
        <v>325</v>
      </c>
      <c r="E9981">
        <v>0</v>
      </c>
      <c r="F9981">
        <v>227.5</v>
      </c>
      <c r="G9981">
        <v>0</v>
      </c>
      <c r="H9981">
        <v>0</v>
      </c>
      <c r="I9981">
        <v>0</v>
      </c>
      <c r="K9981">
        <v>2013</v>
      </c>
      <c r="L9981">
        <v>2014</v>
      </c>
    </row>
    <row r="9982" spans="1:12" x14ac:dyDescent="0.25">
      <c r="A9982">
        <v>32</v>
      </c>
      <c r="B9982">
        <v>19259851</v>
      </c>
      <c r="C9982" t="s">
        <v>4608</v>
      </c>
      <c r="D9982">
        <v>295.75</v>
      </c>
      <c r="E9982">
        <v>0</v>
      </c>
      <c r="F9982">
        <v>221.81</v>
      </c>
      <c r="G9982">
        <v>0</v>
      </c>
      <c r="H9982">
        <v>0</v>
      </c>
      <c r="I9982">
        <v>0</v>
      </c>
      <c r="K9982">
        <v>2013</v>
      </c>
      <c r="L9982">
        <v>2016</v>
      </c>
    </row>
    <row r="9983" spans="1:12" x14ac:dyDescent="0.25">
      <c r="A9983">
        <v>32</v>
      </c>
      <c r="B9983">
        <v>19259948</v>
      </c>
      <c r="C9983" t="s">
        <v>4608</v>
      </c>
      <c r="D9983">
        <v>325</v>
      </c>
      <c r="E9983">
        <v>0</v>
      </c>
      <c r="F9983">
        <v>243.75</v>
      </c>
      <c r="G9983">
        <v>0</v>
      </c>
      <c r="H9983">
        <v>0</v>
      </c>
      <c r="I9983">
        <v>0</v>
      </c>
      <c r="K9983">
        <v>2012</v>
      </c>
      <c r="L9983">
        <v>2013</v>
      </c>
    </row>
    <row r="9984" spans="1:12" x14ac:dyDescent="0.25">
      <c r="A9984">
        <v>32</v>
      </c>
      <c r="B9984">
        <v>19259949</v>
      </c>
      <c r="C9984" t="s">
        <v>4608</v>
      </c>
      <c r="D9984">
        <v>295.75</v>
      </c>
      <c r="E9984">
        <v>0</v>
      </c>
      <c r="F9984">
        <v>221.81</v>
      </c>
      <c r="G9984">
        <v>0</v>
      </c>
      <c r="H9984">
        <v>0</v>
      </c>
      <c r="I9984">
        <v>0</v>
      </c>
      <c r="K9984">
        <v>2012</v>
      </c>
      <c r="L9984">
        <v>2013</v>
      </c>
    </row>
    <row r="9985" spans="1:12" x14ac:dyDescent="0.25">
      <c r="A9985">
        <v>32</v>
      </c>
      <c r="B9985">
        <v>19260248</v>
      </c>
      <c r="C9985" t="s">
        <v>4620</v>
      </c>
      <c r="D9985">
        <v>0</v>
      </c>
      <c r="E9985">
        <v>0</v>
      </c>
      <c r="F9985">
        <v>0</v>
      </c>
      <c r="G9985">
        <v>0</v>
      </c>
      <c r="H9985">
        <v>0</v>
      </c>
      <c r="I9985">
        <v>0</v>
      </c>
      <c r="K9985">
        <v>2013</v>
      </c>
      <c r="L9985">
        <v>2014</v>
      </c>
    </row>
    <row r="9986" spans="1:12" x14ac:dyDescent="0.25">
      <c r="A9986">
        <v>32</v>
      </c>
      <c r="B9986">
        <v>19260249</v>
      </c>
      <c r="C9986" t="s">
        <v>4620</v>
      </c>
      <c r="D9986">
        <v>0</v>
      </c>
      <c r="E9986">
        <v>0</v>
      </c>
      <c r="F9986">
        <v>0</v>
      </c>
      <c r="G9986">
        <v>0</v>
      </c>
      <c r="H9986">
        <v>0</v>
      </c>
      <c r="I9986">
        <v>0</v>
      </c>
      <c r="K9986">
        <v>2013</v>
      </c>
      <c r="L9986">
        <v>2014</v>
      </c>
    </row>
    <row r="9987" spans="1:12" x14ac:dyDescent="0.25">
      <c r="A9987">
        <v>32</v>
      </c>
      <c r="B9987">
        <v>19260250</v>
      </c>
      <c r="C9987" t="s">
        <v>4621</v>
      </c>
      <c r="D9987">
        <v>0</v>
      </c>
      <c r="E9987">
        <v>0</v>
      </c>
      <c r="F9987">
        <v>0</v>
      </c>
      <c r="G9987">
        <v>0</v>
      </c>
      <c r="H9987">
        <v>0</v>
      </c>
      <c r="I9987">
        <v>0</v>
      </c>
      <c r="K9987">
        <v>2013</v>
      </c>
      <c r="L9987">
        <v>2014</v>
      </c>
    </row>
    <row r="9988" spans="1:12" x14ac:dyDescent="0.25">
      <c r="A9988">
        <v>32</v>
      </c>
      <c r="B9988">
        <v>19260251</v>
      </c>
      <c r="C9988" t="s">
        <v>2082</v>
      </c>
      <c r="D9988">
        <v>65</v>
      </c>
      <c r="E9988">
        <v>0</v>
      </c>
      <c r="F9988">
        <v>48.75</v>
      </c>
      <c r="G9988">
        <v>0</v>
      </c>
      <c r="H9988">
        <v>66.02</v>
      </c>
      <c r="I9988">
        <v>0</v>
      </c>
      <c r="K9988">
        <v>2013</v>
      </c>
      <c r="L9988">
        <v>2015</v>
      </c>
    </row>
    <row r="9989" spans="1:12" x14ac:dyDescent="0.25">
      <c r="A9989">
        <v>32</v>
      </c>
      <c r="B9989">
        <v>19260342</v>
      </c>
      <c r="C9989" t="s">
        <v>4609</v>
      </c>
      <c r="D9989">
        <v>50</v>
      </c>
      <c r="E9989">
        <v>0</v>
      </c>
      <c r="F9989">
        <v>37.5</v>
      </c>
      <c r="G9989">
        <v>0</v>
      </c>
      <c r="H9989">
        <v>50.79</v>
      </c>
      <c r="I9989">
        <v>0</v>
      </c>
      <c r="K9989">
        <v>2010</v>
      </c>
      <c r="L9989">
        <v>2016</v>
      </c>
    </row>
    <row r="9990" spans="1:12" x14ac:dyDescent="0.25">
      <c r="A9990">
        <v>32</v>
      </c>
      <c r="B9990">
        <v>19260343</v>
      </c>
      <c r="C9990" t="s">
        <v>3845</v>
      </c>
      <c r="D9990">
        <v>45</v>
      </c>
      <c r="E9990">
        <v>0</v>
      </c>
      <c r="F9990">
        <v>33.75</v>
      </c>
      <c r="G9990">
        <v>0</v>
      </c>
      <c r="H9990">
        <v>0</v>
      </c>
      <c r="I9990">
        <v>0</v>
      </c>
      <c r="K9990">
        <v>2010</v>
      </c>
      <c r="L9990">
        <v>2015</v>
      </c>
    </row>
    <row r="9991" spans="1:12" x14ac:dyDescent="0.25">
      <c r="A9991">
        <v>32</v>
      </c>
      <c r="B9991">
        <v>19260344</v>
      </c>
      <c r="C9991" t="s">
        <v>4622</v>
      </c>
      <c r="D9991">
        <v>499</v>
      </c>
      <c r="E9991">
        <v>0</v>
      </c>
      <c r="F9991">
        <v>399.2</v>
      </c>
      <c r="G9991">
        <v>0</v>
      </c>
      <c r="H9991">
        <v>0</v>
      </c>
      <c r="I9991">
        <v>0</v>
      </c>
      <c r="K9991">
        <v>2010</v>
      </c>
      <c r="L9991">
        <v>2017</v>
      </c>
    </row>
    <row r="9992" spans="1:12" x14ac:dyDescent="0.25">
      <c r="A9992">
        <v>32</v>
      </c>
      <c r="B9992">
        <v>19260558</v>
      </c>
      <c r="C9992" t="s">
        <v>4623</v>
      </c>
      <c r="D9992">
        <v>455</v>
      </c>
      <c r="E9992">
        <v>0</v>
      </c>
      <c r="F9992">
        <v>318.5</v>
      </c>
      <c r="G9992">
        <v>0</v>
      </c>
      <c r="H9992">
        <v>0</v>
      </c>
      <c r="I9992">
        <v>0</v>
      </c>
      <c r="K9992">
        <v>2013</v>
      </c>
      <c r="L9992">
        <v>2014</v>
      </c>
    </row>
    <row r="9993" spans="1:12" x14ac:dyDescent="0.25">
      <c r="A9993">
        <v>32</v>
      </c>
      <c r="B9993">
        <v>19260559</v>
      </c>
      <c r="C9993" t="s">
        <v>4623</v>
      </c>
      <c r="D9993">
        <v>455</v>
      </c>
      <c r="E9993">
        <v>0</v>
      </c>
      <c r="F9993">
        <v>318.5</v>
      </c>
      <c r="G9993">
        <v>0</v>
      </c>
      <c r="H9993">
        <v>0</v>
      </c>
      <c r="I9993">
        <v>0</v>
      </c>
      <c r="K9993">
        <v>2013</v>
      </c>
      <c r="L9993">
        <v>2014</v>
      </c>
    </row>
    <row r="9994" spans="1:12" x14ac:dyDescent="0.25">
      <c r="A9994">
        <v>32</v>
      </c>
      <c r="B9994">
        <v>19260560</v>
      </c>
      <c r="C9994" t="s">
        <v>4588</v>
      </c>
      <c r="D9994">
        <v>409.5</v>
      </c>
      <c r="E9994">
        <v>0</v>
      </c>
      <c r="F9994">
        <v>307.13</v>
      </c>
      <c r="G9994">
        <v>0</v>
      </c>
      <c r="H9994">
        <v>0</v>
      </c>
      <c r="I9994">
        <v>0</v>
      </c>
      <c r="K9994">
        <v>2013</v>
      </c>
      <c r="L9994">
        <v>2014</v>
      </c>
    </row>
    <row r="9995" spans="1:12" x14ac:dyDescent="0.25">
      <c r="A9995">
        <v>32</v>
      </c>
      <c r="B9995">
        <v>19260561</v>
      </c>
      <c r="C9995" t="s">
        <v>4588</v>
      </c>
      <c r="D9995">
        <v>409.5</v>
      </c>
      <c r="E9995">
        <v>0</v>
      </c>
      <c r="F9995">
        <v>286.64999999999998</v>
      </c>
      <c r="G9995">
        <v>0</v>
      </c>
      <c r="H9995">
        <v>0</v>
      </c>
      <c r="I9995">
        <v>0</v>
      </c>
      <c r="K9995">
        <v>2013</v>
      </c>
      <c r="L9995">
        <v>2013</v>
      </c>
    </row>
    <row r="9996" spans="1:12" x14ac:dyDescent="0.25">
      <c r="A9996">
        <v>32</v>
      </c>
      <c r="B9996">
        <v>19260566</v>
      </c>
      <c r="C9996" t="s">
        <v>4588</v>
      </c>
      <c r="D9996">
        <v>386.75</v>
      </c>
      <c r="E9996">
        <v>0</v>
      </c>
      <c r="F9996">
        <v>270.73</v>
      </c>
      <c r="G9996">
        <v>0</v>
      </c>
      <c r="H9996">
        <v>0</v>
      </c>
      <c r="I9996">
        <v>0</v>
      </c>
      <c r="K9996">
        <v>2013</v>
      </c>
      <c r="L9996">
        <v>2014</v>
      </c>
    </row>
    <row r="9997" spans="1:12" x14ac:dyDescent="0.25">
      <c r="A9997">
        <v>32</v>
      </c>
      <c r="B9997">
        <v>19260567</v>
      </c>
      <c r="C9997" t="s">
        <v>4588</v>
      </c>
      <c r="D9997">
        <v>386.75</v>
      </c>
      <c r="E9997">
        <v>0</v>
      </c>
      <c r="F9997">
        <v>270.73</v>
      </c>
      <c r="G9997">
        <v>0</v>
      </c>
      <c r="H9997">
        <v>0</v>
      </c>
      <c r="I9997">
        <v>0</v>
      </c>
      <c r="K9997">
        <v>2013</v>
      </c>
      <c r="L9997">
        <v>2014</v>
      </c>
    </row>
    <row r="9998" spans="1:12" x14ac:dyDescent="0.25">
      <c r="A9998">
        <v>32</v>
      </c>
      <c r="B9998">
        <v>19260568</v>
      </c>
      <c r="C9998" t="s">
        <v>4588</v>
      </c>
      <c r="D9998">
        <v>773.5</v>
      </c>
      <c r="E9998">
        <v>0</v>
      </c>
      <c r="F9998">
        <v>541.45000000000005</v>
      </c>
      <c r="G9998">
        <v>0</v>
      </c>
      <c r="H9998">
        <v>0</v>
      </c>
      <c r="I9998">
        <v>0</v>
      </c>
      <c r="K9998">
        <v>2013</v>
      </c>
      <c r="L9998">
        <v>2014</v>
      </c>
    </row>
    <row r="9999" spans="1:12" x14ac:dyDescent="0.25">
      <c r="A9999">
        <v>32</v>
      </c>
      <c r="B9999">
        <v>19260569</v>
      </c>
      <c r="C9999" t="s">
        <v>4624</v>
      </c>
      <c r="D9999">
        <v>773.5</v>
      </c>
      <c r="E9999">
        <v>0</v>
      </c>
      <c r="F9999">
        <v>541.45000000000005</v>
      </c>
      <c r="G9999">
        <v>0</v>
      </c>
      <c r="H9999">
        <v>0</v>
      </c>
      <c r="I9999">
        <v>0</v>
      </c>
      <c r="K9999">
        <v>2013</v>
      </c>
      <c r="L9999">
        <v>2014</v>
      </c>
    </row>
    <row r="10000" spans="1:12" x14ac:dyDescent="0.25">
      <c r="A10000">
        <v>32</v>
      </c>
      <c r="B10000">
        <v>19260570</v>
      </c>
      <c r="C10000" t="s">
        <v>4588</v>
      </c>
      <c r="D10000">
        <v>682.5</v>
      </c>
      <c r="E10000">
        <v>0</v>
      </c>
      <c r="F10000">
        <v>477.75</v>
      </c>
      <c r="G10000">
        <v>0</v>
      </c>
      <c r="H10000">
        <v>0</v>
      </c>
      <c r="I10000">
        <v>0</v>
      </c>
      <c r="K10000">
        <v>2013</v>
      </c>
      <c r="L10000">
        <v>2014</v>
      </c>
    </row>
    <row r="10001" spans="1:12" x14ac:dyDescent="0.25">
      <c r="A10001">
        <v>32</v>
      </c>
      <c r="B10001">
        <v>19260571</v>
      </c>
      <c r="C10001" t="s">
        <v>4588</v>
      </c>
      <c r="D10001">
        <v>682.5</v>
      </c>
      <c r="E10001">
        <v>0</v>
      </c>
      <c r="F10001">
        <v>477.75</v>
      </c>
      <c r="G10001">
        <v>0</v>
      </c>
      <c r="H10001">
        <v>0</v>
      </c>
      <c r="I10001">
        <v>0</v>
      </c>
      <c r="K10001">
        <v>2013</v>
      </c>
      <c r="L10001">
        <v>2014</v>
      </c>
    </row>
    <row r="10002" spans="1:12" x14ac:dyDescent="0.25">
      <c r="A10002">
        <v>32</v>
      </c>
      <c r="B10002">
        <v>19260572</v>
      </c>
      <c r="C10002" t="s">
        <v>4620</v>
      </c>
      <c r="D10002">
        <v>682.5</v>
      </c>
      <c r="E10002">
        <v>0</v>
      </c>
      <c r="F10002">
        <v>477.75</v>
      </c>
      <c r="G10002">
        <v>0</v>
      </c>
      <c r="H10002">
        <v>0</v>
      </c>
      <c r="I10002">
        <v>0</v>
      </c>
      <c r="K10002">
        <v>2013</v>
      </c>
      <c r="L10002">
        <v>2014</v>
      </c>
    </row>
    <row r="10003" spans="1:12" x14ac:dyDescent="0.25">
      <c r="A10003">
        <v>32</v>
      </c>
      <c r="B10003">
        <v>19260573</v>
      </c>
      <c r="C10003" t="s">
        <v>4588</v>
      </c>
      <c r="D10003">
        <v>500.5</v>
      </c>
      <c r="E10003">
        <v>0</v>
      </c>
      <c r="F10003">
        <v>350.35</v>
      </c>
      <c r="G10003">
        <v>0</v>
      </c>
      <c r="H10003">
        <v>0</v>
      </c>
      <c r="I10003">
        <v>0</v>
      </c>
      <c r="K10003">
        <v>2013</v>
      </c>
      <c r="L10003">
        <v>2014</v>
      </c>
    </row>
    <row r="10004" spans="1:12" x14ac:dyDescent="0.25">
      <c r="A10004">
        <v>32</v>
      </c>
      <c r="B10004">
        <v>19260580</v>
      </c>
      <c r="C10004" t="s">
        <v>4623</v>
      </c>
      <c r="D10004">
        <v>0</v>
      </c>
      <c r="E10004">
        <v>0</v>
      </c>
      <c r="F10004">
        <v>0</v>
      </c>
      <c r="G10004">
        <v>0</v>
      </c>
      <c r="H10004">
        <v>0</v>
      </c>
      <c r="I10004">
        <v>0</v>
      </c>
      <c r="K10004">
        <v>2013</v>
      </c>
      <c r="L10004">
        <v>2014</v>
      </c>
    </row>
    <row r="10005" spans="1:12" x14ac:dyDescent="0.25">
      <c r="A10005">
        <v>32</v>
      </c>
      <c r="B10005">
        <v>19260581</v>
      </c>
      <c r="C10005" t="s">
        <v>4619</v>
      </c>
      <c r="D10005">
        <v>0</v>
      </c>
      <c r="E10005">
        <v>0</v>
      </c>
      <c r="F10005">
        <v>0</v>
      </c>
      <c r="G10005">
        <v>0</v>
      </c>
      <c r="H10005">
        <v>0</v>
      </c>
      <c r="I10005">
        <v>0</v>
      </c>
      <c r="K10005">
        <v>2013</v>
      </c>
      <c r="L10005">
        <v>2014</v>
      </c>
    </row>
    <row r="10006" spans="1:12" x14ac:dyDescent="0.25">
      <c r="A10006">
        <v>32</v>
      </c>
      <c r="B10006">
        <v>19260584</v>
      </c>
      <c r="C10006" t="s">
        <v>4588</v>
      </c>
      <c r="D10006">
        <v>0</v>
      </c>
      <c r="E10006">
        <v>0</v>
      </c>
      <c r="F10006">
        <v>0</v>
      </c>
      <c r="G10006">
        <v>0</v>
      </c>
      <c r="H10006">
        <v>0</v>
      </c>
      <c r="I10006">
        <v>0</v>
      </c>
      <c r="K10006">
        <v>2013</v>
      </c>
      <c r="L10006">
        <v>2014</v>
      </c>
    </row>
    <row r="10007" spans="1:12" x14ac:dyDescent="0.25">
      <c r="A10007">
        <v>32</v>
      </c>
      <c r="B10007">
        <v>19260585</v>
      </c>
      <c r="C10007" t="s">
        <v>4588</v>
      </c>
      <c r="D10007">
        <v>0</v>
      </c>
      <c r="E10007">
        <v>0</v>
      </c>
      <c r="F10007">
        <v>0</v>
      </c>
      <c r="G10007">
        <v>0</v>
      </c>
      <c r="H10007">
        <v>0</v>
      </c>
      <c r="I10007">
        <v>0</v>
      </c>
      <c r="K10007">
        <v>2013</v>
      </c>
      <c r="L10007">
        <v>2014</v>
      </c>
    </row>
    <row r="10008" spans="1:12" x14ac:dyDescent="0.25">
      <c r="A10008">
        <v>32</v>
      </c>
      <c r="B10008">
        <v>19260586</v>
      </c>
      <c r="C10008" t="s">
        <v>4625</v>
      </c>
      <c r="D10008">
        <v>0</v>
      </c>
      <c r="E10008">
        <v>0</v>
      </c>
      <c r="F10008">
        <v>0</v>
      </c>
      <c r="G10008">
        <v>0</v>
      </c>
      <c r="H10008">
        <v>0</v>
      </c>
      <c r="I10008">
        <v>0</v>
      </c>
      <c r="K10008">
        <v>2013</v>
      </c>
      <c r="L10008">
        <v>2014</v>
      </c>
    </row>
    <row r="10009" spans="1:12" x14ac:dyDescent="0.25">
      <c r="A10009">
        <v>32</v>
      </c>
      <c r="B10009">
        <v>19260587</v>
      </c>
      <c r="C10009" t="s">
        <v>4588</v>
      </c>
      <c r="D10009">
        <v>3000</v>
      </c>
      <c r="E10009">
        <v>0</v>
      </c>
      <c r="F10009">
        <v>2100</v>
      </c>
      <c r="G10009">
        <v>0</v>
      </c>
      <c r="H10009">
        <v>0</v>
      </c>
      <c r="I10009">
        <v>0</v>
      </c>
      <c r="K10009">
        <v>2013</v>
      </c>
      <c r="L10009">
        <v>2014</v>
      </c>
    </row>
    <row r="10010" spans="1:12" x14ac:dyDescent="0.25">
      <c r="A10010">
        <v>32</v>
      </c>
      <c r="B10010">
        <v>19260588</v>
      </c>
      <c r="C10010" t="s">
        <v>2082</v>
      </c>
      <c r="D10010">
        <v>60</v>
      </c>
      <c r="E10010">
        <v>0</v>
      </c>
      <c r="F10010">
        <v>45</v>
      </c>
      <c r="G10010">
        <v>0</v>
      </c>
      <c r="H10010">
        <v>60.94</v>
      </c>
      <c r="I10010">
        <v>0</v>
      </c>
      <c r="K10010">
        <v>2013</v>
      </c>
      <c r="L10010">
        <v>2014</v>
      </c>
    </row>
    <row r="10011" spans="1:12" x14ac:dyDescent="0.25">
      <c r="A10011">
        <v>32</v>
      </c>
      <c r="B10011">
        <v>19260594</v>
      </c>
      <c r="C10011" t="s">
        <v>4608</v>
      </c>
      <c r="D10011">
        <v>400</v>
      </c>
      <c r="E10011">
        <v>0</v>
      </c>
      <c r="F10011">
        <v>300</v>
      </c>
      <c r="G10011">
        <v>0</v>
      </c>
      <c r="H10011">
        <v>0</v>
      </c>
      <c r="I10011">
        <v>0</v>
      </c>
      <c r="K10011">
        <v>2012</v>
      </c>
      <c r="L10011">
        <v>2013</v>
      </c>
    </row>
    <row r="10012" spans="1:12" x14ac:dyDescent="0.25">
      <c r="A10012">
        <v>32</v>
      </c>
      <c r="B10012">
        <v>19260595</v>
      </c>
      <c r="C10012" t="s">
        <v>4608</v>
      </c>
      <c r="D10012">
        <v>364</v>
      </c>
      <c r="E10012">
        <v>0</v>
      </c>
      <c r="F10012">
        <v>273</v>
      </c>
      <c r="G10012">
        <v>0</v>
      </c>
      <c r="H10012">
        <v>0</v>
      </c>
      <c r="I10012">
        <v>0</v>
      </c>
      <c r="K10012">
        <v>2012</v>
      </c>
      <c r="L10012">
        <v>2013</v>
      </c>
    </row>
    <row r="10013" spans="1:12" x14ac:dyDescent="0.25">
      <c r="A10013">
        <v>32</v>
      </c>
      <c r="B10013">
        <v>19260702</v>
      </c>
      <c r="C10013" t="s">
        <v>4608</v>
      </c>
      <c r="D10013">
        <v>375</v>
      </c>
      <c r="E10013">
        <v>0</v>
      </c>
      <c r="F10013">
        <v>262.5</v>
      </c>
      <c r="G10013">
        <v>0</v>
      </c>
      <c r="H10013">
        <v>0</v>
      </c>
      <c r="I10013">
        <v>0</v>
      </c>
      <c r="K10013">
        <v>2013</v>
      </c>
      <c r="L10013">
        <v>2014</v>
      </c>
    </row>
    <row r="10014" spans="1:12" x14ac:dyDescent="0.25">
      <c r="A10014">
        <v>32</v>
      </c>
      <c r="B10014">
        <v>19260703</v>
      </c>
      <c r="C10014" t="s">
        <v>4608</v>
      </c>
      <c r="D10014">
        <v>341.25</v>
      </c>
      <c r="E10014">
        <v>0</v>
      </c>
      <c r="F10014">
        <v>255.94</v>
      </c>
      <c r="G10014">
        <v>0</v>
      </c>
      <c r="H10014">
        <v>0</v>
      </c>
      <c r="I10014">
        <v>0</v>
      </c>
      <c r="K10014">
        <v>2013</v>
      </c>
      <c r="L10014">
        <v>2016</v>
      </c>
    </row>
    <row r="10015" spans="1:12" x14ac:dyDescent="0.25">
      <c r="A10015">
        <v>32</v>
      </c>
      <c r="B10015">
        <v>19260728</v>
      </c>
      <c r="C10015" t="s">
        <v>4626</v>
      </c>
      <c r="D10015">
        <v>80</v>
      </c>
      <c r="E10015">
        <v>0</v>
      </c>
      <c r="F10015">
        <v>64</v>
      </c>
      <c r="G10015">
        <v>0</v>
      </c>
      <c r="H10015">
        <v>0</v>
      </c>
      <c r="I10015">
        <v>0</v>
      </c>
      <c r="K10015">
        <v>2011</v>
      </c>
      <c r="L10015">
        <v>2016</v>
      </c>
    </row>
    <row r="10016" spans="1:12" x14ac:dyDescent="0.25">
      <c r="A10016">
        <v>32</v>
      </c>
      <c r="B10016">
        <v>19260729</v>
      </c>
      <c r="C10016" t="s">
        <v>4626</v>
      </c>
      <c r="D10016">
        <v>80</v>
      </c>
      <c r="E10016">
        <v>0</v>
      </c>
      <c r="F10016">
        <v>64</v>
      </c>
      <c r="G10016">
        <v>0</v>
      </c>
      <c r="H10016">
        <v>0</v>
      </c>
      <c r="I10016">
        <v>0</v>
      </c>
      <c r="K10016">
        <v>2012</v>
      </c>
      <c r="L10016">
        <v>2016</v>
      </c>
    </row>
    <row r="10017" spans="1:12" x14ac:dyDescent="0.25">
      <c r="A10017">
        <v>32</v>
      </c>
      <c r="B10017">
        <v>19260730</v>
      </c>
      <c r="C10017" t="s">
        <v>4626</v>
      </c>
      <c r="D10017">
        <v>80</v>
      </c>
      <c r="E10017">
        <v>0</v>
      </c>
      <c r="F10017">
        <v>64</v>
      </c>
      <c r="G10017">
        <v>0</v>
      </c>
      <c r="H10017">
        <v>0</v>
      </c>
      <c r="I10017">
        <v>0</v>
      </c>
      <c r="K10017">
        <v>2011</v>
      </c>
      <c r="L10017">
        <v>2017</v>
      </c>
    </row>
    <row r="10018" spans="1:12" x14ac:dyDescent="0.25">
      <c r="A10018">
        <v>32</v>
      </c>
      <c r="B10018">
        <v>19260731</v>
      </c>
      <c r="C10018" t="s">
        <v>4626</v>
      </c>
      <c r="D10018">
        <v>80</v>
      </c>
      <c r="E10018">
        <v>0</v>
      </c>
      <c r="F10018">
        <v>64</v>
      </c>
      <c r="G10018">
        <v>0</v>
      </c>
      <c r="H10018">
        <v>0</v>
      </c>
      <c r="I10018">
        <v>0</v>
      </c>
      <c r="K10018">
        <v>2012</v>
      </c>
      <c r="L10018">
        <v>2016</v>
      </c>
    </row>
    <row r="10019" spans="1:12" x14ac:dyDescent="0.25">
      <c r="A10019">
        <v>32</v>
      </c>
      <c r="B10019">
        <v>19260732</v>
      </c>
      <c r="C10019" t="s">
        <v>4626</v>
      </c>
      <c r="D10019">
        <v>80</v>
      </c>
      <c r="E10019">
        <v>0</v>
      </c>
      <c r="F10019">
        <v>64</v>
      </c>
      <c r="G10019">
        <v>0</v>
      </c>
      <c r="H10019">
        <v>0</v>
      </c>
      <c r="I10019">
        <v>0</v>
      </c>
      <c r="K10019">
        <v>2011</v>
      </c>
      <c r="L10019">
        <v>2015</v>
      </c>
    </row>
    <row r="10020" spans="1:12" x14ac:dyDescent="0.25">
      <c r="A10020">
        <v>32</v>
      </c>
      <c r="B10020">
        <v>19260733</v>
      </c>
      <c r="C10020" t="s">
        <v>4626</v>
      </c>
      <c r="D10020">
        <v>80</v>
      </c>
      <c r="E10020">
        <v>0</v>
      </c>
      <c r="F10020">
        <v>64</v>
      </c>
      <c r="G10020">
        <v>0</v>
      </c>
      <c r="H10020">
        <v>0</v>
      </c>
      <c r="I10020">
        <v>0</v>
      </c>
      <c r="K10020">
        <v>2011</v>
      </c>
      <c r="L10020">
        <v>2016</v>
      </c>
    </row>
    <row r="10021" spans="1:12" x14ac:dyDescent="0.25">
      <c r="A10021">
        <v>32</v>
      </c>
      <c r="B10021">
        <v>19260734</v>
      </c>
      <c r="C10021" t="s">
        <v>4627</v>
      </c>
      <c r="D10021">
        <v>89</v>
      </c>
      <c r="E10021">
        <v>0</v>
      </c>
      <c r="F10021">
        <v>71.2</v>
      </c>
      <c r="G10021">
        <v>0</v>
      </c>
      <c r="H10021">
        <v>0</v>
      </c>
      <c r="I10021">
        <v>0</v>
      </c>
      <c r="K10021">
        <v>2011</v>
      </c>
      <c r="L10021">
        <v>2016</v>
      </c>
    </row>
    <row r="10022" spans="1:12" x14ac:dyDescent="0.25">
      <c r="A10022">
        <v>32</v>
      </c>
      <c r="B10022">
        <v>19260735</v>
      </c>
      <c r="C10022" t="s">
        <v>4627</v>
      </c>
      <c r="D10022">
        <v>89</v>
      </c>
      <c r="E10022">
        <v>0</v>
      </c>
      <c r="F10022">
        <v>71.2</v>
      </c>
      <c r="G10022">
        <v>0</v>
      </c>
      <c r="H10022">
        <v>0</v>
      </c>
      <c r="I10022">
        <v>0</v>
      </c>
      <c r="K10022">
        <v>2012</v>
      </c>
      <c r="L10022">
        <v>2017</v>
      </c>
    </row>
    <row r="10023" spans="1:12" x14ac:dyDescent="0.25">
      <c r="A10023">
        <v>32</v>
      </c>
      <c r="B10023">
        <v>19260736</v>
      </c>
      <c r="C10023" t="s">
        <v>4627</v>
      </c>
      <c r="D10023">
        <v>89</v>
      </c>
      <c r="E10023">
        <v>0</v>
      </c>
      <c r="F10023">
        <v>71.2</v>
      </c>
      <c r="G10023">
        <v>0</v>
      </c>
      <c r="H10023">
        <v>0</v>
      </c>
      <c r="I10023">
        <v>0</v>
      </c>
      <c r="K10023">
        <v>2012</v>
      </c>
      <c r="L10023">
        <v>2017</v>
      </c>
    </row>
    <row r="10024" spans="1:12" x14ac:dyDescent="0.25">
      <c r="A10024">
        <v>32</v>
      </c>
      <c r="B10024">
        <v>19260737</v>
      </c>
      <c r="C10024" t="s">
        <v>4627</v>
      </c>
      <c r="D10024">
        <v>89</v>
      </c>
      <c r="E10024">
        <v>0</v>
      </c>
      <c r="F10024">
        <v>71.2</v>
      </c>
      <c r="G10024">
        <v>0</v>
      </c>
      <c r="H10024">
        <v>0</v>
      </c>
      <c r="I10024">
        <v>0</v>
      </c>
      <c r="K10024">
        <v>2012</v>
      </c>
      <c r="L10024">
        <v>2017</v>
      </c>
    </row>
    <row r="10025" spans="1:12" x14ac:dyDescent="0.25">
      <c r="A10025">
        <v>32</v>
      </c>
      <c r="B10025">
        <v>19260738</v>
      </c>
      <c r="C10025" t="s">
        <v>4627</v>
      </c>
      <c r="D10025">
        <v>89</v>
      </c>
      <c r="E10025">
        <v>0</v>
      </c>
      <c r="F10025">
        <v>71.2</v>
      </c>
      <c r="G10025">
        <v>0</v>
      </c>
      <c r="H10025">
        <v>0</v>
      </c>
      <c r="I10025">
        <v>0</v>
      </c>
      <c r="K10025">
        <v>2012</v>
      </c>
      <c r="L10025">
        <v>2016</v>
      </c>
    </row>
    <row r="10026" spans="1:12" x14ac:dyDescent="0.25">
      <c r="A10026">
        <v>32</v>
      </c>
      <c r="B10026">
        <v>19260739</v>
      </c>
      <c r="C10026" t="s">
        <v>4627</v>
      </c>
      <c r="D10026">
        <v>139</v>
      </c>
      <c r="E10026">
        <v>0</v>
      </c>
      <c r="F10026">
        <v>111.2</v>
      </c>
      <c r="G10026">
        <v>0</v>
      </c>
      <c r="H10026">
        <v>0</v>
      </c>
      <c r="I10026">
        <v>0</v>
      </c>
      <c r="K10026">
        <v>2011</v>
      </c>
      <c r="L10026">
        <v>2015</v>
      </c>
    </row>
    <row r="10027" spans="1:12" x14ac:dyDescent="0.25">
      <c r="A10027">
        <v>32</v>
      </c>
      <c r="B10027">
        <v>19260740</v>
      </c>
      <c r="C10027" t="s">
        <v>4628</v>
      </c>
      <c r="D10027">
        <v>189</v>
      </c>
      <c r="E10027">
        <v>0</v>
      </c>
      <c r="F10027">
        <v>151.19999999999999</v>
      </c>
      <c r="G10027">
        <v>0</v>
      </c>
      <c r="H10027">
        <v>0</v>
      </c>
      <c r="I10027">
        <v>0</v>
      </c>
      <c r="K10027">
        <v>2011</v>
      </c>
      <c r="L10027">
        <v>2016</v>
      </c>
    </row>
    <row r="10028" spans="1:12" x14ac:dyDescent="0.25">
      <c r="A10028">
        <v>32</v>
      </c>
      <c r="B10028">
        <v>19260808</v>
      </c>
      <c r="C10028" t="s">
        <v>4608</v>
      </c>
      <c r="D10028">
        <v>400</v>
      </c>
      <c r="E10028">
        <v>0</v>
      </c>
      <c r="F10028">
        <v>280</v>
      </c>
      <c r="G10028">
        <v>0</v>
      </c>
      <c r="H10028">
        <v>0</v>
      </c>
      <c r="I10028">
        <v>0</v>
      </c>
      <c r="K10028">
        <v>2013</v>
      </c>
      <c r="L10028">
        <v>2014</v>
      </c>
    </row>
    <row r="10029" spans="1:12" x14ac:dyDescent="0.25">
      <c r="A10029">
        <v>32</v>
      </c>
      <c r="B10029">
        <v>19260809</v>
      </c>
      <c r="C10029" t="s">
        <v>4608</v>
      </c>
      <c r="D10029">
        <v>364</v>
      </c>
      <c r="E10029">
        <v>0</v>
      </c>
      <c r="F10029">
        <v>254.8</v>
      </c>
      <c r="G10029">
        <v>0</v>
      </c>
      <c r="H10029">
        <v>0</v>
      </c>
      <c r="I10029">
        <v>0</v>
      </c>
      <c r="K10029">
        <v>2013</v>
      </c>
      <c r="L10029">
        <v>2014</v>
      </c>
    </row>
    <row r="10030" spans="1:12" x14ac:dyDescent="0.25">
      <c r="A10030">
        <v>32</v>
      </c>
      <c r="B10030">
        <v>19260896</v>
      </c>
      <c r="C10030" t="s">
        <v>3148</v>
      </c>
      <c r="D10030">
        <v>100</v>
      </c>
      <c r="E10030">
        <v>0</v>
      </c>
      <c r="F10030">
        <v>75</v>
      </c>
      <c r="G10030">
        <v>0</v>
      </c>
      <c r="H10030">
        <v>0</v>
      </c>
      <c r="I10030">
        <v>0</v>
      </c>
      <c r="K10030">
        <v>2012</v>
      </c>
      <c r="L10030">
        <v>2012</v>
      </c>
    </row>
    <row r="10031" spans="1:12" x14ac:dyDescent="0.25">
      <c r="A10031">
        <v>32</v>
      </c>
      <c r="B10031">
        <v>19260897</v>
      </c>
      <c r="C10031" t="s">
        <v>2447</v>
      </c>
      <c r="D10031">
        <v>100</v>
      </c>
      <c r="E10031">
        <v>0</v>
      </c>
      <c r="F10031">
        <v>75</v>
      </c>
      <c r="G10031">
        <v>0</v>
      </c>
      <c r="H10031">
        <v>0</v>
      </c>
      <c r="I10031">
        <v>0</v>
      </c>
      <c r="K10031">
        <v>2012</v>
      </c>
      <c r="L10031">
        <v>2012</v>
      </c>
    </row>
    <row r="10032" spans="1:12" x14ac:dyDescent="0.25">
      <c r="A10032">
        <v>32</v>
      </c>
      <c r="B10032">
        <v>19260898</v>
      </c>
      <c r="C10032" t="s">
        <v>3151</v>
      </c>
      <c r="D10032">
        <v>80</v>
      </c>
      <c r="E10032">
        <v>0</v>
      </c>
      <c r="F10032">
        <v>60</v>
      </c>
      <c r="G10032">
        <v>0</v>
      </c>
      <c r="H10032">
        <v>0</v>
      </c>
      <c r="I10032">
        <v>0</v>
      </c>
      <c r="K10032">
        <v>2012</v>
      </c>
      <c r="L10032">
        <v>2012</v>
      </c>
    </row>
    <row r="10033" spans="1:12" x14ac:dyDescent="0.25">
      <c r="A10033">
        <v>32</v>
      </c>
      <c r="B10033">
        <v>19260899</v>
      </c>
      <c r="C10033" t="s">
        <v>3149</v>
      </c>
      <c r="D10033">
        <v>80</v>
      </c>
      <c r="E10033">
        <v>0</v>
      </c>
      <c r="F10033">
        <v>60</v>
      </c>
      <c r="G10033">
        <v>0</v>
      </c>
      <c r="H10033">
        <v>0</v>
      </c>
      <c r="I10033">
        <v>0</v>
      </c>
      <c r="K10033">
        <v>2012</v>
      </c>
      <c r="L10033">
        <v>2012</v>
      </c>
    </row>
    <row r="10034" spans="1:12" x14ac:dyDescent="0.25">
      <c r="A10034">
        <v>32</v>
      </c>
      <c r="B10034">
        <v>19299038</v>
      </c>
      <c r="C10034" t="s">
        <v>4629</v>
      </c>
      <c r="D10034">
        <v>1159</v>
      </c>
      <c r="E10034">
        <v>0</v>
      </c>
      <c r="F10034">
        <v>927.2</v>
      </c>
      <c r="G10034">
        <v>0</v>
      </c>
      <c r="H10034">
        <v>0</v>
      </c>
      <c r="I10034">
        <v>0</v>
      </c>
      <c r="K10034">
        <v>2011</v>
      </c>
      <c r="L10034">
        <v>2013</v>
      </c>
    </row>
    <row r="10035" spans="1:12" x14ac:dyDescent="0.25">
      <c r="A10035">
        <v>32</v>
      </c>
      <c r="B10035">
        <v>19299039</v>
      </c>
      <c r="C10035" t="s">
        <v>4629</v>
      </c>
      <c r="D10035">
        <v>1159</v>
      </c>
      <c r="E10035">
        <v>0</v>
      </c>
      <c r="F10035">
        <v>927.2</v>
      </c>
      <c r="G10035">
        <v>0</v>
      </c>
      <c r="H10035">
        <v>0</v>
      </c>
      <c r="I10035">
        <v>0</v>
      </c>
      <c r="K10035">
        <v>2011</v>
      </c>
      <c r="L10035">
        <v>2014</v>
      </c>
    </row>
    <row r="10036" spans="1:12" x14ac:dyDescent="0.25">
      <c r="A10036">
        <v>32</v>
      </c>
      <c r="B10036">
        <v>19299040</v>
      </c>
      <c r="C10036" t="s">
        <v>4629</v>
      </c>
      <c r="D10036">
        <v>1759</v>
      </c>
      <c r="E10036">
        <v>0</v>
      </c>
      <c r="F10036">
        <v>1407.2</v>
      </c>
      <c r="G10036">
        <v>0</v>
      </c>
      <c r="H10036">
        <v>0</v>
      </c>
      <c r="I10036">
        <v>0</v>
      </c>
      <c r="K10036">
        <v>2011</v>
      </c>
      <c r="L10036">
        <v>2013</v>
      </c>
    </row>
    <row r="10037" spans="1:12" x14ac:dyDescent="0.25">
      <c r="A10037">
        <v>32</v>
      </c>
      <c r="B10037">
        <v>19299041</v>
      </c>
      <c r="C10037" t="s">
        <v>4629</v>
      </c>
      <c r="D10037">
        <v>1759</v>
      </c>
      <c r="E10037">
        <v>0</v>
      </c>
      <c r="F10037">
        <v>1407.2</v>
      </c>
      <c r="G10037">
        <v>0</v>
      </c>
      <c r="H10037">
        <v>0</v>
      </c>
      <c r="I10037">
        <v>0</v>
      </c>
      <c r="K10037">
        <v>2011</v>
      </c>
      <c r="L10037">
        <v>2014</v>
      </c>
    </row>
    <row r="10038" spans="1:12" x14ac:dyDescent="0.25">
      <c r="A10038">
        <v>32</v>
      </c>
      <c r="B10038">
        <v>19299058</v>
      </c>
      <c r="C10038" t="s">
        <v>4608</v>
      </c>
      <c r="D10038">
        <v>175</v>
      </c>
      <c r="E10038">
        <v>0</v>
      </c>
      <c r="F10038">
        <v>122.5</v>
      </c>
      <c r="G10038">
        <v>0</v>
      </c>
      <c r="H10038">
        <v>0</v>
      </c>
      <c r="I10038">
        <v>0</v>
      </c>
      <c r="K10038">
        <v>2013</v>
      </c>
      <c r="L10038">
        <v>2014</v>
      </c>
    </row>
    <row r="10039" spans="1:12" x14ac:dyDescent="0.25">
      <c r="A10039">
        <v>32</v>
      </c>
      <c r="B10039">
        <v>19299059</v>
      </c>
      <c r="C10039" t="s">
        <v>4608</v>
      </c>
      <c r="D10039">
        <v>175</v>
      </c>
      <c r="E10039">
        <v>0</v>
      </c>
      <c r="F10039">
        <v>122.5</v>
      </c>
      <c r="G10039">
        <v>0</v>
      </c>
      <c r="H10039">
        <v>0</v>
      </c>
      <c r="I10039">
        <v>0</v>
      </c>
      <c r="K10039">
        <v>2013</v>
      </c>
      <c r="L10039">
        <v>2014</v>
      </c>
    </row>
    <row r="10040" spans="1:12" x14ac:dyDescent="0.25">
      <c r="A10040">
        <v>32</v>
      </c>
      <c r="B10040">
        <v>19299060</v>
      </c>
      <c r="C10040" t="s">
        <v>4608</v>
      </c>
      <c r="D10040">
        <v>175</v>
      </c>
      <c r="E10040">
        <v>0</v>
      </c>
      <c r="F10040">
        <v>122.5</v>
      </c>
      <c r="G10040">
        <v>0</v>
      </c>
      <c r="H10040">
        <v>0</v>
      </c>
      <c r="I10040">
        <v>0</v>
      </c>
      <c r="K10040">
        <v>2013</v>
      </c>
      <c r="L10040">
        <v>2014</v>
      </c>
    </row>
    <row r="10041" spans="1:12" x14ac:dyDescent="0.25">
      <c r="A10041">
        <v>32</v>
      </c>
      <c r="B10041">
        <v>19299061</v>
      </c>
      <c r="C10041" t="s">
        <v>4608</v>
      </c>
      <c r="D10041">
        <v>175</v>
      </c>
      <c r="E10041">
        <v>0</v>
      </c>
      <c r="F10041">
        <v>122.5</v>
      </c>
      <c r="G10041">
        <v>0</v>
      </c>
      <c r="H10041">
        <v>0</v>
      </c>
      <c r="I10041">
        <v>0</v>
      </c>
      <c r="K10041">
        <v>2013</v>
      </c>
      <c r="L10041">
        <v>2014</v>
      </c>
    </row>
    <row r="10042" spans="1:12" x14ac:dyDescent="0.25">
      <c r="A10042">
        <v>32</v>
      </c>
      <c r="B10042">
        <v>19299062</v>
      </c>
      <c r="C10042" t="s">
        <v>4608</v>
      </c>
      <c r="D10042">
        <v>175</v>
      </c>
      <c r="E10042">
        <v>0</v>
      </c>
      <c r="F10042">
        <v>122.5</v>
      </c>
      <c r="G10042">
        <v>0</v>
      </c>
      <c r="H10042">
        <v>0</v>
      </c>
      <c r="I10042">
        <v>0</v>
      </c>
      <c r="K10042">
        <v>2013</v>
      </c>
      <c r="L10042">
        <v>2014</v>
      </c>
    </row>
    <row r="10043" spans="1:12" x14ac:dyDescent="0.25">
      <c r="A10043">
        <v>32</v>
      </c>
      <c r="B10043">
        <v>19299063</v>
      </c>
      <c r="C10043" t="s">
        <v>4608</v>
      </c>
      <c r="D10043">
        <v>175</v>
      </c>
      <c r="E10043">
        <v>0</v>
      </c>
      <c r="F10043">
        <v>122.5</v>
      </c>
      <c r="G10043">
        <v>0</v>
      </c>
      <c r="H10043">
        <v>0</v>
      </c>
      <c r="I10043">
        <v>0</v>
      </c>
      <c r="K10043">
        <v>2013</v>
      </c>
      <c r="L10043">
        <v>2014</v>
      </c>
    </row>
    <row r="10044" spans="1:12" x14ac:dyDescent="0.25">
      <c r="A10044">
        <v>32</v>
      </c>
      <c r="B10044">
        <v>19299072</v>
      </c>
      <c r="C10044" t="s">
        <v>4630</v>
      </c>
      <c r="D10044">
        <v>100</v>
      </c>
      <c r="E10044">
        <v>0</v>
      </c>
      <c r="F10044">
        <v>75</v>
      </c>
      <c r="G10044">
        <v>0</v>
      </c>
      <c r="H10044">
        <v>101.57</v>
      </c>
      <c r="I10044">
        <v>0</v>
      </c>
      <c r="K10044">
        <v>2013</v>
      </c>
      <c r="L10044">
        <v>2016</v>
      </c>
    </row>
    <row r="10045" spans="1:12" x14ac:dyDescent="0.25">
      <c r="A10045">
        <v>32</v>
      </c>
      <c r="B10045">
        <v>19299073</v>
      </c>
      <c r="C10045" t="s">
        <v>4260</v>
      </c>
      <c r="D10045">
        <v>100</v>
      </c>
      <c r="E10045">
        <v>0</v>
      </c>
      <c r="F10045">
        <v>75</v>
      </c>
      <c r="G10045">
        <v>0</v>
      </c>
      <c r="H10045">
        <v>101.57</v>
      </c>
      <c r="I10045">
        <v>0</v>
      </c>
      <c r="K10045">
        <v>2013</v>
      </c>
      <c r="L10045">
        <v>2017</v>
      </c>
    </row>
    <row r="10046" spans="1:12" x14ac:dyDescent="0.25">
      <c r="A10046">
        <v>32</v>
      </c>
      <c r="B10046">
        <v>19299111</v>
      </c>
      <c r="C10046" t="s">
        <v>4631</v>
      </c>
      <c r="D10046">
        <v>319</v>
      </c>
      <c r="E10046">
        <v>0</v>
      </c>
      <c r="F10046">
        <v>255.2</v>
      </c>
      <c r="G10046">
        <v>0</v>
      </c>
      <c r="H10046">
        <v>0</v>
      </c>
      <c r="I10046">
        <v>0</v>
      </c>
      <c r="K10046">
        <v>2007</v>
      </c>
      <c r="L10046">
        <v>2017</v>
      </c>
    </row>
    <row r="10047" spans="1:12" x14ac:dyDescent="0.25">
      <c r="A10047">
        <v>32</v>
      </c>
      <c r="B10047">
        <v>19299112</v>
      </c>
      <c r="C10047" t="s">
        <v>4632</v>
      </c>
      <c r="D10047">
        <v>379</v>
      </c>
      <c r="E10047">
        <v>0</v>
      </c>
      <c r="F10047">
        <v>303.2</v>
      </c>
      <c r="G10047">
        <v>0</v>
      </c>
      <c r="H10047">
        <v>0</v>
      </c>
      <c r="I10047">
        <v>0</v>
      </c>
      <c r="K10047">
        <v>2007</v>
      </c>
      <c r="L10047">
        <v>2017</v>
      </c>
    </row>
    <row r="10048" spans="1:12" x14ac:dyDescent="0.25">
      <c r="A10048">
        <v>32</v>
      </c>
      <c r="B10048">
        <v>19299113</v>
      </c>
      <c r="C10048" t="s">
        <v>4633</v>
      </c>
      <c r="D10048">
        <v>379</v>
      </c>
      <c r="E10048">
        <v>0</v>
      </c>
      <c r="F10048">
        <v>303.2</v>
      </c>
      <c r="G10048">
        <v>0</v>
      </c>
      <c r="H10048">
        <v>0</v>
      </c>
      <c r="I10048">
        <v>0</v>
      </c>
      <c r="K10048">
        <v>2007</v>
      </c>
      <c r="L10048">
        <v>2017</v>
      </c>
    </row>
    <row r="10049" spans="1:12" x14ac:dyDescent="0.25">
      <c r="A10049">
        <v>32</v>
      </c>
      <c r="B10049">
        <v>19299114</v>
      </c>
      <c r="C10049" t="s">
        <v>4634</v>
      </c>
      <c r="D10049">
        <v>499</v>
      </c>
      <c r="E10049">
        <v>0</v>
      </c>
      <c r="F10049">
        <v>399.2</v>
      </c>
      <c r="G10049">
        <v>0</v>
      </c>
      <c r="H10049">
        <v>0</v>
      </c>
      <c r="I10049">
        <v>0</v>
      </c>
      <c r="K10049">
        <v>2007</v>
      </c>
      <c r="L10049">
        <v>2017</v>
      </c>
    </row>
    <row r="10050" spans="1:12" x14ac:dyDescent="0.25">
      <c r="A10050">
        <v>32</v>
      </c>
      <c r="B10050">
        <v>19299115</v>
      </c>
      <c r="C10050" t="s">
        <v>4635</v>
      </c>
      <c r="D10050">
        <v>749</v>
      </c>
      <c r="E10050">
        <v>0</v>
      </c>
      <c r="F10050">
        <v>599.20000000000005</v>
      </c>
      <c r="G10050">
        <v>0</v>
      </c>
      <c r="H10050">
        <v>0</v>
      </c>
      <c r="I10050">
        <v>0</v>
      </c>
      <c r="K10050">
        <v>2007</v>
      </c>
      <c r="L10050">
        <v>2017</v>
      </c>
    </row>
    <row r="10051" spans="1:12" x14ac:dyDescent="0.25">
      <c r="A10051">
        <v>32</v>
      </c>
      <c r="B10051">
        <v>19299116</v>
      </c>
      <c r="C10051" t="s">
        <v>4636</v>
      </c>
      <c r="D10051">
        <v>979</v>
      </c>
      <c r="E10051">
        <v>0</v>
      </c>
      <c r="F10051">
        <v>783.2</v>
      </c>
      <c r="G10051">
        <v>0</v>
      </c>
      <c r="H10051">
        <v>0</v>
      </c>
      <c r="I10051">
        <v>0</v>
      </c>
      <c r="K10051">
        <v>2007</v>
      </c>
      <c r="L10051">
        <v>2016</v>
      </c>
    </row>
    <row r="10052" spans="1:12" x14ac:dyDescent="0.25">
      <c r="A10052">
        <v>32</v>
      </c>
      <c r="B10052">
        <v>19299117</v>
      </c>
      <c r="C10052" t="s">
        <v>4637</v>
      </c>
      <c r="D10052">
        <v>479</v>
      </c>
      <c r="E10052">
        <v>0</v>
      </c>
      <c r="F10052">
        <v>383.2</v>
      </c>
      <c r="G10052">
        <v>0</v>
      </c>
      <c r="H10052">
        <v>0</v>
      </c>
      <c r="I10052">
        <v>0</v>
      </c>
      <c r="K10052">
        <v>2007</v>
      </c>
      <c r="L10052">
        <v>2017</v>
      </c>
    </row>
    <row r="10053" spans="1:12" x14ac:dyDescent="0.25">
      <c r="A10053">
        <v>32</v>
      </c>
      <c r="B10053">
        <v>19299118</v>
      </c>
      <c r="C10053" t="s">
        <v>4637</v>
      </c>
      <c r="D10053">
        <v>469</v>
      </c>
      <c r="E10053">
        <v>0</v>
      </c>
      <c r="F10053">
        <v>375.2</v>
      </c>
      <c r="G10053">
        <v>0</v>
      </c>
      <c r="H10053">
        <v>0</v>
      </c>
      <c r="I10053">
        <v>0</v>
      </c>
      <c r="K10053">
        <v>2007</v>
      </c>
      <c r="L10053">
        <v>2015</v>
      </c>
    </row>
    <row r="10054" spans="1:12" x14ac:dyDescent="0.25">
      <c r="A10054">
        <v>32</v>
      </c>
      <c r="B10054">
        <v>19299120</v>
      </c>
      <c r="C10054" t="s">
        <v>4638</v>
      </c>
      <c r="D10054">
        <v>695</v>
      </c>
      <c r="E10054">
        <v>0</v>
      </c>
      <c r="F10054">
        <v>556</v>
      </c>
      <c r="G10054">
        <v>0</v>
      </c>
      <c r="H10054">
        <v>0</v>
      </c>
      <c r="I10054">
        <v>0</v>
      </c>
      <c r="K10054">
        <v>2012</v>
      </c>
      <c r="L10054">
        <v>2015</v>
      </c>
    </row>
    <row r="10055" spans="1:12" x14ac:dyDescent="0.25">
      <c r="A10055">
        <v>32</v>
      </c>
      <c r="B10055">
        <v>19299121</v>
      </c>
      <c r="C10055" t="s">
        <v>4639</v>
      </c>
      <c r="D10055">
        <v>695</v>
      </c>
      <c r="E10055">
        <v>0</v>
      </c>
      <c r="F10055">
        <v>556</v>
      </c>
      <c r="G10055">
        <v>0</v>
      </c>
      <c r="H10055">
        <v>0</v>
      </c>
      <c r="I10055">
        <v>0</v>
      </c>
      <c r="K10055">
        <v>2012</v>
      </c>
      <c r="L10055">
        <v>2015</v>
      </c>
    </row>
    <row r="10056" spans="1:12" x14ac:dyDescent="0.25">
      <c r="A10056">
        <v>32</v>
      </c>
      <c r="B10056">
        <v>19299122</v>
      </c>
      <c r="C10056" t="s">
        <v>4640</v>
      </c>
      <c r="D10056">
        <v>869</v>
      </c>
      <c r="E10056">
        <v>0</v>
      </c>
      <c r="F10056">
        <v>695.2</v>
      </c>
      <c r="G10056">
        <v>0</v>
      </c>
      <c r="H10056">
        <v>0</v>
      </c>
      <c r="I10056">
        <v>0</v>
      </c>
      <c r="K10056">
        <v>2012</v>
      </c>
      <c r="L10056">
        <v>2015</v>
      </c>
    </row>
    <row r="10057" spans="1:12" x14ac:dyDescent="0.25">
      <c r="A10057">
        <v>32</v>
      </c>
      <c r="B10057">
        <v>19299123</v>
      </c>
      <c r="C10057" t="s">
        <v>4641</v>
      </c>
      <c r="D10057">
        <v>869</v>
      </c>
      <c r="E10057">
        <v>0</v>
      </c>
      <c r="F10057">
        <v>695.2</v>
      </c>
      <c r="G10057">
        <v>0</v>
      </c>
      <c r="H10057">
        <v>0</v>
      </c>
      <c r="I10057">
        <v>0</v>
      </c>
      <c r="K10057">
        <v>2012</v>
      </c>
      <c r="L10057">
        <v>2015</v>
      </c>
    </row>
    <row r="10058" spans="1:12" x14ac:dyDescent="0.25">
      <c r="A10058">
        <v>32</v>
      </c>
      <c r="B10058">
        <v>19299124</v>
      </c>
      <c r="C10058" t="s">
        <v>4642</v>
      </c>
      <c r="D10058">
        <v>899</v>
      </c>
      <c r="E10058">
        <v>0</v>
      </c>
      <c r="F10058">
        <v>719.2</v>
      </c>
      <c r="G10058">
        <v>0</v>
      </c>
      <c r="H10058">
        <v>0</v>
      </c>
      <c r="I10058">
        <v>0</v>
      </c>
      <c r="K10058">
        <v>2012</v>
      </c>
      <c r="L10058">
        <v>2015</v>
      </c>
    </row>
    <row r="10059" spans="1:12" x14ac:dyDescent="0.25">
      <c r="A10059">
        <v>32</v>
      </c>
      <c r="B10059">
        <v>19299125</v>
      </c>
      <c r="C10059" t="s">
        <v>4643</v>
      </c>
      <c r="D10059">
        <v>899</v>
      </c>
      <c r="E10059">
        <v>0</v>
      </c>
      <c r="F10059">
        <v>719.2</v>
      </c>
      <c r="G10059">
        <v>0</v>
      </c>
      <c r="H10059">
        <v>0</v>
      </c>
      <c r="I10059">
        <v>0</v>
      </c>
      <c r="K10059">
        <v>2012</v>
      </c>
      <c r="L10059">
        <v>2015</v>
      </c>
    </row>
    <row r="10060" spans="1:12" x14ac:dyDescent="0.25">
      <c r="A10060">
        <v>32</v>
      </c>
      <c r="B10060">
        <v>19299126</v>
      </c>
      <c r="C10060" t="s">
        <v>4644</v>
      </c>
      <c r="D10060">
        <v>2599</v>
      </c>
      <c r="E10060">
        <v>0</v>
      </c>
      <c r="F10060">
        <v>2079.1999999999998</v>
      </c>
      <c r="G10060">
        <v>0</v>
      </c>
      <c r="H10060">
        <v>0</v>
      </c>
      <c r="I10060">
        <v>0</v>
      </c>
      <c r="K10060">
        <v>2012</v>
      </c>
      <c r="L10060">
        <v>2015</v>
      </c>
    </row>
    <row r="10061" spans="1:12" x14ac:dyDescent="0.25">
      <c r="A10061">
        <v>32</v>
      </c>
      <c r="B10061">
        <v>19299127</v>
      </c>
      <c r="C10061" t="s">
        <v>4645</v>
      </c>
      <c r="D10061">
        <v>139</v>
      </c>
      <c r="E10061">
        <v>0</v>
      </c>
      <c r="F10061">
        <v>111.2</v>
      </c>
      <c r="G10061">
        <v>0</v>
      </c>
      <c r="H10061">
        <v>0</v>
      </c>
      <c r="I10061">
        <v>0</v>
      </c>
      <c r="K10061">
        <v>2012</v>
      </c>
      <c r="L10061">
        <v>2015</v>
      </c>
    </row>
    <row r="10062" spans="1:12" x14ac:dyDescent="0.25">
      <c r="A10062">
        <v>32</v>
      </c>
      <c r="B10062">
        <v>19299128</v>
      </c>
      <c r="C10062" t="s">
        <v>4646</v>
      </c>
      <c r="D10062">
        <v>239</v>
      </c>
      <c r="E10062">
        <v>0</v>
      </c>
      <c r="F10062">
        <v>191.2</v>
      </c>
      <c r="G10062">
        <v>0</v>
      </c>
      <c r="H10062">
        <v>0</v>
      </c>
      <c r="I10062">
        <v>0</v>
      </c>
      <c r="K10062">
        <v>2012</v>
      </c>
      <c r="L10062">
        <v>2015</v>
      </c>
    </row>
    <row r="10063" spans="1:12" x14ac:dyDescent="0.25">
      <c r="A10063">
        <v>32</v>
      </c>
      <c r="B10063">
        <v>19299129</v>
      </c>
      <c r="C10063" t="s">
        <v>4647</v>
      </c>
      <c r="D10063">
        <v>239</v>
      </c>
      <c r="E10063">
        <v>0</v>
      </c>
      <c r="F10063">
        <v>191.2</v>
      </c>
      <c r="G10063">
        <v>0</v>
      </c>
      <c r="H10063">
        <v>0</v>
      </c>
      <c r="I10063">
        <v>0</v>
      </c>
      <c r="K10063">
        <v>2012</v>
      </c>
      <c r="L10063">
        <v>2015</v>
      </c>
    </row>
    <row r="10064" spans="1:12" x14ac:dyDescent="0.25">
      <c r="A10064">
        <v>32</v>
      </c>
      <c r="B10064">
        <v>19299130</v>
      </c>
      <c r="C10064" t="s">
        <v>4648</v>
      </c>
      <c r="D10064">
        <v>149</v>
      </c>
      <c r="E10064">
        <v>0</v>
      </c>
      <c r="F10064">
        <v>119.2</v>
      </c>
      <c r="G10064">
        <v>0</v>
      </c>
      <c r="H10064">
        <v>0</v>
      </c>
      <c r="I10064">
        <v>0</v>
      </c>
      <c r="K10064">
        <v>2012</v>
      </c>
      <c r="L10064">
        <v>2015</v>
      </c>
    </row>
    <row r="10065" spans="1:12" x14ac:dyDescent="0.25">
      <c r="A10065">
        <v>32</v>
      </c>
      <c r="B10065">
        <v>19299131</v>
      </c>
      <c r="C10065" t="s">
        <v>4649</v>
      </c>
      <c r="D10065">
        <v>149</v>
      </c>
      <c r="E10065">
        <v>0</v>
      </c>
      <c r="F10065">
        <v>119.2</v>
      </c>
      <c r="G10065">
        <v>0</v>
      </c>
      <c r="H10065">
        <v>0</v>
      </c>
      <c r="I10065">
        <v>0</v>
      </c>
      <c r="K10065">
        <v>2012</v>
      </c>
      <c r="L10065">
        <v>2015</v>
      </c>
    </row>
    <row r="10066" spans="1:12" x14ac:dyDescent="0.25">
      <c r="A10066">
        <v>32</v>
      </c>
      <c r="B10066">
        <v>19299132</v>
      </c>
      <c r="C10066" t="s">
        <v>4650</v>
      </c>
      <c r="D10066">
        <v>359</v>
      </c>
      <c r="E10066">
        <v>0</v>
      </c>
      <c r="F10066">
        <v>287.2</v>
      </c>
      <c r="G10066">
        <v>0</v>
      </c>
      <c r="H10066">
        <v>0</v>
      </c>
      <c r="I10066">
        <v>0</v>
      </c>
      <c r="K10066">
        <v>2012</v>
      </c>
      <c r="L10066">
        <v>2015</v>
      </c>
    </row>
    <row r="10067" spans="1:12" x14ac:dyDescent="0.25">
      <c r="A10067">
        <v>32</v>
      </c>
      <c r="B10067">
        <v>19299133</v>
      </c>
      <c r="C10067" t="s">
        <v>4651</v>
      </c>
      <c r="D10067">
        <v>359</v>
      </c>
      <c r="E10067">
        <v>0</v>
      </c>
      <c r="F10067">
        <v>287.2</v>
      </c>
      <c r="G10067">
        <v>0</v>
      </c>
      <c r="H10067">
        <v>0</v>
      </c>
      <c r="I10067">
        <v>0</v>
      </c>
      <c r="K10067">
        <v>2012</v>
      </c>
      <c r="L10067">
        <v>2015</v>
      </c>
    </row>
    <row r="10068" spans="1:12" x14ac:dyDescent="0.25">
      <c r="A10068">
        <v>32</v>
      </c>
      <c r="B10068">
        <v>19299134</v>
      </c>
      <c r="C10068" t="s">
        <v>4652</v>
      </c>
      <c r="D10068">
        <v>695</v>
      </c>
      <c r="E10068">
        <v>0</v>
      </c>
      <c r="F10068">
        <v>556</v>
      </c>
      <c r="G10068">
        <v>0</v>
      </c>
      <c r="H10068">
        <v>0</v>
      </c>
      <c r="I10068">
        <v>0</v>
      </c>
      <c r="K10068">
        <v>2012</v>
      </c>
      <c r="L10068">
        <v>2015</v>
      </c>
    </row>
    <row r="10069" spans="1:12" x14ac:dyDescent="0.25">
      <c r="A10069">
        <v>32</v>
      </c>
      <c r="B10069">
        <v>19299135</v>
      </c>
      <c r="C10069" t="s">
        <v>4653</v>
      </c>
      <c r="D10069">
        <v>695</v>
      </c>
      <c r="E10069">
        <v>0</v>
      </c>
      <c r="F10069">
        <v>556</v>
      </c>
      <c r="G10069">
        <v>0</v>
      </c>
      <c r="H10069">
        <v>0</v>
      </c>
      <c r="I10069">
        <v>0</v>
      </c>
      <c r="K10069">
        <v>2012</v>
      </c>
      <c r="L10069">
        <v>2015</v>
      </c>
    </row>
    <row r="10070" spans="1:12" x14ac:dyDescent="0.25">
      <c r="A10070">
        <v>32</v>
      </c>
      <c r="B10070">
        <v>19299136</v>
      </c>
      <c r="C10070" t="s">
        <v>4654</v>
      </c>
      <c r="D10070">
        <v>869</v>
      </c>
      <c r="E10070">
        <v>0</v>
      </c>
      <c r="F10070">
        <v>695.2</v>
      </c>
      <c r="G10070">
        <v>0</v>
      </c>
      <c r="H10070">
        <v>0</v>
      </c>
      <c r="I10070">
        <v>0</v>
      </c>
      <c r="K10070">
        <v>2012</v>
      </c>
      <c r="L10070">
        <v>2015</v>
      </c>
    </row>
    <row r="10071" spans="1:12" x14ac:dyDescent="0.25">
      <c r="A10071">
        <v>32</v>
      </c>
      <c r="B10071">
        <v>19299137</v>
      </c>
      <c r="C10071" t="s">
        <v>4655</v>
      </c>
      <c r="D10071">
        <v>869</v>
      </c>
      <c r="E10071">
        <v>0</v>
      </c>
      <c r="F10071">
        <v>695.2</v>
      </c>
      <c r="G10071">
        <v>0</v>
      </c>
      <c r="H10071">
        <v>0</v>
      </c>
      <c r="I10071">
        <v>0</v>
      </c>
      <c r="K10071">
        <v>2012</v>
      </c>
      <c r="L10071">
        <v>2015</v>
      </c>
    </row>
    <row r="10072" spans="1:12" x14ac:dyDescent="0.25">
      <c r="A10072">
        <v>32</v>
      </c>
      <c r="B10072">
        <v>19299138</v>
      </c>
      <c r="C10072" t="s">
        <v>4656</v>
      </c>
      <c r="D10072">
        <v>899</v>
      </c>
      <c r="E10072">
        <v>0</v>
      </c>
      <c r="F10072">
        <v>719.2</v>
      </c>
      <c r="G10072">
        <v>0</v>
      </c>
      <c r="H10072">
        <v>0</v>
      </c>
      <c r="I10072">
        <v>0</v>
      </c>
      <c r="K10072">
        <v>2012</v>
      </c>
      <c r="L10072">
        <v>2015</v>
      </c>
    </row>
    <row r="10073" spans="1:12" x14ac:dyDescent="0.25">
      <c r="A10073">
        <v>32</v>
      </c>
      <c r="B10073">
        <v>19299139</v>
      </c>
      <c r="C10073" t="s">
        <v>4657</v>
      </c>
      <c r="D10073">
        <v>899</v>
      </c>
      <c r="E10073">
        <v>0</v>
      </c>
      <c r="F10073">
        <v>719.2</v>
      </c>
      <c r="G10073">
        <v>0</v>
      </c>
      <c r="H10073">
        <v>0</v>
      </c>
      <c r="I10073">
        <v>0</v>
      </c>
      <c r="K10073">
        <v>2012</v>
      </c>
      <c r="L10073">
        <v>2015</v>
      </c>
    </row>
    <row r="10074" spans="1:12" x14ac:dyDescent="0.25">
      <c r="A10074">
        <v>32</v>
      </c>
      <c r="B10074">
        <v>19299140</v>
      </c>
      <c r="C10074" t="s">
        <v>4658</v>
      </c>
      <c r="D10074">
        <v>2599</v>
      </c>
      <c r="E10074">
        <v>0</v>
      </c>
      <c r="F10074">
        <v>2079.1999999999998</v>
      </c>
      <c r="G10074">
        <v>0</v>
      </c>
      <c r="H10074">
        <v>0</v>
      </c>
      <c r="I10074">
        <v>0</v>
      </c>
      <c r="K10074">
        <v>2012</v>
      </c>
      <c r="L10074">
        <v>2015</v>
      </c>
    </row>
    <row r="10075" spans="1:12" x14ac:dyDescent="0.25">
      <c r="A10075">
        <v>32</v>
      </c>
      <c r="B10075">
        <v>19299141</v>
      </c>
      <c r="C10075" t="s">
        <v>4659</v>
      </c>
      <c r="D10075">
        <v>139</v>
      </c>
      <c r="E10075">
        <v>0</v>
      </c>
      <c r="F10075">
        <v>111.2</v>
      </c>
      <c r="G10075">
        <v>0</v>
      </c>
      <c r="H10075">
        <v>0</v>
      </c>
      <c r="I10075">
        <v>0</v>
      </c>
      <c r="K10075">
        <v>2012</v>
      </c>
      <c r="L10075">
        <v>2015</v>
      </c>
    </row>
    <row r="10076" spans="1:12" x14ac:dyDescent="0.25">
      <c r="A10076">
        <v>32</v>
      </c>
      <c r="B10076">
        <v>19299142</v>
      </c>
      <c r="C10076" t="s">
        <v>4646</v>
      </c>
      <c r="D10076">
        <v>239</v>
      </c>
      <c r="E10076">
        <v>0</v>
      </c>
      <c r="F10076">
        <v>191.2</v>
      </c>
      <c r="G10076">
        <v>0</v>
      </c>
      <c r="H10076">
        <v>0</v>
      </c>
      <c r="I10076">
        <v>0</v>
      </c>
      <c r="K10076">
        <v>2012</v>
      </c>
      <c r="L10076">
        <v>2015</v>
      </c>
    </row>
    <row r="10077" spans="1:12" x14ac:dyDescent="0.25">
      <c r="A10077">
        <v>32</v>
      </c>
      <c r="B10077">
        <v>19299143</v>
      </c>
      <c r="C10077" t="s">
        <v>4660</v>
      </c>
      <c r="D10077">
        <v>239</v>
      </c>
      <c r="E10077">
        <v>0</v>
      </c>
      <c r="F10077">
        <v>191.2</v>
      </c>
      <c r="G10077">
        <v>0</v>
      </c>
      <c r="H10077">
        <v>0</v>
      </c>
      <c r="I10077">
        <v>0</v>
      </c>
      <c r="K10077">
        <v>2012</v>
      </c>
      <c r="L10077">
        <v>2015</v>
      </c>
    </row>
    <row r="10078" spans="1:12" x14ac:dyDescent="0.25">
      <c r="A10078">
        <v>32</v>
      </c>
      <c r="B10078">
        <v>19299144</v>
      </c>
      <c r="C10078" t="s">
        <v>4661</v>
      </c>
      <c r="D10078">
        <v>149</v>
      </c>
      <c r="E10078">
        <v>0</v>
      </c>
      <c r="F10078">
        <v>119.2</v>
      </c>
      <c r="G10078">
        <v>0</v>
      </c>
      <c r="H10078">
        <v>0</v>
      </c>
      <c r="I10078">
        <v>0</v>
      </c>
      <c r="K10078">
        <v>2012</v>
      </c>
      <c r="L10078">
        <v>2015</v>
      </c>
    </row>
    <row r="10079" spans="1:12" x14ac:dyDescent="0.25">
      <c r="A10079">
        <v>32</v>
      </c>
      <c r="B10079">
        <v>19299145</v>
      </c>
      <c r="C10079" t="s">
        <v>4649</v>
      </c>
      <c r="D10079">
        <v>149</v>
      </c>
      <c r="E10079">
        <v>0</v>
      </c>
      <c r="F10079">
        <v>119.2</v>
      </c>
      <c r="G10079">
        <v>0</v>
      </c>
      <c r="H10079">
        <v>0</v>
      </c>
      <c r="I10079">
        <v>0</v>
      </c>
      <c r="K10079">
        <v>2012</v>
      </c>
      <c r="L10079">
        <v>2015</v>
      </c>
    </row>
    <row r="10080" spans="1:12" x14ac:dyDescent="0.25">
      <c r="A10080">
        <v>32</v>
      </c>
      <c r="B10080">
        <v>19299146</v>
      </c>
      <c r="C10080" t="s">
        <v>4662</v>
      </c>
      <c r="D10080">
        <v>359</v>
      </c>
      <c r="E10080">
        <v>0</v>
      </c>
      <c r="F10080">
        <v>287.2</v>
      </c>
      <c r="G10080">
        <v>0</v>
      </c>
      <c r="H10080">
        <v>0</v>
      </c>
      <c r="I10080">
        <v>0</v>
      </c>
      <c r="K10080">
        <v>2012</v>
      </c>
      <c r="L10080">
        <v>2015</v>
      </c>
    </row>
    <row r="10081" spans="1:12" x14ac:dyDescent="0.25">
      <c r="A10081">
        <v>32</v>
      </c>
      <c r="B10081">
        <v>19299147</v>
      </c>
      <c r="C10081" t="s">
        <v>4663</v>
      </c>
      <c r="D10081">
        <v>359</v>
      </c>
      <c r="E10081">
        <v>0</v>
      </c>
      <c r="F10081">
        <v>287.2</v>
      </c>
      <c r="G10081">
        <v>0</v>
      </c>
      <c r="H10081">
        <v>0</v>
      </c>
      <c r="I10081">
        <v>0</v>
      </c>
      <c r="K10081">
        <v>2012</v>
      </c>
      <c r="L10081">
        <v>2015</v>
      </c>
    </row>
    <row r="10082" spans="1:12" x14ac:dyDescent="0.25">
      <c r="A10082">
        <v>32</v>
      </c>
      <c r="B10082">
        <v>19299148</v>
      </c>
      <c r="C10082" t="s">
        <v>4664</v>
      </c>
      <c r="D10082">
        <v>89</v>
      </c>
      <c r="E10082">
        <v>0</v>
      </c>
      <c r="F10082">
        <v>71.2</v>
      </c>
      <c r="G10082">
        <v>0</v>
      </c>
      <c r="H10082">
        <v>0</v>
      </c>
      <c r="I10082">
        <v>0</v>
      </c>
      <c r="K10082">
        <v>2011</v>
      </c>
      <c r="L10082">
        <v>2015</v>
      </c>
    </row>
    <row r="10083" spans="1:12" x14ac:dyDescent="0.25">
      <c r="A10083">
        <v>32</v>
      </c>
      <c r="B10083">
        <v>19299149</v>
      </c>
      <c r="C10083" t="s">
        <v>4665</v>
      </c>
      <c r="D10083">
        <v>89</v>
      </c>
      <c r="E10083">
        <v>0</v>
      </c>
      <c r="F10083">
        <v>71.2</v>
      </c>
      <c r="G10083">
        <v>0</v>
      </c>
      <c r="H10083">
        <v>0</v>
      </c>
      <c r="I10083">
        <v>0</v>
      </c>
      <c r="K10083">
        <v>2011</v>
      </c>
      <c r="L10083">
        <v>2015</v>
      </c>
    </row>
    <row r="10084" spans="1:12" x14ac:dyDescent="0.25">
      <c r="A10084">
        <v>32</v>
      </c>
      <c r="B10084">
        <v>19299150</v>
      </c>
      <c r="C10084" t="s">
        <v>4666</v>
      </c>
      <c r="D10084">
        <v>160</v>
      </c>
      <c r="E10084">
        <v>0</v>
      </c>
      <c r="F10084">
        <v>128</v>
      </c>
      <c r="G10084">
        <v>0</v>
      </c>
      <c r="H10084">
        <v>0</v>
      </c>
      <c r="I10084">
        <v>0</v>
      </c>
      <c r="K10084">
        <v>2011</v>
      </c>
      <c r="L10084">
        <v>2015</v>
      </c>
    </row>
    <row r="10085" spans="1:12" x14ac:dyDescent="0.25">
      <c r="A10085">
        <v>32</v>
      </c>
      <c r="B10085">
        <v>19299151</v>
      </c>
      <c r="C10085" t="s">
        <v>4667</v>
      </c>
      <c r="D10085">
        <v>160</v>
      </c>
      <c r="E10085">
        <v>0</v>
      </c>
      <c r="F10085">
        <v>128</v>
      </c>
      <c r="G10085">
        <v>0</v>
      </c>
      <c r="H10085">
        <v>0</v>
      </c>
      <c r="I10085">
        <v>0</v>
      </c>
      <c r="K10085">
        <v>2011</v>
      </c>
      <c r="L10085">
        <v>2015</v>
      </c>
    </row>
    <row r="10086" spans="1:12" x14ac:dyDescent="0.25">
      <c r="A10086">
        <v>32</v>
      </c>
      <c r="B10086">
        <v>19299152</v>
      </c>
      <c r="C10086" t="s">
        <v>4668</v>
      </c>
      <c r="D10086">
        <v>160</v>
      </c>
      <c r="E10086">
        <v>0</v>
      </c>
      <c r="F10086">
        <v>128</v>
      </c>
      <c r="G10086">
        <v>0</v>
      </c>
      <c r="H10086">
        <v>0</v>
      </c>
      <c r="I10086">
        <v>0</v>
      </c>
      <c r="K10086">
        <v>2011</v>
      </c>
      <c r="L10086">
        <v>2015</v>
      </c>
    </row>
    <row r="10087" spans="1:12" x14ac:dyDescent="0.25">
      <c r="A10087">
        <v>32</v>
      </c>
      <c r="B10087">
        <v>19299153</v>
      </c>
      <c r="C10087" t="s">
        <v>4669</v>
      </c>
      <c r="D10087">
        <v>159</v>
      </c>
      <c r="E10087">
        <v>0</v>
      </c>
      <c r="F10087">
        <v>127.2</v>
      </c>
      <c r="G10087">
        <v>0</v>
      </c>
      <c r="H10087">
        <v>0</v>
      </c>
      <c r="I10087">
        <v>0</v>
      </c>
      <c r="K10087">
        <v>2011</v>
      </c>
      <c r="L10087">
        <v>2016</v>
      </c>
    </row>
    <row r="10088" spans="1:12" x14ac:dyDescent="0.25">
      <c r="A10088">
        <v>32</v>
      </c>
      <c r="B10088">
        <v>19299154</v>
      </c>
      <c r="C10088" t="s">
        <v>4670</v>
      </c>
      <c r="D10088">
        <v>159</v>
      </c>
      <c r="E10088">
        <v>0</v>
      </c>
      <c r="F10088">
        <v>127.2</v>
      </c>
      <c r="G10088">
        <v>0</v>
      </c>
      <c r="H10088">
        <v>0</v>
      </c>
      <c r="I10088">
        <v>0</v>
      </c>
      <c r="K10088">
        <v>2011</v>
      </c>
      <c r="L10088">
        <v>2015</v>
      </c>
    </row>
    <row r="10089" spans="1:12" x14ac:dyDescent="0.25">
      <c r="A10089">
        <v>32</v>
      </c>
      <c r="B10089">
        <v>19299155</v>
      </c>
      <c r="C10089" t="s">
        <v>4671</v>
      </c>
      <c r="D10089">
        <v>119</v>
      </c>
      <c r="E10089">
        <v>0</v>
      </c>
      <c r="F10089">
        <v>95.2</v>
      </c>
      <c r="G10089">
        <v>0</v>
      </c>
      <c r="H10089">
        <v>0</v>
      </c>
      <c r="I10089">
        <v>0</v>
      </c>
      <c r="K10089">
        <v>2011</v>
      </c>
      <c r="L10089">
        <v>2015</v>
      </c>
    </row>
    <row r="10090" spans="1:12" x14ac:dyDescent="0.25">
      <c r="A10090">
        <v>32</v>
      </c>
      <c r="B10090">
        <v>19299156</v>
      </c>
      <c r="C10090" t="s">
        <v>4672</v>
      </c>
      <c r="D10090">
        <v>119</v>
      </c>
      <c r="E10090">
        <v>0</v>
      </c>
      <c r="F10090">
        <v>95.2</v>
      </c>
      <c r="G10090">
        <v>0</v>
      </c>
      <c r="H10090">
        <v>0</v>
      </c>
      <c r="I10090">
        <v>0</v>
      </c>
      <c r="K10090">
        <v>2011</v>
      </c>
      <c r="L10090">
        <v>2015</v>
      </c>
    </row>
    <row r="10091" spans="1:12" x14ac:dyDescent="0.25">
      <c r="A10091">
        <v>32</v>
      </c>
      <c r="B10091">
        <v>19299157</v>
      </c>
      <c r="C10091" t="s">
        <v>4673</v>
      </c>
      <c r="D10091">
        <v>179</v>
      </c>
      <c r="E10091">
        <v>0</v>
      </c>
      <c r="F10091">
        <v>143.19999999999999</v>
      </c>
      <c r="G10091">
        <v>0</v>
      </c>
      <c r="H10091">
        <v>0</v>
      </c>
      <c r="I10091">
        <v>0</v>
      </c>
      <c r="K10091">
        <v>2011</v>
      </c>
      <c r="L10091">
        <v>2016</v>
      </c>
    </row>
    <row r="10092" spans="1:12" x14ac:dyDescent="0.25">
      <c r="A10092">
        <v>32</v>
      </c>
      <c r="B10092">
        <v>19299158</v>
      </c>
      <c r="C10092" t="s">
        <v>4674</v>
      </c>
      <c r="D10092">
        <v>179</v>
      </c>
      <c r="E10092">
        <v>0</v>
      </c>
      <c r="F10092">
        <v>143.19999999999999</v>
      </c>
      <c r="G10092">
        <v>0</v>
      </c>
      <c r="H10092">
        <v>0</v>
      </c>
      <c r="I10092">
        <v>0</v>
      </c>
      <c r="K10092">
        <v>2011</v>
      </c>
      <c r="L10092">
        <v>2016</v>
      </c>
    </row>
    <row r="10093" spans="1:12" x14ac:dyDescent="0.25">
      <c r="A10093">
        <v>32</v>
      </c>
      <c r="B10093">
        <v>19299159</v>
      </c>
      <c r="C10093" t="s">
        <v>4675</v>
      </c>
      <c r="D10093">
        <v>279</v>
      </c>
      <c r="E10093">
        <v>0</v>
      </c>
      <c r="F10093">
        <v>223.2</v>
      </c>
      <c r="G10093">
        <v>0</v>
      </c>
      <c r="H10093">
        <v>0</v>
      </c>
      <c r="I10093">
        <v>0</v>
      </c>
      <c r="K10093">
        <v>2011</v>
      </c>
      <c r="L10093">
        <v>2015</v>
      </c>
    </row>
    <row r="10094" spans="1:12" x14ac:dyDescent="0.25">
      <c r="A10094">
        <v>32</v>
      </c>
      <c r="B10094">
        <v>19299160</v>
      </c>
      <c r="C10094" t="s">
        <v>4675</v>
      </c>
      <c r="D10094">
        <v>279</v>
      </c>
      <c r="E10094">
        <v>0</v>
      </c>
      <c r="F10094">
        <v>223.2</v>
      </c>
      <c r="G10094">
        <v>0</v>
      </c>
      <c r="H10094">
        <v>0</v>
      </c>
      <c r="I10094">
        <v>0</v>
      </c>
      <c r="K10094">
        <v>2011</v>
      </c>
      <c r="L10094">
        <v>2015</v>
      </c>
    </row>
    <row r="10095" spans="1:12" x14ac:dyDescent="0.25">
      <c r="A10095">
        <v>32</v>
      </c>
      <c r="B10095">
        <v>19299161</v>
      </c>
      <c r="C10095" t="s">
        <v>4675</v>
      </c>
      <c r="D10095">
        <v>165</v>
      </c>
      <c r="E10095">
        <v>0</v>
      </c>
      <c r="F10095">
        <v>132</v>
      </c>
      <c r="G10095">
        <v>0</v>
      </c>
      <c r="H10095">
        <v>0</v>
      </c>
      <c r="I10095">
        <v>0</v>
      </c>
      <c r="K10095">
        <v>2011</v>
      </c>
      <c r="L10095">
        <v>2015</v>
      </c>
    </row>
    <row r="10096" spans="1:12" x14ac:dyDescent="0.25">
      <c r="A10096">
        <v>32</v>
      </c>
      <c r="B10096">
        <v>19299162</v>
      </c>
      <c r="C10096" t="s">
        <v>4676</v>
      </c>
      <c r="D10096">
        <v>125</v>
      </c>
      <c r="E10096">
        <v>0</v>
      </c>
      <c r="F10096">
        <v>100</v>
      </c>
      <c r="G10096">
        <v>0</v>
      </c>
      <c r="H10096">
        <v>0</v>
      </c>
      <c r="I10096">
        <v>0</v>
      </c>
      <c r="K10096">
        <v>2011</v>
      </c>
      <c r="L10096">
        <v>2016</v>
      </c>
    </row>
    <row r="10097" spans="1:12" x14ac:dyDescent="0.25">
      <c r="A10097">
        <v>32</v>
      </c>
      <c r="B10097">
        <v>19299163</v>
      </c>
      <c r="C10097" t="s">
        <v>4677</v>
      </c>
      <c r="D10097">
        <v>125</v>
      </c>
      <c r="E10097">
        <v>0</v>
      </c>
      <c r="F10097">
        <v>100</v>
      </c>
      <c r="G10097">
        <v>0</v>
      </c>
      <c r="H10097">
        <v>0</v>
      </c>
      <c r="I10097">
        <v>0</v>
      </c>
      <c r="K10097">
        <v>2011</v>
      </c>
      <c r="L10097">
        <v>2015</v>
      </c>
    </row>
    <row r="10098" spans="1:12" x14ac:dyDescent="0.25">
      <c r="A10098">
        <v>32</v>
      </c>
      <c r="B10098">
        <v>19299164</v>
      </c>
      <c r="C10098" t="s">
        <v>4678</v>
      </c>
      <c r="D10098">
        <v>45</v>
      </c>
      <c r="E10098">
        <v>0</v>
      </c>
      <c r="F10098">
        <v>36</v>
      </c>
      <c r="G10098">
        <v>0</v>
      </c>
      <c r="H10098">
        <v>0</v>
      </c>
      <c r="I10098">
        <v>0</v>
      </c>
      <c r="K10098">
        <v>2011</v>
      </c>
      <c r="L10098">
        <v>2015</v>
      </c>
    </row>
    <row r="10099" spans="1:12" x14ac:dyDescent="0.25">
      <c r="A10099">
        <v>32</v>
      </c>
      <c r="B10099">
        <v>19299165</v>
      </c>
      <c r="C10099" t="s">
        <v>4679</v>
      </c>
      <c r="D10099">
        <v>45</v>
      </c>
      <c r="E10099">
        <v>0</v>
      </c>
      <c r="F10099">
        <v>36</v>
      </c>
      <c r="G10099">
        <v>0</v>
      </c>
      <c r="H10099">
        <v>0</v>
      </c>
      <c r="I10099">
        <v>0</v>
      </c>
      <c r="K10099">
        <v>2011</v>
      </c>
      <c r="L10099">
        <v>2015</v>
      </c>
    </row>
    <row r="10100" spans="1:12" x14ac:dyDescent="0.25">
      <c r="A10100">
        <v>32</v>
      </c>
      <c r="B10100">
        <v>19299166</v>
      </c>
      <c r="C10100" t="s">
        <v>4680</v>
      </c>
      <c r="D10100">
        <v>219</v>
      </c>
      <c r="E10100">
        <v>0</v>
      </c>
      <c r="F10100">
        <v>175.2</v>
      </c>
      <c r="G10100">
        <v>0</v>
      </c>
      <c r="H10100">
        <v>0</v>
      </c>
      <c r="I10100">
        <v>0</v>
      </c>
      <c r="K10100">
        <v>2011</v>
      </c>
      <c r="L10100">
        <v>2015</v>
      </c>
    </row>
    <row r="10101" spans="1:12" x14ac:dyDescent="0.25">
      <c r="A10101">
        <v>32</v>
      </c>
      <c r="B10101">
        <v>19299167</v>
      </c>
      <c r="C10101" t="s">
        <v>4681</v>
      </c>
      <c r="D10101">
        <v>219</v>
      </c>
      <c r="E10101">
        <v>0</v>
      </c>
      <c r="F10101">
        <v>175.2</v>
      </c>
      <c r="G10101">
        <v>0</v>
      </c>
      <c r="H10101">
        <v>0</v>
      </c>
      <c r="I10101">
        <v>0</v>
      </c>
      <c r="K10101">
        <v>2011</v>
      </c>
      <c r="L10101">
        <v>2015</v>
      </c>
    </row>
    <row r="10102" spans="1:12" x14ac:dyDescent="0.25">
      <c r="A10102">
        <v>32</v>
      </c>
      <c r="B10102">
        <v>19299168</v>
      </c>
      <c r="C10102" t="s">
        <v>4682</v>
      </c>
      <c r="D10102">
        <v>115</v>
      </c>
      <c r="E10102">
        <v>0</v>
      </c>
      <c r="F10102">
        <v>92</v>
      </c>
      <c r="G10102">
        <v>0</v>
      </c>
      <c r="H10102">
        <v>0</v>
      </c>
      <c r="I10102">
        <v>0</v>
      </c>
      <c r="K10102">
        <v>2011</v>
      </c>
      <c r="L10102">
        <v>2015</v>
      </c>
    </row>
    <row r="10103" spans="1:12" x14ac:dyDescent="0.25">
      <c r="A10103">
        <v>32</v>
      </c>
      <c r="B10103">
        <v>19299169</v>
      </c>
      <c r="C10103" t="s">
        <v>4683</v>
      </c>
      <c r="D10103">
        <v>115</v>
      </c>
      <c r="E10103">
        <v>0</v>
      </c>
      <c r="F10103">
        <v>92</v>
      </c>
      <c r="G10103">
        <v>0</v>
      </c>
      <c r="H10103">
        <v>0</v>
      </c>
      <c r="I10103">
        <v>0</v>
      </c>
      <c r="K10103">
        <v>2011</v>
      </c>
      <c r="L10103">
        <v>2015</v>
      </c>
    </row>
    <row r="10104" spans="1:12" x14ac:dyDescent="0.25">
      <c r="A10104">
        <v>32</v>
      </c>
      <c r="B10104">
        <v>19299170</v>
      </c>
      <c r="C10104" t="s">
        <v>4684</v>
      </c>
      <c r="D10104">
        <v>229</v>
      </c>
      <c r="E10104">
        <v>0</v>
      </c>
      <c r="F10104">
        <v>183.2</v>
      </c>
      <c r="G10104">
        <v>0</v>
      </c>
      <c r="H10104">
        <v>0</v>
      </c>
      <c r="I10104">
        <v>0</v>
      </c>
      <c r="K10104">
        <v>2011</v>
      </c>
      <c r="L10104">
        <v>2015</v>
      </c>
    </row>
    <row r="10105" spans="1:12" x14ac:dyDescent="0.25">
      <c r="A10105">
        <v>32</v>
      </c>
      <c r="B10105">
        <v>19299171</v>
      </c>
      <c r="C10105" t="s">
        <v>4685</v>
      </c>
      <c r="D10105">
        <v>229</v>
      </c>
      <c r="E10105">
        <v>0</v>
      </c>
      <c r="F10105">
        <v>183.2</v>
      </c>
      <c r="G10105">
        <v>0</v>
      </c>
      <c r="H10105">
        <v>0</v>
      </c>
      <c r="I10105">
        <v>0</v>
      </c>
      <c r="K10105">
        <v>2011</v>
      </c>
      <c r="L10105">
        <v>2015</v>
      </c>
    </row>
    <row r="10106" spans="1:12" x14ac:dyDescent="0.25">
      <c r="A10106">
        <v>32</v>
      </c>
      <c r="B10106">
        <v>19299172</v>
      </c>
      <c r="C10106" t="s">
        <v>4686</v>
      </c>
      <c r="D10106">
        <v>79</v>
      </c>
      <c r="E10106">
        <v>0</v>
      </c>
      <c r="F10106">
        <v>63.2</v>
      </c>
      <c r="G10106">
        <v>0</v>
      </c>
      <c r="H10106">
        <v>0</v>
      </c>
      <c r="I10106">
        <v>0</v>
      </c>
      <c r="K10106">
        <v>2011</v>
      </c>
      <c r="L10106">
        <v>2015</v>
      </c>
    </row>
    <row r="10107" spans="1:12" x14ac:dyDescent="0.25">
      <c r="A10107">
        <v>32</v>
      </c>
      <c r="B10107">
        <v>19299173</v>
      </c>
      <c r="C10107" t="s">
        <v>4687</v>
      </c>
      <c r="D10107">
        <v>45</v>
      </c>
      <c r="E10107">
        <v>0</v>
      </c>
      <c r="F10107">
        <v>36</v>
      </c>
      <c r="G10107">
        <v>0</v>
      </c>
      <c r="H10107">
        <v>0</v>
      </c>
      <c r="I10107">
        <v>0</v>
      </c>
      <c r="K10107">
        <v>2011</v>
      </c>
      <c r="L10107">
        <v>2015</v>
      </c>
    </row>
    <row r="10108" spans="1:12" x14ac:dyDescent="0.25">
      <c r="A10108">
        <v>32</v>
      </c>
      <c r="B10108">
        <v>19299174</v>
      </c>
      <c r="C10108" t="s">
        <v>4675</v>
      </c>
      <c r="D10108">
        <v>219</v>
      </c>
      <c r="E10108">
        <v>0</v>
      </c>
      <c r="F10108">
        <v>175.2</v>
      </c>
      <c r="G10108">
        <v>0</v>
      </c>
      <c r="H10108">
        <v>0</v>
      </c>
      <c r="I10108">
        <v>0</v>
      </c>
      <c r="K10108">
        <v>2011</v>
      </c>
      <c r="L10108">
        <v>2015</v>
      </c>
    </row>
    <row r="10109" spans="1:12" x14ac:dyDescent="0.25">
      <c r="A10109">
        <v>32</v>
      </c>
      <c r="B10109">
        <v>19299175</v>
      </c>
      <c r="C10109" t="s">
        <v>4675</v>
      </c>
      <c r="D10109">
        <v>169</v>
      </c>
      <c r="E10109">
        <v>0</v>
      </c>
      <c r="F10109">
        <v>135.19999999999999</v>
      </c>
      <c r="G10109">
        <v>0</v>
      </c>
      <c r="H10109">
        <v>0</v>
      </c>
      <c r="I10109">
        <v>0</v>
      </c>
      <c r="K10109">
        <v>2011</v>
      </c>
      <c r="L10109">
        <v>2015</v>
      </c>
    </row>
    <row r="10110" spans="1:12" x14ac:dyDescent="0.25">
      <c r="A10110">
        <v>32</v>
      </c>
      <c r="B10110">
        <v>19299176</v>
      </c>
      <c r="C10110" t="s">
        <v>4675</v>
      </c>
      <c r="D10110">
        <v>115</v>
      </c>
      <c r="E10110">
        <v>0</v>
      </c>
      <c r="F10110">
        <v>92</v>
      </c>
      <c r="G10110">
        <v>0</v>
      </c>
      <c r="H10110">
        <v>0</v>
      </c>
      <c r="I10110">
        <v>0</v>
      </c>
      <c r="K10110">
        <v>2011</v>
      </c>
      <c r="L10110">
        <v>2015</v>
      </c>
    </row>
    <row r="10111" spans="1:12" x14ac:dyDescent="0.25">
      <c r="A10111">
        <v>32</v>
      </c>
      <c r="B10111">
        <v>19299177</v>
      </c>
      <c r="C10111" t="s">
        <v>4688</v>
      </c>
      <c r="D10111">
        <v>219</v>
      </c>
      <c r="E10111">
        <v>0</v>
      </c>
      <c r="F10111">
        <v>175.2</v>
      </c>
      <c r="G10111">
        <v>0</v>
      </c>
      <c r="H10111">
        <v>0</v>
      </c>
      <c r="I10111">
        <v>0</v>
      </c>
      <c r="K10111">
        <v>2011</v>
      </c>
      <c r="L10111">
        <v>2015</v>
      </c>
    </row>
    <row r="10112" spans="1:12" x14ac:dyDescent="0.25">
      <c r="A10112">
        <v>32</v>
      </c>
      <c r="B10112">
        <v>19299178</v>
      </c>
      <c r="C10112" t="s">
        <v>4688</v>
      </c>
      <c r="D10112">
        <v>169</v>
      </c>
      <c r="E10112">
        <v>0</v>
      </c>
      <c r="F10112">
        <v>135.19999999999999</v>
      </c>
      <c r="G10112">
        <v>0</v>
      </c>
      <c r="H10112">
        <v>0</v>
      </c>
      <c r="I10112">
        <v>0</v>
      </c>
      <c r="K10112">
        <v>2011</v>
      </c>
      <c r="L10112">
        <v>2015</v>
      </c>
    </row>
    <row r="10113" spans="1:12" x14ac:dyDescent="0.25">
      <c r="A10113">
        <v>32</v>
      </c>
      <c r="B10113">
        <v>19299179</v>
      </c>
      <c r="C10113" t="s">
        <v>4688</v>
      </c>
      <c r="D10113">
        <v>115</v>
      </c>
      <c r="E10113">
        <v>0</v>
      </c>
      <c r="F10113">
        <v>92</v>
      </c>
      <c r="G10113">
        <v>0</v>
      </c>
      <c r="H10113">
        <v>0</v>
      </c>
      <c r="I10113">
        <v>0</v>
      </c>
      <c r="K10113">
        <v>2011</v>
      </c>
      <c r="L10113">
        <v>2015</v>
      </c>
    </row>
    <row r="10114" spans="1:12" x14ac:dyDescent="0.25">
      <c r="A10114">
        <v>32</v>
      </c>
      <c r="B10114">
        <v>19299180</v>
      </c>
      <c r="C10114" t="s">
        <v>4689</v>
      </c>
      <c r="D10114">
        <v>45</v>
      </c>
      <c r="E10114">
        <v>0</v>
      </c>
      <c r="F10114">
        <v>36</v>
      </c>
      <c r="G10114">
        <v>0</v>
      </c>
      <c r="H10114">
        <v>0</v>
      </c>
      <c r="I10114">
        <v>0</v>
      </c>
      <c r="K10114">
        <v>2011</v>
      </c>
      <c r="L10114">
        <v>2015</v>
      </c>
    </row>
    <row r="10115" spans="1:12" x14ac:dyDescent="0.25">
      <c r="A10115">
        <v>32</v>
      </c>
      <c r="B10115">
        <v>19299181</v>
      </c>
      <c r="C10115" t="s">
        <v>4682</v>
      </c>
      <c r="D10115">
        <v>115</v>
      </c>
      <c r="E10115">
        <v>0</v>
      </c>
      <c r="F10115">
        <v>92</v>
      </c>
      <c r="G10115">
        <v>0</v>
      </c>
      <c r="H10115">
        <v>0</v>
      </c>
      <c r="I10115">
        <v>0</v>
      </c>
      <c r="K10115">
        <v>2011</v>
      </c>
      <c r="L10115">
        <v>2015</v>
      </c>
    </row>
    <row r="10116" spans="1:12" x14ac:dyDescent="0.25">
      <c r="A10116">
        <v>32</v>
      </c>
      <c r="B10116">
        <v>19299182</v>
      </c>
      <c r="C10116" t="s">
        <v>4690</v>
      </c>
      <c r="D10116">
        <v>115</v>
      </c>
      <c r="E10116">
        <v>0</v>
      </c>
      <c r="F10116">
        <v>92</v>
      </c>
      <c r="G10116">
        <v>0</v>
      </c>
      <c r="H10116">
        <v>0</v>
      </c>
      <c r="I10116">
        <v>0</v>
      </c>
      <c r="K10116">
        <v>2011</v>
      </c>
      <c r="L10116">
        <v>2015</v>
      </c>
    </row>
    <row r="10117" spans="1:12" x14ac:dyDescent="0.25">
      <c r="A10117">
        <v>32</v>
      </c>
      <c r="B10117">
        <v>19299183</v>
      </c>
      <c r="C10117" t="s">
        <v>4675</v>
      </c>
      <c r="D10117">
        <v>229</v>
      </c>
      <c r="E10117">
        <v>0</v>
      </c>
      <c r="F10117">
        <v>183.2</v>
      </c>
      <c r="G10117">
        <v>0</v>
      </c>
      <c r="H10117">
        <v>0</v>
      </c>
      <c r="I10117">
        <v>0</v>
      </c>
      <c r="K10117">
        <v>2011</v>
      </c>
      <c r="L10117">
        <v>2015</v>
      </c>
    </row>
    <row r="10118" spans="1:12" x14ac:dyDescent="0.25">
      <c r="A10118">
        <v>32</v>
      </c>
      <c r="B10118">
        <v>19299184</v>
      </c>
      <c r="C10118" t="s">
        <v>4691</v>
      </c>
      <c r="D10118">
        <v>229</v>
      </c>
      <c r="E10118">
        <v>0</v>
      </c>
      <c r="F10118">
        <v>183.2</v>
      </c>
      <c r="G10118">
        <v>0</v>
      </c>
      <c r="H10118">
        <v>0</v>
      </c>
      <c r="I10118">
        <v>0</v>
      </c>
      <c r="K10118">
        <v>2011</v>
      </c>
      <c r="L10118">
        <v>2015</v>
      </c>
    </row>
    <row r="10119" spans="1:12" x14ac:dyDescent="0.25">
      <c r="A10119">
        <v>32</v>
      </c>
      <c r="B10119">
        <v>19299185</v>
      </c>
      <c r="C10119" t="s">
        <v>4692</v>
      </c>
      <c r="D10119">
        <v>79</v>
      </c>
      <c r="E10119">
        <v>0</v>
      </c>
      <c r="F10119">
        <v>63.2</v>
      </c>
      <c r="G10119">
        <v>0</v>
      </c>
      <c r="H10119">
        <v>0</v>
      </c>
      <c r="I10119">
        <v>0</v>
      </c>
      <c r="K10119">
        <v>2011</v>
      </c>
      <c r="L10119">
        <v>2016</v>
      </c>
    </row>
    <row r="10120" spans="1:12" x14ac:dyDescent="0.25">
      <c r="A10120">
        <v>32</v>
      </c>
      <c r="B10120">
        <v>19299186</v>
      </c>
      <c r="C10120" t="s">
        <v>4693</v>
      </c>
      <c r="D10120">
        <v>159</v>
      </c>
      <c r="E10120">
        <v>0</v>
      </c>
      <c r="F10120">
        <v>127.2</v>
      </c>
      <c r="G10120">
        <v>0</v>
      </c>
      <c r="H10120">
        <v>0</v>
      </c>
      <c r="I10120">
        <v>0</v>
      </c>
      <c r="K10120">
        <v>2011</v>
      </c>
      <c r="L10120">
        <v>2016</v>
      </c>
    </row>
    <row r="10121" spans="1:12" x14ac:dyDescent="0.25">
      <c r="A10121">
        <v>32</v>
      </c>
      <c r="B10121">
        <v>19299187</v>
      </c>
      <c r="C10121" t="s">
        <v>4694</v>
      </c>
      <c r="D10121">
        <v>239</v>
      </c>
      <c r="E10121">
        <v>0</v>
      </c>
      <c r="F10121">
        <v>191.2</v>
      </c>
      <c r="G10121">
        <v>0</v>
      </c>
      <c r="H10121">
        <v>0</v>
      </c>
      <c r="I10121">
        <v>0</v>
      </c>
      <c r="K10121">
        <v>2011</v>
      </c>
      <c r="L10121">
        <v>2016</v>
      </c>
    </row>
    <row r="10122" spans="1:12" x14ac:dyDescent="0.25">
      <c r="A10122">
        <v>32</v>
      </c>
      <c r="B10122">
        <v>19299188</v>
      </c>
      <c r="C10122" t="s">
        <v>4695</v>
      </c>
      <c r="D10122">
        <v>289</v>
      </c>
      <c r="E10122">
        <v>0</v>
      </c>
      <c r="F10122">
        <v>231.2</v>
      </c>
      <c r="G10122">
        <v>0</v>
      </c>
      <c r="H10122">
        <v>0</v>
      </c>
      <c r="I10122">
        <v>0</v>
      </c>
      <c r="K10122">
        <v>2011</v>
      </c>
      <c r="L10122">
        <v>2016</v>
      </c>
    </row>
    <row r="10123" spans="1:12" x14ac:dyDescent="0.25">
      <c r="A10123">
        <v>32</v>
      </c>
      <c r="B10123">
        <v>19299189</v>
      </c>
      <c r="C10123" t="s">
        <v>4696</v>
      </c>
      <c r="D10123">
        <v>369</v>
      </c>
      <c r="E10123">
        <v>0</v>
      </c>
      <c r="F10123">
        <v>295.2</v>
      </c>
      <c r="G10123">
        <v>0</v>
      </c>
      <c r="H10123">
        <v>0</v>
      </c>
      <c r="I10123">
        <v>0</v>
      </c>
      <c r="K10123">
        <v>2011</v>
      </c>
      <c r="L10123">
        <v>2016</v>
      </c>
    </row>
    <row r="10124" spans="1:12" x14ac:dyDescent="0.25">
      <c r="A10124">
        <v>32</v>
      </c>
      <c r="B10124">
        <v>19299190</v>
      </c>
      <c r="C10124" t="s">
        <v>4697</v>
      </c>
      <c r="D10124">
        <v>469</v>
      </c>
      <c r="E10124">
        <v>0</v>
      </c>
      <c r="F10124">
        <v>375.2</v>
      </c>
      <c r="G10124">
        <v>0</v>
      </c>
      <c r="H10124">
        <v>0</v>
      </c>
      <c r="I10124">
        <v>0</v>
      </c>
      <c r="K10124">
        <v>2011</v>
      </c>
      <c r="L10124">
        <v>2016</v>
      </c>
    </row>
    <row r="10125" spans="1:12" x14ac:dyDescent="0.25">
      <c r="A10125">
        <v>32</v>
      </c>
      <c r="B10125">
        <v>19299191</v>
      </c>
      <c r="C10125" t="s">
        <v>4698</v>
      </c>
      <c r="D10125">
        <v>609</v>
      </c>
      <c r="E10125">
        <v>0</v>
      </c>
      <c r="F10125">
        <v>487.2</v>
      </c>
      <c r="G10125">
        <v>0</v>
      </c>
      <c r="H10125">
        <v>0</v>
      </c>
      <c r="I10125">
        <v>0</v>
      </c>
      <c r="K10125">
        <v>2011</v>
      </c>
      <c r="L10125">
        <v>2016</v>
      </c>
    </row>
    <row r="10126" spans="1:12" x14ac:dyDescent="0.25">
      <c r="A10126">
        <v>32</v>
      </c>
      <c r="B10126">
        <v>19299192</v>
      </c>
      <c r="C10126" t="s">
        <v>4699</v>
      </c>
      <c r="D10126">
        <v>1069</v>
      </c>
      <c r="E10126">
        <v>0</v>
      </c>
      <c r="F10126">
        <v>855.2</v>
      </c>
      <c r="G10126">
        <v>0</v>
      </c>
      <c r="H10126">
        <v>0</v>
      </c>
      <c r="I10126">
        <v>0</v>
      </c>
      <c r="K10126">
        <v>2011</v>
      </c>
      <c r="L10126">
        <v>2016</v>
      </c>
    </row>
    <row r="10127" spans="1:12" x14ac:dyDescent="0.25">
      <c r="A10127">
        <v>32</v>
      </c>
      <c r="B10127">
        <v>19299193</v>
      </c>
      <c r="C10127" t="s">
        <v>4700</v>
      </c>
      <c r="D10127">
        <v>1539</v>
      </c>
      <c r="E10127">
        <v>0</v>
      </c>
      <c r="F10127">
        <v>1231.2</v>
      </c>
      <c r="G10127">
        <v>0</v>
      </c>
      <c r="H10127">
        <v>0</v>
      </c>
      <c r="I10127">
        <v>0</v>
      </c>
      <c r="K10127">
        <v>2011</v>
      </c>
      <c r="L10127">
        <v>2016</v>
      </c>
    </row>
    <row r="10128" spans="1:12" x14ac:dyDescent="0.25">
      <c r="A10128">
        <v>32</v>
      </c>
      <c r="B10128">
        <v>19299194</v>
      </c>
      <c r="C10128" t="s">
        <v>4701</v>
      </c>
      <c r="D10128">
        <v>1599</v>
      </c>
      <c r="E10128">
        <v>0</v>
      </c>
      <c r="F10128">
        <v>1279.2</v>
      </c>
      <c r="G10128">
        <v>0</v>
      </c>
      <c r="H10128">
        <v>0</v>
      </c>
      <c r="I10128">
        <v>0</v>
      </c>
      <c r="K10128">
        <v>2011</v>
      </c>
      <c r="L10128">
        <v>2016</v>
      </c>
    </row>
    <row r="10129" spans="1:12" x14ac:dyDescent="0.25">
      <c r="A10129">
        <v>32</v>
      </c>
      <c r="B10129">
        <v>19299195</v>
      </c>
      <c r="C10129" t="s">
        <v>4702</v>
      </c>
      <c r="D10129">
        <v>2599</v>
      </c>
      <c r="E10129">
        <v>0</v>
      </c>
      <c r="F10129">
        <v>2079.1999999999998</v>
      </c>
      <c r="G10129">
        <v>0</v>
      </c>
      <c r="H10129">
        <v>0</v>
      </c>
      <c r="I10129">
        <v>0</v>
      </c>
      <c r="K10129">
        <v>2011</v>
      </c>
      <c r="L10129">
        <v>2016</v>
      </c>
    </row>
    <row r="10130" spans="1:12" x14ac:dyDescent="0.25">
      <c r="A10130">
        <v>32</v>
      </c>
      <c r="B10130">
        <v>19299196</v>
      </c>
      <c r="C10130" t="s">
        <v>4703</v>
      </c>
      <c r="D10130">
        <v>3469</v>
      </c>
      <c r="E10130">
        <v>0</v>
      </c>
      <c r="F10130">
        <v>2775.2</v>
      </c>
      <c r="G10130">
        <v>0</v>
      </c>
      <c r="H10130">
        <v>0</v>
      </c>
      <c r="I10130">
        <v>0</v>
      </c>
      <c r="K10130">
        <v>2011</v>
      </c>
      <c r="L10130">
        <v>2016</v>
      </c>
    </row>
    <row r="10131" spans="1:12" x14ac:dyDescent="0.25">
      <c r="A10131">
        <v>32</v>
      </c>
      <c r="B10131">
        <v>19299197</v>
      </c>
      <c r="C10131" t="s">
        <v>4704</v>
      </c>
      <c r="D10131">
        <v>4269</v>
      </c>
      <c r="E10131">
        <v>0</v>
      </c>
      <c r="F10131">
        <v>3415.2</v>
      </c>
      <c r="G10131">
        <v>0</v>
      </c>
      <c r="H10131">
        <v>0</v>
      </c>
      <c r="I10131">
        <v>0</v>
      </c>
      <c r="K10131">
        <v>2011</v>
      </c>
      <c r="L10131">
        <v>2016</v>
      </c>
    </row>
    <row r="10132" spans="1:12" x14ac:dyDescent="0.25">
      <c r="A10132">
        <v>32</v>
      </c>
      <c r="B10132">
        <v>19299198</v>
      </c>
      <c r="C10132" t="s">
        <v>4705</v>
      </c>
      <c r="D10132">
        <v>59</v>
      </c>
      <c r="E10132">
        <v>0</v>
      </c>
      <c r="F10132">
        <v>47.2</v>
      </c>
      <c r="G10132">
        <v>0</v>
      </c>
      <c r="H10132">
        <v>0</v>
      </c>
      <c r="I10132">
        <v>0</v>
      </c>
      <c r="K10132">
        <v>2011</v>
      </c>
      <c r="L10132">
        <v>2016</v>
      </c>
    </row>
    <row r="10133" spans="1:12" x14ac:dyDescent="0.25">
      <c r="A10133">
        <v>32</v>
      </c>
      <c r="B10133">
        <v>19299199</v>
      </c>
      <c r="C10133" t="s">
        <v>4706</v>
      </c>
      <c r="D10133">
        <v>115</v>
      </c>
      <c r="E10133">
        <v>0</v>
      </c>
      <c r="F10133">
        <v>92</v>
      </c>
      <c r="G10133">
        <v>0</v>
      </c>
      <c r="H10133">
        <v>0</v>
      </c>
      <c r="I10133">
        <v>0</v>
      </c>
      <c r="K10133">
        <v>2011</v>
      </c>
      <c r="L10133">
        <v>2016</v>
      </c>
    </row>
    <row r="10134" spans="1:12" x14ac:dyDescent="0.25">
      <c r="A10134">
        <v>32</v>
      </c>
      <c r="B10134">
        <v>19299200</v>
      </c>
      <c r="C10134" t="s">
        <v>4707</v>
      </c>
      <c r="D10134">
        <v>139</v>
      </c>
      <c r="E10134">
        <v>0</v>
      </c>
      <c r="F10134">
        <v>111.2</v>
      </c>
      <c r="G10134">
        <v>0</v>
      </c>
      <c r="H10134">
        <v>0</v>
      </c>
      <c r="I10134">
        <v>0</v>
      </c>
      <c r="K10134">
        <v>2011</v>
      </c>
      <c r="L10134">
        <v>2016</v>
      </c>
    </row>
    <row r="10135" spans="1:12" x14ac:dyDescent="0.25">
      <c r="A10135">
        <v>32</v>
      </c>
      <c r="B10135">
        <v>19299201</v>
      </c>
      <c r="C10135" t="s">
        <v>4708</v>
      </c>
      <c r="D10135">
        <v>179</v>
      </c>
      <c r="E10135">
        <v>0</v>
      </c>
      <c r="F10135">
        <v>143.19999999999999</v>
      </c>
      <c r="G10135">
        <v>0</v>
      </c>
      <c r="H10135">
        <v>0</v>
      </c>
      <c r="I10135">
        <v>0</v>
      </c>
      <c r="K10135">
        <v>2011</v>
      </c>
      <c r="L10135">
        <v>2016</v>
      </c>
    </row>
    <row r="10136" spans="1:12" x14ac:dyDescent="0.25">
      <c r="A10136">
        <v>32</v>
      </c>
      <c r="B10136">
        <v>19299202</v>
      </c>
      <c r="C10136" t="s">
        <v>4709</v>
      </c>
      <c r="D10136">
        <v>199</v>
      </c>
      <c r="E10136">
        <v>0</v>
      </c>
      <c r="F10136">
        <v>159.19999999999999</v>
      </c>
      <c r="G10136">
        <v>0</v>
      </c>
      <c r="H10136">
        <v>0</v>
      </c>
      <c r="I10136">
        <v>0</v>
      </c>
      <c r="K10136">
        <v>2011</v>
      </c>
      <c r="L10136">
        <v>2016</v>
      </c>
    </row>
    <row r="10137" spans="1:12" x14ac:dyDescent="0.25">
      <c r="A10137">
        <v>32</v>
      </c>
      <c r="B10137">
        <v>19299203</v>
      </c>
      <c r="C10137" t="s">
        <v>4710</v>
      </c>
      <c r="D10137">
        <v>279</v>
      </c>
      <c r="E10137">
        <v>0</v>
      </c>
      <c r="F10137">
        <v>223.2</v>
      </c>
      <c r="G10137">
        <v>0</v>
      </c>
      <c r="H10137">
        <v>0</v>
      </c>
      <c r="I10137">
        <v>0</v>
      </c>
      <c r="K10137">
        <v>2011</v>
      </c>
      <c r="L10137">
        <v>2016</v>
      </c>
    </row>
    <row r="10138" spans="1:12" x14ac:dyDescent="0.25">
      <c r="A10138">
        <v>32</v>
      </c>
      <c r="B10138">
        <v>19299204</v>
      </c>
      <c r="C10138" t="s">
        <v>4711</v>
      </c>
      <c r="D10138">
        <v>359</v>
      </c>
      <c r="E10138">
        <v>0</v>
      </c>
      <c r="F10138">
        <v>287.2</v>
      </c>
      <c r="G10138">
        <v>0</v>
      </c>
      <c r="H10138">
        <v>0</v>
      </c>
      <c r="I10138">
        <v>0</v>
      </c>
      <c r="K10138">
        <v>2011</v>
      </c>
      <c r="L10138">
        <v>2016</v>
      </c>
    </row>
    <row r="10139" spans="1:12" x14ac:dyDescent="0.25">
      <c r="A10139">
        <v>32</v>
      </c>
      <c r="B10139">
        <v>19299205</v>
      </c>
      <c r="C10139" t="s">
        <v>4712</v>
      </c>
      <c r="D10139">
        <v>689</v>
      </c>
      <c r="E10139">
        <v>0</v>
      </c>
      <c r="F10139">
        <v>551.20000000000005</v>
      </c>
      <c r="G10139">
        <v>0</v>
      </c>
      <c r="H10139">
        <v>0</v>
      </c>
      <c r="I10139">
        <v>0</v>
      </c>
      <c r="K10139">
        <v>2011</v>
      </c>
      <c r="L10139">
        <v>2016</v>
      </c>
    </row>
    <row r="10140" spans="1:12" x14ac:dyDescent="0.25">
      <c r="A10140">
        <v>32</v>
      </c>
      <c r="B10140">
        <v>19299206</v>
      </c>
      <c r="C10140" t="s">
        <v>4713</v>
      </c>
      <c r="D10140">
        <v>899</v>
      </c>
      <c r="E10140">
        <v>0</v>
      </c>
      <c r="F10140">
        <v>719.2</v>
      </c>
      <c r="G10140">
        <v>0</v>
      </c>
      <c r="H10140">
        <v>0</v>
      </c>
      <c r="I10140">
        <v>0</v>
      </c>
      <c r="K10140">
        <v>2011</v>
      </c>
      <c r="L10140">
        <v>2016</v>
      </c>
    </row>
    <row r="10141" spans="1:12" x14ac:dyDescent="0.25">
      <c r="A10141">
        <v>32</v>
      </c>
      <c r="B10141">
        <v>19299207</v>
      </c>
      <c r="C10141" t="s">
        <v>4714</v>
      </c>
      <c r="D10141">
        <v>939</v>
      </c>
      <c r="E10141">
        <v>0</v>
      </c>
      <c r="F10141">
        <v>751.2</v>
      </c>
      <c r="G10141">
        <v>0</v>
      </c>
      <c r="H10141">
        <v>0</v>
      </c>
      <c r="I10141">
        <v>0</v>
      </c>
      <c r="K10141">
        <v>2011</v>
      </c>
      <c r="L10141">
        <v>2016</v>
      </c>
    </row>
    <row r="10142" spans="1:12" x14ac:dyDescent="0.25">
      <c r="A10142">
        <v>32</v>
      </c>
      <c r="B10142">
        <v>19299208</v>
      </c>
      <c r="C10142" t="s">
        <v>4715</v>
      </c>
      <c r="D10142">
        <v>1519</v>
      </c>
      <c r="E10142">
        <v>0</v>
      </c>
      <c r="F10142">
        <v>1215.2</v>
      </c>
      <c r="G10142">
        <v>0</v>
      </c>
      <c r="H10142">
        <v>0</v>
      </c>
      <c r="I10142">
        <v>0</v>
      </c>
      <c r="K10142">
        <v>2011</v>
      </c>
      <c r="L10142">
        <v>2016</v>
      </c>
    </row>
    <row r="10143" spans="1:12" x14ac:dyDescent="0.25">
      <c r="A10143">
        <v>32</v>
      </c>
      <c r="B10143">
        <v>19299209</v>
      </c>
      <c r="C10143" t="s">
        <v>4716</v>
      </c>
      <c r="D10143">
        <v>2029</v>
      </c>
      <c r="E10143">
        <v>0</v>
      </c>
      <c r="F10143">
        <v>1623.2</v>
      </c>
      <c r="G10143">
        <v>0</v>
      </c>
      <c r="H10143">
        <v>0</v>
      </c>
      <c r="I10143">
        <v>0</v>
      </c>
      <c r="K10143">
        <v>2011</v>
      </c>
      <c r="L10143">
        <v>2016</v>
      </c>
    </row>
    <row r="10144" spans="1:12" x14ac:dyDescent="0.25">
      <c r="A10144">
        <v>32</v>
      </c>
      <c r="B10144">
        <v>19299210</v>
      </c>
      <c r="C10144" t="s">
        <v>4717</v>
      </c>
      <c r="D10144">
        <v>2499</v>
      </c>
      <c r="E10144">
        <v>0</v>
      </c>
      <c r="F10144">
        <v>1999.2</v>
      </c>
      <c r="G10144">
        <v>0</v>
      </c>
      <c r="H10144">
        <v>0</v>
      </c>
      <c r="I10144">
        <v>0</v>
      </c>
      <c r="K10144">
        <v>2011</v>
      </c>
      <c r="L10144">
        <v>2016</v>
      </c>
    </row>
    <row r="10145" spans="1:12" x14ac:dyDescent="0.25">
      <c r="A10145">
        <v>32</v>
      </c>
      <c r="B10145">
        <v>19299302</v>
      </c>
      <c r="C10145" t="s">
        <v>4718</v>
      </c>
      <c r="D10145">
        <v>30</v>
      </c>
      <c r="E10145">
        <v>0</v>
      </c>
      <c r="F10145">
        <v>22.5</v>
      </c>
      <c r="G10145">
        <v>0</v>
      </c>
      <c r="H10145">
        <v>30.47</v>
      </c>
      <c r="I10145">
        <v>0</v>
      </c>
      <c r="K10145">
        <v>2012</v>
      </c>
      <c r="L10145">
        <v>2016</v>
      </c>
    </row>
    <row r="10146" spans="1:12" x14ac:dyDescent="0.25">
      <c r="A10146">
        <v>32</v>
      </c>
      <c r="B10146">
        <v>19299303</v>
      </c>
      <c r="C10146" t="s">
        <v>4719</v>
      </c>
      <c r="D10146">
        <v>25</v>
      </c>
      <c r="E10146">
        <v>0</v>
      </c>
      <c r="F10146">
        <v>18.75</v>
      </c>
      <c r="G10146">
        <v>0</v>
      </c>
      <c r="H10146">
        <v>25.39</v>
      </c>
      <c r="I10146">
        <v>0</v>
      </c>
      <c r="K10146">
        <v>2012</v>
      </c>
      <c r="L10146">
        <v>2013</v>
      </c>
    </row>
    <row r="10147" spans="1:12" x14ac:dyDescent="0.25">
      <c r="A10147">
        <v>32</v>
      </c>
      <c r="B10147">
        <v>19299317</v>
      </c>
      <c r="C10147" t="s">
        <v>4720</v>
      </c>
      <c r="D10147">
        <v>30</v>
      </c>
      <c r="E10147">
        <v>0</v>
      </c>
      <c r="F10147">
        <v>22.5</v>
      </c>
      <c r="G10147">
        <v>0</v>
      </c>
      <c r="H10147">
        <v>0</v>
      </c>
      <c r="I10147">
        <v>0</v>
      </c>
      <c r="K10147">
        <v>2011</v>
      </c>
      <c r="L10147">
        <v>2017</v>
      </c>
    </row>
    <row r="10148" spans="1:12" x14ac:dyDescent="0.25">
      <c r="A10148">
        <v>32</v>
      </c>
      <c r="B10148">
        <v>19299318</v>
      </c>
      <c r="C10148" t="s">
        <v>4720</v>
      </c>
      <c r="D10148">
        <v>25</v>
      </c>
      <c r="E10148">
        <v>0</v>
      </c>
      <c r="F10148">
        <v>18.75</v>
      </c>
      <c r="G10148">
        <v>0</v>
      </c>
      <c r="H10148">
        <v>0</v>
      </c>
      <c r="I10148">
        <v>0</v>
      </c>
      <c r="K10148">
        <v>2013</v>
      </c>
      <c r="L10148">
        <v>2016</v>
      </c>
    </row>
    <row r="10149" spans="1:12" x14ac:dyDescent="0.25">
      <c r="A10149">
        <v>32</v>
      </c>
      <c r="B10149">
        <v>19299354</v>
      </c>
      <c r="C10149" t="s">
        <v>4608</v>
      </c>
      <c r="D10149">
        <v>549</v>
      </c>
      <c r="E10149">
        <v>0</v>
      </c>
      <c r="F10149">
        <v>384.3</v>
      </c>
      <c r="G10149">
        <v>0</v>
      </c>
      <c r="H10149">
        <v>0</v>
      </c>
      <c r="I10149">
        <v>0</v>
      </c>
      <c r="K10149">
        <v>2013</v>
      </c>
      <c r="L10149">
        <v>2014</v>
      </c>
    </row>
    <row r="10150" spans="1:12" x14ac:dyDescent="0.25">
      <c r="A10150">
        <v>32</v>
      </c>
      <c r="B10150">
        <v>19299355</v>
      </c>
      <c r="C10150" t="s">
        <v>4608</v>
      </c>
      <c r="D10150">
        <v>499.59</v>
      </c>
      <c r="E10150">
        <v>0</v>
      </c>
      <c r="F10150">
        <v>349.71</v>
      </c>
      <c r="G10150">
        <v>0</v>
      </c>
      <c r="H10150">
        <v>0</v>
      </c>
      <c r="I10150">
        <v>0</v>
      </c>
      <c r="K10150">
        <v>2013</v>
      </c>
      <c r="L10150">
        <v>2014</v>
      </c>
    </row>
    <row r="10151" spans="1:12" x14ac:dyDescent="0.25">
      <c r="A10151">
        <v>32</v>
      </c>
      <c r="B10151">
        <v>19299356</v>
      </c>
      <c r="C10151" t="s">
        <v>4608</v>
      </c>
      <c r="D10151">
        <v>470</v>
      </c>
      <c r="E10151">
        <v>0</v>
      </c>
      <c r="F10151">
        <v>329</v>
      </c>
      <c r="G10151">
        <v>0</v>
      </c>
      <c r="H10151">
        <v>0</v>
      </c>
      <c r="I10151">
        <v>0</v>
      </c>
      <c r="K10151">
        <v>2013</v>
      </c>
      <c r="L10151">
        <v>2014</v>
      </c>
    </row>
    <row r="10152" spans="1:12" x14ac:dyDescent="0.25">
      <c r="A10152">
        <v>32</v>
      </c>
      <c r="B10152">
        <v>19299357</v>
      </c>
      <c r="C10152" t="s">
        <v>4608</v>
      </c>
      <c r="D10152">
        <v>427.7</v>
      </c>
      <c r="E10152">
        <v>0</v>
      </c>
      <c r="F10152">
        <v>299.39</v>
      </c>
      <c r="G10152">
        <v>0</v>
      </c>
      <c r="H10152">
        <v>0</v>
      </c>
      <c r="I10152">
        <v>0</v>
      </c>
      <c r="K10152">
        <v>2013</v>
      </c>
      <c r="L10152">
        <v>2014</v>
      </c>
    </row>
    <row r="10153" spans="1:12" x14ac:dyDescent="0.25">
      <c r="A10153">
        <v>32</v>
      </c>
      <c r="B10153">
        <v>19299358</v>
      </c>
      <c r="C10153" t="s">
        <v>4608</v>
      </c>
      <c r="D10153">
        <v>470</v>
      </c>
      <c r="E10153">
        <v>0</v>
      </c>
      <c r="F10153">
        <v>352.5</v>
      </c>
      <c r="G10153">
        <v>0</v>
      </c>
      <c r="H10153">
        <v>0</v>
      </c>
      <c r="I10153">
        <v>0</v>
      </c>
      <c r="K10153">
        <v>2013</v>
      </c>
      <c r="L10153">
        <v>2016</v>
      </c>
    </row>
    <row r="10154" spans="1:12" x14ac:dyDescent="0.25">
      <c r="A10154">
        <v>32</v>
      </c>
      <c r="B10154">
        <v>19299359</v>
      </c>
      <c r="C10154" t="s">
        <v>4608</v>
      </c>
      <c r="D10154">
        <v>427.7</v>
      </c>
      <c r="E10154">
        <v>0</v>
      </c>
      <c r="F10154">
        <v>320.77999999999997</v>
      </c>
      <c r="G10154">
        <v>0</v>
      </c>
      <c r="H10154">
        <v>0</v>
      </c>
      <c r="I10154">
        <v>0</v>
      </c>
      <c r="K10154">
        <v>2013</v>
      </c>
      <c r="L10154">
        <v>2016</v>
      </c>
    </row>
    <row r="10155" spans="1:12" x14ac:dyDescent="0.25">
      <c r="A10155">
        <v>32</v>
      </c>
      <c r="B10155">
        <v>19299360</v>
      </c>
      <c r="C10155" t="s">
        <v>4608</v>
      </c>
      <c r="D10155">
        <v>549</v>
      </c>
      <c r="E10155">
        <v>0</v>
      </c>
      <c r="F10155">
        <v>384.3</v>
      </c>
      <c r="G10155">
        <v>0</v>
      </c>
      <c r="H10155">
        <v>0</v>
      </c>
      <c r="I10155">
        <v>0</v>
      </c>
      <c r="K10155">
        <v>2013</v>
      </c>
      <c r="L10155">
        <v>2014</v>
      </c>
    </row>
    <row r="10156" spans="1:12" x14ac:dyDescent="0.25">
      <c r="A10156">
        <v>32</v>
      </c>
      <c r="B10156">
        <v>19299361</v>
      </c>
      <c r="C10156" t="s">
        <v>4608</v>
      </c>
      <c r="D10156">
        <v>499.59</v>
      </c>
      <c r="E10156">
        <v>0</v>
      </c>
      <c r="F10156">
        <v>349.71</v>
      </c>
      <c r="G10156">
        <v>0</v>
      </c>
      <c r="H10156">
        <v>0</v>
      </c>
      <c r="I10156">
        <v>0</v>
      </c>
      <c r="K10156">
        <v>2013</v>
      </c>
      <c r="L10156">
        <v>2014</v>
      </c>
    </row>
    <row r="10157" spans="1:12" x14ac:dyDescent="0.25">
      <c r="A10157">
        <v>32</v>
      </c>
      <c r="B10157">
        <v>19299362</v>
      </c>
      <c r="C10157" t="s">
        <v>4608</v>
      </c>
      <c r="D10157">
        <v>470</v>
      </c>
      <c r="E10157">
        <v>0</v>
      </c>
      <c r="F10157">
        <v>352.5</v>
      </c>
      <c r="G10157">
        <v>0</v>
      </c>
      <c r="H10157">
        <v>0</v>
      </c>
      <c r="I10157">
        <v>0</v>
      </c>
      <c r="K10157">
        <v>2013</v>
      </c>
      <c r="L10157">
        <v>2014</v>
      </c>
    </row>
    <row r="10158" spans="1:12" x14ac:dyDescent="0.25">
      <c r="A10158">
        <v>32</v>
      </c>
      <c r="B10158">
        <v>19299363</v>
      </c>
      <c r="C10158" t="s">
        <v>4608</v>
      </c>
      <c r="D10158">
        <v>427.7</v>
      </c>
      <c r="E10158">
        <v>0</v>
      </c>
      <c r="F10158">
        <v>320.77999999999997</v>
      </c>
      <c r="G10158">
        <v>0</v>
      </c>
      <c r="H10158">
        <v>0</v>
      </c>
      <c r="I10158">
        <v>0</v>
      </c>
      <c r="K10158">
        <v>2013</v>
      </c>
      <c r="L10158">
        <v>2014</v>
      </c>
    </row>
    <row r="10159" spans="1:12" x14ac:dyDescent="0.25">
      <c r="A10159">
        <v>32</v>
      </c>
      <c r="B10159">
        <v>19299364</v>
      </c>
      <c r="C10159" t="s">
        <v>4608</v>
      </c>
      <c r="D10159">
        <v>470</v>
      </c>
      <c r="E10159">
        <v>0</v>
      </c>
      <c r="F10159">
        <v>329</v>
      </c>
      <c r="G10159">
        <v>0</v>
      </c>
      <c r="H10159">
        <v>0</v>
      </c>
      <c r="I10159">
        <v>0</v>
      </c>
      <c r="K10159">
        <v>2013</v>
      </c>
      <c r="L10159">
        <v>2015</v>
      </c>
    </row>
    <row r="10160" spans="1:12" x14ac:dyDescent="0.25">
      <c r="A10160">
        <v>32</v>
      </c>
      <c r="B10160">
        <v>19299365</v>
      </c>
      <c r="C10160" t="s">
        <v>4608</v>
      </c>
      <c r="D10160">
        <v>427.7</v>
      </c>
      <c r="E10160">
        <v>0</v>
      </c>
      <c r="F10160">
        <v>320.77999999999997</v>
      </c>
      <c r="G10160">
        <v>0</v>
      </c>
      <c r="H10160">
        <v>0</v>
      </c>
      <c r="I10160">
        <v>0</v>
      </c>
      <c r="K10160">
        <v>2013</v>
      </c>
      <c r="L10160">
        <v>2016</v>
      </c>
    </row>
    <row r="10161" spans="1:12" x14ac:dyDescent="0.25">
      <c r="A10161">
        <v>32</v>
      </c>
      <c r="B10161">
        <v>19299547</v>
      </c>
      <c r="C10161" t="s">
        <v>4721</v>
      </c>
      <c r="D10161">
        <v>189</v>
      </c>
      <c r="E10161">
        <v>0</v>
      </c>
      <c r="F10161">
        <v>151.19999999999999</v>
      </c>
      <c r="G10161">
        <v>0</v>
      </c>
      <c r="H10161">
        <v>0</v>
      </c>
      <c r="I10161">
        <v>0</v>
      </c>
      <c r="K10161">
        <v>2007</v>
      </c>
      <c r="L10161">
        <v>2016</v>
      </c>
    </row>
    <row r="10162" spans="1:12" x14ac:dyDescent="0.25">
      <c r="A10162">
        <v>32</v>
      </c>
      <c r="B10162">
        <v>19299548</v>
      </c>
      <c r="C10162" t="s">
        <v>4722</v>
      </c>
      <c r="D10162">
        <v>214.99</v>
      </c>
      <c r="E10162">
        <v>0</v>
      </c>
      <c r="F10162">
        <v>171.99</v>
      </c>
      <c r="G10162">
        <v>0</v>
      </c>
      <c r="H10162">
        <v>0</v>
      </c>
      <c r="I10162">
        <v>0</v>
      </c>
      <c r="K10162">
        <v>2007</v>
      </c>
      <c r="L10162">
        <v>2016</v>
      </c>
    </row>
    <row r="10163" spans="1:12" x14ac:dyDescent="0.25">
      <c r="A10163">
        <v>32</v>
      </c>
      <c r="B10163">
        <v>19299549</v>
      </c>
      <c r="C10163" t="s">
        <v>4723</v>
      </c>
      <c r="D10163">
        <v>100</v>
      </c>
      <c r="E10163">
        <v>0</v>
      </c>
      <c r="F10163">
        <v>75</v>
      </c>
      <c r="G10163">
        <v>0</v>
      </c>
      <c r="H10163">
        <v>0</v>
      </c>
      <c r="I10163">
        <v>0</v>
      </c>
      <c r="K10163">
        <v>2012</v>
      </c>
      <c r="L10163">
        <v>2013</v>
      </c>
    </row>
    <row r="10164" spans="1:12" x14ac:dyDescent="0.25">
      <c r="A10164">
        <v>32</v>
      </c>
      <c r="B10164">
        <v>19299550</v>
      </c>
      <c r="C10164" t="s">
        <v>4724</v>
      </c>
      <c r="D10164">
        <v>100</v>
      </c>
      <c r="E10164">
        <v>0</v>
      </c>
      <c r="F10164">
        <v>75</v>
      </c>
      <c r="G10164">
        <v>0</v>
      </c>
      <c r="H10164">
        <v>0</v>
      </c>
      <c r="I10164">
        <v>0</v>
      </c>
      <c r="K10164">
        <v>2012</v>
      </c>
      <c r="L10164">
        <v>2013</v>
      </c>
    </row>
    <row r="10165" spans="1:12" x14ac:dyDescent="0.25">
      <c r="A10165">
        <v>32</v>
      </c>
      <c r="B10165">
        <v>19299551</v>
      </c>
      <c r="C10165" t="s">
        <v>4725</v>
      </c>
      <c r="D10165">
        <v>80</v>
      </c>
      <c r="E10165">
        <v>0</v>
      </c>
      <c r="F10165">
        <v>60</v>
      </c>
      <c r="G10165">
        <v>0</v>
      </c>
      <c r="H10165">
        <v>0</v>
      </c>
      <c r="I10165">
        <v>0</v>
      </c>
      <c r="K10165">
        <v>2012</v>
      </c>
      <c r="L10165">
        <v>2013</v>
      </c>
    </row>
    <row r="10166" spans="1:12" x14ac:dyDescent="0.25">
      <c r="A10166">
        <v>32</v>
      </c>
      <c r="B10166">
        <v>19299552</v>
      </c>
      <c r="C10166" t="s">
        <v>4726</v>
      </c>
      <c r="D10166">
        <v>80</v>
      </c>
      <c r="E10166">
        <v>0</v>
      </c>
      <c r="F10166">
        <v>60</v>
      </c>
      <c r="G10166">
        <v>0</v>
      </c>
      <c r="H10166">
        <v>0</v>
      </c>
      <c r="I10166">
        <v>0</v>
      </c>
      <c r="K10166">
        <v>2012</v>
      </c>
      <c r="L10166">
        <v>2013</v>
      </c>
    </row>
    <row r="10167" spans="1:12" x14ac:dyDescent="0.25">
      <c r="A10167">
        <v>32</v>
      </c>
      <c r="B10167">
        <v>19299664</v>
      </c>
      <c r="C10167" t="s">
        <v>4727</v>
      </c>
      <c r="D10167">
        <v>1089</v>
      </c>
      <c r="E10167">
        <v>0</v>
      </c>
      <c r="F10167">
        <v>871.2</v>
      </c>
      <c r="G10167">
        <v>0</v>
      </c>
      <c r="H10167">
        <v>0</v>
      </c>
      <c r="I10167">
        <v>0</v>
      </c>
      <c r="K10167">
        <v>2011</v>
      </c>
      <c r="L10167">
        <v>2014</v>
      </c>
    </row>
    <row r="10168" spans="1:12" x14ac:dyDescent="0.25">
      <c r="A10168">
        <v>32</v>
      </c>
      <c r="B10168">
        <v>19299826</v>
      </c>
      <c r="C10168" t="s">
        <v>4728</v>
      </c>
      <c r="D10168">
        <v>389</v>
      </c>
      <c r="E10168">
        <v>0</v>
      </c>
      <c r="F10168">
        <v>311.2</v>
      </c>
      <c r="G10168">
        <v>0</v>
      </c>
      <c r="H10168">
        <v>0</v>
      </c>
      <c r="I10168">
        <v>0</v>
      </c>
      <c r="K10168">
        <v>2007</v>
      </c>
      <c r="L10168">
        <v>2013</v>
      </c>
    </row>
    <row r="10169" spans="1:12" x14ac:dyDescent="0.25">
      <c r="A10169">
        <v>32</v>
      </c>
      <c r="B10169">
        <v>19299827</v>
      </c>
      <c r="C10169" t="s">
        <v>4729</v>
      </c>
      <c r="D10169">
        <v>389</v>
      </c>
      <c r="E10169">
        <v>0</v>
      </c>
      <c r="F10169">
        <v>311.2</v>
      </c>
      <c r="G10169">
        <v>0</v>
      </c>
      <c r="H10169">
        <v>0</v>
      </c>
      <c r="I10169">
        <v>0</v>
      </c>
      <c r="K10169">
        <v>2007</v>
      </c>
      <c r="L10169">
        <v>2013</v>
      </c>
    </row>
    <row r="10170" spans="1:12" x14ac:dyDescent="0.25">
      <c r="A10170">
        <v>32</v>
      </c>
      <c r="B10170">
        <v>19299828</v>
      </c>
      <c r="C10170" t="s">
        <v>4730</v>
      </c>
      <c r="D10170">
        <v>433</v>
      </c>
      <c r="E10170">
        <v>0</v>
      </c>
      <c r="F10170">
        <v>346.4</v>
      </c>
      <c r="G10170">
        <v>0</v>
      </c>
      <c r="H10170">
        <v>0</v>
      </c>
      <c r="I10170">
        <v>0</v>
      </c>
      <c r="K10170">
        <v>2007</v>
      </c>
      <c r="L10170">
        <v>2013</v>
      </c>
    </row>
    <row r="10171" spans="1:12" x14ac:dyDescent="0.25">
      <c r="A10171">
        <v>32</v>
      </c>
      <c r="B10171">
        <v>19299829</v>
      </c>
      <c r="C10171" t="s">
        <v>4728</v>
      </c>
      <c r="D10171">
        <v>389</v>
      </c>
      <c r="E10171">
        <v>0</v>
      </c>
      <c r="F10171">
        <v>311.2</v>
      </c>
      <c r="G10171">
        <v>0</v>
      </c>
      <c r="H10171">
        <v>0</v>
      </c>
      <c r="I10171">
        <v>0</v>
      </c>
      <c r="K10171">
        <v>2007</v>
      </c>
      <c r="L10171">
        <v>2014</v>
      </c>
    </row>
    <row r="10172" spans="1:12" x14ac:dyDescent="0.25">
      <c r="A10172">
        <v>32</v>
      </c>
      <c r="B10172">
        <v>19299830</v>
      </c>
      <c r="C10172" t="s">
        <v>4729</v>
      </c>
      <c r="D10172">
        <v>389</v>
      </c>
      <c r="E10172">
        <v>0</v>
      </c>
      <c r="F10172">
        <v>311.2</v>
      </c>
      <c r="G10172">
        <v>0</v>
      </c>
      <c r="H10172">
        <v>0</v>
      </c>
      <c r="I10172">
        <v>0</v>
      </c>
      <c r="K10172">
        <v>2007</v>
      </c>
      <c r="L10172">
        <v>2014</v>
      </c>
    </row>
    <row r="10173" spans="1:12" x14ac:dyDescent="0.25">
      <c r="A10173">
        <v>32</v>
      </c>
      <c r="B10173">
        <v>19299831</v>
      </c>
      <c r="C10173" t="s">
        <v>4731</v>
      </c>
      <c r="D10173">
        <v>433</v>
      </c>
      <c r="E10173">
        <v>0</v>
      </c>
      <c r="F10173">
        <v>346.4</v>
      </c>
      <c r="G10173">
        <v>0</v>
      </c>
      <c r="H10173">
        <v>0</v>
      </c>
      <c r="I10173">
        <v>0</v>
      </c>
      <c r="K10173">
        <v>2007</v>
      </c>
      <c r="L10173">
        <v>2014</v>
      </c>
    </row>
    <row r="10174" spans="1:12" x14ac:dyDescent="0.25">
      <c r="A10174">
        <v>32</v>
      </c>
      <c r="B10174">
        <v>19299832</v>
      </c>
      <c r="C10174" t="s">
        <v>4729</v>
      </c>
      <c r="D10174">
        <v>389</v>
      </c>
      <c r="E10174">
        <v>0</v>
      </c>
      <c r="F10174">
        <v>311.2</v>
      </c>
      <c r="G10174">
        <v>0</v>
      </c>
      <c r="H10174">
        <v>0</v>
      </c>
      <c r="I10174">
        <v>0</v>
      </c>
      <c r="K10174">
        <v>2007</v>
      </c>
      <c r="L10174">
        <v>2013</v>
      </c>
    </row>
    <row r="10175" spans="1:12" x14ac:dyDescent="0.25">
      <c r="A10175">
        <v>32</v>
      </c>
      <c r="B10175">
        <v>19299833</v>
      </c>
      <c r="C10175" t="s">
        <v>4731</v>
      </c>
      <c r="D10175">
        <v>433</v>
      </c>
      <c r="E10175">
        <v>0</v>
      </c>
      <c r="F10175">
        <v>346.4</v>
      </c>
      <c r="G10175">
        <v>0</v>
      </c>
      <c r="H10175">
        <v>0</v>
      </c>
      <c r="I10175">
        <v>0</v>
      </c>
      <c r="K10175">
        <v>2007</v>
      </c>
      <c r="L10175">
        <v>2013</v>
      </c>
    </row>
    <row r="10176" spans="1:12" x14ac:dyDescent="0.25">
      <c r="A10176">
        <v>32</v>
      </c>
      <c r="B10176">
        <v>19299834</v>
      </c>
      <c r="C10176" t="s">
        <v>4729</v>
      </c>
      <c r="D10176">
        <v>389</v>
      </c>
      <c r="E10176">
        <v>0</v>
      </c>
      <c r="F10176">
        <v>311.2</v>
      </c>
      <c r="G10176">
        <v>0</v>
      </c>
      <c r="H10176">
        <v>0</v>
      </c>
      <c r="I10176">
        <v>0</v>
      </c>
      <c r="K10176">
        <v>2007</v>
      </c>
      <c r="L10176">
        <v>2014</v>
      </c>
    </row>
    <row r="10177" spans="1:12" x14ac:dyDescent="0.25">
      <c r="A10177">
        <v>32</v>
      </c>
      <c r="B10177">
        <v>19299835</v>
      </c>
      <c r="C10177" t="s">
        <v>4731</v>
      </c>
      <c r="D10177">
        <v>433</v>
      </c>
      <c r="E10177">
        <v>0</v>
      </c>
      <c r="F10177">
        <v>346.4</v>
      </c>
      <c r="G10177">
        <v>0</v>
      </c>
      <c r="H10177">
        <v>0</v>
      </c>
      <c r="I10177">
        <v>0</v>
      </c>
      <c r="K10177">
        <v>2007</v>
      </c>
      <c r="L10177">
        <v>2014</v>
      </c>
    </row>
    <row r="10178" spans="1:12" x14ac:dyDescent="0.25">
      <c r="A10178">
        <v>32</v>
      </c>
      <c r="B10178">
        <v>19299836</v>
      </c>
      <c r="C10178" t="s">
        <v>4729</v>
      </c>
      <c r="D10178">
        <v>389</v>
      </c>
      <c r="E10178">
        <v>0</v>
      </c>
      <c r="F10178">
        <v>311.2</v>
      </c>
      <c r="G10178">
        <v>0</v>
      </c>
      <c r="H10178">
        <v>0</v>
      </c>
      <c r="I10178">
        <v>0</v>
      </c>
      <c r="K10178">
        <v>2011</v>
      </c>
      <c r="L10178">
        <v>2014</v>
      </c>
    </row>
    <row r="10179" spans="1:12" x14ac:dyDescent="0.25">
      <c r="A10179">
        <v>32</v>
      </c>
      <c r="B10179">
        <v>19299837</v>
      </c>
      <c r="C10179" t="s">
        <v>4731</v>
      </c>
      <c r="D10179">
        <v>433</v>
      </c>
      <c r="E10179">
        <v>0</v>
      </c>
      <c r="F10179">
        <v>346.4</v>
      </c>
      <c r="G10179">
        <v>0</v>
      </c>
      <c r="H10179">
        <v>0</v>
      </c>
      <c r="I10179">
        <v>0</v>
      </c>
      <c r="K10179">
        <v>2011</v>
      </c>
      <c r="L10179">
        <v>2014</v>
      </c>
    </row>
    <row r="10180" spans="1:12" x14ac:dyDescent="0.25">
      <c r="A10180">
        <v>32</v>
      </c>
      <c r="B10180">
        <v>19299977</v>
      </c>
      <c r="C10180" t="s">
        <v>2402</v>
      </c>
      <c r="D10180">
        <v>100</v>
      </c>
      <c r="E10180">
        <v>0</v>
      </c>
      <c r="F10180">
        <v>70</v>
      </c>
      <c r="G10180">
        <v>0</v>
      </c>
      <c r="H10180">
        <v>0</v>
      </c>
      <c r="I10180">
        <v>0</v>
      </c>
      <c r="K10180">
        <v>2013</v>
      </c>
      <c r="L10180">
        <v>2013</v>
      </c>
    </row>
    <row r="10181" spans="1:12" x14ac:dyDescent="0.25">
      <c r="A10181">
        <v>32</v>
      </c>
      <c r="B10181">
        <v>19299978</v>
      </c>
      <c r="C10181" t="s">
        <v>2468</v>
      </c>
      <c r="D10181">
        <v>100</v>
      </c>
      <c r="E10181">
        <v>0</v>
      </c>
      <c r="F10181">
        <v>75</v>
      </c>
      <c r="G10181">
        <v>0</v>
      </c>
      <c r="H10181">
        <v>0</v>
      </c>
      <c r="I10181">
        <v>0</v>
      </c>
      <c r="K10181">
        <v>2013</v>
      </c>
      <c r="L10181">
        <v>2013</v>
      </c>
    </row>
    <row r="10182" spans="1:12" x14ac:dyDescent="0.25">
      <c r="A10182">
        <v>32</v>
      </c>
      <c r="B10182">
        <v>19299979</v>
      </c>
      <c r="C10182" t="s">
        <v>2451</v>
      </c>
      <c r="D10182">
        <v>100</v>
      </c>
      <c r="E10182">
        <v>0</v>
      </c>
      <c r="F10182">
        <v>75</v>
      </c>
      <c r="G10182">
        <v>0</v>
      </c>
      <c r="H10182">
        <v>0</v>
      </c>
      <c r="I10182">
        <v>0</v>
      </c>
      <c r="K10182">
        <v>2013</v>
      </c>
      <c r="L10182">
        <v>2013</v>
      </c>
    </row>
    <row r="10183" spans="1:12" x14ac:dyDescent="0.25">
      <c r="A10183">
        <v>32</v>
      </c>
      <c r="B10183">
        <v>19300006</v>
      </c>
      <c r="C10183" t="s">
        <v>4732</v>
      </c>
      <c r="D10183">
        <v>100</v>
      </c>
      <c r="E10183">
        <v>0</v>
      </c>
      <c r="F10183">
        <v>75</v>
      </c>
      <c r="G10183">
        <v>0</v>
      </c>
      <c r="H10183">
        <v>0</v>
      </c>
      <c r="I10183">
        <v>0</v>
      </c>
      <c r="K10183">
        <v>2012</v>
      </c>
      <c r="L10183">
        <v>2012</v>
      </c>
    </row>
    <row r="10184" spans="1:12" x14ac:dyDescent="0.25">
      <c r="A10184">
        <v>32</v>
      </c>
      <c r="B10184">
        <v>19300007</v>
      </c>
      <c r="C10184" t="s">
        <v>4723</v>
      </c>
      <c r="D10184">
        <v>100</v>
      </c>
      <c r="E10184">
        <v>0</v>
      </c>
      <c r="F10184">
        <v>70</v>
      </c>
      <c r="G10184">
        <v>0</v>
      </c>
      <c r="H10184">
        <v>0</v>
      </c>
      <c r="I10184">
        <v>0</v>
      </c>
      <c r="K10184">
        <v>2012</v>
      </c>
      <c r="L10184">
        <v>2012</v>
      </c>
    </row>
    <row r="10185" spans="1:12" x14ac:dyDescent="0.25">
      <c r="A10185">
        <v>32</v>
      </c>
      <c r="B10185">
        <v>19300008</v>
      </c>
      <c r="C10185" t="s">
        <v>4724</v>
      </c>
      <c r="D10185">
        <v>100</v>
      </c>
      <c r="E10185">
        <v>0</v>
      </c>
      <c r="F10185">
        <v>75</v>
      </c>
      <c r="G10185">
        <v>0</v>
      </c>
      <c r="H10185">
        <v>0</v>
      </c>
      <c r="I10185">
        <v>0</v>
      </c>
      <c r="K10185">
        <v>2012</v>
      </c>
      <c r="L10185">
        <v>2012</v>
      </c>
    </row>
    <row r="10186" spans="1:12" x14ac:dyDescent="0.25">
      <c r="A10186">
        <v>32</v>
      </c>
      <c r="B10186">
        <v>19300043</v>
      </c>
      <c r="C10186" t="s">
        <v>4720</v>
      </c>
      <c r="D10186">
        <v>20</v>
      </c>
      <c r="E10186">
        <v>0</v>
      </c>
      <c r="F10186">
        <v>15</v>
      </c>
      <c r="G10186">
        <v>0</v>
      </c>
      <c r="H10186">
        <v>0</v>
      </c>
      <c r="I10186">
        <v>0</v>
      </c>
      <c r="K10186">
        <v>2012</v>
      </c>
      <c r="L10186">
        <v>2015</v>
      </c>
    </row>
    <row r="10187" spans="1:12" x14ac:dyDescent="0.25">
      <c r="A10187">
        <v>32</v>
      </c>
      <c r="B10187">
        <v>19300044</v>
      </c>
      <c r="C10187" t="s">
        <v>4720</v>
      </c>
      <c r="D10187">
        <v>15</v>
      </c>
      <c r="E10187">
        <v>0</v>
      </c>
      <c r="F10187">
        <v>11.25</v>
      </c>
      <c r="G10187">
        <v>0</v>
      </c>
      <c r="H10187">
        <v>0</v>
      </c>
      <c r="I10187">
        <v>0</v>
      </c>
      <c r="K10187">
        <v>2012</v>
      </c>
      <c r="L10187">
        <v>2016</v>
      </c>
    </row>
    <row r="10188" spans="1:12" x14ac:dyDescent="0.25">
      <c r="A10188">
        <v>32</v>
      </c>
      <c r="B10188">
        <v>19300061</v>
      </c>
      <c r="C10188" t="s">
        <v>4733</v>
      </c>
      <c r="D10188">
        <v>40</v>
      </c>
      <c r="E10188">
        <v>0</v>
      </c>
      <c r="F10188">
        <v>30</v>
      </c>
      <c r="G10188">
        <v>0</v>
      </c>
      <c r="H10188">
        <v>0</v>
      </c>
      <c r="I10188">
        <v>0</v>
      </c>
      <c r="K10188">
        <v>2012</v>
      </c>
      <c r="L10188">
        <v>2017</v>
      </c>
    </row>
    <row r="10189" spans="1:12" x14ac:dyDescent="0.25">
      <c r="A10189">
        <v>32</v>
      </c>
      <c r="B10189">
        <v>19300062</v>
      </c>
      <c r="C10189" t="s">
        <v>4734</v>
      </c>
      <c r="D10189">
        <v>38</v>
      </c>
      <c r="E10189">
        <v>0</v>
      </c>
      <c r="F10189">
        <v>28.5</v>
      </c>
      <c r="G10189">
        <v>0</v>
      </c>
      <c r="H10189">
        <v>0</v>
      </c>
      <c r="I10189">
        <v>0</v>
      </c>
      <c r="K10189">
        <v>2013</v>
      </c>
      <c r="L10189">
        <v>2014</v>
      </c>
    </row>
    <row r="10190" spans="1:12" x14ac:dyDescent="0.25">
      <c r="A10190">
        <v>32</v>
      </c>
      <c r="B10190">
        <v>19300306</v>
      </c>
      <c r="C10190" t="s">
        <v>4605</v>
      </c>
      <c r="D10190">
        <v>100</v>
      </c>
      <c r="E10190">
        <v>0</v>
      </c>
      <c r="F10190">
        <v>75</v>
      </c>
      <c r="G10190">
        <v>0</v>
      </c>
      <c r="H10190">
        <v>0</v>
      </c>
      <c r="I10190">
        <v>0</v>
      </c>
      <c r="K10190">
        <v>2010</v>
      </c>
      <c r="L10190">
        <v>2015</v>
      </c>
    </row>
    <row r="10191" spans="1:12" x14ac:dyDescent="0.25">
      <c r="A10191">
        <v>32</v>
      </c>
      <c r="B10191">
        <v>19300307</v>
      </c>
      <c r="C10191" t="s">
        <v>4606</v>
      </c>
      <c r="D10191">
        <v>100</v>
      </c>
      <c r="E10191">
        <v>0</v>
      </c>
      <c r="F10191">
        <v>75</v>
      </c>
      <c r="G10191">
        <v>0</v>
      </c>
      <c r="H10191">
        <v>0</v>
      </c>
      <c r="I10191">
        <v>0</v>
      </c>
      <c r="K10191">
        <v>2010</v>
      </c>
      <c r="L10191">
        <v>2015</v>
      </c>
    </row>
    <row r="10192" spans="1:12" x14ac:dyDescent="0.25">
      <c r="A10192">
        <v>32</v>
      </c>
      <c r="B10192">
        <v>19300308</v>
      </c>
      <c r="C10192" t="s">
        <v>4607</v>
      </c>
      <c r="D10192">
        <v>100</v>
      </c>
      <c r="E10192">
        <v>0</v>
      </c>
      <c r="F10192">
        <v>75</v>
      </c>
      <c r="G10192">
        <v>0</v>
      </c>
      <c r="H10192">
        <v>0</v>
      </c>
      <c r="I10192">
        <v>0</v>
      </c>
      <c r="K10192">
        <v>2012</v>
      </c>
      <c r="L10192">
        <v>2016</v>
      </c>
    </row>
    <row r="10193" spans="1:12" x14ac:dyDescent="0.25">
      <c r="A10193">
        <v>32</v>
      </c>
      <c r="B10193">
        <v>19300314</v>
      </c>
      <c r="C10193" t="s">
        <v>4625</v>
      </c>
      <c r="D10193">
        <v>250</v>
      </c>
      <c r="E10193">
        <v>0</v>
      </c>
      <c r="F10193">
        <v>187.5</v>
      </c>
      <c r="G10193">
        <v>0</v>
      </c>
      <c r="H10193">
        <v>0</v>
      </c>
      <c r="I10193">
        <v>0</v>
      </c>
      <c r="K10193">
        <v>2013</v>
      </c>
      <c r="L10193">
        <v>2016</v>
      </c>
    </row>
    <row r="10194" spans="1:12" x14ac:dyDescent="0.25">
      <c r="A10194">
        <v>32</v>
      </c>
      <c r="B10194">
        <v>19300315</v>
      </c>
      <c r="C10194" t="s">
        <v>4625</v>
      </c>
      <c r="D10194">
        <v>227.5</v>
      </c>
      <c r="E10194">
        <v>0</v>
      </c>
      <c r="F10194">
        <v>170.63</v>
      </c>
      <c r="G10194">
        <v>0</v>
      </c>
      <c r="H10194">
        <v>0</v>
      </c>
      <c r="I10194">
        <v>0</v>
      </c>
      <c r="K10194">
        <v>2013</v>
      </c>
      <c r="L10194">
        <v>2016</v>
      </c>
    </row>
    <row r="10195" spans="1:12" x14ac:dyDescent="0.25">
      <c r="A10195">
        <v>32</v>
      </c>
      <c r="B10195">
        <v>19300316</v>
      </c>
      <c r="C10195" t="s">
        <v>4625</v>
      </c>
      <c r="D10195">
        <v>250</v>
      </c>
      <c r="E10195">
        <v>0</v>
      </c>
      <c r="F10195">
        <v>187.5</v>
      </c>
      <c r="G10195">
        <v>0</v>
      </c>
      <c r="H10195">
        <v>0</v>
      </c>
      <c r="I10195">
        <v>0</v>
      </c>
      <c r="K10195">
        <v>2013</v>
      </c>
      <c r="L10195">
        <v>2016</v>
      </c>
    </row>
    <row r="10196" spans="1:12" x14ac:dyDescent="0.25">
      <c r="A10196">
        <v>32</v>
      </c>
      <c r="B10196">
        <v>19300317</v>
      </c>
      <c r="C10196" t="s">
        <v>4625</v>
      </c>
      <c r="D10196">
        <v>227.5</v>
      </c>
      <c r="E10196">
        <v>0</v>
      </c>
      <c r="F10196">
        <v>170.63</v>
      </c>
      <c r="G10196">
        <v>0</v>
      </c>
      <c r="H10196">
        <v>0</v>
      </c>
      <c r="I10196">
        <v>0</v>
      </c>
      <c r="K10196">
        <v>2013</v>
      </c>
      <c r="L10196">
        <v>2016</v>
      </c>
    </row>
    <row r="10197" spans="1:12" x14ac:dyDescent="0.25">
      <c r="A10197">
        <v>32</v>
      </c>
      <c r="B10197">
        <v>19300318</v>
      </c>
      <c r="C10197" t="s">
        <v>4625</v>
      </c>
      <c r="D10197">
        <v>250</v>
      </c>
      <c r="E10197">
        <v>0</v>
      </c>
      <c r="F10197">
        <v>187.5</v>
      </c>
      <c r="G10197">
        <v>0</v>
      </c>
      <c r="H10197">
        <v>0</v>
      </c>
      <c r="I10197">
        <v>0</v>
      </c>
      <c r="K10197">
        <v>2013</v>
      </c>
      <c r="L10197">
        <v>2016</v>
      </c>
    </row>
    <row r="10198" spans="1:12" x14ac:dyDescent="0.25">
      <c r="A10198">
        <v>32</v>
      </c>
      <c r="B10198">
        <v>19300319</v>
      </c>
      <c r="C10198" t="s">
        <v>4608</v>
      </c>
      <c r="D10198">
        <v>227.5</v>
      </c>
      <c r="E10198">
        <v>0</v>
      </c>
      <c r="F10198">
        <v>170.63</v>
      </c>
      <c r="G10198">
        <v>0</v>
      </c>
      <c r="H10198">
        <v>0</v>
      </c>
      <c r="I10198">
        <v>0</v>
      </c>
      <c r="K10198">
        <v>2013</v>
      </c>
      <c r="L10198">
        <v>2016</v>
      </c>
    </row>
    <row r="10199" spans="1:12" x14ac:dyDescent="0.25">
      <c r="A10199">
        <v>32</v>
      </c>
      <c r="B10199">
        <v>19300321</v>
      </c>
      <c r="C10199" t="s">
        <v>4719</v>
      </c>
      <c r="D10199">
        <v>25</v>
      </c>
      <c r="E10199">
        <v>0</v>
      </c>
      <c r="F10199">
        <v>18.75</v>
      </c>
      <c r="G10199">
        <v>0</v>
      </c>
      <c r="H10199">
        <v>25.39</v>
      </c>
      <c r="I10199">
        <v>0</v>
      </c>
      <c r="K10199">
        <v>2013</v>
      </c>
      <c r="L10199">
        <v>2016</v>
      </c>
    </row>
    <row r="10200" spans="1:12" x14ac:dyDescent="0.25">
      <c r="A10200">
        <v>32</v>
      </c>
      <c r="B10200">
        <v>19300323</v>
      </c>
      <c r="C10200" t="s">
        <v>4735</v>
      </c>
      <c r="D10200">
        <v>80</v>
      </c>
      <c r="E10200">
        <v>0</v>
      </c>
      <c r="F10200">
        <v>60</v>
      </c>
      <c r="G10200">
        <v>0</v>
      </c>
      <c r="H10200">
        <v>0</v>
      </c>
      <c r="I10200">
        <v>0</v>
      </c>
      <c r="K10200">
        <v>2012</v>
      </c>
      <c r="L10200">
        <v>2013</v>
      </c>
    </row>
    <row r="10201" spans="1:12" x14ac:dyDescent="0.25">
      <c r="A10201">
        <v>32</v>
      </c>
      <c r="B10201">
        <v>19300455</v>
      </c>
      <c r="C10201" t="s">
        <v>2447</v>
      </c>
      <c r="D10201">
        <v>100</v>
      </c>
      <c r="E10201">
        <v>0</v>
      </c>
      <c r="F10201">
        <v>75</v>
      </c>
      <c r="G10201">
        <v>0</v>
      </c>
      <c r="H10201">
        <v>101.57</v>
      </c>
      <c r="I10201">
        <v>0</v>
      </c>
      <c r="K10201">
        <v>2013</v>
      </c>
      <c r="L10201">
        <v>2016</v>
      </c>
    </row>
    <row r="10202" spans="1:12" x14ac:dyDescent="0.25">
      <c r="A10202">
        <v>32</v>
      </c>
      <c r="B10202">
        <v>19300456</v>
      </c>
      <c r="C10202" t="s">
        <v>3147</v>
      </c>
      <c r="D10202">
        <v>100</v>
      </c>
      <c r="E10202">
        <v>0</v>
      </c>
      <c r="F10202">
        <v>75</v>
      </c>
      <c r="G10202">
        <v>0</v>
      </c>
      <c r="H10202">
        <v>101.57</v>
      </c>
      <c r="I10202">
        <v>0</v>
      </c>
      <c r="K10202">
        <v>2013</v>
      </c>
      <c r="L10202">
        <v>2016</v>
      </c>
    </row>
    <row r="10203" spans="1:12" x14ac:dyDescent="0.25">
      <c r="A10203">
        <v>32</v>
      </c>
      <c r="B10203">
        <v>19300527</v>
      </c>
      <c r="C10203" t="s">
        <v>4736</v>
      </c>
      <c r="D10203">
        <v>705</v>
      </c>
      <c r="E10203">
        <v>0</v>
      </c>
      <c r="F10203">
        <v>564</v>
      </c>
      <c r="G10203">
        <v>0</v>
      </c>
      <c r="H10203">
        <v>0</v>
      </c>
      <c r="I10203">
        <v>0</v>
      </c>
      <c r="K10203">
        <v>2013</v>
      </c>
      <c r="L10203">
        <v>2016</v>
      </c>
    </row>
    <row r="10204" spans="1:12" x14ac:dyDescent="0.25">
      <c r="A10204">
        <v>32</v>
      </c>
      <c r="B10204">
        <v>19300528</v>
      </c>
      <c r="C10204" t="s">
        <v>4736</v>
      </c>
      <c r="D10204">
        <v>705</v>
      </c>
      <c r="E10204">
        <v>0</v>
      </c>
      <c r="F10204">
        <v>564</v>
      </c>
      <c r="G10204">
        <v>0</v>
      </c>
      <c r="H10204">
        <v>0</v>
      </c>
      <c r="I10204">
        <v>0</v>
      </c>
      <c r="K10204">
        <v>2013</v>
      </c>
      <c r="L10204">
        <v>2016</v>
      </c>
    </row>
    <row r="10205" spans="1:12" x14ac:dyDescent="0.25">
      <c r="A10205">
        <v>32</v>
      </c>
      <c r="B10205">
        <v>19300529</v>
      </c>
      <c r="C10205" t="s">
        <v>4736</v>
      </c>
      <c r="D10205">
        <v>795</v>
      </c>
      <c r="E10205">
        <v>0</v>
      </c>
      <c r="F10205">
        <v>636</v>
      </c>
      <c r="G10205">
        <v>0</v>
      </c>
      <c r="H10205">
        <v>0</v>
      </c>
      <c r="I10205">
        <v>0</v>
      </c>
      <c r="K10205">
        <v>2013</v>
      </c>
      <c r="L10205">
        <v>2016</v>
      </c>
    </row>
    <row r="10206" spans="1:12" x14ac:dyDescent="0.25">
      <c r="A10206">
        <v>32</v>
      </c>
      <c r="B10206">
        <v>19300530</v>
      </c>
      <c r="C10206" t="s">
        <v>4736</v>
      </c>
      <c r="D10206">
        <v>705</v>
      </c>
      <c r="E10206">
        <v>0</v>
      </c>
      <c r="F10206">
        <v>564</v>
      </c>
      <c r="G10206">
        <v>0</v>
      </c>
      <c r="H10206">
        <v>0</v>
      </c>
      <c r="I10206">
        <v>0</v>
      </c>
      <c r="K10206">
        <v>2013</v>
      </c>
      <c r="L10206">
        <v>2016</v>
      </c>
    </row>
    <row r="10207" spans="1:12" x14ac:dyDescent="0.25">
      <c r="A10207">
        <v>32</v>
      </c>
      <c r="B10207">
        <v>19300531</v>
      </c>
      <c r="C10207" t="s">
        <v>4736</v>
      </c>
      <c r="D10207">
        <v>705</v>
      </c>
      <c r="E10207">
        <v>0</v>
      </c>
      <c r="F10207">
        <v>564</v>
      </c>
      <c r="G10207">
        <v>0</v>
      </c>
      <c r="H10207">
        <v>0</v>
      </c>
      <c r="I10207">
        <v>0</v>
      </c>
      <c r="K10207">
        <v>2013</v>
      </c>
      <c r="L10207">
        <v>2016</v>
      </c>
    </row>
    <row r="10208" spans="1:12" x14ac:dyDescent="0.25">
      <c r="A10208">
        <v>32</v>
      </c>
      <c r="B10208">
        <v>19300734</v>
      </c>
      <c r="C10208" t="s">
        <v>4737</v>
      </c>
      <c r="D10208">
        <v>100</v>
      </c>
      <c r="E10208">
        <v>0</v>
      </c>
      <c r="F10208">
        <v>70</v>
      </c>
      <c r="G10208">
        <v>0</v>
      </c>
      <c r="H10208">
        <v>0</v>
      </c>
      <c r="I10208">
        <v>0</v>
      </c>
      <c r="K10208">
        <v>2014</v>
      </c>
      <c r="L10208">
        <v>2014</v>
      </c>
    </row>
    <row r="10209" spans="1:12" x14ac:dyDescent="0.25">
      <c r="A10209">
        <v>32</v>
      </c>
      <c r="B10209">
        <v>19300735</v>
      </c>
      <c r="C10209" t="s">
        <v>4738</v>
      </c>
      <c r="D10209">
        <v>100</v>
      </c>
      <c r="E10209">
        <v>0</v>
      </c>
      <c r="F10209">
        <v>75</v>
      </c>
      <c r="G10209">
        <v>0</v>
      </c>
      <c r="H10209">
        <v>0</v>
      </c>
      <c r="I10209">
        <v>0</v>
      </c>
      <c r="K10209">
        <v>2014</v>
      </c>
      <c r="L10209">
        <v>2014</v>
      </c>
    </row>
    <row r="10210" spans="1:12" x14ac:dyDescent="0.25">
      <c r="A10210">
        <v>32</v>
      </c>
      <c r="B10210">
        <v>19300736</v>
      </c>
      <c r="C10210" t="s">
        <v>4739</v>
      </c>
      <c r="D10210">
        <v>80</v>
      </c>
      <c r="E10210">
        <v>0</v>
      </c>
      <c r="F10210">
        <v>60</v>
      </c>
      <c r="G10210">
        <v>0</v>
      </c>
      <c r="H10210">
        <v>0</v>
      </c>
      <c r="I10210">
        <v>0</v>
      </c>
      <c r="K10210">
        <v>2014</v>
      </c>
      <c r="L10210">
        <v>2017</v>
      </c>
    </row>
    <row r="10211" spans="1:12" x14ac:dyDescent="0.25">
      <c r="A10211">
        <v>32</v>
      </c>
      <c r="B10211">
        <v>19300737</v>
      </c>
      <c r="C10211" t="s">
        <v>4740</v>
      </c>
      <c r="D10211">
        <v>80</v>
      </c>
      <c r="E10211">
        <v>0</v>
      </c>
      <c r="F10211">
        <v>60</v>
      </c>
      <c r="G10211">
        <v>0</v>
      </c>
      <c r="H10211">
        <v>0</v>
      </c>
      <c r="I10211">
        <v>0</v>
      </c>
      <c r="K10211">
        <v>2014</v>
      </c>
      <c r="L10211">
        <v>2017</v>
      </c>
    </row>
    <row r="10212" spans="1:12" x14ac:dyDescent="0.25">
      <c r="A10212">
        <v>32</v>
      </c>
      <c r="B10212">
        <v>19300738</v>
      </c>
      <c r="C10212" t="s">
        <v>4740</v>
      </c>
      <c r="D10212">
        <v>80</v>
      </c>
      <c r="E10212">
        <v>0</v>
      </c>
      <c r="F10212">
        <v>60</v>
      </c>
      <c r="G10212">
        <v>0</v>
      </c>
      <c r="H10212">
        <v>0</v>
      </c>
      <c r="I10212">
        <v>0</v>
      </c>
      <c r="K10212">
        <v>2014</v>
      </c>
      <c r="L10212">
        <v>2017</v>
      </c>
    </row>
    <row r="10213" spans="1:12" x14ac:dyDescent="0.25">
      <c r="A10213">
        <v>32</v>
      </c>
      <c r="B10213">
        <v>19300739</v>
      </c>
      <c r="C10213" t="s">
        <v>4741</v>
      </c>
      <c r="D10213">
        <v>65</v>
      </c>
      <c r="E10213">
        <v>0</v>
      </c>
      <c r="F10213">
        <v>45.5</v>
      </c>
      <c r="G10213">
        <v>0</v>
      </c>
      <c r="H10213">
        <v>0</v>
      </c>
      <c r="I10213">
        <v>0</v>
      </c>
      <c r="K10213">
        <v>2014</v>
      </c>
      <c r="L10213">
        <v>2015</v>
      </c>
    </row>
    <row r="10214" spans="1:12" x14ac:dyDescent="0.25">
      <c r="A10214">
        <v>32</v>
      </c>
      <c r="B10214">
        <v>19300740</v>
      </c>
      <c r="C10214" t="s">
        <v>4742</v>
      </c>
      <c r="D10214">
        <v>65</v>
      </c>
      <c r="E10214">
        <v>0</v>
      </c>
      <c r="F10214">
        <v>45.5</v>
      </c>
      <c r="G10214">
        <v>0</v>
      </c>
      <c r="H10214">
        <v>0</v>
      </c>
      <c r="I10214">
        <v>0</v>
      </c>
      <c r="K10214">
        <v>2014</v>
      </c>
      <c r="L10214">
        <v>2014</v>
      </c>
    </row>
    <row r="10215" spans="1:12" x14ac:dyDescent="0.25">
      <c r="A10215">
        <v>32</v>
      </c>
      <c r="B10215">
        <v>19300741</v>
      </c>
      <c r="C10215" t="s">
        <v>4743</v>
      </c>
      <c r="D10215">
        <v>50</v>
      </c>
      <c r="E10215">
        <v>0</v>
      </c>
      <c r="F10215">
        <v>37.5</v>
      </c>
      <c r="G10215">
        <v>0</v>
      </c>
      <c r="H10215">
        <v>50.79</v>
      </c>
      <c r="I10215">
        <v>0</v>
      </c>
      <c r="K10215">
        <v>2014</v>
      </c>
      <c r="L10215">
        <v>2017</v>
      </c>
    </row>
    <row r="10216" spans="1:12" x14ac:dyDescent="0.25">
      <c r="A10216">
        <v>32</v>
      </c>
      <c r="B10216">
        <v>19300742</v>
      </c>
      <c r="C10216" t="s">
        <v>4744</v>
      </c>
      <c r="D10216">
        <v>50</v>
      </c>
      <c r="E10216">
        <v>0</v>
      </c>
      <c r="F10216">
        <v>37.5</v>
      </c>
      <c r="G10216">
        <v>0</v>
      </c>
      <c r="H10216">
        <v>50.79</v>
      </c>
      <c r="I10216">
        <v>0</v>
      </c>
      <c r="K10216">
        <v>2014</v>
      </c>
      <c r="L10216">
        <v>2017</v>
      </c>
    </row>
    <row r="10217" spans="1:12" x14ac:dyDescent="0.25">
      <c r="A10217">
        <v>32</v>
      </c>
      <c r="B10217">
        <v>19300743</v>
      </c>
      <c r="C10217" t="s">
        <v>4743</v>
      </c>
      <c r="D10217">
        <v>50</v>
      </c>
      <c r="E10217">
        <v>0</v>
      </c>
      <c r="F10217">
        <v>37.5</v>
      </c>
      <c r="G10217">
        <v>0</v>
      </c>
      <c r="H10217">
        <v>50.79</v>
      </c>
      <c r="I10217">
        <v>0</v>
      </c>
      <c r="K10217">
        <v>2014</v>
      </c>
      <c r="L10217">
        <v>2017</v>
      </c>
    </row>
    <row r="10218" spans="1:12" x14ac:dyDescent="0.25">
      <c r="A10218">
        <v>32</v>
      </c>
      <c r="B10218">
        <v>19300744</v>
      </c>
      <c r="C10218" t="s">
        <v>4744</v>
      </c>
      <c r="D10218">
        <v>50</v>
      </c>
      <c r="E10218">
        <v>0</v>
      </c>
      <c r="F10218">
        <v>37.5</v>
      </c>
      <c r="G10218">
        <v>0</v>
      </c>
      <c r="H10218">
        <v>50.79</v>
      </c>
      <c r="I10218">
        <v>0</v>
      </c>
      <c r="K10218">
        <v>2014</v>
      </c>
      <c r="L10218">
        <v>2017</v>
      </c>
    </row>
    <row r="10219" spans="1:12" x14ac:dyDescent="0.25">
      <c r="A10219">
        <v>32</v>
      </c>
      <c r="B10219">
        <v>19300908</v>
      </c>
      <c r="C10219" t="s">
        <v>4625</v>
      </c>
      <c r="D10219">
        <v>644.86</v>
      </c>
      <c r="E10219">
        <v>0</v>
      </c>
      <c r="F10219">
        <v>483.65</v>
      </c>
      <c r="G10219">
        <v>0</v>
      </c>
      <c r="H10219">
        <v>0</v>
      </c>
      <c r="I10219">
        <v>0</v>
      </c>
      <c r="K10219">
        <v>2007</v>
      </c>
      <c r="L10219">
        <v>2014</v>
      </c>
    </row>
    <row r="10220" spans="1:12" x14ac:dyDescent="0.25">
      <c r="A10220">
        <v>32</v>
      </c>
      <c r="B10220">
        <v>19300909</v>
      </c>
      <c r="C10220" t="s">
        <v>4625</v>
      </c>
      <c r="D10220">
        <v>644.86</v>
      </c>
      <c r="E10220">
        <v>0</v>
      </c>
      <c r="F10220">
        <v>483.65</v>
      </c>
      <c r="G10220">
        <v>0</v>
      </c>
      <c r="H10220">
        <v>0</v>
      </c>
      <c r="I10220">
        <v>0</v>
      </c>
      <c r="K10220">
        <v>2007</v>
      </c>
      <c r="L10220">
        <v>2014</v>
      </c>
    </row>
    <row r="10221" spans="1:12" x14ac:dyDescent="0.25">
      <c r="A10221">
        <v>32</v>
      </c>
      <c r="B10221">
        <v>19300910</v>
      </c>
      <c r="C10221" t="s">
        <v>4625</v>
      </c>
      <c r="D10221">
        <v>524.86</v>
      </c>
      <c r="E10221">
        <v>0</v>
      </c>
      <c r="F10221">
        <v>393.65</v>
      </c>
      <c r="G10221">
        <v>0</v>
      </c>
      <c r="H10221">
        <v>0</v>
      </c>
      <c r="I10221">
        <v>0</v>
      </c>
      <c r="K10221">
        <v>2007</v>
      </c>
      <c r="L10221">
        <v>2014</v>
      </c>
    </row>
    <row r="10222" spans="1:12" x14ac:dyDescent="0.25">
      <c r="A10222">
        <v>32</v>
      </c>
      <c r="B10222">
        <v>19300911</v>
      </c>
      <c r="C10222" t="s">
        <v>4625</v>
      </c>
      <c r="D10222">
        <v>524.86</v>
      </c>
      <c r="E10222">
        <v>0</v>
      </c>
      <c r="F10222">
        <v>393.65</v>
      </c>
      <c r="G10222">
        <v>0</v>
      </c>
      <c r="H10222">
        <v>0</v>
      </c>
      <c r="I10222">
        <v>0</v>
      </c>
      <c r="K10222">
        <v>2007</v>
      </c>
      <c r="L10222">
        <v>2014</v>
      </c>
    </row>
    <row r="10223" spans="1:12" x14ac:dyDescent="0.25">
      <c r="A10223">
        <v>32</v>
      </c>
      <c r="B10223">
        <v>19300912</v>
      </c>
      <c r="C10223" t="s">
        <v>4625</v>
      </c>
      <c r="D10223">
        <v>534.29</v>
      </c>
      <c r="E10223">
        <v>0</v>
      </c>
      <c r="F10223">
        <v>400.72</v>
      </c>
      <c r="G10223">
        <v>0</v>
      </c>
      <c r="H10223">
        <v>0</v>
      </c>
      <c r="I10223">
        <v>0</v>
      </c>
      <c r="K10223">
        <v>2007</v>
      </c>
      <c r="L10223">
        <v>2014</v>
      </c>
    </row>
    <row r="10224" spans="1:12" x14ac:dyDescent="0.25">
      <c r="A10224">
        <v>32</v>
      </c>
      <c r="B10224">
        <v>19300913</v>
      </c>
      <c r="C10224" t="s">
        <v>4625</v>
      </c>
      <c r="D10224">
        <v>534.29</v>
      </c>
      <c r="E10224">
        <v>0</v>
      </c>
      <c r="F10224">
        <v>400.72</v>
      </c>
      <c r="G10224">
        <v>0</v>
      </c>
      <c r="H10224">
        <v>0</v>
      </c>
      <c r="I10224">
        <v>0</v>
      </c>
      <c r="K10224">
        <v>2007</v>
      </c>
      <c r="L10224">
        <v>2014</v>
      </c>
    </row>
    <row r="10225" spans="1:12" x14ac:dyDescent="0.25">
      <c r="A10225">
        <v>32</v>
      </c>
      <c r="B10225">
        <v>19300914</v>
      </c>
      <c r="C10225" t="s">
        <v>4625</v>
      </c>
      <c r="D10225">
        <v>320</v>
      </c>
      <c r="E10225">
        <v>0</v>
      </c>
      <c r="F10225">
        <v>240</v>
      </c>
      <c r="G10225">
        <v>0</v>
      </c>
      <c r="H10225">
        <v>0</v>
      </c>
      <c r="I10225">
        <v>0</v>
      </c>
      <c r="K10225">
        <v>2013</v>
      </c>
      <c r="L10225">
        <v>2017</v>
      </c>
    </row>
    <row r="10226" spans="1:12" x14ac:dyDescent="0.25">
      <c r="A10226">
        <v>32</v>
      </c>
      <c r="B10226">
        <v>19300915</v>
      </c>
      <c r="C10226" t="s">
        <v>4625</v>
      </c>
      <c r="D10226">
        <v>320</v>
      </c>
      <c r="E10226">
        <v>0</v>
      </c>
      <c r="F10226">
        <v>240</v>
      </c>
      <c r="G10226">
        <v>0</v>
      </c>
      <c r="H10226">
        <v>0</v>
      </c>
      <c r="I10226">
        <v>0</v>
      </c>
      <c r="K10226">
        <v>2013</v>
      </c>
      <c r="L10226">
        <v>2017</v>
      </c>
    </row>
    <row r="10227" spans="1:12" x14ac:dyDescent="0.25">
      <c r="A10227">
        <v>32</v>
      </c>
      <c r="B10227">
        <v>19300916</v>
      </c>
      <c r="C10227" t="s">
        <v>4625</v>
      </c>
      <c r="D10227">
        <v>320</v>
      </c>
      <c r="E10227">
        <v>0</v>
      </c>
      <c r="F10227">
        <v>240</v>
      </c>
      <c r="G10227">
        <v>0</v>
      </c>
      <c r="H10227">
        <v>0</v>
      </c>
      <c r="I10227">
        <v>0</v>
      </c>
      <c r="K10227">
        <v>2013</v>
      </c>
      <c r="L10227">
        <v>2017</v>
      </c>
    </row>
    <row r="10228" spans="1:12" x14ac:dyDescent="0.25">
      <c r="A10228">
        <v>32</v>
      </c>
      <c r="B10228">
        <v>19300917</v>
      </c>
      <c r="C10228" t="s">
        <v>4625</v>
      </c>
      <c r="D10228">
        <v>320</v>
      </c>
      <c r="E10228">
        <v>0</v>
      </c>
      <c r="F10228">
        <v>240</v>
      </c>
      <c r="G10228">
        <v>0</v>
      </c>
      <c r="H10228">
        <v>0</v>
      </c>
      <c r="I10228">
        <v>0</v>
      </c>
      <c r="K10228">
        <v>2013</v>
      </c>
      <c r="L10228">
        <v>2017</v>
      </c>
    </row>
    <row r="10229" spans="1:12" x14ac:dyDescent="0.25">
      <c r="A10229">
        <v>32</v>
      </c>
      <c r="B10229">
        <v>19300918</v>
      </c>
      <c r="C10229" t="s">
        <v>4625</v>
      </c>
      <c r="D10229">
        <v>399</v>
      </c>
      <c r="E10229">
        <v>0</v>
      </c>
      <c r="F10229">
        <v>299.25</v>
      </c>
      <c r="G10229">
        <v>0</v>
      </c>
      <c r="H10229">
        <v>0</v>
      </c>
      <c r="I10229">
        <v>0</v>
      </c>
      <c r="K10229">
        <v>2013</v>
      </c>
      <c r="L10229">
        <v>2017</v>
      </c>
    </row>
    <row r="10230" spans="1:12" x14ac:dyDescent="0.25">
      <c r="A10230">
        <v>32</v>
      </c>
      <c r="B10230">
        <v>19300919</v>
      </c>
      <c r="C10230" t="s">
        <v>4625</v>
      </c>
      <c r="D10230">
        <v>399</v>
      </c>
      <c r="E10230">
        <v>0</v>
      </c>
      <c r="F10230">
        <v>299.25</v>
      </c>
      <c r="G10230">
        <v>0</v>
      </c>
      <c r="H10230">
        <v>0</v>
      </c>
      <c r="I10230">
        <v>0</v>
      </c>
      <c r="K10230">
        <v>2013</v>
      </c>
      <c r="L10230">
        <v>2017</v>
      </c>
    </row>
    <row r="10231" spans="1:12" x14ac:dyDescent="0.25">
      <c r="A10231">
        <v>32</v>
      </c>
      <c r="B10231">
        <v>19300982</v>
      </c>
      <c r="C10231" t="s">
        <v>4625</v>
      </c>
      <c r="D10231">
        <v>125</v>
      </c>
      <c r="E10231">
        <v>0</v>
      </c>
      <c r="F10231">
        <v>93.75</v>
      </c>
      <c r="G10231">
        <v>0</v>
      </c>
      <c r="H10231">
        <v>0</v>
      </c>
      <c r="I10231">
        <v>0</v>
      </c>
      <c r="K10231">
        <v>2012</v>
      </c>
      <c r="L10231">
        <v>2016</v>
      </c>
    </row>
    <row r="10232" spans="1:12" x14ac:dyDescent="0.25">
      <c r="A10232">
        <v>32</v>
      </c>
      <c r="B10232">
        <v>19300983</v>
      </c>
      <c r="C10232" t="s">
        <v>4745</v>
      </c>
      <c r="D10232">
        <v>180</v>
      </c>
      <c r="E10232">
        <v>0</v>
      </c>
      <c r="F10232">
        <v>135</v>
      </c>
      <c r="G10232">
        <v>0</v>
      </c>
      <c r="H10232">
        <v>0</v>
      </c>
      <c r="I10232">
        <v>0</v>
      </c>
      <c r="K10232">
        <v>2012</v>
      </c>
      <c r="L10232">
        <v>2016</v>
      </c>
    </row>
    <row r="10233" spans="1:12" x14ac:dyDescent="0.25">
      <c r="A10233">
        <v>32</v>
      </c>
      <c r="B10233">
        <v>19300984</v>
      </c>
      <c r="C10233" t="s">
        <v>4745</v>
      </c>
      <c r="D10233">
        <v>230</v>
      </c>
      <c r="E10233">
        <v>0</v>
      </c>
      <c r="F10233">
        <v>172.5</v>
      </c>
      <c r="G10233">
        <v>0</v>
      </c>
      <c r="H10233">
        <v>0</v>
      </c>
      <c r="I10233">
        <v>0</v>
      </c>
      <c r="K10233">
        <v>2012</v>
      </c>
      <c r="L10233">
        <v>2016</v>
      </c>
    </row>
    <row r="10234" spans="1:12" x14ac:dyDescent="0.25">
      <c r="A10234">
        <v>32</v>
      </c>
      <c r="B10234">
        <v>19300985</v>
      </c>
      <c r="C10234" t="s">
        <v>4608</v>
      </c>
      <c r="D10234">
        <v>150</v>
      </c>
      <c r="E10234">
        <v>0</v>
      </c>
      <c r="F10234">
        <v>112.5</v>
      </c>
      <c r="G10234">
        <v>0</v>
      </c>
      <c r="H10234">
        <v>0</v>
      </c>
      <c r="I10234">
        <v>0</v>
      </c>
      <c r="K10234">
        <v>2012</v>
      </c>
      <c r="L10234">
        <v>2016</v>
      </c>
    </row>
    <row r="10235" spans="1:12" x14ac:dyDescent="0.25">
      <c r="A10235">
        <v>32</v>
      </c>
      <c r="B10235">
        <v>19300986</v>
      </c>
      <c r="C10235" t="s">
        <v>4625</v>
      </c>
      <c r="D10235">
        <v>425</v>
      </c>
      <c r="E10235">
        <v>0</v>
      </c>
      <c r="F10235">
        <v>318.75</v>
      </c>
      <c r="G10235">
        <v>0</v>
      </c>
      <c r="H10235">
        <v>0</v>
      </c>
      <c r="I10235">
        <v>0</v>
      </c>
      <c r="K10235">
        <v>2010</v>
      </c>
      <c r="L10235">
        <v>2015</v>
      </c>
    </row>
    <row r="10236" spans="1:12" x14ac:dyDescent="0.25">
      <c r="A10236">
        <v>32</v>
      </c>
      <c r="B10236">
        <v>19300987</v>
      </c>
      <c r="C10236" t="s">
        <v>4625</v>
      </c>
      <c r="D10236">
        <v>325</v>
      </c>
      <c r="E10236">
        <v>0</v>
      </c>
      <c r="F10236">
        <v>243.75</v>
      </c>
      <c r="G10236">
        <v>0</v>
      </c>
      <c r="H10236">
        <v>0</v>
      </c>
      <c r="I10236">
        <v>0</v>
      </c>
      <c r="K10236">
        <v>2011</v>
      </c>
      <c r="L10236">
        <v>2014</v>
      </c>
    </row>
    <row r="10237" spans="1:12" x14ac:dyDescent="0.25">
      <c r="A10237">
        <v>32</v>
      </c>
      <c r="B10237">
        <v>19300988</v>
      </c>
      <c r="C10237" t="s">
        <v>4625</v>
      </c>
      <c r="D10237">
        <v>644.86</v>
      </c>
      <c r="E10237">
        <v>0</v>
      </c>
      <c r="F10237">
        <v>483.65</v>
      </c>
      <c r="G10237">
        <v>0</v>
      </c>
      <c r="H10237">
        <v>0</v>
      </c>
      <c r="I10237">
        <v>0</v>
      </c>
      <c r="K10237">
        <v>2007</v>
      </c>
      <c r="L10237">
        <v>2014</v>
      </c>
    </row>
    <row r="10238" spans="1:12" x14ac:dyDescent="0.25">
      <c r="A10238">
        <v>32</v>
      </c>
      <c r="B10238">
        <v>19300989</v>
      </c>
      <c r="C10238" t="s">
        <v>4625</v>
      </c>
      <c r="D10238">
        <v>790</v>
      </c>
      <c r="E10238">
        <v>0</v>
      </c>
      <c r="F10238">
        <v>592.5</v>
      </c>
      <c r="G10238">
        <v>0</v>
      </c>
      <c r="H10238">
        <v>0</v>
      </c>
      <c r="I10238">
        <v>0</v>
      </c>
      <c r="K10238">
        <v>2007</v>
      </c>
      <c r="L10238">
        <v>2014</v>
      </c>
    </row>
    <row r="10239" spans="1:12" x14ac:dyDescent="0.25">
      <c r="A10239">
        <v>32</v>
      </c>
      <c r="B10239">
        <v>19300990</v>
      </c>
      <c r="C10239" t="s">
        <v>4625</v>
      </c>
      <c r="D10239">
        <v>789.86</v>
      </c>
      <c r="E10239">
        <v>0</v>
      </c>
      <c r="F10239">
        <v>592.4</v>
      </c>
      <c r="G10239">
        <v>0</v>
      </c>
      <c r="H10239">
        <v>0</v>
      </c>
      <c r="I10239">
        <v>0</v>
      </c>
      <c r="K10239">
        <v>2007</v>
      </c>
      <c r="L10239">
        <v>2014</v>
      </c>
    </row>
    <row r="10240" spans="1:12" x14ac:dyDescent="0.25">
      <c r="A10240">
        <v>32</v>
      </c>
      <c r="B10240">
        <v>19300991</v>
      </c>
      <c r="C10240" t="s">
        <v>4625</v>
      </c>
      <c r="D10240">
        <v>789.86</v>
      </c>
      <c r="E10240">
        <v>0</v>
      </c>
      <c r="F10240">
        <v>592.4</v>
      </c>
      <c r="G10240">
        <v>0</v>
      </c>
      <c r="H10240">
        <v>0</v>
      </c>
      <c r="I10240">
        <v>0</v>
      </c>
      <c r="K10240">
        <v>2008</v>
      </c>
      <c r="L10240">
        <v>2014</v>
      </c>
    </row>
    <row r="10241" spans="1:12" x14ac:dyDescent="0.25">
      <c r="A10241">
        <v>32</v>
      </c>
      <c r="B10241">
        <v>19300992</v>
      </c>
      <c r="C10241" t="s">
        <v>4625</v>
      </c>
      <c r="D10241">
        <v>789.86</v>
      </c>
      <c r="E10241">
        <v>0</v>
      </c>
      <c r="F10241">
        <v>592.4</v>
      </c>
      <c r="G10241">
        <v>0</v>
      </c>
      <c r="H10241">
        <v>0</v>
      </c>
      <c r="I10241">
        <v>0</v>
      </c>
      <c r="K10241">
        <v>2007</v>
      </c>
      <c r="L10241">
        <v>2014</v>
      </c>
    </row>
    <row r="10242" spans="1:12" x14ac:dyDescent="0.25">
      <c r="A10242">
        <v>32</v>
      </c>
      <c r="B10242">
        <v>19300993</v>
      </c>
      <c r="C10242" t="s">
        <v>4625</v>
      </c>
      <c r="D10242">
        <v>500</v>
      </c>
      <c r="E10242">
        <v>0</v>
      </c>
      <c r="F10242">
        <v>375</v>
      </c>
      <c r="G10242">
        <v>0</v>
      </c>
      <c r="H10242">
        <v>0</v>
      </c>
      <c r="I10242">
        <v>0</v>
      </c>
      <c r="K10242">
        <v>2012</v>
      </c>
      <c r="L10242">
        <v>2017</v>
      </c>
    </row>
    <row r="10243" spans="1:12" x14ac:dyDescent="0.25">
      <c r="A10243">
        <v>32</v>
      </c>
      <c r="B10243">
        <v>19300994</v>
      </c>
      <c r="C10243" t="s">
        <v>4625</v>
      </c>
      <c r="D10243">
        <v>450</v>
      </c>
      <c r="E10243">
        <v>0</v>
      </c>
      <c r="F10243">
        <v>337.5</v>
      </c>
      <c r="G10243">
        <v>0</v>
      </c>
      <c r="H10243">
        <v>0</v>
      </c>
      <c r="I10243">
        <v>0</v>
      </c>
      <c r="K10243">
        <v>2011</v>
      </c>
      <c r="L10243">
        <v>2016</v>
      </c>
    </row>
    <row r="10244" spans="1:12" x14ac:dyDescent="0.25">
      <c r="A10244">
        <v>32</v>
      </c>
      <c r="B10244">
        <v>19300995</v>
      </c>
      <c r="C10244" t="s">
        <v>4625</v>
      </c>
      <c r="D10244">
        <v>487.14</v>
      </c>
      <c r="E10244">
        <v>0</v>
      </c>
      <c r="F10244">
        <v>365.36</v>
      </c>
      <c r="G10244">
        <v>0</v>
      </c>
      <c r="H10244">
        <v>0</v>
      </c>
      <c r="I10244">
        <v>0</v>
      </c>
      <c r="K10244">
        <v>2007</v>
      </c>
      <c r="L10244">
        <v>2012</v>
      </c>
    </row>
    <row r="10245" spans="1:12" x14ac:dyDescent="0.25">
      <c r="A10245">
        <v>32</v>
      </c>
      <c r="B10245">
        <v>19300996</v>
      </c>
      <c r="C10245" t="s">
        <v>4625</v>
      </c>
      <c r="D10245">
        <v>425</v>
      </c>
      <c r="E10245">
        <v>0</v>
      </c>
      <c r="F10245">
        <v>318.75</v>
      </c>
      <c r="G10245">
        <v>0</v>
      </c>
      <c r="H10245">
        <v>0</v>
      </c>
      <c r="I10245">
        <v>0</v>
      </c>
      <c r="K10245">
        <v>2011</v>
      </c>
      <c r="L10245">
        <v>2016</v>
      </c>
    </row>
    <row r="10246" spans="1:12" x14ac:dyDescent="0.25">
      <c r="A10246">
        <v>32</v>
      </c>
      <c r="B10246">
        <v>19300997</v>
      </c>
      <c r="C10246" t="s">
        <v>4625</v>
      </c>
      <c r="D10246">
        <v>400</v>
      </c>
      <c r="E10246">
        <v>0</v>
      </c>
      <c r="F10246">
        <v>300</v>
      </c>
      <c r="G10246">
        <v>0</v>
      </c>
      <c r="H10246">
        <v>0</v>
      </c>
      <c r="I10246">
        <v>0</v>
      </c>
      <c r="K10246">
        <v>2010</v>
      </c>
      <c r="L10246">
        <v>2014</v>
      </c>
    </row>
    <row r="10247" spans="1:12" x14ac:dyDescent="0.25">
      <c r="A10247">
        <v>32</v>
      </c>
      <c r="B10247">
        <v>19301156</v>
      </c>
      <c r="C10247" t="s">
        <v>4625</v>
      </c>
      <c r="D10247">
        <v>612.86</v>
      </c>
      <c r="E10247">
        <v>0</v>
      </c>
      <c r="F10247">
        <v>459.65</v>
      </c>
      <c r="G10247">
        <v>0</v>
      </c>
      <c r="H10247">
        <v>0</v>
      </c>
      <c r="I10247">
        <v>0</v>
      </c>
      <c r="K10247">
        <v>2014</v>
      </c>
      <c r="L10247">
        <v>2017</v>
      </c>
    </row>
    <row r="10248" spans="1:12" x14ac:dyDescent="0.25">
      <c r="A10248">
        <v>32</v>
      </c>
      <c r="B10248">
        <v>19301157</v>
      </c>
      <c r="C10248" t="s">
        <v>4625</v>
      </c>
      <c r="D10248">
        <v>612.86</v>
      </c>
      <c r="E10248">
        <v>0</v>
      </c>
      <c r="F10248">
        <v>459.65</v>
      </c>
      <c r="G10248">
        <v>0</v>
      </c>
      <c r="H10248">
        <v>0</v>
      </c>
      <c r="I10248">
        <v>0</v>
      </c>
      <c r="K10248">
        <v>2014</v>
      </c>
      <c r="L10248">
        <v>2017</v>
      </c>
    </row>
    <row r="10249" spans="1:12" x14ac:dyDescent="0.25">
      <c r="A10249">
        <v>32</v>
      </c>
      <c r="B10249">
        <v>19301158</v>
      </c>
      <c r="C10249" t="s">
        <v>4625</v>
      </c>
      <c r="D10249">
        <v>612.86</v>
      </c>
      <c r="E10249">
        <v>0</v>
      </c>
      <c r="F10249">
        <v>459.65</v>
      </c>
      <c r="G10249">
        <v>0</v>
      </c>
      <c r="H10249">
        <v>0</v>
      </c>
      <c r="I10249">
        <v>0</v>
      </c>
      <c r="K10249">
        <v>2014</v>
      </c>
      <c r="L10249">
        <v>2017</v>
      </c>
    </row>
    <row r="10250" spans="1:12" x14ac:dyDescent="0.25">
      <c r="A10250">
        <v>32</v>
      </c>
      <c r="B10250">
        <v>19301159</v>
      </c>
      <c r="C10250" t="s">
        <v>4625</v>
      </c>
      <c r="D10250">
        <v>612.86</v>
      </c>
      <c r="E10250">
        <v>0</v>
      </c>
      <c r="F10250">
        <v>459.65</v>
      </c>
      <c r="G10250">
        <v>0</v>
      </c>
      <c r="H10250">
        <v>0</v>
      </c>
      <c r="I10250">
        <v>0</v>
      </c>
      <c r="K10250">
        <v>2014</v>
      </c>
      <c r="L10250">
        <v>2017</v>
      </c>
    </row>
    <row r="10251" spans="1:12" x14ac:dyDescent="0.25">
      <c r="A10251">
        <v>32</v>
      </c>
      <c r="B10251">
        <v>19301160</v>
      </c>
      <c r="C10251" t="s">
        <v>4625</v>
      </c>
      <c r="D10251">
        <v>527</v>
      </c>
      <c r="E10251">
        <v>0</v>
      </c>
      <c r="F10251">
        <v>395.25</v>
      </c>
      <c r="G10251">
        <v>0</v>
      </c>
      <c r="H10251">
        <v>0</v>
      </c>
      <c r="I10251">
        <v>0</v>
      </c>
      <c r="K10251">
        <v>2014</v>
      </c>
      <c r="L10251">
        <v>2017</v>
      </c>
    </row>
    <row r="10252" spans="1:12" x14ac:dyDescent="0.25">
      <c r="A10252">
        <v>32</v>
      </c>
      <c r="B10252">
        <v>19301161</v>
      </c>
      <c r="C10252" t="s">
        <v>4625</v>
      </c>
      <c r="D10252">
        <v>527</v>
      </c>
      <c r="E10252">
        <v>0</v>
      </c>
      <c r="F10252">
        <v>395.25</v>
      </c>
      <c r="G10252">
        <v>0</v>
      </c>
      <c r="H10252">
        <v>0</v>
      </c>
      <c r="I10252">
        <v>0</v>
      </c>
      <c r="K10252">
        <v>2014</v>
      </c>
      <c r="L10252">
        <v>2017</v>
      </c>
    </row>
    <row r="10253" spans="1:12" x14ac:dyDescent="0.25">
      <c r="A10253">
        <v>32</v>
      </c>
      <c r="B10253">
        <v>19301162</v>
      </c>
      <c r="C10253" t="s">
        <v>4625</v>
      </c>
      <c r="D10253">
        <v>527</v>
      </c>
      <c r="E10253">
        <v>0</v>
      </c>
      <c r="F10253">
        <v>395.25</v>
      </c>
      <c r="G10253">
        <v>0</v>
      </c>
      <c r="H10253">
        <v>0</v>
      </c>
      <c r="I10253">
        <v>0</v>
      </c>
      <c r="K10253">
        <v>2014</v>
      </c>
      <c r="L10253">
        <v>2017</v>
      </c>
    </row>
    <row r="10254" spans="1:12" x14ac:dyDescent="0.25">
      <c r="A10254">
        <v>32</v>
      </c>
      <c r="B10254">
        <v>19301163</v>
      </c>
      <c r="C10254" t="s">
        <v>4625</v>
      </c>
      <c r="D10254">
        <v>527</v>
      </c>
      <c r="E10254">
        <v>0</v>
      </c>
      <c r="F10254">
        <v>395.25</v>
      </c>
      <c r="G10254">
        <v>0</v>
      </c>
      <c r="H10254">
        <v>0</v>
      </c>
      <c r="I10254">
        <v>0</v>
      </c>
      <c r="K10254">
        <v>2014</v>
      </c>
      <c r="L10254">
        <v>2017</v>
      </c>
    </row>
    <row r="10255" spans="1:12" x14ac:dyDescent="0.25">
      <c r="A10255">
        <v>32</v>
      </c>
      <c r="B10255">
        <v>19301164</v>
      </c>
      <c r="C10255" t="s">
        <v>4625</v>
      </c>
      <c r="D10255">
        <v>597</v>
      </c>
      <c r="E10255">
        <v>0</v>
      </c>
      <c r="F10255">
        <v>447.75</v>
      </c>
      <c r="G10255">
        <v>0</v>
      </c>
      <c r="H10255">
        <v>0</v>
      </c>
      <c r="I10255">
        <v>0</v>
      </c>
      <c r="K10255">
        <v>2014</v>
      </c>
      <c r="L10255">
        <v>2017</v>
      </c>
    </row>
    <row r="10256" spans="1:12" x14ac:dyDescent="0.25">
      <c r="A10256">
        <v>32</v>
      </c>
      <c r="B10256">
        <v>19301168</v>
      </c>
      <c r="C10256" t="s">
        <v>4625</v>
      </c>
      <c r="D10256">
        <v>875</v>
      </c>
      <c r="E10256">
        <v>0</v>
      </c>
      <c r="F10256">
        <v>656.25</v>
      </c>
      <c r="G10256">
        <v>0</v>
      </c>
      <c r="H10256">
        <v>0</v>
      </c>
      <c r="I10256">
        <v>0</v>
      </c>
      <c r="K10256">
        <v>2013</v>
      </c>
      <c r="L10256">
        <v>2015</v>
      </c>
    </row>
    <row r="10257" spans="1:12" x14ac:dyDescent="0.25">
      <c r="A10257">
        <v>32</v>
      </c>
      <c r="B10257">
        <v>19301169</v>
      </c>
      <c r="C10257" t="s">
        <v>4625</v>
      </c>
      <c r="D10257">
        <v>875</v>
      </c>
      <c r="E10257">
        <v>0</v>
      </c>
      <c r="F10257">
        <v>656.25</v>
      </c>
      <c r="G10257">
        <v>0</v>
      </c>
      <c r="H10257">
        <v>0</v>
      </c>
      <c r="I10257">
        <v>0</v>
      </c>
      <c r="K10257">
        <v>2013</v>
      </c>
      <c r="L10257">
        <v>2015</v>
      </c>
    </row>
    <row r="10258" spans="1:12" x14ac:dyDescent="0.25">
      <c r="A10258">
        <v>32</v>
      </c>
      <c r="B10258">
        <v>19301170</v>
      </c>
      <c r="C10258" t="s">
        <v>4625</v>
      </c>
      <c r="D10258">
        <v>475</v>
      </c>
      <c r="E10258">
        <v>0</v>
      </c>
      <c r="F10258">
        <v>356.25</v>
      </c>
      <c r="G10258">
        <v>0</v>
      </c>
      <c r="H10258">
        <v>0</v>
      </c>
      <c r="I10258">
        <v>0</v>
      </c>
      <c r="K10258">
        <v>2012</v>
      </c>
      <c r="L10258">
        <v>2015</v>
      </c>
    </row>
    <row r="10259" spans="1:12" x14ac:dyDescent="0.25">
      <c r="A10259">
        <v>32</v>
      </c>
      <c r="B10259">
        <v>19301171</v>
      </c>
      <c r="C10259" t="s">
        <v>4625</v>
      </c>
      <c r="D10259">
        <v>475</v>
      </c>
      <c r="E10259">
        <v>0</v>
      </c>
      <c r="F10259">
        <v>356.25</v>
      </c>
      <c r="G10259">
        <v>0</v>
      </c>
      <c r="H10259">
        <v>0</v>
      </c>
      <c r="I10259">
        <v>0</v>
      </c>
      <c r="K10259">
        <v>2012</v>
      </c>
      <c r="L10259">
        <v>2015</v>
      </c>
    </row>
    <row r="10260" spans="1:12" x14ac:dyDescent="0.25">
      <c r="A10260">
        <v>32</v>
      </c>
      <c r="B10260">
        <v>19301172</v>
      </c>
      <c r="C10260" t="s">
        <v>4625</v>
      </c>
      <c r="D10260">
        <v>550</v>
      </c>
      <c r="E10260">
        <v>0</v>
      </c>
      <c r="F10260">
        <v>412.5</v>
      </c>
      <c r="G10260">
        <v>0</v>
      </c>
      <c r="H10260">
        <v>0</v>
      </c>
      <c r="I10260">
        <v>0</v>
      </c>
      <c r="K10260">
        <v>2013</v>
      </c>
      <c r="L10260">
        <v>2015</v>
      </c>
    </row>
    <row r="10261" spans="1:12" x14ac:dyDescent="0.25">
      <c r="A10261">
        <v>32</v>
      </c>
      <c r="B10261">
        <v>19301173</v>
      </c>
      <c r="C10261" t="s">
        <v>4625</v>
      </c>
      <c r="D10261">
        <v>550</v>
      </c>
      <c r="E10261">
        <v>0</v>
      </c>
      <c r="F10261">
        <v>412.5</v>
      </c>
      <c r="G10261">
        <v>0</v>
      </c>
      <c r="H10261">
        <v>0</v>
      </c>
      <c r="I10261">
        <v>0</v>
      </c>
      <c r="K10261">
        <v>2013</v>
      </c>
      <c r="L10261">
        <v>2015</v>
      </c>
    </row>
    <row r="10262" spans="1:12" x14ac:dyDescent="0.25">
      <c r="A10262">
        <v>32</v>
      </c>
      <c r="B10262">
        <v>19301174</v>
      </c>
      <c r="C10262" t="s">
        <v>4625</v>
      </c>
      <c r="D10262">
        <v>325</v>
      </c>
      <c r="E10262">
        <v>0</v>
      </c>
      <c r="F10262">
        <v>243.75</v>
      </c>
      <c r="G10262">
        <v>0</v>
      </c>
      <c r="H10262">
        <v>0</v>
      </c>
      <c r="I10262">
        <v>0</v>
      </c>
      <c r="K10262">
        <v>2010</v>
      </c>
      <c r="L10262">
        <v>2015</v>
      </c>
    </row>
    <row r="10263" spans="1:12" x14ac:dyDescent="0.25">
      <c r="A10263">
        <v>32</v>
      </c>
      <c r="B10263">
        <v>19301175</v>
      </c>
      <c r="C10263" t="s">
        <v>4625</v>
      </c>
      <c r="D10263">
        <v>325</v>
      </c>
      <c r="E10263">
        <v>0</v>
      </c>
      <c r="F10263">
        <v>243.75</v>
      </c>
      <c r="G10263">
        <v>0</v>
      </c>
      <c r="H10263">
        <v>0</v>
      </c>
      <c r="I10263">
        <v>0</v>
      </c>
      <c r="K10263">
        <v>2010</v>
      </c>
      <c r="L10263">
        <v>2015</v>
      </c>
    </row>
    <row r="10264" spans="1:12" x14ac:dyDescent="0.25">
      <c r="A10264">
        <v>32</v>
      </c>
      <c r="B10264">
        <v>19301176</v>
      </c>
      <c r="C10264" t="s">
        <v>4625</v>
      </c>
      <c r="D10264">
        <v>325</v>
      </c>
      <c r="E10264">
        <v>0</v>
      </c>
      <c r="F10264">
        <v>243.75</v>
      </c>
      <c r="G10264">
        <v>0</v>
      </c>
      <c r="H10264">
        <v>0</v>
      </c>
      <c r="I10264">
        <v>0</v>
      </c>
      <c r="K10264">
        <v>2012</v>
      </c>
      <c r="L10264">
        <v>2015</v>
      </c>
    </row>
    <row r="10265" spans="1:12" x14ac:dyDescent="0.25">
      <c r="A10265">
        <v>32</v>
      </c>
      <c r="B10265">
        <v>19301177</v>
      </c>
      <c r="C10265" t="s">
        <v>4625</v>
      </c>
      <c r="D10265">
        <v>325</v>
      </c>
      <c r="E10265">
        <v>0</v>
      </c>
      <c r="F10265">
        <v>243.75</v>
      </c>
      <c r="G10265">
        <v>0</v>
      </c>
      <c r="H10265">
        <v>0</v>
      </c>
      <c r="I10265">
        <v>0</v>
      </c>
      <c r="K10265">
        <v>2012</v>
      </c>
      <c r="L10265">
        <v>2015</v>
      </c>
    </row>
    <row r="10266" spans="1:12" x14ac:dyDescent="0.25">
      <c r="A10266">
        <v>32</v>
      </c>
      <c r="B10266">
        <v>19301178</v>
      </c>
      <c r="C10266" t="s">
        <v>4608</v>
      </c>
      <c r="D10266">
        <v>575</v>
      </c>
      <c r="E10266">
        <v>0</v>
      </c>
      <c r="F10266">
        <v>431.25</v>
      </c>
      <c r="G10266">
        <v>0</v>
      </c>
      <c r="H10266">
        <v>0</v>
      </c>
      <c r="I10266">
        <v>0</v>
      </c>
      <c r="K10266">
        <v>2013</v>
      </c>
      <c r="L10266">
        <v>2017</v>
      </c>
    </row>
    <row r="10267" spans="1:12" x14ac:dyDescent="0.25">
      <c r="A10267">
        <v>32</v>
      </c>
      <c r="B10267">
        <v>19301179</v>
      </c>
      <c r="C10267" t="s">
        <v>4608</v>
      </c>
      <c r="D10267">
        <v>225</v>
      </c>
      <c r="E10267">
        <v>0</v>
      </c>
      <c r="F10267">
        <v>168.75</v>
      </c>
      <c r="G10267">
        <v>0</v>
      </c>
      <c r="H10267">
        <v>0</v>
      </c>
      <c r="I10267">
        <v>0</v>
      </c>
      <c r="K10267">
        <v>2013</v>
      </c>
      <c r="L10267">
        <v>2017</v>
      </c>
    </row>
    <row r="10268" spans="1:12" x14ac:dyDescent="0.25">
      <c r="A10268">
        <v>32</v>
      </c>
      <c r="B10268">
        <v>19301190</v>
      </c>
      <c r="C10268" t="s">
        <v>4625</v>
      </c>
      <c r="D10268">
        <v>597</v>
      </c>
      <c r="E10268">
        <v>0</v>
      </c>
      <c r="F10268">
        <v>447.75</v>
      </c>
      <c r="G10268">
        <v>0</v>
      </c>
      <c r="H10268">
        <v>0</v>
      </c>
      <c r="I10268">
        <v>0</v>
      </c>
      <c r="K10268">
        <v>2014</v>
      </c>
      <c r="L10268">
        <v>2017</v>
      </c>
    </row>
    <row r="10269" spans="1:12" x14ac:dyDescent="0.25">
      <c r="A10269">
        <v>32</v>
      </c>
      <c r="B10269">
        <v>19301204</v>
      </c>
      <c r="C10269" t="s">
        <v>4625</v>
      </c>
      <c r="D10269">
        <v>425</v>
      </c>
      <c r="E10269">
        <v>0</v>
      </c>
      <c r="F10269">
        <v>318.75</v>
      </c>
      <c r="G10269">
        <v>0</v>
      </c>
      <c r="H10269">
        <v>0</v>
      </c>
      <c r="I10269">
        <v>0</v>
      </c>
      <c r="K10269">
        <v>2014</v>
      </c>
      <c r="L10269">
        <v>2016</v>
      </c>
    </row>
    <row r="10270" spans="1:12" x14ac:dyDescent="0.25">
      <c r="A10270">
        <v>32</v>
      </c>
      <c r="B10270">
        <v>19301205</v>
      </c>
      <c r="C10270" t="s">
        <v>4625</v>
      </c>
      <c r="D10270">
        <v>425</v>
      </c>
      <c r="E10270">
        <v>0</v>
      </c>
      <c r="F10270">
        <v>318.75</v>
      </c>
      <c r="G10270">
        <v>0</v>
      </c>
      <c r="H10270">
        <v>0</v>
      </c>
      <c r="I10270">
        <v>0</v>
      </c>
      <c r="K10270">
        <v>2014</v>
      </c>
      <c r="L10270">
        <v>2016</v>
      </c>
    </row>
    <row r="10271" spans="1:12" x14ac:dyDescent="0.25">
      <c r="A10271">
        <v>32</v>
      </c>
      <c r="B10271">
        <v>19301291</v>
      </c>
      <c r="C10271" t="s">
        <v>4746</v>
      </c>
      <c r="D10271">
        <v>1079</v>
      </c>
      <c r="E10271">
        <v>0</v>
      </c>
      <c r="F10271">
        <v>863.2</v>
      </c>
      <c r="G10271">
        <v>0</v>
      </c>
      <c r="H10271">
        <v>0</v>
      </c>
      <c r="I10271">
        <v>0</v>
      </c>
      <c r="K10271">
        <v>2014</v>
      </c>
      <c r="L10271">
        <v>2017</v>
      </c>
    </row>
    <row r="10272" spans="1:12" x14ac:dyDescent="0.25">
      <c r="A10272">
        <v>32</v>
      </c>
      <c r="B10272">
        <v>19301296</v>
      </c>
      <c r="C10272" t="s">
        <v>4747</v>
      </c>
      <c r="D10272">
        <v>130</v>
      </c>
      <c r="E10272">
        <v>0</v>
      </c>
      <c r="F10272">
        <v>97.5</v>
      </c>
      <c r="G10272">
        <v>0</v>
      </c>
      <c r="H10272">
        <v>132.04</v>
      </c>
      <c r="I10272">
        <v>0</v>
      </c>
      <c r="K10272">
        <v>2013</v>
      </c>
      <c r="L10272">
        <v>2013</v>
      </c>
    </row>
    <row r="10273" spans="1:12" x14ac:dyDescent="0.25">
      <c r="A10273">
        <v>32</v>
      </c>
      <c r="B10273">
        <v>19301333</v>
      </c>
      <c r="C10273" t="s">
        <v>4608</v>
      </c>
      <c r="D10273">
        <v>150</v>
      </c>
      <c r="E10273">
        <v>0</v>
      </c>
      <c r="F10273">
        <v>112.5</v>
      </c>
      <c r="G10273">
        <v>0</v>
      </c>
      <c r="H10273">
        <v>0</v>
      </c>
      <c r="I10273">
        <v>0</v>
      </c>
      <c r="K10273">
        <v>2013</v>
      </c>
      <c r="L10273">
        <v>2017</v>
      </c>
    </row>
    <row r="10274" spans="1:12" x14ac:dyDescent="0.25">
      <c r="A10274">
        <v>32</v>
      </c>
      <c r="B10274">
        <v>19301334</v>
      </c>
      <c r="C10274" t="s">
        <v>4588</v>
      </c>
      <c r="D10274">
        <v>680</v>
      </c>
      <c r="E10274">
        <v>0</v>
      </c>
      <c r="F10274">
        <v>510</v>
      </c>
      <c r="G10274">
        <v>0</v>
      </c>
      <c r="H10274">
        <v>0</v>
      </c>
      <c r="I10274">
        <v>0</v>
      </c>
      <c r="K10274">
        <v>2010</v>
      </c>
      <c r="L10274">
        <v>2015</v>
      </c>
    </row>
    <row r="10275" spans="1:12" x14ac:dyDescent="0.25">
      <c r="A10275">
        <v>32</v>
      </c>
      <c r="B10275">
        <v>19301335</v>
      </c>
      <c r="C10275" t="s">
        <v>4624</v>
      </c>
      <c r="D10275">
        <v>789.86</v>
      </c>
      <c r="E10275">
        <v>0</v>
      </c>
      <c r="F10275">
        <v>592.4</v>
      </c>
      <c r="G10275">
        <v>0</v>
      </c>
      <c r="H10275">
        <v>0</v>
      </c>
      <c r="I10275">
        <v>0</v>
      </c>
      <c r="K10275">
        <v>2007</v>
      </c>
      <c r="L10275">
        <v>2014</v>
      </c>
    </row>
    <row r="10276" spans="1:12" x14ac:dyDescent="0.25">
      <c r="A10276">
        <v>32</v>
      </c>
      <c r="B10276">
        <v>19301337</v>
      </c>
      <c r="C10276" t="s">
        <v>4748</v>
      </c>
      <c r="D10276">
        <v>886</v>
      </c>
      <c r="E10276">
        <v>0</v>
      </c>
      <c r="F10276">
        <v>664.5</v>
      </c>
      <c r="G10276">
        <v>0</v>
      </c>
      <c r="H10276">
        <v>0</v>
      </c>
      <c r="I10276">
        <v>0</v>
      </c>
      <c r="K10276">
        <v>2011</v>
      </c>
      <c r="L10276">
        <v>2013</v>
      </c>
    </row>
    <row r="10277" spans="1:12" x14ac:dyDescent="0.25">
      <c r="A10277">
        <v>32</v>
      </c>
      <c r="B10277">
        <v>19301338</v>
      </c>
      <c r="C10277" t="s">
        <v>4624</v>
      </c>
      <c r="D10277">
        <v>790</v>
      </c>
      <c r="E10277">
        <v>0</v>
      </c>
      <c r="F10277">
        <v>592.5</v>
      </c>
      <c r="G10277">
        <v>0</v>
      </c>
      <c r="H10277">
        <v>0</v>
      </c>
      <c r="I10277">
        <v>0</v>
      </c>
      <c r="K10277">
        <v>2007</v>
      </c>
      <c r="L10277">
        <v>2014</v>
      </c>
    </row>
    <row r="10278" spans="1:12" x14ac:dyDescent="0.25">
      <c r="A10278">
        <v>32</v>
      </c>
      <c r="B10278">
        <v>19301339</v>
      </c>
      <c r="C10278" t="s">
        <v>4624</v>
      </c>
      <c r="D10278">
        <v>610</v>
      </c>
      <c r="E10278">
        <v>0</v>
      </c>
      <c r="F10278">
        <v>457.5</v>
      </c>
      <c r="G10278">
        <v>0</v>
      </c>
      <c r="H10278">
        <v>0</v>
      </c>
      <c r="I10278">
        <v>0</v>
      </c>
      <c r="K10278">
        <v>2007</v>
      </c>
      <c r="L10278">
        <v>2014</v>
      </c>
    </row>
    <row r="10279" spans="1:12" x14ac:dyDescent="0.25">
      <c r="A10279">
        <v>32</v>
      </c>
      <c r="B10279">
        <v>19301340</v>
      </c>
      <c r="C10279" t="s">
        <v>4619</v>
      </c>
      <c r="D10279">
        <v>860</v>
      </c>
      <c r="E10279">
        <v>0</v>
      </c>
      <c r="F10279">
        <v>645</v>
      </c>
      <c r="G10279">
        <v>0</v>
      </c>
      <c r="H10279">
        <v>0</v>
      </c>
      <c r="I10279">
        <v>0</v>
      </c>
      <c r="K10279">
        <v>2010</v>
      </c>
      <c r="L10279">
        <v>2014</v>
      </c>
    </row>
    <row r="10280" spans="1:12" x14ac:dyDescent="0.25">
      <c r="A10280">
        <v>32</v>
      </c>
      <c r="B10280">
        <v>19301341</v>
      </c>
      <c r="C10280" t="s">
        <v>4619</v>
      </c>
      <c r="D10280">
        <v>860</v>
      </c>
      <c r="E10280">
        <v>0</v>
      </c>
      <c r="F10280">
        <v>645</v>
      </c>
      <c r="G10280">
        <v>0</v>
      </c>
      <c r="H10280">
        <v>0</v>
      </c>
      <c r="I10280">
        <v>0</v>
      </c>
      <c r="K10280">
        <v>2010</v>
      </c>
      <c r="L10280">
        <v>2013</v>
      </c>
    </row>
    <row r="10281" spans="1:12" x14ac:dyDescent="0.25">
      <c r="A10281">
        <v>32</v>
      </c>
      <c r="B10281">
        <v>19301343</v>
      </c>
      <c r="C10281" t="s">
        <v>4624</v>
      </c>
      <c r="D10281">
        <v>609.5</v>
      </c>
      <c r="E10281">
        <v>0</v>
      </c>
      <c r="F10281">
        <v>457.13</v>
      </c>
      <c r="G10281">
        <v>0</v>
      </c>
      <c r="H10281">
        <v>0</v>
      </c>
      <c r="I10281">
        <v>0</v>
      </c>
      <c r="K10281">
        <v>2007</v>
      </c>
      <c r="L10281">
        <v>2014</v>
      </c>
    </row>
    <row r="10282" spans="1:12" x14ac:dyDescent="0.25">
      <c r="A10282">
        <v>32</v>
      </c>
      <c r="B10282">
        <v>19301344</v>
      </c>
      <c r="C10282" t="s">
        <v>4624</v>
      </c>
      <c r="D10282">
        <v>925.29</v>
      </c>
      <c r="E10282">
        <v>0</v>
      </c>
      <c r="F10282">
        <v>693.97</v>
      </c>
      <c r="G10282">
        <v>0</v>
      </c>
      <c r="H10282">
        <v>0</v>
      </c>
      <c r="I10282">
        <v>0</v>
      </c>
      <c r="K10282">
        <v>2007</v>
      </c>
      <c r="L10282">
        <v>2011</v>
      </c>
    </row>
    <row r="10283" spans="1:12" x14ac:dyDescent="0.25">
      <c r="A10283">
        <v>32</v>
      </c>
      <c r="B10283">
        <v>19301345</v>
      </c>
      <c r="C10283" t="s">
        <v>4625</v>
      </c>
      <c r="D10283">
        <v>378</v>
      </c>
      <c r="E10283">
        <v>0</v>
      </c>
      <c r="F10283">
        <v>264.60000000000002</v>
      </c>
      <c r="G10283">
        <v>0</v>
      </c>
      <c r="H10283">
        <v>0</v>
      </c>
      <c r="I10283">
        <v>0</v>
      </c>
      <c r="K10283">
        <v>2010</v>
      </c>
      <c r="L10283">
        <v>2013</v>
      </c>
    </row>
    <row r="10284" spans="1:12" x14ac:dyDescent="0.25">
      <c r="A10284">
        <v>32</v>
      </c>
      <c r="B10284">
        <v>19301346</v>
      </c>
      <c r="C10284" t="s">
        <v>4624</v>
      </c>
      <c r="D10284">
        <v>650</v>
      </c>
      <c r="E10284">
        <v>0</v>
      </c>
      <c r="F10284">
        <v>487.5</v>
      </c>
      <c r="G10284">
        <v>0</v>
      </c>
      <c r="H10284">
        <v>0</v>
      </c>
      <c r="I10284">
        <v>0</v>
      </c>
      <c r="K10284">
        <v>2007</v>
      </c>
      <c r="L10284">
        <v>2011</v>
      </c>
    </row>
    <row r="10285" spans="1:12" x14ac:dyDescent="0.25">
      <c r="A10285">
        <v>32</v>
      </c>
      <c r="B10285">
        <v>19301347</v>
      </c>
      <c r="C10285" t="s">
        <v>4624</v>
      </c>
      <c r="D10285">
        <v>650</v>
      </c>
      <c r="E10285">
        <v>0</v>
      </c>
      <c r="F10285">
        <v>487.5</v>
      </c>
      <c r="G10285">
        <v>0</v>
      </c>
      <c r="H10285">
        <v>0</v>
      </c>
      <c r="I10285">
        <v>0</v>
      </c>
      <c r="K10285">
        <v>2007</v>
      </c>
      <c r="L10285">
        <v>2011</v>
      </c>
    </row>
    <row r="10286" spans="1:12" x14ac:dyDescent="0.25">
      <c r="A10286">
        <v>32</v>
      </c>
      <c r="B10286">
        <v>19301348</v>
      </c>
      <c r="C10286" t="s">
        <v>4619</v>
      </c>
      <c r="D10286">
        <v>886</v>
      </c>
      <c r="E10286">
        <v>0</v>
      </c>
      <c r="F10286">
        <v>664.5</v>
      </c>
      <c r="G10286">
        <v>0</v>
      </c>
      <c r="H10286">
        <v>0</v>
      </c>
      <c r="I10286">
        <v>0</v>
      </c>
      <c r="K10286">
        <v>2010</v>
      </c>
      <c r="L10286">
        <v>2013</v>
      </c>
    </row>
    <row r="10287" spans="1:12" x14ac:dyDescent="0.25">
      <c r="A10287">
        <v>32</v>
      </c>
      <c r="B10287">
        <v>19301349</v>
      </c>
      <c r="C10287" t="s">
        <v>4619</v>
      </c>
      <c r="D10287">
        <v>886</v>
      </c>
      <c r="E10287">
        <v>0</v>
      </c>
      <c r="F10287">
        <v>664.5</v>
      </c>
      <c r="G10287">
        <v>0</v>
      </c>
      <c r="H10287">
        <v>0</v>
      </c>
      <c r="I10287">
        <v>0</v>
      </c>
      <c r="K10287">
        <v>2010</v>
      </c>
      <c r="L10287">
        <v>2014</v>
      </c>
    </row>
    <row r="10288" spans="1:12" x14ac:dyDescent="0.25">
      <c r="A10288">
        <v>32</v>
      </c>
      <c r="B10288">
        <v>19301350</v>
      </c>
      <c r="C10288" t="s">
        <v>4588</v>
      </c>
      <c r="D10288">
        <v>325</v>
      </c>
      <c r="E10288">
        <v>0</v>
      </c>
      <c r="F10288">
        <v>243.75</v>
      </c>
      <c r="G10288">
        <v>0</v>
      </c>
      <c r="H10288">
        <v>0</v>
      </c>
      <c r="I10288">
        <v>0</v>
      </c>
      <c r="K10288">
        <v>2011</v>
      </c>
      <c r="L10288">
        <v>2016</v>
      </c>
    </row>
    <row r="10289" spans="1:12" x14ac:dyDescent="0.25">
      <c r="A10289">
        <v>32</v>
      </c>
      <c r="B10289">
        <v>19301351</v>
      </c>
      <c r="C10289" t="s">
        <v>4749</v>
      </c>
      <c r="D10289">
        <v>480</v>
      </c>
      <c r="E10289">
        <v>0</v>
      </c>
      <c r="F10289">
        <v>360</v>
      </c>
      <c r="G10289">
        <v>0</v>
      </c>
      <c r="H10289">
        <v>0</v>
      </c>
      <c r="I10289">
        <v>0</v>
      </c>
      <c r="K10289">
        <v>2007</v>
      </c>
      <c r="L10289">
        <v>2014</v>
      </c>
    </row>
    <row r="10290" spans="1:12" x14ac:dyDescent="0.25">
      <c r="A10290">
        <v>32</v>
      </c>
      <c r="B10290">
        <v>19301352</v>
      </c>
      <c r="C10290" t="s">
        <v>4588</v>
      </c>
      <c r="D10290">
        <v>470</v>
      </c>
      <c r="E10290">
        <v>0</v>
      </c>
      <c r="F10290">
        <v>352.5</v>
      </c>
      <c r="G10290">
        <v>0</v>
      </c>
      <c r="H10290">
        <v>0</v>
      </c>
      <c r="I10290">
        <v>0</v>
      </c>
      <c r="K10290">
        <v>2004</v>
      </c>
      <c r="L10290">
        <v>2016</v>
      </c>
    </row>
    <row r="10291" spans="1:12" x14ac:dyDescent="0.25">
      <c r="A10291">
        <v>32</v>
      </c>
      <c r="B10291">
        <v>19301353</v>
      </c>
      <c r="C10291" t="s">
        <v>4624</v>
      </c>
      <c r="D10291">
        <v>650</v>
      </c>
      <c r="E10291">
        <v>0</v>
      </c>
      <c r="F10291">
        <v>487.5</v>
      </c>
      <c r="G10291">
        <v>0</v>
      </c>
      <c r="H10291">
        <v>0</v>
      </c>
      <c r="I10291">
        <v>0</v>
      </c>
      <c r="K10291">
        <v>2007</v>
      </c>
      <c r="L10291">
        <v>2011</v>
      </c>
    </row>
    <row r="10292" spans="1:12" x14ac:dyDescent="0.25">
      <c r="A10292">
        <v>32</v>
      </c>
      <c r="B10292">
        <v>19301354</v>
      </c>
      <c r="C10292" t="s">
        <v>4624</v>
      </c>
      <c r="D10292">
        <v>684.5</v>
      </c>
      <c r="E10292">
        <v>0</v>
      </c>
      <c r="F10292">
        <v>513.38</v>
      </c>
      <c r="G10292">
        <v>0</v>
      </c>
      <c r="H10292">
        <v>0</v>
      </c>
      <c r="I10292">
        <v>0</v>
      </c>
      <c r="K10292">
        <v>2007</v>
      </c>
      <c r="L10292">
        <v>2013</v>
      </c>
    </row>
    <row r="10293" spans="1:12" x14ac:dyDescent="0.25">
      <c r="A10293">
        <v>32</v>
      </c>
      <c r="B10293">
        <v>19301355</v>
      </c>
      <c r="C10293" t="s">
        <v>4588</v>
      </c>
      <c r="D10293">
        <v>487.14</v>
      </c>
      <c r="E10293">
        <v>0</v>
      </c>
      <c r="F10293">
        <v>365.36</v>
      </c>
      <c r="G10293">
        <v>0</v>
      </c>
      <c r="H10293">
        <v>0</v>
      </c>
      <c r="I10293">
        <v>0</v>
      </c>
      <c r="K10293">
        <v>2005</v>
      </c>
      <c r="L10293">
        <v>2009</v>
      </c>
    </row>
    <row r="10294" spans="1:12" x14ac:dyDescent="0.25">
      <c r="A10294">
        <v>32</v>
      </c>
      <c r="B10294">
        <v>19301356</v>
      </c>
      <c r="C10294" t="s">
        <v>4588</v>
      </c>
      <c r="D10294">
        <v>425</v>
      </c>
      <c r="E10294">
        <v>0</v>
      </c>
      <c r="F10294">
        <v>318.75</v>
      </c>
      <c r="G10294">
        <v>0</v>
      </c>
      <c r="H10294">
        <v>0</v>
      </c>
      <c r="I10294">
        <v>0</v>
      </c>
      <c r="K10294">
        <v>2004</v>
      </c>
      <c r="L10294">
        <v>2014</v>
      </c>
    </row>
    <row r="10295" spans="1:12" x14ac:dyDescent="0.25">
      <c r="A10295">
        <v>32</v>
      </c>
      <c r="B10295">
        <v>19301357</v>
      </c>
      <c r="C10295" t="s">
        <v>4624</v>
      </c>
      <c r="D10295">
        <v>535</v>
      </c>
      <c r="E10295">
        <v>0</v>
      </c>
      <c r="F10295">
        <v>401.25</v>
      </c>
      <c r="G10295">
        <v>0</v>
      </c>
      <c r="H10295">
        <v>0</v>
      </c>
      <c r="I10295">
        <v>0</v>
      </c>
      <c r="K10295">
        <v>2007</v>
      </c>
      <c r="L10295">
        <v>2014</v>
      </c>
    </row>
    <row r="10296" spans="1:12" x14ac:dyDescent="0.25">
      <c r="A10296">
        <v>32</v>
      </c>
      <c r="B10296">
        <v>19301363</v>
      </c>
      <c r="C10296" t="s">
        <v>4608</v>
      </c>
      <c r="D10296">
        <v>250</v>
      </c>
      <c r="E10296">
        <v>0</v>
      </c>
      <c r="F10296">
        <v>187.5</v>
      </c>
      <c r="G10296">
        <v>0</v>
      </c>
      <c r="H10296">
        <v>0</v>
      </c>
      <c r="I10296">
        <v>0</v>
      </c>
      <c r="K10296">
        <v>2013</v>
      </c>
      <c r="L10296">
        <v>2017</v>
      </c>
    </row>
    <row r="10297" spans="1:12" x14ac:dyDescent="0.25">
      <c r="A10297">
        <v>32</v>
      </c>
      <c r="B10297">
        <v>19301364</v>
      </c>
      <c r="C10297" t="s">
        <v>4608</v>
      </c>
      <c r="D10297">
        <v>150</v>
      </c>
      <c r="E10297">
        <v>0</v>
      </c>
      <c r="F10297">
        <v>112.5</v>
      </c>
      <c r="G10297">
        <v>0</v>
      </c>
      <c r="H10297">
        <v>0</v>
      </c>
      <c r="I10297">
        <v>0</v>
      </c>
      <c r="K10297">
        <v>2013</v>
      </c>
      <c r="L10297">
        <v>2017</v>
      </c>
    </row>
    <row r="10298" spans="1:12" x14ac:dyDescent="0.25">
      <c r="A10298">
        <v>32</v>
      </c>
      <c r="B10298">
        <v>19301365</v>
      </c>
      <c r="C10298" t="s">
        <v>4608</v>
      </c>
      <c r="D10298">
        <v>150</v>
      </c>
      <c r="E10298">
        <v>0</v>
      </c>
      <c r="F10298">
        <v>112.5</v>
      </c>
      <c r="G10298">
        <v>0</v>
      </c>
      <c r="H10298">
        <v>0</v>
      </c>
      <c r="I10298">
        <v>0</v>
      </c>
      <c r="K10298">
        <v>2013</v>
      </c>
      <c r="L10298">
        <v>2017</v>
      </c>
    </row>
    <row r="10299" spans="1:12" x14ac:dyDescent="0.25">
      <c r="A10299">
        <v>32</v>
      </c>
      <c r="B10299">
        <v>19301368</v>
      </c>
      <c r="C10299" t="s">
        <v>4588</v>
      </c>
      <c r="D10299">
        <v>425</v>
      </c>
      <c r="E10299">
        <v>0</v>
      </c>
      <c r="F10299">
        <v>318.75</v>
      </c>
      <c r="G10299">
        <v>0</v>
      </c>
      <c r="H10299">
        <v>0</v>
      </c>
      <c r="I10299">
        <v>0</v>
      </c>
      <c r="K10299">
        <v>2004</v>
      </c>
      <c r="L10299">
        <v>2014</v>
      </c>
    </row>
    <row r="10300" spans="1:12" x14ac:dyDescent="0.25">
      <c r="A10300">
        <v>32</v>
      </c>
      <c r="B10300">
        <v>19301369</v>
      </c>
      <c r="C10300" t="s">
        <v>4588</v>
      </c>
      <c r="D10300">
        <v>487</v>
      </c>
      <c r="E10300">
        <v>0</v>
      </c>
      <c r="F10300">
        <v>365.25</v>
      </c>
      <c r="G10300">
        <v>0</v>
      </c>
      <c r="H10300">
        <v>0</v>
      </c>
      <c r="I10300">
        <v>0</v>
      </c>
      <c r="K10300">
        <v>2007</v>
      </c>
      <c r="L10300">
        <v>2012</v>
      </c>
    </row>
    <row r="10301" spans="1:12" x14ac:dyDescent="0.25">
      <c r="A10301">
        <v>32</v>
      </c>
      <c r="B10301">
        <v>19301370</v>
      </c>
      <c r="C10301" t="s">
        <v>4588</v>
      </c>
      <c r="D10301">
        <v>570</v>
      </c>
      <c r="E10301">
        <v>0</v>
      </c>
      <c r="F10301">
        <v>427.5</v>
      </c>
      <c r="G10301">
        <v>0</v>
      </c>
      <c r="H10301">
        <v>0</v>
      </c>
      <c r="I10301">
        <v>0</v>
      </c>
      <c r="K10301">
        <v>2005</v>
      </c>
      <c r="L10301">
        <v>2011</v>
      </c>
    </row>
    <row r="10302" spans="1:12" x14ac:dyDescent="0.25">
      <c r="A10302">
        <v>32</v>
      </c>
      <c r="B10302">
        <v>19301371</v>
      </c>
      <c r="C10302" t="s">
        <v>4588</v>
      </c>
      <c r="D10302">
        <v>377.14</v>
      </c>
      <c r="E10302">
        <v>0</v>
      </c>
      <c r="F10302">
        <v>282.86</v>
      </c>
      <c r="G10302">
        <v>0</v>
      </c>
      <c r="H10302">
        <v>0</v>
      </c>
      <c r="I10302">
        <v>0</v>
      </c>
      <c r="K10302">
        <v>2004</v>
      </c>
      <c r="L10302">
        <v>2010</v>
      </c>
    </row>
    <row r="10303" spans="1:12" x14ac:dyDescent="0.25">
      <c r="A10303">
        <v>32</v>
      </c>
      <c r="B10303">
        <v>19301373</v>
      </c>
      <c r="C10303" t="s">
        <v>4588</v>
      </c>
      <c r="D10303">
        <v>487.14</v>
      </c>
      <c r="E10303">
        <v>0</v>
      </c>
      <c r="F10303">
        <v>365.36</v>
      </c>
      <c r="G10303">
        <v>0</v>
      </c>
      <c r="H10303">
        <v>0</v>
      </c>
      <c r="I10303">
        <v>0</v>
      </c>
      <c r="K10303">
        <v>2005</v>
      </c>
      <c r="L10303">
        <v>2011</v>
      </c>
    </row>
    <row r="10304" spans="1:12" x14ac:dyDescent="0.25">
      <c r="A10304">
        <v>32</v>
      </c>
      <c r="B10304">
        <v>19301374</v>
      </c>
      <c r="C10304" t="s">
        <v>4588</v>
      </c>
      <c r="D10304">
        <v>665</v>
      </c>
      <c r="E10304">
        <v>0</v>
      </c>
      <c r="F10304">
        <v>498.75</v>
      </c>
      <c r="G10304">
        <v>0</v>
      </c>
      <c r="H10304">
        <v>0</v>
      </c>
      <c r="I10304">
        <v>0</v>
      </c>
      <c r="K10304">
        <v>2006</v>
      </c>
      <c r="L10304">
        <v>2011</v>
      </c>
    </row>
    <row r="10305" spans="1:12" x14ac:dyDescent="0.25">
      <c r="A10305">
        <v>32</v>
      </c>
      <c r="B10305">
        <v>19301415</v>
      </c>
      <c r="C10305" t="s">
        <v>4750</v>
      </c>
      <c r="D10305">
        <v>50</v>
      </c>
      <c r="E10305">
        <v>0</v>
      </c>
      <c r="F10305">
        <v>37.5</v>
      </c>
      <c r="G10305">
        <v>0</v>
      </c>
      <c r="H10305">
        <v>0</v>
      </c>
      <c r="I10305">
        <v>0</v>
      </c>
      <c r="K10305">
        <v>2014</v>
      </c>
      <c r="L10305">
        <v>2017</v>
      </c>
    </row>
    <row r="10306" spans="1:12" x14ac:dyDescent="0.25">
      <c r="A10306">
        <v>32</v>
      </c>
      <c r="B10306">
        <v>19301416</v>
      </c>
      <c r="C10306" t="s">
        <v>4750</v>
      </c>
      <c r="D10306">
        <v>50</v>
      </c>
      <c r="E10306">
        <v>0</v>
      </c>
      <c r="F10306">
        <v>37.5</v>
      </c>
      <c r="G10306">
        <v>0</v>
      </c>
      <c r="H10306">
        <v>0</v>
      </c>
      <c r="I10306">
        <v>0</v>
      </c>
      <c r="K10306">
        <v>2014</v>
      </c>
      <c r="L10306">
        <v>2017</v>
      </c>
    </row>
    <row r="10307" spans="1:12" x14ac:dyDescent="0.25">
      <c r="A10307">
        <v>32</v>
      </c>
      <c r="B10307">
        <v>19301417</v>
      </c>
      <c r="C10307" t="s">
        <v>4750</v>
      </c>
      <c r="D10307">
        <v>50</v>
      </c>
      <c r="E10307">
        <v>0</v>
      </c>
      <c r="F10307">
        <v>37.5</v>
      </c>
      <c r="G10307">
        <v>0</v>
      </c>
      <c r="H10307">
        <v>50.79</v>
      </c>
      <c r="I10307">
        <v>0</v>
      </c>
      <c r="K10307">
        <v>2014</v>
      </c>
      <c r="L10307">
        <v>2017</v>
      </c>
    </row>
    <row r="10308" spans="1:12" x14ac:dyDescent="0.25">
      <c r="A10308">
        <v>32</v>
      </c>
      <c r="B10308">
        <v>19301418</v>
      </c>
      <c r="C10308" t="s">
        <v>4750</v>
      </c>
      <c r="D10308">
        <v>50</v>
      </c>
      <c r="E10308">
        <v>0</v>
      </c>
      <c r="F10308">
        <v>37.5</v>
      </c>
      <c r="G10308">
        <v>0</v>
      </c>
      <c r="H10308">
        <v>50.79</v>
      </c>
      <c r="I10308">
        <v>0</v>
      </c>
      <c r="K10308">
        <v>2014</v>
      </c>
      <c r="L10308">
        <v>2017</v>
      </c>
    </row>
    <row r="10309" spans="1:12" x14ac:dyDescent="0.25">
      <c r="A10309">
        <v>32</v>
      </c>
      <c r="B10309">
        <v>19301419</v>
      </c>
      <c r="C10309" t="s">
        <v>4750</v>
      </c>
      <c r="D10309">
        <v>45</v>
      </c>
      <c r="E10309">
        <v>0</v>
      </c>
      <c r="F10309">
        <v>33.75</v>
      </c>
      <c r="G10309">
        <v>0</v>
      </c>
      <c r="H10309">
        <v>45.71</v>
      </c>
      <c r="I10309">
        <v>0</v>
      </c>
      <c r="K10309">
        <v>2014</v>
      </c>
      <c r="L10309">
        <v>2017</v>
      </c>
    </row>
    <row r="10310" spans="1:12" x14ac:dyDescent="0.25">
      <c r="A10310">
        <v>32</v>
      </c>
      <c r="B10310">
        <v>19301420</v>
      </c>
      <c r="C10310" t="s">
        <v>4750</v>
      </c>
      <c r="D10310">
        <v>50</v>
      </c>
      <c r="E10310">
        <v>0</v>
      </c>
      <c r="F10310">
        <v>37.5</v>
      </c>
      <c r="G10310">
        <v>0</v>
      </c>
      <c r="H10310">
        <v>50.79</v>
      </c>
      <c r="I10310">
        <v>0</v>
      </c>
      <c r="K10310">
        <v>2014</v>
      </c>
      <c r="L10310">
        <v>2017</v>
      </c>
    </row>
    <row r="10311" spans="1:12" x14ac:dyDescent="0.25">
      <c r="A10311">
        <v>32</v>
      </c>
      <c r="B10311">
        <v>19301421</v>
      </c>
      <c r="C10311" t="s">
        <v>4750</v>
      </c>
      <c r="D10311">
        <v>50</v>
      </c>
      <c r="E10311">
        <v>0</v>
      </c>
      <c r="F10311">
        <v>37.5</v>
      </c>
      <c r="G10311">
        <v>0</v>
      </c>
      <c r="H10311">
        <v>50.79</v>
      </c>
      <c r="I10311">
        <v>0</v>
      </c>
      <c r="K10311">
        <v>2014</v>
      </c>
      <c r="L10311">
        <v>2017</v>
      </c>
    </row>
    <row r="10312" spans="1:12" x14ac:dyDescent="0.25">
      <c r="A10312">
        <v>32</v>
      </c>
      <c r="B10312">
        <v>19301422</v>
      </c>
      <c r="C10312" t="s">
        <v>4751</v>
      </c>
      <c r="D10312">
        <v>79</v>
      </c>
      <c r="E10312">
        <v>0</v>
      </c>
      <c r="F10312">
        <v>63.2</v>
      </c>
      <c r="G10312">
        <v>0</v>
      </c>
      <c r="H10312">
        <v>0</v>
      </c>
      <c r="I10312">
        <v>0</v>
      </c>
      <c r="K10312">
        <v>2013</v>
      </c>
      <c r="L10312">
        <v>2015</v>
      </c>
    </row>
    <row r="10313" spans="1:12" x14ac:dyDescent="0.25">
      <c r="A10313">
        <v>32</v>
      </c>
      <c r="B10313">
        <v>19301423</v>
      </c>
      <c r="C10313" t="s">
        <v>4752</v>
      </c>
      <c r="D10313">
        <v>79</v>
      </c>
      <c r="E10313">
        <v>0</v>
      </c>
      <c r="F10313">
        <v>63.2</v>
      </c>
      <c r="G10313">
        <v>0</v>
      </c>
      <c r="H10313">
        <v>0</v>
      </c>
      <c r="I10313">
        <v>0</v>
      </c>
      <c r="K10313">
        <v>2013</v>
      </c>
      <c r="L10313">
        <v>2015</v>
      </c>
    </row>
    <row r="10314" spans="1:12" x14ac:dyDescent="0.25">
      <c r="A10314">
        <v>32</v>
      </c>
      <c r="B10314">
        <v>19301424</v>
      </c>
      <c r="C10314" t="s">
        <v>4753</v>
      </c>
      <c r="D10314">
        <v>59</v>
      </c>
      <c r="E10314">
        <v>0</v>
      </c>
      <c r="F10314">
        <v>47.2</v>
      </c>
      <c r="G10314">
        <v>0</v>
      </c>
      <c r="H10314">
        <v>0</v>
      </c>
      <c r="I10314">
        <v>0</v>
      </c>
      <c r="K10314">
        <v>2013</v>
      </c>
      <c r="L10314">
        <v>2015</v>
      </c>
    </row>
    <row r="10315" spans="1:12" x14ac:dyDescent="0.25">
      <c r="A10315">
        <v>32</v>
      </c>
      <c r="B10315">
        <v>19301425</v>
      </c>
      <c r="C10315" t="s">
        <v>4754</v>
      </c>
      <c r="D10315">
        <v>59</v>
      </c>
      <c r="E10315">
        <v>0</v>
      </c>
      <c r="F10315">
        <v>47.2</v>
      </c>
      <c r="G10315">
        <v>0</v>
      </c>
      <c r="H10315">
        <v>0</v>
      </c>
      <c r="I10315">
        <v>0</v>
      </c>
      <c r="K10315">
        <v>2013</v>
      </c>
      <c r="L10315">
        <v>2015</v>
      </c>
    </row>
    <row r="10316" spans="1:12" x14ac:dyDescent="0.25">
      <c r="A10316">
        <v>32</v>
      </c>
      <c r="B10316">
        <v>19301426</v>
      </c>
      <c r="C10316" t="s">
        <v>4755</v>
      </c>
      <c r="D10316">
        <v>59</v>
      </c>
      <c r="E10316">
        <v>0</v>
      </c>
      <c r="F10316">
        <v>47.2</v>
      </c>
      <c r="G10316">
        <v>0</v>
      </c>
      <c r="H10316">
        <v>0</v>
      </c>
      <c r="I10316">
        <v>0</v>
      </c>
      <c r="K10316">
        <v>2013</v>
      </c>
      <c r="L10316">
        <v>2015</v>
      </c>
    </row>
    <row r="10317" spans="1:12" x14ac:dyDescent="0.25">
      <c r="A10317">
        <v>32</v>
      </c>
      <c r="B10317">
        <v>19301427</v>
      </c>
      <c r="C10317" t="s">
        <v>4756</v>
      </c>
      <c r="D10317">
        <v>113</v>
      </c>
      <c r="E10317">
        <v>0</v>
      </c>
      <c r="F10317">
        <v>90.4</v>
      </c>
      <c r="G10317">
        <v>0</v>
      </c>
      <c r="H10317">
        <v>0</v>
      </c>
      <c r="I10317">
        <v>0</v>
      </c>
      <c r="K10317">
        <v>2013</v>
      </c>
      <c r="L10317">
        <v>2015</v>
      </c>
    </row>
    <row r="10318" spans="1:12" x14ac:dyDescent="0.25">
      <c r="A10318">
        <v>32</v>
      </c>
      <c r="B10318">
        <v>19301428</v>
      </c>
      <c r="C10318" t="s">
        <v>4757</v>
      </c>
      <c r="D10318">
        <v>113</v>
      </c>
      <c r="E10318">
        <v>0</v>
      </c>
      <c r="F10318">
        <v>90.4</v>
      </c>
      <c r="G10318">
        <v>0</v>
      </c>
      <c r="H10318">
        <v>0</v>
      </c>
      <c r="I10318">
        <v>0</v>
      </c>
      <c r="K10318">
        <v>2013</v>
      </c>
      <c r="L10318">
        <v>2015</v>
      </c>
    </row>
    <row r="10319" spans="1:12" x14ac:dyDescent="0.25">
      <c r="A10319">
        <v>32</v>
      </c>
      <c r="B10319">
        <v>19301429</v>
      </c>
      <c r="C10319" t="s">
        <v>4758</v>
      </c>
      <c r="D10319">
        <v>158</v>
      </c>
      <c r="E10319">
        <v>0</v>
      </c>
      <c r="F10319">
        <v>126.4</v>
      </c>
      <c r="G10319">
        <v>0</v>
      </c>
      <c r="H10319">
        <v>0</v>
      </c>
      <c r="I10319">
        <v>0</v>
      </c>
      <c r="K10319">
        <v>2013</v>
      </c>
      <c r="L10319">
        <v>2015</v>
      </c>
    </row>
    <row r="10320" spans="1:12" x14ac:dyDescent="0.25">
      <c r="A10320">
        <v>32</v>
      </c>
      <c r="B10320">
        <v>19301430</v>
      </c>
      <c r="C10320" t="s">
        <v>4759</v>
      </c>
      <c r="D10320">
        <v>158</v>
      </c>
      <c r="E10320">
        <v>0</v>
      </c>
      <c r="F10320">
        <v>126.4</v>
      </c>
      <c r="G10320">
        <v>0</v>
      </c>
      <c r="H10320">
        <v>0</v>
      </c>
      <c r="I10320">
        <v>0</v>
      </c>
      <c r="K10320">
        <v>2013</v>
      </c>
      <c r="L10320">
        <v>2015</v>
      </c>
    </row>
    <row r="10321" spans="1:12" x14ac:dyDescent="0.25">
      <c r="A10321">
        <v>32</v>
      </c>
      <c r="B10321">
        <v>19301431</v>
      </c>
      <c r="C10321" t="s">
        <v>4760</v>
      </c>
      <c r="D10321">
        <v>158</v>
      </c>
      <c r="E10321">
        <v>0</v>
      </c>
      <c r="F10321">
        <v>126.4</v>
      </c>
      <c r="G10321">
        <v>0</v>
      </c>
      <c r="H10321">
        <v>0</v>
      </c>
      <c r="I10321">
        <v>0</v>
      </c>
      <c r="K10321">
        <v>2013</v>
      </c>
      <c r="L10321">
        <v>2015</v>
      </c>
    </row>
    <row r="10322" spans="1:12" x14ac:dyDescent="0.25">
      <c r="A10322">
        <v>32</v>
      </c>
      <c r="B10322">
        <v>19301432</v>
      </c>
      <c r="C10322" t="s">
        <v>4761</v>
      </c>
      <c r="D10322">
        <v>113</v>
      </c>
      <c r="E10322">
        <v>0</v>
      </c>
      <c r="F10322">
        <v>90.4</v>
      </c>
      <c r="G10322">
        <v>0</v>
      </c>
      <c r="H10322">
        <v>0</v>
      </c>
      <c r="I10322">
        <v>0</v>
      </c>
      <c r="K10322">
        <v>2013</v>
      </c>
      <c r="L10322">
        <v>2015</v>
      </c>
    </row>
    <row r="10323" spans="1:12" x14ac:dyDescent="0.25">
      <c r="A10323">
        <v>32</v>
      </c>
      <c r="B10323">
        <v>19301433</v>
      </c>
      <c r="C10323" t="s">
        <v>4762</v>
      </c>
      <c r="D10323">
        <v>113</v>
      </c>
      <c r="E10323">
        <v>0</v>
      </c>
      <c r="F10323">
        <v>90.4</v>
      </c>
      <c r="G10323">
        <v>0</v>
      </c>
      <c r="H10323">
        <v>0</v>
      </c>
      <c r="I10323">
        <v>0</v>
      </c>
      <c r="K10323">
        <v>2013</v>
      </c>
      <c r="L10323">
        <v>2015</v>
      </c>
    </row>
    <row r="10324" spans="1:12" x14ac:dyDescent="0.25">
      <c r="A10324">
        <v>32</v>
      </c>
      <c r="B10324">
        <v>19301434</v>
      </c>
      <c r="C10324" t="s">
        <v>4763</v>
      </c>
      <c r="D10324">
        <v>79</v>
      </c>
      <c r="E10324">
        <v>0</v>
      </c>
      <c r="F10324">
        <v>63.2</v>
      </c>
      <c r="G10324">
        <v>0</v>
      </c>
      <c r="H10324">
        <v>0</v>
      </c>
      <c r="I10324">
        <v>0</v>
      </c>
      <c r="K10324">
        <v>2013</v>
      </c>
      <c r="L10324">
        <v>2015</v>
      </c>
    </row>
    <row r="10325" spans="1:12" x14ac:dyDescent="0.25">
      <c r="A10325">
        <v>32</v>
      </c>
      <c r="B10325">
        <v>19301435</v>
      </c>
      <c r="C10325" t="s">
        <v>4764</v>
      </c>
      <c r="D10325">
        <v>79</v>
      </c>
      <c r="E10325">
        <v>0</v>
      </c>
      <c r="F10325">
        <v>63.2</v>
      </c>
      <c r="G10325">
        <v>0</v>
      </c>
      <c r="H10325">
        <v>0</v>
      </c>
      <c r="I10325">
        <v>0</v>
      </c>
      <c r="K10325">
        <v>2013</v>
      </c>
      <c r="L10325">
        <v>2015</v>
      </c>
    </row>
    <row r="10326" spans="1:12" x14ac:dyDescent="0.25">
      <c r="A10326">
        <v>32</v>
      </c>
      <c r="B10326">
        <v>19301436</v>
      </c>
      <c r="C10326" t="s">
        <v>4765</v>
      </c>
      <c r="D10326">
        <v>59</v>
      </c>
      <c r="E10326">
        <v>0</v>
      </c>
      <c r="F10326">
        <v>47.2</v>
      </c>
      <c r="G10326">
        <v>0</v>
      </c>
      <c r="H10326">
        <v>0</v>
      </c>
      <c r="I10326">
        <v>0</v>
      </c>
      <c r="K10326">
        <v>2013</v>
      </c>
      <c r="L10326">
        <v>2016</v>
      </c>
    </row>
    <row r="10327" spans="1:12" x14ac:dyDescent="0.25">
      <c r="A10327">
        <v>32</v>
      </c>
      <c r="B10327">
        <v>19301437</v>
      </c>
      <c r="C10327" t="s">
        <v>4766</v>
      </c>
      <c r="D10327">
        <v>59</v>
      </c>
      <c r="E10327">
        <v>0</v>
      </c>
      <c r="F10327">
        <v>47.2</v>
      </c>
      <c r="G10327">
        <v>0</v>
      </c>
      <c r="H10327">
        <v>0</v>
      </c>
      <c r="I10327">
        <v>0</v>
      </c>
      <c r="K10327">
        <v>2013</v>
      </c>
      <c r="L10327">
        <v>2015</v>
      </c>
    </row>
    <row r="10328" spans="1:12" x14ac:dyDescent="0.25">
      <c r="A10328">
        <v>32</v>
      </c>
      <c r="B10328">
        <v>19301438</v>
      </c>
      <c r="C10328" t="s">
        <v>4767</v>
      </c>
      <c r="D10328">
        <v>79</v>
      </c>
      <c r="E10328">
        <v>0</v>
      </c>
      <c r="F10328">
        <v>63.2</v>
      </c>
      <c r="G10328">
        <v>0</v>
      </c>
      <c r="H10328">
        <v>0</v>
      </c>
      <c r="I10328">
        <v>0</v>
      </c>
      <c r="K10328">
        <v>2013</v>
      </c>
      <c r="L10328">
        <v>2015</v>
      </c>
    </row>
    <row r="10329" spans="1:12" x14ac:dyDescent="0.25">
      <c r="A10329">
        <v>32</v>
      </c>
      <c r="B10329">
        <v>19301439</v>
      </c>
      <c r="C10329" t="s">
        <v>4768</v>
      </c>
      <c r="D10329">
        <v>59</v>
      </c>
      <c r="E10329">
        <v>0</v>
      </c>
      <c r="F10329">
        <v>47.2</v>
      </c>
      <c r="G10329">
        <v>0</v>
      </c>
      <c r="H10329">
        <v>0</v>
      </c>
      <c r="I10329">
        <v>0</v>
      </c>
      <c r="K10329">
        <v>2013</v>
      </c>
      <c r="L10329">
        <v>2015</v>
      </c>
    </row>
    <row r="10330" spans="1:12" x14ac:dyDescent="0.25">
      <c r="A10330">
        <v>32</v>
      </c>
      <c r="B10330">
        <v>19301440</v>
      </c>
      <c r="C10330" t="s">
        <v>4769</v>
      </c>
      <c r="D10330">
        <v>135</v>
      </c>
      <c r="E10330">
        <v>0</v>
      </c>
      <c r="F10330">
        <v>108</v>
      </c>
      <c r="G10330">
        <v>0</v>
      </c>
      <c r="H10330">
        <v>0</v>
      </c>
      <c r="I10330">
        <v>0</v>
      </c>
      <c r="K10330">
        <v>2013</v>
      </c>
      <c r="L10330">
        <v>2015</v>
      </c>
    </row>
    <row r="10331" spans="1:12" x14ac:dyDescent="0.25">
      <c r="A10331">
        <v>32</v>
      </c>
      <c r="B10331">
        <v>19301441</v>
      </c>
      <c r="C10331" t="s">
        <v>4770</v>
      </c>
      <c r="D10331">
        <v>135</v>
      </c>
      <c r="E10331">
        <v>0</v>
      </c>
      <c r="F10331">
        <v>108</v>
      </c>
      <c r="G10331">
        <v>0</v>
      </c>
      <c r="H10331">
        <v>0</v>
      </c>
      <c r="I10331">
        <v>0</v>
      </c>
      <c r="K10331">
        <v>2013</v>
      </c>
      <c r="L10331">
        <v>2015</v>
      </c>
    </row>
    <row r="10332" spans="1:12" x14ac:dyDescent="0.25">
      <c r="A10332">
        <v>32</v>
      </c>
      <c r="B10332">
        <v>19301442</v>
      </c>
      <c r="C10332" t="s">
        <v>4771</v>
      </c>
      <c r="D10332">
        <v>135</v>
      </c>
      <c r="E10332">
        <v>0</v>
      </c>
      <c r="F10332">
        <v>108</v>
      </c>
      <c r="G10332">
        <v>0</v>
      </c>
      <c r="H10332">
        <v>0</v>
      </c>
      <c r="I10332">
        <v>0</v>
      </c>
      <c r="K10332">
        <v>2013</v>
      </c>
      <c r="L10332">
        <v>2015</v>
      </c>
    </row>
    <row r="10333" spans="1:12" x14ac:dyDescent="0.25">
      <c r="A10333">
        <v>32</v>
      </c>
      <c r="B10333">
        <v>19301443</v>
      </c>
      <c r="C10333" t="s">
        <v>4772</v>
      </c>
      <c r="D10333">
        <v>135</v>
      </c>
      <c r="E10333">
        <v>0</v>
      </c>
      <c r="F10333">
        <v>108</v>
      </c>
      <c r="G10333">
        <v>0</v>
      </c>
      <c r="H10333">
        <v>0</v>
      </c>
      <c r="I10333">
        <v>0</v>
      </c>
      <c r="K10333">
        <v>2013</v>
      </c>
      <c r="L10333">
        <v>2015</v>
      </c>
    </row>
    <row r="10334" spans="1:12" x14ac:dyDescent="0.25">
      <c r="A10334">
        <v>32</v>
      </c>
      <c r="B10334">
        <v>19301444</v>
      </c>
      <c r="C10334" t="s">
        <v>4773</v>
      </c>
      <c r="D10334">
        <v>135</v>
      </c>
      <c r="E10334">
        <v>0</v>
      </c>
      <c r="F10334">
        <v>108</v>
      </c>
      <c r="G10334">
        <v>0</v>
      </c>
      <c r="H10334">
        <v>0</v>
      </c>
      <c r="I10334">
        <v>0</v>
      </c>
      <c r="K10334">
        <v>2013</v>
      </c>
      <c r="L10334">
        <v>2015</v>
      </c>
    </row>
    <row r="10335" spans="1:12" x14ac:dyDescent="0.25">
      <c r="A10335">
        <v>32</v>
      </c>
      <c r="B10335">
        <v>19301445</v>
      </c>
      <c r="C10335" t="s">
        <v>4774</v>
      </c>
      <c r="D10335">
        <v>135</v>
      </c>
      <c r="E10335">
        <v>0</v>
      </c>
      <c r="F10335">
        <v>108</v>
      </c>
      <c r="G10335">
        <v>0</v>
      </c>
      <c r="H10335">
        <v>0</v>
      </c>
      <c r="I10335">
        <v>0</v>
      </c>
      <c r="K10335">
        <v>2013</v>
      </c>
      <c r="L10335">
        <v>2015</v>
      </c>
    </row>
    <row r="10336" spans="1:12" x14ac:dyDescent="0.25">
      <c r="A10336">
        <v>32</v>
      </c>
      <c r="B10336">
        <v>19301446</v>
      </c>
      <c r="C10336" t="s">
        <v>4775</v>
      </c>
      <c r="D10336">
        <v>235</v>
      </c>
      <c r="E10336">
        <v>0</v>
      </c>
      <c r="F10336">
        <v>188</v>
      </c>
      <c r="G10336">
        <v>0</v>
      </c>
      <c r="H10336">
        <v>0</v>
      </c>
      <c r="I10336">
        <v>0</v>
      </c>
      <c r="K10336">
        <v>2013</v>
      </c>
      <c r="L10336">
        <v>2015</v>
      </c>
    </row>
    <row r="10337" spans="1:12" x14ac:dyDescent="0.25">
      <c r="A10337">
        <v>32</v>
      </c>
      <c r="B10337">
        <v>19301447</v>
      </c>
      <c r="C10337" t="s">
        <v>4776</v>
      </c>
      <c r="D10337">
        <v>135</v>
      </c>
      <c r="E10337">
        <v>0</v>
      </c>
      <c r="F10337">
        <v>108</v>
      </c>
      <c r="G10337">
        <v>0</v>
      </c>
      <c r="H10337">
        <v>0</v>
      </c>
      <c r="I10337">
        <v>0</v>
      </c>
      <c r="K10337">
        <v>2013</v>
      </c>
      <c r="L10337">
        <v>2015</v>
      </c>
    </row>
    <row r="10338" spans="1:12" x14ac:dyDescent="0.25">
      <c r="A10338">
        <v>32</v>
      </c>
      <c r="B10338">
        <v>19301448</v>
      </c>
      <c r="C10338" t="s">
        <v>4777</v>
      </c>
      <c r="D10338">
        <v>235</v>
      </c>
      <c r="E10338">
        <v>0</v>
      </c>
      <c r="F10338">
        <v>188</v>
      </c>
      <c r="G10338">
        <v>0</v>
      </c>
      <c r="H10338">
        <v>0</v>
      </c>
      <c r="I10338">
        <v>0</v>
      </c>
      <c r="K10338">
        <v>2013</v>
      </c>
      <c r="L10338">
        <v>2015</v>
      </c>
    </row>
    <row r="10339" spans="1:12" x14ac:dyDescent="0.25">
      <c r="A10339">
        <v>32</v>
      </c>
      <c r="B10339">
        <v>19301449</v>
      </c>
      <c r="C10339" t="s">
        <v>4778</v>
      </c>
      <c r="D10339">
        <v>135</v>
      </c>
      <c r="E10339">
        <v>0</v>
      </c>
      <c r="F10339">
        <v>108</v>
      </c>
      <c r="G10339">
        <v>0</v>
      </c>
      <c r="H10339">
        <v>0</v>
      </c>
      <c r="I10339">
        <v>0</v>
      </c>
      <c r="K10339">
        <v>2013</v>
      </c>
      <c r="L10339">
        <v>2015</v>
      </c>
    </row>
    <row r="10340" spans="1:12" x14ac:dyDescent="0.25">
      <c r="A10340">
        <v>32</v>
      </c>
      <c r="B10340">
        <v>19301450</v>
      </c>
      <c r="C10340" t="s">
        <v>4779</v>
      </c>
      <c r="D10340">
        <v>135</v>
      </c>
      <c r="E10340">
        <v>0</v>
      </c>
      <c r="F10340">
        <v>108</v>
      </c>
      <c r="G10340">
        <v>0</v>
      </c>
      <c r="H10340">
        <v>0</v>
      </c>
      <c r="I10340">
        <v>0</v>
      </c>
      <c r="K10340">
        <v>2013</v>
      </c>
      <c r="L10340">
        <v>2015</v>
      </c>
    </row>
    <row r="10341" spans="1:12" x14ac:dyDescent="0.25">
      <c r="A10341">
        <v>32</v>
      </c>
      <c r="B10341">
        <v>19301451</v>
      </c>
      <c r="C10341" t="s">
        <v>4780</v>
      </c>
      <c r="D10341">
        <v>135</v>
      </c>
      <c r="E10341">
        <v>0</v>
      </c>
      <c r="F10341">
        <v>108</v>
      </c>
      <c r="G10341">
        <v>0</v>
      </c>
      <c r="H10341">
        <v>0</v>
      </c>
      <c r="I10341">
        <v>0</v>
      </c>
      <c r="K10341">
        <v>2013</v>
      </c>
      <c r="L10341">
        <v>2015</v>
      </c>
    </row>
    <row r="10342" spans="1:12" x14ac:dyDescent="0.25">
      <c r="A10342">
        <v>32</v>
      </c>
      <c r="B10342">
        <v>19301452</v>
      </c>
      <c r="C10342" t="s">
        <v>4781</v>
      </c>
      <c r="D10342">
        <v>179</v>
      </c>
      <c r="E10342">
        <v>0</v>
      </c>
      <c r="F10342">
        <v>143.19999999999999</v>
      </c>
      <c r="G10342">
        <v>0</v>
      </c>
      <c r="H10342">
        <v>0</v>
      </c>
      <c r="I10342">
        <v>0</v>
      </c>
      <c r="K10342">
        <v>2013</v>
      </c>
      <c r="L10342">
        <v>2015</v>
      </c>
    </row>
    <row r="10343" spans="1:12" x14ac:dyDescent="0.25">
      <c r="A10343">
        <v>32</v>
      </c>
      <c r="B10343">
        <v>19301453</v>
      </c>
      <c r="C10343" t="s">
        <v>4782</v>
      </c>
      <c r="D10343">
        <v>179</v>
      </c>
      <c r="E10343">
        <v>0</v>
      </c>
      <c r="F10343">
        <v>143.19999999999999</v>
      </c>
      <c r="G10343">
        <v>0</v>
      </c>
      <c r="H10343">
        <v>0</v>
      </c>
      <c r="I10343">
        <v>0</v>
      </c>
      <c r="K10343">
        <v>2013</v>
      </c>
      <c r="L10343">
        <v>2016</v>
      </c>
    </row>
    <row r="10344" spans="1:12" x14ac:dyDescent="0.25">
      <c r="A10344">
        <v>32</v>
      </c>
      <c r="B10344">
        <v>19301454</v>
      </c>
      <c r="C10344" t="s">
        <v>4783</v>
      </c>
      <c r="D10344">
        <v>179</v>
      </c>
      <c r="E10344">
        <v>0</v>
      </c>
      <c r="F10344">
        <v>143.19999999999999</v>
      </c>
      <c r="G10344">
        <v>0</v>
      </c>
      <c r="H10344">
        <v>0</v>
      </c>
      <c r="I10344">
        <v>0</v>
      </c>
      <c r="K10344">
        <v>2013</v>
      </c>
      <c r="L10344">
        <v>2016</v>
      </c>
    </row>
    <row r="10345" spans="1:12" x14ac:dyDescent="0.25">
      <c r="A10345">
        <v>32</v>
      </c>
      <c r="B10345">
        <v>19301455</v>
      </c>
      <c r="C10345" t="s">
        <v>4784</v>
      </c>
      <c r="D10345">
        <v>245</v>
      </c>
      <c r="E10345">
        <v>0</v>
      </c>
      <c r="F10345">
        <v>196</v>
      </c>
      <c r="G10345">
        <v>0</v>
      </c>
      <c r="H10345">
        <v>0</v>
      </c>
      <c r="I10345">
        <v>0</v>
      </c>
      <c r="K10345">
        <v>2013</v>
      </c>
      <c r="L10345">
        <v>2016</v>
      </c>
    </row>
    <row r="10346" spans="1:12" x14ac:dyDescent="0.25">
      <c r="A10346">
        <v>32</v>
      </c>
      <c r="B10346">
        <v>19301456</v>
      </c>
      <c r="C10346" t="s">
        <v>4785</v>
      </c>
      <c r="D10346">
        <v>245</v>
      </c>
      <c r="E10346">
        <v>0</v>
      </c>
      <c r="F10346">
        <v>196</v>
      </c>
      <c r="G10346">
        <v>0</v>
      </c>
      <c r="H10346">
        <v>0</v>
      </c>
      <c r="I10346">
        <v>0</v>
      </c>
      <c r="K10346">
        <v>2013</v>
      </c>
      <c r="L10346">
        <v>2015</v>
      </c>
    </row>
    <row r="10347" spans="1:12" x14ac:dyDescent="0.25">
      <c r="A10347">
        <v>32</v>
      </c>
      <c r="B10347">
        <v>19301457</v>
      </c>
      <c r="C10347" t="s">
        <v>4786</v>
      </c>
      <c r="D10347">
        <v>245</v>
      </c>
      <c r="E10347">
        <v>0</v>
      </c>
      <c r="F10347">
        <v>196</v>
      </c>
      <c r="G10347">
        <v>0</v>
      </c>
      <c r="H10347">
        <v>0</v>
      </c>
      <c r="I10347">
        <v>0</v>
      </c>
      <c r="K10347">
        <v>2013</v>
      </c>
      <c r="L10347">
        <v>2016</v>
      </c>
    </row>
    <row r="10348" spans="1:12" x14ac:dyDescent="0.25">
      <c r="A10348">
        <v>32</v>
      </c>
      <c r="B10348">
        <v>19301458</v>
      </c>
      <c r="C10348" t="s">
        <v>4787</v>
      </c>
      <c r="D10348">
        <v>245</v>
      </c>
      <c r="E10348">
        <v>0</v>
      </c>
      <c r="F10348">
        <v>196</v>
      </c>
      <c r="G10348">
        <v>0</v>
      </c>
      <c r="H10348">
        <v>0</v>
      </c>
      <c r="I10348">
        <v>0</v>
      </c>
      <c r="K10348">
        <v>2013</v>
      </c>
      <c r="L10348">
        <v>2016</v>
      </c>
    </row>
    <row r="10349" spans="1:12" x14ac:dyDescent="0.25">
      <c r="A10349">
        <v>32</v>
      </c>
      <c r="B10349">
        <v>19301459</v>
      </c>
      <c r="C10349" t="s">
        <v>4788</v>
      </c>
      <c r="D10349">
        <v>245</v>
      </c>
      <c r="E10349">
        <v>0</v>
      </c>
      <c r="F10349">
        <v>196</v>
      </c>
      <c r="G10349">
        <v>0</v>
      </c>
      <c r="H10349">
        <v>0</v>
      </c>
      <c r="I10349">
        <v>0</v>
      </c>
      <c r="K10349">
        <v>2013</v>
      </c>
      <c r="L10349">
        <v>2015</v>
      </c>
    </row>
    <row r="10350" spans="1:12" x14ac:dyDescent="0.25">
      <c r="A10350">
        <v>32</v>
      </c>
      <c r="B10350">
        <v>19301460</v>
      </c>
      <c r="C10350" t="s">
        <v>4789</v>
      </c>
      <c r="D10350">
        <v>376</v>
      </c>
      <c r="E10350">
        <v>0</v>
      </c>
      <c r="F10350">
        <v>300.8</v>
      </c>
      <c r="G10350">
        <v>0</v>
      </c>
      <c r="H10350">
        <v>0</v>
      </c>
      <c r="I10350">
        <v>0</v>
      </c>
      <c r="K10350">
        <v>2013</v>
      </c>
      <c r="L10350">
        <v>2016</v>
      </c>
    </row>
    <row r="10351" spans="1:12" x14ac:dyDescent="0.25">
      <c r="A10351">
        <v>32</v>
      </c>
      <c r="B10351">
        <v>19301461</v>
      </c>
      <c r="C10351" t="s">
        <v>4790</v>
      </c>
      <c r="D10351">
        <v>245</v>
      </c>
      <c r="E10351">
        <v>0</v>
      </c>
      <c r="F10351">
        <v>196</v>
      </c>
      <c r="G10351">
        <v>0</v>
      </c>
      <c r="H10351">
        <v>0</v>
      </c>
      <c r="I10351">
        <v>0</v>
      </c>
      <c r="K10351">
        <v>2013</v>
      </c>
      <c r="L10351">
        <v>2016</v>
      </c>
    </row>
    <row r="10352" spans="1:12" x14ac:dyDescent="0.25">
      <c r="A10352">
        <v>32</v>
      </c>
      <c r="B10352">
        <v>19301462</v>
      </c>
      <c r="C10352" t="s">
        <v>4785</v>
      </c>
      <c r="D10352">
        <v>245</v>
      </c>
      <c r="E10352">
        <v>0</v>
      </c>
      <c r="F10352">
        <v>196</v>
      </c>
      <c r="G10352">
        <v>0</v>
      </c>
      <c r="H10352">
        <v>0</v>
      </c>
      <c r="I10352">
        <v>0</v>
      </c>
      <c r="K10352">
        <v>2013</v>
      </c>
      <c r="L10352">
        <v>2015</v>
      </c>
    </row>
    <row r="10353" spans="1:12" x14ac:dyDescent="0.25">
      <c r="A10353">
        <v>32</v>
      </c>
      <c r="B10353">
        <v>19301463</v>
      </c>
      <c r="C10353" t="s">
        <v>4786</v>
      </c>
      <c r="D10353">
        <v>245</v>
      </c>
      <c r="E10353">
        <v>0</v>
      </c>
      <c r="F10353">
        <v>196</v>
      </c>
      <c r="G10353">
        <v>0</v>
      </c>
      <c r="H10353">
        <v>0</v>
      </c>
      <c r="I10353">
        <v>0</v>
      </c>
      <c r="K10353">
        <v>2013</v>
      </c>
      <c r="L10353">
        <v>2016</v>
      </c>
    </row>
    <row r="10354" spans="1:12" x14ac:dyDescent="0.25">
      <c r="A10354">
        <v>32</v>
      </c>
      <c r="B10354">
        <v>19301464</v>
      </c>
      <c r="C10354" t="s">
        <v>4791</v>
      </c>
      <c r="D10354">
        <v>245</v>
      </c>
      <c r="E10354">
        <v>0</v>
      </c>
      <c r="F10354">
        <v>196</v>
      </c>
      <c r="G10354">
        <v>0</v>
      </c>
      <c r="H10354">
        <v>0</v>
      </c>
      <c r="I10354">
        <v>0</v>
      </c>
      <c r="K10354">
        <v>2013</v>
      </c>
      <c r="L10354">
        <v>2016</v>
      </c>
    </row>
    <row r="10355" spans="1:12" x14ac:dyDescent="0.25">
      <c r="A10355">
        <v>32</v>
      </c>
      <c r="B10355">
        <v>19301465</v>
      </c>
      <c r="C10355" t="s">
        <v>4776</v>
      </c>
      <c r="D10355">
        <v>245</v>
      </c>
      <c r="E10355">
        <v>0</v>
      </c>
      <c r="F10355">
        <v>196</v>
      </c>
      <c r="G10355">
        <v>0</v>
      </c>
      <c r="H10355">
        <v>0</v>
      </c>
      <c r="I10355">
        <v>0</v>
      </c>
      <c r="K10355">
        <v>2013</v>
      </c>
      <c r="L10355">
        <v>2015</v>
      </c>
    </row>
    <row r="10356" spans="1:12" x14ac:dyDescent="0.25">
      <c r="A10356">
        <v>32</v>
      </c>
      <c r="B10356">
        <v>19301466</v>
      </c>
      <c r="C10356" t="s">
        <v>4792</v>
      </c>
      <c r="D10356">
        <v>376</v>
      </c>
      <c r="E10356">
        <v>0</v>
      </c>
      <c r="F10356">
        <v>300.8</v>
      </c>
      <c r="G10356">
        <v>0</v>
      </c>
      <c r="H10356">
        <v>0</v>
      </c>
      <c r="I10356">
        <v>0</v>
      </c>
      <c r="K10356">
        <v>2013</v>
      </c>
      <c r="L10356">
        <v>2016</v>
      </c>
    </row>
    <row r="10357" spans="1:12" x14ac:dyDescent="0.25">
      <c r="A10357">
        <v>32</v>
      </c>
      <c r="B10357">
        <v>19301511</v>
      </c>
      <c r="C10357" t="s">
        <v>2402</v>
      </c>
      <c r="D10357">
        <v>130</v>
      </c>
      <c r="E10357">
        <v>0</v>
      </c>
      <c r="F10357">
        <v>91</v>
      </c>
      <c r="G10357">
        <v>0</v>
      </c>
      <c r="H10357">
        <v>0</v>
      </c>
      <c r="I10357">
        <v>0</v>
      </c>
      <c r="K10357">
        <v>2014</v>
      </c>
      <c r="L10357">
        <v>2015</v>
      </c>
    </row>
    <row r="10358" spans="1:12" x14ac:dyDescent="0.25">
      <c r="A10358">
        <v>32</v>
      </c>
      <c r="B10358">
        <v>19301512</v>
      </c>
      <c r="C10358" t="s">
        <v>2468</v>
      </c>
      <c r="D10358">
        <v>130</v>
      </c>
      <c r="E10358">
        <v>0</v>
      </c>
      <c r="F10358">
        <v>97.5</v>
      </c>
      <c r="G10358">
        <v>0</v>
      </c>
      <c r="H10358">
        <v>0</v>
      </c>
      <c r="I10358">
        <v>0</v>
      </c>
      <c r="K10358">
        <v>2014</v>
      </c>
      <c r="L10358">
        <v>2015</v>
      </c>
    </row>
    <row r="10359" spans="1:12" x14ac:dyDescent="0.25">
      <c r="A10359">
        <v>32</v>
      </c>
      <c r="B10359">
        <v>19301513</v>
      </c>
      <c r="C10359" t="s">
        <v>314</v>
      </c>
      <c r="D10359">
        <v>130</v>
      </c>
      <c r="E10359">
        <v>0</v>
      </c>
      <c r="F10359">
        <v>91</v>
      </c>
      <c r="G10359">
        <v>0</v>
      </c>
      <c r="H10359">
        <v>0</v>
      </c>
      <c r="I10359">
        <v>0</v>
      </c>
      <c r="K10359">
        <v>2014</v>
      </c>
      <c r="L10359">
        <v>2015</v>
      </c>
    </row>
    <row r="10360" spans="1:12" x14ac:dyDescent="0.25">
      <c r="A10360">
        <v>32</v>
      </c>
      <c r="B10360">
        <v>19301566</v>
      </c>
      <c r="C10360" t="s">
        <v>4793</v>
      </c>
      <c r="D10360">
        <v>85</v>
      </c>
      <c r="E10360">
        <v>0</v>
      </c>
      <c r="F10360">
        <v>59.5</v>
      </c>
      <c r="G10360">
        <v>0</v>
      </c>
      <c r="H10360">
        <v>0</v>
      </c>
      <c r="I10360">
        <v>0</v>
      </c>
      <c r="K10360">
        <v>2014</v>
      </c>
      <c r="L10360">
        <v>2016</v>
      </c>
    </row>
    <row r="10361" spans="1:12" x14ac:dyDescent="0.25">
      <c r="A10361">
        <v>32</v>
      </c>
      <c r="B10361">
        <v>19301567</v>
      </c>
      <c r="C10361" t="s">
        <v>4793</v>
      </c>
      <c r="D10361">
        <v>85</v>
      </c>
      <c r="E10361">
        <v>0</v>
      </c>
      <c r="F10361">
        <v>59.5</v>
      </c>
      <c r="G10361">
        <v>0</v>
      </c>
      <c r="H10361">
        <v>0</v>
      </c>
      <c r="I10361">
        <v>0</v>
      </c>
      <c r="K10361">
        <v>2014</v>
      </c>
      <c r="L10361">
        <v>2014</v>
      </c>
    </row>
    <row r="10362" spans="1:12" x14ac:dyDescent="0.25">
      <c r="A10362">
        <v>32</v>
      </c>
      <c r="B10362">
        <v>19301568</v>
      </c>
      <c r="C10362" t="s">
        <v>4793</v>
      </c>
      <c r="D10362">
        <v>85</v>
      </c>
      <c r="E10362">
        <v>0</v>
      </c>
      <c r="F10362">
        <v>59.5</v>
      </c>
      <c r="G10362">
        <v>0</v>
      </c>
      <c r="H10362">
        <v>0</v>
      </c>
      <c r="I10362">
        <v>0</v>
      </c>
      <c r="K10362">
        <v>2014</v>
      </c>
      <c r="L10362">
        <v>2017</v>
      </c>
    </row>
    <row r="10363" spans="1:12" x14ac:dyDescent="0.25">
      <c r="A10363">
        <v>32</v>
      </c>
      <c r="B10363">
        <v>19301569</v>
      </c>
      <c r="C10363" t="s">
        <v>2402</v>
      </c>
      <c r="D10363">
        <v>100</v>
      </c>
      <c r="E10363">
        <v>0</v>
      </c>
      <c r="F10363">
        <v>75</v>
      </c>
      <c r="G10363">
        <v>0</v>
      </c>
      <c r="H10363">
        <v>0</v>
      </c>
      <c r="I10363">
        <v>0</v>
      </c>
      <c r="K10363">
        <v>2013</v>
      </c>
      <c r="L10363">
        <v>2016</v>
      </c>
    </row>
    <row r="10364" spans="1:12" x14ac:dyDescent="0.25">
      <c r="A10364">
        <v>32</v>
      </c>
      <c r="B10364">
        <v>19301570</v>
      </c>
      <c r="C10364" t="s">
        <v>2468</v>
      </c>
      <c r="D10364">
        <v>100</v>
      </c>
      <c r="E10364">
        <v>0</v>
      </c>
      <c r="F10364">
        <v>75</v>
      </c>
      <c r="G10364">
        <v>0</v>
      </c>
      <c r="H10364">
        <v>0</v>
      </c>
      <c r="I10364">
        <v>0</v>
      </c>
      <c r="K10364">
        <v>2013</v>
      </c>
      <c r="L10364">
        <v>2016</v>
      </c>
    </row>
    <row r="10365" spans="1:12" x14ac:dyDescent="0.25">
      <c r="A10365">
        <v>32</v>
      </c>
      <c r="B10365">
        <v>19301571</v>
      </c>
      <c r="C10365" t="s">
        <v>2451</v>
      </c>
      <c r="D10365">
        <v>100</v>
      </c>
      <c r="E10365">
        <v>0</v>
      </c>
      <c r="F10365">
        <v>75</v>
      </c>
      <c r="G10365">
        <v>0</v>
      </c>
      <c r="H10365">
        <v>0</v>
      </c>
      <c r="I10365">
        <v>0</v>
      </c>
      <c r="K10365">
        <v>2013</v>
      </c>
      <c r="L10365">
        <v>2016</v>
      </c>
    </row>
    <row r="10366" spans="1:12" x14ac:dyDescent="0.25">
      <c r="A10366">
        <v>32</v>
      </c>
      <c r="B10366">
        <v>19301572</v>
      </c>
      <c r="C10366" t="s">
        <v>4794</v>
      </c>
      <c r="D10366">
        <v>100</v>
      </c>
      <c r="E10366">
        <v>0</v>
      </c>
      <c r="F10366">
        <v>75</v>
      </c>
      <c r="G10366">
        <v>0</v>
      </c>
      <c r="H10366">
        <v>101.57</v>
      </c>
      <c r="I10366">
        <v>0</v>
      </c>
      <c r="K10366">
        <v>2010</v>
      </c>
      <c r="L10366">
        <v>2017</v>
      </c>
    </row>
    <row r="10367" spans="1:12" x14ac:dyDescent="0.25">
      <c r="A10367">
        <v>32</v>
      </c>
      <c r="B10367">
        <v>19301573</v>
      </c>
      <c r="C10367" t="s">
        <v>4795</v>
      </c>
      <c r="D10367">
        <v>100</v>
      </c>
      <c r="E10367">
        <v>0</v>
      </c>
      <c r="F10367">
        <v>75</v>
      </c>
      <c r="G10367">
        <v>0</v>
      </c>
      <c r="H10367">
        <v>0</v>
      </c>
      <c r="I10367">
        <v>0</v>
      </c>
      <c r="K10367">
        <v>2014</v>
      </c>
      <c r="L10367">
        <v>2016</v>
      </c>
    </row>
    <row r="10368" spans="1:12" x14ac:dyDescent="0.25">
      <c r="A10368">
        <v>32</v>
      </c>
      <c r="B10368">
        <v>19301575</v>
      </c>
      <c r="C10368" t="s">
        <v>4607</v>
      </c>
      <c r="D10368">
        <v>100</v>
      </c>
      <c r="E10368">
        <v>0</v>
      </c>
      <c r="F10368">
        <v>75</v>
      </c>
      <c r="G10368">
        <v>0</v>
      </c>
      <c r="H10368">
        <v>101.57</v>
      </c>
      <c r="I10368">
        <v>0</v>
      </c>
      <c r="K10368">
        <v>2014</v>
      </c>
      <c r="L10368">
        <v>2016</v>
      </c>
    </row>
    <row r="10369" spans="1:12" x14ac:dyDescent="0.25">
      <c r="A10369">
        <v>32</v>
      </c>
      <c r="B10369">
        <v>19301593</v>
      </c>
      <c r="C10369" t="s">
        <v>2504</v>
      </c>
      <c r="D10369">
        <v>55</v>
      </c>
      <c r="E10369">
        <v>0</v>
      </c>
      <c r="F10369">
        <v>41.25</v>
      </c>
      <c r="G10369">
        <v>0</v>
      </c>
      <c r="H10369">
        <v>0</v>
      </c>
      <c r="I10369">
        <v>0</v>
      </c>
      <c r="K10369">
        <v>2014</v>
      </c>
      <c r="L10369">
        <v>2017</v>
      </c>
    </row>
    <row r="10370" spans="1:12" x14ac:dyDescent="0.25">
      <c r="A10370">
        <v>32</v>
      </c>
      <c r="B10370">
        <v>19301594</v>
      </c>
      <c r="C10370" t="s">
        <v>2504</v>
      </c>
      <c r="D10370">
        <v>52</v>
      </c>
      <c r="E10370">
        <v>0</v>
      </c>
      <c r="F10370">
        <v>39</v>
      </c>
      <c r="G10370">
        <v>0</v>
      </c>
      <c r="H10370">
        <v>0</v>
      </c>
      <c r="I10370">
        <v>0</v>
      </c>
      <c r="K10370">
        <v>2014</v>
      </c>
      <c r="L10370">
        <v>2017</v>
      </c>
    </row>
    <row r="10371" spans="1:12" x14ac:dyDescent="0.25">
      <c r="A10371">
        <v>32</v>
      </c>
      <c r="B10371">
        <v>19301595</v>
      </c>
      <c r="C10371" t="s">
        <v>2504</v>
      </c>
      <c r="D10371">
        <v>40</v>
      </c>
      <c r="E10371">
        <v>0</v>
      </c>
      <c r="F10371">
        <v>30</v>
      </c>
      <c r="G10371">
        <v>0</v>
      </c>
      <c r="H10371">
        <v>0</v>
      </c>
      <c r="I10371">
        <v>0</v>
      </c>
      <c r="K10371">
        <v>2014</v>
      </c>
      <c r="L10371">
        <v>2017</v>
      </c>
    </row>
    <row r="10372" spans="1:12" x14ac:dyDescent="0.25">
      <c r="A10372">
        <v>32</v>
      </c>
      <c r="B10372">
        <v>19301596</v>
      </c>
      <c r="C10372" t="s">
        <v>2504</v>
      </c>
      <c r="D10372">
        <v>38</v>
      </c>
      <c r="E10372">
        <v>0</v>
      </c>
      <c r="F10372">
        <v>28.5</v>
      </c>
      <c r="G10372">
        <v>0</v>
      </c>
      <c r="H10372">
        <v>0</v>
      </c>
      <c r="I10372">
        <v>0</v>
      </c>
      <c r="K10372">
        <v>2014</v>
      </c>
      <c r="L10372">
        <v>2017</v>
      </c>
    </row>
    <row r="10373" spans="1:12" x14ac:dyDescent="0.25">
      <c r="A10373">
        <v>32</v>
      </c>
      <c r="B10373">
        <v>19301597</v>
      </c>
      <c r="C10373" t="s">
        <v>2504</v>
      </c>
      <c r="D10373">
        <v>40</v>
      </c>
      <c r="E10373">
        <v>0</v>
      </c>
      <c r="F10373">
        <v>30</v>
      </c>
      <c r="G10373">
        <v>0</v>
      </c>
      <c r="H10373">
        <v>0</v>
      </c>
      <c r="I10373">
        <v>0</v>
      </c>
      <c r="K10373">
        <v>2014</v>
      </c>
      <c r="L10373">
        <v>2017</v>
      </c>
    </row>
    <row r="10374" spans="1:12" x14ac:dyDescent="0.25">
      <c r="A10374">
        <v>32</v>
      </c>
      <c r="B10374">
        <v>19301598</v>
      </c>
      <c r="C10374" t="s">
        <v>2504</v>
      </c>
      <c r="D10374">
        <v>38</v>
      </c>
      <c r="E10374">
        <v>0</v>
      </c>
      <c r="F10374">
        <v>28.5</v>
      </c>
      <c r="G10374">
        <v>0</v>
      </c>
      <c r="H10374">
        <v>0</v>
      </c>
      <c r="I10374">
        <v>0</v>
      </c>
      <c r="K10374">
        <v>2014</v>
      </c>
      <c r="L10374">
        <v>2016</v>
      </c>
    </row>
    <row r="10375" spans="1:12" x14ac:dyDescent="0.25">
      <c r="A10375">
        <v>32</v>
      </c>
      <c r="B10375">
        <v>19301599</v>
      </c>
      <c r="C10375" t="s">
        <v>2504</v>
      </c>
      <c r="D10375">
        <v>40</v>
      </c>
      <c r="E10375">
        <v>0</v>
      </c>
      <c r="F10375">
        <v>30</v>
      </c>
      <c r="G10375">
        <v>0</v>
      </c>
      <c r="H10375">
        <v>0</v>
      </c>
      <c r="I10375">
        <v>0</v>
      </c>
      <c r="K10375">
        <v>2014</v>
      </c>
      <c r="L10375">
        <v>2017</v>
      </c>
    </row>
    <row r="10376" spans="1:12" x14ac:dyDescent="0.25">
      <c r="A10376">
        <v>32</v>
      </c>
      <c r="B10376">
        <v>19301600</v>
      </c>
      <c r="C10376" t="s">
        <v>2504</v>
      </c>
      <c r="D10376">
        <v>38</v>
      </c>
      <c r="E10376">
        <v>0</v>
      </c>
      <c r="F10376">
        <v>28.5</v>
      </c>
      <c r="G10376">
        <v>0</v>
      </c>
      <c r="H10376">
        <v>0</v>
      </c>
      <c r="I10376">
        <v>0</v>
      </c>
      <c r="K10376">
        <v>2014</v>
      </c>
      <c r="L10376">
        <v>2017</v>
      </c>
    </row>
    <row r="10377" spans="1:12" x14ac:dyDescent="0.25">
      <c r="A10377">
        <v>32</v>
      </c>
      <c r="B10377">
        <v>19301601</v>
      </c>
      <c r="C10377" t="s">
        <v>2504</v>
      </c>
      <c r="D10377">
        <v>40</v>
      </c>
      <c r="E10377">
        <v>0</v>
      </c>
      <c r="F10377">
        <v>30</v>
      </c>
      <c r="G10377">
        <v>0</v>
      </c>
      <c r="H10377">
        <v>0</v>
      </c>
      <c r="I10377">
        <v>0</v>
      </c>
      <c r="K10377">
        <v>2014</v>
      </c>
      <c r="L10377">
        <v>2017</v>
      </c>
    </row>
    <row r="10378" spans="1:12" x14ac:dyDescent="0.25">
      <c r="A10378">
        <v>32</v>
      </c>
      <c r="B10378">
        <v>19301602</v>
      </c>
      <c r="C10378" t="s">
        <v>2504</v>
      </c>
      <c r="D10378">
        <v>38</v>
      </c>
      <c r="E10378">
        <v>0</v>
      </c>
      <c r="F10378">
        <v>28.5</v>
      </c>
      <c r="G10378">
        <v>0</v>
      </c>
      <c r="H10378">
        <v>0</v>
      </c>
      <c r="I10378">
        <v>0</v>
      </c>
      <c r="K10378">
        <v>2014</v>
      </c>
      <c r="L10378">
        <v>2017</v>
      </c>
    </row>
    <row r="10379" spans="1:12" x14ac:dyDescent="0.25">
      <c r="A10379">
        <v>32</v>
      </c>
      <c r="B10379">
        <v>19301603</v>
      </c>
      <c r="C10379" t="s">
        <v>2504</v>
      </c>
      <c r="D10379">
        <v>55</v>
      </c>
      <c r="E10379">
        <v>0</v>
      </c>
      <c r="F10379">
        <v>41.25</v>
      </c>
      <c r="G10379">
        <v>0</v>
      </c>
      <c r="H10379">
        <v>0</v>
      </c>
      <c r="I10379">
        <v>0</v>
      </c>
      <c r="K10379">
        <v>2014</v>
      </c>
      <c r="L10379">
        <v>2017</v>
      </c>
    </row>
    <row r="10380" spans="1:12" x14ac:dyDescent="0.25">
      <c r="A10380">
        <v>32</v>
      </c>
      <c r="B10380">
        <v>19301604</v>
      </c>
      <c r="C10380" t="s">
        <v>2504</v>
      </c>
      <c r="D10380">
        <v>52</v>
      </c>
      <c r="E10380">
        <v>0</v>
      </c>
      <c r="F10380">
        <v>39</v>
      </c>
      <c r="G10380">
        <v>0</v>
      </c>
      <c r="H10380">
        <v>0</v>
      </c>
      <c r="I10380">
        <v>0</v>
      </c>
      <c r="K10380">
        <v>2014</v>
      </c>
      <c r="L10380">
        <v>2017</v>
      </c>
    </row>
    <row r="10381" spans="1:12" x14ac:dyDescent="0.25">
      <c r="A10381">
        <v>32</v>
      </c>
      <c r="B10381">
        <v>19301626</v>
      </c>
      <c r="C10381" t="s">
        <v>2504</v>
      </c>
      <c r="D10381">
        <v>30</v>
      </c>
      <c r="E10381">
        <v>0</v>
      </c>
      <c r="F10381">
        <v>22.5</v>
      </c>
      <c r="G10381">
        <v>0</v>
      </c>
      <c r="H10381">
        <v>0</v>
      </c>
      <c r="I10381">
        <v>0</v>
      </c>
      <c r="K10381">
        <v>2014</v>
      </c>
      <c r="L10381">
        <v>2016</v>
      </c>
    </row>
    <row r="10382" spans="1:12" x14ac:dyDescent="0.25">
      <c r="A10382">
        <v>32</v>
      </c>
      <c r="B10382">
        <v>19301627</v>
      </c>
      <c r="C10382" t="s">
        <v>2504</v>
      </c>
      <c r="D10382">
        <v>25</v>
      </c>
      <c r="E10382">
        <v>0</v>
      </c>
      <c r="F10382">
        <v>18.75</v>
      </c>
      <c r="G10382">
        <v>0</v>
      </c>
      <c r="H10382">
        <v>0</v>
      </c>
      <c r="I10382">
        <v>0</v>
      </c>
      <c r="K10382">
        <v>2014</v>
      </c>
      <c r="L10382">
        <v>2016</v>
      </c>
    </row>
    <row r="10383" spans="1:12" x14ac:dyDescent="0.25">
      <c r="A10383">
        <v>32</v>
      </c>
      <c r="B10383">
        <v>19301688</v>
      </c>
      <c r="C10383" t="s">
        <v>4796</v>
      </c>
      <c r="D10383">
        <v>45.43</v>
      </c>
      <c r="E10383">
        <v>0</v>
      </c>
      <c r="F10383">
        <v>34.07</v>
      </c>
      <c r="G10383">
        <v>0</v>
      </c>
      <c r="H10383">
        <v>46.14</v>
      </c>
      <c r="I10383">
        <v>0</v>
      </c>
      <c r="K10383">
        <v>2004</v>
      </c>
      <c r="L10383">
        <v>2014</v>
      </c>
    </row>
    <row r="10384" spans="1:12" x14ac:dyDescent="0.25">
      <c r="A10384">
        <v>32</v>
      </c>
      <c r="B10384">
        <v>19301689</v>
      </c>
      <c r="C10384" t="s">
        <v>4796</v>
      </c>
      <c r="D10384">
        <v>59</v>
      </c>
      <c r="E10384">
        <v>0</v>
      </c>
      <c r="F10384">
        <v>35.4</v>
      </c>
      <c r="G10384">
        <v>0</v>
      </c>
      <c r="H10384">
        <v>0</v>
      </c>
      <c r="I10384">
        <v>0</v>
      </c>
      <c r="K10384">
        <v>2004</v>
      </c>
      <c r="L10384">
        <v>2014</v>
      </c>
    </row>
    <row r="10385" spans="1:12" x14ac:dyDescent="0.25">
      <c r="A10385">
        <v>32</v>
      </c>
      <c r="B10385">
        <v>19302058</v>
      </c>
      <c r="C10385" t="s">
        <v>4797</v>
      </c>
      <c r="D10385">
        <v>10</v>
      </c>
      <c r="E10385">
        <v>0</v>
      </c>
      <c r="F10385">
        <v>7.5</v>
      </c>
      <c r="G10385">
        <v>0</v>
      </c>
      <c r="H10385">
        <v>10.16</v>
      </c>
      <c r="I10385">
        <v>0</v>
      </c>
      <c r="K10385">
        <v>2006</v>
      </c>
      <c r="L10385">
        <v>2017</v>
      </c>
    </row>
    <row r="10386" spans="1:12" x14ac:dyDescent="0.25">
      <c r="A10386">
        <v>32</v>
      </c>
      <c r="B10386">
        <v>19302059</v>
      </c>
      <c r="C10386" t="s">
        <v>4798</v>
      </c>
      <c r="D10386">
        <v>5</v>
      </c>
      <c r="E10386">
        <v>0</v>
      </c>
      <c r="F10386">
        <v>3.75</v>
      </c>
      <c r="G10386">
        <v>0</v>
      </c>
      <c r="H10386">
        <v>5.08</v>
      </c>
      <c r="I10386">
        <v>0</v>
      </c>
      <c r="K10386">
        <v>2014</v>
      </c>
      <c r="L10386">
        <v>2016</v>
      </c>
    </row>
    <row r="10387" spans="1:12" x14ac:dyDescent="0.25">
      <c r="A10387">
        <v>32</v>
      </c>
      <c r="B10387">
        <v>19302060</v>
      </c>
      <c r="C10387" t="s">
        <v>4720</v>
      </c>
      <c r="D10387">
        <v>8.5</v>
      </c>
      <c r="E10387">
        <v>0</v>
      </c>
      <c r="F10387">
        <v>6.38</v>
      </c>
      <c r="G10387">
        <v>0</v>
      </c>
      <c r="H10387">
        <v>8.6300000000000008</v>
      </c>
      <c r="I10387">
        <v>0</v>
      </c>
      <c r="K10387">
        <v>2013</v>
      </c>
      <c r="L10387">
        <v>2016</v>
      </c>
    </row>
    <row r="10388" spans="1:12" x14ac:dyDescent="0.25">
      <c r="A10388">
        <v>32</v>
      </c>
      <c r="B10388">
        <v>19302113</v>
      </c>
      <c r="C10388" t="s">
        <v>4799</v>
      </c>
      <c r="D10388">
        <v>885</v>
      </c>
      <c r="E10388">
        <v>0</v>
      </c>
      <c r="F10388">
        <v>663.75</v>
      </c>
      <c r="G10388">
        <v>0</v>
      </c>
      <c r="H10388">
        <v>0</v>
      </c>
      <c r="I10388">
        <v>0</v>
      </c>
      <c r="K10388">
        <v>2014</v>
      </c>
      <c r="L10388">
        <v>2017</v>
      </c>
    </row>
    <row r="10389" spans="1:12" x14ac:dyDescent="0.25">
      <c r="A10389">
        <v>32</v>
      </c>
      <c r="B10389">
        <v>19302114</v>
      </c>
      <c r="C10389" t="s">
        <v>4800</v>
      </c>
      <c r="D10389">
        <v>710</v>
      </c>
      <c r="E10389">
        <v>0</v>
      </c>
      <c r="F10389">
        <v>532.5</v>
      </c>
      <c r="G10389">
        <v>0</v>
      </c>
      <c r="H10389">
        <v>0</v>
      </c>
      <c r="I10389">
        <v>0</v>
      </c>
      <c r="K10389">
        <v>2014</v>
      </c>
      <c r="L10389">
        <v>2017</v>
      </c>
    </row>
    <row r="10390" spans="1:12" x14ac:dyDescent="0.25">
      <c r="A10390">
        <v>32</v>
      </c>
      <c r="B10390">
        <v>19302115</v>
      </c>
      <c r="C10390" t="s">
        <v>4801</v>
      </c>
      <c r="D10390">
        <v>935</v>
      </c>
      <c r="E10390">
        <v>0</v>
      </c>
      <c r="F10390">
        <v>701.25</v>
      </c>
      <c r="G10390">
        <v>0</v>
      </c>
      <c r="H10390">
        <v>0</v>
      </c>
      <c r="I10390">
        <v>0</v>
      </c>
      <c r="K10390">
        <v>2014</v>
      </c>
      <c r="L10390">
        <v>2017</v>
      </c>
    </row>
    <row r="10391" spans="1:12" x14ac:dyDescent="0.25">
      <c r="A10391">
        <v>32</v>
      </c>
      <c r="B10391">
        <v>19302116</v>
      </c>
      <c r="C10391" t="s">
        <v>4800</v>
      </c>
      <c r="D10391">
        <v>760</v>
      </c>
      <c r="E10391">
        <v>0</v>
      </c>
      <c r="F10391">
        <v>570</v>
      </c>
      <c r="G10391">
        <v>0</v>
      </c>
      <c r="H10391">
        <v>0</v>
      </c>
      <c r="I10391">
        <v>0</v>
      </c>
      <c r="K10391">
        <v>2014</v>
      </c>
      <c r="L10391">
        <v>2017</v>
      </c>
    </row>
    <row r="10392" spans="1:12" x14ac:dyDescent="0.25">
      <c r="A10392">
        <v>32</v>
      </c>
      <c r="B10392">
        <v>19302117</v>
      </c>
      <c r="C10392" t="s">
        <v>4802</v>
      </c>
      <c r="D10392">
        <v>710</v>
      </c>
      <c r="E10392">
        <v>0</v>
      </c>
      <c r="F10392">
        <v>532.5</v>
      </c>
      <c r="G10392">
        <v>0</v>
      </c>
      <c r="H10392">
        <v>0</v>
      </c>
      <c r="I10392">
        <v>0</v>
      </c>
      <c r="K10392">
        <v>2014</v>
      </c>
      <c r="L10392">
        <v>2017</v>
      </c>
    </row>
    <row r="10393" spans="1:12" x14ac:dyDescent="0.25">
      <c r="A10393">
        <v>32</v>
      </c>
      <c r="B10393">
        <v>19302118</v>
      </c>
      <c r="C10393" t="s">
        <v>4802</v>
      </c>
      <c r="D10393">
        <v>760</v>
      </c>
      <c r="E10393">
        <v>0</v>
      </c>
      <c r="F10393">
        <v>570</v>
      </c>
      <c r="G10393">
        <v>0</v>
      </c>
      <c r="H10393">
        <v>0</v>
      </c>
      <c r="I10393">
        <v>0</v>
      </c>
      <c r="K10393">
        <v>2014</v>
      </c>
      <c r="L10393">
        <v>2017</v>
      </c>
    </row>
    <row r="10394" spans="1:12" x14ac:dyDescent="0.25">
      <c r="A10394">
        <v>32</v>
      </c>
      <c r="B10394">
        <v>19302119</v>
      </c>
      <c r="C10394" t="s">
        <v>4803</v>
      </c>
      <c r="D10394">
        <v>710</v>
      </c>
      <c r="E10394">
        <v>0</v>
      </c>
      <c r="F10394">
        <v>532.5</v>
      </c>
      <c r="G10394">
        <v>0</v>
      </c>
      <c r="H10394">
        <v>0</v>
      </c>
      <c r="I10394">
        <v>0</v>
      </c>
      <c r="K10394">
        <v>2014</v>
      </c>
      <c r="L10394">
        <v>2017</v>
      </c>
    </row>
    <row r="10395" spans="1:12" x14ac:dyDescent="0.25">
      <c r="A10395">
        <v>32</v>
      </c>
      <c r="B10395">
        <v>19302120</v>
      </c>
      <c r="C10395" t="s">
        <v>4804</v>
      </c>
      <c r="D10395">
        <v>760</v>
      </c>
      <c r="E10395">
        <v>0</v>
      </c>
      <c r="F10395">
        <v>570</v>
      </c>
      <c r="G10395">
        <v>0</v>
      </c>
      <c r="H10395">
        <v>0</v>
      </c>
      <c r="I10395">
        <v>0</v>
      </c>
      <c r="K10395">
        <v>2014</v>
      </c>
      <c r="L10395">
        <v>2017</v>
      </c>
    </row>
    <row r="10396" spans="1:12" x14ac:dyDescent="0.25">
      <c r="A10396">
        <v>32</v>
      </c>
      <c r="B10396">
        <v>19302206</v>
      </c>
      <c r="C10396" t="s">
        <v>4805</v>
      </c>
      <c r="D10396">
        <v>70</v>
      </c>
      <c r="E10396">
        <v>0</v>
      </c>
      <c r="F10396">
        <v>42</v>
      </c>
      <c r="G10396">
        <v>0</v>
      </c>
      <c r="H10396">
        <v>0</v>
      </c>
      <c r="I10396">
        <v>0</v>
      </c>
      <c r="K10396">
        <v>2001</v>
      </c>
      <c r="L10396">
        <v>2013</v>
      </c>
    </row>
    <row r="10397" spans="1:12" x14ac:dyDescent="0.25">
      <c r="A10397">
        <v>32</v>
      </c>
      <c r="B10397">
        <v>19302357</v>
      </c>
      <c r="C10397" t="s">
        <v>4806</v>
      </c>
      <c r="D10397">
        <v>50</v>
      </c>
      <c r="E10397">
        <v>0</v>
      </c>
      <c r="F10397">
        <v>37.5</v>
      </c>
      <c r="G10397">
        <v>0</v>
      </c>
      <c r="H10397">
        <v>0</v>
      </c>
      <c r="I10397">
        <v>0</v>
      </c>
      <c r="K10397">
        <v>2015</v>
      </c>
      <c r="L10397">
        <v>2017</v>
      </c>
    </row>
    <row r="10398" spans="1:12" x14ac:dyDescent="0.25">
      <c r="A10398">
        <v>32</v>
      </c>
      <c r="B10398">
        <v>19302413</v>
      </c>
      <c r="C10398" t="s">
        <v>4807</v>
      </c>
      <c r="D10398">
        <v>165</v>
      </c>
      <c r="E10398">
        <v>0</v>
      </c>
      <c r="F10398">
        <v>132</v>
      </c>
      <c r="G10398">
        <v>0</v>
      </c>
      <c r="H10398">
        <v>0</v>
      </c>
      <c r="I10398">
        <v>0</v>
      </c>
      <c r="K10398">
        <v>2013</v>
      </c>
      <c r="L10398">
        <v>2013</v>
      </c>
    </row>
    <row r="10399" spans="1:12" x14ac:dyDescent="0.25">
      <c r="A10399">
        <v>32</v>
      </c>
      <c r="B10399">
        <v>19302414</v>
      </c>
      <c r="C10399" t="s">
        <v>4808</v>
      </c>
      <c r="D10399">
        <v>165</v>
      </c>
      <c r="E10399">
        <v>0</v>
      </c>
      <c r="F10399">
        <v>132</v>
      </c>
      <c r="G10399">
        <v>0</v>
      </c>
      <c r="H10399">
        <v>0</v>
      </c>
      <c r="I10399">
        <v>0</v>
      </c>
      <c r="K10399">
        <v>2013</v>
      </c>
      <c r="L10399">
        <v>2013</v>
      </c>
    </row>
    <row r="10400" spans="1:12" x14ac:dyDescent="0.25">
      <c r="A10400">
        <v>32</v>
      </c>
      <c r="B10400">
        <v>19302415</v>
      </c>
      <c r="C10400" t="s">
        <v>4809</v>
      </c>
      <c r="D10400">
        <v>165</v>
      </c>
      <c r="E10400">
        <v>0</v>
      </c>
      <c r="F10400">
        <v>132</v>
      </c>
      <c r="G10400">
        <v>0</v>
      </c>
      <c r="H10400">
        <v>0</v>
      </c>
      <c r="I10400">
        <v>0</v>
      </c>
      <c r="K10400">
        <v>2013</v>
      </c>
      <c r="L10400">
        <v>2013</v>
      </c>
    </row>
    <row r="10401" spans="1:12" x14ac:dyDescent="0.25">
      <c r="A10401">
        <v>32</v>
      </c>
      <c r="B10401">
        <v>19302416</v>
      </c>
      <c r="C10401" t="s">
        <v>4810</v>
      </c>
      <c r="D10401">
        <v>165</v>
      </c>
      <c r="E10401">
        <v>0</v>
      </c>
      <c r="F10401">
        <v>132</v>
      </c>
      <c r="G10401">
        <v>0</v>
      </c>
      <c r="H10401">
        <v>0</v>
      </c>
      <c r="I10401">
        <v>0</v>
      </c>
      <c r="K10401">
        <v>2013</v>
      </c>
      <c r="L10401">
        <v>2013</v>
      </c>
    </row>
    <row r="10402" spans="1:12" x14ac:dyDescent="0.25">
      <c r="A10402">
        <v>32</v>
      </c>
      <c r="B10402">
        <v>19302417</v>
      </c>
      <c r="C10402" t="s">
        <v>4811</v>
      </c>
      <c r="D10402">
        <v>239</v>
      </c>
      <c r="E10402">
        <v>0</v>
      </c>
      <c r="F10402">
        <v>191.2</v>
      </c>
      <c r="G10402">
        <v>0</v>
      </c>
      <c r="H10402">
        <v>0</v>
      </c>
      <c r="I10402">
        <v>0</v>
      </c>
      <c r="K10402">
        <v>2013</v>
      </c>
      <c r="L10402">
        <v>2013</v>
      </c>
    </row>
    <row r="10403" spans="1:12" x14ac:dyDescent="0.25">
      <c r="A10403">
        <v>32</v>
      </c>
      <c r="B10403">
        <v>19302418</v>
      </c>
      <c r="C10403" t="s">
        <v>4812</v>
      </c>
      <c r="D10403">
        <v>239</v>
      </c>
      <c r="E10403">
        <v>0</v>
      </c>
      <c r="F10403">
        <v>191.2</v>
      </c>
      <c r="G10403">
        <v>0</v>
      </c>
      <c r="H10403">
        <v>0</v>
      </c>
      <c r="I10403">
        <v>0</v>
      </c>
      <c r="K10403">
        <v>2013</v>
      </c>
      <c r="L10403">
        <v>2013</v>
      </c>
    </row>
    <row r="10404" spans="1:12" x14ac:dyDescent="0.25">
      <c r="A10404">
        <v>32</v>
      </c>
      <c r="B10404">
        <v>19302419</v>
      </c>
      <c r="C10404" t="s">
        <v>4809</v>
      </c>
      <c r="D10404">
        <v>239</v>
      </c>
      <c r="E10404">
        <v>0</v>
      </c>
      <c r="F10404">
        <v>191.2</v>
      </c>
      <c r="G10404">
        <v>0</v>
      </c>
      <c r="H10404">
        <v>0</v>
      </c>
      <c r="I10404">
        <v>0</v>
      </c>
      <c r="K10404">
        <v>2013</v>
      </c>
      <c r="L10404">
        <v>2013</v>
      </c>
    </row>
    <row r="10405" spans="1:12" x14ac:dyDescent="0.25">
      <c r="A10405">
        <v>32</v>
      </c>
      <c r="B10405">
        <v>19302420</v>
      </c>
      <c r="C10405" t="s">
        <v>4813</v>
      </c>
      <c r="D10405">
        <v>239</v>
      </c>
      <c r="E10405">
        <v>0</v>
      </c>
      <c r="F10405">
        <v>191.2</v>
      </c>
      <c r="G10405">
        <v>0</v>
      </c>
      <c r="H10405">
        <v>0</v>
      </c>
      <c r="I10405">
        <v>0</v>
      </c>
      <c r="K10405">
        <v>2013</v>
      </c>
      <c r="L10405">
        <v>2013</v>
      </c>
    </row>
    <row r="10406" spans="1:12" x14ac:dyDescent="0.25">
      <c r="A10406">
        <v>32</v>
      </c>
      <c r="B10406">
        <v>19302421</v>
      </c>
      <c r="C10406" t="s">
        <v>4814</v>
      </c>
      <c r="D10406">
        <v>239</v>
      </c>
      <c r="E10406">
        <v>0</v>
      </c>
      <c r="F10406">
        <v>191.2</v>
      </c>
      <c r="G10406">
        <v>0</v>
      </c>
      <c r="H10406">
        <v>0</v>
      </c>
      <c r="I10406">
        <v>0</v>
      </c>
      <c r="K10406">
        <v>2013</v>
      </c>
      <c r="L10406">
        <v>2013</v>
      </c>
    </row>
    <row r="10407" spans="1:12" x14ac:dyDescent="0.25">
      <c r="A10407">
        <v>32</v>
      </c>
      <c r="B10407">
        <v>19302422</v>
      </c>
      <c r="C10407" t="s">
        <v>4815</v>
      </c>
      <c r="D10407">
        <v>239</v>
      </c>
      <c r="E10407">
        <v>0</v>
      </c>
      <c r="F10407">
        <v>191.2</v>
      </c>
      <c r="G10407">
        <v>0</v>
      </c>
      <c r="H10407">
        <v>0</v>
      </c>
      <c r="I10407">
        <v>0</v>
      </c>
      <c r="K10407">
        <v>2013</v>
      </c>
      <c r="L10407">
        <v>2013</v>
      </c>
    </row>
    <row r="10408" spans="1:12" x14ac:dyDescent="0.25">
      <c r="A10408">
        <v>32</v>
      </c>
      <c r="B10408">
        <v>19302423</v>
      </c>
      <c r="C10408" t="s">
        <v>4816</v>
      </c>
      <c r="D10408">
        <v>239</v>
      </c>
      <c r="E10408">
        <v>0</v>
      </c>
      <c r="F10408">
        <v>191.2</v>
      </c>
      <c r="G10408">
        <v>0</v>
      </c>
      <c r="H10408">
        <v>0</v>
      </c>
      <c r="I10408">
        <v>0</v>
      </c>
      <c r="K10408">
        <v>2013</v>
      </c>
      <c r="L10408">
        <v>2013</v>
      </c>
    </row>
    <row r="10409" spans="1:12" x14ac:dyDescent="0.25">
      <c r="A10409">
        <v>32</v>
      </c>
      <c r="B10409">
        <v>19302424</v>
      </c>
      <c r="C10409" t="s">
        <v>4817</v>
      </c>
      <c r="D10409">
        <v>239</v>
      </c>
      <c r="E10409">
        <v>0</v>
      </c>
      <c r="F10409">
        <v>191.2</v>
      </c>
      <c r="G10409">
        <v>0</v>
      </c>
      <c r="H10409">
        <v>0</v>
      </c>
      <c r="I10409">
        <v>0</v>
      </c>
      <c r="K10409">
        <v>2013</v>
      </c>
      <c r="L10409">
        <v>2013</v>
      </c>
    </row>
    <row r="10410" spans="1:12" x14ac:dyDescent="0.25">
      <c r="A10410">
        <v>32</v>
      </c>
      <c r="B10410">
        <v>19302425</v>
      </c>
      <c r="C10410" t="s">
        <v>4818</v>
      </c>
      <c r="D10410">
        <v>239</v>
      </c>
      <c r="E10410">
        <v>0</v>
      </c>
      <c r="F10410">
        <v>191.2</v>
      </c>
      <c r="G10410">
        <v>0</v>
      </c>
      <c r="H10410">
        <v>0</v>
      </c>
      <c r="I10410">
        <v>0</v>
      </c>
      <c r="K10410">
        <v>2013</v>
      </c>
      <c r="L10410">
        <v>2013</v>
      </c>
    </row>
    <row r="10411" spans="1:12" x14ac:dyDescent="0.25">
      <c r="A10411">
        <v>32</v>
      </c>
      <c r="B10411">
        <v>19302426</v>
      </c>
      <c r="C10411" t="s">
        <v>4819</v>
      </c>
      <c r="D10411">
        <v>349</v>
      </c>
      <c r="E10411">
        <v>0</v>
      </c>
      <c r="F10411">
        <v>279.2</v>
      </c>
      <c r="G10411">
        <v>0</v>
      </c>
      <c r="H10411">
        <v>0</v>
      </c>
      <c r="I10411">
        <v>0</v>
      </c>
      <c r="K10411">
        <v>2013</v>
      </c>
      <c r="L10411">
        <v>2013</v>
      </c>
    </row>
    <row r="10412" spans="1:12" x14ac:dyDescent="0.25">
      <c r="A10412">
        <v>32</v>
      </c>
      <c r="B10412">
        <v>19302427</v>
      </c>
      <c r="C10412" t="s">
        <v>4820</v>
      </c>
      <c r="D10412">
        <v>349</v>
      </c>
      <c r="E10412">
        <v>0</v>
      </c>
      <c r="F10412">
        <v>279.2</v>
      </c>
      <c r="G10412">
        <v>0</v>
      </c>
      <c r="H10412">
        <v>0</v>
      </c>
      <c r="I10412">
        <v>0</v>
      </c>
      <c r="K10412">
        <v>2013</v>
      </c>
      <c r="L10412">
        <v>2013</v>
      </c>
    </row>
    <row r="10413" spans="1:12" x14ac:dyDescent="0.25">
      <c r="A10413">
        <v>32</v>
      </c>
      <c r="B10413">
        <v>19302428</v>
      </c>
      <c r="C10413" t="s">
        <v>4821</v>
      </c>
      <c r="D10413">
        <v>95</v>
      </c>
      <c r="E10413">
        <v>0</v>
      </c>
      <c r="F10413">
        <v>76</v>
      </c>
      <c r="G10413">
        <v>0</v>
      </c>
      <c r="H10413">
        <v>0</v>
      </c>
      <c r="I10413">
        <v>0</v>
      </c>
      <c r="K10413">
        <v>2013</v>
      </c>
      <c r="L10413">
        <v>2013</v>
      </c>
    </row>
    <row r="10414" spans="1:12" x14ac:dyDescent="0.25">
      <c r="A10414">
        <v>32</v>
      </c>
      <c r="B10414">
        <v>19302429</v>
      </c>
      <c r="C10414" t="s">
        <v>4822</v>
      </c>
      <c r="D10414">
        <v>95</v>
      </c>
      <c r="E10414">
        <v>0</v>
      </c>
      <c r="F10414">
        <v>76</v>
      </c>
      <c r="G10414">
        <v>0</v>
      </c>
      <c r="H10414">
        <v>0</v>
      </c>
      <c r="I10414">
        <v>0</v>
      </c>
      <c r="K10414">
        <v>2013</v>
      </c>
      <c r="L10414">
        <v>2013</v>
      </c>
    </row>
    <row r="10415" spans="1:12" x14ac:dyDescent="0.25">
      <c r="A10415">
        <v>32</v>
      </c>
      <c r="B10415">
        <v>19302430</v>
      </c>
      <c r="C10415" t="s">
        <v>4823</v>
      </c>
      <c r="D10415">
        <v>95</v>
      </c>
      <c r="E10415">
        <v>0</v>
      </c>
      <c r="F10415">
        <v>76</v>
      </c>
      <c r="G10415">
        <v>0</v>
      </c>
      <c r="H10415">
        <v>0</v>
      </c>
      <c r="I10415">
        <v>0</v>
      </c>
      <c r="K10415">
        <v>2013</v>
      </c>
      <c r="L10415">
        <v>2013</v>
      </c>
    </row>
    <row r="10416" spans="1:12" x14ac:dyDescent="0.25">
      <c r="A10416">
        <v>32</v>
      </c>
      <c r="B10416">
        <v>19302431</v>
      </c>
      <c r="C10416" t="s">
        <v>4817</v>
      </c>
      <c r="D10416">
        <v>95</v>
      </c>
      <c r="E10416">
        <v>0</v>
      </c>
      <c r="F10416">
        <v>76</v>
      </c>
      <c r="G10416">
        <v>0</v>
      </c>
      <c r="H10416">
        <v>0</v>
      </c>
      <c r="I10416">
        <v>0</v>
      </c>
      <c r="K10416">
        <v>2013</v>
      </c>
      <c r="L10416">
        <v>2013</v>
      </c>
    </row>
    <row r="10417" spans="1:12" x14ac:dyDescent="0.25">
      <c r="A10417">
        <v>32</v>
      </c>
      <c r="B10417">
        <v>19302432</v>
      </c>
      <c r="C10417" t="s">
        <v>4815</v>
      </c>
      <c r="D10417">
        <v>359</v>
      </c>
      <c r="E10417">
        <v>0</v>
      </c>
      <c r="F10417">
        <v>287.2</v>
      </c>
      <c r="G10417">
        <v>0</v>
      </c>
      <c r="H10417">
        <v>0</v>
      </c>
      <c r="I10417">
        <v>0</v>
      </c>
      <c r="K10417">
        <v>2013</v>
      </c>
      <c r="L10417">
        <v>2013</v>
      </c>
    </row>
    <row r="10418" spans="1:12" x14ac:dyDescent="0.25">
      <c r="A10418">
        <v>32</v>
      </c>
      <c r="B10418">
        <v>19302433</v>
      </c>
      <c r="C10418" t="s">
        <v>4824</v>
      </c>
      <c r="D10418">
        <v>359</v>
      </c>
      <c r="E10418">
        <v>0</v>
      </c>
      <c r="F10418">
        <v>287.2</v>
      </c>
      <c r="G10418">
        <v>0</v>
      </c>
      <c r="H10418">
        <v>0</v>
      </c>
      <c r="I10418">
        <v>0</v>
      </c>
      <c r="K10418">
        <v>2013</v>
      </c>
      <c r="L10418">
        <v>2013</v>
      </c>
    </row>
    <row r="10419" spans="1:12" x14ac:dyDescent="0.25">
      <c r="A10419">
        <v>32</v>
      </c>
      <c r="B10419">
        <v>19302434</v>
      </c>
      <c r="C10419" t="s">
        <v>4823</v>
      </c>
      <c r="D10419">
        <v>359</v>
      </c>
      <c r="E10419">
        <v>0</v>
      </c>
      <c r="F10419">
        <v>287.2</v>
      </c>
      <c r="G10419">
        <v>0</v>
      </c>
      <c r="H10419">
        <v>0</v>
      </c>
      <c r="I10419">
        <v>0</v>
      </c>
      <c r="K10419">
        <v>2013</v>
      </c>
      <c r="L10419">
        <v>2013</v>
      </c>
    </row>
    <row r="10420" spans="1:12" x14ac:dyDescent="0.25">
      <c r="A10420">
        <v>32</v>
      </c>
      <c r="B10420">
        <v>19302435</v>
      </c>
      <c r="C10420" t="s">
        <v>4825</v>
      </c>
      <c r="D10420">
        <v>359</v>
      </c>
      <c r="E10420">
        <v>0</v>
      </c>
      <c r="F10420">
        <v>287.2</v>
      </c>
      <c r="G10420">
        <v>0</v>
      </c>
      <c r="H10420">
        <v>0</v>
      </c>
      <c r="I10420">
        <v>0</v>
      </c>
      <c r="K10420">
        <v>2013</v>
      </c>
      <c r="L10420">
        <v>2013</v>
      </c>
    </row>
    <row r="10421" spans="1:12" x14ac:dyDescent="0.25">
      <c r="A10421">
        <v>32</v>
      </c>
      <c r="B10421">
        <v>19302436</v>
      </c>
      <c r="C10421" t="s">
        <v>4826</v>
      </c>
      <c r="D10421">
        <v>85</v>
      </c>
      <c r="E10421">
        <v>0</v>
      </c>
      <c r="F10421">
        <v>68</v>
      </c>
      <c r="G10421">
        <v>0</v>
      </c>
      <c r="H10421">
        <v>0</v>
      </c>
      <c r="I10421">
        <v>0</v>
      </c>
      <c r="K10421">
        <v>2013</v>
      </c>
      <c r="L10421">
        <v>2013</v>
      </c>
    </row>
    <row r="10422" spans="1:12" x14ac:dyDescent="0.25">
      <c r="A10422">
        <v>32</v>
      </c>
      <c r="B10422">
        <v>19302437</v>
      </c>
      <c r="C10422" t="s">
        <v>4827</v>
      </c>
      <c r="D10422">
        <v>85</v>
      </c>
      <c r="E10422">
        <v>0</v>
      </c>
      <c r="F10422">
        <v>68</v>
      </c>
      <c r="G10422">
        <v>0</v>
      </c>
      <c r="H10422">
        <v>0</v>
      </c>
      <c r="I10422">
        <v>0</v>
      </c>
      <c r="K10422">
        <v>2013</v>
      </c>
      <c r="L10422">
        <v>2013</v>
      </c>
    </row>
    <row r="10423" spans="1:12" x14ac:dyDescent="0.25">
      <c r="A10423">
        <v>32</v>
      </c>
      <c r="B10423">
        <v>19302438</v>
      </c>
      <c r="C10423" t="s">
        <v>4828</v>
      </c>
      <c r="D10423">
        <v>85</v>
      </c>
      <c r="E10423">
        <v>0</v>
      </c>
      <c r="F10423">
        <v>68</v>
      </c>
      <c r="G10423">
        <v>0</v>
      </c>
      <c r="H10423">
        <v>0</v>
      </c>
      <c r="I10423">
        <v>0</v>
      </c>
      <c r="K10423">
        <v>2013</v>
      </c>
      <c r="L10423">
        <v>2013</v>
      </c>
    </row>
    <row r="10424" spans="1:12" x14ac:dyDescent="0.25">
      <c r="A10424">
        <v>32</v>
      </c>
      <c r="B10424">
        <v>19302439</v>
      </c>
      <c r="C10424" t="s">
        <v>4829</v>
      </c>
      <c r="D10424">
        <v>85</v>
      </c>
      <c r="E10424">
        <v>0</v>
      </c>
      <c r="F10424">
        <v>68</v>
      </c>
      <c r="G10424">
        <v>0</v>
      </c>
      <c r="H10424">
        <v>0</v>
      </c>
      <c r="I10424">
        <v>0</v>
      </c>
      <c r="K10424">
        <v>2013</v>
      </c>
      <c r="L10424">
        <v>2013</v>
      </c>
    </row>
    <row r="10425" spans="1:12" x14ac:dyDescent="0.25">
      <c r="A10425">
        <v>32</v>
      </c>
      <c r="B10425">
        <v>19302440</v>
      </c>
      <c r="C10425" t="s">
        <v>4807</v>
      </c>
      <c r="D10425">
        <v>175</v>
      </c>
      <c r="E10425">
        <v>0</v>
      </c>
      <c r="F10425">
        <v>140</v>
      </c>
      <c r="G10425">
        <v>0</v>
      </c>
      <c r="H10425">
        <v>0</v>
      </c>
      <c r="I10425">
        <v>0</v>
      </c>
      <c r="K10425">
        <v>2013</v>
      </c>
      <c r="L10425">
        <v>2013</v>
      </c>
    </row>
    <row r="10426" spans="1:12" x14ac:dyDescent="0.25">
      <c r="A10426">
        <v>32</v>
      </c>
      <c r="B10426">
        <v>19302441</v>
      </c>
      <c r="C10426" t="s">
        <v>4824</v>
      </c>
      <c r="D10426">
        <v>175</v>
      </c>
      <c r="E10426">
        <v>0</v>
      </c>
      <c r="F10426">
        <v>140</v>
      </c>
      <c r="G10426">
        <v>0</v>
      </c>
      <c r="H10426">
        <v>0</v>
      </c>
      <c r="I10426">
        <v>0</v>
      </c>
      <c r="K10426">
        <v>2013</v>
      </c>
      <c r="L10426">
        <v>2013</v>
      </c>
    </row>
    <row r="10427" spans="1:12" x14ac:dyDescent="0.25">
      <c r="A10427">
        <v>32</v>
      </c>
      <c r="B10427">
        <v>19302442</v>
      </c>
      <c r="C10427" t="s">
        <v>4830</v>
      </c>
      <c r="D10427">
        <v>175</v>
      </c>
      <c r="E10427">
        <v>0</v>
      </c>
      <c r="F10427">
        <v>140</v>
      </c>
      <c r="G10427">
        <v>0</v>
      </c>
      <c r="H10427">
        <v>0</v>
      </c>
      <c r="I10427">
        <v>0</v>
      </c>
      <c r="K10427">
        <v>2013</v>
      </c>
      <c r="L10427">
        <v>2013</v>
      </c>
    </row>
    <row r="10428" spans="1:12" x14ac:dyDescent="0.25">
      <c r="A10428">
        <v>32</v>
      </c>
      <c r="B10428">
        <v>19302443</v>
      </c>
      <c r="C10428" t="s">
        <v>4825</v>
      </c>
      <c r="D10428">
        <v>175</v>
      </c>
      <c r="E10428">
        <v>0</v>
      </c>
      <c r="F10428">
        <v>140</v>
      </c>
      <c r="G10428">
        <v>0</v>
      </c>
      <c r="H10428">
        <v>0</v>
      </c>
      <c r="I10428">
        <v>0</v>
      </c>
      <c r="K10428">
        <v>2013</v>
      </c>
      <c r="L10428">
        <v>2013</v>
      </c>
    </row>
    <row r="10429" spans="1:12" x14ac:dyDescent="0.25">
      <c r="A10429">
        <v>32</v>
      </c>
      <c r="B10429">
        <v>19302444</v>
      </c>
      <c r="C10429" t="s">
        <v>4807</v>
      </c>
      <c r="D10429">
        <v>209</v>
      </c>
      <c r="E10429">
        <v>0</v>
      </c>
      <c r="F10429">
        <v>167.2</v>
      </c>
      <c r="G10429">
        <v>0</v>
      </c>
      <c r="H10429">
        <v>0</v>
      </c>
      <c r="I10429">
        <v>0</v>
      </c>
      <c r="K10429">
        <v>2013</v>
      </c>
      <c r="L10429">
        <v>2013</v>
      </c>
    </row>
    <row r="10430" spans="1:12" x14ac:dyDescent="0.25">
      <c r="A10430">
        <v>32</v>
      </c>
      <c r="B10430">
        <v>19302445</v>
      </c>
      <c r="C10430" t="s">
        <v>4831</v>
      </c>
      <c r="D10430">
        <v>209</v>
      </c>
      <c r="E10430">
        <v>0</v>
      </c>
      <c r="F10430">
        <v>167.2</v>
      </c>
      <c r="G10430">
        <v>0</v>
      </c>
      <c r="H10430">
        <v>0</v>
      </c>
      <c r="I10430">
        <v>0</v>
      </c>
      <c r="K10430">
        <v>2013</v>
      </c>
      <c r="L10430">
        <v>2013</v>
      </c>
    </row>
    <row r="10431" spans="1:12" x14ac:dyDescent="0.25">
      <c r="A10431">
        <v>32</v>
      </c>
      <c r="B10431">
        <v>19302446</v>
      </c>
      <c r="C10431" t="s">
        <v>4809</v>
      </c>
      <c r="D10431">
        <v>209</v>
      </c>
      <c r="E10431">
        <v>0</v>
      </c>
      <c r="F10431">
        <v>167.2</v>
      </c>
      <c r="G10431">
        <v>0</v>
      </c>
      <c r="H10431">
        <v>0</v>
      </c>
      <c r="I10431">
        <v>0</v>
      </c>
      <c r="K10431">
        <v>2013</v>
      </c>
      <c r="L10431">
        <v>2013</v>
      </c>
    </row>
    <row r="10432" spans="1:12" x14ac:dyDescent="0.25">
      <c r="A10432">
        <v>32</v>
      </c>
      <c r="B10432">
        <v>19302447</v>
      </c>
      <c r="C10432" t="s">
        <v>4825</v>
      </c>
      <c r="D10432">
        <v>209</v>
      </c>
      <c r="E10432">
        <v>0</v>
      </c>
      <c r="F10432">
        <v>167.2</v>
      </c>
      <c r="G10432">
        <v>0</v>
      </c>
      <c r="H10432">
        <v>0</v>
      </c>
      <c r="I10432">
        <v>0</v>
      </c>
      <c r="K10432">
        <v>2013</v>
      </c>
      <c r="L10432">
        <v>2013</v>
      </c>
    </row>
    <row r="10433" spans="1:12" x14ac:dyDescent="0.25">
      <c r="A10433">
        <v>32</v>
      </c>
      <c r="B10433">
        <v>19302448</v>
      </c>
      <c r="C10433" t="s">
        <v>4815</v>
      </c>
      <c r="D10433">
        <v>159</v>
      </c>
      <c r="E10433">
        <v>0</v>
      </c>
      <c r="F10433">
        <v>127.2</v>
      </c>
      <c r="G10433">
        <v>0</v>
      </c>
      <c r="H10433">
        <v>0</v>
      </c>
      <c r="I10433">
        <v>0</v>
      </c>
      <c r="K10433">
        <v>2013</v>
      </c>
      <c r="L10433">
        <v>2013</v>
      </c>
    </row>
    <row r="10434" spans="1:12" x14ac:dyDescent="0.25">
      <c r="A10434">
        <v>32</v>
      </c>
      <c r="B10434">
        <v>19302449</v>
      </c>
      <c r="C10434" t="s">
        <v>4831</v>
      </c>
      <c r="D10434">
        <v>159</v>
      </c>
      <c r="E10434">
        <v>0</v>
      </c>
      <c r="F10434">
        <v>127.2</v>
      </c>
      <c r="G10434">
        <v>0</v>
      </c>
      <c r="H10434">
        <v>0</v>
      </c>
      <c r="I10434">
        <v>0</v>
      </c>
      <c r="K10434">
        <v>2013</v>
      </c>
      <c r="L10434">
        <v>2013</v>
      </c>
    </row>
    <row r="10435" spans="1:12" x14ac:dyDescent="0.25">
      <c r="A10435">
        <v>32</v>
      </c>
      <c r="B10435">
        <v>19302450</v>
      </c>
      <c r="C10435" t="s">
        <v>4809</v>
      </c>
      <c r="D10435">
        <v>159</v>
      </c>
      <c r="E10435">
        <v>0</v>
      </c>
      <c r="F10435">
        <v>127.2</v>
      </c>
      <c r="G10435">
        <v>0</v>
      </c>
      <c r="H10435">
        <v>0</v>
      </c>
      <c r="I10435">
        <v>0</v>
      </c>
      <c r="K10435">
        <v>2013</v>
      </c>
      <c r="L10435">
        <v>2013</v>
      </c>
    </row>
    <row r="10436" spans="1:12" x14ac:dyDescent="0.25">
      <c r="A10436">
        <v>32</v>
      </c>
      <c r="B10436">
        <v>19302451</v>
      </c>
      <c r="C10436" t="s">
        <v>4813</v>
      </c>
      <c r="D10436">
        <v>159</v>
      </c>
      <c r="E10436">
        <v>0</v>
      </c>
      <c r="F10436">
        <v>127.2</v>
      </c>
      <c r="G10436">
        <v>0</v>
      </c>
      <c r="H10436">
        <v>0</v>
      </c>
      <c r="I10436">
        <v>0</v>
      </c>
      <c r="K10436">
        <v>2013</v>
      </c>
      <c r="L10436">
        <v>2013</v>
      </c>
    </row>
    <row r="10437" spans="1:12" x14ac:dyDescent="0.25">
      <c r="A10437">
        <v>32</v>
      </c>
      <c r="B10437">
        <v>19302634</v>
      </c>
      <c r="C10437" t="s">
        <v>4832</v>
      </c>
      <c r="D10437">
        <v>29</v>
      </c>
      <c r="E10437">
        <v>0</v>
      </c>
      <c r="F10437">
        <v>23.2</v>
      </c>
      <c r="G10437">
        <v>0</v>
      </c>
      <c r="H10437">
        <v>0</v>
      </c>
      <c r="I10437">
        <v>0</v>
      </c>
      <c r="K10437">
        <v>2013</v>
      </c>
      <c r="L10437">
        <v>2016</v>
      </c>
    </row>
    <row r="10438" spans="1:12" x14ac:dyDescent="0.25">
      <c r="A10438">
        <v>32</v>
      </c>
      <c r="B10438">
        <v>19302635</v>
      </c>
      <c r="C10438" t="s">
        <v>4832</v>
      </c>
      <c r="D10438">
        <v>29</v>
      </c>
      <c r="E10438">
        <v>0</v>
      </c>
      <c r="F10438">
        <v>23.2</v>
      </c>
      <c r="G10438">
        <v>0</v>
      </c>
      <c r="H10438">
        <v>0</v>
      </c>
      <c r="I10438">
        <v>0</v>
      </c>
      <c r="K10438">
        <v>2013</v>
      </c>
      <c r="L10438">
        <v>2017</v>
      </c>
    </row>
    <row r="10439" spans="1:12" x14ac:dyDescent="0.25">
      <c r="A10439">
        <v>32</v>
      </c>
      <c r="B10439">
        <v>19302636</v>
      </c>
      <c r="C10439" t="s">
        <v>4833</v>
      </c>
      <c r="D10439">
        <v>29</v>
      </c>
      <c r="E10439">
        <v>0</v>
      </c>
      <c r="F10439">
        <v>23.2</v>
      </c>
      <c r="G10439">
        <v>0</v>
      </c>
      <c r="H10439">
        <v>0</v>
      </c>
      <c r="I10439">
        <v>0</v>
      </c>
      <c r="K10439">
        <v>2013</v>
      </c>
      <c r="L10439">
        <v>2016</v>
      </c>
    </row>
    <row r="10440" spans="1:12" x14ac:dyDescent="0.25">
      <c r="A10440">
        <v>32</v>
      </c>
      <c r="B10440">
        <v>19302637</v>
      </c>
      <c r="C10440" t="s">
        <v>4832</v>
      </c>
      <c r="D10440">
        <v>29</v>
      </c>
      <c r="E10440">
        <v>0</v>
      </c>
      <c r="F10440">
        <v>23.2</v>
      </c>
      <c r="G10440">
        <v>0</v>
      </c>
      <c r="H10440">
        <v>0</v>
      </c>
      <c r="I10440">
        <v>0</v>
      </c>
      <c r="K10440">
        <v>2013</v>
      </c>
      <c r="L10440">
        <v>2017</v>
      </c>
    </row>
    <row r="10441" spans="1:12" x14ac:dyDescent="0.25">
      <c r="A10441">
        <v>32</v>
      </c>
      <c r="B10441">
        <v>19302638</v>
      </c>
      <c r="C10441" t="s">
        <v>4832</v>
      </c>
      <c r="D10441">
        <v>29</v>
      </c>
      <c r="E10441">
        <v>0</v>
      </c>
      <c r="F10441">
        <v>23.2</v>
      </c>
      <c r="G10441">
        <v>0</v>
      </c>
      <c r="H10441">
        <v>0</v>
      </c>
      <c r="I10441">
        <v>0</v>
      </c>
      <c r="K10441">
        <v>2013</v>
      </c>
      <c r="L10441">
        <v>2017</v>
      </c>
    </row>
    <row r="10442" spans="1:12" x14ac:dyDescent="0.25">
      <c r="A10442">
        <v>32</v>
      </c>
      <c r="B10442">
        <v>19302639</v>
      </c>
      <c r="C10442" t="s">
        <v>4833</v>
      </c>
      <c r="D10442">
        <v>29</v>
      </c>
      <c r="E10442">
        <v>0</v>
      </c>
      <c r="F10442">
        <v>23.2</v>
      </c>
      <c r="G10442">
        <v>0</v>
      </c>
      <c r="H10442">
        <v>0</v>
      </c>
      <c r="I10442">
        <v>0</v>
      </c>
      <c r="K10442">
        <v>2013</v>
      </c>
      <c r="L10442">
        <v>2016</v>
      </c>
    </row>
    <row r="10443" spans="1:12" x14ac:dyDescent="0.25">
      <c r="A10443">
        <v>32</v>
      </c>
      <c r="B10443">
        <v>19302640</v>
      </c>
      <c r="C10443" t="s">
        <v>4833</v>
      </c>
      <c r="D10443">
        <v>29</v>
      </c>
      <c r="E10443">
        <v>0</v>
      </c>
      <c r="F10443">
        <v>23.2</v>
      </c>
      <c r="G10443">
        <v>0</v>
      </c>
      <c r="H10443">
        <v>0</v>
      </c>
      <c r="I10443">
        <v>0</v>
      </c>
      <c r="K10443">
        <v>2013</v>
      </c>
      <c r="L10443">
        <v>2016</v>
      </c>
    </row>
    <row r="10444" spans="1:12" x14ac:dyDescent="0.25">
      <c r="A10444">
        <v>32</v>
      </c>
      <c r="B10444">
        <v>19302641</v>
      </c>
      <c r="C10444" t="s">
        <v>4832</v>
      </c>
      <c r="D10444">
        <v>29</v>
      </c>
      <c r="E10444">
        <v>0</v>
      </c>
      <c r="F10444">
        <v>23.2</v>
      </c>
      <c r="G10444">
        <v>0</v>
      </c>
      <c r="H10444">
        <v>0</v>
      </c>
      <c r="I10444">
        <v>0</v>
      </c>
      <c r="K10444">
        <v>2013</v>
      </c>
      <c r="L10444">
        <v>2016</v>
      </c>
    </row>
    <row r="10445" spans="1:12" x14ac:dyDescent="0.25">
      <c r="A10445">
        <v>32</v>
      </c>
      <c r="B10445">
        <v>19302642</v>
      </c>
      <c r="C10445" t="s">
        <v>4832</v>
      </c>
      <c r="D10445">
        <v>29</v>
      </c>
      <c r="E10445">
        <v>0</v>
      </c>
      <c r="F10445">
        <v>23.2</v>
      </c>
      <c r="G10445">
        <v>0</v>
      </c>
      <c r="H10445">
        <v>0</v>
      </c>
      <c r="I10445">
        <v>0</v>
      </c>
      <c r="K10445">
        <v>2013</v>
      </c>
      <c r="L10445">
        <v>2016</v>
      </c>
    </row>
    <row r="10446" spans="1:12" x14ac:dyDescent="0.25">
      <c r="A10446">
        <v>32</v>
      </c>
      <c r="B10446">
        <v>19302643</v>
      </c>
      <c r="C10446" t="s">
        <v>4832</v>
      </c>
      <c r="D10446">
        <v>29</v>
      </c>
      <c r="E10446">
        <v>0</v>
      </c>
      <c r="F10446">
        <v>23.2</v>
      </c>
      <c r="G10446">
        <v>0</v>
      </c>
      <c r="H10446">
        <v>0</v>
      </c>
      <c r="I10446">
        <v>0</v>
      </c>
      <c r="K10446">
        <v>2013</v>
      </c>
      <c r="L10446">
        <v>2017</v>
      </c>
    </row>
    <row r="10447" spans="1:12" x14ac:dyDescent="0.25">
      <c r="A10447">
        <v>32</v>
      </c>
      <c r="B10447">
        <v>19302645</v>
      </c>
      <c r="C10447" t="s">
        <v>4608</v>
      </c>
      <c r="D10447">
        <v>375</v>
      </c>
      <c r="E10447">
        <v>0</v>
      </c>
      <c r="F10447">
        <v>281.25</v>
      </c>
      <c r="G10447">
        <v>0</v>
      </c>
      <c r="H10447">
        <v>0</v>
      </c>
      <c r="I10447">
        <v>0</v>
      </c>
      <c r="K10447">
        <v>2013</v>
      </c>
      <c r="L10447">
        <v>2017</v>
      </c>
    </row>
    <row r="10448" spans="1:12" x14ac:dyDescent="0.25">
      <c r="A10448">
        <v>32</v>
      </c>
      <c r="B10448">
        <v>19302646</v>
      </c>
      <c r="C10448" t="s">
        <v>4625</v>
      </c>
      <c r="D10448">
        <v>400</v>
      </c>
      <c r="E10448">
        <v>0</v>
      </c>
      <c r="F10448">
        <v>300</v>
      </c>
      <c r="G10448">
        <v>0</v>
      </c>
      <c r="H10448">
        <v>0</v>
      </c>
      <c r="I10448">
        <v>0</v>
      </c>
      <c r="K10448">
        <v>2014</v>
      </c>
      <c r="L10448">
        <v>2017</v>
      </c>
    </row>
    <row r="10449" spans="1:12" x14ac:dyDescent="0.25">
      <c r="A10449">
        <v>32</v>
      </c>
      <c r="B10449">
        <v>19302647</v>
      </c>
      <c r="C10449" t="s">
        <v>4608</v>
      </c>
      <c r="D10449">
        <v>370</v>
      </c>
      <c r="E10449">
        <v>0</v>
      </c>
      <c r="F10449">
        <v>277.5</v>
      </c>
      <c r="G10449">
        <v>0</v>
      </c>
      <c r="H10449">
        <v>0</v>
      </c>
      <c r="I10449">
        <v>0</v>
      </c>
      <c r="K10449">
        <v>2014</v>
      </c>
      <c r="L10449">
        <v>2017</v>
      </c>
    </row>
    <row r="10450" spans="1:12" x14ac:dyDescent="0.25">
      <c r="A10450">
        <v>32</v>
      </c>
      <c r="B10450">
        <v>19302648</v>
      </c>
      <c r="C10450" t="s">
        <v>4608</v>
      </c>
      <c r="D10450">
        <v>370</v>
      </c>
      <c r="E10450">
        <v>0</v>
      </c>
      <c r="F10450">
        <v>277.5</v>
      </c>
      <c r="G10450">
        <v>0</v>
      </c>
      <c r="H10450">
        <v>0</v>
      </c>
      <c r="I10450">
        <v>0</v>
      </c>
      <c r="K10450">
        <v>2014</v>
      </c>
      <c r="L10450">
        <v>2017</v>
      </c>
    </row>
    <row r="10451" spans="1:12" x14ac:dyDescent="0.25">
      <c r="A10451">
        <v>32</v>
      </c>
      <c r="B10451">
        <v>19302652</v>
      </c>
      <c r="C10451" t="s">
        <v>4637</v>
      </c>
      <c r="D10451">
        <v>419</v>
      </c>
      <c r="E10451">
        <v>0</v>
      </c>
      <c r="F10451">
        <v>335.2</v>
      </c>
      <c r="G10451">
        <v>0</v>
      </c>
      <c r="H10451">
        <v>0</v>
      </c>
      <c r="I10451">
        <v>0</v>
      </c>
      <c r="K10451">
        <v>2013</v>
      </c>
      <c r="L10451">
        <v>2017</v>
      </c>
    </row>
    <row r="10452" spans="1:12" x14ac:dyDescent="0.25">
      <c r="A10452">
        <v>32</v>
      </c>
      <c r="B10452">
        <v>19302654</v>
      </c>
      <c r="C10452" t="s">
        <v>4834</v>
      </c>
      <c r="D10452">
        <v>1079</v>
      </c>
      <c r="E10452">
        <v>0</v>
      </c>
      <c r="F10452">
        <v>863.2</v>
      </c>
      <c r="G10452">
        <v>0</v>
      </c>
      <c r="H10452">
        <v>0</v>
      </c>
      <c r="I10452">
        <v>0</v>
      </c>
      <c r="K10452">
        <v>2007</v>
      </c>
      <c r="L10452">
        <v>2016</v>
      </c>
    </row>
    <row r="10453" spans="1:12" x14ac:dyDescent="0.25">
      <c r="A10453">
        <v>32</v>
      </c>
      <c r="B10453">
        <v>19302655</v>
      </c>
      <c r="C10453" t="s">
        <v>4834</v>
      </c>
      <c r="D10453">
        <v>1539</v>
      </c>
      <c r="E10453">
        <v>0</v>
      </c>
      <c r="F10453">
        <v>1231.2</v>
      </c>
      <c r="G10453">
        <v>0</v>
      </c>
      <c r="H10453">
        <v>0</v>
      </c>
      <c r="I10453">
        <v>0</v>
      </c>
      <c r="K10453">
        <v>2007</v>
      </c>
      <c r="L10453">
        <v>2016</v>
      </c>
    </row>
    <row r="10454" spans="1:12" x14ac:dyDescent="0.25">
      <c r="A10454">
        <v>32</v>
      </c>
      <c r="B10454">
        <v>19302656</v>
      </c>
      <c r="C10454" t="s">
        <v>4834</v>
      </c>
      <c r="D10454">
        <v>1099</v>
      </c>
      <c r="E10454">
        <v>0</v>
      </c>
      <c r="F10454">
        <v>879.2</v>
      </c>
      <c r="G10454">
        <v>0</v>
      </c>
      <c r="H10454">
        <v>0</v>
      </c>
      <c r="I10454">
        <v>0</v>
      </c>
      <c r="K10454">
        <v>2007</v>
      </c>
      <c r="L10454">
        <v>2016</v>
      </c>
    </row>
    <row r="10455" spans="1:12" x14ac:dyDescent="0.25">
      <c r="A10455">
        <v>32</v>
      </c>
      <c r="B10455">
        <v>19302668</v>
      </c>
      <c r="C10455" t="s">
        <v>4835</v>
      </c>
      <c r="D10455">
        <v>22</v>
      </c>
      <c r="E10455">
        <v>0</v>
      </c>
      <c r="F10455">
        <v>17.600000000000001</v>
      </c>
      <c r="G10455">
        <v>0</v>
      </c>
      <c r="H10455">
        <v>0</v>
      </c>
      <c r="I10455">
        <v>0</v>
      </c>
      <c r="K10455">
        <v>2013</v>
      </c>
      <c r="L10455">
        <v>2014</v>
      </c>
    </row>
    <row r="10456" spans="1:12" x14ac:dyDescent="0.25">
      <c r="A10456">
        <v>32</v>
      </c>
      <c r="B10456">
        <v>19302679</v>
      </c>
      <c r="C10456" t="s">
        <v>4836</v>
      </c>
      <c r="D10456">
        <v>95</v>
      </c>
      <c r="E10456">
        <v>0</v>
      </c>
      <c r="F10456">
        <v>76</v>
      </c>
      <c r="G10456">
        <v>0</v>
      </c>
      <c r="H10456">
        <v>0</v>
      </c>
      <c r="I10456">
        <v>0</v>
      </c>
      <c r="K10456">
        <v>2014</v>
      </c>
      <c r="L10456">
        <v>2015</v>
      </c>
    </row>
    <row r="10457" spans="1:12" x14ac:dyDescent="0.25">
      <c r="A10457">
        <v>32</v>
      </c>
      <c r="B10457">
        <v>19302680</v>
      </c>
      <c r="C10457" t="s">
        <v>4837</v>
      </c>
      <c r="D10457">
        <v>95</v>
      </c>
      <c r="E10457">
        <v>0</v>
      </c>
      <c r="F10457">
        <v>76</v>
      </c>
      <c r="G10457">
        <v>0</v>
      </c>
      <c r="H10457">
        <v>0</v>
      </c>
      <c r="I10457">
        <v>0</v>
      </c>
      <c r="K10457">
        <v>2014</v>
      </c>
      <c r="L10457">
        <v>2017</v>
      </c>
    </row>
    <row r="10458" spans="1:12" x14ac:dyDescent="0.25">
      <c r="A10458">
        <v>32</v>
      </c>
      <c r="B10458">
        <v>19302681</v>
      </c>
      <c r="C10458" t="s">
        <v>4837</v>
      </c>
      <c r="D10458">
        <v>95</v>
      </c>
      <c r="E10458">
        <v>0</v>
      </c>
      <c r="F10458">
        <v>76</v>
      </c>
      <c r="G10458">
        <v>0</v>
      </c>
      <c r="H10458">
        <v>0</v>
      </c>
      <c r="I10458">
        <v>0</v>
      </c>
      <c r="K10458">
        <v>2014</v>
      </c>
      <c r="L10458">
        <v>2017</v>
      </c>
    </row>
    <row r="10459" spans="1:12" x14ac:dyDescent="0.25">
      <c r="A10459">
        <v>32</v>
      </c>
      <c r="B10459">
        <v>19302682</v>
      </c>
      <c r="C10459" t="s">
        <v>4837</v>
      </c>
      <c r="D10459">
        <v>65</v>
      </c>
      <c r="E10459">
        <v>0</v>
      </c>
      <c r="F10459">
        <v>52</v>
      </c>
      <c r="G10459">
        <v>0</v>
      </c>
      <c r="H10459">
        <v>0</v>
      </c>
      <c r="I10459">
        <v>0</v>
      </c>
      <c r="K10459">
        <v>2014</v>
      </c>
      <c r="L10459">
        <v>2017</v>
      </c>
    </row>
    <row r="10460" spans="1:12" x14ac:dyDescent="0.25">
      <c r="A10460">
        <v>32</v>
      </c>
      <c r="B10460">
        <v>19302683</v>
      </c>
      <c r="C10460" t="s">
        <v>4838</v>
      </c>
      <c r="D10460">
        <v>95</v>
      </c>
      <c r="E10460">
        <v>0</v>
      </c>
      <c r="F10460">
        <v>76</v>
      </c>
      <c r="G10460">
        <v>0</v>
      </c>
      <c r="H10460">
        <v>0</v>
      </c>
      <c r="I10460">
        <v>0</v>
      </c>
      <c r="K10460">
        <v>2014</v>
      </c>
      <c r="L10460">
        <v>2017</v>
      </c>
    </row>
    <row r="10461" spans="1:12" x14ac:dyDescent="0.25">
      <c r="A10461">
        <v>32</v>
      </c>
      <c r="B10461">
        <v>19302684</v>
      </c>
      <c r="C10461" t="s">
        <v>4839</v>
      </c>
      <c r="D10461">
        <v>115</v>
      </c>
      <c r="E10461">
        <v>0</v>
      </c>
      <c r="F10461">
        <v>92</v>
      </c>
      <c r="G10461">
        <v>0</v>
      </c>
      <c r="H10461">
        <v>0</v>
      </c>
      <c r="I10461">
        <v>0</v>
      </c>
      <c r="K10461">
        <v>2014</v>
      </c>
      <c r="L10461">
        <v>2017</v>
      </c>
    </row>
    <row r="10462" spans="1:12" x14ac:dyDescent="0.25">
      <c r="A10462">
        <v>32</v>
      </c>
      <c r="B10462">
        <v>19302685</v>
      </c>
      <c r="C10462" t="s">
        <v>4840</v>
      </c>
      <c r="D10462">
        <v>95</v>
      </c>
      <c r="E10462">
        <v>0</v>
      </c>
      <c r="F10462">
        <v>76</v>
      </c>
      <c r="G10462">
        <v>0</v>
      </c>
      <c r="H10462">
        <v>0</v>
      </c>
      <c r="I10462">
        <v>0</v>
      </c>
      <c r="K10462">
        <v>2014</v>
      </c>
      <c r="L10462">
        <v>2017</v>
      </c>
    </row>
    <row r="10463" spans="1:12" x14ac:dyDescent="0.25">
      <c r="A10463">
        <v>32</v>
      </c>
      <c r="B10463">
        <v>19302686</v>
      </c>
      <c r="C10463" t="s">
        <v>4840</v>
      </c>
      <c r="D10463">
        <v>65</v>
      </c>
      <c r="E10463">
        <v>0</v>
      </c>
      <c r="F10463">
        <v>52</v>
      </c>
      <c r="G10463">
        <v>0</v>
      </c>
      <c r="H10463">
        <v>0</v>
      </c>
      <c r="I10463">
        <v>0</v>
      </c>
      <c r="K10463">
        <v>2014</v>
      </c>
      <c r="L10463">
        <v>2017</v>
      </c>
    </row>
    <row r="10464" spans="1:12" x14ac:dyDescent="0.25">
      <c r="A10464">
        <v>32</v>
      </c>
      <c r="B10464">
        <v>19302688</v>
      </c>
      <c r="C10464" t="s">
        <v>4741</v>
      </c>
      <c r="D10464">
        <v>65</v>
      </c>
      <c r="E10464">
        <v>0</v>
      </c>
      <c r="F10464">
        <v>48.75</v>
      </c>
      <c r="G10464">
        <v>0</v>
      </c>
      <c r="H10464">
        <v>0</v>
      </c>
      <c r="I10464">
        <v>0</v>
      </c>
      <c r="K10464">
        <v>2014</v>
      </c>
      <c r="L10464">
        <v>2015</v>
      </c>
    </row>
    <row r="10465" spans="1:12" x14ac:dyDescent="0.25">
      <c r="A10465">
        <v>32</v>
      </c>
      <c r="B10465">
        <v>19302689</v>
      </c>
      <c r="C10465" t="s">
        <v>4841</v>
      </c>
      <c r="D10465">
        <v>65</v>
      </c>
      <c r="E10465">
        <v>0</v>
      </c>
      <c r="F10465">
        <v>48.75</v>
      </c>
      <c r="G10465">
        <v>0</v>
      </c>
      <c r="H10465">
        <v>0</v>
      </c>
      <c r="I10465">
        <v>0</v>
      </c>
      <c r="K10465">
        <v>2014</v>
      </c>
      <c r="L10465">
        <v>2015</v>
      </c>
    </row>
    <row r="10466" spans="1:12" x14ac:dyDescent="0.25">
      <c r="A10466">
        <v>32</v>
      </c>
      <c r="B10466">
        <v>19302717</v>
      </c>
      <c r="C10466" t="s">
        <v>2402</v>
      </c>
      <c r="D10466">
        <v>130</v>
      </c>
      <c r="E10466">
        <v>0</v>
      </c>
      <c r="F10466">
        <v>97.5</v>
      </c>
      <c r="G10466">
        <v>0</v>
      </c>
      <c r="H10466">
        <v>132.04</v>
      </c>
      <c r="I10466">
        <v>0</v>
      </c>
      <c r="K10466">
        <v>2014</v>
      </c>
      <c r="L10466">
        <v>2016</v>
      </c>
    </row>
    <row r="10467" spans="1:12" x14ac:dyDescent="0.25">
      <c r="A10467">
        <v>32</v>
      </c>
      <c r="B10467">
        <v>19302722</v>
      </c>
      <c r="C10467" t="s">
        <v>4608</v>
      </c>
      <c r="D10467">
        <v>625</v>
      </c>
      <c r="E10467">
        <v>0</v>
      </c>
      <c r="F10467">
        <v>468.75</v>
      </c>
      <c r="G10467">
        <v>0</v>
      </c>
      <c r="H10467">
        <v>0</v>
      </c>
      <c r="I10467">
        <v>0</v>
      </c>
      <c r="K10467">
        <v>2014</v>
      </c>
      <c r="L10467">
        <v>2016</v>
      </c>
    </row>
    <row r="10468" spans="1:12" x14ac:dyDescent="0.25">
      <c r="A10468">
        <v>32</v>
      </c>
      <c r="B10468">
        <v>19302745</v>
      </c>
      <c r="C10468" t="s">
        <v>4842</v>
      </c>
      <c r="D10468">
        <v>165</v>
      </c>
      <c r="E10468">
        <v>0</v>
      </c>
      <c r="F10468">
        <v>132</v>
      </c>
      <c r="G10468">
        <v>0</v>
      </c>
      <c r="H10468">
        <v>0</v>
      </c>
      <c r="I10468">
        <v>0</v>
      </c>
      <c r="K10468">
        <v>2014</v>
      </c>
      <c r="L10468">
        <v>2015</v>
      </c>
    </row>
    <row r="10469" spans="1:12" x14ac:dyDescent="0.25">
      <c r="A10469">
        <v>32</v>
      </c>
      <c r="B10469">
        <v>19302756</v>
      </c>
      <c r="C10469" t="s">
        <v>4589</v>
      </c>
      <c r="D10469">
        <v>425</v>
      </c>
      <c r="E10469">
        <v>0</v>
      </c>
      <c r="F10469">
        <v>318.75</v>
      </c>
      <c r="G10469">
        <v>0</v>
      </c>
      <c r="H10469">
        <v>0</v>
      </c>
      <c r="I10469">
        <v>0</v>
      </c>
      <c r="K10469">
        <v>2010</v>
      </c>
      <c r="L10469">
        <v>2015</v>
      </c>
    </row>
    <row r="10470" spans="1:12" x14ac:dyDescent="0.25">
      <c r="A10470">
        <v>32</v>
      </c>
      <c r="B10470">
        <v>19302757</v>
      </c>
      <c r="C10470" t="s">
        <v>4608</v>
      </c>
      <c r="D10470">
        <v>325</v>
      </c>
      <c r="E10470">
        <v>0</v>
      </c>
      <c r="F10470">
        <v>243.75</v>
      </c>
      <c r="G10470">
        <v>0</v>
      </c>
      <c r="H10470">
        <v>0</v>
      </c>
      <c r="I10470">
        <v>0</v>
      </c>
      <c r="K10470">
        <v>2011</v>
      </c>
      <c r="L10470">
        <v>2014</v>
      </c>
    </row>
    <row r="10471" spans="1:12" x14ac:dyDescent="0.25">
      <c r="A10471">
        <v>32</v>
      </c>
      <c r="B10471">
        <v>19302758</v>
      </c>
      <c r="C10471" t="s">
        <v>4588</v>
      </c>
      <c r="D10471">
        <v>850</v>
      </c>
      <c r="E10471">
        <v>0</v>
      </c>
      <c r="F10471">
        <v>637.5</v>
      </c>
      <c r="G10471">
        <v>0</v>
      </c>
      <c r="H10471">
        <v>0</v>
      </c>
      <c r="I10471">
        <v>0</v>
      </c>
      <c r="K10471">
        <v>2013</v>
      </c>
      <c r="L10471">
        <v>2015</v>
      </c>
    </row>
    <row r="10472" spans="1:12" x14ac:dyDescent="0.25">
      <c r="A10472">
        <v>32</v>
      </c>
      <c r="B10472">
        <v>19302759</v>
      </c>
      <c r="C10472" t="s">
        <v>4588</v>
      </c>
      <c r="D10472">
        <v>850</v>
      </c>
      <c r="E10472">
        <v>0</v>
      </c>
      <c r="F10472">
        <v>637.5</v>
      </c>
      <c r="G10472">
        <v>0</v>
      </c>
      <c r="H10472">
        <v>0</v>
      </c>
      <c r="I10472">
        <v>0</v>
      </c>
      <c r="K10472">
        <v>2013</v>
      </c>
      <c r="L10472">
        <v>2015</v>
      </c>
    </row>
    <row r="10473" spans="1:12" x14ac:dyDescent="0.25">
      <c r="A10473">
        <v>32</v>
      </c>
      <c r="B10473">
        <v>19302760</v>
      </c>
      <c r="C10473" t="s">
        <v>4600</v>
      </c>
      <c r="D10473">
        <v>325</v>
      </c>
      <c r="E10473">
        <v>0</v>
      </c>
      <c r="F10473">
        <v>243.75</v>
      </c>
      <c r="G10473">
        <v>0</v>
      </c>
      <c r="H10473">
        <v>0</v>
      </c>
      <c r="I10473">
        <v>0</v>
      </c>
      <c r="K10473">
        <v>2011</v>
      </c>
      <c r="L10473">
        <v>2015</v>
      </c>
    </row>
    <row r="10474" spans="1:12" x14ac:dyDescent="0.25">
      <c r="A10474">
        <v>32</v>
      </c>
      <c r="B10474">
        <v>19302761</v>
      </c>
      <c r="C10474" t="s">
        <v>4600</v>
      </c>
      <c r="D10474">
        <v>325</v>
      </c>
      <c r="E10474">
        <v>0</v>
      </c>
      <c r="F10474">
        <v>243.75</v>
      </c>
      <c r="G10474">
        <v>0</v>
      </c>
      <c r="H10474">
        <v>0</v>
      </c>
      <c r="I10474">
        <v>0</v>
      </c>
      <c r="K10474">
        <v>2011</v>
      </c>
      <c r="L10474">
        <v>2015</v>
      </c>
    </row>
    <row r="10475" spans="1:12" x14ac:dyDescent="0.25">
      <c r="A10475">
        <v>32</v>
      </c>
      <c r="B10475">
        <v>19302763</v>
      </c>
      <c r="C10475" t="s">
        <v>4843</v>
      </c>
      <c r="D10475">
        <v>95</v>
      </c>
      <c r="E10475">
        <v>0</v>
      </c>
      <c r="F10475">
        <v>76</v>
      </c>
      <c r="G10475">
        <v>0</v>
      </c>
      <c r="H10475">
        <v>0</v>
      </c>
      <c r="I10475">
        <v>0</v>
      </c>
      <c r="K10475">
        <v>2014</v>
      </c>
      <c r="L10475">
        <v>2017</v>
      </c>
    </row>
    <row r="10476" spans="1:12" x14ac:dyDescent="0.25">
      <c r="A10476">
        <v>32</v>
      </c>
      <c r="B10476">
        <v>19302797</v>
      </c>
      <c r="C10476" t="s">
        <v>4844</v>
      </c>
      <c r="D10476">
        <v>1079</v>
      </c>
      <c r="E10476">
        <v>0</v>
      </c>
      <c r="F10476">
        <v>863.2</v>
      </c>
      <c r="G10476">
        <v>0</v>
      </c>
      <c r="H10476">
        <v>0</v>
      </c>
      <c r="I10476">
        <v>0</v>
      </c>
      <c r="K10476">
        <v>2014</v>
      </c>
      <c r="L10476">
        <v>2017</v>
      </c>
    </row>
    <row r="10477" spans="1:12" x14ac:dyDescent="0.25">
      <c r="A10477">
        <v>32</v>
      </c>
      <c r="B10477">
        <v>19302798</v>
      </c>
      <c r="C10477" t="s">
        <v>4844</v>
      </c>
      <c r="D10477">
        <v>1639</v>
      </c>
      <c r="E10477">
        <v>0</v>
      </c>
      <c r="F10477">
        <v>1311.2</v>
      </c>
      <c r="G10477">
        <v>0</v>
      </c>
      <c r="H10477">
        <v>0</v>
      </c>
      <c r="I10477">
        <v>0</v>
      </c>
      <c r="K10477">
        <v>2014</v>
      </c>
      <c r="L10477">
        <v>2017</v>
      </c>
    </row>
    <row r="10478" spans="1:12" x14ac:dyDescent="0.25">
      <c r="A10478">
        <v>32</v>
      </c>
      <c r="B10478">
        <v>19302799</v>
      </c>
      <c r="C10478" t="s">
        <v>4844</v>
      </c>
      <c r="D10478">
        <v>1639</v>
      </c>
      <c r="E10478">
        <v>0</v>
      </c>
      <c r="F10478">
        <v>1311.2</v>
      </c>
      <c r="G10478">
        <v>0</v>
      </c>
      <c r="H10478">
        <v>0</v>
      </c>
      <c r="I10478">
        <v>0</v>
      </c>
      <c r="K10478">
        <v>2014</v>
      </c>
      <c r="L10478">
        <v>2017</v>
      </c>
    </row>
    <row r="10479" spans="1:12" x14ac:dyDescent="0.25">
      <c r="A10479">
        <v>32</v>
      </c>
      <c r="B10479">
        <v>19302804</v>
      </c>
      <c r="C10479" t="s">
        <v>4845</v>
      </c>
      <c r="D10479">
        <v>85</v>
      </c>
      <c r="E10479">
        <v>0</v>
      </c>
      <c r="F10479">
        <v>63.75</v>
      </c>
      <c r="G10479">
        <v>0</v>
      </c>
      <c r="H10479">
        <v>0</v>
      </c>
      <c r="I10479">
        <v>0</v>
      </c>
      <c r="K10479">
        <v>2014</v>
      </c>
      <c r="L10479">
        <v>2017</v>
      </c>
    </row>
    <row r="10480" spans="1:12" x14ac:dyDescent="0.25">
      <c r="A10480">
        <v>32</v>
      </c>
      <c r="B10480">
        <v>19302805</v>
      </c>
      <c r="C10480" t="s">
        <v>2448</v>
      </c>
      <c r="D10480">
        <v>85</v>
      </c>
      <c r="E10480">
        <v>0</v>
      </c>
      <c r="F10480">
        <v>63.75</v>
      </c>
      <c r="G10480">
        <v>0</v>
      </c>
      <c r="H10480">
        <v>0</v>
      </c>
      <c r="I10480">
        <v>0</v>
      </c>
      <c r="K10480">
        <v>2014</v>
      </c>
      <c r="L10480">
        <v>2016</v>
      </c>
    </row>
    <row r="10481" spans="1:12" x14ac:dyDescent="0.25">
      <c r="A10481">
        <v>32</v>
      </c>
      <c r="B10481">
        <v>19302806</v>
      </c>
      <c r="C10481" t="s">
        <v>4846</v>
      </c>
      <c r="D10481">
        <v>85</v>
      </c>
      <c r="E10481">
        <v>0</v>
      </c>
      <c r="F10481">
        <v>59.5</v>
      </c>
      <c r="G10481">
        <v>0</v>
      </c>
      <c r="H10481">
        <v>0</v>
      </c>
      <c r="I10481">
        <v>0</v>
      </c>
      <c r="K10481">
        <v>2014</v>
      </c>
      <c r="L10481">
        <v>2016</v>
      </c>
    </row>
    <row r="10482" spans="1:12" x14ac:dyDescent="0.25">
      <c r="A10482">
        <v>32</v>
      </c>
      <c r="B10482">
        <v>19302829</v>
      </c>
      <c r="C10482" t="s">
        <v>4847</v>
      </c>
      <c r="D10482">
        <v>269</v>
      </c>
      <c r="E10482">
        <v>0</v>
      </c>
      <c r="F10482">
        <v>215.2</v>
      </c>
      <c r="G10482">
        <v>0</v>
      </c>
      <c r="H10482">
        <v>0</v>
      </c>
      <c r="I10482">
        <v>0</v>
      </c>
      <c r="K10482">
        <v>2003</v>
      </c>
      <c r="L10482">
        <v>2016</v>
      </c>
    </row>
    <row r="10483" spans="1:12" x14ac:dyDescent="0.25">
      <c r="A10483">
        <v>32</v>
      </c>
      <c r="B10483">
        <v>19302830</v>
      </c>
      <c r="C10483" t="s">
        <v>4847</v>
      </c>
      <c r="D10483">
        <v>299</v>
      </c>
      <c r="E10483">
        <v>0</v>
      </c>
      <c r="F10483">
        <v>239.2</v>
      </c>
      <c r="G10483">
        <v>0</v>
      </c>
      <c r="H10483">
        <v>0</v>
      </c>
      <c r="I10483">
        <v>0</v>
      </c>
      <c r="K10483">
        <v>2003</v>
      </c>
      <c r="L10483">
        <v>2016</v>
      </c>
    </row>
    <row r="10484" spans="1:12" x14ac:dyDescent="0.25">
      <c r="A10484">
        <v>32</v>
      </c>
      <c r="B10484">
        <v>19302831</v>
      </c>
      <c r="C10484" t="s">
        <v>4848</v>
      </c>
      <c r="D10484">
        <v>249</v>
      </c>
      <c r="E10484">
        <v>0</v>
      </c>
      <c r="F10484">
        <v>199.2</v>
      </c>
      <c r="G10484">
        <v>0</v>
      </c>
      <c r="H10484">
        <v>0</v>
      </c>
      <c r="I10484">
        <v>0</v>
      </c>
      <c r="K10484">
        <v>2003</v>
      </c>
      <c r="L10484">
        <v>2016</v>
      </c>
    </row>
    <row r="10485" spans="1:12" x14ac:dyDescent="0.25">
      <c r="A10485">
        <v>32</v>
      </c>
      <c r="B10485">
        <v>19302857</v>
      </c>
      <c r="C10485" t="s">
        <v>4849</v>
      </c>
      <c r="D10485">
        <v>325</v>
      </c>
      <c r="E10485">
        <v>0</v>
      </c>
      <c r="F10485">
        <v>243.75</v>
      </c>
      <c r="G10485">
        <v>0</v>
      </c>
      <c r="H10485">
        <v>0</v>
      </c>
      <c r="I10485">
        <v>0</v>
      </c>
      <c r="K10485">
        <v>2013</v>
      </c>
      <c r="L10485">
        <v>2015</v>
      </c>
    </row>
    <row r="10486" spans="1:12" x14ac:dyDescent="0.25">
      <c r="A10486">
        <v>32</v>
      </c>
      <c r="B10486">
        <v>19302858</v>
      </c>
      <c r="C10486" t="s">
        <v>4625</v>
      </c>
      <c r="D10486">
        <v>325</v>
      </c>
      <c r="E10486">
        <v>0</v>
      </c>
      <c r="F10486">
        <v>243.75</v>
      </c>
      <c r="G10486">
        <v>0</v>
      </c>
      <c r="H10486">
        <v>0</v>
      </c>
      <c r="I10486">
        <v>0</v>
      </c>
      <c r="K10486">
        <v>2013</v>
      </c>
      <c r="L10486">
        <v>2015</v>
      </c>
    </row>
    <row r="10487" spans="1:12" x14ac:dyDescent="0.25">
      <c r="A10487">
        <v>32</v>
      </c>
      <c r="B10487">
        <v>19302859</v>
      </c>
      <c r="C10487" t="s">
        <v>4588</v>
      </c>
      <c r="D10487">
        <v>470</v>
      </c>
      <c r="E10487">
        <v>0</v>
      </c>
      <c r="F10487">
        <v>352.5</v>
      </c>
      <c r="G10487">
        <v>0</v>
      </c>
      <c r="H10487">
        <v>0</v>
      </c>
      <c r="I10487">
        <v>0</v>
      </c>
      <c r="K10487">
        <v>2005</v>
      </c>
      <c r="L10487">
        <v>2012</v>
      </c>
    </row>
    <row r="10488" spans="1:12" x14ac:dyDescent="0.25">
      <c r="A10488">
        <v>32</v>
      </c>
      <c r="B10488">
        <v>19302860</v>
      </c>
      <c r="C10488" t="s">
        <v>4588</v>
      </c>
      <c r="D10488">
        <v>487</v>
      </c>
      <c r="E10488">
        <v>0</v>
      </c>
      <c r="F10488">
        <v>365.25</v>
      </c>
      <c r="G10488">
        <v>0</v>
      </c>
      <c r="H10488">
        <v>0</v>
      </c>
      <c r="I10488">
        <v>0</v>
      </c>
      <c r="K10488">
        <v>2006</v>
      </c>
      <c r="L10488">
        <v>2011</v>
      </c>
    </row>
    <row r="10489" spans="1:12" x14ac:dyDescent="0.25">
      <c r="A10489">
        <v>32</v>
      </c>
      <c r="B10489">
        <v>19302862</v>
      </c>
      <c r="C10489" t="s">
        <v>4588</v>
      </c>
      <c r="D10489">
        <v>500</v>
      </c>
      <c r="E10489">
        <v>0</v>
      </c>
      <c r="F10489">
        <v>375</v>
      </c>
      <c r="G10489">
        <v>0</v>
      </c>
      <c r="H10489">
        <v>0</v>
      </c>
      <c r="I10489">
        <v>0</v>
      </c>
      <c r="K10489">
        <v>2006</v>
      </c>
      <c r="L10489">
        <v>2010</v>
      </c>
    </row>
    <row r="10490" spans="1:12" x14ac:dyDescent="0.25">
      <c r="A10490">
        <v>32</v>
      </c>
      <c r="B10490">
        <v>19302863</v>
      </c>
      <c r="C10490" t="s">
        <v>4850</v>
      </c>
      <c r="D10490">
        <v>427.16</v>
      </c>
      <c r="E10490">
        <v>0</v>
      </c>
      <c r="F10490">
        <v>320.37</v>
      </c>
      <c r="G10490">
        <v>0</v>
      </c>
      <c r="H10490">
        <v>0</v>
      </c>
      <c r="I10490">
        <v>0</v>
      </c>
      <c r="K10490">
        <v>2007</v>
      </c>
      <c r="L10490">
        <v>2011</v>
      </c>
    </row>
    <row r="10491" spans="1:12" x14ac:dyDescent="0.25">
      <c r="A10491">
        <v>32</v>
      </c>
      <c r="B10491">
        <v>19302864</v>
      </c>
      <c r="C10491" t="s">
        <v>4851</v>
      </c>
      <c r="D10491">
        <v>465</v>
      </c>
      <c r="E10491">
        <v>0</v>
      </c>
      <c r="F10491">
        <v>348.75</v>
      </c>
      <c r="G10491">
        <v>0</v>
      </c>
      <c r="H10491">
        <v>0</v>
      </c>
      <c r="I10491">
        <v>0</v>
      </c>
      <c r="K10491">
        <v>2007</v>
      </c>
      <c r="L10491">
        <v>2011</v>
      </c>
    </row>
    <row r="10492" spans="1:12" x14ac:dyDescent="0.25">
      <c r="A10492">
        <v>32</v>
      </c>
      <c r="B10492">
        <v>19302926</v>
      </c>
      <c r="C10492" t="s">
        <v>4606</v>
      </c>
      <c r="D10492">
        <v>100</v>
      </c>
      <c r="E10492">
        <v>0</v>
      </c>
      <c r="F10492">
        <v>75</v>
      </c>
      <c r="G10492">
        <v>0</v>
      </c>
      <c r="H10492">
        <v>101.57</v>
      </c>
      <c r="I10492">
        <v>0</v>
      </c>
      <c r="K10492">
        <v>2014</v>
      </c>
      <c r="L10492">
        <v>2017</v>
      </c>
    </row>
    <row r="10493" spans="1:12" x14ac:dyDescent="0.25">
      <c r="A10493">
        <v>32</v>
      </c>
      <c r="B10493">
        <v>19302927</v>
      </c>
      <c r="C10493" t="s">
        <v>4607</v>
      </c>
      <c r="D10493">
        <v>100</v>
      </c>
      <c r="E10493">
        <v>0</v>
      </c>
      <c r="F10493">
        <v>75</v>
      </c>
      <c r="G10493">
        <v>0</v>
      </c>
      <c r="H10493">
        <v>101.57</v>
      </c>
      <c r="I10493">
        <v>0</v>
      </c>
      <c r="K10493">
        <v>2014</v>
      </c>
      <c r="L10493">
        <v>2017</v>
      </c>
    </row>
    <row r="10494" spans="1:12" x14ac:dyDescent="0.25">
      <c r="A10494">
        <v>32</v>
      </c>
      <c r="B10494">
        <v>19302935</v>
      </c>
      <c r="C10494" t="s">
        <v>4607</v>
      </c>
      <c r="D10494">
        <v>100</v>
      </c>
      <c r="E10494">
        <v>0</v>
      </c>
      <c r="F10494">
        <v>75</v>
      </c>
      <c r="G10494">
        <v>0</v>
      </c>
      <c r="H10494">
        <v>0</v>
      </c>
      <c r="I10494">
        <v>0</v>
      </c>
      <c r="K10494">
        <v>2014</v>
      </c>
      <c r="L10494">
        <v>2014</v>
      </c>
    </row>
    <row r="10495" spans="1:12" x14ac:dyDescent="0.25">
      <c r="A10495">
        <v>32</v>
      </c>
      <c r="B10495">
        <v>19302936</v>
      </c>
      <c r="C10495" t="s">
        <v>4741</v>
      </c>
      <c r="D10495">
        <v>65</v>
      </c>
      <c r="E10495">
        <v>0</v>
      </c>
      <c r="F10495">
        <v>48.75</v>
      </c>
      <c r="G10495">
        <v>0</v>
      </c>
      <c r="H10495">
        <v>66.02</v>
      </c>
      <c r="I10495">
        <v>0</v>
      </c>
      <c r="K10495">
        <v>2014</v>
      </c>
      <c r="L10495">
        <v>2017</v>
      </c>
    </row>
    <row r="10496" spans="1:12" x14ac:dyDescent="0.25">
      <c r="A10496">
        <v>32</v>
      </c>
      <c r="B10496">
        <v>19302937</v>
      </c>
      <c r="C10496" t="s">
        <v>4742</v>
      </c>
      <c r="D10496">
        <v>65</v>
      </c>
      <c r="E10496">
        <v>0</v>
      </c>
      <c r="F10496">
        <v>48.75</v>
      </c>
      <c r="G10496">
        <v>0</v>
      </c>
      <c r="H10496">
        <v>66.02</v>
      </c>
      <c r="I10496">
        <v>0</v>
      </c>
      <c r="K10496">
        <v>2014</v>
      </c>
      <c r="L10496">
        <v>2017</v>
      </c>
    </row>
    <row r="10497" spans="1:12" x14ac:dyDescent="0.25">
      <c r="A10497">
        <v>32</v>
      </c>
      <c r="B10497">
        <v>19302946</v>
      </c>
      <c r="C10497" t="s">
        <v>4588</v>
      </c>
      <c r="D10497">
        <v>1020</v>
      </c>
      <c r="E10497">
        <v>0</v>
      </c>
      <c r="F10497">
        <v>765</v>
      </c>
      <c r="G10497">
        <v>0</v>
      </c>
      <c r="H10497">
        <v>0</v>
      </c>
      <c r="I10497">
        <v>0</v>
      </c>
      <c r="K10497">
        <v>2005</v>
      </c>
      <c r="L10497">
        <v>2013</v>
      </c>
    </row>
    <row r="10498" spans="1:12" x14ac:dyDescent="0.25">
      <c r="A10498">
        <v>32</v>
      </c>
      <c r="B10498">
        <v>19302947</v>
      </c>
      <c r="C10498" t="s">
        <v>4588</v>
      </c>
      <c r="D10498">
        <v>900</v>
      </c>
      <c r="E10498">
        <v>0</v>
      </c>
      <c r="F10498">
        <v>675</v>
      </c>
      <c r="G10498">
        <v>0</v>
      </c>
      <c r="H10498">
        <v>0</v>
      </c>
      <c r="I10498">
        <v>0</v>
      </c>
      <c r="K10498">
        <v>2005</v>
      </c>
      <c r="L10498">
        <v>2013</v>
      </c>
    </row>
    <row r="10499" spans="1:12" x14ac:dyDescent="0.25">
      <c r="A10499">
        <v>32</v>
      </c>
      <c r="B10499">
        <v>19302948</v>
      </c>
      <c r="C10499" t="s">
        <v>4588</v>
      </c>
      <c r="D10499">
        <v>715</v>
      </c>
      <c r="E10499">
        <v>0</v>
      </c>
      <c r="F10499">
        <v>536.25</v>
      </c>
      <c r="G10499">
        <v>0</v>
      </c>
      <c r="H10499">
        <v>0</v>
      </c>
      <c r="I10499">
        <v>0</v>
      </c>
      <c r="K10499">
        <v>2005</v>
      </c>
      <c r="L10499">
        <v>2013</v>
      </c>
    </row>
    <row r="10500" spans="1:12" x14ac:dyDescent="0.25">
      <c r="A10500">
        <v>32</v>
      </c>
      <c r="B10500">
        <v>19302949</v>
      </c>
      <c r="C10500" t="s">
        <v>4588</v>
      </c>
      <c r="D10500">
        <v>625</v>
      </c>
      <c r="E10500">
        <v>0</v>
      </c>
      <c r="F10500">
        <v>468.75</v>
      </c>
      <c r="G10500">
        <v>0</v>
      </c>
      <c r="H10500">
        <v>0</v>
      </c>
      <c r="I10500">
        <v>0</v>
      </c>
      <c r="K10500">
        <v>2005</v>
      </c>
      <c r="L10500">
        <v>2013</v>
      </c>
    </row>
    <row r="10501" spans="1:12" x14ac:dyDescent="0.25">
      <c r="A10501">
        <v>32</v>
      </c>
      <c r="B10501">
        <v>19303112</v>
      </c>
      <c r="C10501" t="s">
        <v>3132</v>
      </c>
      <c r="D10501">
        <v>659</v>
      </c>
      <c r="E10501">
        <v>0</v>
      </c>
      <c r="F10501">
        <v>527.20000000000005</v>
      </c>
      <c r="G10501">
        <v>0</v>
      </c>
      <c r="H10501">
        <v>0</v>
      </c>
      <c r="I10501">
        <v>0</v>
      </c>
      <c r="K10501">
        <v>2013</v>
      </c>
      <c r="L10501">
        <v>2015</v>
      </c>
    </row>
    <row r="10502" spans="1:12" x14ac:dyDescent="0.25">
      <c r="A10502">
        <v>32</v>
      </c>
      <c r="B10502">
        <v>19303113</v>
      </c>
      <c r="C10502" t="s">
        <v>3132</v>
      </c>
      <c r="D10502">
        <v>649</v>
      </c>
      <c r="E10502">
        <v>0</v>
      </c>
      <c r="F10502">
        <v>519.20000000000005</v>
      </c>
      <c r="G10502">
        <v>0</v>
      </c>
      <c r="H10502">
        <v>0</v>
      </c>
      <c r="I10502">
        <v>0</v>
      </c>
      <c r="K10502">
        <v>2011</v>
      </c>
      <c r="L10502">
        <v>2013</v>
      </c>
    </row>
    <row r="10503" spans="1:12" x14ac:dyDescent="0.25">
      <c r="A10503">
        <v>32</v>
      </c>
      <c r="B10503">
        <v>19303114</v>
      </c>
      <c r="C10503" t="s">
        <v>3132</v>
      </c>
      <c r="D10503">
        <v>649</v>
      </c>
      <c r="E10503">
        <v>0</v>
      </c>
      <c r="F10503">
        <v>519.20000000000005</v>
      </c>
      <c r="G10503">
        <v>0</v>
      </c>
      <c r="H10503">
        <v>0</v>
      </c>
      <c r="I10503">
        <v>0</v>
      </c>
      <c r="K10503">
        <v>2011</v>
      </c>
      <c r="L10503">
        <v>2013</v>
      </c>
    </row>
    <row r="10504" spans="1:12" x14ac:dyDescent="0.25">
      <c r="A10504">
        <v>32</v>
      </c>
      <c r="B10504">
        <v>19303115</v>
      </c>
      <c r="C10504" t="s">
        <v>3132</v>
      </c>
      <c r="D10504">
        <v>1059</v>
      </c>
      <c r="E10504">
        <v>0</v>
      </c>
      <c r="F10504">
        <v>847.2</v>
      </c>
      <c r="G10504">
        <v>0</v>
      </c>
      <c r="H10504">
        <v>0</v>
      </c>
      <c r="I10504">
        <v>0</v>
      </c>
      <c r="K10504">
        <v>2014</v>
      </c>
      <c r="L10504">
        <v>2016</v>
      </c>
    </row>
    <row r="10505" spans="1:12" x14ac:dyDescent="0.25">
      <c r="A10505">
        <v>32</v>
      </c>
      <c r="B10505">
        <v>19303116</v>
      </c>
      <c r="C10505" t="s">
        <v>4852</v>
      </c>
      <c r="D10505">
        <v>659</v>
      </c>
      <c r="E10505">
        <v>0</v>
      </c>
      <c r="F10505">
        <v>527.20000000000005</v>
      </c>
      <c r="G10505">
        <v>0</v>
      </c>
      <c r="H10505">
        <v>0</v>
      </c>
      <c r="I10505">
        <v>0</v>
      </c>
      <c r="K10505">
        <v>2014</v>
      </c>
      <c r="L10505">
        <v>2016</v>
      </c>
    </row>
    <row r="10506" spans="1:12" x14ac:dyDescent="0.25">
      <c r="A10506">
        <v>32</v>
      </c>
      <c r="B10506">
        <v>19303117</v>
      </c>
      <c r="C10506" t="s">
        <v>4853</v>
      </c>
      <c r="D10506">
        <v>1059</v>
      </c>
      <c r="E10506">
        <v>0</v>
      </c>
      <c r="F10506">
        <v>847.2</v>
      </c>
      <c r="G10506">
        <v>0</v>
      </c>
      <c r="H10506">
        <v>0</v>
      </c>
      <c r="I10506">
        <v>0</v>
      </c>
      <c r="K10506">
        <v>2014</v>
      </c>
      <c r="L10506">
        <v>2016</v>
      </c>
    </row>
    <row r="10507" spans="1:12" x14ac:dyDescent="0.25">
      <c r="A10507">
        <v>32</v>
      </c>
      <c r="B10507">
        <v>19303118</v>
      </c>
      <c r="C10507" t="s">
        <v>4852</v>
      </c>
      <c r="D10507">
        <v>659</v>
      </c>
      <c r="E10507">
        <v>0</v>
      </c>
      <c r="F10507">
        <v>527.20000000000005</v>
      </c>
      <c r="G10507">
        <v>0</v>
      </c>
      <c r="H10507">
        <v>0</v>
      </c>
      <c r="I10507">
        <v>0</v>
      </c>
      <c r="K10507">
        <v>2014</v>
      </c>
      <c r="L10507">
        <v>2016</v>
      </c>
    </row>
    <row r="10508" spans="1:12" x14ac:dyDescent="0.25">
      <c r="A10508">
        <v>32</v>
      </c>
      <c r="B10508">
        <v>19303155</v>
      </c>
      <c r="C10508" t="s">
        <v>4854</v>
      </c>
      <c r="D10508">
        <v>370</v>
      </c>
      <c r="E10508">
        <v>0</v>
      </c>
      <c r="F10508">
        <v>277.5</v>
      </c>
      <c r="G10508">
        <v>0</v>
      </c>
      <c r="H10508">
        <v>0</v>
      </c>
      <c r="I10508">
        <v>0</v>
      </c>
      <c r="K10508">
        <v>2011</v>
      </c>
      <c r="L10508">
        <v>2015</v>
      </c>
    </row>
    <row r="10509" spans="1:12" x14ac:dyDescent="0.25">
      <c r="A10509">
        <v>32</v>
      </c>
      <c r="B10509">
        <v>19303156</v>
      </c>
      <c r="C10509" t="s">
        <v>4854</v>
      </c>
      <c r="D10509">
        <v>370</v>
      </c>
      <c r="E10509">
        <v>0</v>
      </c>
      <c r="F10509">
        <v>277.5</v>
      </c>
      <c r="G10509">
        <v>0</v>
      </c>
      <c r="H10509">
        <v>0</v>
      </c>
      <c r="I10509">
        <v>0</v>
      </c>
      <c r="K10509">
        <v>2011</v>
      </c>
      <c r="L10509">
        <v>2014</v>
      </c>
    </row>
    <row r="10510" spans="1:12" x14ac:dyDescent="0.25">
      <c r="A10510">
        <v>32</v>
      </c>
      <c r="B10510">
        <v>19303157</v>
      </c>
      <c r="C10510" t="s">
        <v>4854</v>
      </c>
      <c r="D10510">
        <v>370</v>
      </c>
      <c r="E10510">
        <v>0</v>
      </c>
      <c r="F10510">
        <v>277.5</v>
      </c>
      <c r="G10510">
        <v>0</v>
      </c>
      <c r="H10510">
        <v>0</v>
      </c>
      <c r="I10510">
        <v>0</v>
      </c>
      <c r="K10510">
        <v>2011</v>
      </c>
      <c r="L10510">
        <v>2015</v>
      </c>
    </row>
    <row r="10511" spans="1:12" x14ac:dyDescent="0.25">
      <c r="A10511">
        <v>32</v>
      </c>
      <c r="B10511">
        <v>19303234</v>
      </c>
      <c r="C10511" t="s">
        <v>4855</v>
      </c>
      <c r="D10511">
        <v>20</v>
      </c>
      <c r="E10511">
        <v>0</v>
      </c>
      <c r="F10511">
        <v>15</v>
      </c>
      <c r="G10511">
        <v>0</v>
      </c>
      <c r="H10511">
        <v>20.309999999999999</v>
      </c>
      <c r="I10511">
        <v>0</v>
      </c>
      <c r="K10511">
        <v>2005</v>
      </c>
      <c r="L10511">
        <v>2017</v>
      </c>
    </row>
    <row r="10512" spans="1:12" x14ac:dyDescent="0.25">
      <c r="A10512">
        <v>32</v>
      </c>
      <c r="B10512">
        <v>19303243</v>
      </c>
      <c r="C10512" t="s">
        <v>4719</v>
      </c>
      <c r="D10512">
        <v>65</v>
      </c>
      <c r="E10512">
        <v>0</v>
      </c>
      <c r="F10512">
        <v>48.75</v>
      </c>
      <c r="G10512">
        <v>0</v>
      </c>
      <c r="H10512">
        <v>0</v>
      </c>
      <c r="I10512">
        <v>0</v>
      </c>
      <c r="K10512">
        <v>2015</v>
      </c>
      <c r="L10512">
        <v>2017</v>
      </c>
    </row>
    <row r="10513" spans="1:12" x14ac:dyDescent="0.25">
      <c r="A10513">
        <v>32</v>
      </c>
      <c r="B10513">
        <v>19303247</v>
      </c>
      <c r="C10513" t="s">
        <v>4842</v>
      </c>
      <c r="D10513">
        <v>165</v>
      </c>
      <c r="E10513">
        <v>0</v>
      </c>
      <c r="F10513">
        <v>132</v>
      </c>
      <c r="G10513">
        <v>0</v>
      </c>
      <c r="H10513">
        <v>0</v>
      </c>
      <c r="I10513">
        <v>0</v>
      </c>
      <c r="K10513">
        <v>2014</v>
      </c>
      <c r="L10513">
        <v>2017</v>
      </c>
    </row>
    <row r="10514" spans="1:12" x14ac:dyDescent="0.25">
      <c r="A10514">
        <v>32</v>
      </c>
      <c r="B10514">
        <v>19303277</v>
      </c>
      <c r="C10514" t="s">
        <v>4856</v>
      </c>
      <c r="D10514">
        <v>150</v>
      </c>
      <c r="E10514">
        <v>0</v>
      </c>
      <c r="F10514">
        <v>105</v>
      </c>
      <c r="G10514">
        <v>0</v>
      </c>
      <c r="H10514">
        <v>0</v>
      </c>
      <c r="I10514">
        <v>0</v>
      </c>
      <c r="K10514">
        <v>2014</v>
      </c>
      <c r="L10514">
        <v>2015</v>
      </c>
    </row>
    <row r="10515" spans="1:12" x14ac:dyDescent="0.25">
      <c r="A10515">
        <v>32</v>
      </c>
      <c r="B10515">
        <v>19303288</v>
      </c>
      <c r="C10515" t="s">
        <v>4857</v>
      </c>
      <c r="D10515">
        <v>399</v>
      </c>
      <c r="E10515">
        <v>0</v>
      </c>
      <c r="F10515">
        <v>319.2</v>
      </c>
      <c r="G10515">
        <v>0</v>
      </c>
      <c r="H10515">
        <v>0</v>
      </c>
      <c r="I10515">
        <v>0</v>
      </c>
      <c r="K10515">
        <v>2014</v>
      </c>
      <c r="L10515">
        <v>2017</v>
      </c>
    </row>
    <row r="10516" spans="1:12" x14ac:dyDescent="0.25">
      <c r="A10516">
        <v>32</v>
      </c>
      <c r="B10516">
        <v>19303289</v>
      </c>
      <c r="C10516" t="s">
        <v>4857</v>
      </c>
      <c r="D10516">
        <v>449</v>
      </c>
      <c r="E10516">
        <v>0</v>
      </c>
      <c r="F10516">
        <v>359.2</v>
      </c>
      <c r="G10516">
        <v>0</v>
      </c>
      <c r="H10516">
        <v>0</v>
      </c>
      <c r="I10516">
        <v>0</v>
      </c>
      <c r="K10516">
        <v>2014</v>
      </c>
      <c r="L10516">
        <v>2017</v>
      </c>
    </row>
    <row r="10517" spans="1:12" x14ac:dyDescent="0.25">
      <c r="A10517">
        <v>32</v>
      </c>
      <c r="B10517">
        <v>19303290</v>
      </c>
      <c r="C10517" t="s">
        <v>4857</v>
      </c>
      <c r="D10517">
        <v>399</v>
      </c>
      <c r="E10517">
        <v>0</v>
      </c>
      <c r="F10517">
        <v>319.2</v>
      </c>
      <c r="G10517">
        <v>0</v>
      </c>
      <c r="H10517">
        <v>0</v>
      </c>
      <c r="I10517">
        <v>0</v>
      </c>
      <c r="K10517">
        <v>2014</v>
      </c>
      <c r="L10517">
        <v>2017</v>
      </c>
    </row>
    <row r="10518" spans="1:12" x14ac:dyDescent="0.25">
      <c r="A10518">
        <v>32</v>
      </c>
      <c r="B10518">
        <v>19303291</v>
      </c>
      <c r="C10518" t="s">
        <v>4857</v>
      </c>
      <c r="D10518">
        <v>449</v>
      </c>
      <c r="E10518">
        <v>0</v>
      </c>
      <c r="F10518">
        <v>359.2</v>
      </c>
      <c r="G10518">
        <v>0</v>
      </c>
      <c r="H10518">
        <v>0</v>
      </c>
      <c r="I10518">
        <v>0</v>
      </c>
      <c r="K10518">
        <v>2014</v>
      </c>
      <c r="L10518">
        <v>2017</v>
      </c>
    </row>
    <row r="10519" spans="1:12" x14ac:dyDescent="0.25">
      <c r="A10519">
        <v>32</v>
      </c>
      <c r="B10519">
        <v>19303308</v>
      </c>
      <c r="C10519" t="s">
        <v>2694</v>
      </c>
      <c r="D10519">
        <v>4.5</v>
      </c>
      <c r="E10519">
        <v>0</v>
      </c>
      <c r="F10519">
        <v>3.38</v>
      </c>
      <c r="G10519">
        <v>0</v>
      </c>
      <c r="H10519">
        <v>4.58</v>
      </c>
      <c r="I10519">
        <v>0</v>
      </c>
      <c r="K10519">
        <v>2009</v>
      </c>
      <c r="L10519">
        <v>2017</v>
      </c>
    </row>
    <row r="10520" spans="1:12" x14ac:dyDescent="0.25">
      <c r="A10520">
        <v>32</v>
      </c>
      <c r="B10520">
        <v>19303331</v>
      </c>
      <c r="C10520" t="s">
        <v>4858</v>
      </c>
      <c r="D10520">
        <v>1249</v>
      </c>
      <c r="E10520">
        <v>0</v>
      </c>
      <c r="F10520">
        <v>999.2</v>
      </c>
      <c r="G10520">
        <v>0</v>
      </c>
      <c r="H10520">
        <v>0</v>
      </c>
      <c r="I10520">
        <v>0</v>
      </c>
      <c r="K10520">
        <v>2014</v>
      </c>
      <c r="L10520">
        <v>2017</v>
      </c>
    </row>
    <row r="10521" spans="1:12" x14ac:dyDescent="0.25">
      <c r="A10521">
        <v>32</v>
      </c>
      <c r="B10521">
        <v>19303332</v>
      </c>
      <c r="C10521" t="s">
        <v>4858</v>
      </c>
      <c r="D10521">
        <v>1249</v>
      </c>
      <c r="E10521">
        <v>0</v>
      </c>
      <c r="F10521">
        <v>999.2</v>
      </c>
      <c r="G10521">
        <v>0</v>
      </c>
      <c r="H10521">
        <v>0</v>
      </c>
      <c r="I10521">
        <v>0</v>
      </c>
      <c r="K10521">
        <v>2014</v>
      </c>
      <c r="L10521">
        <v>2017</v>
      </c>
    </row>
    <row r="10522" spans="1:12" x14ac:dyDescent="0.25">
      <c r="A10522">
        <v>32</v>
      </c>
      <c r="B10522">
        <v>19303333</v>
      </c>
      <c r="C10522" t="s">
        <v>4858</v>
      </c>
      <c r="D10522">
        <v>1249</v>
      </c>
      <c r="E10522">
        <v>0</v>
      </c>
      <c r="F10522">
        <v>999.2</v>
      </c>
      <c r="G10522">
        <v>0</v>
      </c>
      <c r="H10522">
        <v>0</v>
      </c>
      <c r="I10522">
        <v>0</v>
      </c>
      <c r="K10522">
        <v>2014</v>
      </c>
      <c r="L10522">
        <v>2017</v>
      </c>
    </row>
    <row r="10523" spans="1:12" x14ac:dyDescent="0.25">
      <c r="A10523">
        <v>32</v>
      </c>
      <c r="B10523">
        <v>19303334</v>
      </c>
      <c r="C10523" t="s">
        <v>4858</v>
      </c>
      <c r="D10523">
        <v>1249</v>
      </c>
      <c r="E10523">
        <v>0</v>
      </c>
      <c r="F10523">
        <v>999.2</v>
      </c>
      <c r="G10523">
        <v>0</v>
      </c>
      <c r="H10523">
        <v>0</v>
      </c>
      <c r="I10523">
        <v>0</v>
      </c>
      <c r="K10523">
        <v>2014</v>
      </c>
      <c r="L10523">
        <v>2017</v>
      </c>
    </row>
    <row r="10524" spans="1:12" x14ac:dyDescent="0.25">
      <c r="A10524">
        <v>32</v>
      </c>
      <c r="B10524">
        <v>19303335</v>
      </c>
      <c r="C10524" t="s">
        <v>4858</v>
      </c>
      <c r="D10524">
        <v>1249</v>
      </c>
      <c r="E10524">
        <v>0</v>
      </c>
      <c r="F10524">
        <v>999.2</v>
      </c>
      <c r="G10524">
        <v>0</v>
      </c>
      <c r="H10524">
        <v>0</v>
      </c>
      <c r="I10524">
        <v>0</v>
      </c>
      <c r="K10524">
        <v>2014</v>
      </c>
      <c r="L10524">
        <v>2017</v>
      </c>
    </row>
    <row r="10525" spans="1:12" x14ac:dyDescent="0.25">
      <c r="A10525">
        <v>32</v>
      </c>
      <c r="B10525">
        <v>19303336</v>
      </c>
      <c r="C10525" t="s">
        <v>4858</v>
      </c>
      <c r="D10525">
        <v>1249</v>
      </c>
      <c r="E10525">
        <v>0</v>
      </c>
      <c r="F10525">
        <v>999.2</v>
      </c>
      <c r="G10525">
        <v>0</v>
      </c>
      <c r="H10525">
        <v>0</v>
      </c>
      <c r="I10525">
        <v>0</v>
      </c>
      <c r="K10525">
        <v>2014</v>
      </c>
      <c r="L10525">
        <v>2017</v>
      </c>
    </row>
    <row r="10526" spans="1:12" x14ac:dyDescent="0.25">
      <c r="A10526">
        <v>32</v>
      </c>
      <c r="B10526">
        <v>19303337</v>
      </c>
      <c r="C10526" t="s">
        <v>4858</v>
      </c>
      <c r="D10526">
        <v>1249</v>
      </c>
      <c r="E10526">
        <v>0</v>
      </c>
      <c r="F10526">
        <v>999.2</v>
      </c>
      <c r="G10526">
        <v>0</v>
      </c>
      <c r="H10526">
        <v>0</v>
      </c>
      <c r="I10526">
        <v>0</v>
      </c>
      <c r="K10526">
        <v>2014</v>
      </c>
      <c r="L10526">
        <v>2017</v>
      </c>
    </row>
    <row r="10527" spans="1:12" x14ac:dyDescent="0.25">
      <c r="A10527">
        <v>32</v>
      </c>
      <c r="B10527">
        <v>19303338</v>
      </c>
      <c r="C10527" t="s">
        <v>4858</v>
      </c>
      <c r="D10527">
        <v>1249</v>
      </c>
      <c r="E10527">
        <v>0</v>
      </c>
      <c r="F10527">
        <v>999.2</v>
      </c>
      <c r="G10527">
        <v>0</v>
      </c>
      <c r="H10527">
        <v>0</v>
      </c>
      <c r="I10527">
        <v>0</v>
      </c>
      <c r="K10527">
        <v>2014</v>
      </c>
      <c r="L10527">
        <v>2017</v>
      </c>
    </row>
    <row r="10528" spans="1:12" x14ac:dyDescent="0.25">
      <c r="A10528">
        <v>32</v>
      </c>
      <c r="B10528">
        <v>19303339</v>
      </c>
      <c r="C10528" t="s">
        <v>4858</v>
      </c>
      <c r="D10528">
        <v>1249</v>
      </c>
      <c r="E10528">
        <v>0</v>
      </c>
      <c r="F10528">
        <v>999.2</v>
      </c>
      <c r="G10528">
        <v>0</v>
      </c>
      <c r="H10528">
        <v>0</v>
      </c>
      <c r="I10528">
        <v>0</v>
      </c>
      <c r="K10528">
        <v>2014</v>
      </c>
      <c r="L10528">
        <v>2017</v>
      </c>
    </row>
    <row r="10529" spans="1:12" x14ac:dyDescent="0.25">
      <c r="A10529">
        <v>32</v>
      </c>
      <c r="B10529">
        <v>19303340</v>
      </c>
      <c r="C10529" t="s">
        <v>4858</v>
      </c>
      <c r="D10529">
        <v>1249</v>
      </c>
      <c r="E10529">
        <v>0</v>
      </c>
      <c r="F10529">
        <v>999.2</v>
      </c>
      <c r="G10529">
        <v>0</v>
      </c>
      <c r="H10529">
        <v>0</v>
      </c>
      <c r="I10529">
        <v>0</v>
      </c>
      <c r="K10529">
        <v>2014</v>
      </c>
      <c r="L10529">
        <v>2017</v>
      </c>
    </row>
    <row r="10530" spans="1:12" x14ac:dyDescent="0.25">
      <c r="A10530">
        <v>32</v>
      </c>
      <c r="B10530">
        <v>19303341</v>
      </c>
      <c r="C10530" t="s">
        <v>4858</v>
      </c>
      <c r="D10530">
        <v>1249</v>
      </c>
      <c r="E10530">
        <v>0</v>
      </c>
      <c r="F10530">
        <v>999.2</v>
      </c>
      <c r="G10530">
        <v>0</v>
      </c>
      <c r="H10530">
        <v>0</v>
      </c>
      <c r="I10530">
        <v>0</v>
      </c>
      <c r="K10530">
        <v>2014</v>
      </c>
      <c r="L10530">
        <v>2017</v>
      </c>
    </row>
    <row r="10531" spans="1:12" x14ac:dyDescent="0.25">
      <c r="A10531">
        <v>32</v>
      </c>
      <c r="B10531">
        <v>19303342</v>
      </c>
      <c r="C10531" t="s">
        <v>4858</v>
      </c>
      <c r="D10531">
        <v>1249</v>
      </c>
      <c r="E10531">
        <v>0</v>
      </c>
      <c r="F10531">
        <v>999.2</v>
      </c>
      <c r="G10531">
        <v>0</v>
      </c>
      <c r="H10531">
        <v>0</v>
      </c>
      <c r="I10531">
        <v>0</v>
      </c>
      <c r="K10531">
        <v>2014</v>
      </c>
      <c r="L10531">
        <v>2017</v>
      </c>
    </row>
    <row r="10532" spans="1:12" x14ac:dyDescent="0.25">
      <c r="A10532">
        <v>32</v>
      </c>
      <c r="B10532">
        <v>19303343</v>
      </c>
      <c r="C10532" t="s">
        <v>4858</v>
      </c>
      <c r="D10532">
        <v>1249</v>
      </c>
      <c r="E10532">
        <v>0</v>
      </c>
      <c r="F10532">
        <v>999.2</v>
      </c>
      <c r="G10532">
        <v>0</v>
      </c>
      <c r="H10532">
        <v>0</v>
      </c>
      <c r="I10532">
        <v>0</v>
      </c>
      <c r="K10532">
        <v>2014</v>
      </c>
      <c r="L10532">
        <v>2017</v>
      </c>
    </row>
    <row r="10533" spans="1:12" x14ac:dyDescent="0.25">
      <c r="A10533">
        <v>32</v>
      </c>
      <c r="B10533">
        <v>19303344</v>
      </c>
      <c r="C10533" t="s">
        <v>4858</v>
      </c>
      <c r="D10533">
        <v>1249</v>
      </c>
      <c r="E10533">
        <v>0</v>
      </c>
      <c r="F10533">
        <v>999.2</v>
      </c>
      <c r="G10533">
        <v>0</v>
      </c>
      <c r="H10533">
        <v>0</v>
      </c>
      <c r="I10533">
        <v>0</v>
      </c>
      <c r="K10533">
        <v>2014</v>
      </c>
      <c r="L10533">
        <v>2017</v>
      </c>
    </row>
    <row r="10534" spans="1:12" x14ac:dyDescent="0.25">
      <c r="A10534">
        <v>32</v>
      </c>
      <c r="B10534">
        <v>19303345</v>
      </c>
      <c r="C10534" t="s">
        <v>4858</v>
      </c>
      <c r="D10534">
        <v>1249</v>
      </c>
      <c r="E10534">
        <v>0</v>
      </c>
      <c r="F10534">
        <v>999.2</v>
      </c>
      <c r="G10534">
        <v>0</v>
      </c>
      <c r="H10534">
        <v>0</v>
      </c>
      <c r="I10534">
        <v>0</v>
      </c>
      <c r="K10534">
        <v>2014</v>
      </c>
      <c r="L10534">
        <v>2017</v>
      </c>
    </row>
    <row r="10535" spans="1:12" x14ac:dyDescent="0.25">
      <c r="A10535">
        <v>32</v>
      </c>
      <c r="B10535">
        <v>19303346</v>
      </c>
      <c r="C10535" t="s">
        <v>4858</v>
      </c>
      <c r="D10535">
        <v>1249</v>
      </c>
      <c r="E10535">
        <v>0</v>
      </c>
      <c r="F10535">
        <v>999.2</v>
      </c>
      <c r="G10535">
        <v>0</v>
      </c>
      <c r="H10535">
        <v>0</v>
      </c>
      <c r="I10535">
        <v>0</v>
      </c>
      <c r="K10535">
        <v>2014</v>
      </c>
      <c r="L10535">
        <v>2017</v>
      </c>
    </row>
    <row r="10536" spans="1:12" x14ac:dyDescent="0.25">
      <c r="A10536">
        <v>32</v>
      </c>
      <c r="B10536">
        <v>19303347</v>
      </c>
      <c r="C10536" t="s">
        <v>4859</v>
      </c>
      <c r="D10536">
        <v>149</v>
      </c>
      <c r="E10536">
        <v>0</v>
      </c>
      <c r="F10536">
        <v>119.2</v>
      </c>
      <c r="G10536">
        <v>0</v>
      </c>
      <c r="H10536">
        <v>0</v>
      </c>
      <c r="I10536">
        <v>0</v>
      </c>
      <c r="K10536">
        <v>2014</v>
      </c>
      <c r="L10536">
        <v>2017</v>
      </c>
    </row>
    <row r="10537" spans="1:12" x14ac:dyDescent="0.25">
      <c r="A10537">
        <v>32</v>
      </c>
      <c r="B10537">
        <v>19303348</v>
      </c>
      <c r="C10537" t="s">
        <v>4860</v>
      </c>
      <c r="D10537">
        <v>189</v>
      </c>
      <c r="E10537">
        <v>0</v>
      </c>
      <c r="F10537">
        <v>151.19999999999999</v>
      </c>
      <c r="G10537">
        <v>0</v>
      </c>
      <c r="H10537">
        <v>0</v>
      </c>
      <c r="I10537">
        <v>0</v>
      </c>
      <c r="K10537">
        <v>2014</v>
      </c>
      <c r="L10537">
        <v>2017</v>
      </c>
    </row>
    <row r="10538" spans="1:12" x14ac:dyDescent="0.25">
      <c r="A10538">
        <v>32</v>
      </c>
      <c r="B10538">
        <v>19303349</v>
      </c>
      <c r="C10538" t="s">
        <v>4861</v>
      </c>
      <c r="D10538">
        <v>489</v>
      </c>
      <c r="E10538">
        <v>0</v>
      </c>
      <c r="F10538">
        <v>391.2</v>
      </c>
      <c r="G10538">
        <v>0</v>
      </c>
      <c r="H10538">
        <v>0</v>
      </c>
      <c r="I10538">
        <v>0</v>
      </c>
      <c r="K10538">
        <v>2007</v>
      </c>
      <c r="L10538">
        <v>2017</v>
      </c>
    </row>
    <row r="10539" spans="1:12" x14ac:dyDescent="0.25">
      <c r="A10539">
        <v>32</v>
      </c>
      <c r="B10539">
        <v>19303362</v>
      </c>
      <c r="C10539" t="s">
        <v>4862</v>
      </c>
      <c r="D10539">
        <v>89</v>
      </c>
      <c r="E10539">
        <v>0</v>
      </c>
      <c r="F10539">
        <v>71.2</v>
      </c>
      <c r="G10539">
        <v>0</v>
      </c>
      <c r="H10539">
        <v>0</v>
      </c>
      <c r="I10539">
        <v>0</v>
      </c>
      <c r="K10539">
        <v>2013</v>
      </c>
      <c r="L10539">
        <v>2016</v>
      </c>
    </row>
    <row r="10540" spans="1:12" x14ac:dyDescent="0.25">
      <c r="A10540">
        <v>32</v>
      </c>
      <c r="B10540">
        <v>19303363</v>
      </c>
      <c r="C10540" t="s">
        <v>4863</v>
      </c>
      <c r="D10540">
        <v>149</v>
      </c>
      <c r="E10540">
        <v>0</v>
      </c>
      <c r="F10540">
        <v>119.2</v>
      </c>
      <c r="G10540">
        <v>0</v>
      </c>
      <c r="H10540">
        <v>0</v>
      </c>
      <c r="I10540">
        <v>0</v>
      </c>
      <c r="K10540">
        <v>2013</v>
      </c>
      <c r="L10540">
        <v>2016</v>
      </c>
    </row>
    <row r="10541" spans="1:12" x14ac:dyDescent="0.25">
      <c r="A10541">
        <v>32</v>
      </c>
      <c r="B10541">
        <v>19303364</v>
      </c>
      <c r="C10541" t="s">
        <v>4864</v>
      </c>
      <c r="D10541">
        <v>369</v>
      </c>
      <c r="E10541">
        <v>0</v>
      </c>
      <c r="F10541">
        <v>295.2</v>
      </c>
      <c r="G10541">
        <v>0</v>
      </c>
      <c r="H10541">
        <v>0</v>
      </c>
      <c r="I10541">
        <v>0</v>
      </c>
      <c r="K10541">
        <v>2014</v>
      </c>
      <c r="L10541">
        <v>2016</v>
      </c>
    </row>
    <row r="10542" spans="1:12" x14ac:dyDescent="0.25">
      <c r="A10542">
        <v>32</v>
      </c>
      <c r="B10542">
        <v>19303366</v>
      </c>
      <c r="C10542" t="s">
        <v>4865</v>
      </c>
      <c r="D10542">
        <v>30</v>
      </c>
      <c r="E10542">
        <v>0</v>
      </c>
      <c r="F10542">
        <v>22.5</v>
      </c>
      <c r="G10542">
        <v>0</v>
      </c>
      <c r="H10542">
        <v>0</v>
      </c>
      <c r="I10542">
        <v>0</v>
      </c>
      <c r="K10542">
        <v>2015</v>
      </c>
      <c r="L10542">
        <v>2017</v>
      </c>
    </row>
    <row r="10543" spans="1:12" x14ac:dyDescent="0.25">
      <c r="A10543">
        <v>32</v>
      </c>
      <c r="B10543">
        <v>19303451</v>
      </c>
      <c r="C10543" t="s">
        <v>4866</v>
      </c>
      <c r="D10543">
        <v>80</v>
      </c>
      <c r="E10543">
        <v>0</v>
      </c>
      <c r="F10543">
        <v>64</v>
      </c>
      <c r="G10543">
        <v>0</v>
      </c>
      <c r="H10543">
        <v>0</v>
      </c>
      <c r="I10543">
        <v>0</v>
      </c>
      <c r="K10543">
        <v>2013</v>
      </c>
      <c r="L10543">
        <v>2016</v>
      </c>
    </row>
    <row r="10544" spans="1:12" x14ac:dyDescent="0.25">
      <c r="A10544">
        <v>32</v>
      </c>
      <c r="B10544">
        <v>19303452</v>
      </c>
      <c r="C10544" t="s">
        <v>4866</v>
      </c>
      <c r="D10544">
        <v>80</v>
      </c>
      <c r="E10544">
        <v>0</v>
      </c>
      <c r="F10544">
        <v>64</v>
      </c>
      <c r="G10544">
        <v>0</v>
      </c>
      <c r="H10544">
        <v>0</v>
      </c>
      <c r="I10544">
        <v>0</v>
      </c>
      <c r="K10544">
        <v>2013</v>
      </c>
      <c r="L10544">
        <v>2017</v>
      </c>
    </row>
    <row r="10545" spans="1:12" x14ac:dyDescent="0.25">
      <c r="A10545">
        <v>32</v>
      </c>
      <c r="B10545">
        <v>19303453</v>
      </c>
      <c r="C10545" t="s">
        <v>4867</v>
      </c>
      <c r="D10545">
        <v>80</v>
      </c>
      <c r="E10545">
        <v>0</v>
      </c>
      <c r="F10545">
        <v>64</v>
      </c>
      <c r="G10545">
        <v>0</v>
      </c>
      <c r="H10545">
        <v>0</v>
      </c>
      <c r="I10545">
        <v>0</v>
      </c>
      <c r="K10545">
        <v>2013</v>
      </c>
      <c r="L10545">
        <v>2017</v>
      </c>
    </row>
    <row r="10546" spans="1:12" x14ac:dyDescent="0.25">
      <c r="A10546">
        <v>32</v>
      </c>
      <c r="B10546">
        <v>19303454</v>
      </c>
      <c r="C10546" t="s">
        <v>4868</v>
      </c>
      <c r="D10546">
        <v>89</v>
      </c>
      <c r="E10546">
        <v>0</v>
      </c>
      <c r="F10546">
        <v>71.2</v>
      </c>
      <c r="G10546">
        <v>0</v>
      </c>
      <c r="H10546">
        <v>0</v>
      </c>
      <c r="I10546">
        <v>0</v>
      </c>
      <c r="K10546">
        <v>2013</v>
      </c>
      <c r="L10546">
        <v>2017</v>
      </c>
    </row>
    <row r="10547" spans="1:12" x14ac:dyDescent="0.25">
      <c r="A10547">
        <v>32</v>
      </c>
      <c r="B10547">
        <v>19303501</v>
      </c>
      <c r="C10547" t="s">
        <v>3134</v>
      </c>
      <c r="D10547">
        <v>40</v>
      </c>
      <c r="E10547">
        <v>0</v>
      </c>
      <c r="F10547">
        <v>30</v>
      </c>
      <c r="G10547">
        <v>0</v>
      </c>
      <c r="H10547">
        <v>0</v>
      </c>
      <c r="I10547">
        <v>0</v>
      </c>
      <c r="K10547">
        <v>2012</v>
      </c>
      <c r="L10547">
        <v>2015</v>
      </c>
    </row>
    <row r="10548" spans="1:12" x14ac:dyDescent="0.25">
      <c r="A10548">
        <v>32</v>
      </c>
      <c r="B10548">
        <v>19303531</v>
      </c>
      <c r="C10548" t="s">
        <v>4625</v>
      </c>
      <c r="D10548">
        <v>225</v>
      </c>
      <c r="E10548">
        <v>0</v>
      </c>
      <c r="F10548">
        <v>168.75</v>
      </c>
      <c r="G10548">
        <v>0</v>
      </c>
      <c r="H10548">
        <v>0</v>
      </c>
      <c r="I10548">
        <v>0</v>
      </c>
      <c r="K10548">
        <v>2012</v>
      </c>
      <c r="L10548">
        <v>2017</v>
      </c>
    </row>
    <row r="10549" spans="1:12" x14ac:dyDescent="0.25">
      <c r="A10549">
        <v>32</v>
      </c>
      <c r="B10549">
        <v>19303659</v>
      </c>
      <c r="C10549" t="s">
        <v>4845</v>
      </c>
      <c r="D10549">
        <v>85</v>
      </c>
      <c r="E10549">
        <v>0</v>
      </c>
      <c r="F10549">
        <v>63.75</v>
      </c>
      <c r="G10549">
        <v>0</v>
      </c>
      <c r="H10549">
        <v>0</v>
      </c>
      <c r="I10549">
        <v>0</v>
      </c>
      <c r="K10549">
        <v>2014</v>
      </c>
      <c r="L10549">
        <v>2017</v>
      </c>
    </row>
    <row r="10550" spans="1:12" x14ac:dyDescent="0.25">
      <c r="A10550">
        <v>32</v>
      </c>
      <c r="B10550">
        <v>19303660</v>
      </c>
      <c r="C10550" t="s">
        <v>2448</v>
      </c>
      <c r="D10550">
        <v>85</v>
      </c>
      <c r="E10550">
        <v>0</v>
      </c>
      <c r="F10550">
        <v>63.75</v>
      </c>
      <c r="G10550">
        <v>0</v>
      </c>
      <c r="H10550">
        <v>0</v>
      </c>
      <c r="I10550">
        <v>0</v>
      </c>
      <c r="K10550">
        <v>2014</v>
      </c>
      <c r="L10550">
        <v>2017</v>
      </c>
    </row>
    <row r="10551" spans="1:12" x14ac:dyDescent="0.25">
      <c r="A10551">
        <v>32</v>
      </c>
      <c r="B10551">
        <v>19303661</v>
      </c>
      <c r="C10551" t="s">
        <v>4846</v>
      </c>
      <c r="D10551">
        <v>85</v>
      </c>
      <c r="E10551">
        <v>0</v>
      </c>
      <c r="F10551">
        <v>63.75</v>
      </c>
      <c r="G10551">
        <v>0</v>
      </c>
      <c r="H10551">
        <v>0</v>
      </c>
      <c r="I10551">
        <v>0</v>
      </c>
      <c r="K10551">
        <v>2014</v>
      </c>
      <c r="L10551">
        <v>2017</v>
      </c>
    </row>
    <row r="10552" spans="1:12" x14ac:dyDescent="0.25">
      <c r="A10552">
        <v>32</v>
      </c>
      <c r="B10552">
        <v>19303664</v>
      </c>
      <c r="C10552" t="s">
        <v>4857</v>
      </c>
      <c r="D10552">
        <v>399</v>
      </c>
      <c r="E10552">
        <v>0</v>
      </c>
      <c r="F10552">
        <v>319.2</v>
      </c>
      <c r="G10552">
        <v>0</v>
      </c>
      <c r="H10552">
        <v>0</v>
      </c>
      <c r="I10552">
        <v>0</v>
      </c>
      <c r="K10552">
        <v>2014</v>
      </c>
      <c r="L10552">
        <v>2015</v>
      </c>
    </row>
    <row r="10553" spans="1:12" x14ac:dyDescent="0.25">
      <c r="A10553">
        <v>32</v>
      </c>
      <c r="B10553">
        <v>19303665</v>
      </c>
      <c r="C10553" t="s">
        <v>4857</v>
      </c>
      <c r="D10553">
        <v>449</v>
      </c>
      <c r="E10553">
        <v>0</v>
      </c>
      <c r="F10553">
        <v>359.2</v>
      </c>
      <c r="G10553">
        <v>0</v>
      </c>
      <c r="H10553">
        <v>0</v>
      </c>
      <c r="I10553">
        <v>0</v>
      </c>
      <c r="K10553">
        <v>2014</v>
      </c>
      <c r="L10553">
        <v>2015</v>
      </c>
    </row>
    <row r="10554" spans="1:12" x14ac:dyDescent="0.25">
      <c r="A10554">
        <v>32</v>
      </c>
      <c r="B10554">
        <v>19303773</v>
      </c>
      <c r="C10554" t="s">
        <v>4865</v>
      </c>
      <c r="D10554">
        <v>30</v>
      </c>
      <c r="E10554">
        <v>0</v>
      </c>
      <c r="F10554">
        <v>22.5</v>
      </c>
      <c r="G10554">
        <v>0</v>
      </c>
      <c r="H10554">
        <v>0</v>
      </c>
      <c r="I10554">
        <v>0</v>
      </c>
      <c r="K10554">
        <v>2015</v>
      </c>
      <c r="L10554">
        <v>2017</v>
      </c>
    </row>
    <row r="10555" spans="1:12" x14ac:dyDescent="0.25">
      <c r="A10555">
        <v>32</v>
      </c>
      <c r="B10555">
        <v>19303910</v>
      </c>
      <c r="C10555" t="s">
        <v>4869</v>
      </c>
      <c r="D10555">
        <v>119</v>
      </c>
      <c r="E10555">
        <v>0</v>
      </c>
      <c r="F10555">
        <v>95.2</v>
      </c>
      <c r="G10555">
        <v>0</v>
      </c>
      <c r="H10555">
        <v>0</v>
      </c>
      <c r="I10555">
        <v>0</v>
      </c>
      <c r="K10555">
        <v>2013</v>
      </c>
      <c r="L10555">
        <v>2016</v>
      </c>
    </row>
    <row r="10556" spans="1:12" x14ac:dyDescent="0.25">
      <c r="A10556">
        <v>32</v>
      </c>
      <c r="B10556">
        <v>19303979</v>
      </c>
      <c r="C10556" t="s">
        <v>4718</v>
      </c>
      <c r="D10556">
        <v>65</v>
      </c>
      <c r="E10556">
        <v>0</v>
      </c>
      <c r="F10556">
        <v>48.75</v>
      </c>
      <c r="G10556">
        <v>0</v>
      </c>
      <c r="H10556">
        <v>0</v>
      </c>
      <c r="I10556">
        <v>0</v>
      </c>
      <c r="K10556">
        <v>2015</v>
      </c>
      <c r="L10556">
        <v>2015</v>
      </c>
    </row>
    <row r="10557" spans="1:12" x14ac:dyDescent="0.25">
      <c r="A10557">
        <v>32</v>
      </c>
      <c r="B10557">
        <v>19317703</v>
      </c>
      <c r="C10557" t="s">
        <v>4182</v>
      </c>
      <c r="D10557">
        <v>125</v>
      </c>
      <c r="E10557">
        <v>0</v>
      </c>
      <c r="F10557">
        <v>93.75</v>
      </c>
      <c r="G10557">
        <v>0</v>
      </c>
      <c r="H10557">
        <v>0</v>
      </c>
      <c r="I10557">
        <v>0</v>
      </c>
      <c r="K10557">
        <v>2015</v>
      </c>
      <c r="L10557">
        <v>2017</v>
      </c>
    </row>
    <row r="10558" spans="1:12" x14ac:dyDescent="0.25">
      <c r="A10558">
        <v>32</v>
      </c>
      <c r="B10558">
        <v>19328614</v>
      </c>
      <c r="C10558" t="s">
        <v>4870</v>
      </c>
      <c r="D10558">
        <v>750</v>
      </c>
      <c r="E10558">
        <v>0</v>
      </c>
      <c r="F10558">
        <v>562.5</v>
      </c>
      <c r="G10558">
        <v>0</v>
      </c>
      <c r="H10558">
        <v>0</v>
      </c>
      <c r="I10558">
        <v>0</v>
      </c>
      <c r="K10558">
        <v>2008</v>
      </c>
      <c r="L10558">
        <v>2012</v>
      </c>
    </row>
    <row r="10559" spans="1:12" x14ac:dyDescent="0.25">
      <c r="A10559">
        <v>32</v>
      </c>
      <c r="B10559">
        <v>19328615</v>
      </c>
      <c r="C10559" t="s">
        <v>4871</v>
      </c>
      <c r="D10559">
        <v>750</v>
      </c>
      <c r="E10559">
        <v>0</v>
      </c>
      <c r="F10559">
        <v>562.5</v>
      </c>
      <c r="G10559">
        <v>0</v>
      </c>
      <c r="H10559">
        <v>0</v>
      </c>
      <c r="I10559">
        <v>0</v>
      </c>
      <c r="K10559">
        <v>2008</v>
      </c>
      <c r="L10559">
        <v>2012</v>
      </c>
    </row>
    <row r="10560" spans="1:12" x14ac:dyDescent="0.25">
      <c r="A10560">
        <v>32</v>
      </c>
      <c r="B10560">
        <v>19328616</v>
      </c>
      <c r="C10560" t="s">
        <v>4872</v>
      </c>
      <c r="D10560">
        <v>750</v>
      </c>
      <c r="E10560">
        <v>0</v>
      </c>
      <c r="F10560">
        <v>562.5</v>
      </c>
      <c r="G10560">
        <v>0</v>
      </c>
      <c r="H10560">
        <v>0</v>
      </c>
      <c r="I10560">
        <v>0</v>
      </c>
      <c r="K10560">
        <v>2008</v>
      </c>
      <c r="L10560">
        <v>2012</v>
      </c>
    </row>
    <row r="10561" spans="1:12" x14ac:dyDescent="0.25">
      <c r="A10561">
        <v>32</v>
      </c>
      <c r="B10561">
        <v>19328617</v>
      </c>
      <c r="C10561" t="s">
        <v>4873</v>
      </c>
      <c r="D10561">
        <v>750</v>
      </c>
      <c r="E10561">
        <v>0</v>
      </c>
      <c r="F10561">
        <v>562.5</v>
      </c>
      <c r="G10561">
        <v>0</v>
      </c>
      <c r="H10561">
        <v>0</v>
      </c>
      <c r="I10561">
        <v>0</v>
      </c>
      <c r="K10561">
        <v>2008</v>
      </c>
      <c r="L10561">
        <v>2012</v>
      </c>
    </row>
    <row r="10562" spans="1:12" x14ac:dyDescent="0.25">
      <c r="A10562">
        <v>32</v>
      </c>
      <c r="B10562">
        <v>19328693</v>
      </c>
      <c r="C10562" t="s">
        <v>4874</v>
      </c>
      <c r="D10562">
        <v>299</v>
      </c>
      <c r="E10562">
        <v>0</v>
      </c>
      <c r="F10562">
        <v>239.2</v>
      </c>
      <c r="G10562">
        <v>0</v>
      </c>
      <c r="H10562">
        <v>0</v>
      </c>
      <c r="I10562">
        <v>0</v>
      </c>
      <c r="K10562">
        <v>2007</v>
      </c>
      <c r="L10562">
        <v>2016</v>
      </c>
    </row>
    <row r="10563" spans="1:12" x14ac:dyDescent="0.25">
      <c r="A10563">
        <v>32</v>
      </c>
      <c r="B10563">
        <v>19328694</v>
      </c>
      <c r="C10563" t="s">
        <v>4875</v>
      </c>
      <c r="D10563">
        <v>499</v>
      </c>
      <c r="E10563">
        <v>0</v>
      </c>
      <c r="F10563">
        <v>399.2</v>
      </c>
      <c r="G10563">
        <v>0</v>
      </c>
      <c r="H10563">
        <v>0</v>
      </c>
      <c r="I10563">
        <v>0</v>
      </c>
      <c r="K10563">
        <v>2007</v>
      </c>
      <c r="L10563">
        <v>2016</v>
      </c>
    </row>
    <row r="10564" spans="1:12" x14ac:dyDescent="0.25">
      <c r="A10564">
        <v>32</v>
      </c>
      <c r="B10564">
        <v>19328695</v>
      </c>
      <c r="C10564" t="s">
        <v>4876</v>
      </c>
      <c r="D10564">
        <v>149</v>
      </c>
      <c r="E10564">
        <v>0</v>
      </c>
      <c r="F10564">
        <v>119.2</v>
      </c>
      <c r="G10564">
        <v>0</v>
      </c>
      <c r="H10564">
        <v>0</v>
      </c>
      <c r="I10564">
        <v>0</v>
      </c>
      <c r="K10564">
        <v>2007</v>
      </c>
      <c r="L10564">
        <v>2016</v>
      </c>
    </row>
    <row r="10565" spans="1:12" x14ac:dyDescent="0.25">
      <c r="A10565">
        <v>32</v>
      </c>
      <c r="B10565">
        <v>19328980</v>
      </c>
      <c r="C10565" t="s">
        <v>4877</v>
      </c>
      <c r="D10565">
        <v>95</v>
      </c>
      <c r="E10565">
        <v>0</v>
      </c>
      <c r="F10565">
        <v>76</v>
      </c>
      <c r="G10565">
        <v>0</v>
      </c>
      <c r="H10565">
        <v>0</v>
      </c>
      <c r="I10565">
        <v>0</v>
      </c>
      <c r="K10565">
        <v>2014</v>
      </c>
      <c r="L10565">
        <v>2017</v>
      </c>
    </row>
    <row r="10566" spans="1:12" x14ac:dyDescent="0.25">
      <c r="A10566">
        <v>32</v>
      </c>
      <c r="B10566">
        <v>19328981</v>
      </c>
      <c r="C10566" t="s">
        <v>4877</v>
      </c>
      <c r="D10566">
        <v>95</v>
      </c>
      <c r="E10566">
        <v>0</v>
      </c>
      <c r="F10566">
        <v>76</v>
      </c>
      <c r="G10566">
        <v>0</v>
      </c>
      <c r="H10566">
        <v>0</v>
      </c>
      <c r="I10566">
        <v>0</v>
      </c>
      <c r="K10566">
        <v>2014</v>
      </c>
      <c r="L10566">
        <v>2017</v>
      </c>
    </row>
    <row r="10567" spans="1:12" x14ac:dyDescent="0.25">
      <c r="A10567">
        <v>32</v>
      </c>
      <c r="B10567">
        <v>19328982</v>
      </c>
      <c r="C10567" t="s">
        <v>4877</v>
      </c>
      <c r="D10567">
        <v>65</v>
      </c>
      <c r="E10567">
        <v>0</v>
      </c>
      <c r="F10567">
        <v>52</v>
      </c>
      <c r="G10567">
        <v>0</v>
      </c>
      <c r="H10567">
        <v>0</v>
      </c>
      <c r="I10567">
        <v>0</v>
      </c>
      <c r="K10567">
        <v>2014</v>
      </c>
      <c r="L10567">
        <v>2017</v>
      </c>
    </row>
    <row r="10568" spans="1:12" x14ac:dyDescent="0.25">
      <c r="A10568">
        <v>32</v>
      </c>
      <c r="B10568">
        <v>19329017</v>
      </c>
      <c r="C10568" t="s">
        <v>4534</v>
      </c>
      <c r="D10568">
        <v>399</v>
      </c>
      <c r="E10568">
        <v>0</v>
      </c>
      <c r="F10568">
        <v>319.2</v>
      </c>
      <c r="G10568">
        <v>0</v>
      </c>
      <c r="H10568">
        <v>0</v>
      </c>
      <c r="I10568">
        <v>0</v>
      </c>
      <c r="K10568">
        <v>2011</v>
      </c>
      <c r="L10568">
        <v>2015</v>
      </c>
    </row>
    <row r="10569" spans="1:12" x14ac:dyDescent="0.25">
      <c r="A10569">
        <v>32</v>
      </c>
      <c r="B10569">
        <v>19329018</v>
      </c>
      <c r="C10569" t="s">
        <v>4878</v>
      </c>
      <c r="D10569">
        <v>449</v>
      </c>
      <c r="E10569">
        <v>0</v>
      </c>
      <c r="F10569">
        <v>359.2</v>
      </c>
      <c r="G10569">
        <v>0</v>
      </c>
      <c r="H10569">
        <v>0</v>
      </c>
      <c r="I10569">
        <v>0</v>
      </c>
      <c r="K10569">
        <v>2007</v>
      </c>
      <c r="L10569">
        <v>2016</v>
      </c>
    </row>
    <row r="10570" spans="1:12" x14ac:dyDescent="0.25">
      <c r="A10570">
        <v>32</v>
      </c>
      <c r="B10570">
        <v>19329019</v>
      </c>
      <c r="C10570" t="s">
        <v>4879</v>
      </c>
      <c r="D10570">
        <v>499</v>
      </c>
      <c r="E10570">
        <v>0</v>
      </c>
      <c r="F10570">
        <v>399.2</v>
      </c>
      <c r="G10570">
        <v>0</v>
      </c>
      <c r="H10570">
        <v>0</v>
      </c>
      <c r="I10570">
        <v>0</v>
      </c>
      <c r="K10570">
        <v>2007</v>
      </c>
      <c r="L10570">
        <v>2016</v>
      </c>
    </row>
    <row r="10571" spans="1:12" x14ac:dyDescent="0.25">
      <c r="A10571">
        <v>32</v>
      </c>
      <c r="B10571">
        <v>19329235</v>
      </c>
      <c r="C10571" t="s">
        <v>4718</v>
      </c>
      <c r="D10571">
        <v>55</v>
      </c>
      <c r="E10571">
        <v>0</v>
      </c>
      <c r="F10571">
        <v>41.25</v>
      </c>
      <c r="G10571">
        <v>0</v>
      </c>
      <c r="H10571">
        <v>0</v>
      </c>
      <c r="I10571">
        <v>0</v>
      </c>
      <c r="K10571">
        <v>2015</v>
      </c>
      <c r="L10571">
        <v>2017</v>
      </c>
    </row>
    <row r="10572" spans="1:12" x14ac:dyDescent="0.25">
      <c r="A10572">
        <v>32</v>
      </c>
      <c r="B10572">
        <v>19329236</v>
      </c>
      <c r="C10572" t="s">
        <v>4718</v>
      </c>
      <c r="D10572">
        <v>55</v>
      </c>
      <c r="E10572">
        <v>0</v>
      </c>
      <c r="F10572">
        <v>41.25</v>
      </c>
      <c r="G10572">
        <v>0</v>
      </c>
      <c r="H10572">
        <v>0</v>
      </c>
      <c r="I10572">
        <v>0</v>
      </c>
      <c r="K10572">
        <v>2015</v>
      </c>
      <c r="L10572">
        <v>2016</v>
      </c>
    </row>
    <row r="10573" spans="1:12" x14ac:dyDescent="0.25">
      <c r="A10573">
        <v>32</v>
      </c>
      <c r="B10573">
        <v>19329237</v>
      </c>
      <c r="C10573" t="s">
        <v>4718</v>
      </c>
      <c r="D10573">
        <v>80</v>
      </c>
      <c r="E10573">
        <v>0</v>
      </c>
      <c r="F10573">
        <v>60</v>
      </c>
      <c r="G10573">
        <v>0</v>
      </c>
      <c r="H10573">
        <v>0</v>
      </c>
      <c r="I10573">
        <v>0</v>
      </c>
      <c r="K10573">
        <v>2015</v>
      </c>
      <c r="L10573">
        <v>2016</v>
      </c>
    </row>
    <row r="10574" spans="1:12" x14ac:dyDescent="0.25">
      <c r="A10574">
        <v>32</v>
      </c>
      <c r="B10574">
        <v>19329257</v>
      </c>
      <c r="C10574" t="s">
        <v>4718</v>
      </c>
      <c r="D10574">
        <v>45</v>
      </c>
      <c r="E10574">
        <v>0</v>
      </c>
      <c r="F10574">
        <v>33.75</v>
      </c>
      <c r="G10574">
        <v>0</v>
      </c>
      <c r="H10574">
        <v>0</v>
      </c>
      <c r="I10574">
        <v>0</v>
      </c>
      <c r="K10574">
        <v>2015</v>
      </c>
      <c r="L10574">
        <v>2017</v>
      </c>
    </row>
    <row r="10575" spans="1:12" x14ac:dyDescent="0.25">
      <c r="A10575">
        <v>32</v>
      </c>
      <c r="B10575">
        <v>19329267</v>
      </c>
      <c r="C10575" t="s">
        <v>4718</v>
      </c>
      <c r="D10575">
        <v>45</v>
      </c>
      <c r="E10575">
        <v>0</v>
      </c>
      <c r="F10575">
        <v>33.75</v>
      </c>
      <c r="G10575">
        <v>0</v>
      </c>
      <c r="H10575">
        <v>0</v>
      </c>
      <c r="I10575">
        <v>0</v>
      </c>
      <c r="K10575">
        <v>2015</v>
      </c>
      <c r="L10575">
        <v>2016</v>
      </c>
    </row>
    <row r="10576" spans="1:12" x14ac:dyDescent="0.25">
      <c r="A10576">
        <v>32</v>
      </c>
      <c r="B10576">
        <v>19329322</v>
      </c>
      <c r="C10576" t="s">
        <v>4880</v>
      </c>
      <c r="D10576">
        <v>1249</v>
      </c>
      <c r="E10576">
        <v>0</v>
      </c>
      <c r="F10576">
        <v>999.2</v>
      </c>
      <c r="G10576">
        <v>0</v>
      </c>
      <c r="H10576">
        <v>0</v>
      </c>
      <c r="I10576">
        <v>0</v>
      </c>
      <c r="K10576">
        <v>2015</v>
      </c>
      <c r="L10576">
        <v>2017</v>
      </c>
    </row>
    <row r="10577" spans="1:12" x14ac:dyDescent="0.25">
      <c r="A10577">
        <v>32</v>
      </c>
      <c r="B10577">
        <v>19329323</v>
      </c>
      <c r="C10577" t="s">
        <v>4880</v>
      </c>
      <c r="D10577">
        <v>1249</v>
      </c>
      <c r="E10577">
        <v>0</v>
      </c>
      <c r="F10577">
        <v>999.2</v>
      </c>
      <c r="G10577">
        <v>0</v>
      </c>
      <c r="H10577">
        <v>0</v>
      </c>
      <c r="I10577">
        <v>0</v>
      </c>
      <c r="K10577">
        <v>2015</v>
      </c>
      <c r="L10577">
        <v>2017</v>
      </c>
    </row>
    <row r="10578" spans="1:12" x14ac:dyDescent="0.25">
      <c r="A10578">
        <v>32</v>
      </c>
      <c r="B10578">
        <v>19329324</v>
      </c>
      <c r="C10578" t="s">
        <v>4880</v>
      </c>
      <c r="D10578">
        <v>1249</v>
      </c>
      <c r="E10578">
        <v>0</v>
      </c>
      <c r="F10578">
        <v>999.2</v>
      </c>
      <c r="G10578">
        <v>0</v>
      </c>
      <c r="H10578">
        <v>0</v>
      </c>
      <c r="I10578">
        <v>0</v>
      </c>
      <c r="K10578">
        <v>2015</v>
      </c>
      <c r="L10578">
        <v>2017</v>
      </c>
    </row>
    <row r="10579" spans="1:12" x14ac:dyDescent="0.25">
      <c r="A10579">
        <v>32</v>
      </c>
      <c r="B10579">
        <v>19329325</v>
      </c>
      <c r="C10579" t="s">
        <v>1826</v>
      </c>
      <c r="D10579">
        <v>1249</v>
      </c>
      <c r="E10579">
        <v>0</v>
      </c>
      <c r="F10579">
        <v>999.2</v>
      </c>
      <c r="G10579">
        <v>0</v>
      </c>
      <c r="H10579">
        <v>0</v>
      </c>
      <c r="I10579">
        <v>0</v>
      </c>
      <c r="K10579">
        <v>2015</v>
      </c>
      <c r="L10579">
        <v>2017</v>
      </c>
    </row>
    <row r="10580" spans="1:12" x14ac:dyDescent="0.25">
      <c r="A10580">
        <v>32</v>
      </c>
      <c r="B10580">
        <v>19329326</v>
      </c>
      <c r="C10580" t="s">
        <v>4880</v>
      </c>
      <c r="D10580">
        <v>1249</v>
      </c>
      <c r="E10580">
        <v>0</v>
      </c>
      <c r="F10580">
        <v>999.2</v>
      </c>
      <c r="G10580">
        <v>0</v>
      </c>
      <c r="H10580">
        <v>0</v>
      </c>
      <c r="I10580">
        <v>0</v>
      </c>
      <c r="K10580">
        <v>2015</v>
      </c>
      <c r="L10580">
        <v>2017</v>
      </c>
    </row>
    <row r="10581" spans="1:12" x14ac:dyDescent="0.25">
      <c r="A10581">
        <v>32</v>
      </c>
      <c r="B10581">
        <v>19329327</v>
      </c>
      <c r="C10581" t="s">
        <v>4880</v>
      </c>
      <c r="D10581">
        <v>1249</v>
      </c>
      <c r="E10581">
        <v>0</v>
      </c>
      <c r="F10581">
        <v>999.2</v>
      </c>
      <c r="G10581">
        <v>0</v>
      </c>
      <c r="H10581">
        <v>0</v>
      </c>
      <c r="I10581">
        <v>0</v>
      </c>
      <c r="K10581">
        <v>2015</v>
      </c>
      <c r="L10581">
        <v>2017</v>
      </c>
    </row>
    <row r="10582" spans="1:12" x14ac:dyDescent="0.25">
      <c r="A10582">
        <v>32</v>
      </c>
      <c r="B10582">
        <v>19329329</v>
      </c>
      <c r="C10582" t="s">
        <v>4881</v>
      </c>
      <c r="D10582">
        <v>40</v>
      </c>
      <c r="E10582">
        <v>0</v>
      </c>
      <c r="F10582">
        <v>30</v>
      </c>
      <c r="G10582">
        <v>0</v>
      </c>
      <c r="H10582">
        <v>0</v>
      </c>
      <c r="I10582">
        <v>0</v>
      </c>
      <c r="K10582">
        <v>2015</v>
      </c>
      <c r="L10582">
        <v>2015</v>
      </c>
    </row>
    <row r="10583" spans="1:12" x14ac:dyDescent="0.25">
      <c r="A10583">
        <v>32</v>
      </c>
      <c r="B10583">
        <v>19329331</v>
      </c>
      <c r="C10583" t="s">
        <v>4882</v>
      </c>
      <c r="D10583">
        <v>95</v>
      </c>
      <c r="E10583">
        <v>0</v>
      </c>
      <c r="F10583">
        <v>76</v>
      </c>
      <c r="G10583">
        <v>0</v>
      </c>
      <c r="H10583">
        <v>0</v>
      </c>
      <c r="I10583">
        <v>0</v>
      </c>
      <c r="K10583">
        <v>2015</v>
      </c>
      <c r="L10583">
        <v>2016</v>
      </c>
    </row>
    <row r="10584" spans="1:12" x14ac:dyDescent="0.25">
      <c r="A10584">
        <v>32</v>
      </c>
      <c r="B10584">
        <v>19329332</v>
      </c>
      <c r="C10584" t="s">
        <v>4882</v>
      </c>
      <c r="D10584">
        <v>95</v>
      </c>
      <c r="E10584">
        <v>0</v>
      </c>
      <c r="F10584">
        <v>76</v>
      </c>
      <c r="G10584">
        <v>0</v>
      </c>
      <c r="H10584">
        <v>0</v>
      </c>
      <c r="I10584">
        <v>0</v>
      </c>
      <c r="K10584">
        <v>2015</v>
      </c>
      <c r="L10584">
        <v>2017</v>
      </c>
    </row>
    <row r="10585" spans="1:12" x14ac:dyDescent="0.25">
      <c r="A10585">
        <v>32</v>
      </c>
      <c r="B10585">
        <v>19329333</v>
      </c>
      <c r="C10585" t="s">
        <v>4877</v>
      </c>
      <c r="D10585">
        <v>95</v>
      </c>
      <c r="E10585">
        <v>0</v>
      </c>
      <c r="F10585">
        <v>76</v>
      </c>
      <c r="G10585">
        <v>0</v>
      </c>
      <c r="H10585">
        <v>0</v>
      </c>
      <c r="I10585">
        <v>0</v>
      </c>
      <c r="K10585">
        <v>2015</v>
      </c>
      <c r="L10585">
        <v>2017</v>
      </c>
    </row>
    <row r="10586" spans="1:12" x14ac:dyDescent="0.25">
      <c r="A10586">
        <v>32</v>
      </c>
      <c r="B10586">
        <v>19329334</v>
      </c>
      <c r="C10586" t="s">
        <v>4877</v>
      </c>
      <c r="D10586">
        <v>95</v>
      </c>
      <c r="E10586">
        <v>0</v>
      </c>
      <c r="F10586">
        <v>76</v>
      </c>
      <c r="G10586">
        <v>0</v>
      </c>
      <c r="H10586">
        <v>0</v>
      </c>
      <c r="I10586">
        <v>0</v>
      </c>
      <c r="K10586">
        <v>2015</v>
      </c>
      <c r="L10586">
        <v>2017</v>
      </c>
    </row>
    <row r="10587" spans="1:12" x14ac:dyDescent="0.25">
      <c r="A10587">
        <v>32</v>
      </c>
      <c r="B10587">
        <v>19329335</v>
      </c>
      <c r="C10587" t="s">
        <v>4883</v>
      </c>
      <c r="D10587">
        <v>249</v>
      </c>
      <c r="E10587">
        <v>0</v>
      </c>
      <c r="F10587">
        <v>199.2</v>
      </c>
      <c r="G10587">
        <v>0</v>
      </c>
      <c r="H10587">
        <v>0</v>
      </c>
      <c r="I10587">
        <v>0</v>
      </c>
      <c r="K10587">
        <v>2014</v>
      </c>
      <c r="L10587">
        <v>2017</v>
      </c>
    </row>
    <row r="10588" spans="1:12" x14ac:dyDescent="0.25">
      <c r="A10588">
        <v>32</v>
      </c>
      <c r="B10588">
        <v>19329337</v>
      </c>
      <c r="C10588" t="s">
        <v>4884</v>
      </c>
      <c r="D10588">
        <v>140</v>
      </c>
      <c r="E10588">
        <v>0</v>
      </c>
      <c r="F10588">
        <v>112</v>
      </c>
      <c r="G10588">
        <v>0</v>
      </c>
      <c r="H10588">
        <v>0</v>
      </c>
      <c r="I10588">
        <v>0</v>
      </c>
      <c r="K10588">
        <v>2013</v>
      </c>
      <c r="L10588">
        <v>2016</v>
      </c>
    </row>
    <row r="10589" spans="1:12" x14ac:dyDescent="0.25">
      <c r="A10589">
        <v>32</v>
      </c>
      <c r="B10589">
        <v>19329338</v>
      </c>
      <c r="C10589" t="s">
        <v>4884</v>
      </c>
      <c r="D10589">
        <v>140</v>
      </c>
      <c r="E10589">
        <v>0</v>
      </c>
      <c r="F10589">
        <v>112</v>
      </c>
      <c r="G10589">
        <v>0</v>
      </c>
      <c r="H10589">
        <v>0</v>
      </c>
      <c r="I10589">
        <v>0</v>
      </c>
      <c r="K10589">
        <v>2013</v>
      </c>
      <c r="L10589">
        <v>2017</v>
      </c>
    </row>
    <row r="10590" spans="1:12" x14ac:dyDescent="0.25">
      <c r="A10590">
        <v>32</v>
      </c>
      <c r="B10590">
        <v>19329339</v>
      </c>
      <c r="C10590" t="s">
        <v>4884</v>
      </c>
      <c r="D10590">
        <v>140</v>
      </c>
      <c r="E10590">
        <v>0</v>
      </c>
      <c r="F10590">
        <v>112</v>
      </c>
      <c r="G10590">
        <v>0</v>
      </c>
      <c r="H10590">
        <v>0</v>
      </c>
      <c r="I10590">
        <v>0</v>
      </c>
      <c r="K10590">
        <v>2013</v>
      </c>
      <c r="L10590">
        <v>2017</v>
      </c>
    </row>
    <row r="10591" spans="1:12" x14ac:dyDescent="0.25">
      <c r="A10591">
        <v>32</v>
      </c>
      <c r="B10591">
        <v>19329340</v>
      </c>
      <c r="C10591" t="s">
        <v>4885</v>
      </c>
      <c r="D10591">
        <v>89</v>
      </c>
      <c r="E10591">
        <v>0</v>
      </c>
      <c r="F10591">
        <v>71.2</v>
      </c>
      <c r="G10591">
        <v>0</v>
      </c>
      <c r="H10591">
        <v>0</v>
      </c>
      <c r="I10591">
        <v>0</v>
      </c>
      <c r="K10591">
        <v>2014</v>
      </c>
      <c r="L10591">
        <v>2017</v>
      </c>
    </row>
    <row r="10592" spans="1:12" x14ac:dyDescent="0.25">
      <c r="A10592">
        <v>32</v>
      </c>
      <c r="B10592">
        <v>19329342</v>
      </c>
      <c r="C10592" t="s">
        <v>4886</v>
      </c>
      <c r="D10592">
        <v>89</v>
      </c>
      <c r="E10592">
        <v>0</v>
      </c>
      <c r="F10592">
        <v>71.2</v>
      </c>
      <c r="G10592">
        <v>0</v>
      </c>
      <c r="H10592">
        <v>0</v>
      </c>
      <c r="I10592">
        <v>0</v>
      </c>
      <c r="K10592">
        <v>2015</v>
      </c>
      <c r="L10592">
        <v>2016</v>
      </c>
    </row>
    <row r="10593" spans="1:12" x14ac:dyDescent="0.25">
      <c r="A10593">
        <v>32</v>
      </c>
      <c r="B10593">
        <v>19329343</v>
      </c>
      <c r="C10593" t="s">
        <v>4887</v>
      </c>
      <c r="D10593">
        <v>159</v>
      </c>
      <c r="E10593">
        <v>0</v>
      </c>
      <c r="F10593">
        <v>127.2</v>
      </c>
      <c r="G10593">
        <v>0</v>
      </c>
      <c r="H10593">
        <v>0</v>
      </c>
      <c r="I10593">
        <v>0</v>
      </c>
      <c r="K10593">
        <v>2015</v>
      </c>
      <c r="L10593">
        <v>2016</v>
      </c>
    </row>
    <row r="10594" spans="1:12" x14ac:dyDescent="0.25">
      <c r="A10594">
        <v>32</v>
      </c>
      <c r="B10594">
        <v>19329344</v>
      </c>
      <c r="C10594" t="s">
        <v>4888</v>
      </c>
      <c r="D10594">
        <v>95</v>
      </c>
      <c r="E10594">
        <v>0</v>
      </c>
      <c r="F10594">
        <v>76</v>
      </c>
      <c r="G10594">
        <v>0</v>
      </c>
      <c r="H10594">
        <v>0</v>
      </c>
      <c r="I10594">
        <v>0</v>
      </c>
      <c r="K10594">
        <v>2015</v>
      </c>
      <c r="L10594">
        <v>2016</v>
      </c>
    </row>
    <row r="10595" spans="1:12" x14ac:dyDescent="0.25">
      <c r="A10595">
        <v>32</v>
      </c>
      <c r="B10595">
        <v>19329345</v>
      </c>
      <c r="C10595" t="s">
        <v>4889</v>
      </c>
      <c r="D10595">
        <v>165</v>
      </c>
      <c r="E10595">
        <v>0</v>
      </c>
      <c r="F10595">
        <v>132</v>
      </c>
      <c r="G10595">
        <v>0</v>
      </c>
      <c r="H10595">
        <v>0</v>
      </c>
      <c r="I10595">
        <v>0</v>
      </c>
      <c r="K10595">
        <v>2015</v>
      </c>
      <c r="L10595">
        <v>2016</v>
      </c>
    </row>
    <row r="10596" spans="1:12" x14ac:dyDescent="0.25">
      <c r="A10596">
        <v>32</v>
      </c>
      <c r="B10596">
        <v>19329346</v>
      </c>
      <c r="C10596" t="s">
        <v>4886</v>
      </c>
      <c r="D10596">
        <v>89</v>
      </c>
      <c r="E10596">
        <v>0</v>
      </c>
      <c r="F10596">
        <v>71.2</v>
      </c>
      <c r="G10596">
        <v>0</v>
      </c>
      <c r="H10596">
        <v>0</v>
      </c>
      <c r="I10596">
        <v>0</v>
      </c>
      <c r="K10596">
        <v>2015</v>
      </c>
      <c r="L10596">
        <v>2017</v>
      </c>
    </row>
    <row r="10597" spans="1:12" x14ac:dyDescent="0.25">
      <c r="A10597">
        <v>32</v>
      </c>
      <c r="B10597">
        <v>19329347</v>
      </c>
      <c r="C10597" t="s">
        <v>4890</v>
      </c>
      <c r="D10597">
        <v>159</v>
      </c>
      <c r="E10597">
        <v>0</v>
      </c>
      <c r="F10597">
        <v>127.2</v>
      </c>
      <c r="G10597">
        <v>0</v>
      </c>
      <c r="H10597">
        <v>0</v>
      </c>
      <c r="I10597">
        <v>0</v>
      </c>
      <c r="K10597">
        <v>2015</v>
      </c>
      <c r="L10597">
        <v>2017</v>
      </c>
    </row>
    <row r="10598" spans="1:12" x14ac:dyDescent="0.25">
      <c r="A10598">
        <v>32</v>
      </c>
      <c r="B10598">
        <v>19329348</v>
      </c>
      <c r="C10598" t="s">
        <v>4888</v>
      </c>
      <c r="D10598">
        <v>95</v>
      </c>
      <c r="E10598">
        <v>0</v>
      </c>
      <c r="F10598">
        <v>76</v>
      </c>
      <c r="G10598">
        <v>0</v>
      </c>
      <c r="H10598">
        <v>0</v>
      </c>
      <c r="I10598">
        <v>0</v>
      </c>
      <c r="K10598">
        <v>2015</v>
      </c>
      <c r="L10598">
        <v>2017</v>
      </c>
    </row>
    <row r="10599" spans="1:12" x14ac:dyDescent="0.25">
      <c r="A10599">
        <v>32</v>
      </c>
      <c r="B10599">
        <v>19329349</v>
      </c>
      <c r="C10599" t="s">
        <v>4889</v>
      </c>
      <c r="D10599">
        <v>165</v>
      </c>
      <c r="E10599">
        <v>0</v>
      </c>
      <c r="F10599">
        <v>132</v>
      </c>
      <c r="G10599">
        <v>0</v>
      </c>
      <c r="H10599">
        <v>0</v>
      </c>
      <c r="I10599">
        <v>0</v>
      </c>
      <c r="K10599">
        <v>2015</v>
      </c>
      <c r="L10599">
        <v>2017</v>
      </c>
    </row>
    <row r="10600" spans="1:12" x14ac:dyDescent="0.25">
      <c r="A10600">
        <v>32</v>
      </c>
      <c r="B10600">
        <v>19329350</v>
      </c>
      <c r="C10600" t="s">
        <v>4891</v>
      </c>
      <c r="D10600">
        <v>89</v>
      </c>
      <c r="E10600">
        <v>0</v>
      </c>
      <c r="F10600">
        <v>71.2</v>
      </c>
      <c r="G10600">
        <v>0</v>
      </c>
      <c r="H10600">
        <v>0</v>
      </c>
      <c r="I10600">
        <v>0</v>
      </c>
      <c r="K10600">
        <v>2015</v>
      </c>
      <c r="L10600">
        <v>2017</v>
      </c>
    </row>
    <row r="10601" spans="1:12" x14ac:dyDescent="0.25">
      <c r="A10601">
        <v>32</v>
      </c>
      <c r="B10601">
        <v>19329351</v>
      </c>
      <c r="C10601" t="s">
        <v>4891</v>
      </c>
      <c r="D10601">
        <v>89</v>
      </c>
      <c r="E10601">
        <v>0</v>
      </c>
      <c r="F10601">
        <v>71.2</v>
      </c>
      <c r="G10601">
        <v>0</v>
      </c>
      <c r="H10601">
        <v>0</v>
      </c>
      <c r="I10601">
        <v>0</v>
      </c>
      <c r="K10601">
        <v>2015</v>
      </c>
      <c r="L10601">
        <v>2017</v>
      </c>
    </row>
    <row r="10602" spans="1:12" x14ac:dyDescent="0.25">
      <c r="A10602">
        <v>32</v>
      </c>
      <c r="B10602">
        <v>19329547</v>
      </c>
      <c r="C10602" t="s">
        <v>4892</v>
      </c>
      <c r="D10602">
        <v>399</v>
      </c>
      <c r="E10602">
        <v>0</v>
      </c>
      <c r="F10602">
        <v>319.2</v>
      </c>
      <c r="G10602">
        <v>0</v>
      </c>
      <c r="H10602">
        <v>0</v>
      </c>
      <c r="I10602">
        <v>0</v>
      </c>
      <c r="K10602">
        <v>2015</v>
      </c>
      <c r="L10602">
        <v>2017</v>
      </c>
    </row>
    <row r="10603" spans="1:12" x14ac:dyDescent="0.25">
      <c r="A10603">
        <v>32</v>
      </c>
      <c r="B10603">
        <v>19329548</v>
      </c>
      <c r="C10603" t="s">
        <v>4892</v>
      </c>
      <c r="D10603">
        <v>449</v>
      </c>
      <c r="E10603">
        <v>0</v>
      </c>
      <c r="F10603">
        <v>359.2</v>
      </c>
      <c r="G10603">
        <v>0</v>
      </c>
      <c r="H10603">
        <v>0</v>
      </c>
      <c r="I10603">
        <v>0</v>
      </c>
      <c r="K10603">
        <v>2015</v>
      </c>
      <c r="L10603">
        <v>2017</v>
      </c>
    </row>
    <row r="10604" spans="1:12" x14ac:dyDescent="0.25">
      <c r="A10604">
        <v>32</v>
      </c>
      <c r="B10604">
        <v>19329773</v>
      </c>
      <c r="C10604" t="s">
        <v>2402</v>
      </c>
      <c r="D10604">
        <v>0</v>
      </c>
      <c r="E10604">
        <v>0</v>
      </c>
      <c r="F10604">
        <v>0</v>
      </c>
      <c r="G10604">
        <v>0</v>
      </c>
      <c r="H10604">
        <v>0</v>
      </c>
      <c r="I10604">
        <v>0</v>
      </c>
      <c r="K10604">
        <v>2015</v>
      </c>
      <c r="L10604">
        <v>2015</v>
      </c>
    </row>
    <row r="10605" spans="1:12" x14ac:dyDescent="0.25">
      <c r="A10605">
        <v>32</v>
      </c>
      <c r="B10605">
        <v>19329774</v>
      </c>
      <c r="C10605" t="s">
        <v>2402</v>
      </c>
      <c r="D10605">
        <v>0</v>
      </c>
      <c r="E10605">
        <v>0</v>
      </c>
      <c r="F10605">
        <v>0</v>
      </c>
      <c r="G10605">
        <v>0</v>
      </c>
      <c r="H10605">
        <v>0</v>
      </c>
      <c r="I10605">
        <v>0</v>
      </c>
      <c r="K10605">
        <v>2015</v>
      </c>
      <c r="L10605">
        <v>2015</v>
      </c>
    </row>
    <row r="10606" spans="1:12" x14ac:dyDescent="0.25">
      <c r="A10606">
        <v>32</v>
      </c>
      <c r="B10606">
        <v>19329775</v>
      </c>
      <c r="C10606" t="s">
        <v>2468</v>
      </c>
      <c r="D10606">
        <v>0</v>
      </c>
      <c r="E10606">
        <v>0</v>
      </c>
      <c r="F10606">
        <v>0</v>
      </c>
      <c r="G10606">
        <v>0</v>
      </c>
      <c r="H10606">
        <v>0</v>
      </c>
      <c r="I10606">
        <v>0</v>
      </c>
      <c r="K10606">
        <v>2015</v>
      </c>
      <c r="L10606">
        <v>2015</v>
      </c>
    </row>
    <row r="10607" spans="1:12" x14ac:dyDescent="0.25">
      <c r="A10607">
        <v>32</v>
      </c>
      <c r="B10607">
        <v>19329777</v>
      </c>
      <c r="C10607" t="s">
        <v>2402</v>
      </c>
      <c r="D10607">
        <v>0</v>
      </c>
      <c r="E10607">
        <v>0</v>
      </c>
      <c r="F10607">
        <v>0</v>
      </c>
      <c r="G10607">
        <v>0</v>
      </c>
      <c r="H10607">
        <v>0</v>
      </c>
      <c r="I10607">
        <v>0</v>
      </c>
      <c r="K10607">
        <v>2015</v>
      </c>
      <c r="L10607">
        <v>2015</v>
      </c>
    </row>
    <row r="10608" spans="1:12" x14ac:dyDescent="0.25">
      <c r="A10608">
        <v>32</v>
      </c>
      <c r="B10608">
        <v>19329778</v>
      </c>
      <c r="C10608" t="s">
        <v>2402</v>
      </c>
      <c r="D10608">
        <v>0</v>
      </c>
      <c r="E10608">
        <v>0</v>
      </c>
      <c r="F10608">
        <v>0</v>
      </c>
      <c r="G10608">
        <v>0</v>
      </c>
      <c r="H10608">
        <v>0</v>
      </c>
      <c r="I10608">
        <v>0</v>
      </c>
      <c r="K10608">
        <v>2015</v>
      </c>
      <c r="L10608">
        <v>2015</v>
      </c>
    </row>
    <row r="10609" spans="1:12" x14ac:dyDescent="0.25">
      <c r="A10609">
        <v>32</v>
      </c>
      <c r="B10609">
        <v>19329779</v>
      </c>
      <c r="C10609" t="s">
        <v>2468</v>
      </c>
      <c r="D10609">
        <v>0</v>
      </c>
      <c r="E10609">
        <v>0</v>
      </c>
      <c r="F10609">
        <v>0</v>
      </c>
      <c r="G10609">
        <v>0</v>
      </c>
      <c r="H10609">
        <v>0</v>
      </c>
      <c r="I10609">
        <v>0</v>
      </c>
      <c r="K10609">
        <v>2015</v>
      </c>
      <c r="L10609">
        <v>2015</v>
      </c>
    </row>
    <row r="10610" spans="1:12" x14ac:dyDescent="0.25">
      <c r="A10610">
        <v>32</v>
      </c>
      <c r="B10610">
        <v>19329781</v>
      </c>
      <c r="C10610" t="s">
        <v>2402</v>
      </c>
      <c r="D10610">
        <v>0</v>
      </c>
      <c r="E10610">
        <v>0</v>
      </c>
      <c r="F10610">
        <v>0</v>
      </c>
      <c r="G10610">
        <v>0</v>
      </c>
      <c r="H10610">
        <v>0</v>
      </c>
      <c r="I10610">
        <v>0</v>
      </c>
      <c r="K10610">
        <v>2015</v>
      </c>
      <c r="L10610">
        <v>2015</v>
      </c>
    </row>
    <row r="10611" spans="1:12" x14ac:dyDescent="0.25">
      <c r="A10611">
        <v>32</v>
      </c>
      <c r="B10611">
        <v>19329782</v>
      </c>
      <c r="C10611" t="s">
        <v>2402</v>
      </c>
      <c r="D10611">
        <v>0</v>
      </c>
      <c r="E10611">
        <v>0</v>
      </c>
      <c r="F10611">
        <v>0</v>
      </c>
      <c r="G10611">
        <v>0</v>
      </c>
      <c r="H10611">
        <v>0</v>
      </c>
      <c r="I10611">
        <v>0</v>
      </c>
      <c r="K10611">
        <v>2015</v>
      </c>
      <c r="L10611">
        <v>2015</v>
      </c>
    </row>
    <row r="10612" spans="1:12" x14ac:dyDescent="0.25">
      <c r="A10612">
        <v>32</v>
      </c>
      <c r="B10612">
        <v>19329783</v>
      </c>
      <c r="C10612" t="s">
        <v>2468</v>
      </c>
      <c r="D10612">
        <v>0</v>
      </c>
      <c r="E10612">
        <v>0</v>
      </c>
      <c r="F10612">
        <v>0</v>
      </c>
      <c r="G10612">
        <v>0</v>
      </c>
      <c r="H10612">
        <v>0</v>
      </c>
      <c r="I10612">
        <v>0</v>
      </c>
      <c r="K10612">
        <v>2015</v>
      </c>
      <c r="L10612">
        <v>2015</v>
      </c>
    </row>
    <row r="10613" spans="1:12" x14ac:dyDescent="0.25">
      <c r="A10613">
        <v>32</v>
      </c>
      <c r="B10613">
        <v>19329785</v>
      </c>
      <c r="C10613" t="s">
        <v>2402</v>
      </c>
      <c r="D10613">
        <v>0</v>
      </c>
      <c r="E10613">
        <v>0</v>
      </c>
      <c r="F10613">
        <v>0</v>
      </c>
      <c r="G10613">
        <v>0</v>
      </c>
      <c r="H10613">
        <v>0</v>
      </c>
      <c r="I10613">
        <v>0</v>
      </c>
      <c r="K10613">
        <v>2015</v>
      </c>
      <c r="L10613">
        <v>2015</v>
      </c>
    </row>
    <row r="10614" spans="1:12" x14ac:dyDescent="0.25">
      <c r="A10614">
        <v>32</v>
      </c>
      <c r="B10614">
        <v>19329786</v>
      </c>
      <c r="C10614" t="s">
        <v>2402</v>
      </c>
      <c r="D10614">
        <v>0</v>
      </c>
      <c r="E10614">
        <v>0</v>
      </c>
      <c r="F10614">
        <v>0</v>
      </c>
      <c r="G10614">
        <v>0</v>
      </c>
      <c r="H10614">
        <v>0</v>
      </c>
      <c r="I10614">
        <v>0</v>
      </c>
      <c r="K10614">
        <v>2015</v>
      </c>
      <c r="L10614">
        <v>2015</v>
      </c>
    </row>
    <row r="10615" spans="1:12" x14ac:dyDescent="0.25">
      <c r="A10615">
        <v>32</v>
      </c>
      <c r="B10615">
        <v>19329787</v>
      </c>
      <c r="C10615" t="s">
        <v>2468</v>
      </c>
      <c r="D10615">
        <v>0</v>
      </c>
      <c r="E10615">
        <v>0</v>
      </c>
      <c r="F10615">
        <v>0</v>
      </c>
      <c r="G10615">
        <v>0</v>
      </c>
      <c r="H10615">
        <v>0</v>
      </c>
      <c r="I10615">
        <v>0</v>
      </c>
      <c r="K10615">
        <v>2015</v>
      </c>
      <c r="L10615">
        <v>2015</v>
      </c>
    </row>
    <row r="10616" spans="1:12" x14ac:dyDescent="0.25">
      <c r="A10616">
        <v>32</v>
      </c>
      <c r="B10616">
        <v>19329796</v>
      </c>
      <c r="C10616" t="s">
        <v>4893</v>
      </c>
      <c r="D10616">
        <v>659</v>
      </c>
      <c r="E10616">
        <v>0</v>
      </c>
      <c r="F10616">
        <v>527.20000000000005</v>
      </c>
      <c r="G10616">
        <v>0</v>
      </c>
      <c r="H10616">
        <v>0</v>
      </c>
      <c r="I10616">
        <v>0</v>
      </c>
      <c r="K10616">
        <v>2011</v>
      </c>
      <c r="L10616">
        <v>2016</v>
      </c>
    </row>
    <row r="10617" spans="1:12" x14ac:dyDescent="0.25">
      <c r="A10617">
        <v>32</v>
      </c>
      <c r="B10617">
        <v>19329816</v>
      </c>
      <c r="C10617" t="s">
        <v>4894</v>
      </c>
      <c r="D10617">
        <v>270</v>
      </c>
      <c r="E10617">
        <v>0</v>
      </c>
      <c r="F10617">
        <v>216</v>
      </c>
      <c r="G10617">
        <v>0</v>
      </c>
      <c r="H10617">
        <v>0</v>
      </c>
      <c r="I10617">
        <v>0</v>
      </c>
      <c r="K10617">
        <v>2014</v>
      </c>
      <c r="L10617">
        <v>2017</v>
      </c>
    </row>
    <row r="10618" spans="1:12" x14ac:dyDescent="0.25">
      <c r="A10618">
        <v>32</v>
      </c>
      <c r="B10618">
        <v>19329817</v>
      </c>
      <c r="C10618" t="s">
        <v>4894</v>
      </c>
      <c r="D10618">
        <v>270</v>
      </c>
      <c r="E10618">
        <v>0</v>
      </c>
      <c r="F10618">
        <v>216</v>
      </c>
      <c r="G10618">
        <v>0</v>
      </c>
      <c r="H10618">
        <v>0</v>
      </c>
      <c r="I10618">
        <v>0</v>
      </c>
      <c r="K10618">
        <v>2014</v>
      </c>
      <c r="L10618">
        <v>2017</v>
      </c>
    </row>
    <row r="10619" spans="1:12" x14ac:dyDescent="0.25">
      <c r="A10619">
        <v>32</v>
      </c>
      <c r="B10619">
        <v>19329818</v>
      </c>
      <c r="C10619" t="s">
        <v>4894</v>
      </c>
      <c r="D10619">
        <v>270</v>
      </c>
      <c r="E10619">
        <v>0</v>
      </c>
      <c r="F10619">
        <v>216</v>
      </c>
      <c r="G10619">
        <v>0</v>
      </c>
      <c r="H10619">
        <v>0</v>
      </c>
      <c r="I10619">
        <v>0</v>
      </c>
      <c r="K10619">
        <v>2014</v>
      </c>
      <c r="L10619">
        <v>2017</v>
      </c>
    </row>
    <row r="10620" spans="1:12" x14ac:dyDescent="0.25">
      <c r="A10620">
        <v>32</v>
      </c>
      <c r="B10620">
        <v>19329819</v>
      </c>
      <c r="C10620" t="s">
        <v>4894</v>
      </c>
      <c r="D10620">
        <v>270</v>
      </c>
      <c r="E10620">
        <v>0</v>
      </c>
      <c r="F10620">
        <v>216</v>
      </c>
      <c r="G10620">
        <v>0</v>
      </c>
      <c r="H10620">
        <v>0</v>
      </c>
      <c r="I10620">
        <v>0</v>
      </c>
      <c r="K10620">
        <v>2014</v>
      </c>
      <c r="L10620">
        <v>2017</v>
      </c>
    </row>
    <row r="10621" spans="1:12" x14ac:dyDescent="0.25">
      <c r="A10621">
        <v>32</v>
      </c>
      <c r="B10621">
        <v>19329820</v>
      </c>
      <c r="C10621" t="s">
        <v>4894</v>
      </c>
      <c r="D10621">
        <v>270</v>
      </c>
      <c r="E10621">
        <v>0</v>
      </c>
      <c r="F10621">
        <v>216</v>
      </c>
      <c r="G10621">
        <v>0</v>
      </c>
      <c r="H10621">
        <v>0</v>
      </c>
      <c r="I10621">
        <v>0</v>
      </c>
      <c r="K10621">
        <v>2014</v>
      </c>
      <c r="L10621">
        <v>2017</v>
      </c>
    </row>
    <row r="10622" spans="1:12" x14ac:dyDescent="0.25">
      <c r="A10622">
        <v>32</v>
      </c>
      <c r="B10622">
        <v>19329842</v>
      </c>
      <c r="C10622" t="s">
        <v>4895</v>
      </c>
      <c r="D10622">
        <v>800</v>
      </c>
      <c r="E10622">
        <v>0</v>
      </c>
      <c r="F10622">
        <v>640</v>
      </c>
      <c r="G10622">
        <v>0</v>
      </c>
      <c r="H10622">
        <v>0</v>
      </c>
      <c r="I10622">
        <v>0</v>
      </c>
      <c r="K10622">
        <v>2014</v>
      </c>
      <c r="L10622">
        <v>2017</v>
      </c>
    </row>
    <row r="10623" spans="1:12" x14ac:dyDescent="0.25">
      <c r="A10623">
        <v>32</v>
      </c>
      <c r="B10623">
        <v>19329847</v>
      </c>
      <c r="C10623" t="s">
        <v>4896</v>
      </c>
      <c r="D10623">
        <v>45</v>
      </c>
      <c r="E10623">
        <v>0</v>
      </c>
      <c r="F10623">
        <v>33.75</v>
      </c>
      <c r="G10623">
        <v>0</v>
      </c>
      <c r="H10623">
        <v>0</v>
      </c>
      <c r="I10623">
        <v>0</v>
      </c>
      <c r="K10623">
        <v>2015</v>
      </c>
      <c r="L10623">
        <v>2016</v>
      </c>
    </row>
    <row r="10624" spans="1:12" x14ac:dyDescent="0.25">
      <c r="A10624">
        <v>32</v>
      </c>
      <c r="B10624">
        <v>19329848</v>
      </c>
      <c r="C10624" t="s">
        <v>4897</v>
      </c>
      <c r="D10624">
        <v>45</v>
      </c>
      <c r="E10624">
        <v>0</v>
      </c>
      <c r="F10624">
        <v>33.75</v>
      </c>
      <c r="G10624">
        <v>0</v>
      </c>
      <c r="H10624">
        <v>0</v>
      </c>
      <c r="I10624">
        <v>0</v>
      </c>
      <c r="K10624">
        <v>2015</v>
      </c>
      <c r="L10624">
        <v>2016</v>
      </c>
    </row>
    <row r="10625" spans="1:12" x14ac:dyDescent="0.25">
      <c r="A10625">
        <v>32</v>
      </c>
      <c r="B10625">
        <v>19329849</v>
      </c>
      <c r="C10625" t="s">
        <v>4898</v>
      </c>
      <c r="D10625">
        <v>95</v>
      </c>
      <c r="E10625">
        <v>0</v>
      </c>
      <c r="F10625">
        <v>76</v>
      </c>
      <c r="G10625">
        <v>0</v>
      </c>
      <c r="H10625">
        <v>0</v>
      </c>
      <c r="I10625">
        <v>0</v>
      </c>
      <c r="K10625">
        <v>2014</v>
      </c>
      <c r="L10625">
        <v>2015</v>
      </c>
    </row>
    <row r="10626" spans="1:12" x14ac:dyDescent="0.25">
      <c r="A10626">
        <v>32</v>
      </c>
      <c r="B10626">
        <v>19329850</v>
      </c>
      <c r="C10626" t="s">
        <v>4899</v>
      </c>
      <c r="D10626">
        <v>95</v>
      </c>
      <c r="E10626">
        <v>0</v>
      </c>
      <c r="F10626">
        <v>76</v>
      </c>
      <c r="G10626">
        <v>0</v>
      </c>
      <c r="H10626">
        <v>0</v>
      </c>
      <c r="I10626">
        <v>0</v>
      </c>
      <c r="K10626">
        <v>2014</v>
      </c>
      <c r="L10626">
        <v>2017</v>
      </c>
    </row>
    <row r="10627" spans="1:12" x14ac:dyDescent="0.25">
      <c r="A10627">
        <v>32</v>
      </c>
      <c r="B10627">
        <v>19329851</v>
      </c>
      <c r="C10627" t="s">
        <v>4899</v>
      </c>
      <c r="D10627">
        <v>95</v>
      </c>
      <c r="E10627">
        <v>0</v>
      </c>
      <c r="F10627">
        <v>76</v>
      </c>
      <c r="G10627">
        <v>0</v>
      </c>
      <c r="H10627">
        <v>0</v>
      </c>
      <c r="I10627">
        <v>0</v>
      </c>
      <c r="K10627">
        <v>2014</v>
      </c>
      <c r="L10627">
        <v>2017</v>
      </c>
    </row>
    <row r="10628" spans="1:12" x14ac:dyDescent="0.25">
      <c r="A10628">
        <v>32</v>
      </c>
      <c r="B10628">
        <v>19329852</v>
      </c>
      <c r="C10628" t="s">
        <v>4899</v>
      </c>
      <c r="D10628">
        <v>65</v>
      </c>
      <c r="E10628">
        <v>0</v>
      </c>
      <c r="F10628">
        <v>52</v>
      </c>
      <c r="G10628">
        <v>0</v>
      </c>
      <c r="H10628">
        <v>0</v>
      </c>
      <c r="I10628">
        <v>0</v>
      </c>
      <c r="K10628">
        <v>2014</v>
      </c>
      <c r="L10628">
        <v>2017</v>
      </c>
    </row>
    <row r="10629" spans="1:12" x14ac:dyDescent="0.25">
      <c r="A10629">
        <v>32</v>
      </c>
      <c r="B10629">
        <v>19329853</v>
      </c>
      <c r="C10629" t="s">
        <v>4900</v>
      </c>
      <c r="D10629">
        <v>250</v>
      </c>
      <c r="E10629">
        <v>0</v>
      </c>
      <c r="F10629">
        <v>200</v>
      </c>
      <c r="G10629">
        <v>0</v>
      </c>
      <c r="H10629">
        <v>0</v>
      </c>
      <c r="I10629">
        <v>0</v>
      </c>
      <c r="K10629">
        <v>2014</v>
      </c>
      <c r="L10629">
        <v>2016</v>
      </c>
    </row>
    <row r="10630" spans="1:12" x14ac:dyDescent="0.25">
      <c r="A10630">
        <v>32</v>
      </c>
      <c r="B10630">
        <v>19329854</v>
      </c>
      <c r="C10630" t="s">
        <v>4901</v>
      </c>
      <c r="D10630">
        <v>250</v>
      </c>
      <c r="E10630">
        <v>0</v>
      </c>
      <c r="F10630">
        <v>200</v>
      </c>
      <c r="G10630">
        <v>0</v>
      </c>
      <c r="H10630">
        <v>0</v>
      </c>
      <c r="I10630">
        <v>0</v>
      </c>
      <c r="K10630">
        <v>2014</v>
      </c>
      <c r="L10630">
        <v>2017</v>
      </c>
    </row>
    <row r="10631" spans="1:12" x14ac:dyDescent="0.25">
      <c r="A10631">
        <v>32</v>
      </c>
      <c r="B10631">
        <v>19329855</v>
      </c>
      <c r="C10631" t="s">
        <v>4901</v>
      </c>
      <c r="D10631">
        <v>225</v>
      </c>
      <c r="E10631">
        <v>0</v>
      </c>
      <c r="F10631">
        <v>180</v>
      </c>
      <c r="G10631">
        <v>0</v>
      </c>
      <c r="H10631">
        <v>0</v>
      </c>
      <c r="I10631">
        <v>0</v>
      </c>
      <c r="K10631">
        <v>2014</v>
      </c>
      <c r="L10631">
        <v>2017</v>
      </c>
    </row>
    <row r="10632" spans="1:12" x14ac:dyDescent="0.25">
      <c r="A10632">
        <v>32</v>
      </c>
      <c r="B10632">
        <v>19329856</v>
      </c>
      <c r="C10632" t="s">
        <v>4901</v>
      </c>
      <c r="D10632">
        <v>225</v>
      </c>
      <c r="E10632">
        <v>0</v>
      </c>
      <c r="F10632">
        <v>180</v>
      </c>
      <c r="G10632">
        <v>0</v>
      </c>
      <c r="H10632">
        <v>0</v>
      </c>
      <c r="I10632">
        <v>0</v>
      </c>
      <c r="K10632">
        <v>2014</v>
      </c>
      <c r="L10632">
        <v>2017</v>
      </c>
    </row>
    <row r="10633" spans="1:12" x14ac:dyDescent="0.25">
      <c r="A10633">
        <v>32</v>
      </c>
      <c r="B10633">
        <v>19329925</v>
      </c>
      <c r="C10633" t="s">
        <v>4877</v>
      </c>
      <c r="D10633">
        <v>90</v>
      </c>
      <c r="E10633">
        <v>0</v>
      </c>
      <c r="F10633">
        <v>72</v>
      </c>
      <c r="G10633">
        <v>0</v>
      </c>
      <c r="H10633">
        <v>0</v>
      </c>
      <c r="I10633">
        <v>0</v>
      </c>
      <c r="K10633">
        <v>2013</v>
      </c>
      <c r="L10633">
        <v>2016</v>
      </c>
    </row>
    <row r="10634" spans="1:12" x14ac:dyDescent="0.25">
      <c r="A10634">
        <v>32</v>
      </c>
      <c r="B10634">
        <v>19329974</v>
      </c>
      <c r="C10634" t="s">
        <v>4902</v>
      </c>
      <c r="D10634">
        <v>499</v>
      </c>
      <c r="E10634">
        <v>0</v>
      </c>
      <c r="F10634">
        <v>399.2</v>
      </c>
      <c r="G10634">
        <v>0</v>
      </c>
      <c r="H10634">
        <v>0</v>
      </c>
      <c r="I10634">
        <v>0</v>
      </c>
      <c r="K10634">
        <v>2014</v>
      </c>
      <c r="L10634">
        <v>2017</v>
      </c>
    </row>
    <row r="10635" spans="1:12" x14ac:dyDescent="0.25">
      <c r="A10635">
        <v>32</v>
      </c>
      <c r="B10635">
        <v>19329975</v>
      </c>
      <c r="C10635" t="s">
        <v>4903</v>
      </c>
      <c r="D10635">
        <v>459</v>
      </c>
      <c r="E10635">
        <v>0</v>
      </c>
      <c r="F10635">
        <v>367.2</v>
      </c>
      <c r="G10635">
        <v>0</v>
      </c>
      <c r="H10635">
        <v>0</v>
      </c>
      <c r="I10635">
        <v>0</v>
      </c>
      <c r="K10635">
        <v>2015</v>
      </c>
      <c r="L10635">
        <v>2017</v>
      </c>
    </row>
    <row r="10636" spans="1:12" x14ac:dyDescent="0.25">
      <c r="A10636">
        <v>32</v>
      </c>
      <c r="B10636">
        <v>19329976</v>
      </c>
      <c r="C10636" t="s">
        <v>4904</v>
      </c>
      <c r="D10636">
        <v>399</v>
      </c>
      <c r="E10636">
        <v>0</v>
      </c>
      <c r="F10636">
        <v>319.2</v>
      </c>
      <c r="G10636">
        <v>0</v>
      </c>
      <c r="H10636">
        <v>0</v>
      </c>
      <c r="I10636">
        <v>0</v>
      </c>
      <c r="K10636">
        <v>2015</v>
      </c>
      <c r="L10636">
        <v>2017</v>
      </c>
    </row>
    <row r="10637" spans="1:12" x14ac:dyDescent="0.25">
      <c r="A10637">
        <v>32</v>
      </c>
      <c r="B10637">
        <v>19329977</v>
      </c>
      <c r="C10637" t="s">
        <v>4905</v>
      </c>
      <c r="D10637">
        <v>399</v>
      </c>
      <c r="E10637">
        <v>0</v>
      </c>
      <c r="F10637">
        <v>319.2</v>
      </c>
      <c r="G10637">
        <v>0</v>
      </c>
      <c r="H10637">
        <v>0</v>
      </c>
      <c r="I10637">
        <v>0</v>
      </c>
      <c r="K10637">
        <v>2015</v>
      </c>
      <c r="L10637">
        <v>2017</v>
      </c>
    </row>
    <row r="10638" spans="1:12" x14ac:dyDescent="0.25">
      <c r="A10638">
        <v>32</v>
      </c>
      <c r="B10638">
        <v>19330066</v>
      </c>
      <c r="C10638" t="s">
        <v>4906</v>
      </c>
      <c r="D10638">
        <v>1030</v>
      </c>
      <c r="E10638">
        <v>0</v>
      </c>
      <c r="F10638">
        <v>824</v>
      </c>
      <c r="G10638">
        <v>0</v>
      </c>
      <c r="H10638">
        <v>0</v>
      </c>
      <c r="I10638">
        <v>0</v>
      </c>
      <c r="K10638">
        <v>2015</v>
      </c>
      <c r="L10638">
        <v>2017</v>
      </c>
    </row>
    <row r="10639" spans="1:12" x14ac:dyDescent="0.25">
      <c r="A10639">
        <v>32</v>
      </c>
      <c r="B10639">
        <v>19330067</v>
      </c>
      <c r="C10639" t="s">
        <v>4906</v>
      </c>
      <c r="D10639">
        <v>1030</v>
      </c>
      <c r="E10639">
        <v>0</v>
      </c>
      <c r="F10639">
        <v>824</v>
      </c>
      <c r="G10639">
        <v>0</v>
      </c>
      <c r="H10639">
        <v>0</v>
      </c>
      <c r="I10639">
        <v>0</v>
      </c>
      <c r="K10639">
        <v>2015</v>
      </c>
      <c r="L10639">
        <v>2017</v>
      </c>
    </row>
    <row r="10640" spans="1:12" x14ac:dyDescent="0.25">
      <c r="A10640">
        <v>32</v>
      </c>
      <c r="B10640">
        <v>19330068</v>
      </c>
      <c r="C10640" t="s">
        <v>4907</v>
      </c>
      <c r="D10640">
        <v>570</v>
      </c>
      <c r="E10640">
        <v>0</v>
      </c>
      <c r="F10640">
        <v>456</v>
      </c>
      <c r="G10640">
        <v>0</v>
      </c>
      <c r="H10640">
        <v>0</v>
      </c>
      <c r="I10640">
        <v>0</v>
      </c>
      <c r="K10640">
        <v>2015</v>
      </c>
      <c r="L10640">
        <v>2017</v>
      </c>
    </row>
    <row r="10641" spans="1:12" x14ac:dyDescent="0.25">
      <c r="A10641">
        <v>32</v>
      </c>
      <c r="B10641">
        <v>19330106</v>
      </c>
      <c r="C10641" t="s">
        <v>4908</v>
      </c>
      <c r="D10641">
        <v>20</v>
      </c>
      <c r="E10641">
        <v>0</v>
      </c>
      <c r="F10641">
        <v>16</v>
      </c>
      <c r="G10641">
        <v>0</v>
      </c>
      <c r="H10641">
        <v>0</v>
      </c>
      <c r="I10641">
        <v>0</v>
      </c>
      <c r="K10641">
        <v>2015</v>
      </c>
      <c r="L10641">
        <v>2016</v>
      </c>
    </row>
    <row r="10642" spans="1:12" x14ac:dyDescent="0.25">
      <c r="A10642">
        <v>32</v>
      </c>
      <c r="B10642">
        <v>19330135</v>
      </c>
      <c r="C10642" t="s">
        <v>4909</v>
      </c>
      <c r="D10642">
        <v>235</v>
      </c>
      <c r="E10642">
        <v>0</v>
      </c>
      <c r="F10642">
        <v>188</v>
      </c>
      <c r="G10642">
        <v>0</v>
      </c>
      <c r="H10642">
        <v>0</v>
      </c>
      <c r="I10642">
        <v>0</v>
      </c>
      <c r="K10642">
        <v>2014</v>
      </c>
      <c r="L10642">
        <v>2014</v>
      </c>
    </row>
    <row r="10643" spans="1:12" x14ac:dyDescent="0.25">
      <c r="A10643">
        <v>32</v>
      </c>
      <c r="B10643">
        <v>19330136</v>
      </c>
      <c r="C10643" t="s">
        <v>4910</v>
      </c>
      <c r="D10643">
        <v>235</v>
      </c>
      <c r="E10643">
        <v>0</v>
      </c>
      <c r="F10643">
        <v>188</v>
      </c>
      <c r="G10643">
        <v>0</v>
      </c>
      <c r="H10643">
        <v>0</v>
      </c>
      <c r="I10643">
        <v>0</v>
      </c>
      <c r="K10643">
        <v>2014</v>
      </c>
      <c r="L10643">
        <v>2014</v>
      </c>
    </row>
    <row r="10644" spans="1:12" x14ac:dyDescent="0.25">
      <c r="A10644">
        <v>32</v>
      </c>
      <c r="B10644">
        <v>19330154</v>
      </c>
      <c r="C10644" t="s">
        <v>4911</v>
      </c>
      <c r="D10644">
        <v>95</v>
      </c>
      <c r="E10644">
        <v>0</v>
      </c>
      <c r="F10644">
        <v>76</v>
      </c>
      <c r="G10644">
        <v>0</v>
      </c>
      <c r="H10644">
        <v>0</v>
      </c>
      <c r="I10644">
        <v>0</v>
      </c>
      <c r="K10644">
        <v>2011</v>
      </c>
      <c r="L10644">
        <v>2016</v>
      </c>
    </row>
    <row r="10645" spans="1:12" x14ac:dyDescent="0.25">
      <c r="A10645">
        <v>32</v>
      </c>
      <c r="B10645">
        <v>19330171</v>
      </c>
      <c r="C10645" t="s">
        <v>4912</v>
      </c>
      <c r="D10645">
        <v>160</v>
      </c>
      <c r="E10645">
        <v>0</v>
      </c>
      <c r="F10645">
        <v>128</v>
      </c>
      <c r="G10645">
        <v>0</v>
      </c>
      <c r="H10645">
        <v>0</v>
      </c>
      <c r="I10645">
        <v>0</v>
      </c>
      <c r="K10645">
        <v>2009</v>
      </c>
      <c r="L10645">
        <v>2016</v>
      </c>
    </row>
    <row r="10646" spans="1:12" x14ac:dyDescent="0.25">
      <c r="A10646">
        <v>32</v>
      </c>
      <c r="B10646">
        <v>19330176</v>
      </c>
      <c r="C10646" t="s">
        <v>4913</v>
      </c>
      <c r="D10646">
        <v>249</v>
      </c>
      <c r="E10646">
        <v>0</v>
      </c>
      <c r="F10646">
        <v>199.2</v>
      </c>
      <c r="G10646">
        <v>0</v>
      </c>
      <c r="H10646">
        <v>0</v>
      </c>
      <c r="I10646">
        <v>0</v>
      </c>
      <c r="K10646">
        <v>2015</v>
      </c>
      <c r="L10646">
        <v>2017</v>
      </c>
    </row>
    <row r="10647" spans="1:12" x14ac:dyDescent="0.25">
      <c r="A10647">
        <v>32</v>
      </c>
      <c r="B10647">
        <v>19330275</v>
      </c>
      <c r="C10647" t="s">
        <v>4914</v>
      </c>
      <c r="D10647">
        <v>630</v>
      </c>
      <c r="E10647">
        <v>0</v>
      </c>
      <c r="F10647">
        <v>504</v>
      </c>
      <c r="G10647">
        <v>0</v>
      </c>
      <c r="H10647">
        <v>0</v>
      </c>
      <c r="I10647">
        <v>0</v>
      </c>
      <c r="K10647">
        <v>2011</v>
      </c>
      <c r="L10647">
        <v>2016</v>
      </c>
    </row>
    <row r="10648" spans="1:12" x14ac:dyDescent="0.25">
      <c r="A10648">
        <v>32</v>
      </c>
      <c r="B10648">
        <v>19330276</v>
      </c>
      <c r="C10648" t="s">
        <v>4914</v>
      </c>
      <c r="D10648">
        <v>450</v>
      </c>
      <c r="E10648">
        <v>0</v>
      </c>
      <c r="F10648">
        <v>360</v>
      </c>
      <c r="G10648">
        <v>0</v>
      </c>
      <c r="H10648">
        <v>0</v>
      </c>
      <c r="I10648">
        <v>0</v>
      </c>
      <c r="K10648">
        <v>2011</v>
      </c>
      <c r="L10648">
        <v>2016</v>
      </c>
    </row>
    <row r="10649" spans="1:12" x14ac:dyDescent="0.25">
      <c r="A10649">
        <v>32</v>
      </c>
      <c r="B10649">
        <v>19330360</v>
      </c>
      <c r="C10649" t="s">
        <v>4915</v>
      </c>
      <c r="D10649">
        <v>29</v>
      </c>
      <c r="E10649">
        <v>0</v>
      </c>
      <c r="F10649">
        <v>23.2</v>
      </c>
      <c r="G10649">
        <v>0</v>
      </c>
      <c r="H10649">
        <v>0</v>
      </c>
      <c r="I10649">
        <v>0</v>
      </c>
      <c r="K10649">
        <v>2014</v>
      </c>
      <c r="L10649">
        <v>2017</v>
      </c>
    </row>
    <row r="10650" spans="1:12" x14ac:dyDescent="0.25">
      <c r="A10650">
        <v>32</v>
      </c>
      <c r="B10650">
        <v>19330361</v>
      </c>
      <c r="C10650" t="s">
        <v>4915</v>
      </c>
      <c r="D10650">
        <v>29</v>
      </c>
      <c r="E10650">
        <v>0</v>
      </c>
      <c r="F10650">
        <v>23.2</v>
      </c>
      <c r="G10650">
        <v>0</v>
      </c>
      <c r="H10650">
        <v>0</v>
      </c>
      <c r="I10650">
        <v>0</v>
      </c>
      <c r="K10650">
        <v>2014</v>
      </c>
      <c r="L10650">
        <v>2017</v>
      </c>
    </row>
    <row r="10651" spans="1:12" x14ac:dyDescent="0.25">
      <c r="A10651">
        <v>32</v>
      </c>
      <c r="B10651">
        <v>19330362</v>
      </c>
      <c r="C10651" t="s">
        <v>4915</v>
      </c>
      <c r="D10651">
        <v>29</v>
      </c>
      <c r="E10651">
        <v>0</v>
      </c>
      <c r="F10651">
        <v>23.2</v>
      </c>
      <c r="G10651">
        <v>0</v>
      </c>
      <c r="H10651">
        <v>0</v>
      </c>
      <c r="I10651">
        <v>0</v>
      </c>
      <c r="K10651">
        <v>2014</v>
      </c>
      <c r="L10651">
        <v>2016</v>
      </c>
    </row>
    <row r="10652" spans="1:12" x14ac:dyDescent="0.25">
      <c r="A10652">
        <v>32</v>
      </c>
      <c r="B10652">
        <v>19330363</v>
      </c>
      <c r="C10652" t="s">
        <v>4915</v>
      </c>
      <c r="D10652">
        <v>29</v>
      </c>
      <c r="E10652">
        <v>0</v>
      </c>
      <c r="F10652">
        <v>23.2</v>
      </c>
      <c r="G10652">
        <v>0</v>
      </c>
      <c r="H10652">
        <v>0</v>
      </c>
      <c r="I10652">
        <v>0</v>
      </c>
      <c r="K10652">
        <v>2014</v>
      </c>
      <c r="L10652">
        <v>2014</v>
      </c>
    </row>
    <row r="10653" spans="1:12" x14ac:dyDescent="0.25">
      <c r="A10653">
        <v>32</v>
      </c>
      <c r="B10653">
        <v>19330364</v>
      </c>
      <c r="C10653" t="s">
        <v>4915</v>
      </c>
      <c r="D10653">
        <v>29</v>
      </c>
      <c r="E10653">
        <v>0</v>
      </c>
      <c r="F10653">
        <v>23.2</v>
      </c>
      <c r="G10653">
        <v>0</v>
      </c>
      <c r="H10653">
        <v>0</v>
      </c>
      <c r="I10653">
        <v>0</v>
      </c>
      <c r="K10653">
        <v>2014</v>
      </c>
      <c r="L10653">
        <v>2017</v>
      </c>
    </row>
    <row r="10654" spans="1:12" x14ac:dyDescent="0.25">
      <c r="A10654">
        <v>32</v>
      </c>
      <c r="B10654">
        <v>19330365</v>
      </c>
      <c r="C10654" t="s">
        <v>4915</v>
      </c>
      <c r="D10654">
        <v>29</v>
      </c>
      <c r="E10654">
        <v>0</v>
      </c>
      <c r="F10654">
        <v>23.2</v>
      </c>
      <c r="G10654">
        <v>0</v>
      </c>
      <c r="H10654">
        <v>0</v>
      </c>
      <c r="I10654">
        <v>0</v>
      </c>
      <c r="K10654">
        <v>2014</v>
      </c>
      <c r="L10654">
        <v>2017</v>
      </c>
    </row>
    <row r="10655" spans="1:12" x14ac:dyDescent="0.25">
      <c r="A10655">
        <v>32</v>
      </c>
      <c r="B10655">
        <v>19330366</v>
      </c>
      <c r="C10655" t="s">
        <v>4916</v>
      </c>
      <c r="D10655">
        <v>29</v>
      </c>
      <c r="E10655">
        <v>0</v>
      </c>
      <c r="F10655">
        <v>23.2</v>
      </c>
      <c r="G10655">
        <v>0</v>
      </c>
      <c r="H10655">
        <v>0</v>
      </c>
      <c r="I10655">
        <v>0</v>
      </c>
      <c r="K10655">
        <v>2014</v>
      </c>
      <c r="L10655">
        <v>2017</v>
      </c>
    </row>
    <row r="10656" spans="1:12" x14ac:dyDescent="0.25">
      <c r="A10656">
        <v>32</v>
      </c>
      <c r="B10656">
        <v>19330367</v>
      </c>
      <c r="C10656" t="s">
        <v>4917</v>
      </c>
      <c r="D10656">
        <v>34</v>
      </c>
      <c r="E10656">
        <v>0</v>
      </c>
      <c r="F10656">
        <v>27.2</v>
      </c>
      <c r="G10656">
        <v>0</v>
      </c>
      <c r="H10656">
        <v>0</v>
      </c>
      <c r="I10656">
        <v>0</v>
      </c>
      <c r="K10656">
        <v>2014</v>
      </c>
      <c r="L10656">
        <v>2014</v>
      </c>
    </row>
    <row r="10657" spans="1:12" x14ac:dyDescent="0.25">
      <c r="A10657">
        <v>32</v>
      </c>
      <c r="B10657">
        <v>19330368</v>
      </c>
      <c r="C10657" t="s">
        <v>4917</v>
      </c>
      <c r="D10657">
        <v>34</v>
      </c>
      <c r="E10657">
        <v>0</v>
      </c>
      <c r="F10657">
        <v>27.2</v>
      </c>
      <c r="G10657">
        <v>0</v>
      </c>
      <c r="H10657">
        <v>0</v>
      </c>
      <c r="I10657">
        <v>0</v>
      </c>
      <c r="K10657">
        <v>2014</v>
      </c>
      <c r="L10657">
        <v>2017</v>
      </c>
    </row>
    <row r="10658" spans="1:12" x14ac:dyDescent="0.25">
      <c r="A10658">
        <v>32</v>
      </c>
      <c r="B10658">
        <v>19330369</v>
      </c>
      <c r="C10658" t="s">
        <v>4917</v>
      </c>
      <c r="D10658">
        <v>29</v>
      </c>
      <c r="E10658">
        <v>0</v>
      </c>
      <c r="F10658">
        <v>23.2</v>
      </c>
      <c r="G10658">
        <v>0</v>
      </c>
      <c r="H10658">
        <v>0</v>
      </c>
      <c r="I10658">
        <v>0</v>
      </c>
      <c r="K10658">
        <v>2014</v>
      </c>
      <c r="L10658">
        <v>2016</v>
      </c>
    </row>
    <row r="10659" spans="1:12" x14ac:dyDescent="0.25">
      <c r="A10659">
        <v>32</v>
      </c>
      <c r="B10659">
        <v>19330370</v>
      </c>
      <c r="C10659" t="s">
        <v>4915</v>
      </c>
      <c r="D10659">
        <v>29</v>
      </c>
      <c r="E10659">
        <v>0</v>
      </c>
      <c r="F10659">
        <v>23.2</v>
      </c>
      <c r="G10659">
        <v>0</v>
      </c>
      <c r="H10659">
        <v>0</v>
      </c>
      <c r="I10659">
        <v>0</v>
      </c>
      <c r="K10659">
        <v>2014</v>
      </c>
      <c r="L10659">
        <v>2016</v>
      </c>
    </row>
    <row r="10660" spans="1:12" x14ac:dyDescent="0.25">
      <c r="A10660">
        <v>32</v>
      </c>
      <c r="B10660">
        <v>19330371</v>
      </c>
      <c r="C10660" t="s">
        <v>4915</v>
      </c>
      <c r="D10660">
        <v>29</v>
      </c>
      <c r="E10660">
        <v>0</v>
      </c>
      <c r="F10660">
        <v>23.2</v>
      </c>
      <c r="G10660">
        <v>0</v>
      </c>
      <c r="H10660">
        <v>0</v>
      </c>
      <c r="I10660">
        <v>0</v>
      </c>
      <c r="K10660">
        <v>2015</v>
      </c>
      <c r="L10660">
        <v>2016</v>
      </c>
    </row>
    <row r="10661" spans="1:12" x14ac:dyDescent="0.25">
      <c r="A10661">
        <v>32</v>
      </c>
      <c r="B10661">
        <v>19330372</v>
      </c>
      <c r="C10661" t="s">
        <v>4915</v>
      </c>
      <c r="D10661">
        <v>29</v>
      </c>
      <c r="E10661">
        <v>0</v>
      </c>
      <c r="F10661">
        <v>23.2</v>
      </c>
      <c r="G10661">
        <v>0</v>
      </c>
      <c r="H10661">
        <v>0</v>
      </c>
      <c r="I10661">
        <v>0</v>
      </c>
      <c r="K10661">
        <v>2014</v>
      </c>
      <c r="L10661">
        <v>2016</v>
      </c>
    </row>
    <row r="10662" spans="1:12" x14ac:dyDescent="0.25">
      <c r="A10662">
        <v>32</v>
      </c>
      <c r="B10662">
        <v>19330373</v>
      </c>
      <c r="C10662" t="s">
        <v>4915</v>
      </c>
      <c r="D10662">
        <v>29</v>
      </c>
      <c r="E10662">
        <v>0</v>
      </c>
      <c r="F10662">
        <v>23.2</v>
      </c>
      <c r="G10662">
        <v>0</v>
      </c>
      <c r="H10662">
        <v>0</v>
      </c>
      <c r="I10662">
        <v>0</v>
      </c>
      <c r="K10662">
        <v>2014</v>
      </c>
      <c r="L10662">
        <v>2017</v>
      </c>
    </row>
    <row r="10663" spans="1:12" x14ac:dyDescent="0.25">
      <c r="A10663">
        <v>32</v>
      </c>
      <c r="B10663">
        <v>19330374</v>
      </c>
      <c r="C10663" t="s">
        <v>4915</v>
      </c>
      <c r="D10663">
        <v>29</v>
      </c>
      <c r="E10663">
        <v>0</v>
      </c>
      <c r="F10663">
        <v>23.2</v>
      </c>
      <c r="G10663">
        <v>0</v>
      </c>
      <c r="H10663">
        <v>0</v>
      </c>
      <c r="I10663">
        <v>0</v>
      </c>
      <c r="K10663">
        <v>2014</v>
      </c>
      <c r="L10663">
        <v>2017</v>
      </c>
    </row>
    <row r="10664" spans="1:12" x14ac:dyDescent="0.25">
      <c r="A10664">
        <v>32</v>
      </c>
      <c r="B10664">
        <v>19330375</v>
      </c>
      <c r="C10664" t="s">
        <v>4915</v>
      </c>
      <c r="D10664">
        <v>29</v>
      </c>
      <c r="E10664">
        <v>0</v>
      </c>
      <c r="F10664">
        <v>23.2</v>
      </c>
      <c r="G10664">
        <v>0</v>
      </c>
      <c r="H10664">
        <v>0</v>
      </c>
      <c r="I10664">
        <v>0</v>
      </c>
      <c r="K10664">
        <v>2015</v>
      </c>
      <c r="L10664">
        <v>2017</v>
      </c>
    </row>
    <row r="10665" spans="1:12" x14ac:dyDescent="0.25">
      <c r="A10665">
        <v>32</v>
      </c>
      <c r="B10665">
        <v>19330376</v>
      </c>
      <c r="C10665" t="s">
        <v>4917</v>
      </c>
      <c r="D10665">
        <v>34</v>
      </c>
      <c r="E10665">
        <v>0</v>
      </c>
      <c r="F10665">
        <v>27.2</v>
      </c>
      <c r="G10665">
        <v>0</v>
      </c>
      <c r="H10665">
        <v>0</v>
      </c>
      <c r="I10665">
        <v>0</v>
      </c>
      <c r="K10665">
        <v>2014</v>
      </c>
      <c r="L10665">
        <v>2016</v>
      </c>
    </row>
    <row r="10666" spans="1:12" x14ac:dyDescent="0.25">
      <c r="A10666">
        <v>32</v>
      </c>
      <c r="B10666">
        <v>19330377</v>
      </c>
      <c r="C10666" t="s">
        <v>4918</v>
      </c>
      <c r="D10666">
        <v>29</v>
      </c>
      <c r="E10666">
        <v>0</v>
      </c>
      <c r="F10666">
        <v>23.2</v>
      </c>
      <c r="G10666">
        <v>0</v>
      </c>
      <c r="H10666">
        <v>0</v>
      </c>
      <c r="I10666">
        <v>0</v>
      </c>
      <c r="K10666">
        <v>2014</v>
      </c>
      <c r="L10666">
        <v>2016</v>
      </c>
    </row>
    <row r="10667" spans="1:12" x14ac:dyDescent="0.25">
      <c r="A10667">
        <v>32</v>
      </c>
      <c r="B10667">
        <v>19330378</v>
      </c>
      <c r="C10667" t="s">
        <v>4915</v>
      </c>
      <c r="D10667">
        <v>29</v>
      </c>
      <c r="E10667">
        <v>0</v>
      </c>
      <c r="F10667">
        <v>23.2</v>
      </c>
      <c r="G10667">
        <v>0</v>
      </c>
      <c r="H10667">
        <v>0</v>
      </c>
      <c r="I10667">
        <v>0</v>
      </c>
      <c r="K10667">
        <v>2014</v>
      </c>
      <c r="L10667">
        <v>2016</v>
      </c>
    </row>
    <row r="10668" spans="1:12" x14ac:dyDescent="0.25">
      <c r="A10668">
        <v>32</v>
      </c>
      <c r="B10668">
        <v>19330379</v>
      </c>
      <c r="C10668" t="s">
        <v>4915</v>
      </c>
      <c r="D10668">
        <v>29</v>
      </c>
      <c r="E10668">
        <v>0</v>
      </c>
      <c r="F10668">
        <v>23.2</v>
      </c>
      <c r="G10668">
        <v>0</v>
      </c>
      <c r="H10668">
        <v>0</v>
      </c>
      <c r="I10668">
        <v>0</v>
      </c>
      <c r="K10668">
        <v>2014</v>
      </c>
      <c r="L10668">
        <v>2016</v>
      </c>
    </row>
    <row r="10669" spans="1:12" x14ac:dyDescent="0.25">
      <c r="A10669">
        <v>32</v>
      </c>
      <c r="B10669">
        <v>19330380</v>
      </c>
      <c r="C10669" t="s">
        <v>4915</v>
      </c>
      <c r="D10669">
        <v>29</v>
      </c>
      <c r="E10669">
        <v>0</v>
      </c>
      <c r="F10669">
        <v>23.2</v>
      </c>
      <c r="G10669">
        <v>0</v>
      </c>
      <c r="H10669">
        <v>0</v>
      </c>
      <c r="I10669">
        <v>0</v>
      </c>
      <c r="K10669">
        <v>2014</v>
      </c>
      <c r="L10669">
        <v>2017</v>
      </c>
    </row>
    <row r="10670" spans="1:12" x14ac:dyDescent="0.25">
      <c r="A10670">
        <v>32</v>
      </c>
      <c r="B10670">
        <v>19330381</v>
      </c>
      <c r="C10670" t="s">
        <v>4915</v>
      </c>
      <c r="D10670">
        <v>29</v>
      </c>
      <c r="E10670">
        <v>0</v>
      </c>
      <c r="F10670">
        <v>23.2</v>
      </c>
      <c r="G10670">
        <v>0</v>
      </c>
      <c r="H10670">
        <v>0</v>
      </c>
      <c r="I10670">
        <v>0</v>
      </c>
      <c r="K10670">
        <v>2014</v>
      </c>
      <c r="L10670">
        <v>2016</v>
      </c>
    </row>
    <row r="10671" spans="1:12" x14ac:dyDescent="0.25">
      <c r="A10671">
        <v>32</v>
      </c>
      <c r="B10671">
        <v>19330382</v>
      </c>
      <c r="C10671" t="s">
        <v>4915</v>
      </c>
      <c r="D10671">
        <v>29</v>
      </c>
      <c r="E10671">
        <v>0</v>
      </c>
      <c r="F10671">
        <v>23.2</v>
      </c>
      <c r="G10671">
        <v>0</v>
      </c>
      <c r="H10671">
        <v>0</v>
      </c>
      <c r="I10671">
        <v>0</v>
      </c>
      <c r="K10671">
        <v>2014</v>
      </c>
      <c r="L10671">
        <v>2016</v>
      </c>
    </row>
    <row r="10672" spans="1:12" x14ac:dyDescent="0.25">
      <c r="A10672">
        <v>32</v>
      </c>
      <c r="B10672">
        <v>19330383</v>
      </c>
      <c r="C10672" t="s">
        <v>4915</v>
      </c>
      <c r="D10672">
        <v>29</v>
      </c>
      <c r="E10672">
        <v>0</v>
      </c>
      <c r="F10672">
        <v>23.2</v>
      </c>
      <c r="G10672">
        <v>0</v>
      </c>
      <c r="H10672">
        <v>0</v>
      </c>
      <c r="I10672">
        <v>0</v>
      </c>
      <c r="K10672">
        <v>2014</v>
      </c>
      <c r="L10672">
        <v>2017</v>
      </c>
    </row>
    <row r="10673" spans="1:12" x14ac:dyDescent="0.25">
      <c r="A10673">
        <v>32</v>
      </c>
      <c r="B10673">
        <v>19330384</v>
      </c>
      <c r="C10673" t="s">
        <v>4915</v>
      </c>
      <c r="D10673">
        <v>29</v>
      </c>
      <c r="E10673">
        <v>0</v>
      </c>
      <c r="F10673">
        <v>23.2</v>
      </c>
      <c r="G10673">
        <v>0</v>
      </c>
      <c r="H10673">
        <v>0</v>
      </c>
      <c r="I10673">
        <v>0</v>
      </c>
      <c r="K10673">
        <v>2014</v>
      </c>
      <c r="L10673">
        <v>2017</v>
      </c>
    </row>
    <row r="10674" spans="1:12" x14ac:dyDescent="0.25">
      <c r="A10674">
        <v>32</v>
      </c>
      <c r="B10674">
        <v>19330385</v>
      </c>
      <c r="C10674" t="s">
        <v>4915</v>
      </c>
      <c r="D10674">
        <v>29</v>
      </c>
      <c r="E10674">
        <v>0</v>
      </c>
      <c r="F10674">
        <v>23.2</v>
      </c>
      <c r="G10674">
        <v>0</v>
      </c>
      <c r="H10674">
        <v>0</v>
      </c>
      <c r="I10674">
        <v>0</v>
      </c>
      <c r="K10674">
        <v>2015</v>
      </c>
      <c r="L10674">
        <v>2017</v>
      </c>
    </row>
    <row r="10675" spans="1:12" x14ac:dyDescent="0.25">
      <c r="A10675">
        <v>32</v>
      </c>
      <c r="B10675">
        <v>19330386</v>
      </c>
      <c r="C10675" t="s">
        <v>4915</v>
      </c>
      <c r="D10675">
        <v>29</v>
      </c>
      <c r="E10675">
        <v>0</v>
      </c>
      <c r="F10675">
        <v>23.2</v>
      </c>
      <c r="G10675">
        <v>0</v>
      </c>
      <c r="H10675">
        <v>0</v>
      </c>
      <c r="I10675">
        <v>0</v>
      </c>
      <c r="K10675">
        <v>2015</v>
      </c>
      <c r="L10675">
        <v>2016</v>
      </c>
    </row>
    <row r="10676" spans="1:12" x14ac:dyDescent="0.25">
      <c r="A10676">
        <v>32</v>
      </c>
      <c r="B10676">
        <v>19330387</v>
      </c>
      <c r="C10676" t="s">
        <v>4915</v>
      </c>
      <c r="D10676">
        <v>29</v>
      </c>
      <c r="E10676">
        <v>0</v>
      </c>
      <c r="F10676">
        <v>23.2</v>
      </c>
      <c r="G10676">
        <v>0</v>
      </c>
      <c r="H10676">
        <v>0</v>
      </c>
      <c r="I10676">
        <v>0</v>
      </c>
      <c r="K10676">
        <v>2014</v>
      </c>
      <c r="L10676">
        <v>2017</v>
      </c>
    </row>
    <row r="10677" spans="1:12" x14ac:dyDescent="0.25">
      <c r="A10677">
        <v>32</v>
      </c>
      <c r="B10677">
        <v>19330388</v>
      </c>
      <c r="C10677" t="s">
        <v>4915</v>
      </c>
      <c r="D10677">
        <v>29</v>
      </c>
      <c r="E10677">
        <v>0</v>
      </c>
      <c r="F10677">
        <v>23.2</v>
      </c>
      <c r="G10677">
        <v>0</v>
      </c>
      <c r="H10677">
        <v>0</v>
      </c>
      <c r="I10677">
        <v>0</v>
      </c>
      <c r="K10677">
        <v>2014</v>
      </c>
      <c r="L10677">
        <v>2015</v>
      </c>
    </row>
    <row r="10678" spans="1:12" x14ac:dyDescent="0.25">
      <c r="A10678">
        <v>32</v>
      </c>
      <c r="B10678">
        <v>19330389</v>
      </c>
      <c r="C10678" t="s">
        <v>4915</v>
      </c>
      <c r="D10678">
        <v>29</v>
      </c>
      <c r="E10678">
        <v>0</v>
      </c>
      <c r="F10678">
        <v>23.2</v>
      </c>
      <c r="G10678">
        <v>0</v>
      </c>
      <c r="H10678">
        <v>0</v>
      </c>
      <c r="I10678">
        <v>0</v>
      </c>
      <c r="K10678">
        <v>2014</v>
      </c>
      <c r="L10678">
        <v>2017</v>
      </c>
    </row>
    <row r="10679" spans="1:12" x14ac:dyDescent="0.25">
      <c r="A10679">
        <v>32</v>
      </c>
      <c r="B10679">
        <v>19330390</v>
      </c>
      <c r="C10679" t="s">
        <v>4917</v>
      </c>
      <c r="D10679">
        <v>34</v>
      </c>
      <c r="E10679">
        <v>0</v>
      </c>
      <c r="F10679">
        <v>27.2</v>
      </c>
      <c r="G10679">
        <v>0</v>
      </c>
      <c r="H10679">
        <v>0</v>
      </c>
      <c r="I10679">
        <v>0</v>
      </c>
      <c r="K10679">
        <v>2014</v>
      </c>
      <c r="L10679">
        <v>2017</v>
      </c>
    </row>
    <row r="10680" spans="1:12" x14ac:dyDescent="0.25">
      <c r="A10680">
        <v>32</v>
      </c>
      <c r="B10680">
        <v>19330391</v>
      </c>
      <c r="C10680" t="s">
        <v>4917</v>
      </c>
      <c r="D10680">
        <v>34</v>
      </c>
      <c r="E10680">
        <v>0</v>
      </c>
      <c r="F10680">
        <v>27.2</v>
      </c>
      <c r="G10680">
        <v>0</v>
      </c>
      <c r="H10680">
        <v>0</v>
      </c>
      <c r="I10680">
        <v>0</v>
      </c>
      <c r="K10680">
        <v>2014</v>
      </c>
      <c r="L10680">
        <v>2016</v>
      </c>
    </row>
    <row r="10681" spans="1:12" x14ac:dyDescent="0.25">
      <c r="A10681">
        <v>32</v>
      </c>
      <c r="B10681">
        <v>19330392</v>
      </c>
      <c r="C10681" t="s">
        <v>4915</v>
      </c>
      <c r="D10681">
        <v>29</v>
      </c>
      <c r="E10681">
        <v>0</v>
      </c>
      <c r="F10681">
        <v>23.2</v>
      </c>
      <c r="G10681">
        <v>0</v>
      </c>
      <c r="H10681">
        <v>0</v>
      </c>
      <c r="I10681">
        <v>0</v>
      </c>
      <c r="K10681">
        <v>2014</v>
      </c>
      <c r="L10681">
        <v>2016</v>
      </c>
    </row>
    <row r="10682" spans="1:12" x14ac:dyDescent="0.25">
      <c r="A10682">
        <v>32</v>
      </c>
      <c r="B10682">
        <v>19330393</v>
      </c>
      <c r="C10682" t="s">
        <v>4917</v>
      </c>
      <c r="D10682">
        <v>34</v>
      </c>
      <c r="E10682">
        <v>0</v>
      </c>
      <c r="F10682">
        <v>27.2</v>
      </c>
      <c r="G10682">
        <v>0</v>
      </c>
      <c r="H10682">
        <v>0</v>
      </c>
      <c r="I10682">
        <v>0</v>
      </c>
      <c r="K10682">
        <v>2014</v>
      </c>
      <c r="L10682">
        <v>2016</v>
      </c>
    </row>
    <row r="10683" spans="1:12" x14ac:dyDescent="0.25">
      <c r="A10683">
        <v>32</v>
      </c>
      <c r="B10683">
        <v>19330394</v>
      </c>
      <c r="C10683" t="s">
        <v>4915</v>
      </c>
      <c r="D10683">
        <v>29</v>
      </c>
      <c r="E10683">
        <v>0</v>
      </c>
      <c r="F10683">
        <v>23.2</v>
      </c>
      <c r="G10683">
        <v>0</v>
      </c>
      <c r="H10683">
        <v>0</v>
      </c>
      <c r="I10683">
        <v>0</v>
      </c>
      <c r="K10683">
        <v>2015</v>
      </c>
      <c r="L10683">
        <v>2017</v>
      </c>
    </row>
    <row r="10684" spans="1:12" x14ac:dyDescent="0.25">
      <c r="A10684">
        <v>32</v>
      </c>
      <c r="B10684">
        <v>19330395</v>
      </c>
      <c r="C10684" t="s">
        <v>4919</v>
      </c>
      <c r="D10684">
        <v>29</v>
      </c>
      <c r="E10684">
        <v>0</v>
      </c>
      <c r="F10684">
        <v>23.2</v>
      </c>
      <c r="G10684">
        <v>0</v>
      </c>
      <c r="H10684">
        <v>0</v>
      </c>
      <c r="I10684">
        <v>0</v>
      </c>
      <c r="K10684">
        <v>2014</v>
      </c>
      <c r="L10684">
        <v>2016</v>
      </c>
    </row>
    <row r="10685" spans="1:12" x14ac:dyDescent="0.25">
      <c r="A10685">
        <v>32</v>
      </c>
      <c r="B10685">
        <v>19330523</v>
      </c>
      <c r="C10685" t="s">
        <v>4920</v>
      </c>
      <c r="D10685">
        <v>150</v>
      </c>
      <c r="E10685">
        <v>0</v>
      </c>
      <c r="F10685">
        <v>120</v>
      </c>
      <c r="G10685">
        <v>0</v>
      </c>
      <c r="H10685">
        <v>0</v>
      </c>
      <c r="I10685">
        <v>0</v>
      </c>
      <c r="K10685">
        <v>2013</v>
      </c>
      <c r="L10685">
        <v>2016</v>
      </c>
    </row>
    <row r="10686" spans="1:12" x14ac:dyDescent="0.25">
      <c r="A10686">
        <v>32</v>
      </c>
      <c r="B10686">
        <v>19330524</v>
      </c>
      <c r="C10686" t="s">
        <v>4921</v>
      </c>
      <c r="D10686">
        <v>150</v>
      </c>
      <c r="E10686">
        <v>0</v>
      </c>
      <c r="F10686">
        <v>120</v>
      </c>
      <c r="G10686">
        <v>0</v>
      </c>
      <c r="H10686">
        <v>0</v>
      </c>
      <c r="I10686">
        <v>0</v>
      </c>
      <c r="K10686">
        <v>2013</v>
      </c>
      <c r="L10686">
        <v>2016</v>
      </c>
    </row>
    <row r="10687" spans="1:12" x14ac:dyDescent="0.25">
      <c r="A10687">
        <v>32</v>
      </c>
      <c r="B10687">
        <v>19330525</v>
      </c>
      <c r="C10687" t="s">
        <v>4921</v>
      </c>
      <c r="D10687">
        <v>90</v>
      </c>
      <c r="E10687">
        <v>0</v>
      </c>
      <c r="F10687">
        <v>72</v>
      </c>
      <c r="G10687">
        <v>0</v>
      </c>
      <c r="H10687">
        <v>0</v>
      </c>
      <c r="I10687">
        <v>0</v>
      </c>
      <c r="K10687">
        <v>2013</v>
      </c>
      <c r="L10687">
        <v>2016</v>
      </c>
    </row>
    <row r="10688" spans="1:12" x14ac:dyDescent="0.25">
      <c r="A10688">
        <v>32</v>
      </c>
      <c r="B10688">
        <v>19330662</v>
      </c>
      <c r="C10688" t="s">
        <v>4911</v>
      </c>
      <c r="D10688">
        <v>95</v>
      </c>
      <c r="E10688">
        <v>0</v>
      </c>
      <c r="F10688">
        <v>76</v>
      </c>
      <c r="G10688">
        <v>0</v>
      </c>
      <c r="H10688">
        <v>0</v>
      </c>
      <c r="I10688">
        <v>0</v>
      </c>
      <c r="K10688">
        <v>2015</v>
      </c>
      <c r="L10688">
        <v>2016</v>
      </c>
    </row>
    <row r="10689" spans="1:12" x14ac:dyDescent="0.25">
      <c r="A10689">
        <v>32</v>
      </c>
      <c r="B10689">
        <v>19330733</v>
      </c>
      <c r="C10689" t="s">
        <v>4922</v>
      </c>
      <c r="D10689">
        <v>29</v>
      </c>
      <c r="E10689">
        <v>0</v>
      </c>
      <c r="F10689">
        <v>23.2</v>
      </c>
      <c r="G10689">
        <v>0</v>
      </c>
      <c r="H10689">
        <v>0</v>
      </c>
      <c r="I10689">
        <v>0</v>
      </c>
      <c r="K10689">
        <v>2014</v>
      </c>
      <c r="L10689">
        <v>2016</v>
      </c>
    </row>
    <row r="10690" spans="1:12" x14ac:dyDescent="0.25">
      <c r="A10690">
        <v>32</v>
      </c>
      <c r="B10690">
        <v>19331059</v>
      </c>
      <c r="C10690" t="s">
        <v>4923</v>
      </c>
      <c r="D10690">
        <v>140</v>
      </c>
      <c r="E10690">
        <v>0</v>
      </c>
      <c r="F10690">
        <v>112</v>
      </c>
      <c r="G10690">
        <v>0</v>
      </c>
      <c r="H10690">
        <v>0</v>
      </c>
      <c r="I10690">
        <v>0</v>
      </c>
      <c r="K10690">
        <v>2012</v>
      </c>
      <c r="L10690">
        <v>2016</v>
      </c>
    </row>
    <row r="10691" spans="1:12" x14ac:dyDescent="0.25">
      <c r="A10691">
        <v>32</v>
      </c>
      <c r="B10691">
        <v>19331060</v>
      </c>
      <c r="C10691" t="s">
        <v>4924</v>
      </c>
      <c r="D10691">
        <v>80</v>
      </c>
      <c r="E10691">
        <v>0</v>
      </c>
      <c r="F10691">
        <v>64</v>
      </c>
      <c r="G10691">
        <v>0</v>
      </c>
      <c r="H10691">
        <v>0</v>
      </c>
      <c r="I10691">
        <v>0</v>
      </c>
      <c r="K10691">
        <v>2014</v>
      </c>
      <c r="L10691">
        <v>2017</v>
      </c>
    </row>
    <row r="10692" spans="1:12" x14ac:dyDescent="0.25">
      <c r="A10692">
        <v>32</v>
      </c>
      <c r="B10692">
        <v>19331061</v>
      </c>
      <c r="C10692" t="s">
        <v>4923</v>
      </c>
      <c r="D10692">
        <v>140</v>
      </c>
      <c r="E10692">
        <v>0</v>
      </c>
      <c r="F10692">
        <v>112</v>
      </c>
      <c r="G10692">
        <v>0</v>
      </c>
      <c r="H10692">
        <v>0</v>
      </c>
      <c r="I10692">
        <v>0</v>
      </c>
      <c r="K10692">
        <v>2014</v>
      </c>
      <c r="L10692">
        <v>2017</v>
      </c>
    </row>
    <row r="10693" spans="1:12" x14ac:dyDescent="0.25">
      <c r="A10693">
        <v>32</v>
      </c>
      <c r="B10693">
        <v>19331062</v>
      </c>
      <c r="C10693" t="s">
        <v>4924</v>
      </c>
      <c r="D10693">
        <v>80</v>
      </c>
      <c r="E10693">
        <v>0</v>
      </c>
      <c r="F10693">
        <v>64</v>
      </c>
      <c r="G10693">
        <v>0</v>
      </c>
      <c r="H10693">
        <v>0</v>
      </c>
      <c r="I10693">
        <v>0</v>
      </c>
      <c r="K10693">
        <v>2013</v>
      </c>
      <c r="L10693">
        <v>2017</v>
      </c>
    </row>
    <row r="10694" spans="1:12" x14ac:dyDescent="0.25">
      <c r="A10694">
        <v>32</v>
      </c>
      <c r="B10694">
        <v>19331063</v>
      </c>
      <c r="C10694" t="s">
        <v>4923</v>
      </c>
      <c r="D10694">
        <v>140</v>
      </c>
      <c r="E10694">
        <v>0</v>
      </c>
      <c r="F10694">
        <v>112</v>
      </c>
      <c r="G10694">
        <v>0</v>
      </c>
      <c r="H10694">
        <v>0</v>
      </c>
      <c r="I10694">
        <v>0</v>
      </c>
      <c r="K10694">
        <v>2013</v>
      </c>
      <c r="L10694">
        <v>2017</v>
      </c>
    </row>
    <row r="10695" spans="1:12" x14ac:dyDescent="0.25">
      <c r="A10695">
        <v>32</v>
      </c>
      <c r="B10695">
        <v>19331064</v>
      </c>
      <c r="C10695" t="s">
        <v>4924</v>
      </c>
      <c r="D10695">
        <v>95</v>
      </c>
      <c r="E10695">
        <v>0</v>
      </c>
      <c r="F10695">
        <v>76</v>
      </c>
      <c r="G10695">
        <v>0</v>
      </c>
      <c r="H10695">
        <v>0</v>
      </c>
      <c r="I10695">
        <v>0</v>
      </c>
      <c r="K10695">
        <v>2014</v>
      </c>
      <c r="L10695">
        <v>2015</v>
      </c>
    </row>
    <row r="10696" spans="1:12" x14ac:dyDescent="0.25">
      <c r="A10696">
        <v>32</v>
      </c>
      <c r="B10696">
        <v>19331065</v>
      </c>
      <c r="C10696" t="s">
        <v>4923</v>
      </c>
      <c r="D10696">
        <v>165</v>
      </c>
      <c r="E10696">
        <v>0</v>
      </c>
      <c r="F10696">
        <v>132</v>
      </c>
      <c r="G10696">
        <v>0</v>
      </c>
      <c r="H10696">
        <v>0</v>
      </c>
      <c r="I10696">
        <v>0</v>
      </c>
      <c r="K10696">
        <v>2014</v>
      </c>
      <c r="L10696">
        <v>2015</v>
      </c>
    </row>
    <row r="10697" spans="1:12" x14ac:dyDescent="0.25">
      <c r="A10697">
        <v>32</v>
      </c>
      <c r="B10697">
        <v>19331066</v>
      </c>
      <c r="C10697" t="s">
        <v>4924</v>
      </c>
      <c r="D10697">
        <v>95</v>
      </c>
      <c r="E10697">
        <v>0</v>
      </c>
      <c r="F10697">
        <v>76</v>
      </c>
      <c r="G10697">
        <v>0</v>
      </c>
      <c r="H10697">
        <v>0</v>
      </c>
      <c r="I10697">
        <v>0</v>
      </c>
      <c r="K10697">
        <v>2015</v>
      </c>
      <c r="L10697">
        <v>2016</v>
      </c>
    </row>
    <row r="10698" spans="1:12" x14ac:dyDescent="0.25">
      <c r="A10698">
        <v>32</v>
      </c>
      <c r="B10698">
        <v>19331067</v>
      </c>
      <c r="C10698" t="s">
        <v>4923</v>
      </c>
      <c r="D10698">
        <v>165</v>
      </c>
      <c r="E10698">
        <v>0</v>
      </c>
      <c r="F10698">
        <v>132</v>
      </c>
      <c r="G10698">
        <v>0</v>
      </c>
      <c r="H10698">
        <v>0</v>
      </c>
      <c r="I10698">
        <v>0</v>
      </c>
      <c r="K10698">
        <v>2015</v>
      </c>
      <c r="L10698">
        <v>2016</v>
      </c>
    </row>
    <row r="10699" spans="1:12" x14ac:dyDescent="0.25">
      <c r="A10699">
        <v>32</v>
      </c>
      <c r="B10699">
        <v>19331068</v>
      </c>
      <c r="C10699" t="s">
        <v>4924</v>
      </c>
      <c r="D10699">
        <v>95</v>
      </c>
      <c r="E10699">
        <v>0</v>
      </c>
      <c r="F10699">
        <v>76</v>
      </c>
      <c r="G10699">
        <v>0</v>
      </c>
      <c r="H10699">
        <v>0</v>
      </c>
      <c r="I10699">
        <v>0</v>
      </c>
      <c r="K10699">
        <v>2015</v>
      </c>
      <c r="L10699">
        <v>2017</v>
      </c>
    </row>
    <row r="10700" spans="1:12" x14ac:dyDescent="0.25">
      <c r="A10700">
        <v>32</v>
      </c>
      <c r="B10700">
        <v>19331069</v>
      </c>
      <c r="C10700" t="s">
        <v>4923</v>
      </c>
      <c r="D10700">
        <v>165</v>
      </c>
      <c r="E10700">
        <v>0</v>
      </c>
      <c r="F10700">
        <v>132</v>
      </c>
      <c r="G10700">
        <v>0</v>
      </c>
      <c r="H10700">
        <v>0</v>
      </c>
      <c r="I10700">
        <v>0</v>
      </c>
      <c r="K10700">
        <v>2015</v>
      </c>
      <c r="L10700">
        <v>2017</v>
      </c>
    </row>
    <row r="10701" spans="1:12" x14ac:dyDescent="0.25">
      <c r="A10701">
        <v>32</v>
      </c>
      <c r="B10701">
        <v>19331070</v>
      </c>
      <c r="C10701" t="s">
        <v>4924</v>
      </c>
      <c r="D10701">
        <v>80</v>
      </c>
      <c r="E10701">
        <v>0</v>
      </c>
      <c r="F10701">
        <v>64</v>
      </c>
      <c r="G10701">
        <v>0</v>
      </c>
      <c r="H10701">
        <v>0</v>
      </c>
      <c r="I10701">
        <v>0</v>
      </c>
      <c r="K10701">
        <v>2015</v>
      </c>
      <c r="L10701">
        <v>2017</v>
      </c>
    </row>
    <row r="10702" spans="1:12" x14ac:dyDescent="0.25">
      <c r="A10702">
        <v>32</v>
      </c>
      <c r="B10702">
        <v>19331071</v>
      </c>
      <c r="C10702" t="s">
        <v>4923</v>
      </c>
      <c r="D10702">
        <v>140</v>
      </c>
      <c r="E10702">
        <v>0</v>
      </c>
      <c r="F10702">
        <v>112</v>
      </c>
      <c r="G10702">
        <v>0</v>
      </c>
      <c r="H10702">
        <v>0</v>
      </c>
      <c r="I10702">
        <v>0</v>
      </c>
      <c r="K10702">
        <v>2015</v>
      </c>
      <c r="L10702">
        <v>2017</v>
      </c>
    </row>
    <row r="10703" spans="1:12" x14ac:dyDescent="0.25">
      <c r="A10703">
        <v>32</v>
      </c>
      <c r="B10703">
        <v>19331072</v>
      </c>
      <c r="C10703" t="s">
        <v>4925</v>
      </c>
      <c r="D10703">
        <v>80</v>
      </c>
      <c r="E10703">
        <v>0</v>
      </c>
      <c r="F10703">
        <v>64</v>
      </c>
      <c r="G10703">
        <v>0</v>
      </c>
      <c r="H10703">
        <v>0</v>
      </c>
      <c r="I10703">
        <v>0</v>
      </c>
      <c r="K10703">
        <v>2011</v>
      </c>
      <c r="L10703">
        <v>2017</v>
      </c>
    </row>
    <row r="10704" spans="1:12" x14ac:dyDescent="0.25">
      <c r="A10704">
        <v>32</v>
      </c>
      <c r="B10704">
        <v>19331073</v>
      </c>
      <c r="C10704" t="s">
        <v>4925</v>
      </c>
      <c r="D10704">
        <v>80</v>
      </c>
      <c r="E10704">
        <v>0</v>
      </c>
      <c r="F10704">
        <v>64</v>
      </c>
      <c r="G10704">
        <v>0</v>
      </c>
      <c r="H10704">
        <v>0</v>
      </c>
      <c r="I10704">
        <v>0</v>
      </c>
      <c r="K10704">
        <v>2013</v>
      </c>
      <c r="L10704">
        <v>2016</v>
      </c>
    </row>
    <row r="10705" spans="1:12" x14ac:dyDescent="0.25">
      <c r="A10705">
        <v>32</v>
      </c>
      <c r="B10705">
        <v>19331074</v>
      </c>
      <c r="C10705" t="s">
        <v>4926</v>
      </c>
      <c r="D10705">
        <v>115</v>
      </c>
      <c r="E10705">
        <v>0</v>
      </c>
      <c r="F10705">
        <v>92</v>
      </c>
      <c r="G10705">
        <v>0</v>
      </c>
      <c r="H10705">
        <v>0</v>
      </c>
      <c r="I10705">
        <v>0</v>
      </c>
      <c r="K10705">
        <v>2014</v>
      </c>
      <c r="L10705">
        <v>2017</v>
      </c>
    </row>
    <row r="10706" spans="1:12" x14ac:dyDescent="0.25">
      <c r="A10706">
        <v>32</v>
      </c>
      <c r="B10706">
        <v>19331075</v>
      </c>
      <c r="C10706" t="s">
        <v>4926</v>
      </c>
      <c r="D10706">
        <v>115</v>
      </c>
      <c r="E10706">
        <v>0</v>
      </c>
      <c r="F10706">
        <v>92</v>
      </c>
      <c r="G10706">
        <v>0</v>
      </c>
      <c r="H10706">
        <v>0</v>
      </c>
      <c r="I10706">
        <v>0</v>
      </c>
      <c r="K10706">
        <v>2014</v>
      </c>
      <c r="L10706">
        <v>2017</v>
      </c>
    </row>
    <row r="10707" spans="1:12" x14ac:dyDescent="0.25">
      <c r="A10707">
        <v>32</v>
      </c>
      <c r="B10707">
        <v>19331569</v>
      </c>
      <c r="C10707" t="s">
        <v>4927</v>
      </c>
      <c r="D10707">
        <v>245</v>
      </c>
      <c r="E10707">
        <v>0</v>
      </c>
      <c r="F10707">
        <v>196</v>
      </c>
      <c r="G10707">
        <v>0</v>
      </c>
      <c r="H10707">
        <v>0</v>
      </c>
      <c r="I10707">
        <v>0</v>
      </c>
      <c r="K10707">
        <v>2014</v>
      </c>
      <c r="L10707">
        <v>2015</v>
      </c>
    </row>
    <row r="10708" spans="1:12" x14ac:dyDescent="0.25">
      <c r="A10708">
        <v>32</v>
      </c>
      <c r="B10708">
        <v>19331588</v>
      </c>
      <c r="C10708" t="s">
        <v>4928</v>
      </c>
      <c r="D10708">
        <v>185</v>
      </c>
      <c r="E10708">
        <v>0</v>
      </c>
      <c r="F10708">
        <v>138.75</v>
      </c>
      <c r="G10708">
        <v>0</v>
      </c>
      <c r="H10708">
        <v>0</v>
      </c>
      <c r="I10708">
        <v>0</v>
      </c>
      <c r="K10708">
        <v>2016</v>
      </c>
      <c r="L10708">
        <v>2017</v>
      </c>
    </row>
    <row r="10709" spans="1:12" x14ac:dyDescent="0.25">
      <c r="A10709">
        <v>32</v>
      </c>
      <c r="B10709">
        <v>19331590</v>
      </c>
      <c r="C10709" t="s">
        <v>4928</v>
      </c>
      <c r="D10709">
        <v>185</v>
      </c>
      <c r="E10709">
        <v>0</v>
      </c>
      <c r="F10709">
        <v>138.75</v>
      </c>
      <c r="G10709">
        <v>0</v>
      </c>
      <c r="H10709">
        <v>0</v>
      </c>
      <c r="I10709">
        <v>0</v>
      </c>
      <c r="K10709">
        <v>2016</v>
      </c>
      <c r="L10709">
        <v>2017</v>
      </c>
    </row>
    <row r="10710" spans="1:12" x14ac:dyDescent="0.25">
      <c r="A10710">
        <v>32</v>
      </c>
      <c r="B10710">
        <v>19331649</v>
      </c>
      <c r="C10710" t="s">
        <v>3130</v>
      </c>
      <c r="D10710">
        <v>40</v>
      </c>
      <c r="E10710">
        <v>0</v>
      </c>
      <c r="F10710">
        <v>30</v>
      </c>
      <c r="G10710">
        <v>0</v>
      </c>
      <c r="H10710">
        <v>0</v>
      </c>
      <c r="I10710">
        <v>0</v>
      </c>
      <c r="K10710">
        <v>2015</v>
      </c>
      <c r="L10710">
        <v>2017</v>
      </c>
    </row>
    <row r="10711" spans="1:12" x14ac:dyDescent="0.25">
      <c r="A10711">
        <v>32</v>
      </c>
      <c r="B10711">
        <v>19331659</v>
      </c>
      <c r="C10711" t="s">
        <v>4881</v>
      </c>
      <c r="D10711">
        <v>50</v>
      </c>
      <c r="E10711">
        <v>0</v>
      </c>
      <c r="F10711">
        <v>37.5</v>
      </c>
      <c r="G10711">
        <v>0</v>
      </c>
      <c r="H10711">
        <v>0</v>
      </c>
      <c r="I10711">
        <v>0</v>
      </c>
      <c r="K10711">
        <v>2016</v>
      </c>
      <c r="L10711">
        <v>2017</v>
      </c>
    </row>
    <row r="10712" spans="1:12" x14ac:dyDescent="0.25">
      <c r="A10712">
        <v>32</v>
      </c>
      <c r="B10712">
        <v>19331866</v>
      </c>
      <c r="C10712" t="s">
        <v>4929</v>
      </c>
      <c r="D10712">
        <v>269</v>
      </c>
      <c r="E10712">
        <v>0</v>
      </c>
      <c r="F10712">
        <v>215.2</v>
      </c>
      <c r="G10712">
        <v>0</v>
      </c>
      <c r="H10712">
        <v>0</v>
      </c>
      <c r="I10712">
        <v>0</v>
      </c>
      <c r="K10712">
        <v>2003</v>
      </c>
      <c r="L10712">
        <v>2016</v>
      </c>
    </row>
    <row r="10713" spans="1:12" x14ac:dyDescent="0.25">
      <c r="A10713">
        <v>32</v>
      </c>
      <c r="B10713">
        <v>19331867</v>
      </c>
      <c r="C10713" t="s">
        <v>4929</v>
      </c>
      <c r="D10713">
        <v>299</v>
      </c>
      <c r="E10713">
        <v>0</v>
      </c>
      <c r="F10713">
        <v>239.2</v>
      </c>
      <c r="G10713">
        <v>0</v>
      </c>
      <c r="H10713">
        <v>0</v>
      </c>
      <c r="I10713">
        <v>0</v>
      </c>
      <c r="K10713">
        <v>2003</v>
      </c>
      <c r="L10713">
        <v>2016</v>
      </c>
    </row>
    <row r="10714" spans="1:12" x14ac:dyDescent="0.25">
      <c r="A10714">
        <v>32</v>
      </c>
      <c r="B10714">
        <v>19331868</v>
      </c>
      <c r="C10714" t="s">
        <v>4930</v>
      </c>
      <c r="D10714">
        <v>119</v>
      </c>
      <c r="E10714">
        <v>0</v>
      </c>
      <c r="F10714">
        <v>95.2</v>
      </c>
      <c r="G10714">
        <v>0</v>
      </c>
      <c r="H10714">
        <v>0</v>
      </c>
      <c r="I10714">
        <v>0</v>
      </c>
      <c r="K10714">
        <v>2007</v>
      </c>
      <c r="L10714">
        <v>2016</v>
      </c>
    </row>
    <row r="10715" spans="1:12" x14ac:dyDescent="0.25">
      <c r="A10715">
        <v>32</v>
      </c>
      <c r="B10715">
        <v>19331869</v>
      </c>
      <c r="C10715" t="s">
        <v>2769</v>
      </c>
      <c r="D10715">
        <v>399</v>
      </c>
      <c r="E10715">
        <v>0</v>
      </c>
      <c r="F10715">
        <v>319.2</v>
      </c>
      <c r="G10715">
        <v>0</v>
      </c>
      <c r="H10715">
        <v>0</v>
      </c>
      <c r="I10715">
        <v>0</v>
      </c>
      <c r="K10715">
        <v>2015</v>
      </c>
      <c r="L10715">
        <v>2017</v>
      </c>
    </row>
    <row r="10716" spans="1:12" x14ac:dyDescent="0.25">
      <c r="A10716">
        <v>32</v>
      </c>
      <c r="B10716">
        <v>19331870</v>
      </c>
      <c r="C10716" t="s">
        <v>2769</v>
      </c>
      <c r="D10716">
        <v>399</v>
      </c>
      <c r="E10716">
        <v>0</v>
      </c>
      <c r="F10716">
        <v>319.2</v>
      </c>
      <c r="G10716">
        <v>0</v>
      </c>
      <c r="H10716">
        <v>0</v>
      </c>
      <c r="I10716">
        <v>0</v>
      </c>
      <c r="K10716">
        <v>2015</v>
      </c>
      <c r="L10716">
        <v>2017</v>
      </c>
    </row>
    <row r="10717" spans="1:12" x14ac:dyDescent="0.25">
      <c r="A10717">
        <v>32</v>
      </c>
      <c r="B10717">
        <v>19331871</v>
      </c>
      <c r="C10717" t="s">
        <v>4878</v>
      </c>
      <c r="D10717">
        <v>649</v>
      </c>
      <c r="E10717">
        <v>0</v>
      </c>
      <c r="F10717">
        <v>519.20000000000005</v>
      </c>
      <c r="G10717">
        <v>0</v>
      </c>
      <c r="H10717">
        <v>0</v>
      </c>
      <c r="I10717">
        <v>0</v>
      </c>
      <c r="K10717">
        <v>2007</v>
      </c>
      <c r="L10717">
        <v>2016</v>
      </c>
    </row>
    <row r="10718" spans="1:12" x14ac:dyDescent="0.25">
      <c r="A10718">
        <v>32</v>
      </c>
      <c r="B10718">
        <v>19331872</v>
      </c>
      <c r="C10718" t="s">
        <v>4931</v>
      </c>
      <c r="D10718">
        <v>309</v>
      </c>
      <c r="E10718">
        <v>0</v>
      </c>
      <c r="F10718">
        <v>247.2</v>
      </c>
      <c r="G10718">
        <v>0</v>
      </c>
      <c r="H10718">
        <v>0</v>
      </c>
      <c r="I10718">
        <v>0</v>
      </c>
      <c r="K10718">
        <v>2007</v>
      </c>
      <c r="L10718">
        <v>2016</v>
      </c>
    </row>
    <row r="10719" spans="1:12" x14ac:dyDescent="0.25">
      <c r="A10719">
        <v>32</v>
      </c>
      <c r="B10719">
        <v>19331873</v>
      </c>
      <c r="C10719" t="s">
        <v>4932</v>
      </c>
      <c r="D10719">
        <v>39</v>
      </c>
      <c r="E10719">
        <v>0</v>
      </c>
      <c r="F10719">
        <v>31.2</v>
      </c>
      <c r="G10719">
        <v>0</v>
      </c>
      <c r="H10719">
        <v>0</v>
      </c>
      <c r="I10719">
        <v>0</v>
      </c>
      <c r="K10719">
        <v>2009</v>
      </c>
      <c r="L10719">
        <v>2016</v>
      </c>
    </row>
    <row r="10720" spans="1:12" x14ac:dyDescent="0.25">
      <c r="A10720">
        <v>32</v>
      </c>
      <c r="B10720">
        <v>19331874</v>
      </c>
      <c r="C10720" t="s">
        <v>3134</v>
      </c>
      <c r="D10720">
        <v>40</v>
      </c>
      <c r="E10720">
        <v>0</v>
      </c>
      <c r="F10720">
        <v>28</v>
      </c>
      <c r="G10720">
        <v>0</v>
      </c>
      <c r="H10720">
        <v>0</v>
      </c>
      <c r="I10720">
        <v>0</v>
      </c>
      <c r="K10720">
        <v>2015</v>
      </c>
      <c r="L10720">
        <v>2016</v>
      </c>
    </row>
    <row r="10721" spans="1:12" x14ac:dyDescent="0.25">
      <c r="A10721">
        <v>32</v>
      </c>
      <c r="B10721">
        <v>19332287</v>
      </c>
      <c r="C10721" t="s">
        <v>7747</v>
      </c>
      <c r="D10721">
        <v>279</v>
      </c>
      <c r="E10721">
        <v>0</v>
      </c>
      <c r="F10721">
        <v>223.2</v>
      </c>
      <c r="G10721">
        <v>0</v>
      </c>
      <c r="H10721">
        <v>0</v>
      </c>
      <c r="I10721">
        <v>0</v>
      </c>
      <c r="K10721">
        <v>2014</v>
      </c>
      <c r="L10721">
        <v>2017</v>
      </c>
    </row>
    <row r="10722" spans="1:12" x14ac:dyDescent="0.25">
      <c r="A10722">
        <v>32</v>
      </c>
      <c r="B10722">
        <v>19332288</v>
      </c>
      <c r="C10722" t="s">
        <v>7747</v>
      </c>
      <c r="D10722">
        <v>299</v>
      </c>
      <c r="E10722">
        <v>0</v>
      </c>
      <c r="F10722">
        <v>239.2</v>
      </c>
      <c r="G10722">
        <v>0</v>
      </c>
      <c r="H10722">
        <v>0</v>
      </c>
      <c r="I10722">
        <v>0</v>
      </c>
      <c r="K10722">
        <v>2014</v>
      </c>
      <c r="L10722">
        <v>2017</v>
      </c>
    </row>
    <row r="10723" spans="1:12" x14ac:dyDescent="0.25">
      <c r="A10723">
        <v>32</v>
      </c>
      <c r="B10723">
        <v>19332370</v>
      </c>
      <c r="C10723" t="s">
        <v>3130</v>
      </c>
      <c r="D10723">
        <v>40</v>
      </c>
      <c r="E10723">
        <v>0</v>
      </c>
      <c r="F10723">
        <v>30</v>
      </c>
      <c r="G10723">
        <v>0</v>
      </c>
      <c r="H10723">
        <v>0</v>
      </c>
      <c r="I10723">
        <v>0</v>
      </c>
      <c r="K10723">
        <v>2015</v>
      </c>
      <c r="L10723">
        <v>2017</v>
      </c>
    </row>
    <row r="10724" spans="1:12" x14ac:dyDescent="0.25">
      <c r="A10724">
        <v>32</v>
      </c>
      <c r="B10724">
        <v>19332371</v>
      </c>
      <c r="C10724" t="s">
        <v>3130</v>
      </c>
      <c r="D10724">
        <v>40</v>
      </c>
      <c r="E10724">
        <v>0</v>
      </c>
      <c r="F10724">
        <v>30</v>
      </c>
      <c r="G10724">
        <v>0</v>
      </c>
      <c r="H10724">
        <v>0</v>
      </c>
      <c r="I10724">
        <v>0</v>
      </c>
      <c r="K10724">
        <v>2016</v>
      </c>
      <c r="L10724">
        <v>2016</v>
      </c>
    </row>
    <row r="10725" spans="1:12" x14ac:dyDescent="0.25">
      <c r="A10725">
        <v>32</v>
      </c>
      <c r="B10725">
        <v>19332515</v>
      </c>
      <c r="C10725" t="s">
        <v>3136</v>
      </c>
      <c r="D10725">
        <v>40</v>
      </c>
      <c r="E10725">
        <v>0</v>
      </c>
      <c r="F10725">
        <v>30</v>
      </c>
      <c r="G10725">
        <v>0</v>
      </c>
      <c r="H10725">
        <v>0</v>
      </c>
      <c r="I10725">
        <v>0</v>
      </c>
      <c r="K10725">
        <v>2010</v>
      </c>
      <c r="L10725">
        <v>2016</v>
      </c>
    </row>
    <row r="10726" spans="1:12" x14ac:dyDescent="0.25">
      <c r="A10726">
        <v>32</v>
      </c>
      <c r="B10726">
        <v>19332623</v>
      </c>
      <c r="C10726" t="s">
        <v>4933</v>
      </c>
      <c r="D10726">
        <v>79</v>
      </c>
      <c r="E10726">
        <v>0</v>
      </c>
      <c r="F10726">
        <v>63.2</v>
      </c>
      <c r="G10726">
        <v>0</v>
      </c>
      <c r="H10726">
        <v>0</v>
      </c>
      <c r="I10726">
        <v>0</v>
      </c>
      <c r="K10726">
        <v>2015</v>
      </c>
      <c r="L10726">
        <v>2017</v>
      </c>
    </row>
    <row r="10727" spans="1:12" x14ac:dyDescent="0.25">
      <c r="A10727">
        <v>32</v>
      </c>
      <c r="B10727">
        <v>19332624</v>
      </c>
      <c r="C10727" t="s">
        <v>4934</v>
      </c>
      <c r="D10727">
        <v>449</v>
      </c>
      <c r="E10727">
        <v>0</v>
      </c>
      <c r="F10727">
        <v>359.2</v>
      </c>
      <c r="G10727">
        <v>0</v>
      </c>
      <c r="H10727">
        <v>0</v>
      </c>
      <c r="I10727">
        <v>0</v>
      </c>
      <c r="K10727">
        <v>2015</v>
      </c>
      <c r="L10727">
        <v>2017</v>
      </c>
    </row>
    <row r="10728" spans="1:12" x14ac:dyDescent="0.25">
      <c r="A10728">
        <v>32</v>
      </c>
      <c r="B10728">
        <v>19332689</v>
      </c>
      <c r="C10728" t="s">
        <v>4935</v>
      </c>
      <c r="D10728">
        <v>199</v>
      </c>
      <c r="E10728">
        <v>0</v>
      </c>
      <c r="F10728">
        <v>159.19999999999999</v>
      </c>
      <c r="G10728">
        <v>0</v>
      </c>
      <c r="H10728">
        <v>0</v>
      </c>
      <c r="I10728">
        <v>0</v>
      </c>
      <c r="K10728">
        <v>2014</v>
      </c>
      <c r="L10728">
        <v>2017</v>
      </c>
    </row>
    <row r="10729" spans="1:12" x14ac:dyDescent="0.25">
      <c r="A10729">
        <v>32</v>
      </c>
      <c r="B10729">
        <v>19332690</v>
      </c>
      <c r="C10729" t="s">
        <v>4936</v>
      </c>
      <c r="D10729">
        <v>199</v>
      </c>
      <c r="E10729">
        <v>0</v>
      </c>
      <c r="F10729">
        <v>159.19999999999999</v>
      </c>
      <c r="G10729">
        <v>0</v>
      </c>
      <c r="H10729">
        <v>0</v>
      </c>
      <c r="I10729">
        <v>0</v>
      </c>
      <c r="K10729">
        <v>2014</v>
      </c>
      <c r="L10729">
        <v>2017</v>
      </c>
    </row>
    <row r="10730" spans="1:12" x14ac:dyDescent="0.25">
      <c r="A10730">
        <v>32</v>
      </c>
      <c r="B10730">
        <v>19332691</v>
      </c>
      <c r="C10730" t="s">
        <v>4937</v>
      </c>
      <c r="D10730">
        <v>329</v>
      </c>
      <c r="E10730">
        <v>0</v>
      </c>
      <c r="F10730">
        <v>263.2</v>
      </c>
      <c r="G10730">
        <v>0</v>
      </c>
      <c r="H10730">
        <v>0</v>
      </c>
      <c r="I10730">
        <v>0</v>
      </c>
      <c r="K10730">
        <v>2014</v>
      </c>
      <c r="L10730">
        <v>2017</v>
      </c>
    </row>
    <row r="10731" spans="1:12" x14ac:dyDescent="0.25">
      <c r="A10731">
        <v>32</v>
      </c>
      <c r="B10731">
        <v>19332692</v>
      </c>
      <c r="C10731" t="s">
        <v>4938</v>
      </c>
      <c r="D10731">
        <v>329</v>
      </c>
      <c r="E10731">
        <v>0</v>
      </c>
      <c r="F10731">
        <v>263.2</v>
      </c>
      <c r="G10731">
        <v>0</v>
      </c>
      <c r="H10731">
        <v>0</v>
      </c>
      <c r="I10731">
        <v>0</v>
      </c>
      <c r="K10731">
        <v>2014</v>
      </c>
      <c r="L10731">
        <v>2017</v>
      </c>
    </row>
    <row r="10732" spans="1:12" x14ac:dyDescent="0.25">
      <c r="A10732">
        <v>32</v>
      </c>
      <c r="B10732">
        <v>19332693</v>
      </c>
      <c r="C10732" t="s">
        <v>4939</v>
      </c>
      <c r="D10732">
        <v>329</v>
      </c>
      <c r="E10732">
        <v>0</v>
      </c>
      <c r="F10732">
        <v>263.2</v>
      </c>
      <c r="G10732">
        <v>0</v>
      </c>
      <c r="H10732">
        <v>0</v>
      </c>
      <c r="I10732">
        <v>0</v>
      </c>
      <c r="K10732">
        <v>2014</v>
      </c>
      <c r="L10732">
        <v>2017</v>
      </c>
    </row>
    <row r="10733" spans="1:12" x14ac:dyDescent="0.25">
      <c r="A10733">
        <v>32</v>
      </c>
      <c r="B10733">
        <v>19332708</v>
      </c>
      <c r="C10733" t="s">
        <v>3134</v>
      </c>
      <c r="D10733">
        <v>40</v>
      </c>
      <c r="E10733">
        <v>0</v>
      </c>
      <c r="F10733">
        <v>30</v>
      </c>
      <c r="G10733">
        <v>0</v>
      </c>
      <c r="H10733">
        <v>0</v>
      </c>
      <c r="I10733">
        <v>0</v>
      </c>
      <c r="K10733">
        <v>2014</v>
      </c>
      <c r="L10733">
        <v>2016</v>
      </c>
    </row>
    <row r="10734" spans="1:12" x14ac:dyDescent="0.25">
      <c r="A10734">
        <v>32</v>
      </c>
      <c r="B10734">
        <v>19332898</v>
      </c>
      <c r="C10734" t="s">
        <v>4940</v>
      </c>
      <c r="D10734">
        <v>149</v>
      </c>
      <c r="E10734">
        <v>0</v>
      </c>
      <c r="F10734">
        <v>119.2</v>
      </c>
      <c r="G10734">
        <v>0</v>
      </c>
      <c r="H10734">
        <v>0</v>
      </c>
      <c r="I10734">
        <v>0</v>
      </c>
      <c r="K10734">
        <v>2012</v>
      </c>
      <c r="L10734">
        <v>2016</v>
      </c>
    </row>
    <row r="10735" spans="1:12" x14ac:dyDescent="0.25">
      <c r="A10735">
        <v>32</v>
      </c>
      <c r="B10735">
        <v>19332925</v>
      </c>
      <c r="C10735" t="s">
        <v>4719</v>
      </c>
      <c r="D10735">
        <v>35</v>
      </c>
      <c r="E10735">
        <v>0</v>
      </c>
      <c r="F10735">
        <v>26.25</v>
      </c>
      <c r="G10735">
        <v>0</v>
      </c>
      <c r="H10735">
        <v>0</v>
      </c>
      <c r="I10735">
        <v>0</v>
      </c>
      <c r="K10735">
        <v>2016</v>
      </c>
      <c r="L10735">
        <v>2017</v>
      </c>
    </row>
    <row r="10736" spans="1:12" x14ac:dyDescent="0.25">
      <c r="A10736">
        <v>32</v>
      </c>
      <c r="B10736">
        <v>19332926</v>
      </c>
      <c r="C10736" t="s">
        <v>3373</v>
      </c>
      <c r="D10736">
        <v>90</v>
      </c>
      <c r="E10736">
        <v>0</v>
      </c>
      <c r="F10736">
        <v>67.5</v>
      </c>
      <c r="G10736">
        <v>0</v>
      </c>
      <c r="H10736">
        <v>0</v>
      </c>
      <c r="I10736">
        <v>0</v>
      </c>
      <c r="K10736">
        <v>2016</v>
      </c>
      <c r="L10736">
        <v>2017</v>
      </c>
    </row>
    <row r="10737" spans="1:12" x14ac:dyDescent="0.25">
      <c r="A10737">
        <v>32</v>
      </c>
      <c r="B10737">
        <v>19332982</v>
      </c>
      <c r="C10737" t="s">
        <v>4941</v>
      </c>
      <c r="D10737">
        <v>1349</v>
      </c>
      <c r="E10737">
        <v>0</v>
      </c>
      <c r="F10737">
        <v>1079.2</v>
      </c>
      <c r="G10737">
        <v>0</v>
      </c>
      <c r="H10737">
        <v>0</v>
      </c>
      <c r="I10737">
        <v>0</v>
      </c>
      <c r="K10737">
        <v>2014</v>
      </c>
      <c r="L10737">
        <v>2015</v>
      </c>
    </row>
    <row r="10738" spans="1:12" x14ac:dyDescent="0.25">
      <c r="A10738">
        <v>32</v>
      </c>
      <c r="B10738">
        <v>19332983</v>
      </c>
      <c r="C10738" t="s">
        <v>4942</v>
      </c>
      <c r="D10738">
        <v>1349</v>
      </c>
      <c r="E10738">
        <v>0</v>
      </c>
      <c r="F10738">
        <v>1079.2</v>
      </c>
      <c r="G10738">
        <v>0</v>
      </c>
      <c r="H10738">
        <v>0</v>
      </c>
      <c r="I10738">
        <v>0</v>
      </c>
      <c r="K10738">
        <v>2014</v>
      </c>
      <c r="L10738">
        <v>2015</v>
      </c>
    </row>
    <row r="10739" spans="1:12" x14ac:dyDescent="0.25">
      <c r="A10739">
        <v>32</v>
      </c>
      <c r="B10739">
        <v>19332984</v>
      </c>
      <c r="C10739" t="s">
        <v>4943</v>
      </c>
      <c r="D10739">
        <v>1349</v>
      </c>
      <c r="E10739">
        <v>0</v>
      </c>
      <c r="F10739">
        <v>1079.2</v>
      </c>
      <c r="G10739">
        <v>0</v>
      </c>
      <c r="H10739">
        <v>0</v>
      </c>
      <c r="I10739">
        <v>0</v>
      </c>
      <c r="K10739">
        <v>2014</v>
      </c>
      <c r="L10739">
        <v>2015</v>
      </c>
    </row>
    <row r="10740" spans="1:12" x14ac:dyDescent="0.25">
      <c r="A10740">
        <v>32</v>
      </c>
      <c r="B10740">
        <v>19332985</v>
      </c>
      <c r="C10740" t="s">
        <v>4944</v>
      </c>
      <c r="D10740">
        <v>1349</v>
      </c>
      <c r="E10740">
        <v>0</v>
      </c>
      <c r="F10740">
        <v>1079.2</v>
      </c>
      <c r="G10740">
        <v>0</v>
      </c>
      <c r="H10740">
        <v>0</v>
      </c>
      <c r="I10740">
        <v>0</v>
      </c>
      <c r="K10740">
        <v>2014</v>
      </c>
      <c r="L10740">
        <v>2015</v>
      </c>
    </row>
    <row r="10741" spans="1:12" x14ac:dyDescent="0.25">
      <c r="A10741">
        <v>32</v>
      </c>
      <c r="B10741">
        <v>19332986</v>
      </c>
      <c r="C10741" t="s">
        <v>4941</v>
      </c>
      <c r="D10741">
        <v>1349</v>
      </c>
      <c r="E10741">
        <v>0</v>
      </c>
      <c r="F10741">
        <v>1079.2</v>
      </c>
      <c r="G10741">
        <v>0</v>
      </c>
      <c r="H10741">
        <v>0</v>
      </c>
      <c r="I10741">
        <v>0</v>
      </c>
      <c r="K10741">
        <v>2014</v>
      </c>
      <c r="L10741">
        <v>2015</v>
      </c>
    </row>
    <row r="10742" spans="1:12" x14ac:dyDescent="0.25">
      <c r="A10742">
        <v>32</v>
      </c>
      <c r="B10742">
        <v>19332987</v>
      </c>
      <c r="C10742" t="s">
        <v>4945</v>
      </c>
      <c r="D10742">
        <v>1349</v>
      </c>
      <c r="E10742">
        <v>0</v>
      </c>
      <c r="F10742">
        <v>1079.2</v>
      </c>
      <c r="G10742">
        <v>0</v>
      </c>
      <c r="H10742">
        <v>0</v>
      </c>
      <c r="I10742">
        <v>0</v>
      </c>
      <c r="K10742">
        <v>2014</v>
      </c>
      <c r="L10742">
        <v>2015</v>
      </c>
    </row>
    <row r="10743" spans="1:12" x14ac:dyDescent="0.25">
      <c r="A10743">
        <v>32</v>
      </c>
      <c r="B10743">
        <v>19332988</v>
      </c>
      <c r="C10743" t="s">
        <v>4943</v>
      </c>
      <c r="D10743">
        <v>1349</v>
      </c>
      <c r="E10743">
        <v>0</v>
      </c>
      <c r="F10743">
        <v>1079.2</v>
      </c>
      <c r="G10743">
        <v>0</v>
      </c>
      <c r="H10743">
        <v>0</v>
      </c>
      <c r="I10743">
        <v>0</v>
      </c>
      <c r="K10743">
        <v>2014</v>
      </c>
      <c r="L10743">
        <v>2015</v>
      </c>
    </row>
    <row r="10744" spans="1:12" x14ac:dyDescent="0.25">
      <c r="A10744">
        <v>32</v>
      </c>
      <c r="B10744">
        <v>19332989</v>
      </c>
      <c r="C10744" t="s">
        <v>4946</v>
      </c>
      <c r="D10744">
        <v>1349</v>
      </c>
      <c r="E10744">
        <v>0</v>
      </c>
      <c r="F10744">
        <v>1079.2</v>
      </c>
      <c r="G10744">
        <v>0</v>
      </c>
      <c r="H10744">
        <v>0</v>
      </c>
      <c r="I10744">
        <v>0</v>
      </c>
      <c r="K10744">
        <v>2014</v>
      </c>
      <c r="L10744">
        <v>2015</v>
      </c>
    </row>
    <row r="10745" spans="1:12" x14ac:dyDescent="0.25">
      <c r="A10745">
        <v>32</v>
      </c>
      <c r="B10745">
        <v>19332990</v>
      </c>
      <c r="C10745" t="s">
        <v>4844</v>
      </c>
      <c r="D10745">
        <v>1349</v>
      </c>
      <c r="E10745">
        <v>0</v>
      </c>
      <c r="F10745">
        <v>1079.2</v>
      </c>
      <c r="G10745">
        <v>0</v>
      </c>
      <c r="H10745">
        <v>0</v>
      </c>
      <c r="I10745">
        <v>0</v>
      </c>
      <c r="K10745">
        <v>2014</v>
      </c>
      <c r="L10745">
        <v>2016</v>
      </c>
    </row>
    <row r="10746" spans="1:12" x14ac:dyDescent="0.25">
      <c r="A10746">
        <v>32</v>
      </c>
      <c r="B10746">
        <v>19332991</v>
      </c>
      <c r="C10746" t="s">
        <v>4947</v>
      </c>
      <c r="D10746">
        <v>1349</v>
      </c>
      <c r="E10746">
        <v>0</v>
      </c>
      <c r="F10746">
        <v>1079.2</v>
      </c>
      <c r="G10746">
        <v>0</v>
      </c>
      <c r="H10746">
        <v>0</v>
      </c>
      <c r="I10746">
        <v>0</v>
      </c>
      <c r="K10746">
        <v>2014</v>
      </c>
      <c r="L10746">
        <v>2016</v>
      </c>
    </row>
    <row r="10747" spans="1:12" x14ac:dyDescent="0.25">
      <c r="A10747">
        <v>32</v>
      </c>
      <c r="B10747">
        <v>19332992</v>
      </c>
      <c r="C10747" t="s">
        <v>4948</v>
      </c>
      <c r="D10747">
        <v>1349</v>
      </c>
      <c r="E10747">
        <v>0</v>
      </c>
      <c r="F10747">
        <v>1079.2</v>
      </c>
      <c r="G10747">
        <v>0</v>
      </c>
      <c r="H10747">
        <v>0</v>
      </c>
      <c r="I10747">
        <v>0</v>
      </c>
      <c r="K10747">
        <v>2014</v>
      </c>
      <c r="L10747">
        <v>2016</v>
      </c>
    </row>
    <row r="10748" spans="1:12" x14ac:dyDescent="0.25">
      <c r="A10748">
        <v>32</v>
      </c>
      <c r="B10748">
        <v>19332993</v>
      </c>
      <c r="C10748" t="s">
        <v>4949</v>
      </c>
      <c r="D10748">
        <v>999</v>
      </c>
      <c r="E10748">
        <v>0</v>
      </c>
      <c r="F10748">
        <v>799.2</v>
      </c>
      <c r="G10748">
        <v>0</v>
      </c>
      <c r="H10748">
        <v>0</v>
      </c>
      <c r="I10748">
        <v>0</v>
      </c>
      <c r="K10748">
        <v>2014</v>
      </c>
      <c r="L10748">
        <v>2016</v>
      </c>
    </row>
    <row r="10749" spans="1:12" x14ac:dyDescent="0.25">
      <c r="A10749">
        <v>32</v>
      </c>
      <c r="B10749">
        <v>19332994</v>
      </c>
      <c r="C10749" t="s">
        <v>4844</v>
      </c>
      <c r="D10749">
        <v>1349</v>
      </c>
      <c r="E10749">
        <v>0</v>
      </c>
      <c r="F10749">
        <v>1079.2</v>
      </c>
      <c r="G10749">
        <v>0</v>
      </c>
      <c r="H10749">
        <v>0</v>
      </c>
      <c r="I10749">
        <v>0</v>
      </c>
      <c r="K10749">
        <v>2014</v>
      </c>
      <c r="L10749">
        <v>2016</v>
      </c>
    </row>
    <row r="10750" spans="1:12" x14ac:dyDescent="0.25">
      <c r="A10750">
        <v>32</v>
      </c>
      <c r="B10750">
        <v>19332995</v>
      </c>
      <c r="C10750" t="s">
        <v>4947</v>
      </c>
      <c r="D10750">
        <v>1349</v>
      </c>
      <c r="E10750">
        <v>0</v>
      </c>
      <c r="F10750">
        <v>1079.2</v>
      </c>
      <c r="G10750">
        <v>0</v>
      </c>
      <c r="H10750">
        <v>0</v>
      </c>
      <c r="I10750">
        <v>0</v>
      </c>
      <c r="K10750">
        <v>2014</v>
      </c>
      <c r="L10750">
        <v>2016</v>
      </c>
    </row>
    <row r="10751" spans="1:12" x14ac:dyDescent="0.25">
      <c r="A10751">
        <v>32</v>
      </c>
      <c r="B10751">
        <v>19332996</v>
      </c>
      <c r="C10751" t="s">
        <v>4948</v>
      </c>
      <c r="D10751">
        <v>1349</v>
      </c>
      <c r="E10751">
        <v>0</v>
      </c>
      <c r="F10751">
        <v>1079.2</v>
      </c>
      <c r="G10751">
        <v>0</v>
      </c>
      <c r="H10751">
        <v>0</v>
      </c>
      <c r="I10751">
        <v>0</v>
      </c>
      <c r="K10751">
        <v>2014</v>
      </c>
      <c r="L10751">
        <v>2016</v>
      </c>
    </row>
    <row r="10752" spans="1:12" x14ac:dyDescent="0.25">
      <c r="A10752">
        <v>32</v>
      </c>
      <c r="B10752">
        <v>19332997</v>
      </c>
      <c r="C10752" t="s">
        <v>4949</v>
      </c>
      <c r="D10752">
        <v>999</v>
      </c>
      <c r="E10752">
        <v>0</v>
      </c>
      <c r="F10752">
        <v>799.2</v>
      </c>
      <c r="G10752">
        <v>0</v>
      </c>
      <c r="H10752">
        <v>0</v>
      </c>
      <c r="I10752">
        <v>0</v>
      </c>
      <c r="K10752">
        <v>2014</v>
      </c>
      <c r="L10752">
        <v>2016</v>
      </c>
    </row>
    <row r="10753" spans="1:12" x14ac:dyDescent="0.25">
      <c r="A10753">
        <v>32</v>
      </c>
      <c r="B10753">
        <v>19332998</v>
      </c>
      <c r="C10753" t="s">
        <v>4746</v>
      </c>
      <c r="D10753">
        <v>1349</v>
      </c>
      <c r="E10753">
        <v>0</v>
      </c>
      <c r="F10753">
        <v>1079.2</v>
      </c>
      <c r="G10753">
        <v>0</v>
      </c>
      <c r="H10753">
        <v>0</v>
      </c>
      <c r="I10753">
        <v>0</v>
      </c>
      <c r="K10753">
        <v>2014</v>
      </c>
      <c r="L10753">
        <v>2016</v>
      </c>
    </row>
    <row r="10754" spans="1:12" x14ac:dyDescent="0.25">
      <c r="A10754">
        <v>32</v>
      </c>
      <c r="B10754">
        <v>19332999</v>
      </c>
      <c r="C10754" t="s">
        <v>4947</v>
      </c>
      <c r="D10754">
        <v>1349</v>
      </c>
      <c r="E10754">
        <v>0</v>
      </c>
      <c r="F10754">
        <v>1079.2</v>
      </c>
      <c r="G10754">
        <v>0</v>
      </c>
      <c r="H10754">
        <v>0</v>
      </c>
      <c r="I10754">
        <v>0</v>
      </c>
      <c r="K10754">
        <v>2014</v>
      </c>
      <c r="L10754">
        <v>2016</v>
      </c>
    </row>
    <row r="10755" spans="1:12" x14ac:dyDescent="0.25">
      <c r="A10755">
        <v>32</v>
      </c>
      <c r="B10755">
        <v>19333000</v>
      </c>
      <c r="C10755" t="s">
        <v>4950</v>
      </c>
      <c r="D10755">
        <v>1349</v>
      </c>
      <c r="E10755">
        <v>0</v>
      </c>
      <c r="F10755">
        <v>1079.2</v>
      </c>
      <c r="G10755">
        <v>0</v>
      </c>
      <c r="H10755">
        <v>0</v>
      </c>
      <c r="I10755">
        <v>0</v>
      </c>
      <c r="K10755">
        <v>2014</v>
      </c>
      <c r="L10755">
        <v>2016</v>
      </c>
    </row>
    <row r="10756" spans="1:12" x14ac:dyDescent="0.25">
      <c r="A10756">
        <v>32</v>
      </c>
      <c r="B10756">
        <v>19333001</v>
      </c>
      <c r="C10756" t="s">
        <v>4949</v>
      </c>
      <c r="D10756">
        <v>999</v>
      </c>
      <c r="E10756">
        <v>0</v>
      </c>
      <c r="F10756">
        <v>799.2</v>
      </c>
      <c r="G10756">
        <v>0</v>
      </c>
      <c r="H10756">
        <v>0</v>
      </c>
      <c r="I10756">
        <v>0</v>
      </c>
      <c r="K10756">
        <v>2014</v>
      </c>
      <c r="L10756">
        <v>2016</v>
      </c>
    </row>
    <row r="10757" spans="1:12" x14ac:dyDescent="0.25">
      <c r="A10757">
        <v>32</v>
      </c>
      <c r="B10757">
        <v>19333002</v>
      </c>
      <c r="C10757" t="s">
        <v>4951</v>
      </c>
      <c r="D10757">
        <v>1349</v>
      </c>
      <c r="E10757">
        <v>0</v>
      </c>
      <c r="F10757">
        <v>1079.2</v>
      </c>
      <c r="G10757">
        <v>0</v>
      </c>
      <c r="H10757">
        <v>0</v>
      </c>
      <c r="I10757">
        <v>0</v>
      </c>
      <c r="K10757">
        <v>2014</v>
      </c>
      <c r="L10757">
        <v>2016</v>
      </c>
    </row>
    <row r="10758" spans="1:12" x14ac:dyDescent="0.25">
      <c r="A10758">
        <v>32</v>
      </c>
      <c r="B10758">
        <v>19333003</v>
      </c>
      <c r="C10758" t="s">
        <v>4944</v>
      </c>
      <c r="D10758">
        <v>1349</v>
      </c>
      <c r="E10758">
        <v>0</v>
      </c>
      <c r="F10758">
        <v>1079.2</v>
      </c>
      <c r="G10758">
        <v>0</v>
      </c>
      <c r="H10758">
        <v>0</v>
      </c>
      <c r="I10758">
        <v>0</v>
      </c>
      <c r="K10758">
        <v>2014</v>
      </c>
      <c r="L10758">
        <v>2016</v>
      </c>
    </row>
    <row r="10759" spans="1:12" x14ac:dyDescent="0.25">
      <c r="A10759">
        <v>32</v>
      </c>
      <c r="B10759">
        <v>19333004</v>
      </c>
      <c r="C10759" t="s">
        <v>4950</v>
      </c>
      <c r="D10759">
        <v>1349</v>
      </c>
      <c r="E10759">
        <v>0</v>
      </c>
      <c r="F10759">
        <v>1079.2</v>
      </c>
      <c r="G10759">
        <v>0</v>
      </c>
      <c r="H10759">
        <v>0</v>
      </c>
      <c r="I10759">
        <v>0</v>
      </c>
      <c r="K10759">
        <v>2014</v>
      </c>
      <c r="L10759">
        <v>2016</v>
      </c>
    </row>
    <row r="10760" spans="1:12" x14ac:dyDescent="0.25">
      <c r="A10760">
        <v>32</v>
      </c>
      <c r="B10760">
        <v>19333005</v>
      </c>
      <c r="C10760" t="s">
        <v>4952</v>
      </c>
      <c r="D10760">
        <v>999</v>
      </c>
      <c r="E10760">
        <v>0</v>
      </c>
      <c r="F10760">
        <v>799.2</v>
      </c>
      <c r="G10760">
        <v>0</v>
      </c>
      <c r="H10760">
        <v>0</v>
      </c>
      <c r="I10760">
        <v>0</v>
      </c>
      <c r="K10760">
        <v>2014</v>
      </c>
      <c r="L10760">
        <v>2016</v>
      </c>
    </row>
    <row r="10761" spans="1:12" x14ac:dyDescent="0.25">
      <c r="A10761">
        <v>32</v>
      </c>
      <c r="B10761">
        <v>19333006</v>
      </c>
      <c r="C10761" t="s">
        <v>4950</v>
      </c>
      <c r="D10761">
        <v>1349</v>
      </c>
      <c r="E10761">
        <v>0</v>
      </c>
      <c r="F10761">
        <v>1079.2</v>
      </c>
      <c r="G10761">
        <v>0</v>
      </c>
      <c r="H10761">
        <v>0</v>
      </c>
      <c r="I10761">
        <v>0</v>
      </c>
      <c r="K10761">
        <v>2014</v>
      </c>
      <c r="L10761">
        <v>2016</v>
      </c>
    </row>
    <row r="10762" spans="1:12" x14ac:dyDescent="0.25">
      <c r="A10762">
        <v>32</v>
      </c>
      <c r="B10762">
        <v>19333007</v>
      </c>
      <c r="C10762" t="s">
        <v>4944</v>
      </c>
      <c r="D10762">
        <v>1349</v>
      </c>
      <c r="E10762">
        <v>0</v>
      </c>
      <c r="F10762">
        <v>1079.2</v>
      </c>
      <c r="G10762">
        <v>0</v>
      </c>
      <c r="H10762">
        <v>0</v>
      </c>
      <c r="I10762">
        <v>0</v>
      </c>
      <c r="K10762">
        <v>2014</v>
      </c>
      <c r="L10762">
        <v>2016</v>
      </c>
    </row>
    <row r="10763" spans="1:12" x14ac:dyDescent="0.25">
      <c r="A10763">
        <v>32</v>
      </c>
      <c r="B10763">
        <v>19333008</v>
      </c>
      <c r="C10763" t="s">
        <v>4953</v>
      </c>
      <c r="D10763">
        <v>1349</v>
      </c>
      <c r="E10763">
        <v>0</v>
      </c>
      <c r="F10763">
        <v>1079.2</v>
      </c>
      <c r="G10763">
        <v>0</v>
      </c>
      <c r="H10763">
        <v>0</v>
      </c>
      <c r="I10763">
        <v>0</v>
      </c>
      <c r="K10763">
        <v>2014</v>
      </c>
      <c r="L10763">
        <v>2016</v>
      </c>
    </row>
    <row r="10764" spans="1:12" x14ac:dyDescent="0.25">
      <c r="A10764">
        <v>32</v>
      </c>
      <c r="B10764">
        <v>19333009</v>
      </c>
      <c r="C10764" t="s">
        <v>4954</v>
      </c>
      <c r="D10764">
        <v>1349</v>
      </c>
      <c r="E10764">
        <v>0</v>
      </c>
      <c r="F10764">
        <v>1079.2</v>
      </c>
      <c r="G10764">
        <v>0</v>
      </c>
      <c r="H10764">
        <v>0</v>
      </c>
      <c r="I10764">
        <v>0</v>
      </c>
      <c r="K10764">
        <v>2014</v>
      </c>
      <c r="L10764">
        <v>2016</v>
      </c>
    </row>
    <row r="10765" spans="1:12" x14ac:dyDescent="0.25">
      <c r="A10765">
        <v>32</v>
      </c>
      <c r="B10765">
        <v>19333010</v>
      </c>
      <c r="C10765" t="s">
        <v>4955</v>
      </c>
      <c r="D10765">
        <v>1349</v>
      </c>
      <c r="E10765">
        <v>0</v>
      </c>
      <c r="F10765">
        <v>1079.2</v>
      </c>
      <c r="G10765">
        <v>0</v>
      </c>
      <c r="H10765">
        <v>0</v>
      </c>
      <c r="I10765">
        <v>0</v>
      </c>
      <c r="K10765">
        <v>2014</v>
      </c>
      <c r="L10765">
        <v>2016</v>
      </c>
    </row>
    <row r="10766" spans="1:12" x14ac:dyDescent="0.25">
      <c r="A10766">
        <v>32</v>
      </c>
      <c r="B10766">
        <v>19333011</v>
      </c>
      <c r="C10766" t="s">
        <v>4949</v>
      </c>
      <c r="D10766">
        <v>999</v>
      </c>
      <c r="E10766">
        <v>0</v>
      </c>
      <c r="F10766">
        <v>799.2</v>
      </c>
      <c r="G10766">
        <v>0</v>
      </c>
      <c r="H10766">
        <v>0</v>
      </c>
      <c r="I10766">
        <v>0</v>
      </c>
      <c r="K10766">
        <v>2014</v>
      </c>
      <c r="L10766">
        <v>2016</v>
      </c>
    </row>
    <row r="10767" spans="1:12" x14ac:dyDescent="0.25">
      <c r="A10767">
        <v>32</v>
      </c>
      <c r="B10767">
        <v>19333012</v>
      </c>
      <c r="C10767" t="s">
        <v>4950</v>
      </c>
      <c r="D10767">
        <v>1349</v>
      </c>
      <c r="E10767">
        <v>0</v>
      </c>
      <c r="F10767">
        <v>1079.2</v>
      </c>
      <c r="G10767">
        <v>0</v>
      </c>
      <c r="H10767">
        <v>0</v>
      </c>
      <c r="I10767">
        <v>0</v>
      </c>
      <c r="K10767">
        <v>2014</v>
      </c>
      <c r="L10767">
        <v>2016</v>
      </c>
    </row>
    <row r="10768" spans="1:12" x14ac:dyDescent="0.25">
      <c r="A10768">
        <v>32</v>
      </c>
      <c r="B10768">
        <v>19333013</v>
      </c>
      <c r="C10768" t="s">
        <v>4944</v>
      </c>
      <c r="D10768">
        <v>1349</v>
      </c>
      <c r="E10768">
        <v>0</v>
      </c>
      <c r="F10768">
        <v>1079.2</v>
      </c>
      <c r="G10768">
        <v>0</v>
      </c>
      <c r="H10768">
        <v>0</v>
      </c>
      <c r="I10768">
        <v>0</v>
      </c>
      <c r="K10768">
        <v>2014</v>
      </c>
      <c r="L10768">
        <v>2016</v>
      </c>
    </row>
    <row r="10769" spans="1:12" x14ac:dyDescent="0.25">
      <c r="A10769">
        <v>32</v>
      </c>
      <c r="B10769">
        <v>19333014</v>
      </c>
      <c r="C10769" t="s">
        <v>4951</v>
      </c>
      <c r="D10769">
        <v>1349</v>
      </c>
      <c r="E10769">
        <v>0</v>
      </c>
      <c r="F10769">
        <v>1079.2</v>
      </c>
      <c r="G10769">
        <v>0</v>
      </c>
      <c r="H10769">
        <v>0</v>
      </c>
      <c r="I10769">
        <v>0</v>
      </c>
      <c r="K10769">
        <v>2014</v>
      </c>
      <c r="L10769">
        <v>2016</v>
      </c>
    </row>
    <row r="10770" spans="1:12" x14ac:dyDescent="0.25">
      <c r="A10770">
        <v>32</v>
      </c>
      <c r="B10770">
        <v>19333015</v>
      </c>
      <c r="C10770" t="s">
        <v>4954</v>
      </c>
      <c r="D10770">
        <v>1349</v>
      </c>
      <c r="E10770">
        <v>0</v>
      </c>
      <c r="F10770">
        <v>1079.2</v>
      </c>
      <c r="G10770">
        <v>0</v>
      </c>
      <c r="H10770">
        <v>0</v>
      </c>
      <c r="I10770">
        <v>0</v>
      </c>
      <c r="K10770">
        <v>2014</v>
      </c>
      <c r="L10770">
        <v>2016</v>
      </c>
    </row>
    <row r="10771" spans="1:12" x14ac:dyDescent="0.25">
      <c r="A10771">
        <v>32</v>
      </c>
      <c r="B10771">
        <v>19333016</v>
      </c>
      <c r="C10771" t="s">
        <v>4955</v>
      </c>
      <c r="D10771">
        <v>1349</v>
      </c>
      <c r="E10771">
        <v>0</v>
      </c>
      <c r="F10771">
        <v>1079.2</v>
      </c>
      <c r="G10771">
        <v>0</v>
      </c>
      <c r="H10771">
        <v>0</v>
      </c>
      <c r="I10771">
        <v>0</v>
      </c>
      <c r="K10771">
        <v>2014</v>
      </c>
      <c r="L10771">
        <v>2016</v>
      </c>
    </row>
    <row r="10772" spans="1:12" x14ac:dyDescent="0.25">
      <c r="A10772">
        <v>32</v>
      </c>
      <c r="B10772">
        <v>19333017</v>
      </c>
      <c r="C10772" t="s">
        <v>4956</v>
      </c>
      <c r="D10772">
        <v>999</v>
      </c>
      <c r="E10772">
        <v>0</v>
      </c>
      <c r="F10772">
        <v>799.2</v>
      </c>
      <c r="G10772">
        <v>0</v>
      </c>
      <c r="H10772">
        <v>0</v>
      </c>
      <c r="I10772">
        <v>0</v>
      </c>
      <c r="K10772">
        <v>2014</v>
      </c>
      <c r="L10772">
        <v>2016</v>
      </c>
    </row>
    <row r="10773" spans="1:12" x14ac:dyDescent="0.25">
      <c r="A10773">
        <v>32</v>
      </c>
      <c r="B10773">
        <v>19333061</v>
      </c>
      <c r="C10773" t="s">
        <v>4957</v>
      </c>
      <c r="D10773">
        <v>40</v>
      </c>
      <c r="E10773">
        <v>0</v>
      </c>
      <c r="F10773">
        <v>30</v>
      </c>
      <c r="G10773">
        <v>0</v>
      </c>
      <c r="H10773">
        <v>0</v>
      </c>
      <c r="I10773">
        <v>0</v>
      </c>
      <c r="K10773">
        <v>2007</v>
      </c>
      <c r="L10773">
        <v>2017</v>
      </c>
    </row>
    <row r="10774" spans="1:12" x14ac:dyDescent="0.25">
      <c r="A10774">
        <v>32</v>
      </c>
      <c r="B10774">
        <v>19333062</v>
      </c>
      <c r="C10774" t="s">
        <v>4957</v>
      </c>
      <c r="D10774">
        <v>40</v>
      </c>
      <c r="E10774">
        <v>0</v>
      </c>
      <c r="F10774">
        <v>30</v>
      </c>
      <c r="G10774">
        <v>0</v>
      </c>
      <c r="H10774">
        <v>0</v>
      </c>
      <c r="I10774">
        <v>0</v>
      </c>
      <c r="K10774">
        <v>2016</v>
      </c>
      <c r="L10774">
        <v>2017</v>
      </c>
    </row>
    <row r="10775" spans="1:12" x14ac:dyDescent="0.25">
      <c r="A10775">
        <v>32</v>
      </c>
      <c r="B10775">
        <v>19333067</v>
      </c>
      <c r="C10775" t="s">
        <v>3134</v>
      </c>
      <c r="D10775">
        <v>0</v>
      </c>
      <c r="E10775">
        <v>0</v>
      </c>
      <c r="F10775">
        <v>0</v>
      </c>
      <c r="G10775">
        <v>0</v>
      </c>
      <c r="H10775">
        <v>0</v>
      </c>
      <c r="I10775">
        <v>0</v>
      </c>
      <c r="K10775">
        <v>2016</v>
      </c>
      <c r="L10775">
        <v>2017</v>
      </c>
    </row>
    <row r="10776" spans="1:12" x14ac:dyDescent="0.25">
      <c r="A10776">
        <v>32</v>
      </c>
      <c r="B10776">
        <v>19333082</v>
      </c>
      <c r="C10776" t="s">
        <v>4958</v>
      </c>
      <c r="D10776">
        <v>999</v>
      </c>
      <c r="E10776">
        <v>0</v>
      </c>
      <c r="F10776">
        <v>799.2</v>
      </c>
      <c r="G10776">
        <v>0</v>
      </c>
      <c r="H10776">
        <v>0</v>
      </c>
      <c r="I10776">
        <v>0</v>
      </c>
      <c r="K10776">
        <v>2014</v>
      </c>
      <c r="L10776">
        <v>2017</v>
      </c>
    </row>
    <row r="10777" spans="1:12" x14ac:dyDescent="0.25">
      <c r="A10777">
        <v>32</v>
      </c>
      <c r="B10777">
        <v>19333083</v>
      </c>
      <c r="C10777" t="s">
        <v>4958</v>
      </c>
      <c r="D10777">
        <v>999</v>
      </c>
      <c r="E10777">
        <v>0</v>
      </c>
      <c r="F10777">
        <v>799.2</v>
      </c>
      <c r="G10777">
        <v>0</v>
      </c>
      <c r="H10777">
        <v>0</v>
      </c>
      <c r="I10777">
        <v>0</v>
      </c>
      <c r="K10777">
        <v>2014</v>
      </c>
      <c r="L10777">
        <v>2017</v>
      </c>
    </row>
    <row r="10778" spans="1:12" x14ac:dyDescent="0.25">
      <c r="A10778">
        <v>32</v>
      </c>
      <c r="B10778">
        <v>19333084</v>
      </c>
      <c r="C10778" t="s">
        <v>4958</v>
      </c>
      <c r="D10778">
        <v>999</v>
      </c>
      <c r="E10778">
        <v>0</v>
      </c>
      <c r="F10778">
        <v>799.2</v>
      </c>
      <c r="G10778">
        <v>0</v>
      </c>
      <c r="H10778">
        <v>0</v>
      </c>
      <c r="I10778">
        <v>0</v>
      </c>
      <c r="K10778">
        <v>2015</v>
      </c>
      <c r="L10778">
        <v>2017</v>
      </c>
    </row>
    <row r="10779" spans="1:12" x14ac:dyDescent="0.25">
      <c r="A10779">
        <v>32</v>
      </c>
      <c r="B10779">
        <v>19333085</v>
      </c>
      <c r="C10779" t="s">
        <v>4958</v>
      </c>
      <c r="D10779">
        <v>999</v>
      </c>
      <c r="E10779">
        <v>0</v>
      </c>
      <c r="F10779">
        <v>799.2</v>
      </c>
      <c r="G10779">
        <v>0</v>
      </c>
      <c r="H10779">
        <v>0</v>
      </c>
      <c r="I10779">
        <v>0</v>
      </c>
      <c r="K10779">
        <v>2015</v>
      </c>
      <c r="L10779">
        <v>2017</v>
      </c>
    </row>
    <row r="10780" spans="1:12" x14ac:dyDescent="0.25">
      <c r="A10780">
        <v>32</v>
      </c>
      <c r="B10780">
        <v>19333086</v>
      </c>
      <c r="C10780" t="s">
        <v>4637</v>
      </c>
      <c r="D10780">
        <v>329</v>
      </c>
      <c r="E10780">
        <v>0</v>
      </c>
      <c r="F10780">
        <v>263.2</v>
      </c>
      <c r="G10780">
        <v>0</v>
      </c>
      <c r="H10780">
        <v>0</v>
      </c>
      <c r="I10780">
        <v>0</v>
      </c>
      <c r="K10780">
        <v>2014</v>
      </c>
      <c r="L10780">
        <v>2017</v>
      </c>
    </row>
    <row r="10781" spans="1:12" x14ac:dyDescent="0.25">
      <c r="A10781">
        <v>32</v>
      </c>
      <c r="B10781">
        <v>19333087</v>
      </c>
      <c r="C10781" t="s">
        <v>4959</v>
      </c>
      <c r="D10781">
        <v>329</v>
      </c>
      <c r="E10781">
        <v>0</v>
      </c>
      <c r="F10781">
        <v>263.2</v>
      </c>
      <c r="G10781">
        <v>0</v>
      </c>
      <c r="H10781">
        <v>0</v>
      </c>
      <c r="I10781">
        <v>0</v>
      </c>
      <c r="K10781">
        <v>2015</v>
      </c>
      <c r="L10781">
        <v>2017</v>
      </c>
    </row>
    <row r="10782" spans="1:12" x14ac:dyDescent="0.25">
      <c r="A10782">
        <v>32</v>
      </c>
      <c r="B10782">
        <v>19333115</v>
      </c>
      <c r="C10782" t="s">
        <v>4960</v>
      </c>
      <c r="D10782">
        <v>899</v>
      </c>
      <c r="E10782">
        <v>0</v>
      </c>
      <c r="F10782">
        <v>719.2</v>
      </c>
      <c r="G10782">
        <v>0</v>
      </c>
      <c r="H10782">
        <v>0</v>
      </c>
      <c r="I10782">
        <v>0</v>
      </c>
      <c r="K10782">
        <v>2007</v>
      </c>
      <c r="L10782">
        <v>2016</v>
      </c>
    </row>
    <row r="10783" spans="1:12" x14ac:dyDescent="0.25">
      <c r="A10783">
        <v>32</v>
      </c>
      <c r="B10783">
        <v>19333147</v>
      </c>
      <c r="C10783" t="s">
        <v>4961</v>
      </c>
      <c r="D10783">
        <v>1299</v>
      </c>
      <c r="E10783">
        <v>0</v>
      </c>
      <c r="F10783">
        <v>1039.2</v>
      </c>
      <c r="G10783">
        <v>0</v>
      </c>
      <c r="H10783">
        <v>0</v>
      </c>
      <c r="I10783">
        <v>0</v>
      </c>
      <c r="K10783">
        <v>2014</v>
      </c>
      <c r="L10783">
        <v>2017</v>
      </c>
    </row>
    <row r="10784" spans="1:12" x14ac:dyDescent="0.25">
      <c r="A10784">
        <v>32</v>
      </c>
      <c r="B10784">
        <v>19333148</v>
      </c>
      <c r="C10784" t="s">
        <v>4961</v>
      </c>
      <c r="D10784">
        <v>1299</v>
      </c>
      <c r="E10784">
        <v>0</v>
      </c>
      <c r="F10784">
        <v>1039.2</v>
      </c>
      <c r="G10784">
        <v>0</v>
      </c>
      <c r="H10784">
        <v>0</v>
      </c>
      <c r="I10784">
        <v>0</v>
      </c>
      <c r="K10784">
        <v>2014</v>
      </c>
      <c r="L10784">
        <v>2017</v>
      </c>
    </row>
    <row r="10785" spans="1:12" x14ac:dyDescent="0.25">
      <c r="A10785">
        <v>32</v>
      </c>
      <c r="B10785">
        <v>19333149</v>
      </c>
      <c r="C10785" t="s">
        <v>4961</v>
      </c>
      <c r="D10785">
        <v>1299</v>
      </c>
      <c r="E10785">
        <v>0</v>
      </c>
      <c r="F10785">
        <v>1039.2</v>
      </c>
      <c r="G10785">
        <v>0</v>
      </c>
      <c r="H10785">
        <v>0</v>
      </c>
      <c r="I10785">
        <v>0</v>
      </c>
      <c r="K10785">
        <v>2014</v>
      </c>
      <c r="L10785">
        <v>2017</v>
      </c>
    </row>
    <row r="10786" spans="1:12" x14ac:dyDescent="0.25">
      <c r="A10786">
        <v>32</v>
      </c>
      <c r="B10786">
        <v>19333150</v>
      </c>
      <c r="C10786" t="s">
        <v>4961</v>
      </c>
      <c r="D10786">
        <v>1215</v>
      </c>
      <c r="E10786">
        <v>0</v>
      </c>
      <c r="F10786">
        <v>972</v>
      </c>
      <c r="G10786">
        <v>0</v>
      </c>
      <c r="H10786">
        <v>0</v>
      </c>
      <c r="I10786">
        <v>0</v>
      </c>
      <c r="K10786">
        <v>2014</v>
      </c>
      <c r="L10786">
        <v>2017</v>
      </c>
    </row>
    <row r="10787" spans="1:12" x14ac:dyDescent="0.25">
      <c r="A10787">
        <v>32</v>
      </c>
      <c r="B10787">
        <v>19333151</v>
      </c>
      <c r="C10787" t="s">
        <v>4961</v>
      </c>
      <c r="D10787">
        <v>1215</v>
      </c>
      <c r="E10787">
        <v>0</v>
      </c>
      <c r="F10787">
        <v>972</v>
      </c>
      <c r="G10787">
        <v>0</v>
      </c>
      <c r="H10787">
        <v>0</v>
      </c>
      <c r="I10787">
        <v>0</v>
      </c>
      <c r="K10787">
        <v>2015</v>
      </c>
      <c r="L10787">
        <v>2017</v>
      </c>
    </row>
    <row r="10788" spans="1:12" x14ac:dyDescent="0.25">
      <c r="A10788">
        <v>32</v>
      </c>
      <c r="B10788">
        <v>19333152</v>
      </c>
      <c r="C10788" t="s">
        <v>4962</v>
      </c>
      <c r="D10788">
        <v>329</v>
      </c>
      <c r="E10788">
        <v>0</v>
      </c>
      <c r="F10788">
        <v>263.2</v>
      </c>
      <c r="G10788">
        <v>0</v>
      </c>
      <c r="H10788">
        <v>0</v>
      </c>
      <c r="I10788">
        <v>0</v>
      </c>
      <c r="K10788">
        <v>2015</v>
      </c>
      <c r="L10788">
        <v>2017</v>
      </c>
    </row>
    <row r="10789" spans="1:12" x14ac:dyDescent="0.25">
      <c r="A10789">
        <v>32</v>
      </c>
      <c r="B10789">
        <v>19333153</v>
      </c>
      <c r="C10789" t="s">
        <v>4962</v>
      </c>
      <c r="D10789">
        <v>329</v>
      </c>
      <c r="E10789">
        <v>0</v>
      </c>
      <c r="F10789">
        <v>263.2</v>
      </c>
      <c r="G10789">
        <v>0</v>
      </c>
      <c r="H10789">
        <v>0</v>
      </c>
      <c r="I10789">
        <v>0</v>
      </c>
      <c r="K10789">
        <v>2015</v>
      </c>
      <c r="L10789">
        <v>2017</v>
      </c>
    </row>
    <row r="10790" spans="1:12" x14ac:dyDescent="0.25">
      <c r="A10790">
        <v>32</v>
      </c>
      <c r="B10790">
        <v>19333191</v>
      </c>
      <c r="C10790" t="s">
        <v>4963</v>
      </c>
      <c r="D10790">
        <v>159</v>
      </c>
      <c r="E10790">
        <v>0</v>
      </c>
      <c r="F10790">
        <v>127.2</v>
      </c>
      <c r="G10790">
        <v>0</v>
      </c>
      <c r="H10790">
        <v>0</v>
      </c>
      <c r="I10790">
        <v>0</v>
      </c>
      <c r="K10790">
        <v>2014</v>
      </c>
      <c r="L10790">
        <v>2017</v>
      </c>
    </row>
    <row r="10791" spans="1:12" x14ac:dyDescent="0.25">
      <c r="A10791">
        <v>32</v>
      </c>
      <c r="B10791">
        <v>19333192</v>
      </c>
      <c r="C10791" t="s">
        <v>4963</v>
      </c>
      <c r="D10791">
        <v>159</v>
      </c>
      <c r="E10791">
        <v>0</v>
      </c>
      <c r="F10791">
        <v>127.2</v>
      </c>
      <c r="G10791">
        <v>0</v>
      </c>
      <c r="H10791">
        <v>0</v>
      </c>
      <c r="I10791">
        <v>0</v>
      </c>
      <c r="K10791">
        <v>2014</v>
      </c>
      <c r="L10791">
        <v>2017</v>
      </c>
    </row>
    <row r="10792" spans="1:12" x14ac:dyDescent="0.25">
      <c r="A10792">
        <v>32</v>
      </c>
      <c r="B10792">
        <v>19333193</v>
      </c>
      <c r="C10792" t="s">
        <v>4963</v>
      </c>
      <c r="D10792">
        <v>169</v>
      </c>
      <c r="E10792">
        <v>0</v>
      </c>
      <c r="F10792">
        <v>135.19999999999999</v>
      </c>
      <c r="G10792">
        <v>0</v>
      </c>
      <c r="H10792">
        <v>0</v>
      </c>
      <c r="I10792">
        <v>0</v>
      </c>
      <c r="K10792">
        <v>2014</v>
      </c>
      <c r="L10792">
        <v>2017</v>
      </c>
    </row>
    <row r="10793" spans="1:12" x14ac:dyDescent="0.25">
      <c r="A10793">
        <v>32</v>
      </c>
      <c r="B10793">
        <v>19333194</v>
      </c>
      <c r="C10793" t="s">
        <v>4963</v>
      </c>
      <c r="D10793">
        <v>159</v>
      </c>
      <c r="E10793">
        <v>0</v>
      </c>
      <c r="F10793">
        <v>127.2</v>
      </c>
      <c r="G10793">
        <v>0</v>
      </c>
      <c r="H10793">
        <v>0</v>
      </c>
      <c r="I10793">
        <v>0</v>
      </c>
      <c r="K10793">
        <v>2015</v>
      </c>
      <c r="L10793">
        <v>2017</v>
      </c>
    </row>
    <row r="10794" spans="1:12" x14ac:dyDescent="0.25">
      <c r="A10794">
        <v>32</v>
      </c>
      <c r="B10794">
        <v>19333195</v>
      </c>
      <c r="C10794" t="s">
        <v>4963</v>
      </c>
      <c r="D10794">
        <v>159</v>
      </c>
      <c r="E10794">
        <v>0</v>
      </c>
      <c r="F10794">
        <v>127.2</v>
      </c>
      <c r="G10794">
        <v>0</v>
      </c>
      <c r="H10794">
        <v>0</v>
      </c>
      <c r="I10794">
        <v>0</v>
      </c>
      <c r="K10794">
        <v>2015</v>
      </c>
      <c r="L10794">
        <v>2017</v>
      </c>
    </row>
    <row r="10795" spans="1:12" x14ac:dyDescent="0.25">
      <c r="A10795">
        <v>32</v>
      </c>
      <c r="B10795">
        <v>19333196</v>
      </c>
      <c r="C10795" t="s">
        <v>4964</v>
      </c>
      <c r="D10795">
        <v>49</v>
      </c>
      <c r="E10795">
        <v>0</v>
      </c>
      <c r="F10795">
        <v>39.200000000000003</v>
      </c>
      <c r="G10795">
        <v>0</v>
      </c>
      <c r="H10795">
        <v>0</v>
      </c>
      <c r="I10795">
        <v>0</v>
      </c>
      <c r="K10795">
        <v>2014</v>
      </c>
      <c r="L10795">
        <v>2017</v>
      </c>
    </row>
    <row r="10796" spans="1:12" x14ac:dyDescent="0.25">
      <c r="A10796">
        <v>32</v>
      </c>
      <c r="B10796">
        <v>19333197</v>
      </c>
      <c r="C10796" t="s">
        <v>4965</v>
      </c>
      <c r="D10796">
        <v>49</v>
      </c>
      <c r="E10796">
        <v>0</v>
      </c>
      <c r="F10796">
        <v>39.200000000000003</v>
      </c>
      <c r="G10796">
        <v>0</v>
      </c>
      <c r="H10796">
        <v>0</v>
      </c>
      <c r="I10796">
        <v>0</v>
      </c>
      <c r="K10796">
        <v>2015</v>
      </c>
      <c r="L10796">
        <v>2017</v>
      </c>
    </row>
    <row r="10797" spans="1:12" x14ac:dyDescent="0.25">
      <c r="A10797">
        <v>32</v>
      </c>
      <c r="B10797">
        <v>19333198</v>
      </c>
      <c r="C10797" t="s">
        <v>4966</v>
      </c>
      <c r="D10797">
        <v>429</v>
      </c>
      <c r="E10797">
        <v>0</v>
      </c>
      <c r="F10797">
        <v>343.2</v>
      </c>
      <c r="G10797">
        <v>0</v>
      </c>
      <c r="H10797">
        <v>0</v>
      </c>
      <c r="I10797">
        <v>0</v>
      </c>
      <c r="K10797">
        <v>2015</v>
      </c>
      <c r="L10797">
        <v>2017</v>
      </c>
    </row>
    <row r="10798" spans="1:12" x14ac:dyDescent="0.25">
      <c r="A10798">
        <v>32</v>
      </c>
      <c r="B10798">
        <v>19333199</v>
      </c>
      <c r="C10798" t="s">
        <v>4967</v>
      </c>
      <c r="D10798">
        <v>429</v>
      </c>
      <c r="E10798">
        <v>0</v>
      </c>
      <c r="F10798">
        <v>343.2</v>
      </c>
      <c r="G10798">
        <v>0</v>
      </c>
      <c r="H10798">
        <v>0</v>
      </c>
      <c r="I10798">
        <v>0</v>
      </c>
      <c r="K10798">
        <v>2015</v>
      </c>
      <c r="L10798">
        <v>2017</v>
      </c>
    </row>
    <row r="10799" spans="1:12" x14ac:dyDescent="0.25">
      <c r="A10799">
        <v>32</v>
      </c>
      <c r="B10799">
        <v>19333200</v>
      </c>
      <c r="C10799" t="s">
        <v>4718</v>
      </c>
      <c r="D10799">
        <v>40</v>
      </c>
      <c r="E10799">
        <v>0</v>
      </c>
      <c r="F10799">
        <v>30</v>
      </c>
      <c r="G10799">
        <v>0</v>
      </c>
      <c r="H10799">
        <v>0</v>
      </c>
      <c r="I10799">
        <v>0</v>
      </c>
      <c r="K10799">
        <v>2016</v>
      </c>
      <c r="L10799">
        <v>2017</v>
      </c>
    </row>
    <row r="10800" spans="1:12" x14ac:dyDescent="0.25">
      <c r="A10800">
        <v>32</v>
      </c>
      <c r="B10800">
        <v>19333201</v>
      </c>
      <c r="C10800" t="s">
        <v>4718</v>
      </c>
      <c r="D10800">
        <v>65</v>
      </c>
      <c r="E10800">
        <v>0</v>
      </c>
      <c r="F10800">
        <v>48.75</v>
      </c>
      <c r="G10800">
        <v>0</v>
      </c>
      <c r="H10800">
        <v>0</v>
      </c>
      <c r="I10800">
        <v>0</v>
      </c>
      <c r="K10800">
        <v>2016</v>
      </c>
      <c r="L10800">
        <v>2017</v>
      </c>
    </row>
    <row r="10801" spans="1:12" x14ac:dyDescent="0.25">
      <c r="A10801">
        <v>32</v>
      </c>
      <c r="B10801">
        <v>19333202</v>
      </c>
      <c r="C10801" t="s">
        <v>4718</v>
      </c>
      <c r="D10801">
        <v>40</v>
      </c>
      <c r="E10801">
        <v>0</v>
      </c>
      <c r="F10801">
        <v>30</v>
      </c>
      <c r="G10801">
        <v>0</v>
      </c>
      <c r="H10801">
        <v>0</v>
      </c>
      <c r="I10801">
        <v>0</v>
      </c>
      <c r="K10801">
        <v>2016</v>
      </c>
      <c r="L10801">
        <v>2017</v>
      </c>
    </row>
    <row r="10802" spans="1:12" x14ac:dyDescent="0.25">
      <c r="A10802">
        <v>32</v>
      </c>
      <c r="B10802">
        <v>19333206</v>
      </c>
      <c r="C10802" t="s">
        <v>4968</v>
      </c>
      <c r="D10802">
        <v>799</v>
      </c>
      <c r="E10802">
        <v>0</v>
      </c>
      <c r="F10802">
        <v>639.20000000000005</v>
      </c>
      <c r="G10802">
        <v>0</v>
      </c>
      <c r="H10802">
        <v>0</v>
      </c>
      <c r="I10802">
        <v>0</v>
      </c>
      <c r="K10802">
        <v>2012</v>
      </c>
      <c r="L10802">
        <v>2016</v>
      </c>
    </row>
    <row r="10803" spans="1:12" x14ac:dyDescent="0.25">
      <c r="A10803">
        <v>32</v>
      </c>
      <c r="B10803">
        <v>19333207</v>
      </c>
      <c r="C10803" t="s">
        <v>4968</v>
      </c>
      <c r="D10803">
        <v>799</v>
      </c>
      <c r="E10803">
        <v>0</v>
      </c>
      <c r="F10803">
        <v>639.20000000000005</v>
      </c>
      <c r="G10803">
        <v>0</v>
      </c>
      <c r="H10803">
        <v>0</v>
      </c>
      <c r="I10803">
        <v>0</v>
      </c>
      <c r="K10803">
        <v>2012</v>
      </c>
      <c r="L10803">
        <v>2016</v>
      </c>
    </row>
    <row r="10804" spans="1:12" x14ac:dyDescent="0.25">
      <c r="A10804">
        <v>32</v>
      </c>
      <c r="B10804">
        <v>19333208</v>
      </c>
      <c r="C10804" t="s">
        <v>4968</v>
      </c>
      <c r="D10804">
        <v>999</v>
      </c>
      <c r="E10804">
        <v>0</v>
      </c>
      <c r="F10804">
        <v>799.2</v>
      </c>
      <c r="G10804">
        <v>0</v>
      </c>
      <c r="H10804">
        <v>0</v>
      </c>
      <c r="I10804">
        <v>0</v>
      </c>
      <c r="K10804">
        <v>2012</v>
      </c>
      <c r="L10804">
        <v>2016</v>
      </c>
    </row>
    <row r="10805" spans="1:12" x14ac:dyDescent="0.25">
      <c r="A10805">
        <v>32</v>
      </c>
      <c r="B10805">
        <v>19333209</v>
      </c>
      <c r="C10805" t="s">
        <v>4969</v>
      </c>
      <c r="D10805">
        <v>999</v>
      </c>
      <c r="E10805">
        <v>0</v>
      </c>
      <c r="F10805">
        <v>799.2</v>
      </c>
      <c r="G10805">
        <v>0</v>
      </c>
      <c r="H10805">
        <v>0</v>
      </c>
      <c r="I10805">
        <v>0</v>
      </c>
      <c r="K10805">
        <v>2012</v>
      </c>
      <c r="L10805">
        <v>2016</v>
      </c>
    </row>
    <row r="10806" spans="1:12" x14ac:dyDescent="0.25">
      <c r="A10806">
        <v>32</v>
      </c>
      <c r="B10806">
        <v>19333210</v>
      </c>
      <c r="C10806" t="s">
        <v>4970</v>
      </c>
      <c r="D10806">
        <v>1349</v>
      </c>
      <c r="E10806">
        <v>0</v>
      </c>
      <c r="F10806">
        <v>1079.2</v>
      </c>
      <c r="G10806">
        <v>0</v>
      </c>
      <c r="H10806">
        <v>0</v>
      </c>
      <c r="I10806">
        <v>0</v>
      </c>
      <c r="K10806">
        <v>2012</v>
      </c>
      <c r="L10806">
        <v>2016</v>
      </c>
    </row>
    <row r="10807" spans="1:12" x14ac:dyDescent="0.25">
      <c r="A10807">
        <v>32</v>
      </c>
      <c r="B10807">
        <v>19333211</v>
      </c>
      <c r="C10807" t="s">
        <v>4971</v>
      </c>
      <c r="D10807">
        <v>1349</v>
      </c>
      <c r="E10807">
        <v>0</v>
      </c>
      <c r="F10807">
        <v>1079.2</v>
      </c>
      <c r="G10807">
        <v>0</v>
      </c>
      <c r="H10807">
        <v>0</v>
      </c>
      <c r="I10807">
        <v>0</v>
      </c>
      <c r="K10807">
        <v>2012</v>
      </c>
      <c r="L10807">
        <v>2016</v>
      </c>
    </row>
    <row r="10808" spans="1:12" x14ac:dyDescent="0.25">
      <c r="A10808">
        <v>32</v>
      </c>
      <c r="B10808">
        <v>19333212</v>
      </c>
      <c r="C10808" t="s">
        <v>4972</v>
      </c>
      <c r="D10808">
        <v>1599</v>
      </c>
      <c r="E10808">
        <v>0</v>
      </c>
      <c r="F10808">
        <v>1279.2</v>
      </c>
      <c r="G10808">
        <v>0</v>
      </c>
      <c r="H10808">
        <v>0</v>
      </c>
      <c r="I10808">
        <v>0</v>
      </c>
      <c r="K10808">
        <v>2012</v>
      </c>
      <c r="L10808">
        <v>2016</v>
      </c>
    </row>
    <row r="10809" spans="1:12" x14ac:dyDescent="0.25">
      <c r="A10809">
        <v>32</v>
      </c>
      <c r="B10809">
        <v>19333213</v>
      </c>
      <c r="C10809" t="s">
        <v>4973</v>
      </c>
      <c r="D10809">
        <v>1599</v>
      </c>
      <c r="E10809">
        <v>0</v>
      </c>
      <c r="F10809">
        <v>1279.2</v>
      </c>
      <c r="G10809">
        <v>0</v>
      </c>
      <c r="H10809">
        <v>0</v>
      </c>
      <c r="I10809">
        <v>0</v>
      </c>
      <c r="K10809">
        <v>2012</v>
      </c>
      <c r="L10809">
        <v>2016</v>
      </c>
    </row>
    <row r="10810" spans="1:12" x14ac:dyDescent="0.25">
      <c r="A10810">
        <v>32</v>
      </c>
      <c r="B10810">
        <v>19333228</v>
      </c>
      <c r="C10810" t="s">
        <v>4907</v>
      </c>
      <c r="D10810">
        <v>199</v>
      </c>
      <c r="E10810">
        <v>0</v>
      </c>
      <c r="F10810">
        <v>159.19999999999999</v>
      </c>
      <c r="G10810">
        <v>0</v>
      </c>
      <c r="H10810">
        <v>0</v>
      </c>
      <c r="I10810">
        <v>0</v>
      </c>
      <c r="K10810">
        <v>2015</v>
      </c>
      <c r="L10810">
        <v>2017</v>
      </c>
    </row>
    <row r="10811" spans="1:12" x14ac:dyDescent="0.25">
      <c r="A10811">
        <v>32</v>
      </c>
      <c r="B10811">
        <v>19333229</v>
      </c>
      <c r="C10811" t="s">
        <v>4907</v>
      </c>
      <c r="D10811">
        <v>199</v>
      </c>
      <c r="E10811">
        <v>0</v>
      </c>
      <c r="F10811">
        <v>159.19999999999999</v>
      </c>
      <c r="G10811">
        <v>0</v>
      </c>
      <c r="H10811">
        <v>0</v>
      </c>
      <c r="I10811">
        <v>0</v>
      </c>
      <c r="K10811">
        <v>2015</v>
      </c>
      <c r="L10811">
        <v>2017</v>
      </c>
    </row>
    <row r="10812" spans="1:12" x14ac:dyDescent="0.25">
      <c r="A10812">
        <v>32</v>
      </c>
      <c r="B10812">
        <v>19333233</v>
      </c>
      <c r="C10812" t="s">
        <v>3134</v>
      </c>
      <c r="D10812">
        <v>640</v>
      </c>
      <c r="E10812">
        <v>0</v>
      </c>
      <c r="F10812">
        <v>480</v>
      </c>
      <c r="G10812">
        <v>0</v>
      </c>
      <c r="H10812">
        <v>0</v>
      </c>
      <c r="I10812">
        <v>0</v>
      </c>
      <c r="K10812">
        <v>2015</v>
      </c>
      <c r="L10812">
        <v>2017</v>
      </c>
    </row>
    <row r="10813" spans="1:12" x14ac:dyDescent="0.25">
      <c r="A10813">
        <v>32</v>
      </c>
      <c r="B10813">
        <v>19333241</v>
      </c>
      <c r="C10813" t="s">
        <v>4974</v>
      </c>
      <c r="D10813">
        <v>1349</v>
      </c>
      <c r="E10813">
        <v>0</v>
      </c>
      <c r="F10813">
        <v>1079.2</v>
      </c>
      <c r="G10813">
        <v>0</v>
      </c>
      <c r="H10813">
        <v>0</v>
      </c>
      <c r="I10813">
        <v>0</v>
      </c>
      <c r="K10813">
        <v>2012</v>
      </c>
      <c r="L10813">
        <v>2016</v>
      </c>
    </row>
    <row r="10814" spans="1:12" x14ac:dyDescent="0.25">
      <c r="A10814">
        <v>32</v>
      </c>
      <c r="B10814">
        <v>19333242</v>
      </c>
      <c r="C10814" t="s">
        <v>4975</v>
      </c>
      <c r="D10814">
        <v>1349</v>
      </c>
      <c r="E10814">
        <v>0</v>
      </c>
      <c r="F10814">
        <v>1079.2</v>
      </c>
      <c r="G10814">
        <v>0</v>
      </c>
      <c r="H10814">
        <v>0</v>
      </c>
      <c r="I10814">
        <v>0</v>
      </c>
      <c r="K10814">
        <v>2012</v>
      </c>
      <c r="L10814">
        <v>2016</v>
      </c>
    </row>
    <row r="10815" spans="1:12" x14ac:dyDescent="0.25">
      <c r="A10815">
        <v>32</v>
      </c>
      <c r="B10815">
        <v>19333243</v>
      </c>
      <c r="C10815" t="s">
        <v>4976</v>
      </c>
      <c r="D10815">
        <v>1599</v>
      </c>
      <c r="E10815">
        <v>0</v>
      </c>
      <c r="F10815">
        <v>1279.2</v>
      </c>
      <c r="G10815">
        <v>0</v>
      </c>
      <c r="H10815">
        <v>0</v>
      </c>
      <c r="I10815">
        <v>0</v>
      </c>
      <c r="K10815">
        <v>2012</v>
      </c>
      <c r="L10815">
        <v>2016</v>
      </c>
    </row>
    <row r="10816" spans="1:12" x14ac:dyDescent="0.25">
      <c r="A10816">
        <v>32</v>
      </c>
      <c r="B10816">
        <v>19333244</v>
      </c>
      <c r="C10816" t="s">
        <v>4976</v>
      </c>
      <c r="D10816">
        <v>1599</v>
      </c>
      <c r="E10816">
        <v>0</v>
      </c>
      <c r="F10816">
        <v>1279.2</v>
      </c>
      <c r="G10816">
        <v>0</v>
      </c>
      <c r="H10816">
        <v>0</v>
      </c>
      <c r="I10816">
        <v>0</v>
      </c>
      <c r="K10816">
        <v>2012</v>
      </c>
      <c r="L10816">
        <v>2016</v>
      </c>
    </row>
    <row r="10817" spans="1:12" x14ac:dyDescent="0.25">
      <c r="A10817">
        <v>32</v>
      </c>
      <c r="B10817">
        <v>19333245</v>
      </c>
      <c r="C10817" t="s">
        <v>4977</v>
      </c>
      <c r="D10817">
        <v>1349</v>
      </c>
      <c r="E10817">
        <v>0</v>
      </c>
      <c r="F10817">
        <v>1079.2</v>
      </c>
      <c r="G10817">
        <v>0</v>
      </c>
      <c r="H10817">
        <v>0</v>
      </c>
      <c r="I10817">
        <v>0</v>
      </c>
      <c r="K10817">
        <v>2012</v>
      </c>
      <c r="L10817">
        <v>2016</v>
      </c>
    </row>
    <row r="10818" spans="1:12" x14ac:dyDescent="0.25">
      <c r="A10818">
        <v>32</v>
      </c>
      <c r="B10818">
        <v>19333246</v>
      </c>
      <c r="C10818" t="s">
        <v>4977</v>
      </c>
      <c r="D10818">
        <v>1349</v>
      </c>
      <c r="E10818">
        <v>0</v>
      </c>
      <c r="F10818">
        <v>1079.2</v>
      </c>
      <c r="G10818">
        <v>0</v>
      </c>
      <c r="H10818">
        <v>0</v>
      </c>
      <c r="I10818">
        <v>0</v>
      </c>
      <c r="K10818">
        <v>2012</v>
      </c>
      <c r="L10818">
        <v>2016</v>
      </c>
    </row>
    <row r="10819" spans="1:12" x14ac:dyDescent="0.25">
      <c r="A10819">
        <v>32</v>
      </c>
      <c r="B10819">
        <v>19333247</v>
      </c>
      <c r="C10819" t="s">
        <v>4977</v>
      </c>
      <c r="D10819">
        <v>1599</v>
      </c>
      <c r="E10819">
        <v>0</v>
      </c>
      <c r="F10819">
        <v>1279.2</v>
      </c>
      <c r="G10819">
        <v>0</v>
      </c>
      <c r="H10819">
        <v>0</v>
      </c>
      <c r="I10819">
        <v>0</v>
      </c>
      <c r="K10819">
        <v>2012</v>
      </c>
      <c r="L10819">
        <v>2016</v>
      </c>
    </row>
    <row r="10820" spans="1:12" x14ac:dyDescent="0.25">
      <c r="A10820">
        <v>32</v>
      </c>
      <c r="B10820">
        <v>19333248</v>
      </c>
      <c r="C10820" t="s">
        <v>4978</v>
      </c>
      <c r="D10820">
        <v>1599</v>
      </c>
      <c r="E10820">
        <v>0</v>
      </c>
      <c r="F10820">
        <v>1279.2</v>
      </c>
      <c r="G10820">
        <v>0</v>
      </c>
      <c r="H10820">
        <v>0</v>
      </c>
      <c r="I10820">
        <v>0</v>
      </c>
      <c r="K10820">
        <v>2012</v>
      </c>
      <c r="L10820">
        <v>2016</v>
      </c>
    </row>
    <row r="10821" spans="1:12" x14ac:dyDescent="0.25">
      <c r="A10821">
        <v>32</v>
      </c>
      <c r="B10821">
        <v>19333506</v>
      </c>
      <c r="C10821" t="s">
        <v>4893</v>
      </c>
      <c r="D10821">
        <v>659</v>
      </c>
      <c r="E10821">
        <v>0</v>
      </c>
      <c r="F10821">
        <v>527.20000000000005</v>
      </c>
      <c r="G10821">
        <v>0</v>
      </c>
      <c r="H10821">
        <v>656.36</v>
      </c>
      <c r="I10821">
        <v>0</v>
      </c>
      <c r="K10821">
        <v>2013</v>
      </c>
      <c r="L10821">
        <v>2016</v>
      </c>
    </row>
    <row r="10822" spans="1:12" x14ac:dyDescent="0.25">
      <c r="A10822">
        <v>32</v>
      </c>
      <c r="B10822">
        <v>19333507</v>
      </c>
      <c r="C10822" t="s">
        <v>4853</v>
      </c>
      <c r="D10822">
        <v>1059</v>
      </c>
      <c r="E10822">
        <v>0</v>
      </c>
      <c r="F10822">
        <v>847.2</v>
      </c>
      <c r="G10822">
        <v>0</v>
      </c>
      <c r="H10822">
        <v>1054.76</v>
      </c>
      <c r="I10822">
        <v>0</v>
      </c>
      <c r="K10822">
        <v>2015</v>
      </c>
      <c r="L10822">
        <v>2016</v>
      </c>
    </row>
    <row r="10823" spans="1:12" x14ac:dyDescent="0.25">
      <c r="A10823">
        <v>32</v>
      </c>
      <c r="B10823">
        <v>19333508</v>
      </c>
      <c r="C10823" t="s">
        <v>4893</v>
      </c>
      <c r="D10823">
        <v>659</v>
      </c>
      <c r="E10823">
        <v>0</v>
      </c>
      <c r="F10823">
        <v>527.20000000000005</v>
      </c>
      <c r="G10823">
        <v>0</v>
      </c>
      <c r="H10823">
        <v>656.36</v>
      </c>
      <c r="I10823">
        <v>0</v>
      </c>
      <c r="K10823">
        <v>2015</v>
      </c>
      <c r="L10823">
        <v>2016</v>
      </c>
    </row>
    <row r="10824" spans="1:12" x14ac:dyDescent="0.25">
      <c r="A10824">
        <v>32</v>
      </c>
      <c r="B10824">
        <v>19351700</v>
      </c>
      <c r="C10824" t="s">
        <v>4979</v>
      </c>
      <c r="D10824">
        <v>30</v>
      </c>
      <c r="E10824">
        <v>0</v>
      </c>
      <c r="F10824">
        <v>22.5</v>
      </c>
      <c r="G10824">
        <v>0</v>
      </c>
      <c r="H10824">
        <v>0</v>
      </c>
      <c r="I10824">
        <v>0</v>
      </c>
      <c r="K10824">
        <v>2015</v>
      </c>
      <c r="L10824">
        <v>2017</v>
      </c>
    </row>
    <row r="10825" spans="1:12" x14ac:dyDescent="0.25">
      <c r="A10825">
        <v>32</v>
      </c>
      <c r="B10825">
        <v>19351755</v>
      </c>
      <c r="C10825" t="s">
        <v>4980</v>
      </c>
      <c r="D10825">
        <v>35</v>
      </c>
      <c r="E10825">
        <v>0</v>
      </c>
      <c r="F10825">
        <v>26.25</v>
      </c>
      <c r="G10825">
        <v>0</v>
      </c>
      <c r="H10825">
        <v>0</v>
      </c>
      <c r="I10825">
        <v>0</v>
      </c>
      <c r="K10825">
        <v>2016</v>
      </c>
      <c r="L10825">
        <v>2017</v>
      </c>
    </row>
    <row r="10826" spans="1:12" x14ac:dyDescent="0.25">
      <c r="A10826">
        <v>32</v>
      </c>
      <c r="B10826">
        <v>19351756</v>
      </c>
      <c r="C10826" t="s">
        <v>4980</v>
      </c>
      <c r="D10826">
        <v>35</v>
      </c>
      <c r="E10826">
        <v>0</v>
      </c>
      <c r="F10826">
        <v>26.25</v>
      </c>
      <c r="G10826">
        <v>0</v>
      </c>
      <c r="H10826">
        <v>0</v>
      </c>
      <c r="I10826">
        <v>0</v>
      </c>
      <c r="K10826">
        <v>2016</v>
      </c>
      <c r="L10826">
        <v>2017</v>
      </c>
    </row>
    <row r="10827" spans="1:12" x14ac:dyDescent="0.25">
      <c r="A10827">
        <v>32</v>
      </c>
      <c r="B10827">
        <v>19351757</v>
      </c>
      <c r="C10827" t="s">
        <v>4980</v>
      </c>
      <c r="D10827">
        <v>35</v>
      </c>
      <c r="E10827">
        <v>0</v>
      </c>
      <c r="F10827">
        <v>26.25</v>
      </c>
      <c r="G10827">
        <v>0</v>
      </c>
      <c r="H10827">
        <v>0</v>
      </c>
      <c r="I10827">
        <v>0</v>
      </c>
      <c r="K10827">
        <v>2016</v>
      </c>
      <c r="L10827">
        <v>2017</v>
      </c>
    </row>
    <row r="10828" spans="1:12" x14ac:dyDescent="0.25">
      <c r="A10828">
        <v>32</v>
      </c>
      <c r="B10828">
        <v>19351758</v>
      </c>
      <c r="C10828" t="s">
        <v>4980</v>
      </c>
      <c r="D10828">
        <v>35</v>
      </c>
      <c r="E10828">
        <v>0</v>
      </c>
      <c r="F10828">
        <v>26.25</v>
      </c>
      <c r="G10828">
        <v>0</v>
      </c>
      <c r="H10828">
        <v>0</v>
      </c>
      <c r="I10828">
        <v>0</v>
      </c>
      <c r="K10828">
        <v>2016</v>
      </c>
      <c r="L10828">
        <v>2017</v>
      </c>
    </row>
    <row r="10829" spans="1:12" x14ac:dyDescent="0.25">
      <c r="A10829">
        <v>32</v>
      </c>
      <c r="B10829">
        <v>19351759</v>
      </c>
      <c r="C10829" t="s">
        <v>4980</v>
      </c>
      <c r="D10829">
        <v>35</v>
      </c>
      <c r="E10829">
        <v>0</v>
      </c>
      <c r="F10829">
        <v>26.25</v>
      </c>
      <c r="G10829">
        <v>0</v>
      </c>
      <c r="H10829">
        <v>0</v>
      </c>
      <c r="I10829">
        <v>0</v>
      </c>
      <c r="K10829">
        <v>2016</v>
      </c>
      <c r="L10829">
        <v>2016</v>
      </c>
    </row>
    <row r="10830" spans="1:12" x14ac:dyDescent="0.25">
      <c r="A10830">
        <v>32</v>
      </c>
      <c r="B10830">
        <v>19351813</v>
      </c>
      <c r="C10830" t="s">
        <v>4981</v>
      </c>
      <c r="D10830">
        <v>45</v>
      </c>
      <c r="E10830">
        <v>0</v>
      </c>
      <c r="F10830">
        <v>33.75</v>
      </c>
      <c r="G10830">
        <v>0</v>
      </c>
      <c r="H10830">
        <v>0</v>
      </c>
      <c r="I10830">
        <v>0</v>
      </c>
      <c r="K10830">
        <v>2016</v>
      </c>
      <c r="L10830">
        <v>2017</v>
      </c>
    </row>
    <row r="10831" spans="1:12" x14ac:dyDescent="0.25">
      <c r="A10831">
        <v>32</v>
      </c>
      <c r="B10831">
        <v>19351898</v>
      </c>
      <c r="C10831" t="s">
        <v>3134</v>
      </c>
      <c r="D10831">
        <v>40</v>
      </c>
      <c r="E10831">
        <v>0</v>
      </c>
      <c r="F10831">
        <v>30</v>
      </c>
      <c r="G10831">
        <v>0</v>
      </c>
      <c r="H10831">
        <v>40.630000000000003</v>
      </c>
      <c r="I10831">
        <v>0</v>
      </c>
      <c r="K10831">
        <v>2006</v>
      </c>
      <c r="L10831">
        <v>2016</v>
      </c>
    </row>
    <row r="10832" spans="1:12" x14ac:dyDescent="0.25">
      <c r="A10832">
        <v>32</v>
      </c>
      <c r="B10832">
        <v>19352488</v>
      </c>
      <c r="C10832" t="s">
        <v>4718</v>
      </c>
      <c r="D10832">
        <v>30</v>
      </c>
      <c r="E10832">
        <v>0</v>
      </c>
      <c r="F10832">
        <v>22.5</v>
      </c>
      <c r="G10832">
        <v>0</v>
      </c>
      <c r="H10832">
        <v>0</v>
      </c>
      <c r="I10832">
        <v>0</v>
      </c>
      <c r="K10832">
        <v>2016</v>
      </c>
      <c r="L10832">
        <v>2017</v>
      </c>
    </row>
    <row r="10833" spans="1:12" x14ac:dyDescent="0.25">
      <c r="A10833">
        <v>32</v>
      </c>
      <c r="B10833">
        <v>19352498</v>
      </c>
      <c r="C10833" t="s">
        <v>4982</v>
      </c>
      <c r="D10833">
        <v>449</v>
      </c>
      <c r="E10833">
        <v>0</v>
      </c>
      <c r="F10833">
        <v>359.2</v>
      </c>
      <c r="G10833">
        <v>0</v>
      </c>
      <c r="H10833">
        <v>0</v>
      </c>
      <c r="I10833">
        <v>0</v>
      </c>
      <c r="K10833">
        <v>2014</v>
      </c>
      <c r="L10833">
        <v>2017</v>
      </c>
    </row>
    <row r="10834" spans="1:12" x14ac:dyDescent="0.25">
      <c r="A10834">
        <v>32</v>
      </c>
      <c r="B10834">
        <v>19352500</v>
      </c>
      <c r="C10834" t="s">
        <v>4983</v>
      </c>
      <c r="D10834">
        <v>259</v>
      </c>
      <c r="E10834">
        <v>0</v>
      </c>
      <c r="F10834">
        <v>207.2</v>
      </c>
      <c r="G10834">
        <v>0</v>
      </c>
      <c r="H10834">
        <v>0</v>
      </c>
      <c r="I10834">
        <v>0</v>
      </c>
      <c r="K10834">
        <v>2015</v>
      </c>
      <c r="L10834">
        <v>2016</v>
      </c>
    </row>
    <row r="10835" spans="1:12" x14ac:dyDescent="0.25">
      <c r="A10835">
        <v>32</v>
      </c>
      <c r="B10835">
        <v>19352505</v>
      </c>
      <c r="C10835" t="s">
        <v>4881</v>
      </c>
      <c r="D10835">
        <v>35</v>
      </c>
      <c r="E10835">
        <v>0</v>
      </c>
      <c r="F10835">
        <v>26.25</v>
      </c>
      <c r="G10835">
        <v>0</v>
      </c>
      <c r="H10835">
        <v>0</v>
      </c>
      <c r="I10835">
        <v>0</v>
      </c>
      <c r="K10835">
        <v>2017</v>
      </c>
      <c r="L10835">
        <v>2017</v>
      </c>
    </row>
    <row r="10836" spans="1:12" x14ac:dyDescent="0.25">
      <c r="A10836">
        <v>32</v>
      </c>
      <c r="B10836">
        <v>19352590</v>
      </c>
      <c r="C10836" t="s">
        <v>4881</v>
      </c>
      <c r="D10836">
        <v>45</v>
      </c>
      <c r="E10836">
        <v>0</v>
      </c>
      <c r="F10836">
        <v>33.75</v>
      </c>
      <c r="G10836">
        <v>0</v>
      </c>
      <c r="H10836">
        <v>0</v>
      </c>
      <c r="I10836">
        <v>0</v>
      </c>
      <c r="K10836">
        <v>2016</v>
      </c>
      <c r="L10836">
        <v>2017</v>
      </c>
    </row>
    <row r="10837" spans="1:12" x14ac:dyDescent="0.25">
      <c r="A10837">
        <v>32</v>
      </c>
      <c r="B10837">
        <v>19352638</v>
      </c>
      <c r="C10837" t="s">
        <v>4914</v>
      </c>
      <c r="D10837">
        <v>939</v>
      </c>
      <c r="E10837">
        <v>0</v>
      </c>
      <c r="F10837">
        <v>751.2</v>
      </c>
      <c r="G10837">
        <v>0</v>
      </c>
      <c r="H10837">
        <v>0</v>
      </c>
      <c r="I10837">
        <v>0</v>
      </c>
      <c r="K10837">
        <v>2016</v>
      </c>
      <c r="L10837">
        <v>2016</v>
      </c>
    </row>
    <row r="10838" spans="1:12" x14ac:dyDescent="0.25">
      <c r="A10838">
        <v>32</v>
      </c>
      <c r="B10838">
        <v>19352639</v>
      </c>
      <c r="C10838" t="s">
        <v>4914</v>
      </c>
      <c r="D10838">
        <v>999</v>
      </c>
      <c r="E10838">
        <v>0</v>
      </c>
      <c r="F10838">
        <v>799.2</v>
      </c>
      <c r="G10838">
        <v>0</v>
      </c>
      <c r="H10838">
        <v>0</v>
      </c>
      <c r="I10838">
        <v>0</v>
      </c>
      <c r="K10838">
        <v>2016</v>
      </c>
      <c r="L10838">
        <v>2016</v>
      </c>
    </row>
    <row r="10839" spans="1:12" x14ac:dyDescent="0.25">
      <c r="A10839">
        <v>32</v>
      </c>
      <c r="B10839">
        <v>19352640</v>
      </c>
      <c r="C10839" t="s">
        <v>4984</v>
      </c>
      <c r="D10839">
        <v>69</v>
      </c>
      <c r="E10839">
        <v>0</v>
      </c>
      <c r="F10839">
        <v>55.2</v>
      </c>
      <c r="G10839">
        <v>0</v>
      </c>
      <c r="H10839">
        <v>0</v>
      </c>
      <c r="I10839">
        <v>0</v>
      </c>
      <c r="K10839">
        <v>2016</v>
      </c>
      <c r="L10839">
        <v>2016</v>
      </c>
    </row>
    <row r="10840" spans="1:12" x14ac:dyDescent="0.25">
      <c r="A10840">
        <v>32</v>
      </c>
      <c r="B10840">
        <v>19352641</v>
      </c>
      <c r="C10840" t="s">
        <v>4258</v>
      </c>
      <c r="D10840">
        <v>95</v>
      </c>
      <c r="E10840">
        <v>0</v>
      </c>
      <c r="F10840">
        <v>76</v>
      </c>
      <c r="G10840">
        <v>0</v>
      </c>
      <c r="H10840">
        <v>0</v>
      </c>
      <c r="I10840">
        <v>0</v>
      </c>
      <c r="K10840">
        <v>2016</v>
      </c>
      <c r="L10840">
        <v>2017</v>
      </c>
    </row>
    <row r="10841" spans="1:12" x14ac:dyDescent="0.25">
      <c r="A10841">
        <v>32</v>
      </c>
      <c r="B10841">
        <v>19352649</v>
      </c>
      <c r="C10841" t="s">
        <v>4985</v>
      </c>
      <c r="D10841">
        <v>399</v>
      </c>
      <c r="E10841">
        <v>0</v>
      </c>
      <c r="F10841">
        <v>319.2</v>
      </c>
      <c r="G10841">
        <v>0</v>
      </c>
      <c r="H10841">
        <v>0</v>
      </c>
      <c r="I10841">
        <v>0</v>
      </c>
      <c r="K10841">
        <v>2016</v>
      </c>
      <c r="L10841">
        <v>2016</v>
      </c>
    </row>
    <row r="10842" spans="1:12" x14ac:dyDescent="0.25">
      <c r="A10842">
        <v>32</v>
      </c>
      <c r="B10842">
        <v>19352650</v>
      </c>
      <c r="C10842" t="s">
        <v>4985</v>
      </c>
      <c r="D10842">
        <v>399</v>
      </c>
      <c r="E10842">
        <v>0</v>
      </c>
      <c r="F10842">
        <v>319.2</v>
      </c>
      <c r="G10842">
        <v>0</v>
      </c>
      <c r="H10842">
        <v>0</v>
      </c>
      <c r="I10842">
        <v>0</v>
      </c>
      <c r="K10842">
        <v>2016</v>
      </c>
      <c r="L10842">
        <v>2017</v>
      </c>
    </row>
    <row r="10843" spans="1:12" x14ac:dyDescent="0.25">
      <c r="A10843">
        <v>32</v>
      </c>
      <c r="B10843">
        <v>19352692</v>
      </c>
      <c r="C10843" t="s">
        <v>4982</v>
      </c>
      <c r="D10843">
        <v>429</v>
      </c>
      <c r="E10843">
        <v>0</v>
      </c>
      <c r="F10843">
        <v>343.2</v>
      </c>
      <c r="G10843">
        <v>0</v>
      </c>
      <c r="H10843">
        <v>0</v>
      </c>
      <c r="I10843">
        <v>0</v>
      </c>
      <c r="K10843">
        <v>2014</v>
      </c>
      <c r="L10843">
        <v>2017</v>
      </c>
    </row>
    <row r="10844" spans="1:12" x14ac:dyDescent="0.25">
      <c r="A10844">
        <v>32</v>
      </c>
      <c r="B10844">
        <v>19352714</v>
      </c>
      <c r="C10844" t="s">
        <v>4898</v>
      </c>
      <c r="D10844">
        <v>95</v>
      </c>
      <c r="E10844">
        <v>0</v>
      </c>
      <c r="F10844">
        <v>76</v>
      </c>
      <c r="G10844">
        <v>0</v>
      </c>
      <c r="H10844">
        <v>0</v>
      </c>
      <c r="I10844">
        <v>0</v>
      </c>
      <c r="K10844">
        <v>2016</v>
      </c>
      <c r="L10844">
        <v>2017</v>
      </c>
    </row>
    <row r="10845" spans="1:12" x14ac:dyDescent="0.25">
      <c r="A10845">
        <v>32</v>
      </c>
      <c r="B10845">
        <v>19352753</v>
      </c>
      <c r="C10845" t="s">
        <v>4986</v>
      </c>
      <c r="D10845">
        <v>89</v>
      </c>
      <c r="E10845">
        <v>0</v>
      </c>
      <c r="F10845">
        <v>71.2</v>
      </c>
      <c r="G10845">
        <v>0</v>
      </c>
      <c r="H10845">
        <v>0</v>
      </c>
      <c r="I10845">
        <v>0</v>
      </c>
      <c r="K10845">
        <v>2016</v>
      </c>
      <c r="L10845">
        <v>2016</v>
      </c>
    </row>
    <row r="10846" spans="1:12" x14ac:dyDescent="0.25">
      <c r="A10846">
        <v>32</v>
      </c>
      <c r="B10846">
        <v>19352754</v>
      </c>
      <c r="C10846" t="s">
        <v>4987</v>
      </c>
      <c r="D10846">
        <v>79</v>
      </c>
      <c r="E10846">
        <v>0</v>
      </c>
      <c r="F10846">
        <v>63.2</v>
      </c>
      <c r="G10846">
        <v>0</v>
      </c>
      <c r="H10846">
        <v>0</v>
      </c>
      <c r="I10846">
        <v>0</v>
      </c>
      <c r="K10846">
        <v>2012</v>
      </c>
      <c r="L10846">
        <v>2017</v>
      </c>
    </row>
    <row r="10847" spans="1:12" x14ac:dyDescent="0.25">
      <c r="A10847">
        <v>32</v>
      </c>
      <c r="B10847">
        <v>19352755</v>
      </c>
      <c r="C10847" t="s">
        <v>4987</v>
      </c>
      <c r="D10847">
        <v>79</v>
      </c>
      <c r="E10847">
        <v>0</v>
      </c>
      <c r="F10847">
        <v>63.2</v>
      </c>
      <c r="G10847">
        <v>0</v>
      </c>
      <c r="H10847">
        <v>0</v>
      </c>
      <c r="I10847">
        <v>0</v>
      </c>
      <c r="K10847">
        <v>2012</v>
      </c>
      <c r="L10847">
        <v>2017</v>
      </c>
    </row>
    <row r="10848" spans="1:12" x14ac:dyDescent="0.25">
      <c r="A10848">
        <v>32</v>
      </c>
      <c r="B10848">
        <v>19352793</v>
      </c>
      <c r="C10848" t="s">
        <v>4988</v>
      </c>
      <c r="D10848">
        <v>90</v>
      </c>
      <c r="E10848">
        <v>0</v>
      </c>
      <c r="F10848">
        <v>72</v>
      </c>
      <c r="G10848">
        <v>0</v>
      </c>
      <c r="H10848">
        <v>0</v>
      </c>
      <c r="I10848">
        <v>0</v>
      </c>
      <c r="K10848">
        <v>2016</v>
      </c>
      <c r="L10848">
        <v>2016</v>
      </c>
    </row>
    <row r="10849" spans="1:12" x14ac:dyDescent="0.25">
      <c r="A10849">
        <v>32</v>
      </c>
      <c r="B10849">
        <v>19352794</v>
      </c>
      <c r="C10849" t="s">
        <v>4989</v>
      </c>
      <c r="D10849">
        <v>499</v>
      </c>
      <c r="E10849">
        <v>0</v>
      </c>
      <c r="F10849">
        <v>399.2</v>
      </c>
      <c r="G10849">
        <v>0</v>
      </c>
      <c r="H10849">
        <v>0</v>
      </c>
      <c r="I10849">
        <v>0</v>
      </c>
      <c r="K10849">
        <v>2016</v>
      </c>
      <c r="L10849">
        <v>2016</v>
      </c>
    </row>
    <row r="10850" spans="1:12" x14ac:dyDescent="0.25">
      <c r="A10850">
        <v>32</v>
      </c>
      <c r="B10850">
        <v>19352795</v>
      </c>
      <c r="C10850" t="s">
        <v>4990</v>
      </c>
      <c r="D10850">
        <v>539</v>
      </c>
      <c r="E10850">
        <v>0</v>
      </c>
      <c r="F10850">
        <v>431.2</v>
      </c>
      <c r="G10850">
        <v>0</v>
      </c>
      <c r="H10850">
        <v>0</v>
      </c>
      <c r="I10850">
        <v>0</v>
      </c>
      <c r="K10850">
        <v>2016</v>
      </c>
      <c r="L10850">
        <v>2016</v>
      </c>
    </row>
    <row r="10851" spans="1:12" x14ac:dyDescent="0.25">
      <c r="A10851">
        <v>32</v>
      </c>
      <c r="B10851">
        <v>19352796</v>
      </c>
      <c r="C10851" t="s">
        <v>4989</v>
      </c>
      <c r="D10851">
        <v>499</v>
      </c>
      <c r="E10851">
        <v>0</v>
      </c>
      <c r="F10851">
        <v>399.2</v>
      </c>
      <c r="G10851">
        <v>0</v>
      </c>
      <c r="H10851">
        <v>0</v>
      </c>
      <c r="I10851">
        <v>0</v>
      </c>
      <c r="K10851">
        <v>2016</v>
      </c>
      <c r="L10851">
        <v>2016</v>
      </c>
    </row>
    <row r="10852" spans="1:12" x14ac:dyDescent="0.25">
      <c r="A10852">
        <v>32</v>
      </c>
      <c r="B10852">
        <v>19352797</v>
      </c>
      <c r="C10852" t="s">
        <v>4990</v>
      </c>
      <c r="D10852">
        <v>539</v>
      </c>
      <c r="E10852">
        <v>0</v>
      </c>
      <c r="F10852">
        <v>431.2</v>
      </c>
      <c r="G10852">
        <v>0</v>
      </c>
      <c r="H10852">
        <v>0</v>
      </c>
      <c r="I10852">
        <v>0</v>
      </c>
      <c r="K10852">
        <v>2016</v>
      </c>
      <c r="L10852">
        <v>2016</v>
      </c>
    </row>
    <row r="10853" spans="1:12" x14ac:dyDescent="0.25">
      <c r="A10853">
        <v>32</v>
      </c>
      <c r="B10853">
        <v>19352798</v>
      </c>
      <c r="C10853" t="s">
        <v>4989</v>
      </c>
      <c r="D10853">
        <v>499</v>
      </c>
      <c r="E10853">
        <v>0</v>
      </c>
      <c r="F10853">
        <v>399.2</v>
      </c>
      <c r="G10853">
        <v>0</v>
      </c>
      <c r="H10853">
        <v>0</v>
      </c>
      <c r="I10853">
        <v>0</v>
      </c>
      <c r="K10853">
        <v>2014</v>
      </c>
      <c r="L10853">
        <v>2016</v>
      </c>
    </row>
    <row r="10854" spans="1:12" x14ac:dyDescent="0.25">
      <c r="A10854">
        <v>32</v>
      </c>
      <c r="B10854">
        <v>19352799</v>
      </c>
      <c r="C10854" t="s">
        <v>4991</v>
      </c>
      <c r="D10854">
        <v>579</v>
      </c>
      <c r="E10854">
        <v>0</v>
      </c>
      <c r="F10854">
        <v>463.2</v>
      </c>
      <c r="G10854">
        <v>0</v>
      </c>
      <c r="H10854">
        <v>0</v>
      </c>
      <c r="I10854">
        <v>0</v>
      </c>
      <c r="K10854">
        <v>2015</v>
      </c>
      <c r="L10854">
        <v>2015</v>
      </c>
    </row>
    <row r="10855" spans="1:12" x14ac:dyDescent="0.25">
      <c r="A10855">
        <v>32</v>
      </c>
      <c r="B10855">
        <v>19352883</v>
      </c>
      <c r="C10855" t="s">
        <v>4992</v>
      </c>
      <c r="D10855">
        <v>249</v>
      </c>
      <c r="E10855">
        <v>0</v>
      </c>
      <c r="F10855">
        <v>199.2</v>
      </c>
      <c r="G10855">
        <v>0</v>
      </c>
      <c r="H10855">
        <v>0</v>
      </c>
      <c r="I10855">
        <v>0</v>
      </c>
      <c r="K10855">
        <v>2014</v>
      </c>
      <c r="L10855">
        <v>2017</v>
      </c>
    </row>
    <row r="10856" spans="1:12" x14ac:dyDescent="0.25">
      <c r="A10856">
        <v>32</v>
      </c>
      <c r="B10856">
        <v>19352884</v>
      </c>
      <c r="C10856" t="s">
        <v>4992</v>
      </c>
      <c r="D10856">
        <v>249</v>
      </c>
      <c r="E10856">
        <v>0</v>
      </c>
      <c r="F10856">
        <v>199.2</v>
      </c>
      <c r="G10856">
        <v>0</v>
      </c>
      <c r="H10856">
        <v>0</v>
      </c>
      <c r="I10856">
        <v>0</v>
      </c>
      <c r="K10856">
        <v>2015</v>
      </c>
      <c r="L10856">
        <v>2017</v>
      </c>
    </row>
    <row r="10857" spans="1:12" x14ac:dyDescent="0.25">
      <c r="A10857">
        <v>32</v>
      </c>
      <c r="B10857">
        <v>19352901</v>
      </c>
      <c r="C10857" t="s">
        <v>1050</v>
      </c>
      <c r="D10857">
        <v>165</v>
      </c>
      <c r="E10857">
        <v>0</v>
      </c>
      <c r="F10857">
        <v>132</v>
      </c>
      <c r="G10857">
        <v>0</v>
      </c>
      <c r="H10857">
        <v>0</v>
      </c>
      <c r="I10857">
        <v>0</v>
      </c>
      <c r="K10857">
        <v>2016</v>
      </c>
      <c r="L10857">
        <v>2017</v>
      </c>
    </row>
    <row r="10858" spans="1:12" x14ac:dyDescent="0.25">
      <c r="A10858">
        <v>32</v>
      </c>
      <c r="B10858">
        <v>19352992</v>
      </c>
      <c r="C10858" t="s">
        <v>4993</v>
      </c>
      <c r="D10858">
        <v>1349</v>
      </c>
      <c r="E10858">
        <v>0</v>
      </c>
      <c r="F10858">
        <v>1079.2</v>
      </c>
      <c r="G10858">
        <v>0</v>
      </c>
      <c r="H10858">
        <v>0</v>
      </c>
      <c r="I10858">
        <v>0</v>
      </c>
      <c r="K10858">
        <v>2016</v>
      </c>
      <c r="L10858">
        <v>2016</v>
      </c>
    </row>
    <row r="10859" spans="1:12" x14ac:dyDescent="0.25">
      <c r="A10859">
        <v>32</v>
      </c>
      <c r="B10859">
        <v>19352993</v>
      </c>
      <c r="C10859" t="s">
        <v>4994</v>
      </c>
      <c r="D10859">
        <v>1349</v>
      </c>
      <c r="E10859">
        <v>0</v>
      </c>
      <c r="F10859">
        <v>1079.2</v>
      </c>
      <c r="G10859">
        <v>0</v>
      </c>
      <c r="H10859">
        <v>0</v>
      </c>
      <c r="I10859">
        <v>0</v>
      </c>
      <c r="K10859">
        <v>2016</v>
      </c>
      <c r="L10859">
        <v>2016</v>
      </c>
    </row>
    <row r="10860" spans="1:12" x14ac:dyDescent="0.25">
      <c r="A10860">
        <v>32</v>
      </c>
      <c r="B10860">
        <v>19352994</v>
      </c>
      <c r="C10860" t="s">
        <v>4995</v>
      </c>
      <c r="D10860">
        <v>1349</v>
      </c>
      <c r="E10860">
        <v>0</v>
      </c>
      <c r="F10860">
        <v>1079.2</v>
      </c>
      <c r="G10860">
        <v>0</v>
      </c>
      <c r="H10860">
        <v>0</v>
      </c>
      <c r="I10860">
        <v>0</v>
      </c>
      <c r="K10860">
        <v>2016</v>
      </c>
      <c r="L10860">
        <v>2016</v>
      </c>
    </row>
    <row r="10861" spans="1:12" x14ac:dyDescent="0.25">
      <c r="A10861">
        <v>32</v>
      </c>
      <c r="B10861">
        <v>19352995</v>
      </c>
      <c r="C10861" t="s">
        <v>4996</v>
      </c>
      <c r="D10861">
        <v>1349</v>
      </c>
      <c r="E10861">
        <v>0</v>
      </c>
      <c r="F10861">
        <v>1079.2</v>
      </c>
      <c r="G10861">
        <v>0</v>
      </c>
      <c r="H10861">
        <v>0</v>
      </c>
      <c r="I10861">
        <v>0</v>
      </c>
      <c r="K10861">
        <v>2016</v>
      </c>
      <c r="L10861">
        <v>2016</v>
      </c>
    </row>
    <row r="10862" spans="1:12" x14ac:dyDescent="0.25">
      <c r="A10862">
        <v>32</v>
      </c>
      <c r="B10862">
        <v>19352996</v>
      </c>
      <c r="C10862" t="s">
        <v>4993</v>
      </c>
      <c r="D10862">
        <v>1349</v>
      </c>
      <c r="E10862">
        <v>0</v>
      </c>
      <c r="F10862">
        <v>1079.2</v>
      </c>
      <c r="G10862">
        <v>0</v>
      </c>
      <c r="H10862">
        <v>0</v>
      </c>
      <c r="I10862">
        <v>0</v>
      </c>
      <c r="K10862">
        <v>2016</v>
      </c>
      <c r="L10862">
        <v>2016</v>
      </c>
    </row>
    <row r="10863" spans="1:12" x14ac:dyDescent="0.25">
      <c r="A10863">
        <v>32</v>
      </c>
      <c r="B10863">
        <v>19352997</v>
      </c>
      <c r="C10863" t="s">
        <v>4994</v>
      </c>
      <c r="D10863">
        <v>1349</v>
      </c>
      <c r="E10863">
        <v>0</v>
      </c>
      <c r="F10863">
        <v>1079.2</v>
      </c>
      <c r="G10863">
        <v>0</v>
      </c>
      <c r="H10863">
        <v>0</v>
      </c>
      <c r="I10863">
        <v>0</v>
      </c>
      <c r="K10863">
        <v>2016</v>
      </c>
      <c r="L10863">
        <v>2016</v>
      </c>
    </row>
    <row r="10864" spans="1:12" x14ac:dyDescent="0.25">
      <c r="A10864">
        <v>32</v>
      </c>
      <c r="B10864">
        <v>19352998</v>
      </c>
      <c r="C10864" t="s">
        <v>4997</v>
      </c>
      <c r="D10864">
        <v>1349</v>
      </c>
      <c r="E10864">
        <v>0</v>
      </c>
      <c r="F10864">
        <v>1079.2</v>
      </c>
      <c r="G10864">
        <v>0</v>
      </c>
      <c r="H10864">
        <v>0</v>
      </c>
      <c r="I10864">
        <v>0</v>
      </c>
      <c r="K10864">
        <v>2016</v>
      </c>
      <c r="L10864">
        <v>2016</v>
      </c>
    </row>
    <row r="10865" spans="1:12" x14ac:dyDescent="0.25">
      <c r="A10865">
        <v>32</v>
      </c>
      <c r="B10865">
        <v>19352999</v>
      </c>
      <c r="C10865" t="s">
        <v>4998</v>
      </c>
      <c r="D10865">
        <v>1349</v>
      </c>
      <c r="E10865">
        <v>0</v>
      </c>
      <c r="F10865">
        <v>1079.2</v>
      </c>
      <c r="G10865">
        <v>0</v>
      </c>
      <c r="H10865">
        <v>0</v>
      </c>
      <c r="I10865">
        <v>0</v>
      </c>
      <c r="K10865">
        <v>2016</v>
      </c>
      <c r="L10865">
        <v>2016</v>
      </c>
    </row>
    <row r="10866" spans="1:12" x14ac:dyDescent="0.25">
      <c r="A10866">
        <v>32</v>
      </c>
      <c r="B10866">
        <v>19353000</v>
      </c>
      <c r="C10866" t="s">
        <v>4999</v>
      </c>
      <c r="D10866">
        <v>1349</v>
      </c>
      <c r="E10866">
        <v>0</v>
      </c>
      <c r="F10866">
        <v>1079.2</v>
      </c>
      <c r="G10866">
        <v>0</v>
      </c>
      <c r="H10866">
        <v>0</v>
      </c>
      <c r="I10866">
        <v>0</v>
      </c>
      <c r="K10866">
        <v>2016</v>
      </c>
      <c r="L10866">
        <v>2016</v>
      </c>
    </row>
    <row r="10867" spans="1:12" x14ac:dyDescent="0.25">
      <c r="A10867">
        <v>32</v>
      </c>
      <c r="B10867">
        <v>19353001</v>
      </c>
      <c r="C10867" t="s">
        <v>4998</v>
      </c>
      <c r="D10867">
        <v>1349</v>
      </c>
      <c r="E10867">
        <v>0</v>
      </c>
      <c r="F10867">
        <v>1079.2</v>
      </c>
      <c r="G10867">
        <v>0</v>
      </c>
      <c r="H10867">
        <v>0</v>
      </c>
      <c r="I10867">
        <v>0</v>
      </c>
      <c r="K10867">
        <v>2016</v>
      </c>
      <c r="L10867">
        <v>2016</v>
      </c>
    </row>
    <row r="10868" spans="1:12" x14ac:dyDescent="0.25">
      <c r="A10868">
        <v>32</v>
      </c>
      <c r="B10868">
        <v>19353002</v>
      </c>
      <c r="C10868" t="s">
        <v>5000</v>
      </c>
      <c r="D10868">
        <v>1349</v>
      </c>
      <c r="E10868">
        <v>0</v>
      </c>
      <c r="F10868">
        <v>1079.2</v>
      </c>
      <c r="G10868">
        <v>0</v>
      </c>
      <c r="H10868">
        <v>0</v>
      </c>
      <c r="I10868">
        <v>0</v>
      </c>
      <c r="K10868">
        <v>2016</v>
      </c>
      <c r="L10868">
        <v>2016</v>
      </c>
    </row>
    <row r="10869" spans="1:12" x14ac:dyDescent="0.25">
      <c r="A10869">
        <v>32</v>
      </c>
      <c r="B10869">
        <v>19353003</v>
      </c>
      <c r="C10869" t="s">
        <v>4998</v>
      </c>
      <c r="D10869">
        <v>1349</v>
      </c>
      <c r="E10869">
        <v>0</v>
      </c>
      <c r="F10869">
        <v>1079.2</v>
      </c>
      <c r="G10869">
        <v>0</v>
      </c>
      <c r="H10869">
        <v>0</v>
      </c>
      <c r="I10869">
        <v>0</v>
      </c>
      <c r="K10869">
        <v>2016</v>
      </c>
      <c r="L10869">
        <v>2016</v>
      </c>
    </row>
    <row r="10870" spans="1:12" x14ac:dyDescent="0.25">
      <c r="A10870">
        <v>32</v>
      </c>
      <c r="B10870">
        <v>19353016</v>
      </c>
      <c r="C10870" t="s">
        <v>4980</v>
      </c>
      <c r="D10870">
        <v>35</v>
      </c>
      <c r="E10870">
        <v>0</v>
      </c>
      <c r="F10870">
        <v>26.25</v>
      </c>
      <c r="G10870">
        <v>0</v>
      </c>
      <c r="H10870">
        <v>0</v>
      </c>
      <c r="I10870">
        <v>0</v>
      </c>
      <c r="K10870">
        <v>2016</v>
      </c>
      <c r="L10870">
        <v>2017</v>
      </c>
    </row>
    <row r="10871" spans="1:12" x14ac:dyDescent="0.25">
      <c r="A10871">
        <v>32</v>
      </c>
      <c r="B10871">
        <v>19353168</v>
      </c>
      <c r="C10871" t="s">
        <v>5001</v>
      </c>
      <c r="D10871">
        <v>499</v>
      </c>
      <c r="E10871">
        <v>0</v>
      </c>
      <c r="F10871">
        <v>399.2</v>
      </c>
      <c r="G10871">
        <v>0</v>
      </c>
      <c r="H10871">
        <v>0</v>
      </c>
      <c r="I10871">
        <v>0</v>
      </c>
      <c r="K10871">
        <v>2014</v>
      </c>
      <c r="L10871">
        <v>2016</v>
      </c>
    </row>
    <row r="10872" spans="1:12" x14ac:dyDescent="0.25">
      <c r="A10872">
        <v>32</v>
      </c>
      <c r="B10872">
        <v>19353169</v>
      </c>
      <c r="C10872" t="s">
        <v>5002</v>
      </c>
      <c r="D10872">
        <v>499</v>
      </c>
      <c r="E10872">
        <v>0</v>
      </c>
      <c r="F10872">
        <v>399.2</v>
      </c>
      <c r="G10872">
        <v>0</v>
      </c>
      <c r="H10872">
        <v>0</v>
      </c>
      <c r="I10872">
        <v>0</v>
      </c>
      <c r="K10872">
        <v>2014</v>
      </c>
      <c r="L10872">
        <v>2016</v>
      </c>
    </row>
    <row r="10873" spans="1:12" x14ac:dyDescent="0.25">
      <c r="A10873">
        <v>32</v>
      </c>
      <c r="B10873">
        <v>19353170</v>
      </c>
      <c r="C10873" t="s">
        <v>5003</v>
      </c>
      <c r="D10873">
        <v>499</v>
      </c>
      <c r="E10873">
        <v>0</v>
      </c>
      <c r="F10873">
        <v>399.2</v>
      </c>
      <c r="G10873">
        <v>0</v>
      </c>
      <c r="H10873">
        <v>0</v>
      </c>
      <c r="I10873">
        <v>0</v>
      </c>
      <c r="K10873">
        <v>2014</v>
      </c>
      <c r="L10873">
        <v>2016</v>
      </c>
    </row>
    <row r="10874" spans="1:12" x14ac:dyDescent="0.25">
      <c r="A10874">
        <v>32</v>
      </c>
      <c r="B10874">
        <v>19353171</v>
      </c>
      <c r="C10874" t="s">
        <v>5004</v>
      </c>
      <c r="D10874">
        <v>499</v>
      </c>
      <c r="E10874">
        <v>0</v>
      </c>
      <c r="F10874">
        <v>399.2</v>
      </c>
      <c r="G10874">
        <v>0</v>
      </c>
      <c r="H10874">
        <v>0</v>
      </c>
      <c r="I10874">
        <v>0</v>
      </c>
      <c r="K10874">
        <v>2015</v>
      </c>
      <c r="L10874">
        <v>2016</v>
      </c>
    </row>
    <row r="10875" spans="1:12" x14ac:dyDescent="0.25">
      <c r="A10875">
        <v>32</v>
      </c>
      <c r="B10875">
        <v>19353172</v>
      </c>
      <c r="C10875" t="s">
        <v>5004</v>
      </c>
      <c r="D10875">
        <v>499</v>
      </c>
      <c r="E10875">
        <v>0</v>
      </c>
      <c r="F10875">
        <v>399.2</v>
      </c>
      <c r="G10875">
        <v>0</v>
      </c>
      <c r="H10875">
        <v>0</v>
      </c>
      <c r="I10875">
        <v>0</v>
      </c>
      <c r="K10875">
        <v>2015</v>
      </c>
      <c r="L10875">
        <v>2016</v>
      </c>
    </row>
    <row r="10876" spans="1:12" x14ac:dyDescent="0.25">
      <c r="A10876">
        <v>32</v>
      </c>
      <c r="B10876">
        <v>19353343</v>
      </c>
      <c r="C10876" t="s">
        <v>7748</v>
      </c>
      <c r="D10876">
        <v>95</v>
      </c>
      <c r="E10876">
        <v>0</v>
      </c>
      <c r="F10876">
        <v>76</v>
      </c>
      <c r="G10876">
        <v>0</v>
      </c>
      <c r="H10876">
        <v>0</v>
      </c>
      <c r="I10876">
        <v>0</v>
      </c>
      <c r="K10876">
        <v>2016</v>
      </c>
      <c r="L10876">
        <v>2017</v>
      </c>
    </row>
    <row r="10877" spans="1:12" x14ac:dyDescent="0.25">
      <c r="A10877">
        <v>32</v>
      </c>
      <c r="B10877">
        <v>19353344</v>
      </c>
      <c r="C10877" t="s">
        <v>5005</v>
      </c>
      <c r="D10877">
        <v>165</v>
      </c>
      <c r="E10877">
        <v>0</v>
      </c>
      <c r="F10877">
        <v>132</v>
      </c>
      <c r="G10877">
        <v>0</v>
      </c>
      <c r="H10877">
        <v>0</v>
      </c>
      <c r="I10877">
        <v>0</v>
      </c>
      <c r="K10877">
        <v>2014</v>
      </c>
      <c r="L10877">
        <v>2017</v>
      </c>
    </row>
    <row r="10878" spans="1:12" x14ac:dyDescent="0.25">
      <c r="A10878">
        <v>32</v>
      </c>
      <c r="B10878">
        <v>19353369</v>
      </c>
      <c r="C10878" t="s">
        <v>4834</v>
      </c>
      <c r="D10878">
        <v>1079</v>
      </c>
      <c r="E10878">
        <v>0</v>
      </c>
      <c r="F10878">
        <v>863.2</v>
      </c>
      <c r="G10878">
        <v>0</v>
      </c>
      <c r="H10878">
        <v>0</v>
      </c>
      <c r="I10878">
        <v>0</v>
      </c>
      <c r="K10878">
        <v>2007</v>
      </c>
      <c r="L10878">
        <v>2016</v>
      </c>
    </row>
    <row r="10879" spans="1:12" x14ac:dyDescent="0.25">
      <c r="A10879">
        <v>32</v>
      </c>
      <c r="B10879">
        <v>19353370</v>
      </c>
      <c r="C10879" t="s">
        <v>4834</v>
      </c>
      <c r="D10879">
        <v>1539</v>
      </c>
      <c r="E10879">
        <v>0</v>
      </c>
      <c r="F10879">
        <v>1231.2</v>
      </c>
      <c r="G10879">
        <v>0</v>
      </c>
      <c r="H10879">
        <v>0</v>
      </c>
      <c r="I10879">
        <v>0</v>
      </c>
      <c r="K10879">
        <v>2007</v>
      </c>
      <c r="L10879">
        <v>2016</v>
      </c>
    </row>
    <row r="10880" spans="1:12" x14ac:dyDescent="0.25">
      <c r="A10880">
        <v>32</v>
      </c>
      <c r="B10880">
        <v>19353371</v>
      </c>
      <c r="C10880" t="s">
        <v>4834</v>
      </c>
      <c r="D10880">
        <v>1099</v>
      </c>
      <c r="E10880">
        <v>0</v>
      </c>
      <c r="F10880">
        <v>879.2</v>
      </c>
      <c r="G10880">
        <v>0</v>
      </c>
      <c r="H10880">
        <v>0</v>
      </c>
      <c r="I10880">
        <v>0</v>
      </c>
      <c r="K10880">
        <v>2007</v>
      </c>
      <c r="L10880">
        <v>2016</v>
      </c>
    </row>
    <row r="10881" spans="1:12" x14ac:dyDescent="0.25">
      <c r="A10881">
        <v>32</v>
      </c>
      <c r="B10881">
        <v>19353372</v>
      </c>
      <c r="C10881" t="s">
        <v>5006</v>
      </c>
      <c r="D10881">
        <v>299</v>
      </c>
      <c r="E10881">
        <v>0</v>
      </c>
      <c r="F10881">
        <v>239.2</v>
      </c>
      <c r="G10881">
        <v>0</v>
      </c>
      <c r="H10881">
        <v>0</v>
      </c>
      <c r="I10881">
        <v>0</v>
      </c>
      <c r="K10881">
        <v>2007</v>
      </c>
      <c r="L10881">
        <v>2016</v>
      </c>
    </row>
    <row r="10882" spans="1:12" x14ac:dyDescent="0.25">
      <c r="A10882">
        <v>32</v>
      </c>
      <c r="B10882">
        <v>19353376</v>
      </c>
      <c r="C10882" t="s">
        <v>5007</v>
      </c>
      <c r="D10882">
        <v>49</v>
      </c>
      <c r="E10882">
        <v>0</v>
      </c>
      <c r="F10882">
        <v>39.200000000000003</v>
      </c>
      <c r="G10882">
        <v>0</v>
      </c>
      <c r="H10882">
        <v>0</v>
      </c>
      <c r="I10882">
        <v>0</v>
      </c>
      <c r="K10882">
        <v>2003</v>
      </c>
      <c r="L10882">
        <v>2016</v>
      </c>
    </row>
    <row r="10883" spans="1:12" x14ac:dyDescent="0.25">
      <c r="A10883">
        <v>32</v>
      </c>
      <c r="B10883">
        <v>19353406</v>
      </c>
      <c r="C10883" t="s">
        <v>5008</v>
      </c>
      <c r="D10883">
        <v>449</v>
      </c>
      <c r="E10883">
        <v>0</v>
      </c>
      <c r="F10883">
        <v>359.2</v>
      </c>
      <c r="G10883">
        <v>0</v>
      </c>
      <c r="H10883">
        <v>0</v>
      </c>
      <c r="I10883">
        <v>0</v>
      </c>
      <c r="K10883">
        <v>2016</v>
      </c>
      <c r="L10883">
        <v>2016</v>
      </c>
    </row>
    <row r="10884" spans="1:12" x14ac:dyDescent="0.25">
      <c r="A10884">
        <v>32</v>
      </c>
      <c r="B10884">
        <v>19353407</v>
      </c>
      <c r="C10884" t="s">
        <v>5008</v>
      </c>
      <c r="D10884">
        <v>399</v>
      </c>
      <c r="E10884">
        <v>0</v>
      </c>
      <c r="F10884">
        <v>319.2</v>
      </c>
      <c r="G10884">
        <v>0</v>
      </c>
      <c r="H10884">
        <v>0</v>
      </c>
      <c r="I10884">
        <v>0</v>
      </c>
      <c r="K10884">
        <v>2016</v>
      </c>
      <c r="L10884">
        <v>2016</v>
      </c>
    </row>
    <row r="10885" spans="1:12" x14ac:dyDescent="0.25">
      <c r="A10885">
        <v>32</v>
      </c>
      <c r="B10885">
        <v>19353486</v>
      </c>
      <c r="C10885" t="s">
        <v>5009</v>
      </c>
      <c r="D10885">
        <v>999</v>
      </c>
      <c r="E10885">
        <v>0</v>
      </c>
      <c r="F10885">
        <v>799.2</v>
      </c>
      <c r="G10885">
        <v>0</v>
      </c>
      <c r="H10885">
        <v>0</v>
      </c>
      <c r="I10885">
        <v>0</v>
      </c>
      <c r="K10885">
        <v>2014</v>
      </c>
      <c r="L10885">
        <v>2016</v>
      </c>
    </row>
    <row r="10886" spans="1:12" x14ac:dyDescent="0.25">
      <c r="A10886">
        <v>32</v>
      </c>
      <c r="B10886">
        <v>19353498</v>
      </c>
      <c r="C10886" t="s">
        <v>5010</v>
      </c>
      <c r="D10886">
        <v>699</v>
      </c>
      <c r="E10886">
        <v>0</v>
      </c>
      <c r="F10886">
        <v>559.20000000000005</v>
      </c>
      <c r="G10886">
        <v>0</v>
      </c>
      <c r="H10886">
        <v>0</v>
      </c>
      <c r="I10886">
        <v>0</v>
      </c>
      <c r="K10886">
        <v>2014</v>
      </c>
      <c r="L10886">
        <v>2016</v>
      </c>
    </row>
    <row r="10887" spans="1:12" x14ac:dyDescent="0.25">
      <c r="A10887">
        <v>32</v>
      </c>
      <c r="B10887">
        <v>19353499</v>
      </c>
      <c r="C10887" t="s">
        <v>5010</v>
      </c>
      <c r="D10887">
        <v>0</v>
      </c>
      <c r="E10887">
        <v>0</v>
      </c>
      <c r="F10887">
        <v>0</v>
      </c>
      <c r="G10887">
        <v>0</v>
      </c>
      <c r="H10887">
        <v>0</v>
      </c>
      <c r="I10887">
        <v>0</v>
      </c>
      <c r="K10887">
        <v>2015</v>
      </c>
      <c r="L10887">
        <v>2016</v>
      </c>
    </row>
    <row r="10888" spans="1:12" x14ac:dyDescent="0.25">
      <c r="A10888">
        <v>32</v>
      </c>
      <c r="B10888">
        <v>19353500</v>
      </c>
      <c r="C10888" t="s">
        <v>5010</v>
      </c>
      <c r="D10888">
        <v>0</v>
      </c>
      <c r="E10888">
        <v>0</v>
      </c>
      <c r="F10888">
        <v>0</v>
      </c>
      <c r="G10888">
        <v>0</v>
      </c>
      <c r="H10888">
        <v>0</v>
      </c>
      <c r="I10888">
        <v>0</v>
      </c>
      <c r="K10888">
        <v>2015</v>
      </c>
      <c r="L10888">
        <v>2016</v>
      </c>
    </row>
    <row r="10889" spans="1:12" x14ac:dyDescent="0.25">
      <c r="A10889">
        <v>32</v>
      </c>
      <c r="B10889">
        <v>19353501</v>
      </c>
      <c r="C10889" t="s">
        <v>5010</v>
      </c>
      <c r="D10889">
        <v>0</v>
      </c>
      <c r="E10889">
        <v>0</v>
      </c>
      <c r="F10889">
        <v>0</v>
      </c>
      <c r="G10889">
        <v>0</v>
      </c>
      <c r="H10889">
        <v>0</v>
      </c>
      <c r="I10889">
        <v>0</v>
      </c>
      <c r="K10889">
        <v>2014</v>
      </c>
      <c r="L10889">
        <v>2016</v>
      </c>
    </row>
    <row r="10890" spans="1:12" x14ac:dyDescent="0.25">
      <c r="A10890">
        <v>32</v>
      </c>
      <c r="B10890">
        <v>19353502</v>
      </c>
      <c r="C10890" t="s">
        <v>5010</v>
      </c>
      <c r="D10890">
        <v>0</v>
      </c>
      <c r="E10890">
        <v>0</v>
      </c>
      <c r="F10890">
        <v>0</v>
      </c>
      <c r="G10890">
        <v>0</v>
      </c>
      <c r="H10890">
        <v>0</v>
      </c>
      <c r="I10890">
        <v>0</v>
      </c>
      <c r="K10890">
        <v>2014</v>
      </c>
      <c r="L10890">
        <v>2016</v>
      </c>
    </row>
    <row r="10891" spans="1:12" x14ac:dyDescent="0.25">
      <c r="A10891">
        <v>32</v>
      </c>
      <c r="B10891">
        <v>19353503</v>
      </c>
      <c r="C10891" t="s">
        <v>5010</v>
      </c>
      <c r="D10891">
        <v>0</v>
      </c>
      <c r="E10891">
        <v>0</v>
      </c>
      <c r="F10891">
        <v>0</v>
      </c>
      <c r="G10891">
        <v>0</v>
      </c>
      <c r="H10891">
        <v>0</v>
      </c>
      <c r="I10891">
        <v>0</v>
      </c>
      <c r="K10891">
        <v>2014</v>
      </c>
      <c r="L10891">
        <v>2016</v>
      </c>
    </row>
    <row r="10892" spans="1:12" x14ac:dyDescent="0.25">
      <c r="A10892">
        <v>32</v>
      </c>
      <c r="B10892">
        <v>19353504</v>
      </c>
      <c r="C10892" t="s">
        <v>5010</v>
      </c>
      <c r="D10892">
        <v>999</v>
      </c>
      <c r="E10892">
        <v>0</v>
      </c>
      <c r="F10892">
        <v>799.2</v>
      </c>
      <c r="G10892">
        <v>0</v>
      </c>
      <c r="H10892">
        <v>0</v>
      </c>
      <c r="I10892">
        <v>0</v>
      </c>
      <c r="K10892">
        <v>2014</v>
      </c>
      <c r="L10892">
        <v>2016</v>
      </c>
    </row>
    <row r="10893" spans="1:12" x14ac:dyDescent="0.25">
      <c r="A10893">
        <v>32</v>
      </c>
      <c r="B10893">
        <v>19353505</v>
      </c>
      <c r="C10893" t="s">
        <v>5010</v>
      </c>
      <c r="D10893">
        <v>0</v>
      </c>
      <c r="E10893">
        <v>0</v>
      </c>
      <c r="F10893">
        <v>0</v>
      </c>
      <c r="G10893">
        <v>0</v>
      </c>
      <c r="H10893">
        <v>0</v>
      </c>
      <c r="I10893">
        <v>0</v>
      </c>
      <c r="K10893">
        <v>2015</v>
      </c>
      <c r="L10893">
        <v>2016</v>
      </c>
    </row>
    <row r="10894" spans="1:12" x14ac:dyDescent="0.25">
      <c r="A10894">
        <v>32</v>
      </c>
      <c r="B10894">
        <v>19353506</v>
      </c>
      <c r="C10894" t="s">
        <v>5010</v>
      </c>
      <c r="D10894">
        <v>0</v>
      </c>
      <c r="E10894">
        <v>0</v>
      </c>
      <c r="F10894">
        <v>0</v>
      </c>
      <c r="G10894">
        <v>0</v>
      </c>
      <c r="H10894">
        <v>0</v>
      </c>
      <c r="I10894">
        <v>0</v>
      </c>
      <c r="K10894">
        <v>2015</v>
      </c>
      <c r="L10894">
        <v>2016</v>
      </c>
    </row>
    <row r="10895" spans="1:12" x14ac:dyDescent="0.25">
      <c r="A10895">
        <v>32</v>
      </c>
      <c r="B10895">
        <v>19353507</v>
      </c>
      <c r="C10895" t="s">
        <v>5010</v>
      </c>
      <c r="D10895">
        <v>0</v>
      </c>
      <c r="E10895">
        <v>0</v>
      </c>
      <c r="F10895">
        <v>0</v>
      </c>
      <c r="G10895">
        <v>0</v>
      </c>
      <c r="H10895">
        <v>0</v>
      </c>
      <c r="I10895">
        <v>0</v>
      </c>
      <c r="K10895">
        <v>2014</v>
      </c>
      <c r="L10895">
        <v>2016</v>
      </c>
    </row>
    <row r="10896" spans="1:12" x14ac:dyDescent="0.25">
      <c r="A10896">
        <v>32</v>
      </c>
      <c r="B10896">
        <v>19353508</v>
      </c>
      <c r="C10896" t="s">
        <v>5010</v>
      </c>
      <c r="D10896">
        <v>0</v>
      </c>
      <c r="E10896">
        <v>0</v>
      </c>
      <c r="F10896">
        <v>0</v>
      </c>
      <c r="G10896">
        <v>0</v>
      </c>
      <c r="H10896">
        <v>0</v>
      </c>
      <c r="I10896">
        <v>0</v>
      </c>
      <c r="K10896">
        <v>2014</v>
      </c>
      <c r="L10896">
        <v>2016</v>
      </c>
    </row>
    <row r="10897" spans="1:12" x14ac:dyDescent="0.25">
      <c r="A10897">
        <v>32</v>
      </c>
      <c r="B10897">
        <v>19353509</v>
      </c>
      <c r="C10897" t="s">
        <v>5010</v>
      </c>
      <c r="D10897">
        <v>0</v>
      </c>
      <c r="E10897">
        <v>0</v>
      </c>
      <c r="F10897">
        <v>0</v>
      </c>
      <c r="G10897">
        <v>0</v>
      </c>
      <c r="H10897">
        <v>0</v>
      </c>
      <c r="I10897">
        <v>0</v>
      </c>
      <c r="K10897">
        <v>2014</v>
      </c>
      <c r="L10897">
        <v>2016</v>
      </c>
    </row>
    <row r="10898" spans="1:12" x14ac:dyDescent="0.25">
      <c r="A10898">
        <v>32</v>
      </c>
      <c r="B10898">
        <v>19353510</v>
      </c>
      <c r="C10898" t="s">
        <v>5010</v>
      </c>
      <c r="D10898">
        <v>349</v>
      </c>
      <c r="E10898">
        <v>0</v>
      </c>
      <c r="F10898">
        <v>279.2</v>
      </c>
      <c r="G10898">
        <v>0</v>
      </c>
      <c r="H10898">
        <v>0</v>
      </c>
      <c r="I10898">
        <v>0</v>
      </c>
      <c r="K10898">
        <v>2014</v>
      </c>
      <c r="L10898">
        <v>2016</v>
      </c>
    </row>
    <row r="10899" spans="1:12" x14ac:dyDescent="0.25">
      <c r="A10899">
        <v>32</v>
      </c>
      <c r="B10899">
        <v>19353511</v>
      </c>
      <c r="C10899" t="s">
        <v>5010</v>
      </c>
      <c r="D10899">
        <v>0</v>
      </c>
      <c r="E10899">
        <v>0</v>
      </c>
      <c r="F10899">
        <v>0</v>
      </c>
      <c r="G10899">
        <v>0</v>
      </c>
      <c r="H10899">
        <v>0</v>
      </c>
      <c r="I10899">
        <v>0</v>
      </c>
      <c r="K10899">
        <v>2015</v>
      </c>
      <c r="L10899">
        <v>2016</v>
      </c>
    </row>
    <row r="10900" spans="1:12" x14ac:dyDescent="0.25">
      <c r="A10900">
        <v>32</v>
      </c>
      <c r="B10900">
        <v>19353512</v>
      </c>
      <c r="C10900" t="s">
        <v>5010</v>
      </c>
      <c r="D10900">
        <v>0</v>
      </c>
      <c r="E10900">
        <v>0</v>
      </c>
      <c r="F10900">
        <v>0</v>
      </c>
      <c r="G10900">
        <v>0</v>
      </c>
      <c r="H10900">
        <v>0</v>
      </c>
      <c r="I10900">
        <v>0</v>
      </c>
      <c r="K10900">
        <v>2015</v>
      </c>
      <c r="L10900">
        <v>2016</v>
      </c>
    </row>
    <row r="10901" spans="1:12" x14ac:dyDescent="0.25">
      <c r="A10901">
        <v>32</v>
      </c>
      <c r="B10901">
        <v>19353513</v>
      </c>
      <c r="C10901" t="s">
        <v>5010</v>
      </c>
      <c r="D10901">
        <v>0</v>
      </c>
      <c r="E10901">
        <v>0</v>
      </c>
      <c r="F10901">
        <v>0</v>
      </c>
      <c r="G10901">
        <v>0</v>
      </c>
      <c r="H10901">
        <v>0</v>
      </c>
      <c r="I10901">
        <v>0</v>
      </c>
      <c r="K10901">
        <v>2014</v>
      </c>
      <c r="L10901">
        <v>2016</v>
      </c>
    </row>
    <row r="10902" spans="1:12" x14ac:dyDescent="0.25">
      <c r="A10902">
        <v>32</v>
      </c>
      <c r="B10902">
        <v>19353514</v>
      </c>
      <c r="C10902" t="s">
        <v>5010</v>
      </c>
      <c r="D10902">
        <v>0</v>
      </c>
      <c r="E10902">
        <v>0</v>
      </c>
      <c r="F10902">
        <v>0</v>
      </c>
      <c r="G10902">
        <v>0</v>
      </c>
      <c r="H10902">
        <v>0</v>
      </c>
      <c r="I10902">
        <v>0</v>
      </c>
      <c r="K10902">
        <v>2014</v>
      </c>
      <c r="L10902">
        <v>2016</v>
      </c>
    </row>
    <row r="10903" spans="1:12" x14ac:dyDescent="0.25">
      <c r="A10903">
        <v>32</v>
      </c>
      <c r="B10903">
        <v>19353515</v>
      </c>
      <c r="C10903" t="s">
        <v>5010</v>
      </c>
      <c r="D10903">
        <v>0</v>
      </c>
      <c r="E10903">
        <v>0</v>
      </c>
      <c r="F10903">
        <v>0</v>
      </c>
      <c r="G10903">
        <v>0</v>
      </c>
      <c r="H10903">
        <v>0</v>
      </c>
      <c r="I10903">
        <v>0</v>
      </c>
      <c r="K10903">
        <v>2014</v>
      </c>
      <c r="L10903">
        <v>2016</v>
      </c>
    </row>
    <row r="10904" spans="1:12" x14ac:dyDescent="0.25">
      <c r="A10904">
        <v>32</v>
      </c>
      <c r="B10904">
        <v>19353755</v>
      </c>
      <c r="C10904" t="s">
        <v>5011</v>
      </c>
      <c r="D10904">
        <v>399</v>
      </c>
      <c r="E10904">
        <v>0</v>
      </c>
      <c r="F10904">
        <v>319.2</v>
      </c>
      <c r="G10904">
        <v>0</v>
      </c>
      <c r="H10904">
        <v>0</v>
      </c>
      <c r="I10904">
        <v>0</v>
      </c>
      <c r="K10904">
        <v>2014</v>
      </c>
      <c r="L10904">
        <v>2016</v>
      </c>
    </row>
    <row r="10905" spans="1:12" x14ac:dyDescent="0.25">
      <c r="A10905">
        <v>32</v>
      </c>
      <c r="B10905">
        <v>19353756</v>
      </c>
      <c r="C10905" t="s">
        <v>5012</v>
      </c>
      <c r="D10905">
        <v>419</v>
      </c>
      <c r="E10905">
        <v>0</v>
      </c>
      <c r="F10905">
        <v>335.2</v>
      </c>
      <c r="G10905">
        <v>0</v>
      </c>
      <c r="H10905">
        <v>0</v>
      </c>
      <c r="I10905">
        <v>0</v>
      </c>
      <c r="K10905">
        <v>2014</v>
      </c>
      <c r="L10905">
        <v>2016</v>
      </c>
    </row>
    <row r="10906" spans="1:12" x14ac:dyDescent="0.25">
      <c r="A10906">
        <v>32</v>
      </c>
      <c r="B10906">
        <v>19353757</v>
      </c>
      <c r="C10906" t="s">
        <v>5012</v>
      </c>
      <c r="D10906">
        <v>479</v>
      </c>
      <c r="E10906">
        <v>0</v>
      </c>
      <c r="F10906">
        <v>383.2</v>
      </c>
      <c r="G10906">
        <v>0</v>
      </c>
      <c r="H10906">
        <v>0</v>
      </c>
      <c r="I10906">
        <v>0</v>
      </c>
      <c r="K10906">
        <v>2015</v>
      </c>
      <c r="L10906">
        <v>2016</v>
      </c>
    </row>
    <row r="10907" spans="1:12" x14ac:dyDescent="0.25">
      <c r="A10907">
        <v>32</v>
      </c>
      <c r="B10907">
        <v>19353758</v>
      </c>
      <c r="C10907" t="s">
        <v>5013</v>
      </c>
      <c r="D10907">
        <v>269</v>
      </c>
      <c r="E10907">
        <v>0</v>
      </c>
      <c r="F10907">
        <v>215.2</v>
      </c>
      <c r="G10907">
        <v>0</v>
      </c>
      <c r="H10907">
        <v>0</v>
      </c>
      <c r="I10907">
        <v>0</v>
      </c>
      <c r="K10907">
        <v>2014</v>
      </c>
      <c r="L10907">
        <v>2016</v>
      </c>
    </row>
    <row r="10908" spans="1:12" x14ac:dyDescent="0.25">
      <c r="A10908">
        <v>32</v>
      </c>
      <c r="B10908">
        <v>19353759</v>
      </c>
      <c r="C10908" t="s">
        <v>5013</v>
      </c>
      <c r="D10908">
        <v>289</v>
      </c>
      <c r="E10908">
        <v>0</v>
      </c>
      <c r="F10908">
        <v>231.2</v>
      </c>
      <c r="G10908">
        <v>0</v>
      </c>
      <c r="H10908">
        <v>0</v>
      </c>
      <c r="I10908">
        <v>0</v>
      </c>
      <c r="K10908">
        <v>2014</v>
      </c>
      <c r="L10908">
        <v>2016</v>
      </c>
    </row>
    <row r="10909" spans="1:12" x14ac:dyDescent="0.25">
      <c r="A10909">
        <v>32</v>
      </c>
      <c r="B10909">
        <v>19353760</v>
      </c>
      <c r="C10909" t="s">
        <v>5014</v>
      </c>
      <c r="D10909">
        <v>319</v>
      </c>
      <c r="E10909">
        <v>0</v>
      </c>
      <c r="F10909">
        <v>255.2</v>
      </c>
      <c r="G10909">
        <v>0</v>
      </c>
      <c r="H10909">
        <v>0</v>
      </c>
      <c r="I10909">
        <v>0</v>
      </c>
      <c r="K10909">
        <v>2015</v>
      </c>
      <c r="L10909">
        <v>2016</v>
      </c>
    </row>
    <row r="10910" spans="1:12" x14ac:dyDescent="0.25">
      <c r="A10910">
        <v>32</v>
      </c>
      <c r="B10910">
        <v>19353761</v>
      </c>
      <c r="C10910" t="s">
        <v>5015</v>
      </c>
      <c r="D10910">
        <v>459</v>
      </c>
      <c r="E10910">
        <v>0</v>
      </c>
      <c r="F10910">
        <v>367.2</v>
      </c>
      <c r="G10910">
        <v>0</v>
      </c>
      <c r="H10910">
        <v>0</v>
      </c>
      <c r="I10910">
        <v>0</v>
      </c>
      <c r="K10910">
        <v>2014</v>
      </c>
      <c r="L10910">
        <v>2016</v>
      </c>
    </row>
    <row r="10911" spans="1:12" x14ac:dyDescent="0.25">
      <c r="A10911">
        <v>32</v>
      </c>
      <c r="B10911">
        <v>19353762</v>
      </c>
      <c r="C10911" t="s">
        <v>5013</v>
      </c>
      <c r="D10911">
        <v>489</v>
      </c>
      <c r="E10911">
        <v>0</v>
      </c>
      <c r="F10911">
        <v>391.2</v>
      </c>
      <c r="G10911">
        <v>0</v>
      </c>
      <c r="H10911">
        <v>0</v>
      </c>
      <c r="I10911">
        <v>0</v>
      </c>
      <c r="K10911">
        <v>2014</v>
      </c>
      <c r="L10911">
        <v>2016</v>
      </c>
    </row>
    <row r="10912" spans="1:12" x14ac:dyDescent="0.25">
      <c r="A10912">
        <v>32</v>
      </c>
      <c r="B10912">
        <v>19353763</v>
      </c>
      <c r="C10912" t="s">
        <v>5016</v>
      </c>
      <c r="D10912">
        <v>599</v>
      </c>
      <c r="E10912">
        <v>0</v>
      </c>
      <c r="F10912">
        <v>479.2</v>
      </c>
      <c r="G10912">
        <v>0</v>
      </c>
      <c r="H10912">
        <v>0</v>
      </c>
      <c r="I10912">
        <v>0</v>
      </c>
      <c r="K10912">
        <v>2015</v>
      </c>
      <c r="L10912">
        <v>2016</v>
      </c>
    </row>
    <row r="10913" spans="1:12" x14ac:dyDescent="0.25">
      <c r="A10913">
        <v>32</v>
      </c>
      <c r="B10913">
        <v>19353764</v>
      </c>
      <c r="C10913" t="s">
        <v>5014</v>
      </c>
      <c r="D10913">
        <v>279</v>
      </c>
      <c r="E10913">
        <v>0</v>
      </c>
      <c r="F10913">
        <v>223.2</v>
      </c>
      <c r="G10913">
        <v>0</v>
      </c>
      <c r="H10913">
        <v>0</v>
      </c>
      <c r="I10913">
        <v>0</v>
      </c>
      <c r="K10913">
        <v>2014</v>
      </c>
      <c r="L10913">
        <v>2016</v>
      </c>
    </row>
    <row r="10914" spans="1:12" x14ac:dyDescent="0.25">
      <c r="A10914">
        <v>32</v>
      </c>
      <c r="B10914">
        <v>19353765</v>
      </c>
      <c r="C10914" t="s">
        <v>5013</v>
      </c>
      <c r="D10914">
        <v>299</v>
      </c>
      <c r="E10914">
        <v>0</v>
      </c>
      <c r="F10914">
        <v>239.2</v>
      </c>
      <c r="G10914">
        <v>0</v>
      </c>
      <c r="H10914">
        <v>0</v>
      </c>
      <c r="I10914">
        <v>0</v>
      </c>
      <c r="K10914">
        <v>2014</v>
      </c>
      <c r="L10914">
        <v>2016</v>
      </c>
    </row>
    <row r="10915" spans="1:12" x14ac:dyDescent="0.25">
      <c r="A10915">
        <v>32</v>
      </c>
      <c r="B10915">
        <v>19353766</v>
      </c>
      <c r="C10915" t="s">
        <v>5014</v>
      </c>
      <c r="D10915">
        <v>379</v>
      </c>
      <c r="E10915">
        <v>0</v>
      </c>
      <c r="F10915">
        <v>303.2</v>
      </c>
      <c r="G10915">
        <v>0</v>
      </c>
      <c r="H10915">
        <v>0</v>
      </c>
      <c r="I10915">
        <v>0</v>
      </c>
      <c r="K10915">
        <v>2015</v>
      </c>
      <c r="L10915">
        <v>2016</v>
      </c>
    </row>
    <row r="10916" spans="1:12" x14ac:dyDescent="0.25">
      <c r="A10916">
        <v>32</v>
      </c>
      <c r="B10916">
        <v>19353767</v>
      </c>
      <c r="C10916" t="s">
        <v>5017</v>
      </c>
      <c r="D10916">
        <v>479</v>
      </c>
      <c r="E10916">
        <v>0</v>
      </c>
      <c r="F10916">
        <v>383.2</v>
      </c>
      <c r="G10916">
        <v>0</v>
      </c>
      <c r="H10916">
        <v>0</v>
      </c>
      <c r="I10916">
        <v>0</v>
      </c>
      <c r="K10916">
        <v>2015</v>
      </c>
      <c r="L10916">
        <v>2016</v>
      </c>
    </row>
    <row r="10917" spans="1:12" x14ac:dyDescent="0.25">
      <c r="A10917">
        <v>32</v>
      </c>
      <c r="B10917">
        <v>19353768</v>
      </c>
      <c r="C10917" t="s">
        <v>5014</v>
      </c>
      <c r="D10917">
        <v>289</v>
      </c>
      <c r="E10917">
        <v>0</v>
      </c>
      <c r="F10917">
        <v>231.2</v>
      </c>
      <c r="G10917">
        <v>0</v>
      </c>
      <c r="H10917">
        <v>0</v>
      </c>
      <c r="I10917">
        <v>0</v>
      </c>
      <c r="K10917">
        <v>2015</v>
      </c>
      <c r="L10917">
        <v>2016</v>
      </c>
    </row>
    <row r="10918" spans="1:12" x14ac:dyDescent="0.25">
      <c r="A10918">
        <v>32</v>
      </c>
      <c r="B10918">
        <v>19353769</v>
      </c>
      <c r="C10918" t="s">
        <v>5014</v>
      </c>
      <c r="D10918">
        <v>619</v>
      </c>
      <c r="E10918">
        <v>0</v>
      </c>
      <c r="F10918">
        <v>495.2</v>
      </c>
      <c r="G10918">
        <v>0</v>
      </c>
      <c r="H10918">
        <v>0</v>
      </c>
      <c r="I10918">
        <v>0</v>
      </c>
      <c r="K10918">
        <v>2015</v>
      </c>
      <c r="L10918">
        <v>2016</v>
      </c>
    </row>
    <row r="10919" spans="1:12" x14ac:dyDescent="0.25">
      <c r="A10919">
        <v>32</v>
      </c>
      <c r="B10919">
        <v>19353770</v>
      </c>
      <c r="C10919" t="s">
        <v>5018</v>
      </c>
      <c r="D10919">
        <v>359</v>
      </c>
      <c r="E10919">
        <v>0</v>
      </c>
      <c r="F10919">
        <v>287.2</v>
      </c>
      <c r="G10919">
        <v>0</v>
      </c>
      <c r="H10919">
        <v>0</v>
      </c>
      <c r="I10919">
        <v>0</v>
      </c>
      <c r="K10919">
        <v>2015</v>
      </c>
      <c r="L10919">
        <v>2016</v>
      </c>
    </row>
    <row r="10920" spans="1:12" x14ac:dyDescent="0.25">
      <c r="A10920">
        <v>32</v>
      </c>
      <c r="B10920">
        <v>19353771</v>
      </c>
      <c r="C10920" t="s">
        <v>5017</v>
      </c>
      <c r="D10920">
        <v>399</v>
      </c>
      <c r="E10920">
        <v>0</v>
      </c>
      <c r="F10920">
        <v>319.2</v>
      </c>
      <c r="G10920">
        <v>0</v>
      </c>
      <c r="H10920">
        <v>0</v>
      </c>
      <c r="I10920">
        <v>0</v>
      </c>
      <c r="K10920">
        <v>2015</v>
      </c>
      <c r="L10920">
        <v>2016</v>
      </c>
    </row>
    <row r="10921" spans="1:12" x14ac:dyDescent="0.25">
      <c r="A10921">
        <v>32</v>
      </c>
      <c r="B10921">
        <v>19353772</v>
      </c>
      <c r="C10921" t="s">
        <v>5017</v>
      </c>
      <c r="D10921">
        <v>379</v>
      </c>
      <c r="E10921">
        <v>0</v>
      </c>
      <c r="F10921">
        <v>303.2</v>
      </c>
      <c r="G10921">
        <v>0</v>
      </c>
      <c r="H10921">
        <v>0</v>
      </c>
      <c r="I10921">
        <v>0</v>
      </c>
      <c r="K10921">
        <v>2014</v>
      </c>
      <c r="L10921">
        <v>2016</v>
      </c>
    </row>
    <row r="10922" spans="1:12" x14ac:dyDescent="0.25">
      <c r="A10922">
        <v>32</v>
      </c>
      <c r="B10922">
        <v>19353773</v>
      </c>
      <c r="C10922" t="s">
        <v>5017</v>
      </c>
      <c r="D10922">
        <v>399</v>
      </c>
      <c r="E10922">
        <v>0</v>
      </c>
      <c r="F10922">
        <v>319.2</v>
      </c>
      <c r="G10922">
        <v>0</v>
      </c>
      <c r="H10922">
        <v>0</v>
      </c>
      <c r="I10922">
        <v>0</v>
      </c>
      <c r="K10922">
        <v>2014</v>
      </c>
      <c r="L10922">
        <v>2016</v>
      </c>
    </row>
    <row r="10923" spans="1:12" x14ac:dyDescent="0.25">
      <c r="A10923">
        <v>32</v>
      </c>
      <c r="B10923">
        <v>19353774</v>
      </c>
      <c r="C10923" t="s">
        <v>5011</v>
      </c>
      <c r="D10923">
        <v>479</v>
      </c>
      <c r="E10923">
        <v>0</v>
      </c>
      <c r="F10923">
        <v>383.2</v>
      </c>
      <c r="G10923">
        <v>0</v>
      </c>
      <c r="H10923">
        <v>0</v>
      </c>
      <c r="I10923">
        <v>0</v>
      </c>
      <c r="K10923">
        <v>2015</v>
      </c>
      <c r="L10923">
        <v>2016</v>
      </c>
    </row>
    <row r="10924" spans="1:12" x14ac:dyDescent="0.25">
      <c r="A10924">
        <v>32</v>
      </c>
      <c r="B10924">
        <v>19353838</v>
      </c>
      <c r="C10924" t="s">
        <v>5019</v>
      </c>
      <c r="D10924">
        <v>179</v>
      </c>
      <c r="E10924">
        <v>0</v>
      </c>
      <c r="F10924">
        <v>143.19999999999999</v>
      </c>
      <c r="G10924">
        <v>0</v>
      </c>
      <c r="H10924">
        <v>0</v>
      </c>
      <c r="I10924">
        <v>0</v>
      </c>
      <c r="K10924">
        <v>2015</v>
      </c>
      <c r="L10924">
        <v>2015</v>
      </c>
    </row>
    <row r="10925" spans="1:12" x14ac:dyDescent="0.25">
      <c r="A10925">
        <v>32</v>
      </c>
      <c r="B10925">
        <v>19353839</v>
      </c>
      <c r="C10925" t="s">
        <v>5019</v>
      </c>
      <c r="D10925">
        <v>179</v>
      </c>
      <c r="E10925">
        <v>0</v>
      </c>
      <c r="F10925">
        <v>143.19999999999999</v>
      </c>
      <c r="G10925">
        <v>0</v>
      </c>
      <c r="H10925">
        <v>0</v>
      </c>
      <c r="I10925">
        <v>0</v>
      </c>
      <c r="K10925">
        <v>2015</v>
      </c>
      <c r="L10925">
        <v>2016</v>
      </c>
    </row>
    <row r="10926" spans="1:12" x14ac:dyDescent="0.25">
      <c r="A10926">
        <v>32</v>
      </c>
      <c r="B10926">
        <v>19353840</v>
      </c>
      <c r="C10926" t="s">
        <v>5019</v>
      </c>
      <c r="D10926">
        <v>119</v>
      </c>
      <c r="E10926">
        <v>0</v>
      </c>
      <c r="F10926">
        <v>95.2</v>
      </c>
      <c r="G10926">
        <v>0</v>
      </c>
      <c r="H10926">
        <v>0</v>
      </c>
      <c r="I10926">
        <v>0</v>
      </c>
      <c r="K10926">
        <v>2015</v>
      </c>
      <c r="L10926">
        <v>2016</v>
      </c>
    </row>
    <row r="10927" spans="1:12" x14ac:dyDescent="0.25">
      <c r="A10927">
        <v>32</v>
      </c>
      <c r="B10927">
        <v>19353841</v>
      </c>
      <c r="C10927" t="s">
        <v>5019</v>
      </c>
      <c r="D10927">
        <v>79</v>
      </c>
      <c r="E10927">
        <v>0</v>
      </c>
      <c r="F10927">
        <v>63.2</v>
      </c>
      <c r="G10927">
        <v>0</v>
      </c>
      <c r="H10927">
        <v>0</v>
      </c>
      <c r="I10927">
        <v>0</v>
      </c>
      <c r="K10927">
        <v>2015</v>
      </c>
      <c r="L10927">
        <v>2016</v>
      </c>
    </row>
    <row r="10928" spans="1:12" x14ac:dyDescent="0.25">
      <c r="A10928">
        <v>32</v>
      </c>
      <c r="B10928">
        <v>19353842</v>
      </c>
      <c r="C10928" t="s">
        <v>5019</v>
      </c>
      <c r="D10928">
        <v>159</v>
      </c>
      <c r="E10928">
        <v>0</v>
      </c>
      <c r="F10928">
        <v>127.2</v>
      </c>
      <c r="G10928">
        <v>0</v>
      </c>
      <c r="H10928">
        <v>0</v>
      </c>
      <c r="I10928">
        <v>0</v>
      </c>
      <c r="K10928">
        <v>2014</v>
      </c>
      <c r="L10928">
        <v>2016</v>
      </c>
    </row>
    <row r="10929" spans="1:12" x14ac:dyDescent="0.25">
      <c r="A10929">
        <v>32</v>
      </c>
      <c r="B10929">
        <v>19353843</v>
      </c>
      <c r="C10929" t="s">
        <v>5020</v>
      </c>
      <c r="D10929">
        <v>149</v>
      </c>
      <c r="E10929">
        <v>0</v>
      </c>
      <c r="F10929">
        <v>119.2</v>
      </c>
      <c r="G10929">
        <v>0</v>
      </c>
      <c r="H10929">
        <v>0</v>
      </c>
      <c r="I10929">
        <v>0</v>
      </c>
      <c r="K10929">
        <v>2015</v>
      </c>
      <c r="L10929">
        <v>2016</v>
      </c>
    </row>
    <row r="10930" spans="1:12" x14ac:dyDescent="0.25">
      <c r="A10930">
        <v>32</v>
      </c>
      <c r="B10930">
        <v>19353844</v>
      </c>
      <c r="C10930" t="s">
        <v>5020</v>
      </c>
      <c r="D10930">
        <v>149</v>
      </c>
      <c r="E10930">
        <v>0</v>
      </c>
      <c r="F10930">
        <v>119.2</v>
      </c>
      <c r="G10930">
        <v>0</v>
      </c>
      <c r="H10930">
        <v>0</v>
      </c>
      <c r="I10930">
        <v>0</v>
      </c>
      <c r="K10930">
        <v>2015</v>
      </c>
      <c r="L10930">
        <v>2016</v>
      </c>
    </row>
    <row r="10931" spans="1:12" x14ac:dyDescent="0.25">
      <c r="A10931">
        <v>32</v>
      </c>
      <c r="B10931">
        <v>19353845</v>
      </c>
      <c r="C10931" t="s">
        <v>5020</v>
      </c>
      <c r="D10931">
        <v>99</v>
      </c>
      <c r="E10931">
        <v>0</v>
      </c>
      <c r="F10931">
        <v>79.2</v>
      </c>
      <c r="G10931">
        <v>0</v>
      </c>
      <c r="H10931">
        <v>0</v>
      </c>
      <c r="I10931">
        <v>0</v>
      </c>
      <c r="K10931">
        <v>2015</v>
      </c>
      <c r="L10931">
        <v>2016</v>
      </c>
    </row>
    <row r="10932" spans="1:12" x14ac:dyDescent="0.25">
      <c r="A10932">
        <v>32</v>
      </c>
      <c r="B10932">
        <v>19353846</v>
      </c>
      <c r="C10932" t="s">
        <v>5020</v>
      </c>
      <c r="D10932">
        <v>69</v>
      </c>
      <c r="E10932">
        <v>0</v>
      </c>
      <c r="F10932">
        <v>55.2</v>
      </c>
      <c r="G10932">
        <v>0</v>
      </c>
      <c r="H10932">
        <v>0</v>
      </c>
      <c r="I10932">
        <v>0</v>
      </c>
      <c r="K10932">
        <v>2015</v>
      </c>
      <c r="L10932">
        <v>2016</v>
      </c>
    </row>
    <row r="10933" spans="1:12" x14ac:dyDescent="0.25">
      <c r="A10933">
        <v>32</v>
      </c>
      <c r="B10933">
        <v>19353847</v>
      </c>
      <c r="C10933" t="s">
        <v>5020</v>
      </c>
      <c r="D10933">
        <v>99</v>
      </c>
      <c r="E10933">
        <v>0</v>
      </c>
      <c r="F10933">
        <v>79.2</v>
      </c>
      <c r="G10933">
        <v>0</v>
      </c>
      <c r="H10933">
        <v>0</v>
      </c>
      <c r="I10933">
        <v>0</v>
      </c>
      <c r="K10933">
        <v>2014</v>
      </c>
      <c r="L10933">
        <v>2016</v>
      </c>
    </row>
    <row r="10934" spans="1:12" x14ac:dyDescent="0.25">
      <c r="A10934">
        <v>32</v>
      </c>
      <c r="B10934">
        <v>19353848</v>
      </c>
      <c r="C10934" t="s">
        <v>5020</v>
      </c>
      <c r="D10934">
        <v>159</v>
      </c>
      <c r="E10934">
        <v>0</v>
      </c>
      <c r="F10934">
        <v>127.2</v>
      </c>
      <c r="G10934">
        <v>0</v>
      </c>
      <c r="H10934">
        <v>0</v>
      </c>
      <c r="I10934">
        <v>0</v>
      </c>
      <c r="K10934">
        <v>2014</v>
      </c>
      <c r="L10934">
        <v>2016</v>
      </c>
    </row>
    <row r="10935" spans="1:12" x14ac:dyDescent="0.25">
      <c r="A10935">
        <v>32</v>
      </c>
      <c r="B10935">
        <v>19353849</v>
      </c>
      <c r="C10935" t="s">
        <v>5020</v>
      </c>
      <c r="D10935">
        <v>159</v>
      </c>
      <c r="E10935">
        <v>0</v>
      </c>
      <c r="F10935">
        <v>127.2</v>
      </c>
      <c r="G10935">
        <v>0</v>
      </c>
      <c r="H10935">
        <v>0</v>
      </c>
      <c r="I10935">
        <v>0</v>
      </c>
      <c r="K10935">
        <v>2014</v>
      </c>
      <c r="L10935">
        <v>2016</v>
      </c>
    </row>
    <row r="10936" spans="1:12" x14ac:dyDescent="0.25">
      <c r="A10936">
        <v>32</v>
      </c>
      <c r="B10936">
        <v>19353850</v>
      </c>
      <c r="C10936" t="s">
        <v>5020</v>
      </c>
      <c r="D10936">
        <v>49</v>
      </c>
      <c r="E10936">
        <v>0</v>
      </c>
      <c r="F10936">
        <v>39.200000000000003</v>
      </c>
      <c r="G10936">
        <v>0</v>
      </c>
      <c r="H10936">
        <v>0</v>
      </c>
      <c r="I10936">
        <v>0</v>
      </c>
      <c r="K10936">
        <v>2014</v>
      </c>
      <c r="L10936">
        <v>2016</v>
      </c>
    </row>
    <row r="10937" spans="1:12" x14ac:dyDescent="0.25">
      <c r="A10937">
        <v>32</v>
      </c>
      <c r="B10937">
        <v>19353852</v>
      </c>
      <c r="C10937" t="s">
        <v>5021</v>
      </c>
      <c r="D10937">
        <v>269</v>
      </c>
      <c r="E10937">
        <v>0</v>
      </c>
      <c r="F10937">
        <v>215.2</v>
      </c>
      <c r="G10937">
        <v>0</v>
      </c>
      <c r="H10937">
        <v>0</v>
      </c>
      <c r="I10937">
        <v>0</v>
      </c>
      <c r="K10937">
        <v>2015</v>
      </c>
      <c r="L10937">
        <v>2017</v>
      </c>
    </row>
    <row r="10938" spans="1:12" x14ac:dyDescent="0.25">
      <c r="A10938">
        <v>32</v>
      </c>
      <c r="B10938">
        <v>19353853</v>
      </c>
      <c r="C10938" t="s">
        <v>5021</v>
      </c>
      <c r="D10938">
        <v>229</v>
      </c>
      <c r="E10938">
        <v>0</v>
      </c>
      <c r="F10938">
        <v>183.2</v>
      </c>
      <c r="G10938">
        <v>0</v>
      </c>
      <c r="H10938">
        <v>0</v>
      </c>
      <c r="I10938">
        <v>0</v>
      </c>
      <c r="K10938">
        <v>2015</v>
      </c>
      <c r="L10938">
        <v>2017</v>
      </c>
    </row>
    <row r="10939" spans="1:12" x14ac:dyDescent="0.25">
      <c r="A10939">
        <v>32</v>
      </c>
      <c r="B10939">
        <v>19353854</v>
      </c>
      <c r="C10939" t="s">
        <v>5021</v>
      </c>
      <c r="D10939">
        <v>349</v>
      </c>
      <c r="E10939">
        <v>0</v>
      </c>
      <c r="F10939">
        <v>279.2</v>
      </c>
      <c r="G10939">
        <v>0</v>
      </c>
      <c r="H10939">
        <v>0</v>
      </c>
      <c r="I10939">
        <v>0</v>
      </c>
      <c r="K10939">
        <v>2015</v>
      </c>
      <c r="L10939">
        <v>2017</v>
      </c>
    </row>
    <row r="10940" spans="1:12" x14ac:dyDescent="0.25">
      <c r="A10940">
        <v>32</v>
      </c>
      <c r="B10940">
        <v>19353855</v>
      </c>
      <c r="C10940" t="s">
        <v>5021</v>
      </c>
      <c r="D10940">
        <v>329</v>
      </c>
      <c r="E10940">
        <v>0</v>
      </c>
      <c r="F10940">
        <v>263.2</v>
      </c>
      <c r="G10940">
        <v>0</v>
      </c>
      <c r="H10940">
        <v>0</v>
      </c>
      <c r="I10940">
        <v>0</v>
      </c>
      <c r="K10940">
        <v>2014</v>
      </c>
      <c r="L10940">
        <v>2017</v>
      </c>
    </row>
    <row r="10941" spans="1:12" x14ac:dyDescent="0.25">
      <c r="A10941">
        <v>32</v>
      </c>
      <c r="B10941">
        <v>19353856</v>
      </c>
      <c r="C10941" t="s">
        <v>5021</v>
      </c>
      <c r="D10941">
        <v>349</v>
      </c>
      <c r="E10941">
        <v>0</v>
      </c>
      <c r="F10941">
        <v>279.2</v>
      </c>
      <c r="G10941">
        <v>0</v>
      </c>
      <c r="H10941">
        <v>0</v>
      </c>
      <c r="I10941">
        <v>0</v>
      </c>
      <c r="K10941">
        <v>2014</v>
      </c>
      <c r="L10941">
        <v>2017</v>
      </c>
    </row>
    <row r="10942" spans="1:12" x14ac:dyDescent="0.25">
      <c r="A10942">
        <v>32</v>
      </c>
      <c r="B10942">
        <v>19353857</v>
      </c>
      <c r="C10942" t="s">
        <v>5021</v>
      </c>
      <c r="D10942">
        <v>349</v>
      </c>
      <c r="E10942">
        <v>0</v>
      </c>
      <c r="F10942">
        <v>279.2</v>
      </c>
      <c r="G10942">
        <v>0</v>
      </c>
      <c r="H10942">
        <v>0</v>
      </c>
      <c r="I10942">
        <v>0</v>
      </c>
      <c r="K10942">
        <v>2014</v>
      </c>
      <c r="L10942">
        <v>2017</v>
      </c>
    </row>
    <row r="10943" spans="1:12" x14ac:dyDescent="0.25">
      <c r="A10943">
        <v>32</v>
      </c>
      <c r="B10943">
        <v>19353858</v>
      </c>
      <c r="C10943" t="s">
        <v>5021</v>
      </c>
      <c r="D10943">
        <v>349</v>
      </c>
      <c r="E10943">
        <v>0</v>
      </c>
      <c r="F10943">
        <v>279.2</v>
      </c>
      <c r="G10943">
        <v>0</v>
      </c>
      <c r="H10943">
        <v>0</v>
      </c>
      <c r="I10943">
        <v>0</v>
      </c>
      <c r="K10943">
        <v>2014</v>
      </c>
      <c r="L10943">
        <v>2017</v>
      </c>
    </row>
    <row r="10944" spans="1:12" x14ac:dyDescent="0.25">
      <c r="A10944">
        <v>32</v>
      </c>
      <c r="B10944">
        <v>19353859</v>
      </c>
      <c r="C10944" t="s">
        <v>5021</v>
      </c>
      <c r="D10944">
        <v>349</v>
      </c>
      <c r="E10944">
        <v>0</v>
      </c>
      <c r="F10944">
        <v>279.2</v>
      </c>
      <c r="G10944">
        <v>0</v>
      </c>
      <c r="H10944">
        <v>0</v>
      </c>
      <c r="I10944">
        <v>0</v>
      </c>
      <c r="K10944">
        <v>2014</v>
      </c>
      <c r="L10944">
        <v>2017</v>
      </c>
    </row>
    <row r="10945" spans="1:12" x14ac:dyDescent="0.25">
      <c r="A10945">
        <v>32</v>
      </c>
      <c r="B10945">
        <v>19353860</v>
      </c>
      <c r="C10945" t="s">
        <v>5021</v>
      </c>
      <c r="D10945">
        <v>329</v>
      </c>
      <c r="E10945">
        <v>0</v>
      </c>
      <c r="F10945">
        <v>263.2</v>
      </c>
      <c r="G10945">
        <v>0</v>
      </c>
      <c r="H10945">
        <v>0</v>
      </c>
      <c r="I10945">
        <v>0</v>
      </c>
      <c r="K10945">
        <v>2014</v>
      </c>
      <c r="L10945">
        <v>2017</v>
      </c>
    </row>
    <row r="10946" spans="1:12" x14ac:dyDescent="0.25">
      <c r="A10946">
        <v>32</v>
      </c>
      <c r="B10946">
        <v>19353861</v>
      </c>
      <c r="C10946" t="s">
        <v>5021</v>
      </c>
      <c r="D10946">
        <v>349</v>
      </c>
      <c r="E10946">
        <v>0</v>
      </c>
      <c r="F10946">
        <v>279.2</v>
      </c>
      <c r="G10946">
        <v>0</v>
      </c>
      <c r="H10946">
        <v>0</v>
      </c>
      <c r="I10946">
        <v>0</v>
      </c>
      <c r="K10946">
        <v>2014</v>
      </c>
      <c r="L10946">
        <v>2017</v>
      </c>
    </row>
    <row r="10947" spans="1:12" x14ac:dyDescent="0.25">
      <c r="A10947">
        <v>32</v>
      </c>
      <c r="B10947">
        <v>19353862</v>
      </c>
      <c r="C10947" t="s">
        <v>5021</v>
      </c>
      <c r="D10947">
        <v>349</v>
      </c>
      <c r="E10947">
        <v>0</v>
      </c>
      <c r="F10947">
        <v>279.2</v>
      </c>
      <c r="G10947">
        <v>0</v>
      </c>
      <c r="H10947">
        <v>0</v>
      </c>
      <c r="I10947">
        <v>0</v>
      </c>
      <c r="K10947">
        <v>2014</v>
      </c>
      <c r="L10947">
        <v>2017</v>
      </c>
    </row>
    <row r="10948" spans="1:12" x14ac:dyDescent="0.25">
      <c r="A10948">
        <v>32</v>
      </c>
      <c r="B10948">
        <v>19353863</v>
      </c>
      <c r="C10948" t="s">
        <v>5021</v>
      </c>
      <c r="D10948">
        <v>349</v>
      </c>
      <c r="E10948">
        <v>0</v>
      </c>
      <c r="F10948">
        <v>279.2</v>
      </c>
      <c r="G10948">
        <v>0</v>
      </c>
      <c r="H10948">
        <v>0</v>
      </c>
      <c r="I10948">
        <v>0</v>
      </c>
      <c r="K10948">
        <v>2014</v>
      </c>
      <c r="L10948">
        <v>2017</v>
      </c>
    </row>
    <row r="10949" spans="1:12" x14ac:dyDescent="0.25">
      <c r="A10949">
        <v>32</v>
      </c>
      <c r="B10949">
        <v>19353864</v>
      </c>
      <c r="C10949" t="s">
        <v>5021</v>
      </c>
      <c r="D10949">
        <v>349</v>
      </c>
      <c r="E10949">
        <v>0</v>
      </c>
      <c r="F10949">
        <v>279.2</v>
      </c>
      <c r="G10949">
        <v>0</v>
      </c>
      <c r="H10949">
        <v>0</v>
      </c>
      <c r="I10949">
        <v>0</v>
      </c>
      <c r="K10949">
        <v>2014</v>
      </c>
      <c r="L10949">
        <v>2017</v>
      </c>
    </row>
    <row r="10950" spans="1:12" x14ac:dyDescent="0.25">
      <c r="A10950">
        <v>32</v>
      </c>
      <c r="B10950">
        <v>19353865</v>
      </c>
      <c r="C10950" t="s">
        <v>5021</v>
      </c>
      <c r="D10950">
        <v>89</v>
      </c>
      <c r="E10950">
        <v>0</v>
      </c>
      <c r="F10950">
        <v>71.2</v>
      </c>
      <c r="G10950">
        <v>0</v>
      </c>
      <c r="H10950">
        <v>0</v>
      </c>
      <c r="I10950">
        <v>0</v>
      </c>
      <c r="K10950">
        <v>2015</v>
      </c>
      <c r="L10950">
        <v>2017</v>
      </c>
    </row>
    <row r="10951" spans="1:12" x14ac:dyDescent="0.25">
      <c r="A10951">
        <v>32</v>
      </c>
      <c r="B10951">
        <v>19353866</v>
      </c>
      <c r="C10951" t="s">
        <v>5021</v>
      </c>
      <c r="D10951">
        <v>79</v>
      </c>
      <c r="E10951">
        <v>0</v>
      </c>
      <c r="F10951">
        <v>63.2</v>
      </c>
      <c r="G10951">
        <v>0</v>
      </c>
      <c r="H10951">
        <v>0</v>
      </c>
      <c r="I10951">
        <v>0</v>
      </c>
      <c r="K10951">
        <v>2015</v>
      </c>
      <c r="L10951">
        <v>2017</v>
      </c>
    </row>
    <row r="10952" spans="1:12" x14ac:dyDescent="0.25">
      <c r="A10952">
        <v>32</v>
      </c>
      <c r="B10952">
        <v>19353867</v>
      </c>
      <c r="C10952" t="s">
        <v>5021</v>
      </c>
      <c r="D10952">
        <v>159</v>
      </c>
      <c r="E10952">
        <v>0</v>
      </c>
      <c r="F10952">
        <v>127.2</v>
      </c>
      <c r="G10952">
        <v>0</v>
      </c>
      <c r="H10952">
        <v>0</v>
      </c>
      <c r="I10952">
        <v>0</v>
      </c>
      <c r="K10952">
        <v>2015</v>
      </c>
      <c r="L10952">
        <v>2017</v>
      </c>
    </row>
    <row r="10953" spans="1:12" x14ac:dyDescent="0.25">
      <c r="A10953">
        <v>32</v>
      </c>
      <c r="B10953">
        <v>19353868</v>
      </c>
      <c r="C10953" t="s">
        <v>5021</v>
      </c>
      <c r="D10953">
        <v>219</v>
      </c>
      <c r="E10953">
        <v>0</v>
      </c>
      <c r="F10953">
        <v>175.2</v>
      </c>
      <c r="G10953">
        <v>0</v>
      </c>
      <c r="H10953">
        <v>0</v>
      </c>
      <c r="I10953">
        <v>0</v>
      </c>
      <c r="K10953">
        <v>2015</v>
      </c>
      <c r="L10953">
        <v>2017</v>
      </c>
    </row>
    <row r="10954" spans="1:12" x14ac:dyDescent="0.25">
      <c r="A10954">
        <v>32</v>
      </c>
      <c r="B10954">
        <v>19353878</v>
      </c>
      <c r="C10954" t="s">
        <v>5022</v>
      </c>
      <c r="D10954">
        <v>129</v>
      </c>
      <c r="E10954">
        <v>0</v>
      </c>
      <c r="F10954">
        <v>103.2</v>
      </c>
      <c r="G10954">
        <v>0</v>
      </c>
      <c r="H10954">
        <v>0</v>
      </c>
      <c r="I10954">
        <v>0</v>
      </c>
      <c r="K10954">
        <v>2014</v>
      </c>
      <c r="L10954">
        <v>2016</v>
      </c>
    </row>
    <row r="10955" spans="1:12" x14ac:dyDescent="0.25">
      <c r="A10955">
        <v>32</v>
      </c>
      <c r="B10955">
        <v>19353879</v>
      </c>
      <c r="C10955" t="s">
        <v>5022</v>
      </c>
      <c r="D10955">
        <v>109</v>
      </c>
      <c r="E10955">
        <v>0</v>
      </c>
      <c r="F10955">
        <v>87.2</v>
      </c>
      <c r="G10955">
        <v>0</v>
      </c>
      <c r="H10955">
        <v>0</v>
      </c>
      <c r="I10955">
        <v>0</v>
      </c>
      <c r="K10955">
        <v>2014</v>
      </c>
      <c r="L10955">
        <v>2016</v>
      </c>
    </row>
    <row r="10956" spans="1:12" x14ac:dyDescent="0.25">
      <c r="A10956">
        <v>32</v>
      </c>
      <c r="B10956">
        <v>19353984</v>
      </c>
      <c r="C10956" t="s">
        <v>4875</v>
      </c>
      <c r="D10956">
        <v>499</v>
      </c>
      <c r="E10956">
        <v>0</v>
      </c>
      <c r="F10956">
        <v>399.2</v>
      </c>
      <c r="G10956">
        <v>0</v>
      </c>
      <c r="H10956">
        <v>0</v>
      </c>
      <c r="I10956">
        <v>0</v>
      </c>
      <c r="K10956">
        <v>2007</v>
      </c>
      <c r="L10956">
        <v>2016</v>
      </c>
    </row>
    <row r="10957" spans="1:12" x14ac:dyDescent="0.25">
      <c r="A10957">
        <v>32</v>
      </c>
      <c r="B10957">
        <v>19354138</v>
      </c>
      <c r="C10957" t="s">
        <v>5023</v>
      </c>
      <c r="D10957">
        <v>165</v>
      </c>
      <c r="E10957">
        <v>0</v>
      </c>
      <c r="F10957">
        <v>132</v>
      </c>
      <c r="G10957">
        <v>0</v>
      </c>
      <c r="H10957">
        <v>0</v>
      </c>
      <c r="I10957">
        <v>0</v>
      </c>
      <c r="K10957">
        <v>2016</v>
      </c>
      <c r="L10957">
        <v>2016</v>
      </c>
    </row>
    <row r="10958" spans="1:12" x14ac:dyDescent="0.25">
      <c r="A10958">
        <v>32</v>
      </c>
      <c r="B10958">
        <v>19354139</v>
      </c>
      <c r="C10958" t="s">
        <v>5024</v>
      </c>
      <c r="D10958">
        <v>95</v>
      </c>
      <c r="E10958">
        <v>0</v>
      </c>
      <c r="F10958">
        <v>76</v>
      </c>
      <c r="G10958">
        <v>0</v>
      </c>
      <c r="H10958">
        <v>0</v>
      </c>
      <c r="I10958">
        <v>0</v>
      </c>
      <c r="K10958">
        <v>2014</v>
      </c>
      <c r="L10958">
        <v>2015</v>
      </c>
    </row>
    <row r="10959" spans="1:12" x14ac:dyDescent="0.25">
      <c r="A10959">
        <v>32</v>
      </c>
      <c r="B10959">
        <v>19354140</v>
      </c>
      <c r="C10959" t="s">
        <v>5024</v>
      </c>
      <c r="D10959">
        <v>95</v>
      </c>
      <c r="E10959">
        <v>0</v>
      </c>
      <c r="F10959">
        <v>76</v>
      </c>
      <c r="G10959">
        <v>0</v>
      </c>
      <c r="H10959">
        <v>0</v>
      </c>
      <c r="I10959">
        <v>0</v>
      </c>
      <c r="K10959">
        <v>2016</v>
      </c>
      <c r="L10959">
        <v>2016</v>
      </c>
    </row>
    <row r="10960" spans="1:12" x14ac:dyDescent="0.25">
      <c r="A10960">
        <v>32</v>
      </c>
      <c r="B10960">
        <v>19354141</v>
      </c>
      <c r="C10960" t="s">
        <v>5025</v>
      </c>
      <c r="D10960">
        <v>95</v>
      </c>
      <c r="E10960">
        <v>0</v>
      </c>
      <c r="F10960">
        <v>76</v>
      </c>
      <c r="G10960">
        <v>0</v>
      </c>
      <c r="H10960">
        <v>0</v>
      </c>
      <c r="I10960">
        <v>0</v>
      </c>
      <c r="K10960">
        <v>2015</v>
      </c>
      <c r="L10960">
        <v>2016</v>
      </c>
    </row>
    <row r="10961" spans="1:12" x14ac:dyDescent="0.25">
      <c r="A10961">
        <v>32</v>
      </c>
      <c r="B10961">
        <v>19354142</v>
      </c>
      <c r="C10961" t="s">
        <v>5026</v>
      </c>
      <c r="D10961">
        <v>95</v>
      </c>
      <c r="E10961">
        <v>0</v>
      </c>
      <c r="F10961">
        <v>76</v>
      </c>
      <c r="G10961">
        <v>0</v>
      </c>
      <c r="H10961">
        <v>0</v>
      </c>
      <c r="I10961">
        <v>0</v>
      </c>
      <c r="K10961">
        <v>2014</v>
      </c>
      <c r="L10961">
        <v>2015</v>
      </c>
    </row>
    <row r="10962" spans="1:12" x14ac:dyDescent="0.25">
      <c r="A10962">
        <v>32</v>
      </c>
      <c r="B10962">
        <v>19354143</v>
      </c>
      <c r="C10962" t="s">
        <v>5027</v>
      </c>
      <c r="D10962">
        <v>95</v>
      </c>
      <c r="E10962">
        <v>0</v>
      </c>
      <c r="F10962">
        <v>76</v>
      </c>
      <c r="G10962">
        <v>0</v>
      </c>
      <c r="H10962">
        <v>0</v>
      </c>
      <c r="I10962">
        <v>0</v>
      </c>
      <c r="K10962">
        <v>2016</v>
      </c>
      <c r="L10962">
        <v>2016</v>
      </c>
    </row>
    <row r="10963" spans="1:12" x14ac:dyDescent="0.25">
      <c r="A10963">
        <v>32</v>
      </c>
      <c r="B10963">
        <v>19354144</v>
      </c>
      <c r="C10963" t="s">
        <v>5027</v>
      </c>
      <c r="D10963">
        <v>95</v>
      </c>
      <c r="E10963">
        <v>0</v>
      </c>
      <c r="F10963">
        <v>76</v>
      </c>
      <c r="G10963">
        <v>0</v>
      </c>
      <c r="H10963">
        <v>0</v>
      </c>
      <c r="I10963">
        <v>0</v>
      </c>
      <c r="K10963">
        <v>2015</v>
      </c>
      <c r="L10963">
        <v>2016</v>
      </c>
    </row>
    <row r="10964" spans="1:12" x14ac:dyDescent="0.25">
      <c r="A10964">
        <v>32</v>
      </c>
      <c r="B10964">
        <v>19354145</v>
      </c>
      <c r="C10964" t="s">
        <v>5028</v>
      </c>
      <c r="D10964">
        <v>95</v>
      </c>
      <c r="E10964">
        <v>0</v>
      </c>
      <c r="F10964">
        <v>76</v>
      </c>
      <c r="G10964">
        <v>0</v>
      </c>
      <c r="H10964">
        <v>0</v>
      </c>
      <c r="I10964">
        <v>0</v>
      </c>
      <c r="K10964">
        <v>2014</v>
      </c>
      <c r="L10964">
        <v>2016</v>
      </c>
    </row>
    <row r="10965" spans="1:12" x14ac:dyDescent="0.25">
      <c r="A10965">
        <v>32</v>
      </c>
      <c r="B10965">
        <v>19354146</v>
      </c>
      <c r="C10965" t="s">
        <v>5028</v>
      </c>
      <c r="D10965">
        <v>95</v>
      </c>
      <c r="E10965">
        <v>0</v>
      </c>
      <c r="F10965">
        <v>76</v>
      </c>
      <c r="G10965">
        <v>0</v>
      </c>
      <c r="H10965">
        <v>0</v>
      </c>
      <c r="I10965">
        <v>0</v>
      </c>
      <c r="K10965">
        <v>2014</v>
      </c>
      <c r="L10965">
        <v>2016</v>
      </c>
    </row>
    <row r="10966" spans="1:12" x14ac:dyDescent="0.25">
      <c r="A10966">
        <v>32</v>
      </c>
      <c r="B10966">
        <v>19354147</v>
      </c>
      <c r="C10966" t="s">
        <v>5029</v>
      </c>
      <c r="D10966">
        <v>95</v>
      </c>
      <c r="E10966">
        <v>0</v>
      </c>
      <c r="F10966">
        <v>76</v>
      </c>
      <c r="G10966">
        <v>0</v>
      </c>
      <c r="H10966">
        <v>0</v>
      </c>
      <c r="I10966">
        <v>0</v>
      </c>
      <c r="K10966">
        <v>2014</v>
      </c>
      <c r="L10966">
        <v>2016</v>
      </c>
    </row>
    <row r="10967" spans="1:12" x14ac:dyDescent="0.25">
      <c r="A10967">
        <v>32</v>
      </c>
      <c r="B10967">
        <v>19354148</v>
      </c>
      <c r="C10967" t="s">
        <v>5029</v>
      </c>
      <c r="D10967">
        <v>95</v>
      </c>
      <c r="E10967">
        <v>0</v>
      </c>
      <c r="F10967">
        <v>76</v>
      </c>
      <c r="G10967">
        <v>0</v>
      </c>
      <c r="H10967">
        <v>0</v>
      </c>
      <c r="I10967">
        <v>0</v>
      </c>
      <c r="K10967">
        <v>2014</v>
      </c>
      <c r="L10967">
        <v>2016</v>
      </c>
    </row>
    <row r="10968" spans="1:12" x14ac:dyDescent="0.25">
      <c r="A10968">
        <v>32</v>
      </c>
      <c r="B10968">
        <v>19354149</v>
      </c>
      <c r="C10968" t="s">
        <v>5024</v>
      </c>
      <c r="D10968">
        <v>95</v>
      </c>
      <c r="E10968">
        <v>0</v>
      </c>
      <c r="F10968">
        <v>76</v>
      </c>
      <c r="G10968">
        <v>0</v>
      </c>
      <c r="H10968">
        <v>0</v>
      </c>
      <c r="I10968">
        <v>0</v>
      </c>
      <c r="K10968">
        <v>2014</v>
      </c>
      <c r="L10968">
        <v>2016</v>
      </c>
    </row>
    <row r="10969" spans="1:12" x14ac:dyDescent="0.25">
      <c r="A10969">
        <v>32</v>
      </c>
      <c r="B10969">
        <v>19354150</v>
      </c>
      <c r="C10969" t="s">
        <v>5024</v>
      </c>
      <c r="D10969">
        <v>95</v>
      </c>
      <c r="E10969">
        <v>0</v>
      </c>
      <c r="F10969">
        <v>76</v>
      </c>
      <c r="G10969">
        <v>0</v>
      </c>
      <c r="H10969">
        <v>0</v>
      </c>
      <c r="I10969">
        <v>0</v>
      </c>
      <c r="K10969">
        <v>2015</v>
      </c>
      <c r="L10969">
        <v>2016</v>
      </c>
    </row>
    <row r="10970" spans="1:12" x14ac:dyDescent="0.25">
      <c r="A10970">
        <v>32</v>
      </c>
      <c r="B10970">
        <v>19354151</v>
      </c>
      <c r="C10970" t="s">
        <v>5026</v>
      </c>
      <c r="D10970">
        <v>95</v>
      </c>
      <c r="E10970">
        <v>0</v>
      </c>
      <c r="F10970">
        <v>76</v>
      </c>
      <c r="G10970">
        <v>0</v>
      </c>
      <c r="H10970">
        <v>0</v>
      </c>
      <c r="I10970">
        <v>0</v>
      </c>
      <c r="K10970">
        <v>2014</v>
      </c>
      <c r="L10970">
        <v>2016</v>
      </c>
    </row>
    <row r="10971" spans="1:12" x14ac:dyDescent="0.25">
      <c r="A10971">
        <v>32</v>
      </c>
      <c r="B10971">
        <v>19354152</v>
      </c>
      <c r="C10971" t="s">
        <v>5026</v>
      </c>
      <c r="D10971">
        <v>95</v>
      </c>
      <c r="E10971">
        <v>0</v>
      </c>
      <c r="F10971">
        <v>76</v>
      </c>
      <c r="G10971">
        <v>0</v>
      </c>
      <c r="H10971">
        <v>0</v>
      </c>
      <c r="I10971">
        <v>0</v>
      </c>
      <c r="K10971">
        <v>2015</v>
      </c>
      <c r="L10971">
        <v>2016</v>
      </c>
    </row>
    <row r="10972" spans="1:12" x14ac:dyDescent="0.25">
      <c r="A10972">
        <v>32</v>
      </c>
      <c r="B10972">
        <v>19354153</v>
      </c>
      <c r="C10972" t="s">
        <v>5030</v>
      </c>
      <c r="D10972">
        <v>79</v>
      </c>
      <c r="E10972">
        <v>0</v>
      </c>
      <c r="F10972">
        <v>63.2</v>
      </c>
      <c r="G10972">
        <v>0</v>
      </c>
      <c r="H10972">
        <v>0</v>
      </c>
      <c r="I10972">
        <v>0</v>
      </c>
      <c r="K10972">
        <v>2017</v>
      </c>
      <c r="L10972">
        <v>2017</v>
      </c>
    </row>
    <row r="10973" spans="1:12" x14ac:dyDescent="0.25">
      <c r="A10973">
        <v>32</v>
      </c>
      <c r="B10973">
        <v>19354154</v>
      </c>
      <c r="C10973" t="s">
        <v>5031</v>
      </c>
      <c r="D10973">
        <v>149</v>
      </c>
      <c r="E10973">
        <v>0</v>
      </c>
      <c r="F10973">
        <v>119.2</v>
      </c>
      <c r="G10973">
        <v>0</v>
      </c>
      <c r="H10973">
        <v>0</v>
      </c>
      <c r="I10973">
        <v>0</v>
      </c>
      <c r="K10973">
        <v>2017</v>
      </c>
      <c r="L10973">
        <v>2017</v>
      </c>
    </row>
    <row r="10974" spans="1:12" x14ac:dyDescent="0.25">
      <c r="A10974">
        <v>32</v>
      </c>
      <c r="B10974">
        <v>19354155</v>
      </c>
      <c r="C10974" t="s">
        <v>5032</v>
      </c>
      <c r="D10974">
        <v>89</v>
      </c>
      <c r="E10974">
        <v>0</v>
      </c>
      <c r="F10974">
        <v>71.2</v>
      </c>
      <c r="G10974">
        <v>0</v>
      </c>
      <c r="H10974">
        <v>0</v>
      </c>
      <c r="I10974">
        <v>0</v>
      </c>
      <c r="K10974">
        <v>2017</v>
      </c>
      <c r="L10974">
        <v>2017</v>
      </c>
    </row>
    <row r="10975" spans="1:12" x14ac:dyDescent="0.25">
      <c r="A10975">
        <v>32</v>
      </c>
      <c r="B10975">
        <v>19354156</v>
      </c>
      <c r="C10975" t="s">
        <v>5030</v>
      </c>
      <c r="D10975">
        <v>79</v>
      </c>
      <c r="E10975">
        <v>0</v>
      </c>
      <c r="F10975">
        <v>63.2</v>
      </c>
      <c r="G10975">
        <v>0</v>
      </c>
      <c r="H10975">
        <v>0</v>
      </c>
      <c r="I10975">
        <v>0</v>
      </c>
      <c r="K10975">
        <v>2016</v>
      </c>
      <c r="L10975">
        <v>2017</v>
      </c>
    </row>
    <row r="10976" spans="1:12" x14ac:dyDescent="0.25">
      <c r="A10976">
        <v>32</v>
      </c>
      <c r="B10976">
        <v>19354157</v>
      </c>
      <c r="C10976" t="s">
        <v>5031</v>
      </c>
      <c r="D10976">
        <v>139</v>
      </c>
      <c r="E10976">
        <v>0</v>
      </c>
      <c r="F10976">
        <v>111.2</v>
      </c>
      <c r="G10976">
        <v>0</v>
      </c>
      <c r="H10976">
        <v>0</v>
      </c>
      <c r="I10976">
        <v>0</v>
      </c>
      <c r="K10976">
        <v>2016</v>
      </c>
      <c r="L10976">
        <v>2017</v>
      </c>
    </row>
    <row r="10977" spans="1:12" x14ac:dyDescent="0.25">
      <c r="A10977">
        <v>32</v>
      </c>
      <c r="B10977">
        <v>19354158</v>
      </c>
      <c r="C10977" t="s">
        <v>5033</v>
      </c>
      <c r="D10977">
        <v>89</v>
      </c>
      <c r="E10977">
        <v>0</v>
      </c>
      <c r="F10977">
        <v>71.2</v>
      </c>
      <c r="G10977">
        <v>0</v>
      </c>
      <c r="H10977">
        <v>0</v>
      </c>
      <c r="I10977">
        <v>0</v>
      </c>
      <c r="K10977">
        <v>2016</v>
      </c>
      <c r="L10977">
        <v>2016</v>
      </c>
    </row>
    <row r="10978" spans="1:12" x14ac:dyDescent="0.25">
      <c r="A10978">
        <v>32</v>
      </c>
      <c r="B10978">
        <v>19354159</v>
      </c>
      <c r="C10978" t="s">
        <v>5030</v>
      </c>
      <c r="D10978">
        <v>79</v>
      </c>
      <c r="E10978">
        <v>0</v>
      </c>
      <c r="F10978">
        <v>63.2</v>
      </c>
      <c r="G10978">
        <v>0</v>
      </c>
      <c r="H10978">
        <v>0</v>
      </c>
      <c r="I10978">
        <v>0</v>
      </c>
      <c r="K10978">
        <v>2016</v>
      </c>
      <c r="L10978">
        <v>2017</v>
      </c>
    </row>
    <row r="10979" spans="1:12" x14ac:dyDescent="0.25">
      <c r="A10979">
        <v>32</v>
      </c>
      <c r="B10979">
        <v>19354160</v>
      </c>
      <c r="C10979" t="s">
        <v>5031</v>
      </c>
      <c r="D10979">
        <v>139</v>
      </c>
      <c r="E10979">
        <v>0</v>
      </c>
      <c r="F10979">
        <v>111.2</v>
      </c>
      <c r="G10979">
        <v>0</v>
      </c>
      <c r="H10979">
        <v>0</v>
      </c>
      <c r="I10979">
        <v>0</v>
      </c>
      <c r="K10979">
        <v>2016</v>
      </c>
      <c r="L10979">
        <v>2017</v>
      </c>
    </row>
    <row r="10980" spans="1:12" x14ac:dyDescent="0.25">
      <c r="A10980">
        <v>32</v>
      </c>
      <c r="B10980">
        <v>19354226</v>
      </c>
      <c r="C10980" t="s">
        <v>5034</v>
      </c>
      <c r="D10980">
        <v>59.95</v>
      </c>
      <c r="E10980">
        <v>0</v>
      </c>
      <c r="F10980">
        <v>47.96</v>
      </c>
      <c r="G10980">
        <v>0</v>
      </c>
      <c r="H10980">
        <v>0</v>
      </c>
      <c r="I10980">
        <v>0</v>
      </c>
      <c r="K10980">
        <v>2014</v>
      </c>
      <c r="L10980">
        <v>2016</v>
      </c>
    </row>
    <row r="10981" spans="1:12" x14ac:dyDescent="0.25">
      <c r="A10981">
        <v>32</v>
      </c>
      <c r="B10981">
        <v>19354227</v>
      </c>
      <c r="C10981" t="s">
        <v>5035</v>
      </c>
      <c r="D10981">
        <v>59.95</v>
      </c>
      <c r="E10981">
        <v>0</v>
      </c>
      <c r="F10981">
        <v>47.96</v>
      </c>
      <c r="G10981">
        <v>0</v>
      </c>
      <c r="H10981">
        <v>0</v>
      </c>
      <c r="I10981">
        <v>0</v>
      </c>
      <c r="K10981">
        <v>2014</v>
      </c>
      <c r="L10981">
        <v>2016</v>
      </c>
    </row>
    <row r="10982" spans="1:12" x14ac:dyDescent="0.25">
      <c r="A10982">
        <v>32</v>
      </c>
      <c r="B10982">
        <v>19354228</v>
      </c>
      <c r="C10982" t="s">
        <v>5036</v>
      </c>
      <c r="D10982">
        <v>59.95</v>
      </c>
      <c r="E10982">
        <v>0</v>
      </c>
      <c r="F10982">
        <v>47.96</v>
      </c>
      <c r="G10982">
        <v>0</v>
      </c>
      <c r="H10982">
        <v>0</v>
      </c>
      <c r="I10982">
        <v>0</v>
      </c>
      <c r="K10982">
        <v>2014</v>
      </c>
      <c r="L10982">
        <v>2016</v>
      </c>
    </row>
    <row r="10983" spans="1:12" x14ac:dyDescent="0.25">
      <c r="A10983">
        <v>32</v>
      </c>
      <c r="B10983">
        <v>19354323</v>
      </c>
      <c r="C10983" t="s">
        <v>5037</v>
      </c>
      <c r="D10983">
        <v>949</v>
      </c>
      <c r="E10983">
        <v>0</v>
      </c>
      <c r="F10983">
        <v>759.2</v>
      </c>
      <c r="G10983">
        <v>0</v>
      </c>
      <c r="H10983">
        <v>0</v>
      </c>
      <c r="I10983">
        <v>0</v>
      </c>
      <c r="K10983">
        <v>2017</v>
      </c>
      <c r="L10983">
        <v>2017</v>
      </c>
    </row>
    <row r="10984" spans="1:12" x14ac:dyDescent="0.25">
      <c r="A10984">
        <v>32</v>
      </c>
      <c r="B10984">
        <v>19354458</v>
      </c>
      <c r="C10984" t="s">
        <v>4929</v>
      </c>
      <c r="D10984">
        <v>129</v>
      </c>
      <c r="E10984">
        <v>0</v>
      </c>
      <c r="F10984">
        <v>103.2</v>
      </c>
      <c r="G10984">
        <v>0</v>
      </c>
      <c r="H10984">
        <v>0</v>
      </c>
      <c r="I10984">
        <v>0</v>
      </c>
      <c r="K10984">
        <v>2016</v>
      </c>
      <c r="L10984">
        <v>2016</v>
      </c>
    </row>
    <row r="10985" spans="1:12" x14ac:dyDescent="0.25">
      <c r="A10985">
        <v>32</v>
      </c>
      <c r="B10985">
        <v>19354459</v>
      </c>
      <c r="C10985" t="s">
        <v>4929</v>
      </c>
      <c r="D10985">
        <v>129</v>
      </c>
      <c r="E10985">
        <v>0</v>
      </c>
      <c r="F10985">
        <v>103.2</v>
      </c>
      <c r="G10985">
        <v>0</v>
      </c>
      <c r="H10985">
        <v>0</v>
      </c>
      <c r="I10985">
        <v>0</v>
      </c>
      <c r="K10985">
        <v>2016</v>
      </c>
      <c r="L10985">
        <v>2016</v>
      </c>
    </row>
    <row r="10986" spans="1:12" x14ac:dyDescent="0.25">
      <c r="A10986">
        <v>32</v>
      </c>
      <c r="B10986">
        <v>19354460</v>
      </c>
      <c r="C10986" t="s">
        <v>4929</v>
      </c>
      <c r="D10986">
        <v>119</v>
      </c>
      <c r="E10986">
        <v>0</v>
      </c>
      <c r="F10986">
        <v>95.2</v>
      </c>
      <c r="G10986">
        <v>0</v>
      </c>
      <c r="H10986">
        <v>0</v>
      </c>
      <c r="I10986">
        <v>0</v>
      </c>
      <c r="K10986">
        <v>2016</v>
      </c>
      <c r="L10986">
        <v>2016</v>
      </c>
    </row>
    <row r="10987" spans="1:12" x14ac:dyDescent="0.25">
      <c r="A10987">
        <v>32</v>
      </c>
      <c r="B10987">
        <v>19354461</v>
      </c>
      <c r="C10987" t="s">
        <v>4929</v>
      </c>
      <c r="D10987">
        <v>119</v>
      </c>
      <c r="E10987">
        <v>0</v>
      </c>
      <c r="F10987">
        <v>95.2</v>
      </c>
      <c r="G10987">
        <v>0</v>
      </c>
      <c r="H10987">
        <v>0</v>
      </c>
      <c r="I10987">
        <v>0</v>
      </c>
      <c r="K10987">
        <v>2016</v>
      </c>
      <c r="L10987">
        <v>2016</v>
      </c>
    </row>
    <row r="10988" spans="1:12" x14ac:dyDescent="0.25">
      <c r="A10988">
        <v>32</v>
      </c>
      <c r="B10988">
        <v>19354462</v>
      </c>
      <c r="C10988" t="s">
        <v>4929</v>
      </c>
      <c r="D10988">
        <v>129</v>
      </c>
      <c r="E10988">
        <v>0</v>
      </c>
      <c r="F10988">
        <v>103.2</v>
      </c>
      <c r="G10988">
        <v>0</v>
      </c>
      <c r="H10988">
        <v>0</v>
      </c>
      <c r="I10988">
        <v>0</v>
      </c>
      <c r="K10988">
        <v>2016</v>
      </c>
      <c r="L10988">
        <v>2016</v>
      </c>
    </row>
    <row r="10989" spans="1:12" x14ac:dyDescent="0.25">
      <c r="A10989">
        <v>32</v>
      </c>
      <c r="B10989">
        <v>19354510</v>
      </c>
      <c r="C10989" t="s">
        <v>5038</v>
      </c>
      <c r="D10989">
        <v>129</v>
      </c>
      <c r="E10989">
        <v>0</v>
      </c>
      <c r="F10989">
        <v>103.2</v>
      </c>
      <c r="G10989">
        <v>0</v>
      </c>
      <c r="H10989">
        <v>0</v>
      </c>
      <c r="I10989">
        <v>0</v>
      </c>
      <c r="K10989">
        <v>2016</v>
      </c>
      <c r="L10989">
        <v>2016</v>
      </c>
    </row>
    <row r="10990" spans="1:12" x14ac:dyDescent="0.25">
      <c r="A10990">
        <v>32</v>
      </c>
      <c r="B10990">
        <v>20560003</v>
      </c>
      <c r="C10990" t="s">
        <v>5039</v>
      </c>
      <c r="D10990">
        <v>232.01</v>
      </c>
      <c r="E10990">
        <v>0</v>
      </c>
      <c r="F10990">
        <v>132.25</v>
      </c>
      <c r="G10990">
        <v>0</v>
      </c>
      <c r="H10990">
        <v>0</v>
      </c>
      <c r="I10990">
        <v>0</v>
      </c>
      <c r="K10990">
        <v>1985</v>
      </c>
      <c r="L10990">
        <v>1990</v>
      </c>
    </row>
    <row r="10991" spans="1:12" x14ac:dyDescent="0.25">
      <c r="A10991">
        <v>32</v>
      </c>
      <c r="B10991">
        <v>20687372</v>
      </c>
      <c r="C10991" t="s">
        <v>5040</v>
      </c>
      <c r="D10991">
        <v>8</v>
      </c>
      <c r="E10991">
        <v>0</v>
      </c>
      <c r="F10991">
        <v>5.6</v>
      </c>
      <c r="G10991">
        <v>0</v>
      </c>
      <c r="H10991">
        <v>0</v>
      </c>
      <c r="I10991">
        <v>0</v>
      </c>
      <c r="K10991">
        <v>1989</v>
      </c>
      <c r="L10991">
        <v>1991</v>
      </c>
    </row>
    <row r="10992" spans="1:12" x14ac:dyDescent="0.25">
      <c r="A10992">
        <v>32</v>
      </c>
      <c r="B10992">
        <v>20718161</v>
      </c>
      <c r="C10992" t="s">
        <v>5041</v>
      </c>
      <c r="D10992">
        <v>11</v>
      </c>
      <c r="E10992">
        <v>0</v>
      </c>
      <c r="F10992">
        <v>7.7</v>
      </c>
      <c r="G10992">
        <v>0</v>
      </c>
      <c r="H10992">
        <v>0</v>
      </c>
      <c r="I10992">
        <v>0</v>
      </c>
      <c r="K10992">
        <v>1989</v>
      </c>
      <c r="L10992">
        <v>1994</v>
      </c>
    </row>
    <row r="10993" spans="1:12" x14ac:dyDescent="0.25">
      <c r="A10993">
        <v>32</v>
      </c>
      <c r="B10993">
        <v>20718162</v>
      </c>
      <c r="C10993" t="s">
        <v>5041</v>
      </c>
      <c r="D10993">
        <v>8</v>
      </c>
      <c r="E10993">
        <v>0</v>
      </c>
      <c r="F10993">
        <v>5.6</v>
      </c>
      <c r="G10993">
        <v>0</v>
      </c>
      <c r="H10993">
        <v>0</v>
      </c>
      <c r="I10993">
        <v>0</v>
      </c>
      <c r="K10993">
        <v>1989</v>
      </c>
      <c r="L10993">
        <v>1991</v>
      </c>
    </row>
    <row r="10994" spans="1:12" x14ac:dyDescent="0.25">
      <c r="A10994">
        <v>32</v>
      </c>
      <c r="B10994">
        <v>20728026</v>
      </c>
      <c r="C10994" t="s">
        <v>5042</v>
      </c>
      <c r="D10994">
        <v>8</v>
      </c>
      <c r="E10994">
        <v>0</v>
      </c>
      <c r="F10994">
        <v>5.6</v>
      </c>
      <c r="G10994">
        <v>0</v>
      </c>
      <c r="H10994">
        <v>0</v>
      </c>
      <c r="I10994">
        <v>0</v>
      </c>
      <c r="K10994">
        <v>1990</v>
      </c>
      <c r="L10994">
        <v>1991</v>
      </c>
    </row>
    <row r="10995" spans="1:12" x14ac:dyDescent="0.25">
      <c r="A10995">
        <v>32</v>
      </c>
      <c r="B10995">
        <v>20760469</v>
      </c>
      <c r="C10995" t="s">
        <v>2445</v>
      </c>
      <c r="D10995">
        <v>100</v>
      </c>
      <c r="E10995">
        <v>0</v>
      </c>
      <c r="F10995">
        <v>75</v>
      </c>
      <c r="G10995">
        <v>0</v>
      </c>
      <c r="H10995">
        <v>101.57</v>
      </c>
      <c r="I10995">
        <v>0</v>
      </c>
      <c r="K10995">
        <v>2005</v>
      </c>
      <c r="L10995">
        <v>2009</v>
      </c>
    </row>
    <row r="10996" spans="1:12" x14ac:dyDescent="0.25">
      <c r="A10996">
        <v>32</v>
      </c>
      <c r="B10996">
        <v>20760470</v>
      </c>
      <c r="C10996" t="s">
        <v>5043</v>
      </c>
      <c r="D10996">
        <v>100</v>
      </c>
      <c r="E10996">
        <v>0</v>
      </c>
      <c r="F10996">
        <v>75</v>
      </c>
      <c r="G10996">
        <v>0</v>
      </c>
      <c r="H10996">
        <v>101.57</v>
      </c>
      <c r="I10996">
        <v>0</v>
      </c>
      <c r="K10996">
        <v>2005</v>
      </c>
      <c r="L10996">
        <v>2009</v>
      </c>
    </row>
    <row r="10997" spans="1:12" x14ac:dyDescent="0.25">
      <c r="A10997">
        <v>32</v>
      </c>
      <c r="B10997">
        <v>20760471</v>
      </c>
      <c r="C10997" t="s">
        <v>2468</v>
      </c>
      <c r="D10997">
        <v>100</v>
      </c>
      <c r="E10997">
        <v>0</v>
      </c>
      <c r="F10997">
        <v>75</v>
      </c>
      <c r="G10997">
        <v>0</v>
      </c>
      <c r="H10997">
        <v>101.57</v>
      </c>
      <c r="I10997">
        <v>0</v>
      </c>
      <c r="K10997">
        <v>2008</v>
      </c>
      <c r="L10997">
        <v>2009</v>
      </c>
    </row>
    <row r="10998" spans="1:12" x14ac:dyDescent="0.25">
      <c r="A10998">
        <v>32</v>
      </c>
      <c r="B10998">
        <v>20784054</v>
      </c>
      <c r="C10998" t="s">
        <v>2392</v>
      </c>
      <c r="D10998">
        <v>35</v>
      </c>
      <c r="E10998">
        <v>0</v>
      </c>
      <c r="F10998">
        <v>26.25</v>
      </c>
      <c r="G10998">
        <v>0</v>
      </c>
      <c r="H10998">
        <v>0</v>
      </c>
      <c r="I10998">
        <v>0</v>
      </c>
      <c r="K10998">
        <v>2010</v>
      </c>
      <c r="L10998">
        <v>2017</v>
      </c>
    </row>
    <row r="10999" spans="1:12" x14ac:dyDescent="0.25">
      <c r="A10999">
        <v>32</v>
      </c>
      <c r="B10999">
        <v>20784411</v>
      </c>
      <c r="C10999" t="s">
        <v>5044</v>
      </c>
      <c r="D10999">
        <v>822.83</v>
      </c>
      <c r="E10999">
        <v>0</v>
      </c>
      <c r="F10999">
        <v>575.98</v>
      </c>
      <c r="G10999">
        <v>0</v>
      </c>
      <c r="H10999">
        <v>0</v>
      </c>
      <c r="I10999">
        <v>0</v>
      </c>
      <c r="K10999">
        <v>2005</v>
      </c>
      <c r="L10999">
        <v>2010</v>
      </c>
    </row>
    <row r="11000" spans="1:12" x14ac:dyDescent="0.25">
      <c r="A11000">
        <v>32</v>
      </c>
      <c r="B11000">
        <v>20789627</v>
      </c>
      <c r="C11000" t="s">
        <v>2434</v>
      </c>
      <c r="D11000">
        <v>100</v>
      </c>
      <c r="E11000">
        <v>0</v>
      </c>
      <c r="F11000">
        <v>75</v>
      </c>
      <c r="G11000">
        <v>0</v>
      </c>
      <c r="H11000">
        <v>101.57</v>
      </c>
      <c r="I11000">
        <v>0</v>
      </c>
      <c r="K11000">
        <v>2008</v>
      </c>
      <c r="L11000">
        <v>2009</v>
      </c>
    </row>
    <row r="11001" spans="1:12" x14ac:dyDescent="0.25">
      <c r="A11001">
        <v>32</v>
      </c>
      <c r="B11001">
        <v>20789628</v>
      </c>
      <c r="C11001" t="s">
        <v>5045</v>
      </c>
      <c r="D11001">
        <v>100</v>
      </c>
      <c r="E11001">
        <v>0</v>
      </c>
      <c r="F11001">
        <v>75</v>
      </c>
      <c r="G11001">
        <v>0</v>
      </c>
      <c r="H11001">
        <v>101.57</v>
      </c>
      <c r="I11001">
        <v>0</v>
      </c>
      <c r="K11001">
        <v>2009</v>
      </c>
      <c r="L11001">
        <v>2010</v>
      </c>
    </row>
    <row r="11002" spans="1:12" x14ac:dyDescent="0.25">
      <c r="A11002">
        <v>32</v>
      </c>
      <c r="B11002">
        <v>20789630</v>
      </c>
      <c r="C11002" t="s">
        <v>2434</v>
      </c>
      <c r="D11002">
        <v>100</v>
      </c>
      <c r="E11002">
        <v>0</v>
      </c>
      <c r="F11002">
        <v>75</v>
      </c>
      <c r="G11002">
        <v>0</v>
      </c>
      <c r="H11002">
        <v>101.57</v>
      </c>
      <c r="I11002">
        <v>0</v>
      </c>
      <c r="K11002">
        <v>2009</v>
      </c>
      <c r="L11002">
        <v>2009</v>
      </c>
    </row>
    <row r="11003" spans="1:12" x14ac:dyDescent="0.25">
      <c r="A11003">
        <v>32</v>
      </c>
      <c r="B11003">
        <v>20789631</v>
      </c>
      <c r="C11003" t="s">
        <v>5045</v>
      </c>
      <c r="D11003">
        <v>100</v>
      </c>
      <c r="E11003">
        <v>0</v>
      </c>
      <c r="F11003">
        <v>75</v>
      </c>
      <c r="G11003">
        <v>0</v>
      </c>
      <c r="H11003">
        <v>101.57</v>
      </c>
      <c r="I11003">
        <v>0</v>
      </c>
      <c r="K11003">
        <v>2009</v>
      </c>
      <c r="L11003">
        <v>2009</v>
      </c>
    </row>
    <row r="11004" spans="1:12" x14ac:dyDescent="0.25">
      <c r="A11004">
        <v>32</v>
      </c>
      <c r="B11004">
        <v>20789633</v>
      </c>
      <c r="C11004" t="s">
        <v>2434</v>
      </c>
      <c r="D11004">
        <v>100</v>
      </c>
      <c r="E11004">
        <v>0</v>
      </c>
      <c r="F11004">
        <v>75</v>
      </c>
      <c r="G11004">
        <v>0</v>
      </c>
      <c r="H11004">
        <v>0</v>
      </c>
      <c r="I11004">
        <v>0</v>
      </c>
      <c r="K11004">
        <v>2009</v>
      </c>
      <c r="L11004">
        <v>2010</v>
      </c>
    </row>
    <row r="11005" spans="1:12" x14ac:dyDescent="0.25">
      <c r="A11005">
        <v>32</v>
      </c>
      <c r="B11005">
        <v>20789634</v>
      </c>
      <c r="C11005" t="s">
        <v>5045</v>
      </c>
      <c r="D11005">
        <v>100</v>
      </c>
      <c r="E11005">
        <v>0</v>
      </c>
      <c r="F11005">
        <v>75</v>
      </c>
      <c r="G11005">
        <v>0</v>
      </c>
      <c r="H11005">
        <v>0</v>
      </c>
      <c r="I11005">
        <v>0</v>
      </c>
      <c r="K11005">
        <v>2009</v>
      </c>
      <c r="L11005">
        <v>2010</v>
      </c>
    </row>
    <row r="11006" spans="1:12" x14ac:dyDescent="0.25">
      <c r="A11006">
        <v>32</v>
      </c>
      <c r="B11006">
        <v>20792481</v>
      </c>
      <c r="C11006" t="s">
        <v>5046</v>
      </c>
      <c r="D11006">
        <v>100</v>
      </c>
      <c r="E11006">
        <v>0</v>
      </c>
      <c r="F11006">
        <v>70</v>
      </c>
      <c r="G11006">
        <v>0</v>
      </c>
      <c r="H11006">
        <v>0</v>
      </c>
      <c r="I11006">
        <v>0</v>
      </c>
      <c r="K11006">
        <v>2013</v>
      </c>
      <c r="L11006">
        <v>2014</v>
      </c>
    </row>
    <row r="11007" spans="1:12" x14ac:dyDescent="0.25">
      <c r="A11007">
        <v>32</v>
      </c>
      <c r="B11007">
        <v>20794560</v>
      </c>
      <c r="C11007" t="s">
        <v>5047</v>
      </c>
      <c r="D11007">
        <v>80</v>
      </c>
      <c r="E11007">
        <v>0</v>
      </c>
      <c r="F11007">
        <v>60</v>
      </c>
      <c r="G11007">
        <v>0</v>
      </c>
      <c r="H11007">
        <v>81.260000000000005</v>
      </c>
      <c r="I11007">
        <v>0</v>
      </c>
      <c r="K11007">
        <v>2009</v>
      </c>
      <c r="L11007">
        <v>2012</v>
      </c>
    </row>
    <row r="11008" spans="1:12" x14ac:dyDescent="0.25">
      <c r="A11008">
        <v>32</v>
      </c>
      <c r="B11008">
        <v>20794561</v>
      </c>
      <c r="C11008" t="s">
        <v>2465</v>
      </c>
      <c r="D11008">
        <v>80</v>
      </c>
      <c r="E11008">
        <v>0</v>
      </c>
      <c r="F11008">
        <v>60</v>
      </c>
      <c r="G11008">
        <v>0</v>
      </c>
      <c r="H11008">
        <v>81.260000000000005</v>
      </c>
      <c r="I11008">
        <v>0</v>
      </c>
      <c r="K11008">
        <v>2009</v>
      </c>
      <c r="L11008">
        <v>2012</v>
      </c>
    </row>
    <row r="11009" spans="1:12" x14ac:dyDescent="0.25">
      <c r="A11009">
        <v>32</v>
      </c>
      <c r="B11009">
        <v>20794562</v>
      </c>
      <c r="C11009" t="s">
        <v>3149</v>
      </c>
      <c r="D11009">
        <v>80</v>
      </c>
      <c r="E11009">
        <v>0</v>
      </c>
      <c r="F11009">
        <v>56</v>
      </c>
      <c r="G11009">
        <v>0</v>
      </c>
      <c r="H11009">
        <v>0</v>
      </c>
      <c r="I11009">
        <v>0</v>
      </c>
      <c r="K11009">
        <v>2009</v>
      </c>
      <c r="L11009">
        <v>2012</v>
      </c>
    </row>
    <row r="11010" spans="1:12" x14ac:dyDescent="0.25">
      <c r="A11010">
        <v>32</v>
      </c>
      <c r="B11010">
        <v>20794563</v>
      </c>
      <c r="C11010" t="s">
        <v>5048</v>
      </c>
      <c r="D11010">
        <v>80</v>
      </c>
      <c r="E11010">
        <v>0</v>
      </c>
      <c r="F11010">
        <v>60</v>
      </c>
      <c r="G11010">
        <v>0</v>
      </c>
      <c r="H11010">
        <v>81.260000000000005</v>
      </c>
      <c r="I11010">
        <v>0</v>
      </c>
      <c r="K11010">
        <v>2009</v>
      </c>
      <c r="L11010">
        <v>2012</v>
      </c>
    </row>
    <row r="11011" spans="1:12" x14ac:dyDescent="0.25">
      <c r="A11011">
        <v>32</v>
      </c>
      <c r="B11011">
        <v>20794565</v>
      </c>
      <c r="C11011" t="s">
        <v>5047</v>
      </c>
      <c r="D11011">
        <v>80</v>
      </c>
      <c r="E11011">
        <v>0</v>
      </c>
      <c r="F11011">
        <v>60</v>
      </c>
      <c r="G11011">
        <v>0</v>
      </c>
      <c r="H11011">
        <v>81.260000000000005</v>
      </c>
      <c r="I11011">
        <v>0</v>
      </c>
      <c r="K11011">
        <v>2009</v>
      </c>
      <c r="L11011">
        <v>2012</v>
      </c>
    </row>
    <row r="11012" spans="1:12" x14ac:dyDescent="0.25">
      <c r="A11012">
        <v>32</v>
      </c>
      <c r="B11012">
        <v>20794566</v>
      </c>
      <c r="C11012" t="s">
        <v>2465</v>
      </c>
      <c r="D11012">
        <v>80</v>
      </c>
      <c r="E11012">
        <v>0</v>
      </c>
      <c r="F11012">
        <v>60</v>
      </c>
      <c r="G11012">
        <v>0</v>
      </c>
      <c r="H11012">
        <v>81.260000000000005</v>
      </c>
      <c r="I11012">
        <v>0</v>
      </c>
      <c r="K11012">
        <v>2009</v>
      </c>
      <c r="L11012">
        <v>2012</v>
      </c>
    </row>
    <row r="11013" spans="1:12" x14ac:dyDescent="0.25">
      <c r="A11013">
        <v>32</v>
      </c>
      <c r="B11013">
        <v>20794567</v>
      </c>
      <c r="C11013" t="s">
        <v>3149</v>
      </c>
      <c r="D11013">
        <v>80</v>
      </c>
      <c r="E11013">
        <v>0</v>
      </c>
      <c r="F11013">
        <v>60</v>
      </c>
      <c r="G11013">
        <v>0</v>
      </c>
      <c r="H11013">
        <v>81.260000000000005</v>
      </c>
      <c r="I11013">
        <v>0</v>
      </c>
      <c r="K11013">
        <v>2009</v>
      </c>
      <c r="L11013">
        <v>2016</v>
      </c>
    </row>
    <row r="11014" spans="1:12" x14ac:dyDescent="0.25">
      <c r="A11014">
        <v>32</v>
      </c>
      <c r="B11014">
        <v>20794568</v>
      </c>
      <c r="C11014" t="s">
        <v>5048</v>
      </c>
      <c r="D11014">
        <v>80</v>
      </c>
      <c r="E11014">
        <v>0</v>
      </c>
      <c r="F11014">
        <v>60</v>
      </c>
      <c r="G11014">
        <v>0</v>
      </c>
      <c r="H11014">
        <v>81.260000000000005</v>
      </c>
      <c r="I11014">
        <v>0</v>
      </c>
      <c r="K11014">
        <v>2009</v>
      </c>
      <c r="L11014">
        <v>2016</v>
      </c>
    </row>
    <row r="11015" spans="1:12" x14ac:dyDescent="0.25">
      <c r="A11015">
        <v>32</v>
      </c>
      <c r="B11015">
        <v>20794572</v>
      </c>
      <c r="C11015" t="s">
        <v>3149</v>
      </c>
      <c r="D11015">
        <v>80</v>
      </c>
      <c r="E11015">
        <v>0</v>
      </c>
      <c r="F11015">
        <v>60</v>
      </c>
      <c r="G11015">
        <v>0</v>
      </c>
      <c r="H11015">
        <v>0</v>
      </c>
      <c r="I11015">
        <v>0</v>
      </c>
      <c r="K11015">
        <v>2011</v>
      </c>
      <c r="L11015">
        <v>2012</v>
      </c>
    </row>
    <row r="11016" spans="1:12" x14ac:dyDescent="0.25">
      <c r="A11016">
        <v>32</v>
      </c>
      <c r="B11016">
        <v>20808300</v>
      </c>
      <c r="C11016" t="s">
        <v>2318</v>
      </c>
      <c r="D11016">
        <v>155</v>
      </c>
      <c r="E11016">
        <v>0</v>
      </c>
      <c r="F11016">
        <v>116.25</v>
      </c>
      <c r="G11016">
        <v>0</v>
      </c>
      <c r="H11016">
        <v>157.44</v>
      </c>
      <c r="I11016">
        <v>0</v>
      </c>
      <c r="K11016">
        <v>2010</v>
      </c>
      <c r="L11016">
        <v>2012</v>
      </c>
    </row>
    <row r="11017" spans="1:12" x14ac:dyDescent="0.25">
      <c r="A11017">
        <v>32</v>
      </c>
      <c r="B11017">
        <v>20808301</v>
      </c>
      <c r="C11017" t="s">
        <v>2318</v>
      </c>
      <c r="D11017">
        <v>155</v>
      </c>
      <c r="E11017">
        <v>0</v>
      </c>
      <c r="F11017">
        <v>116.25</v>
      </c>
      <c r="G11017">
        <v>0</v>
      </c>
      <c r="H11017">
        <v>157.44</v>
      </c>
      <c r="I11017">
        <v>0</v>
      </c>
      <c r="K11017">
        <v>2010</v>
      </c>
      <c r="L11017">
        <v>2012</v>
      </c>
    </row>
    <row r="11018" spans="1:12" x14ac:dyDescent="0.25">
      <c r="A11018">
        <v>32</v>
      </c>
      <c r="B11018">
        <v>20808302</v>
      </c>
      <c r="C11018" t="s">
        <v>2318</v>
      </c>
      <c r="D11018">
        <v>155</v>
      </c>
      <c r="E11018">
        <v>0</v>
      </c>
      <c r="F11018">
        <v>116.25</v>
      </c>
      <c r="G11018">
        <v>0</v>
      </c>
      <c r="H11018">
        <v>157.44</v>
      </c>
      <c r="I11018">
        <v>0</v>
      </c>
      <c r="K11018">
        <v>2010</v>
      </c>
      <c r="L11018">
        <v>2012</v>
      </c>
    </row>
    <row r="11019" spans="1:12" x14ac:dyDescent="0.25">
      <c r="A11019">
        <v>32</v>
      </c>
      <c r="B11019">
        <v>20812164</v>
      </c>
      <c r="C11019" t="s">
        <v>3149</v>
      </c>
      <c r="D11019">
        <v>80</v>
      </c>
      <c r="E11019">
        <v>0</v>
      </c>
      <c r="F11019">
        <v>56</v>
      </c>
      <c r="G11019">
        <v>0</v>
      </c>
      <c r="H11019">
        <v>0</v>
      </c>
      <c r="I11019">
        <v>0</v>
      </c>
      <c r="K11019">
        <v>2008</v>
      </c>
      <c r="L11019">
        <v>2010</v>
      </c>
    </row>
    <row r="11020" spans="1:12" x14ac:dyDescent="0.25">
      <c r="A11020">
        <v>32</v>
      </c>
      <c r="B11020">
        <v>20812166</v>
      </c>
      <c r="C11020" t="s">
        <v>5049</v>
      </c>
      <c r="D11020">
        <v>90</v>
      </c>
      <c r="E11020">
        <v>0</v>
      </c>
      <c r="F11020">
        <v>67.5</v>
      </c>
      <c r="G11020">
        <v>0</v>
      </c>
      <c r="H11020">
        <v>0</v>
      </c>
      <c r="I11020">
        <v>0</v>
      </c>
      <c r="K11020">
        <v>2006</v>
      </c>
      <c r="L11020">
        <v>2010</v>
      </c>
    </row>
    <row r="11021" spans="1:12" x14ac:dyDescent="0.25">
      <c r="A11021">
        <v>32</v>
      </c>
      <c r="B11021">
        <v>20826173</v>
      </c>
      <c r="C11021" t="s">
        <v>5050</v>
      </c>
      <c r="D11021">
        <v>135</v>
      </c>
      <c r="E11021">
        <v>0</v>
      </c>
      <c r="F11021">
        <v>94.5</v>
      </c>
      <c r="G11021">
        <v>0</v>
      </c>
      <c r="H11021">
        <v>0</v>
      </c>
      <c r="I11021">
        <v>0</v>
      </c>
      <c r="K11021">
        <v>2010</v>
      </c>
      <c r="L11021">
        <v>2014</v>
      </c>
    </row>
    <row r="11022" spans="1:12" x14ac:dyDescent="0.25">
      <c r="A11022">
        <v>32</v>
      </c>
      <c r="B11022">
        <v>20827889</v>
      </c>
      <c r="C11022" t="s">
        <v>5051</v>
      </c>
      <c r="D11022">
        <v>485</v>
      </c>
      <c r="E11022">
        <v>0</v>
      </c>
      <c r="F11022">
        <v>363.75</v>
      </c>
      <c r="G11022">
        <v>0</v>
      </c>
      <c r="H11022">
        <v>492.62</v>
      </c>
      <c r="I11022">
        <v>0</v>
      </c>
      <c r="K11022">
        <v>2010</v>
      </c>
      <c r="L11022">
        <v>2013</v>
      </c>
    </row>
    <row r="11023" spans="1:12" x14ac:dyDescent="0.25">
      <c r="A11023">
        <v>32</v>
      </c>
      <c r="B11023">
        <v>20830404</v>
      </c>
      <c r="C11023" t="s">
        <v>3144</v>
      </c>
      <c r="D11023">
        <v>65</v>
      </c>
      <c r="E11023">
        <v>0</v>
      </c>
      <c r="F11023">
        <v>48.75</v>
      </c>
      <c r="G11023">
        <v>0</v>
      </c>
      <c r="H11023">
        <v>66.02</v>
      </c>
      <c r="I11023">
        <v>0</v>
      </c>
      <c r="K11023">
        <v>2007</v>
      </c>
      <c r="L11023">
        <v>2012</v>
      </c>
    </row>
    <row r="11024" spans="1:12" x14ac:dyDescent="0.25">
      <c r="A11024">
        <v>32</v>
      </c>
      <c r="B11024">
        <v>20830408</v>
      </c>
      <c r="C11024" t="s">
        <v>3141</v>
      </c>
      <c r="D11024">
        <v>65</v>
      </c>
      <c r="E11024">
        <v>0</v>
      </c>
      <c r="F11024">
        <v>48.75</v>
      </c>
      <c r="G11024">
        <v>0</v>
      </c>
      <c r="H11024">
        <v>66.02</v>
      </c>
      <c r="I11024">
        <v>0</v>
      </c>
      <c r="K11024">
        <v>2007</v>
      </c>
      <c r="L11024">
        <v>2012</v>
      </c>
    </row>
    <row r="11025" spans="1:12" x14ac:dyDescent="0.25">
      <c r="A11025">
        <v>32</v>
      </c>
      <c r="B11025">
        <v>20842861</v>
      </c>
      <c r="C11025" t="s">
        <v>5052</v>
      </c>
      <c r="D11025">
        <v>100</v>
      </c>
      <c r="E11025">
        <v>0</v>
      </c>
      <c r="F11025">
        <v>70</v>
      </c>
      <c r="G11025">
        <v>0</v>
      </c>
      <c r="H11025">
        <v>0</v>
      </c>
      <c r="I11025">
        <v>0</v>
      </c>
      <c r="K11025">
        <v>2009</v>
      </c>
      <c r="L11025">
        <v>2009</v>
      </c>
    </row>
    <row r="11026" spans="1:12" x14ac:dyDescent="0.25">
      <c r="A11026">
        <v>32</v>
      </c>
      <c r="B11026">
        <v>20844589</v>
      </c>
      <c r="C11026" t="s">
        <v>289</v>
      </c>
      <c r="D11026">
        <v>100</v>
      </c>
      <c r="E11026">
        <v>0</v>
      </c>
      <c r="F11026">
        <v>75</v>
      </c>
      <c r="G11026">
        <v>0</v>
      </c>
      <c r="H11026">
        <v>0</v>
      </c>
      <c r="I11026">
        <v>0</v>
      </c>
      <c r="K11026">
        <v>2010</v>
      </c>
      <c r="L11026">
        <v>2010</v>
      </c>
    </row>
    <row r="11027" spans="1:12" x14ac:dyDescent="0.25">
      <c r="A11027">
        <v>32</v>
      </c>
      <c r="B11027">
        <v>20847333</v>
      </c>
      <c r="C11027" t="s">
        <v>2458</v>
      </c>
      <c r="D11027">
        <v>80</v>
      </c>
      <c r="E11027">
        <v>0</v>
      </c>
      <c r="F11027">
        <v>60</v>
      </c>
      <c r="G11027">
        <v>0</v>
      </c>
      <c r="H11027">
        <v>0</v>
      </c>
      <c r="I11027">
        <v>0</v>
      </c>
      <c r="K11027">
        <v>2007</v>
      </c>
      <c r="L11027">
        <v>2014</v>
      </c>
    </row>
    <row r="11028" spans="1:12" x14ac:dyDescent="0.25">
      <c r="A11028">
        <v>32</v>
      </c>
      <c r="B11028">
        <v>20847334</v>
      </c>
      <c r="C11028" t="s">
        <v>5053</v>
      </c>
      <c r="D11028">
        <v>80</v>
      </c>
      <c r="E11028">
        <v>0</v>
      </c>
      <c r="F11028">
        <v>60</v>
      </c>
      <c r="G11028">
        <v>0</v>
      </c>
      <c r="H11028">
        <v>0</v>
      </c>
      <c r="I11028">
        <v>0</v>
      </c>
      <c r="K11028">
        <v>2008</v>
      </c>
      <c r="L11028">
        <v>2014</v>
      </c>
    </row>
    <row r="11029" spans="1:12" x14ac:dyDescent="0.25">
      <c r="A11029">
        <v>32</v>
      </c>
      <c r="B11029">
        <v>20847335</v>
      </c>
      <c r="C11029" t="s">
        <v>5054</v>
      </c>
      <c r="D11029">
        <v>80</v>
      </c>
      <c r="E11029">
        <v>0</v>
      </c>
      <c r="F11029">
        <v>60</v>
      </c>
      <c r="G11029">
        <v>0</v>
      </c>
      <c r="H11029">
        <v>0</v>
      </c>
      <c r="I11029">
        <v>0</v>
      </c>
      <c r="K11029">
        <v>2009</v>
      </c>
      <c r="L11029">
        <v>2014</v>
      </c>
    </row>
    <row r="11030" spans="1:12" x14ac:dyDescent="0.25">
      <c r="A11030">
        <v>32</v>
      </c>
      <c r="B11030">
        <v>20850696</v>
      </c>
      <c r="C11030" t="s">
        <v>5055</v>
      </c>
      <c r="D11030">
        <v>485</v>
      </c>
      <c r="E11030">
        <v>0</v>
      </c>
      <c r="F11030">
        <v>363.75</v>
      </c>
      <c r="G11030">
        <v>0</v>
      </c>
      <c r="H11030">
        <v>0</v>
      </c>
      <c r="I11030">
        <v>0</v>
      </c>
      <c r="K11030">
        <v>2010</v>
      </c>
      <c r="L11030">
        <v>2013</v>
      </c>
    </row>
    <row r="11031" spans="1:12" x14ac:dyDescent="0.25">
      <c r="A11031">
        <v>32</v>
      </c>
      <c r="B11031">
        <v>20850697</v>
      </c>
      <c r="C11031" t="s">
        <v>5056</v>
      </c>
      <c r="D11031">
        <v>485</v>
      </c>
      <c r="E11031">
        <v>0</v>
      </c>
      <c r="F11031">
        <v>363.75</v>
      </c>
      <c r="G11031">
        <v>0</v>
      </c>
      <c r="H11031">
        <v>0</v>
      </c>
      <c r="I11031">
        <v>0</v>
      </c>
      <c r="K11031">
        <v>2010</v>
      </c>
      <c r="L11031">
        <v>2013</v>
      </c>
    </row>
    <row r="11032" spans="1:12" x14ac:dyDescent="0.25">
      <c r="A11032">
        <v>32</v>
      </c>
      <c r="B11032">
        <v>20850698</v>
      </c>
      <c r="C11032" t="s">
        <v>5057</v>
      </c>
      <c r="D11032">
        <v>485</v>
      </c>
      <c r="E11032">
        <v>0</v>
      </c>
      <c r="F11032">
        <v>363.75</v>
      </c>
      <c r="G11032">
        <v>0</v>
      </c>
      <c r="H11032">
        <v>0</v>
      </c>
      <c r="I11032">
        <v>0</v>
      </c>
      <c r="K11032">
        <v>2010</v>
      </c>
      <c r="L11032">
        <v>2013</v>
      </c>
    </row>
    <row r="11033" spans="1:12" x14ac:dyDescent="0.25">
      <c r="A11033">
        <v>32</v>
      </c>
      <c r="B11033">
        <v>20885394</v>
      </c>
      <c r="C11033" t="s">
        <v>289</v>
      </c>
      <c r="D11033">
        <v>100</v>
      </c>
      <c r="E11033">
        <v>0</v>
      </c>
      <c r="F11033">
        <v>75</v>
      </c>
      <c r="G11033">
        <v>0</v>
      </c>
      <c r="H11033">
        <v>101.57</v>
      </c>
      <c r="I11033">
        <v>0</v>
      </c>
      <c r="K11033">
        <v>2008</v>
      </c>
      <c r="L11033">
        <v>2017</v>
      </c>
    </row>
    <row r="11034" spans="1:12" x14ac:dyDescent="0.25">
      <c r="A11034">
        <v>32</v>
      </c>
      <c r="B11034">
        <v>20889650</v>
      </c>
      <c r="C11034" t="s">
        <v>2392</v>
      </c>
      <c r="D11034">
        <v>170</v>
      </c>
      <c r="E11034">
        <v>0</v>
      </c>
      <c r="F11034">
        <v>119</v>
      </c>
      <c r="G11034">
        <v>0</v>
      </c>
      <c r="H11034">
        <v>0</v>
      </c>
      <c r="I11034">
        <v>0</v>
      </c>
      <c r="K11034">
        <v>2010</v>
      </c>
      <c r="L11034">
        <v>2013</v>
      </c>
    </row>
    <row r="11035" spans="1:12" x14ac:dyDescent="0.25">
      <c r="A11035">
        <v>32</v>
      </c>
      <c r="B11035">
        <v>20902100</v>
      </c>
      <c r="C11035" t="s">
        <v>5058</v>
      </c>
      <c r="D11035">
        <v>315</v>
      </c>
      <c r="E11035">
        <v>0</v>
      </c>
      <c r="F11035">
        <v>236.25</v>
      </c>
      <c r="G11035">
        <v>0</v>
      </c>
      <c r="H11035">
        <v>0</v>
      </c>
      <c r="I11035">
        <v>0</v>
      </c>
      <c r="K11035">
        <v>2010</v>
      </c>
      <c r="L11035">
        <v>2011</v>
      </c>
    </row>
    <row r="11036" spans="1:12" x14ac:dyDescent="0.25">
      <c r="A11036">
        <v>32</v>
      </c>
      <c r="B11036">
        <v>20904468</v>
      </c>
      <c r="C11036" t="s">
        <v>4503</v>
      </c>
      <c r="D11036">
        <v>145</v>
      </c>
      <c r="E11036">
        <v>0</v>
      </c>
      <c r="F11036">
        <v>108.75</v>
      </c>
      <c r="G11036">
        <v>0</v>
      </c>
      <c r="H11036">
        <v>0</v>
      </c>
      <c r="I11036">
        <v>0</v>
      </c>
      <c r="K11036">
        <v>2010</v>
      </c>
      <c r="L11036">
        <v>2013</v>
      </c>
    </row>
    <row r="11037" spans="1:12" x14ac:dyDescent="0.25">
      <c r="A11037">
        <v>32</v>
      </c>
      <c r="B11037">
        <v>20904469</v>
      </c>
      <c r="C11037" t="s">
        <v>5059</v>
      </c>
      <c r="D11037">
        <v>145</v>
      </c>
      <c r="E11037">
        <v>0</v>
      </c>
      <c r="F11037">
        <v>108.75</v>
      </c>
      <c r="G11037">
        <v>0</v>
      </c>
      <c r="H11037">
        <v>0</v>
      </c>
      <c r="I11037">
        <v>0</v>
      </c>
      <c r="K11037">
        <v>2010</v>
      </c>
      <c r="L11037">
        <v>2013</v>
      </c>
    </row>
    <row r="11038" spans="1:12" x14ac:dyDescent="0.25">
      <c r="A11038">
        <v>32</v>
      </c>
      <c r="B11038">
        <v>20905185</v>
      </c>
      <c r="C11038" t="s">
        <v>5060</v>
      </c>
      <c r="D11038">
        <v>100</v>
      </c>
      <c r="E11038">
        <v>0</v>
      </c>
      <c r="F11038">
        <v>70</v>
      </c>
      <c r="G11038">
        <v>0</v>
      </c>
      <c r="H11038">
        <v>0</v>
      </c>
      <c r="I11038">
        <v>0</v>
      </c>
      <c r="K11038">
        <v>2011</v>
      </c>
      <c r="L11038">
        <v>2015</v>
      </c>
    </row>
    <row r="11039" spans="1:12" x14ac:dyDescent="0.25">
      <c r="A11039">
        <v>32</v>
      </c>
      <c r="B11039">
        <v>20906135</v>
      </c>
      <c r="C11039" t="s">
        <v>5061</v>
      </c>
      <c r="D11039">
        <v>710</v>
      </c>
      <c r="E11039">
        <v>0</v>
      </c>
      <c r="F11039">
        <v>497</v>
      </c>
      <c r="G11039">
        <v>0</v>
      </c>
      <c r="H11039">
        <v>0</v>
      </c>
      <c r="I11039">
        <v>0</v>
      </c>
      <c r="K11039">
        <v>2009</v>
      </c>
      <c r="L11039">
        <v>2009</v>
      </c>
    </row>
    <row r="11040" spans="1:12" x14ac:dyDescent="0.25">
      <c r="A11040">
        <v>32</v>
      </c>
      <c r="B11040">
        <v>20906136</v>
      </c>
      <c r="C11040" t="s">
        <v>5061</v>
      </c>
      <c r="D11040">
        <v>699</v>
      </c>
      <c r="E11040">
        <v>0</v>
      </c>
      <c r="F11040">
        <v>489.3</v>
      </c>
      <c r="G11040">
        <v>0</v>
      </c>
      <c r="H11040">
        <v>0</v>
      </c>
      <c r="I11040">
        <v>0</v>
      </c>
      <c r="K11040">
        <v>2009</v>
      </c>
      <c r="L11040">
        <v>2009</v>
      </c>
    </row>
    <row r="11041" spans="1:12" x14ac:dyDescent="0.25">
      <c r="A11041">
        <v>32</v>
      </c>
      <c r="B11041">
        <v>20907589</v>
      </c>
      <c r="C11041" t="s">
        <v>5062</v>
      </c>
      <c r="D11041">
        <v>810</v>
      </c>
      <c r="E11041">
        <v>0</v>
      </c>
      <c r="F11041">
        <v>567</v>
      </c>
      <c r="G11041">
        <v>0</v>
      </c>
      <c r="H11041">
        <v>0</v>
      </c>
      <c r="I11041">
        <v>0</v>
      </c>
      <c r="K11041">
        <v>2008</v>
      </c>
      <c r="L11041">
        <v>2013</v>
      </c>
    </row>
    <row r="11042" spans="1:12" x14ac:dyDescent="0.25">
      <c r="A11042">
        <v>32</v>
      </c>
      <c r="B11042">
        <v>20907592</v>
      </c>
      <c r="C11042" t="s">
        <v>5063</v>
      </c>
      <c r="D11042">
        <v>35</v>
      </c>
      <c r="E11042">
        <v>0</v>
      </c>
      <c r="F11042">
        <v>21</v>
      </c>
      <c r="G11042">
        <v>0</v>
      </c>
      <c r="H11042">
        <v>0</v>
      </c>
      <c r="I11042">
        <v>0</v>
      </c>
      <c r="K11042">
        <v>2010</v>
      </c>
      <c r="L11042">
        <v>2013</v>
      </c>
    </row>
    <row r="11043" spans="1:12" x14ac:dyDescent="0.25">
      <c r="A11043">
        <v>32</v>
      </c>
      <c r="B11043">
        <v>20907687</v>
      </c>
      <c r="C11043" t="s">
        <v>5064</v>
      </c>
      <c r="D11043">
        <v>90</v>
      </c>
      <c r="E11043">
        <v>0</v>
      </c>
      <c r="F11043">
        <v>67.5</v>
      </c>
      <c r="G11043">
        <v>0</v>
      </c>
      <c r="H11043">
        <v>0</v>
      </c>
      <c r="I11043">
        <v>0</v>
      </c>
      <c r="K11043">
        <v>2010</v>
      </c>
      <c r="L11043">
        <v>2013</v>
      </c>
    </row>
    <row r="11044" spans="1:12" x14ac:dyDescent="0.25">
      <c r="A11044">
        <v>32</v>
      </c>
      <c r="B11044">
        <v>20907688</v>
      </c>
      <c r="C11044" t="s">
        <v>5064</v>
      </c>
      <c r="D11044">
        <v>90</v>
      </c>
      <c r="E11044">
        <v>0</v>
      </c>
      <c r="F11044">
        <v>67.5</v>
      </c>
      <c r="G11044">
        <v>0</v>
      </c>
      <c r="H11044">
        <v>0</v>
      </c>
      <c r="I11044">
        <v>0</v>
      </c>
      <c r="K11044">
        <v>2010</v>
      </c>
      <c r="L11044">
        <v>2013</v>
      </c>
    </row>
    <row r="11045" spans="1:12" x14ac:dyDescent="0.25">
      <c r="A11045">
        <v>32</v>
      </c>
      <c r="B11045">
        <v>20907689</v>
      </c>
      <c r="C11045" t="s">
        <v>5064</v>
      </c>
      <c r="D11045">
        <v>90</v>
      </c>
      <c r="E11045">
        <v>0</v>
      </c>
      <c r="F11045">
        <v>67.5</v>
      </c>
      <c r="G11045">
        <v>0</v>
      </c>
      <c r="H11045">
        <v>0</v>
      </c>
      <c r="I11045">
        <v>0</v>
      </c>
      <c r="K11045">
        <v>2010</v>
      </c>
      <c r="L11045">
        <v>2013</v>
      </c>
    </row>
    <row r="11046" spans="1:12" x14ac:dyDescent="0.25">
      <c r="A11046">
        <v>32</v>
      </c>
      <c r="B11046">
        <v>20907690</v>
      </c>
      <c r="C11046" t="s">
        <v>5064</v>
      </c>
      <c r="D11046">
        <v>90</v>
      </c>
      <c r="E11046">
        <v>0</v>
      </c>
      <c r="F11046">
        <v>67.5</v>
      </c>
      <c r="G11046">
        <v>0</v>
      </c>
      <c r="H11046">
        <v>0</v>
      </c>
      <c r="I11046">
        <v>0</v>
      </c>
      <c r="K11046">
        <v>2010</v>
      </c>
      <c r="L11046">
        <v>2013</v>
      </c>
    </row>
    <row r="11047" spans="1:12" x14ac:dyDescent="0.25">
      <c r="A11047">
        <v>32</v>
      </c>
      <c r="B11047">
        <v>20907691</v>
      </c>
      <c r="C11047" t="s">
        <v>5064</v>
      </c>
      <c r="D11047">
        <v>90</v>
      </c>
      <c r="E11047">
        <v>0</v>
      </c>
      <c r="F11047">
        <v>67.5</v>
      </c>
      <c r="G11047">
        <v>0</v>
      </c>
      <c r="H11047">
        <v>0</v>
      </c>
      <c r="I11047">
        <v>0</v>
      </c>
      <c r="K11047">
        <v>2010</v>
      </c>
      <c r="L11047">
        <v>2013</v>
      </c>
    </row>
    <row r="11048" spans="1:12" x14ac:dyDescent="0.25">
      <c r="A11048">
        <v>32</v>
      </c>
      <c r="B11048">
        <v>20907692</v>
      </c>
      <c r="C11048" t="s">
        <v>5064</v>
      </c>
      <c r="D11048">
        <v>90</v>
      </c>
      <c r="E11048">
        <v>0</v>
      </c>
      <c r="F11048">
        <v>67.5</v>
      </c>
      <c r="G11048">
        <v>0</v>
      </c>
      <c r="H11048">
        <v>0</v>
      </c>
      <c r="I11048">
        <v>0</v>
      </c>
      <c r="K11048">
        <v>2010</v>
      </c>
      <c r="L11048">
        <v>2013</v>
      </c>
    </row>
    <row r="11049" spans="1:12" x14ac:dyDescent="0.25">
      <c r="A11049">
        <v>32</v>
      </c>
      <c r="B11049">
        <v>20907693</v>
      </c>
      <c r="C11049" t="s">
        <v>5064</v>
      </c>
      <c r="D11049">
        <v>90</v>
      </c>
      <c r="E11049">
        <v>0</v>
      </c>
      <c r="F11049">
        <v>67.5</v>
      </c>
      <c r="G11049">
        <v>0</v>
      </c>
      <c r="H11049">
        <v>0</v>
      </c>
      <c r="I11049">
        <v>0</v>
      </c>
      <c r="K11049">
        <v>2010</v>
      </c>
      <c r="L11049">
        <v>2013</v>
      </c>
    </row>
    <row r="11050" spans="1:12" x14ac:dyDescent="0.25">
      <c r="A11050">
        <v>32</v>
      </c>
      <c r="B11050">
        <v>20907694</v>
      </c>
      <c r="C11050" t="s">
        <v>5064</v>
      </c>
      <c r="D11050">
        <v>90</v>
      </c>
      <c r="E11050">
        <v>0</v>
      </c>
      <c r="F11050">
        <v>67.5</v>
      </c>
      <c r="G11050">
        <v>0</v>
      </c>
      <c r="H11050">
        <v>0</v>
      </c>
      <c r="I11050">
        <v>0</v>
      </c>
      <c r="K11050">
        <v>2010</v>
      </c>
      <c r="L11050">
        <v>2013</v>
      </c>
    </row>
    <row r="11051" spans="1:12" x14ac:dyDescent="0.25">
      <c r="A11051">
        <v>32</v>
      </c>
      <c r="B11051">
        <v>20907695</v>
      </c>
      <c r="C11051" t="s">
        <v>5064</v>
      </c>
      <c r="D11051">
        <v>90</v>
      </c>
      <c r="E11051">
        <v>0</v>
      </c>
      <c r="F11051">
        <v>67.5</v>
      </c>
      <c r="G11051">
        <v>0</v>
      </c>
      <c r="H11051">
        <v>0</v>
      </c>
      <c r="I11051">
        <v>0</v>
      </c>
      <c r="K11051">
        <v>2010</v>
      </c>
      <c r="L11051">
        <v>2013</v>
      </c>
    </row>
    <row r="11052" spans="1:12" x14ac:dyDescent="0.25">
      <c r="A11052">
        <v>32</v>
      </c>
      <c r="B11052">
        <v>20907696</v>
      </c>
      <c r="C11052" t="s">
        <v>5064</v>
      </c>
      <c r="D11052">
        <v>90</v>
      </c>
      <c r="E11052">
        <v>0</v>
      </c>
      <c r="F11052">
        <v>67.5</v>
      </c>
      <c r="G11052">
        <v>0</v>
      </c>
      <c r="H11052">
        <v>0</v>
      </c>
      <c r="I11052">
        <v>0</v>
      </c>
      <c r="K11052">
        <v>2010</v>
      </c>
      <c r="L11052">
        <v>2013</v>
      </c>
    </row>
    <row r="11053" spans="1:12" x14ac:dyDescent="0.25">
      <c r="A11053">
        <v>32</v>
      </c>
      <c r="B11053">
        <v>20907697</v>
      </c>
      <c r="C11053" t="s">
        <v>5064</v>
      </c>
      <c r="D11053">
        <v>110</v>
      </c>
      <c r="E11053">
        <v>0</v>
      </c>
      <c r="F11053">
        <v>82.5</v>
      </c>
      <c r="G11053">
        <v>0</v>
      </c>
      <c r="H11053">
        <v>0</v>
      </c>
      <c r="I11053">
        <v>0</v>
      </c>
      <c r="K11053">
        <v>2010</v>
      </c>
      <c r="L11053">
        <v>2013</v>
      </c>
    </row>
    <row r="11054" spans="1:12" x14ac:dyDescent="0.25">
      <c r="A11054">
        <v>32</v>
      </c>
      <c r="B11054">
        <v>20908539</v>
      </c>
      <c r="C11054" t="s">
        <v>5047</v>
      </c>
      <c r="D11054">
        <v>80</v>
      </c>
      <c r="E11054">
        <v>0</v>
      </c>
      <c r="F11054">
        <v>60</v>
      </c>
      <c r="G11054">
        <v>0</v>
      </c>
      <c r="H11054">
        <v>81.260000000000005</v>
      </c>
      <c r="I11054">
        <v>0</v>
      </c>
      <c r="K11054">
        <v>2009</v>
      </c>
      <c r="L11054">
        <v>2012</v>
      </c>
    </row>
    <row r="11055" spans="1:12" x14ac:dyDescent="0.25">
      <c r="A11055">
        <v>32</v>
      </c>
      <c r="B11055">
        <v>20908540</v>
      </c>
      <c r="C11055" t="s">
        <v>2465</v>
      </c>
      <c r="D11055">
        <v>80</v>
      </c>
      <c r="E11055">
        <v>0</v>
      </c>
      <c r="F11055">
        <v>60</v>
      </c>
      <c r="G11055">
        <v>0</v>
      </c>
      <c r="H11055">
        <v>81.260000000000005</v>
      </c>
      <c r="I11055">
        <v>0</v>
      </c>
      <c r="K11055">
        <v>2009</v>
      </c>
      <c r="L11055">
        <v>2012</v>
      </c>
    </row>
    <row r="11056" spans="1:12" x14ac:dyDescent="0.25">
      <c r="A11056">
        <v>32</v>
      </c>
      <c r="B11056">
        <v>20908541</v>
      </c>
      <c r="C11056" t="s">
        <v>3149</v>
      </c>
      <c r="D11056">
        <v>80</v>
      </c>
      <c r="E11056">
        <v>0</v>
      </c>
      <c r="F11056">
        <v>56</v>
      </c>
      <c r="G11056">
        <v>0</v>
      </c>
      <c r="H11056">
        <v>0</v>
      </c>
      <c r="I11056">
        <v>0</v>
      </c>
      <c r="K11056">
        <v>2009</v>
      </c>
      <c r="L11056">
        <v>2014</v>
      </c>
    </row>
    <row r="11057" spans="1:12" x14ac:dyDescent="0.25">
      <c r="A11057">
        <v>32</v>
      </c>
      <c r="B11057">
        <v>20908542</v>
      </c>
      <c r="C11057" t="s">
        <v>5048</v>
      </c>
      <c r="D11057">
        <v>80</v>
      </c>
      <c r="E11057">
        <v>0</v>
      </c>
      <c r="F11057">
        <v>56</v>
      </c>
      <c r="G11057">
        <v>0</v>
      </c>
      <c r="H11057">
        <v>0</v>
      </c>
      <c r="I11057">
        <v>0</v>
      </c>
      <c r="K11057">
        <v>2009</v>
      </c>
      <c r="L11057">
        <v>2015</v>
      </c>
    </row>
    <row r="11058" spans="1:12" x14ac:dyDescent="0.25">
      <c r="A11058">
        <v>32</v>
      </c>
      <c r="B11058">
        <v>20908544</v>
      </c>
      <c r="C11058" t="s">
        <v>5047</v>
      </c>
      <c r="D11058">
        <v>80</v>
      </c>
      <c r="E11058">
        <v>0</v>
      </c>
      <c r="F11058">
        <v>60</v>
      </c>
      <c r="G11058">
        <v>0</v>
      </c>
      <c r="H11058">
        <v>81.260000000000005</v>
      </c>
      <c r="I11058">
        <v>0</v>
      </c>
      <c r="K11058">
        <v>2009</v>
      </c>
      <c r="L11058">
        <v>2012</v>
      </c>
    </row>
    <row r="11059" spans="1:12" x14ac:dyDescent="0.25">
      <c r="A11059">
        <v>32</v>
      </c>
      <c r="B11059">
        <v>20908545</v>
      </c>
      <c r="C11059" t="s">
        <v>2465</v>
      </c>
      <c r="D11059">
        <v>80</v>
      </c>
      <c r="E11059">
        <v>0</v>
      </c>
      <c r="F11059">
        <v>60</v>
      </c>
      <c r="G11059">
        <v>0</v>
      </c>
      <c r="H11059">
        <v>81.260000000000005</v>
      </c>
      <c r="I11059">
        <v>0</v>
      </c>
      <c r="K11059">
        <v>2009</v>
      </c>
      <c r="L11059">
        <v>2012</v>
      </c>
    </row>
    <row r="11060" spans="1:12" x14ac:dyDescent="0.25">
      <c r="A11060">
        <v>32</v>
      </c>
      <c r="B11060">
        <v>20908546</v>
      </c>
      <c r="C11060" t="s">
        <v>3149</v>
      </c>
      <c r="D11060">
        <v>80</v>
      </c>
      <c r="E11060">
        <v>0</v>
      </c>
      <c r="F11060">
        <v>60</v>
      </c>
      <c r="G11060">
        <v>0</v>
      </c>
      <c r="H11060">
        <v>81.260000000000005</v>
      </c>
      <c r="I11060">
        <v>0</v>
      </c>
      <c r="K11060">
        <v>2009</v>
      </c>
      <c r="L11060">
        <v>2012</v>
      </c>
    </row>
    <row r="11061" spans="1:12" x14ac:dyDescent="0.25">
      <c r="A11061">
        <v>32</v>
      </c>
      <c r="B11061">
        <v>20908547</v>
      </c>
      <c r="C11061" t="s">
        <v>5048</v>
      </c>
      <c r="D11061">
        <v>80</v>
      </c>
      <c r="E11061">
        <v>0</v>
      </c>
      <c r="F11061">
        <v>60</v>
      </c>
      <c r="G11061">
        <v>0</v>
      </c>
      <c r="H11061">
        <v>81.260000000000005</v>
      </c>
      <c r="I11061">
        <v>0</v>
      </c>
      <c r="K11061">
        <v>2009</v>
      </c>
      <c r="L11061">
        <v>2012</v>
      </c>
    </row>
    <row r="11062" spans="1:12" x14ac:dyDescent="0.25">
      <c r="A11062">
        <v>32</v>
      </c>
      <c r="B11062">
        <v>20908549</v>
      </c>
      <c r="C11062" t="s">
        <v>5065</v>
      </c>
      <c r="D11062">
        <v>60</v>
      </c>
      <c r="E11062">
        <v>0</v>
      </c>
      <c r="F11062">
        <v>45</v>
      </c>
      <c r="G11062">
        <v>0</v>
      </c>
      <c r="H11062">
        <v>60.94</v>
      </c>
      <c r="I11062">
        <v>0</v>
      </c>
      <c r="K11062">
        <v>2007</v>
      </c>
      <c r="L11062">
        <v>2012</v>
      </c>
    </row>
    <row r="11063" spans="1:12" x14ac:dyDescent="0.25">
      <c r="A11063">
        <v>32</v>
      </c>
      <c r="B11063">
        <v>20908550</v>
      </c>
      <c r="C11063" t="s">
        <v>2463</v>
      </c>
      <c r="D11063">
        <v>60</v>
      </c>
      <c r="E11063">
        <v>0</v>
      </c>
      <c r="F11063">
        <v>45</v>
      </c>
      <c r="G11063">
        <v>0</v>
      </c>
      <c r="H11063">
        <v>60.94</v>
      </c>
      <c r="I11063">
        <v>0</v>
      </c>
      <c r="K11063">
        <v>2007</v>
      </c>
      <c r="L11063">
        <v>2012</v>
      </c>
    </row>
    <row r="11064" spans="1:12" x14ac:dyDescent="0.25">
      <c r="A11064">
        <v>32</v>
      </c>
      <c r="B11064">
        <v>20908551</v>
      </c>
      <c r="C11064" t="s">
        <v>2396</v>
      </c>
      <c r="D11064">
        <v>60</v>
      </c>
      <c r="E11064">
        <v>0</v>
      </c>
      <c r="F11064">
        <v>45</v>
      </c>
      <c r="G11064">
        <v>0</v>
      </c>
      <c r="H11064">
        <v>60.94</v>
      </c>
      <c r="I11064">
        <v>0</v>
      </c>
      <c r="K11064">
        <v>2007</v>
      </c>
      <c r="L11064">
        <v>2017</v>
      </c>
    </row>
    <row r="11065" spans="1:12" x14ac:dyDescent="0.25">
      <c r="A11065">
        <v>32</v>
      </c>
      <c r="B11065">
        <v>20908552</v>
      </c>
      <c r="C11065" t="s">
        <v>5066</v>
      </c>
      <c r="D11065">
        <v>60</v>
      </c>
      <c r="E11065">
        <v>0</v>
      </c>
      <c r="F11065">
        <v>45</v>
      </c>
      <c r="G11065">
        <v>0</v>
      </c>
      <c r="H11065">
        <v>60.94</v>
      </c>
      <c r="I11065">
        <v>0</v>
      </c>
      <c r="K11065">
        <v>2009</v>
      </c>
      <c r="L11065">
        <v>2017</v>
      </c>
    </row>
    <row r="11066" spans="1:12" x14ac:dyDescent="0.25">
      <c r="A11066">
        <v>32</v>
      </c>
      <c r="B11066">
        <v>20908554</v>
      </c>
      <c r="C11066" t="s">
        <v>5065</v>
      </c>
      <c r="D11066">
        <v>60</v>
      </c>
      <c r="E11066">
        <v>0</v>
      </c>
      <c r="F11066">
        <v>45</v>
      </c>
      <c r="G11066">
        <v>0</v>
      </c>
      <c r="H11066">
        <v>60.94</v>
      </c>
      <c r="I11066">
        <v>0</v>
      </c>
      <c r="K11066">
        <v>2007</v>
      </c>
      <c r="L11066">
        <v>2013</v>
      </c>
    </row>
    <row r="11067" spans="1:12" x14ac:dyDescent="0.25">
      <c r="A11067">
        <v>32</v>
      </c>
      <c r="B11067">
        <v>20908555</v>
      </c>
      <c r="C11067" t="s">
        <v>2463</v>
      </c>
      <c r="D11067">
        <v>60</v>
      </c>
      <c r="E11067">
        <v>0</v>
      </c>
      <c r="F11067">
        <v>45</v>
      </c>
      <c r="G11067">
        <v>0</v>
      </c>
      <c r="H11067">
        <v>60.94</v>
      </c>
      <c r="I11067">
        <v>0</v>
      </c>
      <c r="K11067">
        <v>2007</v>
      </c>
      <c r="L11067">
        <v>2012</v>
      </c>
    </row>
    <row r="11068" spans="1:12" x14ac:dyDescent="0.25">
      <c r="A11068">
        <v>32</v>
      </c>
      <c r="B11068">
        <v>20908556</v>
      </c>
      <c r="C11068" t="s">
        <v>5067</v>
      </c>
      <c r="D11068">
        <v>60</v>
      </c>
      <c r="E11068">
        <v>0</v>
      </c>
      <c r="F11068">
        <v>45</v>
      </c>
      <c r="G11068">
        <v>0</v>
      </c>
      <c r="H11068">
        <v>60.94</v>
      </c>
      <c r="I11068">
        <v>0</v>
      </c>
      <c r="K11068">
        <v>2007</v>
      </c>
      <c r="L11068">
        <v>2017</v>
      </c>
    </row>
    <row r="11069" spans="1:12" x14ac:dyDescent="0.25">
      <c r="A11069">
        <v>32</v>
      </c>
      <c r="B11069">
        <v>20908557</v>
      </c>
      <c r="C11069" t="s">
        <v>5066</v>
      </c>
      <c r="D11069">
        <v>65</v>
      </c>
      <c r="E11069">
        <v>0</v>
      </c>
      <c r="F11069">
        <v>48.75</v>
      </c>
      <c r="G11069">
        <v>0</v>
      </c>
      <c r="H11069">
        <v>66.02</v>
      </c>
      <c r="I11069">
        <v>0</v>
      </c>
      <c r="K11069">
        <v>2009</v>
      </c>
      <c r="L11069">
        <v>2012</v>
      </c>
    </row>
    <row r="11070" spans="1:12" x14ac:dyDescent="0.25">
      <c r="A11070">
        <v>32</v>
      </c>
      <c r="B11070">
        <v>20909289</v>
      </c>
      <c r="C11070" t="s">
        <v>5068</v>
      </c>
      <c r="D11070">
        <v>400</v>
      </c>
      <c r="E11070">
        <v>0</v>
      </c>
      <c r="F11070">
        <v>300</v>
      </c>
      <c r="G11070">
        <v>0</v>
      </c>
      <c r="H11070">
        <v>0</v>
      </c>
      <c r="I11070">
        <v>0</v>
      </c>
      <c r="K11070">
        <v>2008</v>
      </c>
      <c r="L11070">
        <v>2013</v>
      </c>
    </row>
    <row r="11071" spans="1:12" x14ac:dyDescent="0.25">
      <c r="A11071">
        <v>32</v>
      </c>
      <c r="B11071">
        <v>20910569</v>
      </c>
      <c r="C11071" t="s">
        <v>309</v>
      </c>
      <c r="D11071">
        <v>59</v>
      </c>
      <c r="E11071">
        <v>0</v>
      </c>
      <c r="F11071">
        <v>35.4</v>
      </c>
      <c r="G11071">
        <v>0</v>
      </c>
      <c r="H11071">
        <v>0</v>
      </c>
      <c r="I11071">
        <v>0</v>
      </c>
      <c r="K11071">
        <v>2013</v>
      </c>
      <c r="L11071">
        <v>2017</v>
      </c>
    </row>
    <row r="11072" spans="1:12" x14ac:dyDescent="0.25">
      <c r="A11072">
        <v>32</v>
      </c>
      <c r="B11072">
        <v>20911757</v>
      </c>
      <c r="C11072" t="s">
        <v>5069</v>
      </c>
      <c r="D11072">
        <v>535</v>
      </c>
      <c r="E11072">
        <v>0</v>
      </c>
      <c r="F11072">
        <v>401.25</v>
      </c>
      <c r="G11072">
        <v>0</v>
      </c>
      <c r="H11072">
        <v>0</v>
      </c>
      <c r="I11072">
        <v>0</v>
      </c>
      <c r="K11072">
        <v>2011</v>
      </c>
      <c r="L11072">
        <v>2013</v>
      </c>
    </row>
    <row r="11073" spans="1:12" x14ac:dyDescent="0.25">
      <c r="A11073">
        <v>32</v>
      </c>
      <c r="B11073">
        <v>20911758</v>
      </c>
      <c r="C11073" t="s">
        <v>5070</v>
      </c>
      <c r="D11073">
        <v>535</v>
      </c>
      <c r="E11073">
        <v>0</v>
      </c>
      <c r="F11073">
        <v>401.25</v>
      </c>
      <c r="G11073">
        <v>0</v>
      </c>
      <c r="H11073">
        <v>0</v>
      </c>
      <c r="I11073">
        <v>0</v>
      </c>
      <c r="K11073">
        <v>2011</v>
      </c>
      <c r="L11073">
        <v>2013</v>
      </c>
    </row>
    <row r="11074" spans="1:12" x14ac:dyDescent="0.25">
      <c r="A11074">
        <v>32</v>
      </c>
      <c r="B11074">
        <v>20911759</v>
      </c>
      <c r="C11074" t="s">
        <v>5071</v>
      </c>
      <c r="D11074">
        <v>535</v>
      </c>
      <c r="E11074">
        <v>0</v>
      </c>
      <c r="F11074">
        <v>401.25</v>
      </c>
      <c r="G11074">
        <v>0</v>
      </c>
      <c r="H11074">
        <v>0</v>
      </c>
      <c r="I11074">
        <v>0</v>
      </c>
      <c r="K11074">
        <v>2011</v>
      </c>
      <c r="L11074">
        <v>2013</v>
      </c>
    </row>
    <row r="11075" spans="1:12" x14ac:dyDescent="0.25">
      <c r="A11075">
        <v>32</v>
      </c>
      <c r="B11075">
        <v>20912376</v>
      </c>
      <c r="C11075" t="s">
        <v>4472</v>
      </c>
      <c r="D11075">
        <v>255</v>
      </c>
      <c r="E11075">
        <v>0</v>
      </c>
      <c r="F11075">
        <v>191.25</v>
      </c>
      <c r="G11075">
        <v>0</v>
      </c>
      <c r="H11075">
        <v>0</v>
      </c>
      <c r="I11075">
        <v>0</v>
      </c>
      <c r="K11075">
        <v>2010</v>
      </c>
      <c r="L11075">
        <v>2013</v>
      </c>
    </row>
    <row r="11076" spans="1:12" x14ac:dyDescent="0.25">
      <c r="A11076">
        <v>32</v>
      </c>
      <c r="B11076">
        <v>20912914</v>
      </c>
      <c r="C11076" t="s">
        <v>5072</v>
      </c>
      <c r="D11076">
        <v>710</v>
      </c>
      <c r="E11076">
        <v>0</v>
      </c>
      <c r="F11076">
        <v>532.5</v>
      </c>
      <c r="G11076">
        <v>0</v>
      </c>
      <c r="H11076">
        <v>0</v>
      </c>
      <c r="I11076">
        <v>0</v>
      </c>
      <c r="K11076">
        <v>2010</v>
      </c>
      <c r="L11076">
        <v>2013</v>
      </c>
    </row>
    <row r="11077" spans="1:12" x14ac:dyDescent="0.25">
      <c r="A11077">
        <v>32</v>
      </c>
      <c r="B11077">
        <v>20912915</v>
      </c>
      <c r="C11077" t="s">
        <v>4510</v>
      </c>
      <c r="D11077">
        <v>710</v>
      </c>
      <c r="E11077">
        <v>0</v>
      </c>
      <c r="F11077">
        <v>532.5</v>
      </c>
      <c r="G11077">
        <v>0</v>
      </c>
      <c r="H11077">
        <v>0</v>
      </c>
      <c r="I11077">
        <v>0</v>
      </c>
      <c r="K11077">
        <v>2010</v>
      </c>
      <c r="L11077">
        <v>2013</v>
      </c>
    </row>
    <row r="11078" spans="1:12" x14ac:dyDescent="0.25">
      <c r="A11078">
        <v>32</v>
      </c>
      <c r="B11078">
        <v>20912916</v>
      </c>
      <c r="C11078" t="s">
        <v>5072</v>
      </c>
      <c r="D11078">
        <v>710</v>
      </c>
      <c r="E11078">
        <v>0</v>
      </c>
      <c r="F11078">
        <v>532.5</v>
      </c>
      <c r="G11078">
        <v>0</v>
      </c>
      <c r="H11078">
        <v>0</v>
      </c>
      <c r="I11078">
        <v>0</v>
      </c>
      <c r="K11078">
        <v>2010</v>
      </c>
      <c r="L11078">
        <v>2013</v>
      </c>
    </row>
    <row r="11079" spans="1:12" x14ac:dyDescent="0.25">
      <c r="A11079">
        <v>32</v>
      </c>
      <c r="B11079">
        <v>20912917</v>
      </c>
      <c r="C11079" t="s">
        <v>5072</v>
      </c>
      <c r="D11079">
        <v>710</v>
      </c>
      <c r="E11079">
        <v>0</v>
      </c>
      <c r="F11079">
        <v>532.5</v>
      </c>
      <c r="G11079">
        <v>0</v>
      </c>
      <c r="H11079">
        <v>0</v>
      </c>
      <c r="I11079">
        <v>0</v>
      </c>
      <c r="K11079">
        <v>2010</v>
      </c>
      <c r="L11079">
        <v>2013</v>
      </c>
    </row>
    <row r="11080" spans="1:12" x14ac:dyDescent="0.25">
      <c r="A11080">
        <v>32</v>
      </c>
      <c r="B11080">
        <v>20912918</v>
      </c>
      <c r="C11080" t="s">
        <v>4510</v>
      </c>
      <c r="D11080">
        <v>710</v>
      </c>
      <c r="E11080">
        <v>0</v>
      </c>
      <c r="F11080">
        <v>532.5</v>
      </c>
      <c r="G11080">
        <v>0</v>
      </c>
      <c r="H11080">
        <v>0</v>
      </c>
      <c r="I11080">
        <v>0</v>
      </c>
      <c r="K11080">
        <v>2010</v>
      </c>
      <c r="L11080">
        <v>2012</v>
      </c>
    </row>
    <row r="11081" spans="1:12" x14ac:dyDescent="0.25">
      <c r="A11081">
        <v>32</v>
      </c>
      <c r="B11081">
        <v>20912919</v>
      </c>
      <c r="C11081" t="s">
        <v>4510</v>
      </c>
      <c r="D11081">
        <v>710</v>
      </c>
      <c r="E11081">
        <v>0</v>
      </c>
      <c r="F11081">
        <v>532.5</v>
      </c>
      <c r="G11081">
        <v>0</v>
      </c>
      <c r="H11081">
        <v>0</v>
      </c>
      <c r="I11081">
        <v>0</v>
      </c>
      <c r="K11081">
        <v>2010</v>
      </c>
      <c r="L11081">
        <v>2013</v>
      </c>
    </row>
    <row r="11082" spans="1:12" x14ac:dyDescent="0.25">
      <c r="A11082">
        <v>32</v>
      </c>
      <c r="B11082">
        <v>20912920</v>
      </c>
      <c r="C11082" t="s">
        <v>4501</v>
      </c>
      <c r="D11082">
        <v>510</v>
      </c>
      <c r="E11082">
        <v>0</v>
      </c>
      <c r="F11082">
        <v>382.5</v>
      </c>
      <c r="G11082">
        <v>0</v>
      </c>
      <c r="H11082">
        <v>0</v>
      </c>
      <c r="I11082">
        <v>0</v>
      </c>
      <c r="K11082">
        <v>2010</v>
      </c>
      <c r="L11082">
        <v>2012</v>
      </c>
    </row>
    <row r="11083" spans="1:12" x14ac:dyDescent="0.25">
      <c r="A11083">
        <v>32</v>
      </c>
      <c r="B11083">
        <v>20912921</v>
      </c>
      <c r="C11083" t="s">
        <v>4501</v>
      </c>
      <c r="D11083">
        <v>510</v>
      </c>
      <c r="E11083">
        <v>0</v>
      </c>
      <c r="F11083">
        <v>382.5</v>
      </c>
      <c r="G11083">
        <v>0</v>
      </c>
      <c r="H11083">
        <v>0</v>
      </c>
      <c r="I11083">
        <v>0</v>
      </c>
      <c r="K11083">
        <v>2010</v>
      </c>
      <c r="L11083">
        <v>2013</v>
      </c>
    </row>
    <row r="11084" spans="1:12" x14ac:dyDescent="0.25">
      <c r="A11084">
        <v>32</v>
      </c>
      <c r="B11084">
        <v>20912922</v>
      </c>
      <c r="C11084" t="s">
        <v>5073</v>
      </c>
      <c r="D11084">
        <v>105</v>
      </c>
      <c r="E11084">
        <v>0</v>
      </c>
      <c r="F11084">
        <v>78.75</v>
      </c>
      <c r="G11084">
        <v>0</v>
      </c>
      <c r="H11084">
        <v>0</v>
      </c>
      <c r="I11084">
        <v>0</v>
      </c>
      <c r="K11084">
        <v>2010</v>
      </c>
      <c r="L11084">
        <v>2013</v>
      </c>
    </row>
    <row r="11085" spans="1:12" x14ac:dyDescent="0.25">
      <c r="A11085">
        <v>32</v>
      </c>
      <c r="B11085">
        <v>20912923</v>
      </c>
      <c r="C11085" t="s">
        <v>5074</v>
      </c>
      <c r="D11085">
        <v>55</v>
      </c>
      <c r="E11085">
        <v>0</v>
      </c>
      <c r="F11085">
        <v>41.25</v>
      </c>
      <c r="G11085">
        <v>0</v>
      </c>
      <c r="H11085">
        <v>0</v>
      </c>
      <c r="I11085">
        <v>0</v>
      </c>
      <c r="K11085">
        <v>2010</v>
      </c>
      <c r="L11085">
        <v>2013</v>
      </c>
    </row>
    <row r="11086" spans="1:12" x14ac:dyDescent="0.25">
      <c r="A11086">
        <v>32</v>
      </c>
      <c r="B11086">
        <v>20917091</v>
      </c>
      <c r="C11086" t="s">
        <v>5075</v>
      </c>
      <c r="D11086">
        <v>724.29</v>
      </c>
      <c r="E11086">
        <v>0</v>
      </c>
      <c r="F11086">
        <v>543.22</v>
      </c>
      <c r="G11086">
        <v>0</v>
      </c>
      <c r="H11086">
        <v>0</v>
      </c>
      <c r="I11086">
        <v>0</v>
      </c>
      <c r="K11086">
        <v>2009</v>
      </c>
      <c r="L11086">
        <v>2014</v>
      </c>
    </row>
    <row r="11087" spans="1:12" x14ac:dyDescent="0.25">
      <c r="A11087">
        <v>32</v>
      </c>
      <c r="B11087">
        <v>20917092</v>
      </c>
      <c r="C11087" t="s">
        <v>5075</v>
      </c>
      <c r="D11087">
        <v>612.86</v>
      </c>
      <c r="E11087">
        <v>0</v>
      </c>
      <c r="F11087">
        <v>459.65</v>
      </c>
      <c r="G11087">
        <v>0</v>
      </c>
      <c r="H11087">
        <v>0</v>
      </c>
      <c r="I11087">
        <v>0</v>
      </c>
      <c r="K11087">
        <v>2009</v>
      </c>
      <c r="L11087">
        <v>2014</v>
      </c>
    </row>
    <row r="11088" spans="1:12" x14ac:dyDescent="0.25">
      <c r="A11088">
        <v>32</v>
      </c>
      <c r="B11088">
        <v>20917093</v>
      </c>
      <c r="C11088" t="s">
        <v>5075</v>
      </c>
      <c r="D11088">
        <v>557.14</v>
      </c>
      <c r="E11088">
        <v>0</v>
      </c>
      <c r="F11088">
        <v>417.86</v>
      </c>
      <c r="G11088">
        <v>0</v>
      </c>
      <c r="H11088">
        <v>0</v>
      </c>
      <c r="I11088">
        <v>0</v>
      </c>
      <c r="K11088">
        <v>2009</v>
      </c>
      <c r="L11088">
        <v>2014</v>
      </c>
    </row>
    <row r="11089" spans="1:12" x14ac:dyDescent="0.25">
      <c r="A11089">
        <v>32</v>
      </c>
      <c r="B11089">
        <v>20917094</v>
      </c>
      <c r="C11089" t="s">
        <v>5075</v>
      </c>
      <c r="D11089">
        <v>529.29</v>
      </c>
      <c r="E11089">
        <v>0</v>
      </c>
      <c r="F11089">
        <v>370.5</v>
      </c>
      <c r="G11089">
        <v>0</v>
      </c>
      <c r="H11089">
        <v>0</v>
      </c>
      <c r="I11089">
        <v>0</v>
      </c>
      <c r="K11089">
        <v>2009</v>
      </c>
      <c r="L11089">
        <v>2011</v>
      </c>
    </row>
    <row r="11090" spans="1:12" x14ac:dyDescent="0.25">
      <c r="A11090">
        <v>32</v>
      </c>
      <c r="B11090">
        <v>20917095</v>
      </c>
      <c r="C11090" t="s">
        <v>5075</v>
      </c>
      <c r="D11090">
        <v>472.86</v>
      </c>
      <c r="E11090">
        <v>0</v>
      </c>
      <c r="F11090">
        <v>354.65</v>
      </c>
      <c r="G11090">
        <v>0</v>
      </c>
      <c r="H11090">
        <v>0</v>
      </c>
      <c r="I11090">
        <v>0</v>
      </c>
      <c r="K11090">
        <v>2009</v>
      </c>
      <c r="L11090">
        <v>2011</v>
      </c>
    </row>
    <row r="11091" spans="1:12" x14ac:dyDescent="0.25">
      <c r="A11091">
        <v>32</v>
      </c>
      <c r="B11091">
        <v>20917096</v>
      </c>
      <c r="C11091" t="s">
        <v>5075</v>
      </c>
      <c r="D11091">
        <v>432.14</v>
      </c>
      <c r="E11091">
        <v>0</v>
      </c>
      <c r="F11091">
        <v>302.5</v>
      </c>
      <c r="G11091">
        <v>0</v>
      </c>
      <c r="H11091">
        <v>0</v>
      </c>
      <c r="I11091">
        <v>0</v>
      </c>
      <c r="K11091">
        <v>2009</v>
      </c>
      <c r="L11091">
        <v>2011</v>
      </c>
    </row>
    <row r="11092" spans="1:12" x14ac:dyDescent="0.25">
      <c r="A11092">
        <v>32</v>
      </c>
      <c r="B11092">
        <v>20917118</v>
      </c>
      <c r="C11092" t="s">
        <v>3989</v>
      </c>
      <c r="D11092">
        <v>100</v>
      </c>
      <c r="E11092">
        <v>0</v>
      </c>
      <c r="F11092">
        <v>75</v>
      </c>
      <c r="G11092">
        <v>0</v>
      </c>
      <c r="H11092">
        <v>0</v>
      </c>
      <c r="I11092">
        <v>0</v>
      </c>
      <c r="K11092">
        <v>2011</v>
      </c>
      <c r="L11092">
        <v>2015</v>
      </c>
    </row>
    <row r="11093" spans="1:12" x14ac:dyDescent="0.25">
      <c r="A11093">
        <v>32</v>
      </c>
      <c r="B11093">
        <v>20917174</v>
      </c>
      <c r="C11093" t="s">
        <v>5076</v>
      </c>
      <c r="D11093">
        <v>316</v>
      </c>
      <c r="E11093">
        <v>0</v>
      </c>
      <c r="F11093">
        <v>189.6</v>
      </c>
      <c r="G11093">
        <v>0</v>
      </c>
      <c r="H11093">
        <v>0</v>
      </c>
      <c r="I11093">
        <v>0</v>
      </c>
      <c r="K11093">
        <v>2008</v>
      </c>
      <c r="L11093">
        <v>2013</v>
      </c>
    </row>
    <row r="11094" spans="1:12" x14ac:dyDescent="0.25">
      <c r="A11094">
        <v>32</v>
      </c>
      <c r="B11094">
        <v>20918532</v>
      </c>
      <c r="C11094" t="s">
        <v>5077</v>
      </c>
      <c r="D11094">
        <v>55</v>
      </c>
      <c r="E11094">
        <v>0</v>
      </c>
      <c r="F11094">
        <v>41.25</v>
      </c>
      <c r="G11094">
        <v>0</v>
      </c>
      <c r="H11094">
        <v>55.86</v>
      </c>
      <c r="I11094">
        <v>0</v>
      </c>
      <c r="K11094">
        <v>2012</v>
      </c>
      <c r="L11094">
        <v>2013</v>
      </c>
    </row>
    <row r="11095" spans="1:12" x14ac:dyDescent="0.25">
      <c r="A11095">
        <v>32</v>
      </c>
      <c r="B11095">
        <v>20918533</v>
      </c>
      <c r="C11095" t="s">
        <v>5077</v>
      </c>
      <c r="D11095">
        <v>55</v>
      </c>
      <c r="E11095">
        <v>0</v>
      </c>
      <c r="F11095">
        <v>41.25</v>
      </c>
      <c r="G11095">
        <v>0</v>
      </c>
      <c r="H11095">
        <v>55.86</v>
      </c>
      <c r="I11095">
        <v>0</v>
      </c>
      <c r="K11095">
        <v>2012</v>
      </c>
      <c r="L11095">
        <v>2013</v>
      </c>
    </row>
    <row r="11096" spans="1:12" x14ac:dyDescent="0.25">
      <c r="A11096">
        <v>32</v>
      </c>
      <c r="B11096">
        <v>20918534</v>
      </c>
      <c r="C11096" t="s">
        <v>5077</v>
      </c>
      <c r="D11096">
        <v>55</v>
      </c>
      <c r="E11096">
        <v>0</v>
      </c>
      <c r="F11096">
        <v>41.25</v>
      </c>
      <c r="G11096">
        <v>0</v>
      </c>
      <c r="H11096">
        <v>55.86</v>
      </c>
      <c r="I11096">
        <v>0</v>
      </c>
      <c r="K11096">
        <v>2012</v>
      </c>
      <c r="L11096">
        <v>2013</v>
      </c>
    </row>
    <row r="11097" spans="1:12" x14ac:dyDescent="0.25">
      <c r="A11097">
        <v>32</v>
      </c>
      <c r="B11097">
        <v>20918535</v>
      </c>
      <c r="C11097" t="s">
        <v>5078</v>
      </c>
      <c r="D11097">
        <v>55</v>
      </c>
      <c r="E11097">
        <v>0</v>
      </c>
      <c r="F11097">
        <v>41.25</v>
      </c>
      <c r="G11097">
        <v>0</v>
      </c>
      <c r="H11097">
        <v>55.86</v>
      </c>
      <c r="I11097">
        <v>0</v>
      </c>
      <c r="K11097">
        <v>2012</v>
      </c>
      <c r="L11097">
        <v>2013</v>
      </c>
    </row>
    <row r="11098" spans="1:12" x14ac:dyDescent="0.25">
      <c r="A11098">
        <v>32</v>
      </c>
      <c r="B11098">
        <v>20918536</v>
      </c>
      <c r="C11098" t="s">
        <v>5078</v>
      </c>
      <c r="D11098">
        <v>55</v>
      </c>
      <c r="E11098">
        <v>0</v>
      </c>
      <c r="F11098">
        <v>41.25</v>
      </c>
      <c r="G11098">
        <v>0</v>
      </c>
      <c r="H11098">
        <v>55.86</v>
      </c>
      <c r="I11098">
        <v>0</v>
      </c>
      <c r="K11098">
        <v>2012</v>
      </c>
      <c r="L11098">
        <v>2013</v>
      </c>
    </row>
    <row r="11099" spans="1:12" x14ac:dyDescent="0.25">
      <c r="A11099">
        <v>32</v>
      </c>
      <c r="B11099">
        <v>20918537</v>
      </c>
      <c r="C11099" t="s">
        <v>5078</v>
      </c>
      <c r="D11099">
        <v>55</v>
      </c>
      <c r="E11099">
        <v>0</v>
      </c>
      <c r="F11099">
        <v>41.25</v>
      </c>
      <c r="G11099">
        <v>0</v>
      </c>
      <c r="H11099">
        <v>55.86</v>
      </c>
      <c r="I11099">
        <v>0</v>
      </c>
      <c r="K11099">
        <v>2012</v>
      </c>
      <c r="L11099">
        <v>2013</v>
      </c>
    </row>
    <row r="11100" spans="1:12" x14ac:dyDescent="0.25">
      <c r="A11100">
        <v>32</v>
      </c>
      <c r="B11100">
        <v>20918538</v>
      </c>
      <c r="C11100" t="s">
        <v>5079</v>
      </c>
      <c r="D11100">
        <v>55</v>
      </c>
      <c r="E11100">
        <v>0</v>
      </c>
      <c r="F11100">
        <v>41.25</v>
      </c>
      <c r="G11100">
        <v>0</v>
      </c>
      <c r="H11100">
        <v>55.86</v>
      </c>
      <c r="I11100">
        <v>0</v>
      </c>
      <c r="K11100">
        <v>2012</v>
      </c>
      <c r="L11100">
        <v>2013</v>
      </c>
    </row>
    <row r="11101" spans="1:12" x14ac:dyDescent="0.25">
      <c r="A11101">
        <v>32</v>
      </c>
      <c r="B11101">
        <v>20918539</v>
      </c>
      <c r="C11101" t="s">
        <v>5079</v>
      </c>
      <c r="D11101">
        <v>55</v>
      </c>
      <c r="E11101">
        <v>0</v>
      </c>
      <c r="F11101">
        <v>41.25</v>
      </c>
      <c r="G11101">
        <v>0</v>
      </c>
      <c r="H11101">
        <v>55.86</v>
      </c>
      <c r="I11101">
        <v>0</v>
      </c>
      <c r="K11101">
        <v>2012</v>
      </c>
      <c r="L11101">
        <v>2013</v>
      </c>
    </row>
    <row r="11102" spans="1:12" x14ac:dyDescent="0.25">
      <c r="A11102">
        <v>32</v>
      </c>
      <c r="B11102">
        <v>20918540</v>
      </c>
      <c r="C11102" t="s">
        <v>5079</v>
      </c>
      <c r="D11102">
        <v>55</v>
      </c>
      <c r="E11102">
        <v>0</v>
      </c>
      <c r="F11102">
        <v>41.25</v>
      </c>
      <c r="G11102">
        <v>0</v>
      </c>
      <c r="H11102">
        <v>55.86</v>
      </c>
      <c r="I11102">
        <v>0</v>
      </c>
      <c r="K11102">
        <v>2012</v>
      </c>
      <c r="L11102">
        <v>2013</v>
      </c>
    </row>
    <row r="11103" spans="1:12" x14ac:dyDescent="0.25">
      <c r="A11103">
        <v>32</v>
      </c>
      <c r="B11103">
        <v>20918542</v>
      </c>
      <c r="C11103" t="s">
        <v>5080</v>
      </c>
      <c r="D11103">
        <v>55</v>
      </c>
      <c r="E11103">
        <v>0</v>
      </c>
      <c r="F11103">
        <v>41.25</v>
      </c>
      <c r="G11103">
        <v>0</v>
      </c>
      <c r="H11103">
        <v>55.86</v>
      </c>
      <c r="I11103">
        <v>0</v>
      </c>
      <c r="K11103">
        <v>2012</v>
      </c>
      <c r="L11103">
        <v>2013</v>
      </c>
    </row>
    <row r="11104" spans="1:12" x14ac:dyDescent="0.25">
      <c r="A11104">
        <v>32</v>
      </c>
      <c r="B11104">
        <v>20919348</v>
      </c>
      <c r="C11104" t="s">
        <v>5081</v>
      </c>
      <c r="D11104">
        <v>112</v>
      </c>
      <c r="E11104">
        <v>0</v>
      </c>
      <c r="F11104">
        <v>84</v>
      </c>
      <c r="G11104">
        <v>0</v>
      </c>
      <c r="H11104">
        <v>113.76</v>
      </c>
      <c r="I11104">
        <v>0</v>
      </c>
      <c r="K11104">
        <v>2011</v>
      </c>
      <c r="L11104">
        <v>2016</v>
      </c>
    </row>
    <row r="11105" spans="1:12" x14ac:dyDescent="0.25">
      <c r="A11105">
        <v>32</v>
      </c>
      <c r="B11105">
        <v>20919349</v>
      </c>
      <c r="C11105" t="s">
        <v>5081</v>
      </c>
      <c r="D11105">
        <v>112</v>
      </c>
      <c r="E11105">
        <v>0</v>
      </c>
      <c r="F11105">
        <v>84</v>
      </c>
      <c r="G11105">
        <v>0</v>
      </c>
      <c r="H11105">
        <v>113.76</v>
      </c>
      <c r="I11105">
        <v>0</v>
      </c>
      <c r="K11105">
        <v>2011</v>
      </c>
      <c r="L11105">
        <v>2016</v>
      </c>
    </row>
    <row r="11106" spans="1:12" x14ac:dyDescent="0.25">
      <c r="A11106">
        <v>32</v>
      </c>
      <c r="B11106">
        <v>20919350</v>
      </c>
      <c r="C11106" t="s">
        <v>5082</v>
      </c>
      <c r="D11106">
        <v>112</v>
      </c>
      <c r="E11106">
        <v>0</v>
      </c>
      <c r="F11106">
        <v>84</v>
      </c>
      <c r="G11106">
        <v>0</v>
      </c>
      <c r="H11106">
        <v>113.76</v>
      </c>
      <c r="I11106">
        <v>0</v>
      </c>
      <c r="K11106">
        <v>2011</v>
      </c>
      <c r="L11106">
        <v>2012</v>
      </c>
    </row>
    <row r="11107" spans="1:12" x14ac:dyDescent="0.25">
      <c r="A11107">
        <v>32</v>
      </c>
      <c r="B11107">
        <v>20919351</v>
      </c>
      <c r="C11107" t="s">
        <v>5081</v>
      </c>
      <c r="D11107">
        <v>112</v>
      </c>
      <c r="E11107">
        <v>0</v>
      </c>
      <c r="F11107">
        <v>84</v>
      </c>
      <c r="G11107">
        <v>0</v>
      </c>
      <c r="H11107">
        <v>113.76</v>
      </c>
      <c r="I11107">
        <v>0</v>
      </c>
      <c r="K11107">
        <v>2011</v>
      </c>
      <c r="L11107">
        <v>2016</v>
      </c>
    </row>
    <row r="11108" spans="1:12" x14ac:dyDescent="0.25">
      <c r="A11108">
        <v>32</v>
      </c>
      <c r="B11108">
        <v>20919352</v>
      </c>
      <c r="C11108" t="s">
        <v>5081</v>
      </c>
      <c r="D11108">
        <v>112</v>
      </c>
      <c r="E11108">
        <v>0</v>
      </c>
      <c r="F11108">
        <v>84</v>
      </c>
      <c r="G11108">
        <v>0</v>
      </c>
      <c r="H11108">
        <v>0</v>
      </c>
      <c r="I11108">
        <v>0</v>
      </c>
      <c r="K11108">
        <v>2011</v>
      </c>
      <c r="L11108">
        <v>2014</v>
      </c>
    </row>
    <row r="11109" spans="1:12" x14ac:dyDescent="0.25">
      <c r="A11109">
        <v>32</v>
      </c>
      <c r="B11109">
        <v>20919353</v>
      </c>
      <c r="C11109" t="s">
        <v>5081</v>
      </c>
      <c r="D11109">
        <v>112</v>
      </c>
      <c r="E11109">
        <v>0</v>
      </c>
      <c r="F11109">
        <v>84</v>
      </c>
      <c r="G11109">
        <v>0</v>
      </c>
      <c r="H11109">
        <v>113.76</v>
      </c>
      <c r="I11109">
        <v>0</v>
      </c>
      <c r="K11109">
        <v>2011</v>
      </c>
      <c r="L11109">
        <v>2012</v>
      </c>
    </row>
    <row r="11110" spans="1:12" x14ac:dyDescent="0.25">
      <c r="A11110">
        <v>32</v>
      </c>
      <c r="B11110">
        <v>20919354</v>
      </c>
      <c r="C11110" t="s">
        <v>5081</v>
      </c>
      <c r="D11110">
        <v>112</v>
      </c>
      <c r="E11110">
        <v>0</v>
      </c>
      <c r="F11110">
        <v>84</v>
      </c>
      <c r="G11110">
        <v>0</v>
      </c>
      <c r="H11110">
        <v>113.76</v>
      </c>
      <c r="I11110">
        <v>0</v>
      </c>
      <c r="K11110">
        <v>2011</v>
      </c>
      <c r="L11110">
        <v>2011</v>
      </c>
    </row>
    <row r="11111" spans="1:12" x14ac:dyDescent="0.25">
      <c r="A11111">
        <v>32</v>
      </c>
      <c r="B11111">
        <v>20919355</v>
      </c>
      <c r="C11111" t="s">
        <v>5081</v>
      </c>
      <c r="D11111">
        <v>112</v>
      </c>
      <c r="E11111">
        <v>0</v>
      </c>
      <c r="F11111">
        <v>84</v>
      </c>
      <c r="G11111">
        <v>0</v>
      </c>
      <c r="H11111">
        <v>113.76</v>
      </c>
      <c r="I11111">
        <v>0</v>
      </c>
      <c r="K11111">
        <v>2011</v>
      </c>
      <c r="L11111">
        <v>2012</v>
      </c>
    </row>
    <row r="11112" spans="1:12" x14ac:dyDescent="0.25">
      <c r="A11112">
        <v>32</v>
      </c>
      <c r="B11112">
        <v>20919886</v>
      </c>
      <c r="C11112" t="s">
        <v>5083</v>
      </c>
      <c r="D11112">
        <v>585</v>
      </c>
      <c r="E11112">
        <v>0</v>
      </c>
      <c r="F11112">
        <v>409.5</v>
      </c>
      <c r="G11112">
        <v>0</v>
      </c>
      <c r="H11112">
        <v>0</v>
      </c>
      <c r="I11112">
        <v>0</v>
      </c>
      <c r="K11112">
        <v>2007</v>
      </c>
      <c r="L11112">
        <v>2014</v>
      </c>
    </row>
    <row r="11113" spans="1:12" x14ac:dyDescent="0.25">
      <c r="A11113">
        <v>32</v>
      </c>
      <c r="B11113">
        <v>20919887</v>
      </c>
      <c r="C11113" t="s">
        <v>5084</v>
      </c>
      <c r="D11113">
        <v>525</v>
      </c>
      <c r="E11113">
        <v>0</v>
      </c>
      <c r="F11113">
        <v>367.5</v>
      </c>
      <c r="G11113">
        <v>0</v>
      </c>
      <c r="H11113">
        <v>0</v>
      </c>
      <c r="I11113">
        <v>0</v>
      </c>
      <c r="K11113">
        <v>2007</v>
      </c>
      <c r="L11113">
        <v>2012</v>
      </c>
    </row>
    <row r="11114" spans="1:12" x14ac:dyDescent="0.25">
      <c r="A11114">
        <v>32</v>
      </c>
      <c r="B11114">
        <v>20919888</v>
      </c>
      <c r="C11114" t="s">
        <v>5085</v>
      </c>
      <c r="D11114">
        <v>660</v>
      </c>
      <c r="E11114">
        <v>0</v>
      </c>
      <c r="F11114">
        <v>462</v>
      </c>
      <c r="G11114">
        <v>0</v>
      </c>
      <c r="H11114">
        <v>0</v>
      </c>
      <c r="I11114">
        <v>0</v>
      </c>
      <c r="K11114">
        <v>2007</v>
      </c>
      <c r="L11114">
        <v>2014</v>
      </c>
    </row>
    <row r="11115" spans="1:12" x14ac:dyDescent="0.25">
      <c r="A11115">
        <v>32</v>
      </c>
      <c r="B11115">
        <v>20919889</v>
      </c>
      <c r="C11115" t="s">
        <v>5086</v>
      </c>
      <c r="D11115">
        <v>660</v>
      </c>
      <c r="E11115">
        <v>0</v>
      </c>
      <c r="F11115">
        <v>462</v>
      </c>
      <c r="G11115">
        <v>0</v>
      </c>
      <c r="H11115">
        <v>0</v>
      </c>
      <c r="I11115">
        <v>0</v>
      </c>
      <c r="K11115">
        <v>2007</v>
      </c>
      <c r="L11115">
        <v>2014</v>
      </c>
    </row>
    <row r="11116" spans="1:12" x14ac:dyDescent="0.25">
      <c r="A11116">
        <v>32</v>
      </c>
      <c r="B11116">
        <v>20919890</v>
      </c>
      <c r="C11116" t="s">
        <v>5087</v>
      </c>
      <c r="D11116">
        <v>610</v>
      </c>
      <c r="E11116">
        <v>0</v>
      </c>
      <c r="F11116">
        <v>427</v>
      </c>
      <c r="G11116">
        <v>0</v>
      </c>
      <c r="H11116">
        <v>0</v>
      </c>
      <c r="I11116">
        <v>0</v>
      </c>
      <c r="K11116">
        <v>2007</v>
      </c>
      <c r="L11116">
        <v>2014</v>
      </c>
    </row>
    <row r="11117" spans="1:12" x14ac:dyDescent="0.25">
      <c r="A11117">
        <v>32</v>
      </c>
      <c r="B11117">
        <v>20919901</v>
      </c>
      <c r="C11117" t="s">
        <v>5088</v>
      </c>
      <c r="D11117">
        <v>47</v>
      </c>
      <c r="E11117">
        <v>0</v>
      </c>
      <c r="F11117">
        <v>28.2</v>
      </c>
      <c r="G11117">
        <v>0</v>
      </c>
      <c r="H11117">
        <v>0</v>
      </c>
      <c r="I11117">
        <v>0</v>
      </c>
      <c r="K11117">
        <v>2007</v>
      </c>
      <c r="L11117">
        <v>2017</v>
      </c>
    </row>
    <row r="11118" spans="1:12" x14ac:dyDescent="0.25">
      <c r="A11118">
        <v>32</v>
      </c>
      <c r="B11118">
        <v>20920006</v>
      </c>
      <c r="C11118" t="s">
        <v>5089</v>
      </c>
      <c r="D11118">
        <v>95</v>
      </c>
      <c r="E11118">
        <v>0</v>
      </c>
      <c r="F11118">
        <v>71.25</v>
      </c>
      <c r="G11118">
        <v>0</v>
      </c>
      <c r="H11118">
        <v>0</v>
      </c>
      <c r="I11118">
        <v>0</v>
      </c>
      <c r="K11118">
        <v>2013</v>
      </c>
      <c r="L11118">
        <v>2017</v>
      </c>
    </row>
    <row r="11119" spans="1:12" x14ac:dyDescent="0.25">
      <c r="A11119">
        <v>32</v>
      </c>
      <c r="B11119">
        <v>20920719</v>
      </c>
      <c r="C11119" t="s">
        <v>4588</v>
      </c>
      <c r="D11119">
        <v>378</v>
      </c>
      <c r="E11119">
        <v>0</v>
      </c>
      <c r="F11119">
        <v>264.60000000000002</v>
      </c>
      <c r="G11119">
        <v>0</v>
      </c>
      <c r="H11119">
        <v>0</v>
      </c>
      <c r="I11119">
        <v>0</v>
      </c>
      <c r="K11119">
        <v>2010</v>
      </c>
      <c r="L11119">
        <v>2010</v>
      </c>
    </row>
    <row r="11120" spans="1:12" x14ac:dyDescent="0.25">
      <c r="A11120">
        <v>32</v>
      </c>
      <c r="B11120">
        <v>20920720</v>
      </c>
      <c r="C11120" t="s">
        <v>4588</v>
      </c>
      <c r="D11120">
        <v>368</v>
      </c>
      <c r="E11120">
        <v>0</v>
      </c>
      <c r="F11120">
        <v>257.60000000000002</v>
      </c>
      <c r="G11120">
        <v>0</v>
      </c>
      <c r="H11120">
        <v>0</v>
      </c>
      <c r="I11120">
        <v>0</v>
      </c>
      <c r="K11120">
        <v>2010</v>
      </c>
      <c r="L11120">
        <v>2010</v>
      </c>
    </row>
    <row r="11121" spans="1:12" x14ac:dyDescent="0.25">
      <c r="A11121">
        <v>32</v>
      </c>
      <c r="B11121">
        <v>20921112</v>
      </c>
      <c r="C11121" t="s">
        <v>5090</v>
      </c>
      <c r="D11121">
        <v>660</v>
      </c>
      <c r="E11121">
        <v>0</v>
      </c>
      <c r="F11121">
        <v>462</v>
      </c>
      <c r="G11121">
        <v>0</v>
      </c>
      <c r="H11121">
        <v>0</v>
      </c>
      <c r="I11121">
        <v>0</v>
      </c>
      <c r="K11121">
        <v>2007</v>
      </c>
      <c r="L11121">
        <v>2014</v>
      </c>
    </row>
    <row r="11122" spans="1:12" x14ac:dyDescent="0.25">
      <c r="A11122">
        <v>32</v>
      </c>
      <c r="B11122">
        <v>20921113</v>
      </c>
      <c r="C11122" t="s">
        <v>5091</v>
      </c>
      <c r="D11122">
        <v>660</v>
      </c>
      <c r="E11122">
        <v>0</v>
      </c>
      <c r="F11122">
        <v>462</v>
      </c>
      <c r="G11122">
        <v>0</v>
      </c>
      <c r="H11122">
        <v>0</v>
      </c>
      <c r="I11122">
        <v>0</v>
      </c>
      <c r="K11122">
        <v>2007</v>
      </c>
      <c r="L11122">
        <v>2013</v>
      </c>
    </row>
    <row r="11123" spans="1:12" x14ac:dyDescent="0.25">
      <c r="A11123">
        <v>32</v>
      </c>
      <c r="B11123">
        <v>20921114</v>
      </c>
      <c r="C11123" t="s">
        <v>5092</v>
      </c>
      <c r="D11123">
        <v>600</v>
      </c>
      <c r="E11123">
        <v>0</v>
      </c>
      <c r="F11123">
        <v>420</v>
      </c>
      <c r="G11123">
        <v>0</v>
      </c>
      <c r="H11123">
        <v>0</v>
      </c>
      <c r="I11123">
        <v>0</v>
      </c>
      <c r="K11123">
        <v>2007</v>
      </c>
      <c r="L11123">
        <v>2012</v>
      </c>
    </row>
    <row r="11124" spans="1:12" x14ac:dyDescent="0.25">
      <c r="A11124">
        <v>32</v>
      </c>
      <c r="B11124">
        <v>20921125</v>
      </c>
      <c r="C11124" t="s">
        <v>5093</v>
      </c>
      <c r="D11124">
        <v>47</v>
      </c>
      <c r="E11124">
        <v>0</v>
      </c>
      <c r="F11124">
        <v>28.2</v>
      </c>
      <c r="G11124">
        <v>0</v>
      </c>
      <c r="H11124">
        <v>0</v>
      </c>
      <c r="I11124">
        <v>0</v>
      </c>
      <c r="K11124">
        <v>2007</v>
      </c>
      <c r="L11124">
        <v>2017</v>
      </c>
    </row>
    <row r="11125" spans="1:12" x14ac:dyDescent="0.25">
      <c r="A11125">
        <v>32</v>
      </c>
      <c r="B11125">
        <v>20921723</v>
      </c>
      <c r="C11125" t="s">
        <v>5094</v>
      </c>
      <c r="D11125">
        <v>205</v>
      </c>
      <c r="E11125">
        <v>0</v>
      </c>
      <c r="F11125">
        <v>153.75</v>
      </c>
      <c r="G11125">
        <v>0</v>
      </c>
      <c r="H11125">
        <v>0</v>
      </c>
      <c r="I11125">
        <v>0</v>
      </c>
      <c r="K11125">
        <v>2010</v>
      </c>
      <c r="L11125">
        <v>2013</v>
      </c>
    </row>
    <row r="11126" spans="1:12" x14ac:dyDescent="0.25">
      <c r="A11126">
        <v>32</v>
      </c>
      <c r="B11126">
        <v>20921724</v>
      </c>
      <c r="C11126" t="s">
        <v>5095</v>
      </c>
      <c r="D11126">
        <v>205</v>
      </c>
      <c r="E11126">
        <v>0</v>
      </c>
      <c r="F11126">
        <v>153.75</v>
      </c>
      <c r="G11126">
        <v>0</v>
      </c>
      <c r="H11126">
        <v>0</v>
      </c>
      <c r="I11126">
        <v>0</v>
      </c>
      <c r="K11126">
        <v>2010</v>
      </c>
      <c r="L11126">
        <v>2013</v>
      </c>
    </row>
    <row r="11127" spans="1:12" x14ac:dyDescent="0.25">
      <c r="A11127">
        <v>32</v>
      </c>
      <c r="B11127">
        <v>20921725</v>
      </c>
      <c r="C11127" t="s">
        <v>5094</v>
      </c>
      <c r="D11127">
        <v>355</v>
      </c>
      <c r="E11127">
        <v>0</v>
      </c>
      <c r="F11127">
        <v>266.25</v>
      </c>
      <c r="G11127">
        <v>0</v>
      </c>
      <c r="H11127">
        <v>0</v>
      </c>
      <c r="I11127">
        <v>0</v>
      </c>
      <c r="K11127">
        <v>2010</v>
      </c>
      <c r="L11127">
        <v>2013</v>
      </c>
    </row>
    <row r="11128" spans="1:12" x14ac:dyDescent="0.25">
      <c r="A11128">
        <v>32</v>
      </c>
      <c r="B11128">
        <v>20921726</v>
      </c>
      <c r="C11128" t="s">
        <v>5095</v>
      </c>
      <c r="D11128">
        <v>355</v>
      </c>
      <c r="E11128">
        <v>0</v>
      </c>
      <c r="F11128">
        <v>266.25</v>
      </c>
      <c r="G11128">
        <v>0</v>
      </c>
      <c r="H11128">
        <v>0</v>
      </c>
      <c r="I11128">
        <v>0</v>
      </c>
      <c r="K11128">
        <v>2010</v>
      </c>
      <c r="L11128">
        <v>2013</v>
      </c>
    </row>
    <row r="11129" spans="1:12" x14ac:dyDescent="0.25">
      <c r="A11129">
        <v>32</v>
      </c>
      <c r="B11129">
        <v>20921727</v>
      </c>
      <c r="C11129" t="s">
        <v>5094</v>
      </c>
      <c r="D11129">
        <v>255</v>
      </c>
      <c r="E11129">
        <v>0</v>
      </c>
      <c r="F11129">
        <v>191.25</v>
      </c>
      <c r="G11129">
        <v>0</v>
      </c>
      <c r="H11129">
        <v>0</v>
      </c>
      <c r="I11129">
        <v>0</v>
      </c>
      <c r="K11129">
        <v>2010</v>
      </c>
      <c r="L11129">
        <v>2013</v>
      </c>
    </row>
    <row r="11130" spans="1:12" x14ac:dyDescent="0.25">
      <c r="A11130">
        <v>32</v>
      </c>
      <c r="B11130">
        <v>20921728</v>
      </c>
      <c r="C11130" t="s">
        <v>5095</v>
      </c>
      <c r="D11130">
        <v>255</v>
      </c>
      <c r="E11130">
        <v>0</v>
      </c>
      <c r="F11130">
        <v>191.25</v>
      </c>
      <c r="G11130">
        <v>0</v>
      </c>
      <c r="H11130">
        <v>0</v>
      </c>
      <c r="I11130">
        <v>0</v>
      </c>
      <c r="K11130">
        <v>2010</v>
      </c>
      <c r="L11130">
        <v>2013</v>
      </c>
    </row>
    <row r="11131" spans="1:12" x14ac:dyDescent="0.25">
      <c r="A11131">
        <v>32</v>
      </c>
      <c r="B11131">
        <v>20922285</v>
      </c>
      <c r="C11131" t="s">
        <v>5096</v>
      </c>
      <c r="D11131">
        <v>95</v>
      </c>
      <c r="E11131">
        <v>0</v>
      </c>
      <c r="F11131">
        <v>71.25</v>
      </c>
      <c r="G11131">
        <v>0</v>
      </c>
      <c r="H11131">
        <v>0</v>
      </c>
      <c r="I11131">
        <v>0</v>
      </c>
      <c r="K11131">
        <v>2010</v>
      </c>
      <c r="L11131">
        <v>2013</v>
      </c>
    </row>
    <row r="11132" spans="1:12" x14ac:dyDescent="0.25">
      <c r="A11132">
        <v>32</v>
      </c>
      <c r="B11132">
        <v>20922286</v>
      </c>
      <c r="C11132" t="s">
        <v>5097</v>
      </c>
      <c r="D11132">
        <v>95</v>
      </c>
      <c r="E11132">
        <v>0</v>
      </c>
      <c r="F11132">
        <v>71.25</v>
      </c>
      <c r="G11132">
        <v>0</v>
      </c>
      <c r="H11132">
        <v>0</v>
      </c>
      <c r="I11132">
        <v>0</v>
      </c>
      <c r="K11132">
        <v>2010</v>
      </c>
      <c r="L11132">
        <v>2013</v>
      </c>
    </row>
    <row r="11133" spans="1:12" x14ac:dyDescent="0.25">
      <c r="A11133">
        <v>32</v>
      </c>
      <c r="B11133">
        <v>20922289</v>
      </c>
      <c r="C11133" t="s">
        <v>5098</v>
      </c>
      <c r="D11133">
        <v>95</v>
      </c>
      <c r="E11133">
        <v>0</v>
      </c>
      <c r="F11133">
        <v>71.25</v>
      </c>
      <c r="G11133">
        <v>0</v>
      </c>
      <c r="H11133">
        <v>0</v>
      </c>
      <c r="I11133">
        <v>0</v>
      </c>
      <c r="K11133">
        <v>2010</v>
      </c>
      <c r="L11133">
        <v>2013</v>
      </c>
    </row>
    <row r="11134" spans="1:12" x14ac:dyDescent="0.25">
      <c r="A11134">
        <v>32</v>
      </c>
      <c r="B11134">
        <v>20922290</v>
      </c>
      <c r="C11134" t="s">
        <v>5099</v>
      </c>
      <c r="D11134">
        <v>95</v>
      </c>
      <c r="E11134">
        <v>0</v>
      </c>
      <c r="F11134">
        <v>71.25</v>
      </c>
      <c r="G11134">
        <v>0</v>
      </c>
      <c r="H11134">
        <v>0</v>
      </c>
      <c r="I11134">
        <v>0</v>
      </c>
      <c r="K11134">
        <v>2010</v>
      </c>
      <c r="L11134">
        <v>2013</v>
      </c>
    </row>
    <row r="11135" spans="1:12" x14ac:dyDescent="0.25">
      <c r="A11135">
        <v>32</v>
      </c>
      <c r="B11135">
        <v>20922552</v>
      </c>
      <c r="C11135" t="s">
        <v>5100</v>
      </c>
      <c r="D11135">
        <v>45</v>
      </c>
      <c r="E11135">
        <v>0</v>
      </c>
      <c r="F11135">
        <v>33.75</v>
      </c>
      <c r="G11135">
        <v>0</v>
      </c>
      <c r="H11135">
        <v>0</v>
      </c>
      <c r="I11135">
        <v>0</v>
      </c>
      <c r="K11135">
        <v>1982</v>
      </c>
      <c r="L11135">
        <v>2017</v>
      </c>
    </row>
    <row r="11136" spans="1:12" x14ac:dyDescent="0.25">
      <c r="A11136">
        <v>32</v>
      </c>
      <c r="B11136">
        <v>20922591</v>
      </c>
      <c r="C11136" t="s">
        <v>5101</v>
      </c>
      <c r="D11136">
        <v>145</v>
      </c>
      <c r="E11136">
        <v>0</v>
      </c>
      <c r="F11136">
        <v>108.75</v>
      </c>
      <c r="G11136">
        <v>0</v>
      </c>
      <c r="H11136">
        <v>0</v>
      </c>
      <c r="I11136">
        <v>0</v>
      </c>
      <c r="K11136">
        <v>2010</v>
      </c>
      <c r="L11136">
        <v>2013</v>
      </c>
    </row>
    <row r="11137" spans="1:12" x14ac:dyDescent="0.25">
      <c r="A11137">
        <v>32</v>
      </c>
      <c r="B11137">
        <v>20922592</v>
      </c>
      <c r="C11137" t="s">
        <v>5102</v>
      </c>
      <c r="D11137">
        <v>145</v>
      </c>
      <c r="E11137">
        <v>0</v>
      </c>
      <c r="F11137">
        <v>108.75</v>
      </c>
      <c r="G11137">
        <v>0</v>
      </c>
      <c r="H11137">
        <v>0</v>
      </c>
      <c r="I11137">
        <v>0</v>
      </c>
      <c r="K11137">
        <v>2010</v>
      </c>
      <c r="L11137">
        <v>2013</v>
      </c>
    </row>
    <row r="11138" spans="1:12" x14ac:dyDescent="0.25">
      <c r="A11138">
        <v>32</v>
      </c>
      <c r="B11138">
        <v>20922941</v>
      </c>
      <c r="C11138" t="s">
        <v>5103</v>
      </c>
      <c r="D11138">
        <v>275</v>
      </c>
      <c r="E11138">
        <v>0</v>
      </c>
      <c r="F11138">
        <v>192.5</v>
      </c>
      <c r="G11138">
        <v>0</v>
      </c>
      <c r="H11138">
        <v>0</v>
      </c>
      <c r="I11138">
        <v>0</v>
      </c>
      <c r="K11138">
        <v>2010</v>
      </c>
      <c r="L11138">
        <v>2013</v>
      </c>
    </row>
    <row r="11139" spans="1:12" x14ac:dyDescent="0.25">
      <c r="A11139">
        <v>32</v>
      </c>
      <c r="B11139">
        <v>20922942</v>
      </c>
      <c r="C11139" t="s">
        <v>5103</v>
      </c>
      <c r="D11139">
        <v>275</v>
      </c>
      <c r="E11139">
        <v>0</v>
      </c>
      <c r="F11139">
        <v>192.5</v>
      </c>
      <c r="G11139">
        <v>0</v>
      </c>
      <c r="H11139">
        <v>0</v>
      </c>
      <c r="I11139">
        <v>0</v>
      </c>
      <c r="K11139">
        <v>2010</v>
      </c>
      <c r="L11139">
        <v>2013</v>
      </c>
    </row>
    <row r="11140" spans="1:12" x14ac:dyDescent="0.25">
      <c r="A11140">
        <v>32</v>
      </c>
      <c r="B11140">
        <v>20922943</v>
      </c>
      <c r="C11140" t="s">
        <v>5103</v>
      </c>
      <c r="D11140">
        <v>275</v>
      </c>
      <c r="E11140">
        <v>0</v>
      </c>
      <c r="F11140">
        <v>192.5</v>
      </c>
      <c r="G11140">
        <v>0</v>
      </c>
      <c r="H11140">
        <v>0</v>
      </c>
      <c r="I11140">
        <v>0</v>
      </c>
      <c r="K11140">
        <v>2010</v>
      </c>
      <c r="L11140">
        <v>2013</v>
      </c>
    </row>
    <row r="11141" spans="1:12" x14ac:dyDescent="0.25">
      <c r="A11141">
        <v>32</v>
      </c>
      <c r="B11141">
        <v>20923937</v>
      </c>
      <c r="C11141" t="s">
        <v>4565</v>
      </c>
      <c r="D11141">
        <v>1850</v>
      </c>
      <c r="E11141">
        <v>0</v>
      </c>
      <c r="F11141">
        <v>1295</v>
      </c>
      <c r="G11141">
        <v>0</v>
      </c>
      <c r="H11141">
        <v>0</v>
      </c>
      <c r="I11141">
        <v>0</v>
      </c>
      <c r="K11141">
        <v>2007</v>
      </c>
      <c r="L11141">
        <v>2011</v>
      </c>
    </row>
    <row r="11142" spans="1:12" x14ac:dyDescent="0.25">
      <c r="A11142">
        <v>32</v>
      </c>
      <c r="B11142">
        <v>20923938</v>
      </c>
      <c r="C11142" t="s">
        <v>4571</v>
      </c>
      <c r="D11142">
        <v>1875</v>
      </c>
      <c r="E11142">
        <v>0</v>
      </c>
      <c r="F11142">
        <v>1312.5</v>
      </c>
      <c r="G11142">
        <v>0</v>
      </c>
      <c r="H11142">
        <v>0</v>
      </c>
      <c r="I11142">
        <v>0</v>
      </c>
      <c r="K11142">
        <v>2007</v>
      </c>
      <c r="L11142">
        <v>2011</v>
      </c>
    </row>
    <row r="11143" spans="1:12" x14ac:dyDescent="0.25">
      <c r="A11143">
        <v>32</v>
      </c>
      <c r="B11143">
        <v>20923939</v>
      </c>
      <c r="C11143" t="s">
        <v>4566</v>
      </c>
      <c r="D11143">
        <v>1850</v>
      </c>
      <c r="E11143">
        <v>0</v>
      </c>
      <c r="F11143">
        <v>1295</v>
      </c>
      <c r="G11143">
        <v>0</v>
      </c>
      <c r="H11143">
        <v>0</v>
      </c>
      <c r="I11143">
        <v>0</v>
      </c>
      <c r="K11143">
        <v>2007</v>
      </c>
      <c r="L11143">
        <v>2011</v>
      </c>
    </row>
    <row r="11144" spans="1:12" x14ac:dyDescent="0.25">
      <c r="A11144">
        <v>32</v>
      </c>
      <c r="B11144">
        <v>20923940</v>
      </c>
      <c r="C11144" t="s">
        <v>4565</v>
      </c>
      <c r="D11144">
        <v>1850</v>
      </c>
      <c r="E11144">
        <v>0</v>
      </c>
      <c r="F11144">
        <v>1295</v>
      </c>
      <c r="G11144">
        <v>0</v>
      </c>
      <c r="H11144">
        <v>0</v>
      </c>
      <c r="I11144">
        <v>0</v>
      </c>
      <c r="K11144">
        <v>2007</v>
      </c>
      <c r="L11144">
        <v>2011</v>
      </c>
    </row>
    <row r="11145" spans="1:12" x14ac:dyDescent="0.25">
      <c r="A11145">
        <v>32</v>
      </c>
      <c r="B11145">
        <v>20923941</v>
      </c>
      <c r="C11145" t="s">
        <v>5104</v>
      </c>
      <c r="D11145">
        <v>1875</v>
      </c>
      <c r="E11145">
        <v>0</v>
      </c>
      <c r="F11145">
        <v>1406.25</v>
      </c>
      <c r="G11145">
        <v>0</v>
      </c>
      <c r="H11145">
        <v>0</v>
      </c>
      <c r="I11145">
        <v>0</v>
      </c>
      <c r="K11145">
        <v>2007</v>
      </c>
      <c r="L11145">
        <v>2010</v>
      </c>
    </row>
    <row r="11146" spans="1:12" x14ac:dyDescent="0.25">
      <c r="A11146">
        <v>32</v>
      </c>
      <c r="B11146">
        <v>20923942</v>
      </c>
      <c r="C11146" t="s">
        <v>5105</v>
      </c>
      <c r="D11146">
        <v>1875</v>
      </c>
      <c r="E11146">
        <v>0</v>
      </c>
      <c r="F11146">
        <v>1312.5</v>
      </c>
      <c r="G11146">
        <v>0</v>
      </c>
      <c r="H11146">
        <v>0</v>
      </c>
      <c r="I11146">
        <v>0</v>
      </c>
      <c r="K11146">
        <v>2007</v>
      </c>
      <c r="L11146">
        <v>2011</v>
      </c>
    </row>
    <row r="11147" spans="1:12" x14ac:dyDescent="0.25">
      <c r="A11147">
        <v>32</v>
      </c>
      <c r="B11147">
        <v>20923943</v>
      </c>
      <c r="C11147" t="s">
        <v>5106</v>
      </c>
      <c r="D11147">
        <v>1850</v>
      </c>
      <c r="E11147">
        <v>0</v>
      </c>
      <c r="F11147">
        <v>1295</v>
      </c>
      <c r="G11147">
        <v>0</v>
      </c>
      <c r="H11147">
        <v>0</v>
      </c>
      <c r="I11147">
        <v>0</v>
      </c>
      <c r="K11147">
        <v>2009</v>
      </c>
      <c r="L11147">
        <v>2011</v>
      </c>
    </row>
    <row r="11148" spans="1:12" x14ac:dyDescent="0.25">
      <c r="A11148">
        <v>32</v>
      </c>
      <c r="B11148">
        <v>20923944</v>
      </c>
      <c r="C11148" t="s">
        <v>5107</v>
      </c>
      <c r="D11148">
        <v>1875</v>
      </c>
      <c r="E11148">
        <v>0</v>
      </c>
      <c r="F11148">
        <v>1312.5</v>
      </c>
      <c r="G11148">
        <v>0</v>
      </c>
      <c r="H11148">
        <v>0</v>
      </c>
      <c r="I11148">
        <v>0</v>
      </c>
      <c r="K11148">
        <v>2008</v>
      </c>
      <c r="L11148">
        <v>2011</v>
      </c>
    </row>
    <row r="11149" spans="1:12" x14ac:dyDescent="0.25">
      <c r="A11149">
        <v>32</v>
      </c>
      <c r="B11149">
        <v>20923945</v>
      </c>
      <c r="C11149" t="s">
        <v>4565</v>
      </c>
      <c r="D11149">
        <v>1850</v>
      </c>
      <c r="E11149">
        <v>0</v>
      </c>
      <c r="F11149">
        <v>1295</v>
      </c>
      <c r="G11149">
        <v>0</v>
      </c>
      <c r="H11149">
        <v>0</v>
      </c>
      <c r="I11149">
        <v>0</v>
      </c>
      <c r="K11149">
        <v>2008</v>
      </c>
      <c r="L11149">
        <v>2011</v>
      </c>
    </row>
    <row r="11150" spans="1:12" x14ac:dyDescent="0.25">
      <c r="A11150">
        <v>32</v>
      </c>
      <c r="B11150">
        <v>20923960</v>
      </c>
      <c r="C11150" t="s">
        <v>5108</v>
      </c>
      <c r="D11150">
        <v>714</v>
      </c>
      <c r="E11150">
        <v>0</v>
      </c>
      <c r="F11150">
        <v>428.4</v>
      </c>
      <c r="G11150">
        <v>0</v>
      </c>
      <c r="H11150">
        <v>0</v>
      </c>
      <c r="I11150">
        <v>0</v>
      </c>
      <c r="K11150">
        <v>2010</v>
      </c>
      <c r="L11150">
        <v>2012</v>
      </c>
    </row>
    <row r="11151" spans="1:12" x14ac:dyDescent="0.25">
      <c r="A11151">
        <v>32</v>
      </c>
      <c r="B11151">
        <v>20923961</v>
      </c>
      <c r="C11151" t="s">
        <v>5109</v>
      </c>
      <c r="D11151">
        <v>714</v>
      </c>
      <c r="E11151">
        <v>0</v>
      </c>
      <c r="F11151">
        <v>428.4</v>
      </c>
      <c r="G11151">
        <v>0</v>
      </c>
      <c r="H11151">
        <v>0</v>
      </c>
      <c r="I11151">
        <v>0</v>
      </c>
      <c r="K11151">
        <v>2010</v>
      </c>
      <c r="L11151">
        <v>2012</v>
      </c>
    </row>
    <row r="11152" spans="1:12" x14ac:dyDescent="0.25">
      <c r="A11152">
        <v>32</v>
      </c>
      <c r="B11152">
        <v>20923962</v>
      </c>
      <c r="C11152" t="s">
        <v>5108</v>
      </c>
      <c r="D11152">
        <v>714</v>
      </c>
      <c r="E11152">
        <v>0</v>
      </c>
      <c r="F11152">
        <v>428.4</v>
      </c>
      <c r="G11152">
        <v>0</v>
      </c>
      <c r="H11152">
        <v>0</v>
      </c>
      <c r="I11152">
        <v>0</v>
      </c>
      <c r="K11152">
        <v>2010</v>
      </c>
      <c r="L11152">
        <v>2012</v>
      </c>
    </row>
    <row r="11153" spans="1:12" x14ac:dyDescent="0.25">
      <c r="A11153">
        <v>32</v>
      </c>
      <c r="B11153">
        <v>20923963</v>
      </c>
      <c r="C11153" t="s">
        <v>5108</v>
      </c>
      <c r="D11153">
        <v>714</v>
      </c>
      <c r="E11153">
        <v>0</v>
      </c>
      <c r="F11153">
        <v>428.4</v>
      </c>
      <c r="G11153">
        <v>0</v>
      </c>
      <c r="H11153">
        <v>0</v>
      </c>
      <c r="I11153">
        <v>0</v>
      </c>
      <c r="K11153">
        <v>2010</v>
      </c>
      <c r="L11153">
        <v>2012</v>
      </c>
    </row>
    <row r="11154" spans="1:12" x14ac:dyDescent="0.25">
      <c r="A11154">
        <v>32</v>
      </c>
      <c r="B11154">
        <v>20923964</v>
      </c>
      <c r="C11154" t="s">
        <v>5110</v>
      </c>
      <c r="D11154">
        <v>714</v>
      </c>
      <c r="E11154">
        <v>0</v>
      </c>
      <c r="F11154">
        <v>428.4</v>
      </c>
      <c r="G11154">
        <v>0</v>
      </c>
      <c r="H11154">
        <v>0</v>
      </c>
      <c r="I11154">
        <v>0</v>
      </c>
      <c r="K11154">
        <v>2010</v>
      </c>
      <c r="L11154">
        <v>2012</v>
      </c>
    </row>
    <row r="11155" spans="1:12" x14ac:dyDescent="0.25">
      <c r="A11155">
        <v>32</v>
      </c>
      <c r="B11155">
        <v>20923965</v>
      </c>
      <c r="C11155" t="s">
        <v>5111</v>
      </c>
      <c r="D11155">
        <v>714</v>
      </c>
      <c r="E11155">
        <v>0</v>
      </c>
      <c r="F11155">
        <v>428.4</v>
      </c>
      <c r="G11155">
        <v>0</v>
      </c>
      <c r="H11155">
        <v>0</v>
      </c>
      <c r="I11155">
        <v>0</v>
      </c>
      <c r="K11155">
        <v>2010</v>
      </c>
      <c r="L11155">
        <v>2012</v>
      </c>
    </row>
    <row r="11156" spans="1:12" x14ac:dyDescent="0.25">
      <c r="A11156">
        <v>32</v>
      </c>
      <c r="B11156">
        <v>20923966</v>
      </c>
      <c r="C11156" t="s">
        <v>5108</v>
      </c>
      <c r="D11156">
        <v>714</v>
      </c>
      <c r="E11156">
        <v>0</v>
      </c>
      <c r="F11156">
        <v>428.4</v>
      </c>
      <c r="G11156">
        <v>0</v>
      </c>
      <c r="H11156">
        <v>0</v>
      </c>
      <c r="I11156">
        <v>0</v>
      </c>
      <c r="K11156">
        <v>2010</v>
      </c>
      <c r="L11156">
        <v>2012</v>
      </c>
    </row>
    <row r="11157" spans="1:12" x14ac:dyDescent="0.25">
      <c r="A11157">
        <v>32</v>
      </c>
      <c r="B11157">
        <v>20923967</v>
      </c>
      <c r="C11157" t="s">
        <v>5112</v>
      </c>
      <c r="D11157">
        <v>714</v>
      </c>
      <c r="E11157">
        <v>0</v>
      </c>
      <c r="F11157">
        <v>428.4</v>
      </c>
      <c r="G11157">
        <v>0</v>
      </c>
      <c r="H11157">
        <v>0</v>
      </c>
      <c r="I11157">
        <v>0</v>
      </c>
      <c r="K11157">
        <v>2010</v>
      </c>
      <c r="L11157">
        <v>2012</v>
      </c>
    </row>
    <row r="11158" spans="1:12" x14ac:dyDescent="0.25">
      <c r="A11158">
        <v>32</v>
      </c>
      <c r="B11158">
        <v>20923968</v>
      </c>
      <c r="C11158" t="s">
        <v>5113</v>
      </c>
      <c r="D11158">
        <v>714</v>
      </c>
      <c r="E11158">
        <v>0</v>
      </c>
      <c r="F11158">
        <v>428.4</v>
      </c>
      <c r="G11158">
        <v>0</v>
      </c>
      <c r="H11158">
        <v>0</v>
      </c>
      <c r="I11158">
        <v>0</v>
      </c>
      <c r="K11158">
        <v>2010</v>
      </c>
      <c r="L11158">
        <v>2012</v>
      </c>
    </row>
    <row r="11159" spans="1:12" x14ac:dyDescent="0.25">
      <c r="A11159">
        <v>32</v>
      </c>
      <c r="B11159">
        <v>20923969</v>
      </c>
      <c r="C11159" t="s">
        <v>5114</v>
      </c>
      <c r="D11159">
        <v>714</v>
      </c>
      <c r="E11159">
        <v>0</v>
      </c>
      <c r="F11159">
        <v>428.4</v>
      </c>
      <c r="G11159">
        <v>0</v>
      </c>
      <c r="H11159">
        <v>0</v>
      </c>
      <c r="I11159">
        <v>0</v>
      </c>
      <c r="K11159">
        <v>2010</v>
      </c>
      <c r="L11159">
        <v>2012</v>
      </c>
    </row>
    <row r="11160" spans="1:12" x14ac:dyDescent="0.25">
      <c r="A11160">
        <v>32</v>
      </c>
      <c r="B11160">
        <v>20923970</v>
      </c>
      <c r="C11160" t="s">
        <v>5108</v>
      </c>
      <c r="D11160">
        <v>714</v>
      </c>
      <c r="E11160">
        <v>0</v>
      </c>
      <c r="F11160">
        <v>428.4</v>
      </c>
      <c r="G11160">
        <v>0</v>
      </c>
      <c r="H11160">
        <v>0</v>
      </c>
      <c r="I11160">
        <v>0</v>
      </c>
      <c r="K11160">
        <v>2010</v>
      </c>
      <c r="L11160">
        <v>2012</v>
      </c>
    </row>
    <row r="11161" spans="1:12" x14ac:dyDescent="0.25">
      <c r="A11161">
        <v>32</v>
      </c>
      <c r="B11161">
        <v>20923971</v>
      </c>
      <c r="C11161" t="s">
        <v>5110</v>
      </c>
      <c r="D11161">
        <v>714</v>
      </c>
      <c r="E11161">
        <v>0</v>
      </c>
      <c r="F11161">
        <v>428.4</v>
      </c>
      <c r="G11161">
        <v>0</v>
      </c>
      <c r="H11161">
        <v>0</v>
      </c>
      <c r="I11161">
        <v>0</v>
      </c>
      <c r="K11161">
        <v>2010</v>
      </c>
      <c r="L11161">
        <v>2012</v>
      </c>
    </row>
    <row r="11162" spans="1:12" x14ac:dyDescent="0.25">
      <c r="A11162">
        <v>32</v>
      </c>
      <c r="B11162">
        <v>20923972</v>
      </c>
      <c r="C11162" t="s">
        <v>5111</v>
      </c>
      <c r="D11162">
        <v>714</v>
      </c>
      <c r="E11162">
        <v>0</v>
      </c>
      <c r="F11162">
        <v>428.4</v>
      </c>
      <c r="G11162">
        <v>0</v>
      </c>
      <c r="H11162">
        <v>0</v>
      </c>
      <c r="I11162">
        <v>0</v>
      </c>
      <c r="K11162">
        <v>2010</v>
      </c>
      <c r="L11162">
        <v>2012</v>
      </c>
    </row>
    <row r="11163" spans="1:12" x14ac:dyDescent="0.25">
      <c r="A11163">
        <v>32</v>
      </c>
      <c r="B11163">
        <v>20923973</v>
      </c>
      <c r="C11163" t="s">
        <v>5108</v>
      </c>
      <c r="D11163">
        <v>714</v>
      </c>
      <c r="E11163">
        <v>0</v>
      </c>
      <c r="F11163">
        <v>428.4</v>
      </c>
      <c r="G11163">
        <v>0</v>
      </c>
      <c r="H11163">
        <v>0</v>
      </c>
      <c r="I11163">
        <v>0</v>
      </c>
      <c r="K11163">
        <v>2010</v>
      </c>
      <c r="L11163">
        <v>2012</v>
      </c>
    </row>
    <row r="11164" spans="1:12" x14ac:dyDescent="0.25">
      <c r="A11164">
        <v>32</v>
      </c>
      <c r="B11164">
        <v>20923974</v>
      </c>
      <c r="C11164" t="s">
        <v>5112</v>
      </c>
      <c r="D11164">
        <v>714</v>
      </c>
      <c r="E11164">
        <v>0</v>
      </c>
      <c r="F11164">
        <v>428.4</v>
      </c>
      <c r="G11164">
        <v>0</v>
      </c>
      <c r="H11164">
        <v>0</v>
      </c>
      <c r="I11164">
        <v>0</v>
      </c>
      <c r="K11164">
        <v>2010</v>
      </c>
      <c r="L11164">
        <v>2012</v>
      </c>
    </row>
    <row r="11165" spans="1:12" x14ac:dyDescent="0.25">
      <c r="A11165">
        <v>32</v>
      </c>
      <c r="B11165">
        <v>20923976</v>
      </c>
      <c r="C11165" t="s">
        <v>5114</v>
      </c>
      <c r="D11165">
        <v>714</v>
      </c>
      <c r="E11165">
        <v>0</v>
      </c>
      <c r="F11165">
        <v>428.4</v>
      </c>
      <c r="G11165">
        <v>0</v>
      </c>
      <c r="H11165">
        <v>0</v>
      </c>
      <c r="I11165">
        <v>0</v>
      </c>
      <c r="K11165">
        <v>2010</v>
      </c>
      <c r="L11165">
        <v>2012</v>
      </c>
    </row>
    <row r="11166" spans="1:12" x14ac:dyDescent="0.25">
      <c r="A11166">
        <v>32</v>
      </c>
      <c r="B11166">
        <v>20925189</v>
      </c>
      <c r="C11166" t="s">
        <v>4540</v>
      </c>
      <c r="D11166">
        <v>275</v>
      </c>
      <c r="E11166">
        <v>0</v>
      </c>
      <c r="F11166">
        <v>206.25</v>
      </c>
      <c r="G11166">
        <v>0</v>
      </c>
      <c r="H11166">
        <v>279.32</v>
      </c>
      <c r="I11166">
        <v>0</v>
      </c>
      <c r="K11166">
        <v>2011</v>
      </c>
      <c r="L11166">
        <v>2012</v>
      </c>
    </row>
    <row r="11167" spans="1:12" x14ac:dyDescent="0.25">
      <c r="A11167">
        <v>32</v>
      </c>
      <c r="B11167">
        <v>20927468</v>
      </c>
      <c r="C11167" t="s">
        <v>5115</v>
      </c>
      <c r="D11167">
        <v>100</v>
      </c>
      <c r="E11167">
        <v>0</v>
      </c>
      <c r="F11167">
        <v>75</v>
      </c>
      <c r="G11167">
        <v>0</v>
      </c>
      <c r="H11167">
        <v>101.57</v>
      </c>
      <c r="I11167">
        <v>0</v>
      </c>
      <c r="K11167">
        <v>2011</v>
      </c>
      <c r="L11167">
        <v>2014</v>
      </c>
    </row>
    <row r="11168" spans="1:12" x14ac:dyDescent="0.25">
      <c r="A11168">
        <v>32</v>
      </c>
      <c r="B11168">
        <v>20927470</v>
      </c>
      <c r="C11168" t="s">
        <v>5116</v>
      </c>
      <c r="D11168">
        <v>355</v>
      </c>
      <c r="E11168">
        <v>0</v>
      </c>
      <c r="F11168">
        <v>266.25</v>
      </c>
      <c r="G11168">
        <v>0</v>
      </c>
      <c r="H11168">
        <v>0</v>
      </c>
      <c r="I11168">
        <v>0</v>
      </c>
      <c r="K11168">
        <v>2011</v>
      </c>
      <c r="L11168">
        <v>2015</v>
      </c>
    </row>
    <row r="11169" spans="1:12" x14ac:dyDescent="0.25">
      <c r="A11169">
        <v>32</v>
      </c>
      <c r="B11169">
        <v>20928419</v>
      </c>
      <c r="C11169" t="s">
        <v>5117</v>
      </c>
      <c r="D11169">
        <v>455</v>
      </c>
      <c r="E11169">
        <v>0</v>
      </c>
      <c r="F11169">
        <v>341.25</v>
      </c>
      <c r="G11169">
        <v>0</v>
      </c>
      <c r="H11169">
        <v>0</v>
      </c>
      <c r="I11169">
        <v>0</v>
      </c>
      <c r="K11169">
        <v>2011</v>
      </c>
      <c r="L11169">
        <v>2011</v>
      </c>
    </row>
    <row r="11170" spans="1:12" x14ac:dyDescent="0.25">
      <c r="A11170">
        <v>32</v>
      </c>
      <c r="B11170">
        <v>20928421</v>
      </c>
      <c r="C11170" t="s">
        <v>5118</v>
      </c>
      <c r="D11170">
        <v>455</v>
      </c>
      <c r="E11170">
        <v>0</v>
      </c>
      <c r="F11170">
        <v>341.25</v>
      </c>
      <c r="G11170">
        <v>0</v>
      </c>
      <c r="H11170">
        <v>462.15</v>
      </c>
      <c r="I11170">
        <v>0</v>
      </c>
      <c r="K11170">
        <v>2010</v>
      </c>
      <c r="L11170">
        <v>2011</v>
      </c>
    </row>
    <row r="11171" spans="1:12" x14ac:dyDescent="0.25">
      <c r="A11171">
        <v>32</v>
      </c>
      <c r="B11171">
        <v>20929699</v>
      </c>
      <c r="C11171" t="s">
        <v>5119</v>
      </c>
      <c r="D11171">
        <v>455</v>
      </c>
      <c r="E11171">
        <v>0</v>
      </c>
      <c r="F11171">
        <v>341.25</v>
      </c>
      <c r="G11171">
        <v>0</v>
      </c>
      <c r="H11171">
        <v>462.15</v>
      </c>
      <c r="I11171">
        <v>0</v>
      </c>
      <c r="K11171">
        <v>2011</v>
      </c>
      <c r="L11171">
        <v>2011</v>
      </c>
    </row>
    <row r="11172" spans="1:12" x14ac:dyDescent="0.25">
      <c r="A11172">
        <v>32</v>
      </c>
      <c r="B11172">
        <v>20929702</v>
      </c>
      <c r="C11172" t="s">
        <v>5118</v>
      </c>
      <c r="D11172">
        <v>455</v>
      </c>
      <c r="E11172">
        <v>0</v>
      </c>
      <c r="F11172">
        <v>341.25</v>
      </c>
      <c r="G11172">
        <v>0</v>
      </c>
      <c r="H11172">
        <v>462.15</v>
      </c>
      <c r="I11172">
        <v>0</v>
      </c>
      <c r="K11172">
        <v>2011</v>
      </c>
      <c r="L11172">
        <v>2011</v>
      </c>
    </row>
    <row r="11173" spans="1:12" x14ac:dyDescent="0.25">
      <c r="A11173">
        <v>32</v>
      </c>
      <c r="B11173">
        <v>20929728</v>
      </c>
      <c r="C11173" t="s">
        <v>5120</v>
      </c>
      <c r="D11173">
        <v>305</v>
      </c>
      <c r="E11173">
        <v>0</v>
      </c>
      <c r="F11173">
        <v>228.75</v>
      </c>
      <c r="G11173">
        <v>0</v>
      </c>
      <c r="H11173">
        <v>0</v>
      </c>
      <c r="I11173">
        <v>0</v>
      </c>
      <c r="K11173">
        <v>2011</v>
      </c>
      <c r="L11173">
        <v>2016</v>
      </c>
    </row>
    <row r="11174" spans="1:12" x14ac:dyDescent="0.25">
      <c r="A11174">
        <v>32</v>
      </c>
      <c r="B11174">
        <v>20929740</v>
      </c>
      <c r="C11174" t="s">
        <v>5121</v>
      </c>
      <c r="D11174">
        <v>110</v>
      </c>
      <c r="E11174">
        <v>0</v>
      </c>
      <c r="F11174">
        <v>77</v>
      </c>
      <c r="G11174">
        <v>0</v>
      </c>
      <c r="H11174">
        <v>0</v>
      </c>
      <c r="I11174">
        <v>0</v>
      </c>
      <c r="K11174">
        <v>2011</v>
      </c>
      <c r="L11174">
        <v>2017</v>
      </c>
    </row>
    <row r="11175" spans="1:12" x14ac:dyDescent="0.25">
      <c r="A11175">
        <v>32</v>
      </c>
      <c r="B11175">
        <v>20931859</v>
      </c>
      <c r="C11175" t="s">
        <v>5122</v>
      </c>
      <c r="D11175">
        <v>255</v>
      </c>
      <c r="E11175">
        <v>0</v>
      </c>
      <c r="F11175">
        <v>178.5</v>
      </c>
      <c r="G11175">
        <v>0</v>
      </c>
      <c r="H11175">
        <v>0</v>
      </c>
      <c r="I11175">
        <v>0</v>
      </c>
      <c r="K11175">
        <v>2010</v>
      </c>
      <c r="L11175">
        <v>2014</v>
      </c>
    </row>
    <row r="11176" spans="1:12" x14ac:dyDescent="0.25">
      <c r="A11176">
        <v>32</v>
      </c>
      <c r="B11176">
        <v>20939010</v>
      </c>
      <c r="C11176" t="s">
        <v>5123</v>
      </c>
      <c r="D11176">
        <v>100</v>
      </c>
      <c r="E11176">
        <v>0</v>
      </c>
      <c r="F11176">
        <v>70</v>
      </c>
      <c r="G11176">
        <v>0</v>
      </c>
      <c r="H11176">
        <v>0</v>
      </c>
      <c r="I11176">
        <v>0</v>
      </c>
      <c r="K11176">
        <v>2010</v>
      </c>
      <c r="L11176">
        <v>2013</v>
      </c>
    </row>
    <row r="11177" spans="1:12" x14ac:dyDescent="0.25">
      <c r="A11177">
        <v>32</v>
      </c>
      <c r="B11177">
        <v>20940402</v>
      </c>
      <c r="C11177" t="s">
        <v>4581</v>
      </c>
      <c r="D11177">
        <v>485</v>
      </c>
      <c r="E11177">
        <v>0</v>
      </c>
      <c r="F11177">
        <v>363.75</v>
      </c>
      <c r="G11177">
        <v>0</v>
      </c>
      <c r="H11177">
        <v>0</v>
      </c>
      <c r="I11177">
        <v>0</v>
      </c>
      <c r="K11177">
        <v>2007</v>
      </c>
      <c r="L11177">
        <v>2010</v>
      </c>
    </row>
    <row r="11178" spans="1:12" x14ac:dyDescent="0.25">
      <c r="A11178">
        <v>32</v>
      </c>
      <c r="B11178">
        <v>20940641</v>
      </c>
      <c r="C11178" t="s">
        <v>5124</v>
      </c>
      <c r="D11178">
        <v>195</v>
      </c>
      <c r="E11178">
        <v>0</v>
      </c>
      <c r="F11178">
        <v>136.5</v>
      </c>
      <c r="G11178">
        <v>0</v>
      </c>
      <c r="H11178">
        <v>0</v>
      </c>
      <c r="I11178">
        <v>0</v>
      </c>
      <c r="K11178">
        <v>2010</v>
      </c>
      <c r="L11178">
        <v>2012</v>
      </c>
    </row>
    <row r="11179" spans="1:12" x14ac:dyDescent="0.25">
      <c r="A11179">
        <v>32</v>
      </c>
      <c r="B11179">
        <v>20941825</v>
      </c>
      <c r="C11179" t="s">
        <v>5121</v>
      </c>
      <c r="D11179">
        <v>109</v>
      </c>
      <c r="E11179">
        <v>0</v>
      </c>
      <c r="F11179">
        <v>81.75</v>
      </c>
      <c r="G11179">
        <v>0</v>
      </c>
      <c r="H11179">
        <v>0</v>
      </c>
      <c r="I11179">
        <v>0</v>
      </c>
      <c r="K11179">
        <v>2011</v>
      </c>
      <c r="L11179">
        <v>2017</v>
      </c>
    </row>
    <row r="11180" spans="1:12" x14ac:dyDescent="0.25">
      <c r="A11180">
        <v>32</v>
      </c>
      <c r="B11180">
        <v>20941951</v>
      </c>
      <c r="C11180" t="s">
        <v>5125</v>
      </c>
      <c r="D11180">
        <v>239</v>
      </c>
      <c r="E11180">
        <v>0</v>
      </c>
      <c r="F11180">
        <v>203.15</v>
      </c>
      <c r="G11180">
        <v>0</v>
      </c>
      <c r="H11180">
        <v>0</v>
      </c>
      <c r="I11180">
        <v>0</v>
      </c>
      <c r="K11180">
        <v>2010</v>
      </c>
      <c r="L11180">
        <v>2015</v>
      </c>
    </row>
    <row r="11181" spans="1:12" x14ac:dyDescent="0.25">
      <c r="A11181">
        <v>32</v>
      </c>
      <c r="B11181">
        <v>20941952</v>
      </c>
      <c r="C11181" t="s">
        <v>5125</v>
      </c>
      <c r="D11181">
        <v>199</v>
      </c>
      <c r="E11181">
        <v>0</v>
      </c>
      <c r="F11181">
        <v>169.15</v>
      </c>
      <c r="G11181">
        <v>0</v>
      </c>
      <c r="H11181">
        <v>0</v>
      </c>
      <c r="I11181">
        <v>0</v>
      </c>
      <c r="K11181">
        <v>2010</v>
      </c>
      <c r="L11181">
        <v>2015</v>
      </c>
    </row>
    <row r="11182" spans="1:12" x14ac:dyDescent="0.25">
      <c r="A11182">
        <v>32</v>
      </c>
      <c r="B11182">
        <v>20941994</v>
      </c>
      <c r="C11182" t="s">
        <v>5126</v>
      </c>
      <c r="D11182">
        <v>45</v>
      </c>
      <c r="E11182">
        <v>0</v>
      </c>
      <c r="F11182">
        <v>33.75</v>
      </c>
      <c r="G11182">
        <v>0</v>
      </c>
      <c r="H11182">
        <v>0</v>
      </c>
      <c r="I11182">
        <v>0</v>
      </c>
      <c r="K11182">
        <v>2014</v>
      </c>
      <c r="L11182">
        <v>2017</v>
      </c>
    </row>
    <row r="11183" spans="1:12" x14ac:dyDescent="0.25">
      <c r="A11183">
        <v>32</v>
      </c>
      <c r="B11183">
        <v>20941995</v>
      </c>
      <c r="C11183" t="s">
        <v>5127</v>
      </c>
      <c r="D11183">
        <v>60</v>
      </c>
      <c r="E11183">
        <v>0</v>
      </c>
      <c r="F11183">
        <v>45</v>
      </c>
      <c r="G11183">
        <v>0</v>
      </c>
      <c r="H11183">
        <v>0</v>
      </c>
      <c r="I11183">
        <v>0</v>
      </c>
      <c r="K11183">
        <v>2014</v>
      </c>
      <c r="L11183">
        <v>2017</v>
      </c>
    </row>
    <row r="11184" spans="1:12" x14ac:dyDescent="0.25">
      <c r="A11184">
        <v>32</v>
      </c>
      <c r="B11184">
        <v>20941996</v>
      </c>
      <c r="C11184" t="s">
        <v>5127</v>
      </c>
      <c r="D11184">
        <v>60</v>
      </c>
      <c r="E11184">
        <v>0</v>
      </c>
      <c r="F11184">
        <v>45</v>
      </c>
      <c r="G11184">
        <v>0</v>
      </c>
      <c r="H11184">
        <v>0</v>
      </c>
      <c r="I11184">
        <v>0</v>
      </c>
      <c r="K11184">
        <v>2014</v>
      </c>
      <c r="L11184">
        <v>2017</v>
      </c>
    </row>
    <row r="11185" spans="1:12" x14ac:dyDescent="0.25">
      <c r="A11185">
        <v>32</v>
      </c>
      <c r="B11185">
        <v>20941999</v>
      </c>
      <c r="C11185" t="s">
        <v>5128</v>
      </c>
      <c r="D11185">
        <v>45</v>
      </c>
      <c r="E11185">
        <v>0</v>
      </c>
      <c r="F11185">
        <v>33.75</v>
      </c>
      <c r="G11185">
        <v>0</v>
      </c>
      <c r="H11185">
        <v>0</v>
      </c>
      <c r="I11185">
        <v>0</v>
      </c>
      <c r="K11185">
        <v>2014</v>
      </c>
      <c r="L11185">
        <v>2017</v>
      </c>
    </row>
    <row r="11186" spans="1:12" x14ac:dyDescent="0.25">
      <c r="A11186">
        <v>32</v>
      </c>
      <c r="B11186">
        <v>20942000</v>
      </c>
      <c r="C11186" t="s">
        <v>5126</v>
      </c>
      <c r="D11186">
        <v>45</v>
      </c>
      <c r="E11186">
        <v>0</v>
      </c>
      <c r="F11186">
        <v>33.75</v>
      </c>
      <c r="G11186">
        <v>0</v>
      </c>
      <c r="H11186">
        <v>0</v>
      </c>
      <c r="I11186">
        <v>0</v>
      </c>
      <c r="K11186">
        <v>2014</v>
      </c>
      <c r="L11186">
        <v>2017</v>
      </c>
    </row>
    <row r="11187" spans="1:12" x14ac:dyDescent="0.25">
      <c r="A11187">
        <v>32</v>
      </c>
      <c r="B11187">
        <v>20942002</v>
      </c>
      <c r="C11187" t="s">
        <v>5128</v>
      </c>
      <c r="D11187">
        <v>45</v>
      </c>
      <c r="E11187">
        <v>0</v>
      </c>
      <c r="F11187">
        <v>33.75</v>
      </c>
      <c r="G11187">
        <v>0</v>
      </c>
      <c r="H11187">
        <v>0</v>
      </c>
      <c r="I11187">
        <v>0</v>
      </c>
      <c r="K11187">
        <v>2014</v>
      </c>
      <c r="L11187">
        <v>2017</v>
      </c>
    </row>
    <row r="11188" spans="1:12" x14ac:dyDescent="0.25">
      <c r="A11188">
        <v>32</v>
      </c>
      <c r="B11188">
        <v>20943608</v>
      </c>
      <c r="C11188" t="s">
        <v>5129</v>
      </c>
      <c r="D11188">
        <v>165</v>
      </c>
      <c r="E11188">
        <v>0</v>
      </c>
      <c r="F11188">
        <v>123.75</v>
      </c>
      <c r="G11188">
        <v>0</v>
      </c>
      <c r="H11188">
        <v>0</v>
      </c>
      <c r="I11188">
        <v>0</v>
      </c>
      <c r="K11188">
        <v>2010</v>
      </c>
      <c r="L11188">
        <v>2013</v>
      </c>
    </row>
    <row r="11189" spans="1:12" x14ac:dyDescent="0.25">
      <c r="A11189">
        <v>32</v>
      </c>
      <c r="B11189">
        <v>20943609</v>
      </c>
      <c r="C11189" t="s">
        <v>5129</v>
      </c>
      <c r="D11189">
        <v>405</v>
      </c>
      <c r="E11189">
        <v>0</v>
      </c>
      <c r="F11189">
        <v>303.75</v>
      </c>
      <c r="G11189">
        <v>0</v>
      </c>
      <c r="H11189">
        <v>0</v>
      </c>
      <c r="I11189">
        <v>0</v>
      </c>
      <c r="K11189">
        <v>2010</v>
      </c>
      <c r="L11189">
        <v>2013</v>
      </c>
    </row>
    <row r="11190" spans="1:12" x14ac:dyDescent="0.25">
      <c r="A11190">
        <v>32</v>
      </c>
      <c r="B11190">
        <v>20944261</v>
      </c>
      <c r="C11190" t="s">
        <v>5130</v>
      </c>
      <c r="D11190">
        <v>455</v>
      </c>
      <c r="E11190">
        <v>0</v>
      </c>
      <c r="F11190">
        <v>341.25</v>
      </c>
      <c r="G11190">
        <v>0</v>
      </c>
      <c r="H11190">
        <v>462.15</v>
      </c>
      <c r="I11190">
        <v>0</v>
      </c>
      <c r="K11190">
        <v>2012</v>
      </c>
      <c r="L11190">
        <v>2012</v>
      </c>
    </row>
    <row r="11191" spans="1:12" x14ac:dyDescent="0.25">
      <c r="A11191">
        <v>32</v>
      </c>
      <c r="B11191">
        <v>20944262</v>
      </c>
      <c r="C11191" t="s">
        <v>5131</v>
      </c>
      <c r="D11191">
        <v>455</v>
      </c>
      <c r="E11191">
        <v>0</v>
      </c>
      <c r="F11191">
        <v>341.25</v>
      </c>
      <c r="G11191">
        <v>0</v>
      </c>
      <c r="H11191">
        <v>462.15</v>
      </c>
      <c r="I11191">
        <v>0</v>
      </c>
      <c r="K11191">
        <v>2011</v>
      </c>
      <c r="L11191">
        <v>2013</v>
      </c>
    </row>
    <row r="11192" spans="1:12" x14ac:dyDescent="0.25">
      <c r="A11192">
        <v>32</v>
      </c>
      <c r="B11192">
        <v>20944263</v>
      </c>
      <c r="C11192" t="s">
        <v>5117</v>
      </c>
      <c r="D11192">
        <v>455</v>
      </c>
      <c r="E11192">
        <v>0</v>
      </c>
      <c r="F11192">
        <v>341.25</v>
      </c>
      <c r="G11192">
        <v>0</v>
      </c>
      <c r="H11192">
        <v>462.15</v>
      </c>
      <c r="I11192">
        <v>0</v>
      </c>
      <c r="K11192">
        <v>2012</v>
      </c>
      <c r="L11192">
        <v>2013</v>
      </c>
    </row>
    <row r="11193" spans="1:12" x14ac:dyDescent="0.25">
      <c r="A11193">
        <v>32</v>
      </c>
      <c r="B11193">
        <v>20944264</v>
      </c>
      <c r="C11193" t="s">
        <v>4470</v>
      </c>
      <c r="D11193">
        <v>455</v>
      </c>
      <c r="E11193">
        <v>0</v>
      </c>
      <c r="F11193">
        <v>341.25</v>
      </c>
      <c r="G11193">
        <v>0</v>
      </c>
      <c r="H11193">
        <v>0</v>
      </c>
      <c r="I11193">
        <v>0</v>
      </c>
      <c r="K11193">
        <v>2012</v>
      </c>
      <c r="L11193">
        <v>2012</v>
      </c>
    </row>
    <row r="11194" spans="1:12" x14ac:dyDescent="0.25">
      <c r="A11194">
        <v>32</v>
      </c>
      <c r="B11194">
        <v>20944265</v>
      </c>
      <c r="C11194" t="s">
        <v>5132</v>
      </c>
      <c r="D11194">
        <v>455</v>
      </c>
      <c r="E11194">
        <v>0</v>
      </c>
      <c r="F11194">
        <v>341.25</v>
      </c>
      <c r="G11194">
        <v>0</v>
      </c>
      <c r="H11194">
        <v>0</v>
      </c>
      <c r="I11194">
        <v>0</v>
      </c>
      <c r="K11194">
        <v>2011</v>
      </c>
      <c r="L11194">
        <v>2014</v>
      </c>
    </row>
    <row r="11195" spans="1:12" x14ac:dyDescent="0.25">
      <c r="A11195">
        <v>32</v>
      </c>
      <c r="B11195">
        <v>20944266</v>
      </c>
      <c r="C11195" t="s">
        <v>5133</v>
      </c>
      <c r="D11195">
        <v>455</v>
      </c>
      <c r="E11195">
        <v>0</v>
      </c>
      <c r="F11195">
        <v>341.25</v>
      </c>
      <c r="G11195">
        <v>0</v>
      </c>
      <c r="H11195">
        <v>462.15</v>
      </c>
      <c r="I11195">
        <v>0</v>
      </c>
      <c r="K11195">
        <v>2012</v>
      </c>
      <c r="L11195">
        <v>2013</v>
      </c>
    </row>
    <row r="11196" spans="1:12" x14ac:dyDescent="0.25">
      <c r="A11196">
        <v>32</v>
      </c>
      <c r="B11196">
        <v>20945669</v>
      </c>
      <c r="C11196" t="s">
        <v>5134</v>
      </c>
      <c r="D11196">
        <v>678.5</v>
      </c>
      <c r="E11196">
        <v>0</v>
      </c>
      <c r="F11196">
        <v>508.88</v>
      </c>
      <c r="G11196">
        <v>0</v>
      </c>
      <c r="H11196">
        <v>0</v>
      </c>
      <c r="I11196">
        <v>0</v>
      </c>
      <c r="K11196">
        <v>2013</v>
      </c>
      <c r="L11196">
        <v>2016</v>
      </c>
    </row>
    <row r="11197" spans="1:12" x14ac:dyDescent="0.25">
      <c r="A11197">
        <v>32</v>
      </c>
      <c r="B11197">
        <v>20945670</v>
      </c>
      <c r="C11197" t="s">
        <v>5135</v>
      </c>
      <c r="D11197">
        <v>531</v>
      </c>
      <c r="E11197">
        <v>0</v>
      </c>
      <c r="F11197">
        <v>398.25</v>
      </c>
      <c r="G11197">
        <v>0</v>
      </c>
      <c r="H11197">
        <v>0</v>
      </c>
      <c r="I11197">
        <v>0</v>
      </c>
      <c r="K11197">
        <v>2013</v>
      </c>
      <c r="L11197">
        <v>2014</v>
      </c>
    </row>
    <row r="11198" spans="1:12" x14ac:dyDescent="0.25">
      <c r="A11198">
        <v>32</v>
      </c>
      <c r="B11198">
        <v>20945672</v>
      </c>
      <c r="C11198" t="s">
        <v>5136</v>
      </c>
      <c r="D11198">
        <v>678.5</v>
      </c>
      <c r="E11198">
        <v>0</v>
      </c>
      <c r="F11198">
        <v>474.95</v>
      </c>
      <c r="G11198">
        <v>0</v>
      </c>
      <c r="H11198">
        <v>0</v>
      </c>
      <c r="I11198">
        <v>0</v>
      </c>
      <c r="K11198">
        <v>2013</v>
      </c>
      <c r="L11198">
        <v>2013</v>
      </c>
    </row>
    <row r="11199" spans="1:12" x14ac:dyDescent="0.25">
      <c r="A11199">
        <v>32</v>
      </c>
      <c r="B11199">
        <v>20945673</v>
      </c>
      <c r="C11199" t="s">
        <v>5134</v>
      </c>
      <c r="D11199">
        <v>383.5</v>
      </c>
      <c r="E11199">
        <v>0</v>
      </c>
      <c r="F11199">
        <v>287.63</v>
      </c>
      <c r="G11199">
        <v>0</v>
      </c>
      <c r="H11199">
        <v>0</v>
      </c>
      <c r="I11199">
        <v>0</v>
      </c>
      <c r="K11199">
        <v>2013</v>
      </c>
      <c r="L11199">
        <v>2016</v>
      </c>
    </row>
    <row r="11200" spans="1:12" x14ac:dyDescent="0.25">
      <c r="A11200">
        <v>32</v>
      </c>
      <c r="B11200">
        <v>20945746</v>
      </c>
      <c r="C11200" t="s">
        <v>5137</v>
      </c>
      <c r="D11200">
        <v>385</v>
      </c>
      <c r="E11200">
        <v>0</v>
      </c>
      <c r="F11200">
        <v>269.5</v>
      </c>
      <c r="G11200">
        <v>0</v>
      </c>
      <c r="H11200">
        <v>0</v>
      </c>
      <c r="I11200">
        <v>0</v>
      </c>
      <c r="K11200">
        <v>2007</v>
      </c>
      <c r="L11200">
        <v>2013</v>
      </c>
    </row>
    <row r="11201" spans="1:12" x14ac:dyDescent="0.25">
      <c r="A11201">
        <v>32</v>
      </c>
      <c r="B11201">
        <v>20946747</v>
      </c>
      <c r="C11201" t="s">
        <v>5138</v>
      </c>
      <c r="D11201">
        <v>25</v>
      </c>
      <c r="E11201">
        <v>0</v>
      </c>
      <c r="F11201">
        <v>17.5</v>
      </c>
      <c r="G11201">
        <v>0</v>
      </c>
      <c r="H11201">
        <v>0</v>
      </c>
      <c r="I11201">
        <v>0</v>
      </c>
      <c r="K11201">
        <v>2010</v>
      </c>
      <c r="L11201">
        <v>2013</v>
      </c>
    </row>
    <row r="11202" spans="1:12" x14ac:dyDescent="0.25">
      <c r="A11202">
        <v>32</v>
      </c>
      <c r="B11202">
        <v>20946813</v>
      </c>
      <c r="C11202" t="s">
        <v>4421</v>
      </c>
      <c r="D11202">
        <v>95</v>
      </c>
      <c r="E11202">
        <v>0</v>
      </c>
      <c r="F11202">
        <v>71.25</v>
      </c>
      <c r="G11202">
        <v>0</v>
      </c>
      <c r="H11202">
        <v>0</v>
      </c>
      <c r="I11202">
        <v>0</v>
      </c>
      <c r="K11202">
        <v>2010</v>
      </c>
      <c r="L11202">
        <v>2014</v>
      </c>
    </row>
    <row r="11203" spans="1:12" x14ac:dyDescent="0.25">
      <c r="A11203">
        <v>32</v>
      </c>
      <c r="B11203">
        <v>20946814</v>
      </c>
      <c r="C11203" t="s">
        <v>4414</v>
      </c>
      <c r="D11203">
        <v>95</v>
      </c>
      <c r="E11203">
        <v>0</v>
      </c>
      <c r="F11203">
        <v>71.25</v>
      </c>
      <c r="G11203">
        <v>0</v>
      </c>
      <c r="H11203">
        <v>0</v>
      </c>
      <c r="I11203">
        <v>0</v>
      </c>
      <c r="K11203">
        <v>2010</v>
      </c>
      <c r="L11203">
        <v>2011</v>
      </c>
    </row>
    <row r="11204" spans="1:12" x14ac:dyDescent="0.25">
      <c r="A11204">
        <v>32</v>
      </c>
      <c r="B11204">
        <v>20946815</v>
      </c>
      <c r="C11204" t="s">
        <v>5139</v>
      </c>
      <c r="D11204">
        <v>95</v>
      </c>
      <c r="E11204">
        <v>0</v>
      </c>
      <c r="F11204">
        <v>71.25</v>
      </c>
      <c r="G11204">
        <v>0</v>
      </c>
      <c r="H11204">
        <v>0</v>
      </c>
      <c r="I11204">
        <v>0</v>
      </c>
      <c r="K11204">
        <v>2010</v>
      </c>
      <c r="L11204">
        <v>2011</v>
      </c>
    </row>
    <row r="11205" spans="1:12" x14ac:dyDescent="0.25">
      <c r="A11205">
        <v>32</v>
      </c>
      <c r="B11205">
        <v>20946816</v>
      </c>
      <c r="C11205" t="s">
        <v>4421</v>
      </c>
      <c r="D11205">
        <v>95</v>
      </c>
      <c r="E11205">
        <v>0</v>
      </c>
      <c r="F11205">
        <v>71.25</v>
      </c>
      <c r="G11205">
        <v>0</v>
      </c>
      <c r="H11205">
        <v>0</v>
      </c>
      <c r="I11205">
        <v>0</v>
      </c>
      <c r="K11205">
        <v>2010</v>
      </c>
      <c r="L11205">
        <v>2014</v>
      </c>
    </row>
    <row r="11206" spans="1:12" x14ac:dyDescent="0.25">
      <c r="A11206">
        <v>32</v>
      </c>
      <c r="B11206">
        <v>20946817</v>
      </c>
      <c r="C11206" t="s">
        <v>5140</v>
      </c>
      <c r="D11206">
        <v>95</v>
      </c>
      <c r="E11206">
        <v>0</v>
      </c>
      <c r="F11206">
        <v>71.25</v>
      </c>
      <c r="G11206">
        <v>0</v>
      </c>
      <c r="H11206">
        <v>0</v>
      </c>
      <c r="I11206">
        <v>0</v>
      </c>
      <c r="K11206">
        <v>2010</v>
      </c>
      <c r="L11206">
        <v>2010</v>
      </c>
    </row>
    <row r="11207" spans="1:12" x14ac:dyDescent="0.25">
      <c r="A11207">
        <v>32</v>
      </c>
      <c r="B11207">
        <v>20946818</v>
      </c>
      <c r="C11207" t="s">
        <v>5139</v>
      </c>
      <c r="D11207">
        <v>95</v>
      </c>
      <c r="E11207">
        <v>0</v>
      </c>
      <c r="F11207">
        <v>71.25</v>
      </c>
      <c r="G11207">
        <v>0</v>
      </c>
      <c r="H11207">
        <v>0</v>
      </c>
      <c r="I11207">
        <v>0</v>
      </c>
      <c r="K11207">
        <v>2010</v>
      </c>
      <c r="L11207">
        <v>2011</v>
      </c>
    </row>
    <row r="11208" spans="1:12" x14ac:dyDescent="0.25">
      <c r="A11208">
        <v>32</v>
      </c>
      <c r="B11208">
        <v>20946819</v>
      </c>
      <c r="C11208" t="s">
        <v>5141</v>
      </c>
      <c r="D11208">
        <v>95</v>
      </c>
      <c r="E11208">
        <v>0</v>
      </c>
      <c r="F11208">
        <v>71.25</v>
      </c>
      <c r="G11208">
        <v>0</v>
      </c>
      <c r="H11208">
        <v>0</v>
      </c>
      <c r="I11208">
        <v>0</v>
      </c>
      <c r="K11208">
        <v>2010</v>
      </c>
      <c r="L11208">
        <v>2013</v>
      </c>
    </row>
    <row r="11209" spans="1:12" x14ac:dyDescent="0.25">
      <c r="A11209">
        <v>32</v>
      </c>
      <c r="B11209">
        <v>20946820</v>
      </c>
      <c r="C11209" t="s">
        <v>5142</v>
      </c>
      <c r="D11209">
        <v>95</v>
      </c>
      <c r="E11209">
        <v>0</v>
      </c>
      <c r="F11209">
        <v>71.25</v>
      </c>
      <c r="G11209">
        <v>0</v>
      </c>
      <c r="H11209">
        <v>0</v>
      </c>
      <c r="I11209">
        <v>0</v>
      </c>
      <c r="K11209">
        <v>2010</v>
      </c>
      <c r="L11209">
        <v>2012</v>
      </c>
    </row>
    <row r="11210" spans="1:12" x14ac:dyDescent="0.25">
      <c r="A11210">
        <v>32</v>
      </c>
      <c r="B11210">
        <v>20946822</v>
      </c>
      <c r="C11210" t="s">
        <v>5139</v>
      </c>
      <c r="D11210">
        <v>95</v>
      </c>
      <c r="E11210">
        <v>0</v>
      </c>
      <c r="F11210">
        <v>71.25</v>
      </c>
      <c r="G11210">
        <v>0</v>
      </c>
      <c r="H11210">
        <v>0</v>
      </c>
      <c r="I11210">
        <v>0</v>
      </c>
      <c r="K11210">
        <v>2010</v>
      </c>
      <c r="L11210">
        <v>2011</v>
      </c>
    </row>
    <row r="11211" spans="1:12" x14ac:dyDescent="0.25">
      <c r="A11211">
        <v>32</v>
      </c>
      <c r="B11211">
        <v>20946823</v>
      </c>
      <c r="C11211" t="s">
        <v>5139</v>
      </c>
      <c r="D11211">
        <v>95</v>
      </c>
      <c r="E11211">
        <v>0</v>
      </c>
      <c r="F11211">
        <v>71.25</v>
      </c>
      <c r="G11211">
        <v>0</v>
      </c>
      <c r="H11211">
        <v>0</v>
      </c>
      <c r="I11211">
        <v>0</v>
      </c>
      <c r="K11211">
        <v>2010</v>
      </c>
      <c r="L11211">
        <v>2011</v>
      </c>
    </row>
    <row r="11212" spans="1:12" x14ac:dyDescent="0.25">
      <c r="A11212">
        <v>32</v>
      </c>
      <c r="B11212">
        <v>20946824</v>
      </c>
      <c r="C11212" t="s">
        <v>5143</v>
      </c>
      <c r="D11212">
        <v>95</v>
      </c>
      <c r="E11212">
        <v>0</v>
      </c>
      <c r="F11212">
        <v>71.25</v>
      </c>
      <c r="G11212">
        <v>0</v>
      </c>
      <c r="H11212">
        <v>0</v>
      </c>
      <c r="I11212">
        <v>0</v>
      </c>
      <c r="K11212">
        <v>2010</v>
      </c>
      <c r="L11212">
        <v>2011</v>
      </c>
    </row>
    <row r="11213" spans="1:12" x14ac:dyDescent="0.25">
      <c r="A11213">
        <v>32</v>
      </c>
      <c r="B11213">
        <v>20951302</v>
      </c>
      <c r="C11213" t="s">
        <v>3130</v>
      </c>
      <c r="D11213">
        <v>40</v>
      </c>
      <c r="E11213">
        <v>0</v>
      </c>
      <c r="F11213">
        <v>28</v>
      </c>
      <c r="G11213">
        <v>0</v>
      </c>
      <c r="H11213">
        <v>0</v>
      </c>
      <c r="I11213">
        <v>0</v>
      </c>
      <c r="K11213">
        <v>2010</v>
      </c>
      <c r="L11213">
        <v>2015</v>
      </c>
    </row>
    <row r="11214" spans="1:12" x14ac:dyDescent="0.25">
      <c r="A11214">
        <v>32</v>
      </c>
      <c r="B11214">
        <v>20952529</v>
      </c>
      <c r="C11214" t="s">
        <v>5144</v>
      </c>
      <c r="D11214">
        <v>67</v>
      </c>
      <c r="E11214">
        <v>0</v>
      </c>
      <c r="F11214">
        <v>40.200000000000003</v>
      </c>
      <c r="G11214">
        <v>0</v>
      </c>
      <c r="H11214">
        <v>0</v>
      </c>
      <c r="I11214">
        <v>0</v>
      </c>
      <c r="K11214">
        <v>2011</v>
      </c>
      <c r="L11214">
        <v>2015</v>
      </c>
    </row>
    <row r="11215" spans="1:12" x14ac:dyDescent="0.25">
      <c r="A11215">
        <v>32</v>
      </c>
      <c r="B11215">
        <v>20955211</v>
      </c>
      <c r="C11215" t="s">
        <v>5145</v>
      </c>
      <c r="D11215">
        <v>399</v>
      </c>
      <c r="E11215">
        <v>0</v>
      </c>
      <c r="F11215">
        <v>279.3</v>
      </c>
      <c r="G11215">
        <v>0</v>
      </c>
      <c r="H11215">
        <v>0</v>
      </c>
      <c r="I11215">
        <v>0</v>
      </c>
      <c r="K11215">
        <v>2011</v>
      </c>
      <c r="L11215">
        <v>2011</v>
      </c>
    </row>
    <row r="11216" spans="1:12" x14ac:dyDescent="0.25">
      <c r="A11216">
        <v>32</v>
      </c>
      <c r="B11216">
        <v>20955212</v>
      </c>
      <c r="C11216" t="s">
        <v>5146</v>
      </c>
      <c r="D11216">
        <v>405</v>
      </c>
      <c r="E11216">
        <v>0</v>
      </c>
      <c r="F11216">
        <v>303.75</v>
      </c>
      <c r="G11216">
        <v>0</v>
      </c>
      <c r="H11216">
        <v>0</v>
      </c>
      <c r="I11216">
        <v>0</v>
      </c>
      <c r="K11216">
        <v>2010</v>
      </c>
      <c r="L11216">
        <v>2010</v>
      </c>
    </row>
    <row r="11217" spans="1:12" x14ac:dyDescent="0.25">
      <c r="A11217">
        <v>32</v>
      </c>
      <c r="B11217">
        <v>20958131</v>
      </c>
      <c r="C11217" t="s">
        <v>5147</v>
      </c>
      <c r="D11217">
        <v>5.14</v>
      </c>
      <c r="E11217">
        <v>0</v>
      </c>
      <c r="F11217">
        <v>3.86</v>
      </c>
      <c r="G11217">
        <v>0</v>
      </c>
      <c r="H11217">
        <v>5.22</v>
      </c>
      <c r="I11217">
        <v>0</v>
      </c>
      <c r="K11217">
        <v>2009</v>
      </c>
      <c r="L11217">
        <v>2014</v>
      </c>
    </row>
    <row r="11218" spans="1:12" x14ac:dyDescent="0.25">
      <c r="A11218">
        <v>32</v>
      </c>
      <c r="B11218">
        <v>20958485</v>
      </c>
      <c r="C11218" t="s">
        <v>5148</v>
      </c>
      <c r="D11218">
        <v>0</v>
      </c>
      <c r="E11218">
        <v>0</v>
      </c>
      <c r="F11218">
        <v>0</v>
      </c>
      <c r="G11218">
        <v>0</v>
      </c>
      <c r="H11218">
        <v>0</v>
      </c>
      <c r="I11218">
        <v>0</v>
      </c>
      <c r="K11218">
        <v>2011</v>
      </c>
      <c r="L11218">
        <v>2012</v>
      </c>
    </row>
    <row r="11219" spans="1:12" x14ac:dyDescent="0.25">
      <c r="A11219">
        <v>32</v>
      </c>
      <c r="B11219">
        <v>20958920</v>
      </c>
      <c r="C11219" t="s">
        <v>5149</v>
      </c>
      <c r="D11219">
        <v>100</v>
      </c>
      <c r="E11219">
        <v>0</v>
      </c>
      <c r="F11219">
        <v>75</v>
      </c>
      <c r="G11219">
        <v>0</v>
      </c>
      <c r="H11219">
        <v>101.57</v>
      </c>
      <c r="I11219">
        <v>0</v>
      </c>
      <c r="K11219">
        <v>2012</v>
      </c>
      <c r="L11219">
        <v>2014</v>
      </c>
    </row>
    <row r="11220" spans="1:12" x14ac:dyDescent="0.25">
      <c r="A11220">
        <v>32</v>
      </c>
      <c r="B11220">
        <v>20958921</v>
      </c>
      <c r="C11220" t="s">
        <v>5150</v>
      </c>
      <c r="D11220">
        <v>100</v>
      </c>
      <c r="E11220">
        <v>0</v>
      </c>
      <c r="F11220">
        <v>75</v>
      </c>
      <c r="G11220">
        <v>0</v>
      </c>
      <c r="H11220">
        <v>0</v>
      </c>
      <c r="I11220">
        <v>0</v>
      </c>
      <c r="K11220">
        <v>2012</v>
      </c>
      <c r="L11220">
        <v>2014</v>
      </c>
    </row>
    <row r="11221" spans="1:12" x14ac:dyDescent="0.25">
      <c r="A11221">
        <v>32</v>
      </c>
      <c r="B11221">
        <v>20959455</v>
      </c>
      <c r="C11221" t="s">
        <v>2434</v>
      </c>
      <c r="D11221">
        <v>100</v>
      </c>
      <c r="E11221">
        <v>0</v>
      </c>
      <c r="F11221">
        <v>75</v>
      </c>
      <c r="G11221">
        <v>0</v>
      </c>
      <c r="H11221">
        <v>94.8</v>
      </c>
      <c r="I11221">
        <v>0</v>
      </c>
      <c r="K11221">
        <v>2011</v>
      </c>
      <c r="L11221">
        <v>2011</v>
      </c>
    </row>
    <row r="11222" spans="1:12" x14ac:dyDescent="0.25">
      <c r="A11222">
        <v>32</v>
      </c>
      <c r="B11222">
        <v>20959456</v>
      </c>
      <c r="C11222" t="s">
        <v>4605</v>
      </c>
      <c r="D11222">
        <v>100</v>
      </c>
      <c r="E11222">
        <v>0</v>
      </c>
      <c r="F11222">
        <v>75</v>
      </c>
      <c r="G11222">
        <v>0</v>
      </c>
      <c r="H11222">
        <v>94.8</v>
      </c>
      <c r="I11222">
        <v>0</v>
      </c>
      <c r="K11222">
        <v>2011</v>
      </c>
      <c r="L11222">
        <v>2011</v>
      </c>
    </row>
    <row r="11223" spans="1:12" x14ac:dyDescent="0.25">
      <c r="A11223">
        <v>32</v>
      </c>
      <c r="B11223">
        <v>20959507</v>
      </c>
      <c r="C11223" t="s">
        <v>5151</v>
      </c>
      <c r="D11223">
        <v>95</v>
      </c>
      <c r="E11223">
        <v>0</v>
      </c>
      <c r="F11223">
        <v>71.25</v>
      </c>
      <c r="G11223">
        <v>0</v>
      </c>
      <c r="H11223">
        <v>0</v>
      </c>
      <c r="I11223">
        <v>0</v>
      </c>
      <c r="K11223">
        <v>2011</v>
      </c>
      <c r="L11223">
        <v>2014</v>
      </c>
    </row>
    <row r="11224" spans="1:12" x14ac:dyDescent="0.25">
      <c r="A11224">
        <v>32</v>
      </c>
      <c r="B11224">
        <v>20959510</v>
      </c>
      <c r="C11224" t="s">
        <v>5152</v>
      </c>
      <c r="D11224">
        <v>95</v>
      </c>
      <c r="E11224">
        <v>0</v>
      </c>
      <c r="F11224">
        <v>71.25</v>
      </c>
      <c r="G11224">
        <v>0</v>
      </c>
      <c r="H11224">
        <v>0</v>
      </c>
      <c r="I11224">
        <v>0</v>
      </c>
      <c r="K11224">
        <v>2011</v>
      </c>
      <c r="L11224">
        <v>2014</v>
      </c>
    </row>
    <row r="11225" spans="1:12" x14ac:dyDescent="0.25">
      <c r="A11225">
        <v>32</v>
      </c>
      <c r="B11225">
        <v>20959511</v>
      </c>
      <c r="C11225" t="s">
        <v>5153</v>
      </c>
      <c r="D11225">
        <v>95</v>
      </c>
      <c r="E11225">
        <v>0</v>
      </c>
      <c r="F11225">
        <v>71.25</v>
      </c>
      <c r="G11225">
        <v>0</v>
      </c>
      <c r="H11225">
        <v>0</v>
      </c>
      <c r="I11225">
        <v>0</v>
      </c>
      <c r="K11225">
        <v>2011</v>
      </c>
      <c r="L11225">
        <v>2014</v>
      </c>
    </row>
    <row r="11226" spans="1:12" x14ac:dyDescent="0.25">
      <c r="A11226">
        <v>32</v>
      </c>
      <c r="B11226">
        <v>20959512</v>
      </c>
      <c r="C11226" t="s">
        <v>5152</v>
      </c>
      <c r="D11226">
        <v>95</v>
      </c>
      <c r="E11226">
        <v>0</v>
      </c>
      <c r="F11226">
        <v>71.25</v>
      </c>
      <c r="G11226">
        <v>0</v>
      </c>
      <c r="H11226">
        <v>0</v>
      </c>
      <c r="I11226">
        <v>0</v>
      </c>
      <c r="K11226">
        <v>2011</v>
      </c>
      <c r="L11226">
        <v>2014</v>
      </c>
    </row>
    <row r="11227" spans="1:12" x14ac:dyDescent="0.25">
      <c r="A11227">
        <v>32</v>
      </c>
      <c r="B11227">
        <v>20959513</v>
      </c>
      <c r="C11227" t="s">
        <v>5152</v>
      </c>
      <c r="D11227">
        <v>95</v>
      </c>
      <c r="E11227">
        <v>0</v>
      </c>
      <c r="F11227">
        <v>71.25</v>
      </c>
      <c r="G11227">
        <v>0</v>
      </c>
      <c r="H11227">
        <v>0</v>
      </c>
      <c r="I11227">
        <v>0</v>
      </c>
      <c r="K11227">
        <v>2011</v>
      </c>
      <c r="L11227">
        <v>2014</v>
      </c>
    </row>
    <row r="11228" spans="1:12" x14ac:dyDescent="0.25">
      <c r="A11228">
        <v>32</v>
      </c>
      <c r="B11228">
        <v>20959514</v>
      </c>
      <c r="C11228" t="s">
        <v>5154</v>
      </c>
      <c r="D11228">
        <v>95</v>
      </c>
      <c r="E11228">
        <v>0</v>
      </c>
      <c r="F11228">
        <v>71.25</v>
      </c>
      <c r="G11228">
        <v>0</v>
      </c>
      <c r="H11228">
        <v>0</v>
      </c>
      <c r="I11228">
        <v>0</v>
      </c>
      <c r="K11228">
        <v>2011</v>
      </c>
      <c r="L11228">
        <v>2011</v>
      </c>
    </row>
    <row r="11229" spans="1:12" x14ac:dyDescent="0.25">
      <c r="A11229">
        <v>32</v>
      </c>
      <c r="B11229">
        <v>20959598</v>
      </c>
      <c r="C11229" t="s">
        <v>5155</v>
      </c>
      <c r="D11229">
        <v>280</v>
      </c>
      <c r="E11229">
        <v>0</v>
      </c>
      <c r="F11229">
        <v>196</v>
      </c>
      <c r="G11229">
        <v>0</v>
      </c>
      <c r="H11229">
        <v>0</v>
      </c>
      <c r="I11229">
        <v>0</v>
      </c>
      <c r="K11229">
        <v>2012</v>
      </c>
      <c r="L11229">
        <v>2014</v>
      </c>
    </row>
    <row r="11230" spans="1:12" x14ac:dyDescent="0.25">
      <c r="A11230">
        <v>32</v>
      </c>
      <c r="B11230">
        <v>20960814</v>
      </c>
      <c r="C11230" t="s">
        <v>5156</v>
      </c>
      <c r="D11230">
        <v>330</v>
      </c>
      <c r="E11230">
        <v>0</v>
      </c>
      <c r="F11230">
        <v>247.5</v>
      </c>
      <c r="G11230">
        <v>0</v>
      </c>
      <c r="H11230">
        <v>0</v>
      </c>
      <c r="I11230">
        <v>0</v>
      </c>
      <c r="K11230">
        <v>2010</v>
      </c>
      <c r="L11230">
        <v>2015</v>
      </c>
    </row>
    <row r="11231" spans="1:12" x14ac:dyDescent="0.25">
      <c r="A11231">
        <v>32</v>
      </c>
      <c r="B11231">
        <v>20960815</v>
      </c>
      <c r="C11231" t="s">
        <v>5156</v>
      </c>
      <c r="D11231">
        <v>330</v>
      </c>
      <c r="E11231">
        <v>0</v>
      </c>
      <c r="F11231">
        <v>247.5</v>
      </c>
      <c r="G11231">
        <v>0</v>
      </c>
      <c r="H11231">
        <v>0</v>
      </c>
      <c r="I11231">
        <v>0</v>
      </c>
      <c r="K11231">
        <v>2011</v>
      </c>
      <c r="L11231">
        <v>2015</v>
      </c>
    </row>
    <row r="11232" spans="1:12" x14ac:dyDescent="0.25">
      <c r="A11232">
        <v>32</v>
      </c>
      <c r="B11232">
        <v>20960816</v>
      </c>
      <c r="C11232" t="s">
        <v>5157</v>
      </c>
      <c r="D11232">
        <v>330</v>
      </c>
      <c r="E11232">
        <v>0</v>
      </c>
      <c r="F11232">
        <v>247.5</v>
      </c>
      <c r="G11232">
        <v>0</v>
      </c>
      <c r="H11232">
        <v>0</v>
      </c>
      <c r="I11232">
        <v>0</v>
      </c>
      <c r="K11232">
        <v>2011</v>
      </c>
      <c r="L11232">
        <v>2015</v>
      </c>
    </row>
    <row r="11233" spans="1:12" x14ac:dyDescent="0.25">
      <c r="A11233">
        <v>32</v>
      </c>
      <c r="B11233">
        <v>20960817</v>
      </c>
      <c r="C11233" t="s">
        <v>5158</v>
      </c>
      <c r="D11233">
        <v>47</v>
      </c>
      <c r="E11233">
        <v>0</v>
      </c>
      <c r="F11233">
        <v>28.2</v>
      </c>
      <c r="G11233">
        <v>0</v>
      </c>
      <c r="H11233">
        <v>0</v>
      </c>
      <c r="I11233">
        <v>0</v>
      </c>
      <c r="K11233">
        <v>2011</v>
      </c>
      <c r="L11233">
        <v>2015</v>
      </c>
    </row>
    <row r="11234" spans="1:12" x14ac:dyDescent="0.25">
      <c r="A11234">
        <v>32</v>
      </c>
      <c r="B11234">
        <v>20962145</v>
      </c>
      <c r="C11234" t="s">
        <v>5159</v>
      </c>
      <c r="D11234">
        <v>835</v>
      </c>
      <c r="E11234">
        <v>0</v>
      </c>
      <c r="F11234">
        <v>626.25</v>
      </c>
      <c r="G11234">
        <v>0</v>
      </c>
      <c r="H11234">
        <v>848.12</v>
      </c>
      <c r="I11234">
        <v>0</v>
      </c>
      <c r="K11234">
        <v>2007</v>
      </c>
      <c r="L11234">
        <v>2013</v>
      </c>
    </row>
    <row r="11235" spans="1:12" x14ac:dyDescent="0.25">
      <c r="A11235">
        <v>32</v>
      </c>
      <c r="B11235">
        <v>20962146</v>
      </c>
      <c r="C11235" t="s">
        <v>5159</v>
      </c>
      <c r="D11235">
        <v>940</v>
      </c>
      <c r="E11235">
        <v>0</v>
      </c>
      <c r="F11235">
        <v>705</v>
      </c>
      <c r="G11235">
        <v>0</v>
      </c>
      <c r="H11235">
        <v>954.77</v>
      </c>
      <c r="I11235">
        <v>0</v>
      </c>
      <c r="K11235">
        <v>2007</v>
      </c>
      <c r="L11235">
        <v>2013</v>
      </c>
    </row>
    <row r="11236" spans="1:12" x14ac:dyDescent="0.25">
      <c r="A11236">
        <v>32</v>
      </c>
      <c r="B11236">
        <v>20962147</v>
      </c>
      <c r="C11236" t="s">
        <v>5159</v>
      </c>
      <c r="D11236">
        <v>865</v>
      </c>
      <c r="E11236">
        <v>0</v>
      </c>
      <c r="F11236">
        <v>648.75</v>
      </c>
      <c r="G11236">
        <v>0</v>
      </c>
      <c r="H11236">
        <v>0</v>
      </c>
      <c r="I11236">
        <v>0</v>
      </c>
      <c r="K11236">
        <v>2007</v>
      </c>
      <c r="L11236">
        <v>2014</v>
      </c>
    </row>
    <row r="11237" spans="1:12" x14ac:dyDescent="0.25">
      <c r="A11237">
        <v>32</v>
      </c>
      <c r="B11237">
        <v>20962148</v>
      </c>
      <c r="C11237" t="s">
        <v>5159</v>
      </c>
      <c r="D11237">
        <v>965</v>
      </c>
      <c r="E11237">
        <v>0</v>
      </c>
      <c r="F11237">
        <v>723.75</v>
      </c>
      <c r="G11237">
        <v>0</v>
      </c>
      <c r="H11237">
        <v>980.16</v>
      </c>
      <c r="I11237">
        <v>0</v>
      </c>
      <c r="K11237">
        <v>2007</v>
      </c>
      <c r="L11237">
        <v>2014</v>
      </c>
    </row>
    <row r="11238" spans="1:12" x14ac:dyDescent="0.25">
      <c r="A11238">
        <v>32</v>
      </c>
      <c r="B11238">
        <v>20962149</v>
      </c>
      <c r="C11238" t="s">
        <v>5159</v>
      </c>
      <c r="D11238">
        <v>910</v>
      </c>
      <c r="E11238">
        <v>0</v>
      </c>
      <c r="F11238">
        <v>682.5</v>
      </c>
      <c r="G11238">
        <v>0</v>
      </c>
      <c r="H11238">
        <v>0</v>
      </c>
      <c r="I11238">
        <v>0</v>
      </c>
      <c r="K11238">
        <v>2007</v>
      </c>
      <c r="L11238">
        <v>2014</v>
      </c>
    </row>
    <row r="11239" spans="1:12" x14ac:dyDescent="0.25">
      <c r="A11239">
        <v>32</v>
      </c>
      <c r="B11239">
        <v>20962150</v>
      </c>
      <c r="C11239" t="s">
        <v>5159</v>
      </c>
      <c r="D11239">
        <v>1015</v>
      </c>
      <c r="E11239">
        <v>0</v>
      </c>
      <c r="F11239">
        <v>761.25</v>
      </c>
      <c r="G11239">
        <v>0</v>
      </c>
      <c r="H11239">
        <v>0</v>
      </c>
      <c r="I11239">
        <v>0</v>
      </c>
      <c r="K11239">
        <v>2007</v>
      </c>
      <c r="L11239">
        <v>2014</v>
      </c>
    </row>
    <row r="11240" spans="1:12" x14ac:dyDescent="0.25">
      <c r="A11240">
        <v>32</v>
      </c>
      <c r="B11240">
        <v>20962855</v>
      </c>
      <c r="C11240" t="s">
        <v>5160</v>
      </c>
      <c r="D11240">
        <v>252</v>
      </c>
      <c r="E11240">
        <v>0</v>
      </c>
      <c r="F11240">
        <v>151.19999999999999</v>
      </c>
      <c r="G11240">
        <v>0</v>
      </c>
      <c r="H11240">
        <v>0</v>
      </c>
      <c r="I11240">
        <v>0</v>
      </c>
      <c r="K11240">
        <v>2010</v>
      </c>
      <c r="L11240">
        <v>2012</v>
      </c>
    </row>
    <row r="11241" spans="1:12" x14ac:dyDescent="0.25">
      <c r="A11241">
        <v>32</v>
      </c>
      <c r="B11241">
        <v>20962856</v>
      </c>
      <c r="C11241" t="s">
        <v>5161</v>
      </c>
      <c r="D11241">
        <v>462</v>
      </c>
      <c r="E11241">
        <v>0</v>
      </c>
      <c r="F11241">
        <v>277.2</v>
      </c>
      <c r="G11241">
        <v>0</v>
      </c>
      <c r="H11241">
        <v>0</v>
      </c>
      <c r="I11241">
        <v>0</v>
      </c>
      <c r="K11241">
        <v>2010</v>
      </c>
      <c r="L11241">
        <v>2012</v>
      </c>
    </row>
    <row r="11242" spans="1:12" x14ac:dyDescent="0.25">
      <c r="A11242">
        <v>32</v>
      </c>
      <c r="B11242">
        <v>20962857</v>
      </c>
      <c r="C11242" t="s">
        <v>5162</v>
      </c>
      <c r="D11242">
        <v>252</v>
      </c>
      <c r="E11242">
        <v>0</v>
      </c>
      <c r="F11242">
        <v>151.19999999999999</v>
      </c>
      <c r="G11242">
        <v>0</v>
      </c>
      <c r="H11242">
        <v>0</v>
      </c>
      <c r="I11242">
        <v>0</v>
      </c>
      <c r="K11242">
        <v>2010</v>
      </c>
      <c r="L11242">
        <v>2012</v>
      </c>
    </row>
    <row r="11243" spans="1:12" x14ac:dyDescent="0.25">
      <c r="A11243">
        <v>32</v>
      </c>
      <c r="B11243">
        <v>20965024</v>
      </c>
      <c r="C11243" t="s">
        <v>5163</v>
      </c>
      <c r="D11243">
        <v>165</v>
      </c>
      <c r="E11243">
        <v>0</v>
      </c>
      <c r="F11243">
        <v>123.75</v>
      </c>
      <c r="G11243">
        <v>0</v>
      </c>
      <c r="H11243">
        <v>0</v>
      </c>
      <c r="I11243">
        <v>0</v>
      </c>
      <c r="K11243">
        <v>2012</v>
      </c>
      <c r="L11243">
        <v>2013</v>
      </c>
    </row>
    <row r="11244" spans="1:12" x14ac:dyDescent="0.25">
      <c r="A11244">
        <v>32</v>
      </c>
      <c r="B11244">
        <v>20965025</v>
      </c>
      <c r="C11244" t="s">
        <v>5164</v>
      </c>
      <c r="D11244">
        <v>165</v>
      </c>
      <c r="E11244">
        <v>0</v>
      </c>
      <c r="F11244">
        <v>123.75</v>
      </c>
      <c r="G11244">
        <v>0</v>
      </c>
      <c r="H11244">
        <v>0</v>
      </c>
      <c r="I11244">
        <v>0</v>
      </c>
      <c r="K11244">
        <v>2012</v>
      </c>
      <c r="L11244">
        <v>2013</v>
      </c>
    </row>
    <row r="11245" spans="1:12" x14ac:dyDescent="0.25">
      <c r="A11245">
        <v>32</v>
      </c>
      <c r="B11245">
        <v>20965309</v>
      </c>
      <c r="C11245" t="s">
        <v>5165</v>
      </c>
      <c r="D11245">
        <v>165</v>
      </c>
      <c r="E11245">
        <v>0</v>
      </c>
      <c r="F11245">
        <v>123.75</v>
      </c>
      <c r="G11245">
        <v>0</v>
      </c>
      <c r="H11245">
        <v>167.59</v>
      </c>
      <c r="I11245">
        <v>0</v>
      </c>
      <c r="K11245">
        <v>2012</v>
      </c>
      <c r="L11245">
        <v>2013</v>
      </c>
    </row>
    <row r="11246" spans="1:12" x14ac:dyDescent="0.25">
      <c r="A11246">
        <v>32</v>
      </c>
      <c r="B11246">
        <v>20968494</v>
      </c>
      <c r="C11246" t="s">
        <v>5166</v>
      </c>
      <c r="D11246">
        <v>430</v>
      </c>
      <c r="E11246">
        <v>0</v>
      </c>
      <c r="F11246">
        <v>322.5</v>
      </c>
      <c r="G11246">
        <v>0</v>
      </c>
      <c r="H11246">
        <v>0</v>
      </c>
      <c r="I11246">
        <v>0</v>
      </c>
      <c r="K11246">
        <v>2011</v>
      </c>
      <c r="L11246">
        <v>2013</v>
      </c>
    </row>
    <row r="11247" spans="1:12" x14ac:dyDescent="0.25">
      <c r="A11247">
        <v>32</v>
      </c>
      <c r="B11247">
        <v>20968495</v>
      </c>
      <c r="C11247" t="s">
        <v>5167</v>
      </c>
      <c r="D11247">
        <v>430</v>
      </c>
      <c r="E11247">
        <v>0</v>
      </c>
      <c r="F11247">
        <v>322.5</v>
      </c>
      <c r="G11247">
        <v>0</v>
      </c>
      <c r="H11247">
        <v>0</v>
      </c>
      <c r="I11247">
        <v>0</v>
      </c>
      <c r="K11247">
        <v>2010</v>
      </c>
      <c r="L11247">
        <v>2013</v>
      </c>
    </row>
    <row r="11248" spans="1:12" x14ac:dyDescent="0.25">
      <c r="A11248">
        <v>32</v>
      </c>
      <c r="B11248">
        <v>20968496</v>
      </c>
      <c r="C11248" t="s">
        <v>5168</v>
      </c>
      <c r="D11248">
        <v>430</v>
      </c>
      <c r="E11248">
        <v>0</v>
      </c>
      <c r="F11248">
        <v>322.5</v>
      </c>
      <c r="G11248">
        <v>0</v>
      </c>
      <c r="H11248">
        <v>0</v>
      </c>
      <c r="I11248">
        <v>0</v>
      </c>
      <c r="K11248">
        <v>2011</v>
      </c>
      <c r="L11248">
        <v>2013</v>
      </c>
    </row>
    <row r="11249" spans="1:12" x14ac:dyDescent="0.25">
      <c r="A11249">
        <v>32</v>
      </c>
      <c r="B11249">
        <v>20968497</v>
      </c>
      <c r="C11249" t="s">
        <v>5168</v>
      </c>
      <c r="D11249">
        <v>430</v>
      </c>
      <c r="E11249">
        <v>0</v>
      </c>
      <c r="F11249">
        <v>322.5</v>
      </c>
      <c r="G11249">
        <v>0</v>
      </c>
      <c r="H11249">
        <v>0</v>
      </c>
      <c r="I11249">
        <v>0</v>
      </c>
      <c r="K11249">
        <v>2010</v>
      </c>
      <c r="L11249">
        <v>2013</v>
      </c>
    </row>
    <row r="11250" spans="1:12" x14ac:dyDescent="0.25">
      <c r="A11250">
        <v>32</v>
      </c>
      <c r="B11250">
        <v>20968499</v>
      </c>
      <c r="C11250" t="s">
        <v>5167</v>
      </c>
      <c r="D11250">
        <v>255</v>
      </c>
      <c r="E11250">
        <v>0</v>
      </c>
      <c r="F11250">
        <v>191.25</v>
      </c>
      <c r="G11250">
        <v>0</v>
      </c>
      <c r="H11250">
        <v>0</v>
      </c>
      <c r="I11250">
        <v>0</v>
      </c>
      <c r="K11250">
        <v>2010</v>
      </c>
      <c r="L11250">
        <v>2015</v>
      </c>
    </row>
    <row r="11251" spans="1:12" x14ac:dyDescent="0.25">
      <c r="A11251">
        <v>32</v>
      </c>
      <c r="B11251">
        <v>20968500</v>
      </c>
      <c r="C11251" t="s">
        <v>5167</v>
      </c>
      <c r="D11251">
        <v>255</v>
      </c>
      <c r="E11251">
        <v>0</v>
      </c>
      <c r="F11251">
        <v>191.25</v>
      </c>
      <c r="G11251">
        <v>0</v>
      </c>
      <c r="H11251">
        <v>259.01</v>
      </c>
      <c r="I11251">
        <v>0</v>
      </c>
      <c r="K11251">
        <v>2010</v>
      </c>
      <c r="L11251">
        <v>2015</v>
      </c>
    </row>
    <row r="11252" spans="1:12" x14ac:dyDescent="0.25">
      <c r="A11252">
        <v>32</v>
      </c>
      <c r="B11252">
        <v>20968558</v>
      </c>
      <c r="C11252" t="s">
        <v>5169</v>
      </c>
      <c r="D11252">
        <v>80</v>
      </c>
      <c r="E11252">
        <v>0</v>
      </c>
      <c r="F11252">
        <v>60</v>
      </c>
      <c r="G11252">
        <v>0</v>
      </c>
      <c r="H11252">
        <v>0</v>
      </c>
      <c r="I11252">
        <v>0</v>
      </c>
      <c r="K11252">
        <v>2013</v>
      </c>
      <c r="L11252">
        <v>2016</v>
      </c>
    </row>
    <row r="11253" spans="1:12" x14ac:dyDescent="0.25">
      <c r="A11253">
        <v>32</v>
      </c>
      <c r="B11253">
        <v>20970397</v>
      </c>
      <c r="C11253" t="s">
        <v>5170</v>
      </c>
      <c r="D11253">
        <v>585</v>
      </c>
      <c r="E11253">
        <v>0</v>
      </c>
      <c r="F11253">
        <v>438.75</v>
      </c>
      <c r="G11253">
        <v>0</v>
      </c>
      <c r="H11253">
        <v>0</v>
      </c>
      <c r="I11253">
        <v>0</v>
      </c>
      <c r="K11253">
        <v>2010</v>
      </c>
      <c r="L11253">
        <v>2013</v>
      </c>
    </row>
    <row r="11254" spans="1:12" x14ac:dyDescent="0.25">
      <c r="A11254">
        <v>32</v>
      </c>
      <c r="B11254">
        <v>20971890</v>
      </c>
      <c r="C11254" t="s">
        <v>5171</v>
      </c>
      <c r="D11254">
        <v>170</v>
      </c>
      <c r="E11254">
        <v>0</v>
      </c>
      <c r="F11254">
        <v>102</v>
      </c>
      <c r="G11254">
        <v>0</v>
      </c>
      <c r="H11254">
        <v>0</v>
      </c>
      <c r="I11254">
        <v>0</v>
      </c>
      <c r="K11254">
        <v>2010</v>
      </c>
      <c r="L11254">
        <v>2016</v>
      </c>
    </row>
    <row r="11255" spans="1:12" x14ac:dyDescent="0.25">
      <c r="A11255">
        <v>32</v>
      </c>
      <c r="B11255">
        <v>20971891</v>
      </c>
      <c r="C11255" t="s">
        <v>5172</v>
      </c>
      <c r="D11255">
        <v>430</v>
      </c>
      <c r="E11255">
        <v>0</v>
      </c>
      <c r="F11255">
        <v>322.5</v>
      </c>
      <c r="G11255">
        <v>0</v>
      </c>
      <c r="H11255">
        <v>436.76</v>
      </c>
      <c r="I11255">
        <v>0</v>
      </c>
      <c r="K11255">
        <v>2010</v>
      </c>
      <c r="L11255">
        <v>2013</v>
      </c>
    </row>
    <row r="11256" spans="1:12" x14ac:dyDescent="0.25">
      <c r="A11256">
        <v>32</v>
      </c>
      <c r="B11256">
        <v>20971892</v>
      </c>
      <c r="C11256" t="s">
        <v>5173</v>
      </c>
      <c r="D11256">
        <v>330</v>
      </c>
      <c r="E11256">
        <v>0</v>
      </c>
      <c r="F11256">
        <v>247.5</v>
      </c>
      <c r="G11256">
        <v>0</v>
      </c>
      <c r="H11256">
        <v>0</v>
      </c>
      <c r="I11256">
        <v>0</v>
      </c>
      <c r="K11256">
        <v>2010</v>
      </c>
      <c r="L11256">
        <v>2014</v>
      </c>
    </row>
    <row r="11257" spans="1:12" x14ac:dyDescent="0.25">
      <c r="A11257">
        <v>32</v>
      </c>
      <c r="B11257">
        <v>20971940</v>
      </c>
      <c r="C11257" t="s">
        <v>5174</v>
      </c>
      <c r="D11257">
        <v>34</v>
      </c>
      <c r="E11257">
        <v>0</v>
      </c>
      <c r="F11257">
        <v>20.399999999999999</v>
      </c>
      <c r="G11257">
        <v>0</v>
      </c>
      <c r="H11257">
        <v>0</v>
      </c>
      <c r="I11257">
        <v>0</v>
      </c>
      <c r="K11257">
        <v>2013</v>
      </c>
      <c r="L11257">
        <v>2016</v>
      </c>
    </row>
    <row r="11258" spans="1:12" x14ac:dyDescent="0.25">
      <c r="A11258">
        <v>32</v>
      </c>
      <c r="B11258">
        <v>20972484</v>
      </c>
      <c r="C11258" t="s">
        <v>5175</v>
      </c>
      <c r="D11258">
        <v>1650</v>
      </c>
      <c r="E11258">
        <v>0</v>
      </c>
      <c r="F11258">
        <v>1155</v>
      </c>
      <c r="G11258">
        <v>0</v>
      </c>
      <c r="H11258">
        <v>0</v>
      </c>
      <c r="I11258">
        <v>0</v>
      </c>
      <c r="K11258">
        <v>2009</v>
      </c>
      <c r="L11258">
        <v>2012</v>
      </c>
    </row>
    <row r="11259" spans="1:12" x14ac:dyDescent="0.25">
      <c r="A11259">
        <v>32</v>
      </c>
      <c r="B11259">
        <v>20972485</v>
      </c>
      <c r="C11259" t="s">
        <v>5176</v>
      </c>
      <c r="D11259">
        <v>1650</v>
      </c>
      <c r="E11259">
        <v>0</v>
      </c>
      <c r="F11259">
        <v>1155</v>
      </c>
      <c r="G11259">
        <v>0</v>
      </c>
      <c r="H11259">
        <v>0</v>
      </c>
      <c r="I11259">
        <v>0</v>
      </c>
      <c r="K11259">
        <v>2009</v>
      </c>
      <c r="L11259">
        <v>2012</v>
      </c>
    </row>
    <row r="11260" spans="1:12" x14ac:dyDescent="0.25">
      <c r="A11260">
        <v>32</v>
      </c>
      <c r="B11260">
        <v>20972486</v>
      </c>
      <c r="C11260" t="s">
        <v>5176</v>
      </c>
      <c r="D11260">
        <v>1675</v>
      </c>
      <c r="E11260">
        <v>0</v>
      </c>
      <c r="F11260">
        <v>1256.25</v>
      </c>
      <c r="G11260">
        <v>0</v>
      </c>
      <c r="H11260">
        <v>0</v>
      </c>
      <c r="I11260">
        <v>0</v>
      </c>
      <c r="K11260">
        <v>2009</v>
      </c>
      <c r="L11260">
        <v>2012</v>
      </c>
    </row>
    <row r="11261" spans="1:12" x14ac:dyDescent="0.25">
      <c r="A11261">
        <v>32</v>
      </c>
      <c r="B11261">
        <v>20972487</v>
      </c>
      <c r="C11261" t="s">
        <v>5175</v>
      </c>
      <c r="D11261">
        <v>1675</v>
      </c>
      <c r="E11261">
        <v>0</v>
      </c>
      <c r="F11261">
        <v>1256.25</v>
      </c>
      <c r="G11261">
        <v>0</v>
      </c>
      <c r="H11261">
        <v>0</v>
      </c>
      <c r="I11261">
        <v>0</v>
      </c>
      <c r="K11261">
        <v>2009</v>
      </c>
      <c r="L11261">
        <v>2012</v>
      </c>
    </row>
    <row r="11262" spans="1:12" x14ac:dyDescent="0.25">
      <c r="A11262">
        <v>32</v>
      </c>
      <c r="B11262">
        <v>20972488</v>
      </c>
      <c r="C11262" t="s">
        <v>5177</v>
      </c>
      <c r="D11262">
        <v>1650</v>
      </c>
      <c r="E11262">
        <v>0</v>
      </c>
      <c r="F11262">
        <v>1155</v>
      </c>
      <c r="G11262">
        <v>0</v>
      </c>
      <c r="H11262">
        <v>0</v>
      </c>
      <c r="I11262">
        <v>0</v>
      </c>
      <c r="K11262">
        <v>2007</v>
      </c>
      <c r="L11262">
        <v>2012</v>
      </c>
    </row>
    <row r="11263" spans="1:12" x14ac:dyDescent="0.25">
      <c r="A11263">
        <v>32</v>
      </c>
      <c r="B11263">
        <v>20972489</v>
      </c>
      <c r="C11263" t="s">
        <v>5178</v>
      </c>
      <c r="D11263">
        <v>1650</v>
      </c>
      <c r="E11263">
        <v>0</v>
      </c>
      <c r="F11263">
        <v>1155</v>
      </c>
      <c r="G11263">
        <v>0</v>
      </c>
      <c r="H11263">
        <v>0</v>
      </c>
      <c r="I11263">
        <v>0</v>
      </c>
      <c r="K11263">
        <v>2007</v>
      </c>
      <c r="L11263">
        <v>2012</v>
      </c>
    </row>
    <row r="11264" spans="1:12" x14ac:dyDescent="0.25">
      <c r="A11264">
        <v>32</v>
      </c>
      <c r="B11264">
        <v>20972490</v>
      </c>
      <c r="C11264" t="s">
        <v>5179</v>
      </c>
      <c r="D11264">
        <v>1675</v>
      </c>
      <c r="E11264">
        <v>0</v>
      </c>
      <c r="F11264">
        <v>1256.25</v>
      </c>
      <c r="G11264">
        <v>0</v>
      </c>
      <c r="H11264">
        <v>0</v>
      </c>
      <c r="I11264">
        <v>0</v>
      </c>
      <c r="K11264">
        <v>2007</v>
      </c>
      <c r="L11264">
        <v>2012</v>
      </c>
    </row>
    <row r="11265" spans="1:12" x14ac:dyDescent="0.25">
      <c r="A11265">
        <v>32</v>
      </c>
      <c r="B11265">
        <v>20972491</v>
      </c>
      <c r="C11265" t="s">
        <v>5180</v>
      </c>
      <c r="D11265">
        <v>1650</v>
      </c>
      <c r="E11265">
        <v>0</v>
      </c>
      <c r="F11265">
        <v>1155</v>
      </c>
      <c r="G11265">
        <v>0</v>
      </c>
      <c r="H11265">
        <v>0</v>
      </c>
      <c r="I11265">
        <v>0</v>
      </c>
      <c r="K11265">
        <v>2007</v>
      </c>
      <c r="L11265">
        <v>2012</v>
      </c>
    </row>
    <row r="11266" spans="1:12" x14ac:dyDescent="0.25">
      <c r="A11266">
        <v>32</v>
      </c>
      <c r="B11266">
        <v>20972492</v>
      </c>
      <c r="C11266" t="s">
        <v>5181</v>
      </c>
      <c r="D11266">
        <v>1650</v>
      </c>
      <c r="E11266">
        <v>0</v>
      </c>
      <c r="F11266">
        <v>1155</v>
      </c>
      <c r="G11266">
        <v>0</v>
      </c>
      <c r="H11266">
        <v>0</v>
      </c>
      <c r="I11266">
        <v>0</v>
      </c>
      <c r="K11266">
        <v>2007</v>
      </c>
      <c r="L11266">
        <v>2012</v>
      </c>
    </row>
    <row r="11267" spans="1:12" x14ac:dyDescent="0.25">
      <c r="A11267">
        <v>32</v>
      </c>
      <c r="B11267">
        <v>20972493</v>
      </c>
      <c r="C11267" t="s">
        <v>5182</v>
      </c>
      <c r="D11267">
        <v>1650</v>
      </c>
      <c r="E11267">
        <v>0</v>
      </c>
      <c r="F11267">
        <v>1155</v>
      </c>
      <c r="G11267">
        <v>0</v>
      </c>
      <c r="H11267">
        <v>0</v>
      </c>
      <c r="I11267">
        <v>0</v>
      </c>
      <c r="K11267">
        <v>2007</v>
      </c>
      <c r="L11267">
        <v>2012</v>
      </c>
    </row>
    <row r="11268" spans="1:12" x14ac:dyDescent="0.25">
      <c r="A11268">
        <v>32</v>
      </c>
      <c r="B11268">
        <v>20972494</v>
      </c>
      <c r="C11268" t="s">
        <v>5179</v>
      </c>
      <c r="D11268">
        <v>1650</v>
      </c>
      <c r="E11268">
        <v>0</v>
      </c>
      <c r="F11268">
        <v>1155</v>
      </c>
      <c r="G11268">
        <v>0</v>
      </c>
      <c r="H11268">
        <v>0</v>
      </c>
      <c r="I11268">
        <v>0</v>
      </c>
      <c r="K11268">
        <v>2007</v>
      </c>
      <c r="L11268">
        <v>2012</v>
      </c>
    </row>
    <row r="11269" spans="1:12" x14ac:dyDescent="0.25">
      <c r="A11269">
        <v>32</v>
      </c>
      <c r="B11269">
        <v>20972495</v>
      </c>
      <c r="C11269" t="s">
        <v>5182</v>
      </c>
      <c r="D11269">
        <v>1650</v>
      </c>
      <c r="E11269">
        <v>0</v>
      </c>
      <c r="F11269">
        <v>1155</v>
      </c>
      <c r="G11269">
        <v>0</v>
      </c>
      <c r="H11269">
        <v>0</v>
      </c>
      <c r="I11269">
        <v>0</v>
      </c>
      <c r="K11269">
        <v>2007</v>
      </c>
      <c r="L11269">
        <v>2012</v>
      </c>
    </row>
    <row r="11270" spans="1:12" x14ac:dyDescent="0.25">
      <c r="A11270">
        <v>32</v>
      </c>
      <c r="B11270">
        <v>20972496</v>
      </c>
      <c r="C11270" t="s">
        <v>5183</v>
      </c>
      <c r="D11270">
        <v>1650</v>
      </c>
      <c r="E11270">
        <v>0</v>
      </c>
      <c r="F11270">
        <v>1155</v>
      </c>
      <c r="G11270">
        <v>0</v>
      </c>
      <c r="H11270">
        <v>0</v>
      </c>
      <c r="I11270">
        <v>0</v>
      </c>
      <c r="K11270">
        <v>2007</v>
      </c>
      <c r="L11270">
        <v>2012</v>
      </c>
    </row>
    <row r="11271" spans="1:12" x14ac:dyDescent="0.25">
      <c r="A11271">
        <v>32</v>
      </c>
      <c r="B11271">
        <v>20972497</v>
      </c>
      <c r="C11271" t="s">
        <v>5184</v>
      </c>
      <c r="D11271">
        <v>1650</v>
      </c>
      <c r="E11271">
        <v>0</v>
      </c>
      <c r="F11271">
        <v>1155</v>
      </c>
      <c r="G11271">
        <v>0</v>
      </c>
      <c r="H11271">
        <v>0</v>
      </c>
      <c r="I11271">
        <v>0</v>
      </c>
      <c r="K11271">
        <v>2007</v>
      </c>
      <c r="L11271">
        <v>2012</v>
      </c>
    </row>
    <row r="11272" spans="1:12" x14ac:dyDescent="0.25">
      <c r="A11272">
        <v>32</v>
      </c>
      <c r="B11272">
        <v>20972498</v>
      </c>
      <c r="C11272" t="s">
        <v>5185</v>
      </c>
      <c r="D11272">
        <v>1650</v>
      </c>
      <c r="E11272">
        <v>0</v>
      </c>
      <c r="F11272">
        <v>1155</v>
      </c>
      <c r="G11272">
        <v>0</v>
      </c>
      <c r="H11272">
        <v>0</v>
      </c>
      <c r="I11272">
        <v>0</v>
      </c>
      <c r="K11272">
        <v>2007</v>
      </c>
      <c r="L11272">
        <v>2012</v>
      </c>
    </row>
    <row r="11273" spans="1:12" x14ac:dyDescent="0.25">
      <c r="A11273">
        <v>32</v>
      </c>
      <c r="B11273">
        <v>20972499</v>
      </c>
      <c r="C11273" t="s">
        <v>5186</v>
      </c>
      <c r="D11273">
        <v>1650</v>
      </c>
      <c r="E11273">
        <v>0</v>
      </c>
      <c r="F11273">
        <v>1155</v>
      </c>
      <c r="G11273">
        <v>0</v>
      </c>
      <c r="H11273">
        <v>0</v>
      </c>
      <c r="I11273">
        <v>0</v>
      </c>
      <c r="K11273">
        <v>2007</v>
      </c>
      <c r="L11273">
        <v>2012</v>
      </c>
    </row>
    <row r="11274" spans="1:12" x14ac:dyDescent="0.25">
      <c r="A11274">
        <v>32</v>
      </c>
      <c r="B11274">
        <v>20972500</v>
      </c>
      <c r="C11274" t="s">
        <v>5187</v>
      </c>
      <c r="D11274">
        <v>1650</v>
      </c>
      <c r="E11274">
        <v>0</v>
      </c>
      <c r="F11274">
        <v>1155</v>
      </c>
      <c r="G11274">
        <v>0</v>
      </c>
      <c r="H11274">
        <v>0</v>
      </c>
      <c r="I11274">
        <v>0</v>
      </c>
      <c r="K11274">
        <v>2007</v>
      </c>
      <c r="L11274">
        <v>2012</v>
      </c>
    </row>
    <row r="11275" spans="1:12" x14ac:dyDescent="0.25">
      <c r="A11275">
        <v>32</v>
      </c>
      <c r="B11275">
        <v>20972501</v>
      </c>
      <c r="C11275" t="s">
        <v>5188</v>
      </c>
      <c r="D11275">
        <v>1675</v>
      </c>
      <c r="E11275">
        <v>0</v>
      </c>
      <c r="F11275">
        <v>1172.5</v>
      </c>
      <c r="G11275">
        <v>0</v>
      </c>
      <c r="H11275">
        <v>0</v>
      </c>
      <c r="I11275">
        <v>0</v>
      </c>
      <c r="K11275">
        <v>2007</v>
      </c>
      <c r="L11275">
        <v>2012</v>
      </c>
    </row>
    <row r="11276" spans="1:12" x14ac:dyDescent="0.25">
      <c r="A11276">
        <v>32</v>
      </c>
      <c r="B11276">
        <v>20972502</v>
      </c>
      <c r="C11276" t="s">
        <v>5183</v>
      </c>
      <c r="D11276">
        <v>1675</v>
      </c>
      <c r="E11276">
        <v>0</v>
      </c>
      <c r="F11276">
        <v>1256.25</v>
      </c>
      <c r="G11276">
        <v>0</v>
      </c>
      <c r="H11276">
        <v>0</v>
      </c>
      <c r="I11276">
        <v>0</v>
      </c>
      <c r="K11276">
        <v>2007</v>
      </c>
      <c r="L11276">
        <v>2012</v>
      </c>
    </row>
    <row r="11277" spans="1:12" x14ac:dyDescent="0.25">
      <c r="A11277">
        <v>32</v>
      </c>
      <c r="B11277">
        <v>20972503</v>
      </c>
      <c r="C11277" t="s">
        <v>5184</v>
      </c>
      <c r="D11277">
        <v>1650</v>
      </c>
      <c r="E11277">
        <v>0</v>
      </c>
      <c r="F11277">
        <v>1155</v>
      </c>
      <c r="G11277">
        <v>0</v>
      </c>
      <c r="H11277">
        <v>0</v>
      </c>
      <c r="I11277">
        <v>0</v>
      </c>
      <c r="K11277">
        <v>2007</v>
      </c>
      <c r="L11277">
        <v>2012</v>
      </c>
    </row>
    <row r="11278" spans="1:12" x14ac:dyDescent="0.25">
      <c r="A11278">
        <v>32</v>
      </c>
      <c r="B11278">
        <v>20972506</v>
      </c>
      <c r="C11278" t="s">
        <v>5189</v>
      </c>
      <c r="D11278">
        <v>130.29</v>
      </c>
      <c r="E11278">
        <v>0</v>
      </c>
      <c r="F11278">
        <v>78.17</v>
      </c>
      <c r="G11278">
        <v>0</v>
      </c>
      <c r="H11278">
        <v>132.38999999999999</v>
      </c>
      <c r="I11278">
        <v>0</v>
      </c>
      <c r="K11278">
        <v>2004</v>
      </c>
      <c r="L11278">
        <v>2014</v>
      </c>
    </row>
    <row r="11279" spans="1:12" x14ac:dyDescent="0.25">
      <c r="A11279">
        <v>32</v>
      </c>
      <c r="B11279">
        <v>20972524</v>
      </c>
      <c r="C11279" t="s">
        <v>4510</v>
      </c>
      <c r="D11279">
        <v>65</v>
      </c>
      <c r="E11279">
        <v>0</v>
      </c>
      <c r="F11279">
        <v>48.75</v>
      </c>
      <c r="G11279">
        <v>0</v>
      </c>
      <c r="H11279">
        <v>0</v>
      </c>
      <c r="I11279">
        <v>0</v>
      </c>
      <c r="K11279">
        <v>2011</v>
      </c>
      <c r="L11279">
        <v>2015</v>
      </c>
    </row>
    <row r="11280" spans="1:12" x14ac:dyDescent="0.25">
      <c r="A11280">
        <v>32</v>
      </c>
      <c r="B11280">
        <v>20976422</v>
      </c>
      <c r="C11280" t="s">
        <v>5190</v>
      </c>
      <c r="D11280">
        <v>70</v>
      </c>
      <c r="E11280">
        <v>0</v>
      </c>
      <c r="F11280">
        <v>49</v>
      </c>
      <c r="G11280">
        <v>0</v>
      </c>
      <c r="H11280">
        <v>0</v>
      </c>
      <c r="I11280">
        <v>0</v>
      </c>
      <c r="K11280">
        <v>2010</v>
      </c>
      <c r="L11280">
        <v>2013</v>
      </c>
    </row>
    <row r="11281" spans="1:12" x14ac:dyDescent="0.25">
      <c r="A11281">
        <v>32</v>
      </c>
      <c r="B11281">
        <v>20976423</v>
      </c>
      <c r="C11281" t="s">
        <v>3147</v>
      </c>
      <c r="D11281">
        <v>70</v>
      </c>
      <c r="E11281">
        <v>0</v>
      </c>
      <c r="F11281">
        <v>49</v>
      </c>
      <c r="G11281">
        <v>0</v>
      </c>
      <c r="H11281">
        <v>0</v>
      </c>
      <c r="I11281">
        <v>0</v>
      </c>
      <c r="K11281">
        <v>2010</v>
      </c>
      <c r="L11281">
        <v>2014</v>
      </c>
    </row>
    <row r="11282" spans="1:12" x14ac:dyDescent="0.25">
      <c r="A11282">
        <v>32</v>
      </c>
      <c r="B11282">
        <v>20979073</v>
      </c>
      <c r="C11282" t="s">
        <v>5191</v>
      </c>
      <c r="D11282">
        <v>158</v>
      </c>
      <c r="E11282">
        <v>0</v>
      </c>
      <c r="F11282">
        <v>94.8</v>
      </c>
      <c r="G11282">
        <v>0</v>
      </c>
      <c r="H11282">
        <v>0</v>
      </c>
      <c r="I11282">
        <v>0</v>
      </c>
      <c r="K11282">
        <v>2014</v>
      </c>
      <c r="L11282">
        <v>2015</v>
      </c>
    </row>
    <row r="11283" spans="1:12" x14ac:dyDescent="0.25">
      <c r="A11283">
        <v>32</v>
      </c>
      <c r="B11283">
        <v>20979250</v>
      </c>
      <c r="C11283" t="s">
        <v>5192</v>
      </c>
      <c r="D11283">
        <v>2260</v>
      </c>
      <c r="E11283">
        <v>0</v>
      </c>
      <c r="F11283">
        <v>1582</v>
      </c>
      <c r="G11283">
        <v>0</v>
      </c>
      <c r="H11283">
        <v>0</v>
      </c>
      <c r="I11283">
        <v>0</v>
      </c>
      <c r="K11283">
        <v>2010</v>
      </c>
      <c r="L11283">
        <v>2013</v>
      </c>
    </row>
    <row r="11284" spans="1:12" x14ac:dyDescent="0.25">
      <c r="A11284">
        <v>32</v>
      </c>
      <c r="B11284">
        <v>20979252</v>
      </c>
      <c r="C11284" t="s">
        <v>5193</v>
      </c>
      <c r="D11284">
        <v>831</v>
      </c>
      <c r="E11284">
        <v>0</v>
      </c>
      <c r="F11284">
        <v>498.6</v>
      </c>
      <c r="G11284">
        <v>0</v>
      </c>
      <c r="H11284">
        <v>0</v>
      </c>
      <c r="I11284">
        <v>0</v>
      </c>
      <c r="K11284">
        <v>2010</v>
      </c>
      <c r="L11284">
        <v>2013</v>
      </c>
    </row>
    <row r="11285" spans="1:12" x14ac:dyDescent="0.25">
      <c r="A11285">
        <v>32</v>
      </c>
      <c r="B11285">
        <v>20979253</v>
      </c>
      <c r="C11285" t="s">
        <v>5194</v>
      </c>
      <c r="D11285">
        <v>146</v>
      </c>
      <c r="E11285">
        <v>0</v>
      </c>
      <c r="F11285">
        <v>87.6</v>
      </c>
      <c r="G11285">
        <v>0</v>
      </c>
      <c r="H11285">
        <v>0</v>
      </c>
      <c r="I11285">
        <v>0</v>
      </c>
      <c r="K11285">
        <v>2010</v>
      </c>
      <c r="L11285">
        <v>2013</v>
      </c>
    </row>
    <row r="11286" spans="1:12" x14ac:dyDescent="0.25">
      <c r="A11286">
        <v>32</v>
      </c>
      <c r="B11286">
        <v>20979328</v>
      </c>
      <c r="C11286" t="s">
        <v>2434</v>
      </c>
      <c r="D11286">
        <v>99</v>
      </c>
      <c r="E11286">
        <v>0</v>
      </c>
      <c r="F11286">
        <v>69.3</v>
      </c>
      <c r="G11286">
        <v>0</v>
      </c>
      <c r="H11286">
        <v>0</v>
      </c>
      <c r="I11286">
        <v>0</v>
      </c>
      <c r="K11286">
        <v>2011</v>
      </c>
      <c r="L11286">
        <v>2012</v>
      </c>
    </row>
    <row r="11287" spans="1:12" x14ac:dyDescent="0.25">
      <c r="A11287">
        <v>32</v>
      </c>
      <c r="B11287">
        <v>20979329</v>
      </c>
      <c r="C11287" t="s">
        <v>4605</v>
      </c>
      <c r="D11287">
        <v>99</v>
      </c>
      <c r="E11287">
        <v>0</v>
      </c>
      <c r="F11287">
        <v>69.3</v>
      </c>
      <c r="G11287">
        <v>0</v>
      </c>
      <c r="H11287">
        <v>0</v>
      </c>
      <c r="I11287">
        <v>0</v>
      </c>
      <c r="K11287">
        <v>2011</v>
      </c>
      <c r="L11287">
        <v>2012</v>
      </c>
    </row>
    <row r="11288" spans="1:12" x14ac:dyDescent="0.25">
      <c r="A11288">
        <v>32</v>
      </c>
      <c r="B11288">
        <v>20979330</v>
      </c>
      <c r="C11288" t="s">
        <v>4605</v>
      </c>
      <c r="D11288">
        <v>100</v>
      </c>
      <c r="E11288">
        <v>0</v>
      </c>
      <c r="F11288">
        <v>75</v>
      </c>
      <c r="G11288">
        <v>0</v>
      </c>
      <c r="H11288">
        <v>0</v>
      </c>
      <c r="I11288">
        <v>0</v>
      </c>
      <c r="K11288">
        <v>2010</v>
      </c>
      <c r="L11288">
        <v>2014</v>
      </c>
    </row>
    <row r="11289" spans="1:12" x14ac:dyDescent="0.25">
      <c r="A11289">
        <v>32</v>
      </c>
      <c r="B11289">
        <v>20979332</v>
      </c>
      <c r="C11289" t="s">
        <v>2434</v>
      </c>
      <c r="D11289">
        <v>100</v>
      </c>
      <c r="E11289">
        <v>0</v>
      </c>
      <c r="F11289">
        <v>75</v>
      </c>
      <c r="G11289">
        <v>0</v>
      </c>
      <c r="H11289">
        <v>0</v>
      </c>
      <c r="I11289">
        <v>0</v>
      </c>
      <c r="K11289">
        <v>2010</v>
      </c>
      <c r="L11289">
        <v>2014</v>
      </c>
    </row>
    <row r="11290" spans="1:12" x14ac:dyDescent="0.25">
      <c r="A11290">
        <v>32</v>
      </c>
      <c r="B11290">
        <v>20979729</v>
      </c>
      <c r="C11290" t="s">
        <v>4200</v>
      </c>
      <c r="D11290">
        <v>585</v>
      </c>
      <c r="E11290">
        <v>0</v>
      </c>
      <c r="F11290">
        <v>438.75</v>
      </c>
      <c r="G11290">
        <v>0</v>
      </c>
      <c r="H11290">
        <v>0</v>
      </c>
      <c r="I11290">
        <v>0</v>
      </c>
      <c r="K11290">
        <v>2010</v>
      </c>
      <c r="L11290">
        <v>2013</v>
      </c>
    </row>
    <row r="11291" spans="1:12" x14ac:dyDescent="0.25">
      <c r="A11291">
        <v>32</v>
      </c>
      <c r="B11291">
        <v>20979730</v>
      </c>
      <c r="C11291" t="s">
        <v>5195</v>
      </c>
      <c r="D11291">
        <v>585</v>
      </c>
      <c r="E11291">
        <v>0</v>
      </c>
      <c r="F11291">
        <v>438.75</v>
      </c>
      <c r="G11291">
        <v>0</v>
      </c>
      <c r="H11291">
        <v>0</v>
      </c>
      <c r="I11291">
        <v>0</v>
      </c>
      <c r="K11291">
        <v>2010</v>
      </c>
      <c r="L11291">
        <v>2013</v>
      </c>
    </row>
    <row r="11292" spans="1:12" x14ac:dyDescent="0.25">
      <c r="A11292">
        <v>32</v>
      </c>
      <c r="B11292">
        <v>20979731</v>
      </c>
      <c r="C11292" t="s">
        <v>5195</v>
      </c>
      <c r="D11292">
        <v>525</v>
      </c>
      <c r="E11292">
        <v>0</v>
      </c>
      <c r="F11292">
        <v>367.5</v>
      </c>
      <c r="G11292">
        <v>0</v>
      </c>
      <c r="H11292">
        <v>0</v>
      </c>
      <c r="I11292">
        <v>0</v>
      </c>
      <c r="K11292">
        <v>2010</v>
      </c>
      <c r="L11292">
        <v>2011</v>
      </c>
    </row>
    <row r="11293" spans="1:12" x14ac:dyDescent="0.25">
      <c r="A11293">
        <v>32</v>
      </c>
      <c r="B11293">
        <v>20979732</v>
      </c>
      <c r="C11293" t="s">
        <v>5196</v>
      </c>
      <c r="D11293">
        <v>585</v>
      </c>
      <c r="E11293">
        <v>0</v>
      </c>
      <c r="F11293">
        <v>438.75</v>
      </c>
      <c r="G11293">
        <v>0</v>
      </c>
      <c r="H11293">
        <v>0</v>
      </c>
      <c r="I11293">
        <v>0</v>
      </c>
      <c r="K11293">
        <v>2010</v>
      </c>
      <c r="L11293">
        <v>2011</v>
      </c>
    </row>
    <row r="11294" spans="1:12" x14ac:dyDescent="0.25">
      <c r="A11294">
        <v>32</v>
      </c>
      <c r="B11294">
        <v>20979733</v>
      </c>
      <c r="C11294" t="s">
        <v>4201</v>
      </c>
      <c r="D11294">
        <v>585</v>
      </c>
      <c r="E11294">
        <v>0</v>
      </c>
      <c r="F11294">
        <v>438.75</v>
      </c>
      <c r="G11294">
        <v>0</v>
      </c>
      <c r="H11294">
        <v>0</v>
      </c>
      <c r="I11294">
        <v>0</v>
      </c>
      <c r="K11294">
        <v>2010</v>
      </c>
      <c r="L11294">
        <v>2013</v>
      </c>
    </row>
    <row r="11295" spans="1:12" x14ac:dyDescent="0.25">
      <c r="A11295">
        <v>32</v>
      </c>
      <c r="B11295">
        <v>20979734</v>
      </c>
      <c r="C11295" t="s">
        <v>5094</v>
      </c>
      <c r="D11295">
        <v>585</v>
      </c>
      <c r="E11295">
        <v>0</v>
      </c>
      <c r="F11295">
        <v>438.75</v>
      </c>
      <c r="G11295">
        <v>0</v>
      </c>
      <c r="H11295">
        <v>0</v>
      </c>
      <c r="I11295">
        <v>0</v>
      </c>
      <c r="K11295">
        <v>2010</v>
      </c>
      <c r="L11295">
        <v>2013</v>
      </c>
    </row>
    <row r="11296" spans="1:12" x14ac:dyDescent="0.25">
      <c r="A11296">
        <v>32</v>
      </c>
      <c r="B11296">
        <v>20979735</v>
      </c>
      <c r="C11296" t="s">
        <v>5197</v>
      </c>
      <c r="D11296">
        <v>585</v>
      </c>
      <c r="E11296">
        <v>0</v>
      </c>
      <c r="F11296">
        <v>438.75</v>
      </c>
      <c r="G11296">
        <v>0</v>
      </c>
      <c r="H11296">
        <v>0</v>
      </c>
      <c r="I11296">
        <v>0</v>
      </c>
      <c r="K11296">
        <v>2010</v>
      </c>
      <c r="L11296">
        <v>2013</v>
      </c>
    </row>
    <row r="11297" spans="1:12" x14ac:dyDescent="0.25">
      <c r="A11297">
        <v>32</v>
      </c>
      <c r="B11297">
        <v>20979736</v>
      </c>
      <c r="C11297" t="s">
        <v>4394</v>
      </c>
      <c r="D11297">
        <v>585</v>
      </c>
      <c r="E11297">
        <v>0</v>
      </c>
      <c r="F11297">
        <v>438.75</v>
      </c>
      <c r="G11297">
        <v>0</v>
      </c>
      <c r="H11297">
        <v>0</v>
      </c>
      <c r="I11297">
        <v>0</v>
      </c>
      <c r="K11297">
        <v>2010</v>
      </c>
      <c r="L11297">
        <v>2013</v>
      </c>
    </row>
    <row r="11298" spans="1:12" x14ac:dyDescent="0.25">
      <c r="A11298">
        <v>32</v>
      </c>
      <c r="B11298">
        <v>20980085</v>
      </c>
      <c r="C11298" t="s">
        <v>5198</v>
      </c>
      <c r="D11298">
        <v>6585</v>
      </c>
      <c r="E11298">
        <v>0</v>
      </c>
      <c r="F11298">
        <v>4938.75</v>
      </c>
      <c r="G11298">
        <v>0</v>
      </c>
      <c r="H11298">
        <v>0</v>
      </c>
      <c r="I11298">
        <v>0</v>
      </c>
      <c r="K11298">
        <v>2003</v>
      </c>
      <c r="L11298">
        <v>2014</v>
      </c>
    </row>
    <row r="11299" spans="1:12" x14ac:dyDescent="0.25">
      <c r="A11299">
        <v>32</v>
      </c>
      <c r="B11299">
        <v>20981933</v>
      </c>
      <c r="C11299" t="s">
        <v>5199</v>
      </c>
      <c r="D11299">
        <v>110</v>
      </c>
      <c r="E11299">
        <v>0</v>
      </c>
      <c r="F11299">
        <v>82.5</v>
      </c>
      <c r="G11299">
        <v>0</v>
      </c>
      <c r="H11299">
        <v>0</v>
      </c>
      <c r="I11299">
        <v>0</v>
      </c>
      <c r="K11299">
        <v>2011</v>
      </c>
      <c r="L11299">
        <v>2017</v>
      </c>
    </row>
    <row r="11300" spans="1:12" x14ac:dyDescent="0.25">
      <c r="A11300">
        <v>32</v>
      </c>
      <c r="B11300">
        <v>20981995</v>
      </c>
      <c r="C11300" t="s">
        <v>5200</v>
      </c>
      <c r="D11300">
        <v>41</v>
      </c>
      <c r="E11300">
        <v>0</v>
      </c>
      <c r="F11300">
        <v>24.6</v>
      </c>
      <c r="G11300">
        <v>0</v>
      </c>
      <c r="H11300">
        <v>0</v>
      </c>
      <c r="I11300">
        <v>0</v>
      </c>
      <c r="K11300">
        <v>2010</v>
      </c>
      <c r="L11300">
        <v>2017</v>
      </c>
    </row>
    <row r="11301" spans="1:12" x14ac:dyDescent="0.25">
      <c r="A11301">
        <v>32</v>
      </c>
      <c r="B11301">
        <v>20981996</v>
      </c>
      <c r="C11301" t="s">
        <v>4544</v>
      </c>
      <c r="D11301">
        <v>195</v>
      </c>
      <c r="E11301">
        <v>0</v>
      </c>
      <c r="F11301">
        <v>146.25</v>
      </c>
      <c r="G11301">
        <v>0</v>
      </c>
      <c r="H11301">
        <v>0</v>
      </c>
      <c r="I11301">
        <v>0</v>
      </c>
      <c r="K11301">
        <v>2010</v>
      </c>
      <c r="L11301">
        <v>2011</v>
      </c>
    </row>
    <row r="11302" spans="1:12" x14ac:dyDescent="0.25">
      <c r="A11302">
        <v>32</v>
      </c>
      <c r="B11302">
        <v>20982030</v>
      </c>
      <c r="C11302" t="s">
        <v>5201</v>
      </c>
      <c r="D11302">
        <v>1000</v>
      </c>
      <c r="E11302">
        <v>0</v>
      </c>
      <c r="F11302">
        <v>600</v>
      </c>
      <c r="G11302">
        <v>0</v>
      </c>
      <c r="H11302">
        <v>0</v>
      </c>
      <c r="I11302">
        <v>0</v>
      </c>
      <c r="K11302">
        <v>2011</v>
      </c>
      <c r="L11302">
        <v>2013</v>
      </c>
    </row>
    <row r="11303" spans="1:12" x14ac:dyDescent="0.25">
      <c r="A11303">
        <v>32</v>
      </c>
      <c r="B11303">
        <v>20982031</v>
      </c>
      <c r="C11303" t="s">
        <v>5202</v>
      </c>
      <c r="D11303">
        <v>1000</v>
      </c>
      <c r="E11303">
        <v>0</v>
      </c>
      <c r="F11303">
        <v>600</v>
      </c>
      <c r="G11303">
        <v>0</v>
      </c>
      <c r="H11303">
        <v>0</v>
      </c>
      <c r="I11303">
        <v>0</v>
      </c>
      <c r="K11303">
        <v>2011</v>
      </c>
      <c r="L11303">
        <v>2013</v>
      </c>
    </row>
    <row r="11304" spans="1:12" x14ac:dyDescent="0.25">
      <c r="A11304">
        <v>32</v>
      </c>
      <c r="B11304">
        <v>20982032</v>
      </c>
      <c r="C11304" t="s">
        <v>5203</v>
      </c>
      <c r="D11304">
        <v>1000</v>
      </c>
      <c r="E11304">
        <v>0</v>
      </c>
      <c r="F11304">
        <v>600</v>
      </c>
      <c r="G11304">
        <v>0</v>
      </c>
      <c r="H11304">
        <v>0</v>
      </c>
      <c r="I11304">
        <v>0</v>
      </c>
      <c r="K11304">
        <v>2011</v>
      </c>
      <c r="L11304">
        <v>2013</v>
      </c>
    </row>
    <row r="11305" spans="1:12" x14ac:dyDescent="0.25">
      <c r="A11305">
        <v>32</v>
      </c>
      <c r="B11305">
        <v>20982033</v>
      </c>
      <c r="C11305" t="s">
        <v>5204</v>
      </c>
      <c r="D11305">
        <v>1000</v>
      </c>
      <c r="E11305">
        <v>0</v>
      </c>
      <c r="F11305">
        <v>600</v>
      </c>
      <c r="G11305">
        <v>0</v>
      </c>
      <c r="H11305">
        <v>0</v>
      </c>
      <c r="I11305">
        <v>0</v>
      </c>
      <c r="K11305">
        <v>2011</v>
      </c>
      <c r="L11305">
        <v>2012</v>
      </c>
    </row>
    <row r="11306" spans="1:12" x14ac:dyDescent="0.25">
      <c r="A11306">
        <v>32</v>
      </c>
      <c r="B11306">
        <v>20982034</v>
      </c>
      <c r="C11306" t="s">
        <v>5205</v>
      </c>
      <c r="D11306">
        <v>1000</v>
      </c>
      <c r="E11306">
        <v>0</v>
      </c>
      <c r="F11306">
        <v>600</v>
      </c>
      <c r="G11306">
        <v>0</v>
      </c>
      <c r="H11306">
        <v>0</v>
      </c>
      <c r="I11306">
        <v>0</v>
      </c>
      <c r="K11306">
        <v>2011</v>
      </c>
      <c r="L11306">
        <v>2013</v>
      </c>
    </row>
    <row r="11307" spans="1:12" x14ac:dyDescent="0.25">
      <c r="A11307">
        <v>32</v>
      </c>
      <c r="B11307">
        <v>20982035</v>
      </c>
      <c r="C11307" t="s">
        <v>5206</v>
      </c>
      <c r="D11307">
        <v>1000</v>
      </c>
      <c r="E11307">
        <v>0</v>
      </c>
      <c r="F11307">
        <v>600</v>
      </c>
      <c r="G11307">
        <v>0</v>
      </c>
      <c r="H11307">
        <v>0</v>
      </c>
      <c r="I11307">
        <v>0</v>
      </c>
      <c r="K11307">
        <v>2011</v>
      </c>
      <c r="L11307">
        <v>2011</v>
      </c>
    </row>
    <row r="11308" spans="1:12" x14ac:dyDescent="0.25">
      <c r="A11308">
        <v>32</v>
      </c>
      <c r="B11308">
        <v>20982036</v>
      </c>
      <c r="C11308" t="s">
        <v>5207</v>
      </c>
      <c r="D11308">
        <v>1000</v>
      </c>
      <c r="E11308">
        <v>0</v>
      </c>
      <c r="F11308">
        <v>600</v>
      </c>
      <c r="G11308">
        <v>0</v>
      </c>
      <c r="H11308">
        <v>0</v>
      </c>
      <c r="I11308">
        <v>0</v>
      </c>
      <c r="K11308">
        <v>2012</v>
      </c>
      <c r="L11308">
        <v>2012</v>
      </c>
    </row>
    <row r="11309" spans="1:12" x14ac:dyDescent="0.25">
      <c r="A11309">
        <v>32</v>
      </c>
      <c r="B11309">
        <v>20982037</v>
      </c>
      <c r="C11309" t="s">
        <v>5208</v>
      </c>
      <c r="D11309">
        <v>1000</v>
      </c>
      <c r="E11309">
        <v>0</v>
      </c>
      <c r="F11309">
        <v>600</v>
      </c>
      <c r="G11309">
        <v>0</v>
      </c>
      <c r="H11309">
        <v>0</v>
      </c>
      <c r="I11309">
        <v>0</v>
      </c>
      <c r="K11309">
        <v>2012</v>
      </c>
      <c r="L11309">
        <v>2013</v>
      </c>
    </row>
    <row r="11310" spans="1:12" x14ac:dyDescent="0.25">
      <c r="A11310">
        <v>32</v>
      </c>
      <c r="B11310">
        <v>20982038</v>
      </c>
      <c r="C11310" t="s">
        <v>5209</v>
      </c>
      <c r="D11310">
        <v>1000</v>
      </c>
      <c r="E11310">
        <v>0</v>
      </c>
      <c r="F11310">
        <v>600</v>
      </c>
      <c r="G11310">
        <v>0</v>
      </c>
      <c r="H11310">
        <v>0</v>
      </c>
      <c r="I11310">
        <v>0</v>
      </c>
      <c r="K11310">
        <v>2011</v>
      </c>
      <c r="L11310">
        <v>2011</v>
      </c>
    </row>
    <row r="11311" spans="1:12" x14ac:dyDescent="0.25">
      <c r="A11311">
        <v>32</v>
      </c>
      <c r="B11311">
        <v>20982039</v>
      </c>
      <c r="C11311" t="s">
        <v>5210</v>
      </c>
      <c r="D11311">
        <v>1000</v>
      </c>
      <c r="E11311">
        <v>0</v>
      </c>
      <c r="F11311">
        <v>600</v>
      </c>
      <c r="G11311">
        <v>0</v>
      </c>
      <c r="H11311">
        <v>0</v>
      </c>
      <c r="I11311">
        <v>0</v>
      </c>
      <c r="K11311">
        <v>2011</v>
      </c>
      <c r="L11311">
        <v>2013</v>
      </c>
    </row>
    <row r="11312" spans="1:12" x14ac:dyDescent="0.25">
      <c r="A11312">
        <v>32</v>
      </c>
      <c r="B11312">
        <v>20982040</v>
      </c>
      <c r="C11312" t="s">
        <v>5211</v>
      </c>
      <c r="D11312">
        <v>1000</v>
      </c>
      <c r="E11312">
        <v>0</v>
      </c>
      <c r="F11312">
        <v>600</v>
      </c>
      <c r="G11312">
        <v>0</v>
      </c>
      <c r="H11312">
        <v>0</v>
      </c>
      <c r="I11312">
        <v>0</v>
      </c>
      <c r="K11312">
        <v>2011</v>
      </c>
      <c r="L11312">
        <v>2013</v>
      </c>
    </row>
    <row r="11313" spans="1:12" x14ac:dyDescent="0.25">
      <c r="A11313">
        <v>32</v>
      </c>
      <c r="B11313">
        <v>20982350</v>
      </c>
      <c r="C11313" t="s">
        <v>2350</v>
      </c>
      <c r="D11313">
        <v>600</v>
      </c>
      <c r="E11313">
        <v>0</v>
      </c>
      <c r="F11313">
        <v>420</v>
      </c>
      <c r="G11313">
        <v>0</v>
      </c>
      <c r="H11313">
        <v>0</v>
      </c>
      <c r="I11313">
        <v>0</v>
      </c>
      <c r="K11313">
        <v>2011</v>
      </c>
      <c r="L11313">
        <v>2012</v>
      </c>
    </row>
    <row r="11314" spans="1:12" x14ac:dyDescent="0.25">
      <c r="A11314">
        <v>32</v>
      </c>
      <c r="B11314">
        <v>20982351</v>
      </c>
      <c r="C11314" t="s">
        <v>5212</v>
      </c>
      <c r="D11314">
        <v>575</v>
      </c>
      <c r="E11314">
        <v>0</v>
      </c>
      <c r="F11314">
        <v>402.5</v>
      </c>
      <c r="G11314">
        <v>0</v>
      </c>
      <c r="H11314">
        <v>0</v>
      </c>
      <c r="I11314">
        <v>0</v>
      </c>
      <c r="K11314">
        <v>2011</v>
      </c>
      <c r="L11314">
        <v>2012</v>
      </c>
    </row>
    <row r="11315" spans="1:12" x14ac:dyDescent="0.25">
      <c r="A11315">
        <v>32</v>
      </c>
      <c r="B11315">
        <v>20982352</v>
      </c>
      <c r="C11315" t="s">
        <v>2350</v>
      </c>
      <c r="D11315">
        <v>535</v>
      </c>
      <c r="E11315">
        <v>0</v>
      </c>
      <c r="F11315">
        <v>374.5</v>
      </c>
      <c r="G11315">
        <v>0</v>
      </c>
      <c r="H11315">
        <v>0</v>
      </c>
      <c r="I11315">
        <v>0</v>
      </c>
      <c r="K11315">
        <v>2011</v>
      </c>
      <c r="L11315">
        <v>2012</v>
      </c>
    </row>
    <row r="11316" spans="1:12" x14ac:dyDescent="0.25">
      <c r="A11316">
        <v>32</v>
      </c>
      <c r="B11316">
        <v>20982353</v>
      </c>
      <c r="C11316" t="s">
        <v>2350</v>
      </c>
      <c r="D11316">
        <v>610</v>
      </c>
      <c r="E11316">
        <v>0</v>
      </c>
      <c r="F11316">
        <v>427</v>
      </c>
      <c r="G11316">
        <v>0</v>
      </c>
      <c r="H11316">
        <v>0</v>
      </c>
      <c r="I11316">
        <v>0</v>
      </c>
      <c r="K11316">
        <v>2011</v>
      </c>
      <c r="L11316">
        <v>2012</v>
      </c>
    </row>
    <row r="11317" spans="1:12" x14ac:dyDescent="0.25">
      <c r="A11317">
        <v>32</v>
      </c>
      <c r="B11317">
        <v>20982354</v>
      </c>
      <c r="C11317" t="s">
        <v>5213</v>
      </c>
      <c r="D11317">
        <v>650</v>
      </c>
      <c r="E11317">
        <v>0</v>
      </c>
      <c r="F11317">
        <v>455</v>
      </c>
      <c r="G11317">
        <v>0</v>
      </c>
      <c r="H11317">
        <v>0</v>
      </c>
      <c r="I11317">
        <v>0</v>
      </c>
      <c r="K11317">
        <v>2011</v>
      </c>
      <c r="L11317">
        <v>2011</v>
      </c>
    </row>
    <row r="11318" spans="1:12" x14ac:dyDescent="0.25">
      <c r="A11318">
        <v>32</v>
      </c>
      <c r="B11318">
        <v>20982355</v>
      </c>
      <c r="C11318" t="s">
        <v>5213</v>
      </c>
      <c r="D11318">
        <v>660</v>
      </c>
      <c r="E11318">
        <v>0</v>
      </c>
      <c r="F11318">
        <v>462</v>
      </c>
      <c r="G11318">
        <v>0</v>
      </c>
      <c r="H11318">
        <v>0</v>
      </c>
      <c r="I11318">
        <v>0</v>
      </c>
      <c r="K11318">
        <v>2011</v>
      </c>
      <c r="L11318">
        <v>2011</v>
      </c>
    </row>
    <row r="11319" spans="1:12" x14ac:dyDescent="0.25">
      <c r="A11319">
        <v>32</v>
      </c>
      <c r="B11319">
        <v>20982803</v>
      </c>
      <c r="C11319" t="s">
        <v>5214</v>
      </c>
      <c r="D11319">
        <v>80</v>
      </c>
      <c r="E11319">
        <v>0</v>
      </c>
      <c r="F11319">
        <v>48</v>
      </c>
      <c r="G11319">
        <v>0</v>
      </c>
      <c r="H11319">
        <v>0</v>
      </c>
      <c r="I11319">
        <v>0</v>
      </c>
      <c r="K11319">
        <v>2014</v>
      </c>
      <c r="L11319">
        <v>2017</v>
      </c>
    </row>
    <row r="11320" spans="1:12" x14ac:dyDescent="0.25">
      <c r="A11320">
        <v>32</v>
      </c>
      <c r="B11320">
        <v>20982804</v>
      </c>
      <c r="C11320" t="s">
        <v>5215</v>
      </c>
      <c r="D11320">
        <v>80</v>
      </c>
      <c r="E11320">
        <v>0</v>
      </c>
      <c r="F11320">
        <v>48</v>
      </c>
      <c r="G11320">
        <v>0</v>
      </c>
      <c r="H11320">
        <v>0</v>
      </c>
      <c r="I11320">
        <v>0</v>
      </c>
      <c r="K11320">
        <v>2014</v>
      </c>
      <c r="L11320">
        <v>2017</v>
      </c>
    </row>
    <row r="11321" spans="1:12" x14ac:dyDescent="0.25">
      <c r="A11321">
        <v>32</v>
      </c>
      <c r="B11321">
        <v>20984708</v>
      </c>
      <c r="C11321" t="s">
        <v>5216</v>
      </c>
      <c r="D11321">
        <v>885</v>
      </c>
      <c r="E11321">
        <v>0</v>
      </c>
      <c r="F11321">
        <v>663.75</v>
      </c>
      <c r="G11321">
        <v>0</v>
      </c>
      <c r="H11321">
        <v>0</v>
      </c>
      <c r="I11321">
        <v>0</v>
      </c>
      <c r="K11321">
        <v>2013</v>
      </c>
      <c r="L11321">
        <v>2015</v>
      </c>
    </row>
    <row r="11322" spans="1:12" x14ac:dyDescent="0.25">
      <c r="A11322">
        <v>32</v>
      </c>
      <c r="B11322">
        <v>20984709</v>
      </c>
      <c r="C11322" t="s">
        <v>5217</v>
      </c>
      <c r="D11322">
        <v>1003</v>
      </c>
      <c r="E11322">
        <v>0</v>
      </c>
      <c r="F11322">
        <v>752.25</v>
      </c>
      <c r="G11322">
        <v>0</v>
      </c>
      <c r="H11322">
        <v>0</v>
      </c>
      <c r="I11322">
        <v>0</v>
      </c>
      <c r="K11322">
        <v>2013</v>
      </c>
      <c r="L11322">
        <v>2015</v>
      </c>
    </row>
    <row r="11323" spans="1:12" x14ac:dyDescent="0.25">
      <c r="A11323">
        <v>32</v>
      </c>
      <c r="B11323">
        <v>20984711</v>
      </c>
      <c r="C11323" t="s">
        <v>5218</v>
      </c>
      <c r="D11323">
        <v>885</v>
      </c>
      <c r="E11323">
        <v>0</v>
      </c>
      <c r="F11323">
        <v>663.75</v>
      </c>
      <c r="G11323">
        <v>0</v>
      </c>
      <c r="H11323">
        <v>0</v>
      </c>
      <c r="I11323">
        <v>0</v>
      </c>
      <c r="K11323">
        <v>2013</v>
      </c>
      <c r="L11323">
        <v>2015</v>
      </c>
    </row>
    <row r="11324" spans="1:12" x14ac:dyDescent="0.25">
      <c r="A11324">
        <v>32</v>
      </c>
      <c r="B11324">
        <v>20984712</v>
      </c>
      <c r="C11324" t="s">
        <v>5219</v>
      </c>
      <c r="D11324">
        <v>1003</v>
      </c>
      <c r="E11324">
        <v>0</v>
      </c>
      <c r="F11324">
        <v>702.1</v>
      </c>
      <c r="G11324">
        <v>0</v>
      </c>
      <c r="H11324">
        <v>0</v>
      </c>
      <c r="I11324">
        <v>0</v>
      </c>
      <c r="K11324">
        <v>2013</v>
      </c>
      <c r="L11324">
        <v>2015</v>
      </c>
    </row>
    <row r="11325" spans="1:12" x14ac:dyDescent="0.25">
      <c r="A11325">
        <v>32</v>
      </c>
      <c r="B11325">
        <v>20985753</v>
      </c>
      <c r="C11325" t="s">
        <v>4238</v>
      </c>
      <c r="D11325">
        <v>280</v>
      </c>
      <c r="E11325">
        <v>0</v>
      </c>
      <c r="F11325">
        <v>210</v>
      </c>
      <c r="G11325">
        <v>0</v>
      </c>
      <c r="H11325">
        <v>0</v>
      </c>
      <c r="I11325">
        <v>0</v>
      </c>
      <c r="K11325">
        <v>2010</v>
      </c>
      <c r="L11325">
        <v>2013</v>
      </c>
    </row>
    <row r="11326" spans="1:12" x14ac:dyDescent="0.25">
      <c r="A11326">
        <v>32</v>
      </c>
      <c r="B11326">
        <v>20986187</v>
      </c>
      <c r="C11326" t="s">
        <v>5220</v>
      </c>
      <c r="D11326">
        <v>80</v>
      </c>
      <c r="E11326">
        <v>0</v>
      </c>
      <c r="F11326">
        <v>60</v>
      </c>
      <c r="G11326">
        <v>0</v>
      </c>
      <c r="H11326">
        <v>81.260000000000005</v>
      </c>
      <c r="I11326">
        <v>0</v>
      </c>
      <c r="K11326">
        <v>2012</v>
      </c>
      <c r="L11326">
        <v>2014</v>
      </c>
    </row>
    <row r="11327" spans="1:12" x14ac:dyDescent="0.25">
      <c r="A11327">
        <v>32</v>
      </c>
      <c r="B11327">
        <v>20986188</v>
      </c>
      <c r="C11327" t="s">
        <v>5220</v>
      </c>
      <c r="D11327">
        <v>80</v>
      </c>
      <c r="E11327">
        <v>0</v>
      </c>
      <c r="F11327">
        <v>60</v>
      </c>
      <c r="G11327">
        <v>0</v>
      </c>
      <c r="H11327">
        <v>81.260000000000005</v>
      </c>
      <c r="I11327">
        <v>0</v>
      </c>
      <c r="K11327">
        <v>2012</v>
      </c>
      <c r="L11327">
        <v>2014</v>
      </c>
    </row>
    <row r="11328" spans="1:12" x14ac:dyDescent="0.25">
      <c r="A11328">
        <v>32</v>
      </c>
      <c r="B11328">
        <v>20987223</v>
      </c>
      <c r="C11328" t="s">
        <v>5221</v>
      </c>
      <c r="D11328">
        <v>460</v>
      </c>
      <c r="E11328">
        <v>0</v>
      </c>
      <c r="F11328">
        <v>345</v>
      </c>
      <c r="G11328">
        <v>0</v>
      </c>
      <c r="H11328">
        <v>0</v>
      </c>
      <c r="I11328">
        <v>0</v>
      </c>
      <c r="K11328">
        <v>2011</v>
      </c>
      <c r="L11328">
        <v>2011</v>
      </c>
    </row>
    <row r="11329" spans="1:12" x14ac:dyDescent="0.25">
      <c r="A11329">
        <v>32</v>
      </c>
      <c r="B11329">
        <v>20988112</v>
      </c>
      <c r="C11329" t="s">
        <v>5222</v>
      </c>
      <c r="D11329">
        <v>679</v>
      </c>
      <c r="E11329">
        <v>0</v>
      </c>
      <c r="F11329">
        <v>475.3</v>
      </c>
      <c r="G11329">
        <v>0</v>
      </c>
      <c r="H11329">
        <v>0</v>
      </c>
      <c r="I11329">
        <v>0</v>
      </c>
      <c r="K11329">
        <v>2011</v>
      </c>
      <c r="L11329">
        <v>2015</v>
      </c>
    </row>
    <row r="11330" spans="1:12" x14ac:dyDescent="0.25">
      <c r="A11330">
        <v>32</v>
      </c>
      <c r="B11330">
        <v>20988113</v>
      </c>
      <c r="C11330" t="s">
        <v>5223</v>
      </c>
      <c r="D11330">
        <v>620</v>
      </c>
      <c r="E11330">
        <v>0</v>
      </c>
      <c r="F11330">
        <v>434</v>
      </c>
      <c r="G11330">
        <v>0</v>
      </c>
      <c r="H11330">
        <v>0</v>
      </c>
      <c r="I11330">
        <v>0</v>
      </c>
      <c r="K11330">
        <v>2011</v>
      </c>
      <c r="L11330">
        <v>2016</v>
      </c>
    </row>
    <row r="11331" spans="1:12" x14ac:dyDescent="0.25">
      <c r="A11331">
        <v>32</v>
      </c>
      <c r="B11331">
        <v>20988806</v>
      </c>
      <c r="C11331" t="s">
        <v>5224</v>
      </c>
      <c r="D11331">
        <v>100</v>
      </c>
      <c r="E11331">
        <v>0</v>
      </c>
      <c r="F11331">
        <v>70</v>
      </c>
      <c r="G11331">
        <v>0</v>
      </c>
      <c r="H11331">
        <v>0</v>
      </c>
      <c r="I11331">
        <v>0</v>
      </c>
      <c r="K11331">
        <v>2011</v>
      </c>
      <c r="L11331">
        <v>2015</v>
      </c>
    </row>
    <row r="11332" spans="1:12" x14ac:dyDescent="0.25">
      <c r="A11332">
        <v>32</v>
      </c>
      <c r="B11332">
        <v>20988807</v>
      </c>
      <c r="C11332" t="s">
        <v>5224</v>
      </c>
      <c r="D11332">
        <v>100</v>
      </c>
      <c r="E11332">
        <v>0</v>
      </c>
      <c r="F11332">
        <v>70</v>
      </c>
      <c r="G11332">
        <v>0</v>
      </c>
      <c r="H11332">
        <v>0</v>
      </c>
      <c r="I11332">
        <v>0</v>
      </c>
      <c r="K11332">
        <v>2011</v>
      </c>
      <c r="L11332">
        <v>2012</v>
      </c>
    </row>
    <row r="11333" spans="1:12" x14ac:dyDescent="0.25">
      <c r="A11333">
        <v>32</v>
      </c>
      <c r="B11333">
        <v>20988861</v>
      </c>
      <c r="C11333" t="s">
        <v>5225</v>
      </c>
      <c r="D11333">
        <v>1875</v>
      </c>
      <c r="E11333">
        <v>0</v>
      </c>
      <c r="F11333">
        <v>1406.25</v>
      </c>
      <c r="G11333">
        <v>0</v>
      </c>
      <c r="H11333">
        <v>0</v>
      </c>
      <c r="I11333">
        <v>0</v>
      </c>
      <c r="K11333">
        <v>2012</v>
      </c>
      <c r="L11333">
        <v>2017</v>
      </c>
    </row>
    <row r="11334" spans="1:12" x14ac:dyDescent="0.25">
      <c r="A11334">
        <v>32</v>
      </c>
      <c r="B11334">
        <v>20988862</v>
      </c>
      <c r="C11334" t="s">
        <v>5226</v>
      </c>
      <c r="D11334">
        <v>1875</v>
      </c>
      <c r="E11334">
        <v>0</v>
      </c>
      <c r="F11334">
        <v>1406.25</v>
      </c>
      <c r="G11334">
        <v>0</v>
      </c>
      <c r="H11334">
        <v>0</v>
      </c>
      <c r="I11334">
        <v>0</v>
      </c>
      <c r="K11334">
        <v>2012</v>
      </c>
      <c r="L11334">
        <v>2014</v>
      </c>
    </row>
    <row r="11335" spans="1:12" x14ac:dyDescent="0.25">
      <c r="A11335">
        <v>32</v>
      </c>
      <c r="B11335">
        <v>20989170</v>
      </c>
      <c r="C11335" t="s">
        <v>5227</v>
      </c>
      <c r="D11335">
        <v>886</v>
      </c>
      <c r="E11335">
        <v>0</v>
      </c>
      <c r="F11335">
        <v>620.20000000000005</v>
      </c>
      <c r="G11335">
        <v>0</v>
      </c>
      <c r="H11335">
        <v>0</v>
      </c>
      <c r="I11335">
        <v>0</v>
      </c>
      <c r="K11335">
        <v>2011</v>
      </c>
      <c r="L11335">
        <v>2013</v>
      </c>
    </row>
    <row r="11336" spans="1:12" x14ac:dyDescent="0.25">
      <c r="A11336">
        <v>32</v>
      </c>
      <c r="B11336">
        <v>20989171</v>
      </c>
      <c r="C11336" t="s">
        <v>5228</v>
      </c>
      <c r="D11336">
        <v>886</v>
      </c>
      <c r="E11336">
        <v>0</v>
      </c>
      <c r="F11336">
        <v>664.5</v>
      </c>
      <c r="G11336">
        <v>0</v>
      </c>
      <c r="H11336">
        <v>0</v>
      </c>
      <c r="I11336">
        <v>0</v>
      </c>
      <c r="K11336">
        <v>2011</v>
      </c>
      <c r="L11336">
        <v>2013</v>
      </c>
    </row>
    <row r="11337" spans="1:12" x14ac:dyDescent="0.25">
      <c r="A11337">
        <v>32</v>
      </c>
      <c r="B11337">
        <v>20989172</v>
      </c>
      <c r="C11337" t="s">
        <v>5229</v>
      </c>
      <c r="D11337">
        <v>590</v>
      </c>
      <c r="E11337">
        <v>0</v>
      </c>
      <c r="F11337">
        <v>413</v>
      </c>
      <c r="G11337">
        <v>0</v>
      </c>
      <c r="H11337">
        <v>0</v>
      </c>
      <c r="I11337">
        <v>0</v>
      </c>
      <c r="K11337">
        <v>2011</v>
      </c>
      <c r="L11337">
        <v>2015</v>
      </c>
    </row>
    <row r="11338" spans="1:12" x14ac:dyDescent="0.25">
      <c r="A11338">
        <v>32</v>
      </c>
      <c r="B11338">
        <v>20989173</v>
      </c>
      <c r="C11338" t="s">
        <v>5230</v>
      </c>
      <c r="D11338">
        <v>590</v>
      </c>
      <c r="E11338">
        <v>0</v>
      </c>
      <c r="F11338">
        <v>442.5</v>
      </c>
      <c r="G11338">
        <v>0</v>
      </c>
      <c r="H11338">
        <v>0</v>
      </c>
      <c r="I11338">
        <v>0</v>
      </c>
      <c r="K11338">
        <v>2011</v>
      </c>
      <c r="L11338">
        <v>2015</v>
      </c>
    </row>
    <row r="11339" spans="1:12" x14ac:dyDescent="0.25">
      <c r="A11339">
        <v>32</v>
      </c>
      <c r="B11339">
        <v>20989190</v>
      </c>
      <c r="C11339" t="s">
        <v>5231</v>
      </c>
      <c r="D11339">
        <v>305</v>
      </c>
      <c r="E11339">
        <v>0</v>
      </c>
      <c r="F11339">
        <v>228.75</v>
      </c>
      <c r="G11339">
        <v>0</v>
      </c>
      <c r="H11339">
        <v>0</v>
      </c>
      <c r="I11339">
        <v>0</v>
      </c>
      <c r="K11339">
        <v>2012</v>
      </c>
      <c r="L11339">
        <v>2017</v>
      </c>
    </row>
    <row r="11340" spans="1:12" x14ac:dyDescent="0.25">
      <c r="A11340">
        <v>32</v>
      </c>
      <c r="B11340">
        <v>20989191</v>
      </c>
      <c r="C11340" t="s">
        <v>5232</v>
      </c>
      <c r="D11340">
        <v>400</v>
      </c>
      <c r="E11340">
        <v>0</v>
      </c>
      <c r="F11340">
        <v>300</v>
      </c>
      <c r="G11340">
        <v>0</v>
      </c>
      <c r="H11340">
        <v>406.29</v>
      </c>
      <c r="I11340">
        <v>0</v>
      </c>
      <c r="K11340">
        <v>2012</v>
      </c>
      <c r="L11340">
        <v>2017</v>
      </c>
    </row>
    <row r="11341" spans="1:12" x14ac:dyDescent="0.25">
      <c r="A11341">
        <v>32</v>
      </c>
      <c r="B11341">
        <v>20990088</v>
      </c>
      <c r="C11341" t="s">
        <v>2350</v>
      </c>
      <c r="D11341">
        <v>610</v>
      </c>
      <c r="E11341">
        <v>0</v>
      </c>
      <c r="F11341">
        <v>457.5</v>
      </c>
      <c r="G11341">
        <v>0</v>
      </c>
      <c r="H11341">
        <v>619.59</v>
      </c>
      <c r="I11341">
        <v>0</v>
      </c>
      <c r="K11341">
        <v>2011</v>
      </c>
      <c r="L11341">
        <v>2011</v>
      </c>
    </row>
    <row r="11342" spans="1:12" x14ac:dyDescent="0.25">
      <c r="A11342">
        <v>32</v>
      </c>
      <c r="B11342">
        <v>20990089</v>
      </c>
      <c r="C11342" t="s">
        <v>5213</v>
      </c>
      <c r="D11342">
        <v>660</v>
      </c>
      <c r="E11342">
        <v>0</v>
      </c>
      <c r="F11342">
        <v>495</v>
      </c>
      <c r="G11342">
        <v>0</v>
      </c>
      <c r="H11342">
        <v>670.37</v>
      </c>
      <c r="I11342">
        <v>0</v>
      </c>
      <c r="K11342">
        <v>2011</v>
      </c>
      <c r="L11342">
        <v>2011</v>
      </c>
    </row>
    <row r="11343" spans="1:12" x14ac:dyDescent="0.25">
      <c r="A11343">
        <v>32</v>
      </c>
      <c r="B11343">
        <v>20990090</v>
      </c>
      <c r="C11343" t="s">
        <v>2350</v>
      </c>
      <c r="D11343">
        <v>610</v>
      </c>
      <c r="E11343">
        <v>0</v>
      </c>
      <c r="F11343">
        <v>457.5</v>
      </c>
      <c r="G11343">
        <v>0</v>
      </c>
      <c r="H11343">
        <v>0</v>
      </c>
      <c r="I11343">
        <v>0</v>
      </c>
      <c r="K11343">
        <v>2011</v>
      </c>
      <c r="L11343">
        <v>2011</v>
      </c>
    </row>
    <row r="11344" spans="1:12" x14ac:dyDescent="0.25">
      <c r="A11344">
        <v>32</v>
      </c>
      <c r="B11344">
        <v>20990091</v>
      </c>
      <c r="C11344" t="s">
        <v>5213</v>
      </c>
      <c r="D11344">
        <v>660</v>
      </c>
      <c r="E11344">
        <v>0</v>
      </c>
      <c r="F11344">
        <v>495</v>
      </c>
      <c r="G11344">
        <v>0</v>
      </c>
      <c r="H11344">
        <v>0</v>
      </c>
      <c r="I11344">
        <v>0</v>
      </c>
      <c r="K11344">
        <v>2011</v>
      </c>
      <c r="L11344">
        <v>2011</v>
      </c>
    </row>
    <row r="11345" spans="1:12" x14ac:dyDescent="0.25">
      <c r="A11345">
        <v>32</v>
      </c>
      <c r="B11345">
        <v>20990092</v>
      </c>
      <c r="C11345" t="s">
        <v>2350</v>
      </c>
      <c r="D11345">
        <v>535</v>
      </c>
      <c r="E11345">
        <v>0</v>
      </c>
      <c r="F11345">
        <v>401.25</v>
      </c>
      <c r="G11345">
        <v>0</v>
      </c>
      <c r="H11345">
        <v>0</v>
      </c>
      <c r="I11345">
        <v>0</v>
      </c>
      <c r="K11345">
        <v>2011</v>
      </c>
      <c r="L11345">
        <v>2011</v>
      </c>
    </row>
    <row r="11346" spans="1:12" x14ac:dyDescent="0.25">
      <c r="A11346">
        <v>32</v>
      </c>
      <c r="B11346">
        <v>20990093</v>
      </c>
      <c r="C11346" t="s">
        <v>5212</v>
      </c>
      <c r="D11346">
        <v>585</v>
      </c>
      <c r="E11346">
        <v>0</v>
      </c>
      <c r="F11346">
        <v>438.75</v>
      </c>
      <c r="G11346">
        <v>0</v>
      </c>
      <c r="H11346">
        <v>0</v>
      </c>
      <c r="I11346">
        <v>0</v>
      </c>
      <c r="K11346">
        <v>2011</v>
      </c>
      <c r="L11346">
        <v>2011</v>
      </c>
    </row>
    <row r="11347" spans="1:12" x14ac:dyDescent="0.25">
      <c r="A11347">
        <v>32</v>
      </c>
      <c r="B11347">
        <v>20990094</v>
      </c>
      <c r="C11347" t="s">
        <v>2350</v>
      </c>
      <c r="D11347">
        <v>610</v>
      </c>
      <c r="E11347">
        <v>0</v>
      </c>
      <c r="F11347">
        <v>457.5</v>
      </c>
      <c r="G11347">
        <v>0</v>
      </c>
      <c r="H11347">
        <v>619.59</v>
      </c>
      <c r="I11347">
        <v>0</v>
      </c>
      <c r="K11347">
        <v>2007</v>
      </c>
      <c r="L11347">
        <v>2014</v>
      </c>
    </row>
    <row r="11348" spans="1:12" x14ac:dyDescent="0.25">
      <c r="A11348">
        <v>32</v>
      </c>
      <c r="B11348">
        <v>20990095</v>
      </c>
      <c r="C11348" t="s">
        <v>1974</v>
      </c>
      <c r="D11348">
        <v>660</v>
      </c>
      <c r="E11348">
        <v>0</v>
      </c>
      <c r="F11348">
        <v>495</v>
      </c>
      <c r="G11348">
        <v>0</v>
      </c>
      <c r="H11348">
        <v>670.37</v>
      </c>
      <c r="I11348">
        <v>0</v>
      </c>
      <c r="K11348">
        <v>2007</v>
      </c>
      <c r="L11348">
        <v>2014</v>
      </c>
    </row>
    <row r="11349" spans="1:12" x14ac:dyDescent="0.25">
      <c r="A11349">
        <v>32</v>
      </c>
      <c r="B11349">
        <v>20990096</v>
      </c>
      <c r="C11349" t="s">
        <v>2350</v>
      </c>
      <c r="D11349">
        <v>610</v>
      </c>
      <c r="E11349">
        <v>0</v>
      </c>
      <c r="F11349">
        <v>457.5</v>
      </c>
      <c r="G11349">
        <v>0</v>
      </c>
      <c r="H11349">
        <v>619.59</v>
      </c>
      <c r="I11349">
        <v>0</v>
      </c>
      <c r="K11349">
        <v>2007</v>
      </c>
      <c r="L11349">
        <v>2013</v>
      </c>
    </row>
    <row r="11350" spans="1:12" x14ac:dyDescent="0.25">
      <c r="A11350">
        <v>32</v>
      </c>
      <c r="B11350">
        <v>20990097</v>
      </c>
      <c r="C11350" t="s">
        <v>1974</v>
      </c>
      <c r="D11350">
        <v>660</v>
      </c>
      <c r="E11350">
        <v>0</v>
      </c>
      <c r="F11350">
        <v>495</v>
      </c>
      <c r="G11350">
        <v>0</v>
      </c>
      <c r="H11350">
        <v>670.37</v>
      </c>
      <c r="I11350">
        <v>0</v>
      </c>
      <c r="K11350">
        <v>2007</v>
      </c>
      <c r="L11350">
        <v>2013</v>
      </c>
    </row>
    <row r="11351" spans="1:12" x14ac:dyDescent="0.25">
      <c r="A11351">
        <v>32</v>
      </c>
      <c r="B11351">
        <v>20990098</v>
      </c>
      <c r="C11351" t="s">
        <v>2350</v>
      </c>
      <c r="D11351">
        <v>535</v>
      </c>
      <c r="E11351">
        <v>0</v>
      </c>
      <c r="F11351">
        <v>401.25</v>
      </c>
      <c r="G11351">
        <v>0</v>
      </c>
      <c r="H11351">
        <v>543.41</v>
      </c>
      <c r="I11351">
        <v>0</v>
      </c>
      <c r="K11351">
        <v>2007</v>
      </c>
      <c r="L11351">
        <v>2014</v>
      </c>
    </row>
    <row r="11352" spans="1:12" x14ac:dyDescent="0.25">
      <c r="A11352">
        <v>32</v>
      </c>
      <c r="B11352">
        <v>20990099</v>
      </c>
      <c r="C11352" t="s">
        <v>1974</v>
      </c>
      <c r="D11352">
        <v>585</v>
      </c>
      <c r="E11352">
        <v>0</v>
      </c>
      <c r="F11352">
        <v>438.75</v>
      </c>
      <c r="G11352">
        <v>0</v>
      </c>
      <c r="H11352">
        <v>594.19000000000005</v>
      </c>
      <c r="I11352">
        <v>0</v>
      </c>
      <c r="K11352">
        <v>2007</v>
      </c>
      <c r="L11352">
        <v>2014</v>
      </c>
    </row>
    <row r="11353" spans="1:12" x14ac:dyDescent="0.25">
      <c r="A11353">
        <v>32</v>
      </c>
      <c r="B11353">
        <v>20990100</v>
      </c>
      <c r="C11353" t="s">
        <v>1974</v>
      </c>
      <c r="D11353">
        <v>660</v>
      </c>
      <c r="E11353">
        <v>0</v>
      </c>
      <c r="F11353">
        <v>495</v>
      </c>
      <c r="G11353">
        <v>0</v>
      </c>
      <c r="H11353">
        <v>0</v>
      </c>
      <c r="I11353">
        <v>0</v>
      </c>
      <c r="K11353">
        <v>2007</v>
      </c>
      <c r="L11353">
        <v>2014</v>
      </c>
    </row>
    <row r="11354" spans="1:12" x14ac:dyDescent="0.25">
      <c r="A11354">
        <v>32</v>
      </c>
      <c r="B11354">
        <v>20990101</v>
      </c>
      <c r="C11354" t="s">
        <v>1974</v>
      </c>
      <c r="D11354">
        <v>660</v>
      </c>
      <c r="E11354">
        <v>0</v>
      </c>
      <c r="F11354">
        <v>495</v>
      </c>
      <c r="G11354">
        <v>0</v>
      </c>
      <c r="H11354">
        <v>0</v>
      </c>
      <c r="I11354">
        <v>0</v>
      </c>
      <c r="K11354">
        <v>2007</v>
      </c>
      <c r="L11354">
        <v>2014</v>
      </c>
    </row>
    <row r="11355" spans="1:12" x14ac:dyDescent="0.25">
      <c r="A11355">
        <v>32</v>
      </c>
      <c r="B11355">
        <v>20990114</v>
      </c>
      <c r="C11355" t="s">
        <v>333</v>
      </c>
      <c r="D11355">
        <v>456</v>
      </c>
      <c r="E11355">
        <v>0</v>
      </c>
      <c r="F11355">
        <v>273.60000000000002</v>
      </c>
      <c r="G11355">
        <v>0</v>
      </c>
      <c r="H11355">
        <v>0</v>
      </c>
      <c r="I11355">
        <v>0</v>
      </c>
      <c r="K11355">
        <v>2010</v>
      </c>
      <c r="L11355">
        <v>2014</v>
      </c>
    </row>
    <row r="11356" spans="1:12" x14ac:dyDescent="0.25">
      <c r="A11356">
        <v>32</v>
      </c>
      <c r="B11356">
        <v>20990122</v>
      </c>
      <c r="C11356" t="s">
        <v>333</v>
      </c>
      <c r="D11356">
        <v>456</v>
      </c>
      <c r="E11356">
        <v>0</v>
      </c>
      <c r="F11356">
        <v>273.60000000000002</v>
      </c>
      <c r="G11356">
        <v>0</v>
      </c>
      <c r="H11356">
        <v>0</v>
      </c>
      <c r="I11356">
        <v>0</v>
      </c>
      <c r="K11356">
        <v>2010</v>
      </c>
      <c r="L11356">
        <v>2014</v>
      </c>
    </row>
    <row r="11357" spans="1:12" x14ac:dyDescent="0.25">
      <c r="A11357">
        <v>32</v>
      </c>
      <c r="B11357">
        <v>20990136</v>
      </c>
      <c r="C11357" t="s">
        <v>5233</v>
      </c>
      <c r="D11357">
        <v>41</v>
      </c>
      <c r="E11357">
        <v>0</v>
      </c>
      <c r="F11357">
        <v>24.6</v>
      </c>
      <c r="G11357">
        <v>0</v>
      </c>
      <c r="H11357">
        <v>0</v>
      </c>
      <c r="I11357">
        <v>0</v>
      </c>
      <c r="K11357">
        <v>2007</v>
      </c>
      <c r="L11357">
        <v>2017</v>
      </c>
    </row>
    <row r="11358" spans="1:12" x14ac:dyDescent="0.25">
      <c r="A11358">
        <v>32</v>
      </c>
      <c r="B11358">
        <v>20990137</v>
      </c>
      <c r="C11358" t="s">
        <v>5233</v>
      </c>
      <c r="D11358">
        <v>41</v>
      </c>
      <c r="E11358">
        <v>0</v>
      </c>
      <c r="F11358">
        <v>24.6</v>
      </c>
      <c r="G11358">
        <v>0</v>
      </c>
      <c r="H11358">
        <v>0</v>
      </c>
      <c r="I11358">
        <v>0</v>
      </c>
      <c r="K11358">
        <v>2007</v>
      </c>
      <c r="L11358">
        <v>2017</v>
      </c>
    </row>
    <row r="11359" spans="1:12" x14ac:dyDescent="0.25">
      <c r="A11359">
        <v>32</v>
      </c>
      <c r="B11359">
        <v>20990181</v>
      </c>
      <c r="C11359" t="s">
        <v>5234</v>
      </c>
      <c r="D11359">
        <v>430</v>
      </c>
      <c r="E11359">
        <v>0</v>
      </c>
      <c r="F11359">
        <v>322.5</v>
      </c>
      <c r="G11359">
        <v>0</v>
      </c>
      <c r="H11359">
        <v>0</v>
      </c>
      <c r="I11359">
        <v>0</v>
      </c>
      <c r="K11359">
        <v>2011</v>
      </c>
      <c r="L11359">
        <v>2013</v>
      </c>
    </row>
    <row r="11360" spans="1:12" x14ac:dyDescent="0.25">
      <c r="A11360">
        <v>32</v>
      </c>
      <c r="B11360">
        <v>20990182</v>
      </c>
      <c r="C11360" t="s">
        <v>5235</v>
      </c>
      <c r="D11360">
        <v>430</v>
      </c>
      <c r="E11360">
        <v>0</v>
      </c>
      <c r="F11360">
        <v>322.5</v>
      </c>
      <c r="G11360">
        <v>0</v>
      </c>
      <c r="H11360">
        <v>0</v>
      </c>
      <c r="I11360">
        <v>0</v>
      </c>
      <c r="K11360">
        <v>2011</v>
      </c>
      <c r="L11360">
        <v>2011</v>
      </c>
    </row>
    <row r="11361" spans="1:12" x14ac:dyDescent="0.25">
      <c r="A11361">
        <v>32</v>
      </c>
      <c r="B11361">
        <v>20990183</v>
      </c>
      <c r="C11361" t="s">
        <v>5236</v>
      </c>
      <c r="D11361">
        <v>430</v>
      </c>
      <c r="E11361">
        <v>0</v>
      </c>
      <c r="F11361">
        <v>322.5</v>
      </c>
      <c r="G11361">
        <v>0</v>
      </c>
      <c r="H11361">
        <v>0</v>
      </c>
      <c r="I11361">
        <v>0</v>
      </c>
      <c r="K11361">
        <v>2011</v>
      </c>
      <c r="L11361">
        <v>2013</v>
      </c>
    </row>
    <row r="11362" spans="1:12" x14ac:dyDescent="0.25">
      <c r="A11362">
        <v>32</v>
      </c>
      <c r="B11362">
        <v>20990185</v>
      </c>
      <c r="C11362" t="s">
        <v>5237</v>
      </c>
      <c r="D11362">
        <v>430</v>
      </c>
      <c r="E11362">
        <v>0</v>
      </c>
      <c r="F11362">
        <v>322.5</v>
      </c>
      <c r="G11362">
        <v>0</v>
      </c>
      <c r="H11362">
        <v>0</v>
      </c>
      <c r="I11362">
        <v>0</v>
      </c>
      <c r="K11362">
        <v>2010</v>
      </c>
      <c r="L11362">
        <v>2013</v>
      </c>
    </row>
    <row r="11363" spans="1:12" x14ac:dyDescent="0.25">
      <c r="A11363">
        <v>32</v>
      </c>
      <c r="B11363">
        <v>20990187</v>
      </c>
      <c r="C11363" t="s">
        <v>5167</v>
      </c>
      <c r="D11363">
        <v>430</v>
      </c>
      <c r="E11363">
        <v>0</v>
      </c>
      <c r="F11363">
        <v>322.5</v>
      </c>
      <c r="G11363">
        <v>0</v>
      </c>
      <c r="H11363">
        <v>0</v>
      </c>
      <c r="I11363">
        <v>0</v>
      </c>
      <c r="K11363">
        <v>2010</v>
      </c>
      <c r="L11363">
        <v>2013</v>
      </c>
    </row>
    <row r="11364" spans="1:12" x14ac:dyDescent="0.25">
      <c r="A11364">
        <v>32</v>
      </c>
      <c r="B11364">
        <v>20990188</v>
      </c>
      <c r="C11364" t="s">
        <v>5167</v>
      </c>
      <c r="D11364">
        <v>430</v>
      </c>
      <c r="E11364">
        <v>0</v>
      </c>
      <c r="F11364">
        <v>322.5</v>
      </c>
      <c r="G11364">
        <v>0</v>
      </c>
      <c r="H11364">
        <v>0</v>
      </c>
      <c r="I11364">
        <v>0</v>
      </c>
      <c r="K11364">
        <v>2010</v>
      </c>
      <c r="L11364">
        <v>2011</v>
      </c>
    </row>
    <row r="11365" spans="1:12" x14ac:dyDescent="0.25">
      <c r="A11365">
        <v>32</v>
      </c>
      <c r="B11365">
        <v>20990189</v>
      </c>
      <c r="C11365" t="s">
        <v>5167</v>
      </c>
      <c r="D11365">
        <v>430</v>
      </c>
      <c r="E11365">
        <v>0</v>
      </c>
      <c r="F11365">
        <v>322.5</v>
      </c>
      <c r="G11365">
        <v>0</v>
      </c>
      <c r="H11365">
        <v>0</v>
      </c>
      <c r="I11365">
        <v>0</v>
      </c>
      <c r="K11365">
        <v>2010</v>
      </c>
      <c r="L11365">
        <v>2013</v>
      </c>
    </row>
    <row r="11366" spans="1:12" x14ac:dyDescent="0.25">
      <c r="A11366">
        <v>32</v>
      </c>
      <c r="B11366">
        <v>20990190</v>
      </c>
      <c r="C11366" t="s">
        <v>5167</v>
      </c>
      <c r="D11366">
        <v>430</v>
      </c>
      <c r="E11366">
        <v>0</v>
      </c>
      <c r="F11366">
        <v>322.5</v>
      </c>
      <c r="G11366">
        <v>0</v>
      </c>
      <c r="H11366">
        <v>0</v>
      </c>
      <c r="I11366">
        <v>0</v>
      </c>
      <c r="K11366">
        <v>2010</v>
      </c>
      <c r="L11366">
        <v>2013</v>
      </c>
    </row>
    <row r="11367" spans="1:12" x14ac:dyDescent="0.25">
      <c r="A11367">
        <v>32</v>
      </c>
      <c r="B11367">
        <v>20990192</v>
      </c>
      <c r="C11367" t="s">
        <v>5167</v>
      </c>
      <c r="D11367">
        <v>255</v>
      </c>
      <c r="E11367">
        <v>0</v>
      </c>
      <c r="F11367">
        <v>191.25</v>
      </c>
      <c r="G11367">
        <v>0</v>
      </c>
      <c r="H11367">
        <v>0</v>
      </c>
      <c r="I11367">
        <v>0</v>
      </c>
      <c r="K11367">
        <v>2010</v>
      </c>
      <c r="L11367">
        <v>2015</v>
      </c>
    </row>
    <row r="11368" spans="1:12" x14ac:dyDescent="0.25">
      <c r="A11368">
        <v>32</v>
      </c>
      <c r="B11368">
        <v>20990193</v>
      </c>
      <c r="C11368" t="s">
        <v>5167</v>
      </c>
      <c r="D11368">
        <v>255</v>
      </c>
      <c r="E11368">
        <v>0</v>
      </c>
      <c r="F11368">
        <v>191.25</v>
      </c>
      <c r="G11368">
        <v>0</v>
      </c>
      <c r="H11368">
        <v>0</v>
      </c>
      <c r="I11368">
        <v>0</v>
      </c>
      <c r="K11368">
        <v>2010</v>
      </c>
      <c r="L11368">
        <v>2015</v>
      </c>
    </row>
    <row r="11369" spans="1:12" x14ac:dyDescent="0.25">
      <c r="A11369">
        <v>32</v>
      </c>
      <c r="B11369">
        <v>20990194</v>
      </c>
      <c r="C11369" t="s">
        <v>5167</v>
      </c>
      <c r="D11369">
        <v>255</v>
      </c>
      <c r="E11369">
        <v>0</v>
      </c>
      <c r="F11369">
        <v>191.25</v>
      </c>
      <c r="G11369">
        <v>0</v>
      </c>
      <c r="H11369">
        <v>0</v>
      </c>
      <c r="I11369">
        <v>0</v>
      </c>
      <c r="K11369">
        <v>2010</v>
      </c>
      <c r="L11369">
        <v>2014</v>
      </c>
    </row>
    <row r="11370" spans="1:12" x14ac:dyDescent="0.25">
      <c r="A11370">
        <v>32</v>
      </c>
      <c r="B11370">
        <v>20990195</v>
      </c>
      <c r="C11370" t="s">
        <v>5167</v>
      </c>
      <c r="D11370">
        <v>255</v>
      </c>
      <c r="E11370">
        <v>0</v>
      </c>
      <c r="F11370">
        <v>191.25</v>
      </c>
      <c r="G11370">
        <v>0</v>
      </c>
      <c r="H11370">
        <v>0</v>
      </c>
      <c r="I11370">
        <v>0</v>
      </c>
      <c r="K11370">
        <v>2010</v>
      </c>
      <c r="L11370">
        <v>2015</v>
      </c>
    </row>
    <row r="11371" spans="1:12" x14ac:dyDescent="0.25">
      <c r="A11371">
        <v>32</v>
      </c>
      <c r="B11371">
        <v>20990251</v>
      </c>
      <c r="C11371" t="s">
        <v>5238</v>
      </c>
      <c r="D11371">
        <v>367</v>
      </c>
      <c r="E11371">
        <v>0</v>
      </c>
      <c r="F11371">
        <v>220.2</v>
      </c>
      <c r="G11371">
        <v>0</v>
      </c>
      <c r="H11371">
        <v>0</v>
      </c>
      <c r="I11371">
        <v>0</v>
      </c>
      <c r="K11371">
        <v>2010</v>
      </c>
      <c r="L11371">
        <v>2013</v>
      </c>
    </row>
    <row r="11372" spans="1:12" x14ac:dyDescent="0.25">
      <c r="A11372">
        <v>32</v>
      </c>
      <c r="B11372">
        <v>20990255</v>
      </c>
      <c r="C11372" t="s">
        <v>5239</v>
      </c>
      <c r="D11372">
        <v>87</v>
      </c>
      <c r="E11372">
        <v>0</v>
      </c>
      <c r="F11372">
        <v>52.2</v>
      </c>
      <c r="G11372">
        <v>0</v>
      </c>
      <c r="H11372">
        <v>0</v>
      </c>
      <c r="I11372">
        <v>0</v>
      </c>
      <c r="K11372">
        <v>2010</v>
      </c>
      <c r="L11372">
        <v>2013</v>
      </c>
    </row>
    <row r="11373" spans="1:12" x14ac:dyDescent="0.25">
      <c r="A11373">
        <v>32</v>
      </c>
      <c r="B11373">
        <v>20992615</v>
      </c>
      <c r="C11373" t="s">
        <v>5224</v>
      </c>
      <c r="D11373">
        <v>130</v>
      </c>
      <c r="E11373">
        <v>0</v>
      </c>
      <c r="F11373">
        <v>97.5</v>
      </c>
      <c r="G11373">
        <v>0</v>
      </c>
      <c r="H11373">
        <v>132.04</v>
      </c>
      <c r="I11373">
        <v>0</v>
      </c>
      <c r="K11373">
        <v>2012</v>
      </c>
      <c r="L11373">
        <v>2017</v>
      </c>
    </row>
    <row r="11374" spans="1:12" x14ac:dyDescent="0.25">
      <c r="A11374">
        <v>32</v>
      </c>
      <c r="B11374">
        <v>20995548</v>
      </c>
      <c r="C11374" t="s">
        <v>5240</v>
      </c>
      <c r="D11374">
        <v>50</v>
      </c>
      <c r="E11374">
        <v>0</v>
      </c>
      <c r="F11374">
        <v>35</v>
      </c>
      <c r="G11374">
        <v>0</v>
      </c>
      <c r="H11374">
        <v>0</v>
      </c>
      <c r="I11374">
        <v>0</v>
      </c>
      <c r="K11374">
        <v>2013</v>
      </c>
      <c r="L11374">
        <v>2016</v>
      </c>
    </row>
    <row r="11375" spans="1:12" x14ac:dyDescent="0.25">
      <c r="A11375">
        <v>32</v>
      </c>
      <c r="B11375">
        <v>20995597</v>
      </c>
      <c r="C11375" t="s">
        <v>5241</v>
      </c>
      <c r="D11375">
        <v>55</v>
      </c>
      <c r="E11375">
        <v>0</v>
      </c>
      <c r="F11375">
        <v>41.25</v>
      </c>
      <c r="G11375">
        <v>0</v>
      </c>
      <c r="H11375">
        <v>0</v>
      </c>
      <c r="I11375">
        <v>0</v>
      </c>
      <c r="K11375">
        <v>2014</v>
      </c>
      <c r="L11375">
        <v>2017</v>
      </c>
    </row>
    <row r="11376" spans="1:12" x14ac:dyDescent="0.25">
      <c r="A11376">
        <v>32</v>
      </c>
      <c r="B11376">
        <v>20995620</v>
      </c>
      <c r="C11376" t="s">
        <v>5242</v>
      </c>
      <c r="D11376">
        <v>75</v>
      </c>
      <c r="E11376">
        <v>0</v>
      </c>
      <c r="F11376">
        <v>45</v>
      </c>
      <c r="G11376">
        <v>0</v>
      </c>
      <c r="H11376">
        <v>0</v>
      </c>
      <c r="I11376">
        <v>0</v>
      </c>
      <c r="K11376">
        <v>2016</v>
      </c>
      <c r="L11376">
        <v>2017</v>
      </c>
    </row>
    <row r="11377" spans="1:12" x14ac:dyDescent="0.25">
      <c r="A11377">
        <v>32</v>
      </c>
      <c r="B11377">
        <v>20995623</v>
      </c>
      <c r="C11377" t="s">
        <v>5243</v>
      </c>
      <c r="D11377">
        <v>75</v>
      </c>
      <c r="E11377">
        <v>0</v>
      </c>
      <c r="F11377">
        <v>45</v>
      </c>
      <c r="G11377">
        <v>0</v>
      </c>
      <c r="H11377">
        <v>0</v>
      </c>
      <c r="I11377">
        <v>0</v>
      </c>
      <c r="K11377">
        <v>2016</v>
      </c>
      <c r="L11377">
        <v>2017</v>
      </c>
    </row>
    <row r="11378" spans="1:12" x14ac:dyDescent="0.25">
      <c r="A11378">
        <v>32</v>
      </c>
      <c r="B11378">
        <v>20997376</v>
      </c>
      <c r="C11378" t="s">
        <v>4544</v>
      </c>
      <c r="D11378">
        <v>275</v>
      </c>
      <c r="E11378">
        <v>0</v>
      </c>
      <c r="F11378">
        <v>206.25</v>
      </c>
      <c r="G11378">
        <v>0</v>
      </c>
      <c r="H11378">
        <v>0</v>
      </c>
      <c r="I11378">
        <v>0</v>
      </c>
      <c r="K11378">
        <v>2012</v>
      </c>
      <c r="L11378">
        <v>2013</v>
      </c>
    </row>
    <row r="11379" spans="1:12" x14ac:dyDescent="0.25">
      <c r="A11379">
        <v>32</v>
      </c>
      <c r="B11379">
        <v>20997867</v>
      </c>
      <c r="C11379" t="s">
        <v>2434</v>
      </c>
      <c r="D11379">
        <v>100</v>
      </c>
      <c r="E11379">
        <v>0</v>
      </c>
      <c r="F11379">
        <v>75</v>
      </c>
      <c r="G11379">
        <v>0</v>
      </c>
      <c r="H11379">
        <v>0</v>
      </c>
      <c r="I11379">
        <v>0</v>
      </c>
      <c r="K11379">
        <v>2010</v>
      </c>
      <c r="L11379">
        <v>2014</v>
      </c>
    </row>
    <row r="11380" spans="1:12" x14ac:dyDescent="0.25">
      <c r="A11380">
        <v>32</v>
      </c>
      <c r="B11380">
        <v>20997868</v>
      </c>
      <c r="C11380" t="s">
        <v>5045</v>
      </c>
      <c r="D11380">
        <v>100</v>
      </c>
      <c r="E11380">
        <v>0</v>
      </c>
      <c r="F11380">
        <v>75</v>
      </c>
      <c r="G11380">
        <v>0</v>
      </c>
      <c r="H11380">
        <v>0</v>
      </c>
      <c r="I11380">
        <v>0</v>
      </c>
      <c r="K11380">
        <v>2010</v>
      </c>
      <c r="L11380">
        <v>2014</v>
      </c>
    </row>
    <row r="11381" spans="1:12" x14ac:dyDescent="0.25">
      <c r="A11381">
        <v>32</v>
      </c>
      <c r="B11381">
        <v>20997869</v>
      </c>
      <c r="C11381" t="s">
        <v>318</v>
      </c>
      <c r="D11381">
        <v>100</v>
      </c>
      <c r="E11381">
        <v>0</v>
      </c>
      <c r="F11381">
        <v>75</v>
      </c>
      <c r="G11381">
        <v>0</v>
      </c>
      <c r="H11381">
        <v>0</v>
      </c>
      <c r="I11381">
        <v>0</v>
      </c>
      <c r="K11381">
        <v>2010</v>
      </c>
      <c r="L11381">
        <v>2012</v>
      </c>
    </row>
    <row r="11382" spans="1:12" x14ac:dyDescent="0.25">
      <c r="A11382">
        <v>32</v>
      </c>
      <c r="B11382">
        <v>20997871</v>
      </c>
      <c r="C11382" t="s">
        <v>323</v>
      </c>
      <c r="D11382">
        <v>100</v>
      </c>
      <c r="E11382">
        <v>0</v>
      </c>
      <c r="F11382">
        <v>75</v>
      </c>
      <c r="G11382">
        <v>0</v>
      </c>
      <c r="H11382">
        <v>0</v>
      </c>
      <c r="I11382">
        <v>0</v>
      </c>
      <c r="K11382">
        <v>2010</v>
      </c>
      <c r="L11382">
        <v>2012</v>
      </c>
    </row>
    <row r="11383" spans="1:12" x14ac:dyDescent="0.25">
      <c r="A11383">
        <v>32</v>
      </c>
      <c r="B11383">
        <v>20998237</v>
      </c>
      <c r="C11383" t="s">
        <v>5244</v>
      </c>
      <c r="D11383">
        <v>275</v>
      </c>
      <c r="E11383">
        <v>0</v>
      </c>
      <c r="F11383">
        <v>206.25</v>
      </c>
      <c r="G11383">
        <v>0</v>
      </c>
      <c r="H11383">
        <v>0</v>
      </c>
      <c r="I11383">
        <v>0</v>
      </c>
      <c r="K11383">
        <v>2011</v>
      </c>
      <c r="L11383">
        <v>2011</v>
      </c>
    </row>
    <row r="11384" spans="1:12" x14ac:dyDescent="0.25">
      <c r="A11384">
        <v>32</v>
      </c>
      <c r="B11384">
        <v>20998239</v>
      </c>
      <c r="C11384" t="s">
        <v>5244</v>
      </c>
      <c r="D11384">
        <v>275</v>
      </c>
      <c r="E11384">
        <v>0</v>
      </c>
      <c r="F11384">
        <v>206.25</v>
      </c>
      <c r="G11384">
        <v>0</v>
      </c>
      <c r="H11384">
        <v>0</v>
      </c>
      <c r="I11384">
        <v>0</v>
      </c>
      <c r="K11384">
        <v>2011</v>
      </c>
      <c r="L11384">
        <v>2012</v>
      </c>
    </row>
    <row r="11385" spans="1:12" x14ac:dyDescent="0.25">
      <c r="A11385">
        <v>32</v>
      </c>
      <c r="B11385">
        <v>20998780</v>
      </c>
      <c r="C11385" t="s">
        <v>5245</v>
      </c>
      <c r="D11385">
        <v>47</v>
      </c>
      <c r="E11385">
        <v>0</v>
      </c>
      <c r="F11385">
        <v>28.2</v>
      </c>
      <c r="G11385">
        <v>0</v>
      </c>
      <c r="H11385">
        <v>0</v>
      </c>
      <c r="I11385">
        <v>0</v>
      </c>
      <c r="K11385">
        <v>2010</v>
      </c>
      <c r="L11385">
        <v>2013</v>
      </c>
    </row>
    <row r="11386" spans="1:12" x14ac:dyDescent="0.25">
      <c r="A11386">
        <v>32</v>
      </c>
      <c r="B11386">
        <v>20998861</v>
      </c>
      <c r="C11386" t="s">
        <v>5232</v>
      </c>
      <c r="D11386">
        <v>305</v>
      </c>
      <c r="E11386">
        <v>0</v>
      </c>
      <c r="F11386">
        <v>228.75</v>
      </c>
      <c r="G11386">
        <v>0</v>
      </c>
      <c r="H11386">
        <v>309.79000000000002</v>
      </c>
      <c r="I11386">
        <v>0</v>
      </c>
      <c r="K11386">
        <v>2010</v>
      </c>
      <c r="L11386">
        <v>2013</v>
      </c>
    </row>
    <row r="11387" spans="1:12" x14ac:dyDescent="0.25">
      <c r="A11387">
        <v>32</v>
      </c>
      <c r="B11387">
        <v>20998862</v>
      </c>
      <c r="C11387" t="s">
        <v>5246</v>
      </c>
      <c r="D11387">
        <v>400</v>
      </c>
      <c r="E11387">
        <v>0</v>
      </c>
      <c r="F11387">
        <v>300</v>
      </c>
      <c r="G11387">
        <v>0</v>
      </c>
      <c r="H11387">
        <v>406.29</v>
      </c>
      <c r="I11387">
        <v>0</v>
      </c>
      <c r="K11387">
        <v>2010</v>
      </c>
      <c r="L11387">
        <v>2014</v>
      </c>
    </row>
    <row r="11388" spans="1:12" x14ac:dyDescent="0.25">
      <c r="A11388">
        <v>32</v>
      </c>
      <c r="B11388">
        <v>20999484</v>
      </c>
      <c r="C11388" t="s">
        <v>5247</v>
      </c>
      <c r="D11388">
        <v>405</v>
      </c>
      <c r="E11388">
        <v>0</v>
      </c>
      <c r="F11388">
        <v>303.75</v>
      </c>
      <c r="G11388">
        <v>0</v>
      </c>
      <c r="H11388">
        <v>0</v>
      </c>
      <c r="I11388">
        <v>0</v>
      </c>
      <c r="K11388">
        <v>2011</v>
      </c>
      <c r="L11388">
        <v>2013</v>
      </c>
    </row>
    <row r="11389" spans="1:12" x14ac:dyDescent="0.25">
      <c r="A11389">
        <v>32</v>
      </c>
      <c r="B11389">
        <v>20999485</v>
      </c>
      <c r="C11389" t="s">
        <v>5247</v>
      </c>
      <c r="D11389">
        <v>405</v>
      </c>
      <c r="E11389">
        <v>0</v>
      </c>
      <c r="F11389">
        <v>303.75</v>
      </c>
      <c r="G11389">
        <v>0</v>
      </c>
      <c r="H11389">
        <v>0</v>
      </c>
      <c r="I11389">
        <v>0</v>
      </c>
      <c r="K11389">
        <v>2011</v>
      </c>
      <c r="L11389">
        <v>2013</v>
      </c>
    </row>
    <row r="11390" spans="1:12" x14ac:dyDescent="0.25">
      <c r="A11390">
        <v>32</v>
      </c>
      <c r="B11390">
        <v>20999486</v>
      </c>
      <c r="C11390" t="s">
        <v>5247</v>
      </c>
      <c r="D11390">
        <v>405</v>
      </c>
      <c r="E11390">
        <v>0</v>
      </c>
      <c r="F11390">
        <v>303.75</v>
      </c>
      <c r="G11390">
        <v>0</v>
      </c>
      <c r="H11390">
        <v>0</v>
      </c>
      <c r="I11390">
        <v>0</v>
      </c>
      <c r="K11390">
        <v>2011</v>
      </c>
      <c r="L11390">
        <v>2013</v>
      </c>
    </row>
    <row r="11391" spans="1:12" x14ac:dyDescent="0.25">
      <c r="A11391">
        <v>32</v>
      </c>
      <c r="B11391">
        <v>20999487</v>
      </c>
      <c r="C11391" t="s">
        <v>5248</v>
      </c>
      <c r="D11391">
        <v>405</v>
      </c>
      <c r="E11391">
        <v>0</v>
      </c>
      <c r="F11391">
        <v>303.75</v>
      </c>
      <c r="G11391">
        <v>0</v>
      </c>
      <c r="H11391">
        <v>0</v>
      </c>
      <c r="I11391">
        <v>0</v>
      </c>
      <c r="K11391">
        <v>2010</v>
      </c>
      <c r="L11391">
        <v>2012</v>
      </c>
    </row>
    <row r="11392" spans="1:12" x14ac:dyDescent="0.25">
      <c r="A11392">
        <v>32</v>
      </c>
      <c r="B11392">
        <v>20999488</v>
      </c>
      <c r="C11392" t="s">
        <v>5247</v>
      </c>
      <c r="D11392">
        <v>405</v>
      </c>
      <c r="E11392">
        <v>0</v>
      </c>
      <c r="F11392">
        <v>303.75</v>
      </c>
      <c r="G11392">
        <v>0</v>
      </c>
      <c r="H11392">
        <v>0</v>
      </c>
      <c r="I11392">
        <v>0</v>
      </c>
      <c r="K11392">
        <v>2011</v>
      </c>
      <c r="L11392">
        <v>2013</v>
      </c>
    </row>
    <row r="11393" spans="1:12" x14ac:dyDescent="0.25">
      <c r="A11393">
        <v>32</v>
      </c>
      <c r="B11393">
        <v>20999489</v>
      </c>
      <c r="C11393" t="s">
        <v>5247</v>
      </c>
      <c r="D11393">
        <v>405</v>
      </c>
      <c r="E11393">
        <v>0</v>
      </c>
      <c r="F11393">
        <v>303.75</v>
      </c>
      <c r="G11393">
        <v>0</v>
      </c>
      <c r="H11393">
        <v>0</v>
      </c>
      <c r="I11393">
        <v>0</v>
      </c>
      <c r="K11393">
        <v>2011</v>
      </c>
      <c r="L11393">
        <v>2013</v>
      </c>
    </row>
    <row r="11394" spans="1:12" x14ac:dyDescent="0.25">
      <c r="A11394">
        <v>32</v>
      </c>
      <c r="B11394">
        <v>20999490</v>
      </c>
      <c r="C11394" t="s">
        <v>5249</v>
      </c>
      <c r="D11394">
        <v>405</v>
      </c>
      <c r="E11394">
        <v>0</v>
      </c>
      <c r="F11394">
        <v>303.75</v>
      </c>
      <c r="G11394">
        <v>0</v>
      </c>
      <c r="H11394">
        <v>0</v>
      </c>
      <c r="I11394">
        <v>0</v>
      </c>
      <c r="K11394">
        <v>2011</v>
      </c>
      <c r="L11394">
        <v>2011</v>
      </c>
    </row>
    <row r="11395" spans="1:12" x14ac:dyDescent="0.25">
      <c r="A11395">
        <v>32</v>
      </c>
      <c r="B11395">
        <v>20999491</v>
      </c>
      <c r="C11395" t="s">
        <v>5250</v>
      </c>
      <c r="D11395">
        <v>405</v>
      </c>
      <c r="E11395">
        <v>0</v>
      </c>
      <c r="F11395">
        <v>303.75</v>
      </c>
      <c r="G11395">
        <v>0</v>
      </c>
      <c r="H11395">
        <v>0</v>
      </c>
      <c r="I11395">
        <v>0</v>
      </c>
      <c r="K11395">
        <v>2011</v>
      </c>
      <c r="L11395">
        <v>2012</v>
      </c>
    </row>
    <row r="11396" spans="1:12" x14ac:dyDescent="0.25">
      <c r="A11396">
        <v>32</v>
      </c>
      <c r="B11396">
        <v>20999492</v>
      </c>
      <c r="C11396" t="s">
        <v>5247</v>
      </c>
      <c r="D11396">
        <v>405</v>
      </c>
      <c r="E11396">
        <v>0</v>
      </c>
      <c r="F11396">
        <v>303.75</v>
      </c>
      <c r="G11396">
        <v>0</v>
      </c>
      <c r="H11396">
        <v>0</v>
      </c>
      <c r="I11396">
        <v>0</v>
      </c>
      <c r="K11396">
        <v>2011</v>
      </c>
      <c r="L11396">
        <v>2013</v>
      </c>
    </row>
    <row r="11397" spans="1:12" x14ac:dyDescent="0.25">
      <c r="A11397">
        <v>32</v>
      </c>
      <c r="B11397">
        <v>21008372</v>
      </c>
      <c r="C11397" t="s">
        <v>5251</v>
      </c>
      <c r="D11397">
        <v>85</v>
      </c>
      <c r="E11397">
        <v>0</v>
      </c>
      <c r="F11397">
        <v>63.75</v>
      </c>
      <c r="G11397">
        <v>0</v>
      </c>
      <c r="H11397">
        <v>0</v>
      </c>
      <c r="I11397">
        <v>0</v>
      </c>
      <c r="K11397">
        <v>1998</v>
      </c>
      <c r="L11397">
        <v>2002</v>
      </c>
    </row>
    <row r="11398" spans="1:12" x14ac:dyDescent="0.25">
      <c r="A11398">
        <v>32</v>
      </c>
      <c r="B11398">
        <v>21018968</v>
      </c>
      <c r="C11398" t="s">
        <v>5252</v>
      </c>
      <c r="D11398">
        <v>0</v>
      </c>
      <c r="E11398">
        <v>0</v>
      </c>
      <c r="F11398">
        <v>0</v>
      </c>
      <c r="G11398">
        <v>0</v>
      </c>
      <c r="H11398">
        <v>0</v>
      </c>
      <c r="I11398">
        <v>0</v>
      </c>
      <c r="K11398">
        <v>2000</v>
      </c>
      <c r="L11398">
        <v>2005</v>
      </c>
    </row>
    <row r="11399" spans="1:12" x14ac:dyDescent="0.25">
      <c r="A11399">
        <v>32</v>
      </c>
      <c r="B11399">
        <v>21018979</v>
      </c>
      <c r="C11399" t="s">
        <v>1492</v>
      </c>
      <c r="D11399">
        <v>45</v>
      </c>
      <c r="E11399">
        <v>0</v>
      </c>
      <c r="F11399">
        <v>31.5</v>
      </c>
      <c r="G11399">
        <v>0</v>
      </c>
      <c r="H11399">
        <v>0</v>
      </c>
      <c r="I11399">
        <v>0</v>
      </c>
      <c r="K11399">
        <v>2000</v>
      </c>
      <c r="L11399">
        <v>2005</v>
      </c>
    </row>
    <row r="11400" spans="1:12" x14ac:dyDescent="0.25">
      <c r="A11400">
        <v>32</v>
      </c>
      <c r="B11400">
        <v>21018980</v>
      </c>
      <c r="C11400" t="s">
        <v>1493</v>
      </c>
      <c r="D11400">
        <v>35</v>
      </c>
      <c r="E11400">
        <v>0</v>
      </c>
      <c r="F11400">
        <v>24.5</v>
      </c>
      <c r="G11400">
        <v>0</v>
      </c>
      <c r="H11400">
        <v>0</v>
      </c>
      <c r="I11400">
        <v>0</v>
      </c>
      <c r="K11400">
        <v>1991</v>
      </c>
      <c r="L11400">
        <v>2005</v>
      </c>
    </row>
    <row r="11401" spans="1:12" x14ac:dyDescent="0.25">
      <c r="A11401">
        <v>32</v>
      </c>
      <c r="B11401">
        <v>21019295</v>
      </c>
      <c r="C11401" t="s">
        <v>250</v>
      </c>
      <c r="D11401">
        <v>60</v>
      </c>
      <c r="E11401">
        <v>0</v>
      </c>
      <c r="F11401">
        <v>42</v>
      </c>
      <c r="G11401">
        <v>0</v>
      </c>
      <c r="H11401">
        <v>0</v>
      </c>
      <c r="I11401">
        <v>0</v>
      </c>
      <c r="K11401">
        <v>2000</v>
      </c>
      <c r="L11401">
        <v>2005</v>
      </c>
    </row>
    <row r="11402" spans="1:12" x14ac:dyDescent="0.25">
      <c r="A11402">
        <v>32</v>
      </c>
      <c r="B11402">
        <v>21019304</v>
      </c>
      <c r="C11402" t="s">
        <v>5253</v>
      </c>
      <c r="D11402">
        <v>5</v>
      </c>
      <c r="E11402">
        <v>0</v>
      </c>
      <c r="F11402">
        <v>3.5</v>
      </c>
      <c r="G11402">
        <v>0</v>
      </c>
      <c r="H11402">
        <v>0</v>
      </c>
      <c r="I11402">
        <v>0</v>
      </c>
      <c r="K11402">
        <v>2000</v>
      </c>
      <c r="L11402">
        <v>2002</v>
      </c>
    </row>
    <row r="11403" spans="1:12" x14ac:dyDescent="0.25">
      <c r="A11403">
        <v>32</v>
      </c>
      <c r="B11403">
        <v>21019464</v>
      </c>
      <c r="C11403" t="s">
        <v>5254</v>
      </c>
      <c r="D11403">
        <v>0</v>
      </c>
      <c r="E11403">
        <v>0</v>
      </c>
      <c r="F11403">
        <v>0</v>
      </c>
      <c r="G11403">
        <v>0</v>
      </c>
      <c r="H11403">
        <v>0</v>
      </c>
      <c r="I11403">
        <v>0</v>
      </c>
      <c r="K11403">
        <v>1996</v>
      </c>
      <c r="L11403">
        <v>2007</v>
      </c>
    </row>
    <row r="11404" spans="1:12" x14ac:dyDescent="0.25">
      <c r="A11404">
        <v>32</v>
      </c>
      <c r="B11404">
        <v>21019466</v>
      </c>
      <c r="C11404" t="s">
        <v>5255</v>
      </c>
      <c r="D11404">
        <v>0</v>
      </c>
      <c r="E11404">
        <v>0</v>
      </c>
      <c r="F11404">
        <v>0</v>
      </c>
      <c r="G11404">
        <v>0</v>
      </c>
      <c r="H11404">
        <v>0</v>
      </c>
      <c r="I11404">
        <v>0</v>
      </c>
      <c r="K11404">
        <v>1996</v>
      </c>
      <c r="L11404">
        <v>2007</v>
      </c>
    </row>
    <row r="11405" spans="1:12" x14ac:dyDescent="0.25">
      <c r="A11405">
        <v>32</v>
      </c>
      <c r="B11405">
        <v>21019468</v>
      </c>
      <c r="C11405" t="s">
        <v>5256</v>
      </c>
      <c r="D11405">
        <v>120</v>
      </c>
      <c r="E11405">
        <v>0</v>
      </c>
      <c r="F11405">
        <v>84</v>
      </c>
      <c r="G11405">
        <v>0</v>
      </c>
      <c r="H11405">
        <v>0</v>
      </c>
      <c r="I11405">
        <v>0</v>
      </c>
      <c r="K11405">
        <v>1996</v>
      </c>
      <c r="L11405">
        <v>2007</v>
      </c>
    </row>
    <row r="11406" spans="1:12" x14ac:dyDescent="0.25">
      <c r="A11406">
        <v>32</v>
      </c>
      <c r="B11406">
        <v>21019470</v>
      </c>
      <c r="C11406" t="s">
        <v>5257</v>
      </c>
      <c r="D11406">
        <v>0</v>
      </c>
      <c r="E11406">
        <v>0</v>
      </c>
      <c r="F11406">
        <v>0</v>
      </c>
      <c r="G11406">
        <v>0</v>
      </c>
      <c r="H11406">
        <v>0</v>
      </c>
      <c r="I11406">
        <v>0</v>
      </c>
      <c r="K11406">
        <v>1996</v>
      </c>
      <c r="L11406">
        <v>2007</v>
      </c>
    </row>
    <row r="11407" spans="1:12" x14ac:dyDescent="0.25">
      <c r="A11407">
        <v>32</v>
      </c>
      <c r="B11407">
        <v>21019474</v>
      </c>
      <c r="C11407" t="s">
        <v>1553</v>
      </c>
      <c r="D11407">
        <v>75</v>
      </c>
      <c r="E11407">
        <v>0</v>
      </c>
      <c r="F11407">
        <v>56.25</v>
      </c>
      <c r="G11407">
        <v>0</v>
      </c>
      <c r="H11407">
        <v>0</v>
      </c>
      <c r="I11407">
        <v>0</v>
      </c>
      <c r="K11407">
        <v>2000</v>
      </c>
      <c r="L11407">
        <v>2005</v>
      </c>
    </row>
    <row r="11408" spans="1:12" x14ac:dyDescent="0.25">
      <c r="A11408">
        <v>32</v>
      </c>
      <c r="B11408">
        <v>21024443</v>
      </c>
      <c r="C11408" t="s">
        <v>5258</v>
      </c>
      <c r="D11408">
        <v>7.36</v>
      </c>
      <c r="E11408">
        <v>0</v>
      </c>
      <c r="F11408">
        <v>5.15</v>
      </c>
      <c r="G11408">
        <v>0</v>
      </c>
      <c r="H11408">
        <v>0</v>
      </c>
      <c r="I11408">
        <v>0</v>
      </c>
      <c r="K11408">
        <v>2000</v>
      </c>
      <c r="L11408">
        <v>2002</v>
      </c>
    </row>
    <row r="11409" spans="1:12" x14ac:dyDescent="0.25">
      <c r="A11409">
        <v>32</v>
      </c>
      <c r="B11409">
        <v>21036959</v>
      </c>
      <c r="C11409" t="s">
        <v>5259</v>
      </c>
      <c r="D11409">
        <v>0</v>
      </c>
      <c r="E11409">
        <v>0</v>
      </c>
      <c r="F11409">
        <v>0</v>
      </c>
      <c r="G11409">
        <v>0</v>
      </c>
      <c r="H11409">
        <v>0</v>
      </c>
      <c r="I11409">
        <v>0</v>
      </c>
      <c r="K11409">
        <v>1995</v>
      </c>
      <c r="L11409">
        <v>1999</v>
      </c>
    </row>
    <row r="11410" spans="1:12" x14ac:dyDescent="0.25">
      <c r="A11410">
        <v>32</v>
      </c>
      <c r="B11410">
        <v>21038725</v>
      </c>
      <c r="C11410" t="s">
        <v>5260</v>
      </c>
      <c r="D11410">
        <v>90</v>
      </c>
      <c r="E11410">
        <v>0</v>
      </c>
      <c r="F11410">
        <v>63</v>
      </c>
      <c r="G11410">
        <v>0</v>
      </c>
      <c r="H11410">
        <v>0</v>
      </c>
      <c r="I11410">
        <v>0</v>
      </c>
      <c r="K11410">
        <v>1991</v>
      </c>
      <c r="L11410">
        <v>2002</v>
      </c>
    </row>
    <row r="11411" spans="1:12" x14ac:dyDescent="0.25">
      <c r="A11411">
        <v>32</v>
      </c>
      <c r="B11411">
        <v>21048010</v>
      </c>
      <c r="C11411" t="s">
        <v>5261</v>
      </c>
      <c r="D11411">
        <v>5</v>
      </c>
      <c r="E11411">
        <v>0</v>
      </c>
      <c r="F11411">
        <v>3.75</v>
      </c>
      <c r="G11411">
        <v>0</v>
      </c>
      <c r="H11411">
        <v>0</v>
      </c>
      <c r="I11411">
        <v>0</v>
      </c>
      <c r="K11411">
        <v>1991</v>
      </c>
      <c r="L11411">
        <v>1999</v>
      </c>
    </row>
    <row r="11412" spans="1:12" x14ac:dyDescent="0.25">
      <c r="A11412">
        <v>32</v>
      </c>
      <c r="B11412">
        <v>21055627</v>
      </c>
      <c r="C11412" t="s">
        <v>1478</v>
      </c>
      <c r="D11412">
        <v>90</v>
      </c>
      <c r="E11412">
        <v>0</v>
      </c>
      <c r="F11412">
        <v>63</v>
      </c>
      <c r="G11412">
        <v>0</v>
      </c>
      <c r="H11412">
        <v>0</v>
      </c>
      <c r="I11412">
        <v>0</v>
      </c>
      <c r="K11412">
        <v>1996</v>
      </c>
      <c r="L11412">
        <v>2007</v>
      </c>
    </row>
    <row r="11413" spans="1:12" x14ac:dyDescent="0.25">
      <c r="A11413">
        <v>32</v>
      </c>
      <c r="B11413">
        <v>21061007</v>
      </c>
      <c r="C11413" t="s">
        <v>2409</v>
      </c>
      <c r="D11413">
        <v>23</v>
      </c>
      <c r="E11413">
        <v>0</v>
      </c>
      <c r="F11413">
        <v>13.8</v>
      </c>
      <c r="G11413">
        <v>0</v>
      </c>
      <c r="H11413">
        <v>0</v>
      </c>
      <c r="I11413">
        <v>0</v>
      </c>
      <c r="K11413">
        <v>2001</v>
      </c>
      <c r="L11413">
        <v>2002</v>
      </c>
    </row>
    <row r="11414" spans="1:12" x14ac:dyDescent="0.25">
      <c r="A11414">
        <v>32</v>
      </c>
      <c r="B11414">
        <v>21093536</v>
      </c>
      <c r="C11414" t="s">
        <v>2409</v>
      </c>
      <c r="D11414">
        <v>0</v>
      </c>
      <c r="E11414">
        <v>0</v>
      </c>
      <c r="F11414">
        <v>0</v>
      </c>
      <c r="G11414">
        <v>0</v>
      </c>
      <c r="H11414">
        <v>0</v>
      </c>
      <c r="I11414">
        <v>0</v>
      </c>
      <c r="K11414">
        <v>1991</v>
      </c>
      <c r="L11414">
        <v>1995</v>
      </c>
    </row>
    <row r="11415" spans="1:12" x14ac:dyDescent="0.25">
      <c r="A11415">
        <v>32</v>
      </c>
      <c r="B11415">
        <v>21095944</v>
      </c>
      <c r="C11415" t="s">
        <v>2409</v>
      </c>
      <c r="D11415">
        <v>20</v>
      </c>
      <c r="E11415">
        <v>0</v>
      </c>
      <c r="F11415">
        <v>14</v>
      </c>
      <c r="G11415">
        <v>0</v>
      </c>
      <c r="H11415">
        <v>0</v>
      </c>
      <c r="I11415">
        <v>0</v>
      </c>
      <c r="K11415">
        <v>1993</v>
      </c>
      <c r="L11415">
        <v>1996</v>
      </c>
    </row>
    <row r="11416" spans="1:12" x14ac:dyDescent="0.25">
      <c r="A11416">
        <v>32</v>
      </c>
      <c r="B11416">
        <v>21105303</v>
      </c>
      <c r="C11416" t="s">
        <v>5262</v>
      </c>
      <c r="D11416">
        <v>5</v>
      </c>
      <c r="E11416">
        <v>0</v>
      </c>
      <c r="F11416">
        <v>3.5</v>
      </c>
      <c r="G11416">
        <v>0</v>
      </c>
      <c r="H11416">
        <v>0</v>
      </c>
      <c r="I11416">
        <v>0</v>
      </c>
      <c r="K11416">
        <v>1993</v>
      </c>
      <c r="L11416">
        <v>2001</v>
      </c>
    </row>
    <row r="11417" spans="1:12" x14ac:dyDescent="0.25">
      <c r="A11417">
        <v>32</v>
      </c>
      <c r="B11417">
        <v>21110184</v>
      </c>
      <c r="C11417" t="s">
        <v>2409</v>
      </c>
      <c r="D11417">
        <v>20</v>
      </c>
      <c r="E11417">
        <v>0</v>
      </c>
      <c r="F11417">
        <v>14</v>
      </c>
      <c r="G11417">
        <v>0</v>
      </c>
      <c r="H11417">
        <v>0</v>
      </c>
      <c r="I11417">
        <v>0</v>
      </c>
      <c r="K11417">
        <v>1997</v>
      </c>
      <c r="L11417">
        <v>2000</v>
      </c>
    </row>
    <row r="11418" spans="1:12" x14ac:dyDescent="0.25">
      <c r="A11418">
        <v>32</v>
      </c>
      <c r="B11418">
        <v>21111003</v>
      </c>
      <c r="C11418" t="s">
        <v>5263</v>
      </c>
      <c r="D11418">
        <v>5.24</v>
      </c>
      <c r="E11418">
        <v>0</v>
      </c>
      <c r="F11418">
        <v>3.67</v>
      </c>
      <c r="G11418">
        <v>0</v>
      </c>
      <c r="H11418">
        <v>0</v>
      </c>
      <c r="I11418">
        <v>0</v>
      </c>
      <c r="K11418">
        <v>1996</v>
      </c>
      <c r="L11418">
        <v>2000</v>
      </c>
    </row>
    <row r="11419" spans="1:12" x14ac:dyDescent="0.25">
      <c r="A11419">
        <v>32</v>
      </c>
      <c r="B11419">
        <v>21111226</v>
      </c>
      <c r="C11419" t="s">
        <v>5264</v>
      </c>
      <c r="D11419">
        <v>114.85</v>
      </c>
      <c r="E11419">
        <v>0</v>
      </c>
      <c r="F11419">
        <v>80.39</v>
      </c>
      <c r="G11419">
        <v>0</v>
      </c>
      <c r="H11419">
        <v>0</v>
      </c>
      <c r="I11419">
        <v>0</v>
      </c>
      <c r="K11419">
        <v>1991</v>
      </c>
      <c r="L11419">
        <v>2002</v>
      </c>
    </row>
    <row r="11420" spans="1:12" x14ac:dyDescent="0.25">
      <c r="A11420">
        <v>32</v>
      </c>
      <c r="B11420">
        <v>21111282</v>
      </c>
      <c r="C11420" t="s">
        <v>5265</v>
      </c>
      <c r="D11420">
        <v>0</v>
      </c>
      <c r="E11420">
        <v>0</v>
      </c>
      <c r="F11420">
        <v>0</v>
      </c>
      <c r="G11420">
        <v>0</v>
      </c>
      <c r="H11420">
        <v>0</v>
      </c>
      <c r="I11420">
        <v>0</v>
      </c>
      <c r="K11420">
        <v>2002</v>
      </c>
      <c r="L11420">
        <v>2002</v>
      </c>
    </row>
    <row r="11421" spans="1:12" x14ac:dyDescent="0.25">
      <c r="A11421">
        <v>32</v>
      </c>
      <c r="B11421">
        <v>21111398</v>
      </c>
      <c r="C11421" t="s">
        <v>5266</v>
      </c>
      <c r="D11421">
        <v>6.44</v>
      </c>
      <c r="E11421">
        <v>0</v>
      </c>
      <c r="F11421">
        <v>4.51</v>
      </c>
      <c r="G11421">
        <v>0</v>
      </c>
      <c r="H11421">
        <v>0</v>
      </c>
      <c r="I11421">
        <v>0</v>
      </c>
      <c r="K11421">
        <v>1995</v>
      </c>
      <c r="L11421">
        <v>1996</v>
      </c>
    </row>
    <row r="11422" spans="1:12" x14ac:dyDescent="0.25">
      <c r="A11422">
        <v>32</v>
      </c>
      <c r="B11422">
        <v>21111399</v>
      </c>
      <c r="C11422" t="s">
        <v>3091</v>
      </c>
      <c r="D11422">
        <v>6.44</v>
      </c>
      <c r="E11422">
        <v>0</v>
      </c>
      <c r="F11422">
        <v>4.51</v>
      </c>
      <c r="G11422">
        <v>0</v>
      </c>
      <c r="H11422">
        <v>0</v>
      </c>
      <c r="I11422">
        <v>0</v>
      </c>
      <c r="K11422">
        <v>1991</v>
      </c>
      <c r="L11422">
        <v>1995</v>
      </c>
    </row>
    <row r="11423" spans="1:12" x14ac:dyDescent="0.25">
      <c r="A11423">
        <v>32</v>
      </c>
      <c r="B11423">
        <v>21111401</v>
      </c>
      <c r="C11423" t="s">
        <v>5253</v>
      </c>
      <c r="D11423">
        <v>6.44</v>
      </c>
      <c r="E11423">
        <v>0</v>
      </c>
      <c r="F11423">
        <v>4.51</v>
      </c>
      <c r="G11423">
        <v>0</v>
      </c>
      <c r="H11423">
        <v>0</v>
      </c>
      <c r="I11423">
        <v>0</v>
      </c>
      <c r="K11423">
        <v>1996</v>
      </c>
      <c r="L11423">
        <v>1999</v>
      </c>
    </row>
    <row r="11424" spans="1:12" x14ac:dyDescent="0.25">
      <c r="A11424">
        <v>32</v>
      </c>
      <c r="B11424">
        <v>21111405</v>
      </c>
      <c r="C11424" t="s">
        <v>1262</v>
      </c>
      <c r="D11424">
        <v>105.32</v>
      </c>
      <c r="E11424">
        <v>0</v>
      </c>
      <c r="F11424">
        <v>73.72</v>
      </c>
      <c r="G11424">
        <v>0</v>
      </c>
      <c r="H11424">
        <v>0</v>
      </c>
      <c r="I11424">
        <v>0</v>
      </c>
      <c r="K11424">
        <v>1996</v>
      </c>
      <c r="L11424">
        <v>1999</v>
      </c>
    </row>
    <row r="11425" spans="1:12" x14ac:dyDescent="0.25">
      <c r="A11425">
        <v>32</v>
      </c>
      <c r="B11425">
        <v>21112379</v>
      </c>
      <c r="C11425" t="s">
        <v>5267</v>
      </c>
      <c r="D11425">
        <v>10</v>
      </c>
      <c r="E11425">
        <v>0</v>
      </c>
      <c r="F11425">
        <v>7</v>
      </c>
      <c r="G11425">
        <v>0</v>
      </c>
      <c r="H11425">
        <v>0</v>
      </c>
      <c r="I11425">
        <v>0</v>
      </c>
      <c r="K11425">
        <v>2000</v>
      </c>
      <c r="L11425">
        <v>2002</v>
      </c>
    </row>
    <row r="11426" spans="1:12" x14ac:dyDescent="0.25">
      <c r="A11426">
        <v>32</v>
      </c>
      <c r="B11426">
        <v>21112444</v>
      </c>
      <c r="C11426" t="s">
        <v>5268</v>
      </c>
      <c r="D11426">
        <v>0</v>
      </c>
      <c r="E11426">
        <v>0</v>
      </c>
      <c r="F11426">
        <v>0</v>
      </c>
      <c r="G11426">
        <v>0</v>
      </c>
      <c r="H11426">
        <v>0</v>
      </c>
      <c r="I11426">
        <v>0</v>
      </c>
      <c r="K11426">
        <v>2000</v>
      </c>
      <c r="L11426">
        <v>2002</v>
      </c>
    </row>
    <row r="11427" spans="1:12" x14ac:dyDescent="0.25">
      <c r="A11427">
        <v>32</v>
      </c>
      <c r="B11427">
        <v>21112636</v>
      </c>
      <c r="C11427" t="s">
        <v>3091</v>
      </c>
      <c r="D11427">
        <v>6.79</v>
      </c>
      <c r="E11427">
        <v>0</v>
      </c>
      <c r="F11427">
        <v>4.76</v>
      </c>
      <c r="G11427">
        <v>0</v>
      </c>
      <c r="H11427">
        <v>0</v>
      </c>
      <c r="I11427">
        <v>0</v>
      </c>
      <c r="K11427">
        <v>2001</v>
      </c>
      <c r="L11427">
        <v>2002</v>
      </c>
    </row>
    <row r="11428" spans="1:12" x14ac:dyDescent="0.25">
      <c r="A11428">
        <v>32</v>
      </c>
      <c r="B11428">
        <v>21112716</v>
      </c>
      <c r="C11428" t="s">
        <v>5265</v>
      </c>
      <c r="D11428">
        <v>0</v>
      </c>
      <c r="E11428">
        <v>0</v>
      </c>
      <c r="F11428">
        <v>0</v>
      </c>
      <c r="G11428">
        <v>0</v>
      </c>
      <c r="H11428">
        <v>0</v>
      </c>
      <c r="I11428">
        <v>0</v>
      </c>
      <c r="K11428">
        <v>2000</v>
      </c>
      <c r="L11428">
        <v>2002</v>
      </c>
    </row>
    <row r="11429" spans="1:12" x14ac:dyDescent="0.25">
      <c r="A11429">
        <v>32</v>
      </c>
      <c r="B11429">
        <v>21124660</v>
      </c>
      <c r="C11429" t="s">
        <v>2409</v>
      </c>
      <c r="D11429">
        <v>23</v>
      </c>
      <c r="E11429">
        <v>0</v>
      </c>
      <c r="F11429">
        <v>13.8</v>
      </c>
      <c r="G11429">
        <v>0</v>
      </c>
      <c r="H11429">
        <v>0</v>
      </c>
      <c r="I11429">
        <v>0</v>
      </c>
      <c r="K11429">
        <v>2000</v>
      </c>
      <c r="L11429">
        <v>2002</v>
      </c>
    </row>
    <row r="11430" spans="1:12" x14ac:dyDescent="0.25">
      <c r="A11430">
        <v>32</v>
      </c>
      <c r="B11430">
        <v>21124806</v>
      </c>
      <c r="C11430" t="s">
        <v>5269</v>
      </c>
      <c r="D11430">
        <v>6.66</v>
      </c>
      <c r="E11430">
        <v>0</v>
      </c>
      <c r="F11430">
        <v>4.66</v>
      </c>
      <c r="G11430">
        <v>0</v>
      </c>
      <c r="H11430">
        <v>0</v>
      </c>
      <c r="I11430">
        <v>0</v>
      </c>
      <c r="K11430">
        <v>1996</v>
      </c>
      <c r="L11430">
        <v>2002</v>
      </c>
    </row>
    <row r="11431" spans="1:12" x14ac:dyDescent="0.25">
      <c r="A11431">
        <v>32</v>
      </c>
      <c r="B11431">
        <v>21171350</v>
      </c>
      <c r="C11431" t="s">
        <v>250</v>
      </c>
      <c r="D11431">
        <v>60</v>
      </c>
      <c r="E11431">
        <v>0</v>
      </c>
      <c r="F11431">
        <v>42</v>
      </c>
      <c r="G11431">
        <v>0</v>
      </c>
      <c r="H11431">
        <v>0</v>
      </c>
      <c r="I11431">
        <v>0</v>
      </c>
      <c r="K11431">
        <v>1996</v>
      </c>
      <c r="L11431">
        <v>2002</v>
      </c>
    </row>
    <row r="11432" spans="1:12" x14ac:dyDescent="0.25">
      <c r="A11432">
        <v>32</v>
      </c>
      <c r="B11432">
        <v>21171351</v>
      </c>
      <c r="C11432" t="s">
        <v>250</v>
      </c>
      <c r="D11432">
        <v>41.12</v>
      </c>
      <c r="E11432">
        <v>0</v>
      </c>
      <c r="F11432">
        <v>28.79</v>
      </c>
      <c r="G11432">
        <v>0</v>
      </c>
      <c r="H11432">
        <v>0</v>
      </c>
      <c r="I11432">
        <v>0</v>
      </c>
      <c r="K11432">
        <v>1997</v>
      </c>
      <c r="L11432">
        <v>2002</v>
      </c>
    </row>
    <row r="11433" spans="1:12" x14ac:dyDescent="0.25">
      <c r="A11433">
        <v>32</v>
      </c>
      <c r="B11433">
        <v>21300958</v>
      </c>
      <c r="C11433" t="s">
        <v>1492</v>
      </c>
      <c r="D11433">
        <v>40</v>
      </c>
      <c r="E11433">
        <v>0</v>
      </c>
      <c r="F11433">
        <v>28</v>
      </c>
      <c r="G11433">
        <v>0</v>
      </c>
      <c r="H11433">
        <v>0</v>
      </c>
      <c r="I11433">
        <v>0</v>
      </c>
      <c r="K11433">
        <v>1991</v>
      </c>
      <c r="L11433">
        <v>2002</v>
      </c>
    </row>
    <row r="11434" spans="1:12" x14ac:dyDescent="0.25">
      <c r="A11434">
        <v>32</v>
      </c>
      <c r="B11434">
        <v>21304481</v>
      </c>
      <c r="C11434" t="s">
        <v>1886</v>
      </c>
      <c r="D11434">
        <v>0</v>
      </c>
      <c r="E11434">
        <v>0</v>
      </c>
      <c r="F11434">
        <v>0</v>
      </c>
      <c r="G11434">
        <v>0</v>
      </c>
      <c r="H11434">
        <v>0</v>
      </c>
      <c r="I11434">
        <v>0</v>
      </c>
      <c r="K11434">
        <v>1995</v>
      </c>
      <c r="L11434">
        <v>2002</v>
      </c>
    </row>
    <row r="11435" spans="1:12" x14ac:dyDescent="0.25">
      <c r="A11435">
        <v>32</v>
      </c>
      <c r="B11435">
        <v>21304548</v>
      </c>
      <c r="C11435" t="s">
        <v>5270</v>
      </c>
      <c r="D11435">
        <v>162.77000000000001</v>
      </c>
      <c r="E11435">
        <v>0</v>
      </c>
      <c r="F11435">
        <v>113.94</v>
      </c>
      <c r="G11435">
        <v>0</v>
      </c>
      <c r="H11435">
        <v>0</v>
      </c>
      <c r="I11435">
        <v>0</v>
      </c>
      <c r="K11435">
        <v>1996</v>
      </c>
      <c r="L11435">
        <v>2005</v>
      </c>
    </row>
    <row r="11436" spans="1:12" x14ac:dyDescent="0.25">
      <c r="A11436">
        <v>32</v>
      </c>
      <c r="B11436">
        <v>21992642</v>
      </c>
      <c r="C11436" t="s">
        <v>5271</v>
      </c>
      <c r="D11436">
        <v>350</v>
      </c>
      <c r="E11436">
        <v>0</v>
      </c>
      <c r="F11436">
        <v>245</v>
      </c>
      <c r="G11436">
        <v>0</v>
      </c>
      <c r="H11436">
        <v>0</v>
      </c>
      <c r="I11436">
        <v>0</v>
      </c>
      <c r="K11436">
        <v>2003</v>
      </c>
      <c r="L11436">
        <v>2007</v>
      </c>
    </row>
    <row r="11437" spans="1:12" x14ac:dyDescent="0.25">
      <c r="A11437">
        <v>32</v>
      </c>
      <c r="B11437">
        <v>21992756</v>
      </c>
      <c r="C11437" t="s">
        <v>2374</v>
      </c>
      <c r="D11437">
        <v>290</v>
      </c>
      <c r="E11437">
        <v>0</v>
      </c>
      <c r="F11437">
        <v>217.5</v>
      </c>
      <c r="G11437">
        <v>0</v>
      </c>
      <c r="H11437">
        <v>0</v>
      </c>
      <c r="I11437">
        <v>0</v>
      </c>
      <c r="K11437">
        <v>2003</v>
      </c>
      <c r="L11437">
        <v>2010</v>
      </c>
    </row>
    <row r="11438" spans="1:12" x14ac:dyDescent="0.25">
      <c r="A11438">
        <v>32</v>
      </c>
      <c r="B11438">
        <v>21993070</v>
      </c>
      <c r="C11438" t="s">
        <v>320</v>
      </c>
      <c r="D11438">
        <v>99</v>
      </c>
      <c r="E11438">
        <v>0</v>
      </c>
      <c r="F11438">
        <v>69.3</v>
      </c>
      <c r="G11438">
        <v>0</v>
      </c>
      <c r="H11438">
        <v>0</v>
      </c>
      <c r="I11438">
        <v>0</v>
      </c>
      <c r="K11438">
        <v>2006</v>
      </c>
      <c r="L11438">
        <v>2008</v>
      </c>
    </row>
    <row r="11439" spans="1:12" x14ac:dyDescent="0.25">
      <c r="A11439">
        <v>32</v>
      </c>
      <c r="B11439">
        <v>21995437</v>
      </c>
      <c r="C11439" t="s">
        <v>5272</v>
      </c>
      <c r="D11439">
        <v>70</v>
      </c>
      <c r="E11439">
        <v>0</v>
      </c>
      <c r="F11439">
        <v>42</v>
      </c>
      <c r="G11439">
        <v>0</v>
      </c>
      <c r="H11439">
        <v>0</v>
      </c>
      <c r="I11439">
        <v>0</v>
      </c>
      <c r="K11439">
        <v>2002</v>
      </c>
      <c r="L11439">
        <v>2009</v>
      </c>
    </row>
    <row r="11440" spans="1:12" x14ac:dyDescent="0.25">
      <c r="A11440">
        <v>32</v>
      </c>
      <c r="B11440">
        <v>22009386</v>
      </c>
      <c r="C11440" t="s">
        <v>5039</v>
      </c>
      <c r="D11440">
        <v>190.38</v>
      </c>
      <c r="E11440">
        <v>0</v>
      </c>
      <c r="F11440">
        <v>95.2</v>
      </c>
      <c r="G11440">
        <v>0</v>
      </c>
      <c r="H11440">
        <v>137.09</v>
      </c>
      <c r="I11440">
        <v>0</v>
      </c>
      <c r="K11440">
        <v>1977</v>
      </c>
      <c r="L11440">
        <v>1992</v>
      </c>
    </row>
    <row r="11441" spans="1:12" x14ac:dyDescent="0.25">
      <c r="A11441">
        <v>32</v>
      </c>
      <c r="B11441">
        <v>22039347</v>
      </c>
      <c r="C11441" t="s">
        <v>5273</v>
      </c>
      <c r="D11441">
        <v>265.38</v>
      </c>
      <c r="E11441">
        <v>0</v>
      </c>
      <c r="F11441">
        <v>132.69</v>
      </c>
      <c r="G11441">
        <v>0</v>
      </c>
      <c r="H11441">
        <v>201.68</v>
      </c>
      <c r="I11441">
        <v>0</v>
      </c>
      <c r="K11441">
        <v>1979</v>
      </c>
      <c r="L11441">
        <v>1988</v>
      </c>
    </row>
    <row r="11442" spans="1:12" x14ac:dyDescent="0.25">
      <c r="A11442">
        <v>32</v>
      </c>
      <c r="B11442">
        <v>22039710</v>
      </c>
      <c r="C11442" t="s">
        <v>5274</v>
      </c>
      <c r="D11442">
        <v>169.67</v>
      </c>
      <c r="E11442">
        <v>0</v>
      </c>
      <c r="F11442">
        <v>84.84</v>
      </c>
      <c r="G11442">
        <v>0</v>
      </c>
      <c r="H11442">
        <v>122.16</v>
      </c>
      <c r="I11442">
        <v>0</v>
      </c>
      <c r="K11442">
        <v>1984</v>
      </c>
      <c r="L11442">
        <v>1991</v>
      </c>
    </row>
    <row r="11443" spans="1:12" x14ac:dyDescent="0.25">
      <c r="A11443">
        <v>32</v>
      </c>
      <c r="B11443">
        <v>22048581</v>
      </c>
      <c r="C11443" t="s">
        <v>5275</v>
      </c>
      <c r="D11443">
        <v>127</v>
      </c>
      <c r="E11443">
        <v>0</v>
      </c>
      <c r="F11443">
        <v>63.5</v>
      </c>
      <c r="G11443">
        <v>0</v>
      </c>
      <c r="H11443">
        <v>91.8</v>
      </c>
      <c r="I11443">
        <v>0</v>
      </c>
      <c r="K11443">
        <v>1984</v>
      </c>
      <c r="L11443">
        <v>1990</v>
      </c>
    </row>
    <row r="11444" spans="1:12" x14ac:dyDescent="0.25">
      <c r="A11444">
        <v>32</v>
      </c>
      <c r="B11444">
        <v>22533730</v>
      </c>
      <c r="C11444" t="s">
        <v>200</v>
      </c>
      <c r="D11444">
        <v>35</v>
      </c>
      <c r="E11444">
        <v>0</v>
      </c>
      <c r="F11444">
        <v>26.25</v>
      </c>
      <c r="G11444">
        <v>0</v>
      </c>
      <c r="H11444">
        <v>0</v>
      </c>
      <c r="I11444">
        <v>0</v>
      </c>
      <c r="K11444">
        <v>1987</v>
      </c>
      <c r="L11444">
        <v>1987</v>
      </c>
    </row>
    <row r="11445" spans="1:12" x14ac:dyDescent="0.25">
      <c r="A11445">
        <v>32</v>
      </c>
      <c r="B11445">
        <v>22568099</v>
      </c>
      <c r="C11445" t="s">
        <v>299</v>
      </c>
      <c r="D11445">
        <v>11</v>
      </c>
      <c r="E11445">
        <v>0</v>
      </c>
      <c r="F11445">
        <v>7.7</v>
      </c>
      <c r="G11445">
        <v>0</v>
      </c>
      <c r="H11445">
        <v>0</v>
      </c>
      <c r="I11445">
        <v>0</v>
      </c>
      <c r="K11445">
        <v>1992</v>
      </c>
      <c r="L11445">
        <v>1993</v>
      </c>
    </row>
    <row r="11446" spans="1:12" x14ac:dyDescent="0.25">
      <c r="A11446">
        <v>32</v>
      </c>
      <c r="B11446">
        <v>22574633</v>
      </c>
      <c r="C11446" t="s">
        <v>2372</v>
      </c>
      <c r="D11446">
        <v>22.02</v>
      </c>
      <c r="E11446">
        <v>0</v>
      </c>
      <c r="F11446">
        <v>12.55</v>
      </c>
      <c r="G11446">
        <v>0</v>
      </c>
      <c r="H11446">
        <v>0</v>
      </c>
      <c r="I11446">
        <v>0</v>
      </c>
      <c r="K11446">
        <v>1992</v>
      </c>
      <c r="L11446">
        <v>1994</v>
      </c>
    </row>
    <row r="11447" spans="1:12" x14ac:dyDescent="0.25">
      <c r="A11447">
        <v>32</v>
      </c>
      <c r="B11447">
        <v>22630743</v>
      </c>
      <c r="C11447" t="s">
        <v>311</v>
      </c>
      <c r="D11447">
        <v>55</v>
      </c>
      <c r="E11447">
        <v>0</v>
      </c>
      <c r="F11447">
        <v>41.25</v>
      </c>
      <c r="G11447">
        <v>0</v>
      </c>
      <c r="H11447">
        <v>0</v>
      </c>
      <c r="I11447">
        <v>0</v>
      </c>
      <c r="K11447">
        <v>2004</v>
      </c>
      <c r="L11447">
        <v>2005</v>
      </c>
    </row>
    <row r="11448" spans="1:12" x14ac:dyDescent="0.25">
      <c r="A11448">
        <v>32</v>
      </c>
      <c r="B11448">
        <v>22630744</v>
      </c>
      <c r="C11448" t="s">
        <v>311</v>
      </c>
      <c r="D11448">
        <v>55</v>
      </c>
      <c r="E11448">
        <v>0</v>
      </c>
      <c r="F11448">
        <v>41.25</v>
      </c>
      <c r="G11448">
        <v>0</v>
      </c>
      <c r="H11448">
        <v>0</v>
      </c>
      <c r="I11448">
        <v>0</v>
      </c>
      <c r="K11448">
        <v>2004</v>
      </c>
      <c r="L11448">
        <v>2005</v>
      </c>
    </row>
    <row r="11449" spans="1:12" x14ac:dyDescent="0.25">
      <c r="A11449">
        <v>32</v>
      </c>
      <c r="B11449">
        <v>22673133</v>
      </c>
      <c r="C11449" t="s">
        <v>5276</v>
      </c>
      <c r="D11449">
        <v>310</v>
      </c>
      <c r="E11449">
        <v>0</v>
      </c>
      <c r="F11449">
        <v>232.5</v>
      </c>
      <c r="G11449">
        <v>0</v>
      </c>
      <c r="H11449">
        <v>0</v>
      </c>
      <c r="I11449">
        <v>0</v>
      </c>
      <c r="K11449">
        <v>2002</v>
      </c>
      <c r="L11449">
        <v>2005</v>
      </c>
    </row>
    <row r="11450" spans="1:12" x14ac:dyDescent="0.25">
      <c r="A11450">
        <v>32</v>
      </c>
      <c r="B11450">
        <v>22673152</v>
      </c>
      <c r="C11450" t="s">
        <v>3190</v>
      </c>
      <c r="D11450">
        <v>0</v>
      </c>
      <c r="E11450">
        <v>0</v>
      </c>
      <c r="F11450">
        <v>0</v>
      </c>
      <c r="G11450">
        <v>0</v>
      </c>
      <c r="H11450">
        <v>0</v>
      </c>
      <c r="I11450">
        <v>0</v>
      </c>
      <c r="K11450">
        <v>2002</v>
      </c>
      <c r="L11450">
        <v>2005</v>
      </c>
    </row>
    <row r="11451" spans="1:12" x14ac:dyDescent="0.25">
      <c r="A11451">
        <v>32</v>
      </c>
      <c r="B11451">
        <v>22687365</v>
      </c>
      <c r="C11451" t="s">
        <v>5277</v>
      </c>
      <c r="D11451">
        <v>95</v>
      </c>
      <c r="E11451">
        <v>0</v>
      </c>
      <c r="F11451">
        <v>71.25</v>
      </c>
      <c r="G11451">
        <v>0</v>
      </c>
      <c r="H11451">
        <v>0</v>
      </c>
      <c r="I11451">
        <v>0</v>
      </c>
      <c r="K11451">
        <v>2002</v>
      </c>
      <c r="L11451">
        <v>2007</v>
      </c>
    </row>
    <row r="11452" spans="1:12" x14ac:dyDescent="0.25">
      <c r="A11452">
        <v>32</v>
      </c>
      <c r="B11452">
        <v>22688429</v>
      </c>
      <c r="C11452" t="s">
        <v>5278</v>
      </c>
      <c r="D11452">
        <v>35</v>
      </c>
      <c r="E11452">
        <v>0</v>
      </c>
      <c r="F11452">
        <v>24.5</v>
      </c>
      <c r="G11452">
        <v>0</v>
      </c>
      <c r="H11452">
        <v>0</v>
      </c>
      <c r="I11452">
        <v>0</v>
      </c>
      <c r="K11452">
        <v>2002</v>
      </c>
      <c r="L11452">
        <v>2005</v>
      </c>
    </row>
    <row r="11453" spans="1:12" x14ac:dyDescent="0.25">
      <c r="A11453">
        <v>32</v>
      </c>
      <c r="B11453">
        <v>22688434</v>
      </c>
      <c r="C11453" t="s">
        <v>5268</v>
      </c>
      <c r="D11453">
        <v>35</v>
      </c>
      <c r="E11453">
        <v>0</v>
      </c>
      <c r="F11453">
        <v>24.5</v>
      </c>
      <c r="G11453">
        <v>0</v>
      </c>
      <c r="H11453">
        <v>0</v>
      </c>
      <c r="I11453">
        <v>0</v>
      </c>
      <c r="K11453">
        <v>2002</v>
      </c>
      <c r="L11453">
        <v>2005</v>
      </c>
    </row>
    <row r="11454" spans="1:12" x14ac:dyDescent="0.25">
      <c r="A11454">
        <v>32</v>
      </c>
      <c r="B11454">
        <v>22689868</v>
      </c>
      <c r="C11454" t="s">
        <v>5279</v>
      </c>
      <c r="D11454">
        <v>45</v>
      </c>
      <c r="E11454">
        <v>0</v>
      </c>
      <c r="F11454">
        <v>33.75</v>
      </c>
      <c r="G11454">
        <v>0</v>
      </c>
      <c r="H11454">
        <v>0</v>
      </c>
      <c r="I11454">
        <v>0</v>
      </c>
      <c r="K11454">
        <v>2002</v>
      </c>
      <c r="L11454">
        <v>2007</v>
      </c>
    </row>
    <row r="11455" spans="1:12" x14ac:dyDescent="0.25">
      <c r="A11455">
        <v>32</v>
      </c>
      <c r="B11455">
        <v>22689869</v>
      </c>
      <c r="C11455" t="s">
        <v>5280</v>
      </c>
      <c r="D11455">
        <v>45</v>
      </c>
      <c r="E11455">
        <v>0</v>
      </c>
      <c r="F11455">
        <v>31.5</v>
      </c>
      <c r="G11455">
        <v>0</v>
      </c>
      <c r="H11455">
        <v>0</v>
      </c>
      <c r="I11455">
        <v>0</v>
      </c>
      <c r="K11455">
        <v>2002</v>
      </c>
      <c r="L11455">
        <v>2007</v>
      </c>
    </row>
    <row r="11456" spans="1:12" x14ac:dyDescent="0.25">
      <c r="A11456">
        <v>32</v>
      </c>
      <c r="B11456">
        <v>22690068</v>
      </c>
      <c r="C11456" t="s">
        <v>5281</v>
      </c>
      <c r="D11456">
        <v>45</v>
      </c>
      <c r="E11456">
        <v>0</v>
      </c>
      <c r="F11456">
        <v>33.75</v>
      </c>
      <c r="G11456">
        <v>0</v>
      </c>
      <c r="H11456">
        <v>0</v>
      </c>
      <c r="I11456">
        <v>0</v>
      </c>
      <c r="K11456">
        <v>2002</v>
      </c>
      <c r="L11456">
        <v>2007</v>
      </c>
    </row>
    <row r="11457" spans="1:12" x14ac:dyDescent="0.25">
      <c r="A11457">
        <v>32</v>
      </c>
      <c r="B11457">
        <v>22690069</v>
      </c>
      <c r="C11457" t="s">
        <v>5282</v>
      </c>
      <c r="D11457">
        <v>45</v>
      </c>
      <c r="E11457">
        <v>0</v>
      </c>
      <c r="F11457">
        <v>33.75</v>
      </c>
      <c r="G11457">
        <v>0</v>
      </c>
      <c r="H11457">
        <v>0</v>
      </c>
      <c r="I11457">
        <v>0</v>
      </c>
      <c r="K11457">
        <v>2002</v>
      </c>
      <c r="L11457">
        <v>2007</v>
      </c>
    </row>
    <row r="11458" spans="1:12" x14ac:dyDescent="0.25">
      <c r="A11458">
        <v>32</v>
      </c>
      <c r="B11458">
        <v>22690071</v>
      </c>
      <c r="C11458" t="s">
        <v>5283</v>
      </c>
      <c r="D11458">
        <v>35</v>
      </c>
      <c r="E11458">
        <v>0</v>
      </c>
      <c r="F11458">
        <v>26.25</v>
      </c>
      <c r="G11458">
        <v>0</v>
      </c>
      <c r="H11458">
        <v>0</v>
      </c>
      <c r="I11458">
        <v>0</v>
      </c>
      <c r="K11458">
        <v>2002</v>
      </c>
      <c r="L11458">
        <v>2007</v>
      </c>
    </row>
    <row r="11459" spans="1:12" x14ac:dyDescent="0.25">
      <c r="A11459">
        <v>32</v>
      </c>
      <c r="B11459">
        <v>22690072</v>
      </c>
      <c r="C11459" t="s">
        <v>5284</v>
      </c>
      <c r="D11459">
        <v>35</v>
      </c>
      <c r="E11459">
        <v>0</v>
      </c>
      <c r="F11459">
        <v>24.5</v>
      </c>
      <c r="G11459">
        <v>0</v>
      </c>
      <c r="H11459">
        <v>0</v>
      </c>
      <c r="I11459">
        <v>0</v>
      </c>
      <c r="K11459">
        <v>2002</v>
      </c>
      <c r="L11459">
        <v>2007</v>
      </c>
    </row>
    <row r="11460" spans="1:12" x14ac:dyDescent="0.25">
      <c r="A11460">
        <v>32</v>
      </c>
      <c r="B11460">
        <v>22690124</v>
      </c>
      <c r="C11460" t="s">
        <v>630</v>
      </c>
      <c r="D11460">
        <v>59</v>
      </c>
      <c r="E11460">
        <v>0</v>
      </c>
      <c r="F11460">
        <v>41.3</v>
      </c>
      <c r="G11460">
        <v>0</v>
      </c>
      <c r="H11460">
        <v>0</v>
      </c>
      <c r="I11460">
        <v>0</v>
      </c>
      <c r="K11460">
        <v>2002</v>
      </c>
      <c r="L11460">
        <v>2012</v>
      </c>
    </row>
    <row r="11461" spans="1:12" x14ac:dyDescent="0.25">
      <c r="A11461">
        <v>32</v>
      </c>
      <c r="B11461">
        <v>22690283</v>
      </c>
      <c r="C11461" t="s">
        <v>5285</v>
      </c>
      <c r="D11461">
        <v>20</v>
      </c>
      <c r="E11461">
        <v>0</v>
      </c>
      <c r="F11461">
        <v>14</v>
      </c>
      <c r="G11461">
        <v>0</v>
      </c>
      <c r="H11461">
        <v>0</v>
      </c>
      <c r="I11461">
        <v>0</v>
      </c>
      <c r="K11461">
        <v>2002</v>
      </c>
      <c r="L11461">
        <v>2007</v>
      </c>
    </row>
    <row r="11462" spans="1:12" x14ac:dyDescent="0.25">
      <c r="A11462">
        <v>32</v>
      </c>
      <c r="B11462">
        <v>22690284</v>
      </c>
      <c r="C11462" t="s">
        <v>5285</v>
      </c>
      <c r="D11462">
        <v>15</v>
      </c>
      <c r="E11462">
        <v>0</v>
      </c>
      <c r="F11462">
        <v>10.5</v>
      </c>
      <c r="G11462">
        <v>0</v>
      </c>
      <c r="H11462">
        <v>0</v>
      </c>
      <c r="I11462">
        <v>0</v>
      </c>
      <c r="K11462">
        <v>2002</v>
      </c>
      <c r="L11462">
        <v>2007</v>
      </c>
    </row>
    <row r="11463" spans="1:12" x14ac:dyDescent="0.25">
      <c r="A11463">
        <v>32</v>
      </c>
      <c r="B11463">
        <v>22690477</v>
      </c>
      <c r="C11463" t="s">
        <v>1182</v>
      </c>
      <c r="D11463">
        <v>0</v>
      </c>
      <c r="E11463">
        <v>0</v>
      </c>
      <c r="F11463">
        <v>0</v>
      </c>
      <c r="G11463">
        <v>0</v>
      </c>
      <c r="H11463">
        <v>0</v>
      </c>
      <c r="I11463">
        <v>0</v>
      </c>
      <c r="K11463">
        <v>2002</v>
      </c>
      <c r="L11463">
        <v>2006</v>
      </c>
    </row>
    <row r="11464" spans="1:12" x14ac:dyDescent="0.25">
      <c r="A11464">
        <v>32</v>
      </c>
      <c r="B11464">
        <v>22695549</v>
      </c>
      <c r="C11464" t="s">
        <v>2421</v>
      </c>
      <c r="D11464">
        <v>60.61</v>
      </c>
      <c r="E11464">
        <v>0</v>
      </c>
      <c r="F11464">
        <v>42.43</v>
      </c>
      <c r="G11464">
        <v>0</v>
      </c>
      <c r="H11464">
        <v>0</v>
      </c>
      <c r="I11464">
        <v>0</v>
      </c>
      <c r="K11464">
        <v>2002</v>
      </c>
      <c r="L11464">
        <v>2005</v>
      </c>
    </row>
    <row r="11465" spans="1:12" x14ac:dyDescent="0.25">
      <c r="A11465">
        <v>32</v>
      </c>
      <c r="B11465">
        <v>22695550</v>
      </c>
      <c r="C11465" t="s">
        <v>2421</v>
      </c>
      <c r="D11465">
        <v>65</v>
      </c>
      <c r="E11465">
        <v>0</v>
      </c>
      <c r="F11465">
        <v>45.5</v>
      </c>
      <c r="G11465">
        <v>0</v>
      </c>
      <c r="H11465">
        <v>0</v>
      </c>
      <c r="I11465">
        <v>0</v>
      </c>
      <c r="K11465">
        <v>2002</v>
      </c>
      <c r="L11465">
        <v>2005</v>
      </c>
    </row>
    <row r="11466" spans="1:12" x14ac:dyDescent="0.25">
      <c r="A11466">
        <v>32</v>
      </c>
      <c r="B11466">
        <v>22701291</v>
      </c>
      <c r="C11466" t="s">
        <v>5286</v>
      </c>
      <c r="D11466">
        <v>55</v>
      </c>
      <c r="E11466">
        <v>0</v>
      </c>
      <c r="F11466">
        <v>38.5</v>
      </c>
      <c r="G11466">
        <v>0</v>
      </c>
      <c r="H11466">
        <v>0</v>
      </c>
      <c r="I11466">
        <v>0</v>
      </c>
      <c r="K11466">
        <v>2002</v>
      </c>
      <c r="L11466">
        <v>2005</v>
      </c>
    </row>
    <row r="11467" spans="1:12" x14ac:dyDescent="0.25">
      <c r="A11467">
        <v>32</v>
      </c>
      <c r="B11467">
        <v>22702361</v>
      </c>
      <c r="C11467" t="s">
        <v>1552</v>
      </c>
      <c r="D11467">
        <v>20</v>
      </c>
      <c r="E11467">
        <v>0</v>
      </c>
      <c r="F11467">
        <v>14</v>
      </c>
      <c r="G11467">
        <v>0</v>
      </c>
      <c r="H11467">
        <v>0</v>
      </c>
      <c r="I11467">
        <v>0</v>
      </c>
      <c r="K11467">
        <v>2002</v>
      </c>
      <c r="L11467">
        <v>2005</v>
      </c>
    </row>
    <row r="11468" spans="1:12" x14ac:dyDescent="0.25">
      <c r="A11468">
        <v>32</v>
      </c>
      <c r="B11468">
        <v>22702710</v>
      </c>
      <c r="C11468" t="s">
        <v>1146</v>
      </c>
      <c r="D11468">
        <v>91.14</v>
      </c>
      <c r="E11468">
        <v>0</v>
      </c>
      <c r="F11468">
        <v>63.8</v>
      </c>
      <c r="G11468">
        <v>0</v>
      </c>
      <c r="H11468">
        <v>0</v>
      </c>
      <c r="I11468">
        <v>0</v>
      </c>
      <c r="K11468">
        <v>2002</v>
      </c>
      <c r="L11468">
        <v>2007</v>
      </c>
    </row>
    <row r="11469" spans="1:12" x14ac:dyDescent="0.25">
      <c r="A11469">
        <v>32</v>
      </c>
      <c r="B11469">
        <v>22704144</v>
      </c>
      <c r="C11469" t="s">
        <v>1203</v>
      </c>
      <c r="D11469">
        <v>30</v>
      </c>
      <c r="E11469">
        <v>0</v>
      </c>
      <c r="F11469">
        <v>22.5</v>
      </c>
      <c r="G11469">
        <v>0</v>
      </c>
      <c r="H11469">
        <v>0</v>
      </c>
      <c r="I11469">
        <v>0</v>
      </c>
      <c r="K11469">
        <v>2003</v>
      </c>
      <c r="L11469">
        <v>2007</v>
      </c>
    </row>
    <row r="11470" spans="1:12" x14ac:dyDescent="0.25">
      <c r="A11470">
        <v>32</v>
      </c>
      <c r="B11470">
        <v>22704146</v>
      </c>
      <c r="C11470" t="s">
        <v>1203</v>
      </c>
      <c r="D11470">
        <v>30</v>
      </c>
      <c r="E11470">
        <v>0</v>
      </c>
      <c r="F11470">
        <v>21</v>
      </c>
      <c r="G11470">
        <v>0</v>
      </c>
      <c r="H11470">
        <v>0</v>
      </c>
      <c r="I11470">
        <v>0</v>
      </c>
      <c r="K11470">
        <v>2003</v>
      </c>
      <c r="L11470">
        <v>2007</v>
      </c>
    </row>
    <row r="11471" spans="1:12" x14ac:dyDescent="0.25">
      <c r="A11471">
        <v>32</v>
      </c>
      <c r="B11471">
        <v>22704249</v>
      </c>
      <c r="C11471" t="s">
        <v>5287</v>
      </c>
      <c r="D11471">
        <v>45</v>
      </c>
      <c r="E11471">
        <v>0</v>
      </c>
      <c r="F11471">
        <v>31.5</v>
      </c>
      <c r="G11471">
        <v>0</v>
      </c>
      <c r="H11471">
        <v>0</v>
      </c>
      <c r="I11471">
        <v>0</v>
      </c>
      <c r="K11471">
        <v>2003</v>
      </c>
      <c r="L11471">
        <v>2007</v>
      </c>
    </row>
    <row r="11472" spans="1:12" x14ac:dyDescent="0.25">
      <c r="A11472">
        <v>32</v>
      </c>
      <c r="B11472">
        <v>22704250</v>
      </c>
      <c r="C11472" t="s">
        <v>5288</v>
      </c>
      <c r="D11472">
        <v>45</v>
      </c>
      <c r="E11472">
        <v>0</v>
      </c>
      <c r="F11472">
        <v>31.5</v>
      </c>
      <c r="G11472">
        <v>0</v>
      </c>
      <c r="H11472">
        <v>0</v>
      </c>
      <c r="I11472">
        <v>0</v>
      </c>
      <c r="K11472">
        <v>2003</v>
      </c>
      <c r="L11472">
        <v>2007</v>
      </c>
    </row>
    <row r="11473" spans="1:12" x14ac:dyDescent="0.25">
      <c r="A11473">
        <v>32</v>
      </c>
      <c r="B11473">
        <v>22704251</v>
      </c>
      <c r="C11473" t="s">
        <v>5289</v>
      </c>
      <c r="D11473">
        <v>45</v>
      </c>
      <c r="E11473">
        <v>0</v>
      </c>
      <c r="F11473">
        <v>31.5</v>
      </c>
      <c r="G11473">
        <v>0</v>
      </c>
      <c r="H11473">
        <v>0</v>
      </c>
      <c r="I11473">
        <v>0</v>
      </c>
      <c r="K11473">
        <v>2003</v>
      </c>
      <c r="L11473">
        <v>2007</v>
      </c>
    </row>
    <row r="11474" spans="1:12" x14ac:dyDescent="0.25">
      <c r="A11474">
        <v>32</v>
      </c>
      <c r="B11474">
        <v>22704252</v>
      </c>
      <c r="C11474" t="s">
        <v>5290</v>
      </c>
      <c r="D11474">
        <v>35</v>
      </c>
      <c r="E11474">
        <v>0</v>
      </c>
      <c r="F11474">
        <v>26.25</v>
      </c>
      <c r="G11474">
        <v>0</v>
      </c>
      <c r="H11474">
        <v>0</v>
      </c>
      <c r="I11474">
        <v>0</v>
      </c>
      <c r="K11474">
        <v>2003</v>
      </c>
      <c r="L11474">
        <v>2007</v>
      </c>
    </row>
    <row r="11475" spans="1:12" x14ac:dyDescent="0.25">
      <c r="A11475">
        <v>32</v>
      </c>
      <c r="B11475">
        <v>22704254</v>
      </c>
      <c r="C11475" t="s">
        <v>5291</v>
      </c>
      <c r="D11475">
        <v>35</v>
      </c>
      <c r="E11475">
        <v>0</v>
      </c>
      <c r="F11475">
        <v>26.25</v>
      </c>
      <c r="G11475">
        <v>0</v>
      </c>
      <c r="H11475">
        <v>0</v>
      </c>
      <c r="I11475">
        <v>0</v>
      </c>
      <c r="K11475">
        <v>2003</v>
      </c>
      <c r="L11475">
        <v>2007</v>
      </c>
    </row>
    <row r="11476" spans="1:12" x14ac:dyDescent="0.25">
      <c r="A11476">
        <v>32</v>
      </c>
      <c r="B11476">
        <v>22704463</v>
      </c>
      <c r="C11476" t="s">
        <v>250</v>
      </c>
      <c r="D11476">
        <v>65</v>
      </c>
      <c r="E11476">
        <v>0</v>
      </c>
      <c r="F11476">
        <v>48.75</v>
      </c>
      <c r="G11476">
        <v>0</v>
      </c>
      <c r="H11476">
        <v>0</v>
      </c>
      <c r="I11476">
        <v>0</v>
      </c>
      <c r="K11476">
        <v>2003</v>
      </c>
      <c r="L11476">
        <v>2007</v>
      </c>
    </row>
    <row r="11477" spans="1:12" x14ac:dyDescent="0.25">
      <c r="A11477">
        <v>32</v>
      </c>
      <c r="B11477">
        <v>22704464</v>
      </c>
      <c r="C11477" t="s">
        <v>250</v>
      </c>
      <c r="D11477">
        <v>45.96</v>
      </c>
      <c r="E11477">
        <v>0</v>
      </c>
      <c r="F11477">
        <v>32.17</v>
      </c>
      <c r="G11477">
        <v>0</v>
      </c>
      <c r="H11477">
        <v>0</v>
      </c>
      <c r="I11477">
        <v>0</v>
      </c>
      <c r="K11477">
        <v>2002</v>
      </c>
      <c r="L11477">
        <v>2007</v>
      </c>
    </row>
    <row r="11478" spans="1:12" x14ac:dyDescent="0.25">
      <c r="A11478">
        <v>32</v>
      </c>
      <c r="B11478">
        <v>22704984</v>
      </c>
      <c r="C11478" t="s">
        <v>599</v>
      </c>
      <c r="D11478">
        <v>23.94</v>
      </c>
      <c r="E11478">
        <v>0</v>
      </c>
      <c r="F11478">
        <v>16.760000000000002</v>
      </c>
      <c r="G11478">
        <v>0</v>
      </c>
      <c r="H11478">
        <v>0</v>
      </c>
      <c r="I11478">
        <v>0</v>
      </c>
      <c r="K11478">
        <v>2003</v>
      </c>
      <c r="L11478">
        <v>2007</v>
      </c>
    </row>
    <row r="11479" spans="1:12" x14ac:dyDescent="0.25">
      <c r="A11479">
        <v>32</v>
      </c>
      <c r="B11479">
        <v>22705145</v>
      </c>
      <c r="C11479" t="s">
        <v>5292</v>
      </c>
      <c r="D11479">
        <v>100</v>
      </c>
      <c r="E11479">
        <v>0</v>
      </c>
      <c r="F11479">
        <v>70</v>
      </c>
      <c r="G11479">
        <v>0</v>
      </c>
      <c r="H11479">
        <v>0</v>
      </c>
      <c r="I11479">
        <v>0</v>
      </c>
      <c r="K11479">
        <v>2000</v>
      </c>
      <c r="L11479">
        <v>2005</v>
      </c>
    </row>
    <row r="11480" spans="1:12" x14ac:dyDescent="0.25">
      <c r="A11480">
        <v>32</v>
      </c>
      <c r="B11480">
        <v>22705146</v>
      </c>
      <c r="C11480" t="s">
        <v>5293</v>
      </c>
      <c r="D11480">
        <v>100</v>
      </c>
      <c r="E11480">
        <v>0</v>
      </c>
      <c r="F11480">
        <v>70</v>
      </c>
      <c r="G11480">
        <v>0</v>
      </c>
      <c r="H11480">
        <v>0</v>
      </c>
      <c r="I11480">
        <v>0</v>
      </c>
      <c r="K11480">
        <v>2003</v>
      </c>
      <c r="L11480">
        <v>2005</v>
      </c>
    </row>
    <row r="11481" spans="1:12" x14ac:dyDescent="0.25">
      <c r="A11481">
        <v>32</v>
      </c>
      <c r="B11481">
        <v>22705147</v>
      </c>
      <c r="C11481" t="s">
        <v>5292</v>
      </c>
      <c r="D11481">
        <v>100</v>
      </c>
      <c r="E11481">
        <v>0</v>
      </c>
      <c r="F11481">
        <v>70</v>
      </c>
      <c r="G11481">
        <v>0</v>
      </c>
      <c r="H11481">
        <v>0</v>
      </c>
      <c r="I11481">
        <v>0</v>
      </c>
      <c r="K11481">
        <v>2000</v>
      </c>
      <c r="L11481">
        <v>2002</v>
      </c>
    </row>
    <row r="11482" spans="1:12" x14ac:dyDescent="0.25">
      <c r="A11482">
        <v>32</v>
      </c>
      <c r="B11482">
        <v>22705148</v>
      </c>
      <c r="C11482" t="s">
        <v>5292</v>
      </c>
      <c r="D11482">
        <v>100</v>
      </c>
      <c r="E11482">
        <v>0</v>
      </c>
      <c r="F11482">
        <v>70</v>
      </c>
      <c r="G11482">
        <v>0</v>
      </c>
      <c r="H11482">
        <v>0</v>
      </c>
      <c r="I11482">
        <v>0</v>
      </c>
      <c r="K11482">
        <v>2000</v>
      </c>
      <c r="L11482">
        <v>2005</v>
      </c>
    </row>
    <row r="11483" spans="1:12" x14ac:dyDescent="0.25">
      <c r="A11483">
        <v>32</v>
      </c>
      <c r="B11483">
        <v>22705149</v>
      </c>
      <c r="C11483" t="s">
        <v>5292</v>
      </c>
      <c r="D11483">
        <v>100</v>
      </c>
      <c r="E11483">
        <v>0</v>
      </c>
      <c r="F11483">
        <v>70</v>
      </c>
      <c r="G11483">
        <v>0</v>
      </c>
      <c r="H11483">
        <v>0</v>
      </c>
      <c r="I11483">
        <v>0</v>
      </c>
      <c r="K11483">
        <v>2002</v>
      </c>
      <c r="L11483">
        <v>2002</v>
      </c>
    </row>
    <row r="11484" spans="1:12" x14ac:dyDescent="0.25">
      <c r="A11484">
        <v>32</v>
      </c>
      <c r="B11484">
        <v>22705382</v>
      </c>
      <c r="C11484" t="s">
        <v>5294</v>
      </c>
      <c r="D11484">
        <v>172.34</v>
      </c>
      <c r="E11484">
        <v>0</v>
      </c>
      <c r="F11484">
        <v>120.64</v>
      </c>
      <c r="G11484">
        <v>0</v>
      </c>
      <c r="H11484">
        <v>0</v>
      </c>
      <c r="I11484">
        <v>0</v>
      </c>
      <c r="K11484">
        <v>2003</v>
      </c>
      <c r="L11484">
        <v>2007</v>
      </c>
    </row>
    <row r="11485" spans="1:12" x14ac:dyDescent="0.25">
      <c r="A11485">
        <v>32</v>
      </c>
      <c r="B11485">
        <v>22705384</v>
      </c>
      <c r="C11485" t="s">
        <v>5295</v>
      </c>
      <c r="D11485">
        <v>32.08</v>
      </c>
      <c r="E11485">
        <v>0</v>
      </c>
      <c r="F11485">
        <v>22.46</v>
      </c>
      <c r="G11485">
        <v>0</v>
      </c>
      <c r="H11485">
        <v>0</v>
      </c>
      <c r="I11485">
        <v>0</v>
      </c>
      <c r="K11485">
        <v>2003</v>
      </c>
      <c r="L11485">
        <v>2007</v>
      </c>
    </row>
    <row r="11486" spans="1:12" x14ac:dyDescent="0.25">
      <c r="A11486">
        <v>32</v>
      </c>
      <c r="B11486">
        <v>22706164</v>
      </c>
      <c r="C11486" t="s">
        <v>5296</v>
      </c>
      <c r="D11486">
        <v>145</v>
      </c>
      <c r="E11486">
        <v>0</v>
      </c>
      <c r="F11486">
        <v>101.5</v>
      </c>
      <c r="G11486">
        <v>0</v>
      </c>
      <c r="H11486">
        <v>0</v>
      </c>
      <c r="I11486">
        <v>0</v>
      </c>
      <c r="K11486">
        <v>2002</v>
      </c>
      <c r="L11486">
        <v>2005</v>
      </c>
    </row>
    <row r="11487" spans="1:12" x14ac:dyDescent="0.25">
      <c r="A11487">
        <v>32</v>
      </c>
      <c r="B11487">
        <v>22709630</v>
      </c>
      <c r="C11487" t="s">
        <v>5272</v>
      </c>
      <c r="D11487">
        <v>0</v>
      </c>
      <c r="E11487">
        <v>0</v>
      </c>
      <c r="F11487">
        <v>0</v>
      </c>
      <c r="G11487">
        <v>0</v>
      </c>
      <c r="H11487">
        <v>0</v>
      </c>
      <c r="I11487">
        <v>0</v>
      </c>
      <c r="K11487">
        <v>2003</v>
      </c>
      <c r="L11487">
        <v>2009</v>
      </c>
    </row>
    <row r="11488" spans="1:12" x14ac:dyDescent="0.25">
      <c r="A11488">
        <v>32</v>
      </c>
      <c r="B11488">
        <v>22711348</v>
      </c>
      <c r="C11488" t="s">
        <v>2392</v>
      </c>
      <c r="D11488">
        <v>50</v>
      </c>
      <c r="E11488">
        <v>0</v>
      </c>
      <c r="F11488">
        <v>35</v>
      </c>
      <c r="G11488">
        <v>0</v>
      </c>
      <c r="H11488">
        <v>0</v>
      </c>
      <c r="I11488">
        <v>0</v>
      </c>
      <c r="K11488">
        <v>2006</v>
      </c>
      <c r="L11488">
        <v>2010</v>
      </c>
    </row>
    <row r="11489" spans="1:12" x14ac:dyDescent="0.25">
      <c r="A11489">
        <v>32</v>
      </c>
      <c r="B11489">
        <v>22711950</v>
      </c>
      <c r="C11489" t="s">
        <v>4832</v>
      </c>
      <c r="D11489">
        <v>28.27</v>
      </c>
      <c r="E11489">
        <v>0</v>
      </c>
      <c r="F11489">
        <v>19.79</v>
      </c>
      <c r="G11489">
        <v>0</v>
      </c>
      <c r="H11489">
        <v>0</v>
      </c>
      <c r="I11489">
        <v>0</v>
      </c>
      <c r="K11489">
        <v>2000</v>
      </c>
      <c r="L11489">
        <v>2006</v>
      </c>
    </row>
    <row r="11490" spans="1:12" x14ac:dyDescent="0.25">
      <c r="A11490">
        <v>32</v>
      </c>
      <c r="B11490">
        <v>22715739</v>
      </c>
      <c r="C11490" t="s">
        <v>1203</v>
      </c>
      <c r="D11490">
        <v>35</v>
      </c>
      <c r="E11490">
        <v>0</v>
      </c>
      <c r="F11490">
        <v>26.25</v>
      </c>
      <c r="G11490">
        <v>0</v>
      </c>
      <c r="H11490">
        <v>0</v>
      </c>
      <c r="I11490">
        <v>0</v>
      </c>
      <c r="K11490">
        <v>2003</v>
      </c>
      <c r="L11490">
        <v>2007</v>
      </c>
    </row>
    <row r="11491" spans="1:12" x14ac:dyDescent="0.25">
      <c r="A11491">
        <v>32</v>
      </c>
      <c r="B11491">
        <v>22715740</v>
      </c>
      <c r="C11491" t="s">
        <v>1203</v>
      </c>
      <c r="D11491">
        <v>35</v>
      </c>
      <c r="E11491">
        <v>0</v>
      </c>
      <c r="F11491">
        <v>26.25</v>
      </c>
      <c r="G11491">
        <v>0</v>
      </c>
      <c r="H11491">
        <v>0</v>
      </c>
      <c r="I11491">
        <v>0</v>
      </c>
      <c r="K11491">
        <v>2003</v>
      </c>
      <c r="L11491">
        <v>2007</v>
      </c>
    </row>
    <row r="11492" spans="1:12" x14ac:dyDescent="0.25">
      <c r="A11492">
        <v>32</v>
      </c>
      <c r="B11492">
        <v>22716617</v>
      </c>
      <c r="C11492" t="s">
        <v>5297</v>
      </c>
      <c r="D11492">
        <v>105</v>
      </c>
      <c r="E11492">
        <v>0</v>
      </c>
      <c r="F11492">
        <v>78.75</v>
      </c>
      <c r="G11492">
        <v>0</v>
      </c>
      <c r="H11492">
        <v>0</v>
      </c>
      <c r="I11492">
        <v>0</v>
      </c>
      <c r="K11492">
        <v>2003</v>
      </c>
      <c r="L11492">
        <v>2007</v>
      </c>
    </row>
    <row r="11493" spans="1:12" x14ac:dyDescent="0.25">
      <c r="A11493">
        <v>32</v>
      </c>
      <c r="B11493">
        <v>22716618</v>
      </c>
      <c r="C11493" t="s">
        <v>5298</v>
      </c>
      <c r="D11493">
        <v>105</v>
      </c>
      <c r="E11493">
        <v>0</v>
      </c>
      <c r="F11493">
        <v>78.75</v>
      </c>
      <c r="G11493">
        <v>0</v>
      </c>
      <c r="H11493">
        <v>0</v>
      </c>
      <c r="I11493">
        <v>0</v>
      </c>
      <c r="K11493">
        <v>2003</v>
      </c>
      <c r="L11493">
        <v>2007</v>
      </c>
    </row>
    <row r="11494" spans="1:12" x14ac:dyDescent="0.25">
      <c r="A11494">
        <v>32</v>
      </c>
      <c r="B11494">
        <v>22716619</v>
      </c>
      <c r="C11494" t="s">
        <v>5299</v>
      </c>
      <c r="D11494">
        <v>105</v>
      </c>
      <c r="E11494">
        <v>0</v>
      </c>
      <c r="F11494">
        <v>78.75</v>
      </c>
      <c r="G11494">
        <v>0</v>
      </c>
      <c r="H11494">
        <v>0</v>
      </c>
      <c r="I11494">
        <v>0</v>
      </c>
      <c r="K11494">
        <v>2003</v>
      </c>
      <c r="L11494">
        <v>2007</v>
      </c>
    </row>
    <row r="11495" spans="1:12" x14ac:dyDescent="0.25">
      <c r="A11495">
        <v>32</v>
      </c>
      <c r="B11495">
        <v>22717179</v>
      </c>
      <c r="C11495" t="s">
        <v>5300</v>
      </c>
      <c r="D11495">
        <v>40</v>
      </c>
      <c r="E11495">
        <v>0</v>
      </c>
      <c r="F11495">
        <v>28</v>
      </c>
      <c r="G11495">
        <v>0</v>
      </c>
      <c r="H11495">
        <v>0</v>
      </c>
      <c r="I11495">
        <v>0</v>
      </c>
      <c r="K11495">
        <v>2005</v>
      </c>
      <c r="L11495">
        <v>2006</v>
      </c>
    </row>
    <row r="11496" spans="1:12" x14ac:dyDescent="0.25">
      <c r="A11496">
        <v>32</v>
      </c>
      <c r="B11496">
        <v>22717184</v>
      </c>
      <c r="C11496" t="s">
        <v>5300</v>
      </c>
      <c r="D11496">
        <v>40</v>
      </c>
      <c r="E11496">
        <v>0</v>
      </c>
      <c r="F11496">
        <v>28</v>
      </c>
      <c r="G11496">
        <v>0</v>
      </c>
      <c r="H11496">
        <v>0</v>
      </c>
      <c r="I11496">
        <v>0</v>
      </c>
      <c r="K11496">
        <v>2005</v>
      </c>
      <c r="L11496">
        <v>2006</v>
      </c>
    </row>
    <row r="11497" spans="1:12" x14ac:dyDescent="0.25">
      <c r="A11497">
        <v>32</v>
      </c>
      <c r="B11497">
        <v>22719906</v>
      </c>
      <c r="C11497" t="s">
        <v>1050</v>
      </c>
      <c r="D11497">
        <v>65</v>
      </c>
      <c r="E11497">
        <v>0</v>
      </c>
      <c r="F11497">
        <v>45.5</v>
      </c>
      <c r="G11497">
        <v>0</v>
      </c>
      <c r="H11497">
        <v>0</v>
      </c>
      <c r="I11497">
        <v>0</v>
      </c>
      <c r="K11497">
        <v>2002</v>
      </c>
      <c r="L11497">
        <v>2005</v>
      </c>
    </row>
    <row r="11498" spans="1:12" x14ac:dyDescent="0.25">
      <c r="A11498">
        <v>32</v>
      </c>
      <c r="B11498">
        <v>22725606</v>
      </c>
      <c r="C11498" t="s">
        <v>335</v>
      </c>
      <c r="D11498">
        <v>45</v>
      </c>
      <c r="E11498">
        <v>0</v>
      </c>
      <c r="F11498">
        <v>33.75</v>
      </c>
      <c r="G11498">
        <v>0</v>
      </c>
      <c r="H11498">
        <v>0</v>
      </c>
      <c r="I11498">
        <v>0</v>
      </c>
      <c r="K11498">
        <v>2002</v>
      </c>
      <c r="L11498">
        <v>2007</v>
      </c>
    </row>
    <row r="11499" spans="1:12" x14ac:dyDescent="0.25">
      <c r="A11499">
        <v>32</v>
      </c>
      <c r="B11499">
        <v>22725609</v>
      </c>
      <c r="C11499" t="s">
        <v>250</v>
      </c>
      <c r="D11499">
        <v>60</v>
      </c>
      <c r="E11499">
        <v>0</v>
      </c>
      <c r="F11499">
        <v>45</v>
      </c>
      <c r="G11499">
        <v>0</v>
      </c>
      <c r="H11499">
        <v>0</v>
      </c>
      <c r="I11499">
        <v>0</v>
      </c>
      <c r="K11499">
        <v>2002</v>
      </c>
      <c r="L11499">
        <v>2007</v>
      </c>
    </row>
    <row r="11500" spans="1:12" x14ac:dyDescent="0.25">
      <c r="A11500">
        <v>32</v>
      </c>
      <c r="B11500">
        <v>22725613</v>
      </c>
      <c r="C11500" t="s">
        <v>5301</v>
      </c>
      <c r="D11500">
        <v>70</v>
      </c>
      <c r="E11500">
        <v>0</v>
      </c>
      <c r="F11500">
        <v>52.5</v>
      </c>
      <c r="G11500">
        <v>0</v>
      </c>
      <c r="H11500">
        <v>0</v>
      </c>
      <c r="I11500">
        <v>0</v>
      </c>
      <c r="K11500">
        <v>2002</v>
      </c>
      <c r="L11500">
        <v>2007</v>
      </c>
    </row>
    <row r="11501" spans="1:12" x14ac:dyDescent="0.25">
      <c r="A11501">
        <v>32</v>
      </c>
      <c r="B11501">
        <v>22725645</v>
      </c>
      <c r="C11501" t="s">
        <v>341</v>
      </c>
      <c r="D11501">
        <v>665</v>
      </c>
      <c r="E11501">
        <v>0</v>
      </c>
      <c r="F11501">
        <v>498.75</v>
      </c>
      <c r="G11501">
        <v>0</v>
      </c>
      <c r="H11501">
        <v>0</v>
      </c>
      <c r="I11501">
        <v>0</v>
      </c>
      <c r="K11501">
        <v>2002</v>
      </c>
      <c r="L11501">
        <v>2007</v>
      </c>
    </row>
    <row r="11502" spans="1:12" x14ac:dyDescent="0.25">
      <c r="A11502">
        <v>32</v>
      </c>
      <c r="B11502">
        <v>22725936</v>
      </c>
      <c r="C11502" t="s">
        <v>5302</v>
      </c>
      <c r="D11502">
        <v>313.45</v>
      </c>
      <c r="E11502">
        <v>0</v>
      </c>
      <c r="F11502">
        <v>219.41</v>
      </c>
      <c r="G11502">
        <v>0</v>
      </c>
      <c r="H11502">
        <v>0</v>
      </c>
      <c r="I11502">
        <v>0</v>
      </c>
      <c r="K11502">
        <v>2002</v>
      </c>
      <c r="L11502">
        <v>2007</v>
      </c>
    </row>
    <row r="11503" spans="1:12" x14ac:dyDescent="0.25">
      <c r="A11503">
        <v>32</v>
      </c>
      <c r="B11503">
        <v>22725939</v>
      </c>
      <c r="C11503" t="s">
        <v>5303</v>
      </c>
      <c r="D11503">
        <v>313.45</v>
      </c>
      <c r="E11503">
        <v>0</v>
      </c>
      <c r="F11503">
        <v>219.41</v>
      </c>
      <c r="G11503">
        <v>0</v>
      </c>
      <c r="H11503">
        <v>0</v>
      </c>
      <c r="I11503">
        <v>0</v>
      </c>
      <c r="K11503">
        <v>2002</v>
      </c>
      <c r="L11503">
        <v>2007</v>
      </c>
    </row>
    <row r="11504" spans="1:12" x14ac:dyDescent="0.25">
      <c r="A11504">
        <v>32</v>
      </c>
      <c r="B11504">
        <v>22725943</v>
      </c>
      <c r="C11504" t="s">
        <v>5271</v>
      </c>
      <c r="D11504">
        <v>275</v>
      </c>
      <c r="E11504">
        <v>0</v>
      </c>
      <c r="F11504">
        <v>192.5</v>
      </c>
      <c r="G11504">
        <v>0</v>
      </c>
      <c r="H11504">
        <v>0</v>
      </c>
      <c r="I11504">
        <v>0</v>
      </c>
      <c r="K11504">
        <v>2002</v>
      </c>
      <c r="L11504">
        <v>2007</v>
      </c>
    </row>
    <row r="11505" spans="1:12" x14ac:dyDescent="0.25">
      <c r="A11505">
        <v>32</v>
      </c>
      <c r="B11505">
        <v>22727133</v>
      </c>
      <c r="C11505" t="s">
        <v>314</v>
      </c>
      <c r="D11505">
        <v>65</v>
      </c>
      <c r="E11505">
        <v>0</v>
      </c>
      <c r="F11505">
        <v>45.5</v>
      </c>
      <c r="G11505">
        <v>0</v>
      </c>
      <c r="H11505">
        <v>0</v>
      </c>
      <c r="I11505">
        <v>0</v>
      </c>
      <c r="K11505">
        <v>2000</v>
      </c>
      <c r="L11505">
        <v>2005</v>
      </c>
    </row>
    <row r="11506" spans="1:12" x14ac:dyDescent="0.25">
      <c r="A11506">
        <v>32</v>
      </c>
      <c r="B11506">
        <v>22727134</v>
      </c>
      <c r="C11506" t="s">
        <v>314</v>
      </c>
      <c r="D11506">
        <v>52</v>
      </c>
      <c r="E11506">
        <v>0</v>
      </c>
      <c r="F11506">
        <v>36.4</v>
      </c>
      <c r="G11506">
        <v>0</v>
      </c>
      <c r="H11506">
        <v>0</v>
      </c>
      <c r="I11506">
        <v>0</v>
      </c>
      <c r="K11506">
        <v>2000</v>
      </c>
      <c r="L11506">
        <v>2005</v>
      </c>
    </row>
    <row r="11507" spans="1:12" x14ac:dyDescent="0.25">
      <c r="A11507">
        <v>32</v>
      </c>
      <c r="B11507">
        <v>22727422</v>
      </c>
      <c r="C11507" t="s">
        <v>5304</v>
      </c>
      <c r="D11507">
        <v>40</v>
      </c>
      <c r="E11507">
        <v>0</v>
      </c>
      <c r="F11507">
        <v>28</v>
      </c>
      <c r="G11507">
        <v>0</v>
      </c>
      <c r="H11507">
        <v>0</v>
      </c>
      <c r="I11507">
        <v>0</v>
      </c>
      <c r="K11507">
        <v>2002</v>
      </c>
      <c r="L11507">
        <v>2007</v>
      </c>
    </row>
    <row r="11508" spans="1:12" x14ac:dyDescent="0.25">
      <c r="A11508">
        <v>32</v>
      </c>
      <c r="B11508">
        <v>22728944</v>
      </c>
      <c r="C11508" t="s">
        <v>5300</v>
      </c>
      <c r="D11508">
        <v>40</v>
      </c>
      <c r="E11508">
        <v>0</v>
      </c>
      <c r="F11508">
        <v>28</v>
      </c>
      <c r="G11508">
        <v>0</v>
      </c>
      <c r="H11508">
        <v>0</v>
      </c>
      <c r="I11508">
        <v>0</v>
      </c>
      <c r="K11508">
        <v>2005</v>
      </c>
      <c r="L11508">
        <v>2006</v>
      </c>
    </row>
    <row r="11509" spans="1:12" x14ac:dyDescent="0.25">
      <c r="A11509">
        <v>32</v>
      </c>
      <c r="B11509">
        <v>22730709</v>
      </c>
      <c r="C11509" t="s">
        <v>5292</v>
      </c>
      <c r="D11509">
        <v>0</v>
      </c>
      <c r="E11509">
        <v>0</v>
      </c>
      <c r="F11509">
        <v>0</v>
      </c>
      <c r="G11509">
        <v>0</v>
      </c>
      <c r="H11509">
        <v>0</v>
      </c>
      <c r="I11509">
        <v>0</v>
      </c>
      <c r="K11509">
        <v>2003</v>
      </c>
      <c r="L11509">
        <v>2006</v>
      </c>
    </row>
    <row r="11510" spans="1:12" x14ac:dyDescent="0.25">
      <c r="A11510">
        <v>32</v>
      </c>
      <c r="B11510">
        <v>22730929</v>
      </c>
      <c r="C11510" t="s">
        <v>5305</v>
      </c>
      <c r="D11510">
        <v>20</v>
      </c>
      <c r="E11510">
        <v>0</v>
      </c>
      <c r="F11510">
        <v>15</v>
      </c>
      <c r="G11510">
        <v>0</v>
      </c>
      <c r="H11510">
        <v>0</v>
      </c>
      <c r="I11510">
        <v>0</v>
      </c>
      <c r="K11510">
        <v>2003</v>
      </c>
      <c r="L11510">
        <v>2007</v>
      </c>
    </row>
    <row r="11511" spans="1:12" x14ac:dyDescent="0.25">
      <c r="A11511">
        <v>32</v>
      </c>
      <c r="B11511">
        <v>22737332</v>
      </c>
      <c r="C11511" t="s">
        <v>5306</v>
      </c>
      <c r="D11511">
        <v>125</v>
      </c>
      <c r="E11511">
        <v>0</v>
      </c>
      <c r="F11511">
        <v>93.75</v>
      </c>
      <c r="G11511">
        <v>0</v>
      </c>
      <c r="H11511">
        <v>0</v>
      </c>
      <c r="I11511">
        <v>0</v>
      </c>
      <c r="K11511">
        <v>2011</v>
      </c>
      <c r="L11511">
        <v>2013</v>
      </c>
    </row>
    <row r="11512" spans="1:12" x14ac:dyDescent="0.25">
      <c r="A11512">
        <v>32</v>
      </c>
      <c r="B11512">
        <v>22737333</v>
      </c>
      <c r="C11512" t="s">
        <v>5306</v>
      </c>
      <c r="D11512">
        <v>125</v>
      </c>
      <c r="E11512">
        <v>0</v>
      </c>
      <c r="F11512">
        <v>93.75</v>
      </c>
      <c r="G11512">
        <v>0</v>
      </c>
      <c r="H11512">
        <v>0</v>
      </c>
      <c r="I11512">
        <v>0</v>
      </c>
      <c r="K11512">
        <v>2011</v>
      </c>
      <c r="L11512">
        <v>2013</v>
      </c>
    </row>
    <row r="11513" spans="1:12" x14ac:dyDescent="0.25">
      <c r="A11513">
        <v>32</v>
      </c>
      <c r="B11513">
        <v>22737334</v>
      </c>
      <c r="C11513" t="s">
        <v>5306</v>
      </c>
      <c r="D11513">
        <v>125</v>
      </c>
      <c r="E11513">
        <v>0</v>
      </c>
      <c r="F11513">
        <v>93.75</v>
      </c>
      <c r="G11513">
        <v>0</v>
      </c>
      <c r="H11513">
        <v>0</v>
      </c>
      <c r="I11513">
        <v>0</v>
      </c>
      <c r="K11513">
        <v>2011</v>
      </c>
      <c r="L11513">
        <v>2013</v>
      </c>
    </row>
    <row r="11514" spans="1:12" x14ac:dyDescent="0.25">
      <c r="A11514">
        <v>32</v>
      </c>
      <c r="B11514">
        <v>22737409</v>
      </c>
      <c r="C11514" t="s">
        <v>2453</v>
      </c>
      <c r="D11514">
        <v>585</v>
      </c>
      <c r="E11514">
        <v>0</v>
      </c>
      <c r="F11514">
        <v>438.75</v>
      </c>
      <c r="G11514">
        <v>0</v>
      </c>
      <c r="H11514">
        <v>0</v>
      </c>
      <c r="I11514">
        <v>0</v>
      </c>
      <c r="K11514">
        <v>2011</v>
      </c>
      <c r="L11514">
        <v>2013</v>
      </c>
    </row>
    <row r="11515" spans="1:12" x14ac:dyDescent="0.25">
      <c r="A11515">
        <v>32</v>
      </c>
      <c r="B11515">
        <v>22737410</v>
      </c>
      <c r="C11515" t="s">
        <v>4471</v>
      </c>
      <c r="D11515">
        <v>585</v>
      </c>
      <c r="E11515">
        <v>0</v>
      </c>
      <c r="F11515">
        <v>438.75</v>
      </c>
      <c r="G11515">
        <v>0</v>
      </c>
      <c r="H11515">
        <v>0</v>
      </c>
      <c r="I11515">
        <v>0</v>
      </c>
      <c r="K11515">
        <v>2011</v>
      </c>
      <c r="L11515">
        <v>2012</v>
      </c>
    </row>
    <row r="11516" spans="1:12" x14ac:dyDescent="0.25">
      <c r="A11516">
        <v>32</v>
      </c>
      <c r="B11516">
        <v>22738259</v>
      </c>
      <c r="C11516" t="s">
        <v>5307</v>
      </c>
      <c r="D11516">
        <v>212</v>
      </c>
      <c r="E11516">
        <v>0</v>
      </c>
      <c r="F11516">
        <v>127.2</v>
      </c>
      <c r="G11516">
        <v>0</v>
      </c>
      <c r="H11516">
        <v>0</v>
      </c>
      <c r="I11516">
        <v>0</v>
      </c>
      <c r="K11516">
        <v>2012</v>
      </c>
      <c r="L11516">
        <v>2014</v>
      </c>
    </row>
    <row r="11517" spans="1:12" x14ac:dyDescent="0.25">
      <c r="A11517">
        <v>32</v>
      </c>
      <c r="B11517">
        <v>22738260</v>
      </c>
      <c r="C11517" t="s">
        <v>5308</v>
      </c>
      <c r="D11517">
        <v>370</v>
      </c>
      <c r="E11517">
        <v>0</v>
      </c>
      <c r="F11517">
        <v>222</v>
      </c>
      <c r="G11517">
        <v>0</v>
      </c>
      <c r="H11517">
        <v>0</v>
      </c>
      <c r="I11517">
        <v>0</v>
      </c>
      <c r="K11517">
        <v>2012</v>
      </c>
      <c r="L11517">
        <v>2014</v>
      </c>
    </row>
    <row r="11518" spans="1:12" x14ac:dyDescent="0.25">
      <c r="A11518">
        <v>32</v>
      </c>
      <c r="B11518">
        <v>22738911</v>
      </c>
      <c r="C11518" t="s">
        <v>4199</v>
      </c>
      <c r="D11518">
        <v>585</v>
      </c>
      <c r="E11518">
        <v>0</v>
      </c>
      <c r="F11518">
        <v>438.75</v>
      </c>
      <c r="G11518">
        <v>0</v>
      </c>
      <c r="H11518">
        <v>0</v>
      </c>
      <c r="I11518">
        <v>0</v>
      </c>
      <c r="K11518">
        <v>2012</v>
      </c>
      <c r="L11518">
        <v>2013</v>
      </c>
    </row>
    <row r="11519" spans="1:12" x14ac:dyDescent="0.25">
      <c r="A11519">
        <v>32</v>
      </c>
      <c r="B11519">
        <v>22738912</v>
      </c>
      <c r="C11519" t="s">
        <v>4328</v>
      </c>
      <c r="D11519">
        <v>585</v>
      </c>
      <c r="E11519">
        <v>0</v>
      </c>
      <c r="F11519">
        <v>438.75</v>
      </c>
      <c r="G11519">
        <v>0</v>
      </c>
      <c r="H11519">
        <v>0</v>
      </c>
      <c r="I11519">
        <v>0</v>
      </c>
      <c r="K11519">
        <v>2012</v>
      </c>
      <c r="L11519">
        <v>2012</v>
      </c>
    </row>
    <row r="11520" spans="1:12" x14ac:dyDescent="0.25">
      <c r="A11520">
        <v>32</v>
      </c>
      <c r="B11520">
        <v>22738913</v>
      </c>
      <c r="C11520" t="s">
        <v>4199</v>
      </c>
      <c r="D11520">
        <v>585</v>
      </c>
      <c r="E11520">
        <v>0</v>
      </c>
      <c r="F11520">
        <v>438.75</v>
      </c>
      <c r="G11520">
        <v>0</v>
      </c>
      <c r="H11520">
        <v>0</v>
      </c>
      <c r="I11520">
        <v>0</v>
      </c>
      <c r="K11520">
        <v>2012</v>
      </c>
      <c r="L11520">
        <v>2013</v>
      </c>
    </row>
    <row r="11521" spans="1:12" x14ac:dyDescent="0.25">
      <c r="A11521">
        <v>32</v>
      </c>
      <c r="B11521">
        <v>22738914</v>
      </c>
      <c r="C11521" t="s">
        <v>5309</v>
      </c>
      <c r="D11521">
        <v>585</v>
      </c>
      <c r="E11521">
        <v>0</v>
      </c>
      <c r="F11521">
        <v>438.75</v>
      </c>
      <c r="G11521">
        <v>0</v>
      </c>
      <c r="H11521">
        <v>0</v>
      </c>
      <c r="I11521">
        <v>0</v>
      </c>
      <c r="K11521">
        <v>2012</v>
      </c>
      <c r="L11521">
        <v>2012</v>
      </c>
    </row>
    <row r="11522" spans="1:12" x14ac:dyDescent="0.25">
      <c r="A11522">
        <v>32</v>
      </c>
      <c r="B11522">
        <v>22738993</v>
      </c>
      <c r="C11522" t="s">
        <v>5310</v>
      </c>
      <c r="D11522">
        <v>120</v>
      </c>
      <c r="E11522">
        <v>0</v>
      </c>
      <c r="F11522">
        <v>90</v>
      </c>
      <c r="G11522">
        <v>0</v>
      </c>
      <c r="H11522">
        <v>121.89</v>
      </c>
      <c r="I11522">
        <v>0</v>
      </c>
      <c r="K11522">
        <v>2011</v>
      </c>
      <c r="L11522">
        <v>2014</v>
      </c>
    </row>
    <row r="11523" spans="1:12" x14ac:dyDescent="0.25">
      <c r="A11523">
        <v>32</v>
      </c>
      <c r="B11523">
        <v>22738994</v>
      </c>
      <c r="C11523" t="s">
        <v>5310</v>
      </c>
      <c r="D11523">
        <v>120</v>
      </c>
      <c r="E11523">
        <v>0</v>
      </c>
      <c r="F11523">
        <v>90</v>
      </c>
      <c r="G11523">
        <v>0</v>
      </c>
      <c r="H11523">
        <v>121.89</v>
      </c>
      <c r="I11523">
        <v>0</v>
      </c>
      <c r="K11523">
        <v>2011</v>
      </c>
      <c r="L11523">
        <v>2014</v>
      </c>
    </row>
    <row r="11524" spans="1:12" x14ac:dyDescent="0.25">
      <c r="A11524">
        <v>32</v>
      </c>
      <c r="B11524">
        <v>22741618</v>
      </c>
      <c r="C11524" t="s">
        <v>4544</v>
      </c>
      <c r="D11524">
        <v>275</v>
      </c>
      <c r="E11524">
        <v>0</v>
      </c>
      <c r="F11524">
        <v>206.25</v>
      </c>
      <c r="G11524">
        <v>0</v>
      </c>
      <c r="H11524">
        <v>0</v>
      </c>
      <c r="I11524">
        <v>0</v>
      </c>
      <c r="K11524">
        <v>2010</v>
      </c>
      <c r="L11524">
        <v>2012</v>
      </c>
    </row>
    <row r="11525" spans="1:12" x14ac:dyDescent="0.25">
      <c r="A11525">
        <v>32</v>
      </c>
      <c r="B11525">
        <v>22741619</v>
      </c>
      <c r="C11525" t="s">
        <v>4544</v>
      </c>
      <c r="D11525">
        <v>275</v>
      </c>
      <c r="E11525">
        <v>0</v>
      </c>
      <c r="F11525">
        <v>206.25</v>
      </c>
      <c r="G11525">
        <v>0</v>
      </c>
      <c r="H11525">
        <v>0</v>
      </c>
      <c r="I11525">
        <v>0</v>
      </c>
      <c r="K11525">
        <v>2010</v>
      </c>
      <c r="L11525">
        <v>2012</v>
      </c>
    </row>
    <row r="11526" spans="1:12" x14ac:dyDescent="0.25">
      <c r="A11526">
        <v>32</v>
      </c>
      <c r="B11526">
        <v>22741620</v>
      </c>
      <c r="C11526" t="s">
        <v>4544</v>
      </c>
      <c r="D11526">
        <v>275</v>
      </c>
      <c r="E11526">
        <v>0</v>
      </c>
      <c r="F11526">
        <v>206.25</v>
      </c>
      <c r="G11526">
        <v>0</v>
      </c>
      <c r="H11526">
        <v>0</v>
      </c>
      <c r="I11526">
        <v>0</v>
      </c>
      <c r="K11526">
        <v>2010</v>
      </c>
      <c r="L11526">
        <v>2012</v>
      </c>
    </row>
    <row r="11527" spans="1:12" x14ac:dyDescent="0.25">
      <c r="A11527">
        <v>32</v>
      </c>
      <c r="B11527">
        <v>22741621</v>
      </c>
      <c r="C11527" t="s">
        <v>4544</v>
      </c>
      <c r="D11527">
        <v>275</v>
      </c>
      <c r="E11527">
        <v>0</v>
      </c>
      <c r="F11527">
        <v>206.25</v>
      </c>
      <c r="G11527">
        <v>0</v>
      </c>
      <c r="H11527">
        <v>0</v>
      </c>
      <c r="I11527">
        <v>0</v>
      </c>
      <c r="K11527">
        <v>2010</v>
      </c>
      <c r="L11527">
        <v>2012</v>
      </c>
    </row>
    <row r="11528" spans="1:12" x14ac:dyDescent="0.25">
      <c r="A11528">
        <v>32</v>
      </c>
      <c r="B11528">
        <v>22741622</v>
      </c>
      <c r="C11528" t="s">
        <v>4544</v>
      </c>
      <c r="D11528">
        <v>275</v>
      </c>
      <c r="E11528">
        <v>0</v>
      </c>
      <c r="F11528">
        <v>206.25</v>
      </c>
      <c r="G11528">
        <v>0</v>
      </c>
      <c r="H11528">
        <v>0</v>
      </c>
      <c r="I11528">
        <v>0</v>
      </c>
      <c r="K11528">
        <v>2010</v>
      </c>
      <c r="L11528">
        <v>2012</v>
      </c>
    </row>
    <row r="11529" spans="1:12" x14ac:dyDescent="0.25">
      <c r="A11529">
        <v>32</v>
      </c>
      <c r="B11529">
        <v>22742462</v>
      </c>
      <c r="C11529" t="s">
        <v>5311</v>
      </c>
      <c r="D11529">
        <v>649</v>
      </c>
      <c r="E11529">
        <v>0</v>
      </c>
      <c r="F11529">
        <v>454.3</v>
      </c>
      <c r="G11529">
        <v>0</v>
      </c>
      <c r="H11529">
        <v>0</v>
      </c>
      <c r="I11529">
        <v>0</v>
      </c>
      <c r="K11529">
        <v>2013</v>
      </c>
      <c r="L11529">
        <v>2015</v>
      </c>
    </row>
    <row r="11530" spans="1:12" x14ac:dyDescent="0.25">
      <c r="A11530">
        <v>32</v>
      </c>
      <c r="B11530">
        <v>22742463</v>
      </c>
      <c r="C11530" t="s">
        <v>5312</v>
      </c>
      <c r="D11530">
        <v>555</v>
      </c>
      <c r="E11530">
        <v>0</v>
      </c>
      <c r="F11530">
        <v>388.5</v>
      </c>
      <c r="G11530">
        <v>0</v>
      </c>
      <c r="H11530">
        <v>0</v>
      </c>
      <c r="I11530">
        <v>0</v>
      </c>
      <c r="K11530">
        <v>2013</v>
      </c>
      <c r="L11530">
        <v>2015</v>
      </c>
    </row>
    <row r="11531" spans="1:12" x14ac:dyDescent="0.25">
      <c r="A11531">
        <v>32</v>
      </c>
      <c r="B11531">
        <v>22742464</v>
      </c>
      <c r="C11531" t="s">
        <v>5311</v>
      </c>
      <c r="D11531">
        <v>555</v>
      </c>
      <c r="E11531">
        <v>0</v>
      </c>
      <c r="F11531">
        <v>388.5</v>
      </c>
      <c r="G11531">
        <v>0</v>
      </c>
      <c r="H11531">
        <v>0</v>
      </c>
      <c r="I11531">
        <v>0</v>
      </c>
      <c r="K11531">
        <v>2013</v>
      </c>
      <c r="L11531">
        <v>2015</v>
      </c>
    </row>
    <row r="11532" spans="1:12" x14ac:dyDescent="0.25">
      <c r="A11532">
        <v>32</v>
      </c>
      <c r="B11532">
        <v>22742466</v>
      </c>
      <c r="C11532" t="s">
        <v>5313</v>
      </c>
      <c r="D11532">
        <v>649</v>
      </c>
      <c r="E11532">
        <v>0</v>
      </c>
      <c r="F11532">
        <v>454.3</v>
      </c>
      <c r="G11532">
        <v>0</v>
      </c>
      <c r="H11532">
        <v>0</v>
      </c>
      <c r="I11532">
        <v>0</v>
      </c>
      <c r="K11532">
        <v>2013</v>
      </c>
      <c r="L11532">
        <v>2015</v>
      </c>
    </row>
    <row r="11533" spans="1:12" x14ac:dyDescent="0.25">
      <c r="A11533">
        <v>32</v>
      </c>
      <c r="B11533">
        <v>22742467</v>
      </c>
      <c r="C11533" t="s">
        <v>5314</v>
      </c>
      <c r="D11533">
        <v>555</v>
      </c>
      <c r="E11533">
        <v>0</v>
      </c>
      <c r="F11533">
        <v>388.5</v>
      </c>
      <c r="G11533">
        <v>0</v>
      </c>
      <c r="H11533">
        <v>0</v>
      </c>
      <c r="I11533">
        <v>0</v>
      </c>
      <c r="K11533">
        <v>2013</v>
      </c>
      <c r="L11533">
        <v>2015</v>
      </c>
    </row>
    <row r="11534" spans="1:12" x14ac:dyDescent="0.25">
      <c r="A11534">
        <v>32</v>
      </c>
      <c r="B11534">
        <v>22742468</v>
      </c>
      <c r="C11534" t="s">
        <v>5315</v>
      </c>
      <c r="D11534">
        <v>555</v>
      </c>
      <c r="E11534">
        <v>0</v>
      </c>
      <c r="F11534">
        <v>388.5</v>
      </c>
      <c r="G11534">
        <v>0</v>
      </c>
      <c r="H11534">
        <v>0</v>
      </c>
      <c r="I11534">
        <v>0</v>
      </c>
      <c r="K11534">
        <v>2013</v>
      </c>
      <c r="L11534">
        <v>2015</v>
      </c>
    </row>
    <row r="11535" spans="1:12" x14ac:dyDescent="0.25">
      <c r="A11535">
        <v>32</v>
      </c>
      <c r="B11535">
        <v>22742470</v>
      </c>
      <c r="C11535" t="s">
        <v>5316</v>
      </c>
      <c r="D11535">
        <v>75</v>
      </c>
      <c r="E11535">
        <v>0</v>
      </c>
      <c r="F11535">
        <v>45</v>
      </c>
      <c r="G11535">
        <v>0</v>
      </c>
      <c r="H11535">
        <v>0</v>
      </c>
      <c r="I11535">
        <v>0</v>
      </c>
      <c r="K11535">
        <v>2014</v>
      </c>
      <c r="L11535">
        <v>2017</v>
      </c>
    </row>
    <row r="11536" spans="1:12" x14ac:dyDescent="0.25">
      <c r="A11536">
        <v>32</v>
      </c>
      <c r="B11536">
        <v>22742471</v>
      </c>
      <c r="C11536" t="s">
        <v>5317</v>
      </c>
      <c r="D11536">
        <v>75</v>
      </c>
      <c r="E11536">
        <v>0</v>
      </c>
      <c r="F11536">
        <v>45</v>
      </c>
      <c r="G11536">
        <v>0</v>
      </c>
      <c r="H11536">
        <v>0</v>
      </c>
      <c r="I11536">
        <v>0</v>
      </c>
      <c r="K11536">
        <v>2014</v>
      </c>
      <c r="L11536">
        <v>2017</v>
      </c>
    </row>
    <row r="11537" spans="1:12" x14ac:dyDescent="0.25">
      <c r="A11537">
        <v>32</v>
      </c>
      <c r="B11537">
        <v>22742473</v>
      </c>
      <c r="C11537" t="s">
        <v>5316</v>
      </c>
      <c r="D11537">
        <v>75</v>
      </c>
      <c r="E11537">
        <v>0</v>
      </c>
      <c r="F11537">
        <v>45</v>
      </c>
      <c r="G11537">
        <v>0</v>
      </c>
      <c r="H11537">
        <v>0</v>
      </c>
      <c r="I11537">
        <v>0</v>
      </c>
      <c r="K11537">
        <v>2014</v>
      </c>
      <c r="L11537">
        <v>2017</v>
      </c>
    </row>
    <row r="11538" spans="1:12" x14ac:dyDescent="0.25">
      <c r="A11538">
        <v>32</v>
      </c>
      <c r="B11538">
        <v>22742474</v>
      </c>
      <c r="C11538" t="s">
        <v>5317</v>
      </c>
      <c r="D11538">
        <v>75</v>
      </c>
      <c r="E11538">
        <v>0</v>
      </c>
      <c r="F11538">
        <v>45</v>
      </c>
      <c r="G11538">
        <v>0</v>
      </c>
      <c r="H11538">
        <v>0</v>
      </c>
      <c r="I11538">
        <v>0</v>
      </c>
      <c r="K11538">
        <v>2014</v>
      </c>
      <c r="L11538">
        <v>2017</v>
      </c>
    </row>
    <row r="11539" spans="1:12" x14ac:dyDescent="0.25">
      <c r="A11539">
        <v>32</v>
      </c>
      <c r="B11539">
        <v>22743029</v>
      </c>
      <c r="C11539" t="s">
        <v>5318</v>
      </c>
      <c r="D11539">
        <v>130</v>
      </c>
      <c r="E11539">
        <v>0</v>
      </c>
      <c r="F11539">
        <v>97.5</v>
      </c>
      <c r="G11539">
        <v>0</v>
      </c>
      <c r="H11539">
        <v>132.04</v>
      </c>
      <c r="I11539">
        <v>0</v>
      </c>
      <c r="K11539">
        <v>2010</v>
      </c>
      <c r="L11539">
        <v>2016</v>
      </c>
    </row>
    <row r="11540" spans="1:12" x14ac:dyDescent="0.25">
      <c r="A11540">
        <v>32</v>
      </c>
      <c r="B11540">
        <v>22743031</v>
      </c>
      <c r="C11540" t="s">
        <v>5319</v>
      </c>
      <c r="D11540">
        <v>130</v>
      </c>
      <c r="E11540">
        <v>0</v>
      </c>
      <c r="F11540">
        <v>97.5</v>
      </c>
      <c r="G11540">
        <v>0</v>
      </c>
      <c r="H11540">
        <v>132.04</v>
      </c>
      <c r="I11540">
        <v>0</v>
      </c>
      <c r="K11540">
        <v>2010</v>
      </c>
      <c r="L11540">
        <v>2012</v>
      </c>
    </row>
    <row r="11541" spans="1:12" x14ac:dyDescent="0.25">
      <c r="A11541">
        <v>32</v>
      </c>
      <c r="B11541">
        <v>22743033</v>
      </c>
      <c r="C11541" t="s">
        <v>5320</v>
      </c>
      <c r="D11541">
        <v>130</v>
      </c>
      <c r="E11541">
        <v>0</v>
      </c>
      <c r="F11541">
        <v>97.5</v>
      </c>
      <c r="G11541">
        <v>0</v>
      </c>
      <c r="H11541">
        <v>132.04</v>
      </c>
      <c r="I11541">
        <v>0</v>
      </c>
      <c r="K11541">
        <v>2010</v>
      </c>
      <c r="L11541">
        <v>2016</v>
      </c>
    </row>
    <row r="11542" spans="1:12" x14ac:dyDescent="0.25">
      <c r="A11542">
        <v>32</v>
      </c>
      <c r="B11542">
        <v>22743382</v>
      </c>
      <c r="C11542" t="s">
        <v>5321</v>
      </c>
      <c r="D11542">
        <v>29</v>
      </c>
      <c r="E11542">
        <v>0</v>
      </c>
      <c r="F11542">
        <v>20.3</v>
      </c>
      <c r="G11542">
        <v>0</v>
      </c>
      <c r="H11542">
        <v>0</v>
      </c>
      <c r="I11542">
        <v>0</v>
      </c>
      <c r="K11542">
        <v>2009</v>
      </c>
      <c r="L11542">
        <v>2013</v>
      </c>
    </row>
    <row r="11543" spans="1:12" x14ac:dyDescent="0.25">
      <c r="A11543">
        <v>32</v>
      </c>
      <c r="B11543">
        <v>22743383</v>
      </c>
      <c r="C11543" t="s">
        <v>5224</v>
      </c>
      <c r="D11543">
        <v>110</v>
      </c>
      <c r="E11543">
        <v>0</v>
      </c>
      <c r="F11543">
        <v>82.5</v>
      </c>
      <c r="G11543">
        <v>0</v>
      </c>
      <c r="H11543">
        <v>0</v>
      </c>
      <c r="I11543">
        <v>0</v>
      </c>
      <c r="K11543">
        <v>2012</v>
      </c>
      <c r="L11543">
        <v>2017</v>
      </c>
    </row>
    <row r="11544" spans="1:12" x14ac:dyDescent="0.25">
      <c r="A11544">
        <v>32</v>
      </c>
      <c r="B11544">
        <v>22743384</v>
      </c>
      <c r="C11544" t="s">
        <v>5224</v>
      </c>
      <c r="D11544">
        <v>155</v>
      </c>
      <c r="E11544">
        <v>0</v>
      </c>
      <c r="F11544">
        <v>116.25</v>
      </c>
      <c r="G11544">
        <v>0</v>
      </c>
      <c r="H11544">
        <v>0</v>
      </c>
      <c r="I11544">
        <v>0</v>
      </c>
      <c r="K11544">
        <v>2012</v>
      </c>
      <c r="L11544">
        <v>2017</v>
      </c>
    </row>
    <row r="11545" spans="1:12" x14ac:dyDescent="0.25">
      <c r="A11545">
        <v>32</v>
      </c>
      <c r="B11545">
        <v>22743385</v>
      </c>
      <c r="C11545" t="s">
        <v>5224</v>
      </c>
      <c r="D11545">
        <v>65</v>
      </c>
      <c r="E11545">
        <v>0</v>
      </c>
      <c r="F11545">
        <v>48.75</v>
      </c>
      <c r="G11545">
        <v>0</v>
      </c>
      <c r="H11545">
        <v>0</v>
      </c>
      <c r="I11545">
        <v>0</v>
      </c>
      <c r="K11545">
        <v>2012</v>
      </c>
      <c r="L11545">
        <v>2017</v>
      </c>
    </row>
    <row r="11546" spans="1:12" x14ac:dyDescent="0.25">
      <c r="A11546">
        <v>32</v>
      </c>
      <c r="B11546">
        <v>22743960</v>
      </c>
      <c r="C11546" t="s">
        <v>5322</v>
      </c>
      <c r="D11546">
        <v>133</v>
      </c>
      <c r="E11546">
        <v>0</v>
      </c>
      <c r="F11546">
        <v>79.8</v>
      </c>
      <c r="G11546">
        <v>0</v>
      </c>
      <c r="H11546">
        <v>0</v>
      </c>
      <c r="I11546">
        <v>0</v>
      </c>
      <c r="K11546">
        <v>2014</v>
      </c>
      <c r="L11546">
        <v>2017</v>
      </c>
    </row>
    <row r="11547" spans="1:12" x14ac:dyDescent="0.25">
      <c r="A11547">
        <v>32</v>
      </c>
      <c r="B11547">
        <v>22745042</v>
      </c>
      <c r="C11547" t="s">
        <v>5323</v>
      </c>
      <c r="D11547">
        <v>2290</v>
      </c>
      <c r="E11547">
        <v>0</v>
      </c>
      <c r="F11547">
        <v>1717.5</v>
      </c>
      <c r="G11547">
        <v>0</v>
      </c>
      <c r="H11547">
        <v>0</v>
      </c>
      <c r="I11547">
        <v>0</v>
      </c>
      <c r="K11547">
        <v>2011</v>
      </c>
      <c r="L11547">
        <v>2011</v>
      </c>
    </row>
    <row r="11548" spans="1:12" x14ac:dyDescent="0.25">
      <c r="A11548">
        <v>32</v>
      </c>
      <c r="B11548">
        <v>22745043</v>
      </c>
      <c r="C11548" t="s">
        <v>5324</v>
      </c>
      <c r="D11548">
        <v>2290</v>
      </c>
      <c r="E11548">
        <v>0</v>
      </c>
      <c r="F11548">
        <v>1717.5</v>
      </c>
      <c r="G11548">
        <v>0</v>
      </c>
      <c r="H11548">
        <v>0</v>
      </c>
      <c r="I11548">
        <v>0</v>
      </c>
      <c r="K11548">
        <v>2011</v>
      </c>
      <c r="L11548">
        <v>2012</v>
      </c>
    </row>
    <row r="11549" spans="1:12" x14ac:dyDescent="0.25">
      <c r="A11549">
        <v>32</v>
      </c>
      <c r="B11549">
        <v>22745044</v>
      </c>
      <c r="C11549" t="s">
        <v>5325</v>
      </c>
      <c r="D11549">
        <v>2290</v>
      </c>
      <c r="E11549">
        <v>0</v>
      </c>
      <c r="F11549">
        <v>1717.5</v>
      </c>
      <c r="G11549">
        <v>0</v>
      </c>
      <c r="H11549">
        <v>0</v>
      </c>
      <c r="I11549">
        <v>0</v>
      </c>
      <c r="K11549">
        <v>2012</v>
      </c>
      <c r="L11549">
        <v>2012</v>
      </c>
    </row>
    <row r="11550" spans="1:12" x14ac:dyDescent="0.25">
      <c r="A11550">
        <v>32</v>
      </c>
      <c r="B11550">
        <v>22745045</v>
      </c>
      <c r="C11550" t="s">
        <v>5326</v>
      </c>
      <c r="D11550">
        <v>2290</v>
      </c>
      <c r="E11550">
        <v>0</v>
      </c>
      <c r="F11550">
        <v>1717.5</v>
      </c>
      <c r="G11550">
        <v>0</v>
      </c>
      <c r="H11550">
        <v>0</v>
      </c>
      <c r="I11550">
        <v>0</v>
      </c>
      <c r="K11550">
        <v>2011</v>
      </c>
      <c r="L11550">
        <v>2013</v>
      </c>
    </row>
    <row r="11551" spans="1:12" x14ac:dyDescent="0.25">
      <c r="A11551">
        <v>32</v>
      </c>
      <c r="B11551">
        <v>22745046</v>
      </c>
      <c r="C11551" t="s">
        <v>5327</v>
      </c>
      <c r="D11551">
        <v>2290</v>
      </c>
      <c r="E11551">
        <v>0</v>
      </c>
      <c r="F11551">
        <v>1717.5</v>
      </c>
      <c r="G11551">
        <v>0</v>
      </c>
      <c r="H11551">
        <v>0</v>
      </c>
      <c r="I11551">
        <v>0</v>
      </c>
      <c r="K11551">
        <v>2012</v>
      </c>
      <c r="L11551">
        <v>2013</v>
      </c>
    </row>
    <row r="11552" spans="1:12" x14ac:dyDescent="0.25">
      <c r="A11552">
        <v>32</v>
      </c>
      <c r="B11552">
        <v>22745047</v>
      </c>
      <c r="C11552" t="s">
        <v>5328</v>
      </c>
      <c r="D11552">
        <v>2290</v>
      </c>
      <c r="E11552">
        <v>0</v>
      </c>
      <c r="F11552">
        <v>1717.5</v>
      </c>
      <c r="G11552">
        <v>0</v>
      </c>
      <c r="H11552">
        <v>0</v>
      </c>
      <c r="I11552">
        <v>0</v>
      </c>
      <c r="K11552">
        <v>2011</v>
      </c>
      <c r="L11552">
        <v>2013</v>
      </c>
    </row>
    <row r="11553" spans="1:12" x14ac:dyDescent="0.25">
      <c r="A11553">
        <v>32</v>
      </c>
      <c r="B11553">
        <v>22745048</v>
      </c>
      <c r="C11553" t="s">
        <v>5329</v>
      </c>
      <c r="D11553">
        <v>2290</v>
      </c>
      <c r="E11553">
        <v>0</v>
      </c>
      <c r="F11553">
        <v>1717.5</v>
      </c>
      <c r="G11553">
        <v>0</v>
      </c>
      <c r="H11553">
        <v>0</v>
      </c>
      <c r="I11553">
        <v>0</v>
      </c>
      <c r="K11553">
        <v>2011</v>
      </c>
      <c r="L11553">
        <v>2011</v>
      </c>
    </row>
    <row r="11554" spans="1:12" x14ac:dyDescent="0.25">
      <c r="A11554">
        <v>32</v>
      </c>
      <c r="B11554">
        <v>22745049</v>
      </c>
      <c r="C11554" t="s">
        <v>5330</v>
      </c>
      <c r="D11554">
        <v>2290</v>
      </c>
      <c r="E11554">
        <v>0</v>
      </c>
      <c r="F11554">
        <v>1717.5</v>
      </c>
      <c r="G11554">
        <v>0</v>
      </c>
      <c r="H11554">
        <v>0</v>
      </c>
      <c r="I11554">
        <v>0</v>
      </c>
      <c r="K11554">
        <v>2011</v>
      </c>
      <c r="L11554">
        <v>2013</v>
      </c>
    </row>
    <row r="11555" spans="1:12" x14ac:dyDescent="0.25">
      <c r="A11555">
        <v>32</v>
      </c>
      <c r="B11555">
        <v>22745050</v>
      </c>
      <c r="C11555" t="s">
        <v>5331</v>
      </c>
      <c r="D11555">
        <v>2290</v>
      </c>
      <c r="E11555">
        <v>0</v>
      </c>
      <c r="F11555">
        <v>1717.5</v>
      </c>
      <c r="G11555">
        <v>0</v>
      </c>
      <c r="H11555">
        <v>0</v>
      </c>
      <c r="I11555">
        <v>0</v>
      </c>
      <c r="K11555">
        <v>2011</v>
      </c>
      <c r="L11555">
        <v>2013</v>
      </c>
    </row>
    <row r="11556" spans="1:12" x14ac:dyDescent="0.25">
      <c r="A11556">
        <v>32</v>
      </c>
      <c r="B11556">
        <v>22745051</v>
      </c>
      <c r="C11556" t="s">
        <v>5332</v>
      </c>
      <c r="D11556">
        <v>2290</v>
      </c>
      <c r="E11556">
        <v>0</v>
      </c>
      <c r="F11556">
        <v>1717.5</v>
      </c>
      <c r="G11556">
        <v>0</v>
      </c>
      <c r="H11556">
        <v>0</v>
      </c>
      <c r="I11556">
        <v>0</v>
      </c>
      <c r="K11556">
        <v>2011</v>
      </c>
      <c r="L11556">
        <v>2013</v>
      </c>
    </row>
    <row r="11557" spans="1:12" x14ac:dyDescent="0.25">
      <c r="A11557">
        <v>32</v>
      </c>
      <c r="B11557">
        <v>22745052</v>
      </c>
      <c r="C11557" t="s">
        <v>5333</v>
      </c>
      <c r="D11557">
        <v>2290</v>
      </c>
      <c r="E11557">
        <v>0</v>
      </c>
      <c r="F11557">
        <v>1717.5</v>
      </c>
      <c r="G11557">
        <v>0</v>
      </c>
      <c r="H11557">
        <v>0</v>
      </c>
      <c r="I11557">
        <v>0</v>
      </c>
      <c r="K11557">
        <v>2011</v>
      </c>
      <c r="L11557">
        <v>2013</v>
      </c>
    </row>
    <row r="11558" spans="1:12" x14ac:dyDescent="0.25">
      <c r="A11558">
        <v>32</v>
      </c>
      <c r="B11558">
        <v>22745053</v>
      </c>
      <c r="C11558" t="s">
        <v>5334</v>
      </c>
      <c r="D11558">
        <v>819</v>
      </c>
      <c r="E11558">
        <v>0</v>
      </c>
      <c r="F11558">
        <v>491.4</v>
      </c>
      <c r="G11558">
        <v>0</v>
      </c>
      <c r="H11558">
        <v>0</v>
      </c>
      <c r="I11558">
        <v>0</v>
      </c>
      <c r="K11558">
        <v>2011</v>
      </c>
      <c r="L11558">
        <v>2011</v>
      </c>
    </row>
    <row r="11559" spans="1:12" x14ac:dyDescent="0.25">
      <c r="A11559">
        <v>32</v>
      </c>
      <c r="B11559">
        <v>22745054</v>
      </c>
      <c r="C11559" t="s">
        <v>5335</v>
      </c>
      <c r="D11559">
        <v>831</v>
      </c>
      <c r="E11559">
        <v>0</v>
      </c>
      <c r="F11559">
        <v>498.6</v>
      </c>
      <c r="G11559">
        <v>0</v>
      </c>
      <c r="H11559">
        <v>0</v>
      </c>
      <c r="I11559">
        <v>0</v>
      </c>
      <c r="K11559">
        <v>2011</v>
      </c>
      <c r="L11559">
        <v>2012</v>
      </c>
    </row>
    <row r="11560" spans="1:12" x14ac:dyDescent="0.25">
      <c r="A11560">
        <v>32</v>
      </c>
      <c r="B11560">
        <v>22745055</v>
      </c>
      <c r="C11560" t="s">
        <v>5336</v>
      </c>
      <c r="D11560">
        <v>831</v>
      </c>
      <c r="E11560">
        <v>0</v>
      </c>
      <c r="F11560">
        <v>498.6</v>
      </c>
      <c r="G11560">
        <v>0</v>
      </c>
      <c r="H11560">
        <v>0</v>
      </c>
      <c r="I11560">
        <v>0</v>
      </c>
      <c r="K11560">
        <v>2012</v>
      </c>
      <c r="L11560">
        <v>2012</v>
      </c>
    </row>
    <row r="11561" spans="1:12" x14ac:dyDescent="0.25">
      <c r="A11561">
        <v>32</v>
      </c>
      <c r="B11561">
        <v>22745056</v>
      </c>
      <c r="C11561" t="s">
        <v>5337</v>
      </c>
      <c r="D11561">
        <v>831</v>
      </c>
      <c r="E11561">
        <v>0</v>
      </c>
      <c r="F11561">
        <v>498.6</v>
      </c>
      <c r="G11561">
        <v>0</v>
      </c>
      <c r="H11561">
        <v>0</v>
      </c>
      <c r="I11561">
        <v>0</v>
      </c>
      <c r="K11561">
        <v>2011</v>
      </c>
      <c r="L11561">
        <v>2013</v>
      </c>
    </row>
    <row r="11562" spans="1:12" x14ac:dyDescent="0.25">
      <c r="A11562">
        <v>32</v>
      </c>
      <c r="B11562">
        <v>22745057</v>
      </c>
      <c r="C11562" t="s">
        <v>5338</v>
      </c>
      <c r="D11562">
        <v>831</v>
      </c>
      <c r="E11562">
        <v>0</v>
      </c>
      <c r="F11562">
        <v>498.6</v>
      </c>
      <c r="G11562">
        <v>0</v>
      </c>
      <c r="H11562">
        <v>0</v>
      </c>
      <c r="I11562">
        <v>0</v>
      </c>
      <c r="K11562">
        <v>2012</v>
      </c>
      <c r="L11562">
        <v>2013</v>
      </c>
    </row>
    <row r="11563" spans="1:12" x14ac:dyDescent="0.25">
      <c r="A11563">
        <v>32</v>
      </c>
      <c r="B11563">
        <v>22745058</v>
      </c>
      <c r="C11563" t="s">
        <v>5339</v>
      </c>
      <c r="D11563">
        <v>831</v>
      </c>
      <c r="E11563">
        <v>0</v>
      </c>
      <c r="F11563">
        <v>498.6</v>
      </c>
      <c r="G11563">
        <v>0</v>
      </c>
      <c r="H11563">
        <v>0</v>
      </c>
      <c r="I11563">
        <v>0</v>
      </c>
      <c r="K11563">
        <v>2011</v>
      </c>
      <c r="L11563">
        <v>2013</v>
      </c>
    </row>
    <row r="11564" spans="1:12" x14ac:dyDescent="0.25">
      <c r="A11564">
        <v>32</v>
      </c>
      <c r="B11564">
        <v>22745059</v>
      </c>
      <c r="C11564" t="s">
        <v>5340</v>
      </c>
      <c r="D11564">
        <v>831</v>
      </c>
      <c r="E11564">
        <v>0</v>
      </c>
      <c r="F11564">
        <v>498.6</v>
      </c>
      <c r="G11564">
        <v>0</v>
      </c>
      <c r="H11564">
        <v>0</v>
      </c>
      <c r="I11564">
        <v>0</v>
      </c>
      <c r="K11564">
        <v>2011</v>
      </c>
      <c r="L11564">
        <v>2011</v>
      </c>
    </row>
    <row r="11565" spans="1:12" x14ac:dyDescent="0.25">
      <c r="A11565">
        <v>32</v>
      </c>
      <c r="B11565">
        <v>22745060</v>
      </c>
      <c r="C11565" t="s">
        <v>5341</v>
      </c>
      <c r="D11565">
        <v>831</v>
      </c>
      <c r="E11565">
        <v>0</v>
      </c>
      <c r="F11565">
        <v>498.6</v>
      </c>
      <c r="G11565">
        <v>0</v>
      </c>
      <c r="H11565">
        <v>0</v>
      </c>
      <c r="I11565">
        <v>0</v>
      </c>
      <c r="K11565">
        <v>2011</v>
      </c>
      <c r="L11565">
        <v>2013</v>
      </c>
    </row>
    <row r="11566" spans="1:12" x14ac:dyDescent="0.25">
      <c r="A11566">
        <v>32</v>
      </c>
      <c r="B11566">
        <v>22745061</v>
      </c>
      <c r="C11566" t="s">
        <v>5342</v>
      </c>
      <c r="D11566">
        <v>831</v>
      </c>
      <c r="E11566">
        <v>0</v>
      </c>
      <c r="F11566">
        <v>498.6</v>
      </c>
      <c r="G11566">
        <v>0</v>
      </c>
      <c r="H11566">
        <v>0</v>
      </c>
      <c r="I11566">
        <v>0</v>
      </c>
      <c r="K11566">
        <v>2011</v>
      </c>
      <c r="L11566">
        <v>2013</v>
      </c>
    </row>
    <row r="11567" spans="1:12" x14ac:dyDescent="0.25">
      <c r="A11567">
        <v>32</v>
      </c>
      <c r="B11567">
        <v>22745062</v>
      </c>
      <c r="C11567" t="s">
        <v>5343</v>
      </c>
      <c r="D11567">
        <v>831</v>
      </c>
      <c r="E11567">
        <v>0</v>
      </c>
      <c r="F11567">
        <v>498.6</v>
      </c>
      <c r="G11567">
        <v>0</v>
      </c>
      <c r="H11567">
        <v>0</v>
      </c>
      <c r="I11567">
        <v>0</v>
      </c>
      <c r="K11567">
        <v>2011</v>
      </c>
      <c r="L11567">
        <v>2013</v>
      </c>
    </row>
    <row r="11568" spans="1:12" x14ac:dyDescent="0.25">
      <c r="A11568">
        <v>32</v>
      </c>
      <c r="B11568">
        <v>22745063</v>
      </c>
      <c r="C11568" t="s">
        <v>5344</v>
      </c>
      <c r="D11568">
        <v>831</v>
      </c>
      <c r="E11568">
        <v>0</v>
      </c>
      <c r="F11568">
        <v>498.6</v>
      </c>
      <c r="G11568">
        <v>0</v>
      </c>
      <c r="H11568">
        <v>0</v>
      </c>
      <c r="I11568">
        <v>0</v>
      </c>
      <c r="K11568">
        <v>2011</v>
      </c>
      <c r="L11568">
        <v>2013</v>
      </c>
    </row>
    <row r="11569" spans="1:12" x14ac:dyDescent="0.25">
      <c r="A11569">
        <v>32</v>
      </c>
      <c r="B11569">
        <v>22745068</v>
      </c>
      <c r="C11569" t="s">
        <v>5334</v>
      </c>
      <c r="D11569">
        <v>831</v>
      </c>
      <c r="E11569">
        <v>0</v>
      </c>
      <c r="F11569">
        <v>498.6</v>
      </c>
      <c r="G11569">
        <v>0</v>
      </c>
      <c r="H11569">
        <v>0</v>
      </c>
      <c r="I11569">
        <v>0</v>
      </c>
      <c r="K11569">
        <v>2011</v>
      </c>
      <c r="L11569">
        <v>2011</v>
      </c>
    </row>
    <row r="11570" spans="1:12" x14ac:dyDescent="0.25">
      <c r="A11570">
        <v>32</v>
      </c>
      <c r="B11570">
        <v>22745069</v>
      </c>
      <c r="C11570" t="s">
        <v>5335</v>
      </c>
      <c r="D11570">
        <v>831</v>
      </c>
      <c r="E11570">
        <v>0</v>
      </c>
      <c r="F11570">
        <v>498.6</v>
      </c>
      <c r="G11570">
        <v>0</v>
      </c>
      <c r="H11570">
        <v>0</v>
      </c>
      <c r="I11570">
        <v>0</v>
      </c>
      <c r="K11570">
        <v>2011</v>
      </c>
      <c r="L11570">
        <v>2012</v>
      </c>
    </row>
    <row r="11571" spans="1:12" x14ac:dyDescent="0.25">
      <c r="A11571">
        <v>32</v>
      </c>
      <c r="B11571">
        <v>22745070</v>
      </c>
      <c r="C11571" t="s">
        <v>5336</v>
      </c>
      <c r="D11571">
        <v>831</v>
      </c>
      <c r="E11571">
        <v>0</v>
      </c>
      <c r="F11571">
        <v>498.6</v>
      </c>
      <c r="G11571">
        <v>0</v>
      </c>
      <c r="H11571">
        <v>0</v>
      </c>
      <c r="I11571">
        <v>0</v>
      </c>
      <c r="K11571">
        <v>2012</v>
      </c>
      <c r="L11571">
        <v>2012</v>
      </c>
    </row>
    <row r="11572" spans="1:12" x14ac:dyDescent="0.25">
      <c r="A11572">
        <v>32</v>
      </c>
      <c r="B11572">
        <v>22745071</v>
      </c>
      <c r="C11572" t="s">
        <v>5337</v>
      </c>
      <c r="D11572">
        <v>831</v>
      </c>
      <c r="E11572">
        <v>0</v>
      </c>
      <c r="F11572">
        <v>498.6</v>
      </c>
      <c r="G11572">
        <v>0</v>
      </c>
      <c r="H11572">
        <v>0</v>
      </c>
      <c r="I11572">
        <v>0</v>
      </c>
      <c r="K11572">
        <v>2011</v>
      </c>
      <c r="L11572">
        <v>2013</v>
      </c>
    </row>
    <row r="11573" spans="1:12" x14ac:dyDescent="0.25">
      <c r="A11573">
        <v>32</v>
      </c>
      <c r="B11573">
        <v>22745072</v>
      </c>
      <c r="C11573" t="s">
        <v>5338</v>
      </c>
      <c r="D11573">
        <v>831</v>
      </c>
      <c r="E11573">
        <v>0</v>
      </c>
      <c r="F11573">
        <v>498.6</v>
      </c>
      <c r="G11573">
        <v>0</v>
      </c>
      <c r="H11573">
        <v>0</v>
      </c>
      <c r="I11573">
        <v>0</v>
      </c>
      <c r="K11573">
        <v>2012</v>
      </c>
      <c r="L11573">
        <v>2013</v>
      </c>
    </row>
    <row r="11574" spans="1:12" x14ac:dyDescent="0.25">
      <c r="A11574">
        <v>32</v>
      </c>
      <c r="B11574">
        <v>22745073</v>
      </c>
      <c r="C11574" t="s">
        <v>5339</v>
      </c>
      <c r="D11574">
        <v>831</v>
      </c>
      <c r="E11574">
        <v>0</v>
      </c>
      <c r="F11574">
        <v>498.6</v>
      </c>
      <c r="G11574">
        <v>0</v>
      </c>
      <c r="H11574">
        <v>0</v>
      </c>
      <c r="I11574">
        <v>0</v>
      </c>
      <c r="K11574">
        <v>2011</v>
      </c>
      <c r="L11574">
        <v>2013</v>
      </c>
    </row>
    <row r="11575" spans="1:12" x14ac:dyDescent="0.25">
      <c r="A11575">
        <v>32</v>
      </c>
      <c r="B11575">
        <v>22745074</v>
      </c>
      <c r="C11575" t="s">
        <v>5340</v>
      </c>
      <c r="D11575">
        <v>831</v>
      </c>
      <c r="E11575">
        <v>0</v>
      </c>
      <c r="F11575">
        <v>498.6</v>
      </c>
      <c r="G11575">
        <v>0</v>
      </c>
      <c r="H11575">
        <v>0</v>
      </c>
      <c r="I11575">
        <v>0</v>
      </c>
      <c r="K11575">
        <v>2011</v>
      </c>
      <c r="L11575">
        <v>2011</v>
      </c>
    </row>
    <row r="11576" spans="1:12" x14ac:dyDescent="0.25">
      <c r="A11576">
        <v>32</v>
      </c>
      <c r="B11576">
        <v>22745075</v>
      </c>
      <c r="C11576" t="s">
        <v>5341</v>
      </c>
      <c r="D11576">
        <v>831</v>
      </c>
      <c r="E11576">
        <v>0</v>
      </c>
      <c r="F11576">
        <v>498.6</v>
      </c>
      <c r="G11576">
        <v>0</v>
      </c>
      <c r="H11576">
        <v>0</v>
      </c>
      <c r="I11576">
        <v>0</v>
      </c>
      <c r="K11576">
        <v>2011</v>
      </c>
      <c r="L11576">
        <v>2013</v>
      </c>
    </row>
    <row r="11577" spans="1:12" x14ac:dyDescent="0.25">
      <c r="A11577">
        <v>32</v>
      </c>
      <c r="B11577">
        <v>22745076</v>
      </c>
      <c r="C11577" t="s">
        <v>5342</v>
      </c>
      <c r="D11577">
        <v>831</v>
      </c>
      <c r="E11577">
        <v>0</v>
      </c>
      <c r="F11577">
        <v>498.6</v>
      </c>
      <c r="G11577">
        <v>0</v>
      </c>
      <c r="H11577">
        <v>0</v>
      </c>
      <c r="I11577">
        <v>0</v>
      </c>
      <c r="K11577">
        <v>2011</v>
      </c>
      <c r="L11577">
        <v>2013</v>
      </c>
    </row>
    <row r="11578" spans="1:12" x14ac:dyDescent="0.25">
      <c r="A11578">
        <v>32</v>
      </c>
      <c r="B11578">
        <v>22745077</v>
      </c>
      <c r="C11578" t="s">
        <v>5343</v>
      </c>
      <c r="D11578">
        <v>831</v>
      </c>
      <c r="E11578">
        <v>0</v>
      </c>
      <c r="F11578">
        <v>498.6</v>
      </c>
      <c r="G11578">
        <v>0</v>
      </c>
      <c r="H11578">
        <v>0</v>
      </c>
      <c r="I11578">
        <v>0</v>
      </c>
      <c r="K11578">
        <v>2011</v>
      </c>
      <c r="L11578">
        <v>2013</v>
      </c>
    </row>
    <row r="11579" spans="1:12" x14ac:dyDescent="0.25">
      <c r="A11579">
        <v>32</v>
      </c>
      <c r="B11579">
        <v>22745078</v>
      </c>
      <c r="C11579" t="s">
        <v>5344</v>
      </c>
      <c r="D11579">
        <v>831</v>
      </c>
      <c r="E11579">
        <v>0</v>
      </c>
      <c r="F11579">
        <v>498.6</v>
      </c>
      <c r="G11579">
        <v>0</v>
      </c>
      <c r="H11579">
        <v>0</v>
      </c>
      <c r="I11579">
        <v>0</v>
      </c>
      <c r="K11579">
        <v>2011</v>
      </c>
      <c r="L11579">
        <v>2013</v>
      </c>
    </row>
    <row r="11580" spans="1:12" x14ac:dyDescent="0.25">
      <c r="A11580">
        <v>32</v>
      </c>
      <c r="B11580">
        <v>22745156</v>
      </c>
      <c r="C11580" t="s">
        <v>5345</v>
      </c>
      <c r="D11580">
        <v>1486</v>
      </c>
      <c r="E11580">
        <v>0</v>
      </c>
      <c r="F11580">
        <v>891.6</v>
      </c>
      <c r="G11580">
        <v>0</v>
      </c>
      <c r="H11580">
        <v>0</v>
      </c>
      <c r="I11580">
        <v>0</v>
      </c>
      <c r="K11580">
        <v>2011</v>
      </c>
      <c r="L11580">
        <v>2011</v>
      </c>
    </row>
    <row r="11581" spans="1:12" x14ac:dyDescent="0.25">
      <c r="A11581">
        <v>32</v>
      </c>
      <c r="B11581">
        <v>22745157</v>
      </c>
      <c r="C11581" t="s">
        <v>5346</v>
      </c>
      <c r="D11581">
        <v>1486</v>
      </c>
      <c r="E11581">
        <v>0</v>
      </c>
      <c r="F11581">
        <v>891.6</v>
      </c>
      <c r="G11581">
        <v>0</v>
      </c>
      <c r="H11581">
        <v>0</v>
      </c>
      <c r="I11581">
        <v>0</v>
      </c>
      <c r="K11581">
        <v>2011</v>
      </c>
      <c r="L11581">
        <v>2012</v>
      </c>
    </row>
    <row r="11582" spans="1:12" x14ac:dyDescent="0.25">
      <c r="A11582">
        <v>32</v>
      </c>
      <c r="B11582">
        <v>22745158</v>
      </c>
      <c r="C11582" t="s">
        <v>5347</v>
      </c>
      <c r="D11582">
        <v>1486</v>
      </c>
      <c r="E11582">
        <v>0</v>
      </c>
      <c r="F11582">
        <v>891.6</v>
      </c>
      <c r="G11582">
        <v>0</v>
      </c>
      <c r="H11582">
        <v>0</v>
      </c>
      <c r="I11582">
        <v>0</v>
      </c>
      <c r="K11582">
        <v>2012</v>
      </c>
      <c r="L11582">
        <v>2012</v>
      </c>
    </row>
    <row r="11583" spans="1:12" x14ac:dyDescent="0.25">
      <c r="A11583">
        <v>32</v>
      </c>
      <c r="B11583">
        <v>22745159</v>
      </c>
      <c r="C11583" t="s">
        <v>5348</v>
      </c>
      <c r="D11583">
        <v>1486</v>
      </c>
      <c r="E11583">
        <v>0</v>
      </c>
      <c r="F11583">
        <v>891.6</v>
      </c>
      <c r="G11583">
        <v>0</v>
      </c>
      <c r="H11583">
        <v>0</v>
      </c>
      <c r="I11583">
        <v>0</v>
      </c>
      <c r="K11583">
        <v>2011</v>
      </c>
      <c r="L11583">
        <v>2013</v>
      </c>
    </row>
    <row r="11584" spans="1:12" x14ac:dyDescent="0.25">
      <c r="A11584">
        <v>32</v>
      </c>
      <c r="B11584">
        <v>22745160</v>
      </c>
      <c r="C11584" t="s">
        <v>5349</v>
      </c>
      <c r="D11584">
        <v>1486</v>
      </c>
      <c r="E11584">
        <v>0</v>
      </c>
      <c r="F11584">
        <v>891.6</v>
      </c>
      <c r="G11584">
        <v>0</v>
      </c>
      <c r="H11584">
        <v>0</v>
      </c>
      <c r="I11584">
        <v>0</v>
      </c>
      <c r="K11584">
        <v>2012</v>
      </c>
      <c r="L11584">
        <v>2013</v>
      </c>
    </row>
    <row r="11585" spans="1:12" x14ac:dyDescent="0.25">
      <c r="A11585">
        <v>32</v>
      </c>
      <c r="B11585">
        <v>22745161</v>
      </c>
      <c r="C11585" t="s">
        <v>5348</v>
      </c>
      <c r="D11585">
        <v>1486</v>
      </c>
      <c r="E11585">
        <v>0</v>
      </c>
      <c r="F11585">
        <v>891.6</v>
      </c>
      <c r="G11585">
        <v>0</v>
      </c>
      <c r="H11585">
        <v>0</v>
      </c>
      <c r="I11585">
        <v>0</v>
      </c>
      <c r="K11585">
        <v>2011</v>
      </c>
      <c r="L11585">
        <v>2013</v>
      </c>
    </row>
    <row r="11586" spans="1:12" x14ac:dyDescent="0.25">
      <c r="A11586">
        <v>32</v>
      </c>
      <c r="B11586">
        <v>22745162</v>
      </c>
      <c r="C11586" t="s">
        <v>5350</v>
      </c>
      <c r="D11586">
        <v>1486</v>
      </c>
      <c r="E11586">
        <v>0</v>
      </c>
      <c r="F11586">
        <v>891.6</v>
      </c>
      <c r="G11586">
        <v>0</v>
      </c>
      <c r="H11586">
        <v>0</v>
      </c>
      <c r="I11586">
        <v>0</v>
      </c>
      <c r="K11586">
        <v>2011</v>
      </c>
      <c r="L11586">
        <v>2011</v>
      </c>
    </row>
    <row r="11587" spans="1:12" x14ac:dyDescent="0.25">
      <c r="A11587">
        <v>32</v>
      </c>
      <c r="B11587">
        <v>22745163</v>
      </c>
      <c r="C11587" t="s">
        <v>5348</v>
      </c>
      <c r="D11587">
        <v>1486</v>
      </c>
      <c r="E11587">
        <v>0</v>
      </c>
      <c r="F11587">
        <v>891.6</v>
      </c>
      <c r="G11587">
        <v>0</v>
      </c>
      <c r="H11587">
        <v>0</v>
      </c>
      <c r="I11587">
        <v>0</v>
      </c>
      <c r="K11587">
        <v>2011</v>
      </c>
      <c r="L11587">
        <v>2013</v>
      </c>
    </row>
    <row r="11588" spans="1:12" x14ac:dyDescent="0.25">
      <c r="A11588">
        <v>32</v>
      </c>
      <c r="B11588">
        <v>22745164</v>
      </c>
      <c r="C11588" t="s">
        <v>5348</v>
      </c>
      <c r="D11588">
        <v>1486</v>
      </c>
      <c r="E11588">
        <v>0</v>
      </c>
      <c r="F11588">
        <v>891.6</v>
      </c>
      <c r="G11588">
        <v>0</v>
      </c>
      <c r="H11588">
        <v>0</v>
      </c>
      <c r="I11588">
        <v>0</v>
      </c>
      <c r="K11588">
        <v>2011</v>
      </c>
      <c r="L11588">
        <v>2013</v>
      </c>
    </row>
    <row r="11589" spans="1:12" x14ac:dyDescent="0.25">
      <c r="A11589">
        <v>32</v>
      </c>
      <c r="B11589">
        <v>22745165</v>
      </c>
      <c r="C11589" t="s">
        <v>5348</v>
      </c>
      <c r="D11589">
        <v>1486</v>
      </c>
      <c r="E11589">
        <v>0</v>
      </c>
      <c r="F11589">
        <v>891.6</v>
      </c>
      <c r="G11589">
        <v>0</v>
      </c>
      <c r="H11589">
        <v>0</v>
      </c>
      <c r="I11589">
        <v>0</v>
      </c>
      <c r="K11589">
        <v>2011</v>
      </c>
      <c r="L11589">
        <v>2013</v>
      </c>
    </row>
    <row r="11590" spans="1:12" x14ac:dyDescent="0.25">
      <c r="A11590">
        <v>32</v>
      </c>
      <c r="B11590">
        <v>22745166</v>
      </c>
      <c r="C11590" t="s">
        <v>5348</v>
      </c>
      <c r="D11590">
        <v>1486</v>
      </c>
      <c r="E11590">
        <v>0</v>
      </c>
      <c r="F11590">
        <v>891.6</v>
      </c>
      <c r="G11590">
        <v>0</v>
      </c>
      <c r="H11590">
        <v>0</v>
      </c>
      <c r="I11590">
        <v>0</v>
      </c>
      <c r="K11590">
        <v>2011</v>
      </c>
      <c r="L11590">
        <v>2013</v>
      </c>
    </row>
    <row r="11591" spans="1:12" x14ac:dyDescent="0.25">
      <c r="A11591">
        <v>32</v>
      </c>
      <c r="B11591">
        <v>22745167</v>
      </c>
      <c r="C11591" t="s">
        <v>5323</v>
      </c>
      <c r="D11591">
        <v>2290</v>
      </c>
      <c r="E11591">
        <v>0</v>
      </c>
      <c r="F11591">
        <v>1717.5</v>
      </c>
      <c r="G11591">
        <v>0</v>
      </c>
      <c r="H11591">
        <v>0</v>
      </c>
      <c r="I11591">
        <v>0</v>
      </c>
      <c r="K11591">
        <v>2011</v>
      </c>
      <c r="L11591">
        <v>2011</v>
      </c>
    </row>
    <row r="11592" spans="1:12" x14ac:dyDescent="0.25">
      <c r="A11592">
        <v>32</v>
      </c>
      <c r="B11592">
        <v>22745168</v>
      </c>
      <c r="C11592" t="s">
        <v>5324</v>
      </c>
      <c r="D11592">
        <v>2290</v>
      </c>
      <c r="E11592">
        <v>0</v>
      </c>
      <c r="F11592">
        <v>1717.5</v>
      </c>
      <c r="G11592">
        <v>0</v>
      </c>
      <c r="H11592">
        <v>0</v>
      </c>
      <c r="I11592">
        <v>0</v>
      </c>
      <c r="K11592">
        <v>2011</v>
      </c>
      <c r="L11592">
        <v>2012</v>
      </c>
    </row>
    <row r="11593" spans="1:12" x14ac:dyDescent="0.25">
      <c r="A11593">
        <v>32</v>
      </c>
      <c r="B11593">
        <v>22745169</v>
      </c>
      <c r="C11593" t="s">
        <v>5325</v>
      </c>
      <c r="D11593">
        <v>2290</v>
      </c>
      <c r="E11593">
        <v>0</v>
      </c>
      <c r="F11593">
        <v>1717.5</v>
      </c>
      <c r="G11593">
        <v>0</v>
      </c>
      <c r="H11593">
        <v>0</v>
      </c>
      <c r="I11593">
        <v>0</v>
      </c>
      <c r="K11593">
        <v>2012</v>
      </c>
      <c r="L11593">
        <v>2012</v>
      </c>
    </row>
    <row r="11594" spans="1:12" x14ac:dyDescent="0.25">
      <c r="A11594">
        <v>32</v>
      </c>
      <c r="B11594">
        <v>22745170</v>
      </c>
      <c r="C11594" t="s">
        <v>5326</v>
      </c>
      <c r="D11594">
        <v>2290</v>
      </c>
      <c r="E11594">
        <v>0</v>
      </c>
      <c r="F11594">
        <v>1717.5</v>
      </c>
      <c r="G11594">
        <v>0</v>
      </c>
      <c r="H11594">
        <v>0</v>
      </c>
      <c r="I11594">
        <v>0</v>
      </c>
      <c r="K11594">
        <v>2011</v>
      </c>
      <c r="L11594">
        <v>2013</v>
      </c>
    </row>
    <row r="11595" spans="1:12" x14ac:dyDescent="0.25">
      <c r="A11595">
        <v>32</v>
      </c>
      <c r="B11595">
        <v>22745171</v>
      </c>
      <c r="C11595" t="s">
        <v>5327</v>
      </c>
      <c r="D11595">
        <v>2290</v>
      </c>
      <c r="E11595">
        <v>0</v>
      </c>
      <c r="F11595">
        <v>1717.5</v>
      </c>
      <c r="G11595">
        <v>0</v>
      </c>
      <c r="H11595">
        <v>0</v>
      </c>
      <c r="I11595">
        <v>0</v>
      </c>
      <c r="K11595">
        <v>2012</v>
      </c>
      <c r="L11595">
        <v>2013</v>
      </c>
    </row>
    <row r="11596" spans="1:12" x14ac:dyDescent="0.25">
      <c r="A11596">
        <v>32</v>
      </c>
      <c r="B11596">
        <v>22745172</v>
      </c>
      <c r="C11596" t="s">
        <v>5328</v>
      </c>
      <c r="D11596">
        <v>2290</v>
      </c>
      <c r="E11596">
        <v>0</v>
      </c>
      <c r="F11596">
        <v>1717.5</v>
      </c>
      <c r="G11596">
        <v>0</v>
      </c>
      <c r="H11596">
        <v>0</v>
      </c>
      <c r="I11596">
        <v>0</v>
      </c>
      <c r="K11596">
        <v>2011</v>
      </c>
      <c r="L11596">
        <v>2013</v>
      </c>
    </row>
    <row r="11597" spans="1:12" x14ac:dyDescent="0.25">
      <c r="A11597">
        <v>32</v>
      </c>
      <c r="B11597">
        <v>22745173</v>
      </c>
      <c r="C11597" t="s">
        <v>5329</v>
      </c>
      <c r="D11597">
        <v>2290</v>
      </c>
      <c r="E11597">
        <v>0</v>
      </c>
      <c r="F11597">
        <v>1717.5</v>
      </c>
      <c r="G11597">
        <v>0</v>
      </c>
      <c r="H11597">
        <v>0</v>
      </c>
      <c r="I11597">
        <v>0</v>
      </c>
      <c r="K11597">
        <v>2011</v>
      </c>
      <c r="L11597">
        <v>2011</v>
      </c>
    </row>
    <row r="11598" spans="1:12" x14ac:dyDescent="0.25">
      <c r="A11598">
        <v>32</v>
      </c>
      <c r="B11598">
        <v>22745174</v>
      </c>
      <c r="C11598" t="s">
        <v>5330</v>
      </c>
      <c r="D11598">
        <v>2290</v>
      </c>
      <c r="E11598">
        <v>0</v>
      </c>
      <c r="F11598">
        <v>1717.5</v>
      </c>
      <c r="G11598">
        <v>0</v>
      </c>
      <c r="H11598">
        <v>0</v>
      </c>
      <c r="I11598">
        <v>0</v>
      </c>
      <c r="K11598">
        <v>2011</v>
      </c>
      <c r="L11598">
        <v>2013</v>
      </c>
    </row>
    <row r="11599" spans="1:12" x14ac:dyDescent="0.25">
      <c r="A11599">
        <v>32</v>
      </c>
      <c r="B11599">
        <v>22745175</v>
      </c>
      <c r="C11599" t="s">
        <v>5351</v>
      </c>
      <c r="D11599">
        <v>2290</v>
      </c>
      <c r="E11599">
        <v>0</v>
      </c>
      <c r="F11599">
        <v>1717.5</v>
      </c>
      <c r="G11599">
        <v>0</v>
      </c>
      <c r="H11599">
        <v>0</v>
      </c>
      <c r="I11599">
        <v>0</v>
      </c>
      <c r="K11599">
        <v>2011</v>
      </c>
      <c r="L11599">
        <v>2013</v>
      </c>
    </row>
    <row r="11600" spans="1:12" x14ac:dyDescent="0.25">
      <c r="A11600">
        <v>32</v>
      </c>
      <c r="B11600">
        <v>22745176</v>
      </c>
      <c r="C11600" t="s">
        <v>5332</v>
      </c>
      <c r="D11600">
        <v>2290</v>
      </c>
      <c r="E11600">
        <v>0</v>
      </c>
      <c r="F11600">
        <v>1717.5</v>
      </c>
      <c r="G11600">
        <v>0</v>
      </c>
      <c r="H11600">
        <v>0</v>
      </c>
      <c r="I11600">
        <v>0</v>
      </c>
      <c r="K11600">
        <v>2011</v>
      </c>
      <c r="L11600">
        <v>2013</v>
      </c>
    </row>
    <row r="11601" spans="1:12" x14ac:dyDescent="0.25">
      <c r="A11601">
        <v>32</v>
      </c>
      <c r="B11601">
        <v>22745177</v>
      </c>
      <c r="C11601" t="s">
        <v>5333</v>
      </c>
      <c r="D11601">
        <v>2290</v>
      </c>
      <c r="E11601">
        <v>0</v>
      </c>
      <c r="F11601">
        <v>1717.5</v>
      </c>
      <c r="G11601">
        <v>0</v>
      </c>
      <c r="H11601">
        <v>0</v>
      </c>
      <c r="I11601">
        <v>0</v>
      </c>
      <c r="K11601">
        <v>2011</v>
      </c>
      <c r="L11601">
        <v>2013</v>
      </c>
    </row>
    <row r="11602" spans="1:12" x14ac:dyDescent="0.25">
      <c r="A11602">
        <v>32</v>
      </c>
      <c r="B11602">
        <v>22745520</v>
      </c>
      <c r="C11602" t="s">
        <v>5352</v>
      </c>
      <c r="D11602">
        <v>80</v>
      </c>
      <c r="E11602">
        <v>0</v>
      </c>
      <c r="F11602">
        <v>60</v>
      </c>
      <c r="G11602">
        <v>0</v>
      </c>
      <c r="H11602">
        <v>81.260000000000005</v>
      </c>
      <c r="I11602">
        <v>0</v>
      </c>
      <c r="K11602">
        <v>2011</v>
      </c>
      <c r="L11602">
        <v>2017</v>
      </c>
    </row>
    <row r="11603" spans="1:12" x14ac:dyDescent="0.25">
      <c r="A11603">
        <v>32</v>
      </c>
      <c r="B11603">
        <v>22745544</v>
      </c>
      <c r="C11603" t="s">
        <v>5352</v>
      </c>
      <c r="D11603">
        <v>180</v>
      </c>
      <c r="E11603">
        <v>0</v>
      </c>
      <c r="F11603">
        <v>135</v>
      </c>
      <c r="G11603">
        <v>0</v>
      </c>
      <c r="H11603">
        <v>0</v>
      </c>
      <c r="I11603">
        <v>0</v>
      </c>
      <c r="K11603">
        <v>2010</v>
      </c>
      <c r="L11603">
        <v>2010</v>
      </c>
    </row>
    <row r="11604" spans="1:12" x14ac:dyDescent="0.25">
      <c r="A11604">
        <v>32</v>
      </c>
      <c r="B11604">
        <v>22745545</v>
      </c>
      <c r="C11604" t="s">
        <v>5352</v>
      </c>
      <c r="D11604">
        <v>180</v>
      </c>
      <c r="E11604">
        <v>0</v>
      </c>
      <c r="F11604">
        <v>135</v>
      </c>
      <c r="G11604">
        <v>0</v>
      </c>
      <c r="H11604">
        <v>0</v>
      </c>
      <c r="I11604">
        <v>0</v>
      </c>
      <c r="K11604">
        <v>2011</v>
      </c>
      <c r="L11604">
        <v>2017</v>
      </c>
    </row>
    <row r="11605" spans="1:12" x14ac:dyDescent="0.25">
      <c r="A11605">
        <v>32</v>
      </c>
      <c r="B11605">
        <v>22745654</v>
      </c>
      <c r="C11605" t="s">
        <v>5353</v>
      </c>
      <c r="D11605">
        <v>15</v>
      </c>
      <c r="E11605">
        <v>0</v>
      </c>
      <c r="F11605">
        <v>11.25</v>
      </c>
      <c r="G11605">
        <v>0</v>
      </c>
      <c r="H11605">
        <v>15.24</v>
      </c>
      <c r="I11605">
        <v>0</v>
      </c>
      <c r="K11605">
        <v>2003</v>
      </c>
      <c r="L11605">
        <v>2018</v>
      </c>
    </row>
    <row r="11606" spans="1:12" x14ac:dyDescent="0.25">
      <c r="A11606">
        <v>32</v>
      </c>
      <c r="B11606">
        <v>22745655</v>
      </c>
      <c r="C11606" t="s">
        <v>5354</v>
      </c>
      <c r="D11606">
        <v>5470</v>
      </c>
      <c r="E11606">
        <v>0</v>
      </c>
      <c r="F11606">
        <v>4102.5</v>
      </c>
      <c r="G11606">
        <v>0</v>
      </c>
      <c r="H11606">
        <v>0</v>
      </c>
      <c r="I11606">
        <v>0</v>
      </c>
      <c r="K11606">
        <v>2003</v>
      </c>
      <c r="L11606">
        <v>2017</v>
      </c>
    </row>
    <row r="11607" spans="1:12" x14ac:dyDescent="0.25">
      <c r="A11607">
        <v>32</v>
      </c>
      <c r="B11607">
        <v>22750982</v>
      </c>
      <c r="C11607" t="s">
        <v>5355</v>
      </c>
      <c r="D11607">
        <v>130</v>
      </c>
      <c r="E11607">
        <v>0</v>
      </c>
      <c r="F11607">
        <v>97.5</v>
      </c>
      <c r="G11607">
        <v>0</v>
      </c>
      <c r="H11607">
        <v>0</v>
      </c>
      <c r="I11607">
        <v>0</v>
      </c>
      <c r="K11607">
        <v>2012</v>
      </c>
      <c r="L11607">
        <v>2012</v>
      </c>
    </row>
    <row r="11608" spans="1:12" x14ac:dyDescent="0.25">
      <c r="A11608">
        <v>32</v>
      </c>
      <c r="B11608">
        <v>22751405</v>
      </c>
      <c r="C11608" t="s">
        <v>5356</v>
      </c>
      <c r="D11608">
        <v>325</v>
      </c>
      <c r="E11608">
        <v>0</v>
      </c>
      <c r="F11608">
        <v>243.75</v>
      </c>
      <c r="G11608">
        <v>0</v>
      </c>
      <c r="H11608">
        <v>0</v>
      </c>
      <c r="I11608">
        <v>0</v>
      </c>
      <c r="K11608">
        <v>2012</v>
      </c>
      <c r="L11608">
        <v>2015</v>
      </c>
    </row>
    <row r="11609" spans="1:12" x14ac:dyDescent="0.25">
      <c r="A11609">
        <v>32</v>
      </c>
      <c r="B11609">
        <v>22751406</v>
      </c>
      <c r="C11609" t="s">
        <v>5357</v>
      </c>
      <c r="D11609">
        <v>325</v>
      </c>
      <c r="E11609">
        <v>0</v>
      </c>
      <c r="F11609">
        <v>243.75</v>
      </c>
      <c r="G11609">
        <v>0</v>
      </c>
      <c r="H11609">
        <v>0</v>
      </c>
      <c r="I11609">
        <v>0</v>
      </c>
      <c r="K11609">
        <v>2012</v>
      </c>
      <c r="L11609">
        <v>2015</v>
      </c>
    </row>
    <row r="11610" spans="1:12" x14ac:dyDescent="0.25">
      <c r="A11610">
        <v>32</v>
      </c>
      <c r="B11610">
        <v>22751407</v>
      </c>
      <c r="C11610" t="s">
        <v>5358</v>
      </c>
      <c r="D11610">
        <v>885</v>
      </c>
      <c r="E11610">
        <v>0</v>
      </c>
      <c r="F11610">
        <v>619.5</v>
      </c>
      <c r="G11610">
        <v>0</v>
      </c>
      <c r="H11610">
        <v>0</v>
      </c>
      <c r="I11610">
        <v>0</v>
      </c>
      <c r="K11610">
        <v>2013</v>
      </c>
      <c r="L11610">
        <v>2014</v>
      </c>
    </row>
    <row r="11611" spans="1:12" x14ac:dyDescent="0.25">
      <c r="A11611">
        <v>32</v>
      </c>
      <c r="B11611">
        <v>22751408</v>
      </c>
      <c r="C11611" t="s">
        <v>5359</v>
      </c>
      <c r="D11611">
        <v>649</v>
      </c>
      <c r="E11611">
        <v>0</v>
      </c>
      <c r="F11611">
        <v>486.75</v>
      </c>
      <c r="G11611">
        <v>0</v>
      </c>
      <c r="H11611">
        <v>0</v>
      </c>
      <c r="I11611">
        <v>0</v>
      </c>
      <c r="K11611">
        <v>2013</v>
      </c>
      <c r="L11611">
        <v>2015</v>
      </c>
    </row>
    <row r="11612" spans="1:12" x14ac:dyDescent="0.25">
      <c r="A11612">
        <v>32</v>
      </c>
      <c r="B11612">
        <v>22752229</v>
      </c>
      <c r="C11612" t="s">
        <v>5360</v>
      </c>
      <c r="D11612">
        <v>415</v>
      </c>
      <c r="E11612">
        <v>0</v>
      </c>
      <c r="F11612">
        <v>290.5</v>
      </c>
      <c r="G11612">
        <v>0</v>
      </c>
      <c r="H11612">
        <v>0</v>
      </c>
      <c r="I11612">
        <v>0</v>
      </c>
      <c r="K11612">
        <v>2008</v>
      </c>
      <c r="L11612">
        <v>2013</v>
      </c>
    </row>
    <row r="11613" spans="1:12" x14ac:dyDescent="0.25">
      <c r="A11613">
        <v>32</v>
      </c>
      <c r="B11613">
        <v>22752230</v>
      </c>
      <c r="C11613" t="s">
        <v>5360</v>
      </c>
      <c r="D11613">
        <v>415</v>
      </c>
      <c r="E11613">
        <v>0</v>
      </c>
      <c r="F11613">
        <v>290.5</v>
      </c>
      <c r="G11613">
        <v>0</v>
      </c>
      <c r="H11613">
        <v>0</v>
      </c>
      <c r="I11613">
        <v>0</v>
      </c>
      <c r="K11613">
        <v>2008</v>
      </c>
      <c r="L11613">
        <v>2013</v>
      </c>
    </row>
    <row r="11614" spans="1:12" x14ac:dyDescent="0.25">
      <c r="A11614">
        <v>32</v>
      </c>
      <c r="B11614">
        <v>22753398</v>
      </c>
      <c r="C11614" t="s">
        <v>289</v>
      </c>
      <c r="D11614">
        <v>100</v>
      </c>
      <c r="E11614">
        <v>0</v>
      </c>
      <c r="F11614">
        <v>70</v>
      </c>
      <c r="G11614">
        <v>0</v>
      </c>
      <c r="H11614">
        <v>0</v>
      </c>
      <c r="I11614">
        <v>0</v>
      </c>
      <c r="K11614">
        <v>2010</v>
      </c>
      <c r="L11614">
        <v>2013</v>
      </c>
    </row>
    <row r="11615" spans="1:12" x14ac:dyDescent="0.25">
      <c r="A11615">
        <v>32</v>
      </c>
      <c r="B11615">
        <v>22754163</v>
      </c>
      <c r="C11615" t="s">
        <v>5361</v>
      </c>
      <c r="D11615">
        <v>360</v>
      </c>
      <c r="E11615">
        <v>0</v>
      </c>
      <c r="F11615">
        <v>270</v>
      </c>
      <c r="G11615">
        <v>0</v>
      </c>
      <c r="H11615">
        <v>0</v>
      </c>
      <c r="I11615">
        <v>0</v>
      </c>
      <c r="K11615">
        <v>2010</v>
      </c>
      <c r="L11615">
        <v>2012</v>
      </c>
    </row>
    <row r="11616" spans="1:12" x14ac:dyDescent="0.25">
      <c r="A11616">
        <v>32</v>
      </c>
      <c r="B11616">
        <v>22754166</v>
      </c>
      <c r="C11616" t="s">
        <v>5362</v>
      </c>
      <c r="D11616">
        <v>0</v>
      </c>
      <c r="E11616">
        <v>0</v>
      </c>
      <c r="F11616">
        <v>0</v>
      </c>
      <c r="G11616">
        <v>0</v>
      </c>
      <c r="H11616">
        <v>0</v>
      </c>
      <c r="I11616">
        <v>0</v>
      </c>
      <c r="K11616">
        <v>2010</v>
      </c>
      <c r="L11616">
        <v>2012</v>
      </c>
    </row>
    <row r="11617" spans="1:12" x14ac:dyDescent="0.25">
      <c r="A11617">
        <v>32</v>
      </c>
      <c r="B11617">
        <v>22754167</v>
      </c>
      <c r="C11617" t="s">
        <v>5363</v>
      </c>
      <c r="D11617">
        <v>0</v>
      </c>
      <c r="E11617">
        <v>0</v>
      </c>
      <c r="F11617">
        <v>0</v>
      </c>
      <c r="G11617">
        <v>0</v>
      </c>
      <c r="H11617">
        <v>0</v>
      </c>
      <c r="I11617">
        <v>0</v>
      </c>
      <c r="K11617">
        <v>2010</v>
      </c>
      <c r="L11617">
        <v>2012</v>
      </c>
    </row>
    <row r="11618" spans="1:12" x14ac:dyDescent="0.25">
      <c r="A11618">
        <v>32</v>
      </c>
      <c r="B11618">
        <v>22754574</v>
      </c>
      <c r="C11618" t="s">
        <v>5364</v>
      </c>
      <c r="D11618">
        <v>460</v>
      </c>
      <c r="E11618">
        <v>0</v>
      </c>
      <c r="F11618">
        <v>322</v>
      </c>
      <c r="G11618">
        <v>0</v>
      </c>
      <c r="H11618">
        <v>0</v>
      </c>
      <c r="I11618">
        <v>0</v>
      </c>
      <c r="K11618">
        <v>2011</v>
      </c>
      <c r="L11618">
        <v>2012</v>
      </c>
    </row>
    <row r="11619" spans="1:12" x14ac:dyDescent="0.25">
      <c r="A11619">
        <v>32</v>
      </c>
      <c r="B11619">
        <v>22755094</v>
      </c>
      <c r="C11619" t="s">
        <v>5365</v>
      </c>
      <c r="D11619">
        <v>405</v>
      </c>
      <c r="E11619">
        <v>0</v>
      </c>
      <c r="F11619">
        <v>303.75</v>
      </c>
      <c r="G11619">
        <v>0</v>
      </c>
      <c r="H11619">
        <v>0</v>
      </c>
      <c r="I11619">
        <v>0</v>
      </c>
      <c r="K11619">
        <v>2012</v>
      </c>
      <c r="L11619">
        <v>2013</v>
      </c>
    </row>
    <row r="11620" spans="1:12" x14ac:dyDescent="0.25">
      <c r="A11620">
        <v>32</v>
      </c>
      <c r="B11620">
        <v>22755095</v>
      </c>
      <c r="C11620" t="s">
        <v>5366</v>
      </c>
      <c r="D11620">
        <v>405</v>
      </c>
      <c r="E11620">
        <v>0</v>
      </c>
      <c r="F11620">
        <v>303.75</v>
      </c>
      <c r="G11620">
        <v>0</v>
      </c>
      <c r="H11620">
        <v>0</v>
      </c>
      <c r="I11620">
        <v>0</v>
      </c>
      <c r="K11620">
        <v>2012</v>
      </c>
      <c r="L11620">
        <v>2012</v>
      </c>
    </row>
    <row r="11621" spans="1:12" x14ac:dyDescent="0.25">
      <c r="A11621">
        <v>32</v>
      </c>
      <c r="B11621">
        <v>22755110</v>
      </c>
      <c r="C11621" t="s">
        <v>2392</v>
      </c>
      <c r="D11621">
        <v>215</v>
      </c>
      <c r="E11621">
        <v>0</v>
      </c>
      <c r="F11621">
        <v>161.25</v>
      </c>
      <c r="G11621">
        <v>0</v>
      </c>
      <c r="H11621">
        <v>218.38</v>
      </c>
      <c r="I11621">
        <v>0</v>
      </c>
      <c r="K11621">
        <v>2010</v>
      </c>
      <c r="L11621">
        <v>2016</v>
      </c>
    </row>
    <row r="11622" spans="1:12" x14ac:dyDescent="0.25">
      <c r="A11622">
        <v>32</v>
      </c>
      <c r="B11622">
        <v>22755305</v>
      </c>
      <c r="C11622" t="s">
        <v>5367</v>
      </c>
      <c r="D11622">
        <v>50</v>
      </c>
      <c r="E11622">
        <v>0</v>
      </c>
      <c r="F11622">
        <v>37.5</v>
      </c>
      <c r="G11622">
        <v>0</v>
      </c>
      <c r="H11622">
        <v>50.79</v>
      </c>
      <c r="I11622">
        <v>0</v>
      </c>
      <c r="K11622">
        <v>2007</v>
      </c>
      <c r="L11622">
        <v>2014</v>
      </c>
    </row>
    <row r="11623" spans="1:12" x14ac:dyDescent="0.25">
      <c r="A11623">
        <v>32</v>
      </c>
      <c r="B11623">
        <v>22755306</v>
      </c>
      <c r="C11623" t="s">
        <v>5368</v>
      </c>
      <c r="D11623">
        <v>155</v>
      </c>
      <c r="E11623">
        <v>0</v>
      </c>
      <c r="F11623">
        <v>116.25</v>
      </c>
      <c r="G11623">
        <v>0</v>
      </c>
      <c r="H11623">
        <v>0</v>
      </c>
      <c r="I11623">
        <v>0</v>
      </c>
      <c r="K11623">
        <v>2007</v>
      </c>
      <c r="L11623">
        <v>2014</v>
      </c>
    </row>
    <row r="11624" spans="1:12" x14ac:dyDescent="0.25">
      <c r="A11624">
        <v>32</v>
      </c>
      <c r="B11624">
        <v>22755307</v>
      </c>
      <c r="C11624" t="s">
        <v>5061</v>
      </c>
      <c r="D11624">
        <v>1015</v>
      </c>
      <c r="E11624">
        <v>0</v>
      </c>
      <c r="F11624">
        <v>761.25</v>
      </c>
      <c r="G11624">
        <v>0</v>
      </c>
      <c r="H11624">
        <v>0</v>
      </c>
      <c r="I11624">
        <v>0</v>
      </c>
      <c r="K11624">
        <v>2009</v>
      </c>
      <c r="L11624">
        <v>2011</v>
      </c>
    </row>
    <row r="11625" spans="1:12" x14ac:dyDescent="0.25">
      <c r="A11625">
        <v>32</v>
      </c>
      <c r="B11625">
        <v>22755308</v>
      </c>
      <c r="C11625" t="s">
        <v>5061</v>
      </c>
      <c r="D11625">
        <v>1015</v>
      </c>
      <c r="E11625">
        <v>0</v>
      </c>
      <c r="F11625">
        <v>761.25</v>
      </c>
      <c r="G11625">
        <v>0</v>
      </c>
      <c r="H11625">
        <v>0</v>
      </c>
      <c r="I11625">
        <v>0</v>
      </c>
      <c r="K11625">
        <v>2009</v>
      </c>
      <c r="L11625">
        <v>2011</v>
      </c>
    </row>
    <row r="11626" spans="1:12" x14ac:dyDescent="0.25">
      <c r="A11626">
        <v>32</v>
      </c>
      <c r="B11626">
        <v>22755309</v>
      </c>
      <c r="C11626" t="s">
        <v>5061</v>
      </c>
      <c r="D11626">
        <v>710</v>
      </c>
      <c r="E11626">
        <v>0</v>
      </c>
      <c r="F11626">
        <v>532.5</v>
      </c>
      <c r="G11626">
        <v>0</v>
      </c>
      <c r="H11626">
        <v>0</v>
      </c>
      <c r="I11626">
        <v>0</v>
      </c>
      <c r="K11626">
        <v>2009</v>
      </c>
      <c r="L11626">
        <v>2011</v>
      </c>
    </row>
    <row r="11627" spans="1:12" x14ac:dyDescent="0.25">
      <c r="A11627">
        <v>32</v>
      </c>
      <c r="B11627">
        <v>22755310</v>
      </c>
      <c r="C11627" t="s">
        <v>5061</v>
      </c>
      <c r="D11627">
        <v>710</v>
      </c>
      <c r="E11627">
        <v>0</v>
      </c>
      <c r="F11627">
        <v>532.5</v>
      </c>
      <c r="G11627">
        <v>0</v>
      </c>
      <c r="H11627">
        <v>0</v>
      </c>
      <c r="I11627">
        <v>0</v>
      </c>
      <c r="K11627">
        <v>2009</v>
      </c>
      <c r="L11627">
        <v>2011</v>
      </c>
    </row>
    <row r="11628" spans="1:12" x14ac:dyDescent="0.25">
      <c r="A11628">
        <v>32</v>
      </c>
      <c r="B11628">
        <v>22755612</v>
      </c>
      <c r="C11628" t="s">
        <v>5352</v>
      </c>
      <c r="D11628">
        <v>205</v>
      </c>
      <c r="E11628">
        <v>0</v>
      </c>
      <c r="F11628">
        <v>153.75</v>
      </c>
      <c r="G11628">
        <v>0</v>
      </c>
      <c r="H11628">
        <v>0</v>
      </c>
      <c r="I11628">
        <v>0</v>
      </c>
      <c r="K11628">
        <v>2010</v>
      </c>
      <c r="L11628">
        <v>2010</v>
      </c>
    </row>
    <row r="11629" spans="1:12" x14ac:dyDescent="0.25">
      <c r="A11629">
        <v>32</v>
      </c>
      <c r="B11629">
        <v>22757034</v>
      </c>
      <c r="C11629" t="s">
        <v>5369</v>
      </c>
      <c r="D11629">
        <v>230</v>
      </c>
      <c r="E11629">
        <v>0</v>
      </c>
      <c r="F11629">
        <v>172.5</v>
      </c>
      <c r="G11629">
        <v>0</v>
      </c>
      <c r="H11629">
        <v>0</v>
      </c>
      <c r="I11629">
        <v>0</v>
      </c>
      <c r="K11629">
        <v>2012</v>
      </c>
      <c r="L11629">
        <v>2015</v>
      </c>
    </row>
    <row r="11630" spans="1:12" x14ac:dyDescent="0.25">
      <c r="A11630">
        <v>32</v>
      </c>
      <c r="B11630">
        <v>22757035</v>
      </c>
      <c r="C11630" t="s">
        <v>5370</v>
      </c>
      <c r="D11630">
        <v>230</v>
      </c>
      <c r="E11630">
        <v>0</v>
      </c>
      <c r="F11630">
        <v>172.5</v>
      </c>
      <c r="G11630">
        <v>0</v>
      </c>
      <c r="H11630">
        <v>0</v>
      </c>
      <c r="I11630">
        <v>0</v>
      </c>
      <c r="K11630">
        <v>2012</v>
      </c>
      <c r="L11630">
        <v>2015</v>
      </c>
    </row>
    <row r="11631" spans="1:12" x14ac:dyDescent="0.25">
      <c r="A11631">
        <v>32</v>
      </c>
      <c r="B11631">
        <v>22757036</v>
      </c>
      <c r="C11631" t="s">
        <v>5371</v>
      </c>
      <c r="D11631">
        <v>230</v>
      </c>
      <c r="E11631">
        <v>0</v>
      </c>
      <c r="F11631">
        <v>172.5</v>
      </c>
      <c r="G11631">
        <v>0</v>
      </c>
      <c r="H11631">
        <v>0</v>
      </c>
      <c r="I11631">
        <v>0</v>
      </c>
      <c r="K11631">
        <v>2012</v>
      </c>
      <c r="L11631">
        <v>2015</v>
      </c>
    </row>
    <row r="11632" spans="1:12" x14ac:dyDescent="0.25">
      <c r="A11632">
        <v>32</v>
      </c>
      <c r="B11632">
        <v>22757052</v>
      </c>
      <c r="C11632" t="s">
        <v>5372</v>
      </c>
      <c r="D11632">
        <v>355</v>
      </c>
      <c r="E11632">
        <v>0</v>
      </c>
      <c r="F11632">
        <v>266.25</v>
      </c>
      <c r="G11632">
        <v>0</v>
      </c>
      <c r="H11632">
        <v>0</v>
      </c>
      <c r="I11632">
        <v>0</v>
      </c>
      <c r="K11632">
        <v>2012</v>
      </c>
      <c r="L11632">
        <v>2017</v>
      </c>
    </row>
    <row r="11633" spans="1:12" x14ac:dyDescent="0.25">
      <c r="A11633">
        <v>32</v>
      </c>
      <c r="B11633">
        <v>22757225</v>
      </c>
      <c r="C11633" t="s">
        <v>5373</v>
      </c>
      <c r="D11633">
        <v>600</v>
      </c>
      <c r="E11633">
        <v>0</v>
      </c>
      <c r="F11633">
        <v>450</v>
      </c>
      <c r="G11633">
        <v>0</v>
      </c>
      <c r="H11633">
        <v>0</v>
      </c>
      <c r="I11633">
        <v>0</v>
      </c>
      <c r="K11633">
        <v>2014</v>
      </c>
      <c r="L11633">
        <v>2015</v>
      </c>
    </row>
    <row r="11634" spans="1:12" x14ac:dyDescent="0.25">
      <c r="A11634">
        <v>32</v>
      </c>
      <c r="B11634">
        <v>22757275</v>
      </c>
      <c r="C11634" t="s">
        <v>5374</v>
      </c>
      <c r="D11634">
        <v>64</v>
      </c>
      <c r="E11634">
        <v>0</v>
      </c>
      <c r="F11634">
        <v>38.4</v>
      </c>
      <c r="G11634">
        <v>0</v>
      </c>
      <c r="H11634">
        <v>0</v>
      </c>
      <c r="I11634">
        <v>0</v>
      </c>
      <c r="K11634">
        <v>2014</v>
      </c>
      <c r="L11634">
        <v>2017</v>
      </c>
    </row>
    <row r="11635" spans="1:12" x14ac:dyDescent="0.25">
      <c r="A11635">
        <v>32</v>
      </c>
      <c r="B11635">
        <v>22757276</v>
      </c>
      <c r="C11635" t="s">
        <v>5374</v>
      </c>
      <c r="D11635">
        <v>64</v>
      </c>
      <c r="E11635">
        <v>0</v>
      </c>
      <c r="F11635">
        <v>38.4</v>
      </c>
      <c r="G11635">
        <v>0</v>
      </c>
      <c r="H11635">
        <v>0</v>
      </c>
      <c r="I11635">
        <v>0</v>
      </c>
      <c r="K11635">
        <v>2014</v>
      </c>
      <c r="L11635">
        <v>2017</v>
      </c>
    </row>
    <row r="11636" spans="1:12" x14ac:dyDescent="0.25">
      <c r="A11636">
        <v>32</v>
      </c>
      <c r="B11636">
        <v>22757277</v>
      </c>
      <c r="C11636" t="s">
        <v>5374</v>
      </c>
      <c r="D11636">
        <v>64</v>
      </c>
      <c r="E11636">
        <v>0</v>
      </c>
      <c r="F11636">
        <v>38.4</v>
      </c>
      <c r="G11636">
        <v>0</v>
      </c>
      <c r="H11636">
        <v>0</v>
      </c>
      <c r="I11636">
        <v>0</v>
      </c>
      <c r="K11636">
        <v>2014</v>
      </c>
      <c r="L11636">
        <v>2017</v>
      </c>
    </row>
    <row r="11637" spans="1:12" x14ac:dyDescent="0.25">
      <c r="A11637">
        <v>32</v>
      </c>
      <c r="B11637">
        <v>22757278</v>
      </c>
      <c r="C11637" t="s">
        <v>5374</v>
      </c>
      <c r="D11637">
        <v>64</v>
      </c>
      <c r="E11637">
        <v>0</v>
      </c>
      <c r="F11637">
        <v>38.4</v>
      </c>
      <c r="G11637">
        <v>0</v>
      </c>
      <c r="H11637">
        <v>0</v>
      </c>
      <c r="I11637">
        <v>0</v>
      </c>
      <c r="K11637">
        <v>2014</v>
      </c>
      <c r="L11637">
        <v>2017</v>
      </c>
    </row>
    <row r="11638" spans="1:12" x14ac:dyDescent="0.25">
      <c r="A11638">
        <v>32</v>
      </c>
      <c r="B11638">
        <v>22757756</v>
      </c>
      <c r="C11638" t="s">
        <v>5375</v>
      </c>
      <c r="D11638">
        <v>130</v>
      </c>
      <c r="E11638">
        <v>0</v>
      </c>
      <c r="F11638">
        <v>97.5</v>
      </c>
      <c r="G11638">
        <v>0</v>
      </c>
      <c r="H11638">
        <v>132.04</v>
      </c>
      <c r="I11638">
        <v>0</v>
      </c>
      <c r="K11638">
        <v>2013</v>
      </c>
      <c r="L11638">
        <v>2017</v>
      </c>
    </row>
    <row r="11639" spans="1:12" x14ac:dyDescent="0.25">
      <c r="A11639">
        <v>32</v>
      </c>
      <c r="B11639">
        <v>22757767</v>
      </c>
      <c r="C11639" t="s">
        <v>5376</v>
      </c>
      <c r="D11639">
        <v>100</v>
      </c>
      <c r="E11639">
        <v>0</v>
      </c>
      <c r="F11639">
        <v>75</v>
      </c>
      <c r="G11639">
        <v>0</v>
      </c>
      <c r="H11639">
        <v>101.57</v>
      </c>
      <c r="I11639">
        <v>0</v>
      </c>
      <c r="K11639">
        <v>2013</v>
      </c>
      <c r="L11639">
        <v>2017</v>
      </c>
    </row>
    <row r="11640" spans="1:12" x14ac:dyDescent="0.25">
      <c r="A11640">
        <v>32</v>
      </c>
      <c r="B11640">
        <v>22757770</v>
      </c>
      <c r="C11640" t="s">
        <v>5377</v>
      </c>
      <c r="D11640">
        <v>110</v>
      </c>
      <c r="E11640">
        <v>0</v>
      </c>
      <c r="F11640">
        <v>82.5</v>
      </c>
      <c r="G11640">
        <v>0</v>
      </c>
      <c r="H11640">
        <v>0</v>
      </c>
      <c r="I11640">
        <v>0</v>
      </c>
      <c r="K11640">
        <v>2013</v>
      </c>
      <c r="L11640">
        <v>2017</v>
      </c>
    </row>
    <row r="11641" spans="1:12" x14ac:dyDescent="0.25">
      <c r="A11641">
        <v>32</v>
      </c>
      <c r="B11641">
        <v>22758133</v>
      </c>
      <c r="C11641" t="s">
        <v>4607</v>
      </c>
      <c r="D11641">
        <v>100</v>
      </c>
      <c r="E11641">
        <v>0</v>
      </c>
      <c r="F11641">
        <v>70</v>
      </c>
      <c r="G11641">
        <v>0</v>
      </c>
      <c r="H11641">
        <v>0</v>
      </c>
      <c r="I11641">
        <v>0</v>
      </c>
      <c r="K11641">
        <v>2011</v>
      </c>
      <c r="L11641">
        <v>2013</v>
      </c>
    </row>
    <row r="11642" spans="1:12" x14ac:dyDescent="0.25">
      <c r="A11642">
        <v>32</v>
      </c>
      <c r="B11642">
        <v>22758134</v>
      </c>
      <c r="C11642" t="s">
        <v>4795</v>
      </c>
      <c r="D11642">
        <v>100</v>
      </c>
      <c r="E11642">
        <v>0</v>
      </c>
      <c r="F11642">
        <v>70</v>
      </c>
      <c r="G11642">
        <v>0</v>
      </c>
      <c r="H11642">
        <v>94.8</v>
      </c>
      <c r="I11642">
        <v>0</v>
      </c>
      <c r="K11642">
        <v>2011</v>
      </c>
      <c r="L11642">
        <v>2014</v>
      </c>
    </row>
    <row r="11643" spans="1:12" x14ac:dyDescent="0.25">
      <c r="A11643">
        <v>32</v>
      </c>
      <c r="B11643">
        <v>22758259</v>
      </c>
      <c r="C11643" t="s">
        <v>5378</v>
      </c>
      <c r="D11643">
        <v>99</v>
      </c>
      <c r="E11643">
        <v>0</v>
      </c>
      <c r="F11643">
        <v>69.3</v>
      </c>
      <c r="G11643">
        <v>0</v>
      </c>
      <c r="H11643">
        <v>0</v>
      </c>
      <c r="I11643">
        <v>0</v>
      </c>
      <c r="K11643">
        <v>2011</v>
      </c>
      <c r="L11643">
        <v>2012</v>
      </c>
    </row>
    <row r="11644" spans="1:12" x14ac:dyDescent="0.25">
      <c r="A11644">
        <v>32</v>
      </c>
      <c r="B11644">
        <v>22758505</v>
      </c>
      <c r="C11644" t="s">
        <v>5379</v>
      </c>
      <c r="D11644">
        <v>505</v>
      </c>
      <c r="E11644">
        <v>0</v>
      </c>
      <c r="F11644">
        <v>378.75</v>
      </c>
      <c r="G11644">
        <v>0</v>
      </c>
      <c r="H11644">
        <v>0</v>
      </c>
      <c r="I11644">
        <v>0</v>
      </c>
      <c r="K11644">
        <v>2010</v>
      </c>
      <c r="L11644">
        <v>2016</v>
      </c>
    </row>
    <row r="11645" spans="1:12" x14ac:dyDescent="0.25">
      <c r="A11645">
        <v>32</v>
      </c>
      <c r="B11645">
        <v>22759367</v>
      </c>
      <c r="C11645" t="s">
        <v>5380</v>
      </c>
      <c r="D11645">
        <v>739</v>
      </c>
      <c r="E11645">
        <v>0</v>
      </c>
      <c r="F11645">
        <v>517.29999999999995</v>
      </c>
      <c r="G11645">
        <v>0</v>
      </c>
      <c r="H11645">
        <v>0</v>
      </c>
      <c r="I11645">
        <v>0</v>
      </c>
      <c r="K11645">
        <v>2008</v>
      </c>
      <c r="L11645">
        <v>2012</v>
      </c>
    </row>
    <row r="11646" spans="1:12" x14ac:dyDescent="0.25">
      <c r="A11646">
        <v>32</v>
      </c>
      <c r="B11646">
        <v>22759368</v>
      </c>
      <c r="C11646" t="s">
        <v>5381</v>
      </c>
      <c r="D11646">
        <v>739</v>
      </c>
      <c r="E11646">
        <v>0</v>
      </c>
      <c r="F11646">
        <v>517.29999999999995</v>
      </c>
      <c r="G11646">
        <v>0</v>
      </c>
      <c r="H11646">
        <v>0</v>
      </c>
      <c r="I11646">
        <v>0</v>
      </c>
      <c r="K11646">
        <v>2008</v>
      </c>
      <c r="L11646">
        <v>2012</v>
      </c>
    </row>
    <row r="11647" spans="1:12" x14ac:dyDescent="0.25">
      <c r="A11647">
        <v>32</v>
      </c>
      <c r="B11647">
        <v>22759369</v>
      </c>
      <c r="C11647" t="s">
        <v>5382</v>
      </c>
      <c r="D11647">
        <v>750</v>
      </c>
      <c r="E11647">
        <v>0</v>
      </c>
      <c r="F11647">
        <v>525</v>
      </c>
      <c r="G11647">
        <v>0</v>
      </c>
      <c r="H11647">
        <v>0</v>
      </c>
      <c r="I11647">
        <v>0</v>
      </c>
      <c r="K11647">
        <v>2008</v>
      </c>
      <c r="L11647">
        <v>2012</v>
      </c>
    </row>
    <row r="11648" spans="1:12" x14ac:dyDescent="0.25">
      <c r="A11648">
        <v>32</v>
      </c>
      <c r="B11648">
        <v>22759370</v>
      </c>
      <c r="C11648" t="s">
        <v>5383</v>
      </c>
      <c r="D11648">
        <v>750</v>
      </c>
      <c r="E11648">
        <v>0</v>
      </c>
      <c r="F11648">
        <v>525</v>
      </c>
      <c r="G11648">
        <v>0</v>
      </c>
      <c r="H11648">
        <v>0</v>
      </c>
      <c r="I11648">
        <v>0</v>
      </c>
      <c r="K11648">
        <v>2008</v>
      </c>
      <c r="L11648">
        <v>2012</v>
      </c>
    </row>
    <row r="11649" spans="1:12" x14ac:dyDescent="0.25">
      <c r="A11649">
        <v>32</v>
      </c>
      <c r="B11649">
        <v>22759546</v>
      </c>
      <c r="C11649" t="s">
        <v>4544</v>
      </c>
      <c r="D11649">
        <v>200</v>
      </c>
      <c r="E11649">
        <v>0</v>
      </c>
      <c r="F11649">
        <v>140</v>
      </c>
      <c r="G11649">
        <v>0</v>
      </c>
      <c r="H11649">
        <v>0</v>
      </c>
      <c r="I11649">
        <v>0</v>
      </c>
      <c r="K11649">
        <v>2012</v>
      </c>
      <c r="L11649">
        <v>2013</v>
      </c>
    </row>
    <row r="11650" spans="1:12" x14ac:dyDescent="0.25">
      <c r="A11650">
        <v>32</v>
      </c>
      <c r="B11650">
        <v>22759547</v>
      </c>
      <c r="C11650" t="s">
        <v>4544</v>
      </c>
      <c r="D11650">
        <v>200</v>
      </c>
      <c r="E11650">
        <v>0</v>
      </c>
      <c r="F11650">
        <v>140</v>
      </c>
      <c r="G11650">
        <v>0</v>
      </c>
      <c r="H11650">
        <v>0</v>
      </c>
      <c r="I11650">
        <v>0</v>
      </c>
      <c r="K11650">
        <v>2012</v>
      </c>
      <c r="L11650">
        <v>2014</v>
      </c>
    </row>
    <row r="11651" spans="1:12" x14ac:dyDescent="0.25">
      <c r="A11651">
        <v>32</v>
      </c>
      <c r="B11651">
        <v>22759548</v>
      </c>
      <c r="C11651" t="s">
        <v>4544</v>
      </c>
      <c r="D11651">
        <v>225</v>
      </c>
      <c r="E11651">
        <v>0</v>
      </c>
      <c r="F11651">
        <v>168.75</v>
      </c>
      <c r="G11651">
        <v>0</v>
      </c>
      <c r="H11651">
        <v>0</v>
      </c>
      <c r="I11651">
        <v>0</v>
      </c>
      <c r="K11651">
        <v>2012</v>
      </c>
      <c r="L11651">
        <v>2014</v>
      </c>
    </row>
    <row r="11652" spans="1:12" x14ac:dyDescent="0.25">
      <c r="A11652">
        <v>32</v>
      </c>
      <c r="B11652">
        <v>22759600</v>
      </c>
      <c r="C11652" t="s">
        <v>5384</v>
      </c>
      <c r="D11652">
        <v>70</v>
      </c>
      <c r="E11652">
        <v>0</v>
      </c>
      <c r="F11652">
        <v>52.5</v>
      </c>
      <c r="G11652">
        <v>0</v>
      </c>
      <c r="H11652">
        <v>0</v>
      </c>
      <c r="I11652">
        <v>0</v>
      </c>
      <c r="K11652">
        <v>2011</v>
      </c>
      <c r="L11652">
        <v>2014</v>
      </c>
    </row>
    <row r="11653" spans="1:12" x14ac:dyDescent="0.25">
      <c r="A11653">
        <v>32</v>
      </c>
      <c r="B11653">
        <v>22759752</v>
      </c>
      <c r="C11653" t="s">
        <v>5385</v>
      </c>
      <c r="D11653">
        <v>130</v>
      </c>
      <c r="E11653">
        <v>0</v>
      </c>
      <c r="F11653">
        <v>97.5</v>
      </c>
      <c r="G11653">
        <v>0</v>
      </c>
      <c r="H11653">
        <v>132.04</v>
      </c>
      <c r="I11653">
        <v>0</v>
      </c>
      <c r="K11653">
        <v>2012</v>
      </c>
      <c r="L11653">
        <v>2017</v>
      </c>
    </row>
    <row r="11654" spans="1:12" x14ac:dyDescent="0.25">
      <c r="A11654">
        <v>32</v>
      </c>
      <c r="B11654">
        <v>22759753</v>
      </c>
      <c r="C11654" t="s">
        <v>5386</v>
      </c>
      <c r="D11654">
        <v>128</v>
      </c>
      <c r="E11654">
        <v>0</v>
      </c>
      <c r="F11654">
        <v>89.6</v>
      </c>
      <c r="G11654">
        <v>0</v>
      </c>
      <c r="H11654">
        <v>0</v>
      </c>
      <c r="I11654">
        <v>0</v>
      </c>
      <c r="K11654">
        <v>2012</v>
      </c>
      <c r="L11654">
        <v>2012</v>
      </c>
    </row>
    <row r="11655" spans="1:12" x14ac:dyDescent="0.25">
      <c r="A11655">
        <v>32</v>
      </c>
      <c r="B11655">
        <v>22759755</v>
      </c>
      <c r="C11655" t="s">
        <v>2799</v>
      </c>
      <c r="D11655">
        <v>70</v>
      </c>
      <c r="E11655">
        <v>0</v>
      </c>
      <c r="F11655">
        <v>52.5</v>
      </c>
      <c r="G11655">
        <v>0</v>
      </c>
      <c r="H11655">
        <v>67.83</v>
      </c>
      <c r="I11655">
        <v>0</v>
      </c>
      <c r="K11655">
        <v>2012</v>
      </c>
      <c r="L11655">
        <v>2017</v>
      </c>
    </row>
    <row r="11656" spans="1:12" x14ac:dyDescent="0.25">
      <c r="A11656">
        <v>32</v>
      </c>
      <c r="B11656">
        <v>22759780</v>
      </c>
      <c r="C11656" t="s">
        <v>5375</v>
      </c>
      <c r="D11656">
        <v>130</v>
      </c>
      <c r="E11656">
        <v>0</v>
      </c>
      <c r="F11656">
        <v>97.5</v>
      </c>
      <c r="G11656">
        <v>0</v>
      </c>
      <c r="H11656">
        <v>132.04</v>
      </c>
      <c r="I11656">
        <v>0</v>
      </c>
      <c r="K11656">
        <v>2014</v>
      </c>
      <c r="L11656">
        <v>2017</v>
      </c>
    </row>
    <row r="11657" spans="1:12" x14ac:dyDescent="0.25">
      <c r="A11657">
        <v>32</v>
      </c>
      <c r="B11657">
        <v>22759925</v>
      </c>
      <c r="C11657" t="s">
        <v>5377</v>
      </c>
      <c r="D11657">
        <v>110</v>
      </c>
      <c r="E11657">
        <v>0</v>
      </c>
      <c r="F11657">
        <v>82.5</v>
      </c>
      <c r="G11657">
        <v>0</v>
      </c>
      <c r="H11657">
        <v>111.73</v>
      </c>
      <c r="I11657">
        <v>0</v>
      </c>
      <c r="K11657">
        <v>2013</v>
      </c>
      <c r="L11657">
        <v>2017</v>
      </c>
    </row>
    <row r="11658" spans="1:12" x14ac:dyDescent="0.25">
      <c r="A11658">
        <v>32</v>
      </c>
      <c r="B11658">
        <v>22759927</v>
      </c>
      <c r="C11658" t="s">
        <v>5387</v>
      </c>
      <c r="D11658">
        <v>130</v>
      </c>
      <c r="E11658">
        <v>0</v>
      </c>
      <c r="F11658">
        <v>97.5</v>
      </c>
      <c r="G11658">
        <v>0</v>
      </c>
      <c r="H11658">
        <v>132.04</v>
      </c>
      <c r="I11658">
        <v>0</v>
      </c>
      <c r="K11658">
        <v>2013</v>
      </c>
      <c r="L11658">
        <v>2017</v>
      </c>
    </row>
    <row r="11659" spans="1:12" x14ac:dyDescent="0.25">
      <c r="A11659">
        <v>32</v>
      </c>
      <c r="B11659">
        <v>22759945</v>
      </c>
      <c r="C11659" t="s">
        <v>5388</v>
      </c>
      <c r="D11659">
        <v>130</v>
      </c>
      <c r="E11659">
        <v>0</v>
      </c>
      <c r="F11659">
        <v>97.5</v>
      </c>
      <c r="G11659">
        <v>0</v>
      </c>
      <c r="H11659">
        <v>132.04</v>
      </c>
      <c r="I11659">
        <v>0</v>
      </c>
      <c r="K11659">
        <v>2011</v>
      </c>
      <c r="L11659">
        <v>2013</v>
      </c>
    </row>
    <row r="11660" spans="1:12" x14ac:dyDescent="0.25">
      <c r="A11660">
        <v>32</v>
      </c>
      <c r="B11660">
        <v>22760486</v>
      </c>
      <c r="C11660" t="s">
        <v>5389</v>
      </c>
      <c r="D11660">
        <v>375</v>
      </c>
      <c r="E11660">
        <v>0</v>
      </c>
      <c r="F11660">
        <v>262.5</v>
      </c>
      <c r="G11660">
        <v>0</v>
      </c>
      <c r="H11660">
        <v>0</v>
      </c>
      <c r="I11660">
        <v>0</v>
      </c>
      <c r="K11660">
        <v>2013</v>
      </c>
      <c r="L11660">
        <v>2016</v>
      </c>
    </row>
    <row r="11661" spans="1:12" x14ac:dyDescent="0.25">
      <c r="A11661">
        <v>32</v>
      </c>
      <c r="B11661">
        <v>22760488</v>
      </c>
      <c r="C11661" t="s">
        <v>5390</v>
      </c>
      <c r="D11661">
        <v>325</v>
      </c>
      <c r="E11661">
        <v>0</v>
      </c>
      <c r="F11661">
        <v>243.75</v>
      </c>
      <c r="G11661">
        <v>0</v>
      </c>
      <c r="H11661">
        <v>0</v>
      </c>
      <c r="I11661">
        <v>0</v>
      </c>
      <c r="K11661">
        <v>2013</v>
      </c>
      <c r="L11661">
        <v>2015</v>
      </c>
    </row>
    <row r="11662" spans="1:12" x14ac:dyDescent="0.25">
      <c r="A11662">
        <v>32</v>
      </c>
      <c r="B11662">
        <v>22761211</v>
      </c>
      <c r="C11662" t="s">
        <v>5391</v>
      </c>
      <c r="D11662">
        <v>130</v>
      </c>
      <c r="E11662">
        <v>0</v>
      </c>
      <c r="F11662">
        <v>97.5</v>
      </c>
      <c r="G11662">
        <v>0</v>
      </c>
      <c r="H11662">
        <v>0</v>
      </c>
      <c r="I11662">
        <v>0</v>
      </c>
      <c r="K11662">
        <v>2011</v>
      </c>
      <c r="L11662">
        <v>2015</v>
      </c>
    </row>
    <row r="11663" spans="1:12" x14ac:dyDescent="0.25">
      <c r="A11663">
        <v>32</v>
      </c>
      <c r="B11663">
        <v>22761214</v>
      </c>
      <c r="C11663" t="s">
        <v>4432</v>
      </c>
      <c r="D11663">
        <v>55</v>
      </c>
      <c r="E11663">
        <v>0</v>
      </c>
      <c r="F11663">
        <v>41.25</v>
      </c>
      <c r="G11663">
        <v>0</v>
      </c>
      <c r="H11663">
        <v>55.86</v>
      </c>
      <c r="I11663">
        <v>0</v>
      </c>
      <c r="K11663">
        <v>2011</v>
      </c>
      <c r="L11663">
        <v>2016</v>
      </c>
    </row>
    <row r="11664" spans="1:12" x14ac:dyDescent="0.25">
      <c r="A11664">
        <v>32</v>
      </c>
      <c r="B11664">
        <v>22761716</v>
      </c>
      <c r="C11664" t="s">
        <v>5137</v>
      </c>
      <c r="D11664">
        <v>385</v>
      </c>
      <c r="E11664">
        <v>0</v>
      </c>
      <c r="F11664">
        <v>288.75</v>
      </c>
      <c r="G11664">
        <v>0</v>
      </c>
      <c r="H11664">
        <v>0</v>
      </c>
      <c r="I11664">
        <v>0</v>
      </c>
      <c r="K11664">
        <v>2007</v>
      </c>
      <c r="L11664">
        <v>2014</v>
      </c>
    </row>
    <row r="11665" spans="1:12" x14ac:dyDescent="0.25">
      <c r="A11665">
        <v>32</v>
      </c>
      <c r="B11665">
        <v>22761890</v>
      </c>
      <c r="C11665" t="s">
        <v>5138</v>
      </c>
      <c r="D11665">
        <v>29</v>
      </c>
      <c r="E11665">
        <v>0</v>
      </c>
      <c r="F11665">
        <v>17.399999999999999</v>
      </c>
      <c r="G11665">
        <v>0</v>
      </c>
      <c r="H11665">
        <v>0</v>
      </c>
      <c r="I11665">
        <v>0</v>
      </c>
      <c r="K11665">
        <v>2010</v>
      </c>
      <c r="L11665">
        <v>2013</v>
      </c>
    </row>
    <row r="11666" spans="1:12" x14ac:dyDescent="0.25">
      <c r="A11666">
        <v>32</v>
      </c>
      <c r="B11666">
        <v>22764287</v>
      </c>
      <c r="C11666" t="s">
        <v>5392</v>
      </c>
      <c r="D11666">
        <v>561</v>
      </c>
      <c r="E11666">
        <v>0</v>
      </c>
      <c r="F11666">
        <v>392.7</v>
      </c>
      <c r="G11666">
        <v>0</v>
      </c>
      <c r="H11666">
        <v>0</v>
      </c>
      <c r="I11666">
        <v>0</v>
      </c>
      <c r="K11666">
        <v>2011</v>
      </c>
      <c r="L11666">
        <v>2014</v>
      </c>
    </row>
    <row r="11667" spans="1:12" x14ac:dyDescent="0.25">
      <c r="A11667">
        <v>32</v>
      </c>
      <c r="B11667">
        <v>22764288</v>
      </c>
      <c r="C11667" t="s">
        <v>5393</v>
      </c>
      <c r="D11667">
        <v>561</v>
      </c>
      <c r="E11667">
        <v>0</v>
      </c>
      <c r="F11667">
        <v>392.7</v>
      </c>
      <c r="G11667">
        <v>0</v>
      </c>
      <c r="H11667">
        <v>0</v>
      </c>
      <c r="I11667">
        <v>0</v>
      </c>
      <c r="K11667">
        <v>2011</v>
      </c>
      <c r="L11667">
        <v>2014</v>
      </c>
    </row>
    <row r="11668" spans="1:12" x14ac:dyDescent="0.25">
      <c r="A11668">
        <v>32</v>
      </c>
      <c r="B11668">
        <v>22765389</v>
      </c>
      <c r="C11668" t="s">
        <v>5394</v>
      </c>
      <c r="D11668">
        <v>150</v>
      </c>
      <c r="E11668">
        <v>0</v>
      </c>
      <c r="F11668">
        <v>112.5</v>
      </c>
      <c r="G11668">
        <v>0</v>
      </c>
      <c r="H11668">
        <v>152.36000000000001</v>
      </c>
      <c r="I11668">
        <v>0</v>
      </c>
      <c r="K11668">
        <v>2012</v>
      </c>
      <c r="L11668">
        <v>2017</v>
      </c>
    </row>
    <row r="11669" spans="1:12" x14ac:dyDescent="0.25">
      <c r="A11669">
        <v>32</v>
      </c>
      <c r="B11669">
        <v>22765590</v>
      </c>
      <c r="C11669" t="s">
        <v>5122</v>
      </c>
      <c r="D11669">
        <v>255</v>
      </c>
      <c r="E11669">
        <v>0</v>
      </c>
      <c r="F11669">
        <v>191.25</v>
      </c>
      <c r="G11669">
        <v>0</v>
      </c>
      <c r="H11669">
        <v>0</v>
      </c>
      <c r="I11669">
        <v>0</v>
      </c>
      <c r="K11669">
        <v>2010</v>
      </c>
      <c r="L11669">
        <v>2015</v>
      </c>
    </row>
    <row r="11670" spans="1:12" x14ac:dyDescent="0.25">
      <c r="A11670">
        <v>32</v>
      </c>
      <c r="B11670">
        <v>22765699</v>
      </c>
      <c r="C11670" t="s">
        <v>5221</v>
      </c>
      <c r="D11670">
        <v>0</v>
      </c>
      <c r="E11670">
        <v>0</v>
      </c>
      <c r="F11670">
        <v>0</v>
      </c>
      <c r="G11670">
        <v>0</v>
      </c>
      <c r="H11670">
        <v>0</v>
      </c>
      <c r="I11670">
        <v>0</v>
      </c>
      <c r="K11670">
        <v>2011</v>
      </c>
      <c r="L11670">
        <v>2011</v>
      </c>
    </row>
    <row r="11671" spans="1:12" x14ac:dyDescent="0.25">
      <c r="A11671">
        <v>32</v>
      </c>
      <c r="B11671">
        <v>22766368</v>
      </c>
      <c r="C11671" t="s">
        <v>5395</v>
      </c>
      <c r="D11671">
        <v>130</v>
      </c>
      <c r="E11671">
        <v>0</v>
      </c>
      <c r="F11671">
        <v>97.5</v>
      </c>
      <c r="G11671">
        <v>0</v>
      </c>
      <c r="H11671">
        <v>132.04</v>
      </c>
      <c r="I11671">
        <v>0</v>
      </c>
      <c r="K11671">
        <v>2011</v>
      </c>
      <c r="L11671">
        <v>2013</v>
      </c>
    </row>
    <row r="11672" spans="1:12" x14ac:dyDescent="0.25">
      <c r="A11672">
        <v>32</v>
      </c>
      <c r="B11672">
        <v>22766717</v>
      </c>
      <c r="C11672" t="s">
        <v>2320</v>
      </c>
      <c r="D11672">
        <v>145</v>
      </c>
      <c r="E11672">
        <v>0</v>
      </c>
      <c r="F11672">
        <v>108.75</v>
      </c>
      <c r="G11672">
        <v>0</v>
      </c>
      <c r="H11672">
        <v>140.51</v>
      </c>
      <c r="I11672">
        <v>0</v>
      </c>
      <c r="K11672">
        <v>2012</v>
      </c>
      <c r="L11672">
        <v>2015</v>
      </c>
    </row>
    <row r="11673" spans="1:12" x14ac:dyDescent="0.25">
      <c r="A11673">
        <v>32</v>
      </c>
      <c r="B11673">
        <v>22766957</v>
      </c>
      <c r="C11673" t="s">
        <v>5396</v>
      </c>
      <c r="D11673">
        <v>216</v>
      </c>
      <c r="E11673">
        <v>0</v>
      </c>
      <c r="F11673">
        <v>129.6</v>
      </c>
      <c r="G11673">
        <v>0</v>
      </c>
      <c r="H11673">
        <v>0</v>
      </c>
      <c r="I11673">
        <v>0</v>
      </c>
      <c r="K11673">
        <v>2011</v>
      </c>
      <c r="L11673">
        <v>2013</v>
      </c>
    </row>
    <row r="11674" spans="1:12" x14ac:dyDescent="0.25">
      <c r="A11674">
        <v>32</v>
      </c>
      <c r="B11674">
        <v>22766958</v>
      </c>
      <c r="C11674" t="s">
        <v>5397</v>
      </c>
      <c r="D11674">
        <v>216</v>
      </c>
      <c r="E11674">
        <v>0</v>
      </c>
      <c r="F11674">
        <v>129.6</v>
      </c>
      <c r="G11674">
        <v>0</v>
      </c>
      <c r="H11674">
        <v>0</v>
      </c>
      <c r="I11674">
        <v>0</v>
      </c>
      <c r="K11674">
        <v>2011</v>
      </c>
      <c r="L11674">
        <v>2013</v>
      </c>
    </row>
    <row r="11675" spans="1:12" x14ac:dyDescent="0.25">
      <c r="A11675">
        <v>32</v>
      </c>
      <c r="B11675">
        <v>22767207</v>
      </c>
      <c r="C11675" t="s">
        <v>5386</v>
      </c>
      <c r="D11675">
        <v>130</v>
      </c>
      <c r="E11675">
        <v>0</v>
      </c>
      <c r="F11675">
        <v>91</v>
      </c>
      <c r="G11675">
        <v>0</v>
      </c>
      <c r="H11675">
        <v>0</v>
      </c>
      <c r="I11675">
        <v>0</v>
      </c>
      <c r="K11675">
        <v>2013</v>
      </c>
      <c r="L11675">
        <v>2014</v>
      </c>
    </row>
    <row r="11676" spans="1:12" x14ac:dyDescent="0.25">
      <c r="A11676">
        <v>32</v>
      </c>
      <c r="B11676">
        <v>22767481</v>
      </c>
      <c r="C11676" t="s">
        <v>5398</v>
      </c>
      <c r="D11676">
        <v>405</v>
      </c>
      <c r="E11676">
        <v>0</v>
      </c>
      <c r="F11676">
        <v>303.75</v>
      </c>
      <c r="G11676">
        <v>0</v>
      </c>
      <c r="H11676">
        <v>0</v>
      </c>
      <c r="I11676">
        <v>0</v>
      </c>
      <c r="K11676">
        <v>2007</v>
      </c>
      <c r="L11676">
        <v>2014</v>
      </c>
    </row>
    <row r="11677" spans="1:12" x14ac:dyDescent="0.25">
      <c r="A11677">
        <v>32</v>
      </c>
      <c r="B11677">
        <v>22767482</v>
      </c>
      <c r="C11677" t="s">
        <v>5399</v>
      </c>
      <c r="D11677">
        <v>405</v>
      </c>
      <c r="E11677">
        <v>0</v>
      </c>
      <c r="F11677">
        <v>303.75</v>
      </c>
      <c r="G11677">
        <v>0</v>
      </c>
      <c r="H11677">
        <v>411.36</v>
      </c>
      <c r="I11677">
        <v>0</v>
      </c>
      <c r="K11677">
        <v>2007</v>
      </c>
      <c r="L11677">
        <v>2011</v>
      </c>
    </row>
    <row r="11678" spans="1:12" x14ac:dyDescent="0.25">
      <c r="A11678">
        <v>32</v>
      </c>
      <c r="B11678">
        <v>22767483</v>
      </c>
      <c r="C11678" t="s">
        <v>5400</v>
      </c>
      <c r="D11678">
        <v>405</v>
      </c>
      <c r="E11678">
        <v>0</v>
      </c>
      <c r="F11678">
        <v>303.75</v>
      </c>
      <c r="G11678">
        <v>0</v>
      </c>
      <c r="H11678">
        <v>411.36</v>
      </c>
      <c r="I11678">
        <v>0</v>
      </c>
      <c r="K11678">
        <v>2007</v>
      </c>
      <c r="L11678">
        <v>2011</v>
      </c>
    </row>
    <row r="11679" spans="1:12" x14ac:dyDescent="0.25">
      <c r="A11679">
        <v>32</v>
      </c>
      <c r="B11679">
        <v>22767484</v>
      </c>
      <c r="C11679" t="s">
        <v>5401</v>
      </c>
      <c r="D11679">
        <v>405</v>
      </c>
      <c r="E11679">
        <v>0</v>
      </c>
      <c r="F11679">
        <v>303.75</v>
      </c>
      <c r="G11679">
        <v>0</v>
      </c>
      <c r="H11679">
        <v>0</v>
      </c>
      <c r="I11679">
        <v>0</v>
      </c>
      <c r="K11679">
        <v>2011</v>
      </c>
      <c r="L11679">
        <v>2011</v>
      </c>
    </row>
    <row r="11680" spans="1:12" x14ac:dyDescent="0.25">
      <c r="A11680">
        <v>32</v>
      </c>
      <c r="B11680">
        <v>22767485</v>
      </c>
      <c r="C11680" t="s">
        <v>5402</v>
      </c>
      <c r="D11680">
        <v>405</v>
      </c>
      <c r="E11680">
        <v>0</v>
      </c>
      <c r="F11680">
        <v>303.75</v>
      </c>
      <c r="G11680">
        <v>0</v>
      </c>
      <c r="H11680">
        <v>411.36</v>
      </c>
      <c r="I11680">
        <v>0</v>
      </c>
      <c r="K11680">
        <v>2007</v>
      </c>
      <c r="L11680">
        <v>2012</v>
      </c>
    </row>
    <row r="11681" spans="1:12" x14ac:dyDescent="0.25">
      <c r="A11681">
        <v>32</v>
      </c>
      <c r="B11681">
        <v>22767486</v>
      </c>
      <c r="C11681" t="s">
        <v>5403</v>
      </c>
      <c r="D11681">
        <v>405</v>
      </c>
      <c r="E11681">
        <v>0</v>
      </c>
      <c r="F11681">
        <v>303.75</v>
      </c>
      <c r="G11681">
        <v>0</v>
      </c>
      <c r="H11681">
        <v>411.36</v>
      </c>
      <c r="I11681">
        <v>0</v>
      </c>
      <c r="K11681">
        <v>2010</v>
      </c>
      <c r="L11681">
        <v>2011</v>
      </c>
    </row>
    <row r="11682" spans="1:12" x14ac:dyDescent="0.25">
      <c r="A11682">
        <v>32</v>
      </c>
      <c r="B11682">
        <v>22767487</v>
      </c>
      <c r="C11682" t="s">
        <v>5404</v>
      </c>
      <c r="D11682">
        <v>405</v>
      </c>
      <c r="E11682">
        <v>0</v>
      </c>
      <c r="F11682">
        <v>303.75</v>
      </c>
      <c r="G11682">
        <v>0</v>
      </c>
      <c r="H11682">
        <v>411.36</v>
      </c>
      <c r="I11682">
        <v>0</v>
      </c>
      <c r="K11682">
        <v>2010</v>
      </c>
      <c r="L11682">
        <v>2011</v>
      </c>
    </row>
    <row r="11683" spans="1:12" x14ac:dyDescent="0.25">
      <c r="A11683">
        <v>32</v>
      </c>
      <c r="B11683">
        <v>22767488</v>
      </c>
      <c r="C11683" t="s">
        <v>5405</v>
      </c>
      <c r="D11683">
        <v>405</v>
      </c>
      <c r="E11683">
        <v>0</v>
      </c>
      <c r="F11683">
        <v>303.75</v>
      </c>
      <c r="G11683">
        <v>0</v>
      </c>
      <c r="H11683">
        <v>411.36</v>
      </c>
      <c r="I11683">
        <v>0</v>
      </c>
      <c r="K11683">
        <v>2007</v>
      </c>
      <c r="L11683">
        <v>2011</v>
      </c>
    </row>
    <row r="11684" spans="1:12" x14ac:dyDescent="0.25">
      <c r="A11684">
        <v>32</v>
      </c>
      <c r="B11684">
        <v>22767489</v>
      </c>
      <c r="C11684" t="s">
        <v>5406</v>
      </c>
      <c r="D11684">
        <v>405</v>
      </c>
      <c r="E11684">
        <v>0</v>
      </c>
      <c r="F11684">
        <v>303.75</v>
      </c>
      <c r="G11684">
        <v>0</v>
      </c>
      <c r="H11684">
        <v>411.36</v>
      </c>
      <c r="I11684">
        <v>0</v>
      </c>
      <c r="K11684">
        <v>2007</v>
      </c>
      <c r="L11684">
        <v>2011</v>
      </c>
    </row>
    <row r="11685" spans="1:12" x14ac:dyDescent="0.25">
      <c r="A11685">
        <v>32</v>
      </c>
      <c r="B11685">
        <v>22767490</v>
      </c>
      <c r="C11685" t="s">
        <v>5407</v>
      </c>
      <c r="D11685">
        <v>405</v>
      </c>
      <c r="E11685">
        <v>0</v>
      </c>
      <c r="F11685">
        <v>303.75</v>
      </c>
      <c r="G11685">
        <v>0</v>
      </c>
      <c r="H11685">
        <v>411.36</v>
      </c>
      <c r="I11685">
        <v>0</v>
      </c>
      <c r="K11685">
        <v>2009</v>
      </c>
      <c r="L11685">
        <v>2011</v>
      </c>
    </row>
    <row r="11686" spans="1:12" x14ac:dyDescent="0.25">
      <c r="A11686">
        <v>32</v>
      </c>
      <c r="B11686">
        <v>22768986</v>
      </c>
      <c r="C11686" t="s">
        <v>5235</v>
      </c>
      <c r="D11686">
        <v>205</v>
      </c>
      <c r="E11686">
        <v>0</v>
      </c>
      <c r="F11686">
        <v>153.75</v>
      </c>
      <c r="G11686">
        <v>0</v>
      </c>
      <c r="H11686">
        <v>0</v>
      </c>
      <c r="I11686">
        <v>0</v>
      </c>
      <c r="K11686">
        <v>2011</v>
      </c>
      <c r="L11686">
        <v>2013</v>
      </c>
    </row>
    <row r="11687" spans="1:12" x14ac:dyDescent="0.25">
      <c r="A11687">
        <v>32</v>
      </c>
      <c r="B11687">
        <v>22768987</v>
      </c>
      <c r="C11687" t="s">
        <v>5168</v>
      </c>
      <c r="D11687">
        <v>205</v>
      </c>
      <c r="E11687">
        <v>0</v>
      </c>
      <c r="F11687">
        <v>153.75</v>
      </c>
      <c r="G11687">
        <v>0</v>
      </c>
      <c r="H11687">
        <v>0</v>
      </c>
      <c r="I11687">
        <v>0</v>
      </c>
      <c r="K11687">
        <v>2011</v>
      </c>
      <c r="L11687">
        <v>2013</v>
      </c>
    </row>
    <row r="11688" spans="1:12" x14ac:dyDescent="0.25">
      <c r="A11688">
        <v>32</v>
      </c>
      <c r="B11688">
        <v>22768988</v>
      </c>
      <c r="C11688" t="s">
        <v>5408</v>
      </c>
      <c r="D11688">
        <v>205</v>
      </c>
      <c r="E11688">
        <v>0</v>
      </c>
      <c r="F11688">
        <v>153.75</v>
      </c>
      <c r="G11688">
        <v>0</v>
      </c>
      <c r="H11688">
        <v>0</v>
      </c>
      <c r="I11688">
        <v>0</v>
      </c>
      <c r="K11688">
        <v>2011</v>
      </c>
      <c r="L11688">
        <v>2013</v>
      </c>
    </row>
    <row r="11689" spans="1:12" x14ac:dyDescent="0.25">
      <c r="A11689">
        <v>32</v>
      </c>
      <c r="B11689">
        <v>22769920</v>
      </c>
      <c r="C11689" t="s">
        <v>5409</v>
      </c>
      <c r="D11689">
        <v>1239</v>
      </c>
      <c r="E11689">
        <v>0</v>
      </c>
      <c r="F11689">
        <v>743.4</v>
      </c>
      <c r="G11689">
        <v>0</v>
      </c>
      <c r="H11689">
        <v>0</v>
      </c>
      <c r="I11689">
        <v>0</v>
      </c>
      <c r="K11689">
        <v>2013</v>
      </c>
      <c r="L11689">
        <v>2017</v>
      </c>
    </row>
    <row r="11690" spans="1:12" x14ac:dyDescent="0.25">
      <c r="A11690">
        <v>32</v>
      </c>
      <c r="B11690">
        <v>22770857</v>
      </c>
      <c r="C11690" t="s">
        <v>5410</v>
      </c>
      <c r="D11690">
        <v>50</v>
      </c>
      <c r="E11690">
        <v>0</v>
      </c>
      <c r="F11690">
        <v>37.5</v>
      </c>
      <c r="G11690">
        <v>0</v>
      </c>
      <c r="H11690">
        <v>0</v>
      </c>
      <c r="I11690">
        <v>0</v>
      </c>
      <c r="K11690">
        <v>2012</v>
      </c>
      <c r="L11690">
        <v>2013</v>
      </c>
    </row>
    <row r="11691" spans="1:12" x14ac:dyDescent="0.25">
      <c r="A11691">
        <v>32</v>
      </c>
      <c r="B11691">
        <v>22770894</v>
      </c>
      <c r="C11691" t="s">
        <v>4795</v>
      </c>
      <c r="D11691">
        <v>99</v>
      </c>
      <c r="E11691">
        <v>0</v>
      </c>
      <c r="F11691">
        <v>69.3</v>
      </c>
      <c r="G11691">
        <v>0</v>
      </c>
      <c r="H11691">
        <v>0</v>
      </c>
      <c r="I11691">
        <v>0</v>
      </c>
      <c r="K11691">
        <v>2012</v>
      </c>
      <c r="L11691">
        <v>2012</v>
      </c>
    </row>
    <row r="11692" spans="1:12" x14ac:dyDescent="0.25">
      <c r="A11692">
        <v>32</v>
      </c>
      <c r="B11692">
        <v>22770895</v>
      </c>
      <c r="C11692" t="s">
        <v>4607</v>
      </c>
      <c r="D11692">
        <v>99</v>
      </c>
      <c r="E11692">
        <v>0</v>
      </c>
      <c r="F11692">
        <v>69.3</v>
      </c>
      <c r="G11692">
        <v>0</v>
      </c>
      <c r="H11692">
        <v>0</v>
      </c>
      <c r="I11692">
        <v>0</v>
      </c>
      <c r="K11692">
        <v>2012</v>
      </c>
      <c r="L11692">
        <v>2012</v>
      </c>
    </row>
    <row r="11693" spans="1:12" x14ac:dyDescent="0.25">
      <c r="A11693">
        <v>32</v>
      </c>
      <c r="B11693">
        <v>22771190</v>
      </c>
      <c r="C11693" t="s">
        <v>5411</v>
      </c>
      <c r="D11693">
        <v>100</v>
      </c>
      <c r="E11693">
        <v>0</v>
      </c>
      <c r="F11693">
        <v>70</v>
      </c>
      <c r="G11693">
        <v>0</v>
      </c>
      <c r="H11693">
        <v>0</v>
      </c>
      <c r="I11693">
        <v>0</v>
      </c>
      <c r="K11693">
        <v>2008</v>
      </c>
      <c r="L11693">
        <v>2013</v>
      </c>
    </row>
    <row r="11694" spans="1:12" x14ac:dyDescent="0.25">
      <c r="A11694">
        <v>32</v>
      </c>
      <c r="B11694">
        <v>22771277</v>
      </c>
      <c r="C11694" t="s">
        <v>5412</v>
      </c>
      <c r="D11694">
        <v>95</v>
      </c>
      <c r="E11694">
        <v>0</v>
      </c>
      <c r="F11694">
        <v>57</v>
      </c>
      <c r="G11694">
        <v>0</v>
      </c>
      <c r="H11694">
        <v>0</v>
      </c>
      <c r="I11694">
        <v>0</v>
      </c>
      <c r="K11694">
        <v>2014</v>
      </c>
      <c r="L11694">
        <v>2017</v>
      </c>
    </row>
    <row r="11695" spans="1:12" x14ac:dyDescent="0.25">
      <c r="A11695">
        <v>32</v>
      </c>
      <c r="B11695">
        <v>22771278</v>
      </c>
      <c r="C11695" t="s">
        <v>5413</v>
      </c>
      <c r="D11695">
        <v>95</v>
      </c>
      <c r="E11695">
        <v>0</v>
      </c>
      <c r="F11695">
        <v>57</v>
      </c>
      <c r="G11695">
        <v>0</v>
      </c>
      <c r="H11695">
        <v>0</v>
      </c>
      <c r="I11695">
        <v>0</v>
      </c>
      <c r="K11695">
        <v>2014</v>
      </c>
      <c r="L11695">
        <v>2017</v>
      </c>
    </row>
    <row r="11696" spans="1:12" x14ac:dyDescent="0.25">
      <c r="A11696">
        <v>32</v>
      </c>
      <c r="B11696">
        <v>22771279</v>
      </c>
      <c r="C11696" t="s">
        <v>5414</v>
      </c>
      <c r="D11696">
        <v>95</v>
      </c>
      <c r="E11696">
        <v>0</v>
      </c>
      <c r="F11696">
        <v>57</v>
      </c>
      <c r="G11696">
        <v>0</v>
      </c>
      <c r="H11696">
        <v>0</v>
      </c>
      <c r="I11696">
        <v>0</v>
      </c>
      <c r="K11696">
        <v>2014</v>
      </c>
      <c r="L11696">
        <v>2017</v>
      </c>
    </row>
    <row r="11697" spans="1:12" x14ac:dyDescent="0.25">
      <c r="A11697">
        <v>32</v>
      </c>
      <c r="B11697">
        <v>22771281</v>
      </c>
      <c r="C11697" t="s">
        <v>5415</v>
      </c>
      <c r="D11697">
        <v>95</v>
      </c>
      <c r="E11697">
        <v>0</v>
      </c>
      <c r="F11697">
        <v>57</v>
      </c>
      <c r="G11697">
        <v>0</v>
      </c>
      <c r="H11697">
        <v>0</v>
      </c>
      <c r="I11697">
        <v>0</v>
      </c>
      <c r="K11697">
        <v>2014</v>
      </c>
      <c r="L11697">
        <v>2014</v>
      </c>
    </row>
    <row r="11698" spans="1:12" x14ac:dyDescent="0.25">
      <c r="A11698">
        <v>32</v>
      </c>
      <c r="B11698">
        <v>22771282</v>
      </c>
      <c r="C11698" t="s">
        <v>5416</v>
      </c>
      <c r="D11698">
        <v>95</v>
      </c>
      <c r="E11698">
        <v>0</v>
      </c>
      <c r="F11698">
        <v>57</v>
      </c>
      <c r="G11698">
        <v>0</v>
      </c>
      <c r="H11698">
        <v>0</v>
      </c>
      <c r="I11698">
        <v>0</v>
      </c>
      <c r="K11698">
        <v>2014</v>
      </c>
      <c r="L11698">
        <v>2017</v>
      </c>
    </row>
    <row r="11699" spans="1:12" x14ac:dyDescent="0.25">
      <c r="A11699">
        <v>32</v>
      </c>
      <c r="B11699">
        <v>22771283</v>
      </c>
      <c r="C11699" t="s">
        <v>5417</v>
      </c>
      <c r="D11699">
        <v>95</v>
      </c>
      <c r="E11699">
        <v>0</v>
      </c>
      <c r="F11699">
        <v>57</v>
      </c>
      <c r="G11699">
        <v>0</v>
      </c>
      <c r="H11699">
        <v>0</v>
      </c>
      <c r="I11699">
        <v>0</v>
      </c>
      <c r="K11699">
        <v>2014</v>
      </c>
      <c r="L11699">
        <v>2017</v>
      </c>
    </row>
    <row r="11700" spans="1:12" x14ac:dyDescent="0.25">
      <c r="A11700">
        <v>32</v>
      </c>
      <c r="B11700">
        <v>22771284</v>
      </c>
      <c r="C11700" t="s">
        <v>5418</v>
      </c>
      <c r="D11700">
        <v>95</v>
      </c>
      <c r="E11700">
        <v>0</v>
      </c>
      <c r="F11700">
        <v>57</v>
      </c>
      <c r="G11700">
        <v>0</v>
      </c>
      <c r="H11700">
        <v>0</v>
      </c>
      <c r="I11700">
        <v>0</v>
      </c>
      <c r="K11700">
        <v>2014</v>
      </c>
      <c r="L11700">
        <v>2017</v>
      </c>
    </row>
    <row r="11701" spans="1:12" x14ac:dyDescent="0.25">
      <c r="A11701">
        <v>32</v>
      </c>
      <c r="B11701">
        <v>22771320</v>
      </c>
      <c r="C11701" t="s">
        <v>2445</v>
      </c>
      <c r="D11701">
        <v>155</v>
      </c>
      <c r="E11701">
        <v>0</v>
      </c>
      <c r="F11701">
        <v>116.25</v>
      </c>
      <c r="G11701">
        <v>0</v>
      </c>
      <c r="H11701">
        <v>157.44</v>
      </c>
      <c r="I11701">
        <v>0</v>
      </c>
      <c r="K11701">
        <v>2012</v>
      </c>
      <c r="L11701">
        <v>2014</v>
      </c>
    </row>
    <row r="11702" spans="1:12" x14ac:dyDescent="0.25">
      <c r="A11702">
        <v>32</v>
      </c>
      <c r="B11702">
        <v>22771498</v>
      </c>
      <c r="C11702" t="s">
        <v>5419</v>
      </c>
      <c r="D11702">
        <v>237</v>
      </c>
      <c r="E11702">
        <v>0</v>
      </c>
      <c r="F11702">
        <v>142.19999999999999</v>
      </c>
      <c r="G11702">
        <v>0</v>
      </c>
      <c r="H11702">
        <v>0</v>
      </c>
      <c r="I11702">
        <v>0</v>
      </c>
      <c r="K11702">
        <v>2014</v>
      </c>
      <c r="L11702">
        <v>2014</v>
      </c>
    </row>
    <row r="11703" spans="1:12" x14ac:dyDescent="0.25">
      <c r="A11703">
        <v>32</v>
      </c>
      <c r="B11703">
        <v>22771499</v>
      </c>
      <c r="C11703" t="s">
        <v>5420</v>
      </c>
      <c r="D11703">
        <v>237</v>
      </c>
      <c r="E11703">
        <v>0</v>
      </c>
      <c r="F11703">
        <v>142.19999999999999</v>
      </c>
      <c r="G11703">
        <v>0</v>
      </c>
      <c r="H11703">
        <v>0</v>
      </c>
      <c r="I11703">
        <v>0</v>
      </c>
      <c r="K11703">
        <v>2014</v>
      </c>
      <c r="L11703">
        <v>2014</v>
      </c>
    </row>
    <row r="11704" spans="1:12" x14ac:dyDescent="0.25">
      <c r="A11704">
        <v>32</v>
      </c>
      <c r="B11704">
        <v>22771500</v>
      </c>
      <c r="C11704" t="s">
        <v>5421</v>
      </c>
      <c r="D11704">
        <v>237</v>
      </c>
      <c r="E11704">
        <v>0</v>
      </c>
      <c r="F11704">
        <v>142.19999999999999</v>
      </c>
      <c r="G11704">
        <v>0</v>
      </c>
      <c r="H11704">
        <v>0</v>
      </c>
      <c r="I11704">
        <v>0</v>
      </c>
      <c r="K11704">
        <v>2014</v>
      </c>
      <c r="L11704">
        <v>2014</v>
      </c>
    </row>
    <row r="11705" spans="1:12" x14ac:dyDescent="0.25">
      <c r="A11705">
        <v>32</v>
      </c>
      <c r="B11705">
        <v>22771501</v>
      </c>
      <c r="C11705" t="s">
        <v>5422</v>
      </c>
      <c r="D11705">
        <v>265</v>
      </c>
      <c r="E11705">
        <v>0</v>
      </c>
      <c r="F11705">
        <v>159</v>
      </c>
      <c r="G11705">
        <v>0</v>
      </c>
      <c r="H11705">
        <v>0</v>
      </c>
      <c r="I11705">
        <v>0</v>
      </c>
      <c r="K11705">
        <v>2014</v>
      </c>
      <c r="L11705">
        <v>2014</v>
      </c>
    </row>
    <row r="11706" spans="1:12" x14ac:dyDescent="0.25">
      <c r="A11706">
        <v>32</v>
      </c>
      <c r="B11706">
        <v>22771503</v>
      </c>
      <c r="C11706" t="s">
        <v>5423</v>
      </c>
      <c r="D11706">
        <v>321</v>
      </c>
      <c r="E11706">
        <v>0</v>
      </c>
      <c r="F11706">
        <v>192.6</v>
      </c>
      <c r="G11706">
        <v>0</v>
      </c>
      <c r="H11706">
        <v>0</v>
      </c>
      <c r="I11706">
        <v>0</v>
      </c>
      <c r="K11706">
        <v>2014</v>
      </c>
      <c r="L11706">
        <v>2015</v>
      </c>
    </row>
    <row r="11707" spans="1:12" x14ac:dyDescent="0.25">
      <c r="A11707">
        <v>32</v>
      </c>
      <c r="B11707">
        <v>22771504</v>
      </c>
      <c r="C11707" t="s">
        <v>5424</v>
      </c>
      <c r="D11707">
        <v>321</v>
      </c>
      <c r="E11707">
        <v>0</v>
      </c>
      <c r="F11707">
        <v>192.6</v>
      </c>
      <c r="G11707">
        <v>0</v>
      </c>
      <c r="H11707">
        <v>0</v>
      </c>
      <c r="I11707">
        <v>0</v>
      </c>
      <c r="K11707">
        <v>2014</v>
      </c>
      <c r="L11707">
        <v>2014</v>
      </c>
    </row>
    <row r="11708" spans="1:12" x14ac:dyDescent="0.25">
      <c r="A11708">
        <v>32</v>
      </c>
      <c r="B11708">
        <v>22771505</v>
      </c>
      <c r="C11708" t="s">
        <v>5425</v>
      </c>
      <c r="D11708">
        <v>237</v>
      </c>
      <c r="E11708">
        <v>0</v>
      </c>
      <c r="F11708">
        <v>142.19999999999999</v>
      </c>
      <c r="G11708">
        <v>0</v>
      </c>
      <c r="H11708">
        <v>0</v>
      </c>
      <c r="I11708">
        <v>0</v>
      </c>
      <c r="K11708">
        <v>2014</v>
      </c>
      <c r="L11708">
        <v>2014</v>
      </c>
    </row>
    <row r="11709" spans="1:12" x14ac:dyDescent="0.25">
      <c r="A11709">
        <v>32</v>
      </c>
      <c r="B11709">
        <v>22771553</v>
      </c>
      <c r="C11709" t="s">
        <v>5419</v>
      </c>
      <c r="D11709">
        <v>237</v>
      </c>
      <c r="E11709">
        <v>0</v>
      </c>
      <c r="F11709">
        <v>142.19999999999999</v>
      </c>
      <c r="G11709">
        <v>0</v>
      </c>
      <c r="H11709">
        <v>0</v>
      </c>
      <c r="I11709">
        <v>0</v>
      </c>
      <c r="K11709">
        <v>2014</v>
      </c>
      <c r="L11709">
        <v>2014</v>
      </c>
    </row>
    <row r="11710" spans="1:12" x14ac:dyDescent="0.25">
      <c r="A11710">
        <v>32</v>
      </c>
      <c r="B11710">
        <v>22771554</v>
      </c>
      <c r="C11710" t="s">
        <v>5420</v>
      </c>
      <c r="D11710">
        <v>237</v>
      </c>
      <c r="E11710">
        <v>0</v>
      </c>
      <c r="F11710">
        <v>142.19999999999999</v>
      </c>
      <c r="G11710">
        <v>0</v>
      </c>
      <c r="H11710">
        <v>0</v>
      </c>
      <c r="I11710">
        <v>0</v>
      </c>
      <c r="K11710">
        <v>2014</v>
      </c>
      <c r="L11710">
        <v>2014</v>
      </c>
    </row>
    <row r="11711" spans="1:12" x14ac:dyDescent="0.25">
      <c r="A11711">
        <v>32</v>
      </c>
      <c r="B11711">
        <v>22771555</v>
      </c>
      <c r="C11711" t="s">
        <v>5421</v>
      </c>
      <c r="D11711">
        <v>237</v>
      </c>
      <c r="E11711">
        <v>0</v>
      </c>
      <c r="F11711">
        <v>142.19999999999999</v>
      </c>
      <c r="G11711">
        <v>0</v>
      </c>
      <c r="H11711">
        <v>0</v>
      </c>
      <c r="I11711">
        <v>0</v>
      </c>
      <c r="K11711">
        <v>2014</v>
      </c>
      <c r="L11711">
        <v>2014</v>
      </c>
    </row>
    <row r="11712" spans="1:12" x14ac:dyDescent="0.25">
      <c r="A11712">
        <v>32</v>
      </c>
      <c r="B11712">
        <v>22771556</v>
      </c>
      <c r="C11712" t="s">
        <v>5422</v>
      </c>
      <c r="D11712">
        <v>265</v>
      </c>
      <c r="E11712">
        <v>0</v>
      </c>
      <c r="F11712">
        <v>159</v>
      </c>
      <c r="G11712">
        <v>0</v>
      </c>
      <c r="H11712">
        <v>0</v>
      </c>
      <c r="I11712">
        <v>0</v>
      </c>
      <c r="K11712">
        <v>2014</v>
      </c>
      <c r="L11712">
        <v>2014</v>
      </c>
    </row>
    <row r="11713" spans="1:12" x14ac:dyDescent="0.25">
      <c r="A11713">
        <v>32</v>
      </c>
      <c r="B11713">
        <v>22771558</v>
      </c>
      <c r="C11713" t="s">
        <v>5423</v>
      </c>
      <c r="D11713">
        <v>321</v>
      </c>
      <c r="E11713">
        <v>0</v>
      </c>
      <c r="F11713">
        <v>192.6</v>
      </c>
      <c r="G11713">
        <v>0</v>
      </c>
      <c r="H11713">
        <v>0</v>
      </c>
      <c r="I11713">
        <v>0</v>
      </c>
      <c r="K11713">
        <v>2014</v>
      </c>
      <c r="L11713">
        <v>2014</v>
      </c>
    </row>
    <row r="11714" spans="1:12" x14ac:dyDescent="0.25">
      <c r="A11714">
        <v>32</v>
      </c>
      <c r="B11714">
        <v>22771559</v>
      </c>
      <c r="C11714" t="s">
        <v>5424</v>
      </c>
      <c r="D11714">
        <v>321</v>
      </c>
      <c r="E11714">
        <v>0</v>
      </c>
      <c r="F11714">
        <v>192.6</v>
      </c>
      <c r="G11714">
        <v>0</v>
      </c>
      <c r="H11714">
        <v>0</v>
      </c>
      <c r="I11714">
        <v>0</v>
      </c>
      <c r="K11714">
        <v>2014</v>
      </c>
      <c r="L11714">
        <v>2014</v>
      </c>
    </row>
    <row r="11715" spans="1:12" x14ac:dyDescent="0.25">
      <c r="A11715">
        <v>32</v>
      </c>
      <c r="B11715">
        <v>22771560</v>
      </c>
      <c r="C11715" t="s">
        <v>5425</v>
      </c>
      <c r="D11715">
        <v>237</v>
      </c>
      <c r="E11715">
        <v>0</v>
      </c>
      <c r="F11715">
        <v>142.19999999999999</v>
      </c>
      <c r="G11715">
        <v>0</v>
      </c>
      <c r="H11715">
        <v>0</v>
      </c>
      <c r="I11715">
        <v>0</v>
      </c>
      <c r="K11715">
        <v>2014</v>
      </c>
      <c r="L11715">
        <v>2014</v>
      </c>
    </row>
    <row r="11716" spans="1:12" x14ac:dyDescent="0.25">
      <c r="A11716">
        <v>32</v>
      </c>
      <c r="B11716">
        <v>22771596</v>
      </c>
      <c r="C11716" t="s">
        <v>5426</v>
      </c>
      <c r="D11716">
        <v>211</v>
      </c>
      <c r="E11716">
        <v>0</v>
      </c>
      <c r="F11716">
        <v>126.6</v>
      </c>
      <c r="G11716">
        <v>0</v>
      </c>
      <c r="H11716">
        <v>0</v>
      </c>
      <c r="I11716">
        <v>0</v>
      </c>
      <c r="K11716">
        <v>2014</v>
      </c>
      <c r="L11716">
        <v>2014</v>
      </c>
    </row>
    <row r="11717" spans="1:12" x14ac:dyDescent="0.25">
      <c r="A11717">
        <v>32</v>
      </c>
      <c r="B11717">
        <v>22771597</v>
      </c>
      <c r="C11717" t="s">
        <v>5427</v>
      </c>
      <c r="D11717">
        <v>211</v>
      </c>
      <c r="E11717">
        <v>0</v>
      </c>
      <c r="F11717">
        <v>126.6</v>
      </c>
      <c r="G11717">
        <v>0</v>
      </c>
      <c r="H11717">
        <v>0</v>
      </c>
      <c r="I11717">
        <v>0</v>
      </c>
      <c r="K11717">
        <v>2014</v>
      </c>
      <c r="L11717">
        <v>2014</v>
      </c>
    </row>
    <row r="11718" spans="1:12" x14ac:dyDescent="0.25">
      <c r="A11718">
        <v>32</v>
      </c>
      <c r="B11718">
        <v>22771598</v>
      </c>
      <c r="C11718" t="s">
        <v>5428</v>
      </c>
      <c r="D11718">
        <v>211</v>
      </c>
      <c r="E11718">
        <v>0</v>
      </c>
      <c r="F11718">
        <v>126.6</v>
      </c>
      <c r="G11718">
        <v>0</v>
      </c>
      <c r="H11718">
        <v>0</v>
      </c>
      <c r="I11718">
        <v>0</v>
      </c>
      <c r="K11718">
        <v>2014</v>
      </c>
      <c r="L11718">
        <v>2014</v>
      </c>
    </row>
    <row r="11719" spans="1:12" x14ac:dyDescent="0.25">
      <c r="A11719">
        <v>32</v>
      </c>
      <c r="B11719">
        <v>22771599</v>
      </c>
      <c r="C11719" t="s">
        <v>5429</v>
      </c>
      <c r="D11719">
        <v>237</v>
      </c>
      <c r="E11719">
        <v>0</v>
      </c>
      <c r="F11719">
        <v>142.19999999999999</v>
      </c>
      <c r="G11719">
        <v>0</v>
      </c>
      <c r="H11719">
        <v>0</v>
      </c>
      <c r="I11719">
        <v>0</v>
      </c>
      <c r="K11719">
        <v>2014</v>
      </c>
      <c r="L11719">
        <v>2014</v>
      </c>
    </row>
    <row r="11720" spans="1:12" x14ac:dyDescent="0.25">
      <c r="A11720">
        <v>32</v>
      </c>
      <c r="B11720">
        <v>22771601</v>
      </c>
      <c r="C11720" t="s">
        <v>5430</v>
      </c>
      <c r="D11720">
        <v>290</v>
      </c>
      <c r="E11720">
        <v>0</v>
      </c>
      <c r="F11720">
        <v>174</v>
      </c>
      <c r="G11720">
        <v>0</v>
      </c>
      <c r="H11720">
        <v>0</v>
      </c>
      <c r="I11720">
        <v>0</v>
      </c>
      <c r="K11720">
        <v>2014</v>
      </c>
      <c r="L11720">
        <v>2014</v>
      </c>
    </row>
    <row r="11721" spans="1:12" x14ac:dyDescent="0.25">
      <c r="A11721">
        <v>32</v>
      </c>
      <c r="B11721">
        <v>22771602</v>
      </c>
      <c r="C11721" t="s">
        <v>5431</v>
      </c>
      <c r="D11721">
        <v>290</v>
      </c>
      <c r="E11721">
        <v>0</v>
      </c>
      <c r="F11721">
        <v>174</v>
      </c>
      <c r="G11721">
        <v>0</v>
      </c>
      <c r="H11721">
        <v>0</v>
      </c>
      <c r="I11721">
        <v>0</v>
      </c>
      <c r="K11721">
        <v>2014</v>
      </c>
      <c r="L11721">
        <v>2014</v>
      </c>
    </row>
    <row r="11722" spans="1:12" x14ac:dyDescent="0.25">
      <c r="A11722">
        <v>32</v>
      </c>
      <c r="B11722">
        <v>22771603</v>
      </c>
      <c r="C11722" t="s">
        <v>5432</v>
      </c>
      <c r="D11722">
        <v>211</v>
      </c>
      <c r="E11722">
        <v>0</v>
      </c>
      <c r="F11722">
        <v>126.6</v>
      </c>
      <c r="G11722">
        <v>0</v>
      </c>
      <c r="H11722">
        <v>0</v>
      </c>
      <c r="I11722">
        <v>0</v>
      </c>
      <c r="K11722">
        <v>2014</v>
      </c>
      <c r="L11722">
        <v>2014</v>
      </c>
    </row>
    <row r="11723" spans="1:12" x14ac:dyDescent="0.25">
      <c r="A11723">
        <v>32</v>
      </c>
      <c r="B11723">
        <v>22771607</v>
      </c>
      <c r="C11723" t="s">
        <v>5426</v>
      </c>
      <c r="D11723">
        <v>211</v>
      </c>
      <c r="E11723">
        <v>0</v>
      </c>
      <c r="F11723">
        <v>126.6</v>
      </c>
      <c r="G11723">
        <v>0</v>
      </c>
      <c r="H11723">
        <v>0</v>
      </c>
      <c r="I11723">
        <v>0</v>
      </c>
      <c r="K11723">
        <v>2014</v>
      </c>
      <c r="L11723">
        <v>2014</v>
      </c>
    </row>
    <row r="11724" spans="1:12" x14ac:dyDescent="0.25">
      <c r="A11724">
        <v>32</v>
      </c>
      <c r="B11724">
        <v>22771608</v>
      </c>
      <c r="C11724" t="s">
        <v>5427</v>
      </c>
      <c r="D11724">
        <v>211</v>
      </c>
      <c r="E11724">
        <v>0</v>
      </c>
      <c r="F11724">
        <v>126.6</v>
      </c>
      <c r="G11724">
        <v>0</v>
      </c>
      <c r="H11724">
        <v>0</v>
      </c>
      <c r="I11724">
        <v>0</v>
      </c>
      <c r="K11724">
        <v>2014</v>
      </c>
      <c r="L11724">
        <v>2014</v>
      </c>
    </row>
    <row r="11725" spans="1:12" x14ac:dyDescent="0.25">
      <c r="A11725">
        <v>32</v>
      </c>
      <c r="B11725">
        <v>22771609</v>
      </c>
      <c r="C11725" t="s">
        <v>5428</v>
      </c>
      <c r="D11725">
        <v>211</v>
      </c>
      <c r="E11725">
        <v>0</v>
      </c>
      <c r="F11725">
        <v>126.6</v>
      </c>
      <c r="G11725">
        <v>0</v>
      </c>
      <c r="H11725">
        <v>0</v>
      </c>
      <c r="I11725">
        <v>0</v>
      </c>
      <c r="K11725">
        <v>2014</v>
      </c>
      <c r="L11725">
        <v>2014</v>
      </c>
    </row>
    <row r="11726" spans="1:12" x14ac:dyDescent="0.25">
      <c r="A11726">
        <v>32</v>
      </c>
      <c r="B11726">
        <v>22771610</v>
      </c>
      <c r="C11726" t="s">
        <v>5429</v>
      </c>
      <c r="D11726">
        <v>237</v>
      </c>
      <c r="E11726">
        <v>0</v>
      </c>
      <c r="F11726">
        <v>142.19999999999999</v>
      </c>
      <c r="G11726">
        <v>0</v>
      </c>
      <c r="H11726">
        <v>0</v>
      </c>
      <c r="I11726">
        <v>0</v>
      </c>
      <c r="K11726">
        <v>2014</v>
      </c>
      <c r="L11726">
        <v>2014</v>
      </c>
    </row>
    <row r="11727" spans="1:12" x14ac:dyDescent="0.25">
      <c r="A11727">
        <v>32</v>
      </c>
      <c r="B11727">
        <v>22771612</v>
      </c>
      <c r="C11727" t="s">
        <v>5433</v>
      </c>
      <c r="D11727">
        <v>290</v>
      </c>
      <c r="E11727">
        <v>0</v>
      </c>
      <c r="F11727">
        <v>174</v>
      </c>
      <c r="G11727">
        <v>0</v>
      </c>
      <c r="H11727">
        <v>0</v>
      </c>
      <c r="I11727">
        <v>0</v>
      </c>
      <c r="K11727">
        <v>2014</v>
      </c>
      <c r="L11727">
        <v>2014</v>
      </c>
    </row>
    <row r="11728" spans="1:12" x14ac:dyDescent="0.25">
      <c r="A11728">
        <v>32</v>
      </c>
      <c r="B11728">
        <v>22771613</v>
      </c>
      <c r="C11728" t="s">
        <v>5431</v>
      </c>
      <c r="D11728">
        <v>290</v>
      </c>
      <c r="E11728">
        <v>0</v>
      </c>
      <c r="F11728">
        <v>174</v>
      </c>
      <c r="G11728">
        <v>0</v>
      </c>
      <c r="H11728">
        <v>0</v>
      </c>
      <c r="I11728">
        <v>0</v>
      </c>
      <c r="K11728">
        <v>2014</v>
      </c>
      <c r="L11728">
        <v>2014</v>
      </c>
    </row>
    <row r="11729" spans="1:12" x14ac:dyDescent="0.25">
      <c r="A11729">
        <v>32</v>
      </c>
      <c r="B11729">
        <v>22771614</v>
      </c>
      <c r="C11729" t="s">
        <v>5432</v>
      </c>
      <c r="D11729">
        <v>211</v>
      </c>
      <c r="E11729">
        <v>0</v>
      </c>
      <c r="F11729">
        <v>126.6</v>
      </c>
      <c r="G11729">
        <v>0</v>
      </c>
      <c r="H11729">
        <v>0</v>
      </c>
      <c r="I11729">
        <v>0</v>
      </c>
      <c r="K11729">
        <v>2014</v>
      </c>
      <c r="L11729">
        <v>2014</v>
      </c>
    </row>
    <row r="11730" spans="1:12" x14ac:dyDescent="0.25">
      <c r="A11730">
        <v>32</v>
      </c>
      <c r="B11730">
        <v>22772227</v>
      </c>
      <c r="C11730" t="s">
        <v>4552</v>
      </c>
      <c r="D11730">
        <v>225</v>
      </c>
      <c r="E11730">
        <v>0</v>
      </c>
      <c r="F11730">
        <v>168.75</v>
      </c>
      <c r="G11730">
        <v>0</v>
      </c>
      <c r="H11730">
        <v>228.54</v>
      </c>
      <c r="I11730">
        <v>0</v>
      </c>
      <c r="K11730">
        <v>2010</v>
      </c>
      <c r="L11730">
        <v>2016</v>
      </c>
    </row>
    <row r="11731" spans="1:12" x14ac:dyDescent="0.25">
      <c r="A11731">
        <v>32</v>
      </c>
      <c r="B11731">
        <v>22772361</v>
      </c>
      <c r="C11731" t="s">
        <v>1530</v>
      </c>
      <c r="D11731">
        <v>495</v>
      </c>
      <c r="E11731">
        <v>0</v>
      </c>
      <c r="F11731">
        <v>371.25</v>
      </c>
      <c r="G11731">
        <v>0</v>
      </c>
      <c r="H11731">
        <v>584.04</v>
      </c>
      <c r="I11731">
        <v>0</v>
      </c>
      <c r="K11731">
        <v>2014</v>
      </c>
      <c r="L11731">
        <v>2017</v>
      </c>
    </row>
    <row r="11732" spans="1:12" x14ac:dyDescent="0.25">
      <c r="A11732">
        <v>32</v>
      </c>
      <c r="B11732">
        <v>22772362</v>
      </c>
      <c r="C11732" t="s">
        <v>1530</v>
      </c>
      <c r="D11732">
        <v>495</v>
      </c>
      <c r="E11732">
        <v>0</v>
      </c>
      <c r="F11732">
        <v>371.25</v>
      </c>
      <c r="G11732">
        <v>0</v>
      </c>
      <c r="H11732">
        <v>0</v>
      </c>
      <c r="I11732">
        <v>0</v>
      </c>
      <c r="K11732">
        <v>2014</v>
      </c>
      <c r="L11732">
        <v>2017</v>
      </c>
    </row>
    <row r="11733" spans="1:12" x14ac:dyDescent="0.25">
      <c r="A11733">
        <v>32</v>
      </c>
      <c r="B11733">
        <v>22772363</v>
      </c>
      <c r="C11733" t="s">
        <v>1530</v>
      </c>
      <c r="D11733">
        <v>495</v>
      </c>
      <c r="E11733">
        <v>0</v>
      </c>
      <c r="F11733">
        <v>371.25</v>
      </c>
      <c r="G11733">
        <v>0</v>
      </c>
      <c r="H11733">
        <v>584.04</v>
      </c>
      <c r="I11733">
        <v>0</v>
      </c>
      <c r="K11733">
        <v>2014</v>
      </c>
      <c r="L11733">
        <v>2017</v>
      </c>
    </row>
    <row r="11734" spans="1:12" x14ac:dyDescent="0.25">
      <c r="A11734">
        <v>32</v>
      </c>
      <c r="B11734">
        <v>22772364</v>
      </c>
      <c r="C11734" t="s">
        <v>1530</v>
      </c>
      <c r="D11734">
        <v>495</v>
      </c>
      <c r="E11734">
        <v>0</v>
      </c>
      <c r="F11734">
        <v>371.25</v>
      </c>
      <c r="G11734">
        <v>0</v>
      </c>
      <c r="H11734">
        <v>584.04</v>
      </c>
      <c r="I11734">
        <v>0</v>
      </c>
      <c r="K11734">
        <v>2014</v>
      </c>
      <c r="L11734">
        <v>2017</v>
      </c>
    </row>
    <row r="11735" spans="1:12" x14ac:dyDescent="0.25">
      <c r="A11735">
        <v>32</v>
      </c>
      <c r="B11735">
        <v>22772365</v>
      </c>
      <c r="C11735" t="s">
        <v>1530</v>
      </c>
      <c r="D11735">
        <v>495</v>
      </c>
      <c r="E11735">
        <v>0</v>
      </c>
      <c r="F11735">
        <v>371.25</v>
      </c>
      <c r="G11735">
        <v>0</v>
      </c>
      <c r="H11735">
        <v>584.04</v>
      </c>
      <c r="I11735">
        <v>0</v>
      </c>
      <c r="K11735">
        <v>2014</v>
      </c>
      <c r="L11735">
        <v>2017</v>
      </c>
    </row>
    <row r="11736" spans="1:12" x14ac:dyDescent="0.25">
      <c r="A11736">
        <v>32</v>
      </c>
      <c r="B11736">
        <v>22772366</v>
      </c>
      <c r="C11736" t="s">
        <v>1530</v>
      </c>
      <c r="D11736">
        <v>495</v>
      </c>
      <c r="E11736">
        <v>0</v>
      </c>
      <c r="F11736">
        <v>371.25</v>
      </c>
      <c r="G11736">
        <v>0</v>
      </c>
      <c r="H11736">
        <v>584.04</v>
      </c>
      <c r="I11736">
        <v>0</v>
      </c>
      <c r="K11736">
        <v>2014</v>
      </c>
      <c r="L11736">
        <v>2017</v>
      </c>
    </row>
    <row r="11737" spans="1:12" x14ac:dyDescent="0.25">
      <c r="A11737">
        <v>32</v>
      </c>
      <c r="B11737">
        <v>22773651</v>
      </c>
      <c r="C11737" t="s">
        <v>5434</v>
      </c>
      <c r="D11737">
        <v>810</v>
      </c>
      <c r="E11737">
        <v>0</v>
      </c>
      <c r="F11737">
        <v>607.5</v>
      </c>
      <c r="G11737">
        <v>0</v>
      </c>
      <c r="H11737">
        <v>0</v>
      </c>
      <c r="I11737">
        <v>0</v>
      </c>
      <c r="K11737">
        <v>2011</v>
      </c>
      <c r="L11737">
        <v>2016</v>
      </c>
    </row>
    <row r="11738" spans="1:12" x14ac:dyDescent="0.25">
      <c r="A11738">
        <v>32</v>
      </c>
      <c r="B11738">
        <v>22773652</v>
      </c>
      <c r="C11738" t="s">
        <v>5435</v>
      </c>
      <c r="D11738">
        <v>559</v>
      </c>
      <c r="E11738">
        <v>0</v>
      </c>
      <c r="F11738">
        <v>335.4</v>
      </c>
      <c r="G11738">
        <v>0</v>
      </c>
      <c r="H11738">
        <v>0</v>
      </c>
      <c r="I11738">
        <v>0</v>
      </c>
      <c r="K11738">
        <v>2011</v>
      </c>
      <c r="L11738">
        <v>2016</v>
      </c>
    </row>
    <row r="11739" spans="1:12" x14ac:dyDescent="0.25">
      <c r="A11739">
        <v>32</v>
      </c>
      <c r="B11739">
        <v>22773653</v>
      </c>
      <c r="C11739" t="s">
        <v>5436</v>
      </c>
      <c r="D11739">
        <v>559</v>
      </c>
      <c r="E11739">
        <v>0</v>
      </c>
      <c r="F11739">
        <v>335.4</v>
      </c>
      <c r="G11739">
        <v>0</v>
      </c>
      <c r="H11739">
        <v>0</v>
      </c>
      <c r="I11739">
        <v>0</v>
      </c>
      <c r="K11739">
        <v>2011</v>
      </c>
      <c r="L11739">
        <v>2016</v>
      </c>
    </row>
    <row r="11740" spans="1:12" x14ac:dyDescent="0.25">
      <c r="A11740">
        <v>32</v>
      </c>
      <c r="B11740">
        <v>22774078</v>
      </c>
      <c r="C11740" t="s">
        <v>5437</v>
      </c>
      <c r="D11740">
        <v>400</v>
      </c>
      <c r="E11740">
        <v>0</v>
      </c>
      <c r="F11740">
        <v>300</v>
      </c>
      <c r="G11740">
        <v>0</v>
      </c>
      <c r="H11740">
        <v>0</v>
      </c>
      <c r="I11740">
        <v>0</v>
      </c>
      <c r="K11740">
        <v>2011</v>
      </c>
      <c r="L11740">
        <v>2013</v>
      </c>
    </row>
    <row r="11741" spans="1:12" x14ac:dyDescent="0.25">
      <c r="A11741">
        <v>32</v>
      </c>
      <c r="B11741">
        <v>22774079</v>
      </c>
      <c r="C11741" t="s">
        <v>5438</v>
      </c>
      <c r="D11741">
        <v>400</v>
      </c>
      <c r="E11741">
        <v>0</v>
      </c>
      <c r="F11741">
        <v>300</v>
      </c>
      <c r="G11741">
        <v>0</v>
      </c>
      <c r="H11741">
        <v>406.29</v>
      </c>
      <c r="I11741">
        <v>0</v>
      </c>
      <c r="K11741">
        <v>2011</v>
      </c>
      <c r="L11741">
        <v>2013</v>
      </c>
    </row>
    <row r="11742" spans="1:12" x14ac:dyDescent="0.25">
      <c r="A11742">
        <v>32</v>
      </c>
      <c r="B11742">
        <v>22774080</v>
      </c>
      <c r="C11742" t="s">
        <v>5439</v>
      </c>
      <c r="D11742">
        <v>400</v>
      </c>
      <c r="E11742">
        <v>0</v>
      </c>
      <c r="F11742">
        <v>300</v>
      </c>
      <c r="G11742">
        <v>0</v>
      </c>
      <c r="H11742">
        <v>0</v>
      </c>
      <c r="I11742">
        <v>0</v>
      </c>
      <c r="K11742">
        <v>2011</v>
      </c>
      <c r="L11742">
        <v>2013</v>
      </c>
    </row>
    <row r="11743" spans="1:12" x14ac:dyDescent="0.25">
      <c r="A11743">
        <v>32</v>
      </c>
      <c r="B11743">
        <v>22774081</v>
      </c>
      <c r="C11743" t="s">
        <v>5440</v>
      </c>
      <c r="D11743">
        <v>400</v>
      </c>
      <c r="E11743">
        <v>0</v>
      </c>
      <c r="F11743">
        <v>300</v>
      </c>
      <c r="G11743">
        <v>0</v>
      </c>
      <c r="H11743">
        <v>0</v>
      </c>
      <c r="I11743">
        <v>0</v>
      </c>
      <c r="K11743">
        <v>2011</v>
      </c>
      <c r="L11743">
        <v>2013</v>
      </c>
    </row>
    <row r="11744" spans="1:12" x14ac:dyDescent="0.25">
      <c r="A11744">
        <v>32</v>
      </c>
      <c r="B11744">
        <v>22774082</v>
      </c>
      <c r="C11744" t="s">
        <v>5441</v>
      </c>
      <c r="D11744">
        <v>400</v>
      </c>
      <c r="E11744">
        <v>0</v>
      </c>
      <c r="F11744">
        <v>300</v>
      </c>
      <c r="G11744">
        <v>0</v>
      </c>
      <c r="H11744">
        <v>0</v>
      </c>
      <c r="I11744">
        <v>0</v>
      </c>
      <c r="K11744">
        <v>2011</v>
      </c>
      <c r="L11744">
        <v>2013</v>
      </c>
    </row>
    <row r="11745" spans="1:12" x14ac:dyDescent="0.25">
      <c r="A11745">
        <v>32</v>
      </c>
      <c r="B11745">
        <v>22774279</v>
      </c>
      <c r="C11745" t="s">
        <v>5442</v>
      </c>
      <c r="D11745">
        <v>55</v>
      </c>
      <c r="E11745">
        <v>0</v>
      </c>
      <c r="F11745">
        <v>41.25</v>
      </c>
      <c r="G11745">
        <v>0</v>
      </c>
      <c r="H11745">
        <v>0</v>
      </c>
      <c r="I11745">
        <v>0</v>
      </c>
      <c r="K11745">
        <v>2011</v>
      </c>
      <c r="L11745">
        <v>2018</v>
      </c>
    </row>
    <row r="11746" spans="1:12" x14ac:dyDescent="0.25">
      <c r="A11746">
        <v>32</v>
      </c>
      <c r="B11746">
        <v>22775442</v>
      </c>
      <c r="C11746" t="s">
        <v>5443</v>
      </c>
      <c r="D11746">
        <v>76</v>
      </c>
      <c r="E11746">
        <v>0</v>
      </c>
      <c r="F11746">
        <v>45.6</v>
      </c>
      <c r="G11746">
        <v>0</v>
      </c>
      <c r="H11746">
        <v>0</v>
      </c>
      <c r="I11746">
        <v>0</v>
      </c>
      <c r="K11746">
        <v>2014</v>
      </c>
      <c r="L11746">
        <v>2017</v>
      </c>
    </row>
    <row r="11747" spans="1:12" x14ac:dyDescent="0.25">
      <c r="A11747">
        <v>32</v>
      </c>
      <c r="B11747">
        <v>22775443</v>
      </c>
      <c r="C11747" t="s">
        <v>5443</v>
      </c>
      <c r="D11747">
        <v>76</v>
      </c>
      <c r="E11747">
        <v>0</v>
      </c>
      <c r="F11747">
        <v>45.6</v>
      </c>
      <c r="G11747">
        <v>0</v>
      </c>
      <c r="H11747">
        <v>0</v>
      </c>
      <c r="I11747">
        <v>0</v>
      </c>
      <c r="K11747">
        <v>2014</v>
      </c>
      <c r="L11747">
        <v>2017</v>
      </c>
    </row>
    <row r="11748" spans="1:12" x14ac:dyDescent="0.25">
      <c r="A11748">
        <v>32</v>
      </c>
      <c r="B11748">
        <v>22775449</v>
      </c>
      <c r="C11748" t="s">
        <v>5444</v>
      </c>
      <c r="D11748">
        <v>64</v>
      </c>
      <c r="E11748">
        <v>0</v>
      </c>
      <c r="F11748">
        <v>38.4</v>
      </c>
      <c r="G11748">
        <v>0</v>
      </c>
      <c r="H11748">
        <v>0</v>
      </c>
      <c r="I11748">
        <v>0</v>
      </c>
      <c r="K11748">
        <v>2014</v>
      </c>
      <c r="L11748">
        <v>2017</v>
      </c>
    </row>
    <row r="11749" spans="1:12" x14ac:dyDescent="0.25">
      <c r="A11749">
        <v>32</v>
      </c>
      <c r="B11749">
        <v>22775450</v>
      </c>
      <c r="C11749" t="s">
        <v>5444</v>
      </c>
      <c r="D11749">
        <v>64</v>
      </c>
      <c r="E11749">
        <v>0</v>
      </c>
      <c r="F11749">
        <v>38.4</v>
      </c>
      <c r="G11749">
        <v>0</v>
      </c>
      <c r="H11749">
        <v>0</v>
      </c>
      <c r="I11749">
        <v>0</v>
      </c>
      <c r="K11749">
        <v>2014</v>
      </c>
      <c r="L11749">
        <v>2017</v>
      </c>
    </row>
    <row r="11750" spans="1:12" x14ac:dyDescent="0.25">
      <c r="A11750">
        <v>32</v>
      </c>
      <c r="B11750">
        <v>22775457</v>
      </c>
      <c r="C11750" t="s">
        <v>5445</v>
      </c>
      <c r="D11750">
        <v>120</v>
      </c>
      <c r="E11750">
        <v>0</v>
      </c>
      <c r="F11750">
        <v>90</v>
      </c>
      <c r="G11750">
        <v>0</v>
      </c>
      <c r="H11750">
        <v>0</v>
      </c>
      <c r="I11750">
        <v>0</v>
      </c>
      <c r="K11750">
        <v>2014</v>
      </c>
      <c r="L11750">
        <v>2017</v>
      </c>
    </row>
    <row r="11751" spans="1:12" x14ac:dyDescent="0.25">
      <c r="A11751">
        <v>32</v>
      </c>
      <c r="B11751">
        <v>22775458</v>
      </c>
      <c r="C11751" t="s">
        <v>5446</v>
      </c>
      <c r="D11751">
        <v>200</v>
      </c>
      <c r="E11751">
        <v>0</v>
      </c>
      <c r="F11751">
        <v>150</v>
      </c>
      <c r="G11751">
        <v>0</v>
      </c>
      <c r="H11751">
        <v>0</v>
      </c>
      <c r="I11751">
        <v>0</v>
      </c>
      <c r="K11751">
        <v>2014</v>
      </c>
      <c r="L11751">
        <v>2017</v>
      </c>
    </row>
    <row r="11752" spans="1:12" x14ac:dyDescent="0.25">
      <c r="A11752">
        <v>32</v>
      </c>
      <c r="B11752">
        <v>22775459</v>
      </c>
      <c r="C11752" t="s">
        <v>5446</v>
      </c>
      <c r="D11752">
        <v>200</v>
      </c>
      <c r="E11752">
        <v>0</v>
      </c>
      <c r="F11752">
        <v>150</v>
      </c>
      <c r="G11752">
        <v>0</v>
      </c>
      <c r="H11752">
        <v>0</v>
      </c>
      <c r="I11752">
        <v>0</v>
      </c>
      <c r="K11752">
        <v>2014</v>
      </c>
      <c r="L11752">
        <v>2017</v>
      </c>
    </row>
    <row r="11753" spans="1:12" x14ac:dyDescent="0.25">
      <c r="A11753">
        <v>32</v>
      </c>
      <c r="B11753">
        <v>22777175</v>
      </c>
      <c r="C11753" t="s">
        <v>5447</v>
      </c>
      <c r="D11753">
        <v>316</v>
      </c>
      <c r="E11753">
        <v>0</v>
      </c>
      <c r="F11753">
        <v>189.6</v>
      </c>
      <c r="G11753">
        <v>0</v>
      </c>
      <c r="H11753">
        <v>0</v>
      </c>
      <c r="I11753">
        <v>0</v>
      </c>
      <c r="K11753">
        <v>2014</v>
      </c>
      <c r="L11753">
        <v>2015</v>
      </c>
    </row>
    <row r="11754" spans="1:12" x14ac:dyDescent="0.25">
      <c r="A11754">
        <v>32</v>
      </c>
      <c r="B11754">
        <v>22778330</v>
      </c>
      <c r="C11754" t="s">
        <v>5448</v>
      </c>
      <c r="D11754">
        <v>225</v>
      </c>
      <c r="E11754">
        <v>0</v>
      </c>
      <c r="F11754">
        <v>157.5</v>
      </c>
      <c r="G11754">
        <v>0</v>
      </c>
      <c r="H11754">
        <v>0</v>
      </c>
      <c r="I11754">
        <v>0</v>
      </c>
      <c r="K11754">
        <v>2011</v>
      </c>
      <c r="L11754">
        <v>2014</v>
      </c>
    </row>
    <row r="11755" spans="1:12" x14ac:dyDescent="0.25">
      <c r="A11755">
        <v>32</v>
      </c>
      <c r="B11755">
        <v>22778446</v>
      </c>
      <c r="C11755" t="s">
        <v>5442</v>
      </c>
      <c r="D11755">
        <v>55</v>
      </c>
      <c r="E11755">
        <v>0</v>
      </c>
      <c r="F11755">
        <v>41.25</v>
      </c>
      <c r="G11755">
        <v>0</v>
      </c>
      <c r="H11755">
        <v>55.86</v>
      </c>
      <c r="I11755">
        <v>0</v>
      </c>
      <c r="K11755">
        <v>2014</v>
      </c>
      <c r="L11755">
        <v>2017</v>
      </c>
    </row>
    <row r="11756" spans="1:12" x14ac:dyDescent="0.25">
      <c r="A11756">
        <v>32</v>
      </c>
      <c r="B11756">
        <v>22780667</v>
      </c>
      <c r="C11756" t="s">
        <v>5449</v>
      </c>
      <c r="D11756">
        <v>130</v>
      </c>
      <c r="E11756">
        <v>0</v>
      </c>
      <c r="F11756">
        <v>97.5</v>
      </c>
      <c r="G11756">
        <v>0</v>
      </c>
      <c r="H11756">
        <v>132.04</v>
      </c>
      <c r="I11756">
        <v>0</v>
      </c>
      <c r="K11756">
        <v>2013</v>
      </c>
      <c r="L11756">
        <v>2017</v>
      </c>
    </row>
    <row r="11757" spans="1:12" x14ac:dyDescent="0.25">
      <c r="A11757">
        <v>32</v>
      </c>
      <c r="B11757">
        <v>22780668</v>
      </c>
      <c r="C11757" t="s">
        <v>5450</v>
      </c>
      <c r="D11757">
        <v>130</v>
      </c>
      <c r="E11757">
        <v>0</v>
      </c>
      <c r="F11757">
        <v>97.5</v>
      </c>
      <c r="G11757">
        <v>0</v>
      </c>
      <c r="H11757">
        <v>132.04</v>
      </c>
      <c r="I11757">
        <v>0</v>
      </c>
      <c r="K11757">
        <v>2013</v>
      </c>
      <c r="L11757">
        <v>2017</v>
      </c>
    </row>
    <row r="11758" spans="1:12" x14ac:dyDescent="0.25">
      <c r="A11758">
        <v>32</v>
      </c>
      <c r="B11758">
        <v>22781210</v>
      </c>
      <c r="C11758" t="s">
        <v>5221</v>
      </c>
      <c r="D11758">
        <v>450</v>
      </c>
      <c r="E11758">
        <v>0</v>
      </c>
      <c r="F11758">
        <v>315</v>
      </c>
      <c r="G11758">
        <v>0</v>
      </c>
      <c r="H11758">
        <v>0</v>
      </c>
      <c r="I11758">
        <v>0</v>
      </c>
      <c r="K11758">
        <v>2011</v>
      </c>
      <c r="L11758">
        <v>2011</v>
      </c>
    </row>
    <row r="11759" spans="1:12" x14ac:dyDescent="0.25">
      <c r="A11759">
        <v>32</v>
      </c>
      <c r="B11759">
        <v>22781380</v>
      </c>
      <c r="C11759" t="s">
        <v>5192</v>
      </c>
      <c r="D11759">
        <v>2290</v>
      </c>
      <c r="E11759">
        <v>0</v>
      </c>
      <c r="F11759">
        <v>1717.5</v>
      </c>
      <c r="G11759">
        <v>0</v>
      </c>
      <c r="H11759">
        <v>0</v>
      </c>
      <c r="I11759">
        <v>0</v>
      </c>
      <c r="K11759">
        <v>2010</v>
      </c>
      <c r="L11759">
        <v>2013</v>
      </c>
    </row>
    <row r="11760" spans="1:12" x14ac:dyDescent="0.25">
      <c r="A11760">
        <v>32</v>
      </c>
      <c r="B11760">
        <v>22781381</v>
      </c>
      <c r="C11760" t="s">
        <v>5192</v>
      </c>
      <c r="D11760">
        <v>1975</v>
      </c>
      <c r="E11760">
        <v>0</v>
      </c>
      <c r="F11760">
        <v>1481.25</v>
      </c>
      <c r="G11760">
        <v>0</v>
      </c>
      <c r="H11760">
        <v>0</v>
      </c>
      <c r="I11760">
        <v>0</v>
      </c>
      <c r="K11760">
        <v>2010</v>
      </c>
      <c r="L11760">
        <v>2013</v>
      </c>
    </row>
    <row r="11761" spans="1:12" x14ac:dyDescent="0.25">
      <c r="A11761">
        <v>32</v>
      </c>
      <c r="B11761">
        <v>22781383</v>
      </c>
      <c r="C11761" t="s">
        <v>5348</v>
      </c>
      <c r="D11761">
        <v>1486</v>
      </c>
      <c r="E11761">
        <v>0</v>
      </c>
      <c r="F11761">
        <v>891.6</v>
      </c>
      <c r="G11761">
        <v>0</v>
      </c>
      <c r="H11761">
        <v>0</v>
      </c>
      <c r="I11761">
        <v>0</v>
      </c>
      <c r="K11761">
        <v>2010</v>
      </c>
      <c r="L11761">
        <v>2013</v>
      </c>
    </row>
    <row r="11762" spans="1:12" x14ac:dyDescent="0.25">
      <c r="A11762">
        <v>32</v>
      </c>
      <c r="B11762">
        <v>22781772</v>
      </c>
      <c r="C11762" t="s">
        <v>5451</v>
      </c>
      <c r="D11762">
        <v>60</v>
      </c>
      <c r="E11762">
        <v>0</v>
      </c>
      <c r="F11762">
        <v>45</v>
      </c>
      <c r="G11762">
        <v>0</v>
      </c>
      <c r="H11762">
        <v>60.94</v>
      </c>
      <c r="I11762">
        <v>0</v>
      </c>
      <c r="K11762">
        <v>2011</v>
      </c>
      <c r="L11762">
        <v>2015</v>
      </c>
    </row>
    <row r="11763" spans="1:12" x14ac:dyDescent="0.25">
      <c r="A11763">
        <v>32</v>
      </c>
      <c r="B11763">
        <v>22781773</v>
      </c>
      <c r="C11763" t="s">
        <v>5047</v>
      </c>
      <c r="D11763">
        <v>60</v>
      </c>
      <c r="E11763">
        <v>0</v>
      </c>
      <c r="F11763">
        <v>45</v>
      </c>
      <c r="G11763">
        <v>0</v>
      </c>
      <c r="H11763">
        <v>60.94</v>
      </c>
      <c r="I11763">
        <v>0</v>
      </c>
      <c r="K11763">
        <v>2011</v>
      </c>
      <c r="L11763">
        <v>2015</v>
      </c>
    </row>
    <row r="11764" spans="1:12" x14ac:dyDescent="0.25">
      <c r="A11764">
        <v>32</v>
      </c>
      <c r="B11764">
        <v>22782410</v>
      </c>
      <c r="C11764" t="s">
        <v>5174</v>
      </c>
      <c r="D11764">
        <v>53</v>
      </c>
      <c r="E11764">
        <v>0</v>
      </c>
      <c r="F11764">
        <v>31.8</v>
      </c>
      <c r="G11764">
        <v>0</v>
      </c>
      <c r="H11764">
        <v>0</v>
      </c>
      <c r="I11764">
        <v>0</v>
      </c>
      <c r="K11764">
        <v>2013</v>
      </c>
      <c r="L11764">
        <v>2016</v>
      </c>
    </row>
    <row r="11765" spans="1:12" x14ac:dyDescent="0.25">
      <c r="A11765">
        <v>32</v>
      </c>
      <c r="B11765">
        <v>22782982</v>
      </c>
      <c r="C11765" t="s">
        <v>5452</v>
      </c>
      <c r="D11765">
        <v>55</v>
      </c>
      <c r="E11765">
        <v>0</v>
      </c>
      <c r="F11765">
        <v>41.25</v>
      </c>
      <c r="G11765">
        <v>0</v>
      </c>
      <c r="H11765">
        <v>0</v>
      </c>
      <c r="I11765">
        <v>0</v>
      </c>
      <c r="K11765">
        <v>2014</v>
      </c>
      <c r="L11765">
        <v>2017</v>
      </c>
    </row>
    <row r="11766" spans="1:12" x14ac:dyDescent="0.25">
      <c r="A11766">
        <v>32</v>
      </c>
      <c r="B11766">
        <v>22782984</v>
      </c>
      <c r="C11766" t="s">
        <v>5453</v>
      </c>
      <c r="D11766">
        <v>55</v>
      </c>
      <c r="E11766">
        <v>0</v>
      </c>
      <c r="F11766">
        <v>41.25</v>
      </c>
      <c r="G11766">
        <v>0</v>
      </c>
      <c r="H11766">
        <v>55.86</v>
      </c>
      <c r="I11766">
        <v>0</v>
      </c>
      <c r="K11766">
        <v>2014</v>
      </c>
      <c r="L11766">
        <v>2017</v>
      </c>
    </row>
    <row r="11767" spans="1:12" x14ac:dyDescent="0.25">
      <c r="A11767">
        <v>32</v>
      </c>
      <c r="B11767">
        <v>22782985</v>
      </c>
      <c r="C11767" t="s">
        <v>5453</v>
      </c>
      <c r="D11767">
        <v>55</v>
      </c>
      <c r="E11767">
        <v>0</v>
      </c>
      <c r="F11767">
        <v>41.25</v>
      </c>
      <c r="G11767">
        <v>0</v>
      </c>
      <c r="H11767">
        <v>55.86</v>
      </c>
      <c r="I11767">
        <v>0</v>
      </c>
      <c r="K11767">
        <v>2014</v>
      </c>
      <c r="L11767">
        <v>2017</v>
      </c>
    </row>
    <row r="11768" spans="1:12" x14ac:dyDescent="0.25">
      <c r="A11768">
        <v>32</v>
      </c>
      <c r="B11768">
        <v>22782986</v>
      </c>
      <c r="C11768" t="s">
        <v>5453</v>
      </c>
      <c r="D11768">
        <v>55</v>
      </c>
      <c r="E11768">
        <v>0</v>
      </c>
      <c r="F11768">
        <v>41.25</v>
      </c>
      <c r="G11768">
        <v>0</v>
      </c>
      <c r="H11768">
        <v>55.86</v>
      </c>
      <c r="I11768">
        <v>0</v>
      </c>
      <c r="K11768">
        <v>2014</v>
      </c>
      <c r="L11768">
        <v>2017</v>
      </c>
    </row>
    <row r="11769" spans="1:12" x14ac:dyDescent="0.25">
      <c r="A11769">
        <v>32</v>
      </c>
      <c r="B11769">
        <v>22783017</v>
      </c>
      <c r="C11769" t="s">
        <v>289</v>
      </c>
      <c r="D11769">
        <v>100</v>
      </c>
      <c r="E11769">
        <v>0</v>
      </c>
      <c r="F11769">
        <v>75</v>
      </c>
      <c r="G11769">
        <v>0</v>
      </c>
      <c r="H11769">
        <v>101.57</v>
      </c>
      <c r="I11769">
        <v>0</v>
      </c>
      <c r="K11769">
        <v>2010</v>
      </c>
      <c r="L11769">
        <v>2017</v>
      </c>
    </row>
    <row r="11770" spans="1:12" x14ac:dyDescent="0.25">
      <c r="A11770">
        <v>32</v>
      </c>
      <c r="B11770">
        <v>22783844</v>
      </c>
      <c r="C11770" t="s">
        <v>5454</v>
      </c>
      <c r="D11770">
        <v>0</v>
      </c>
      <c r="E11770">
        <v>0</v>
      </c>
      <c r="F11770">
        <v>0</v>
      </c>
      <c r="G11770">
        <v>0</v>
      </c>
      <c r="H11770">
        <v>0</v>
      </c>
      <c r="I11770">
        <v>0</v>
      </c>
      <c r="K11770">
        <v>2012</v>
      </c>
      <c r="L11770">
        <v>2012</v>
      </c>
    </row>
    <row r="11771" spans="1:12" x14ac:dyDescent="0.25">
      <c r="A11771">
        <v>32</v>
      </c>
      <c r="B11771">
        <v>22783845</v>
      </c>
      <c r="C11771" t="s">
        <v>5455</v>
      </c>
      <c r="D11771">
        <v>805</v>
      </c>
      <c r="E11771">
        <v>0</v>
      </c>
      <c r="F11771">
        <v>603.75</v>
      </c>
      <c r="G11771">
        <v>0</v>
      </c>
      <c r="H11771">
        <v>0</v>
      </c>
      <c r="I11771">
        <v>0</v>
      </c>
      <c r="K11771">
        <v>2012</v>
      </c>
      <c r="L11771">
        <v>2013</v>
      </c>
    </row>
    <row r="11772" spans="1:12" x14ac:dyDescent="0.25">
      <c r="A11772">
        <v>32</v>
      </c>
      <c r="B11772">
        <v>22783846</v>
      </c>
      <c r="C11772" t="s">
        <v>5456</v>
      </c>
      <c r="D11772">
        <v>805</v>
      </c>
      <c r="E11772">
        <v>0</v>
      </c>
      <c r="F11772">
        <v>603.75</v>
      </c>
      <c r="G11772">
        <v>0</v>
      </c>
      <c r="H11772">
        <v>0</v>
      </c>
      <c r="I11772">
        <v>0</v>
      </c>
      <c r="K11772">
        <v>2012</v>
      </c>
      <c r="L11772">
        <v>2013</v>
      </c>
    </row>
    <row r="11773" spans="1:12" x14ac:dyDescent="0.25">
      <c r="A11773">
        <v>32</v>
      </c>
      <c r="B11773">
        <v>22783847</v>
      </c>
      <c r="C11773" t="s">
        <v>5457</v>
      </c>
      <c r="D11773">
        <v>805</v>
      </c>
      <c r="E11773">
        <v>0</v>
      </c>
      <c r="F11773">
        <v>603.75</v>
      </c>
      <c r="G11773">
        <v>0</v>
      </c>
      <c r="H11773">
        <v>0</v>
      </c>
      <c r="I11773">
        <v>0</v>
      </c>
      <c r="K11773">
        <v>2012</v>
      </c>
      <c r="L11773">
        <v>2013</v>
      </c>
    </row>
    <row r="11774" spans="1:12" x14ac:dyDescent="0.25">
      <c r="A11774">
        <v>32</v>
      </c>
      <c r="B11774">
        <v>22783848</v>
      </c>
      <c r="C11774" t="s">
        <v>5454</v>
      </c>
      <c r="D11774">
        <v>0</v>
      </c>
      <c r="E11774">
        <v>0</v>
      </c>
      <c r="F11774">
        <v>0</v>
      </c>
      <c r="G11774">
        <v>0</v>
      </c>
      <c r="H11774">
        <v>0</v>
      </c>
      <c r="I11774">
        <v>0</v>
      </c>
      <c r="K11774">
        <v>2012</v>
      </c>
      <c r="L11774">
        <v>2012</v>
      </c>
    </row>
    <row r="11775" spans="1:12" x14ac:dyDescent="0.25">
      <c r="A11775">
        <v>32</v>
      </c>
      <c r="B11775">
        <v>22783849</v>
      </c>
      <c r="C11775" t="s">
        <v>5455</v>
      </c>
      <c r="D11775">
        <v>805</v>
      </c>
      <c r="E11775">
        <v>0</v>
      </c>
      <c r="F11775">
        <v>603.75</v>
      </c>
      <c r="G11775">
        <v>0</v>
      </c>
      <c r="H11775">
        <v>0</v>
      </c>
      <c r="I11775">
        <v>0</v>
      </c>
      <c r="K11775">
        <v>2012</v>
      </c>
      <c r="L11775">
        <v>2013</v>
      </c>
    </row>
    <row r="11776" spans="1:12" x14ac:dyDescent="0.25">
      <c r="A11776">
        <v>32</v>
      </c>
      <c r="B11776">
        <v>22783850</v>
      </c>
      <c r="C11776" t="s">
        <v>5456</v>
      </c>
      <c r="D11776">
        <v>805</v>
      </c>
      <c r="E11776">
        <v>0</v>
      </c>
      <c r="F11776">
        <v>603.75</v>
      </c>
      <c r="G11776">
        <v>0</v>
      </c>
      <c r="H11776">
        <v>0</v>
      </c>
      <c r="I11776">
        <v>0</v>
      </c>
      <c r="K11776">
        <v>2012</v>
      </c>
      <c r="L11776">
        <v>2013</v>
      </c>
    </row>
    <row r="11777" spans="1:12" x14ac:dyDescent="0.25">
      <c r="A11777">
        <v>32</v>
      </c>
      <c r="B11777">
        <v>22783851</v>
      </c>
      <c r="C11777" t="s">
        <v>5457</v>
      </c>
      <c r="D11777">
        <v>805</v>
      </c>
      <c r="E11777">
        <v>0</v>
      </c>
      <c r="F11777">
        <v>603.75</v>
      </c>
      <c r="G11777">
        <v>0</v>
      </c>
      <c r="H11777">
        <v>0</v>
      </c>
      <c r="I11777">
        <v>0</v>
      </c>
      <c r="K11777">
        <v>2012</v>
      </c>
      <c r="L11777">
        <v>2013</v>
      </c>
    </row>
    <row r="11778" spans="1:12" x14ac:dyDescent="0.25">
      <c r="A11778">
        <v>32</v>
      </c>
      <c r="B11778">
        <v>22783852</v>
      </c>
      <c r="C11778" t="s">
        <v>5454</v>
      </c>
      <c r="D11778">
        <v>0</v>
      </c>
      <c r="E11778">
        <v>0</v>
      </c>
      <c r="F11778">
        <v>0</v>
      </c>
      <c r="G11778">
        <v>0</v>
      </c>
      <c r="H11778">
        <v>0</v>
      </c>
      <c r="I11778">
        <v>0</v>
      </c>
      <c r="K11778">
        <v>2012</v>
      </c>
      <c r="L11778">
        <v>2012</v>
      </c>
    </row>
    <row r="11779" spans="1:12" x14ac:dyDescent="0.25">
      <c r="A11779">
        <v>32</v>
      </c>
      <c r="B11779">
        <v>22783853</v>
      </c>
      <c r="C11779" t="s">
        <v>5455</v>
      </c>
      <c r="D11779">
        <v>805</v>
      </c>
      <c r="E11779">
        <v>0</v>
      </c>
      <c r="F11779">
        <v>603.75</v>
      </c>
      <c r="G11779">
        <v>0</v>
      </c>
      <c r="H11779">
        <v>0</v>
      </c>
      <c r="I11779">
        <v>0</v>
      </c>
      <c r="K11779">
        <v>2012</v>
      </c>
      <c r="L11779">
        <v>2013</v>
      </c>
    </row>
    <row r="11780" spans="1:12" x14ac:dyDescent="0.25">
      <c r="A11780">
        <v>32</v>
      </c>
      <c r="B11780">
        <v>22783854</v>
      </c>
      <c r="C11780" t="s">
        <v>5456</v>
      </c>
      <c r="D11780">
        <v>805</v>
      </c>
      <c r="E11780">
        <v>0</v>
      </c>
      <c r="F11780">
        <v>603.75</v>
      </c>
      <c r="G11780">
        <v>0</v>
      </c>
      <c r="H11780">
        <v>0</v>
      </c>
      <c r="I11780">
        <v>0</v>
      </c>
      <c r="K11780">
        <v>2012</v>
      </c>
      <c r="L11780">
        <v>2013</v>
      </c>
    </row>
    <row r="11781" spans="1:12" x14ac:dyDescent="0.25">
      <c r="A11781">
        <v>32</v>
      </c>
      <c r="B11781">
        <v>22783855</v>
      </c>
      <c r="C11781" t="s">
        <v>5457</v>
      </c>
      <c r="D11781">
        <v>805</v>
      </c>
      <c r="E11781">
        <v>0</v>
      </c>
      <c r="F11781">
        <v>603.75</v>
      </c>
      <c r="G11781">
        <v>0</v>
      </c>
      <c r="H11781">
        <v>0</v>
      </c>
      <c r="I11781">
        <v>0</v>
      </c>
      <c r="K11781">
        <v>2012</v>
      </c>
      <c r="L11781">
        <v>2013</v>
      </c>
    </row>
    <row r="11782" spans="1:12" x14ac:dyDescent="0.25">
      <c r="A11782">
        <v>32</v>
      </c>
      <c r="B11782">
        <v>22783856</v>
      </c>
      <c r="C11782" t="s">
        <v>5454</v>
      </c>
      <c r="D11782">
        <v>0</v>
      </c>
      <c r="E11782">
        <v>0</v>
      </c>
      <c r="F11782">
        <v>0</v>
      </c>
      <c r="G11782">
        <v>0</v>
      </c>
      <c r="H11782">
        <v>0</v>
      </c>
      <c r="I11782">
        <v>0</v>
      </c>
      <c r="K11782">
        <v>2012</v>
      </c>
      <c r="L11782">
        <v>2012</v>
      </c>
    </row>
    <row r="11783" spans="1:12" x14ac:dyDescent="0.25">
      <c r="A11783">
        <v>32</v>
      </c>
      <c r="B11783">
        <v>22783857</v>
      </c>
      <c r="C11783" t="s">
        <v>5455</v>
      </c>
      <c r="D11783">
        <v>805</v>
      </c>
      <c r="E11783">
        <v>0</v>
      </c>
      <c r="F11783">
        <v>603.75</v>
      </c>
      <c r="G11783">
        <v>0</v>
      </c>
      <c r="H11783">
        <v>0</v>
      </c>
      <c r="I11783">
        <v>0</v>
      </c>
      <c r="K11783">
        <v>2012</v>
      </c>
      <c r="L11783">
        <v>2013</v>
      </c>
    </row>
    <row r="11784" spans="1:12" x14ac:dyDescent="0.25">
      <c r="A11784">
        <v>32</v>
      </c>
      <c r="B11784">
        <v>22783858</v>
      </c>
      <c r="C11784" t="s">
        <v>5456</v>
      </c>
      <c r="D11784">
        <v>805</v>
      </c>
      <c r="E11784">
        <v>0</v>
      </c>
      <c r="F11784">
        <v>603.75</v>
      </c>
      <c r="G11784">
        <v>0</v>
      </c>
      <c r="H11784">
        <v>0</v>
      </c>
      <c r="I11784">
        <v>0</v>
      </c>
      <c r="K11784">
        <v>2012</v>
      </c>
      <c r="L11784">
        <v>2013</v>
      </c>
    </row>
    <row r="11785" spans="1:12" x14ac:dyDescent="0.25">
      <c r="A11785">
        <v>32</v>
      </c>
      <c r="B11785">
        <v>22783859</v>
      </c>
      <c r="C11785" t="s">
        <v>5457</v>
      </c>
      <c r="D11785">
        <v>805</v>
      </c>
      <c r="E11785">
        <v>0</v>
      </c>
      <c r="F11785">
        <v>603.75</v>
      </c>
      <c r="G11785">
        <v>0</v>
      </c>
      <c r="H11785">
        <v>0</v>
      </c>
      <c r="I11785">
        <v>0</v>
      </c>
      <c r="K11785">
        <v>2012</v>
      </c>
      <c r="L11785">
        <v>2013</v>
      </c>
    </row>
    <row r="11786" spans="1:12" x14ac:dyDescent="0.25">
      <c r="A11786">
        <v>32</v>
      </c>
      <c r="B11786">
        <v>22783860</v>
      </c>
      <c r="C11786" t="s">
        <v>5454</v>
      </c>
      <c r="D11786">
        <v>0</v>
      </c>
      <c r="E11786">
        <v>0</v>
      </c>
      <c r="F11786">
        <v>0</v>
      </c>
      <c r="G11786">
        <v>0</v>
      </c>
      <c r="H11786">
        <v>0</v>
      </c>
      <c r="I11786">
        <v>0</v>
      </c>
      <c r="K11786">
        <v>2012</v>
      </c>
      <c r="L11786">
        <v>2012</v>
      </c>
    </row>
    <row r="11787" spans="1:12" x14ac:dyDescent="0.25">
      <c r="A11787">
        <v>32</v>
      </c>
      <c r="B11787">
        <v>22783861</v>
      </c>
      <c r="C11787" t="s">
        <v>5455</v>
      </c>
      <c r="D11787">
        <v>805</v>
      </c>
      <c r="E11787">
        <v>0</v>
      </c>
      <c r="F11787">
        <v>603.75</v>
      </c>
      <c r="G11787">
        <v>0</v>
      </c>
      <c r="H11787">
        <v>0</v>
      </c>
      <c r="I11787">
        <v>0</v>
      </c>
      <c r="K11787">
        <v>2012</v>
      </c>
      <c r="L11787">
        <v>2013</v>
      </c>
    </row>
    <row r="11788" spans="1:12" x14ac:dyDescent="0.25">
      <c r="A11788">
        <v>32</v>
      </c>
      <c r="B11788">
        <v>22783862</v>
      </c>
      <c r="C11788" t="s">
        <v>5456</v>
      </c>
      <c r="D11788">
        <v>805</v>
      </c>
      <c r="E11788">
        <v>0</v>
      </c>
      <c r="F11788">
        <v>603.75</v>
      </c>
      <c r="G11788">
        <v>0</v>
      </c>
      <c r="H11788">
        <v>0</v>
      </c>
      <c r="I11788">
        <v>0</v>
      </c>
      <c r="K11788">
        <v>2012</v>
      </c>
      <c r="L11788">
        <v>2013</v>
      </c>
    </row>
    <row r="11789" spans="1:12" x14ac:dyDescent="0.25">
      <c r="A11789">
        <v>32</v>
      </c>
      <c r="B11789">
        <v>22783863</v>
      </c>
      <c r="C11789" t="s">
        <v>5457</v>
      </c>
      <c r="D11789">
        <v>805</v>
      </c>
      <c r="E11789">
        <v>0</v>
      </c>
      <c r="F11789">
        <v>603.75</v>
      </c>
      <c r="G11789">
        <v>0</v>
      </c>
      <c r="H11789">
        <v>0</v>
      </c>
      <c r="I11789">
        <v>0</v>
      </c>
      <c r="K11789">
        <v>2012</v>
      </c>
      <c r="L11789">
        <v>2013</v>
      </c>
    </row>
    <row r="11790" spans="1:12" x14ac:dyDescent="0.25">
      <c r="A11790">
        <v>32</v>
      </c>
      <c r="B11790">
        <v>22783865</v>
      </c>
      <c r="C11790" t="s">
        <v>5458</v>
      </c>
      <c r="D11790">
        <v>322</v>
      </c>
      <c r="E11790">
        <v>0</v>
      </c>
      <c r="F11790">
        <v>193.2</v>
      </c>
      <c r="G11790">
        <v>0</v>
      </c>
      <c r="H11790">
        <v>0</v>
      </c>
      <c r="I11790">
        <v>0</v>
      </c>
      <c r="K11790">
        <v>2012</v>
      </c>
      <c r="L11790">
        <v>2013</v>
      </c>
    </row>
    <row r="11791" spans="1:12" x14ac:dyDescent="0.25">
      <c r="A11791">
        <v>32</v>
      </c>
      <c r="B11791">
        <v>22783866</v>
      </c>
      <c r="C11791" t="s">
        <v>5459</v>
      </c>
      <c r="D11791">
        <v>322</v>
      </c>
      <c r="E11791">
        <v>0</v>
      </c>
      <c r="F11791">
        <v>193.2</v>
      </c>
      <c r="G11791">
        <v>0</v>
      </c>
      <c r="H11791">
        <v>0</v>
      </c>
      <c r="I11791">
        <v>0</v>
      </c>
      <c r="K11791">
        <v>2012</v>
      </c>
      <c r="L11791">
        <v>2013</v>
      </c>
    </row>
    <row r="11792" spans="1:12" x14ac:dyDescent="0.25">
      <c r="A11792">
        <v>32</v>
      </c>
      <c r="B11792">
        <v>22783867</v>
      </c>
      <c r="C11792" t="s">
        <v>5460</v>
      </c>
      <c r="D11792">
        <v>322</v>
      </c>
      <c r="E11792">
        <v>0</v>
      </c>
      <c r="F11792">
        <v>193.2</v>
      </c>
      <c r="G11792">
        <v>0</v>
      </c>
      <c r="H11792">
        <v>0</v>
      </c>
      <c r="I11792">
        <v>0</v>
      </c>
      <c r="K11792">
        <v>2012</v>
      </c>
      <c r="L11792">
        <v>2013</v>
      </c>
    </row>
    <row r="11793" spans="1:12" x14ac:dyDescent="0.25">
      <c r="A11793">
        <v>32</v>
      </c>
      <c r="B11793">
        <v>22783870</v>
      </c>
      <c r="C11793" t="s">
        <v>5461</v>
      </c>
      <c r="D11793">
        <v>105</v>
      </c>
      <c r="E11793">
        <v>0</v>
      </c>
      <c r="F11793">
        <v>63</v>
      </c>
      <c r="G11793">
        <v>0</v>
      </c>
      <c r="H11793">
        <v>0</v>
      </c>
      <c r="I11793">
        <v>0</v>
      </c>
      <c r="K11793">
        <v>2012</v>
      </c>
      <c r="L11793">
        <v>2012</v>
      </c>
    </row>
    <row r="11794" spans="1:12" x14ac:dyDescent="0.25">
      <c r="A11794">
        <v>32</v>
      </c>
      <c r="B11794">
        <v>22783880</v>
      </c>
      <c r="C11794" t="s">
        <v>5462</v>
      </c>
      <c r="D11794">
        <v>64</v>
      </c>
      <c r="E11794">
        <v>0</v>
      </c>
      <c r="F11794">
        <v>38.4</v>
      </c>
      <c r="G11794">
        <v>0</v>
      </c>
      <c r="H11794">
        <v>0</v>
      </c>
      <c r="I11794">
        <v>0</v>
      </c>
      <c r="K11794">
        <v>2012</v>
      </c>
      <c r="L11794">
        <v>2013</v>
      </c>
    </row>
    <row r="11795" spans="1:12" x14ac:dyDescent="0.25">
      <c r="A11795">
        <v>32</v>
      </c>
      <c r="B11795">
        <v>22783881</v>
      </c>
      <c r="C11795" t="s">
        <v>5463</v>
      </c>
      <c r="D11795">
        <v>64</v>
      </c>
      <c r="E11795">
        <v>0</v>
      </c>
      <c r="F11795">
        <v>38.4</v>
      </c>
      <c r="G11795">
        <v>0</v>
      </c>
      <c r="H11795">
        <v>0</v>
      </c>
      <c r="I11795">
        <v>0</v>
      </c>
      <c r="K11795">
        <v>2012</v>
      </c>
      <c r="L11795">
        <v>2013</v>
      </c>
    </row>
    <row r="11796" spans="1:12" x14ac:dyDescent="0.25">
      <c r="A11796">
        <v>32</v>
      </c>
      <c r="B11796">
        <v>22783882</v>
      </c>
      <c r="C11796" t="s">
        <v>5464</v>
      </c>
      <c r="D11796">
        <v>64</v>
      </c>
      <c r="E11796">
        <v>0</v>
      </c>
      <c r="F11796">
        <v>38.4</v>
      </c>
      <c r="G11796">
        <v>0</v>
      </c>
      <c r="H11796">
        <v>0</v>
      </c>
      <c r="I11796">
        <v>0</v>
      </c>
      <c r="K11796">
        <v>2012</v>
      </c>
      <c r="L11796">
        <v>2013</v>
      </c>
    </row>
    <row r="11797" spans="1:12" x14ac:dyDescent="0.25">
      <c r="A11797">
        <v>32</v>
      </c>
      <c r="B11797">
        <v>22783887</v>
      </c>
      <c r="C11797" t="s">
        <v>5465</v>
      </c>
      <c r="D11797">
        <v>76</v>
      </c>
      <c r="E11797">
        <v>0</v>
      </c>
      <c r="F11797">
        <v>45.6</v>
      </c>
      <c r="G11797">
        <v>0</v>
      </c>
      <c r="H11797">
        <v>0</v>
      </c>
      <c r="I11797">
        <v>0</v>
      </c>
      <c r="K11797">
        <v>2012</v>
      </c>
      <c r="L11797">
        <v>2013</v>
      </c>
    </row>
    <row r="11798" spans="1:12" x14ac:dyDescent="0.25">
      <c r="A11798">
        <v>32</v>
      </c>
      <c r="B11798">
        <v>22783888</v>
      </c>
      <c r="C11798" t="s">
        <v>5466</v>
      </c>
      <c r="D11798">
        <v>76</v>
      </c>
      <c r="E11798">
        <v>0</v>
      </c>
      <c r="F11798">
        <v>45.6</v>
      </c>
      <c r="G11798">
        <v>0</v>
      </c>
      <c r="H11798">
        <v>0</v>
      </c>
      <c r="I11798">
        <v>0</v>
      </c>
      <c r="K11798">
        <v>2012</v>
      </c>
      <c r="L11798">
        <v>2013</v>
      </c>
    </row>
    <row r="11799" spans="1:12" x14ac:dyDescent="0.25">
      <c r="A11799">
        <v>32</v>
      </c>
      <c r="B11799">
        <v>22783889</v>
      </c>
      <c r="C11799" t="s">
        <v>5467</v>
      </c>
      <c r="D11799">
        <v>76</v>
      </c>
      <c r="E11799">
        <v>0</v>
      </c>
      <c r="F11799">
        <v>45.6</v>
      </c>
      <c r="G11799">
        <v>0</v>
      </c>
      <c r="H11799">
        <v>0</v>
      </c>
      <c r="I11799">
        <v>0</v>
      </c>
      <c r="K11799">
        <v>2012</v>
      </c>
      <c r="L11799">
        <v>2013</v>
      </c>
    </row>
    <row r="11800" spans="1:12" x14ac:dyDescent="0.25">
      <c r="A11800">
        <v>32</v>
      </c>
      <c r="B11800">
        <v>22783891</v>
      </c>
      <c r="C11800" t="s">
        <v>5465</v>
      </c>
      <c r="D11800">
        <v>357</v>
      </c>
      <c r="E11800">
        <v>0</v>
      </c>
      <c r="F11800">
        <v>214.2</v>
      </c>
      <c r="G11800">
        <v>0</v>
      </c>
      <c r="H11800">
        <v>0</v>
      </c>
      <c r="I11800">
        <v>0</v>
      </c>
      <c r="K11800">
        <v>2012</v>
      </c>
      <c r="L11800">
        <v>2013</v>
      </c>
    </row>
    <row r="11801" spans="1:12" x14ac:dyDescent="0.25">
      <c r="A11801">
        <v>32</v>
      </c>
      <c r="B11801">
        <v>22783892</v>
      </c>
      <c r="C11801" t="s">
        <v>5466</v>
      </c>
      <c r="D11801">
        <v>0</v>
      </c>
      <c r="E11801">
        <v>0</v>
      </c>
      <c r="F11801">
        <v>0</v>
      </c>
      <c r="G11801">
        <v>0</v>
      </c>
      <c r="H11801">
        <v>0</v>
      </c>
      <c r="I11801">
        <v>0</v>
      </c>
      <c r="K11801">
        <v>2012</v>
      </c>
      <c r="L11801">
        <v>2013</v>
      </c>
    </row>
    <row r="11802" spans="1:12" x14ac:dyDescent="0.25">
      <c r="A11802">
        <v>32</v>
      </c>
      <c r="B11802">
        <v>22783893</v>
      </c>
      <c r="C11802" t="s">
        <v>5467</v>
      </c>
      <c r="D11802">
        <v>0</v>
      </c>
      <c r="E11802">
        <v>0</v>
      </c>
      <c r="F11802">
        <v>0</v>
      </c>
      <c r="G11802">
        <v>0</v>
      </c>
      <c r="H11802">
        <v>0</v>
      </c>
      <c r="I11802">
        <v>0</v>
      </c>
      <c r="K11802">
        <v>2012</v>
      </c>
      <c r="L11802">
        <v>2013</v>
      </c>
    </row>
    <row r="11803" spans="1:12" x14ac:dyDescent="0.25">
      <c r="A11803">
        <v>32</v>
      </c>
      <c r="B11803">
        <v>22783920</v>
      </c>
      <c r="C11803" t="s">
        <v>5468</v>
      </c>
      <c r="D11803">
        <v>53</v>
      </c>
      <c r="E11803">
        <v>0</v>
      </c>
      <c r="F11803">
        <v>31.8</v>
      </c>
      <c r="G11803">
        <v>0</v>
      </c>
      <c r="H11803">
        <v>0</v>
      </c>
      <c r="I11803">
        <v>0</v>
      </c>
      <c r="K11803">
        <v>2012</v>
      </c>
      <c r="L11803">
        <v>2013</v>
      </c>
    </row>
    <row r="11804" spans="1:12" x14ac:dyDescent="0.25">
      <c r="A11804">
        <v>32</v>
      </c>
      <c r="B11804">
        <v>22783921</v>
      </c>
      <c r="C11804" t="s">
        <v>5469</v>
      </c>
      <c r="D11804">
        <v>53</v>
      </c>
      <c r="E11804">
        <v>0</v>
      </c>
      <c r="F11804">
        <v>31.8</v>
      </c>
      <c r="G11804">
        <v>0</v>
      </c>
      <c r="H11804">
        <v>0</v>
      </c>
      <c r="I11804">
        <v>0</v>
      </c>
      <c r="K11804">
        <v>2012</v>
      </c>
      <c r="L11804">
        <v>2013</v>
      </c>
    </row>
    <row r="11805" spans="1:12" x14ac:dyDescent="0.25">
      <c r="A11805">
        <v>32</v>
      </c>
      <c r="B11805">
        <v>22783922</v>
      </c>
      <c r="C11805" t="s">
        <v>5470</v>
      </c>
      <c r="D11805">
        <v>53</v>
      </c>
      <c r="E11805">
        <v>0</v>
      </c>
      <c r="F11805">
        <v>31.8</v>
      </c>
      <c r="G11805">
        <v>0</v>
      </c>
      <c r="H11805">
        <v>0</v>
      </c>
      <c r="I11805">
        <v>0</v>
      </c>
      <c r="K11805">
        <v>2012</v>
      </c>
      <c r="L11805">
        <v>2013</v>
      </c>
    </row>
    <row r="11806" spans="1:12" x14ac:dyDescent="0.25">
      <c r="A11806">
        <v>32</v>
      </c>
      <c r="B11806">
        <v>22783927</v>
      </c>
      <c r="C11806" t="s">
        <v>5471</v>
      </c>
      <c r="D11806">
        <v>47</v>
      </c>
      <c r="E11806">
        <v>0</v>
      </c>
      <c r="F11806">
        <v>28.2</v>
      </c>
      <c r="G11806">
        <v>0</v>
      </c>
      <c r="H11806">
        <v>40.94</v>
      </c>
      <c r="I11806">
        <v>0</v>
      </c>
      <c r="K11806">
        <v>2012</v>
      </c>
      <c r="L11806">
        <v>2013</v>
      </c>
    </row>
    <row r="11807" spans="1:12" x14ac:dyDescent="0.25">
      <c r="A11807">
        <v>32</v>
      </c>
      <c r="B11807">
        <v>22783928</v>
      </c>
      <c r="C11807" t="s">
        <v>5472</v>
      </c>
      <c r="D11807">
        <v>47</v>
      </c>
      <c r="E11807">
        <v>0</v>
      </c>
      <c r="F11807">
        <v>28.2</v>
      </c>
      <c r="G11807">
        <v>0</v>
      </c>
      <c r="H11807">
        <v>40.94</v>
      </c>
      <c r="I11807">
        <v>0</v>
      </c>
      <c r="K11807">
        <v>2012</v>
      </c>
      <c r="L11807">
        <v>2013</v>
      </c>
    </row>
    <row r="11808" spans="1:12" x14ac:dyDescent="0.25">
      <c r="A11808">
        <v>32</v>
      </c>
      <c r="B11808">
        <v>22783929</v>
      </c>
      <c r="C11808" t="s">
        <v>5473</v>
      </c>
      <c r="D11808">
        <v>47</v>
      </c>
      <c r="E11808">
        <v>0</v>
      </c>
      <c r="F11808">
        <v>28.2</v>
      </c>
      <c r="G11808">
        <v>0</v>
      </c>
      <c r="H11808">
        <v>40.94</v>
      </c>
      <c r="I11808">
        <v>0</v>
      </c>
      <c r="K11808">
        <v>2012</v>
      </c>
      <c r="L11808">
        <v>2013</v>
      </c>
    </row>
    <row r="11809" spans="1:12" x14ac:dyDescent="0.25">
      <c r="A11809">
        <v>32</v>
      </c>
      <c r="B11809">
        <v>22783931</v>
      </c>
      <c r="C11809" t="s">
        <v>5471</v>
      </c>
      <c r="D11809">
        <v>47</v>
      </c>
      <c r="E11809">
        <v>0</v>
      </c>
      <c r="F11809">
        <v>28.2</v>
      </c>
      <c r="G11809">
        <v>0</v>
      </c>
      <c r="H11809">
        <v>40.94</v>
      </c>
      <c r="I11809">
        <v>0</v>
      </c>
      <c r="K11809">
        <v>2012</v>
      </c>
      <c r="L11809">
        <v>2013</v>
      </c>
    </row>
    <row r="11810" spans="1:12" x14ac:dyDescent="0.25">
      <c r="A11810">
        <v>32</v>
      </c>
      <c r="B11810">
        <v>22783932</v>
      </c>
      <c r="C11810" t="s">
        <v>5472</v>
      </c>
      <c r="D11810">
        <v>47</v>
      </c>
      <c r="E11810">
        <v>0</v>
      </c>
      <c r="F11810">
        <v>28.2</v>
      </c>
      <c r="G11810">
        <v>0</v>
      </c>
      <c r="H11810">
        <v>40.94</v>
      </c>
      <c r="I11810">
        <v>0</v>
      </c>
      <c r="K11810">
        <v>2012</v>
      </c>
      <c r="L11810">
        <v>2013</v>
      </c>
    </row>
    <row r="11811" spans="1:12" x14ac:dyDescent="0.25">
      <c r="A11811">
        <v>32</v>
      </c>
      <c r="B11811">
        <v>22783933</v>
      </c>
      <c r="C11811" t="s">
        <v>5473</v>
      </c>
      <c r="D11811">
        <v>47</v>
      </c>
      <c r="E11811">
        <v>0</v>
      </c>
      <c r="F11811">
        <v>28.2</v>
      </c>
      <c r="G11811">
        <v>0</v>
      </c>
      <c r="H11811">
        <v>40.94</v>
      </c>
      <c r="I11811">
        <v>0</v>
      </c>
      <c r="K11811">
        <v>2012</v>
      </c>
      <c r="L11811">
        <v>2013</v>
      </c>
    </row>
    <row r="11812" spans="1:12" x14ac:dyDescent="0.25">
      <c r="A11812">
        <v>32</v>
      </c>
      <c r="B11812">
        <v>22783941</v>
      </c>
      <c r="C11812" t="s">
        <v>5474</v>
      </c>
      <c r="D11812">
        <v>363</v>
      </c>
      <c r="E11812">
        <v>0</v>
      </c>
      <c r="F11812">
        <v>217.8</v>
      </c>
      <c r="G11812">
        <v>0</v>
      </c>
      <c r="H11812">
        <v>316.17</v>
      </c>
      <c r="I11812">
        <v>0</v>
      </c>
      <c r="K11812">
        <v>2012</v>
      </c>
      <c r="L11812">
        <v>2013</v>
      </c>
    </row>
    <row r="11813" spans="1:12" x14ac:dyDescent="0.25">
      <c r="A11813">
        <v>32</v>
      </c>
      <c r="B11813">
        <v>22783942</v>
      </c>
      <c r="C11813" t="s">
        <v>5474</v>
      </c>
      <c r="D11813">
        <v>363</v>
      </c>
      <c r="E11813">
        <v>0</v>
      </c>
      <c r="F11813">
        <v>217.8</v>
      </c>
      <c r="G11813">
        <v>0</v>
      </c>
      <c r="H11813">
        <v>0</v>
      </c>
      <c r="I11813">
        <v>0</v>
      </c>
      <c r="K11813">
        <v>2012</v>
      </c>
      <c r="L11813">
        <v>2013</v>
      </c>
    </row>
    <row r="11814" spans="1:12" x14ac:dyDescent="0.25">
      <c r="A11814">
        <v>32</v>
      </c>
      <c r="B11814">
        <v>22783943</v>
      </c>
      <c r="C11814" t="s">
        <v>5475</v>
      </c>
      <c r="D11814">
        <v>363</v>
      </c>
      <c r="E11814">
        <v>0</v>
      </c>
      <c r="F11814">
        <v>217.8</v>
      </c>
      <c r="G11814">
        <v>0</v>
      </c>
      <c r="H11814">
        <v>316.17</v>
      </c>
      <c r="I11814">
        <v>0</v>
      </c>
      <c r="K11814">
        <v>2012</v>
      </c>
      <c r="L11814">
        <v>2013</v>
      </c>
    </row>
    <row r="11815" spans="1:12" x14ac:dyDescent="0.25">
      <c r="A11815">
        <v>32</v>
      </c>
      <c r="B11815">
        <v>22783944</v>
      </c>
      <c r="C11815" t="s">
        <v>5475</v>
      </c>
      <c r="D11815">
        <v>527</v>
      </c>
      <c r="E11815">
        <v>0</v>
      </c>
      <c r="F11815">
        <v>316.2</v>
      </c>
      <c r="G11815">
        <v>0</v>
      </c>
      <c r="H11815">
        <v>428.23</v>
      </c>
      <c r="I11815">
        <v>0</v>
      </c>
      <c r="K11815">
        <v>2012</v>
      </c>
      <c r="L11815">
        <v>2013</v>
      </c>
    </row>
    <row r="11816" spans="1:12" x14ac:dyDescent="0.25">
      <c r="A11816">
        <v>32</v>
      </c>
      <c r="B11816">
        <v>22783945</v>
      </c>
      <c r="C11816" t="s">
        <v>5474</v>
      </c>
      <c r="D11816">
        <v>527</v>
      </c>
      <c r="E11816">
        <v>0</v>
      </c>
      <c r="F11816">
        <v>316.2</v>
      </c>
      <c r="G11816">
        <v>0</v>
      </c>
      <c r="H11816">
        <v>459.02</v>
      </c>
      <c r="I11816">
        <v>0</v>
      </c>
      <c r="K11816">
        <v>2012</v>
      </c>
      <c r="L11816">
        <v>2013</v>
      </c>
    </row>
    <row r="11817" spans="1:12" x14ac:dyDescent="0.25">
      <c r="A11817">
        <v>32</v>
      </c>
      <c r="B11817">
        <v>22783946</v>
      </c>
      <c r="C11817" t="s">
        <v>5476</v>
      </c>
      <c r="D11817">
        <v>363</v>
      </c>
      <c r="E11817">
        <v>0</v>
      </c>
      <c r="F11817">
        <v>217.8</v>
      </c>
      <c r="G11817">
        <v>0</v>
      </c>
      <c r="H11817">
        <v>316.17</v>
      </c>
      <c r="I11817">
        <v>0</v>
      </c>
      <c r="K11817">
        <v>2012</v>
      </c>
      <c r="L11817">
        <v>2013</v>
      </c>
    </row>
    <row r="11818" spans="1:12" x14ac:dyDescent="0.25">
      <c r="A11818">
        <v>32</v>
      </c>
      <c r="B11818">
        <v>22783947</v>
      </c>
      <c r="C11818" t="s">
        <v>5476</v>
      </c>
      <c r="D11818">
        <v>363</v>
      </c>
      <c r="E11818">
        <v>0</v>
      </c>
      <c r="F11818">
        <v>217.8</v>
      </c>
      <c r="G11818">
        <v>0</v>
      </c>
      <c r="H11818">
        <v>316.17</v>
      </c>
      <c r="I11818">
        <v>0</v>
      </c>
      <c r="K11818">
        <v>2012</v>
      </c>
      <c r="L11818">
        <v>2013</v>
      </c>
    </row>
    <row r="11819" spans="1:12" x14ac:dyDescent="0.25">
      <c r="A11819">
        <v>32</v>
      </c>
      <c r="B11819">
        <v>22783948</v>
      </c>
      <c r="C11819" t="s">
        <v>5476</v>
      </c>
      <c r="D11819">
        <v>527</v>
      </c>
      <c r="E11819">
        <v>0</v>
      </c>
      <c r="F11819">
        <v>316.2</v>
      </c>
      <c r="G11819">
        <v>0</v>
      </c>
      <c r="H11819">
        <v>459.02</v>
      </c>
      <c r="I11819">
        <v>0</v>
      </c>
      <c r="K11819">
        <v>2012</v>
      </c>
      <c r="L11819">
        <v>2013</v>
      </c>
    </row>
    <row r="11820" spans="1:12" x14ac:dyDescent="0.25">
      <c r="A11820">
        <v>32</v>
      </c>
      <c r="B11820">
        <v>22783961</v>
      </c>
      <c r="C11820" t="s">
        <v>5477</v>
      </c>
      <c r="D11820">
        <v>211</v>
      </c>
      <c r="E11820">
        <v>0</v>
      </c>
      <c r="F11820">
        <v>126.6</v>
      </c>
      <c r="G11820">
        <v>0</v>
      </c>
      <c r="H11820">
        <v>183.78</v>
      </c>
      <c r="I11820">
        <v>0</v>
      </c>
      <c r="K11820">
        <v>2012</v>
      </c>
      <c r="L11820">
        <v>2013</v>
      </c>
    </row>
    <row r="11821" spans="1:12" x14ac:dyDescent="0.25">
      <c r="A11821">
        <v>32</v>
      </c>
      <c r="B11821">
        <v>22783962</v>
      </c>
      <c r="C11821" t="s">
        <v>5478</v>
      </c>
      <c r="D11821">
        <v>211</v>
      </c>
      <c r="E11821">
        <v>0</v>
      </c>
      <c r="F11821">
        <v>126.6</v>
      </c>
      <c r="G11821">
        <v>0</v>
      </c>
      <c r="H11821">
        <v>183.78</v>
      </c>
      <c r="I11821">
        <v>0</v>
      </c>
      <c r="K11821">
        <v>2012</v>
      </c>
      <c r="L11821">
        <v>2013</v>
      </c>
    </row>
    <row r="11822" spans="1:12" x14ac:dyDescent="0.25">
      <c r="A11822">
        <v>32</v>
      </c>
      <c r="B11822">
        <v>22783963</v>
      </c>
      <c r="C11822" t="s">
        <v>5479</v>
      </c>
      <c r="D11822">
        <v>211</v>
      </c>
      <c r="E11822">
        <v>0</v>
      </c>
      <c r="F11822">
        <v>126.6</v>
      </c>
      <c r="G11822">
        <v>0</v>
      </c>
      <c r="H11822">
        <v>183.78</v>
      </c>
      <c r="I11822">
        <v>0</v>
      </c>
      <c r="K11822">
        <v>2012</v>
      </c>
      <c r="L11822">
        <v>2013</v>
      </c>
    </row>
    <row r="11823" spans="1:12" x14ac:dyDescent="0.25">
      <c r="A11823">
        <v>32</v>
      </c>
      <c r="B11823">
        <v>22783965</v>
      </c>
      <c r="C11823" t="s">
        <v>5477</v>
      </c>
      <c r="D11823">
        <v>211</v>
      </c>
      <c r="E11823">
        <v>0</v>
      </c>
      <c r="F11823">
        <v>126.6</v>
      </c>
      <c r="G11823">
        <v>0</v>
      </c>
      <c r="H11823">
        <v>183.78</v>
      </c>
      <c r="I11823">
        <v>0</v>
      </c>
      <c r="K11823">
        <v>2012</v>
      </c>
      <c r="L11823">
        <v>2013</v>
      </c>
    </row>
    <row r="11824" spans="1:12" x14ac:dyDescent="0.25">
      <c r="A11824">
        <v>32</v>
      </c>
      <c r="B11824">
        <v>22783966</v>
      </c>
      <c r="C11824" t="s">
        <v>5478</v>
      </c>
      <c r="D11824">
        <v>211</v>
      </c>
      <c r="E11824">
        <v>0</v>
      </c>
      <c r="F11824">
        <v>126.6</v>
      </c>
      <c r="G11824">
        <v>0</v>
      </c>
      <c r="H11824">
        <v>183.78</v>
      </c>
      <c r="I11824">
        <v>0</v>
      </c>
      <c r="K11824">
        <v>2012</v>
      </c>
      <c r="L11824">
        <v>2013</v>
      </c>
    </row>
    <row r="11825" spans="1:12" x14ac:dyDescent="0.25">
      <c r="A11825">
        <v>32</v>
      </c>
      <c r="B11825">
        <v>22783967</v>
      </c>
      <c r="C11825" t="s">
        <v>5479</v>
      </c>
      <c r="D11825">
        <v>211</v>
      </c>
      <c r="E11825">
        <v>0</v>
      </c>
      <c r="F11825">
        <v>126.6</v>
      </c>
      <c r="G11825">
        <v>0</v>
      </c>
      <c r="H11825">
        <v>183.78</v>
      </c>
      <c r="I11825">
        <v>0</v>
      </c>
      <c r="K11825">
        <v>2012</v>
      </c>
      <c r="L11825">
        <v>2013</v>
      </c>
    </row>
    <row r="11826" spans="1:12" x14ac:dyDescent="0.25">
      <c r="A11826">
        <v>32</v>
      </c>
      <c r="B11826">
        <v>22783976</v>
      </c>
      <c r="C11826" t="s">
        <v>5480</v>
      </c>
      <c r="D11826">
        <v>363</v>
      </c>
      <c r="E11826">
        <v>0</v>
      </c>
      <c r="F11826">
        <v>217.8</v>
      </c>
      <c r="G11826">
        <v>0</v>
      </c>
      <c r="H11826">
        <v>316.17</v>
      </c>
      <c r="I11826">
        <v>0</v>
      </c>
      <c r="K11826">
        <v>2012</v>
      </c>
      <c r="L11826">
        <v>2013</v>
      </c>
    </row>
    <row r="11827" spans="1:12" x14ac:dyDescent="0.25">
      <c r="A11827">
        <v>32</v>
      </c>
      <c r="B11827">
        <v>22783984</v>
      </c>
      <c r="C11827" t="s">
        <v>5481</v>
      </c>
      <c r="D11827">
        <v>94</v>
      </c>
      <c r="E11827">
        <v>0</v>
      </c>
      <c r="F11827">
        <v>56.4</v>
      </c>
      <c r="G11827">
        <v>0</v>
      </c>
      <c r="H11827">
        <v>81.87</v>
      </c>
      <c r="I11827">
        <v>0</v>
      </c>
      <c r="K11827">
        <v>2012</v>
      </c>
      <c r="L11827">
        <v>2013</v>
      </c>
    </row>
    <row r="11828" spans="1:12" x14ac:dyDescent="0.25">
      <c r="A11828">
        <v>32</v>
      </c>
      <c r="B11828">
        <v>22783985</v>
      </c>
      <c r="C11828" t="s">
        <v>5482</v>
      </c>
      <c r="D11828">
        <v>94</v>
      </c>
      <c r="E11828">
        <v>0</v>
      </c>
      <c r="F11828">
        <v>56.4</v>
      </c>
      <c r="G11828">
        <v>0</v>
      </c>
      <c r="H11828">
        <v>81.87</v>
      </c>
      <c r="I11828">
        <v>0</v>
      </c>
      <c r="K11828">
        <v>2012</v>
      </c>
      <c r="L11828">
        <v>2013</v>
      </c>
    </row>
    <row r="11829" spans="1:12" x14ac:dyDescent="0.25">
      <c r="A11829">
        <v>32</v>
      </c>
      <c r="B11829">
        <v>22783986</v>
      </c>
      <c r="C11829" t="s">
        <v>5483</v>
      </c>
      <c r="D11829">
        <v>94</v>
      </c>
      <c r="E11829">
        <v>0</v>
      </c>
      <c r="F11829">
        <v>56.4</v>
      </c>
      <c r="G11829">
        <v>0</v>
      </c>
      <c r="H11829">
        <v>81.87</v>
      </c>
      <c r="I11829">
        <v>0</v>
      </c>
      <c r="K11829">
        <v>2012</v>
      </c>
      <c r="L11829">
        <v>2013</v>
      </c>
    </row>
    <row r="11830" spans="1:12" x14ac:dyDescent="0.25">
      <c r="A11830">
        <v>32</v>
      </c>
      <c r="B11830">
        <v>22783988</v>
      </c>
      <c r="C11830" t="s">
        <v>5484</v>
      </c>
      <c r="D11830">
        <v>99</v>
      </c>
      <c r="E11830">
        <v>0</v>
      </c>
      <c r="F11830">
        <v>59.4</v>
      </c>
      <c r="G11830">
        <v>0</v>
      </c>
      <c r="H11830">
        <v>86.23</v>
      </c>
      <c r="I11830">
        <v>0</v>
      </c>
      <c r="K11830">
        <v>2012</v>
      </c>
      <c r="L11830">
        <v>2013</v>
      </c>
    </row>
    <row r="11831" spans="1:12" x14ac:dyDescent="0.25">
      <c r="A11831">
        <v>32</v>
      </c>
      <c r="B11831">
        <v>22783989</v>
      </c>
      <c r="C11831" t="s">
        <v>5485</v>
      </c>
      <c r="D11831">
        <v>99</v>
      </c>
      <c r="E11831">
        <v>0</v>
      </c>
      <c r="F11831">
        <v>59.4</v>
      </c>
      <c r="G11831">
        <v>0</v>
      </c>
      <c r="H11831">
        <v>86.23</v>
      </c>
      <c r="I11831">
        <v>0</v>
      </c>
      <c r="K11831">
        <v>2012</v>
      </c>
      <c r="L11831">
        <v>2013</v>
      </c>
    </row>
    <row r="11832" spans="1:12" x14ac:dyDescent="0.25">
      <c r="A11832">
        <v>32</v>
      </c>
      <c r="B11832">
        <v>22783990</v>
      </c>
      <c r="C11832" t="s">
        <v>5486</v>
      </c>
      <c r="D11832">
        <v>99</v>
      </c>
      <c r="E11832">
        <v>0</v>
      </c>
      <c r="F11832">
        <v>59.4</v>
      </c>
      <c r="G11832">
        <v>0</v>
      </c>
      <c r="H11832">
        <v>86.23</v>
      </c>
      <c r="I11832">
        <v>0</v>
      </c>
      <c r="K11832">
        <v>2012</v>
      </c>
      <c r="L11832">
        <v>2013</v>
      </c>
    </row>
    <row r="11833" spans="1:12" x14ac:dyDescent="0.25">
      <c r="A11833">
        <v>32</v>
      </c>
      <c r="B11833">
        <v>22783998</v>
      </c>
      <c r="C11833" t="s">
        <v>5487</v>
      </c>
      <c r="D11833">
        <v>53</v>
      </c>
      <c r="E11833">
        <v>0</v>
      </c>
      <c r="F11833">
        <v>31.8</v>
      </c>
      <c r="G11833">
        <v>0</v>
      </c>
      <c r="H11833">
        <v>46.16</v>
      </c>
      <c r="I11833">
        <v>0</v>
      </c>
      <c r="K11833">
        <v>2012</v>
      </c>
      <c r="L11833">
        <v>2013</v>
      </c>
    </row>
    <row r="11834" spans="1:12" x14ac:dyDescent="0.25">
      <c r="A11834">
        <v>32</v>
      </c>
      <c r="B11834">
        <v>22783999</v>
      </c>
      <c r="C11834" t="s">
        <v>5488</v>
      </c>
      <c r="D11834">
        <v>53</v>
      </c>
      <c r="E11834">
        <v>0</v>
      </c>
      <c r="F11834">
        <v>31.8</v>
      </c>
      <c r="G11834">
        <v>0</v>
      </c>
      <c r="H11834">
        <v>46.16</v>
      </c>
      <c r="I11834">
        <v>0</v>
      </c>
      <c r="K11834">
        <v>2012</v>
      </c>
      <c r="L11834">
        <v>2013</v>
      </c>
    </row>
    <row r="11835" spans="1:12" x14ac:dyDescent="0.25">
      <c r="A11835">
        <v>32</v>
      </c>
      <c r="B11835">
        <v>22784000</v>
      </c>
      <c r="C11835" t="s">
        <v>5489</v>
      </c>
      <c r="D11835">
        <v>53</v>
      </c>
      <c r="E11835">
        <v>0</v>
      </c>
      <c r="F11835">
        <v>31.8</v>
      </c>
      <c r="G11835">
        <v>0</v>
      </c>
      <c r="H11835">
        <v>46.16</v>
      </c>
      <c r="I11835">
        <v>0</v>
      </c>
      <c r="K11835">
        <v>2012</v>
      </c>
      <c r="L11835">
        <v>2013</v>
      </c>
    </row>
    <row r="11836" spans="1:12" x14ac:dyDescent="0.25">
      <c r="A11836">
        <v>32</v>
      </c>
      <c r="B11836">
        <v>22784762</v>
      </c>
      <c r="C11836" t="s">
        <v>5490</v>
      </c>
      <c r="D11836">
        <v>70</v>
      </c>
      <c r="E11836">
        <v>0</v>
      </c>
      <c r="F11836">
        <v>52.5</v>
      </c>
      <c r="G11836">
        <v>0</v>
      </c>
      <c r="H11836">
        <v>0</v>
      </c>
      <c r="I11836">
        <v>0</v>
      </c>
      <c r="K11836">
        <v>2011</v>
      </c>
      <c r="L11836">
        <v>2015</v>
      </c>
    </row>
    <row r="11837" spans="1:12" x14ac:dyDescent="0.25">
      <c r="A11837">
        <v>32</v>
      </c>
      <c r="B11837">
        <v>22784764</v>
      </c>
      <c r="C11837" t="s">
        <v>5490</v>
      </c>
      <c r="D11837">
        <v>70</v>
      </c>
      <c r="E11837">
        <v>0</v>
      </c>
      <c r="F11837">
        <v>52.5</v>
      </c>
      <c r="G11837">
        <v>0</v>
      </c>
      <c r="H11837">
        <v>0</v>
      </c>
      <c r="I11837">
        <v>0</v>
      </c>
      <c r="K11837">
        <v>2011</v>
      </c>
      <c r="L11837">
        <v>2014</v>
      </c>
    </row>
    <row r="11838" spans="1:12" x14ac:dyDescent="0.25">
      <c r="A11838">
        <v>32</v>
      </c>
      <c r="B11838">
        <v>22784766</v>
      </c>
      <c r="C11838" t="s">
        <v>5490</v>
      </c>
      <c r="D11838">
        <v>70</v>
      </c>
      <c r="E11838">
        <v>0</v>
      </c>
      <c r="F11838">
        <v>52.5</v>
      </c>
      <c r="G11838">
        <v>0</v>
      </c>
      <c r="H11838">
        <v>0</v>
      </c>
      <c r="I11838">
        <v>0</v>
      </c>
      <c r="K11838">
        <v>2008</v>
      </c>
      <c r="L11838">
        <v>2014</v>
      </c>
    </row>
    <row r="11839" spans="1:12" x14ac:dyDescent="0.25">
      <c r="A11839">
        <v>32</v>
      </c>
      <c r="B11839">
        <v>22784768</v>
      </c>
      <c r="C11839" t="s">
        <v>5490</v>
      </c>
      <c r="D11839">
        <v>70</v>
      </c>
      <c r="E11839">
        <v>0</v>
      </c>
      <c r="F11839">
        <v>52.5</v>
      </c>
      <c r="G11839">
        <v>0</v>
      </c>
      <c r="H11839">
        <v>0</v>
      </c>
      <c r="I11839">
        <v>0</v>
      </c>
      <c r="K11839">
        <v>2008</v>
      </c>
      <c r="L11839">
        <v>2014</v>
      </c>
    </row>
    <row r="11840" spans="1:12" x14ac:dyDescent="0.25">
      <c r="A11840">
        <v>32</v>
      </c>
      <c r="B11840">
        <v>22787446</v>
      </c>
      <c r="C11840" t="s">
        <v>5491</v>
      </c>
      <c r="D11840">
        <v>330</v>
      </c>
      <c r="E11840">
        <v>0</v>
      </c>
      <c r="F11840">
        <v>247.5</v>
      </c>
      <c r="G11840">
        <v>0</v>
      </c>
      <c r="H11840">
        <v>335.19</v>
      </c>
      <c r="I11840">
        <v>0</v>
      </c>
      <c r="K11840">
        <v>2011</v>
      </c>
      <c r="L11840">
        <v>2011</v>
      </c>
    </row>
    <row r="11841" spans="1:12" x14ac:dyDescent="0.25">
      <c r="A11841">
        <v>32</v>
      </c>
      <c r="B11841">
        <v>22787447</v>
      </c>
      <c r="C11841" t="s">
        <v>5492</v>
      </c>
      <c r="D11841">
        <v>330</v>
      </c>
      <c r="E11841">
        <v>0</v>
      </c>
      <c r="F11841">
        <v>247.5</v>
      </c>
      <c r="G11841">
        <v>0</v>
      </c>
      <c r="H11841">
        <v>0</v>
      </c>
      <c r="I11841">
        <v>0</v>
      </c>
      <c r="K11841">
        <v>2011</v>
      </c>
      <c r="L11841">
        <v>2012</v>
      </c>
    </row>
    <row r="11842" spans="1:12" x14ac:dyDescent="0.25">
      <c r="A11842">
        <v>32</v>
      </c>
      <c r="B11842">
        <v>22787448</v>
      </c>
      <c r="C11842" t="s">
        <v>5493</v>
      </c>
      <c r="D11842">
        <v>330</v>
      </c>
      <c r="E11842">
        <v>0</v>
      </c>
      <c r="F11842">
        <v>247.5</v>
      </c>
      <c r="G11842">
        <v>0</v>
      </c>
      <c r="H11842">
        <v>0</v>
      </c>
      <c r="I11842">
        <v>0</v>
      </c>
      <c r="K11842">
        <v>2012</v>
      </c>
      <c r="L11842">
        <v>2012</v>
      </c>
    </row>
    <row r="11843" spans="1:12" x14ac:dyDescent="0.25">
      <c r="A11843">
        <v>32</v>
      </c>
      <c r="B11843">
        <v>22787711</v>
      </c>
      <c r="C11843" t="s">
        <v>5494</v>
      </c>
      <c r="D11843">
        <v>145</v>
      </c>
      <c r="E11843">
        <v>0</v>
      </c>
      <c r="F11843">
        <v>108.75</v>
      </c>
      <c r="G11843">
        <v>0</v>
      </c>
      <c r="H11843">
        <v>147.28</v>
      </c>
      <c r="I11843">
        <v>0</v>
      </c>
      <c r="K11843">
        <v>2011</v>
      </c>
      <c r="L11843">
        <v>2015</v>
      </c>
    </row>
    <row r="11844" spans="1:12" x14ac:dyDescent="0.25">
      <c r="A11844">
        <v>32</v>
      </c>
      <c r="B11844">
        <v>22788576</v>
      </c>
      <c r="C11844" t="s">
        <v>5495</v>
      </c>
      <c r="D11844">
        <v>170</v>
      </c>
      <c r="E11844">
        <v>0</v>
      </c>
      <c r="F11844">
        <v>127.5</v>
      </c>
      <c r="G11844">
        <v>0</v>
      </c>
      <c r="H11844">
        <v>0</v>
      </c>
      <c r="I11844">
        <v>0</v>
      </c>
      <c r="K11844">
        <v>2012</v>
      </c>
      <c r="L11844">
        <v>2016</v>
      </c>
    </row>
    <row r="11845" spans="1:12" x14ac:dyDescent="0.25">
      <c r="A11845">
        <v>32</v>
      </c>
      <c r="B11845">
        <v>22788831</v>
      </c>
      <c r="C11845" t="s">
        <v>5372</v>
      </c>
      <c r="D11845">
        <v>385</v>
      </c>
      <c r="E11845">
        <v>0</v>
      </c>
      <c r="F11845">
        <v>288.75</v>
      </c>
      <c r="G11845">
        <v>0</v>
      </c>
      <c r="H11845">
        <v>0</v>
      </c>
      <c r="I11845">
        <v>0</v>
      </c>
      <c r="K11845">
        <v>2012</v>
      </c>
      <c r="L11845">
        <v>2013</v>
      </c>
    </row>
    <row r="11846" spans="1:12" x14ac:dyDescent="0.25">
      <c r="A11846">
        <v>32</v>
      </c>
      <c r="B11846">
        <v>22788832</v>
      </c>
      <c r="C11846" t="s">
        <v>5372</v>
      </c>
      <c r="D11846">
        <v>385</v>
      </c>
      <c r="E11846">
        <v>0</v>
      </c>
      <c r="F11846">
        <v>288.75</v>
      </c>
      <c r="G11846">
        <v>0</v>
      </c>
      <c r="H11846">
        <v>0</v>
      </c>
      <c r="I11846">
        <v>0</v>
      </c>
      <c r="K11846">
        <v>2012</v>
      </c>
      <c r="L11846">
        <v>2014</v>
      </c>
    </row>
    <row r="11847" spans="1:12" x14ac:dyDescent="0.25">
      <c r="A11847">
        <v>32</v>
      </c>
      <c r="B11847">
        <v>22788833</v>
      </c>
      <c r="C11847" t="s">
        <v>5372</v>
      </c>
      <c r="D11847">
        <v>385</v>
      </c>
      <c r="E11847">
        <v>0</v>
      </c>
      <c r="F11847">
        <v>288.75</v>
      </c>
      <c r="G11847">
        <v>0</v>
      </c>
      <c r="H11847">
        <v>0</v>
      </c>
      <c r="I11847">
        <v>0</v>
      </c>
      <c r="K11847">
        <v>2012</v>
      </c>
      <c r="L11847">
        <v>2014</v>
      </c>
    </row>
    <row r="11848" spans="1:12" x14ac:dyDescent="0.25">
      <c r="A11848">
        <v>32</v>
      </c>
      <c r="B11848">
        <v>22788834</v>
      </c>
      <c r="C11848" t="s">
        <v>5372</v>
      </c>
      <c r="D11848">
        <v>400</v>
      </c>
      <c r="E11848">
        <v>0</v>
      </c>
      <c r="F11848">
        <v>300</v>
      </c>
      <c r="G11848">
        <v>0</v>
      </c>
      <c r="H11848">
        <v>0</v>
      </c>
      <c r="I11848">
        <v>0</v>
      </c>
      <c r="K11848">
        <v>2012</v>
      </c>
      <c r="L11848">
        <v>2014</v>
      </c>
    </row>
    <row r="11849" spans="1:12" x14ac:dyDescent="0.25">
      <c r="A11849">
        <v>32</v>
      </c>
      <c r="B11849">
        <v>22788835</v>
      </c>
      <c r="C11849" t="s">
        <v>5372</v>
      </c>
      <c r="D11849">
        <v>400</v>
      </c>
      <c r="E11849">
        <v>0</v>
      </c>
      <c r="F11849">
        <v>300</v>
      </c>
      <c r="G11849">
        <v>0</v>
      </c>
      <c r="H11849">
        <v>0</v>
      </c>
      <c r="I11849">
        <v>0</v>
      </c>
      <c r="K11849">
        <v>2012</v>
      </c>
      <c r="L11849">
        <v>2015</v>
      </c>
    </row>
    <row r="11850" spans="1:12" x14ac:dyDescent="0.25">
      <c r="A11850">
        <v>32</v>
      </c>
      <c r="B11850">
        <v>22788836</v>
      </c>
      <c r="C11850" t="s">
        <v>5372</v>
      </c>
      <c r="D11850">
        <v>400</v>
      </c>
      <c r="E11850">
        <v>0</v>
      </c>
      <c r="F11850">
        <v>300</v>
      </c>
      <c r="G11850">
        <v>0</v>
      </c>
      <c r="H11850">
        <v>0</v>
      </c>
      <c r="I11850">
        <v>0</v>
      </c>
      <c r="K11850">
        <v>2012</v>
      </c>
      <c r="L11850">
        <v>2014</v>
      </c>
    </row>
    <row r="11851" spans="1:12" x14ac:dyDescent="0.25">
      <c r="A11851">
        <v>32</v>
      </c>
      <c r="B11851">
        <v>22789866</v>
      </c>
      <c r="C11851" t="s">
        <v>2318</v>
      </c>
      <c r="D11851">
        <v>240</v>
      </c>
      <c r="E11851">
        <v>0</v>
      </c>
      <c r="F11851">
        <v>180</v>
      </c>
      <c r="G11851">
        <v>0</v>
      </c>
      <c r="H11851">
        <v>0</v>
      </c>
      <c r="I11851">
        <v>0</v>
      </c>
      <c r="K11851">
        <v>2011</v>
      </c>
      <c r="L11851">
        <v>2013</v>
      </c>
    </row>
    <row r="11852" spans="1:12" x14ac:dyDescent="0.25">
      <c r="A11852">
        <v>32</v>
      </c>
      <c r="B11852">
        <v>22789868</v>
      </c>
      <c r="C11852" t="s">
        <v>2318</v>
      </c>
      <c r="D11852">
        <v>240</v>
      </c>
      <c r="E11852">
        <v>0</v>
      </c>
      <c r="F11852">
        <v>168</v>
      </c>
      <c r="G11852">
        <v>0</v>
      </c>
      <c r="H11852">
        <v>0</v>
      </c>
      <c r="I11852">
        <v>0</v>
      </c>
      <c r="K11852">
        <v>2011</v>
      </c>
      <c r="L11852">
        <v>2013</v>
      </c>
    </row>
    <row r="11853" spans="1:12" x14ac:dyDescent="0.25">
      <c r="A11853">
        <v>32</v>
      </c>
      <c r="B11853">
        <v>22789870</v>
      </c>
      <c r="C11853" t="s">
        <v>5496</v>
      </c>
      <c r="D11853">
        <v>240</v>
      </c>
      <c r="E11853">
        <v>0</v>
      </c>
      <c r="F11853">
        <v>168</v>
      </c>
      <c r="G11853">
        <v>0</v>
      </c>
      <c r="H11853">
        <v>0</v>
      </c>
      <c r="I11853">
        <v>0</v>
      </c>
      <c r="K11853">
        <v>2011</v>
      </c>
      <c r="L11853">
        <v>2012</v>
      </c>
    </row>
    <row r="11854" spans="1:12" x14ac:dyDescent="0.25">
      <c r="A11854">
        <v>32</v>
      </c>
      <c r="B11854">
        <v>22789871</v>
      </c>
      <c r="C11854" t="s">
        <v>2318</v>
      </c>
      <c r="D11854">
        <v>240</v>
      </c>
      <c r="E11854">
        <v>0</v>
      </c>
      <c r="F11854">
        <v>168</v>
      </c>
      <c r="G11854">
        <v>0</v>
      </c>
      <c r="H11854">
        <v>0</v>
      </c>
      <c r="I11854">
        <v>0</v>
      </c>
      <c r="K11854">
        <v>2011</v>
      </c>
      <c r="L11854">
        <v>2012</v>
      </c>
    </row>
    <row r="11855" spans="1:12" x14ac:dyDescent="0.25">
      <c r="A11855">
        <v>32</v>
      </c>
      <c r="B11855">
        <v>22789872</v>
      </c>
      <c r="C11855" t="s">
        <v>2318</v>
      </c>
      <c r="D11855">
        <v>240</v>
      </c>
      <c r="E11855">
        <v>0</v>
      </c>
      <c r="F11855">
        <v>168</v>
      </c>
      <c r="G11855">
        <v>0</v>
      </c>
      <c r="H11855">
        <v>0</v>
      </c>
      <c r="I11855">
        <v>0</v>
      </c>
      <c r="K11855">
        <v>2011</v>
      </c>
      <c r="L11855">
        <v>2012</v>
      </c>
    </row>
    <row r="11856" spans="1:12" x14ac:dyDescent="0.25">
      <c r="A11856">
        <v>32</v>
      </c>
      <c r="B11856">
        <v>22789873</v>
      </c>
      <c r="C11856" t="s">
        <v>290</v>
      </c>
      <c r="D11856">
        <v>240</v>
      </c>
      <c r="E11856">
        <v>0</v>
      </c>
      <c r="F11856">
        <v>168</v>
      </c>
      <c r="G11856">
        <v>0</v>
      </c>
      <c r="H11856">
        <v>0</v>
      </c>
      <c r="I11856">
        <v>0</v>
      </c>
      <c r="K11856">
        <v>2011</v>
      </c>
      <c r="L11856">
        <v>2013</v>
      </c>
    </row>
    <row r="11857" spans="1:12" x14ac:dyDescent="0.25">
      <c r="A11857">
        <v>32</v>
      </c>
      <c r="B11857">
        <v>22789878</v>
      </c>
      <c r="C11857" t="s">
        <v>5496</v>
      </c>
      <c r="D11857">
        <v>240</v>
      </c>
      <c r="E11857">
        <v>0</v>
      </c>
      <c r="F11857">
        <v>180</v>
      </c>
      <c r="G11857">
        <v>0</v>
      </c>
      <c r="H11857">
        <v>227.52</v>
      </c>
      <c r="I11857">
        <v>0</v>
      </c>
      <c r="K11857">
        <v>2011</v>
      </c>
      <c r="L11857">
        <v>2012</v>
      </c>
    </row>
    <row r="11858" spans="1:12" x14ac:dyDescent="0.25">
      <c r="A11858">
        <v>32</v>
      </c>
      <c r="B11858">
        <v>22789879</v>
      </c>
      <c r="C11858" t="s">
        <v>2318</v>
      </c>
      <c r="D11858">
        <v>240</v>
      </c>
      <c r="E11858">
        <v>0</v>
      </c>
      <c r="F11858">
        <v>168</v>
      </c>
      <c r="G11858">
        <v>0</v>
      </c>
      <c r="H11858">
        <v>0</v>
      </c>
      <c r="I11858">
        <v>0</v>
      </c>
      <c r="K11858">
        <v>2011</v>
      </c>
      <c r="L11858">
        <v>2012</v>
      </c>
    </row>
    <row r="11859" spans="1:12" x14ac:dyDescent="0.25">
      <c r="A11859">
        <v>32</v>
      </c>
      <c r="B11859">
        <v>22789880</v>
      </c>
      <c r="C11859" t="s">
        <v>2318</v>
      </c>
      <c r="D11859">
        <v>240</v>
      </c>
      <c r="E11859">
        <v>0</v>
      </c>
      <c r="F11859">
        <v>168</v>
      </c>
      <c r="G11859">
        <v>0</v>
      </c>
      <c r="H11859">
        <v>0</v>
      </c>
      <c r="I11859">
        <v>0</v>
      </c>
      <c r="K11859">
        <v>2011</v>
      </c>
      <c r="L11859">
        <v>2012</v>
      </c>
    </row>
    <row r="11860" spans="1:12" x14ac:dyDescent="0.25">
      <c r="A11860">
        <v>32</v>
      </c>
      <c r="B11860">
        <v>22789881</v>
      </c>
      <c r="C11860" t="s">
        <v>2318</v>
      </c>
      <c r="D11860">
        <v>240</v>
      </c>
      <c r="E11860">
        <v>0</v>
      </c>
      <c r="F11860">
        <v>180</v>
      </c>
      <c r="G11860">
        <v>0</v>
      </c>
      <c r="H11860">
        <v>227.52</v>
      </c>
      <c r="I11860">
        <v>0</v>
      </c>
      <c r="K11860">
        <v>2011</v>
      </c>
      <c r="L11860">
        <v>2012</v>
      </c>
    </row>
    <row r="11861" spans="1:12" x14ac:dyDescent="0.25">
      <c r="A11861">
        <v>32</v>
      </c>
      <c r="B11861">
        <v>22789882</v>
      </c>
      <c r="C11861" t="s">
        <v>2318</v>
      </c>
      <c r="D11861">
        <v>240</v>
      </c>
      <c r="E11861">
        <v>0</v>
      </c>
      <c r="F11861">
        <v>180</v>
      </c>
      <c r="G11861">
        <v>0</v>
      </c>
      <c r="H11861">
        <v>0</v>
      </c>
      <c r="I11861">
        <v>0</v>
      </c>
      <c r="K11861">
        <v>2011</v>
      </c>
      <c r="L11861">
        <v>2012</v>
      </c>
    </row>
    <row r="11862" spans="1:12" x14ac:dyDescent="0.25">
      <c r="A11862">
        <v>32</v>
      </c>
      <c r="B11862">
        <v>22789883</v>
      </c>
      <c r="C11862" t="s">
        <v>2318</v>
      </c>
      <c r="D11862">
        <v>240</v>
      </c>
      <c r="E11862">
        <v>0</v>
      </c>
      <c r="F11862">
        <v>180</v>
      </c>
      <c r="G11862">
        <v>0</v>
      </c>
      <c r="H11862">
        <v>0</v>
      </c>
      <c r="I11862">
        <v>0</v>
      </c>
      <c r="K11862">
        <v>2011</v>
      </c>
      <c r="L11862">
        <v>2012</v>
      </c>
    </row>
    <row r="11863" spans="1:12" x14ac:dyDescent="0.25">
      <c r="A11863">
        <v>32</v>
      </c>
      <c r="B11863">
        <v>22789884</v>
      </c>
      <c r="C11863" t="s">
        <v>2318</v>
      </c>
      <c r="D11863">
        <v>240</v>
      </c>
      <c r="E11863">
        <v>0</v>
      </c>
      <c r="F11863">
        <v>168</v>
      </c>
      <c r="G11863">
        <v>0</v>
      </c>
      <c r="H11863">
        <v>0</v>
      </c>
      <c r="I11863">
        <v>0</v>
      </c>
      <c r="K11863">
        <v>2011</v>
      </c>
      <c r="L11863">
        <v>2012</v>
      </c>
    </row>
    <row r="11864" spans="1:12" x14ac:dyDescent="0.25">
      <c r="A11864">
        <v>32</v>
      </c>
      <c r="B11864">
        <v>22789885</v>
      </c>
      <c r="C11864" t="s">
        <v>2318</v>
      </c>
      <c r="D11864">
        <v>240</v>
      </c>
      <c r="E11864">
        <v>0</v>
      </c>
      <c r="F11864">
        <v>180</v>
      </c>
      <c r="G11864">
        <v>0</v>
      </c>
      <c r="H11864">
        <v>0</v>
      </c>
      <c r="I11864">
        <v>0</v>
      </c>
      <c r="K11864">
        <v>2011</v>
      </c>
      <c r="L11864">
        <v>2012</v>
      </c>
    </row>
    <row r="11865" spans="1:12" x14ac:dyDescent="0.25">
      <c r="A11865">
        <v>32</v>
      </c>
      <c r="B11865">
        <v>22789903</v>
      </c>
      <c r="C11865" t="s">
        <v>3149</v>
      </c>
      <c r="D11865">
        <v>80</v>
      </c>
      <c r="E11865">
        <v>0</v>
      </c>
      <c r="F11865">
        <v>60</v>
      </c>
      <c r="G11865">
        <v>0</v>
      </c>
      <c r="H11865">
        <v>81.260000000000005</v>
      </c>
      <c r="I11865">
        <v>0</v>
      </c>
      <c r="K11865">
        <v>2011</v>
      </c>
      <c r="L11865">
        <v>2017</v>
      </c>
    </row>
    <row r="11866" spans="1:12" x14ac:dyDescent="0.25">
      <c r="A11866">
        <v>32</v>
      </c>
      <c r="B11866">
        <v>22789905</v>
      </c>
      <c r="C11866" t="s">
        <v>3149</v>
      </c>
      <c r="D11866">
        <v>80</v>
      </c>
      <c r="E11866">
        <v>0</v>
      </c>
      <c r="F11866">
        <v>60</v>
      </c>
      <c r="G11866">
        <v>0</v>
      </c>
      <c r="H11866">
        <v>81.260000000000005</v>
      </c>
      <c r="I11866">
        <v>0</v>
      </c>
      <c r="K11866">
        <v>2009</v>
      </c>
      <c r="L11866">
        <v>2017</v>
      </c>
    </row>
    <row r="11867" spans="1:12" x14ac:dyDescent="0.25">
      <c r="A11867">
        <v>32</v>
      </c>
      <c r="B11867">
        <v>22789908</v>
      </c>
      <c r="C11867" t="s">
        <v>3150</v>
      </c>
      <c r="D11867">
        <v>80</v>
      </c>
      <c r="E11867">
        <v>0</v>
      </c>
      <c r="F11867">
        <v>60</v>
      </c>
      <c r="G11867">
        <v>0</v>
      </c>
      <c r="H11867">
        <v>81.260000000000005</v>
      </c>
      <c r="I11867">
        <v>0</v>
      </c>
      <c r="K11867">
        <v>2009</v>
      </c>
      <c r="L11867">
        <v>2017</v>
      </c>
    </row>
    <row r="11868" spans="1:12" x14ac:dyDescent="0.25">
      <c r="A11868">
        <v>32</v>
      </c>
      <c r="B11868">
        <v>22790368</v>
      </c>
      <c r="C11868" t="s">
        <v>5497</v>
      </c>
      <c r="D11868">
        <v>95</v>
      </c>
      <c r="E11868">
        <v>0</v>
      </c>
      <c r="F11868">
        <v>57</v>
      </c>
      <c r="G11868">
        <v>0</v>
      </c>
      <c r="H11868">
        <v>0</v>
      </c>
      <c r="I11868">
        <v>0</v>
      </c>
      <c r="K11868">
        <v>2010</v>
      </c>
      <c r="L11868">
        <v>2017</v>
      </c>
    </row>
    <row r="11869" spans="1:12" x14ac:dyDescent="0.25">
      <c r="A11869">
        <v>32</v>
      </c>
      <c r="B11869">
        <v>22790666</v>
      </c>
      <c r="C11869" t="s">
        <v>5498</v>
      </c>
      <c r="D11869">
        <v>355</v>
      </c>
      <c r="E11869">
        <v>0</v>
      </c>
      <c r="F11869">
        <v>266.25</v>
      </c>
      <c r="G11869">
        <v>0</v>
      </c>
      <c r="H11869">
        <v>0</v>
      </c>
      <c r="I11869">
        <v>0</v>
      </c>
      <c r="K11869">
        <v>2010</v>
      </c>
      <c r="L11869">
        <v>2014</v>
      </c>
    </row>
    <row r="11870" spans="1:12" x14ac:dyDescent="0.25">
      <c r="A11870">
        <v>32</v>
      </c>
      <c r="B11870">
        <v>22790667</v>
      </c>
      <c r="C11870" t="s">
        <v>5499</v>
      </c>
      <c r="D11870">
        <v>355</v>
      </c>
      <c r="E11870">
        <v>0</v>
      </c>
      <c r="F11870">
        <v>266.25</v>
      </c>
      <c r="G11870">
        <v>0</v>
      </c>
      <c r="H11870">
        <v>0</v>
      </c>
      <c r="I11870">
        <v>0</v>
      </c>
      <c r="K11870">
        <v>2010</v>
      </c>
      <c r="L11870">
        <v>2014</v>
      </c>
    </row>
    <row r="11871" spans="1:12" x14ac:dyDescent="0.25">
      <c r="A11871">
        <v>32</v>
      </c>
      <c r="B11871">
        <v>22790668</v>
      </c>
      <c r="C11871" t="s">
        <v>5500</v>
      </c>
      <c r="D11871">
        <v>355</v>
      </c>
      <c r="E11871">
        <v>0</v>
      </c>
      <c r="F11871">
        <v>266.25</v>
      </c>
      <c r="G11871">
        <v>0</v>
      </c>
      <c r="H11871">
        <v>0</v>
      </c>
      <c r="I11871">
        <v>0</v>
      </c>
      <c r="K11871">
        <v>2010</v>
      </c>
      <c r="L11871">
        <v>2014</v>
      </c>
    </row>
    <row r="11872" spans="1:12" x14ac:dyDescent="0.25">
      <c r="A11872">
        <v>32</v>
      </c>
      <c r="B11872">
        <v>22790669</v>
      </c>
      <c r="C11872" t="s">
        <v>5499</v>
      </c>
      <c r="D11872">
        <v>355</v>
      </c>
      <c r="E11872">
        <v>0</v>
      </c>
      <c r="F11872">
        <v>266.25</v>
      </c>
      <c r="G11872">
        <v>0</v>
      </c>
      <c r="H11872">
        <v>0</v>
      </c>
      <c r="I11872">
        <v>0</v>
      </c>
      <c r="K11872">
        <v>2010</v>
      </c>
      <c r="L11872">
        <v>2014</v>
      </c>
    </row>
    <row r="11873" spans="1:12" x14ac:dyDescent="0.25">
      <c r="A11873">
        <v>32</v>
      </c>
      <c r="B11873">
        <v>22790670</v>
      </c>
      <c r="C11873" t="s">
        <v>5498</v>
      </c>
      <c r="D11873">
        <v>355</v>
      </c>
      <c r="E11873">
        <v>0</v>
      </c>
      <c r="F11873">
        <v>266.25</v>
      </c>
      <c r="G11873">
        <v>0</v>
      </c>
      <c r="H11873">
        <v>0</v>
      </c>
      <c r="I11873">
        <v>0</v>
      </c>
      <c r="K11873">
        <v>2010</v>
      </c>
      <c r="L11873">
        <v>2014</v>
      </c>
    </row>
    <row r="11874" spans="1:12" x14ac:dyDescent="0.25">
      <c r="A11874">
        <v>32</v>
      </c>
      <c r="B11874">
        <v>22790671</v>
      </c>
      <c r="C11874" t="s">
        <v>5500</v>
      </c>
      <c r="D11874">
        <v>355</v>
      </c>
      <c r="E11874">
        <v>0</v>
      </c>
      <c r="F11874">
        <v>266.25</v>
      </c>
      <c r="G11874">
        <v>0</v>
      </c>
      <c r="H11874">
        <v>0</v>
      </c>
      <c r="I11874">
        <v>0</v>
      </c>
      <c r="K11874">
        <v>2010</v>
      </c>
      <c r="L11874">
        <v>2014</v>
      </c>
    </row>
    <row r="11875" spans="1:12" x14ac:dyDescent="0.25">
      <c r="A11875">
        <v>32</v>
      </c>
      <c r="B11875">
        <v>22791792</v>
      </c>
      <c r="C11875" t="s">
        <v>5442</v>
      </c>
      <c r="D11875">
        <v>60</v>
      </c>
      <c r="E11875">
        <v>0</v>
      </c>
      <c r="F11875">
        <v>45</v>
      </c>
      <c r="G11875">
        <v>0</v>
      </c>
      <c r="H11875">
        <v>0</v>
      </c>
      <c r="I11875">
        <v>0</v>
      </c>
      <c r="K11875">
        <v>2013</v>
      </c>
      <c r="L11875">
        <v>2017</v>
      </c>
    </row>
    <row r="11876" spans="1:12" x14ac:dyDescent="0.25">
      <c r="A11876">
        <v>32</v>
      </c>
      <c r="B11876">
        <v>22791799</v>
      </c>
      <c r="C11876" t="s">
        <v>5501</v>
      </c>
      <c r="D11876">
        <v>315</v>
      </c>
      <c r="E11876">
        <v>0</v>
      </c>
      <c r="F11876">
        <v>236.25</v>
      </c>
      <c r="G11876">
        <v>0</v>
      </c>
      <c r="H11876">
        <v>319.95</v>
      </c>
      <c r="I11876">
        <v>0</v>
      </c>
      <c r="K11876">
        <v>2012</v>
      </c>
      <c r="L11876">
        <v>2016</v>
      </c>
    </row>
    <row r="11877" spans="1:12" x14ac:dyDescent="0.25">
      <c r="A11877">
        <v>32</v>
      </c>
      <c r="B11877">
        <v>22791800</v>
      </c>
      <c r="C11877" t="s">
        <v>5492</v>
      </c>
      <c r="D11877">
        <v>315</v>
      </c>
      <c r="E11877">
        <v>0</v>
      </c>
      <c r="F11877">
        <v>236.25</v>
      </c>
      <c r="G11877">
        <v>0</v>
      </c>
      <c r="H11877">
        <v>0</v>
      </c>
      <c r="I11877">
        <v>0</v>
      </c>
      <c r="K11877">
        <v>2012</v>
      </c>
      <c r="L11877">
        <v>2016</v>
      </c>
    </row>
    <row r="11878" spans="1:12" x14ac:dyDescent="0.25">
      <c r="A11878">
        <v>32</v>
      </c>
      <c r="B11878">
        <v>22791801</v>
      </c>
      <c r="C11878" t="s">
        <v>5131</v>
      </c>
      <c r="D11878">
        <v>315</v>
      </c>
      <c r="E11878">
        <v>0</v>
      </c>
      <c r="F11878">
        <v>236.25</v>
      </c>
      <c r="G11878">
        <v>0</v>
      </c>
      <c r="H11878">
        <v>0</v>
      </c>
      <c r="I11878">
        <v>0</v>
      </c>
      <c r="K11878">
        <v>2012</v>
      </c>
      <c r="L11878">
        <v>2012</v>
      </c>
    </row>
    <row r="11879" spans="1:12" x14ac:dyDescent="0.25">
      <c r="A11879">
        <v>32</v>
      </c>
      <c r="B11879">
        <v>22791802</v>
      </c>
      <c r="C11879" t="s">
        <v>5502</v>
      </c>
      <c r="D11879">
        <v>315</v>
      </c>
      <c r="E11879">
        <v>0</v>
      </c>
      <c r="F11879">
        <v>220.5</v>
      </c>
      <c r="G11879">
        <v>0</v>
      </c>
      <c r="H11879">
        <v>0</v>
      </c>
      <c r="I11879">
        <v>0</v>
      </c>
      <c r="K11879">
        <v>2012</v>
      </c>
      <c r="L11879">
        <v>2016</v>
      </c>
    </row>
    <row r="11880" spans="1:12" x14ac:dyDescent="0.25">
      <c r="A11880">
        <v>32</v>
      </c>
      <c r="B11880">
        <v>22791803</v>
      </c>
      <c r="C11880" t="s">
        <v>5492</v>
      </c>
      <c r="D11880">
        <v>315</v>
      </c>
      <c r="E11880">
        <v>0</v>
      </c>
      <c r="F11880">
        <v>236.25</v>
      </c>
      <c r="G11880">
        <v>0</v>
      </c>
      <c r="H11880">
        <v>319.95</v>
      </c>
      <c r="I11880">
        <v>0</v>
      </c>
      <c r="K11880">
        <v>2012</v>
      </c>
      <c r="L11880">
        <v>2016</v>
      </c>
    </row>
    <row r="11881" spans="1:12" x14ac:dyDescent="0.25">
      <c r="A11881">
        <v>32</v>
      </c>
      <c r="B11881">
        <v>22791804</v>
      </c>
      <c r="C11881" t="s">
        <v>5503</v>
      </c>
      <c r="D11881">
        <v>315</v>
      </c>
      <c r="E11881">
        <v>0</v>
      </c>
      <c r="F11881">
        <v>236.25</v>
      </c>
      <c r="G11881">
        <v>0</v>
      </c>
      <c r="H11881">
        <v>0</v>
      </c>
      <c r="I11881">
        <v>0</v>
      </c>
      <c r="K11881">
        <v>2012</v>
      </c>
      <c r="L11881">
        <v>2013</v>
      </c>
    </row>
    <row r="11882" spans="1:12" x14ac:dyDescent="0.25">
      <c r="A11882">
        <v>32</v>
      </c>
      <c r="B11882">
        <v>22791805</v>
      </c>
      <c r="C11882" t="s">
        <v>5504</v>
      </c>
      <c r="D11882">
        <v>315</v>
      </c>
      <c r="E11882">
        <v>0</v>
      </c>
      <c r="F11882">
        <v>236.25</v>
      </c>
      <c r="G11882">
        <v>0</v>
      </c>
      <c r="H11882">
        <v>0</v>
      </c>
      <c r="I11882">
        <v>0</v>
      </c>
      <c r="K11882">
        <v>2012</v>
      </c>
      <c r="L11882">
        <v>2016</v>
      </c>
    </row>
    <row r="11883" spans="1:12" x14ac:dyDescent="0.25">
      <c r="A11883">
        <v>32</v>
      </c>
      <c r="B11883">
        <v>22791907</v>
      </c>
      <c r="C11883" t="s">
        <v>5505</v>
      </c>
      <c r="D11883">
        <v>2130</v>
      </c>
      <c r="E11883">
        <v>0</v>
      </c>
      <c r="F11883">
        <v>1597.5</v>
      </c>
      <c r="G11883">
        <v>0</v>
      </c>
      <c r="H11883">
        <v>0</v>
      </c>
      <c r="I11883">
        <v>0</v>
      </c>
      <c r="K11883">
        <v>2010</v>
      </c>
      <c r="L11883">
        <v>2011</v>
      </c>
    </row>
    <row r="11884" spans="1:12" x14ac:dyDescent="0.25">
      <c r="A11884">
        <v>32</v>
      </c>
      <c r="B11884">
        <v>22791908</v>
      </c>
      <c r="C11884" t="s">
        <v>5505</v>
      </c>
      <c r="D11884">
        <v>2130</v>
      </c>
      <c r="E11884">
        <v>0</v>
      </c>
      <c r="F11884">
        <v>1597.5</v>
      </c>
      <c r="G11884">
        <v>0</v>
      </c>
      <c r="H11884">
        <v>0</v>
      </c>
      <c r="I11884">
        <v>0</v>
      </c>
      <c r="K11884">
        <v>2010</v>
      </c>
      <c r="L11884">
        <v>2011</v>
      </c>
    </row>
    <row r="11885" spans="1:12" x14ac:dyDescent="0.25">
      <c r="A11885">
        <v>32</v>
      </c>
      <c r="B11885">
        <v>22792013</v>
      </c>
      <c r="C11885" t="s">
        <v>5506</v>
      </c>
      <c r="D11885">
        <v>0</v>
      </c>
      <c r="E11885">
        <v>0</v>
      </c>
      <c r="F11885">
        <v>0</v>
      </c>
      <c r="G11885">
        <v>0</v>
      </c>
      <c r="H11885">
        <v>0</v>
      </c>
      <c r="I11885">
        <v>0</v>
      </c>
      <c r="K11885">
        <v>2011</v>
      </c>
      <c r="L11885">
        <v>2012</v>
      </c>
    </row>
    <row r="11886" spans="1:12" x14ac:dyDescent="0.25">
      <c r="A11886">
        <v>32</v>
      </c>
      <c r="B11886">
        <v>22793542</v>
      </c>
      <c r="C11886" t="s">
        <v>5507</v>
      </c>
      <c r="D11886">
        <v>200</v>
      </c>
      <c r="E11886">
        <v>0</v>
      </c>
      <c r="F11886">
        <v>140</v>
      </c>
      <c r="G11886">
        <v>0</v>
      </c>
      <c r="H11886">
        <v>0</v>
      </c>
      <c r="I11886">
        <v>0</v>
      </c>
      <c r="K11886">
        <v>2014</v>
      </c>
      <c r="L11886">
        <v>2015</v>
      </c>
    </row>
    <row r="11887" spans="1:12" x14ac:dyDescent="0.25">
      <c r="A11887">
        <v>32</v>
      </c>
      <c r="B11887">
        <v>22793547</v>
      </c>
      <c r="C11887" t="s">
        <v>5508</v>
      </c>
      <c r="D11887">
        <v>200</v>
      </c>
      <c r="E11887">
        <v>0</v>
      </c>
      <c r="F11887">
        <v>140</v>
      </c>
      <c r="G11887">
        <v>0</v>
      </c>
      <c r="H11887">
        <v>0</v>
      </c>
      <c r="I11887">
        <v>0</v>
      </c>
      <c r="K11887">
        <v>2014</v>
      </c>
      <c r="L11887">
        <v>2014</v>
      </c>
    </row>
    <row r="11888" spans="1:12" x14ac:dyDescent="0.25">
      <c r="A11888">
        <v>32</v>
      </c>
      <c r="B11888">
        <v>22793573</v>
      </c>
      <c r="C11888" t="s">
        <v>5509</v>
      </c>
      <c r="D11888">
        <v>69</v>
      </c>
      <c r="E11888">
        <v>0</v>
      </c>
      <c r="F11888">
        <v>48.3</v>
      </c>
      <c r="G11888">
        <v>0</v>
      </c>
      <c r="H11888">
        <v>0</v>
      </c>
      <c r="I11888">
        <v>0</v>
      </c>
      <c r="K11888">
        <v>2010</v>
      </c>
      <c r="L11888">
        <v>2012</v>
      </c>
    </row>
    <row r="11889" spans="1:12" x14ac:dyDescent="0.25">
      <c r="A11889">
        <v>32</v>
      </c>
      <c r="B11889">
        <v>22793574</v>
      </c>
      <c r="C11889" t="s">
        <v>5510</v>
      </c>
      <c r="D11889">
        <v>70</v>
      </c>
      <c r="E11889">
        <v>0</v>
      </c>
      <c r="F11889">
        <v>49</v>
      </c>
      <c r="G11889">
        <v>0</v>
      </c>
      <c r="H11889">
        <v>0</v>
      </c>
      <c r="I11889">
        <v>0</v>
      </c>
      <c r="K11889">
        <v>2010</v>
      </c>
      <c r="L11889">
        <v>2012</v>
      </c>
    </row>
    <row r="11890" spans="1:12" x14ac:dyDescent="0.25">
      <c r="A11890">
        <v>32</v>
      </c>
      <c r="B11890">
        <v>22793575</v>
      </c>
      <c r="C11890" t="s">
        <v>5511</v>
      </c>
      <c r="D11890">
        <v>70</v>
      </c>
      <c r="E11890">
        <v>0</v>
      </c>
      <c r="F11890">
        <v>52.5</v>
      </c>
      <c r="G11890">
        <v>0</v>
      </c>
      <c r="H11890">
        <v>67.83</v>
      </c>
      <c r="I11890">
        <v>0</v>
      </c>
      <c r="K11890">
        <v>2010</v>
      </c>
      <c r="L11890">
        <v>2017</v>
      </c>
    </row>
    <row r="11891" spans="1:12" x14ac:dyDescent="0.25">
      <c r="A11891">
        <v>32</v>
      </c>
      <c r="B11891">
        <v>22793992</v>
      </c>
      <c r="C11891" t="s">
        <v>5512</v>
      </c>
      <c r="D11891">
        <v>25</v>
      </c>
      <c r="E11891">
        <v>0</v>
      </c>
      <c r="F11891">
        <v>18.75</v>
      </c>
      <c r="G11891">
        <v>0</v>
      </c>
      <c r="H11891">
        <v>25.39</v>
      </c>
      <c r="I11891">
        <v>0</v>
      </c>
      <c r="K11891">
        <v>2013</v>
      </c>
      <c r="L11891">
        <v>2016</v>
      </c>
    </row>
    <row r="11892" spans="1:12" x14ac:dyDescent="0.25">
      <c r="A11892">
        <v>32</v>
      </c>
      <c r="B11892">
        <v>22794404</v>
      </c>
      <c r="C11892" t="s">
        <v>2414</v>
      </c>
      <c r="D11892">
        <v>100</v>
      </c>
      <c r="E11892">
        <v>0</v>
      </c>
      <c r="F11892">
        <v>70</v>
      </c>
      <c r="G11892">
        <v>0</v>
      </c>
      <c r="H11892">
        <v>0</v>
      </c>
      <c r="I11892">
        <v>0</v>
      </c>
      <c r="K11892">
        <v>2010</v>
      </c>
      <c r="L11892">
        <v>2013</v>
      </c>
    </row>
    <row r="11893" spans="1:12" x14ac:dyDescent="0.25">
      <c r="A11893">
        <v>32</v>
      </c>
      <c r="B11893">
        <v>22794405</v>
      </c>
      <c r="C11893" t="s">
        <v>5513</v>
      </c>
      <c r="D11893">
        <v>100</v>
      </c>
      <c r="E11893">
        <v>0</v>
      </c>
      <c r="F11893">
        <v>70</v>
      </c>
      <c r="G11893">
        <v>0</v>
      </c>
      <c r="H11893">
        <v>0</v>
      </c>
      <c r="I11893">
        <v>0</v>
      </c>
      <c r="K11893">
        <v>2010</v>
      </c>
      <c r="L11893">
        <v>2013</v>
      </c>
    </row>
    <row r="11894" spans="1:12" x14ac:dyDescent="0.25">
      <c r="A11894">
        <v>32</v>
      </c>
      <c r="B11894">
        <v>22794407</v>
      </c>
      <c r="C11894" t="s">
        <v>2414</v>
      </c>
      <c r="D11894">
        <v>100</v>
      </c>
      <c r="E11894">
        <v>0</v>
      </c>
      <c r="F11894">
        <v>70</v>
      </c>
      <c r="G11894">
        <v>0</v>
      </c>
      <c r="H11894">
        <v>0</v>
      </c>
      <c r="I11894">
        <v>0</v>
      </c>
      <c r="K11894">
        <v>2010</v>
      </c>
      <c r="L11894">
        <v>2014</v>
      </c>
    </row>
    <row r="11895" spans="1:12" x14ac:dyDescent="0.25">
      <c r="A11895">
        <v>32</v>
      </c>
      <c r="B11895">
        <v>22794408</v>
      </c>
      <c r="C11895" t="s">
        <v>5513</v>
      </c>
      <c r="D11895">
        <v>100</v>
      </c>
      <c r="E11895">
        <v>0</v>
      </c>
      <c r="F11895">
        <v>70</v>
      </c>
      <c r="G11895">
        <v>0</v>
      </c>
      <c r="H11895">
        <v>0</v>
      </c>
      <c r="I11895">
        <v>0</v>
      </c>
      <c r="K11895">
        <v>2010</v>
      </c>
      <c r="L11895">
        <v>2013</v>
      </c>
    </row>
    <row r="11896" spans="1:12" x14ac:dyDescent="0.25">
      <c r="A11896">
        <v>32</v>
      </c>
      <c r="B11896">
        <v>22794410</v>
      </c>
      <c r="C11896" t="s">
        <v>5514</v>
      </c>
      <c r="D11896">
        <v>100</v>
      </c>
      <c r="E11896">
        <v>0</v>
      </c>
      <c r="F11896">
        <v>75</v>
      </c>
      <c r="G11896">
        <v>0</v>
      </c>
      <c r="H11896">
        <v>0</v>
      </c>
      <c r="I11896">
        <v>0</v>
      </c>
      <c r="K11896">
        <v>2011</v>
      </c>
      <c r="L11896">
        <v>2014</v>
      </c>
    </row>
    <row r="11897" spans="1:12" x14ac:dyDescent="0.25">
      <c r="A11897">
        <v>32</v>
      </c>
      <c r="B11897">
        <v>22794411</v>
      </c>
      <c r="C11897" t="s">
        <v>5514</v>
      </c>
      <c r="D11897">
        <v>100</v>
      </c>
      <c r="E11897">
        <v>0</v>
      </c>
      <c r="F11897">
        <v>75</v>
      </c>
      <c r="G11897">
        <v>0</v>
      </c>
      <c r="H11897">
        <v>0</v>
      </c>
      <c r="I11897">
        <v>0</v>
      </c>
      <c r="K11897">
        <v>2011</v>
      </c>
      <c r="L11897">
        <v>2014</v>
      </c>
    </row>
    <row r="11898" spans="1:12" x14ac:dyDescent="0.25">
      <c r="A11898">
        <v>32</v>
      </c>
      <c r="B11898">
        <v>22794413</v>
      </c>
      <c r="C11898" t="s">
        <v>5514</v>
      </c>
      <c r="D11898">
        <v>100</v>
      </c>
      <c r="E11898">
        <v>0</v>
      </c>
      <c r="F11898">
        <v>70</v>
      </c>
      <c r="G11898">
        <v>0</v>
      </c>
      <c r="H11898">
        <v>0</v>
      </c>
      <c r="I11898">
        <v>0</v>
      </c>
      <c r="K11898">
        <v>2011</v>
      </c>
      <c r="L11898">
        <v>2014</v>
      </c>
    </row>
    <row r="11899" spans="1:12" x14ac:dyDescent="0.25">
      <c r="A11899">
        <v>32</v>
      </c>
      <c r="B11899">
        <v>22794414</v>
      </c>
      <c r="C11899" t="s">
        <v>5514</v>
      </c>
      <c r="D11899">
        <v>100</v>
      </c>
      <c r="E11899">
        <v>0</v>
      </c>
      <c r="F11899">
        <v>75</v>
      </c>
      <c r="G11899">
        <v>0</v>
      </c>
      <c r="H11899">
        <v>0</v>
      </c>
      <c r="I11899">
        <v>0</v>
      </c>
      <c r="K11899">
        <v>2011</v>
      </c>
      <c r="L11899">
        <v>2014</v>
      </c>
    </row>
    <row r="11900" spans="1:12" x14ac:dyDescent="0.25">
      <c r="A11900">
        <v>32</v>
      </c>
      <c r="B11900">
        <v>22794498</v>
      </c>
      <c r="C11900" t="s">
        <v>5515</v>
      </c>
      <c r="D11900">
        <v>118</v>
      </c>
      <c r="E11900">
        <v>0</v>
      </c>
      <c r="F11900">
        <v>70.8</v>
      </c>
      <c r="G11900">
        <v>0</v>
      </c>
      <c r="H11900">
        <v>0</v>
      </c>
      <c r="I11900">
        <v>0</v>
      </c>
      <c r="K11900">
        <v>2013</v>
      </c>
      <c r="L11900">
        <v>2017</v>
      </c>
    </row>
    <row r="11901" spans="1:12" x14ac:dyDescent="0.25">
      <c r="A11901">
        <v>32</v>
      </c>
      <c r="B11901">
        <v>22794499</v>
      </c>
      <c r="C11901" t="s">
        <v>5516</v>
      </c>
      <c r="D11901">
        <v>118</v>
      </c>
      <c r="E11901">
        <v>0</v>
      </c>
      <c r="F11901">
        <v>70.8</v>
      </c>
      <c r="G11901">
        <v>0</v>
      </c>
      <c r="H11901">
        <v>0</v>
      </c>
      <c r="I11901">
        <v>0</v>
      </c>
      <c r="K11901">
        <v>2013</v>
      </c>
      <c r="L11901">
        <v>2017</v>
      </c>
    </row>
    <row r="11902" spans="1:12" x14ac:dyDescent="0.25">
      <c r="A11902">
        <v>32</v>
      </c>
      <c r="B11902">
        <v>22794500</v>
      </c>
      <c r="C11902" t="s">
        <v>5517</v>
      </c>
      <c r="D11902">
        <v>118</v>
      </c>
      <c r="E11902">
        <v>0</v>
      </c>
      <c r="F11902">
        <v>70.8</v>
      </c>
      <c r="G11902">
        <v>0</v>
      </c>
      <c r="H11902">
        <v>0</v>
      </c>
      <c r="I11902">
        <v>0</v>
      </c>
      <c r="K11902">
        <v>2013</v>
      </c>
      <c r="L11902">
        <v>2017</v>
      </c>
    </row>
    <row r="11903" spans="1:12" x14ac:dyDescent="0.25">
      <c r="A11903">
        <v>32</v>
      </c>
      <c r="B11903">
        <v>22794501</v>
      </c>
      <c r="C11903" t="s">
        <v>5515</v>
      </c>
      <c r="D11903">
        <v>163</v>
      </c>
      <c r="E11903">
        <v>0</v>
      </c>
      <c r="F11903">
        <v>97.8</v>
      </c>
      <c r="G11903">
        <v>0</v>
      </c>
      <c r="H11903">
        <v>0</v>
      </c>
      <c r="I11903">
        <v>0</v>
      </c>
      <c r="K11903">
        <v>2013</v>
      </c>
      <c r="L11903">
        <v>2017</v>
      </c>
    </row>
    <row r="11904" spans="1:12" x14ac:dyDescent="0.25">
      <c r="A11904">
        <v>32</v>
      </c>
      <c r="B11904">
        <v>22794502</v>
      </c>
      <c r="C11904" t="s">
        <v>5518</v>
      </c>
      <c r="D11904">
        <v>131</v>
      </c>
      <c r="E11904">
        <v>0</v>
      </c>
      <c r="F11904">
        <v>78.599999999999994</v>
      </c>
      <c r="G11904">
        <v>0</v>
      </c>
      <c r="H11904">
        <v>0</v>
      </c>
      <c r="I11904">
        <v>0</v>
      </c>
      <c r="K11904">
        <v>2013</v>
      </c>
      <c r="L11904">
        <v>2017</v>
      </c>
    </row>
    <row r="11905" spans="1:12" x14ac:dyDescent="0.25">
      <c r="A11905">
        <v>32</v>
      </c>
      <c r="B11905">
        <v>22794504</v>
      </c>
      <c r="C11905" t="s">
        <v>5515</v>
      </c>
      <c r="D11905">
        <v>70</v>
      </c>
      <c r="E11905">
        <v>0</v>
      </c>
      <c r="F11905">
        <v>42</v>
      </c>
      <c r="G11905">
        <v>0</v>
      </c>
      <c r="H11905">
        <v>0</v>
      </c>
      <c r="I11905">
        <v>0</v>
      </c>
      <c r="K11905">
        <v>2013</v>
      </c>
      <c r="L11905">
        <v>2017</v>
      </c>
    </row>
    <row r="11906" spans="1:12" x14ac:dyDescent="0.25">
      <c r="A11906">
        <v>32</v>
      </c>
      <c r="B11906">
        <v>22794505</v>
      </c>
      <c r="C11906" t="s">
        <v>5516</v>
      </c>
      <c r="D11906">
        <v>70</v>
      </c>
      <c r="E11906">
        <v>0</v>
      </c>
      <c r="F11906">
        <v>42</v>
      </c>
      <c r="G11906">
        <v>0</v>
      </c>
      <c r="H11906">
        <v>0</v>
      </c>
      <c r="I11906">
        <v>0</v>
      </c>
      <c r="K11906">
        <v>2013</v>
      </c>
      <c r="L11906">
        <v>2017</v>
      </c>
    </row>
    <row r="11907" spans="1:12" x14ac:dyDescent="0.25">
      <c r="A11907">
        <v>32</v>
      </c>
      <c r="B11907">
        <v>22794506</v>
      </c>
      <c r="C11907" t="s">
        <v>5517</v>
      </c>
      <c r="D11907">
        <v>70</v>
      </c>
      <c r="E11907">
        <v>0</v>
      </c>
      <c r="F11907">
        <v>42</v>
      </c>
      <c r="G11907">
        <v>0</v>
      </c>
      <c r="H11907">
        <v>0</v>
      </c>
      <c r="I11907">
        <v>0</v>
      </c>
      <c r="K11907">
        <v>2013</v>
      </c>
      <c r="L11907">
        <v>2017</v>
      </c>
    </row>
    <row r="11908" spans="1:12" x14ac:dyDescent="0.25">
      <c r="A11908">
        <v>32</v>
      </c>
      <c r="B11908">
        <v>22794507</v>
      </c>
      <c r="C11908" t="s">
        <v>5515</v>
      </c>
      <c r="D11908">
        <v>70</v>
      </c>
      <c r="E11908">
        <v>0</v>
      </c>
      <c r="F11908">
        <v>42</v>
      </c>
      <c r="G11908">
        <v>0</v>
      </c>
      <c r="H11908">
        <v>0</v>
      </c>
      <c r="I11908">
        <v>0</v>
      </c>
      <c r="K11908">
        <v>2013</v>
      </c>
      <c r="L11908">
        <v>2017</v>
      </c>
    </row>
    <row r="11909" spans="1:12" x14ac:dyDescent="0.25">
      <c r="A11909">
        <v>32</v>
      </c>
      <c r="B11909">
        <v>22794508</v>
      </c>
      <c r="C11909" t="s">
        <v>5518</v>
      </c>
      <c r="D11909">
        <v>70</v>
      </c>
      <c r="E11909">
        <v>0</v>
      </c>
      <c r="F11909">
        <v>42</v>
      </c>
      <c r="G11909">
        <v>0</v>
      </c>
      <c r="H11909">
        <v>0</v>
      </c>
      <c r="I11909">
        <v>0</v>
      </c>
      <c r="K11909">
        <v>2013</v>
      </c>
      <c r="L11909">
        <v>2017</v>
      </c>
    </row>
    <row r="11910" spans="1:12" x14ac:dyDescent="0.25">
      <c r="A11910">
        <v>32</v>
      </c>
      <c r="B11910">
        <v>22794510</v>
      </c>
      <c r="C11910" t="s">
        <v>5515</v>
      </c>
      <c r="D11910">
        <v>70</v>
      </c>
      <c r="E11910">
        <v>0</v>
      </c>
      <c r="F11910">
        <v>42</v>
      </c>
      <c r="G11910">
        <v>0</v>
      </c>
      <c r="H11910">
        <v>0</v>
      </c>
      <c r="I11910">
        <v>0</v>
      </c>
      <c r="K11910">
        <v>2013</v>
      </c>
      <c r="L11910">
        <v>2017</v>
      </c>
    </row>
    <row r="11911" spans="1:12" x14ac:dyDescent="0.25">
      <c r="A11911">
        <v>32</v>
      </c>
      <c r="B11911">
        <v>22794511</v>
      </c>
      <c r="C11911" t="s">
        <v>5516</v>
      </c>
      <c r="D11911">
        <v>70</v>
      </c>
      <c r="E11911">
        <v>0</v>
      </c>
      <c r="F11911">
        <v>42</v>
      </c>
      <c r="G11911">
        <v>0</v>
      </c>
      <c r="H11911">
        <v>0</v>
      </c>
      <c r="I11911">
        <v>0</v>
      </c>
      <c r="K11911">
        <v>2013</v>
      </c>
      <c r="L11911">
        <v>2017</v>
      </c>
    </row>
    <row r="11912" spans="1:12" x14ac:dyDescent="0.25">
      <c r="A11912">
        <v>32</v>
      </c>
      <c r="B11912">
        <v>22794512</v>
      </c>
      <c r="C11912" t="s">
        <v>5517</v>
      </c>
      <c r="D11912">
        <v>70</v>
      </c>
      <c r="E11912">
        <v>0</v>
      </c>
      <c r="F11912">
        <v>42</v>
      </c>
      <c r="G11912">
        <v>0</v>
      </c>
      <c r="H11912">
        <v>0</v>
      </c>
      <c r="I11912">
        <v>0</v>
      </c>
      <c r="K11912">
        <v>2013</v>
      </c>
      <c r="L11912">
        <v>2017</v>
      </c>
    </row>
    <row r="11913" spans="1:12" x14ac:dyDescent="0.25">
      <c r="A11913">
        <v>32</v>
      </c>
      <c r="B11913">
        <v>22794513</v>
      </c>
      <c r="C11913" t="s">
        <v>5515</v>
      </c>
      <c r="D11913">
        <v>70</v>
      </c>
      <c r="E11913">
        <v>0</v>
      </c>
      <c r="F11913">
        <v>42</v>
      </c>
      <c r="G11913">
        <v>0</v>
      </c>
      <c r="H11913">
        <v>0</v>
      </c>
      <c r="I11913">
        <v>0</v>
      </c>
      <c r="K11913">
        <v>2013</v>
      </c>
      <c r="L11913">
        <v>2017</v>
      </c>
    </row>
    <row r="11914" spans="1:12" x14ac:dyDescent="0.25">
      <c r="A11914">
        <v>32</v>
      </c>
      <c r="B11914">
        <v>22794514</v>
      </c>
      <c r="C11914" t="s">
        <v>5518</v>
      </c>
      <c r="D11914">
        <v>70</v>
      </c>
      <c r="E11914">
        <v>0</v>
      </c>
      <c r="F11914">
        <v>42</v>
      </c>
      <c r="G11914">
        <v>0</v>
      </c>
      <c r="H11914">
        <v>0</v>
      </c>
      <c r="I11914">
        <v>0</v>
      </c>
      <c r="K11914">
        <v>2013</v>
      </c>
      <c r="L11914">
        <v>2017</v>
      </c>
    </row>
    <row r="11915" spans="1:12" x14ac:dyDescent="0.25">
      <c r="A11915">
        <v>32</v>
      </c>
      <c r="B11915">
        <v>22794670</v>
      </c>
      <c r="C11915" t="s">
        <v>5519</v>
      </c>
      <c r="D11915">
        <v>5</v>
      </c>
      <c r="E11915">
        <v>0</v>
      </c>
      <c r="F11915">
        <v>3.33</v>
      </c>
      <c r="G11915">
        <v>0</v>
      </c>
      <c r="H11915">
        <v>0</v>
      </c>
      <c r="I11915">
        <v>0</v>
      </c>
      <c r="K11915">
        <v>2011</v>
      </c>
      <c r="L11915">
        <v>2013</v>
      </c>
    </row>
    <row r="11916" spans="1:12" x14ac:dyDescent="0.25">
      <c r="A11916">
        <v>32</v>
      </c>
      <c r="B11916">
        <v>22794671</v>
      </c>
      <c r="C11916" t="s">
        <v>5519</v>
      </c>
      <c r="D11916">
        <v>5</v>
      </c>
      <c r="E11916">
        <v>0</v>
      </c>
      <c r="F11916">
        <v>3.33</v>
      </c>
      <c r="G11916">
        <v>0</v>
      </c>
      <c r="H11916">
        <v>0</v>
      </c>
      <c r="I11916">
        <v>0</v>
      </c>
      <c r="K11916">
        <v>2011</v>
      </c>
      <c r="L11916">
        <v>2014</v>
      </c>
    </row>
    <row r="11917" spans="1:12" x14ac:dyDescent="0.25">
      <c r="A11917">
        <v>32</v>
      </c>
      <c r="B11917">
        <v>22794672</v>
      </c>
      <c r="C11917" t="s">
        <v>2402</v>
      </c>
      <c r="D11917">
        <v>100</v>
      </c>
      <c r="E11917">
        <v>0</v>
      </c>
      <c r="F11917">
        <v>70</v>
      </c>
      <c r="G11917">
        <v>0</v>
      </c>
      <c r="H11917">
        <v>0</v>
      </c>
      <c r="I11917">
        <v>0</v>
      </c>
      <c r="K11917">
        <v>2011</v>
      </c>
      <c r="L11917">
        <v>2014</v>
      </c>
    </row>
    <row r="11918" spans="1:12" x14ac:dyDescent="0.25">
      <c r="A11918">
        <v>32</v>
      </c>
      <c r="B11918">
        <v>22794779</v>
      </c>
      <c r="C11918" t="s">
        <v>5520</v>
      </c>
      <c r="D11918">
        <v>205</v>
      </c>
      <c r="E11918">
        <v>0</v>
      </c>
      <c r="F11918">
        <v>153.75</v>
      </c>
      <c r="G11918">
        <v>0</v>
      </c>
      <c r="H11918">
        <v>0</v>
      </c>
      <c r="I11918">
        <v>0</v>
      </c>
      <c r="K11918">
        <v>2011</v>
      </c>
      <c r="L11918">
        <v>2012</v>
      </c>
    </row>
    <row r="11919" spans="1:12" x14ac:dyDescent="0.25">
      <c r="A11919">
        <v>32</v>
      </c>
      <c r="B11919">
        <v>22794780</v>
      </c>
      <c r="C11919" t="s">
        <v>5521</v>
      </c>
      <c r="D11919">
        <v>205</v>
      </c>
      <c r="E11919">
        <v>0</v>
      </c>
      <c r="F11919">
        <v>153.75</v>
      </c>
      <c r="G11919">
        <v>0</v>
      </c>
      <c r="H11919">
        <v>0</v>
      </c>
      <c r="I11919">
        <v>0</v>
      </c>
      <c r="K11919">
        <v>2011</v>
      </c>
      <c r="L11919">
        <v>2012</v>
      </c>
    </row>
    <row r="11920" spans="1:12" x14ac:dyDescent="0.25">
      <c r="A11920">
        <v>32</v>
      </c>
      <c r="B11920">
        <v>22794781</v>
      </c>
      <c r="C11920" t="s">
        <v>5522</v>
      </c>
      <c r="D11920">
        <v>205</v>
      </c>
      <c r="E11920">
        <v>0</v>
      </c>
      <c r="F11920">
        <v>153.75</v>
      </c>
      <c r="G11920">
        <v>0</v>
      </c>
      <c r="H11920">
        <v>0</v>
      </c>
      <c r="I11920">
        <v>0</v>
      </c>
      <c r="K11920">
        <v>2011</v>
      </c>
      <c r="L11920">
        <v>2013</v>
      </c>
    </row>
    <row r="11921" spans="1:12" x14ac:dyDescent="0.25">
      <c r="A11921">
        <v>32</v>
      </c>
      <c r="B11921">
        <v>22795297</v>
      </c>
      <c r="C11921" t="s">
        <v>4563</v>
      </c>
      <c r="D11921">
        <v>50</v>
      </c>
      <c r="E11921">
        <v>0</v>
      </c>
      <c r="F11921">
        <v>37.5</v>
      </c>
      <c r="G11921">
        <v>0</v>
      </c>
      <c r="H11921">
        <v>50.79</v>
      </c>
      <c r="I11921">
        <v>0</v>
      </c>
      <c r="K11921">
        <v>2013</v>
      </c>
      <c r="L11921">
        <v>2017</v>
      </c>
    </row>
    <row r="11922" spans="1:12" x14ac:dyDescent="0.25">
      <c r="A11922">
        <v>32</v>
      </c>
      <c r="B11922">
        <v>22796365</v>
      </c>
      <c r="C11922" t="s">
        <v>5363</v>
      </c>
      <c r="D11922">
        <v>720</v>
      </c>
      <c r="E11922">
        <v>0</v>
      </c>
      <c r="F11922">
        <v>432</v>
      </c>
      <c r="G11922">
        <v>0</v>
      </c>
      <c r="H11922">
        <v>0</v>
      </c>
      <c r="I11922">
        <v>0</v>
      </c>
      <c r="K11922">
        <v>2003</v>
      </c>
      <c r="L11922">
        <v>2017</v>
      </c>
    </row>
    <row r="11923" spans="1:12" x14ac:dyDescent="0.25">
      <c r="A11923">
        <v>32</v>
      </c>
      <c r="B11923">
        <v>22796366</v>
      </c>
      <c r="C11923" t="s">
        <v>5362</v>
      </c>
      <c r="D11923">
        <v>720</v>
      </c>
      <c r="E11923">
        <v>0</v>
      </c>
      <c r="F11923">
        <v>432</v>
      </c>
      <c r="G11923">
        <v>0</v>
      </c>
      <c r="H11923">
        <v>0</v>
      </c>
      <c r="I11923">
        <v>0</v>
      </c>
      <c r="K11923">
        <v>2003</v>
      </c>
      <c r="L11923">
        <v>2017</v>
      </c>
    </row>
    <row r="11924" spans="1:12" x14ac:dyDescent="0.25">
      <c r="A11924">
        <v>32</v>
      </c>
      <c r="B11924">
        <v>22797203</v>
      </c>
      <c r="C11924" t="s">
        <v>4096</v>
      </c>
      <c r="D11924">
        <v>42</v>
      </c>
      <c r="E11924">
        <v>0</v>
      </c>
      <c r="F11924">
        <v>25.2</v>
      </c>
      <c r="G11924">
        <v>0</v>
      </c>
      <c r="H11924">
        <v>0</v>
      </c>
      <c r="I11924">
        <v>0</v>
      </c>
      <c r="K11924">
        <v>2007</v>
      </c>
      <c r="L11924">
        <v>2014</v>
      </c>
    </row>
    <row r="11925" spans="1:12" x14ac:dyDescent="0.25">
      <c r="A11925">
        <v>32</v>
      </c>
      <c r="B11925">
        <v>22797206</v>
      </c>
      <c r="C11925" t="s">
        <v>4096</v>
      </c>
      <c r="D11925">
        <v>42</v>
      </c>
      <c r="E11925">
        <v>0</v>
      </c>
      <c r="F11925">
        <v>25.2</v>
      </c>
      <c r="G11925">
        <v>0</v>
      </c>
      <c r="H11925">
        <v>0</v>
      </c>
      <c r="I11925">
        <v>0</v>
      </c>
      <c r="K11925">
        <v>2007</v>
      </c>
      <c r="L11925">
        <v>2014</v>
      </c>
    </row>
    <row r="11926" spans="1:12" x14ac:dyDescent="0.25">
      <c r="A11926">
        <v>32</v>
      </c>
      <c r="B11926">
        <v>22797207</v>
      </c>
      <c r="C11926" t="s">
        <v>4096</v>
      </c>
      <c r="D11926">
        <v>41</v>
      </c>
      <c r="E11926">
        <v>0</v>
      </c>
      <c r="F11926">
        <v>24.6</v>
      </c>
      <c r="G11926">
        <v>0</v>
      </c>
      <c r="H11926">
        <v>0</v>
      </c>
      <c r="I11926">
        <v>0</v>
      </c>
      <c r="K11926">
        <v>2007</v>
      </c>
      <c r="L11926">
        <v>2014</v>
      </c>
    </row>
    <row r="11927" spans="1:12" x14ac:dyDescent="0.25">
      <c r="A11927">
        <v>32</v>
      </c>
      <c r="B11927">
        <v>22797471</v>
      </c>
      <c r="C11927" t="s">
        <v>5523</v>
      </c>
      <c r="D11927">
        <v>19.71</v>
      </c>
      <c r="E11927">
        <v>0</v>
      </c>
      <c r="F11927">
        <v>11.83</v>
      </c>
      <c r="G11927">
        <v>0</v>
      </c>
      <c r="H11927">
        <v>16.02</v>
      </c>
      <c r="I11927">
        <v>0</v>
      </c>
      <c r="K11927">
        <v>2003</v>
      </c>
      <c r="L11927">
        <v>2017</v>
      </c>
    </row>
    <row r="11928" spans="1:12" x14ac:dyDescent="0.25">
      <c r="A11928">
        <v>32</v>
      </c>
      <c r="B11928">
        <v>22797520</v>
      </c>
      <c r="C11928" t="s">
        <v>5524</v>
      </c>
      <c r="D11928">
        <v>41</v>
      </c>
      <c r="E11928">
        <v>0</v>
      </c>
      <c r="F11928">
        <v>24.6</v>
      </c>
      <c r="G11928">
        <v>0</v>
      </c>
      <c r="H11928">
        <v>0</v>
      </c>
      <c r="I11928">
        <v>0</v>
      </c>
      <c r="K11928">
        <v>2014</v>
      </c>
      <c r="L11928">
        <v>2017</v>
      </c>
    </row>
    <row r="11929" spans="1:12" x14ac:dyDescent="0.25">
      <c r="A11929">
        <v>32</v>
      </c>
      <c r="B11929">
        <v>22798252</v>
      </c>
      <c r="C11929" t="s">
        <v>5525</v>
      </c>
      <c r="D11929">
        <v>120</v>
      </c>
      <c r="E11929">
        <v>0</v>
      </c>
      <c r="F11929">
        <v>90</v>
      </c>
      <c r="G11929">
        <v>0</v>
      </c>
      <c r="H11929">
        <v>121.89</v>
      </c>
      <c r="I11929">
        <v>0</v>
      </c>
      <c r="K11929">
        <v>2012</v>
      </c>
      <c r="L11929">
        <v>2015</v>
      </c>
    </row>
    <row r="11930" spans="1:12" x14ac:dyDescent="0.25">
      <c r="A11930">
        <v>32</v>
      </c>
      <c r="B11930">
        <v>22798253</v>
      </c>
      <c r="C11930" t="s">
        <v>5526</v>
      </c>
      <c r="D11930">
        <v>120</v>
      </c>
      <c r="E11930">
        <v>0</v>
      </c>
      <c r="F11930">
        <v>90</v>
      </c>
      <c r="G11930">
        <v>0</v>
      </c>
      <c r="H11930">
        <v>121.89</v>
      </c>
      <c r="I11930">
        <v>0</v>
      </c>
      <c r="K11930">
        <v>2012</v>
      </c>
      <c r="L11930">
        <v>2015</v>
      </c>
    </row>
    <row r="11931" spans="1:12" x14ac:dyDescent="0.25">
      <c r="A11931">
        <v>32</v>
      </c>
      <c r="B11931">
        <v>22798254</v>
      </c>
      <c r="C11931" t="s">
        <v>5527</v>
      </c>
      <c r="D11931">
        <v>120</v>
      </c>
      <c r="E11931">
        <v>0</v>
      </c>
      <c r="F11931">
        <v>90</v>
      </c>
      <c r="G11931">
        <v>0</v>
      </c>
      <c r="H11931">
        <v>121.89</v>
      </c>
      <c r="I11931">
        <v>0</v>
      </c>
      <c r="K11931">
        <v>2012</v>
      </c>
      <c r="L11931">
        <v>2012</v>
      </c>
    </row>
    <row r="11932" spans="1:12" x14ac:dyDescent="0.25">
      <c r="A11932">
        <v>32</v>
      </c>
      <c r="B11932">
        <v>22798334</v>
      </c>
      <c r="C11932" t="s">
        <v>5528</v>
      </c>
      <c r="D11932">
        <v>305</v>
      </c>
      <c r="E11932">
        <v>0</v>
      </c>
      <c r="F11932">
        <v>228.75</v>
      </c>
      <c r="G11932">
        <v>0</v>
      </c>
      <c r="H11932">
        <v>0</v>
      </c>
      <c r="I11932">
        <v>0</v>
      </c>
      <c r="K11932">
        <v>2012</v>
      </c>
      <c r="L11932">
        <v>2014</v>
      </c>
    </row>
    <row r="11933" spans="1:12" x14ac:dyDescent="0.25">
      <c r="A11933">
        <v>32</v>
      </c>
      <c r="B11933">
        <v>22798335</v>
      </c>
      <c r="C11933" t="s">
        <v>5529</v>
      </c>
      <c r="D11933">
        <v>305</v>
      </c>
      <c r="E11933">
        <v>0</v>
      </c>
      <c r="F11933">
        <v>228.75</v>
      </c>
      <c r="G11933">
        <v>0</v>
      </c>
      <c r="H11933">
        <v>309.79000000000002</v>
      </c>
      <c r="I11933">
        <v>0</v>
      </c>
      <c r="K11933">
        <v>2012</v>
      </c>
      <c r="L11933">
        <v>2015</v>
      </c>
    </row>
    <row r="11934" spans="1:12" x14ac:dyDescent="0.25">
      <c r="A11934">
        <v>32</v>
      </c>
      <c r="B11934">
        <v>22798337</v>
      </c>
      <c r="C11934" t="s">
        <v>5530</v>
      </c>
      <c r="D11934">
        <v>305</v>
      </c>
      <c r="E11934">
        <v>0</v>
      </c>
      <c r="F11934">
        <v>228.75</v>
      </c>
      <c r="G11934">
        <v>0</v>
      </c>
      <c r="H11934">
        <v>0</v>
      </c>
      <c r="I11934">
        <v>0</v>
      </c>
      <c r="K11934">
        <v>2012</v>
      </c>
      <c r="L11934">
        <v>2014</v>
      </c>
    </row>
    <row r="11935" spans="1:12" x14ac:dyDescent="0.25">
      <c r="A11935">
        <v>32</v>
      </c>
      <c r="B11935">
        <v>22798338</v>
      </c>
      <c r="C11935" t="s">
        <v>5531</v>
      </c>
      <c r="D11935">
        <v>305</v>
      </c>
      <c r="E11935">
        <v>0</v>
      </c>
      <c r="F11935">
        <v>228.75</v>
      </c>
      <c r="G11935">
        <v>0</v>
      </c>
      <c r="H11935">
        <v>0</v>
      </c>
      <c r="I11935">
        <v>0</v>
      </c>
      <c r="K11935">
        <v>2012</v>
      </c>
      <c r="L11935">
        <v>2015</v>
      </c>
    </row>
    <row r="11936" spans="1:12" x14ac:dyDescent="0.25">
      <c r="A11936">
        <v>32</v>
      </c>
      <c r="B11936">
        <v>22798339</v>
      </c>
      <c r="C11936" t="s">
        <v>5532</v>
      </c>
      <c r="D11936">
        <v>305</v>
      </c>
      <c r="E11936">
        <v>0</v>
      </c>
      <c r="F11936">
        <v>228.75</v>
      </c>
      <c r="G11936">
        <v>0</v>
      </c>
      <c r="H11936">
        <v>0</v>
      </c>
      <c r="I11936">
        <v>0</v>
      </c>
      <c r="K11936">
        <v>2012</v>
      </c>
      <c r="L11936">
        <v>2014</v>
      </c>
    </row>
    <row r="11937" spans="1:12" x14ac:dyDescent="0.25">
      <c r="A11937">
        <v>32</v>
      </c>
      <c r="B11937">
        <v>22798340</v>
      </c>
      <c r="C11937" t="s">
        <v>5533</v>
      </c>
      <c r="D11937">
        <v>305</v>
      </c>
      <c r="E11937">
        <v>0</v>
      </c>
      <c r="F11937">
        <v>228.75</v>
      </c>
      <c r="G11937">
        <v>0</v>
      </c>
      <c r="H11937">
        <v>0</v>
      </c>
      <c r="I11937">
        <v>0</v>
      </c>
      <c r="K11937">
        <v>2012</v>
      </c>
      <c r="L11937">
        <v>2015</v>
      </c>
    </row>
    <row r="11938" spans="1:12" x14ac:dyDescent="0.25">
      <c r="A11938">
        <v>32</v>
      </c>
      <c r="B11938">
        <v>22798566</v>
      </c>
      <c r="C11938" t="s">
        <v>5534</v>
      </c>
      <c r="D11938">
        <v>600</v>
      </c>
      <c r="E11938">
        <v>0</v>
      </c>
      <c r="F11938">
        <v>360</v>
      </c>
      <c r="G11938">
        <v>0</v>
      </c>
      <c r="H11938">
        <v>0</v>
      </c>
      <c r="I11938">
        <v>0</v>
      </c>
      <c r="K11938">
        <v>2013</v>
      </c>
      <c r="L11938">
        <v>2017</v>
      </c>
    </row>
    <row r="11939" spans="1:12" x14ac:dyDescent="0.25">
      <c r="A11939">
        <v>32</v>
      </c>
      <c r="B11939">
        <v>22798567</v>
      </c>
      <c r="C11939" t="s">
        <v>5535</v>
      </c>
      <c r="D11939">
        <v>25</v>
      </c>
      <c r="E11939">
        <v>0</v>
      </c>
      <c r="F11939">
        <v>15</v>
      </c>
      <c r="G11939">
        <v>0</v>
      </c>
      <c r="H11939">
        <v>0</v>
      </c>
      <c r="I11939">
        <v>0</v>
      </c>
      <c r="K11939">
        <v>2013</v>
      </c>
      <c r="L11939">
        <v>2017</v>
      </c>
    </row>
    <row r="11940" spans="1:12" x14ac:dyDescent="0.25">
      <c r="A11940">
        <v>32</v>
      </c>
      <c r="B11940">
        <v>22798588</v>
      </c>
      <c r="C11940" t="s">
        <v>5536</v>
      </c>
      <c r="D11940">
        <v>475</v>
      </c>
      <c r="E11940">
        <v>0</v>
      </c>
      <c r="F11940">
        <v>356.25</v>
      </c>
      <c r="G11940">
        <v>0</v>
      </c>
      <c r="H11940">
        <v>0</v>
      </c>
      <c r="I11940">
        <v>0</v>
      </c>
      <c r="K11940">
        <v>2013</v>
      </c>
      <c r="L11940">
        <v>2016</v>
      </c>
    </row>
    <row r="11941" spans="1:12" x14ac:dyDescent="0.25">
      <c r="A11941">
        <v>32</v>
      </c>
      <c r="B11941">
        <v>22798589</v>
      </c>
      <c r="C11941" t="s">
        <v>5536</v>
      </c>
      <c r="D11941">
        <v>475</v>
      </c>
      <c r="E11941">
        <v>0</v>
      </c>
      <c r="F11941">
        <v>356.25</v>
      </c>
      <c r="G11941">
        <v>0</v>
      </c>
      <c r="H11941">
        <v>0</v>
      </c>
      <c r="I11941">
        <v>0</v>
      </c>
      <c r="K11941">
        <v>2013</v>
      </c>
      <c r="L11941">
        <v>2016</v>
      </c>
    </row>
    <row r="11942" spans="1:12" x14ac:dyDescent="0.25">
      <c r="A11942">
        <v>32</v>
      </c>
      <c r="B11942">
        <v>22799283</v>
      </c>
      <c r="C11942" t="s">
        <v>5537</v>
      </c>
      <c r="D11942">
        <v>325</v>
      </c>
      <c r="E11942">
        <v>0</v>
      </c>
      <c r="F11942">
        <v>243.75</v>
      </c>
      <c r="G11942">
        <v>0</v>
      </c>
      <c r="H11942">
        <v>330.11</v>
      </c>
      <c r="I11942">
        <v>0</v>
      </c>
      <c r="K11942">
        <v>2014</v>
      </c>
      <c r="L11942">
        <v>2017</v>
      </c>
    </row>
    <row r="11943" spans="1:12" x14ac:dyDescent="0.25">
      <c r="A11943">
        <v>32</v>
      </c>
      <c r="B11943">
        <v>22799284</v>
      </c>
      <c r="C11943" t="s">
        <v>5537</v>
      </c>
      <c r="D11943">
        <v>325</v>
      </c>
      <c r="E11943">
        <v>0</v>
      </c>
      <c r="F11943">
        <v>243.75</v>
      </c>
      <c r="G11943">
        <v>0</v>
      </c>
      <c r="H11943">
        <v>0</v>
      </c>
      <c r="I11943">
        <v>0</v>
      </c>
      <c r="K11943">
        <v>2015</v>
      </c>
      <c r="L11943">
        <v>2017</v>
      </c>
    </row>
    <row r="11944" spans="1:12" x14ac:dyDescent="0.25">
      <c r="A11944">
        <v>32</v>
      </c>
      <c r="B11944">
        <v>22799286</v>
      </c>
      <c r="C11944" t="s">
        <v>1030</v>
      </c>
      <c r="D11944">
        <v>29</v>
      </c>
      <c r="E11944">
        <v>0</v>
      </c>
      <c r="F11944">
        <v>17.399999999999999</v>
      </c>
      <c r="G11944">
        <v>0</v>
      </c>
      <c r="H11944">
        <v>0</v>
      </c>
      <c r="I11944">
        <v>0</v>
      </c>
      <c r="K11944">
        <v>2014</v>
      </c>
      <c r="L11944">
        <v>2017</v>
      </c>
    </row>
    <row r="11945" spans="1:12" x14ac:dyDescent="0.25">
      <c r="A11945">
        <v>32</v>
      </c>
      <c r="B11945">
        <v>22799287</v>
      </c>
      <c r="C11945" t="s">
        <v>5538</v>
      </c>
      <c r="D11945">
        <v>29</v>
      </c>
      <c r="E11945">
        <v>0</v>
      </c>
      <c r="F11945">
        <v>17.399999999999999</v>
      </c>
      <c r="G11945">
        <v>0</v>
      </c>
      <c r="H11945">
        <v>0</v>
      </c>
      <c r="I11945">
        <v>0</v>
      </c>
      <c r="K11945">
        <v>2015</v>
      </c>
      <c r="L11945">
        <v>2016</v>
      </c>
    </row>
    <row r="11946" spans="1:12" x14ac:dyDescent="0.25">
      <c r="A11946">
        <v>32</v>
      </c>
      <c r="B11946">
        <v>22799290</v>
      </c>
      <c r="C11946" t="s">
        <v>5539</v>
      </c>
      <c r="D11946">
        <v>47</v>
      </c>
      <c r="E11946">
        <v>0</v>
      </c>
      <c r="F11946">
        <v>28.2</v>
      </c>
      <c r="G11946">
        <v>0</v>
      </c>
      <c r="H11946">
        <v>38.19</v>
      </c>
      <c r="I11946">
        <v>0</v>
      </c>
      <c r="K11946">
        <v>2014</v>
      </c>
      <c r="L11946">
        <v>2017</v>
      </c>
    </row>
    <row r="11947" spans="1:12" x14ac:dyDescent="0.25">
      <c r="A11947">
        <v>32</v>
      </c>
      <c r="B11947">
        <v>22799810</v>
      </c>
      <c r="C11947" t="s">
        <v>5540</v>
      </c>
      <c r="D11947">
        <v>100</v>
      </c>
      <c r="E11947">
        <v>0</v>
      </c>
      <c r="F11947">
        <v>75</v>
      </c>
      <c r="G11947">
        <v>0</v>
      </c>
      <c r="H11947">
        <v>101.57</v>
      </c>
      <c r="I11947">
        <v>0</v>
      </c>
      <c r="K11947">
        <v>2001</v>
      </c>
      <c r="L11947">
        <v>2014</v>
      </c>
    </row>
    <row r="11948" spans="1:12" x14ac:dyDescent="0.25">
      <c r="A11948">
        <v>32</v>
      </c>
      <c r="B11948">
        <v>22799811</v>
      </c>
      <c r="C11948" t="s">
        <v>5540</v>
      </c>
      <c r="D11948">
        <v>90</v>
      </c>
      <c r="E11948">
        <v>0</v>
      </c>
      <c r="F11948">
        <v>67.5</v>
      </c>
      <c r="G11948">
        <v>0</v>
      </c>
      <c r="H11948">
        <v>91.41</v>
      </c>
      <c r="I11948">
        <v>0</v>
      </c>
      <c r="K11948">
        <v>2001</v>
      </c>
      <c r="L11948">
        <v>2014</v>
      </c>
    </row>
    <row r="11949" spans="1:12" x14ac:dyDescent="0.25">
      <c r="A11949">
        <v>32</v>
      </c>
      <c r="B11949">
        <v>22799812</v>
      </c>
      <c r="C11949" t="s">
        <v>5541</v>
      </c>
      <c r="D11949">
        <v>100</v>
      </c>
      <c r="E11949">
        <v>0</v>
      </c>
      <c r="F11949">
        <v>75</v>
      </c>
      <c r="G11949">
        <v>0</v>
      </c>
      <c r="H11949">
        <v>101.57</v>
      </c>
      <c r="I11949">
        <v>0</v>
      </c>
      <c r="K11949">
        <v>2001</v>
      </c>
      <c r="L11949">
        <v>2014</v>
      </c>
    </row>
    <row r="11950" spans="1:12" x14ac:dyDescent="0.25">
      <c r="A11950">
        <v>32</v>
      </c>
      <c r="B11950">
        <v>22799813</v>
      </c>
      <c r="C11950" t="s">
        <v>5541</v>
      </c>
      <c r="D11950">
        <v>100</v>
      </c>
      <c r="E11950">
        <v>0</v>
      </c>
      <c r="F11950">
        <v>75</v>
      </c>
      <c r="G11950">
        <v>0</v>
      </c>
      <c r="H11950">
        <v>101.57</v>
      </c>
      <c r="I11950">
        <v>0</v>
      </c>
      <c r="K11950">
        <v>2001</v>
      </c>
      <c r="L11950">
        <v>2014</v>
      </c>
    </row>
    <row r="11951" spans="1:12" x14ac:dyDescent="0.25">
      <c r="A11951">
        <v>32</v>
      </c>
      <c r="B11951">
        <v>22799814</v>
      </c>
      <c r="C11951" t="s">
        <v>5541</v>
      </c>
      <c r="D11951">
        <v>105</v>
      </c>
      <c r="E11951">
        <v>0</v>
      </c>
      <c r="F11951">
        <v>78.75</v>
      </c>
      <c r="G11951">
        <v>0</v>
      </c>
      <c r="H11951">
        <v>106.65</v>
      </c>
      <c r="I11951">
        <v>0</v>
      </c>
      <c r="K11951">
        <v>2001</v>
      </c>
      <c r="L11951">
        <v>2017</v>
      </c>
    </row>
    <row r="11952" spans="1:12" x14ac:dyDescent="0.25">
      <c r="A11952">
        <v>32</v>
      </c>
      <c r="B11952">
        <v>22799815</v>
      </c>
      <c r="C11952" t="s">
        <v>5541</v>
      </c>
      <c r="D11952">
        <v>105</v>
      </c>
      <c r="E11952">
        <v>0</v>
      </c>
      <c r="F11952">
        <v>78.75</v>
      </c>
      <c r="G11952">
        <v>0</v>
      </c>
      <c r="H11952">
        <v>0</v>
      </c>
      <c r="I11952">
        <v>0</v>
      </c>
      <c r="K11952">
        <v>2001</v>
      </c>
      <c r="L11952">
        <v>2017</v>
      </c>
    </row>
    <row r="11953" spans="1:12" x14ac:dyDescent="0.25">
      <c r="A11953">
        <v>32</v>
      </c>
      <c r="B11953">
        <v>22799816</v>
      </c>
      <c r="C11953" t="s">
        <v>5542</v>
      </c>
      <c r="D11953">
        <v>105</v>
      </c>
      <c r="E11953">
        <v>0</v>
      </c>
      <c r="F11953">
        <v>78.75</v>
      </c>
      <c r="G11953">
        <v>0</v>
      </c>
      <c r="H11953">
        <v>106.65</v>
      </c>
      <c r="I11953">
        <v>0</v>
      </c>
      <c r="K11953">
        <v>2007</v>
      </c>
      <c r="L11953">
        <v>2017</v>
      </c>
    </row>
    <row r="11954" spans="1:12" x14ac:dyDescent="0.25">
      <c r="A11954">
        <v>32</v>
      </c>
      <c r="B11954">
        <v>22799842</v>
      </c>
      <c r="C11954" t="s">
        <v>5543</v>
      </c>
      <c r="D11954">
        <v>35</v>
      </c>
      <c r="E11954">
        <v>0</v>
      </c>
      <c r="F11954">
        <v>21</v>
      </c>
      <c r="G11954">
        <v>0</v>
      </c>
      <c r="H11954">
        <v>0</v>
      </c>
      <c r="I11954">
        <v>0</v>
      </c>
      <c r="K11954">
        <v>2014</v>
      </c>
      <c r="L11954">
        <v>2017</v>
      </c>
    </row>
    <row r="11955" spans="1:12" x14ac:dyDescent="0.25">
      <c r="A11955">
        <v>32</v>
      </c>
      <c r="B11955">
        <v>22800489</v>
      </c>
      <c r="C11955" t="s">
        <v>5454</v>
      </c>
      <c r="D11955">
        <v>0</v>
      </c>
      <c r="E11955">
        <v>0</v>
      </c>
      <c r="F11955">
        <v>0</v>
      </c>
      <c r="G11955">
        <v>0</v>
      </c>
      <c r="H11955">
        <v>0</v>
      </c>
      <c r="I11955">
        <v>0</v>
      </c>
      <c r="K11955">
        <v>2012</v>
      </c>
      <c r="L11955">
        <v>2012</v>
      </c>
    </row>
    <row r="11956" spans="1:12" x14ac:dyDescent="0.25">
      <c r="A11956">
        <v>32</v>
      </c>
      <c r="B11956">
        <v>22800490</v>
      </c>
      <c r="C11956" t="s">
        <v>5455</v>
      </c>
      <c r="D11956">
        <v>805</v>
      </c>
      <c r="E11956">
        <v>0</v>
      </c>
      <c r="F11956">
        <v>603.75</v>
      </c>
      <c r="G11956">
        <v>0</v>
      </c>
      <c r="H11956">
        <v>0</v>
      </c>
      <c r="I11956">
        <v>0</v>
      </c>
      <c r="K11956">
        <v>2012</v>
      </c>
      <c r="L11956">
        <v>2013</v>
      </c>
    </row>
    <row r="11957" spans="1:12" x14ac:dyDescent="0.25">
      <c r="A11957">
        <v>32</v>
      </c>
      <c r="B11957">
        <v>22800491</v>
      </c>
      <c r="C11957" t="s">
        <v>5456</v>
      </c>
      <c r="D11957">
        <v>805</v>
      </c>
      <c r="E11957">
        <v>0</v>
      </c>
      <c r="F11957">
        <v>603.75</v>
      </c>
      <c r="G11957">
        <v>0</v>
      </c>
      <c r="H11957">
        <v>0</v>
      </c>
      <c r="I11957">
        <v>0</v>
      </c>
      <c r="K11957">
        <v>2012</v>
      </c>
      <c r="L11957">
        <v>2013</v>
      </c>
    </row>
    <row r="11958" spans="1:12" x14ac:dyDescent="0.25">
      <c r="A11958">
        <v>32</v>
      </c>
      <c r="B11958">
        <v>22800492</v>
      </c>
      <c r="C11958" t="s">
        <v>5457</v>
      </c>
      <c r="D11958">
        <v>805</v>
      </c>
      <c r="E11958">
        <v>0</v>
      </c>
      <c r="F11958">
        <v>603.75</v>
      </c>
      <c r="G11958">
        <v>0</v>
      </c>
      <c r="H11958">
        <v>0</v>
      </c>
      <c r="I11958">
        <v>0</v>
      </c>
      <c r="K11958">
        <v>2012</v>
      </c>
      <c r="L11958">
        <v>2013</v>
      </c>
    </row>
    <row r="11959" spans="1:12" x14ac:dyDescent="0.25">
      <c r="A11959">
        <v>32</v>
      </c>
      <c r="B11959">
        <v>22801642</v>
      </c>
      <c r="C11959" t="s">
        <v>5544</v>
      </c>
      <c r="D11959">
        <v>195</v>
      </c>
      <c r="E11959">
        <v>0</v>
      </c>
      <c r="F11959">
        <v>136.5</v>
      </c>
      <c r="G11959">
        <v>0</v>
      </c>
      <c r="H11959">
        <v>0</v>
      </c>
      <c r="I11959">
        <v>0</v>
      </c>
      <c r="K11959">
        <v>2014</v>
      </c>
      <c r="L11959">
        <v>2016</v>
      </c>
    </row>
    <row r="11960" spans="1:12" x14ac:dyDescent="0.25">
      <c r="A11960">
        <v>32</v>
      </c>
      <c r="B11960">
        <v>22801664</v>
      </c>
      <c r="C11960" t="s">
        <v>4845</v>
      </c>
      <c r="D11960">
        <v>155</v>
      </c>
      <c r="E11960">
        <v>0</v>
      </c>
      <c r="F11960">
        <v>116.25</v>
      </c>
      <c r="G11960">
        <v>0</v>
      </c>
      <c r="H11960">
        <v>0</v>
      </c>
      <c r="I11960">
        <v>0</v>
      </c>
      <c r="K11960">
        <v>2014</v>
      </c>
      <c r="L11960">
        <v>2016</v>
      </c>
    </row>
    <row r="11961" spans="1:12" x14ac:dyDescent="0.25">
      <c r="A11961">
        <v>32</v>
      </c>
      <c r="B11961">
        <v>22801665</v>
      </c>
      <c r="C11961" t="s">
        <v>2448</v>
      </c>
      <c r="D11961">
        <v>155</v>
      </c>
      <c r="E11961">
        <v>0</v>
      </c>
      <c r="F11961">
        <v>116.25</v>
      </c>
      <c r="G11961">
        <v>0</v>
      </c>
      <c r="H11961">
        <v>0</v>
      </c>
      <c r="I11961">
        <v>0</v>
      </c>
      <c r="K11961">
        <v>2014</v>
      </c>
      <c r="L11961">
        <v>2017</v>
      </c>
    </row>
    <row r="11962" spans="1:12" x14ac:dyDescent="0.25">
      <c r="A11962">
        <v>32</v>
      </c>
      <c r="B11962">
        <v>22801666</v>
      </c>
      <c r="C11962" t="s">
        <v>4846</v>
      </c>
      <c r="D11962">
        <v>155</v>
      </c>
      <c r="E11962">
        <v>0</v>
      </c>
      <c r="F11962">
        <v>116.25</v>
      </c>
      <c r="G11962">
        <v>0</v>
      </c>
      <c r="H11962">
        <v>0</v>
      </c>
      <c r="I11962">
        <v>0</v>
      </c>
      <c r="K11962">
        <v>2014</v>
      </c>
      <c r="L11962">
        <v>2017</v>
      </c>
    </row>
    <row r="11963" spans="1:12" x14ac:dyDescent="0.25">
      <c r="A11963">
        <v>32</v>
      </c>
      <c r="B11963">
        <v>22802172</v>
      </c>
      <c r="C11963" t="s">
        <v>2320</v>
      </c>
      <c r="D11963">
        <v>130</v>
      </c>
      <c r="E11963">
        <v>0</v>
      </c>
      <c r="F11963">
        <v>97.5</v>
      </c>
      <c r="G11963">
        <v>0</v>
      </c>
      <c r="H11963">
        <v>132.04</v>
      </c>
      <c r="I11963">
        <v>0</v>
      </c>
      <c r="K11963">
        <v>2011</v>
      </c>
      <c r="L11963">
        <v>2012</v>
      </c>
    </row>
    <row r="11964" spans="1:12" x14ac:dyDescent="0.25">
      <c r="A11964">
        <v>32</v>
      </c>
      <c r="B11964">
        <v>22802416</v>
      </c>
      <c r="C11964" t="s">
        <v>5545</v>
      </c>
      <c r="D11964">
        <v>575</v>
      </c>
      <c r="E11964">
        <v>0</v>
      </c>
      <c r="F11964">
        <v>431.25</v>
      </c>
      <c r="G11964">
        <v>0</v>
      </c>
      <c r="H11964">
        <v>584.04</v>
      </c>
      <c r="I11964">
        <v>0</v>
      </c>
      <c r="K11964">
        <v>2007</v>
      </c>
      <c r="L11964">
        <v>2014</v>
      </c>
    </row>
    <row r="11965" spans="1:12" x14ac:dyDescent="0.25">
      <c r="A11965">
        <v>32</v>
      </c>
      <c r="B11965">
        <v>22802417</v>
      </c>
      <c r="C11965" t="s">
        <v>5545</v>
      </c>
      <c r="D11965">
        <v>575</v>
      </c>
      <c r="E11965">
        <v>0</v>
      </c>
      <c r="F11965">
        <v>431.25</v>
      </c>
      <c r="G11965">
        <v>0</v>
      </c>
      <c r="H11965">
        <v>584.04</v>
      </c>
      <c r="I11965">
        <v>0</v>
      </c>
      <c r="K11965">
        <v>2007</v>
      </c>
      <c r="L11965">
        <v>2013</v>
      </c>
    </row>
    <row r="11966" spans="1:12" x14ac:dyDescent="0.25">
      <c r="A11966">
        <v>32</v>
      </c>
      <c r="B11966">
        <v>22802418</v>
      </c>
      <c r="C11966" t="s">
        <v>5545</v>
      </c>
      <c r="D11966">
        <v>575</v>
      </c>
      <c r="E11966">
        <v>0</v>
      </c>
      <c r="F11966">
        <v>431.25</v>
      </c>
      <c r="G11966">
        <v>0</v>
      </c>
      <c r="H11966">
        <v>584.04</v>
      </c>
      <c r="I11966">
        <v>0</v>
      </c>
      <c r="K11966">
        <v>2007</v>
      </c>
      <c r="L11966">
        <v>2014</v>
      </c>
    </row>
    <row r="11967" spans="1:12" x14ac:dyDescent="0.25">
      <c r="A11967">
        <v>32</v>
      </c>
      <c r="B11967">
        <v>22802717</v>
      </c>
      <c r="C11967" t="s">
        <v>5493</v>
      </c>
      <c r="D11967">
        <v>425</v>
      </c>
      <c r="E11967">
        <v>0</v>
      </c>
      <c r="F11967">
        <v>318.75</v>
      </c>
      <c r="G11967">
        <v>0</v>
      </c>
      <c r="H11967">
        <v>0</v>
      </c>
      <c r="I11967">
        <v>0</v>
      </c>
      <c r="K11967">
        <v>2013</v>
      </c>
      <c r="L11967">
        <v>2013</v>
      </c>
    </row>
    <row r="11968" spans="1:12" x14ac:dyDescent="0.25">
      <c r="A11968">
        <v>32</v>
      </c>
      <c r="B11968">
        <v>22802718</v>
      </c>
      <c r="C11968" t="s">
        <v>5546</v>
      </c>
      <c r="D11968">
        <v>425</v>
      </c>
      <c r="E11968">
        <v>0</v>
      </c>
      <c r="F11968">
        <v>318.75</v>
      </c>
      <c r="G11968">
        <v>0</v>
      </c>
      <c r="H11968">
        <v>0</v>
      </c>
      <c r="I11968">
        <v>0</v>
      </c>
      <c r="K11968">
        <v>2013</v>
      </c>
      <c r="L11968">
        <v>2014</v>
      </c>
    </row>
    <row r="11969" spans="1:12" x14ac:dyDescent="0.25">
      <c r="A11969">
        <v>32</v>
      </c>
      <c r="B11969">
        <v>22802720</v>
      </c>
      <c r="C11969" t="s">
        <v>5547</v>
      </c>
      <c r="D11969">
        <v>425</v>
      </c>
      <c r="E11969">
        <v>0</v>
      </c>
      <c r="F11969">
        <v>318.75</v>
      </c>
      <c r="G11969">
        <v>0</v>
      </c>
      <c r="H11969">
        <v>0</v>
      </c>
      <c r="I11969">
        <v>0</v>
      </c>
      <c r="K11969">
        <v>2013</v>
      </c>
      <c r="L11969">
        <v>2013</v>
      </c>
    </row>
    <row r="11970" spans="1:12" x14ac:dyDescent="0.25">
      <c r="A11970">
        <v>32</v>
      </c>
      <c r="B11970">
        <v>22802721</v>
      </c>
      <c r="C11970" t="s">
        <v>5548</v>
      </c>
      <c r="D11970">
        <v>425</v>
      </c>
      <c r="E11970">
        <v>0</v>
      </c>
      <c r="F11970">
        <v>297.5</v>
      </c>
      <c r="G11970">
        <v>0</v>
      </c>
      <c r="H11970">
        <v>0</v>
      </c>
      <c r="I11970">
        <v>0</v>
      </c>
      <c r="K11970">
        <v>2013</v>
      </c>
      <c r="L11970">
        <v>2015</v>
      </c>
    </row>
    <row r="11971" spans="1:12" x14ac:dyDescent="0.25">
      <c r="A11971">
        <v>32</v>
      </c>
      <c r="B11971">
        <v>22802722</v>
      </c>
      <c r="C11971" t="s">
        <v>5549</v>
      </c>
      <c r="D11971">
        <v>425</v>
      </c>
      <c r="E11971">
        <v>0</v>
      </c>
      <c r="F11971">
        <v>318.75</v>
      </c>
      <c r="G11971">
        <v>0</v>
      </c>
      <c r="H11971">
        <v>0</v>
      </c>
      <c r="I11971">
        <v>0</v>
      </c>
      <c r="K11971">
        <v>2013</v>
      </c>
      <c r="L11971">
        <v>2013</v>
      </c>
    </row>
    <row r="11972" spans="1:12" x14ac:dyDescent="0.25">
      <c r="A11972">
        <v>32</v>
      </c>
      <c r="B11972">
        <v>22802723</v>
      </c>
      <c r="C11972" t="s">
        <v>5550</v>
      </c>
      <c r="D11972">
        <v>425</v>
      </c>
      <c r="E11972">
        <v>0</v>
      </c>
      <c r="F11972">
        <v>318.75</v>
      </c>
      <c r="G11972">
        <v>0</v>
      </c>
      <c r="H11972">
        <v>0</v>
      </c>
      <c r="I11972">
        <v>0</v>
      </c>
      <c r="K11972">
        <v>2013</v>
      </c>
      <c r="L11972">
        <v>2013</v>
      </c>
    </row>
    <row r="11973" spans="1:12" x14ac:dyDescent="0.25">
      <c r="A11973">
        <v>32</v>
      </c>
      <c r="B11973">
        <v>22802724</v>
      </c>
      <c r="C11973" t="s">
        <v>5551</v>
      </c>
      <c r="D11973">
        <v>425</v>
      </c>
      <c r="E11973">
        <v>0</v>
      </c>
      <c r="F11973">
        <v>318.75</v>
      </c>
      <c r="G11973">
        <v>0</v>
      </c>
      <c r="H11973">
        <v>0</v>
      </c>
      <c r="I11973">
        <v>0</v>
      </c>
      <c r="K11973">
        <v>2013</v>
      </c>
      <c r="L11973">
        <v>2013</v>
      </c>
    </row>
    <row r="11974" spans="1:12" x14ac:dyDescent="0.25">
      <c r="A11974">
        <v>32</v>
      </c>
      <c r="B11974">
        <v>22802725</v>
      </c>
      <c r="C11974" t="s">
        <v>5552</v>
      </c>
      <c r="D11974">
        <v>425</v>
      </c>
      <c r="E11974">
        <v>0</v>
      </c>
      <c r="F11974">
        <v>318.75</v>
      </c>
      <c r="G11974">
        <v>0</v>
      </c>
      <c r="H11974">
        <v>0</v>
      </c>
      <c r="I11974">
        <v>0</v>
      </c>
      <c r="K11974">
        <v>2013</v>
      </c>
      <c r="L11974">
        <v>2013</v>
      </c>
    </row>
    <row r="11975" spans="1:12" x14ac:dyDescent="0.25">
      <c r="A11975">
        <v>32</v>
      </c>
      <c r="B11975">
        <v>22803849</v>
      </c>
      <c r="C11975" t="s">
        <v>289</v>
      </c>
      <c r="D11975">
        <v>100</v>
      </c>
      <c r="E11975">
        <v>0</v>
      </c>
      <c r="F11975">
        <v>75</v>
      </c>
      <c r="G11975">
        <v>0</v>
      </c>
      <c r="H11975">
        <v>101.57</v>
      </c>
      <c r="I11975">
        <v>0</v>
      </c>
      <c r="K11975">
        <v>2010</v>
      </c>
      <c r="L11975">
        <v>2017</v>
      </c>
    </row>
    <row r="11976" spans="1:12" x14ac:dyDescent="0.25">
      <c r="A11976">
        <v>32</v>
      </c>
      <c r="B11976">
        <v>22804475</v>
      </c>
      <c r="C11976" t="s">
        <v>5506</v>
      </c>
      <c r="D11976">
        <v>490</v>
      </c>
      <c r="E11976">
        <v>0</v>
      </c>
      <c r="F11976">
        <v>367.5</v>
      </c>
      <c r="G11976">
        <v>0</v>
      </c>
      <c r="H11976">
        <v>0</v>
      </c>
      <c r="I11976">
        <v>0</v>
      </c>
      <c r="K11976">
        <v>2011</v>
      </c>
      <c r="L11976">
        <v>2012</v>
      </c>
    </row>
    <row r="11977" spans="1:12" x14ac:dyDescent="0.25">
      <c r="A11977">
        <v>32</v>
      </c>
      <c r="B11977">
        <v>22805214</v>
      </c>
      <c r="C11977" t="s">
        <v>5553</v>
      </c>
      <c r="D11977">
        <v>1995</v>
      </c>
      <c r="E11977">
        <v>0</v>
      </c>
      <c r="F11977">
        <v>1396.5</v>
      </c>
      <c r="G11977">
        <v>0</v>
      </c>
      <c r="H11977">
        <v>0</v>
      </c>
      <c r="I11977">
        <v>0</v>
      </c>
      <c r="K11977">
        <v>2013</v>
      </c>
      <c r="L11977">
        <v>2014</v>
      </c>
    </row>
    <row r="11978" spans="1:12" x14ac:dyDescent="0.25">
      <c r="A11978">
        <v>32</v>
      </c>
      <c r="B11978">
        <v>22805216</v>
      </c>
      <c r="C11978" t="s">
        <v>5554</v>
      </c>
      <c r="D11978">
        <v>1995</v>
      </c>
      <c r="E11978">
        <v>0</v>
      </c>
      <c r="F11978">
        <v>1396.5</v>
      </c>
      <c r="G11978">
        <v>0</v>
      </c>
      <c r="H11978">
        <v>0</v>
      </c>
      <c r="I11978">
        <v>0</v>
      </c>
      <c r="K11978">
        <v>2013</v>
      </c>
      <c r="L11978">
        <v>2014</v>
      </c>
    </row>
    <row r="11979" spans="1:12" x14ac:dyDescent="0.25">
      <c r="A11979">
        <v>32</v>
      </c>
      <c r="B11979">
        <v>22805217</v>
      </c>
      <c r="C11979" t="s">
        <v>5553</v>
      </c>
      <c r="D11979">
        <v>1995</v>
      </c>
      <c r="E11979">
        <v>0</v>
      </c>
      <c r="F11979">
        <v>1396.5</v>
      </c>
      <c r="G11979">
        <v>0</v>
      </c>
      <c r="H11979">
        <v>0</v>
      </c>
      <c r="I11979">
        <v>0</v>
      </c>
      <c r="K11979">
        <v>2013</v>
      </c>
      <c r="L11979">
        <v>2014</v>
      </c>
    </row>
    <row r="11980" spans="1:12" x14ac:dyDescent="0.25">
      <c r="A11980">
        <v>32</v>
      </c>
      <c r="B11980">
        <v>22805218</v>
      </c>
      <c r="C11980" t="s">
        <v>5555</v>
      </c>
      <c r="D11980">
        <v>1995</v>
      </c>
      <c r="E11980">
        <v>0</v>
      </c>
      <c r="F11980">
        <v>1396.5</v>
      </c>
      <c r="G11980">
        <v>0</v>
      </c>
      <c r="H11980">
        <v>0</v>
      </c>
      <c r="I11980">
        <v>0</v>
      </c>
      <c r="K11980">
        <v>2013</v>
      </c>
      <c r="L11980">
        <v>2014</v>
      </c>
    </row>
    <row r="11981" spans="1:12" x14ac:dyDescent="0.25">
      <c r="A11981">
        <v>32</v>
      </c>
      <c r="B11981">
        <v>22805220</v>
      </c>
      <c r="C11981" t="s">
        <v>5554</v>
      </c>
      <c r="D11981">
        <v>1995</v>
      </c>
      <c r="E11981">
        <v>0</v>
      </c>
      <c r="F11981">
        <v>1396.5</v>
      </c>
      <c r="G11981">
        <v>0</v>
      </c>
      <c r="H11981">
        <v>0</v>
      </c>
      <c r="I11981">
        <v>0</v>
      </c>
      <c r="K11981">
        <v>2013</v>
      </c>
      <c r="L11981">
        <v>2014</v>
      </c>
    </row>
    <row r="11982" spans="1:12" x14ac:dyDescent="0.25">
      <c r="A11982">
        <v>32</v>
      </c>
      <c r="B11982">
        <v>22805221</v>
      </c>
      <c r="C11982" t="s">
        <v>5555</v>
      </c>
      <c r="D11982">
        <v>1995</v>
      </c>
      <c r="E11982">
        <v>0</v>
      </c>
      <c r="F11982">
        <v>1396.5</v>
      </c>
      <c r="G11982">
        <v>0</v>
      </c>
      <c r="H11982">
        <v>0</v>
      </c>
      <c r="I11982">
        <v>0</v>
      </c>
      <c r="K11982">
        <v>2013</v>
      </c>
      <c r="L11982">
        <v>2014</v>
      </c>
    </row>
    <row r="11983" spans="1:12" x14ac:dyDescent="0.25">
      <c r="A11983">
        <v>32</v>
      </c>
      <c r="B11983">
        <v>22805222</v>
      </c>
      <c r="C11983" t="s">
        <v>5554</v>
      </c>
      <c r="D11983">
        <v>1995</v>
      </c>
      <c r="E11983">
        <v>0</v>
      </c>
      <c r="F11983">
        <v>1396.5</v>
      </c>
      <c r="G11983">
        <v>0</v>
      </c>
      <c r="H11983">
        <v>0</v>
      </c>
      <c r="I11983">
        <v>0</v>
      </c>
      <c r="K11983">
        <v>2013</v>
      </c>
      <c r="L11983">
        <v>2014</v>
      </c>
    </row>
    <row r="11984" spans="1:12" x14ac:dyDescent="0.25">
      <c r="A11984">
        <v>32</v>
      </c>
      <c r="B11984">
        <v>22805432</v>
      </c>
      <c r="C11984" t="s">
        <v>5556</v>
      </c>
      <c r="D11984">
        <v>550</v>
      </c>
      <c r="E11984">
        <v>0</v>
      </c>
      <c r="F11984">
        <v>412.5</v>
      </c>
      <c r="G11984">
        <v>0</v>
      </c>
      <c r="H11984">
        <v>0</v>
      </c>
      <c r="I11984">
        <v>0</v>
      </c>
      <c r="K11984">
        <v>2014</v>
      </c>
      <c r="L11984">
        <v>2017</v>
      </c>
    </row>
    <row r="11985" spans="1:12" x14ac:dyDescent="0.25">
      <c r="A11985">
        <v>32</v>
      </c>
      <c r="B11985">
        <v>22805433</v>
      </c>
      <c r="C11985" t="s">
        <v>5556</v>
      </c>
      <c r="D11985">
        <v>500</v>
      </c>
      <c r="E11985">
        <v>0</v>
      </c>
      <c r="F11985">
        <v>375</v>
      </c>
      <c r="G11985">
        <v>0</v>
      </c>
      <c r="H11985">
        <v>507.86</v>
      </c>
      <c r="I11985">
        <v>0</v>
      </c>
      <c r="K11985">
        <v>2014</v>
      </c>
      <c r="L11985">
        <v>2017</v>
      </c>
    </row>
    <row r="11986" spans="1:12" x14ac:dyDescent="0.25">
      <c r="A11986">
        <v>32</v>
      </c>
      <c r="B11986">
        <v>22805434</v>
      </c>
      <c r="C11986" t="s">
        <v>1974</v>
      </c>
      <c r="D11986">
        <v>650</v>
      </c>
      <c r="E11986">
        <v>0</v>
      </c>
      <c r="F11986">
        <v>487.5</v>
      </c>
      <c r="G11986">
        <v>0</v>
      </c>
      <c r="H11986">
        <v>660.21</v>
      </c>
      <c r="I11986">
        <v>0</v>
      </c>
      <c r="K11986">
        <v>2014</v>
      </c>
      <c r="L11986">
        <v>2017</v>
      </c>
    </row>
    <row r="11987" spans="1:12" x14ac:dyDescent="0.25">
      <c r="A11987">
        <v>32</v>
      </c>
      <c r="B11987">
        <v>22805435</v>
      </c>
      <c r="C11987" t="s">
        <v>5557</v>
      </c>
      <c r="D11987">
        <v>600</v>
      </c>
      <c r="E11987">
        <v>0</v>
      </c>
      <c r="F11987">
        <v>450</v>
      </c>
      <c r="G11987">
        <v>0</v>
      </c>
      <c r="H11987">
        <v>609.42999999999995</v>
      </c>
      <c r="I11987">
        <v>0</v>
      </c>
      <c r="K11987">
        <v>2014</v>
      </c>
      <c r="L11987">
        <v>2017</v>
      </c>
    </row>
    <row r="11988" spans="1:12" x14ac:dyDescent="0.25">
      <c r="A11988">
        <v>32</v>
      </c>
      <c r="B11988">
        <v>22805436</v>
      </c>
      <c r="C11988" t="s">
        <v>5556</v>
      </c>
      <c r="D11988">
        <v>650</v>
      </c>
      <c r="E11988">
        <v>0</v>
      </c>
      <c r="F11988">
        <v>487.5</v>
      </c>
      <c r="G11988">
        <v>0</v>
      </c>
      <c r="H11988">
        <v>660.21</v>
      </c>
      <c r="I11988">
        <v>0</v>
      </c>
      <c r="K11988">
        <v>2014</v>
      </c>
      <c r="L11988">
        <v>2017</v>
      </c>
    </row>
    <row r="11989" spans="1:12" x14ac:dyDescent="0.25">
      <c r="A11989">
        <v>32</v>
      </c>
      <c r="B11989">
        <v>22805437</v>
      </c>
      <c r="C11989" t="s">
        <v>2350</v>
      </c>
      <c r="D11989">
        <v>600</v>
      </c>
      <c r="E11989">
        <v>0</v>
      </c>
      <c r="F11989">
        <v>450</v>
      </c>
      <c r="G11989">
        <v>0</v>
      </c>
      <c r="H11989">
        <v>609.42999999999995</v>
      </c>
      <c r="I11989">
        <v>0</v>
      </c>
      <c r="K11989">
        <v>2014</v>
      </c>
      <c r="L11989">
        <v>2017</v>
      </c>
    </row>
    <row r="11990" spans="1:12" x14ac:dyDescent="0.25">
      <c r="A11990">
        <v>32</v>
      </c>
      <c r="B11990">
        <v>22805438</v>
      </c>
      <c r="C11990" t="s">
        <v>5556</v>
      </c>
      <c r="D11990">
        <v>600</v>
      </c>
      <c r="E11990">
        <v>0</v>
      </c>
      <c r="F11990">
        <v>450</v>
      </c>
      <c r="G11990">
        <v>0</v>
      </c>
      <c r="H11990">
        <v>0</v>
      </c>
      <c r="I11990">
        <v>0</v>
      </c>
      <c r="K11990">
        <v>2014</v>
      </c>
      <c r="L11990">
        <v>2016</v>
      </c>
    </row>
    <row r="11991" spans="1:12" x14ac:dyDescent="0.25">
      <c r="A11991">
        <v>32</v>
      </c>
      <c r="B11991">
        <v>22805439</v>
      </c>
      <c r="C11991" t="s">
        <v>5556</v>
      </c>
      <c r="D11991">
        <v>550</v>
      </c>
      <c r="E11991">
        <v>0</v>
      </c>
      <c r="F11991">
        <v>412.5</v>
      </c>
      <c r="G11991">
        <v>0</v>
      </c>
      <c r="H11991">
        <v>0</v>
      </c>
      <c r="I11991">
        <v>0</v>
      </c>
      <c r="K11991">
        <v>2014</v>
      </c>
      <c r="L11991">
        <v>2016</v>
      </c>
    </row>
    <row r="11992" spans="1:12" x14ac:dyDescent="0.25">
      <c r="A11992">
        <v>32</v>
      </c>
      <c r="B11992">
        <v>22805440</v>
      </c>
      <c r="C11992" t="s">
        <v>5556</v>
      </c>
      <c r="D11992">
        <v>700</v>
      </c>
      <c r="E11992">
        <v>0</v>
      </c>
      <c r="F11992">
        <v>525</v>
      </c>
      <c r="G11992">
        <v>0</v>
      </c>
      <c r="H11992">
        <v>0</v>
      </c>
      <c r="I11992">
        <v>0</v>
      </c>
      <c r="K11992">
        <v>2014</v>
      </c>
      <c r="L11992">
        <v>2016</v>
      </c>
    </row>
    <row r="11993" spans="1:12" x14ac:dyDescent="0.25">
      <c r="A11993">
        <v>32</v>
      </c>
      <c r="B11993">
        <v>22805441</v>
      </c>
      <c r="C11993" t="s">
        <v>5556</v>
      </c>
      <c r="D11993">
        <v>650</v>
      </c>
      <c r="E11993">
        <v>0</v>
      </c>
      <c r="F11993">
        <v>487.5</v>
      </c>
      <c r="G11993">
        <v>0</v>
      </c>
      <c r="H11993">
        <v>0</v>
      </c>
      <c r="I11993">
        <v>0</v>
      </c>
      <c r="K11993">
        <v>2014</v>
      </c>
      <c r="L11993">
        <v>2016</v>
      </c>
    </row>
    <row r="11994" spans="1:12" x14ac:dyDescent="0.25">
      <c r="A11994">
        <v>32</v>
      </c>
      <c r="B11994">
        <v>22805442</v>
      </c>
      <c r="C11994" t="s">
        <v>1974</v>
      </c>
      <c r="D11994">
        <v>700</v>
      </c>
      <c r="E11994">
        <v>0</v>
      </c>
      <c r="F11994">
        <v>525</v>
      </c>
      <c r="G11994">
        <v>0</v>
      </c>
      <c r="H11994">
        <v>0</v>
      </c>
      <c r="I11994">
        <v>0</v>
      </c>
      <c r="K11994">
        <v>2014</v>
      </c>
      <c r="L11994">
        <v>2016</v>
      </c>
    </row>
    <row r="11995" spans="1:12" x14ac:dyDescent="0.25">
      <c r="A11995">
        <v>32</v>
      </c>
      <c r="B11995">
        <v>22805443</v>
      </c>
      <c r="C11995" t="s">
        <v>2350</v>
      </c>
      <c r="D11995">
        <v>650</v>
      </c>
      <c r="E11995">
        <v>0</v>
      </c>
      <c r="F11995">
        <v>487.5</v>
      </c>
      <c r="G11995">
        <v>0</v>
      </c>
      <c r="H11995">
        <v>0</v>
      </c>
      <c r="I11995">
        <v>0</v>
      </c>
      <c r="K11995">
        <v>2014</v>
      </c>
      <c r="L11995">
        <v>2016</v>
      </c>
    </row>
    <row r="11996" spans="1:12" x14ac:dyDescent="0.25">
      <c r="A11996">
        <v>32</v>
      </c>
      <c r="B11996">
        <v>22805444</v>
      </c>
      <c r="C11996" t="s">
        <v>5558</v>
      </c>
      <c r="D11996">
        <v>410</v>
      </c>
      <c r="E11996">
        <v>0</v>
      </c>
      <c r="F11996">
        <v>246</v>
      </c>
      <c r="G11996">
        <v>0</v>
      </c>
      <c r="H11996">
        <v>0</v>
      </c>
      <c r="I11996">
        <v>0</v>
      </c>
      <c r="K11996">
        <v>2014</v>
      </c>
      <c r="L11996">
        <v>2016</v>
      </c>
    </row>
    <row r="11997" spans="1:12" x14ac:dyDescent="0.25">
      <c r="A11997">
        <v>32</v>
      </c>
      <c r="B11997">
        <v>22805445</v>
      </c>
      <c r="C11997" t="s">
        <v>5558</v>
      </c>
      <c r="D11997">
        <v>410</v>
      </c>
      <c r="E11997">
        <v>0</v>
      </c>
      <c r="F11997">
        <v>246</v>
      </c>
      <c r="G11997">
        <v>0</v>
      </c>
      <c r="H11997">
        <v>0</v>
      </c>
      <c r="I11997">
        <v>0</v>
      </c>
      <c r="K11997">
        <v>2014</v>
      </c>
      <c r="L11997">
        <v>2016</v>
      </c>
    </row>
    <row r="11998" spans="1:12" x14ac:dyDescent="0.25">
      <c r="A11998">
        <v>32</v>
      </c>
      <c r="B11998">
        <v>22805674</v>
      </c>
      <c r="C11998" t="s">
        <v>5559</v>
      </c>
      <c r="D11998">
        <v>500</v>
      </c>
      <c r="E11998">
        <v>0</v>
      </c>
      <c r="F11998">
        <v>300</v>
      </c>
      <c r="G11998">
        <v>0</v>
      </c>
      <c r="H11998">
        <v>0</v>
      </c>
      <c r="I11998">
        <v>0</v>
      </c>
      <c r="K11998">
        <v>2015</v>
      </c>
      <c r="L11998">
        <v>2015</v>
      </c>
    </row>
    <row r="11999" spans="1:12" x14ac:dyDescent="0.25">
      <c r="A11999">
        <v>32</v>
      </c>
      <c r="B11999">
        <v>22805675</v>
      </c>
      <c r="C11999" t="s">
        <v>333</v>
      </c>
      <c r="D11999">
        <v>500</v>
      </c>
      <c r="E11999">
        <v>0</v>
      </c>
      <c r="F11999">
        <v>300</v>
      </c>
      <c r="G11999">
        <v>0</v>
      </c>
      <c r="H11999">
        <v>0</v>
      </c>
      <c r="I11999">
        <v>0</v>
      </c>
      <c r="K11999">
        <v>2015</v>
      </c>
      <c r="L11999">
        <v>2015</v>
      </c>
    </row>
    <row r="12000" spans="1:12" x14ac:dyDescent="0.25">
      <c r="A12000">
        <v>32</v>
      </c>
      <c r="B12000">
        <v>22805676</v>
      </c>
      <c r="C12000" t="s">
        <v>5559</v>
      </c>
      <c r="D12000">
        <v>468</v>
      </c>
      <c r="E12000">
        <v>0</v>
      </c>
      <c r="F12000">
        <v>280.8</v>
      </c>
      <c r="G12000">
        <v>0</v>
      </c>
      <c r="H12000">
        <v>0</v>
      </c>
      <c r="I12000">
        <v>0</v>
      </c>
      <c r="K12000">
        <v>2015</v>
      </c>
      <c r="L12000">
        <v>2015</v>
      </c>
    </row>
    <row r="12001" spans="1:12" x14ac:dyDescent="0.25">
      <c r="A12001">
        <v>32</v>
      </c>
      <c r="B12001">
        <v>22805677</v>
      </c>
      <c r="C12001" t="s">
        <v>5559</v>
      </c>
      <c r="D12001">
        <v>468</v>
      </c>
      <c r="E12001">
        <v>0</v>
      </c>
      <c r="F12001">
        <v>280.8</v>
      </c>
      <c r="G12001">
        <v>0</v>
      </c>
      <c r="H12001">
        <v>0</v>
      </c>
      <c r="I12001">
        <v>0</v>
      </c>
      <c r="K12001">
        <v>2015</v>
      </c>
      <c r="L12001">
        <v>2015</v>
      </c>
    </row>
    <row r="12002" spans="1:12" x14ac:dyDescent="0.25">
      <c r="A12002">
        <v>32</v>
      </c>
      <c r="B12002">
        <v>22805678</v>
      </c>
      <c r="C12002" t="s">
        <v>333</v>
      </c>
      <c r="D12002">
        <v>562</v>
      </c>
      <c r="E12002">
        <v>0</v>
      </c>
      <c r="F12002">
        <v>337.2</v>
      </c>
      <c r="G12002">
        <v>0</v>
      </c>
      <c r="H12002">
        <v>0</v>
      </c>
      <c r="I12002">
        <v>0</v>
      </c>
      <c r="K12002">
        <v>2015</v>
      </c>
      <c r="L12002">
        <v>2016</v>
      </c>
    </row>
    <row r="12003" spans="1:12" x14ac:dyDescent="0.25">
      <c r="A12003">
        <v>32</v>
      </c>
      <c r="B12003">
        <v>22805679</v>
      </c>
      <c r="C12003" t="s">
        <v>333</v>
      </c>
      <c r="D12003">
        <v>549</v>
      </c>
      <c r="E12003">
        <v>0</v>
      </c>
      <c r="F12003">
        <v>329.4</v>
      </c>
      <c r="G12003">
        <v>0</v>
      </c>
      <c r="H12003">
        <v>0</v>
      </c>
      <c r="I12003">
        <v>0</v>
      </c>
      <c r="K12003">
        <v>2015</v>
      </c>
      <c r="L12003">
        <v>2016</v>
      </c>
    </row>
    <row r="12004" spans="1:12" x14ac:dyDescent="0.25">
      <c r="A12004">
        <v>32</v>
      </c>
      <c r="B12004">
        <v>22805680</v>
      </c>
      <c r="C12004" t="s">
        <v>1974</v>
      </c>
      <c r="D12004">
        <v>600</v>
      </c>
      <c r="E12004">
        <v>0</v>
      </c>
      <c r="F12004">
        <v>450</v>
      </c>
      <c r="G12004">
        <v>0</v>
      </c>
      <c r="H12004">
        <v>0</v>
      </c>
      <c r="I12004">
        <v>0</v>
      </c>
      <c r="K12004">
        <v>2015</v>
      </c>
      <c r="L12004">
        <v>2016</v>
      </c>
    </row>
    <row r="12005" spans="1:12" x14ac:dyDescent="0.25">
      <c r="A12005">
        <v>32</v>
      </c>
      <c r="B12005">
        <v>22805681</v>
      </c>
      <c r="C12005" t="s">
        <v>2350</v>
      </c>
      <c r="D12005">
        <v>550</v>
      </c>
      <c r="E12005">
        <v>0</v>
      </c>
      <c r="F12005">
        <v>412.5</v>
      </c>
      <c r="G12005">
        <v>0</v>
      </c>
      <c r="H12005">
        <v>0</v>
      </c>
      <c r="I12005">
        <v>0</v>
      </c>
      <c r="K12005">
        <v>2015</v>
      </c>
      <c r="L12005">
        <v>2016</v>
      </c>
    </row>
    <row r="12006" spans="1:12" x14ac:dyDescent="0.25">
      <c r="A12006">
        <v>32</v>
      </c>
      <c r="B12006">
        <v>22805682</v>
      </c>
      <c r="C12006" t="s">
        <v>1974</v>
      </c>
      <c r="D12006">
        <v>700</v>
      </c>
      <c r="E12006">
        <v>0</v>
      </c>
      <c r="F12006">
        <v>525</v>
      </c>
      <c r="G12006">
        <v>0</v>
      </c>
      <c r="H12006">
        <v>0</v>
      </c>
      <c r="I12006">
        <v>0</v>
      </c>
      <c r="K12006">
        <v>2015</v>
      </c>
      <c r="L12006">
        <v>2016</v>
      </c>
    </row>
    <row r="12007" spans="1:12" x14ac:dyDescent="0.25">
      <c r="A12007">
        <v>32</v>
      </c>
      <c r="B12007">
        <v>22805683</v>
      </c>
      <c r="C12007" t="s">
        <v>2350</v>
      </c>
      <c r="D12007">
        <v>650</v>
      </c>
      <c r="E12007">
        <v>0</v>
      </c>
      <c r="F12007">
        <v>487.5</v>
      </c>
      <c r="G12007">
        <v>0</v>
      </c>
      <c r="H12007">
        <v>0</v>
      </c>
      <c r="I12007">
        <v>0</v>
      </c>
      <c r="K12007">
        <v>2015</v>
      </c>
      <c r="L12007">
        <v>2016</v>
      </c>
    </row>
    <row r="12008" spans="1:12" x14ac:dyDescent="0.25">
      <c r="A12008">
        <v>32</v>
      </c>
      <c r="B12008">
        <v>22805684</v>
      </c>
      <c r="C12008" t="s">
        <v>1974</v>
      </c>
      <c r="D12008">
        <v>700</v>
      </c>
      <c r="E12008">
        <v>0</v>
      </c>
      <c r="F12008">
        <v>525</v>
      </c>
      <c r="G12008">
        <v>0</v>
      </c>
      <c r="H12008">
        <v>0</v>
      </c>
      <c r="I12008">
        <v>0</v>
      </c>
      <c r="K12008">
        <v>2015</v>
      </c>
      <c r="L12008">
        <v>2016</v>
      </c>
    </row>
    <row r="12009" spans="1:12" x14ac:dyDescent="0.25">
      <c r="A12009">
        <v>32</v>
      </c>
      <c r="B12009">
        <v>22805685</v>
      </c>
      <c r="C12009" t="s">
        <v>2350</v>
      </c>
      <c r="D12009">
        <v>650</v>
      </c>
      <c r="E12009">
        <v>0</v>
      </c>
      <c r="F12009">
        <v>487.5</v>
      </c>
      <c r="G12009">
        <v>0</v>
      </c>
      <c r="H12009">
        <v>0</v>
      </c>
      <c r="I12009">
        <v>0</v>
      </c>
      <c r="K12009">
        <v>2015</v>
      </c>
      <c r="L12009">
        <v>2016</v>
      </c>
    </row>
    <row r="12010" spans="1:12" x14ac:dyDescent="0.25">
      <c r="A12010">
        <v>32</v>
      </c>
      <c r="B12010">
        <v>22806628</v>
      </c>
      <c r="C12010" t="s">
        <v>2799</v>
      </c>
      <c r="D12010">
        <v>70</v>
      </c>
      <c r="E12010">
        <v>0</v>
      </c>
      <c r="F12010">
        <v>52.5</v>
      </c>
      <c r="G12010">
        <v>0</v>
      </c>
      <c r="H12010">
        <v>67.83</v>
      </c>
      <c r="I12010">
        <v>0</v>
      </c>
      <c r="K12010">
        <v>2012</v>
      </c>
      <c r="L12010">
        <v>2017</v>
      </c>
    </row>
    <row r="12011" spans="1:12" x14ac:dyDescent="0.25">
      <c r="A12011">
        <v>32</v>
      </c>
      <c r="B12011">
        <v>22806629</v>
      </c>
      <c r="C12011" t="s">
        <v>5377</v>
      </c>
      <c r="D12011">
        <v>70</v>
      </c>
      <c r="E12011">
        <v>0</v>
      </c>
      <c r="F12011">
        <v>49</v>
      </c>
      <c r="G12011">
        <v>0</v>
      </c>
      <c r="H12011">
        <v>0</v>
      </c>
      <c r="I12011">
        <v>0</v>
      </c>
      <c r="K12011">
        <v>2012</v>
      </c>
      <c r="L12011">
        <v>2017</v>
      </c>
    </row>
    <row r="12012" spans="1:12" x14ac:dyDescent="0.25">
      <c r="A12012">
        <v>32</v>
      </c>
      <c r="B12012">
        <v>22807697</v>
      </c>
      <c r="C12012" t="s">
        <v>5560</v>
      </c>
      <c r="D12012">
        <v>255</v>
      </c>
      <c r="E12012">
        <v>0</v>
      </c>
      <c r="F12012">
        <v>178.5</v>
      </c>
      <c r="G12012">
        <v>0</v>
      </c>
      <c r="H12012">
        <v>0</v>
      </c>
      <c r="I12012">
        <v>0</v>
      </c>
      <c r="K12012">
        <v>2014</v>
      </c>
      <c r="L12012">
        <v>2016</v>
      </c>
    </row>
    <row r="12013" spans="1:12" x14ac:dyDescent="0.25">
      <c r="A12013">
        <v>32</v>
      </c>
      <c r="B12013">
        <v>22807701</v>
      </c>
      <c r="C12013" t="s">
        <v>5561</v>
      </c>
      <c r="D12013">
        <v>165</v>
      </c>
      <c r="E12013">
        <v>0</v>
      </c>
      <c r="F12013">
        <v>123.75</v>
      </c>
      <c r="G12013">
        <v>0</v>
      </c>
      <c r="H12013">
        <v>0</v>
      </c>
      <c r="I12013">
        <v>0</v>
      </c>
      <c r="K12013">
        <v>2014</v>
      </c>
      <c r="L12013">
        <v>2016</v>
      </c>
    </row>
    <row r="12014" spans="1:12" x14ac:dyDescent="0.25">
      <c r="A12014">
        <v>32</v>
      </c>
      <c r="B12014">
        <v>22807702</v>
      </c>
      <c r="C12014" t="s">
        <v>5562</v>
      </c>
      <c r="D12014">
        <v>165</v>
      </c>
      <c r="E12014">
        <v>0</v>
      </c>
      <c r="F12014">
        <v>123.75</v>
      </c>
      <c r="G12014">
        <v>0</v>
      </c>
      <c r="H12014">
        <v>0</v>
      </c>
      <c r="I12014">
        <v>0</v>
      </c>
      <c r="K12014">
        <v>2015</v>
      </c>
      <c r="L12014">
        <v>2016</v>
      </c>
    </row>
    <row r="12015" spans="1:12" x14ac:dyDescent="0.25">
      <c r="A12015">
        <v>32</v>
      </c>
      <c r="B12015">
        <v>22808081</v>
      </c>
      <c r="C12015" t="s">
        <v>5563</v>
      </c>
      <c r="D12015">
        <v>70</v>
      </c>
      <c r="E12015">
        <v>0</v>
      </c>
      <c r="F12015">
        <v>42</v>
      </c>
      <c r="G12015">
        <v>0</v>
      </c>
      <c r="H12015">
        <v>0</v>
      </c>
      <c r="I12015">
        <v>0</v>
      </c>
      <c r="K12015">
        <v>2011</v>
      </c>
      <c r="L12015">
        <v>2014</v>
      </c>
    </row>
    <row r="12016" spans="1:12" x14ac:dyDescent="0.25">
      <c r="A12016">
        <v>32</v>
      </c>
      <c r="B12016">
        <v>22808224</v>
      </c>
      <c r="C12016" t="s">
        <v>5564</v>
      </c>
      <c r="D12016">
        <v>145</v>
      </c>
      <c r="E12016">
        <v>0</v>
      </c>
      <c r="F12016">
        <v>108.75</v>
      </c>
      <c r="G12016">
        <v>0</v>
      </c>
      <c r="H12016">
        <v>147.28</v>
      </c>
      <c r="I12016">
        <v>0</v>
      </c>
      <c r="K12016">
        <v>2012</v>
      </c>
      <c r="L12016">
        <v>2015</v>
      </c>
    </row>
    <row r="12017" spans="1:12" x14ac:dyDescent="0.25">
      <c r="A12017">
        <v>32</v>
      </c>
      <c r="B12017">
        <v>22808455</v>
      </c>
      <c r="C12017" t="s">
        <v>289</v>
      </c>
      <c r="D12017">
        <v>145</v>
      </c>
      <c r="E12017">
        <v>0</v>
      </c>
      <c r="F12017">
        <v>108.75</v>
      </c>
      <c r="G12017">
        <v>0</v>
      </c>
      <c r="H12017">
        <v>147.28</v>
      </c>
      <c r="I12017">
        <v>0</v>
      </c>
      <c r="K12017">
        <v>2012</v>
      </c>
      <c r="L12017">
        <v>2015</v>
      </c>
    </row>
    <row r="12018" spans="1:12" x14ac:dyDescent="0.25">
      <c r="A12018">
        <v>32</v>
      </c>
      <c r="B12018">
        <v>22808459</v>
      </c>
      <c r="C12018" t="s">
        <v>2318</v>
      </c>
      <c r="D12018">
        <v>145</v>
      </c>
      <c r="E12018">
        <v>0</v>
      </c>
      <c r="F12018">
        <v>108.75</v>
      </c>
      <c r="G12018">
        <v>0</v>
      </c>
      <c r="H12018">
        <v>147.28</v>
      </c>
      <c r="I12018">
        <v>0</v>
      </c>
      <c r="K12018">
        <v>2012</v>
      </c>
      <c r="L12018">
        <v>2012</v>
      </c>
    </row>
    <row r="12019" spans="1:12" x14ac:dyDescent="0.25">
      <c r="A12019">
        <v>32</v>
      </c>
      <c r="B12019">
        <v>22808860</v>
      </c>
      <c r="C12019" t="s">
        <v>2318</v>
      </c>
      <c r="D12019">
        <v>155</v>
      </c>
      <c r="E12019">
        <v>0</v>
      </c>
      <c r="F12019">
        <v>116.25</v>
      </c>
      <c r="G12019">
        <v>0</v>
      </c>
      <c r="H12019">
        <v>157.44</v>
      </c>
      <c r="I12019">
        <v>0</v>
      </c>
      <c r="K12019">
        <v>2012</v>
      </c>
      <c r="L12019">
        <v>2016</v>
      </c>
    </row>
    <row r="12020" spans="1:12" x14ac:dyDescent="0.25">
      <c r="A12020">
        <v>32</v>
      </c>
      <c r="B12020">
        <v>22808861</v>
      </c>
      <c r="C12020" t="s">
        <v>2318</v>
      </c>
      <c r="D12020">
        <v>155</v>
      </c>
      <c r="E12020">
        <v>0</v>
      </c>
      <c r="F12020">
        <v>116.25</v>
      </c>
      <c r="G12020">
        <v>0</v>
      </c>
      <c r="H12020">
        <v>157.44</v>
      </c>
      <c r="I12020">
        <v>0</v>
      </c>
      <c r="K12020">
        <v>2012</v>
      </c>
      <c r="L12020">
        <v>2016</v>
      </c>
    </row>
    <row r="12021" spans="1:12" x14ac:dyDescent="0.25">
      <c r="A12021">
        <v>32</v>
      </c>
      <c r="B12021">
        <v>22808862</v>
      </c>
      <c r="C12021" t="s">
        <v>2318</v>
      </c>
      <c r="D12021">
        <v>155</v>
      </c>
      <c r="E12021">
        <v>0</v>
      </c>
      <c r="F12021">
        <v>116.25</v>
      </c>
      <c r="G12021">
        <v>0</v>
      </c>
      <c r="H12021">
        <v>157.44</v>
      </c>
      <c r="I12021">
        <v>0</v>
      </c>
      <c r="K12021">
        <v>2012</v>
      </c>
      <c r="L12021">
        <v>2013</v>
      </c>
    </row>
    <row r="12022" spans="1:12" x14ac:dyDescent="0.25">
      <c r="A12022">
        <v>32</v>
      </c>
      <c r="B12022">
        <v>22809107</v>
      </c>
      <c r="C12022" t="s">
        <v>5565</v>
      </c>
      <c r="D12022">
        <v>339</v>
      </c>
      <c r="E12022">
        <v>0</v>
      </c>
      <c r="F12022">
        <v>237.3</v>
      </c>
      <c r="G12022">
        <v>0</v>
      </c>
      <c r="H12022">
        <v>0</v>
      </c>
      <c r="I12022">
        <v>0</v>
      </c>
      <c r="K12022">
        <v>2007</v>
      </c>
      <c r="L12022">
        <v>2013</v>
      </c>
    </row>
    <row r="12023" spans="1:12" x14ac:dyDescent="0.25">
      <c r="A12023">
        <v>32</v>
      </c>
      <c r="B12023">
        <v>22809108</v>
      </c>
      <c r="C12023" t="s">
        <v>5565</v>
      </c>
      <c r="D12023">
        <v>305</v>
      </c>
      <c r="E12023">
        <v>0</v>
      </c>
      <c r="F12023">
        <v>228.75</v>
      </c>
      <c r="G12023">
        <v>0</v>
      </c>
      <c r="H12023">
        <v>0</v>
      </c>
      <c r="I12023">
        <v>0</v>
      </c>
      <c r="K12023">
        <v>2007</v>
      </c>
      <c r="L12023">
        <v>2014</v>
      </c>
    </row>
    <row r="12024" spans="1:12" x14ac:dyDescent="0.25">
      <c r="A12024">
        <v>32</v>
      </c>
      <c r="B12024">
        <v>22809109</v>
      </c>
      <c r="C12024" t="s">
        <v>5565</v>
      </c>
      <c r="D12024">
        <v>339</v>
      </c>
      <c r="E12024">
        <v>0</v>
      </c>
      <c r="F12024">
        <v>237.3</v>
      </c>
      <c r="G12024">
        <v>0</v>
      </c>
      <c r="H12024">
        <v>0</v>
      </c>
      <c r="I12024">
        <v>0</v>
      </c>
      <c r="K12024">
        <v>2007</v>
      </c>
      <c r="L12024">
        <v>2014</v>
      </c>
    </row>
    <row r="12025" spans="1:12" x14ac:dyDescent="0.25">
      <c r="A12025">
        <v>32</v>
      </c>
      <c r="B12025">
        <v>22809726</v>
      </c>
      <c r="C12025" t="s">
        <v>5566</v>
      </c>
      <c r="D12025">
        <v>205</v>
      </c>
      <c r="E12025">
        <v>0</v>
      </c>
      <c r="F12025">
        <v>153.75</v>
      </c>
      <c r="G12025">
        <v>0</v>
      </c>
      <c r="H12025">
        <v>0</v>
      </c>
      <c r="I12025">
        <v>0</v>
      </c>
      <c r="K12025">
        <v>2011</v>
      </c>
      <c r="L12025">
        <v>2013</v>
      </c>
    </row>
    <row r="12026" spans="1:12" x14ac:dyDescent="0.25">
      <c r="A12026">
        <v>32</v>
      </c>
      <c r="B12026">
        <v>22809929</v>
      </c>
      <c r="C12026" t="s">
        <v>5567</v>
      </c>
      <c r="D12026">
        <v>125</v>
      </c>
      <c r="E12026">
        <v>0</v>
      </c>
      <c r="F12026">
        <v>93.75</v>
      </c>
      <c r="G12026">
        <v>0</v>
      </c>
      <c r="H12026">
        <v>0</v>
      </c>
      <c r="I12026">
        <v>0</v>
      </c>
      <c r="K12026">
        <v>2015</v>
      </c>
      <c r="L12026">
        <v>2017</v>
      </c>
    </row>
    <row r="12027" spans="1:12" x14ac:dyDescent="0.25">
      <c r="A12027">
        <v>32</v>
      </c>
      <c r="B12027">
        <v>22814066</v>
      </c>
      <c r="C12027" t="s">
        <v>5568</v>
      </c>
      <c r="D12027">
        <v>70</v>
      </c>
      <c r="E12027">
        <v>0</v>
      </c>
      <c r="F12027">
        <v>42</v>
      </c>
      <c r="G12027">
        <v>0</v>
      </c>
      <c r="H12027">
        <v>0</v>
      </c>
      <c r="I12027">
        <v>0</v>
      </c>
      <c r="K12027">
        <v>2015</v>
      </c>
      <c r="L12027">
        <v>2017</v>
      </c>
    </row>
    <row r="12028" spans="1:12" x14ac:dyDescent="0.25">
      <c r="A12028">
        <v>32</v>
      </c>
      <c r="B12028">
        <v>22815242</v>
      </c>
      <c r="C12028" t="s">
        <v>5569</v>
      </c>
      <c r="D12028">
        <v>135</v>
      </c>
      <c r="E12028">
        <v>0</v>
      </c>
      <c r="F12028">
        <v>101.25</v>
      </c>
      <c r="G12028">
        <v>0</v>
      </c>
      <c r="H12028">
        <v>0</v>
      </c>
      <c r="I12028">
        <v>0</v>
      </c>
      <c r="K12028">
        <v>2012</v>
      </c>
      <c r="L12028">
        <v>2014</v>
      </c>
    </row>
    <row r="12029" spans="1:12" x14ac:dyDescent="0.25">
      <c r="A12029">
        <v>32</v>
      </c>
      <c r="B12029">
        <v>22815452</v>
      </c>
      <c r="C12029" t="s">
        <v>2318</v>
      </c>
      <c r="D12029">
        <v>130</v>
      </c>
      <c r="E12029">
        <v>0</v>
      </c>
      <c r="F12029">
        <v>97.5</v>
      </c>
      <c r="G12029">
        <v>0</v>
      </c>
      <c r="H12029">
        <v>0</v>
      </c>
      <c r="I12029">
        <v>0</v>
      </c>
      <c r="K12029">
        <v>2014</v>
      </c>
      <c r="L12029">
        <v>2014</v>
      </c>
    </row>
    <row r="12030" spans="1:12" x14ac:dyDescent="0.25">
      <c r="A12030">
        <v>32</v>
      </c>
      <c r="B12030">
        <v>22815453</v>
      </c>
      <c r="C12030" t="s">
        <v>2318</v>
      </c>
      <c r="D12030">
        <v>130</v>
      </c>
      <c r="E12030">
        <v>0</v>
      </c>
      <c r="F12030">
        <v>97.5</v>
      </c>
      <c r="G12030">
        <v>0</v>
      </c>
      <c r="H12030">
        <v>0</v>
      </c>
      <c r="I12030">
        <v>0</v>
      </c>
      <c r="K12030">
        <v>2014</v>
      </c>
      <c r="L12030">
        <v>2014</v>
      </c>
    </row>
    <row r="12031" spans="1:12" x14ac:dyDescent="0.25">
      <c r="A12031">
        <v>32</v>
      </c>
      <c r="B12031">
        <v>22816453</v>
      </c>
      <c r="C12031" t="s">
        <v>5570</v>
      </c>
      <c r="D12031">
        <v>300</v>
      </c>
      <c r="E12031">
        <v>0</v>
      </c>
      <c r="F12031">
        <v>225</v>
      </c>
      <c r="G12031">
        <v>0</v>
      </c>
      <c r="H12031">
        <v>0</v>
      </c>
      <c r="I12031">
        <v>0</v>
      </c>
      <c r="K12031">
        <v>2012</v>
      </c>
      <c r="L12031">
        <v>2013</v>
      </c>
    </row>
    <row r="12032" spans="1:12" x14ac:dyDescent="0.25">
      <c r="A12032">
        <v>32</v>
      </c>
      <c r="B12032">
        <v>22816454</v>
      </c>
      <c r="C12032" t="s">
        <v>5571</v>
      </c>
      <c r="D12032">
        <v>300</v>
      </c>
      <c r="E12032">
        <v>0</v>
      </c>
      <c r="F12032">
        <v>225</v>
      </c>
      <c r="G12032">
        <v>0</v>
      </c>
      <c r="H12032">
        <v>0</v>
      </c>
      <c r="I12032">
        <v>0</v>
      </c>
      <c r="K12032">
        <v>2012</v>
      </c>
      <c r="L12032">
        <v>2015</v>
      </c>
    </row>
    <row r="12033" spans="1:12" x14ac:dyDescent="0.25">
      <c r="A12033">
        <v>32</v>
      </c>
      <c r="B12033">
        <v>22816455</v>
      </c>
      <c r="C12033" t="s">
        <v>5572</v>
      </c>
      <c r="D12033">
        <v>300</v>
      </c>
      <c r="E12033">
        <v>0</v>
      </c>
      <c r="F12033">
        <v>225</v>
      </c>
      <c r="G12033">
        <v>0</v>
      </c>
      <c r="H12033">
        <v>304.70999999999998</v>
      </c>
      <c r="I12033">
        <v>0</v>
      </c>
      <c r="K12033">
        <v>2012</v>
      </c>
      <c r="L12033">
        <v>2013</v>
      </c>
    </row>
    <row r="12034" spans="1:12" x14ac:dyDescent="0.25">
      <c r="A12034">
        <v>32</v>
      </c>
      <c r="B12034">
        <v>22816457</v>
      </c>
      <c r="C12034" t="s">
        <v>5573</v>
      </c>
      <c r="D12034">
        <v>65</v>
      </c>
      <c r="E12034">
        <v>0</v>
      </c>
      <c r="F12034">
        <v>39</v>
      </c>
      <c r="G12034">
        <v>0</v>
      </c>
      <c r="H12034">
        <v>0</v>
      </c>
      <c r="I12034">
        <v>0</v>
      </c>
      <c r="K12034">
        <v>2012</v>
      </c>
      <c r="L12034">
        <v>2013</v>
      </c>
    </row>
    <row r="12035" spans="1:12" x14ac:dyDescent="0.25">
      <c r="A12035">
        <v>32</v>
      </c>
      <c r="B12035">
        <v>22816458</v>
      </c>
      <c r="C12035" t="s">
        <v>5574</v>
      </c>
      <c r="D12035">
        <v>65</v>
      </c>
      <c r="E12035">
        <v>0</v>
      </c>
      <c r="F12035">
        <v>39</v>
      </c>
      <c r="G12035">
        <v>0</v>
      </c>
      <c r="H12035">
        <v>0</v>
      </c>
      <c r="I12035">
        <v>0</v>
      </c>
      <c r="K12035">
        <v>2012</v>
      </c>
      <c r="L12035">
        <v>2015</v>
      </c>
    </row>
    <row r="12036" spans="1:12" x14ac:dyDescent="0.25">
      <c r="A12036">
        <v>32</v>
      </c>
      <c r="B12036">
        <v>22816459</v>
      </c>
      <c r="C12036" t="s">
        <v>5575</v>
      </c>
      <c r="D12036">
        <v>65</v>
      </c>
      <c r="E12036">
        <v>0</v>
      </c>
      <c r="F12036">
        <v>39</v>
      </c>
      <c r="G12036">
        <v>0</v>
      </c>
      <c r="H12036">
        <v>0</v>
      </c>
      <c r="I12036">
        <v>0</v>
      </c>
      <c r="K12036">
        <v>2012</v>
      </c>
      <c r="L12036">
        <v>2013</v>
      </c>
    </row>
    <row r="12037" spans="1:12" x14ac:dyDescent="0.25">
      <c r="A12037">
        <v>32</v>
      </c>
      <c r="B12037">
        <v>22817268</v>
      </c>
      <c r="C12037" t="s">
        <v>5576</v>
      </c>
      <c r="D12037">
        <v>145</v>
      </c>
      <c r="E12037">
        <v>0</v>
      </c>
      <c r="F12037">
        <v>108.75</v>
      </c>
      <c r="G12037">
        <v>0</v>
      </c>
      <c r="H12037">
        <v>0</v>
      </c>
      <c r="I12037">
        <v>0</v>
      </c>
      <c r="K12037">
        <v>2012</v>
      </c>
      <c r="L12037">
        <v>2017</v>
      </c>
    </row>
    <row r="12038" spans="1:12" x14ac:dyDescent="0.25">
      <c r="A12038">
        <v>32</v>
      </c>
      <c r="B12038">
        <v>22817269</v>
      </c>
      <c r="C12038" t="s">
        <v>5577</v>
      </c>
      <c r="D12038">
        <v>145</v>
      </c>
      <c r="E12038">
        <v>0</v>
      </c>
      <c r="F12038">
        <v>108.75</v>
      </c>
      <c r="G12038">
        <v>0</v>
      </c>
      <c r="H12038">
        <v>0</v>
      </c>
      <c r="I12038">
        <v>0</v>
      </c>
      <c r="K12038">
        <v>2012</v>
      </c>
      <c r="L12038">
        <v>2015</v>
      </c>
    </row>
    <row r="12039" spans="1:12" x14ac:dyDescent="0.25">
      <c r="A12039">
        <v>32</v>
      </c>
      <c r="B12039">
        <v>22817270</v>
      </c>
      <c r="C12039" t="s">
        <v>5578</v>
      </c>
      <c r="D12039">
        <v>145</v>
      </c>
      <c r="E12039">
        <v>0</v>
      </c>
      <c r="F12039">
        <v>108.75</v>
      </c>
      <c r="G12039">
        <v>0</v>
      </c>
      <c r="H12039">
        <v>0</v>
      </c>
      <c r="I12039">
        <v>0</v>
      </c>
      <c r="K12039">
        <v>2012</v>
      </c>
      <c r="L12039">
        <v>2017</v>
      </c>
    </row>
    <row r="12040" spans="1:12" x14ac:dyDescent="0.25">
      <c r="A12040">
        <v>32</v>
      </c>
      <c r="B12040">
        <v>22817271</v>
      </c>
      <c r="C12040" t="s">
        <v>5579</v>
      </c>
      <c r="D12040">
        <v>145</v>
      </c>
      <c r="E12040">
        <v>0</v>
      </c>
      <c r="F12040">
        <v>108.75</v>
      </c>
      <c r="G12040">
        <v>0</v>
      </c>
      <c r="H12040">
        <v>0</v>
      </c>
      <c r="I12040">
        <v>0</v>
      </c>
      <c r="K12040">
        <v>2012</v>
      </c>
      <c r="L12040">
        <v>2017</v>
      </c>
    </row>
    <row r="12041" spans="1:12" x14ac:dyDescent="0.25">
      <c r="A12041">
        <v>32</v>
      </c>
      <c r="B12041">
        <v>22817272</v>
      </c>
      <c r="C12041" t="s">
        <v>5580</v>
      </c>
      <c r="D12041">
        <v>145</v>
      </c>
      <c r="E12041">
        <v>0</v>
      </c>
      <c r="F12041">
        <v>108.75</v>
      </c>
      <c r="G12041">
        <v>0</v>
      </c>
      <c r="H12041">
        <v>0</v>
      </c>
      <c r="I12041">
        <v>0</v>
      </c>
      <c r="K12041">
        <v>2012</v>
      </c>
      <c r="L12041">
        <v>2015</v>
      </c>
    </row>
    <row r="12042" spans="1:12" x14ac:dyDescent="0.25">
      <c r="A12042">
        <v>32</v>
      </c>
      <c r="B12042">
        <v>22817273</v>
      </c>
      <c r="C12042" t="s">
        <v>5581</v>
      </c>
      <c r="D12042">
        <v>145</v>
      </c>
      <c r="E12042">
        <v>0</v>
      </c>
      <c r="F12042">
        <v>108.75</v>
      </c>
      <c r="G12042">
        <v>0</v>
      </c>
      <c r="H12042">
        <v>0</v>
      </c>
      <c r="I12042">
        <v>0</v>
      </c>
      <c r="K12042">
        <v>2012</v>
      </c>
      <c r="L12042">
        <v>2015</v>
      </c>
    </row>
    <row r="12043" spans="1:12" x14ac:dyDescent="0.25">
      <c r="A12043">
        <v>32</v>
      </c>
      <c r="B12043">
        <v>22817274</v>
      </c>
      <c r="C12043" t="s">
        <v>5582</v>
      </c>
      <c r="D12043">
        <v>145</v>
      </c>
      <c r="E12043">
        <v>0</v>
      </c>
      <c r="F12043">
        <v>108.75</v>
      </c>
      <c r="G12043">
        <v>0</v>
      </c>
      <c r="H12043">
        <v>0</v>
      </c>
      <c r="I12043">
        <v>0</v>
      </c>
      <c r="K12043">
        <v>2013</v>
      </c>
      <c r="L12043">
        <v>2013</v>
      </c>
    </row>
    <row r="12044" spans="1:12" x14ac:dyDescent="0.25">
      <c r="A12044">
        <v>32</v>
      </c>
      <c r="B12044">
        <v>22817275</v>
      </c>
      <c r="C12044" t="s">
        <v>5583</v>
      </c>
      <c r="D12044">
        <v>145</v>
      </c>
      <c r="E12044">
        <v>0</v>
      </c>
      <c r="F12044">
        <v>108.75</v>
      </c>
      <c r="G12044">
        <v>0</v>
      </c>
      <c r="H12044">
        <v>0</v>
      </c>
      <c r="I12044">
        <v>0</v>
      </c>
      <c r="K12044">
        <v>2013</v>
      </c>
      <c r="L12044">
        <v>2013</v>
      </c>
    </row>
    <row r="12045" spans="1:12" x14ac:dyDescent="0.25">
      <c r="A12045">
        <v>32</v>
      </c>
      <c r="B12045">
        <v>22817276</v>
      </c>
      <c r="C12045" t="s">
        <v>5584</v>
      </c>
      <c r="D12045">
        <v>145</v>
      </c>
      <c r="E12045">
        <v>0</v>
      </c>
      <c r="F12045">
        <v>108.75</v>
      </c>
      <c r="G12045">
        <v>0</v>
      </c>
      <c r="H12045">
        <v>0</v>
      </c>
      <c r="I12045">
        <v>0</v>
      </c>
      <c r="K12045">
        <v>2013</v>
      </c>
      <c r="L12045">
        <v>2013</v>
      </c>
    </row>
    <row r="12046" spans="1:12" x14ac:dyDescent="0.25">
      <c r="A12046">
        <v>32</v>
      </c>
      <c r="B12046">
        <v>22817277</v>
      </c>
      <c r="C12046" t="s">
        <v>5585</v>
      </c>
      <c r="D12046">
        <v>145</v>
      </c>
      <c r="E12046">
        <v>0</v>
      </c>
      <c r="F12046">
        <v>108.75</v>
      </c>
      <c r="G12046">
        <v>0</v>
      </c>
      <c r="H12046">
        <v>0</v>
      </c>
      <c r="I12046">
        <v>0</v>
      </c>
      <c r="K12046">
        <v>2013</v>
      </c>
      <c r="L12046">
        <v>2016</v>
      </c>
    </row>
    <row r="12047" spans="1:12" x14ac:dyDescent="0.25">
      <c r="A12047">
        <v>32</v>
      </c>
      <c r="B12047">
        <v>22817278</v>
      </c>
      <c r="C12047" t="s">
        <v>5586</v>
      </c>
      <c r="D12047">
        <v>145</v>
      </c>
      <c r="E12047">
        <v>0</v>
      </c>
      <c r="F12047">
        <v>108.75</v>
      </c>
      <c r="G12047">
        <v>0</v>
      </c>
      <c r="H12047">
        <v>0</v>
      </c>
      <c r="I12047">
        <v>0</v>
      </c>
      <c r="K12047">
        <v>2013</v>
      </c>
      <c r="L12047">
        <v>2015</v>
      </c>
    </row>
    <row r="12048" spans="1:12" x14ac:dyDescent="0.25">
      <c r="A12048">
        <v>32</v>
      </c>
      <c r="B12048">
        <v>22817308</v>
      </c>
      <c r="C12048" t="s">
        <v>5587</v>
      </c>
      <c r="D12048">
        <v>35</v>
      </c>
      <c r="E12048">
        <v>0</v>
      </c>
      <c r="F12048">
        <v>21</v>
      </c>
      <c r="G12048">
        <v>0</v>
      </c>
      <c r="H12048">
        <v>0</v>
      </c>
      <c r="I12048">
        <v>0</v>
      </c>
      <c r="K12048">
        <v>2010</v>
      </c>
      <c r="L12048">
        <v>2017</v>
      </c>
    </row>
    <row r="12049" spans="1:12" x14ac:dyDescent="0.25">
      <c r="A12049">
        <v>32</v>
      </c>
      <c r="B12049">
        <v>22817343</v>
      </c>
      <c r="C12049" t="s">
        <v>5588</v>
      </c>
      <c r="D12049">
        <v>50</v>
      </c>
      <c r="E12049">
        <v>0</v>
      </c>
      <c r="F12049">
        <v>37.5</v>
      </c>
      <c r="G12049">
        <v>0</v>
      </c>
      <c r="H12049">
        <v>50.79</v>
      </c>
      <c r="I12049">
        <v>0</v>
      </c>
      <c r="K12049">
        <v>2014</v>
      </c>
      <c r="L12049">
        <v>2017</v>
      </c>
    </row>
    <row r="12050" spans="1:12" x14ac:dyDescent="0.25">
      <c r="A12050">
        <v>32</v>
      </c>
      <c r="B12050">
        <v>22817355</v>
      </c>
      <c r="C12050" t="s">
        <v>5589</v>
      </c>
      <c r="D12050">
        <v>74</v>
      </c>
      <c r="E12050">
        <v>0</v>
      </c>
      <c r="F12050">
        <v>44.4</v>
      </c>
      <c r="G12050">
        <v>0</v>
      </c>
      <c r="H12050">
        <v>0</v>
      </c>
      <c r="I12050">
        <v>0</v>
      </c>
      <c r="K12050">
        <v>2014</v>
      </c>
      <c r="L12050">
        <v>2014</v>
      </c>
    </row>
    <row r="12051" spans="1:12" x14ac:dyDescent="0.25">
      <c r="A12051">
        <v>32</v>
      </c>
      <c r="B12051">
        <v>22817356</v>
      </c>
      <c r="C12051" t="s">
        <v>5590</v>
      </c>
      <c r="D12051">
        <v>76</v>
      </c>
      <c r="E12051">
        <v>0</v>
      </c>
      <c r="F12051">
        <v>45.6</v>
      </c>
      <c r="G12051">
        <v>0</v>
      </c>
      <c r="H12051">
        <v>0</v>
      </c>
      <c r="I12051">
        <v>0</v>
      </c>
      <c r="K12051">
        <v>2014</v>
      </c>
      <c r="L12051">
        <v>2014</v>
      </c>
    </row>
    <row r="12052" spans="1:12" x14ac:dyDescent="0.25">
      <c r="A12052">
        <v>32</v>
      </c>
      <c r="B12052">
        <v>22817357</v>
      </c>
      <c r="C12052" t="s">
        <v>5589</v>
      </c>
      <c r="D12052">
        <v>74</v>
      </c>
      <c r="E12052">
        <v>0</v>
      </c>
      <c r="F12052">
        <v>44.4</v>
      </c>
      <c r="G12052">
        <v>0</v>
      </c>
      <c r="H12052">
        <v>0</v>
      </c>
      <c r="I12052">
        <v>0</v>
      </c>
      <c r="K12052">
        <v>2014</v>
      </c>
      <c r="L12052">
        <v>2014</v>
      </c>
    </row>
    <row r="12053" spans="1:12" x14ac:dyDescent="0.25">
      <c r="A12053">
        <v>32</v>
      </c>
      <c r="B12053">
        <v>22817358</v>
      </c>
      <c r="C12053" t="s">
        <v>5589</v>
      </c>
      <c r="D12053">
        <v>76</v>
      </c>
      <c r="E12053">
        <v>0</v>
      </c>
      <c r="F12053">
        <v>45.6</v>
      </c>
      <c r="G12053">
        <v>0</v>
      </c>
      <c r="H12053">
        <v>0</v>
      </c>
      <c r="I12053">
        <v>0</v>
      </c>
      <c r="K12053">
        <v>2014</v>
      </c>
      <c r="L12053">
        <v>2014</v>
      </c>
    </row>
    <row r="12054" spans="1:12" x14ac:dyDescent="0.25">
      <c r="A12054">
        <v>32</v>
      </c>
      <c r="B12054">
        <v>22819094</v>
      </c>
      <c r="C12054" t="s">
        <v>4471</v>
      </c>
      <c r="D12054">
        <v>585</v>
      </c>
      <c r="E12054">
        <v>0</v>
      </c>
      <c r="F12054">
        <v>438.75</v>
      </c>
      <c r="G12054">
        <v>0</v>
      </c>
      <c r="H12054">
        <v>0</v>
      </c>
      <c r="I12054">
        <v>0</v>
      </c>
      <c r="K12054">
        <v>2011</v>
      </c>
      <c r="L12054">
        <v>2012</v>
      </c>
    </row>
    <row r="12055" spans="1:12" x14ac:dyDescent="0.25">
      <c r="A12055">
        <v>32</v>
      </c>
      <c r="B12055">
        <v>22819446</v>
      </c>
      <c r="C12055" t="s">
        <v>5591</v>
      </c>
      <c r="D12055">
        <v>750</v>
      </c>
      <c r="E12055">
        <v>0</v>
      </c>
      <c r="F12055">
        <v>525</v>
      </c>
      <c r="G12055">
        <v>0</v>
      </c>
      <c r="H12055">
        <v>0</v>
      </c>
      <c r="I12055">
        <v>0</v>
      </c>
      <c r="K12055">
        <v>2008</v>
      </c>
      <c r="L12055">
        <v>2012</v>
      </c>
    </row>
    <row r="12056" spans="1:12" x14ac:dyDescent="0.25">
      <c r="A12056">
        <v>32</v>
      </c>
      <c r="B12056">
        <v>22819447</v>
      </c>
      <c r="C12056" t="s">
        <v>5381</v>
      </c>
      <c r="D12056">
        <v>750</v>
      </c>
      <c r="E12056">
        <v>0</v>
      </c>
      <c r="F12056">
        <v>562.5</v>
      </c>
      <c r="G12056">
        <v>0</v>
      </c>
      <c r="H12056">
        <v>0</v>
      </c>
      <c r="I12056">
        <v>0</v>
      </c>
      <c r="K12056">
        <v>2008</v>
      </c>
      <c r="L12056">
        <v>2012</v>
      </c>
    </row>
    <row r="12057" spans="1:12" x14ac:dyDescent="0.25">
      <c r="A12057">
        <v>32</v>
      </c>
      <c r="B12057">
        <v>22819448</v>
      </c>
      <c r="C12057" t="s">
        <v>5592</v>
      </c>
      <c r="D12057">
        <v>750</v>
      </c>
      <c r="E12057">
        <v>0</v>
      </c>
      <c r="F12057">
        <v>562.5</v>
      </c>
      <c r="G12057">
        <v>0</v>
      </c>
      <c r="H12057">
        <v>0</v>
      </c>
      <c r="I12057">
        <v>0</v>
      </c>
      <c r="K12057">
        <v>2008</v>
      </c>
      <c r="L12057">
        <v>2012</v>
      </c>
    </row>
    <row r="12058" spans="1:12" x14ac:dyDescent="0.25">
      <c r="A12058">
        <v>32</v>
      </c>
      <c r="B12058">
        <v>22819449</v>
      </c>
      <c r="C12058" t="s">
        <v>5593</v>
      </c>
      <c r="D12058">
        <v>750</v>
      </c>
      <c r="E12058">
        <v>0</v>
      </c>
      <c r="F12058">
        <v>525</v>
      </c>
      <c r="G12058">
        <v>0</v>
      </c>
      <c r="H12058">
        <v>0</v>
      </c>
      <c r="I12058">
        <v>0</v>
      </c>
      <c r="K12058">
        <v>2008</v>
      </c>
      <c r="L12058">
        <v>2012</v>
      </c>
    </row>
    <row r="12059" spans="1:12" x14ac:dyDescent="0.25">
      <c r="A12059">
        <v>32</v>
      </c>
      <c r="B12059">
        <v>22819486</v>
      </c>
      <c r="C12059" t="s">
        <v>5594</v>
      </c>
      <c r="D12059">
        <v>94</v>
      </c>
      <c r="E12059">
        <v>0</v>
      </c>
      <c r="F12059">
        <v>56.4</v>
      </c>
      <c r="G12059">
        <v>0</v>
      </c>
      <c r="H12059">
        <v>0</v>
      </c>
      <c r="I12059">
        <v>0</v>
      </c>
      <c r="K12059">
        <v>2008</v>
      </c>
      <c r="L12059">
        <v>2017</v>
      </c>
    </row>
    <row r="12060" spans="1:12" x14ac:dyDescent="0.25">
      <c r="A12060">
        <v>32</v>
      </c>
      <c r="B12060">
        <v>22820408</v>
      </c>
      <c r="C12060" t="s">
        <v>2350</v>
      </c>
      <c r="D12060">
        <v>610</v>
      </c>
      <c r="E12060">
        <v>0</v>
      </c>
      <c r="F12060">
        <v>457.5</v>
      </c>
      <c r="G12060">
        <v>0</v>
      </c>
      <c r="H12060">
        <v>619.59</v>
      </c>
      <c r="I12060">
        <v>0</v>
      </c>
      <c r="K12060">
        <v>2011</v>
      </c>
      <c r="L12060">
        <v>2014</v>
      </c>
    </row>
    <row r="12061" spans="1:12" x14ac:dyDescent="0.25">
      <c r="A12061">
        <v>32</v>
      </c>
      <c r="B12061">
        <v>22820409</v>
      </c>
      <c r="C12061" t="s">
        <v>5595</v>
      </c>
      <c r="D12061">
        <v>660</v>
      </c>
      <c r="E12061">
        <v>0</v>
      </c>
      <c r="F12061">
        <v>495</v>
      </c>
      <c r="G12061">
        <v>0</v>
      </c>
      <c r="H12061">
        <v>670.37</v>
      </c>
      <c r="I12061">
        <v>0</v>
      </c>
      <c r="K12061">
        <v>2011</v>
      </c>
      <c r="L12061">
        <v>2014</v>
      </c>
    </row>
    <row r="12062" spans="1:12" x14ac:dyDescent="0.25">
      <c r="A12062">
        <v>32</v>
      </c>
      <c r="B12062">
        <v>22820410</v>
      </c>
      <c r="C12062" t="s">
        <v>2350</v>
      </c>
      <c r="D12062">
        <v>610</v>
      </c>
      <c r="E12062">
        <v>0</v>
      </c>
      <c r="F12062">
        <v>457.5</v>
      </c>
      <c r="G12062">
        <v>0</v>
      </c>
      <c r="H12062">
        <v>619.59</v>
      </c>
      <c r="I12062">
        <v>0</v>
      </c>
      <c r="K12062">
        <v>2011</v>
      </c>
      <c r="L12062">
        <v>2013</v>
      </c>
    </row>
    <row r="12063" spans="1:12" x14ac:dyDescent="0.25">
      <c r="A12063">
        <v>32</v>
      </c>
      <c r="B12063">
        <v>22820411</v>
      </c>
      <c r="C12063" t="s">
        <v>1974</v>
      </c>
      <c r="D12063">
        <v>660</v>
      </c>
      <c r="E12063">
        <v>0</v>
      </c>
      <c r="F12063">
        <v>495</v>
      </c>
      <c r="G12063">
        <v>0</v>
      </c>
      <c r="H12063">
        <v>670.37</v>
      </c>
      <c r="I12063">
        <v>0</v>
      </c>
      <c r="K12063">
        <v>2011</v>
      </c>
      <c r="L12063">
        <v>2013</v>
      </c>
    </row>
    <row r="12064" spans="1:12" x14ac:dyDescent="0.25">
      <c r="A12064">
        <v>32</v>
      </c>
      <c r="B12064">
        <v>22820412</v>
      </c>
      <c r="C12064" t="s">
        <v>2350</v>
      </c>
      <c r="D12064">
        <v>535</v>
      </c>
      <c r="E12064">
        <v>0</v>
      </c>
      <c r="F12064">
        <v>401.25</v>
      </c>
      <c r="G12064">
        <v>0</v>
      </c>
      <c r="H12064">
        <v>0</v>
      </c>
      <c r="I12064">
        <v>0</v>
      </c>
      <c r="K12064">
        <v>2011</v>
      </c>
      <c r="L12064">
        <v>2014</v>
      </c>
    </row>
    <row r="12065" spans="1:12" x14ac:dyDescent="0.25">
      <c r="A12065">
        <v>32</v>
      </c>
      <c r="B12065">
        <v>22820413</v>
      </c>
      <c r="C12065" t="s">
        <v>1974</v>
      </c>
      <c r="D12065">
        <v>585</v>
      </c>
      <c r="E12065">
        <v>0</v>
      </c>
      <c r="F12065">
        <v>438.75</v>
      </c>
      <c r="G12065">
        <v>0</v>
      </c>
      <c r="H12065">
        <v>0</v>
      </c>
      <c r="I12065">
        <v>0</v>
      </c>
      <c r="K12065">
        <v>2011</v>
      </c>
      <c r="L12065">
        <v>2014</v>
      </c>
    </row>
    <row r="12066" spans="1:12" x14ac:dyDescent="0.25">
      <c r="A12066">
        <v>32</v>
      </c>
      <c r="B12066">
        <v>22820423</v>
      </c>
      <c r="C12066" t="s">
        <v>5596</v>
      </c>
      <c r="D12066">
        <v>146</v>
      </c>
      <c r="E12066">
        <v>0</v>
      </c>
      <c r="F12066">
        <v>87.6</v>
      </c>
      <c r="G12066">
        <v>0</v>
      </c>
      <c r="H12066">
        <v>0</v>
      </c>
      <c r="I12066">
        <v>0</v>
      </c>
      <c r="K12066">
        <v>2012</v>
      </c>
      <c r="L12066">
        <v>2014</v>
      </c>
    </row>
    <row r="12067" spans="1:12" x14ac:dyDescent="0.25">
      <c r="A12067">
        <v>32</v>
      </c>
      <c r="B12067">
        <v>22820715</v>
      </c>
      <c r="C12067" t="s">
        <v>5597</v>
      </c>
      <c r="D12067">
        <v>59</v>
      </c>
      <c r="E12067">
        <v>0</v>
      </c>
      <c r="F12067">
        <v>35.4</v>
      </c>
      <c r="G12067">
        <v>0</v>
      </c>
      <c r="H12067">
        <v>0</v>
      </c>
      <c r="I12067">
        <v>0</v>
      </c>
      <c r="K12067">
        <v>2010</v>
      </c>
      <c r="L12067">
        <v>2013</v>
      </c>
    </row>
    <row r="12068" spans="1:12" x14ac:dyDescent="0.25">
      <c r="A12068">
        <v>32</v>
      </c>
      <c r="B12068">
        <v>22821715</v>
      </c>
      <c r="C12068" t="s">
        <v>5062</v>
      </c>
      <c r="D12068">
        <v>810</v>
      </c>
      <c r="E12068">
        <v>0</v>
      </c>
      <c r="F12068">
        <v>607.5</v>
      </c>
      <c r="G12068">
        <v>0</v>
      </c>
      <c r="H12068">
        <v>0</v>
      </c>
      <c r="I12068">
        <v>0</v>
      </c>
      <c r="K12068">
        <v>2008</v>
      </c>
      <c r="L12068">
        <v>2013</v>
      </c>
    </row>
    <row r="12069" spans="1:12" x14ac:dyDescent="0.25">
      <c r="A12069">
        <v>32</v>
      </c>
      <c r="B12069">
        <v>22821716</v>
      </c>
      <c r="C12069" t="s">
        <v>5360</v>
      </c>
      <c r="D12069">
        <v>486</v>
      </c>
      <c r="E12069">
        <v>0</v>
      </c>
      <c r="F12069">
        <v>291.60000000000002</v>
      </c>
      <c r="G12069">
        <v>0</v>
      </c>
      <c r="H12069">
        <v>0</v>
      </c>
      <c r="I12069">
        <v>0</v>
      </c>
      <c r="K12069">
        <v>2008</v>
      </c>
      <c r="L12069">
        <v>2013</v>
      </c>
    </row>
    <row r="12070" spans="1:12" x14ac:dyDescent="0.25">
      <c r="A12070">
        <v>32</v>
      </c>
      <c r="B12070">
        <v>22821717</v>
      </c>
      <c r="C12070" t="s">
        <v>5360</v>
      </c>
      <c r="D12070">
        <v>486</v>
      </c>
      <c r="E12070">
        <v>0</v>
      </c>
      <c r="F12070">
        <v>291.60000000000002</v>
      </c>
      <c r="G12070">
        <v>0</v>
      </c>
      <c r="H12070">
        <v>0</v>
      </c>
      <c r="I12070">
        <v>0</v>
      </c>
      <c r="K12070">
        <v>2008</v>
      </c>
      <c r="L12070">
        <v>2013</v>
      </c>
    </row>
    <row r="12071" spans="1:12" x14ac:dyDescent="0.25">
      <c r="A12071">
        <v>32</v>
      </c>
      <c r="B12071">
        <v>22823332</v>
      </c>
      <c r="C12071" t="s">
        <v>5598</v>
      </c>
      <c r="D12071">
        <v>0</v>
      </c>
      <c r="E12071">
        <v>0</v>
      </c>
      <c r="F12071">
        <v>0</v>
      </c>
      <c r="G12071">
        <v>0</v>
      </c>
      <c r="H12071">
        <v>0</v>
      </c>
      <c r="I12071">
        <v>0</v>
      </c>
      <c r="K12071">
        <v>2015</v>
      </c>
      <c r="L12071">
        <v>2015</v>
      </c>
    </row>
    <row r="12072" spans="1:12" x14ac:dyDescent="0.25">
      <c r="A12072">
        <v>32</v>
      </c>
      <c r="B12072">
        <v>22823333</v>
      </c>
      <c r="C12072" t="s">
        <v>5377</v>
      </c>
      <c r="D12072">
        <v>75</v>
      </c>
      <c r="E12072">
        <v>0</v>
      </c>
      <c r="F12072">
        <v>56.25</v>
      </c>
      <c r="G12072">
        <v>0</v>
      </c>
      <c r="H12072">
        <v>0</v>
      </c>
      <c r="I12072">
        <v>0</v>
      </c>
      <c r="K12072">
        <v>2015</v>
      </c>
      <c r="L12072">
        <v>2017</v>
      </c>
    </row>
    <row r="12073" spans="1:12" x14ac:dyDescent="0.25">
      <c r="A12073">
        <v>32</v>
      </c>
      <c r="B12073">
        <v>22823334</v>
      </c>
      <c r="C12073" t="s">
        <v>5377</v>
      </c>
      <c r="D12073">
        <v>75</v>
      </c>
      <c r="E12073">
        <v>0</v>
      </c>
      <c r="F12073">
        <v>56.25</v>
      </c>
      <c r="G12073">
        <v>0</v>
      </c>
      <c r="H12073">
        <v>0</v>
      </c>
      <c r="I12073">
        <v>0</v>
      </c>
      <c r="K12073">
        <v>2015</v>
      </c>
      <c r="L12073">
        <v>2017</v>
      </c>
    </row>
    <row r="12074" spans="1:12" x14ac:dyDescent="0.25">
      <c r="A12074">
        <v>32</v>
      </c>
      <c r="B12074">
        <v>22823335</v>
      </c>
      <c r="C12074" t="s">
        <v>5377</v>
      </c>
      <c r="D12074">
        <v>75</v>
      </c>
      <c r="E12074">
        <v>0</v>
      </c>
      <c r="F12074">
        <v>56.25</v>
      </c>
      <c r="G12074">
        <v>0</v>
      </c>
      <c r="H12074">
        <v>0</v>
      </c>
      <c r="I12074">
        <v>0</v>
      </c>
      <c r="K12074">
        <v>2015</v>
      </c>
      <c r="L12074">
        <v>2017</v>
      </c>
    </row>
    <row r="12075" spans="1:12" x14ac:dyDescent="0.25">
      <c r="A12075">
        <v>32</v>
      </c>
      <c r="B12075">
        <v>22823336</v>
      </c>
      <c r="C12075" t="s">
        <v>5377</v>
      </c>
      <c r="D12075">
        <v>75</v>
      </c>
      <c r="E12075">
        <v>0</v>
      </c>
      <c r="F12075">
        <v>56.25</v>
      </c>
      <c r="G12075">
        <v>0</v>
      </c>
      <c r="H12075">
        <v>0</v>
      </c>
      <c r="I12075">
        <v>0</v>
      </c>
      <c r="K12075">
        <v>2015</v>
      </c>
      <c r="L12075">
        <v>2017</v>
      </c>
    </row>
    <row r="12076" spans="1:12" x14ac:dyDescent="0.25">
      <c r="A12076">
        <v>32</v>
      </c>
      <c r="B12076">
        <v>22823337</v>
      </c>
      <c r="C12076" t="s">
        <v>5377</v>
      </c>
      <c r="D12076">
        <v>75</v>
      </c>
      <c r="E12076">
        <v>0</v>
      </c>
      <c r="F12076">
        <v>56.25</v>
      </c>
      <c r="G12076">
        <v>0</v>
      </c>
      <c r="H12076">
        <v>0</v>
      </c>
      <c r="I12076">
        <v>0</v>
      </c>
      <c r="K12076">
        <v>2015</v>
      </c>
      <c r="L12076">
        <v>2017</v>
      </c>
    </row>
    <row r="12077" spans="1:12" x14ac:dyDescent="0.25">
      <c r="A12077">
        <v>32</v>
      </c>
      <c r="B12077">
        <v>22823338</v>
      </c>
      <c r="C12077" t="s">
        <v>5377</v>
      </c>
      <c r="D12077">
        <v>75</v>
      </c>
      <c r="E12077">
        <v>0</v>
      </c>
      <c r="F12077">
        <v>56.25</v>
      </c>
      <c r="G12077">
        <v>0</v>
      </c>
      <c r="H12077">
        <v>0</v>
      </c>
      <c r="I12077">
        <v>0</v>
      </c>
      <c r="K12077">
        <v>2015</v>
      </c>
      <c r="L12077">
        <v>2017</v>
      </c>
    </row>
    <row r="12078" spans="1:12" x14ac:dyDescent="0.25">
      <c r="A12078">
        <v>32</v>
      </c>
      <c r="B12078">
        <v>22823889</v>
      </c>
      <c r="C12078" t="s">
        <v>5599</v>
      </c>
      <c r="D12078">
        <v>14</v>
      </c>
      <c r="E12078">
        <v>0</v>
      </c>
      <c r="F12078">
        <v>8.4</v>
      </c>
      <c r="G12078">
        <v>0</v>
      </c>
      <c r="H12078">
        <v>0</v>
      </c>
      <c r="I12078">
        <v>0</v>
      </c>
      <c r="K12078">
        <v>2011</v>
      </c>
      <c r="L12078">
        <v>2017</v>
      </c>
    </row>
    <row r="12079" spans="1:12" x14ac:dyDescent="0.25">
      <c r="A12079">
        <v>32</v>
      </c>
      <c r="B12079">
        <v>22826305</v>
      </c>
      <c r="C12079" t="s">
        <v>5600</v>
      </c>
      <c r="D12079">
        <v>150</v>
      </c>
      <c r="E12079">
        <v>0</v>
      </c>
      <c r="F12079">
        <v>112.5</v>
      </c>
      <c r="G12079">
        <v>0</v>
      </c>
      <c r="H12079">
        <v>152.36000000000001</v>
      </c>
      <c r="I12079">
        <v>0</v>
      </c>
      <c r="K12079">
        <v>2012</v>
      </c>
      <c r="L12079">
        <v>2015</v>
      </c>
    </row>
    <row r="12080" spans="1:12" x14ac:dyDescent="0.25">
      <c r="A12080">
        <v>32</v>
      </c>
      <c r="B12080">
        <v>22826306</v>
      </c>
      <c r="C12080" t="s">
        <v>5601</v>
      </c>
      <c r="D12080">
        <v>125</v>
      </c>
      <c r="E12080">
        <v>0</v>
      </c>
      <c r="F12080">
        <v>93.75</v>
      </c>
      <c r="G12080">
        <v>0</v>
      </c>
      <c r="H12080">
        <v>126.96</v>
      </c>
      <c r="I12080">
        <v>0</v>
      </c>
      <c r="K12080">
        <v>2012</v>
      </c>
      <c r="L12080">
        <v>2015</v>
      </c>
    </row>
    <row r="12081" spans="1:12" x14ac:dyDescent="0.25">
      <c r="A12081">
        <v>32</v>
      </c>
      <c r="B12081">
        <v>22828266</v>
      </c>
      <c r="C12081" t="s">
        <v>5117</v>
      </c>
      <c r="D12081">
        <v>585</v>
      </c>
      <c r="E12081">
        <v>0</v>
      </c>
      <c r="F12081">
        <v>438.75</v>
      </c>
      <c r="G12081">
        <v>0</v>
      </c>
      <c r="H12081">
        <v>0</v>
      </c>
      <c r="I12081">
        <v>0</v>
      </c>
      <c r="K12081">
        <v>2013</v>
      </c>
      <c r="L12081">
        <v>2013</v>
      </c>
    </row>
    <row r="12082" spans="1:12" x14ac:dyDescent="0.25">
      <c r="A12082">
        <v>32</v>
      </c>
      <c r="B12082">
        <v>22828267</v>
      </c>
      <c r="C12082" t="s">
        <v>5602</v>
      </c>
      <c r="D12082">
        <v>585</v>
      </c>
      <c r="E12082">
        <v>0</v>
      </c>
      <c r="F12082">
        <v>438.75</v>
      </c>
      <c r="G12082">
        <v>0</v>
      </c>
      <c r="H12082">
        <v>0</v>
      </c>
      <c r="I12082">
        <v>0</v>
      </c>
      <c r="K12082">
        <v>2012</v>
      </c>
      <c r="L12082">
        <v>2013</v>
      </c>
    </row>
    <row r="12083" spans="1:12" x14ac:dyDescent="0.25">
      <c r="A12083">
        <v>32</v>
      </c>
      <c r="B12083">
        <v>22828268</v>
      </c>
      <c r="C12083" t="s">
        <v>5602</v>
      </c>
      <c r="D12083">
        <v>585</v>
      </c>
      <c r="E12083">
        <v>0</v>
      </c>
      <c r="F12083">
        <v>438.75</v>
      </c>
      <c r="G12083">
        <v>0</v>
      </c>
      <c r="H12083">
        <v>0</v>
      </c>
      <c r="I12083">
        <v>0</v>
      </c>
      <c r="K12083">
        <v>2012</v>
      </c>
      <c r="L12083">
        <v>2013</v>
      </c>
    </row>
    <row r="12084" spans="1:12" x14ac:dyDescent="0.25">
      <c r="A12084">
        <v>32</v>
      </c>
      <c r="B12084">
        <v>22828269</v>
      </c>
      <c r="C12084" t="s">
        <v>5117</v>
      </c>
      <c r="D12084">
        <v>585</v>
      </c>
      <c r="E12084">
        <v>0</v>
      </c>
      <c r="F12084">
        <v>438.75</v>
      </c>
      <c r="G12084">
        <v>0</v>
      </c>
      <c r="H12084">
        <v>0</v>
      </c>
      <c r="I12084">
        <v>0</v>
      </c>
      <c r="K12084">
        <v>2013</v>
      </c>
      <c r="L12084">
        <v>2013</v>
      </c>
    </row>
    <row r="12085" spans="1:12" x14ac:dyDescent="0.25">
      <c r="A12085">
        <v>32</v>
      </c>
      <c r="B12085">
        <v>22828284</v>
      </c>
      <c r="C12085" t="s">
        <v>5603</v>
      </c>
      <c r="D12085">
        <v>2290</v>
      </c>
      <c r="E12085">
        <v>0</v>
      </c>
      <c r="F12085">
        <v>1717.5</v>
      </c>
      <c r="G12085">
        <v>0</v>
      </c>
      <c r="H12085">
        <v>0</v>
      </c>
      <c r="I12085">
        <v>0</v>
      </c>
      <c r="K12085">
        <v>2013</v>
      </c>
      <c r="L12085">
        <v>2013</v>
      </c>
    </row>
    <row r="12086" spans="1:12" x14ac:dyDescent="0.25">
      <c r="A12086">
        <v>32</v>
      </c>
      <c r="B12086">
        <v>22828285</v>
      </c>
      <c r="C12086" t="s">
        <v>5603</v>
      </c>
      <c r="D12086">
        <v>2290</v>
      </c>
      <c r="E12086">
        <v>0</v>
      </c>
      <c r="F12086">
        <v>1717.5</v>
      </c>
      <c r="G12086">
        <v>0</v>
      </c>
      <c r="H12086">
        <v>0</v>
      </c>
      <c r="I12086">
        <v>0</v>
      </c>
      <c r="K12086">
        <v>2013</v>
      </c>
      <c r="L12086">
        <v>2013</v>
      </c>
    </row>
    <row r="12087" spans="1:12" x14ac:dyDescent="0.25">
      <c r="A12087">
        <v>32</v>
      </c>
      <c r="B12087">
        <v>22828286</v>
      </c>
      <c r="C12087" t="s">
        <v>5604</v>
      </c>
      <c r="D12087">
        <v>2290</v>
      </c>
      <c r="E12087">
        <v>0</v>
      </c>
      <c r="F12087">
        <v>1717.5</v>
      </c>
      <c r="G12087">
        <v>0</v>
      </c>
      <c r="H12087">
        <v>0</v>
      </c>
      <c r="I12087">
        <v>0</v>
      </c>
      <c r="K12087">
        <v>2012</v>
      </c>
      <c r="L12087">
        <v>2013</v>
      </c>
    </row>
    <row r="12088" spans="1:12" x14ac:dyDescent="0.25">
      <c r="A12088">
        <v>32</v>
      </c>
      <c r="B12088">
        <v>22828287</v>
      </c>
      <c r="C12088" t="s">
        <v>5604</v>
      </c>
      <c r="D12088">
        <v>2290</v>
      </c>
      <c r="E12088">
        <v>0</v>
      </c>
      <c r="F12088">
        <v>1717.5</v>
      </c>
      <c r="G12088">
        <v>0</v>
      </c>
      <c r="H12088">
        <v>0</v>
      </c>
      <c r="I12088">
        <v>0</v>
      </c>
      <c r="K12088">
        <v>2012</v>
      </c>
      <c r="L12088">
        <v>2013</v>
      </c>
    </row>
    <row r="12089" spans="1:12" x14ac:dyDescent="0.25">
      <c r="A12089">
        <v>32</v>
      </c>
      <c r="B12089">
        <v>22828288</v>
      </c>
      <c r="C12089" t="s">
        <v>5605</v>
      </c>
      <c r="D12089">
        <v>405</v>
      </c>
      <c r="E12089">
        <v>0</v>
      </c>
      <c r="F12089">
        <v>303.75</v>
      </c>
      <c r="G12089">
        <v>0</v>
      </c>
      <c r="H12089">
        <v>0</v>
      </c>
      <c r="I12089">
        <v>0</v>
      </c>
      <c r="K12089">
        <v>2013</v>
      </c>
      <c r="L12089">
        <v>2013</v>
      </c>
    </row>
    <row r="12090" spans="1:12" x14ac:dyDescent="0.25">
      <c r="A12090">
        <v>32</v>
      </c>
      <c r="B12090">
        <v>22828289</v>
      </c>
      <c r="C12090" t="s">
        <v>5606</v>
      </c>
      <c r="D12090">
        <v>405</v>
      </c>
      <c r="E12090">
        <v>0</v>
      </c>
      <c r="F12090">
        <v>303.75</v>
      </c>
      <c r="G12090">
        <v>0</v>
      </c>
      <c r="H12090">
        <v>0</v>
      </c>
      <c r="I12090">
        <v>0</v>
      </c>
      <c r="K12090">
        <v>2012</v>
      </c>
      <c r="L12090">
        <v>2013</v>
      </c>
    </row>
    <row r="12091" spans="1:12" x14ac:dyDescent="0.25">
      <c r="A12091">
        <v>32</v>
      </c>
      <c r="B12091">
        <v>22828302</v>
      </c>
      <c r="C12091" t="s">
        <v>5607</v>
      </c>
      <c r="D12091">
        <v>430</v>
      </c>
      <c r="E12091">
        <v>0</v>
      </c>
      <c r="F12091">
        <v>322.5</v>
      </c>
      <c r="G12091">
        <v>0</v>
      </c>
      <c r="H12091">
        <v>0</v>
      </c>
      <c r="I12091">
        <v>0</v>
      </c>
      <c r="K12091">
        <v>2012</v>
      </c>
      <c r="L12091">
        <v>2013</v>
      </c>
    </row>
    <row r="12092" spans="1:12" x14ac:dyDescent="0.25">
      <c r="A12092">
        <v>32</v>
      </c>
      <c r="B12092">
        <v>22828303</v>
      </c>
      <c r="C12092" t="s">
        <v>5608</v>
      </c>
      <c r="D12092">
        <v>430</v>
      </c>
      <c r="E12092">
        <v>0</v>
      </c>
      <c r="F12092">
        <v>322.5</v>
      </c>
      <c r="G12092">
        <v>0</v>
      </c>
      <c r="H12092">
        <v>0</v>
      </c>
      <c r="I12092">
        <v>0</v>
      </c>
      <c r="K12092">
        <v>2012</v>
      </c>
      <c r="L12092">
        <v>2013</v>
      </c>
    </row>
    <row r="12093" spans="1:12" x14ac:dyDescent="0.25">
      <c r="A12093">
        <v>32</v>
      </c>
      <c r="B12093">
        <v>22828304</v>
      </c>
      <c r="C12093" t="s">
        <v>5609</v>
      </c>
      <c r="D12093">
        <v>430</v>
      </c>
      <c r="E12093">
        <v>0</v>
      </c>
      <c r="F12093">
        <v>322.5</v>
      </c>
      <c r="G12093">
        <v>0</v>
      </c>
      <c r="H12093">
        <v>0</v>
      </c>
      <c r="I12093">
        <v>0</v>
      </c>
      <c r="K12093">
        <v>2013</v>
      </c>
      <c r="L12093">
        <v>2013</v>
      </c>
    </row>
    <row r="12094" spans="1:12" x14ac:dyDescent="0.25">
      <c r="A12094">
        <v>32</v>
      </c>
      <c r="B12094">
        <v>22828305</v>
      </c>
      <c r="C12094" t="s">
        <v>5610</v>
      </c>
      <c r="D12094">
        <v>430</v>
      </c>
      <c r="E12094">
        <v>0</v>
      </c>
      <c r="F12094">
        <v>322.5</v>
      </c>
      <c r="G12094">
        <v>0</v>
      </c>
      <c r="H12094">
        <v>0</v>
      </c>
      <c r="I12094">
        <v>0</v>
      </c>
      <c r="K12094">
        <v>2013</v>
      </c>
      <c r="L12094">
        <v>2013</v>
      </c>
    </row>
    <row r="12095" spans="1:12" x14ac:dyDescent="0.25">
      <c r="A12095">
        <v>32</v>
      </c>
      <c r="B12095">
        <v>22829143</v>
      </c>
      <c r="C12095" t="s">
        <v>5611</v>
      </c>
      <c r="D12095">
        <v>161.41999999999999</v>
      </c>
      <c r="E12095">
        <v>0</v>
      </c>
      <c r="F12095">
        <v>96.85</v>
      </c>
      <c r="G12095">
        <v>0</v>
      </c>
      <c r="H12095">
        <v>0</v>
      </c>
      <c r="I12095">
        <v>0</v>
      </c>
      <c r="K12095">
        <v>2010</v>
      </c>
      <c r="L12095">
        <v>2013</v>
      </c>
    </row>
    <row r="12096" spans="1:12" x14ac:dyDescent="0.25">
      <c r="A12096">
        <v>32</v>
      </c>
      <c r="B12096">
        <v>22829148</v>
      </c>
      <c r="C12096" t="s">
        <v>5612</v>
      </c>
      <c r="D12096">
        <v>223</v>
      </c>
      <c r="E12096">
        <v>0</v>
      </c>
      <c r="F12096">
        <v>133.80000000000001</v>
      </c>
      <c r="G12096">
        <v>0</v>
      </c>
      <c r="H12096">
        <v>0</v>
      </c>
      <c r="I12096">
        <v>0</v>
      </c>
      <c r="K12096">
        <v>2013</v>
      </c>
      <c r="L12096">
        <v>2016</v>
      </c>
    </row>
    <row r="12097" spans="1:12" x14ac:dyDescent="0.25">
      <c r="A12097">
        <v>32</v>
      </c>
      <c r="B12097">
        <v>22829149</v>
      </c>
      <c r="C12097" t="s">
        <v>5612</v>
      </c>
      <c r="D12097">
        <v>223</v>
      </c>
      <c r="E12097">
        <v>0</v>
      </c>
      <c r="F12097">
        <v>133.80000000000001</v>
      </c>
      <c r="G12097">
        <v>0</v>
      </c>
      <c r="H12097">
        <v>0</v>
      </c>
      <c r="I12097">
        <v>0</v>
      </c>
      <c r="K12097">
        <v>2013</v>
      </c>
      <c r="L12097">
        <v>2016</v>
      </c>
    </row>
    <row r="12098" spans="1:12" x14ac:dyDescent="0.25">
      <c r="A12098">
        <v>32</v>
      </c>
      <c r="B12098">
        <v>22829342</v>
      </c>
      <c r="C12098" t="s">
        <v>5377</v>
      </c>
      <c r="D12098">
        <v>130</v>
      </c>
      <c r="E12098">
        <v>0</v>
      </c>
      <c r="F12098">
        <v>97.5</v>
      </c>
      <c r="G12098">
        <v>0</v>
      </c>
      <c r="H12098">
        <v>0</v>
      </c>
      <c r="I12098">
        <v>0</v>
      </c>
      <c r="K12098">
        <v>2013</v>
      </c>
      <c r="L12098">
        <v>2016</v>
      </c>
    </row>
    <row r="12099" spans="1:12" x14ac:dyDescent="0.25">
      <c r="A12099">
        <v>32</v>
      </c>
      <c r="B12099">
        <v>22831401</v>
      </c>
      <c r="C12099" t="s">
        <v>5613</v>
      </c>
      <c r="D12099">
        <v>380</v>
      </c>
      <c r="E12099">
        <v>0</v>
      </c>
      <c r="F12099">
        <v>285</v>
      </c>
      <c r="G12099">
        <v>0</v>
      </c>
      <c r="H12099">
        <v>0</v>
      </c>
      <c r="I12099">
        <v>0</v>
      </c>
      <c r="K12099">
        <v>2012</v>
      </c>
      <c r="L12099">
        <v>2015</v>
      </c>
    </row>
    <row r="12100" spans="1:12" x14ac:dyDescent="0.25">
      <c r="A12100">
        <v>32</v>
      </c>
      <c r="B12100">
        <v>22831402</v>
      </c>
      <c r="C12100" t="s">
        <v>5614</v>
      </c>
      <c r="D12100">
        <v>380</v>
      </c>
      <c r="E12100">
        <v>0</v>
      </c>
      <c r="F12100">
        <v>285</v>
      </c>
      <c r="G12100">
        <v>0</v>
      </c>
      <c r="H12100">
        <v>0</v>
      </c>
      <c r="I12100">
        <v>0</v>
      </c>
      <c r="K12100">
        <v>2012</v>
      </c>
      <c r="L12100">
        <v>2015</v>
      </c>
    </row>
    <row r="12101" spans="1:12" x14ac:dyDescent="0.25">
      <c r="A12101">
        <v>32</v>
      </c>
      <c r="B12101">
        <v>22831529</v>
      </c>
      <c r="C12101" t="s">
        <v>5615</v>
      </c>
      <c r="D12101">
        <v>25.6</v>
      </c>
      <c r="E12101">
        <v>0</v>
      </c>
      <c r="F12101">
        <v>19.2</v>
      </c>
      <c r="G12101">
        <v>0</v>
      </c>
      <c r="H12101">
        <v>26</v>
      </c>
      <c r="I12101">
        <v>0</v>
      </c>
      <c r="K12101">
        <v>2014</v>
      </c>
      <c r="L12101">
        <v>2017</v>
      </c>
    </row>
    <row r="12102" spans="1:12" x14ac:dyDescent="0.25">
      <c r="A12102">
        <v>32</v>
      </c>
      <c r="B12102">
        <v>22832327</v>
      </c>
      <c r="C12102" t="s">
        <v>5616</v>
      </c>
      <c r="D12102">
        <v>70</v>
      </c>
      <c r="E12102">
        <v>0</v>
      </c>
      <c r="F12102">
        <v>52.5</v>
      </c>
      <c r="G12102">
        <v>0</v>
      </c>
      <c r="H12102">
        <v>67.83</v>
      </c>
      <c r="I12102">
        <v>0</v>
      </c>
      <c r="K12102">
        <v>2010</v>
      </c>
      <c r="L12102">
        <v>2017</v>
      </c>
    </row>
    <row r="12103" spans="1:12" x14ac:dyDescent="0.25">
      <c r="A12103">
        <v>32</v>
      </c>
      <c r="B12103">
        <v>22832328</v>
      </c>
      <c r="C12103" t="s">
        <v>5616</v>
      </c>
      <c r="D12103">
        <v>70</v>
      </c>
      <c r="E12103">
        <v>0</v>
      </c>
      <c r="F12103">
        <v>52.5</v>
      </c>
      <c r="G12103">
        <v>0</v>
      </c>
      <c r="H12103">
        <v>67.83</v>
      </c>
      <c r="I12103">
        <v>0</v>
      </c>
      <c r="K12103">
        <v>2010</v>
      </c>
      <c r="L12103">
        <v>2017</v>
      </c>
    </row>
    <row r="12104" spans="1:12" x14ac:dyDescent="0.25">
      <c r="A12104">
        <v>32</v>
      </c>
      <c r="B12104">
        <v>22832419</v>
      </c>
      <c r="C12104" t="s">
        <v>5617</v>
      </c>
      <c r="D12104">
        <v>155</v>
      </c>
      <c r="E12104">
        <v>0</v>
      </c>
      <c r="F12104">
        <v>108.5</v>
      </c>
      <c r="G12104">
        <v>0</v>
      </c>
      <c r="H12104">
        <v>0</v>
      </c>
      <c r="I12104">
        <v>0</v>
      </c>
      <c r="K12104">
        <v>2014</v>
      </c>
      <c r="L12104">
        <v>2015</v>
      </c>
    </row>
    <row r="12105" spans="1:12" x14ac:dyDescent="0.25">
      <c r="A12105">
        <v>32</v>
      </c>
      <c r="B12105">
        <v>22832420</v>
      </c>
      <c r="C12105" t="s">
        <v>5617</v>
      </c>
      <c r="D12105">
        <v>155</v>
      </c>
      <c r="E12105">
        <v>0</v>
      </c>
      <c r="F12105">
        <v>108.5</v>
      </c>
      <c r="G12105">
        <v>0</v>
      </c>
      <c r="H12105">
        <v>0</v>
      </c>
      <c r="I12105">
        <v>0</v>
      </c>
      <c r="K12105">
        <v>2014</v>
      </c>
      <c r="L12105">
        <v>2015</v>
      </c>
    </row>
    <row r="12106" spans="1:12" x14ac:dyDescent="0.25">
      <c r="A12106">
        <v>32</v>
      </c>
      <c r="B12106">
        <v>22832421</v>
      </c>
      <c r="C12106" t="s">
        <v>5617</v>
      </c>
      <c r="D12106">
        <v>155</v>
      </c>
      <c r="E12106">
        <v>0</v>
      </c>
      <c r="F12106">
        <v>108.5</v>
      </c>
      <c r="G12106">
        <v>0</v>
      </c>
      <c r="H12106">
        <v>0</v>
      </c>
      <c r="I12106">
        <v>0</v>
      </c>
      <c r="K12106">
        <v>2014</v>
      </c>
      <c r="L12106">
        <v>2015</v>
      </c>
    </row>
    <row r="12107" spans="1:12" x14ac:dyDescent="0.25">
      <c r="A12107">
        <v>32</v>
      </c>
      <c r="B12107">
        <v>22832436</v>
      </c>
      <c r="C12107" t="s">
        <v>5618</v>
      </c>
      <c r="D12107">
        <v>76</v>
      </c>
      <c r="E12107">
        <v>0</v>
      </c>
      <c r="F12107">
        <v>45.6</v>
      </c>
      <c r="G12107">
        <v>0</v>
      </c>
      <c r="H12107">
        <v>0</v>
      </c>
      <c r="I12107">
        <v>0</v>
      </c>
      <c r="K12107">
        <v>2015</v>
      </c>
      <c r="L12107">
        <v>2017</v>
      </c>
    </row>
    <row r="12108" spans="1:12" x14ac:dyDescent="0.25">
      <c r="A12108">
        <v>32</v>
      </c>
      <c r="B12108">
        <v>22832437</v>
      </c>
      <c r="C12108" t="s">
        <v>5618</v>
      </c>
      <c r="D12108">
        <v>76</v>
      </c>
      <c r="E12108">
        <v>0</v>
      </c>
      <c r="F12108">
        <v>45.6</v>
      </c>
      <c r="G12108">
        <v>0</v>
      </c>
      <c r="H12108">
        <v>0</v>
      </c>
      <c r="I12108">
        <v>0</v>
      </c>
      <c r="K12108">
        <v>2015</v>
      </c>
      <c r="L12108">
        <v>2017</v>
      </c>
    </row>
    <row r="12109" spans="1:12" x14ac:dyDescent="0.25">
      <c r="A12109">
        <v>32</v>
      </c>
      <c r="B12109">
        <v>22832438</v>
      </c>
      <c r="C12109" t="s">
        <v>5619</v>
      </c>
      <c r="D12109">
        <v>64</v>
      </c>
      <c r="E12109">
        <v>0</v>
      </c>
      <c r="F12109">
        <v>38.4</v>
      </c>
      <c r="G12109">
        <v>0</v>
      </c>
      <c r="H12109">
        <v>0</v>
      </c>
      <c r="I12109">
        <v>0</v>
      </c>
      <c r="K12109">
        <v>2015</v>
      </c>
      <c r="L12109">
        <v>2017</v>
      </c>
    </row>
    <row r="12110" spans="1:12" x14ac:dyDescent="0.25">
      <c r="A12110">
        <v>32</v>
      </c>
      <c r="B12110">
        <v>22832439</v>
      </c>
      <c r="C12110" t="s">
        <v>5619</v>
      </c>
      <c r="D12110">
        <v>64</v>
      </c>
      <c r="E12110">
        <v>0</v>
      </c>
      <c r="F12110">
        <v>38.4</v>
      </c>
      <c r="G12110">
        <v>0</v>
      </c>
      <c r="H12110">
        <v>0</v>
      </c>
      <c r="I12110">
        <v>0</v>
      </c>
      <c r="K12110">
        <v>2015</v>
      </c>
      <c r="L12110">
        <v>2017</v>
      </c>
    </row>
    <row r="12111" spans="1:12" x14ac:dyDescent="0.25">
      <c r="A12111">
        <v>32</v>
      </c>
      <c r="B12111">
        <v>22832440</v>
      </c>
      <c r="C12111" t="s">
        <v>5619</v>
      </c>
      <c r="D12111">
        <v>64</v>
      </c>
      <c r="E12111">
        <v>0</v>
      </c>
      <c r="F12111">
        <v>38.4</v>
      </c>
      <c r="G12111">
        <v>0</v>
      </c>
      <c r="H12111">
        <v>0</v>
      </c>
      <c r="I12111">
        <v>0</v>
      </c>
      <c r="K12111">
        <v>2015</v>
      </c>
      <c r="L12111">
        <v>2017</v>
      </c>
    </row>
    <row r="12112" spans="1:12" x14ac:dyDescent="0.25">
      <c r="A12112">
        <v>32</v>
      </c>
      <c r="B12112">
        <v>22832441</v>
      </c>
      <c r="C12112" t="s">
        <v>5619</v>
      </c>
      <c r="D12112">
        <v>64</v>
      </c>
      <c r="E12112">
        <v>0</v>
      </c>
      <c r="F12112">
        <v>38.4</v>
      </c>
      <c r="G12112">
        <v>0</v>
      </c>
      <c r="H12112">
        <v>0</v>
      </c>
      <c r="I12112">
        <v>0</v>
      </c>
      <c r="K12112">
        <v>2015</v>
      </c>
      <c r="L12112">
        <v>2017</v>
      </c>
    </row>
    <row r="12113" spans="1:12" x14ac:dyDescent="0.25">
      <c r="A12113">
        <v>32</v>
      </c>
      <c r="B12113">
        <v>22832538</v>
      </c>
      <c r="C12113" t="s">
        <v>5620</v>
      </c>
      <c r="D12113">
        <v>100</v>
      </c>
      <c r="E12113">
        <v>0</v>
      </c>
      <c r="F12113">
        <v>75</v>
      </c>
      <c r="G12113">
        <v>0</v>
      </c>
      <c r="H12113">
        <v>0</v>
      </c>
      <c r="I12113">
        <v>0</v>
      </c>
      <c r="K12113">
        <v>2013</v>
      </c>
      <c r="L12113">
        <v>2014</v>
      </c>
    </row>
    <row r="12114" spans="1:12" x14ac:dyDescent="0.25">
      <c r="A12114">
        <v>32</v>
      </c>
      <c r="B12114">
        <v>22832884</v>
      </c>
      <c r="C12114" t="s">
        <v>5458</v>
      </c>
      <c r="D12114">
        <v>304</v>
      </c>
      <c r="E12114">
        <v>0</v>
      </c>
      <c r="F12114">
        <v>182.4</v>
      </c>
      <c r="G12114">
        <v>0</v>
      </c>
      <c r="H12114">
        <v>0</v>
      </c>
      <c r="I12114">
        <v>0</v>
      </c>
      <c r="K12114">
        <v>2012</v>
      </c>
      <c r="L12114">
        <v>2012</v>
      </c>
    </row>
    <row r="12115" spans="1:12" x14ac:dyDescent="0.25">
      <c r="A12115">
        <v>32</v>
      </c>
      <c r="B12115">
        <v>22832886</v>
      </c>
      <c r="C12115" t="s">
        <v>5465</v>
      </c>
      <c r="D12115">
        <v>76</v>
      </c>
      <c r="E12115">
        <v>0</v>
      </c>
      <c r="F12115">
        <v>45.6</v>
      </c>
      <c r="G12115">
        <v>0</v>
      </c>
      <c r="H12115">
        <v>0</v>
      </c>
      <c r="I12115">
        <v>0</v>
      </c>
      <c r="K12115">
        <v>2012</v>
      </c>
      <c r="L12115">
        <v>2012</v>
      </c>
    </row>
    <row r="12116" spans="1:12" x14ac:dyDescent="0.25">
      <c r="A12116">
        <v>32</v>
      </c>
      <c r="B12116">
        <v>22832888</v>
      </c>
      <c r="C12116" t="s">
        <v>5468</v>
      </c>
      <c r="D12116">
        <v>216</v>
      </c>
      <c r="E12116">
        <v>0</v>
      </c>
      <c r="F12116">
        <v>129.6</v>
      </c>
      <c r="G12116">
        <v>0</v>
      </c>
      <c r="H12116">
        <v>0</v>
      </c>
      <c r="I12116">
        <v>0</v>
      </c>
      <c r="K12116">
        <v>2012</v>
      </c>
      <c r="L12116">
        <v>2012</v>
      </c>
    </row>
    <row r="12117" spans="1:12" x14ac:dyDescent="0.25">
      <c r="A12117">
        <v>32</v>
      </c>
      <c r="B12117">
        <v>22833625</v>
      </c>
      <c r="C12117" t="s">
        <v>5621</v>
      </c>
      <c r="D12117">
        <v>120</v>
      </c>
      <c r="E12117">
        <v>0</v>
      </c>
      <c r="F12117">
        <v>90</v>
      </c>
      <c r="G12117">
        <v>0</v>
      </c>
      <c r="H12117">
        <v>121.89</v>
      </c>
      <c r="I12117">
        <v>0</v>
      </c>
      <c r="K12117">
        <v>2012</v>
      </c>
      <c r="L12117">
        <v>2013</v>
      </c>
    </row>
    <row r="12118" spans="1:12" x14ac:dyDescent="0.25">
      <c r="A12118">
        <v>32</v>
      </c>
      <c r="B12118">
        <v>22833949</v>
      </c>
      <c r="C12118" t="s">
        <v>5501</v>
      </c>
      <c r="D12118">
        <v>425</v>
      </c>
      <c r="E12118">
        <v>0</v>
      </c>
      <c r="F12118">
        <v>318.75</v>
      </c>
      <c r="G12118">
        <v>0</v>
      </c>
      <c r="H12118">
        <v>0</v>
      </c>
      <c r="I12118">
        <v>0</v>
      </c>
      <c r="K12118">
        <v>2013</v>
      </c>
      <c r="L12118">
        <v>2017</v>
      </c>
    </row>
    <row r="12119" spans="1:12" x14ac:dyDescent="0.25">
      <c r="A12119">
        <v>32</v>
      </c>
      <c r="B12119">
        <v>22833950</v>
      </c>
      <c r="C12119" t="s">
        <v>5131</v>
      </c>
      <c r="D12119">
        <v>425</v>
      </c>
      <c r="E12119">
        <v>0</v>
      </c>
      <c r="F12119">
        <v>297.5</v>
      </c>
      <c r="G12119">
        <v>0</v>
      </c>
      <c r="H12119">
        <v>0</v>
      </c>
      <c r="I12119">
        <v>0</v>
      </c>
      <c r="K12119">
        <v>2013</v>
      </c>
      <c r="L12119">
        <v>2016</v>
      </c>
    </row>
    <row r="12120" spans="1:12" x14ac:dyDescent="0.25">
      <c r="A12120">
        <v>32</v>
      </c>
      <c r="B12120">
        <v>22834742</v>
      </c>
      <c r="C12120" t="s">
        <v>5159</v>
      </c>
      <c r="D12120">
        <v>870</v>
      </c>
      <c r="E12120">
        <v>0</v>
      </c>
      <c r="F12120">
        <v>609</v>
      </c>
      <c r="G12120">
        <v>0</v>
      </c>
      <c r="H12120">
        <v>0</v>
      </c>
      <c r="I12120">
        <v>0</v>
      </c>
      <c r="K12120">
        <v>2014</v>
      </c>
      <c r="L12120">
        <v>2014</v>
      </c>
    </row>
    <row r="12121" spans="1:12" x14ac:dyDescent="0.25">
      <c r="A12121">
        <v>32</v>
      </c>
      <c r="B12121">
        <v>22834743</v>
      </c>
      <c r="C12121" t="s">
        <v>5159</v>
      </c>
      <c r="D12121">
        <v>900</v>
      </c>
      <c r="E12121">
        <v>0</v>
      </c>
      <c r="F12121">
        <v>630</v>
      </c>
      <c r="G12121">
        <v>0</v>
      </c>
      <c r="H12121">
        <v>0</v>
      </c>
      <c r="I12121">
        <v>0</v>
      </c>
      <c r="K12121">
        <v>2014</v>
      </c>
      <c r="L12121">
        <v>2015</v>
      </c>
    </row>
    <row r="12122" spans="1:12" x14ac:dyDescent="0.25">
      <c r="A12122">
        <v>32</v>
      </c>
      <c r="B12122">
        <v>22834744</v>
      </c>
      <c r="C12122" t="s">
        <v>5159</v>
      </c>
      <c r="D12122">
        <v>945</v>
      </c>
      <c r="E12122">
        <v>0</v>
      </c>
      <c r="F12122">
        <v>661.5</v>
      </c>
      <c r="G12122">
        <v>0</v>
      </c>
      <c r="H12122">
        <v>0</v>
      </c>
      <c r="I12122">
        <v>0</v>
      </c>
      <c r="K12122">
        <v>2014</v>
      </c>
      <c r="L12122">
        <v>2015</v>
      </c>
    </row>
    <row r="12123" spans="1:12" x14ac:dyDescent="0.25">
      <c r="A12123">
        <v>32</v>
      </c>
      <c r="B12123">
        <v>22836115</v>
      </c>
      <c r="C12123" t="s">
        <v>5622</v>
      </c>
      <c r="D12123">
        <v>100</v>
      </c>
      <c r="E12123">
        <v>0</v>
      </c>
      <c r="F12123">
        <v>75</v>
      </c>
      <c r="G12123">
        <v>0</v>
      </c>
      <c r="H12123">
        <v>101.57</v>
      </c>
      <c r="I12123">
        <v>0</v>
      </c>
      <c r="K12123">
        <v>2008</v>
      </c>
      <c r="L12123">
        <v>2015</v>
      </c>
    </row>
    <row r="12124" spans="1:12" x14ac:dyDescent="0.25">
      <c r="A12124">
        <v>32</v>
      </c>
      <c r="B12124">
        <v>22836720</v>
      </c>
      <c r="C12124" t="s">
        <v>5623</v>
      </c>
      <c r="D12124">
        <v>1005.95</v>
      </c>
      <c r="E12124">
        <v>0</v>
      </c>
      <c r="F12124">
        <v>704.17</v>
      </c>
      <c r="G12124">
        <v>0</v>
      </c>
      <c r="H12124">
        <v>0</v>
      </c>
      <c r="I12124">
        <v>0</v>
      </c>
      <c r="K12124">
        <v>2013</v>
      </c>
      <c r="L12124">
        <v>2014</v>
      </c>
    </row>
    <row r="12125" spans="1:12" x14ac:dyDescent="0.25">
      <c r="A12125">
        <v>32</v>
      </c>
      <c r="B12125">
        <v>22836721</v>
      </c>
      <c r="C12125" t="s">
        <v>5624</v>
      </c>
      <c r="D12125">
        <v>1005.95</v>
      </c>
      <c r="E12125">
        <v>0</v>
      </c>
      <c r="F12125">
        <v>704.17</v>
      </c>
      <c r="G12125">
        <v>0</v>
      </c>
      <c r="H12125">
        <v>0</v>
      </c>
      <c r="I12125">
        <v>0</v>
      </c>
      <c r="K12125">
        <v>2013</v>
      </c>
      <c r="L12125">
        <v>2014</v>
      </c>
    </row>
    <row r="12126" spans="1:12" x14ac:dyDescent="0.25">
      <c r="A12126">
        <v>32</v>
      </c>
      <c r="B12126">
        <v>22836722</v>
      </c>
      <c r="C12126" t="s">
        <v>5625</v>
      </c>
      <c r="D12126">
        <v>1005.95</v>
      </c>
      <c r="E12126">
        <v>0</v>
      </c>
      <c r="F12126">
        <v>704.17</v>
      </c>
      <c r="G12126">
        <v>0</v>
      </c>
      <c r="H12126">
        <v>0</v>
      </c>
      <c r="I12126">
        <v>0</v>
      </c>
      <c r="K12126">
        <v>2013</v>
      </c>
      <c r="L12126">
        <v>2014</v>
      </c>
    </row>
    <row r="12127" spans="1:12" x14ac:dyDescent="0.25">
      <c r="A12127">
        <v>32</v>
      </c>
      <c r="B12127">
        <v>22836723</v>
      </c>
      <c r="C12127" t="s">
        <v>5626</v>
      </c>
      <c r="D12127">
        <v>1005.95</v>
      </c>
      <c r="E12127">
        <v>0</v>
      </c>
      <c r="F12127">
        <v>704.17</v>
      </c>
      <c r="G12127">
        <v>0</v>
      </c>
      <c r="H12127">
        <v>0</v>
      </c>
      <c r="I12127">
        <v>0</v>
      </c>
      <c r="K12127">
        <v>2013</v>
      </c>
      <c r="L12127">
        <v>2014</v>
      </c>
    </row>
    <row r="12128" spans="1:12" x14ac:dyDescent="0.25">
      <c r="A12128">
        <v>32</v>
      </c>
      <c r="B12128">
        <v>22836724</v>
      </c>
      <c r="C12128" t="s">
        <v>5623</v>
      </c>
      <c r="D12128">
        <v>1003</v>
      </c>
      <c r="E12128">
        <v>0</v>
      </c>
      <c r="F12128">
        <v>702.1</v>
      </c>
      <c r="G12128">
        <v>0</v>
      </c>
      <c r="H12128">
        <v>0</v>
      </c>
      <c r="I12128">
        <v>0</v>
      </c>
      <c r="K12128">
        <v>2013</v>
      </c>
      <c r="L12128">
        <v>2014</v>
      </c>
    </row>
    <row r="12129" spans="1:12" x14ac:dyDescent="0.25">
      <c r="A12129">
        <v>32</v>
      </c>
      <c r="B12129">
        <v>22836725</v>
      </c>
      <c r="C12129" t="s">
        <v>5624</v>
      </c>
      <c r="D12129">
        <v>1003</v>
      </c>
      <c r="E12129">
        <v>0</v>
      </c>
      <c r="F12129">
        <v>702.1</v>
      </c>
      <c r="G12129">
        <v>0</v>
      </c>
      <c r="H12129">
        <v>0</v>
      </c>
      <c r="I12129">
        <v>0</v>
      </c>
      <c r="K12129">
        <v>2013</v>
      </c>
      <c r="L12129">
        <v>2014</v>
      </c>
    </row>
    <row r="12130" spans="1:12" x14ac:dyDescent="0.25">
      <c r="A12130">
        <v>32</v>
      </c>
      <c r="B12130">
        <v>22838039</v>
      </c>
      <c r="C12130" t="s">
        <v>5627</v>
      </c>
      <c r="D12130">
        <v>1995</v>
      </c>
      <c r="E12130">
        <v>0</v>
      </c>
      <c r="F12130">
        <v>1396.5</v>
      </c>
      <c r="G12130">
        <v>0</v>
      </c>
      <c r="H12130">
        <v>0</v>
      </c>
      <c r="I12130">
        <v>0</v>
      </c>
      <c r="K12130">
        <v>2013</v>
      </c>
      <c r="L12130">
        <v>2014</v>
      </c>
    </row>
    <row r="12131" spans="1:12" x14ac:dyDescent="0.25">
      <c r="A12131">
        <v>32</v>
      </c>
      <c r="B12131">
        <v>22838040</v>
      </c>
      <c r="C12131" t="s">
        <v>5628</v>
      </c>
      <c r="D12131">
        <v>1995</v>
      </c>
      <c r="E12131">
        <v>0</v>
      </c>
      <c r="F12131">
        <v>1396.5</v>
      </c>
      <c r="G12131">
        <v>0</v>
      </c>
      <c r="H12131">
        <v>0</v>
      </c>
      <c r="I12131">
        <v>0</v>
      </c>
      <c r="K12131">
        <v>2013</v>
      </c>
      <c r="L12131">
        <v>2014</v>
      </c>
    </row>
    <row r="12132" spans="1:12" x14ac:dyDescent="0.25">
      <c r="A12132">
        <v>32</v>
      </c>
      <c r="B12132">
        <v>22838043</v>
      </c>
      <c r="C12132" t="s">
        <v>5629</v>
      </c>
      <c r="D12132">
        <v>1995</v>
      </c>
      <c r="E12132">
        <v>0</v>
      </c>
      <c r="F12132">
        <v>1496.25</v>
      </c>
      <c r="G12132">
        <v>0</v>
      </c>
      <c r="H12132">
        <v>0</v>
      </c>
      <c r="I12132">
        <v>0</v>
      </c>
      <c r="K12132">
        <v>2013</v>
      </c>
      <c r="L12132">
        <v>2013</v>
      </c>
    </row>
    <row r="12133" spans="1:12" x14ac:dyDescent="0.25">
      <c r="A12133">
        <v>32</v>
      </c>
      <c r="B12133">
        <v>22838048</v>
      </c>
      <c r="C12133" t="s">
        <v>5630</v>
      </c>
      <c r="D12133">
        <v>1995</v>
      </c>
      <c r="E12133">
        <v>0</v>
      </c>
      <c r="F12133">
        <v>1396.5</v>
      </c>
      <c r="G12133">
        <v>0</v>
      </c>
      <c r="H12133">
        <v>0</v>
      </c>
      <c r="I12133">
        <v>0</v>
      </c>
      <c r="K12133">
        <v>2013</v>
      </c>
      <c r="L12133">
        <v>2015</v>
      </c>
    </row>
    <row r="12134" spans="1:12" x14ac:dyDescent="0.25">
      <c r="A12134">
        <v>32</v>
      </c>
      <c r="B12134">
        <v>22838087</v>
      </c>
      <c r="C12134" t="s">
        <v>5631</v>
      </c>
      <c r="D12134">
        <v>380</v>
      </c>
      <c r="E12134">
        <v>0</v>
      </c>
      <c r="F12134">
        <v>228</v>
      </c>
      <c r="G12134">
        <v>0</v>
      </c>
      <c r="H12134">
        <v>0</v>
      </c>
      <c r="I12134">
        <v>0</v>
      </c>
      <c r="K12134">
        <v>2013</v>
      </c>
      <c r="L12134">
        <v>2016</v>
      </c>
    </row>
    <row r="12135" spans="1:12" x14ac:dyDescent="0.25">
      <c r="A12135">
        <v>32</v>
      </c>
      <c r="B12135">
        <v>22838088</v>
      </c>
      <c r="C12135" t="s">
        <v>5631</v>
      </c>
      <c r="D12135">
        <v>380</v>
      </c>
      <c r="E12135">
        <v>0</v>
      </c>
      <c r="F12135">
        <v>228</v>
      </c>
      <c r="G12135">
        <v>0</v>
      </c>
      <c r="H12135">
        <v>0</v>
      </c>
      <c r="I12135">
        <v>0</v>
      </c>
      <c r="K12135">
        <v>2013</v>
      </c>
      <c r="L12135">
        <v>2013</v>
      </c>
    </row>
    <row r="12136" spans="1:12" x14ac:dyDescent="0.25">
      <c r="A12136">
        <v>32</v>
      </c>
      <c r="B12136">
        <v>22839316</v>
      </c>
      <c r="C12136" t="s">
        <v>5632</v>
      </c>
      <c r="D12136">
        <v>275</v>
      </c>
      <c r="E12136">
        <v>0</v>
      </c>
      <c r="F12136">
        <v>206.25</v>
      </c>
      <c r="G12136">
        <v>0</v>
      </c>
      <c r="H12136">
        <v>0</v>
      </c>
      <c r="I12136">
        <v>0</v>
      </c>
      <c r="K12136">
        <v>2011</v>
      </c>
      <c r="L12136">
        <v>2012</v>
      </c>
    </row>
    <row r="12137" spans="1:12" x14ac:dyDescent="0.25">
      <c r="A12137">
        <v>32</v>
      </c>
      <c r="B12137">
        <v>22839317</v>
      </c>
      <c r="C12137" t="s">
        <v>5632</v>
      </c>
      <c r="D12137">
        <v>275</v>
      </c>
      <c r="E12137">
        <v>0</v>
      </c>
      <c r="F12137">
        <v>206.25</v>
      </c>
      <c r="G12137">
        <v>0</v>
      </c>
      <c r="H12137">
        <v>0</v>
      </c>
      <c r="I12137">
        <v>0</v>
      </c>
      <c r="K12137">
        <v>2011</v>
      </c>
      <c r="L12137">
        <v>2012</v>
      </c>
    </row>
    <row r="12138" spans="1:12" x14ac:dyDescent="0.25">
      <c r="A12138">
        <v>32</v>
      </c>
      <c r="B12138">
        <v>22839604</v>
      </c>
      <c r="C12138" t="s">
        <v>5633</v>
      </c>
      <c r="D12138">
        <v>1875</v>
      </c>
      <c r="E12138">
        <v>0</v>
      </c>
      <c r="F12138">
        <v>1406.25</v>
      </c>
      <c r="G12138">
        <v>0</v>
      </c>
      <c r="H12138">
        <v>0</v>
      </c>
      <c r="I12138">
        <v>0</v>
      </c>
      <c r="K12138">
        <v>2007</v>
      </c>
      <c r="L12138">
        <v>2012</v>
      </c>
    </row>
    <row r="12139" spans="1:12" x14ac:dyDescent="0.25">
      <c r="A12139">
        <v>32</v>
      </c>
      <c r="B12139">
        <v>22839605</v>
      </c>
      <c r="C12139" t="s">
        <v>5634</v>
      </c>
      <c r="D12139">
        <v>1875</v>
      </c>
      <c r="E12139">
        <v>0</v>
      </c>
      <c r="F12139">
        <v>1406.25</v>
      </c>
      <c r="G12139">
        <v>0</v>
      </c>
      <c r="H12139">
        <v>0</v>
      </c>
      <c r="I12139">
        <v>0</v>
      </c>
      <c r="K12139">
        <v>2007</v>
      </c>
      <c r="L12139">
        <v>2012</v>
      </c>
    </row>
    <row r="12140" spans="1:12" x14ac:dyDescent="0.25">
      <c r="A12140">
        <v>32</v>
      </c>
      <c r="B12140">
        <v>22839606</v>
      </c>
      <c r="C12140" t="s">
        <v>5635</v>
      </c>
      <c r="D12140">
        <v>1875</v>
      </c>
      <c r="E12140">
        <v>0</v>
      </c>
      <c r="F12140">
        <v>1406.25</v>
      </c>
      <c r="G12140">
        <v>0</v>
      </c>
      <c r="H12140">
        <v>0</v>
      </c>
      <c r="I12140">
        <v>0</v>
      </c>
      <c r="K12140">
        <v>2007</v>
      </c>
      <c r="L12140">
        <v>2012</v>
      </c>
    </row>
    <row r="12141" spans="1:12" x14ac:dyDescent="0.25">
      <c r="A12141">
        <v>32</v>
      </c>
      <c r="B12141">
        <v>22839607</v>
      </c>
      <c r="C12141" t="s">
        <v>5636</v>
      </c>
      <c r="D12141">
        <v>1875</v>
      </c>
      <c r="E12141">
        <v>0</v>
      </c>
      <c r="F12141">
        <v>1406.25</v>
      </c>
      <c r="G12141">
        <v>0</v>
      </c>
      <c r="H12141">
        <v>0</v>
      </c>
      <c r="I12141">
        <v>0</v>
      </c>
      <c r="K12141">
        <v>2007</v>
      </c>
      <c r="L12141">
        <v>2012</v>
      </c>
    </row>
    <row r="12142" spans="1:12" x14ac:dyDescent="0.25">
      <c r="A12142">
        <v>32</v>
      </c>
      <c r="B12142">
        <v>22839608</v>
      </c>
      <c r="C12142" t="s">
        <v>5637</v>
      </c>
      <c r="D12142">
        <v>1875</v>
      </c>
      <c r="E12142">
        <v>0</v>
      </c>
      <c r="F12142">
        <v>1406.25</v>
      </c>
      <c r="G12142">
        <v>0</v>
      </c>
      <c r="H12142">
        <v>0</v>
      </c>
      <c r="I12142">
        <v>0</v>
      </c>
      <c r="K12142">
        <v>2009</v>
      </c>
      <c r="L12142">
        <v>2012</v>
      </c>
    </row>
    <row r="12143" spans="1:12" x14ac:dyDescent="0.25">
      <c r="A12143">
        <v>32</v>
      </c>
      <c r="B12143">
        <v>22839609</v>
      </c>
      <c r="C12143" t="s">
        <v>5635</v>
      </c>
      <c r="D12143">
        <v>1875</v>
      </c>
      <c r="E12143">
        <v>0</v>
      </c>
      <c r="F12143">
        <v>1406.25</v>
      </c>
      <c r="G12143">
        <v>0</v>
      </c>
      <c r="H12143">
        <v>0</v>
      </c>
      <c r="I12143">
        <v>0</v>
      </c>
      <c r="K12143">
        <v>2007</v>
      </c>
      <c r="L12143">
        <v>2012</v>
      </c>
    </row>
    <row r="12144" spans="1:12" x14ac:dyDescent="0.25">
      <c r="A12144">
        <v>32</v>
      </c>
      <c r="B12144">
        <v>22839611</v>
      </c>
      <c r="C12144" t="s">
        <v>5635</v>
      </c>
      <c r="D12144">
        <v>1875</v>
      </c>
      <c r="E12144">
        <v>0</v>
      </c>
      <c r="F12144">
        <v>1406.25</v>
      </c>
      <c r="G12144">
        <v>0</v>
      </c>
      <c r="H12144">
        <v>0</v>
      </c>
      <c r="I12144">
        <v>0</v>
      </c>
      <c r="K12144">
        <v>2008</v>
      </c>
      <c r="L12144">
        <v>2012</v>
      </c>
    </row>
    <row r="12145" spans="1:12" x14ac:dyDescent="0.25">
      <c r="A12145">
        <v>32</v>
      </c>
      <c r="B12145">
        <v>22839612</v>
      </c>
      <c r="C12145" t="s">
        <v>5638</v>
      </c>
      <c r="D12145">
        <v>1875</v>
      </c>
      <c r="E12145">
        <v>0</v>
      </c>
      <c r="F12145">
        <v>1406.25</v>
      </c>
      <c r="G12145">
        <v>0</v>
      </c>
      <c r="H12145">
        <v>0</v>
      </c>
      <c r="I12145">
        <v>0</v>
      </c>
      <c r="K12145">
        <v>2008</v>
      </c>
      <c r="L12145">
        <v>2012</v>
      </c>
    </row>
    <row r="12146" spans="1:12" x14ac:dyDescent="0.25">
      <c r="A12146">
        <v>32</v>
      </c>
      <c r="B12146">
        <v>22840199</v>
      </c>
      <c r="C12146" t="s">
        <v>5363</v>
      </c>
      <c r="D12146">
        <v>720</v>
      </c>
      <c r="E12146">
        <v>0</v>
      </c>
      <c r="F12146">
        <v>432</v>
      </c>
      <c r="G12146">
        <v>0</v>
      </c>
      <c r="H12146">
        <v>0</v>
      </c>
      <c r="I12146">
        <v>0</v>
      </c>
      <c r="K12146">
        <v>2003</v>
      </c>
      <c r="L12146">
        <v>2017</v>
      </c>
    </row>
    <row r="12147" spans="1:12" x14ac:dyDescent="0.25">
      <c r="A12147">
        <v>32</v>
      </c>
      <c r="B12147">
        <v>22840200</v>
      </c>
      <c r="C12147" t="s">
        <v>5363</v>
      </c>
      <c r="D12147">
        <v>720</v>
      </c>
      <c r="E12147">
        <v>0</v>
      </c>
      <c r="F12147">
        <v>432</v>
      </c>
      <c r="G12147">
        <v>0</v>
      </c>
      <c r="H12147">
        <v>0</v>
      </c>
      <c r="I12147">
        <v>0</v>
      </c>
      <c r="K12147">
        <v>2003</v>
      </c>
      <c r="L12147">
        <v>2017</v>
      </c>
    </row>
    <row r="12148" spans="1:12" x14ac:dyDescent="0.25">
      <c r="A12148">
        <v>32</v>
      </c>
      <c r="B12148">
        <v>22840267</v>
      </c>
      <c r="C12148" t="s">
        <v>5635</v>
      </c>
      <c r="D12148">
        <v>1875</v>
      </c>
      <c r="E12148">
        <v>0</v>
      </c>
      <c r="F12148">
        <v>1406.25</v>
      </c>
      <c r="G12148">
        <v>0</v>
      </c>
      <c r="H12148">
        <v>0</v>
      </c>
      <c r="I12148">
        <v>0</v>
      </c>
      <c r="K12148">
        <v>2007</v>
      </c>
      <c r="L12148">
        <v>2014</v>
      </c>
    </row>
    <row r="12149" spans="1:12" x14ac:dyDescent="0.25">
      <c r="A12149">
        <v>32</v>
      </c>
      <c r="B12149">
        <v>22840268</v>
      </c>
      <c r="C12149" t="s">
        <v>5639</v>
      </c>
      <c r="D12149">
        <v>1875</v>
      </c>
      <c r="E12149">
        <v>0</v>
      </c>
      <c r="F12149">
        <v>1406.25</v>
      </c>
      <c r="G12149">
        <v>0</v>
      </c>
      <c r="H12149">
        <v>0</v>
      </c>
      <c r="I12149">
        <v>0</v>
      </c>
      <c r="K12149">
        <v>2007</v>
      </c>
      <c r="L12149">
        <v>2014</v>
      </c>
    </row>
    <row r="12150" spans="1:12" x14ac:dyDescent="0.25">
      <c r="A12150">
        <v>32</v>
      </c>
      <c r="B12150">
        <v>22840269</v>
      </c>
      <c r="C12150" t="s">
        <v>5633</v>
      </c>
      <c r="D12150">
        <v>1875</v>
      </c>
      <c r="E12150">
        <v>0</v>
      </c>
      <c r="F12150">
        <v>1406.25</v>
      </c>
      <c r="G12150">
        <v>0</v>
      </c>
      <c r="H12150">
        <v>0</v>
      </c>
      <c r="I12150">
        <v>0</v>
      </c>
      <c r="K12150">
        <v>2007</v>
      </c>
      <c r="L12150">
        <v>2014</v>
      </c>
    </row>
    <row r="12151" spans="1:12" x14ac:dyDescent="0.25">
      <c r="A12151">
        <v>32</v>
      </c>
      <c r="B12151">
        <v>22840271</v>
      </c>
      <c r="C12151" t="s">
        <v>5634</v>
      </c>
      <c r="D12151">
        <v>1875</v>
      </c>
      <c r="E12151">
        <v>0</v>
      </c>
      <c r="F12151">
        <v>1406.25</v>
      </c>
      <c r="G12151">
        <v>0</v>
      </c>
      <c r="H12151">
        <v>0</v>
      </c>
      <c r="I12151">
        <v>0</v>
      </c>
      <c r="K12151">
        <v>2007</v>
      </c>
      <c r="L12151">
        <v>2014</v>
      </c>
    </row>
    <row r="12152" spans="1:12" x14ac:dyDescent="0.25">
      <c r="A12152">
        <v>32</v>
      </c>
      <c r="B12152">
        <v>22840272</v>
      </c>
      <c r="C12152" t="s">
        <v>5640</v>
      </c>
      <c r="D12152">
        <v>1875</v>
      </c>
      <c r="E12152">
        <v>0</v>
      </c>
      <c r="F12152">
        <v>1406.25</v>
      </c>
      <c r="G12152">
        <v>0</v>
      </c>
      <c r="H12152">
        <v>0</v>
      </c>
      <c r="I12152">
        <v>0</v>
      </c>
      <c r="K12152">
        <v>2007</v>
      </c>
      <c r="L12152">
        <v>2014</v>
      </c>
    </row>
    <row r="12153" spans="1:12" x14ac:dyDescent="0.25">
      <c r="A12153">
        <v>32</v>
      </c>
      <c r="B12153">
        <v>22840274</v>
      </c>
      <c r="C12153" t="s">
        <v>5634</v>
      </c>
      <c r="D12153">
        <v>1875</v>
      </c>
      <c r="E12153">
        <v>0</v>
      </c>
      <c r="F12153">
        <v>1406.25</v>
      </c>
      <c r="G12153">
        <v>0</v>
      </c>
      <c r="H12153">
        <v>0</v>
      </c>
      <c r="I12153">
        <v>0</v>
      </c>
      <c r="K12153">
        <v>2010</v>
      </c>
      <c r="L12153">
        <v>2014</v>
      </c>
    </row>
    <row r="12154" spans="1:12" x14ac:dyDescent="0.25">
      <c r="A12154">
        <v>32</v>
      </c>
      <c r="B12154">
        <v>22840275</v>
      </c>
      <c r="C12154" t="s">
        <v>5635</v>
      </c>
      <c r="D12154">
        <v>1875</v>
      </c>
      <c r="E12154">
        <v>0</v>
      </c>
      <c r="F12154">
        <v>1406.25</v>
      </c>
      <c r="G12154">
        <v>0</v>
      </c>
      <c r="H12154">
        <v>0</v>
      </c>
      <c r="I12154">
        <v>0</v>
      </c>
      <c r="K12154">
        <v>2007</v>
      </c>
      <c r="L12154">
        <v>2014</v>
      </c>
    </row>
    <row r="12155" spans="1:12" x14ac:dyDescent="0.25">
      <c r="A12155">
        <v>32</v>
      </c>
      <c r="B12155">
        <v>22840915</v>
      </c>
      <c r="C12155" t="s">
        <v>5641</v>
      </c>
      <c r="D12155">
        <v>70</v>
      </c>
      <c r="E12155">
        <v>0</v>
      </c>
      <c r="F12155">
        <v>42</v>
      </c>
      <c r="G12155">
        <v>0</v>
      </c>
      <c r="H12155">
        <v>60.97</v>
      </c>
      <c r="I12155">
        <v>0</v>
      </c>
      <c r="K12155">
        <v>2007</v>
      </c>
      <c r="L12155">
        <v>2017</v>
      </c>
    </row>
    <row r="12156" spans="1:12" x14ac:dyDescent="0.25">
      <c r="A12156">
        <v>32</v>
      </c>
      <c r="B12156">
        <v>22840916</v>
      </c>
      <c r="C12156" t="s">
        <v>5641</v>
      </c>
      <c r="D12156">
        <v>70</v>
      </c>
      <c r="E12156">
        <v>0</v>
      </c>
      <c r="F12156">
        <v>42</v>
      </c>
      <c r="G12156">
        <v>0</v>
      </c>
      <c r="H12156">
        <v>0</v>
      </c>
      <c r="I12156">
        <v>0</v>
      </c>
      <c r="K12156">
        <v>2007</v>
      </c>
      <c r="L12156">
        <v>2015</v>
      </c>
    </row>
    <row r="12157" spans="1:12" x14ac:dyDescent="0.25">
      <c r="A12157">
        <v>32</v>
      </c>
      <c r="B12157">
        <v>22844274</v>
      </c>
      <c r="C12157" t="s">
        <v>5642</v>
      </c>
      <c r="D12157">
        <v>355</v>
      </c>
      <c r="E12157">
        <v>0</v>
      </c>
      <c r="F12157">
        <v>266.25</v>
      </c>
      <c r="G12157">
        <v>0</v>
      </c>
      <c r="H12157">
        <v>0</v>
      </c>
      <c r="I12157">
        <v>0</v>
      </c>
      <c r="K12157">
        <v>2012</v>
      </c>
      <c r="L12157">
        <v>2013</v>
      </c>
    </row>
    <row r="12158" spans="1:12" x14ac:dyDescent="0.25">
      <c r="A12158">
        <v>32</v>
      </c>
      <c r="B12158">
        <v>22844275</v>
      </c>
      <c r="C12158" t="s">
        <v>5643</v>
      </c>
      <c r="D12158">
        <v>355</v>
      </c>
      <c r="E12158">
        <v>0</v>
      </c>
      <c r="F12158">
        <v>266.25</v>
      </c>
      <c r="G12158">
        <v>0</v>
      </c>
      <c r="H12158">
        <v>0</v>
      </c>
      <c r="I12158">
        <v>0</v>
      </c>
      <c r="K12158">
        <v>2012</v>
      </c>
      <c r="L12158">
        <v>2013</v>
      </c>
    </row>
    <row r="12159" spans="1:12" x14ac:dyDescent="0.25">
      <c r="A12159">
        <v>32</v>
      </c>
      <c r="B12159">
        <v>22844276</v>
      </c>
      <c r="C12159" t="s">
        <v>5644</v>
      </c>
      <c r="D12159">
        <v>355</v>
      </c>
      <c r="E12159">
        <v>0</v>
      </c>
      <c r="F12159">
        <v>266.25</v>
      </c>
      <c r="G12159">
        <v>0</v>
      </c>
      <c r="H12159">
        <v>0</v>
      </c>
      <c r="I12159">
        <v>0</v>
      </c>
      <c r="K12159">
        <v>2012</v>
      </c>
      <c r="L12159">
        <v>2013</v>
      </c>
    </row>
    <row r="12160" spans="1:12" x14ac:dyDescent="0.25">
      <c r="A12160">
        <v>32</v>
      </c>
      <c r="B12160">
        <v>22844277</v>
      </c>
      <c r="C12160" t="s">
        <v>5645</v>
      </c>
      <c r="D12160">
        <v>355</v>
      </c>
      <c r="E12160">
        <v>0</v>
      </c>
      <c r="F12160">
        <v>266.25</v>
      </c>
      <c r="G12160">
        <v>0</v>
      </c>
      <c r="H12160">
        <v>0</v>
      </c>
      <c r="I12160">
        <v>0</v>
      </c>
      <c r="K12160">
        <v>2012</v>
      </c>
      <c r="L12160">
        <v>2013</v>
      </c>
    </row>
    <row r="12161" spans="1:12" x14ac:dyDescent="0.25">
      <c r="A12161">
        <v>32</v>
      </c>
      <c r="B12161">
        <v>22844278</v>
      </c>
      <c r="C12161" t="s">
        <v>5646</v>
      </c>
      <c r="D12161">
        <v>355</v>
      </c>
      <c r="E12161">
        <v>0</v>
      </c>
      <c r="F12161">
        <v>266.25</v>
      </c>
      <c r="G12161">
        <v>0</v>
      </c>
      <c r="H12161">
        <v>0</v>
      </c>
      <c r="I12161">
        <v>0</v>
      </c>
      <c r="K12161">
        <v>2012</v>
      </c>
      <c r="L12161">
        <v>2013</v>
      </c>
    </row>
    <row r="12162" spans="1:12" x14ac:dyDescent="0.25">
      <c r="A12162">
        <v>32</v>
      </c>
      <c r="B12162">
        <v>22844279</v>
      </c>
      <c r="C12162" t="s">
        <v>5647</v>
      </c>
      <c r="D12162">
        <v>355</v>
      </c>
      <c r="E12162">
        <v>0</v>
      </c>
      <c r="F12162">
        <v>266.25</v>
      </c>
      <c r="G12162">
        <v>0</v>
      </c>
      <c r="H12162">
        <v>0</v>
      </c>
      <c r="I12162">
        <v>0</v>
      </c>
      <c r="K12162">
        <v>2012</v>
      </c>
      <c r="L12162">
        <v>2013</v>
      </c>
    </row>
    <row r="12163" spans="1:12" x14ac:dyDescent="0.25">
      <c r="A12163">
        <v>32</v>
      </c>
      <c r="B12163">
        <v>22844281</v>
      </c>
      <c r="C12163" t="s">
        <v>5642</v>
      </c>
      <c r="D12163">
        <v>355</v>
      </c>
      <c r="E12163">
        <v>0</v>
      </c>
      <c r="F12163">
        <v>266.25</v>
      </c>
      <c r="G12163">
        <v>0</v>
      </c>
      <c r="H12163">
        <v>0</v>
      </c>
      <c r="I12163">
        <v>0</v>
      </c>
      <c r="K12163">
        <v>2012</v>
      </c>
      <c r="L12163">
        <v>2013</v>
      </c>
    </row>
    <row r="12164" spans="1:12" x14ac:dyDescent="0.25">
      <c r="A12164">
        <v>32</v>
      </c>
      <c r="B12164">
        <v>22844282</v>
      </c>
      <c r="C12164" t="s">
        <v>5643</v>
      </c>
      <c r="D12164">
        <v>355</v>
      </c>
      <c r="E12164">
        <v>0</v>
      </c>
      <c r="F12164">
        <v>266.25</v>
      </c>
      <c r="G12164">
        <v>0</v>
      </c>
      <c r="H12164">
        <v>0</v>
      </c>
      <c r="I12164">
        <v>0</v>
      </c>
      <c r="K12164">
        <v>2012</v>
      </c>
      <c r="L12164">
        <v>2013</v>
      </c>
    </row>
    <row r="12165" spans="1:12" x14ac:dyDescent="0.25">
      <c r="A12165">
        <v>32</v>
      </c>
      <c r="B12165">
        <v>22844283</v>
      </c>
      <c r="C12165" t="s">
        <v>5644</v>
      </c>
      <c r="D12165">
        <v>355</v>
      </c>
      <c r="E12165">
        <v>0</v>
      </c>
      <c r="F12165">
        <v>266.25</v>
      </c>
      <c r="G12165">
        <v>0</v>
      </c>
      <c r="H12165">
        <v>0</v>
      </c>
      <c r="I12165">
        <v>0</v>
      </c>
      <c r="K12165">
        <v>2012</v>
      </c>
      <c r="L12165">
        <v>2013</v>
      </c>
    </row>
    <row r="12166" spans="1:12" x14ac:dyDescent="0.25">
      <c r="A12166">
        <v>32</v>
      </c>
      <c r="B12166">
        <v>22844284</v>
      </c>
      <c r="C12166" t="s">
        <v>5648</v>
      </c>
      <c r="D12166">
        <v>355</v>
      </c>
      <c r="E12166">
        <v>0</v>
      </c>
      <c r="F12166">
        <v>266.25</v>
      </c>
      <c r="G12166">
        <v>0</v>
      </c>
      <c r="H12166">
        <v>0</v>
      </c>
      <c r="I12166">
        <v>0</v>
      </c>
      <c r="K12166">
        <v>2012</v>
      </c>
      <c r="L12166">
        <v>2013</v>
      </c>
    </row>
    <row r="12167" spans="1:12" x14ac:dyDescent="0.25">
      <c r="A12167">
        <v>32</v>
      </c>
      <c r="B12167">
        <v>22844285</v>
      </c>
      <c r="C12167" t="s">
        <v>5646</v>
      </c>
      <c r="D12167">
        <v>355</v>
      </c>
      <c r="E12167">
        <v>0</v>
      </c>
      <c r="F12167">
        <v>266.25</v>
      </c>
      <c r="G12167">
        <v>0</v>
      </c>
      <c r="H12167">
        <v>0</v>
      </c>
      <c r="I12167">
        <v>0</v>
      </c>
      <c r="K12167">
        <v>2012</v>
      </c>
      <c r="L12167">
        <v>2013</v>
      </c>
    </row>
    <row r="12168" spans="1:12" x14ac:dyDescent="0.25">
      <c r="A12168">
        <v>32</v>
      </c>
      <c r="B12168">
        <v>22844286</v>
      </c>
      <c r="C12168" t="s">
        <v>5649</v>
      </c>
      <c r="D12168">
        <v>355</v>
      </c>
      <c r="E12168">
        <v>0</v>
      </c>
      <c r="F12168">
        <v>266.25</v>
      </c>
      <c r="G12168">
        <v>0</v>
      </c>
      <c r="H12168">
        <v>0</v>
      </c>
      <c r="I12168">
        <v>0</v>
      </c>
      <c r="K12168">
        <v>2012</v>
      </c>
      <c r="L12168">
        <v>2013</v>
      </c>
    </row>
    <row r="12169" spans="1:12" x14ac:dyDescent="0.25">
      <c r="A12169">
        <v>32</v>
      </c>
      <c r="B12169">
        <v>22844289</v>
      </c>
      <c r="C12169" t="s">
        <v>5650</v>
      </c>
      <c r="D12169">
        <v>263</v>
      </c>
      <c r="E12169">
        <v>0</v>
      </c>
      <c r="F12169">
        <v>157.80000000000001</v>
      </c>
      <c r="G12169">
        <v>0</v>
      </c>
      <c r="H12169">
        <v>0</v>
      </c>
      <c r="I12169">
        <v>0</v>
      </c>
      <c r="K12169">
        <v>2012</v>
      </c>
      <c r="L12169">
        <v>2013</v>
      </c>
    </row>
    <row r="12170" spans="1:12" x14ac:dyDescent="0.25">
      <c r="A12170">
        <v>32</v>
      </c>
      <c r="B12170">
        <v>22844290</v>
      </c>
      <c r="C12170" t="s">
        <v>5477</v>
      </c>
      <c r="D12170">
        <v>263</v>
      </c>
      <c r="E12170">
        <v>0</v>
      </c>
      <c r="F12170">
        <v>157.80000000000001</v>
      </c>
      <c r="G12170">
        <v>0</v>
      </c>
      <c r="H12170">
        <v>0</v>
      </c>
      <c r="I12170">
        <v>0</v>
      </c>
      <c r="K12170">
        <v>2012</v>
      </c>
      <c r="L12170">
        <v>2013</v>
      </c>
    </row>
    <row r="12171" spans="1:12" x14ac:dyDescent="0.25">
      <c r="A12171">
        <v>32</v>
      </c>
      <c r="B12171">
        <v>22844291</v>
      </c>
      <c r="C12171" t="s">
        <v>5651</v>
      </c>
      <c r="D12171">
        <v>263</v>
      </c>
      <c r="E12171">
        <v>0</v>
      </c>
      <c r="F12171">
        <v>157.80000000000001</v>
      </c>
      <c r="G12171">
        <v>0</v>
      </c>
      <c r="H12171">
        <v>0</v>
      </c>
      <c r="I12171">
        <v>0</v>
      </c>
      <c r="K12171">
        <v>2012</v>
      </c>
      <c r="L12171">
        <v>2013</v>
      </c>
    </row>
    <row r="12172" spans="1:12" x14ac:dyDescent="0.25">
      <c r="A12172">
        <v>32</v>
      </c>
      <c r="B12172">
        <v>22844292</v>
      </c>
      <c r="C12172" t="s">
        <v>5652</v>
      </c>
      <c r="D12172">
        <v>263</v>
      </c>
      <c r="E12172">
        <v>0</v>
      </c>
      <c r="F12172">
        <v>157.80000000000001</v>
      </c>
      <c r="G12172">
        <v>0</v>
      </c>
      <c r="H12172">
        <v>0</v>
      </c>
      <c r="I12172">
        <v>0</v>
      </c>
      <c r="K12172">
        <v>2012</v>
      </c>
      <c r="L12172">
        <v>2013</v>
      </c>
    </row>
    <row r="12173" spans="1:12" x14ac:dyDescent="0.25">
      <c r="A12173">
        <v>32</v>
      </c>
      <c r="B12173">
        <v>22844293</v>
      </c>
      <c r="C12173" t="s">
        <v>5653</v>
      </c>
      <c r="D12173">
        <v>263</v>
      </c>
      <c r="E12173">
        <v>0</v>
      </c>
      <c r="F12173">
        <v>157.80000000000001</v>
      </c>
      <c r="G12173">
        <v>0</v>
      </c>
      <c r="H12173">
        <v>0</v>
      </c>
      <c r="I12173">
        <v>0</v>
      </c>
      <c r="K12173">
        <v>2012</v>
      </c>
      <c r="L12173">
        <v>2013</v>
      </c>
    </row>
    <row r="12174" spans="1:12" x14ac:dyDescent="0.25">
      <c r="A12174">
        <v>32</v>
      </c>
      <c r="B12174">
        <v>22844294</v>
      </c>
      <c r="C12174" t="s">
        <v>5654</v>
      </c>
      <c r="D12174">
        <v>263</v>
      </c>
      <c r="E12174">
        <v>0</v>
      </c>
      <c r="F12174">
        <v>157.80000000000001</v>
      </c>
      <c r="G12174">
        <v>0</v>
      </c>
      <c r="H12174">
        <v>0</v>
      </c>
      <c r="I12174">
        <v>0</v>
      </c>
      <c r="K12174">
        <v>2012</v>
      </c>
      <c r="L12174">
        <v>2013</v>
      </c>
    </row>
    <row r="12175" spans="1:12" x14ac:dyDescent="0.25">
      <c r="A12175">
        <v>32</v>
      </c>
      <c r="B12175">
        <v>22844296</v>
      </c>
      <c r="C12175" t="s">
        <v>5650</v>
      </c>
      <c r="D12175">
        <v>263</v>
      </c>
      <c r="E12175">
        <v>0</v>
      </c>
      <c r="F12175">
        <v>157.80000000000001</v>
      </c>
      <c r="G12175">
        <v>0</v>
      </c>
      <c r="H12175">
        <v>0</v>
      </c>
      <c r="I12175">
        <v>0</v>
      </c>
      <c r="K12175">
        <v>2012</v>
      </c>
      <c r="L12175">
        <v>2013</v>
      </c>
    </row>
    <row r="12176" spans="1:12" x14ac:dyDescent="0.25">
      <c r="A12176">
        <v>32</v>
      </c>
      <c r="B12176">
        <v>22844297</v>
      </c>
      <c r="C12176" t="s">
        <v>5477</v>
      </c>
      <c r="D12176">
        <v>263</v>
      </c>
      <c r="E12176">
        <v>0</v>
      </c>
      <c r="F12176">
        <v>157.80000000000001</v>
      </c>
      <c r="G12176">
        <v>0</v>
      </c>
      <c r="H12176">
        <v>0</v>
      </c>
      <c r="I12176">
        <v>0</v>
      </c>
      <c r="K12176">
        <v>2012</v>
      </c>
      <c r="L12176">
        <v>2013</v>
      </c>
    </row>
    <row r="12177" spans="1:12" x14ac:dyDescent="0.25">
      <c r="A12177">
        <v>32</v>
      </c>
      <c r="B12177">
        <v>22844298</v>
      </c>
      <c r="C12177" t="s">
        <v>5651</v>
      </c>
      <c r="D12177">
        <v>263</v>
      </c>
      <c r="E12177">
        <v>0</v>
      </c>
      <c r="F12177">
        <v>157.80000000000001</v>
      </c>
      <c r="G12177">
        <v>0</v>
      </c>
      <c r="H12177">
        <v>0</v>
      </c>
      <c r="I12177">
        <v>0</v>
      </c>
      <c r="K12177">
        <v>2012</v>
      </c>
      <c r="L12177">
        <v>2013</v>
      </c>
    </row>
    <row r="12178" spans="1:12" x14ac:dyDescent="0.25">
      <c r="A12178">
        <v>32</v>
      </c>
      <c r="B12178">
        <v>22844299</v>
      </c>
      <c r="C12178" t="s">
        <v>5652</v>
      </c>
      <c r="D12178">
        <v>263</v>
      </c>
      <c r="E12178">
        <v>0</v>
      </c>
      <c r="F12178">
        <v>157.80000000000001</v>
      </c>
      <c r="G12178">
        <v>0</v>
      </c>
      <c r="H12178">
        <v>0</v>
      </c>
      <c r="I12178">
        <v>0</v>
      </c>
      <c r="K12178">
        <v>2012</v>
      </c>
      <c r="L12178">
        <v>2013</v>
      </c>
    </row>
    <row r="12179" spans="1:12" x14ac:dyDescent="0.25">
      <c r="A12179">
        <v>32</v>
      </c>
      <c r="B12179">
        <v>22844300</v>
      </c>
      <c r="C12179" t="s">
        <v>5653</v>
      </c>
      <c r="D12179">
        <v>263</v>
      </c>
      <c r="E12179">
        <v>0</v>
      </c>
      <c r="F12179">
        <v>157.80000000000001</v>
      </c>
      <c r="G12179">
        <v>0</v>
      </c>
      <c r="H12179">
        <v>0</v>
      </c>
      <c r="I12179">
        <v>0</v>
      </c>
      <c r="K12179">
        <v>2012</v>
      </c>
      <c r="L12179">
        <v>2013</v>
      </c>
    </row>
    <row r="12180" spans="1:12" x14ac:dyDescent="0.25">
      <c r="A12180">
        <v>32</v>
      </c>
      <c r="B12180">
        <v>22844301</v>
      </c>
      <c r="C12180" t="s">
        <v>5654</v>
      </c>
      <c r="D12180">
        <v>263</v>
      </c>
      <c r="E12180">
        <v>0</v>
      </c>
      <c r="F12180">
        <v>157.80000000000001</v>
      </c>
      <c r="G12180">
        <v>0</v>
      </c>
      <c r="H12180">
        <v>0</v>
      </c>
      <c r="I12180">
        <v>0</v>
      </c>
      <c r="K12180">
        <v>2012</v>
      </c>
      <c r="L12180">
        <v>2013</v>
      </c>
    </row>
    <row r="12181" spans="1:12" x14ac:dyDescent="0.25">
      <c r="A12181">
        <v>32</v>
      </c>
      <c r="B12181">
        <v>22844311</v>
      </c>
      <c r="C12181" t="s">
        <v>5655</v>
      </c>
      <c r="D12181">
        <v>35</v>
      </c>
      <c r="E12181">
        <v>0</v>
      </c>
      <c r="F12181">
        <v>21</v>
      </c>
      <c r="G12181">
        <v>0</v>
      </c>
      <c r="H12181">
        <v>0</v>
      </c>
      <c r="I12181">
        <v>0</v>
      </c>
      <c r="K12181">
        <v>2012</v>
      </c>
      <c r="L12181">
        <v>2013</v>
      </c>
    </row>
    <row r="12182" spans="1:12" x14ac:dyDescent="0.25">
      <c r="A12182">
        <v>32</v>
      </c>
      <c r="B12182">
        <v>22844312</v>
      </c>
      <c r="C12182" t="s">
        <v>5655</v>
      </c>
      <c r="D12182">
        <v>35</v>
      </c>
      <c r="E12182">
        <v>0</v>
      </c>
      <c r="F12182">
        <v>21</v>
      </c>
      <c r="G12182">
        <v>0</v>
      </c>
      <c r="H12182">
        <v>0</v>
      </c>
      <c r="I12182">
        <v>0</v>
      </c>
      <c r="K12182">
        <v>2012</v>
      </c>
      <c r="L12182">
        <v>2013</v>
      </c>
    </row>
    <row r="12183" spans="1:12" x14ac:dyDescent="0.25">
      <c r="A12183">
        <v>32</v>
      </c>
      <c r="B12183">
        <v>22844313</v>
      </c>
      <c r="C12183" t="s">
        <v>5656</v>
      </c>
      <c r="D12183">
        <v>35</v>
      </c>
      <c r="E12183">
        <v>0</v>
      </c>
      <c r="F12183">
        <v>21</v>
      </c>
      <c r="G12183">
        <v>0</v>
      </c>
      <c r="H12183">
        <v>0</v>
      </c>
      <c r="I12183">
        <v>0</v>
      </c>
      <c r="K12183">
        <v>2012</v>
      </c>
      <c r="L12183">
        <v>2013</v>
      </c>
    </row>
    <row r="12184" spans="1:12" x14ac:dyDescent="0.25">
      <c r="A12184">
        <v>32</v>
      </c>
      <c r="B12184">
        <v>22844314</v>
      </c>
      <c r="C12184" t="s">
        <v>5656</v>
      </c>
      <c r="D12184">
        <v>35</v>
      </c>
      <c r="E12184">
        <v>0</v>
      </c>
      <c r="F12184">
        <v>21</v>
      </c>
      <c r="G12184">
        <v>0</v>
      </c>
      <c r="H12184">
        <v>0</v>
      </c>
      <c r="I12184">
        <v>0</v>
      </c>
      <c r="K12184">
        <v>2012</v>
      </c>
      <c r="L12184">
        <v>2013</v>
      </c>
    </row>
    <row r="12185" spans="1:12" x14ac:dyDescent="0.25">
      <c r="A12185">
        <v>32</v>
      </c>
      <c r="B12185">
        <v>22844315</v>
      </c>
      <c r="C12185" t="s">
        <v>5657</v>
      </c>
      <c r="D12185">
        <v>35</v>
      </c>
      <c r="E12185">
        <v>0</v>
      </c>
      <c r="F12185">
        <v>21</v>
      </c>
      <c r="G12185">
        <v>0</v>
      </c>
      <c r="H12185">
        <v>0</v>
      </c>
      <c r="I12185">
        <v>0</v>
      </c>
      <c r="K12185">
        <v>2012</v>
      </c>
      <c r="L12185">
        <v>2013</v>
      </c>
    </row>
    <row r="12186" spans="1:12" x14ac:dyDescent="0.25">
      <c r="A12186">
        <v>32</v>
      </c>
      <c r="B12186">
        <v>22844316</v>
      </c>
      <c r="C12186" t="s">
        <v>5657</v>
      </c>
      <c r="D12186">
        <v>35</v>
      </c>
      <c r="E12186">
        <v>0</v>
      </c>
      <c r="F12186">
        <v>21</v>
      </c>
      <c r="G12186">
        <v>0</v>
      </c>
      <c r="H12186">
        <v>0</v>
      </c>
      <c r="I12186">
        <v>0</v>
      </c>
      <c r="K12186">
        <v>2012</v>
      </c>
      <c r="L12186">
        <v>2013</v>
      </c>
    </row>
    <row r="12187" spans="1:12" x14ac:dyDescent="0.25">
      <c r="A12187">
        <v>32</v>
      </c>
      <c r="B12187">
        <v>22844317</v>
      </c>
      <c r="C12187" t="s">
        <v>5658</v>
      </c>
      <c r="D12187">
        <v>35</v>
      </c>
      <c r="E12187">
        <v>0</v>
      </c>
      <c r="F12187">
        <v>21</v>
      </c>
      <c r="G12187">
        <v>0</v>
      </c>
      <c r="H12187">
        <v>0</v>
      </c>
      <c r="I12187">
        <v>0</v>
      </c>
      <c r="K12187">
        <v>2012</v>
      </c>
      <c r="L12187">
        <v>2013</v>
      </c>
    </row>
    <row r="12188" spans="1:12" x14ac:dyDescent="0.25">
      <c r="A12188">
        <v>32</v>
      </c>
      <c r="B12188">
        <v>22844318</v>
      </c>
      <c r="C12188" t="s">
        <v>5658</v>
      </c>
      <c r="D12188">
        <v>35</v>
      </c>
      <c r="E12188">
        <v>0</v>
      </c>
      <c r="F12188">
        <v>21</v>
      </c>
      <c r="G12188">
        <v>0</v>
      </c>
      <c r="H12188">
        <v>0</v>
      </c>
      <c r="I12188">
        <v>0</v>
      </c>
      <c r="K12188">
        <v>2012</v>
      </c>
      <c r="L12188">
        <v>2013</v>
      </c>
    </row>
    <row r="12189" spans="1:12" x14ac:dyDescent="0.25">
      <c r="A12189">
        <v>32</v>
      </c>
      <c r="B12189">
        <v>22844319</v>
      </c>
      <c r="C12189" t="s">
        <v>5659</v>
      </c>
      <c r="D12189">
        <v>35</v>
      </c>
      <c r="E12189">
        <v>0</v>
      </c>
      <c r="F12189">
        <v>21</v>
      </c>
      <c r="G12189">
        <v>0</v>
      </c>
      <c r="H12189">
        <v>0</v>
      </c>
      <c r="I12189">
        <v>0</v>
      </c>
      <c r="K12189">
        <v>2012</v>
      </c>
      <c r="L12189">
        <v>2013</v>
      </c>
    </row>
    <row r="12190" spans="1:12" x14ac:dyDescent="0.25">
      <c r="A12190">
        <v>32</v>
      </c>
      <c r="B12190">
        <v>22844320</v>
      </c>
      <c r="C12190" t="s">
        <v>5659</v>
      </c>
      <c r="D12190">
        <v>35</v>
      </c>
      <c r="E12190">
        <v>0</v>
      </c>
      <c r="F12190">
        <v>21</v>
      </c>
      <c r="G12190">
        <v>0</v>
      </c>
      <c r="H12190">
        <v>0</v>
      </c>
      <c r="I12190">
        <v>0</v>
      </c>
      <c r="K12190">
        <v>2012</v>
      </c>
      <c r="L12190">
        <v>2013</v>
      </c>
    </row>
    <row r="12191" spans="1:12" x14ac:dyDescent="0.25">
      <c r="A12191">
        <v>32</v>
      </c>
      <c r="B12191">
        <v>22844321</v>
      </c>
      <c r="C12191" t="s">
        <v>5660</v>
      </c>
      <c r="D12191">
        <v>35</v>
      </c>
      <c r="E12191">
        <v>0</v>
      </c>
      <c r="F12191">
        <v>21</v>
      </c>
      <c r="G12191">
        <v>0</v>
      </c>
      <c r="H12191">
        <v>0</v>
      </c>
      <c r="I12191">
        <v>0</v>
      </c>
      <c r="K12191">
        <v>2012</v>
      </c>
      <c r="L12191">
        <v>2013</v>
      </c>
    </row>
    <row r="12192" spans="1:12" x14ac:dyDescent="0.25">
      <c r="A12192">
        <v>32</v>
      </c>
      <c r="B12192">
        <v>22844322</v>
      </c>
      <c r="C12192" t="s">
        <v>5660</v>
      </c>
      <c r="D12192">
        <v>35</v>
      </c>
      <c r="E12192">
        <v>0</v>
      </c>
      <c r="F12192">
        <v>21</v>
      </c>
      <c r="G12192">
        <v>0</v>
      </c>
      <c r="H12192">
        <v>0</v>
      </c>
      <c r="I12192">
        <v>0</v>
      </c>
      <c r="K12192">
        <v>2012</v>
      </c>
      <c r="L12192">
        <v>2013</v>
      </c>
    </row>
    <row r="12193" spans="1:12" x14ac:dyDescent="0.25">
      <c r="A12193">
        <v>32</v>
      </c>
      <c r="B12193">
        <v>22844325</v>
      </c>
      <c r="C12193" t="s">
        <v>5661</v>
      </c>
      <c r="D12193">
        <v>78</v>
      </c>
      <c r="E12193">
        <v>0</v>
      </c>
      <c r="F12193">
        <v>46.8</v>
      </c>
      <c r="G12193">
        <v>0</v>
      </c>
      <c r="H12193">
        <v>0</v>
      </c>
      <c r="I12193">
        <v>0</v>
      </c>
      <c r="K12193">
        <v>2012</v>
      </c>
      <c r="L12193">
        <v>2013</v>
      </c>
    </row>
    <row r="12194" spans="1:12" x14ac:dyDescent="0.25">
      <c r="A12194">
        <v>32</v>
      </c>
      <c r="B12194">
        <v>22844326</v>
      </c>
      <c r="C12194" t="s">
        <v>5661</v>
      </c>
      <c r="D12194">
        <v>78</v>
      </c>
      <c r="E12194">
        <v>0</v>
      </c>
      <c r="F12194">
        <v>46.8</v>
      </c>
      <c r="G12194">
        <v>0</v>
      </c>
      <c r="H12194">
        <v>0</v>
      </c>
      <c r="I12194">
        <v>0</v>
      </c>
      <c r="K12194">
        <v>2012</v>
      </c>
      <c r="L12194">
        <v>2013</v>
      </c>
    </row>
    <row r="12195" spans="1:12" x14ac:dyDescent="0.25">
      <c r="A12195">
        <v>32</v>
      </c>
      <c r="B12195">
        <v>22844552</v>
      </c>
      <c r="C12195" t="s">
        <v>5662</v>
      </c>
      <c r="D12195">
        <v>2250</v>
      </c>
      <c r="E12195">
        <v>0</v>
      </c>
      <c r="F12195">
        <v>1350</v>
      </c>
      <c r="G12195">
        <v>0</v>
      </c>
      <c r="H12195">
        <v>0</v>
      </c>
      <c r="I12195">
        <v>0</v>
      </c>
      <c r="K12195">
        <v>2011</v>
      </c>
      <c r="L12195">
        <v>2013</v>
      </c>
    </row>
    <row r="12196" spans="1:12" x14ac:dyDescent="0.25">
      <c r="A12196">
        <v>32</v>
      </c>
      <c r="B12196">
        <v>22844562</v>
      </c>
      <c r="C12196" t="s">
        <v>5663</v>
      </c>
      <c r="D12196">
        <v>6000</v>
      </c>
      <c r="E12196">
        <v>0</v>
      </c>
      <c r="F12196">
        <v>4500</v>
      </c>
      <c r="G12196">
        <v>0</v>
      </c>
      <c r="H12196">
        <v>0</v>
      </c>
      <c r="I12196">
        <v>0</v>
      </c>
      <c r="K12196">
        <v>2011</v>
      </c>
      <c r="L12196">
        <v>2013</v>
      </c>
    </row>
    <row r="12197" spans="1:12" x14ac:dyDescent="0.25">
      <c r="A12197">
        <v>32</v>
      </c>
      <c r="B12197">
        <v>22844563</v>
      </c>
      <c r="C12197" t="s">
        <v>5664</v>
      </c>
      <c r="D12197">
        <v>3750</v>
      </c>
      <c r="E12197">
        <v>0</v>
      </c>
      <c r="F12197">
        <v>2812.5</v>
      </c>
      <c r="G12197">
        <v>0</v>
      </c>
      <c r="H12197">
        <v>0</v>
      </c>
      <c r="I12197">
        <v>0</v>
      </c>
      <c r="K12197">
        <v>2011</v>
      </c>
      <c r="L12197">
        <v>2013</v>
      </c>
    </row>
    <row r="12198" spans="1:12" x14ac:dyDescent="0.25">
      <c r="A12198">
        <v>32</v>
      </c>
      <c r="B12198">
        <v>22844649</v>
      </c>
      <c r="C12198" t="s">
        <v>5665</v>
      </c>
      <c r="D12198">
        <v>425</v>
      </c>
      <c r="E12198">
        <v>0</v>
      </c>
      <c r="F12198">
        <v>318.75</v>
      </c>
      <c r="G12198">
        <v>0</v>
      </c>
      <c r="H12198">
        <v>0</v>
      </c>
      <c r="I12198">
        <v>0</v>
      </c>
      <c r="K12198">
        <v>2013</v>
      </c>
      <c r="L12198">
        <v>2016</v>
      </c>
    </row>
    <row r="12199" spans="1:12" x14ac:dyDescent="0.25">
      <c r="A12199">
        <v>32</v>
      </c>
      <c r="B12199">
        <v>22845505</v>
      </c>
      <c r="C12199" t="s">
        <v>5666</v>
      </c>
      <c r="D12199">
        <v>400</v>
      </c>
      <c r="E12199">
        <v>0</v>
      </c>
      <c r="F12199">
        <v>300</v>
      </c>
      <c r="G12199">
        <v>0</v>
      </c>
      <c r="H12199">
        <v>0</v>
      </c>
      <c r="I12199">
        <v>0</v>
      </c>
      <c r="K12199">
        <v>2012</v>
      </c>
      <c r="L12199">
        <v>2012</v>
      </c>
    </row>
    <row r="12200" spans="1:12" x14ac:dyDescent="0.25">
      <c r="A12200">
        <v>32</v>
      </c>
      <c r="B12200">
        <v>22846462</v>
      </c>
      <c r="C12200" t="s">
        <v>5667</v>
      </c>
      <c r="D12200">
        <v>100</v>
      </c>
      <c r="E12200">
        <v>0</v>
      </c>
      <c r="F12200">
        <v>70</v>
      </c>
      <c r="G12200">
        <v>0</v>
      </c>
      <c r="H12200">
        <v>0</v>
      </c>
      <c r="I12200">
        <v>0</v>
      </c>
      <c r="K12200">
        <v>2011</v>
      </c>
      <c r="L12200">
        <v>2014</v>
      </c>
    </row>
    <row r="12201" spans="1:12" x14ac:dyDescent="0.25">
      <c r="A12201">
        <v>32</v>
      </c>
      <c r="B12201">
        <v>22846973</v>
      </c>
      <c r="C12201" t="s">
        <v>5668</v>
      </c>
      <c r="D12201">
        <v>4</v>
      </c>
      <c r="E12201">
        <v>0</v>
      </c>
      <c r="F12201">
        <v>3</v>
      </c>
      <c r="G12201">
        <v>0</v>
      </c>
      <c r="H12201">
        <v>0</v>
      </c>
      <c r="I12201">
        <v>0</v>
      </c>
      <c r="K12201">
        <v>2010</v>
      </c>
      <c r="L12201">
        <v>2014</v>
      </c>
    </row>
    <row r="12202" spans="1:12" x14ac:dyDescent="0.25">
      <c r="A12202">
        <v>32</v>
      </c>
      <c r="B12202">
        <v>22849016</v>
      </c>
      <c r="C12202" t="s">
        <v>5669</v>
      </c>
      <c r="D12202">
        <v>1486</v>
      </c>
      <c r="E12202">
        <v>0</v>
      </c>
      <c r="F12202">
        <v>891.6</v>
      </c>
      <c r="G12202">
        <v>0</v>
      </c>
      <c r="H12202">
        <v>0</v>
      </c>
      <c r="I12202">
        <v>0</v>
      </c>
      <c r="K12202">
        <v>2012</v>
      </c>
      <c r="L12202">
        <v>2013</v>
      </c>
    </row>
    <row r="12203" spans="1:12" x14ac:dyDescent="0.25">
      <c r="A12203">
        <v>32</v>
      </c>
      <c r="B12203">
        <v>22849066</v>
      </c>
      <c r="C12203" t="s">
        <v>5670</v>
      </c>
      <c r="D12203">
        <v>275</v>
      </c>
      <c r="E12203">
        <v>0</v>
      </c>
      <c r="F12203">
        <v>192.5</v>
      </c>
      <c r="G12203">
        <v>0</v>
      </c>
      <c r="H12203">
        <v>0</v>
      </c>
      <c r="I12203">
        <v>0</v>
      </c>
      <c r="K12203">
        <v>2013</v>
      </c>
      <c r="L12203">
        <v>2014</v>
      </c>
    </row>
    <row r="12204" spans="1:12" x14ac:dyDescent="0.25">
      <c r="A12204">
        <v>32</v>
      </c>
      <c r="B12204">
        <v>22849067</v>
      </c>
      <c r="C12204" t="s">
        <v>5671</v>
      </c>
      <c r="D12204">
        <v>59</v>
      </c>
      <c r="E12204">
        <v>0</v>
      </c>
      <c r="F12204">
        <v>35.4</v>
      </c>
      <c r="G12204">
        <v>0</v>
      </c>
      <c r="H12204">
        <v>0</v>
      </c>
      <c r="I12204">
        <v>0</v>
      </c>
      <c r="K12204">
        <v>2013</v>
      </c>
      <c r="L12204">
        <v>2017</v>
      </c>
    </row>
    <row r="12205" spans="1:12" x14ac:dyDescent="0.25">
      <c r="A12205">
        <v>32</v>
      </c>
      <c r="B12205">
        <v>22850081</v>
      </c>
      <c r="C12205" t="s">
        <v>5672</v>
      </c>
      <c r="D12205">
        <v>145</v>
      </c>
      <c r="E12205">
        <v>0</v>
      </c>
      <c r="F12205">
        <v>108.75</v>
      </c>
      <c r="G12205">
        <v>0</v>
      </c>
      <c r="H12205">
        <v>0</v>
      </c>
      <c r="I12205">
        <v>0</v>
      </c>
      <c r="K12205">
        <v>2012</v>
      </c>
      <c r="L12205">
        <v>2012</v>
      </c>
    </row>
    <row r="12206" spans="1:12" x14ac:dyDescent="0.25">
      <c r="A12206">
        <v>32</v>
      </c>
      <c r="B12206">
        <v>22850082</v>
      </c>
      <c r="C12206" t="s">
        <v>5673</v>
      </c>
      <c r="D12206">
        <v>145</v>
      </c>
      <c r="E12206">
        <v>0</v>
      </c>
      <c r="F12206">
        <v>108.75</v>
      </c>
      <c r="G12206">
        <v>0</v>
      </c>
      <c r="H12206">
        <v>0</v>
      </c>
      <c r="I12206">
        <v>0</v>
      </c>
      <c r="K12206">
        <v>2012</v>
      </c>
      <c r="L12206">
        <v>2012</v>
      </c>
    </row>
    <row r="12207" spans="1:12" x14ac:dyDescent="0.25">
      <c r="A12207">
        <v>32</v>
      </c>
      <c r="B12207">
        <v>22850084</v>
      </c>
      <c r="C12207" t="s">
        <v>5674</v>
      </c>
      <c r="D12207">
        <v>145</v>
      </c>
      <c r="E12207">
        <v>0</v>
      </c>
      <c r="F12207">
        <v>108.75</v>
      </c>
      <c r="G12207">
        <v>0</v>
      </c>
      <c r="H12207">
        <v>0</v>
      </c>
      <c r="I12207">
        <v>0</v>
      </c>
      <c r="K12207">
        <v>2013</v>
      </c>
      <c r="L12207">
        <v>2016</v>
      </c>
    </row>
    <row r="12208" spans="1:12" x14ac:dyDescent="0.25">
      <c r="A12208">
        <v>32</v>
      </c>
      <c r="B12208">
        <v>22850085</v>
      </c>
      <c r="C12208" t="s">
        <v>5675</v>
      </c>
      <c r="D12208">
        <v>145</v>
      </c>
      <c r="E12208">
        <v>0</v>
      </c>
      <c r="F12208">
        <v>108.75</v>
      </c>
      <c r="G12208">
        <v>0</v>
      </c>
      <c r="H12208">
        <v>0</v>
      </c>
      <c r="I12208">
        <v>0</v>
      </c>
      <c r="K12208">
        <v>2013</v>
      </c>
      <c r="L12208">
        <v>2015</v>
      </c>
    </row>
    <row r="12209" spans="1:12" x14ac:dyDescent="0.25">
      <c r="A12209">
        <v>32</v>
      </c>
      <c r="B12209">
        <v>22850087</v>
      </c>
      <c r="C12209" t="s">
        <v>5676</v>
      </c>
      <c r="D12209">
        <v>145</v>
      </c>
      <c r="E12209">
        <v>0</v>
      </c>
      <c r="F12209">
        <v>108.75</v>
      </c>
      <c r="G12209">
        <v>0</v>
      </c>
      <c r="H12209">
        <v>0</v>
      </c>
      <c r="I12209">
        <v>0</v>
      </c>
      <c r="K12209">
        <v>2013</v>
      </c>
      <c r="L12209">
        <v>2014</v>
      </c>
    </row>
    <row r="12210" spans="1:12" x14ac:dyDescent="0.25">
      <c r="A12210">
        <v>32</v>
      </c>
      <c r="B12210">
        <v>22850282</v>
      </c>
      <c r="C12210" t="s">
        <v>5384</v>
      </c>
      <c r="D12210">
        <v>200</v>
      </c>
      <c r="E12210">
        <v>0</v>
      </c>
      <c r="F12210">
        <v>150</v>
      </c>
      <c r="G12210">
        <v>0</v>
      </c>
      <c r="H12210">
        <v>0</v>
      </c>
      <c r="I12210">
        <v>0</v>
      </c>
      <c r="K12210">
        <v>2015</v>
      </c>
      <c r="L12210">
        <v>2017</v>
      </c>
    </row>
    <row r="12211" spans="1:12" x14ac:dyDescent="0.25">
      <c r="A12211">
        <v>32</v>
      </c>
      <c r="B12211">
        <v>22851770</v>
      </c>
      <c r="C12211" t="s">
        <v>5677</v>
      </c>
      <c r="D12211">
        <v>40</v>
      </c>
      <c r="E12211">
        <v>0</v>
      </c>
      <c r="F12211">
        <v>30</v>
      </c>
      <c r="G12211">
        <v>0</v>
      </c>
      <c r="H12211">
        <v>0</v>
      </c>
      <c r="I12211">
        <v>0</v>
      </c>
      <c r="K12211">
        <v>2010</v>
      </c>
      <c r="L12211">
        <v>2017</v>
      </c>
    </row>
    <row r="12212" spans="1:12" x14ac:dyDescent="0.25">
      <c r="A12212">
        <v>32</v>
      </c>
      <c r="B12212">
        <v>22851772</v>
      </c>
      <c r="C12212" t="s">
        <v>5678</v>
      </c>
      <c r="D12212">
        <v>45</v>
      </c>
      <c r="E12212">
        <v>0</v>
      </c>
      <c r="F12212">
        <v>33.75</v>
      </c>
      <c r="G12212">
        <v>0</v>
      </c>
      <c r="H12212">
        <v>45.71</v>
      </c>
      <c r="I12212">
        <v>0</v>
      </c>
      <c r="K12212">
        <v>2003</v>
      </c>
      <c r="L12212">
        <v>2017</v>
      </c>
    </row>
    <row r="12213" spans="1:12" x14ac:dyDescent="0.25">
      <c r="A12213">
        <v>32</v>
      </c>
      <c r="B12213">
        <v>22851773</v>
      </c>
      <c r="C12213" t="s">
        <v>5679</v>
      </c>
      <c r="D12213">
        <v>17160</v>
      </c>
      <c r="E12213">
        <v>0</v>
      </c>
      <c r="F12213">
        <v>12870</v>
      </c>
      <c r="G12213">
        <v>0</v>
      </c>
      <c r="H12213">
        <v>0</v>
      </c>
      <c r="I12213">
        <v>0</v>
      </c>
      <c r="K12213">
        <v>2003</v>
      </c>
      <c r="L12213">
        <v>2017</v>
      </c>
    </row>
    <row r="12214" spans="1:12" x14ac:dyDescent="0.25">
      <c r="A12214">
        <v>32</v>
      </c>
      <c r="B12214">
        <v>22853854</v>
      </c>
      <c r="C12214" t="s">
        <v>5551</v>
      </c>
      <c r="D12214">
        <v>315</v>
      </c>
      <c r="E12214">
        <v>0</v>
      </c>
      <c r="F12214">
        <v>236.25</v>
      </c>
      <c r="G12214">
        <v>0</v>
      </c>
      <c r="H12214">
        <v>319.95</v>
      </c>
      <c r="I12214">
        <v>0</v>
      </c>
      <c r="K12214">
        <v>2013</v>
      </c>
      <c r="L12214">
        <v>2013</v>
      </c>
    </row>
    <row r="12215" spans="1:12" x14ac:dyDescent="0.25">
      <c r="A12215">
        <v>32</v>
      </c>
      <c r="B12215">
        <v>22853855</v>
      </c>
      <c r="C12215" t="s">
        <v>5680</v>
      </c>
      <c r="D12215">
        <v>315</v>
      </c>
      <c r="E12215">
        <v>0</v>
      </c>
      <c r="F12215">
        <v>236.25</v>
      </c>
      <c r="G12215">
        <v>0</v>
      </c>
      <c r="H12215">
        <v>319.95</v>
      </c>
      <c r="I12215">
        <v>0</v>
      </c>
      <c r="K12215">
        <v>2013</v>
      </c>
      <c r="L12215">
        <v>2013</v>
      </c>
    </row>
    <row r="12216" spans="1:12" x14ac:dyDescent="0.25">
      <c r="A12216">
        <v>32</v>
      </c>
      <c r="B12216">
        <v>22853856</v>
      </c>
      <c r="C12216" t="s">
        <v>5681</v>
      </c>
      <c r="D12216">
        <v>315</v>
      </c>
      <c r="E12216">
        <v>0</v>
      </c>
      <c r="F12216">
        <v>236.25</v>
      </c>
      <c r="G12216">
        <v>0</v>
      </c>
      <c r="H12216">
        <v>0</v>
      </c>
      <c r="I12216">
        <v>0</v>
      </c>
      <c r="K12216">
        <v>2013</v>
      </c>
      <c r="L12216">
        <v>2013</v>
      </c>
    </row>
    <row r="12217" spans="1:12" x14ac:dyDescent="0.25">
      <c r="A12217">
        <v>32</v>
      </c>
      <c r="B12217">
        <v>22854120</v>
      </c>
      <c r="C12217" t="s">
        <v>5394</v>
      </c>
      <c r="D12217">
        <v>130</v>
      </c>
      <c r="E12217">
        <v>0</v>
      </c>
      <c r="F12217">
        <v>97.5</v>
      </c>
      <c r="G12217">
        <v>0</v>
      </c>
      <c r="H12217">
        <v>130</v>
      </c>
      <c r="I12217">
        <v>0</v>
      </c>
      <c r="K12217">
        <v>2012</v>
      </c>
      <c r="L12217">
        <v>2018</v>
      </c>
    </row>
    <row r="12218" spans="1:12" x14ac:dyDescent="0.25">
      <c r="A12218">
        <v>32</v>
      </c>
      <c r="B12218">
        <v>22854832</v>
      </c>
      <c r="C12218" t="s">
        <v>5682</v>
      </c>
      <c r="D12218">
        <v>4</v>
      </c>
      <c r="E12218">
        <v>0</v>
      </c>
      <c r="F12218">
        <v>2.4</v>
      </c>
      <c r="G12218">
        <v>0</v>
      </c>
      <c r="H12218">
        <v>0</v>
      </c>
      <c r="I12218">
        <v>0</v>
      </c>
      <c r="K12218">
        <v>2010</v>
      </c>
      <c r="L12218">
        <v>2014</v>
      </c>
    </row>
    <row r="12219" spans="1:12" x14ac:dyDescent="0.25">
      <c r="A12219">
        <v>32</v>
      </c>
      <c r="B12219">
        <v>22855148</v>
      </c>
      <c r="C12219" t="s">
        <v>5683</v>
      </c>
      <c r="D12219">
        <v>100</v>
      </c>
      <c r="E12219">
        <v>0</v>
      </c>
      <c r="F12219">
        <v>75</v>
      </c>
      <c r="G12219">
        <v>0</v>
      </c>
      <c r="H12219">
        <v>101.57</v>
      </c>
      <c r="I12219">
        <v>0</v>
      </c>
      <c r="K12219">
        <v>2011</v>
      </c>
      <c r="L12219">
        <v>2015</v>
      </c>
    </row>
    <row r="12220" spans="1:12" x14ac:dyDescent="0.25">
      <c r="A12220">
        <v>32</v>
      </c>
      <c r="B12220">
        <v>22855226</v>
      </c>
      <c r="C12220" t="s">
        <v>5684</v>
      </c>
      <c r="D12220">
        <v>100</v>
      </c>
      <c r="E12220">
        <v>0</v>
      </c>
      <c r="F12220">
        <v>75</v>
      </c>
      <c r="G12220">
        <v>0</v>
      </c>
      <c r="H12220">
        <v>101.57</v>
      </c>
      <c r="I12220">
        <v>0</v>
      </c>
      <c r="K12220">
        <v>2013</v>
      </c>
      <c r="L12220">
        <v>2015</v>
      </c>
    </row>
    <row r="12221" spans="1:12" x14ac:dyDescent="0.25">
      <c r="A12221">
        <v>32</v>
      </c>
      <c r="B12221">
        <v>22855572</v>
      </c>
      <c r="C12221" t="s">
        <v>5685</v>
      </c>
      <c r="D12221">
        <v>64</v>
      </c>
      <c r="E12221">
        <v>0</v>
      </c>
      <c r="F12221">
        <v>38.4</v>
      </c>
      <c r="G12221">
        <v>0</v>
      </c>
      <c r="H12221">
        <v>0</v>
      </c>
      <c r="I12221">
        <v>0</v>
      </c>
      <c r="K12221">
        <v>2014</v>
      </c>
      <c r="L12221">
        <v>2017</v>
      </c>
    </row>
    <row r="12222" spans="1:12" x14ac:dyDescent="0.25">
      <c r="A12222">
        <v>32</v>
      </c>
      <c r="B12222">
        <v>22855621</v>
      </c>
      <c r="C12222" t="s">
        <v>5686</v>
      </c>
      <c r="D12222">
        <v>94</v>
      </c>
      <c r="E12222">
        <v>0</v>
      </c>
      <c r="F12222">
        <v>56.4</v>
      </c>
      <c r="G12222">
        <v>0</v>
      </c>
      <c r="H12222">
        <v>0</v>
      </c>
      <c r="I12222">
        <v>0</v>
      </c>
      <c r="K12222">
        <v>2007</v>
      </c>
      <c r="L12222">
        <v>2014</v>
      </c>
    </row>
    <row r="12223" spans="1:12" x14ac:dyDescent="0.25">
      <c r="A12223">
        <v>32</v>
      </c>
      <c r="B12223">
        <v>22855628</v>
      </c>
      <c r="C12223" t="s">
        <v>5687</v>
      </c>
      <c r="D12223">
        <v>53</v>
      </c>
      <c r="E12223">
        <v>0</v>
      </c>
      <c r="F12223">
        <v>31.8</v>
      </c>
      <c r="G12223">
        <v>0</v>
      </c>
      <c r="H12223">
        <v>0</v>
      </c>
      <c r="I12223">
        <v>0</v>
      </c>
      <c r="K12223">
        <v>2008</v>
      </c>
      <c r="L12223">
        <v>2014</v>
      </c>
    </row>
    <row r="12224" spans="1:12" x14ac:dyDescent="0.25">
      <c r="A12224">
        <v>32</v>
      </c>
      <c r="B12224">
        <v>22855629</v>
      </c>
      <c r="C12224" t="s">
        <v>5688</v>
      </c>
      <c r="D12224">
        <v>102</v>
      </c>
      <c r="E12224">
        <v>0</v>
      </c>
      <c r="F12224">
        <v>61.2</v>
      </c>
      <c r="G12224">
        <v>0</v>
      </c>
      <c r="H12224">
        <v>0</v>
      </c>
      <c r="I12224">
        <v>0</v>
      </c>
      <c r="K12224">
        <v>2008</v>
      </c>
      <c r="L12224">
        <v>2014</v>
      </c>
    </row>
    <row r="12225" spans="1:12" x14ac:dyDescent="0.25">
      <c r="A12225">
        <v>32</v>
      </c>
      <c r="B12225">
        <v>22855987</v>
      </c>
      <c r="C12225" t="s">
        <v>2402</v>
      </c>
      <c r="D12225">
        <v>100</v>
      </c>
      <c r="E12225">
        <v>0</v>
      </c>
      <c r="F12225">
        <v>75</v>
      </c>
      <c r="G12225">
        <v>0</v>
      </c>
      <c r="H12225">
        <v>101.57</v>
      </c>
      <c r="I12225">
        <v>0</v>
      </c>
      <c r="K12225">
        <v>2011</v>
      </c>
      <c r="L12225">
        <v>2015</v>
      </c>
    </row>
    <row r="12226" spans="1:12" x14ac:dyDescent="0.25">
      <c r="A12226">
        <v>32</v>
      </c>
      <c r="B12226">
        <v>22857650</v>
      </c>
      <c r="C12226" t="s">
        <v>5689</v>
      </c>
      <c r="D12226">
        <v>100</v>
      </c>
      <c r="E12226">
        <v>0</v>
      </c>
      <c r="F12226">
        <v>75</v>
      </c>
      <c r="G12226">
        <v>0</v>
      </c>
      <c r="H12226">
        <v>0</v>
      </c>
      <c r="I12226">
        <v>0</v>
      </c>
      <c r="K12226">
        <v>2013</v>
      </c>
      <c r="L12226">
        <v>2014</v>
      </c>
    </row>
    <row r="12227" spans="1:12" x14ac:dyDescent="0.25">
      <c r="A12227">
        <v>32</v>
      </c>
      <c r="B12227">
        <v>22857651</v>
      </c>
      <c r="C12227" t="s">
        <v>4795</v>
      </c>
      <c r="D12227">
        <v>100</v>
      </c>
      <c r="E12227">
        <v>0</v>
      </c>
      <c r="F12227">
        <v>75</v>
      </c>
      <c r="G12227">
        <v>0</v>
      </c>
      <c r="H12227">
        <v>0</v>
      </c>
      <c r="I12227">
        <v>0</v>
      </c>
      <c r="K12227">
        <v>2013</v>
      </c>
      <c r="L12227">
        <v>2014</v>
      </c>
    </row>
    <row r="12228" spans="1:12" x14ac:dyDescent="0.25">
      <c r="A12228">
        <v>32</v>
      </c>
      <c r="B12228">
        <v>22857652</v>
      </c>
      <c r="C12228" t="s">
        <v>5690</v>
      </c>
      <c r="D12228">
        <v>100</v>
      </c>
      <c r="E12228">
        <v>0</v>
      </c>
      <c r="F12228">
        <v>75</v>
      </c>
      <c r="G12228">
        <v>0</v>
      </c>
      <c r="H12228">
        <v>0</v>
      </c>
      <c r="I12228">
        <v>0</v>
      </c>
      <c r="K12228">
        <v>2013</v>
      </c>
      <c r="L12228">
        <v>2014</v>
      </c>
    </row>
    <row r="12229" spans="1:12" x14ac:dyDescent="0.25">
      <c r="A12229">
        <v>32</v>
      </c>
      <c r="B12229">
        <v>22858051</v>
      </c>
      <c r="C12229" t="s">
        <v>5220</v>
      </c>
      <c r="D12229">
        <v>80</v>
      </c>
      <c r="E12229">
        <v>0</v>
      </c>
      <c r="F12229">
        <v>56</v>
      </c>
      <c r="G12229">
        <v>0</v>
      </c>
      <c r="H12229">
        <v>0</v>
      </c>
      <c r="I12229">
        <v>0</v>
      </c>
      <c r="K12229">
        <v>2014</v>
      </c>
      <c r="L12229">
        <v>2016</v>
      </c>
    </row>
    <row r="12230" spans="1:12" x14ac:dyDescent="0.25">
      <c r="A12230">
        <v>32</v>
      </c>
      <c r="B12230">
        <v>22858052</v>
      </c>
      <c r="C12230" t="s">
        <v>5220</v>
      </c>
      <c r="D12230">
        <v>80</v>
      </c>
      <c r="E12230">
        <v>0</v>
      </c>
      <c r="F12230">
        <v>56</v>
      </c>
      <c r="G12230">
        <v>0</v>
      </c>
      <c r="H12230">
        <v>0</v>
      </c>
      <c r="I12230">
        <v>0</v>
      </c>
      <c r="K12230">
        <v>2014</v>
      </c>
      <c r="L12230">
        <v>2015</v>
      </c>
    </row>
    <row r="12231" spans="1:12" x14ac:dyDescent="0.25">
      <c r="A12231">
        <v>32</v>
      </c>
      <c r="B12231">
        <v>22858053</v>
      </c>
      <c r="C12231" t="s">
        <v>5220</v>
      </c>
      <c r="D12231">
        <v>80</v>
      </c>
      <c r="E12231">
        <v>0</v>
      </c>
      <c r="F12231">
        <v>60</v>
      </c>
      <c r="G12231">
        <v>0</v>
      </c>
      <c r="H12231">
        <v>81.260000000000005</v>
      </c>
      <c r="I12231">
        <v>0</v>
      </c>
      <c r="K12231">
        <v>2014</v>
      </c>
      <c r="L12231">
        <v>2016</v>
      </c>
    </row>
    <row r="12232" spans="1:12" x14ac:dyDescent="0.25">
      <c r="A12232">
        <v>32</v>
      </c>
      <c r="B12232">
        <v>22858056</v>
      </c>
      <c r="C12232" t="s">
        <v>5691</v>
      </c>
      <c r="D12232">
        <v>47</v>
      </c>
      <c r="E12232">
        <v>0</v>
      </c>
      <c r="F12232">
        <v>28.2</v>
      </c>
      <c r="G12232">
        <v>0</v>
      </c>
      <c r="H12232">
        <v>0</v>
      </c>
      <c r="I12232">
        <v>0</v>
      </c>
      <c r="K12232">
        <v>2014</v>
      </c>
      <c r="L12232">
        <v>2015</v>
      </c>
    </row>
    <row r="12233" spans="1:12" x14ac:dyDescent="0.25">
      <c r="A12233">
        <v>32</v>
      </c>
      <c r="B12233">
        <v>22858198</v>
      </c>
      <c r="C12233" t="s">
        <v>4562</v>
      </c>
      <c r="D12233">
        <v>100</v>
      </c>
      <c r="E12233">
        <v>0</v>
      </c>
      <c r="F12233">
        <v>70</v>
      </c>
      <c r="G12233">
        <v>0</v>
      </c>
      <c r="H12233">
        <v>0</v>
      </c>
      <c r="I12233">
        <v>0</v>
      </c>
      <c r="K12233">
        <v>2013</v>
      </c>
      <c r="L12233">
        <v>2015</v>
      </c>
    </row>
    <row r="12234" spans="1:12" x14ac:dyDescent="0.25">
      <c r="A12234">
        <v>32</v>
      </c>
      <c r="B12234">
        <v>22858617</v>
      </c>
      <c r="C12234" t="s">
        <v>5692</v>
      </c>
      <c r="D12234">
        <v>80</v>
      </c>
      <c r="E12234">
        <v>0</v>
      </c>
      <c r="F12234">
        <v>60</v>
      </c>
      <c r="G12234">
        <v>0</v>
      </c>
      <c r="H12234">
        <v>0</v>
      </c>
      <c r="I12234">
        <v>0</v>
      </c>
      <c r="K12234">
        <v>2014</v>
      </c>
      <c r="L12234">
        <v>2017</v>
      </c>
    </row>
    <row r="12235" spans="1:12" x14ac:dyDescent="0.25">
      <c r="A12235">
        <v>32</v>
      </c>
      <c r="B12235">
        <v>22858618</v>
      </c>
      <c r="C12235" t="s">
        <v>5692</v>
      </c>
      <c r="D12235">
        <v>80</v>
      </c>
      <c r="E12235">
        <v>0</v>
      </c>
      <c r="F12235">
        <v>60</v>
      </c>
      <c r="G12235">
        <v>0</v>
      </c>
      <c r="H12235">
        <v>81.260000000000005</v>
      </c>
      <c r="I12235">
        <v>0</v>
      </c>
      <c r="K12235">
        <v>2014</v>
      </c>
      <c r="L12235">
        <v>2015</v>
      </c>
    </row>
    <row r="12236" spans="1:12" x14ac:dyDescent="0.25">
      <c r="A12236">
        <v>32</v>
      </c>
      <c r="B12236">
        <v>22858620</v>
      </c>
      <c r="C12236" t="s">
        <v>5693</v>
      </c>
      <c r="D12236">
        <v>80</v>
      </c>
      <c r="E12236">
        <v>0</v>
      </c>
      <c r="F12236">
        <v>56</v>
      </c>
      <c r="G12236">
        <v>0</v>
      </c>
      <c r="H12236">
        <v>0</v>
      </c>
      <c r="I12236">
        <v>0</v>
      </c>
      <c r="K12236">
        <v>2014</v>
      </c>
      <c r="L12236">
        <v>2017</v>
      </c>
    </row>
    <row r="12237" spans="1:12" x14ac:dyDescent="0.25">
      <c r="A12237">
        <v>32</v>
      </c>
      <c r="B12237">
        <v>22858621</v>
      </c>
      <c r="C12237" t="s">
        <v>5693</v>
      </c>
      <c r="D12237">
        <v>80</v>
      </c>
      <c r="E12237">
        <v>0</v>
      </c>
      <c r="F12237">
        <v>56</v>
      </c>
      <c r="G12237">
        <v>0</v>
      </c>
      <c r="H12237">
        <v>0</v>
      </c>
      <c r="I12237">
        <v>0</v>
      </c>
      <c r="K12237">
        <v>2014</v>
      </c>
      <c r="L12237">
        <v>2016</v>
      </c>
    </row>
    <row r="12238" spans="1:12" x14ac:dyDescent="0.25">
      <c r="A12238">
        <v>32</v>
      </c>
      <c r="B12238">
        <v>22858624</v>
      </c>
      <c r="C12238" t="s">
        <v>5509</v>
      </c>
      <c r="D12238">
        <v>80</v>
      </c>
      <c r="E12238">
        <v>0</v>
      </c>
      <c r="F12238">
        <v>56</v>
      </c>
      <c r="G12238">
        <v>0</v>
      </c>
      <c r="H12238">
        <v>0</v>
      </c>
      <c r="I12238">
        <v>0</v>
      </c>
      <c r="K12238">
        <v>2014</v>
      </c>
      <c r="L12238">
        <v>2017</v>
      </c>
    </row>
    <row r="12239" spans="1:12" x14ac:dyDescent="0.25">
      <c r="A12239">
        <v>32</v>
      </c>
      <c r="B12239">
        <v>22858626</v>
      </c>
      <c r="C12239" t="s">
        <v>5509</v>
      </c>
      <c r="D12239">
        <v>80</v>
      </c>
      <c r="E12239">
        <v>0</v>
      </c>
      <c r="F12239">
        <v>56</v>
      </c>
      <c r="G12239">
        <v>0</v>
      </c>
      <c r="H12239">
        <v>0</v>
      </c>
      <c r="I12239">
        <v>0</v>
      </c>
      <c r="K12239">
        <v>2014</v>
      </c>
      <c r="L12239">
        <v>2015</v>
      </c>
    </row>
    <row r="12240" spans="1:12" x14ac:dyDescent="0.25">
      <c r="A12240">
        <v>32</v>
      </c>
      <c r="B12240">
        <v>22858767</v>
      </c>
      <c r="C12240" t="s">
        <v>5694</v>
      </c>
      <c r="D12240">
        <v>1000</v>
      </c>
      <c r="E12240">
        <v>0</v>
      </c>
      <c r="F12240">
        <v>600</v>
      </c>
      <c r="G12240">
        <v>0</v>
      </c>
      <c r="H12240">
        <v>0</v>
      </c>
      <c r="I12240">
        <v>0</v>
      </c>
      <c r="K12240">
        <v>2012</v>
      </c>
      <c r="L12240">
        <v>2013</v>
      </c>
    </row>
    <row r="12241" spans="1:12" x14ac:dyDescent="0.25">
      <c r="A12241">
        <v>32</v>
      </c>
      <c r="B12241">
        <v>22858821</v>
      </c>
      <c r="C12241" t="s">
        <v>5695</v>
      </c>
      <c r="D12241">
        <v>70</v>
      </c>
      <c r="E12241">
        <v>0</v>
      </c>
      <c r="F12241">
        <v>52.5</v>
      </c>
      <c r="G12241">
        <v>0</v>
      </c>
      <c r="H12241">
        <v>0</v>
      </c>
      <c r="I12241">
        <v>0</v>
      </c>
      <c r="K12241">
        <v>2015</v>
      </c>
      <c r="L12241">
        <v>2017</v>
      </c>
    </row>
    <row r="12242" spans="1:12" x14ac:dyDescent="0.25">
      <c r="A12242">
        <v>32</v>
      </c>
      <c r="B12242">
        <v>22858822</v>
      </c>
      <c r="C12242" t="s">
        <v>5696</v>
      </c>
      <c r="D12242">
        <v>70</v>
      </c>
      <c r="E12242">
        <v>0</v>
      </c>
      <c r="F12242">
        <v>52.5</v>
      </c>
      <c r="G12242">
        <v>0</v>
      </c>
      <c r="H12242">
        <v>71.099999999999994</v>
      </c>
      <c r="I12242">
        <v>0</v>
      </c>
      <c r="K12242">
        <v>2014</v>
      </c>
      <c r="L12242">
        <v>2017</v>
      </c>
    </row>
    <row r="12243" spans="1:12" x14ac:dyDescent="0.25">
      <c r="A12243">
        <v>32</v>
      </c>
      <c r="B12243">
        <v>22858823</v>
      </c>
      <c r="C12243" t="s">
        <v>5696</v>
      </c>
      <c r="D12243">
        <v>70</v>
      </c>
      <c r="E12243">
        <v>0</v>
      </c>
      <c r="F12243">
        <v>52.5</v>
      </c>
      <c r="G12243">
        <v>0</v>
      </c>
      <c r="H12243">
        <v>0</v>
      </c>
      <c r="I12243">
        <v>0</v>
      </c>
      <c r="K12243">
        <v>2015</v>
      </c>
      <c r="L12243">
        <v>2017</v>
      </c>
    </row>
    <row r="12244" spans="1:12" x14ac:dyDescent="0.25">
      <c r="A12244">
        <v>32</v>
      </c>
      <c r="B12244">
        <v>22858825</v>
      </c>
      <c r="C12244" t="s">
        <v>5697</v>
      </c>
      <c r="D12244">
        <v>70</v>
      </c>
      <c r="E12244">
        <v>0</v>
      </c>
      <c r="F12244">
        <v>52.5</v>
      </c>
      <c r="G12244">
        <v>0</v>
      </c>
      <c r="H12244">
        <v>71.099999999999994</v>
      </c>
      <c r="I12244">
        <v>0</v>
      </c>
      <c r="K12244">
        <v>2014</v>
      </c>
      <c r="L12244">
        <v>2017</v>
      </c>
    </row>
    <row r="12245" spans="1:12" x14ac:dyDescent="0.25">
      <c r="A12245">
        <v>32</v>
      </c>
      <c r="B12245">
        <v>22858826</v>
      </c>
      <c r="C12245" t="s">
        <v>5698</v>
      </c>
      <c r="D12245">
        <v>70</v>
      </c>
      <c r="E12245">
        <v>0</v>
      </c>
      <c r="F12245">
        <v>52.5</v>
      </c>
      <c r="G12245">
        <v>0</v>
      </c>
      <c r="H12245">
        <v>0</v>
      </c>
      <c r="I12245">
        <v>0</v>
      </c>
      <c r="K12245">
        <v>2015</v>
      </c>
      <c r="L12245">
        <v>2017</v>
      </c>
    </row>
    <row r="12246" spans="1:12" x14ac:dyDescent="0.25">
      <c r="A12246">
        <v>32</v>
      </c>
      <c r="B12246">
        <v>22858827</v>
      </c>
      <c r="C12246" t="s">
        <v>5697</v>
      </c>
      <c r="D12246">
        <v>70</v>
      </c>
      <c r="E12246">
        <v>0</v>
      </c>
      <c r="F12246">
        <v>52.5</v>
      </c>
      <c r="G12246">
        <v>0</v>
      </c>
      <c r="H12246">
        <v>0</v>
      </c>
      <c r="I12246">
        <v>0</v>
      </c>
      <c r="K12246">
        <v>2015</v>
      </c>
      <c r="L12246">
        <v>2017</v>
      </c>
    </row>
    <row r="12247" spans="1:12" x14ac:dyDescent="0.25">
      <c r="A12247">
        <v>32</v>
      </c>
      <c r="B12247">
        <v>22858829</v>
      </c>
      <c r="C12247" t="s">
        <v>5699</v>
      </c>
      <c r="D12247">
        <v>70</v>
      </c>
      <c r="E12247">
        <v>0</v>
      </c>
      <c r="F12247">
        <v>52.5</v>
      </c>
      <c r="G12247">
        <v>0</v>
      </c>
      <c r="H12247">
        <v>0</v>
      </c>
      <c r="I12247">
        <v>0</v>
      </c>
      <c r="K12247">
        <v>2015</v>
      </c>
      <c r="L12247">
        <v>2017</v>
      </c>
    </row>
    <row r="12248" spans="1:12" x14ac:dyDescent="0.25">
      <c r="A12248">
        <v>32</v>
      </c>
      <c r="B12248">
        <v>22858830</v>
      </c>
      <c r="C12248" t="s">
        <v>5700</v>
      </c>
      <c r="D12248">
        <v>70</v>
      </c>
      <c r="E12248">
        <v>0</v>
      </c>
      <c r="F12248">
        <v>52.5</v>
      </c>
      <c r="G12248">
        <v>0</v>
      </c>
      <c r="H12248">
        <v>0</v>
      </c>
      <c r="I12248">
        <v>0</v>
      </c>
      <c r="K12248">
        <v>2013</v>
      </c>
      <c r="L12248">
        <v>2017</v>
      </c>
    </row>
    <row r="12249" spans="1:12" x14ac:dyDescent="0.25">
      <c r="A12249">
        <v>32</v>
      </c>
      <c r="B12249">
        <v>22858831</v>
      </c>
      <c r="C12249" t="s">
        <v>5700</v>
      </c>
      <c r="D12249">
        <v>70</v>
      </c>
      <c r="E12249">
        <v>0</v>
      </c>
      <c r="F12249">
        <v>52.5</v>
      </c>
      <c r="G12249">
        <v>0</v>
      </c>
      <c r="H12249">
        <v>0</v>
      </c>
      <c r="I12249">
        <v>0</v>
      </c>
      <c r="K12249">
        <v>2015</v>
      </c>
      <c r="L12249">
        <v>2017</v>
      </c>
    </row>
    <row r="12250" spans="1:12" x14ac:dyDescent="0.25">
      <c r="A12250">
        <v>32</v>
      </c>
      <c r="B12250">
        <v>22858894</v>
      </c>
      <c r="C12250" t="s">
        <v>5701</v>
      </c>
      <c r="D12250">
        <v>178</v>
      </c>
      <c r="E12250">
        <v>0</v>
      </c>
      <c r="F12250">
        <v>106.8</v>
      </c>
      <c r="G12250">
        <v>0</v>
      </c>
      <c r="H12250">
        <v>0</v>
      </c>
      <c r="I12250">
        <v>0</v>
      </c>
      <c r="K12250">
        <v>2012</v>
      </c>
      <c r="L12250">
        <v>2014</v>
      </c>
    </row>
    <row r="12251" spans="1:12" x14ac:dyDescent="0.25">
      <c r="A12251">
        <v>32</v>
      </c>
      <c r="B12251">
        <v>22858896</v>
      </c>
      <c r="C12251" t="s">
        <v>5702</v>
      </c>
      <c r="D12251">
        <v>150</v>
      </c>
      <c r="E12251">
        <v>0</v>
      </c>
      <c r="F12251">
        <v>112.5</v>
      </c>
      <c r="G12251">
        <v>0</v>
      </c>
      <c r="H12251">
        <v>0</v>
      </c>
      <c r="I12251">
        <v>0</v>
      </c>
      <c r="K12251">
        <v>2007</v>
      </c>
      <c r="L12251">
        <v>2015</v>
      </c>
    </row>
    <row r="12252" spans="1:12" x14ac:dyDescent="0.25">
      <c r="A12252">
        <v>32</v>
      </c>
      <c r="B12252">
        <v>22858897</v>
      </c>
      <c r="C12252" t="s">
        <v>5384</v>
      </c>
      <c r="D12252">
        <v>145</v>
      </c>
      <c r="E12252">
        <v>0</v>
      </c>
      <c r="F12252">
        <v>108.75</v>
      </c>
      <c r="G12252">
        <v>0</v>
      </c>
      <c r="H12252">
        <v>147.28</v>
      </c>
      <c r="I12252">
        <v>0</v>
      </c>
      <c r="K12252">
        <v>2011</v>
      </c>
      <c r="L12252">
        <v>2014</v>
      </c>
    </row>
    <row r="12253" spans="1:12" x14ac:dyDescent="0.25">
      <c r="A12253">
        <v>32</v>
      </c>
      <c r="B12253">
        <v>22858898</v>
      </c>
      <c r="C12253" t="s">
        <v>5384</v>
      </c>
      <c r="D12253">
        <v>130</v>
      </c>
      <c r="E12253">
        <v>0</v>
      </c>
      <c r="F12253">
        <v>97.5</v>
      </c>
      <c r="G12253">
        <v>0</v>
      </c>
      <c r="H12253">
        <v>0</v>
      </c>
      <c r="I12253">
        <v>0</v>
      </c>
      <c r="K12253">
        <v>2007</v>
      </c>
      <c r="L12253">
        <v>2014</v>
      </c>
    </row>
    <row r="12254" spans="1:12" x14ac:dyDescent="0.25">
      <c r="A12254">
        <v>32</v>
      </c>
      <c r="B12254">
        <v>22859165</v>
      </c>
      <c r="C12254" t="s">
        <v>5703</v>
      </c>
      <c r="D12254">
        <v>225</v>
      </c>
      <c r="E12254">
        <v>0</v>
      </c>
      <c r="F12254">
        <v>168.75</v>
      </c>
      <c r="G12254">
        <v>0</v>
      </c>
      <c r="H12254">
        <v>228.54</v>
      </c>
      <c r="I12254">
        <v>0</v>
      </c>
      <c r="K12254">
        <v>2012</v>
      </c>
      <c r="L12254">
        <v>2015</v>
      </c>
    </row>
    <row r="12255" spans="1:12" x14ac:dyDescent="0.25">
      <c r="A12255">
        <v>32</v>
      </c>
      <c r="B12255">
        <v>22859167</v>
      </c>
      <c r="C12255" t="s">
        <v>5703</v>
      </c>
      <c r="D12255">
        <v>225</v>
      </c>
      <c r="E12255">
        <v>0</v>
      </c>
      <c r="F12255">
        <v>168.75</v>
      </c>
      <c r="G12255">
        <v>0</v>
      </c>
      <c r="H12255">
        <v>228.54</v>
      </c>
      <c r="I12255">
        <v>0</v>
      </c>
      <c r="K12255">
        <v>2012</v>
      </c>
      <c r="L12255">
        <v>2015</v>
      </c>
    </row>
    <row r="12256" spans="1:12" x14ac:dyDescent="0.25">
      <c r="A12256">
        <v>32</v>
      </c>
      <c r="B12256">
        <v>22859169</v>
      </c>
      <c r="C12256" t="s">
        <v>5704</v>
      </c>
      <c r="D12256">
        <v>225</v>
      </c>
      <c r="E12256">
        <v>0</v>
      </c>
      <c r="F12256">
        <v>168.75</v>
      </c>
      <c r="G12256">
        <v>0</v>
      </c>
      <c r="H12256">
        <v>0</v>
      </c>
      <c r="I12256">
        <v>0</v>
      </c>
      <c r="K12256">
        <v>2012</v>
      </c>
      <c r="L12256">
        <v>2013</v>
      </c>
    </row>
    <row r="12257" spans="1:12" x14ac:dyDescent="0.25">
      <c r="A12257">
        <v>32</v>
      </c>
      <c r="B12257">
        <v>22859441</v>
      </c>
      <c r="C12257" t="s">
        <v>2318</v>
      </c>
      <c r="D12257">
        <v>130</v>
      </c>
      <c r="E12257">
        <v>0</v>
      </c>
      <c r="F12257">
        <v>97.5</v>
      </c>
      <c r="G12257">
        <v>0</v>
      </c>
      <c r="H12257">
        <v>0</v>
      </c>
      <c r="I12257">
        <v>0</v>
      </c>
      <c r="K12257">
        <v>2014</v>
      </c>
      <c r="L12257">
        <v>2014</v>
      </c>
    </row>
    <row r="12258" spans="1:12" x14ac:dyDescent="0.25">
      <c r="A12258">
        <v>32</v>
      </c>
      <c r="B12258">
        <v>22859540</v>
      </c>
      <c r="C12258" t="s">
        <v>5705</v>
      </c>
      <c r="D12258">
        <v>100</v>
      </c>
      <c r="E12258">
        <v>0</v>
      </c>
      <c r="F12258">
        <v>75</v>
      </c>
      <c r="G12258">
        <v>0</v>
      </c>
      <c r="H12258">
        <v>101.57</v>
      </c>
      <c r="I12258">
        <v>0</v>
      </c>
      <c r="K12258">
        <v>2011</v>
      </c>
      <c r="L12258">
        <v>2015</v>
      </c>
    </row>
    <row r="12259" spans="1:12" x14ac:dyDescent="0.25">
      <c r="A12259">
        <v>32</v>
      </c>
      <c r="B12259">
        <v>22859541</v>
      </c>
      <c r="C12259" t="s">
        <v>5706</v>
      </c>
      <c r="D12259">
        <v>100</v>
      </c>
      <c r="E12259">
        <v>0</v>
      </c>
      <c r="F12259">
        <v>75</v>
      </c>
      <c r="G12259">
        <v>0</v>
      </c>
      <c r="H12259">
        <v>0</v>
      </c>
      <c r="I12259">
        <v>0</v>
      </c>
      <c r="K12259">
        <v>2011</v>
      </c>
      <c r="L12259">
        <v>2012</v>
      </c>
    </row>
    <row r="12260" spans="1:12" x14ac:dyDescent="0.25">
      <c r="A12260">
        <v>32</v>
      </c>
      <c r="B12260">
        <v>22859685</v>
      </c>
      <c r="C12260" t="s">
        <v>5707</v>
      </c>
      <c r="D12260">
        <v>53</v>
      </c>
      <c r="E12260">
        <v>0</v>
      </c>
      <c r="F12260">
        <v>31.8</v>
      </c>
      <c r="G12260">
        <v>0</v>
      </c>
      <c r="H12260">
        <v>0</v>
      </c>
      <c r="I12260">
        <v>0</v>
      </c>
      <c r="K12260">
        <v>2012</v>
      </c>
      <c r="L12260">
        <v>2013</v>
      </c>
    </row>
    <row r="12261" spans="1:12" x14ac:dyDescent="0.25">
      <c r="A12261">
        <v>32</v>
      </c>
      <c r="B12261">
        <v>22859686</v>
      </c>
      <c r="C12261" t="s">
        <v>5708</v>
      </c>
      <c r="D12261">
        <v>53</v>
      </c>
      <c r="E12261">
        <v>0</v>
      </c>
      <c r="F12261">
        <v>31.8</v>
      </c>
      <c r="G12261">
        <v>0</v>
      </c>
      <c r="H12261">
        <v>0</v>
      </c>
      <c r="I12261">
        <v>0</v>
      </c>
      <c r="K12261">
        <v>2012</v>
      </c>
      <c r="L12261">
        <v>2013</v>
      </c>
    </row>
    <row r="12262" spans="1:12" x14ac:dyDescent="0.25">
      <c r="A12262">
        <v>32</v>
      </c>
      <c r="B12262">
        <v>22859687</v>
      </c>
      <c r="C12262" t="s">
        <v>5709</v>
      </c>
      <c r="D12262">
        <v>0</v>
      </c>
      <c r="E12262">
        <v>0</v>
      </c>
      <c r="F12262">
        <v>0</v>
      </c>
      <c r="G12262">
        <v>0</v>
      </c>
      <c r="H12262">
        <v>0</v>
      </c>
      <c r="I12262">
        <v>0</v>
      </c>
      <c r="K12262">
        <v>2012</v>
      </c>
      <c r="L12262">
        <v>2013</v>
      </c>
    </row>
    <row r="12263" spans="1:12" x14ac:dyDescent="0.25">
      <c r="A12263">
        <v>32</v>
      </c>
      <c r="B12263">
        <v>22859689</v>
      </c>
      <c r="C12263" t="s">
        <v>5707</v>
      </c>
      <c r="D12263">
        <v>53</v>
      </c>
      <c r="E12263">
        <v>0</v>
      </c>
      <c r="F12263">
        <v>31.8</v>
      </c>
      <c r="G12263">
        <v>0</v>
      </c>
      <c r="H12263">
        <v>0</v>
      </c>
      <c r="I12263">
        <v>0</v>
      </c>
      <c r="K12263">
        <v>2012</v>
      </c>
      <c r="L12263">
        <v>2013</v>
      </c>
    </row>
    <row r="12264" spans="1:12" x14ac:dyDescent="0.25">
      <c r="A12264">
        <v>32</v>
      </c>
      <c r="B12264">
        <v>22859690</v>
      </c>
      <c r="C12264" t="s">
        <v>5708</v>
      </c>
      <c r="D12264">
        <v>53</v>
      </c>
      <c r="E12264">
        <v>0</v>
      </c>
      <c r="F12264">
        <v>31.8</v>
      </c>
      <c r="G12264">
        <v>0</v>
      </c>
      <c r="H12264">
        <v>0</v>
      </c>
      <c r="I12264">
        <v>0</v>
      </c>
      <c r="K12264">
        <v>2012</v>
      </c>
      <c r="L12264">
        <v>2013</v>
      </c>
    </row>
    <row r="12265" spans="1:12" x14ac:dyDescent="0.25">
      <c r="A12265">
        <v>32</v>
      </c>
      <c r="B12265">
        <v>22859691</v>
      </c>
      <c r="C12265" t="s">
        <v>5709</v>
      </c>
      <c r="D12265">
        <v>53</v>
      </c>
      <c r="E12265">
        <v>0</v>
      </c>
      <c r="F12265">
        <v>31.8</v>
      </c>
      <c r="G12265">
        <v>0</v>
      </c>
      <c r="H12265">
        <v>0</v>
      </c>
      <c r="I12265">
        <v>0</v>
      </c>
      <c r="K12265">
        <v>2012</v>
      </c>
      <c r="L12265">
        <v>2013</v>
      </c>
    </row>
    <row r="12266" spans="1:12" x14ac:dyDescent="0.25">
      <c r="A12266">
        <v>32</v>
      </c>
      <c r="B12266">
        <v>22859694</v>
      </c>
      <c r="C12266" t="s">
        <v>5710</v>
      </c>
      <c r="D12266">
        <v>831</v>
      </c>
      <c r="E12266">
        <v>0</v>
      </c>
      <c r="F12266">
        <v>498.6</v>
      </c>
      <c r="G12266">
        <v>0</v>
      </c>
      <c r="H12266">
        <v>0</v>
      </c>
      <c r="I12266">
        <v>0</v>
      </c>
      <c r="K12266">
        <v>2012</v>
      </c>
      <c r="L12266">
        <v>2013</v>
      </c>
    </row>
    <row r="12267" spans="1:12" x14ac:dyDescent="0.25">
      <c r="A12267">
        <v>32</v>
      </c>
      <c r="B12267">
        <v>22859750</v>
      </c>
      <c r="C12267" t="s">
        <v>5711</v>
      </c>
      <c r="D12267">
        <v>47</v>
      </c>
      <c r="E12267">
        <v>0</v>
      </c>
      <c r="F12267">
        <v>28.2</v>
      </c>
      <c r="G12267">
        <v>0</v>
      </c>
      <c r="H12267">
        <v>0</v>
      </c>
      <c r="I12267">
        <v>0</v>
      </c>
      <c r="K12267">
        <v>2013</v>
      </c>
      <c r="L12267">
        <v>2017</v>
      </c>
    </row>
    <row r="12268" spans="1:12" x14ac:dyDescent="0.25">
      <c r="A12268">
        <v>32</v>
      </c>
      <c r="B12268">
        <v>22859770</v>
      </c>
      <c r="C12268" t="s">
        <v>5712</v>
      </c>
      <c r="D12268">
        <v>146</v>
      </c>
      <c r="E12268">
        <v>0</v>
      </c>
      <c r="F12268">
        <v>87.6</v>
      </c>
      <c r="G12268">
        <v>0</v>
      </c>
      <c r="H12268">
        <v>0</v>
      </c>
      <c r="I12268">
        <v>0</v>
      </c>
      <c r="K12268">
        <v>2013</v>
      </c>
      <c r="L12268">
        <v>2017</v>
      </c>
    </row>
    <row r="12269" spans="1:12" x14ac:dyDescent="0.25">
      <c r="A12269">
        <v>32</v>
      </c>
      <c r="B12269">
        <v>22859772</v>
      </c>
      <c r="C12269" t="s">
        <v>5713</v>
      </c>
      <c r="D12269">
        <v>146</v>
      </c>
      <c r="E12269">
        <v>0</v>
      </c>
      <c r="F12269">
        <v>87.6</v>
      </c>
      <c r="G12269">
        <v>0</v>
      </c>
      <c r="H12269">
        <v>0</v>
      </c>
      <c r="I12269">
        <v>0</v>
      </c>
      <c r="K12269">
        <v>2013</v>
      </c>
      <c r="L12269">
        <v>2017</v>
      </c>
    </row>
    <row r="12270" spans="1:12" x14ac:dyDescent="0.25">
      <c r="A12270">
        <v>32</v>
      </c>
      <c r="B12270">
        <v>22860108</v>
      </c>
      <c r="C12270" t="s">
        <v>289</v>
      </c>
      <c r="D12270">
        <v>155</v>
      </c>
      <c r="E12270">
        <v>0</v>
      </c>
      <c r="F12270">
        <v>116.25</v>
      </c>
      <c r="G12270">
        <v>0</v>
      </c>
      <c r="H12270">
        <v>157.44</v>
      </c>
      <c r="I12270">
        <v>0</v>
      </c>
      <c r="K12270">
        <v>2012</v>
      </c>
      <c r="L12270">
        <v>2016</v>
      </c>
    </row>
    <row r="12271" spans="1:12" x14ac:dyDescent="0.25">
      <c r="A12271">
        <v>32</v>
      </c>
      <c r="B12271">
        <v>22860109</v>
      </c>
      <c r="C12271" t="s">
        <v>290</v>
      </c>
      <c r="D12271">
        <v>155</v>
      </c>
      <c r="E12271">
        <v>0</v>
      </c>
      <c r="F12271">
        <v>116.25</v>
      </c>
      <c r="G12271">
        <v>0</v>
      </c>
      <c r="H12271">
        <v>157.44</v>
      </c>
      <c r="I12271">
        <v>0</v>
      </c>
      <c r="K12271">
        <v>2012</v>
      </c>
      <c r="L12271">
        <v>2013</v>
      </c>
    </row>
    <row r="12272" spans="1:12" x14ac:dyDescent="0.25">
      <c r="A12272">
        <v>32</v>
      </c>
      <c r="B12272">
        <v>22860110</v>
      </c>
      <c r="C12272" t="s">
        <v>2318</v>
      </c>
      <c r="D12272">
        <v>155</v>
      </c>
      <c r="E12272">
        <v>0</v>
      </c>
      <c r="F12272">
        <v>116.25</v>
      </c>
      <c r="G12272">
        <v>0</v>
      </c>
      <c r="H12272">
        <v>157.44</v>
      </c>
      <c r="I12272">
        <v>0</v>
      </c>
      <c r="K12272">
        <v>2012</v>
      </c>
      <c r="L12272">
        <v>2016</v>
      </c>
    </row>
    <row r="12273" spans="1:12" x14ac:dyDescent="0.25">
      <c r="A12273">
        <v>32</v>
      </c>
      <c r="B12273">
        <v>22860141</v>
      </c>
      <c r="C12273" t="s">
        <v>5714</v>
      </c>
      <c r="D12273">
        <v>180</v>
      </c>
      <c r="E12273">
        <v>0</v>
      </c>
      <c r="F12273">
        <v>135</v>
      </c>
      <c r="G12273">
        <v>0</v>
      </c>
      <c r="H12273">
        <v>182.83</v>
      </c>
      <c r="I12273">
        <v>0</v>
      </c>
      <c r="K12273">
        <v>2013</v>
      </c>
      <c r="L12273">
        <v>2017</v>
      </c>
    </row>
    <row r="12274" spans="1:12" x14ac:dyDescent="0.25">
      <c r="A12274">
        <v>32</v>
      </c>
      <c r="B12274">
        <v>22860182</v>
      </c>
      <c r="C12274" t="s">
        <v>5375</v>
      </c>
      <c r="D12274">
        <v>130</v>
      </c>
      <c r="E12274">
        <v>0</v>
      </c>
      <c r="F12274">
        <v>97.5</v>
      </c>
      <c r="G12274">
        <v>0</v>
      </c>
      <c r="H12274">
        <v>0</v>
      </c>
      <c r="I12274">
        <v>0</v>
      </c>
      <c r="K12274">
        <v>2014</v>
      </c>
      <c r="L12274">
        <v>2017</v>
      </c>
    </row>
    <row r="12275" spans="1:12" x14ac:dyDescent="0.25">
      <c r="A12275">
        <v>32</v>
      </c>
      <c r="B12275">
        <v>22860183</v>
      </c>
      <c r="C12275" t="s">
        <v>5715</v>
      </c>
      <c r="D12275">
        <v>130</v>
      </c>
      <c r="E12275">
        <v>0</v>
      </c>
      <c r="F12275">
        <v>97.5</v>
      </c>
      <c r="G12275">
        <v>0</v>
      </c>
      <c r="H12275">
        <v>0</v>
      </c>
      <c r="I12275">
        <v>0</v>
      </c>
      <c r="K12275">
        <v>2014</v>
      </c>
      <c r="L12275">
        <v>2017</v>
      </c>
    </row>
    <row r="12276" spans="1:12" x14ac:dyDescent="0.25">
      <c r="A12276">
        <v>32</v>
      </c>
      <c r="B12276">
        <v>22860184</v>
      </c>
      <c r="C12276" t="s">
        <v>5716</v>
      </c>
      <c r="D12276">
        <v>130</v>
      </c>
      <c r="E12276">
        <v>0</v>
      </c>
      <c r="F12276">
        <v>97.5</v>
      </c>
      <c r="G12276">
        <v>0</v>
      </c>
      <c r="H12276">
        <v>0</v>
      </c>
      <c r="I12276">
        <v>0</v>
      </c>
      <c r="K12276">
        <v>2014</v>
      </c>
      <c r="L12276">
        <v>2017</v>
      </c>
    </row>
    <row r="12277" spans="1:12" x14ac:dyDescent="0.25">
      <c r="A12277">
        <v>32</v>
      </c>
      <c r="B12277">
        <v>22860663</v>
      </c>
      <c r="C12277" t="s">
        <v>5717</v>
      </c>
      <c r="D12277">
        <v>280</v>
      </c>
      <c r="E12277">
        <v>0</v>
      </c>
      <c r="F12277">
        <v>210</v>
      </c>
      <c r="G12277">
        <v>0</v>
      </c>
      <c r="H12277">
        <v>284.39999999999998</v>
      </c>
      <c r="I12277">
        <v>0</v>
      </c>
      <c r="K12277">
        <v>2012</v>
      </c>
      <c r="L12277">
        <v>2014</v>
      </c>
    </row>
    <row r="12278" spans="1:12" x14ac:dyDescent="0.25">
      <c r="A12278">
        <v>32</v>
      </c>
      <c r="B12278">
        <v>22860664</v>
      </c>
      <c r="C12278" t="s">
        <v>5718</v>
      </c>
      <c r="D12278">
        <v>280</v>
      </c>
      <c r="E12278">
        <v>0</v>
      </c>
      <c r="F12278">
        <v>210</v>
      </c>
      <c r="G12278">
        <v>0</v>
      </c>
      <c r="H12278">
        <v>284.39999999999998</v>
      </c>
      <c r="I12278">
        <v>0</v>
      </c>
      <c r="K12278">
        <v>2012</v>
      </c>
      <c r="L12278">
        <v>2013</v>
      </c>
    </row>
    <row r="12279" spans="1:12" x14ac:dyDescent="0.25">
      <c r="A12279">
        <v>32</v>
      </c>
      <c r="B12279">
        <v>22860665</v>
      </c>
      <c r="C12279" t="s">
        <v>5719</v>
      </c>
      <c r="D12279">
        <v>280</v>
      </c>
      <c r="E12279">
        <v>0</v>
      </c>
      <c r="F12279">
        <v>210</v>
      </c>
      <c r="G12279">
        <v>0</v>
      </c>
      <c r="H12279">
        <v>284.39999999999998</v>
      </c>
      <c r="I12279">
        <v>0</v>
      </c>
      <c r="K12279">
        <v>2012</v>
      </c>
      <c r="L12279">
        <v>2014</v>
      </c>
    </row>
    <row r="12280" spans="1:12" x14ac:dyDescent="0.25">
      <c r="A12280">
        <v>32</v>
      </c>
      <c r="B12280">
        <v>22860666</v>
      </c>
      <c r="C12280" t="s">
        <v>5720</v>
      </c>
      <c r="D12280">
        <v>280</v>
      </c>
      <c r="E12280">
        <v>0</v>
      </c>
      <c r="F12280">
        <v>210</v>
      </c>
      <c r="G12280">
        <v>0</v>
      </c>
      <c r="H12280">
        <v>284.39999999999998</v>
      </c>
      <c r="I12280">
        <v>0</v>
      </c>
      <c r="K12280">
        <v>2012</v>
      </c>
      <c r="L12280">
        <v>2014</v>
      </c>
    </row>
    <row r="12281" spans="1:12" x14ac:dyDescent="0.25">
      <c r="A12281">
        <v>32</v>
      </c>
      <c r="B12281">
        <v>22860667</v>
      </c>
      <c r="C12281" t="s">
        <v>5721</v>
      </c>
      <c r="D12281">
        <v>280</v>
      </c>
      <c r="E12281">
        <v>0</v>
      </c>
      <c r="F12281">
        <v>210</v>
      </c>
      <c r="G12281">
        <v>0</v>
      </c>
      <c r="H12281">
        <v>284.39999999999998</v>
      </c>
      <c r="I12281">
        <v>0</v>
      </c>
      <c r="K12281">
        <v>2012</v>
      </c>
      <c r="L12281">
        <v>2012</v>
      </c>
    </row>
    <row r="12282" spans="1:12" x14ac:dyDescent="0.25">
      <c r="A12282">
        <v>32</v>
      </c>
      <c r="B12282">
        <v>22860668</v>
      </c>
      <c r="C12282" t="s">
        <v>5722</v>
      </c>
      <c r="D12282">
        <v>280</v>
      </c>
      <c r="E12282">
        <v>0</v>
      </c>
      <c r="F12282">
        <v>210</v>
      </c>
      <c r="G12282">
        <v>0</v>
      </c>
      <c r="H12282">
        <v>284.39999999999998</v>
      </c>
      <c r="I12282">
        <v>0</v>
      </c>
      <c r="K12282">
        <v>2012</v>
      </c>
      <c r="L12282">
        <v>2012</v>
      </c>
    </row>
    <row r="12283" spans="1:12" x14ac:dyDescent="0.25">
      <c r="A12283">
        <v>32</v>
      </c>
      <c r="B12283">
        <v>22860669</v>
      </c>
      <c r="C12283" t="s">
        <v>5723</v>
      </c>
      <c r="D12283">
        <v>280</v>
      </c>
      <c r="E12283">
        <v>0</v>
      </c>
      <c r="F12283">
        <v>210</v>
      </c>
      <c r="G12283">
        <v>0</v>
      </c>
      <c r="H12283">
        <v>284.39999999999998</v>
      </c>
      <c r="I12283">
        <v>0</v>
      </c>
      <c r="K12283">
        <v>2012</v>
      </c>
      <c r="L12283">
        <v>2012</v>
      </c>
    </row>
    <row r="12284" spans="1:12" x14ac:dyDescent="0.25">
      <c r="A12284">
        <v>32</v>
      </c>
      <c r="B12284">
        <v>22860670</v>
      </c>
      <c r="C12284" t="s">
        <v>5724</v>
      </c>
      <c r="D12284">
        <v>280</v>
      </c>
      <c r="E12284">
        <v>0</v>
      </c>
      <c r="F12284">
        <v>210</v>
      </c>
      <c r="G12284">
        <v>0</v>
      </c>
      <c r="H12284">
        <v>284.39999999999998</v>
      </c>
      <c r="I12284">
        <v>0</v>
      </c>
      <c r="K12284">
        <v>2012</v>
      </c>
      <c r="L12284">
        <v>2014</v>
      </c>
    </row>
    <row r="12285" spans="1:12" x14ac:dyDescent="0.25">
      <c r="A12285">
        <v>32</v>
      </c>
      <c r="B12285">
        <v>22860672</v>
      </c>
      <c r="C12285" t="s">
        <v>5725</v>
      </c>
      <c r="D12285">
        <v>280</v>
      </c>
      <c r="E12285">
        <v>0</v>
      </c>
      <c r="F12285">
        <v>210</v>
      </c>
      <c r="G12285">
        <v>0</v>
      </c>
      <c r="H12285">
        <v>284.39999999999998</v>
      </c>
      <c r="I12285">
        <v>0</v>
      </c>
      <c r="K12285">
        <v>2012</v>
      </c>
      <c r="L12285">
        <v>2014</v>
      </c>
    </row>
    <row r="12286" spans="1:12" x14ac:dyDescent="0.25">
      <c r="A12286">
        <v>32</v>
      </c>
      <c r="B12286">
        <v>22860678</v>
      </c>
      <c r="C12286" t="s">
        <v>5726</v>
      </c>
      <c r="D12286">
        <v>140</v>
      </c>
      <c r="E12286">
        <v>0</v>
      </c>
      <c r="F12286">
        <v>84</v>
      </c>
      <c r="G12286">
        <v>0</v>
      </c>
      <c r="H12286">
        <v>0</v>
      </c>
      <c r="I12286">
        <v>0</v>
      </c>
      <c r="K12286">
        <v>2012</v>
      </c>
      <c r="L12286">
        <v>2014</v>
      </c>
    </row>
    <row r="12287" spans="1:12" x14ac:dyDescent="0.25">
      <c r="A12287">
        <v>32</v>
      </c>
      <c r="B12287">
        <v>22860731</v>
      </c>
      <c r="C12287" t="s">
        <v>2445</v>
      </c>
      <c r="D12287">
        <v>100</v>
      </c>
      <c r="E12287">
        <v>0</v>
      </c>
      <c r="F12287">
        <v>75</v>
      </c>
      <c r="G12287">
        <v>0</v>
      </c>
      <c r="H12287">
        <v>0</v>
      </c>
      <c r="I12287">
        <v>0</v>
      </c>
      <c r="K12287">
        <v>2005</v>
      </c>
      <c r="L12287">
        <v>2012</v>
      </c>
    </row>
    <row r="12288" spans="1:12" x14ac:dyDescent="0.25">
      <c r="A12288">
        <v>32</v>
      </c>
      <c r="B12288">
        <v>22860732</v>
      </c>
      <c r="C12288" t="s">
        <v>2318</v>
      </c>
      <c r="D12288">
        <v>100</v>
      </c>
      <c r="E12288">
        <v>0</v>
      </c>
      <c r="F12288">
        <v>75</v>
      </c>
      <c r="G12288">
        <v>0</v>
      </c>
      <c r="H12288">
        <v>0</v>
      </c>
      <c r="I12288">
        <v>0</v>
      </c>
      <c r="K12288">
        <v>2008</v>
      </c>
      <c r="L12288">
        <v>2012</v>
      </c>
    </row>
    <row r="12289" spans="1:12" x14ac:dyDescent="0.25">
      <c r="A12289">
        <v>32</v>
      </c>
      <c r="B12289">
        <v>22860733</v>
      </c>
      <c r="C12289" t="s">
        <v>2468</v>
      </c>
      <c r="D12289">
        <v>100</v>
      </c>
      <c r="E12289">
        <v>0</v>
      </c>
      <c r="F12289">
        <v>75</v>
      </c>
      <c r="G12289">
        <v>0</v>
      </c>
      <c r="H12289">
        <v>0</v>
      </c>
      <c r="I12289">
        <v>0</v>
      </c>
      <c r="K12289">
        <v>2008</v>
      </c>
      <c r="L12289">
        <v>2012</v>
      </c>
    </row>
    <row r="12290" spans="1:12" x14ac:dyDescent="0.25">
      <c r="A12290">
        <v>32</v>
      </c>
      <c r="B12290">
        <v>22860826</v>
      </c>
      <c r="C12290" t="s">
        <v>2318</v>
      </c>
      <c r="D12290">
        <v>155</v>
      </c>
      <c r="E12290">
        <v>0</v>
      </c>
      <c r="F12290">
        <v>116.25</v>
      </c>
      <c r="G12290">
        <v>0</v>
      </c>
      <c r="H12290">
        <v>157.44</v>
      </c>
      <c r="I12290">
        <v>0</v>
      </c>
      <c r="K12290">
        <v>2014</v>
      </c>
      <c r="L12290">
        <v>2017</v>
      </c>
    </row>
    <row r="12291" spans="1:12" x14ac:dyDescent="0.25">
      <c r="A12291">
        <v>32</v>
      </c>
      <c r="B12291">
        <v>22860827</v>
      </c>
      <c r="C12291" t="s">
        <v>2318</v>
      </c>
      <c r="D12291">
        <v>155</v>
      </c>
      <c r="E12291">
        <v>0</v>
      </c>
      <c r="F12291">
        <v>116.25</v>
      </c>
      <c r="G12291">
        <v>0</v>
      </c>
      <c r="H12291">
        <v>157.44</v>
      </c>
      <c r="I12291">
        <v>0</v>
      </c>
      <c r="K12291">
        <v>2014</v>
      </c>
      <c r="L12291">
        <v>2017</v>
      </c>
    </row>
    <row r="12292" spans="1:12" x14ac:dyDescent="0.25">
      <c r="A12292">
        <v>32</v>
      </c>
      <c r="B12292">
        <v>22860828</v>
      </c>
      <c r="C12292" t="s">
        <v>2318</v>
      </c>
      <c r="D12292">
        <v>155</v>
      </c>
      <c r="E12292">
        <v>0</v>
      </c>
      <c r="F12292">
        <v>116.25</v>
      </c>
      <c r="G12292">
        <v>0</v>
      </c>
      <c r="H12292">
        <v>157.44</v>
      </c>
      <c r="I12292">
        <v>0</v>
      </c>
      <c r="K12292">
        <v>2014</v>
      </c>
      <c r="L12292">
        <v>2017</v>
      </c>
    </row>
    <row r="12293" spans="1:12" x14ac:dyDescent="0.25">
      <c r="A12293">
        <v>32</v>
      </c>
      <c r="B12293">
        <v>22860945</v>
      </c>
      <c r="C12293" t="s">
        <v>2402</v>
      </c>
      <c r="D12293">
        <v>100</v>
      </c>
      <c r="E12293">
        <v>0</v>
      </c>
      <c r="F12293">
        <v>75</v>
      </c>
      <c r="G12293">
        <v>0</v>
      </c>
      <c r="H12293">
        <v>101.57</v>
      </c>
      <c r="I12293">
        <v>0</v>
      </c>
      <c r="K12293">
        <v>2014</v>
      </c>
      <c r="L12293">
        <v>2017</v>
      </c>
    </row>
    <row r="12294" spans="1:12" x14ac:dyDescent="0.25">
      <c r="A12294">
        <v>32</v>
      </c>
      <c r="B12294">
        <v>22860946</v>
      </c>
      <c r="C12294" t="s">
        <v>2468</v>
      </c>
      <c r="D12294">
        <v>100</v>
      </c>
      <c r="E12294">
        <v>0</v>
      </c>
      <c r="F12294">
        <v>75</v>
      </c>
      <c r="G12294">
        <v>0</v>
      </c>
      <c r="H12294">
        <v>101.57</v>
      </c>
      <c r="I12294">
        <v>0</v>
      </c>
      <c r="K12294">
        <v>2014</v>
      </c>
      <c r="L12294">
        <v>2014</v>
      </c>
    </row>
    <row r="12295" spans="1:12" x14ac:dyDescent="0.25">
      <c r="A12295">
        <v>32</v>
      </c>
      <c r="B12295">
        <v>22860947</v>
      </c>
      <c r="C12295" t="s">
        <v>2399</v>
      </c>
      <c r="D12295">
        <v>100</v>
      </c>
      <c r="E12295">
        <v>0</v>
      </c>
      <c r="F12295">
        <v>75</v>
      </c>
      <c r="G12295">
        <v>0</v>
      </c>
      <c r="H12295">
        <v>101.57</v>
      </c>
      <c r="I12295">
        <v>0</v>
      </c>
      <c r="K12295">
        <v>2014</v>
      </c>
      <c r="L12295">
        <v>2017</v>
      </c>
    </row>
    <row r="12296" spans="1:12" x14ac:dyDescent="0.25">
      <c r="A12296">
        <v>32</v>
      </c>
      <c r="B12296">
        <v>22861818</v>
      </c>
      <c r="C12296" t="s">
        <v>5155</v>
      </c>
      <c r="D12296">
        <v>280</v>
      </c>
      <c r="E12296">
        <v>0</v>
      </c>
      <c r="F12296">
        <v>210</v>
      </c>
      <c r="G12296">
        <v>0</v>
      </c>
      <c r="H12296">
        <v>0</v>
      </c>
      <c r="I12296">
        <v>0</v>
      </c>
      <c r="K12296">
        <v>2012</v>
      </c>
      <c r="L12296">
        <v>2014</v>
      </c>
    </row>
    <row r="12297" spans="1:12" x14ac:dyDescent="0.25">
      <c r="A12297">
        <v>32</v>
      </c>
      <c r="B12297">
        <v>22861850</v>
      </c>
      <c r="C12297" t="s">
        <v>5727</v>
      </c>
      <c r="D12297">
        <v>64</v>
      </c>
      <c r="E12297">
        <v>0</v>
      </c>
      <c r="F12297">
        <v>38.4</v>
      </c>
      <c r="G12297">
        <v>0</v>
      </c>
      <c r="H12297">
        <v>0</v>
      </c>
      <c r="I12297">
        <v>0</v>
      </c>
      <c r="K12297">
        <v>2012</v>
      </c>
      <c r="L12297">
        <v>2017</v>
      </c>
    </row>
    <row r="12298" spans="1:12" x14ac:dyDescent="0.25">
      <c r="A12298">
        <v>32</v>
      </c>
      <c r="B12298">
        <v>22861851</v>
      </c>
      <c r="C12298" t="s">
        <v>5727</v>
      </c>
      <c r="D12298">
        <v>64</v>
      </c>
      <c r="E12298">
        <v>0</v>
      </c>
      <c r="F12298">
        <v>38.4</v>
      </c>
      <c r="G12298">
        <v>0</v>
      </c>
      <c r="H12298">
        <v>0</v>
      </c>
      <c r="I12298">
        <v>0</v>
      </c>
      <c r="K12298">
        <v>2012</v>
      </c>
      <c r="L12298">
        <v>2017</v>
      </c>
    </row>
    <row r="12299" spans="1:12" x14ac:dyDescent="0.25">
      <c r="A12299">
        <v>32</v>
      </c>
      <c r="B12299">
        <v>22863046</v>
      </c>
      <c r="C12299" t="s">
        <v>5728</v>
      </c>
      <c r="D12299">
        <v>100</v>
      </c>
      <c r="E12299">
        <v>0</v>
      </c>
      <c r="F12299">
        <v>75</v>
      </c>
      <c r="G12299">
        <v>0</v>
      </c>
      <c r="H12299">
        <v>0</v>
      </c>
      <c r="I12299">
        <v>0</v>
      </c>
      <c r="K12299">
        <v>2001</v>
      </c>
      <c r="L12299">
        <v>2018</v>
      </c>
    </row>
    <row r="12300" spans="1:12" x14ac:dyDescent="0.25">
      <c r="A12300">
        <v>32</v>
      </c>
      <c r="B12300">
        <v>22863064</v>
      </c>
      <c r="C12300" t="s">
        <v>5729</v>
      </c>
      <c r="D12300">
        <v>120</v>
      </c>
      <c r="E12300">
        <v>0</v>
      </c>
      <c r="F12300">
        <v>90</v>
      </c>
      <c r="G12300">
        <v>0</v>
      </c>
      <c r="H12300">
        <v>0</v>
      </c>
      <c r="I12300">
        <v>0</v>
      </c>
      <c r="K12300">
        <v>2015</v>
      </c>
      <c r="L12300">
        <v>2017</v>
      </c>
    </row>
    <row r="12301" spans="1:12" x14ac:dyDescent="0.25">
      <c r="A12301">
        <v>32</v>
      </c>
      <c r="B12301">
        <v>22863449</v>
      </c>
      <c r="C12301" t="s">
        <v>4517</v>
      </c>
      <c r="D12301">
        <v>380</v>
      </c>
      <c r="E12301">
        <v>0</v>
      </c>
      <c r="F12301">
        <v>285</v>
      </c>
      <c r="G12301">
        <v>0</v>
      </c>
      <c r="H12301">
        <v>0</v>
      </c>
      <c r="I12301">
        <v>0</v>
      </c>
      <c r="K12301">
        <v>2012</v>
      </c>
      <c r="L12301">
        <v>2015</v>
      </c>
    </row>
    <row r="12302" spans="1:12" x14ac:dyDescent="0.25">
      <c r="A12302">
        <v>32</v>
      </c>
      <c r="B12302">
        <v>22863451</v>
      </c>
      <c r="C12302" t="s">
        <v>5157</v>
      </c>
      <c r="D12302">
        <v>405</v>
      </c>
      <c r="E12302">
        <v>0</v>
      </c>
      <c r="F12302">
        <v>303.75</v>
      </c>
      <c r="G12302">
        <v>0</v>
      </c>
      <c r="H12302">
        <v>411.36</v>
      </c>
      <c r="I12302">
        <v>0</v>
      </c>
      <c r="K12302">
        <v>2012</v>
      </c>
      <c r="L12302">
        <v>2015</v>
      </c>
    </row>
    <row r="12303" spans="1:12" x14ac:dyDescent="0.25">
      <c r="A12303">
        <v>32</v>
      </c>
      <c r="B12303">
        <v>22863452</v>
      </c>
      <c r="C12303" t="s">
        <v>5730</v>
      </c>
      <c r="D12303">
        <v>405</v>
      </c>
      <c r="E12303">
        <v>0</v>
      </c>
      <c r="F12303">
        <v>303.75</v>
      </c>
      <c r="G12303">
        <v>0</v>
      </c>
      <c r="H12303">
        <v>411.36</v>
      </c>
      <c r="I12303">
        <v>0</v>
      </c>
      <c r="K12303">
        <v>2012</v>
      </c>
      <c r="L12303">
        <v>2015</v>
      </c>
    </row>
    <row r="12304" spans="1:12" x14ac:dyDescent="0.25">
      <c r="A12304">
        <v>32</v>
      </c>
      <c r="B12304">
        <v>22863454</v>
      </c>
      <c r="C12304" t="s">
        <v>5157</v>
      </c>
      <c r="D12304">
        <v>405</v>
      </c>
      <c r="E12304">
        <v>0</v>
      </c>
      <c r="F12304">
        <v>303.75</v>
      </c>
      <c r="G12304">
        <v>0</v>
      </c>
      <c r="H12304">
        <v>0</v>
      </c>
      <c r="I12304">
        <v>0</v>
      </c>
      <c r="K12304">
        <v>2013</v>
      </c>
      <c r="L12304">
        <v>2015</v>
      </c>
    </row>
    <row r="12305" spans="1:12" x14ac:dyDescent="0.25">
      <c r="A12305">
        <v>32</v>
      </c>
      <c r="B12305">
        <v>22863455</v>
      </c>
      <c r="C12305" t="s">
        <v>5730</v>
      </c>
      <c r="D12305">
        <v>405</v>
      </c>
      <c r="E12305">
        <v>0</v>
      </c>
      <c r="F12305">
        <v>303.75</v>
      </c>
      <c r="G12305">
        <v>0</v>
      </c>
      <c r="H12305">
        <v>0</v>
      </c>
      <c r="I12305">
        <v>0</v>
      </c>
      <c r="K12305">
        <v>2013</v>
      </c>
      <c r="L12305">
        <v>2015</v>
      </c>
    </row>
    <row r="12306" spans="1:12" x14ac:dyDescent="0.25">
      <c r="A12306">
        <v>32</v>
      </c>
      <c r="B12306">
        <v>22864060</v>
      </c>
      <c r="C12306" t="s">
        <v>4438</v>
      </c>
      <c r="D12306">
        <v>50</v>
      </c>
      <c r="E12306">
        <v>0</v>
      </c>
      <c r="F12306">
        <v>35</v>
      </c>
      <c r="G12306">
        <v>0</v>
      </c>
      <c r="H12306">
        <v>0</v>
      </c>
      <c r="I12306">
        <v>0</v>
      </c>
      <c r="K12306">
        <v>2013</v>
      </c>
      <c r="L12306">
        <v>2015</v>
      </c>
    </row>
    <row r="12307" spans="1:12" x14ac:dyDescent="0.25">
      <c r="A12307">
        <v>32</v>
      </c>
      <c r="B12307">
        <v>22864516</v>
      </c>
      <c r="C12307" t="s">
        <v>5731</v>
      </c>
      <c r="D12307">
        <v>59</v>
      </c>
      <c r="E12307">
        <v>0</v>
      </c>
      <c r="F12307">
        <v>35.4</v>
      </c>
      <c r="G12307">
        <v>0</v>
      </c>
      <c r="H12307">
        <v>0</v>
      </c>
      <c r="I12307">
        <v>0</v>
      </c>
      <c r="K12307">
        <v>2014</v>
      </c>
      <c r="L12307">
        <v>2014</v>
      </c>
    </row>
    <row r="12308" spans="1:12" x14ac:dyDescent="0.25">
      <c r="A12308">
        <v>32</v>
      </c>
      <c r="B12308">
        <v>22864517</v>
      </c>
      <c r="C12308" t="s">
        <v>5732</v>
      </c>
      <c r="D12308">
        <v>59</v>
      </c>
      <c r="E12308">
        <v>0</v>
      </c>
      <c r="F12308">
        <v>35.4</v>
      </c>
      <c r="G12308">
        <v>0</v>
      </c>
      <c r="H12308">
        <v>0</v>
      </c>
      <c r="I12308">
        <v>0</v>
      </c>
      <c r="K12308">
        <v>2014</v>
      </c>
      <c r="L12308">
        <v>2014</v>
      </c>
    </row>
    <row r="12309" spans="1:12" x14ac:dyDescent="0.25">
      <c r="A12309">
        <v>32</v>
      </c>
      <c r="B12309">
        <v>22864583</v>
      </c>
      <c r="C12309" t="s">
        <v>5733</v>
      </c>
      <c r="D12309">
        <v>0</v>
      </c>
      <c r="E12309">
        <v>0</v>
      </c>
      <c r="F12309">
        <v>0</v>
      </c>
      <c r="G12309">
        <v>0</v>
      </c>
      <c r="H12309">
        <v>0</v>
      </c>
      <c r="I12309">
        <v>0</v>
      </c>
      <c r="K12309">
        <v>2013</v>
      </c>
      <c r="L12309">
        <v>2013</v>
      </c>
    </row>
    <row r="12310" spans="1:12" x14ac:dyDescent="0.25">
      <c r="A12310">
        <v>32</v>
      </c>
      <c r="B12310">
        <v>22864603</v>
      </c>
      <c r="C12310" t="s">
        <v>5734</v>
      </c>
      <c r="D12310">
        <v>270</v>
      </c>
      <c r="E12310">
        <v>0</v>
      </c>
      <c r="F12310">
        <v>202.5</v>
      </c>
      <c r="G12310">
        <v>0</v>
      </c>
      <c r="H12310">
        <v>0</v>
      </c>
      <c r="I12310">
        <v>0</v>
      </c>
      <c r="K12310">
        <v>2013</v>
      </c>
      <c r="L12310">
        <v>2016</v>
      </c>
    </row>
    <row r="12311" spans="1:12" x14ac:dyDescent="0.25">
      <c r="A12311">
        <v>32</v>
      </c>
      <c r="B12311">
        <v>22864604</v>
      </c>
      <c r="C12311" t="s">
        <v>5734</v>
      </c>
      <c r="D12311">
        <v>325</v>
      </c>
      <c r="E12311">
        <v>0</v>
      </c>
      <c r="F12311">
        <v>243.75</v>
      </c>
      <c r="G12311">
        <v>0</v>
      </c>
      <c r="H12311">
        <v>0</v>
      </c>
      <c r="I12311">
        <v>0</v>
      </c>
      <c r="K12311">
        <v>2013</v>
      </c>
      <c r="L12311">
        <v>2016</v>
      </c>
    </row>
    <row r="12312" spans="1:12" x14ac:dyDescent="0.25">
      <c r="A12312">
        <v>32</v>
      </c>
      <c r="B12312">
        <v>22865735</v>
      </c>
      <c r="C12312" t="s">
        <v>5735</v>
      </c>
      <c r="D12312">
        <v>80</v>
      </c>
      <c r="E12312">
        <v>0</v>
      </c>
      <c r="F12312">
        <v>60</v>
      </c>
      <c r="G12312">
        <v>0</v>
      </c>
      <c r="H12312">
        <v>81.260000000000005</v>
      </c>
      <c r="I12312">
        <v>0</v>
      </c>
      <c r="K12312">
        <v>2013</v>
      </c>
      <c r="L12312">
        <v>2016</v>
      </c>
    </row>
    <row r="12313" spans="1:12" x14ac:dyDescent="0.25">
      <c r="A12313">
        <v>32</v>
      </c>
      <c r="B12313">
        <v>22865736</v>
      </c>
      <c r="C12313" t="s">
        <v>5736</v>
      </c>
      <c r="D12313">
        <v>80</v>
      </c>
      <c r="E12313">
        <v>0</v>
      </c>
      <c r="F12313">
        <v>60</v>
      </c>
      <c r="G12313">
        <v>0</v>
      </c>
      <c r="H12313">
        <v>81.260000000000005</v>
      </c>
      <c r="I12313">
        <v>0</v>
      </c>
      <c r="K12313">
        <v>2013</v>
      </c>
      <c r="L12313">
        <v>2017</v>
      </c>
    </row>
    <row r="12314" spans="1:12" x14ac:dyDescent="0.25">
      <c r="A12314">
        <v>32</v>
      </c>
      <c r="B12314">
        <v>22865744</v>
      </c>
      <c r="C12314" t="s">
        <v>2367</v>
      </c>
      <c r="D12314">
        <v>60</v>
      </c>
      <c r="E12314">
        <v>0</v>
      </c>
      <c r="F12314">
        <v>45</v>
      </c>
      <c r="G12314">
        <v>0</v>
      </c>
      <c r="H12314">
        <v>60.94</v>
      </c>
      <c r="I12314">
        <v>0</v>
      </c>
      <c r="K12314">
        <v>2013</v>
      </c>
      <c r="L12314">
        <v>2016</v>
      </c>
    </row>
    <row r="12315" spans="1:12" x14ac:dyDescent="0.25">
      <c r="A12315">
        <v>32</v>
      </c>
      <c r="B12315">
        <v>22865745</v>
      </c>
      <c r="C12315" t="s">
        <v>2367</v>
      </c>
      <c r="D12315">
        <v>60</v>
      </c>
      <c r="E12315">
        <v>0</v>
      </c>
      <c r="F12315">
        <v>45</v>
      </c>
      <c r="G12315">
        <v>0</v>
      </c>
      <c r="H12315">
        <v>60.94</v>
      </c>
      <c r="I12315">
        <v>0</v>
      </c>
      <c r="K12315">
        <v>2013</v>
      </c>
      <c r="L12315">
        <v>2017</v>
      </c>
    </row>
    <row r="12316" spans="1:12" x14ac:dyDescent="0.25">
      <c r="A12316">
        <v>32</v>
      </c>
      <c r="B12316">
        <v>22865748</v>
      </c>
      <c r="C12316" t="s">
        <v>3150</v>
      </c>
      <c r="D12316">
        <v>80</v>
      </c>
      <c r="E12316">
        <v>0</v>
      </c>
      <c r="F12316">
        <v>60</v>
      </c>
      <c r="G12316">
        <v>0</v>
      </c>
      <c r="H12316">
        <v>81.260000000000005</v>
      </c>
      <c r="I12316">
        <v>0</v>
      </c>
      <c r="K12316">
        <v>2013</v>
      </c>
      <c r="L12316">
        <v>2017</v>
      </c>
    </row>
    <row r="12317" spans="1:12" x14ac:dyDescent="0.25">
      <c r="A12317">
        <v>32</v>
      </c>
      <c r="B12317">
        <v>22865755</v>
      </c>
      <c r="C12317" t="s">
        <v>2367</v>
      </c>
      <c r="D12317">
        <v>60</v>
      </c>
      <c r="E12317">
        <v>0</v>
      </c>
      <c r="F12317">
        <v>45</v>
      </c>
      <c r="G12317">
        <v>0</v>
      </c>
      <c r="H12317">
        <v>60.94</v>
      </c>
      <c r="I12317">
        <v>0</v>
      </c>
      <c r="K12317">
        <v>2013</v>
      </c>
      <c r="L12317">
        <v>2017</v>
      </c>
    </row>
    <row r="12318" spans="1:12" x14ac:dyDescent="0.25">
      <c r="A12318">
        <v>32</v>
      </c>
      <c r="B12318">
        <v>22865841</v>
      </c>
      <c r="C12318" t="s">
        <v>2434</v>
      </c>
      <c r="D12318">
        <v>100</v>
      </c>
      <c r="E12318">
        <v>0</v>
      </c>
      <c r="F12318">
        <v>75</v>
      </c>
      <c r="G12318">
        <v>0</v>
      </c>
      <c r="H12318">
        <v>101.57</v>
      </c>
      <c r="I12318">
        <v>0</v>
      </c>
      <c r="K12318">
        <v>2011</v>
      </c>
      <c r="L12318">
        <v>2015</v>
      </c>
    </row>
    <row r="12319" spans="1:12" x14ac:dyDescent="0.25">
      <c r="A12319">
        <v>32</v>
      </c>
      <c r="B12319">
        <v>22865842</v>
      </c>
      <c r="C12319" t="s">
        <v>4605</v>
      </c>
      <c r="D12319">
        <v>100</v>
      </c>
      <c r="E12319">
        <v>0</v>
      </c>
      <c r="F12319">
        <v>75</v>
      </c>
      <c r="G12319">
        <v>0</v>
      </c>
      <c r="H12319">
        <v>101.57</v>
      </c>
      <c r="I12319">
        <v>0</v>
      </c>
      <c r="K12319">
        <v>2011</v>
      </c>
      <c r="L12319">
        <v>2014</v>
      </c>
    </row>
    <row r="12320" spans="1:12" x14ac:dyDescent="0.25">
      <c r="A12320">
        <v>32</v>
      </c>
      <c r="B12320">
        <v>22865844</v>
      </c>
      <c r="C12320" t="s">
        <v>2318</v>
      </c>
      <c r="D12320">
        <v>100</v>
      </c>
      <c r="E12320">
        <v>0</v>
      </c>
      <c r="F12320">
        <v>75</v>
      </c>
      <c r="G12320">
        <v>0</v>
      </c>
      <c r="H12320">
        <v>101.57</v>
      </c>
      <c r="I12320">
        <v>0</v>
      </c>
      <c r="K12320">
        <v>2010</v>
      </c>
      <c r="L12320">
        <v>2014</v>
      </c>
    </row>
    <row r="12321" spans="1:12" x14ac:dyDescent="0.25">
      <c r="A12321">
        <v>32</v>
      </c>
      <c r="B12321">
        <v>22865845</v>
      </c>
      <c r="C12321" t="s">
        <v>2318</v>
      </c>
      <c r="D12321">
        <v>100</v>
      </c>
      <c r="E12321">
        <v>0</v>
      </c>
      <c r="F12321">
        <v>75</v>
      </c>
      <c r="G12321">
        <v>0</v>
      </c>
      <c r="H12321">
        <v>101.57</v>
      </c>
      <c r="I12321">
        <v>0</v>
      </c>
      <c r="K12321">
        <v>2010</v>
      </c>
      <c r="L12321">
        <v>2014</v>
      </c>
    </row>
    <row r="12322" spans="1:12" x14ac:dyDescent="0.25">
      <c r="A12322">
        <v>32</v>
      </c>
      <c r="B12322">
        <v>22865847</v>
      </c>
      <c r="C12322" t="s">
        <v>2318</v>
      </c>
      <c r="D12322">
        <v>100</v>
      </c>
      <c r="E12322">
        <v>0</v>
      </c>
      <c r="F12322">
        <v>75</v>
      </c>
      <c r="G12322">
        <v>0</v>
      </c>
      <c r="H12322">
        <v>101.57</v>
      </c>
      <c r="I12322">
        <v>0</v>
      </c>
      <c r="K12322">
        <v>2010</v>
      </c>
      <c r="L12322">
        <v>2014</v>
      </c>
    </row>
    <row r="12323" spans="1:12" x14ac:dyDescent="0.25">
      <c r="A12323">
        <v>32</v>
      </c>
      <c r="B12323">
        <v>22865848</v>
      </c>
      <c r="C12323" t="s">
        <v>2318</v>
      </c>
      <c r="D12323">
        <v>100</v>
      </c>
      <c r="E12323">
        <v>0</v>
      </c>
      <c r="F12323">
        <v>75</v>
      </c>
      <c r="G12323">
        <v>0</v>
      </c>
      <c r="H12323">
        <v>101.57</v>
      </c>
      <c r="I12323">
        <v>0</v>
      </c>
      <c r="K12323">
        <v>2011</v>
      </c>
      <c r="L12323">
        <v>2014</v>
      </c>
    </row>
    <row r="12324" spans="1:12" x14ac:dyDescent="0.25">
      <c r="A12324">
        <v>32</v>
      </c>
      <c r="B12324">
        <v>22865850</v>
      </c>
      <c r="C12324" t="s">
        <v>2434</v>
      </c>
      <c r="D12324">
        <v>100</v>
      </c>
      <c r="E12324">
        <v>0</v>
      </c>
      <c r="F12324">
        <v>75</v>
      </c>
      <c r="G12324">
        <v>0</v>
      </c>
      <c r="H12324">
        <v>94.8</v>
      </c>
      <c r="I12324">
        <v>0</v>
      </c>
      <c r="K12324">
        <v>2011</v>
      </c>
      <c r="L12324">
        <v>2014</v>
      </c>
    </row>
    <row r="12325" spans="1:12" x14ac:dyDescent="0.25">
      <c r="A12325">
        <v>32</v>
      </c>
      <c r="B12325">
        <v>22865851</v>
      </c>
      <c r="C12325" t="s">
        <v>4605</v>
      </c>
      <c r="D12325">
        <v>100</v>
      </c>
      <c r="E12325">
        <v>0</v>
      </c>
      <c r="F12325">
        <v>75</v>
      </c>
      <c r="G12325">
        <v>0</v>
      </c>
      <c r="H12325">
        <v>101.57</v>
      </c>
      <c r="I12325">
        <v>0</v>
      </c>
      <c r="K12325">
        <v>2011</v>
      </c>
      <c r="L12325">
        <v>2014</v>
      </c>
    </row>
    <row r="12326" spans="1:12" x14ac:dyDescent="0.25">
      <c r="A12326">
        <v>32</v>
      </c>
      <c r="B12326">
        <v>22866994</v>
      </c>
      <c r="C12326" t="s">
        <v>5524</v>
      </c>
      <c r="D12326">
        <v>41</v>
      </c>
      <c r="E12326">
        <v>0</v>
      </c>
      <c r="F12326">
        <v>24.6</v>
      </c>
      <c r="G12326">
        <v>0</v>
      </c>
      <c r="H12326">
        <v>0</v>
      </c>
      <c r="I12326">
        <v>0</v>
      </c>
      <c r="K12326">
        <v>2015</v>
      </c>
      <c r="L12326">
        <v>2017</v>
      </c>
    </row>
    <row r="12327" spans="1:12" x14ac:dyDescent="0.25">
      <c r="A12327">
        <v>32</v>
      </c>
      <c r="B12327">
        <v>22867014</v>
      </c>
      <c r="C12327" t="s">
        <v>5737</v>
      </c>
      <c r="D12327">
        <v>90</v>
      </c>
      <c r="E12327">
        <v>0</v>
      </c>
      <c r="F12327">
        <v>67.5</v>
      </c>
      <c r="G12327">
        <v>0</v>
      </c>
      <c r="H12327">
        <v>0</v>
      </c>
      <c r="I12327">
        <v>0</v>
      </c>
      <c r="K12327">
        <v>2013</v>
      </c>
      <c r="L12327">
        <v>2016</v>
      </c>
    </row>
    <row r="12328" spans="1:12" x14ac:dyDescent="0.25">
      <c r="A12328">
        <v>32</v>
      </c>
      <c r="B12328">
        <v>22867015</v>
      </c>
      <c r="C12328" t="s">
        <v>5738</v>
      </c>
      <c r="D12328">
        <v>90</v>
      </c>
      <c r="E12328">
        <v>0</v>
      </c>
      <c r="F12328">
        <v>67.5</v>
      </c>
      <c r="G12328">
        <v>0</v>
      </c>
      <c r="H12328">
        <v>0</v>
      </c>
      <c r="I12328">
        <v>0</v>
      </c>
      <c r="K12328">
        <v>2012</v>
      </c>
      <c r="L12328">
        <v>2017</v>
      </c>
    </row>
    <row r="12329" spans="1:12" x14ac:dyDescent="0.25">
      <c r="A12329">
        <v>32</v>
      </c>
      <c r="B12329">
        <v>22867016</v>
      </c>
      <c r="C12329" t="s">
        <v>5739</v>
      </c>
      <c r="D12329">
        <v>90</v>
      </c>
      <c r="E12329">
        <v>0</v>
      </c>
      <c r="F12329">
        <v>67.5</v>
      </c>
      <c r="G12329">
        <v>0</v>
      </c>
      <c r="H12329">
        <v>0</v>
      </c>
      <c r="I12329">
        <v>0</v>
      </c>
      <c r="K12329">
        <v>2012</v>
      </c>
      <c r="L12329">
        <v>2016</v>
      </c>
    </row>
    <row r="12330" spans="1:12" x14ac:dyDescent="0.25">
      <c r="A12330">
        <v>32</v>
      </c>
      <c r="B12330">
        <v>22867017</v>
      </c>
      <c r="C12330" t="s">
        <v>5740</v>
      </c>
      <c r="D12330">
        <v>90</v>
      </c>
      <c r="E12330">
        <v>0</v>
      </c>
      <c r="F12330">
        <v>67.5</v>
      </c>
      <c r="G12330">
        <v>0</v>
      </c>
      <c r="H12330">
        <v>0</v>
      </c>
      <c r="I12330">
        <v>0</v>
      </c>
      <c r="K12330">
        <v>2012</v>
      </c>
      <c r="L12330">
        <v>2016</v>
      </c>
    </row>
    <row r="12331" spans="1:12" x14ac:dyDescent="0.25">
      <c r="A12331">
        <v>32</v>
      </c>
      <c r="B12331">
        <v>22867018</v>
      </c>
      <c r="C12331" t="s">
        <v>5741</v>
      </c>
      <c r="D12331">
        <v>90</v>
      </c>
      <c r="E12331">
        <v>0</v>
      </c>
      <c r="F12331">
        <v>67.5</v>
      </c>
      <c r="G12331">
        <v>0</v>
      </c>
      <c r="H12331">
        <v>0</v>
      </c>
      <c r="I12331">
        <v>0</v>
      </c>
      <c r="K12331">
        <v>2012</v>
      </c>
      <c r="L12331">
        <v>2017</v>
      </c>
    </row>
    <row r="12332" spans="1:12" x14ac:dyDescent="0.25">
      <c r="A12332">
        <v>32</v>
      </c>
      <c r="B12332">
        <v>22867019</v>
      </c>
      <c r="C12332" t="s">
        <v>5742</v>
      </c>
      <c r="D12332">
        <v>90</v>
      </c>
      <c r="E12332">
        <v>0</v>
      </c>
      <c r="F12332">
        <v>67.5</v>
      </c>
      <c r="G12332">
        <v>0</v>
      </c>
      <c r="H12332">
        <v>0</v>
      </c>
      <c r="I12332">
        <v>0</v>
      </c>
      <c r="K12332">
        <v>2012</v>
      </c>
      <c r="L12332">
        <v>2013</v>
      </c>
    </row>
    <row r="12333" spans="1:12" x14ac:dyDescent="0.25">
      <c r="A12333">
        <v>32</v>
      </c>
      <c r="B12333">
        <v>22867020</v>
      </c>
      <c r="C12333" t="s">
        <v>5743</v>
      </c>
      <c r="D12333">
        <v>90</v>
      </c>
      <c r="E12333">
        <v>0</v>
      </c>
      <c r="F12333">
        <v>67.5</v>
      </c>
      <c r="G12333">
        <v>0</v>
      </c>
      <c r="H12333">
        <v>0</v>
      </c>
      <c r="I12333">
        <v>0</v>
      </c>
      <c r="K12333">
        <v>2012</v>
      </c>
      <c r="L12333">
        <v>2017</v>
      </c>
    </row>
    <row r="12334" spans="1:12" x14ac:dyDescent="0.25">
      <c r="A12334">
        <v>32</v>
      </c>
      <c r="B12334">
        <v>22867021</v>
      </c>
      <c r="C12334" t="s">
        <v>5744</v>
      </c>
      <c r="D12334">
        <v>90</v>
      </c>
      <c r="E12334">
        <v>0</v>
      </c>
      <c r="F12334">
        <v>67.5</v>
      </c>
      <c r="G12334">
        <v>0</v>
      </c>
      <c r="H12334">
        <v>0</v>
      </c>
      <c r="I12334">
        <v>0</v>
      </c>
      <c r="K12334">
        <v>2013</v>
      </c>
      <c r="L12334">
        <v>2014</v>
      </c>
    </row>
    <row r="12335" spans="1:12" x14ac:dyDescent="0.25">
      <c r="A12335">
        <v>32</v>
      </c>
      <c r="B12335">
        <v>22867023</v>
      </c>
      <c r="C12335" t="s">
        <v>5745</v>
      </c>
      <c r="D12335">
        <v>90</v>
      </c>
      <c r="E12335">
        <v>0</v>
      </c>
      <c r="F12335">
        <v>67.5</v>
      </c>
      <c r="G12335">
        <v>0</v>
      </c>
      <c r="H12335">
        <v>0</v>
      </c>
      <c r="I12335">
        <v>0</v>
      </c>
      <c r="K12335">
        <v>2012</v>
      </c>
      <c r="L12335">
        <v>2017</v>
      </c>
    </row>
    <row r="12336" spans="1:12" x14ac:dyDescent="0.25">
      <c r="A12336">
        <v>32</v>
      </c>
      <c r="B12336">
        <v>22867024</v>
      </c>
      <c r="C12336" t="s">
        <v>5746</v>
      </c>
      <c r="D12336">
        <v>90</v>
      </c>
      <c r="E12336">
        <v>0</v>
      </c>
      <c r="F12336">
        <v>67.5</v>
      </c>
      <c r="G12336">
        <v>0</v>
      </c>
      <c r="H12336">
        <v>0</v>
      </c>
      <c r="I12336">
        <v>0</v>
      </c>
      <c r="K12336">
        <v>2012</v>
      </c>
      <c r="L12336">
        <v>2017</v>
      </c>
    </row>
    <row r="12337" spans="1:12" x14ac:dyDescent="0.25">
      <c r="A12337">
        <v>32</v>
      </c>
      <c r="B12337">
        <v>22867025</v>
      </c>
      <c r="C12337" t="s">
        <v>5747</v>
      </c>
      <c r="D12337">
        <v>90</v>
      </c>
      <c r="E12337">
        <v>0</v>
      </c>
      <c r="F12337">
        <v>67.5</v>
      </c>
      <c r="G12337">
        <v>0</v>
      </c>
      <c r="H12337">
        <v>0</v>
      </c>
      <c r="I12337">
        <v>0</v>
      </c>
      <c r="K12337">
        <v>2012</v>
      </c>
      <c r="L12337">
        <v>2016</v>
      </c>
    </row>
    <row r="12338" spans="1:12" x14ac:dyDescent="0.25">
      <c r="A12338">
        <v>32</v>
      </c>
      <c r="B12338">
        <v>22867026</v>
      </c>
      <c r="C12338" t="s">
        <v>5748</v>
      </c>
      <c r="D12338">
        <v>90</v>
      </c>
      <c r="E12338">
        <v>0</v>
      </c>
      <c r="F12338">
        <v>67.5</v>
      </c>
      <c r="G12338">
        <v>0</v>
      </c>
      <c r="H12338">
        <v>0</v>
      </c>
      <c r="I12338">
        <v>0</v>
      </c>
      <c r="K12338">
        <v>2012</v>
      </c>
      <c r="L12338">
        <v>2016</v>
      </c>
    </row>
    <row r="12339" spans="1:12" x14ac:dyDescent="0.25">
      <c r="A12339">
        <v>32</v>
      </c>
      <c r="B12339">
        <v>22867027</v>
      </c>
      <c r="C12339" t="s">
        <v>5749</v>
      </c>
      <c r="D12339">
        <v>90</v>
      </c>
      <c r="E12339">
        <v>0</v>
      </c>
      <c r="F12339">
        <v>67.5</v>
      </c>
      <c r="G12339">
        <v>0</v>
      </c>
      <c r="H12339">
        <v>0</v>
      </c>
      <c r="I12339">
        <v>0</v>
      </c>
      <c r="K12339">
        <v>2012</v>
      </c>
      <c r="L12339">
        <v>2017</v>
      </c>
    </row>
    <row r="12340" spans="1:12" x14ac:dyDescent="0.25">
      <c r="A12340">
        <v>32</v>
      </c>
      <c r="B12340">
        <v>22867028</v>
      </c>
      <c r="C12340" t="s">
        <v>5750</v>
      </c>
      <c r="D12340">
        <v>90</v>
      </c>
      <c r="E12340">
        <v>0</v>
      </c>
      <c r="F12340">
        <v>67.5</v>
      </c>
      <c r="G12340">
        <v>0</v>
      </c>
      <c r="H12340">
        <v>0</v>
      </c>
      <c r="I12340">
        <v>0</v>
      </c>
      <c r="K12340">
        <v>2012</v>
      </c>
      <c r="L12340">
        <v>2013</v>
      </c>
    </row>
    <row r="12341" spans="1:12" x14ac:dyDescent="0.25">
      <c r="A12341">
        <v>32</v>
      </c>
      <c r="B12341">
        <v>22867029</v>
      </c>
      <c r="C12341" t="s">
        <v>5751</v>
      </c>
      <c r="D12341">
        <v>90</v>
      </c>
      <c r="E12341">
        <v>0</v>
      </c>
      <c r="F12341">
        <v>67.5</v>
      </c>
      <c r="G12341">
        <v>0</v>
      </c>
      <c r="H12341">
        <v>0</v>
      </c>
      <c r="I12341">
        <v>0</v>
      </c>
      <c r="K12341">
        <v>2013</v>
      </c>
      <c r="L12341">
        <v>2016</v>
      </c>
    </row>
    <row r="12342" spans="1:12" x14ac:dyDescent="0.25">
      <c r="A12342">
        <v>32</v>
      </c>
      <c r="B12342">
        <v>22867030</v>
      </c>
      <c r="C12342" t="s">
        <v>5752</v>
      </c>
      <c r="D12342">
        <v>90</v>
      </c>
      <c r="E12342">
        <v>0</v>
      </c>
      <c r="F12342">
        <v>67.5</v>
      </c>
      <c r="G12342">
        <v>0</v>
      </c>
      <c r="H12342">
        <v>0</v>
      </c>
      <c r="I12342">
        <v>0</v>
      </c>
      <c r="K12342">
        <v>2013</v>
      </c>
      <c r="L12342">
        <v>2014</v>
      </c>
    </row>
    <row r="12343" spans="1:12" x14ac:dyDescent="0.25">
      <c r="A12343">
        <v>32</v>
      </c>
      <c r="B12343">
        <v>22867502</v>
      </c>
      <c r="C12343" t="s">
        <v>5753</v>
      </c>
      <c r="D12343">
        <v>10.53</v>
      </c>
      <c r="E12343">
        <v>0</v>
      </c>
      <c r="F12343">
        <v>6.32</v>
      </c>
      <c r="G12343">
        <v>0</v>
      </c>
      <c r="H12343">
        <v>0</v>
      </c>
      <c r="I12343">
        <v>0</v>
      </c>
      <c r="K12343">
        <v>2011</v>
      </c>
      <c r="L12343">
        <v>2017</v>
      </c>
    </row>
    <row r="12344" spans="1:12" x14ac:dyDescent="0.25">
      <c r="A12344">
        <v>32</v>
      </c>
      <c r="B12344">
        <v>22867503</v>
      </c>
      <c r="C12344" t="s">
        <v>5754</v>
      </c>
      <c r="D12344">
        <v>10.53</v>
      </c>
      <c r="E12344">
        <v>0</v>
      </c>
      <c r="F12344">
        <v>6.32</v>
      </c>
      <c r="G12344">
        <v>0</v>
      </c>
      <c r="H12344">
        <v>0</v>
      </c>
      <c r="I12344">
        <v>0</v>
      </c>
      <c r="K12344">
        <v>2011</v>
      </c>
      <c r="L12344">
        <v>2016</v>
      </c>
    </row>
    <row r="12345" spans="1:12" x14ac:dyDescent="0.25">
      <c r="A12345">
        <v>32</v>
      </c>
      <c r="B12345">
        <v>22867504</v>
      </c>
      <c r="C12345" t="s">
        <v>5755</v>
      </c>
      <c r="D12345">
        <v>10.53</v>
      </c>
      <c r="E12345">
        <v>0</v>
      </c>
      <c r="F12345">
        <v>6.32</v>
      </c>
      <c r="G12345">
        <v>0</v>
      </c>
      <c r="H12345">
        <v>0</v>
      </c>
      <c r="I12345">
        <v>0</v>
      </c>
      <c r="K12345">
        <v>2012</v>
      </c>
      <c r="L12345">
        <v>2017</v>
      </c>
    </row>
    <row r="12346" spans="1:12" x14ac:dyDescent="0.25">
      <c r="A12346">
        <v>32</v>
      </c>
      <c r="B12346">
        <v>22869379</v>
      </c>
      <c r="C12346" t="s">
        <v>5756</v>
      </c>
      <c r="D12346">
        <v>305</v>
      </c>
      <c r="E12346">
        <v>0</v>
      </c>
      <c r="F12346">
        <v>228.75</v>
      </c>
      <c r="G12346">
        <v>0</v>
      </c>
      <c r="H12346">
        <v>0</v>
      </c>
      <c r="I12346">
        <v>0</v>
      </c>
      <c r="K12346">
        <v>2007</v>
      </c>
      <c r="L12346">
        <v>2014</v>
      </c>
    </row>
    <row r="12347" spans="1:12" x14ac:dyDescent="0.25">
      <c r="A12347">
        <v>32</v>
      </c>
      <c r="B12347">
        <v>22870545</v>
      </c>
      <c r="C12347" t="s">
        <v>5757</v>
      </c>
      <c r="D12347">
        <v>1675</v>
      </c>
      <c r="E12347">
        <v>0</v>
      </c>
      <c r="F12347">
        <v>1172.5</v>
      </c>
      <c r="G12347">
        <v>0</v>
      </c>
      <c r="H12347">
        <v>0</v>
      </c>
      <c r="I12347">
        <v>0</v>
      </c>
      <c r="K12347">
        <v>2007</v>
      </c>
      <c r="L12347">
        <v>2012</v>
      </c>
    </row>
    <row r="12348" spans="1:12" x14ac:dyDescent="0.25">
      <c r="A12348">
        <v>32</v>
      </c>
      <c r="B12348">
        <v>22870546</v>
      </c>
      <c r="C12348" t="s">
        <v>5757</v>
      </c>
      <c r="D12348">
        <v>1675</v>
      </c>
      <c r="E12348">
        <v>0</v>
      </c>
      <c r="F12348">
        <v>1172.5</v>
      </c>
      <c r="G12348">
        <v>0</v>
      </c>
      <c r="H12348">
        <v>0</v>
      </c>
      <c r="I12348">
        <v>0</v>
      </c>
      <c r="K12348">
        <v>2007</v>
      </c>
      <c r="L12348">
        <v>2012</v>
      </c>
    </row>
    <row r="12349" spans="1:12" x14ac:dyDescent="0.25">
      <c r="A12349">
        <v>32</v>
      </c>
      <c r="B12349">
        <v>22870547</v>
      </c>
      <c r="C12349" t="s">
        <v>5758</v>
      </c>
      <c r="D12349">
        <v>1675</v>
      </c>
      <c r="E12349">
        <v>0</v>
      </c>
      <c r="F12349">
        <v>1172.5</v>
      </c>
      <c r="G12349">
        <v>0</v>
      </c>
      <c r="H12349">
        <v>0</v>
      </c>
      <c r="I12349">
        <v>0</v>
      </c>
      <c r="K12349">
        <v>2009</v>
      </c>
      <c r="L12349">
        <v>2012</v>
      </c>
    </row>
    <row r="12350" spans="1:12" x14ac:dyDescent="0.25">
      <c r="A12350">
        <v>32</v>
      </c>
      <c r="B12350">
        <v>22870548</v>
      </c>
      <c r="C12350" t="s">
        <v>5759</v>
      </c>
      <c r="D12350">
        <v>1675</v>
      </c>
      <c r="E12350">
        <v>0</v>
      </c>
      <c r="F12350">
        <v>1172.5</v>
      </c>
      <c r="G12350">
        <v>0</v>
      </c>
      <c r="H12350">
        <v>0</v>
      </c>
      <c r="I12350">
        <v>0</v>
      </c>
      <c r="K12350">
        <v>2009</v>
      </c>
      <c r="L12350">
        <v>2012</v>
      </c>
    </row>
    <row r="12351" spans="1:12" x14ac:dyDescent="0.25">
      <c r="A12351">
        <v>32</v>
      </c>
      <c r="B12351">
        <v>22870549</v>
      </c>
      <c r="C12351" t="s">
        <v>5758</v>
      </c>
      <c r="D12351">
        <v>1675</v>
      </c>
      <c r="E12351">
        <v>0</v>
      </c>
      <c r="F12351">
        <v>1172.5</v>
      </c>
      <c r="G12351">
        <v>0</v>
      </c>
      <c r="H12351">
        <v>0</v>
      </c>
      <c r="I12351">
        <v>0</v>
      </c>
      <c r="K12351">
        <v>2009</v>
      </c>
      <c r="L12351">
        <v>2012</v>
      </c>
    </row>
    <row r="12352" spans="1:12" x14ac:dyDescent="0.25">
      <c r="A12352">
        <v>32</v>
      </c>
      <c r="B12352">
        <v>22870550</v>
      </c>
      <c r="C12352" t="s">
        <v>5758</v>
      </c>
      <c r="D12352">
        <v>1675</v>
      </c>
      <c r="E12352">
        <v>0</v>
      </c>
      <c r="F12352">
        <v>1172.5</v>
      </c>
      <c r="G12352">
        <v>0</v>
      </c>
      <c r="H12352">
        <v>0</v>
      </c>
      <c r="I12352">
        <v>0</v>
      </c>
      <c r="K12352">
        <v>2009</v>
      </c>
      <c r="L12352">
        <v>2012</v>
      </c>
    </row>
    <row r="12353" spans="1:12" x14ac:dyDescent="0.25">
      <c r="A12353">
        <v>32</v>
      </c>
      <c r="B12353">
        <v>22870551</v>
      </c>
      <c r="C12353" t="s">
        <v>5760</v>
      </c>
      <c r="D12353">
        <v>1675</v>
      </c>
      <c r="E12353">
        <v>0</v>
      </c>
      <c r="F12353">
        <v>1172.5</v>
      </c>
      <c r="G12353">
        <v>0</v>
      </c>
      <c r="H12353">
        <v>0</v>
      </c>
      <c r="I12353">
        <v>0</v>
      </c>
      <c r="K12353">
        <v>2007</v>
      </c>
      <c r="L12353">
        <v>2012</v>
      </c>
    </row>
    <row r="12354" spans="1:12" x14ac:dyDescent="0.25">
      <c r="A12354">
        <v>32</v>
      </c>
      <c r="B12354">
        <v>22870552</v>
      </c>
      <c r="C12354" t="s">
        <v>5761</v>
      </c>
      <c r="D12354">
        <v>1675</v>
      </c>
      <c r="E12354">
        <v>0</v>
      </c>
      <c r="F12354">
        <v>1172.5</v>
      </c>
      <c r="G12354">
        <v>0</v>
      </c>
      <c r="H12354">
        <v>0</v>
      </c>
      <c r="I12354">
        <v>0</v>
      </c>
      <c r="K12354">
        <v>2007</v>
      </c>
      <c r="L12354">
        <v>2012</v>
      </c>
    </row>
    <row r="12355" spans="1:12" x14ac:dyDescent="0.25">
      <c r="A12355">
        <v>32</v>
      </c>
      <c r="B12355">
        <v>22870553</v>
      </c>
      <c r="C12355" t="s">
        <v>5761</v>
      </c>
      <c r="D12355">
        <v>1675</v>
      </c>
      <c r="E12355">
        <v>0</v>
      </c>
      <c r="F12355">
        <v>1172.5</v>
      </c>
      <c r="G12355">
        <v>0</v>
      </c>
      <c r="H12355">
        <v>0</v>
      </c>
      <c r="I12355">
        <v>0</v>
      </c>
      <c r="K12355">
        <v>2007</v>
      </c>
      <c r="L12355">
        <v>2012</v>
      </c>
    </row>
    <row r="12356" spans="1:12" x14ac:dyDescent="0.25">
      <c r="A12356">
        <v>32</v>
      </c>
      <c r="B12356">
        <v>22870554</v>
      </c>
      <c r="C12356" t="s">
        <v>5761</v>
      </c>
      <c r="D12356">
        <v>1675</v>
      </c>
      <c r="E12356">
        <v>0</v>
      </c>
      <c r="F12356">
        <v>1172.5</v>
      </c>
      <c r="G12356">
        <v>0</v>
      </c>
      <c r="H12356">
        <v>0</v>
      </c>
      <c r="I12356">
        <v>0</v>
      </c>
      <c r="K12356">
        <v>2007</v>
      </c>
      <c r="L12356">
        <v>2012</v>
      </c>
    </row>
    <row r="12357" spans="1:12" x14ac:dyDescent="0.25">
      <c r="A12357">
        <v>32</v>
      </c>
      <c r="B12357">
        <v>22870555</v>
      </c>
      <c r="C12357" t="s">
        <v>5762</v>
      </c>
      <c r="D12357">
        <v>1675</v>
      </c>
      <c r="E12357">
        <v>0</v>
      </c>
      <c r="F12357">
        <v>1172.5</v>
      </c>
      <c r="G12357">
        <v>0</v>
      </c>
      <c r="H12357">
        <v>0</v>
      </c>
      <c r="I12357">
        <v>0</v>
      </c>
      <c r="K12357">
        <v>2007</v>
      </c>
      <c r="L12357">
        <v>2012</v>
      </c>
    </row>
    <row r="12358" spans="1:12" x14ac:dyDescent="0.25">
      <c r="A12358">
        <v>32</v>
      </c>
      <c r="B12358">
        <v>22870556</v>
      </c>
      <c r="C12358" t="s">
        <v>5763</v>
      </c>
      <c r="D12358">
        <v>1675</v>
      </c>
      <c r="E12358">
        <v>0</v>
      </c>
      <c r="F12358">
        <v>1172.5</v>
      </c>
      <c r="G12358">
        <v>0</v>
      </c>
      <c r="H12358">
        <v>0</v>
      </c>
      <c r="I12358">
        <v>0</v>
      </c>
      <c r="K12358">
        <v>2007</v>
      </c>
      <c r="L12358">
        <v>2012</v>
      </c>
    </row>
    <row r="12359" spans="1:12" x14ac:dyDescent="0.25">
      <c r="A12359">
        <v>32</v>
      </c>
      <c r="B12359">
        <v>22870557</v>
      </c>
      <c r="C12359" t="s">
        <v>5185</v>
      </c>
      <c r="D12359">
        <v>1675</v>
      </c>
      <c r="E12359">
        <v>0</v>
      </c>
      <c r="F12359">
        <v>1172.5</v>
      </c>
      <c r="G12359">
        <v>0</v>
      </c>
      <c r="H12359">
        <v>0</v>
      </c>
      <c r="I12359">
        <v>0</v>
      </c>
      <c r="K12359">
        <v>2007</v>
      </c>
      <c r="L12359">
        <v>2012</v>
      </c>
    </row>
    <row r="12360" spans="1:12" x14ac:dyDescent="0.25">
      <c r="A12360">
        <v>32</v>
      </c>
      <c r="B12360">
        <v>22870558</v>
      </c>
      <c r="C12360" t="s">
        <v>5763</v>
      </c>
      <c r="D12360">
        <v>1675</v>
      </c>
      <c r="E12360">
        <v>0</v>
      </c>
      <c r="F12360">
        <v>1172.5</v>
      </c>
      <c r="G12360">
        <v>0</v>
      </c>
      <c r="H12360">
        <v>0</v>
      </c>
      <c r="I12360">
        <v>0</v>
      </c>
      <c r="K12360">
        <v>2007</v>
      </c>
      <c r="L12360">
        <v>2012</v>
      </c>
    </row>
    <row r="12361" spans="1:12" x14ac:dyDescent="0.25">
      <c r="A12361">
        <v>32</v>
      </c>
      <c r="B12361">
        <v>22870559</v>
      </c>
      <c r="C12361" t="s">
        <v>5762</v>
      </c>
      <c r="D12361">
        <v>1675</v>
      </c>
      <c r="E12361">
        <v>0</v>
      </c>
      <c r="F12361">
        <v>1172.5</v>
      </c>
      <c r="G12361">
        <v>0</v>
      </c>
      <c r="H12361">
        <v>0</v>
      </c>
      <c r="I12361">
        <v>0</v>
      </c>
      <c r="K12361">
        <v>2007</v>
      </c>
      <c r="L12361">
        <v>2012</v>
      </c>
    </row>
    <row r="12362" spans="1:12" x14ac:dyDescent="0.25">
      <c r="A12362">
        <v>32</v>
      </c>
      <c r="B12362">
        <v>22870560</v>
      </c>
      <c r="C12362" t="s">
        <v>5763</v>
      </c>
      <c r="D12362">
        <v>1675</v>
      </c>
      <c r="E12362">
        <v>0</v>
      </c>
      <c r="F12362">
        <v>1172.5</v>
      </c>
      <c r="G12362">
        <v>0</v>
      </c>
      <c r="H12362">
        <v>0</v>
      </c>
      <c r="I12362">
        <v>0</v>
      </c>
      <c r="K12362">
        <v>2007</v>
      </c>
      <c r="L12362">
        <v>2012</v>
      </c>
    </row>
    <row r="12363" spans="1:12" x14ac:dyDescent="0.25">
      <c r="A12363">
        <v>32</v>
      </c>
      <c r="B12363">
        <v>22870561</v>
      </c>
      <c r="C12363" t="s">
        <v>5185</v>
      </c>
      <c r="D12363">
        <v>1675</v>
      </c>
      <c r="E12363">
        <v>0</v>
      </c>
      <c r="F12363">
        <v>1172.5</v>
      </c>
      <c r="G12363">
        <v>0</v>
      </c>
      <c r="H12363">
        <v>0</v>
      </c>
      <c r="I12363">
        <v>0</v>
      </c>
      <c r="K12363">
        <v>2007</v>
      </c>
      <c r="L12363">
        <v>2012</v>
      </c>
    </row>
    <row r="12364" spans="1:12" x14ac:dyDescent="0.25">
      <c r="A12364">
        <v>32</v>
      </c>
      <c r="B12364">
        <v>22870562</v>
      </c>
      <c r="C12364" t="s">
        <v>5764</v>
      </c>
      <c r="D12364">
        <v>1675</v>
      </c>
      <c r="E12364">
        <v>0</v>
      </c>
      <c r="F12364">
        <v>1172.5</v>
      </c>
      <c r="G12364">
        <v>0</v>
      </c>
      <c r="H12364">
        <v>0</v>
      </c>
      <c r="I12364">
        <v>0</v>
      </c>
      <c r="K12364">
        <v>2007</v>
      </c>
      <c r="L12364">
        <v>2012</v>
      </c>
    </row>
    <row r="12365" spans="1:12" x14ac:dyDescent="0.25">
      <c r="A12365">
        <v>32</v>
      </c>
      <c r="B12365">
        <v>22870563</v>
      </c>
      <c r="C12365" t="s">
        <v>5757</v>
      </c>
      <c r="D12365">
        <v>1675</v>
      </c>
      <c r="E12365">
        <v>0</v>
      </c>
      <c r="F12365">
        <v>1172.5</v>
      </c>
      <c r="G12365">
        <v>0</v>
      </c>
      <c r="H12365">
        <v>0</v>
      </c>
      <c r="I12365">
        <v>0</v>
      </c>
      <c r="K12365">
        <v>2007</v>
      </c>
      <c r="L12365">
        <v>2012</v>
      </c>
    </row>
    <row r="12366" spans="1:12" x14ac:dyDescent="0.25">
      <c r="A12366">
        <v>32</v>
      </c>
      <c r="B12366">
        <v>22870564</v>
      </c>
      <c r="C12366" t="s">
        <v>5765</v>
      </c>
      <c r="D12366">
        <v>1675</v>
      </c>
      <c r="E12366">
        <v>0</v>
      </c>
      <c r="F12366">
        <v>1172.5</v>
      </c>
      <c r="G12366">
        <v>0</v>
      </c>
      <c r="H12366">
        <v>0</v>
      </c>
      <c r="I12366">
        <v>0</v>
      </c>
      <c r="K12366">
        <v>2007</v>
      </c>
      <c r="L12366">
        <v>2012</v>
      </c>
    </row>
    <row r="12367" spans="1:12" x14ac:dyDescent="0.25">
      <c r="A12367">
        <v>32</v>
      </c>
      <c r="B12367">
        <v>22870815</v>
      </c>
      <c r="C12367" t="s">
        <v>5766</v>
      </c>
      <c r="D12367">
        <v>260</v>
      </c>
      <c r="E12367">
        <v>0</v>
      </c>
      <c r="F12367">
        <v>182</v>
      </c>
      <c r="G12367">
        <v>0</v>
      </c>
      <c r="H12367">
        <v>0</v>
      </c>
      <c r="I12367">
        <v>0</v>
      </c>
      <c r="K12367">
        <v>2012</v>
      </c>
      <c r="L12367">
        <v>2013</v>
      </c>
    </row>
    <row r="12368" spans="1:12" x14ac:dyDescent="0.25">
      <c r="A12368">
        <v>32</v>
      </c>
      <c r="B12368">
        <v>22870817</v>
      </c>
      <c r="C12368" t="s">
        <v>5767</v>
      </c>
      <c r="D12368">
        <v>45</v>
      </c>
      <c r="E12368">
        <v>0</v>
      </c>
      <c r="F12368">
        <v>31.5</v>
      </c>
      <c r="G12368">
        <v>0</v>
      </c>
      <c r="H12368">
        <v>0</v>
      </c>
      <c r="I12368">
        <v>0</v>
      </c>
      <c r="K12368">
        <v>2012</v>
      </c>
      <c r="L12368">
        <v>2013</v>
      </c>
    </row>
    <row r="12369" spans="1:12" x14ac:dyDescent="0.25">
      <c r="A12369">
        <v>32</v>
      </c>
      <c r="B12369">
        <v>22871061</v>
      </c>
      <c r="C12369" t="s">
        <v>5768</v>
      </c>
      <c r="D12369">
        <v>146</v>
      </c>
      <c r="E12369">
        <v>0</v>
      </c>
      <c r="F12369">
        <v>87.6</v>
      </c>
      <c r="G12369">
        <v>0</v>
      </c>
      <c r="H12369">
        <v>0</v>
      </c>
      <c r="I12369">
        <v>0</v>
      </c>
      <c r="K12369">
        <v>2013</v>
      </c>
      <c r="L12369">
        <v>2017</v>
      </c>
    </row>
    <row r="12370" spans="1:12" x14ac:dyDescent="0.25">
      <c r="A12370">
        <v>32</v>
      </c>
      <c r="B12370">
        <v>22871070</v>
      </c>
      <c r="C12370" t="s">
        <v>5769</v>
      </c>
      <c r="D12370">
        <v>585</v>
      </c>
      <c r="E12370">
        <v>0</v>
      </c>
      <c r="F12370">
        <v>351</v>
      </c>
      <c r="G12370">
        <v>0</v>
      </c>
      <c r="H12370">
        <v>0</v>
      </c>
      <c r="I12370">
        <v>0</v>
      </c>
      <c r="K12370">
        <v>2013</v>
      </c>
      <c r="L12370">
        <v>2017</v>
      </c>
    </row>
    <row r="12371" spans="1:12" x14ac:dyDescent="0.25">
      <c r="A12371">
        <v>32</v>
      </c>
      <c r="B12371">
        <v>22871071</v>
      </c>
      <c r="C12371" t="s">
        <v>5770</v>
      </c>
      <c r="D12371">
        <v>535</v>
      </c>
      <c r="E12371">
        <v>0</v>
      </c>
      <c r="F12371">
        <v>401.25</v>
      </c>
      <c r="G12371">
        <v>0</v>
      </c>
      <c r="H12371">
        <v>543.41</v>
      </c>
      <c r="I12371">
        <v>0</v>
      </c>
      <c r="K12371">
        <v>2013</v>
      </c>
      <c r="L12371">
        <v>2017</v>
      </c>
    </row>
    <row r="12372" spans="1:12" x14ac:dyDescent="0.25">
      <c r="A12372">
        <v>32</v>
      </c>
      <c r="B12372">
        <v>22871359</v>
      </c>
      <c r="C12372" t="s">
        <v>4553</v>
      </c>
      <c r="D12372">
        <v>0</v>
      </c>
      <c r="E12372">
        <v>0</v>
      </c>
      <c r="F12372">
        <v>0</v>
      </c>
      <c r="G12372">
        <v>0</v>
      </c>
      <c r="H12372">
        <v>0</v>
      </c>
      <c r="I12372">
        <v>0</v>
      </c>
      <c r="K12372">
        <v>2015</v>
      </c>
      <c r="L12372">
        <v>2015</v>
      </c>
    </row>
    <row r="12373" spans="1:12" x14ac:dyDescent="0.25">
      <c r="A12373">
        <v>32</v>
      </c>
      <c r="B12373">
        <v>22871431</v>
      </c>
      <c r="C12373" t="s">
        <v>5546</v>
      </c>
      <c r="D12373">
        <v>455</v>
      </c>
      <c r="E12373">
        <v>0</v>
      </c>
      <c r="F12373">
        <v>341.25</v>
      </c>
      <c r="G12373">
        <v>0</v>
      </c>
      <c r="H12373">
        <v>0</v>
      </c>
      <c r="I12373">
        <v>0</v>
      </c>
      <c r="K12373">
        <v>2014</v>
      </c>
      <c r="L12373">
        <v>2015</v>
      </c>
    </row>
    <row r="12374" spans="1:12" x14ac:dyDescent="0.25">
      <c r="A12374">
        <v>32</v>
      </c>
      <c r="B12374">
        <v>22871432</v>
      </c>
      <c r="C12374" t="s">
        <v>5501</v>
      </c>
      <c r="D12374">
        <v>455</v>
      </c>
      <c r="E12374">
        <v>0</v>
      </c>
      <c r="F12374">
        <v>341.25</v>
      </c>
      <c r="G12374">
        <v>0</v>
      </c>
      <c r="H12374">
        <v>0</v>
      </c>
      <c r="I12374">
        <v>0</v>
      </c>
      <c r="K12374">
        <v>2014</v>
      </c>
      <c r="L12374">
        <v>2015</v>
      </c>
    </row>
    <row r="12375" spans="1:12" x14ac:dyDescent="0.25">
      <c r="A12375">
        <v>32</v>
      </c>
      <c r="B12375">
        <v>22871433</v>
      </c>
      <c r="C12375" t="s">
        <v>5131</v>
      </c>
      <c r="D12375">
        <v>455</v>
      </c>
      <c r="E12375">
        <v>0</v>
      </c>
      <c r="F12375">
        <v>341.25</v>
      </c>
      <c r="G12375">
        <v>0</v>
      </c>
      <c r="H12375">
        <v>0</v>
      </c>
      <c r="I12375">
        <v>0</v>
      </c>
      <c r="K12375">
        <v>2014</v>
      </c>
      <c r="L12375">
        <v>2015</v>
      </c>
    </row>
    <row r="12376" spans="1:12" x14ac:dyDescent="0.25">
      <c r="A12376">
        <v>32</v>
      </c>
      <c r="B12376">
        <v>22872149</v>
      </c>
      <c r="C12376" t="s">
        <v>5771</v>
      </c>
      <c r="D12376">
        <v>490</v>
      </c>
      <c r="E12376">
        <v>0</v>
      </c>
      <c r="F12376">
        <v>343</v>
      </c>
      <c r="G12376">
        <v>0</v>
      </c>
      <c r="H12376">
        <v>0</v>
      </c>
      <c r="I12376">
        <v>0</v>
      </c>
      <c r="K12376">
        <v>2011</v>
      </c>
      <c r="L12376">
        <v>2014</v>
      </c>
    </row>
    <row r="12377" spans="1:12" x14ac:dyDescent="0.25">
      <c r="A12377">
        <v>32</v>
      </c>
      <c r="B12377">
        <v>22872777</v>
      </c>
      <c r="C12377" t="s">
        <v>5772</v>
      </c>
      <c r="D12377">
        <v>195</v>
      </c>
      <c r="E12377">
        <v>0</v>
      </c>
      <c r="F12377">
        <v>146.25</v>
      </c>
      <c r="G12377">
        <v>0</v>
      </c>
      <c r="H12377">
        <v>0</v>
      </c>
      <c r="I12377">
        <v>0</v>
      </c>
      <c r="K12377">
        <v>2010</v>
      </c>
      <c r="L12377">
        <v>2012</v>
      </c>
    </row>
    <row r="12378" spans="1:12" x14ac:dyDescent="0.25">
      <c r="A12378">
        <v>32</v>
      </c>
      <c r="B12378">
        <v>22872956</v>
      </c>
      <c r="C12378" t="s">
        <v>5773</v>
      </c>
      <c r="D12378">
        <v>50</v>
      </c>
      <c r="E12378">
        <v>0</v>
      </c>
      <c r="F12378">
        <v>37.5</v>
      </c>
      <c r="G12378">
        <v>0</v>
      </c>
      <c r="H12378">
        <v>0</v>
      </c>
      <c r="I12378">
        <v>0</v>
      </c>
      <c r="K12378">
        <v>2014</v>
      </c>
      <c r="L12378">
        <v>2017</v>
      </c>
    </row>
    <row r="12379" spans="1:12" x14ac:dyDescent="0.25">
      <c r="A12379">
        <v>32</v>
      </c>
      <c r="B12379">
        <v>22872957</v>
      </c>
      <c r="C12379" t="s">
        <v>5774</v>
      </c>
      <c r="D12379">
        <v>50</v>
      </c>
      <c r="E12379">
        <v>0</v>
      </c>
      <c r="F12379">
        <v>37.5</v>
      </c>
      <c r="G12379">
        <v>0</v>
      </c>
      <c r="H12379">
        <v>0</v>
      </c>
      <c r="I12379">
        <v>0</v>
      </c>
      <c r="K12379">
        <v>2014</v>
      </c>
      <c r="L12379">
        <v>2017</v>
      </c>
    </row>
    <row r="12380" spans="1:12" x14ac:dyDescent="0.25">
      <c r="A12380">
        <v>32</v>
      </c>
      <c r="B12380">
        <v>22873467</v>
      </c>
      <c r="C12380" t="s">
        <v>5775</v>
      </c>
      <c r="D12380">
        <v>400</v>
      </c>
      <c r="E12380">
        <v>0</v>
      </c>
      <c r="F12380">
        <v>300</v>
      </c>
      <c r="G12380">
        <v>0</v>
      </c>
      <c r="H12380">
        <v>0</v>
      </c>
      <c r="I12380">
        <v>0</v>
      </c>
      <c r="K12380">
        <v>2012</v>
      </c>
      <c r="L12380">
        <v>2014</v>
      </c>
    </row>
    <row r="12381" spans="1:12" x14ac:dyDescent="0.25">
      <c r="A12381">
        <v>32</v>
      </c>
      <c r="B12381">
        <v>22875358</v>
      </c>
      <c r="C12381" t="s">
        <v>5776</v>
      </c>
      <c r="D12381">
        <v>255</v>
      </c>
      <c r="E12381">
        <v>0</v>
      </c>
      <c r="F12381">
        <v>191.25</v>
      </c>
      <c r="G12381">
        <v>0</v>
      </c>
      <c r="H12381">
        <v>0</v>
      </c>
      <c r="I12381">
        <v>0</v>
      </c>
      <c r="K12381">
        <v>2010</v>
      </c>
      <c r="L12381">
        <v>2011</v>
      </c>
    </row>
    <row r="12382" spans="1:12" x14ac:dyDescent="0.25">
      <c r="A12382">
        <v>32</v>
      </c>
      <c r="B12382">
        <v>22875558</v>
      </c>
      <c r="C12382" t="s">
        <v>5663</v>
      </c>
      <c r="D12382">
        <v>574</v>
      </c>
      <c r="E12382">
        <v>0</v>
      </c>
      <c r="F12382">
        <v>344.4</v>
      </c>
      <c r="G12382">
        <v>0</v>
      </c>
      <c r="H12382">
        <v>0</v>
      </c>
      <c r="I12382">
        <v>0</v>
      </c>
      <c r="K12382">
        <v>2013</v>
      </c>
      <c r="L12382">
        <v>2015</v>
      </c>
    </row>
    <row r="12383" spans="1:12" x14ac:dyDescent="0.25">
      <c r="A12383">
        <v>32</v>
      </c>
      <c r="B12383">
        <v>22875592</v>
      </c>
      <c r="C12383" t="s">
        <v>5777</v>
      </c>
      <c r="D12383">
        <v>585</v>
      </c>
      <c r="E12383">
        <v>0</v>
      </c>
      <c r="F12383">
        <v>409.5</v>
      </c>
      <c r="G12383">
        <v>0</v>
      </c>
      <c r="H12383">
        <v>0</v>
      </c>
      <c r="I12383">
        <v>0</v>
      </c>
      <c r="K12383">
        <v>2014</v>
      </c>
      <c r="L12383">
        <v>2014</v>
      </c>
    </row>
    <row r="12384" spans="1:12" x14ac:dyDescent="0.25">
      <c r="A12384">
        <v>32</v>
      </c>
      <c r="B12384">
        <v>22875593</v>
      </c>
      <c r="C12384" t="s">
        <v>5501</v>
      </c>
      <c r="D12384">
        <v>585</v>
      </c>
      <c r="E12384">
        <v>0</v>
      </c>
      <c r="F12384">
        <v>409.5</v>
      </c>
      <c r="G12384">
        <v>0</v>
      </c>
      <c r="H12384">
        <v>0</v>
      </c>
      <c r="I12384">
        <v>0</v>
      </c>
      <c r="K12384">
        <v>2014</v>
      </c>
      <c r="L12384">
        <v>2014</v>
      </c>
    </row>
    <row r="12385" spans="1:12" x14ac:dyDescent="0.25">
      <c r="A12385">
        <v>32</v>
      </c>
      <c r="B12385">
        <v>22875595</v>
      </c>
      <c r="C12385" t="s">
        <v>5131</v>
      </c>
      <c r="D12385">
        <v>585</v>
      </c>
      <c r="E12385">
        <v>0</v>
      </c>
      <c r="F12385">
        <v>409.5</v>
      </c>
      <c r="G12385">
        <v>0</v>
      </c>
      <c r="H12385">
        <v>0</v>
      </c>
      <c r="I12385">
        <v>0</v>
      </c>
      <c r="K12385">
        <v>2014</v>
      </c>
      <c r="L12385">
        <v>2014</v>
      </c>
    </row>
    <row r="12386" spans="1:12" x14ac:dyDescent="0.25">
      <c r="A12386">
        <v>32</v>
      </c>
      <c r="B12386">
        <v>22875596</v>
      </c>
      <c r="C12386" t="s">
        <v>5493</v>
      </c>
      <c r="D12386">
        <v>585</v>
      </c>
      <c r="E12386">
        <v>0</v>
      </c>
      <c r="F12386">
        <v>409.5</v>
      </c>
      <c r="G12386">
        <v>0</v>
      </c>
      <c r="H12386">
        <v>0</v>
      </c>
      <c r="I12386">
        <v>0</v>
      </c>
      <c r="K12386">
        <v>2014</v>
      </c>
      <c r="L12386">
        <v>2014</v>
      </c>
    </row>
    <row r="12387" spans="1:12" x14ac:dyDescent="0.25">
      <c r="A12387">
        <v>32</v>
      </c>
      <c r="B12387">
        <v>22875599</v>
      </c>
      <c r="C12387" t="s">
        <v>5778</v>
      </c>
      <c r="D12387">
        <v>585</v>
      </c>
      <c r="E12387">
        <v>0</v>
      </c>
      <c r="F12387">
        <v>409.5</v>
      </c>
      <c r="G12387">
        <v>0</v>
      </c>
      <c r="H12387">
        <v>0</v>
      </c>
      <c r="I12387">
        <v>0</v>
      </c>
      <c r="K12387">
        <v>2014</v>
      </c>
      <c r="L12387">
        <v>2014</v>
      </c>
    </row>
    <row r="12388" spans="1:12" x14ac:dyDescent="0.25">
      <c r="A12388">
        <v>32</v>
      </c>
      <c r="B12388">
        <v>22875600</v>
      </c>
      <c r="C12388" t="s">
        <v>5117</v>
      </c>
      <c r="D12388">
        <v>585</v>
      </c>
      <c r="E12388">
        <v>0</v>
      </c>
      <c r="F12388">
        <v>438.75</v>
      </c>
      <c r="G12388">
        <v>0</v>
      </c>
      <c r="H12388">
        <v>0</v>
      </c>
      <c r="I12388">
        <v>0</v>
      </c>
      <c r="K12388">
        <v>2014</v>
      </c>
      <c r="L12388">
        <v>2014</v>
      </c>
    </row>
    <row r="12389" spans="1:12" x14ac:dyDescent="0.25">
      <c r="A12389">
        <v>32</v>
      </c>
      <c r="B12389">
        <v>22875918</v>
      </c>
      <c r="C12389" t="s">
        <v>5779</v>
      </c>
      <c r="D12389">
        <v>250</v>
      </c>
      <c r="E12389">
        <v>0</v>
      </c>
      <c r="F12389">
        <v>187.5</v>
      </c>
      <c r="G12389">
        <v>0</v>
      </c>
      <c r="H12389">
        <v>0</v>
      </c>
      <c r="I12389">
        <v>0</v>
      </c>
      <c r="K12389">
        <v>2012</v>
      </c>
      <c r="L12389">
        <v>2012</v>
      </c>
    </row>
    <row r="12390" spans="1:12" x14ac:dyDescent="0.25">
      <c r="A12390">
        <v>32</v>
      </c>
      <c r="B12390">
        <v>22876164</v>
      </c>
      <c r="C12390" t="s">
        <v>333</v>
      </c>
      <c r="D12390">
        <v>351</v>
      </c>
      <c r="E12390">
        <v>0</v>
      </c>
      <c r="F12390">
        <v>210.6</v>
      </c>
      <c r="G12390">
        <v>0</v>
      </c>
      <c r="H12390">
        <v>0</v>
      </c>
      <c r="I12390">
        <v>0</v>
      </c>
      <c r="K12390">
        <v>2014</v>
      </c>
      <c r="L12390">
        <v>2016</v>
      </c>
    </row>
    <row r="12391" spans="1:12" x14ac:dyDescent="0.25">
      <c r="A12391">
        <v>32</v>
      </c>
      <c r="B12391">
        <v>22876165</v>
      </c>
      <c r="C12391" t="s">
        <v>333</v>
      </c>
      <c r="D12391">
        <v>351</v>
      </c>
      <c r="E12391">
        <v>0</v>
      </c>
      <c r="F12391">
        <v>210.6</v>
      </c>
      <c r="G12391">
        <v>0</v>
      </c>
      <c r="H12391">
        <v>0</v>
      </c>
      <c r="I12391">
        <v>0</v>
      </c>
      <c r="K12391">
        <v>2014</v>
      </c>
      <c r="L12391">
        <v>2016</v>
      </c>
    </row>
    <row r="12392" spans="1:12" x14ac:dyDescent="0.25">
      <c r="A12392">
        <v>32</v>
      </c>
      <c r="B12392">
        <v>22876166</v>
      </c>
      <c r="C12392" t="s">
        <v>333</v>
      </c>
      <c r="D12392">
        <v>322</v>
      </c>
      <c r="E12392">
        <v>0</v>
      </c>
      <c r="F12392">
        <v>193.2</v>
      </c>
      <c r="G12392">
        <v>0</v>
      </c>
      <c r="H12392">
        <v>0</v>
      </c>
      <c r="I12392">
        <v>0</v>
      </c>
      <c r="K12392">
        <v>2014</v>
      </c>
      <c r="L12392">
        <v>2016</v>
      </c>
    </row>
    <row r="12393" spans="1:12" x14ac:dyDescent="0.25">
      <c r="A12393">
        <v>32</v>
      </c>
      <c r="B12393">
        <v>22876167</v>
      </c>
      <c r="C12393" t="s">
        <v>333</v>
      </c>
      <c r="D12393">
        <v>322</v>
      </c>
      <c r="E12393">
        <v>0</v>
      </c>
      <c r="F12393">
        <v>193.2</v>
      </c>
      <c r="G12393">
        <v>0</v>
      </c>
      <c r="H12393">
        <v>0</v>
      </c>
      <c r="I12393">
        <v>0</v>
      </c>
      <c r="K12393">
        <v>2014</v>
      </c>
      <c r="L12393">
        <v>2016</v>
      </c>
    </row>
    <row r="12394" spans="1:12" x14ac:dyDescent="0.25">
      <c r="A12394">
        <v>32</v>
      </c>
      <c r="B12394">
        <v>22876168</v>
      </c>
      <c r="C12394" t="s">
        <v>333</v>
      </c>
      <c r="D12394">
        <v>410</v>
      </c>
      <c r="E12394">
        <v>0</v>
      </c>
      <c r="F12394">
        <v>246</v>
      </c>
      <c r="G12394">
        <v>0</v>
      </c>
      <c r="H12394">
        <v>0</v>
      </c>
      <c r="I12394">
        <v>0</v>
      </c>
      <c r="K12394">
        <v>2014</v>
      </c>
      <c r="L12394">
        <v>2017</v>
      </c>
    </row>
    <row r="12395" spans="1:12" x14ac:dyDescent="0.25">
      <c r="A12395">
        <v>32</v>
      </c>
      <c r="B12395">
        <v>22876169</v>
      </c>
      <c r="C12395" t="s">
        <v>333</v>
      </c>
      <c r="D12395">
        <v>410</v>
      </c>
      <c r="E12395">
        <v>0</v>
      </c>
      <c r="F12395">
        <v>246</v>
      </c>
      <c r="G12395">
        <v>0</v>
      </c>
      <c r="H12395">
        <v>0</v>
      </c>
      <c r="I12395">
        <v>0</v>
      </c>
      <c r="K12395">
        <v>2014</v>
      </c>
      <c r="L12395">
        <v>2017</v>
      </c>
    </row>
    <row r="12396" spans="1:12" x14ac:dyDescent="0.25">
      <c r="A12396">
        <v>32</v>
      </c>
      <c r="B12396">
        <v>22876170</v>
      </c>
      <c r="C12396" t="s">
        <v>333</v>
      </c>
      <c r="D12396">
        <v>380</v>
      </c>
      <c r="E12396">
        <v>0</v>
      </c>
      <c r="F12396">
        <v>228</v>
      </c>
      <c r="G12396">
        <v>0</v>
      </c>
      <c r="H12396">
        <v>0</v>
      </c>
      <c r="I12396">
        <v>0</v>
      </c>
      <c r="K12396">
        <v>2014</v>
      </c>
      <c r="L12396">
        <v>2016</v>
      </c>
    </row>
    <row r="12397" spans="1:12" x14ac:dyDescent="0.25">
      <c r="A12397">
        <v>32</v>
      </c>
      <c r="B12397">
        <v>22876171</v>
      </c>
      <c r="C12397" t="s">
        <v>333</v>
      </c>
      <c r="D12397">
        <v>380</v>
      </c>
      <c r="E12397">
        <v>0</v>
      </c>
      <c r="F12397">
        <v>228</v>
      </c>
      <c r="G12397">
        <v>0</v>
      </c>
      <c r="H12397">
        <v>0</v>
      </c>
      <c r="I12397">
        <v>0</v>
      </c>
      <c r="K12397">
        <v>2014</v>
      </c>
      <c r="L12397">
        <v>2016</v>
      </c>
    </row>
    <row r="12398" spans="1:12" x14ac:dyDescent="0.25">
      <c r="A12398">
        <v>32</v>
      </c>
      <c r="B12398">
        <v>22876172</v>
      </c>
      <c r="C12398" t="s">
        <v>5780</v>
      </c>
      <c r="D12398">
        <v>380</v>
      </c>
      <c r="E12398">
        <v>0</v>
      </c>
      <c r="F12398">
        <v>228</v>
      </c>
      <c r="G12398">
        <v>0</v>
      </c>
      <c r="H12398">
        <v>0</v>
      </c>
      <c r="I12398">
        <v>0</v>
      </c>
      <c r="K12398">
        <v>2014</v>
      </c>
      <c r="L12398">
        <v>2016</v>
      </c>
    </row>
    <row r="12399" spans="1:12" x14ac:dyDescent="0.25">
      <c r="A12399">
        <v>32</v>
      </c>
      <c r="B12399">
        <v>22876173</v>
      </c>
      <c r="C12399" t="s">
        <v>5780</v>
      </c>
      <c r="D12399">
        <v>380</v>
      </c>
      <c r="E12399">
        <v>0</v>
      </c>
      <c r="F12399">
        <v>228</v>
      </c>
      <c r="G12399">
        <v>0</v>
      </c>
      <c r="H12399">
        <v>0</v>
      </c>
      <c r="I12399">
        <v>0</v>
      </c>
      <c r="K12399">
        <v>2014</v>
      </c>
      <c r="L12399">
        <v>2016</v>
      </c>
    </row>
    <row r="12400" spans="1:12" x14ac:dyDescent="0.25">
      <c r="A12400">
        <v>32</v>
      </c>
      <c r="B12400">
        <v>22876174</v>
      </c>
      <c r="C12400" t="s">
        <v>333</v>
      </c>
      <c r="D12400">
        <v>351</v>
      </c>
      <c r="E12400">
        <v>0</v>
      </c>
      <c r="F12400">
        <v>210.6</v>
      </c>
      <c r="G12400">
        <v>0</v>
      </c>
      <c r="H12400">
        <v>0</v>
      </c>
      <c r="I12400">
        <v>0</v>
      </c>
      <c r="K12400">
        <v>2015</v>
      </c>
      <c r="L12400">
        <v>2016</v>
      </c>
    </row>
    <row r="12401" spans="1:12" x14ac:dyDescent="0.25">
      <c r="A12401">
        <v>32</v>
      </c>
      <c r="B12401">
        <v>22876175</v>
      </c>
      <c r="C12401" t="s">
        <v>333</v>
      </c>
      <c r="D12401">
        <v>322</v>
      </c>
      <c r="E12401">
        <v>0</v>
      </c>
      <c r="F12401">
        <v>193.2</v>
      </c>
      <c r="G12401">
        <v>0</v>
      </c>
      <c r="H12401">
        <v>0</v>
      </c>
      <c r="I12401">
        <v>0</v>
      </c>
      <c r="K12401">
        <v>2015</v>
      </c>
      <c r="L12401">
        <v>2016</v>
      </c>
    </row>
    <row r="12402" spans="1:12" x14ac:dyDescent="0.25">
      <c r="A12402">
        <v>32</v>
      </c>
      <c r="B12402">
        <v>22876176</v>
      </c>
      <c r="C12402" t="s">
        <v>333</v>
      </c>
      <c r="D12402">
        <v>410</v>
      </c>
      <c r="E12402">
        <v>0</v>
      </c>
      <c r="F12402">
        <v>246</v>
      </c>
      <c r="G12402">
        <v>0</v>
      </c>
      <c r="H12402">
        <v>0</v>
      </c>
      <c r="I12402">
        <v>0</v>
      </c>
      <c r="K12402">
        <v>2015</v>
      </c>
      <c r="L12402">
        <v>2016</v>
      </c>
    </row>
    <row r="12403" spans="1:12" x14ac:dyDescent="0.25">
      <c r="A12403">
        <v>32</v>
      </c>
      <c r="B12403">
        <v>22876177</v>
      </c>
      <c r="C12403" t="s">
        <v>333</v>
      </c>
      <c r="D12403">
        <v>380</v>
      </c>
      <c r="E12403">
        <v>0</v>
      </c>
      <c r="F12403">
        <v>228</v>
      </c>
      <c r="G12403">
        <v>0</v>
      </c>
      <c r="H12403">
        <v>0</v>
      </c>
      <c r="I12403">
        <v>0</v>
      </c>
      <c r="K12403">
        <v>2015</v>
      </c>
      <c r="L12403">
        <v>2016</v>
      </c>
    </row>
    <row r="12404" spans="1:12" x14ac:dyDescent="0.25">
      <c r="A12404">
        <v>32</v>
      </c>
      <c r="B12404">
        <v>22876178</v>
      </c>
      <c r="C12404" t="s">
        <v>333</v>
      </c>
      <c r="D12404">
        <v>410</v>
      </c>
      <c r="E12404">
        <v>0</v>
      </c>
      <c r="F12404">
        <v>246</v>
      </c>
      <c r="G12404">
        <v>0</v>
      </c>
      <c r="H12404">
        <v>0</v>
      </c>
      <c r="I12404">
        <v>0</v>
      </c>
      <c r="K12404">
        <v>2015</v>
      </c>
      <c r="L12404">
        <v>2016</v>
      </c>
    </row>
    <row r="12405" spans="1:12" x14ac:dyDescent="0.25">
      <c r="A12405">
        <v>32</v>
      </c>
      <c r="B12405">
        <v>22876179</v>
      </c>
      <c r="C12405" t="s">
        <v>333</v>
      </c>
      <c r="D12405">
        <v>380</v>
      </c>
      <c r="E12405">
        <v>0</v>
      </c>
      <c r="F12405">
        <v>228</v>
      </c>
      <c r="G12405">
        <v>0</v>
      </c>
      <c r="H12405">
        <v>0</v>
      </c>
      <c r="I12405">
        <v>0</v>
      </c>
      <c r="K12405">
        <v>2015</v>
      </c>
      <c r="L12405">
        <v>2016</v>
      </c>
    </row>
    <row r="12406" spans="1:12" x14ac:dyDescent="0.25">
      <c r="A12406">
        <v>32</v>
      </c>
      <c r="B12406">
        <v>22876237</v>
      </c>
      <c r="C12406" t="s">
        <v>5781</v>
      </c>
      <c r="D12406">
        <v>47</v>
      </c>
      <c r="E12406">
        <v>0</v>
      </c>
      <c r="F12406">
        <v>28.2</v>
      </c>
      <c r="G12406">
        <v>0</v>
      </c>
      <c r="H12406">
        <v>0</v>
      </c>
      <c r="I12406">
        <v>0</v>
      </c>
      <c r="K12406">
        <v>2014</v>
      </c>
      <c r="L12406">
        <v>2017</v>
      </c>
    </row>
    <row r="12407" spans="1:12" x14ac:dyDescent="0.25">
      <c r="A12407">
        <v>32</v>
      </c>
      <c r="B12407">
        <v>22876239</v>
      </c>
      <c r="C12407" t="s">
        <v>5782</v>
      </c>
      <c r="D12407">
        <v>41</v>
      </c>
      <c r="E12407">
        <v>0</v>
      </c>
      <c r="F12407">
        <v>24.6</v>
      </c>
      <c r="G12407">
        <v>0</v>
      </c>
      <c r="H12407">
        <v>0</v>
      </c>
      <c r="I12407">
        <v>0</v>
      </c>
      <c r="K12407">
        <v>2014</v>
      </c>
      <c r="L12407">
        <v>2017</v>
      </c>
    </row>
    <row r="12408" spans="1:12" x14ac:dyDescent="0.25">
      <c r="A12408">
        <v>32</v>
      </c>
      <c r="B12408">
        <v>22876240</v>
      </c>
      <c r="C12408" t="s">
        <v>5782</v>
      </c>
      <c r="D12408">
        <v>41</v>
      </c>
      <c r="E12408">
        <v>0</v>
      </c>
      <c r="F12408">
        <v>24.6</v>
      </c>
      <c r="G12408">
        <v>0</v>
      </c>
      <c r="H12408">
        <v>0</v>
      </c>
      <c r="I12408">
        <v>0</v>
      </c>
      <c r="K12408">
        <v>2014</v>
      </c>
      <c r="L12408">
        <v>2017</v>
      </c>
    </row>
    <row r="12409" spans="1:12" x14ac:dyDescent="0.25">
      <c r="A12409">
        <v>32</v>
      </c>
      <c r="B12409">
        <v>22876451</v>
      </c>
      <c r="C12409" t="s">
        <v>5594</v>
      </c>
      <c r="D12409">
        <v>56</v>
      </c>
      <c r="E12409">
        <v>0</v>
      </c>
      <c r="F12409">
        <v>33.6</v>
      </c>
      <c r="G12409">
        <v>0</v>
      </c>
      <c r="H12409">
        <v>0</v>
      </c>
      <c r="I12409">
        <v>0</v>
      </c>
      <c r="K12409">
        <v>2014</v>
      </c>
      <c r="L12409">
        <v>2017</v>
      </c>
    </row>
    <row r="12410" spans="1:12" x14ac:dyDescent="0.25">
      <c r="A12410">
        <v>32</v>
      </c>
      <c r="B12410">
        <v>22876706</v>
      </c>
      <c r="C12410" t="s">
        <v>5783</v>
      </c>
      <c r="D12410">
        <v>750</v>
      </c>
      <c r="E12410">
        <v>0</v>
      </c>
      <c r="F12410">
        <v>525</v>
      </c>
      <c r="G12410">
        <v>0</v>
      </c>
      <c r="H12410">
        <v>0</v>
      </c>
      <c r="I12410">
        <v>0</v>
      </c>
      <c r="K12410">
        <v>2013</v>
      </c>
      <c r="L12410">
        <v>2015</v>
      </c>
    </row>
    <row r="12411" spans="1:12" x14ac:dyDescent="0.25">
      <c r="A12411">
        <v>32</v>
      </c>
      <c r="B12411">
        <v>22876707</v>
      </c>
      <c r="C12411" t="s">
        <v>5784</v>
      </c>
      <c r="D12411">
        <v>750</v>
      </c>
      <c r="E12411">
        <v>0</v>
      </c>
      <c r="F12411">
        <v>525</v>
      </c>
      <c r="G12411">
        <v>0</v>
      </c>
      <c r="H12411">
        <v>0</v>
      </c>
      <c r="I12411">
        <v>0</v>
      </c>
      <c r="K12411">
        <v>2013</v>
      </c>
      <c r="L12411">
        <v>2015</v>
      </c>
    </row>
    <row r="12412" spans="1:12" x14ac:dyDescent="0.25">
      <c r="A12412">
        <v>32</v>
      </c>
      <c r="B12412">
        <v>22876708</v>
      </c>
      <c r="C12412" t="s">
        <v>5785</v>
      </c>
      <c r="D12412">
        <v>750</v>
      </c>
      <c r="E12412">
        <v>0</v>
      </c>
      <c r="F12412">
        <v>562.5</v>
      </c>
      <c r="G12412">
        <v>0</v>
      </c>
      <c r="H12412">
        <v>0</v>
      </c>
      <c r="I12412">
        <v>0</v>
      </c>
      <c r="K12412">
        <v>2013</v>
      </c>
      <c r="L12412">
        <v>2014</v>
      </c>
    </row>
    <row r="12413" spans="1:12" x14ac:dyDescent="0.25">
      <c r="A12413">
        <v>32</v>
      </c>
      <c r="B12413">
        <v>22876709</v>
      </c>
      <c r="C12413" t="s">
        <v>5786</v>
      </c>
      <c r="D12413">
        <v>750</v>
      </c>
      <c r="E12413">
        <v>0</v>
      </c>
      <c r="F12413">
        <v>525</v>
      </c>
      <c r="G12413">
        <v>0</v>
      </c>
      <c r="H12413">
        <v>0</v>
      </c>
      <c r="I12413">
        <v>0</v>
      </c>
      <c r="K12413">
        <v>2013</v>
      </c>
      <c r="L12413">
        <v>2015</v>
      </c>
    </row>
    <row r="12414" spans="1:12" x14ac:dyDescent="0.25">
      <c r="A12414">
        <v>32</v>
      </c>
      <c r="B12414">
        <v>22876710</v>
      </c>
      <c r="C12414" t="s">
        <v>5787</v>
      </c>
      <c r="D12414">
        <v>750</v>
      </c>
      <c r="E12414">
        <v>0</v>
      </c>
      <c r="F12414">
        <v>525</v>
      </c>
      <c r="G12414">
        <v>0</v>
      </c>
      <c r="H12414">
        <v>0</v>
      </c>
      <c r="I12414">
        <v>0</v>
      </c>
      <c r="K12414">
        <v>2013</v>
      </c>
      <c r="L12414">
        <v>2014</v>
      </c>
    </row>
    <row r="12415" spans="1:12" x14ac:dyDescent="0.25">
      <c r="A12415">
        <v>32</v>
      </c>
      <c r="B12415">
        <v>22876711</v>
      </c>
      <c r="C12415" t="s">
        <v>5788</v>
      </c>
      <c r="D12415">
        <v>750</v>
      </c>
      <c r="E12415">
        <v>0</v>
      </c>
      <c r="F12415">
        <v>525</v>
      </c>
      <c r="G12415">
        <v>0</v>
      </c>
      <c r="H12415">
        <v>0</v>
      </c>
      <c r="I12415">
        <v>0</v>
      </c>
      <c r="K12415">
        <v>2013</v>
      </c>
      <c r="L12415">
        <v>2015</v>
      </c>
    </row>
    <row r="12416" spans="1:12" x14ac:dyDescent="0.25">
      <c r="A12416">
        <v>32</v>
      </c>
      <c r="B12416">
        <v>22876712</v>
      </c>
      <c r="C12416" t="s">
        <v>5789</v>
      </c>
      <c r="D12416">
        <v>750</v>
      </c>
      <c r="E12416">
        <v>0</v>
      </c>
      <c r="F12416">
        <v>562.5</v>
      </c>
      <c r="G12416">
        <v>0</v>
      </c>
      <c r="H12416">
        <v>0</v>
      </c>
      <c r="I12416">
        <v>0</v>
      </c>
      <c r="K12416">
        <v>2013</v>
      </c>
      <c r="L12416">
        <v>2014</v>
      </c>
    </row>
    <row r="12417" spans="1:12" x14ac:dyDescent="0.25">
      <c r="A12417">
        <v>32</v>
      </c>
      <c r="B12417">
        <v>22876713</v>
      </c>
      <c r="C12417" t="s">
        <v>5790</v>
      </c>
      <c r="D12417">
        <v>750</v>
      </c>
      <c r="E12417">
        <v>0</v>
      </c>
      <c r="F12417">
        <v>525</v>
      </c>
      <c r="G12417">
        <v>0</v>
      </c>
      <c r="H12417">
        <v>0</v>
      </c>
      <c r="I12417">
        <v>0</v>
      </c>
      <c r="K12417">
        <v>2013</v>
      </c>
      <c r="L12417">
        <v>2016</v>
      </c>
    </row>
    <row r="12418" spans="1:12" x14ac:dyDescent="0.25">
      <c r="A12418">
        <v>32</v>
      </c>
      <c r="B12418">
        <v>22876714</v>
      </c>
      <c r="C12418" t="s">
        <v>5791</v>
      </c>
      <c r="D12418">
        <v>750</v>
      </c>
      <c r="E12418">
        <v>0</v>
      </c>
      <c r="F12418">
        <v>562.5</v>
      </c>
      <c r="G12418">
        <v>0</v>
      </c>
      <c r="H12418">
        <v>0</v>
      </c>
      <c r="I12418">
        <v>0</v>
      </c>
      <c r="K12418">
        <v>2013</v>
      </c>
      <c r="L12418">
        <v>2014</v>
      </c>
    </row>
    <row r="12419" spans="1:12" x14ac:dyDescent="0.25">
      <c r="A12419">
        <v>32</v>
      </c>
      <c r="B12419">
        <v>22876715</v>
      </c>
      <c r="C12419" t="s">
        <v>5792</v>
      </c>
      <c r="D12419">
        <v>750</v>
      </c>
      <c r="E12419">
        <v>0</v>
      </c>
      <c r="F12419">
        <v>525</v>
      </c>
      <c r="G12419">
        <v>0</v>
      </c>
      <c r="H12419">
        <v>0</v>
      </c>
      <c r="I12419">
        <v>0</v>
      </c>
      <c r="K12419">
        <v>2013</v>
      </c>
      <c r="L12419">
        <v>2016</v>
      </c>
    </row>
    <row r="12420" spans="1:12" x14ac:dyDescent="0.25">
      <c r="A12420">
        <v>32</v>
      </c>
      <c r="B12420">
        <v>22876957</v>
      </c>
      <c r="C12420" t="s">
        <v>5793</v>
      </c>
      <c r="D12420">
        <v>47</v>
      </c>
      <c r="E12420">
        <v>0</v>
      </c>
      <c r="F12420">
        <v>28.2</v>
      </c>
      <c r="G12420">
        <v>0</v>
      </c>
      <c r="H12420">
        <v>0</v>
      </c>
      <c r="I12420">
        <v>0</v>
      </c>
      <c r="K12420">
        <v>2014</v>
      </c>
      <c r="L12420">
        <v>2017</v>
      </c>
    </row>
    <row r="12421" spans="1:12" x14ac:dyDescent="0.25">
      <c r="A12421">
        <v>32</v>
      </c>
      <c r="B12421">
        <v>22876958</v>
      </c>
      <c r="C12421" t="s">
        <v>5594</v>
      </c>
      <c r="D12421">
        <v>65</v>
      </c>
      <c r="E12421">
        <v>0</v>
      </c>
      <c r="F12421">
        <v>39</v>
      </c>
      <c r="G12421">
        <v>0</v>
      </c>
      <c r="H12421">
        <v>0</v>
      </c>
      <c r="I12421">
        <v>0</v>
      </c>
      <c r="K12421">
        <v>2014</v>
      </c>
      <c r="L12421">
        <v>2017</v>
      </c>
    </row>
    <row r="12422" spans="1:12" x14ac:dyDescent="0.25">
      <c r="A12422">
        <v>32</v>
      </c>
      <c r="B12422">
        <v>22877886</v>
      </c>
      <c r="C12422" t="s">
        <v>5594</v>
      </c>
      <c r="D12422">
        <v>117</v>
      </c>
      <c r="E12422">
        <v>0</v>
      </c>
      <c r="F12422">
        <v>70.2</v>
      </c>
      <c r="G12422">
        <v>0</v>
      </c>
      <c r="H12422">
        <v>0</v>
      </c>
      <c r="I12422">
        <v>0</v>
      </c>
      <c r="K12422">
        <v>2015</v>
      </c>
      <c r="L12422">
        <v>2017</v>
      </c>
    </row>
    <row r="12423" spans="1:12" x14ac:dyDescent="0.25">
      <c r="A12423">
        <v>32</v>
      </c>
      <c r="B12423">
        <v>22877887</v>
      </c>
      <c r="C12423" t="s">
        <v>5594</v>
      </c>
      <c r="D12423">
        <v>99</v>
      </c>
      <c r="E12423">
        <v>0</v>
      </c>
      <c r="F12423">
        <v>59.4</v>
      </c>
      <c r="G12423">
        <v>0</v>
      </c>
      <c r="H12423">
        <v>0</v>
      </c>
      <c r="I12423">
        <v>0</v>
      </c>
      <c r="K12423">
        <v>2015</v>
      </c>
      <c r="L12423">
        <v>2015</v>
      </c>
    </row>
    <row r="12424" spans="1:12" x14ac:dyDescent="0.25">
      <c r="A12424">
        <v>32</v>
      </c>
      <c r="B12424">
        <v>22877889</v>
      </c>
      <c r="C12424" t="s">
        <v>5794</v>
      </c>
      <c r="D12424">
        <v>47</v>
      </c>
      <c r="E12424">
        <v>0</v>
      </c>
      <c r="F12424">
        <v>28.2</v>
      </c>
      <c r="G12424">
        <v>0</v>
      </c>
      <c r="H12424">
        <v>0</v>
      </c>
      <c r="I12424">
        <v>0</v>
      </c>
      <c r="K12424">
        <v>2014</v>
      </c>
      <c r="L12424">
        <v>2017</v>
      </c>
    </row>
    <row r="12425" spans="1:12" x14ac:dyDescent="0.25">
      <c r="A12425">
        <v>32</v>
      </c>
      <c r="B12425">
        <v>22878261</v>
      </c>
      <c r="C12425" t="s">
        <v>5795</v>
      </c>
      <c r="D12425">
        <v>30</v>
      </c>
      <c r="E12425">
        <v>0</v>
      </c>
      <c r="F12425">
        <v>21</v>
      </c>
      <c r="G12425">
        <v>0</v>
      </c>
      <c r="H12425">
        <v>0</v>
      </c>
      <c r="I12425">
        <v>0</v>
      </c>
      <c r="K12425">
        <v>2009</v>
      </c>
      <c r="L12425">
        <v>2015</v>
      </c>
    </row>
    <row r="12426" spans="1:12" x14ac:dyDescent="0.25">
      <c r="A12426">
        <v>32</v>
      </c>
      <c r="B12426">
        <v>22878336</v>
      </c>
      <c r="C12426" t="s">
        <v>5796</v>
      </c>
      <c r="D12426">
        <v>310</v>
      </c>
      <c r="E12426">
        <v>0</v>
      </c>
      <c r="F12426">
        <v>186</v>
      </c>
      <c r="G12426">
        <v>0</v>
      </c>
      <c r="H12426">
        <v>251.9</v>
      </c>
      <c r="I12426">
        <v>0</v>
      </c>
      <c r="K12426">
        <v>2014</v>
      </c>
      <c r="L12426">
        <v>2017</v>
      </c>
    </row>
    <row r="12427" spans="1:12" x14ac:dyDescent="0.25">
      <c r="A12427">
        <v>32</v>
      </c>
      <c r="B12427">
        <v>22878337</v>
      </c>
      <c r="C12427" t="s">
        <v>5796</v>
      </c>
      <c r="D12427">
        <v>310</v>
      </c>
      <c r="E12427">
        <v>0</v>
      </c>
      <c r="F12427">
        <v>186</v>
      </c>
      <c r="G12427">
        <v>0</v>
      </c>
      <c r="H12427">
        <v>251.9</v>
      </c>
      <c r="I12427">
        <v>0</v>
      </c>
      <c r="K12427">
        <v>2014</v>
      </c>
      <c r="L12427">
        <v>2016</v>
      </c>
    </row>
    <row r="12428" spans="1:12" x14ac:dyDescent="0.25">
      <c r="A12428">
        <v>32</v>
      </c>
      <c r="B12428">
        <v>22878338</v>
      </c>
      <c r="C12428" t="s">
        <v>5796</v>
      </c>
      <c r="D12428">
        <v>310</v>
      </c>
      <c r="E12428">
        <v>0</v>
      </c>
      <c r="F12428">
        <v>186</v>
      </c>
      <c r="G12428">
        <v>0</v>
      </c>
      <c r="H12428">
        <v>251.9</v>
      </c>
      <c r="I12428">
        <v>0</v>
      </c>
      <c r="K12428">
        <v>2014</v>
      </c>
      <c r="L12428">
        <v>2017</v>
      </c>
    </row>
    <row r="12429" spans="1:12" x14ac:dyDescent="0.25">
      <c r="A12429">
        <v>32</v>
      </c>
      <c r="B12429">
        <v>22878339</v>
      </c>
      <c r="C12429" t="s">
        <v>5796</v>
      </c>
      <c r="D12429">
        <v>310</v>
      </c>
      <c r="E12429">
        <v>0</v>
      </c>
      <c r="F12429">
        <v>186</v>
      </c>
      <c r="G12429">
        <v>0</v>
      </c>
      <c r="H12429">
        <v>251.9</v>
      </c>
      <c r="I12429">
        <v>0</v>
      </c>
      <c r="K12429">
        <v>2014</v>
      </c>
      <c r="L12429">
        <v>2016</v>
      </c>
    </row>
    <row r="12430" spans="1:12" x14ac:dyDescent="0.25">
      <c r="A12430">
        <v>32</v>
      </c>
      <c r="B12430">
        <v>22878340</v>
      </c>
      <c r="C12430" t="s">
        <v>5796</v>
      </c>
      <c r="D12430">
        <v>310</v>
      </c>
      <c r="E12430">
        <v>0</v>
      </c>
      <c r="F12430">
        <v>186</v>
      </c>
      <c r="G12430">
        <v>0</v>
      </c>
      <c r="H12430">
        <v>0</v>
      </c>
      <c r="I12430">
        <v>0</v>
      </c>
      <c r="K12430">
        <v>2014</v>
      </c>
      <c r="L12430">
        <v>2016</v>
      </c>
    </row>
    <row r="12431" spans="1:12" x14ac:dyDescent="0.25">
      <c r="A12431">
        <v>32</v>
      </c>
      <c r="B12431">
        <v>22878341</v>
      </c>
      <c r="C12431" t="s">
        <v>5796</v>
      </c>
      <c r="D12431">
        <v>310</v>
      </c>
      <c r="E12431">
        <v>0</v>
      </c>
      <c r="F12431">
        <v>186</v>
      </c>
      <c r="G12431">
        <v>0</v>
      </c>
      <c r="H12431">
        <v>251.9</v>
      </c>
      <c r="I12431">
        <v>0</v>
      </c>
      <c r="K12431">
        <v>2014</v>
      </c>
      <c r="L12431">
        <v>2016</v>
      </c>
    </row>
    <row r="12432" spans="1:12" x14ac:dyDescent="0.25">
      <c r="A12432">
        <v>32</v>
      </c>
      <c r="B12432">
        <v>22878355</v>
      </c>
      <c r="C12432" t="s">
        <v>5797</v>
      </c>
      <c r="D12432">
        <v>70</v>
      </c>
      <c r="E12432">
        <v>0</v>
      </c>
      <c r="F12432">
        <v>42</v>
      </c>
      <c r="G12432">
        <v>0</v>
      </c>
      <c r="H12432">
        <v>56.88</v>
      </c>
      <c r="I12432">
        <v>0</v>
      </c>
      <c r="K12432">
        <v>2014</v>
      </c>
      <c r="L12432">
        <v>2017</v>
      </c>
    </row>
    <row r="12433" spans="1:12" x14ac:dyDescent="0.25">
      <c r="A12433">
        <v>32</v>
      </c>
      <c r="B12433">
        <v>22878356</v>
      </c>
      <c r="C12433" t="s">
        <v>5798</v>
      </c>
      <c r="D12433">
        <v>70</v>
      </c>
      <c r="E12433">
        <v>0</v>
      </c>
      <c r="F12433">
        <v>42</v>
      </c>
      <c r="G12433">
        <v>0</v>
      </c>
      <c r="H12433">
        <v>0</v>
      </c>
      <c r="I12433">
        <v>0</v>
      </c>
      <c r="K12433">
        <v>2014</v>
      </c>
      <c r="L12433">
        <v>2017</v>
      </c>
    </row>
    <row r="12434" spans="1:12" x14ac:dyDescent="0.25">
      <c r="A12434">
        <v>32</v>
      </c>
      <c r="B12434">
        <v>22878357</v>
      </c>
      <c r="C12434" t="s">
        <v>5799</v>
      </c>
      <c r="D12434">
        <v>70</v>
      </c>
      <c r="E12434">
        <v>0</v>
      </c>
      <c r="F12434">
        <v>42</v>
      </c>
      <c r="G12434">
        <v>0</v>
      </c>
      <c r="H12434">
        <v>0</v>
      </c>
      <c r="I12434">
        <v>0</v>
      </c>
      <c r="K12434">
        <v>2014</v>
      </c>
      <c r="L12434">
        <v>2017</v>
      </c>
    </row>
    <row r="12435" spans="1:12" x14ac:dyDescent="0.25">
      <c r="A12435">
        <v>32</v>
      </c>
      <c r="B12435">
        <v>22878359</v>
      </c>
      <c r="C12435" t="s">
        <v>5800</v>
      </c>
      <c r="D12435">
        <v>94</v>
      </c>
      <c r="E12435">
        <v>0</v>
      </c>
      <c r="F12435">
        <v>56.4</v>
      </c>
      <c r="G12435">
        <v>0</v>
      </c>
      <c r="H12435">
        <v>0</v>
      </c>
      <c r="I12435">
        <v>0</v>
      </c>
      <c r="K12435">
        <v>2014</v>
      </c>
      <c r="L12435">
        <v>2017</v>
      </c>
    </row>
    <row r="12436" spans="1:12" x14ac:dyDescent="0.25">
      <c r="A12436">
        <v>32</v>
      </c>
      <c r="B12436">
        <v>22878360</v>
      </c>
      <c r="C12436" t="s">
        <v>5800</v>
      </c>
      <c r="D12436">
        <v>94</v>
      </c>
      <c r="E12436">
        <v>0</v>
      </c>
      <c r="F12436">
        <v>56.4</v>
      </c>
      <c r="G12436">
        <v>0</v>
      </c>
      <c r="H12436">
        <v>0</v>
      </c>
      <c r="I12436">
        <v>0</v>
      </c>
      <c r="K12436">
        <v>2014</v>
      </c>
      <c r="L12436">
        <v>2017</v>
      </c>
    </row>
    <row r="12437" spans="1:12" x14ac:dyDescent="0.25">
      <c r="A12437">
        <v>32</v>
      </c>
      <c r="B12437">
        <v>22878361</v>
      </c>
      <c r="C12437" t="s">
        <v>5800</v>
      </c>
      <c r="D12437">
        <v>94</v>
      </c>
      <c r="E12437">
        <v>0</v>
      </c>
      <c r="F12437">
        <v>56.4</v>
      </c>
      <c r="G12437">
        <v>0</v>
      </c>
      <c r="H12437">
        <v>0</v>
      </c>
      <c r="I12437">
        <v>0</v>
      </c>
      <c r="K12437">
        <v>2014</v>
      </c>
      <c r="L12437">
        <v>2017</v>
      </c>
    </row>
    <row r="12438" spans="1:12" x14ac:dyDescent="0.25">
      <c r="A12438">
        <v>32</v>
      </c>
      <c r="B12438">
        <v>22878362</v>
      </c>
      <c r="C12438" t="s">
        <v>5800</v>
      </c>
      <c r="D12438">
        <v>94</v>
      </c>
      <c r="E12438">
        <v>0</v>
      </c>
      <c r="F12438">
        <v>56.4</v>
      </c>
      <c r="G12438">
        <v>0</v>
      </c>
      <c r="H12438">
        <v>0</v>
      </c>
      <c r="I12438">
        <v>0</v>
      </c>
      <c r="K12438">
        <v>2014</v>
      </c>
      <c r="L12438">
        <v>2017</v>
      </c>
    </row>
    <row r="12439" spans="1:12" x14ac:dyDescent="0.25">
      <c r="A12439">
        <v>32</v>
      </c>
      <c r="B12439">
        <v>22878363</v>
      </c>
      <c r="C12439" t="s">
        <v>5800</v>
      </c>
      <c r="D12439">
        <v>94</v>
      </c>
      <c r="E12439">
        <v>0</v>
      </c>
      <c r="F12439">
        <v>56.4</v>
      </c>
      <c r="G12439">
        <v>0</v>
      </c>
      <c r="H12439">
        <v>0</v>
      </c>
      <c r="I12439">
        <v>0</v>
      </c>
      <c r="K12439">
        <v>2014</v>
      </c>
      <c r="L12439">
        <v>2017</v>
      </c>
    </row>
    <row r="12440" spans="1:12" x14ac:dyDescent="0.25">
      <c r="A12440">
        <v>32</v>
      </c>
      <c r="B12440">
        <v>22878364</v>
      </c>
      <c r="C12440" t="s">
        <v>5800</v>
      </c>
      <c r="D12440">
        <v>94</v>
      </c>
      <c r="E12440">
        <v>0</v>
      </c>
      <c r="F12440">
        <v>56.4</v>
      </c>
      <c r="G12440">
        <v>0</v>
      </c>
      <c r="H12440">
        <v>0</v>
      </c>
      <c r="I12440">
        <v>0</v>
      </c>
      <c r="K12440">
        <v>2014</v>
      </c>
      <c r="L12440">
        <v>2017</v>
      </c>
    </row>
    <row r="12441" spans="1:12" x14ac:dyDescent="0.25">
      <c r="A12441">
        <v>32</v>
      </c>
      <c r="B12441">
        <v>22878365</v>
      </c>
      <c r="C12441" t="s">
        <v>5801</v>
      </c>
      <c r="D12441">
        <v>146</v>
      </c>
      <c r="E12441">
        <v>0</v>
      </c>
      <c r="F12441">
        <v>87.6</v>
      </c>
      <c r="G12441">
        <v>0</v>
      </c>
      <c r="H12441">
        <v>0</v>
      </c>
      <c r="I12441">
        <v>0</v>
      </c>
      <c r="K12441">
        <v>2014</v>
      </c>
      <c r="L12441">
        <v>2017</v>
      </c>
    </row>
    <row r="12442" spans="1:12" x14ac:dyDescent="0.25">
      <c r="A12442">
        <v>32</v>
      </c>
      <c r="B12442">
        <v>22878366</v>
      </c>
      <c r="C12442" t="s">
        <v>5801</v>
      </c>
      <c r="D12442">
        <v>193</v>
      </c>
      <c r="E12442">
        <v>0</v>
      </c>
      <c r="F12442">
        <v>115.8</v>
      </c>
      <c r="G12442">
        <v>0</v>
      </c>
      <c r="H12442">
        <v>0</v>
      </c>
      <c r="I12442">
        <v>0</v>
      </c>
      <c r="K12442">
        <v>2014</v>
      </c>
      <c r="L12442">
        <v>2017</v>
      </c>
    </row>
    <row r="12443" spans="1:12" x14ac:dyDescent="0.25">
      <c r="A12443">
        <v>32</v>
      </c>
      <c r="B12443">
        <v>22878367</v>
      </c>
      <c r="C12443" t="s">
        <v>5801</v>
      </c>
      <c r="D12443">
        <v>146</v>
      </c>
      <c r="E12443">
        <v>0</v>
      </c>
      <c r="F12443">
        <v>87.6</v>
      </c>
      <c r="G12443">
        <v>0</v>
      </c>
      <c r="H12443">
        <v>0</v>
      </c>
      <c r="I12443">
        <v>0</v>
      </c>
      <c r="K12443">
        <v>2014</v>
      </c>
      <c r="L12443">
        <v>2017</v>
      </c>
    </row>
    <row r="12444" spans="1:12" x14ac:dyDescent="0.25">
      <c r="A12444">
        <v>32</v>
      </c>
      <c r="B12444">
        <v>22878368</v>
      </c>
      <c r="C12444" t="s">
        <v>5801</v>
      </c>
      <c r="D12444">
        <v>146</v>
      </c>
      <c r="E12444">
        <v>0</v>
      </c>
      <c r="F12444">
        <v>87.6</v>
      </c>
      <c r="G12444">
        <v>0</v>
      </c>
      <c r="H12444">
        <v>0</v>
      </c>
      <c r="I12444">
        <v>0</v>
      </c>
      <c r="K12444">
        <v>2014</v>
      </c>
      <c r="L12444">
        <v>2017</v>
      </c>
    </row>
    <row r="12445" spans="1:12" x14ac:dyDescent="0.25">
      <c r="A12445">
        <v>32</v>
      </c>
      <c r="B12445">
        <v>22878369</v>
      </c>
      <c r="C12445" t="s">
        <v>5801</v>
      </c>
      <c r="D12445">
        <v>193</v>
      </c>
      <c r="E12445">
        <v>0</v>
      </c>
      <c r="F12445">
        <v>115.8</v>
      </c>
      <c r="G12445">
        <v>0</v>
      </c>
      <c r="H12445">
        <v>0</v>
      </c>
      <c r="I12445">
        <v>0</v>
      </c>
      <c r="K12445">
        <v>2014</v>
      </c>
      <c r="L12445">
        <v>2017</v>
      </c>
    </row>
    <row r="12446" spans="1:12" x14ac:dyDescent="0.25">
      <c r="A12446">
        <v>32</v>
      </c>
      <c r="B12446">
        <v>22878591</v>
      </c>
      <c r="C12446" t="s">
        <v>5802</v>
      </c>
      <c r="D12446">
        <v>100</v>
      </c>
      <c r="E12446">
        <v>0</v>
      </c>
      <c r="F12446">
        <v>75</v>
      </c>
      <c r="G12446">
        <v>0</v>
      </c>
      <c r="H12446">
        <v>101.57</v>
      </c>
      <c r="I12446">
        <v>0</v>
      </c>
      <c r="K12446">
        <v>2012</v>
      </c>
      <c r="L12446">
        <v>2016</v>
      </c>
    </row>
    <row r="12447" spans="1:12" x14ac:dyDescent="0.25">
      <c r="A12447">
        <v>32</v>
      </c>
      <c r="B12447">
        <v>22878592</v>
      </c>
      <c r="C12447" t="s">
        <v>5802</v>
      </c>
      <c r="D12447">
        <v>100</v>
      </c>
      <c r="E12447">
        <v>0</v>
      </c>
      <c r="F12447">
        <v>75</v>
      </c>
      <c r="G12447">
        <v>0</v>
      </c>
      <c r="H12447">
        <v>101.57</v>
      </c>
      <c r="I12447">
        <v>0</v>
      </c>
      <c r="K12447">
        <v>2012</v>
      </c>
      <c r="L12447">
        <v>2016</v>
      </c>
    </row>
    <row r="12448" spans="1:12" x14ac:dyDescent="0.25">
      <c r="A12448">
        <v>32</v>
      </c>
      <c r="B12448">
        <v>22878748</v>
      </c>
      <c r="C12448" t="s">
        <v>5800</v>
      </c>
      <c r="D12448">
        <v>94</v>
      </c>
      <c r="E12448">
        <v>0</v>
      </c>
      <c r="F12448">
        <v>56.4</v>
      </c>
      <c r="G12448">
        <v>0</v>
      </c>
      <c r="H12448">
        <v>0</v>
      </c>
      <c r="I12448">
        <v>0</v>
      </c>
      <c r="K12448">
        <v>2014</v>
      </c>
      <c r="L12448">
        <v>2017</v>
      </c>
    </row>
    <row r="12449" spans="1:12" x14ac:dyDescent="0.25">
      <c r="A12449">
        <v>32</v>
      </c>
      <c r="B12449">
        <v>22878749</v>
      </c>
      <c r="C12449" t="s">
        <v>5801</v>
      </c>
      <c r="D12449">
        <v>146</v>
      </c>
      <c r="E12449">
        <v>0</v>
      </c>
      <c r="F12449">
        <v>87.6</v>
      </c>
      <c r="G12449">
        <v>0</v>
      </c>
      <c r="H12449">
        <v>0</v>
      </c>
      <c r="I12449">
        <v>0</v>
      </c>
      <c r="K12449">
        <v>2014</v>
      </c>
      <c r="L12449">
        <v>2017</v>
      </c>
    </row>
    <row r="12450" spans="1:12" x14ac:dyDescent="0.25">
      <c r="A12450">
        <v>32</v>
      </c>
      <c r="B12450">
        <v>22878806</v>
      </c>
      <c r="C12450" t="s">
        <v>5200</v>
      </c>
      <c r="D12450">
        <v>41</v>
      </c>
      <c r="E12450">
        <v>0</v>
      </c>
      <c r="F12450">
        <v>24.6</v>
      </c>
      <c r="G12450">
        <v>0</v>
      </c>
      <c r="H12450">
        <v>0</v>
      </c>
      <c r="I12450">
        <v>0</v>
      </c>
      <c r="K12450">
        <v>2014</v>
      </c>
      <c r="L12450">
        <v>2015</v>
      </c>
    </row>
    <row r="12451" spans="1:12" x14ac:dyDescent="0.25">
      <c r="A12451">
        <v>32</v>
      </c>
      <c r="B12451">
        <v>22878807</v>
      </c>
      <c r="C12451" t="s">
        <v>5803</v>
      </c>
      <c r="D12451">
        <v>59</v>
      </c>
      <c r="E12451">
        <v>0</v>
      </c>
      <c r="F12451">
        <v>35.4</v>
      </c>
      <c r="G12451">
        <v>0</v>
      </c>
      <c r="H12451">
        <v>0</v>
      </c>
      <c r="I12451">
        <v>0</v>
      </c>
      <c r="K12451">
        <v>2014</v>
      </c>
      <c r="L12451">
        <v>2017</v>
      </c>
    </row>
    <row r="12452" spans="1:12" x14ac:dyDescent="0.25">
      <c r="A12452">
        <v>32</v>
      </c>
      <c r="B12452">
        <v>22879299</v>
      </c>
      <c r="C12452" t="s">
        <v>5565</v>
      </c>
      <c r="D12452">
        <v>345</v>
      </c>
      <c r="E12452">
        <v>0</v>
      </c>
      <c r="F12452">
        <v>241.5</v>
      </c>
      <c r="G12452">
        <v>0</v>
      </c>
      <c r="H12452">
        <v>0</v>
      </c>
      <c r="I12452">
        <v>0</v>
      </c>
      <c r="K12452">
        <v>2014</v>
      </c>
      <c r="L12452">
        <v>2014</v>
      </c>
    </row>
    <row r="12453" spans="1:12" x14ac:dyDescent="0.25">
      <c r="A12453">
        <v>32</v>
      </c>
      <c r="B12453">
        <v>22879300</v>
      </c>
      <c r="C12453" t="s">
        <v>5565</v>
      </c>
      <c r="D12453">
        <v>345</v>
      </c>
      <c r="E12453">
        <v>0</v>
      </c>
      <c r="F12453">
        <v>241.5</v>
      </c>
      <c r="G12453">
        <v>0</v>
      </c>
      <c r="H12453">
        <v>0</v>
      </c>
      <c r="I12453">
        <v>0</v>
      </c>
      <c r="K12453">
        <v>2014</v>
      </c>
      <c r="L12453">
        <v>2014</v>
      </c>
    </row>
    <row r="12454" spans="1:12" x14ac:dyDescent="0.25">
      <c r="A12454">
        <v>32</v>
      </c>
      <c r="B12454">
        <v>22879301</v>
      </c>
      <c r="C12454" t="s">
        <v>5565</v>
      </c>
      <c r="D12454">
        <v>305</v>
      </c>
      <c r="E12454">
        <v>0</v>
      </c>
      <c r="F12454">
        <v>228.75</v>
      </c>
      <c r="G12454">
        <v>0</v>
      </c>
      <c r="H12454">
        <v>0</v>
      </c>
      <c r="I12454">
        <v>0</v>
      </c>
      <c r="K12454">
        <v>2014</v>
      </c>
      <c r="L12454">
        <v>2014</v>
      </c>
    </row>
    <row r="12455" spans="1:12" x14ac:dyDescent="0.25">
      <c r="A12455">
        <v>32</v>
      </c>
      <c r="B12455">
        <v>22879304</v>
      </c>
      <c r="C12455" t="s">
        <v>5804</v>
      </c>
      <c r="D12455">
        <v>50</v>
      </c>
      <c r="E12455">
        <v>0</v>
      </c>
      <c r="F12455">
        <v>37.5</v>
      </c>
      <c r="G12455">
        <v>0</v>
      </c>
      <c r="H12455">
        <v>50.79</v>
      </c>
      <c r="I12455">
        <v>0</v>
      </c>
      <c r="K12455">
        <v>2014</v>
      </c>
      <c r="L12455">
        <v>2017</v>
      </c>
    </row>
    <row r="12456" spans="1:12" x14ac:dyDescent="0.25">
      <c r="A12456">
        <v>32</v>
      </c>
      <c r="B12456">
        <v>22880620</v>
      </c>
      <c r="C12456" t="s">
        <v>5805</v>
      </c>
      <c r="D12456">
        <v>486</v>
      </c>
      <c r="E12456">
        <v>0</v>
      </c>
      <c r="F12456">
        <v>291.60000000000002</v>
      </c>
      <c r="G12456">
        <v>0</v>
      </c>
      <c r="H12456">
        <v>0</v>
      </c>
      <c r="I12456">
        <v>0</v>
      </c>
      <c r="K12456">
        <v>2014</v>
      </c>
      <c r="L12456">
        <v>2017</v>
      </c>
    </row>
    <row r="12457" spans="1:12" x14ac:dyDescent="0.25">
      <c r="A12457">
        <v>32</v>
      </c>
      <c r="B12457">
        <v>22881387</v>
      </c>
      <c r="C12457" t="s">
        <v>5806</v>
      </c>
      <c r="D12457">
        <v>445</v>
      </c>
      <c r="E12457">
        <v>0</v>
      </c>
      <c r="F12457">
        <v>333.75</v>
      </c>
      <c r="G12457">
        <v>0</v>
      </c>
      <c r="H12457">
        <v>655.14</v>
      </c>
      <c r="I12457">
        <v>0</v>
      </c>
      <c r="K12457">
        <v>2014</v>
      </c>
      <c r="L12457">
        <v>2017</v>
      </c>
    </row>
    <row r="12458" spans="1:12" x14ac:dyDescent="0.25">
      <c r="A12458">
        <v>32</v>
      </c>
      <c r="B12458">
        <v>22881460</v>
      </c>
      <c r="C12458" t="s">
        <v>5807</v>
      </c>
      <c r="D12458">
        <v>40</v>
      </c>
      <c r="E12458">
        <v>0</v>
      </c>
      <c r="F12458">
        <v>30</v>
      </c>
      <c r="G12458">
        <v>0</v>
      </c>
      <c r="H12458">
        <v>40.630000000000003</v>
      </c>
      <c r="I12458">
        <v>0</v>
      </c>
      <c r="K12458">
        <v>2012</v>
      </c>
      <c r="L12458">
        <v>2013</v>
      </c>
    </row>
    <row r="12459" spans="1:12" x14ac:dyDescent="0.25">
      <c r="A12459">
        <v>32</v>
      </c>
      <c r="B12459">
        <v>22882677</v>
      </c>
      <c r="C12459" t="s">
        <v>4394</v>
      </c>
      <c r="D12459">
        <v>330</v>
      </c>
      <c r="E12459">
        <v>0</v>
      </c>
      <c r="F12459">
        <v>247.5</v>
      </c>
      <c r="G12459">
        <v>0</v>
      </c>
      <c r="H12459">
        <v>0</v>
      </c>
      <c r="I12459">
        <v>0</v>
      </c>
      <c r="K12459">
        <v>2013</v>
      </c>
      <c r="L12459">
        <v>2016</v>
      </c>
    </row>
    <row r="12460" spans="1:12" x14ac:dyDescent="0.25">
      <c r="A12460">
        <v>32</v>
      </c>
      <c r="B12460">
        <v>22882678</v>
      </c>
      <c r="C12460" t="s">
        <v>5118</v>
      </c>
      <c r="D12460">
        <v>330</v>
      </c>
      <c r="E12460">
        <v>0</v>
      </c>
      <c r="F12460">
        <v>247.5</v>
      </c>
      <c r="G12460">
        <v>0</v>
      </c>
      <c r="H12460">
        <v>0</v>
      </c>
      <c r="I12460">
        <v>0</v>
      </c>
      <c r="K12460">
        <v>2013</v>
      </c>
      <c r="L12460">
        <v>2015</v>
      </c>
    </row>
    <row r="12461" spans="1:12" x14ac:dyDescent="0.25">
      <c r="A12461">
        <v>32</v>
      </c>
      <c r="B12461">
        <v>22882679</v>
      </c>
      <c r="C12461" t="s">
        <v>4200</v>
      </c>
      <c r="D12461">
        <v>330</v>
      </c>
      <c r="E12461">
        <v>0</v>
      </c>
      <c r="F12461">
        <v>247.5</v>
      </c>
      <c r="G12461">
        <v>0</v>
      </c>
      <c r="H12461">
        <v>0</v>
      </c>
      <c r="I12461">
        <v>0</v>
      </c>
      <c r="K12461">
        <v>2013</v>
      </c>
      <c r="L12461">
        <v>2016</v>
      </c>
    </row>
    <row r="12462" spans="1:12" x14ac:dyDescent="0.25">
      <c r="A12462">
        <v>32</v>
      </c>
      <c r="B12462">
        <v>22882680</v>
      </c>
      <c r="C12462" t="s">
        <v>4201</v>
      </c>
      <c r="D12462">
        <v>330</v>
      </c>
      <c r="E12462">
        <v>0</v>
      </c>
      <c r="F12462">
        <v>247.5</v>
      </c>
      <c r="G12462">
        <v>0</v>
      </c>
      <c r="H12462">
        <v>0</v>
      </c>
      <c r="I12462">
        <v>0</v>
      </c>
      <c r="K12462">
        <v>2013</v>
      </c>
      <c r="L12462">
        <v>2016</v>
      </c>
    </row>
    <row r="12463" spans="1:12" x14ac:dyDescent="0.25">
      <c r="A12463">
        <v>32</v>
      </c>
      <c r="B12463">
        <v>22882681</v>
      </c>
      <c r="C12463" t="s">
        <v>5502</v>
      </c>
      <c r="D12463">
        <v>330</v>
      </c>
      <c r="E12463">
        <v>0</v>
      </c>
      <c r="F12463">
        <v>247.5</v>
      </c>
      <c r="G12463">
        <v>0</v>
      </c>
      <c r="H12463">
        <v>0</v>
      </c>
      <c r="I12463">
        <v>0</v>
      </c>
      <c r="K12463">
        <v>2013</v>
      </c>
      <c r="L12463">
        <v>2015</v>
      </c>
    </row>
    <row r="12464" spans="1:12" x14ac:dyDescent="0.25">
      <c r="A12464">
        <v>32</v>
      </c>
      <c r="B12464">
        <v>22882682</v>
      </c>
      <c r="C12464" t="s">
        <v>4202</v>
      </c>
      <c r="D12464">
        <v>330</v>
      </c>
      <c r="E12464">
        <v>0</v>
      </c>
      <c r="F12464">
        <v>247.5</v>
      </c>
      <c r="G12464">
        <v>0</v>
      </c>
      <c r="H12464">
        <v>0</v>
      </c>
      <c r="I12464">
        <v>0</v>
      </c>
      <c r="K12464">
        <v>2013</v>
      </c>
      <c r="L12464">
        <v>2015</v>
      </c>
    </row>
    <row r="12465" spans="1:12" x14ac:dyDescent="0.25">
      <c r="A12465">
        <v>32</v>
      </c>
      <c r="B12465">
        <v>22882683</v>
      </c>
      <c r="C12465" t="s">
        <v>5808</v>
      </c>
      <c r="D12465">
        <v>330</v>
      </c>
      <c r="E12465">
        <v>0</v>
      </c>
      <c r="F12465">
        <v>247.5</v>
      </c>
      <c r="G12465">
        <v>0</v>
      </c>
      <c r="H12465">
        <v>0</v>
      </c>
      <c r="I12465">
        <v>0</v>
      </c>
      <c r="K12465">
        <v>2013</v>
      </c>
      <c r="L12465">
        <v>2015</v>
      </c>
    </row>
    <row r="12466" spans="1:12" x14ac:dyDescent="0.25">
      <c r="A12466">
        <v>32</v>
      </c>
      <c r="B12466">
        <v>22882684</v>
      </c>
      <c r="C12466" t="s">
        <v>5809</v>
      </c>
      <c r="D12466">
        <v>330</v>
      </c>
      <c r="E12466">
        <v>0</v>
      </c>
      <c r="F12466">
        <v>247.5</v>
      </c>
      <c r="G12466">
        <v>0</v>
      </c>
      <c r="H12466">
        <v>0</v>
      </c>
      <c r="I12466">
        <v>0</v>
      </c>
      <c r="K12466">
        <v>2013</v>
      </c>
      <c r="L12466">
        <v>2013</v>
      </c>
    </row>
    <row r="12467" spans="1:12" x14ac:dyDescent="0.25">
      <c r="A12467">
        <v>32</v>
      </c>
      <c r="B12467">
        <v>22882685</v>
      </c>
      <c r="C12467" t="s">
        <v>5810</v>
      </c>
      <c r="D12467">
        <v>330</v>
      </c>
      <c r="E12467">
        <v>0</v>
      </c>
      <c r="F12467">
        <v>247.5</v>
      </c>
      <c r="G12467">
        <v>0</v>
      </c>
      <c r="H12467">
        <v>0</v>
      </c>
      <c r="I12467">
        <v>0</v>
      </c>
      <c r="K12467">
        <v>2013</v>
      </c>
      <c r="L12467">
        <v>2016</v>
      </c>
    </row>
    <row r="12468" spans="1:12" x14ac:dyDescent="0.25">
      <c r="A12468">
        <v>32</v>
      </c>
      <c r="B12468">
        <v>22882686</v>
      </c>
      <c r="C12468" t="s">
        <v>5811</v>
      </c>
      <c r="D12468">
        <v>330</v>
      </c>
      <c r="E12468">
        <v>0</v>
      </c>
      <c r="F12468">
        <v>247.5</v>
      </c>
      <c r="G12468">
        <v>0</v>
      </c>
      <c r="H12468">
        <v>335.19</v>
      </c>
      <c r="I12468">
        <v>0</v>
      </c>
      <c r="K12468">
        <v>2013</v>
      </c>
      <c r="L12468">
        <v>2015</v>
      </c>
    </row>
    <row r="12469" spans="1:12" x14ac:dyDescent="0.25">
      <c r="A12469">
        <v>32</v>
      </c>
      <c r="B12469">
        <v>22882687</v>
      </c>
      <c r="C12469" t="s">
        <v>5812</v>
      </c>
      <c r="D12469">
        <v>330</v>
      </c>
      <c r="E12469">
        <v>0</v>
      </c>
      <c r="F12469">
        <v>247.5</v>
      </c>
      <c r="G12469">
        <v>0</v>
      </c>
      <c r="H12469">
        <v>0</v>
      </c>
      <c r="I12469">
        <v>0</v>
      </c>
      <c r="K12469">
        <v>2013</v>
      </c>
      <c r="L12469">
        <v>2015</v>
      </c>
    </row>
    <row r="12470" spans="1:12" x14ac:dyDescent="0.25">
      <c r="A12470">
        <v>32</v>
      </c>
      <c r="B12470">
        <v>22882688</v>
      </c>
      <c r="C12470" t="s">
        <v>2453</v>
      </c>
      <c r="D12470">
        <v>280</v>
      </c>
      <c r="E12470">
        <v>0</v>
      </c>
      <c r="F12470">
        <v>210</v>
      </c>
      <c r="G12470">
        <v>0</v>
      </c>
      <c r="H12470">
        <v>0</v>
      </c>
      <c r="I12470">
        <v>0</v>
      </c>
      <c r="K12470">
        <v>2013</v>
      </c>
      <c r="L12470">
        <v>2016</v>
      </c>
    </row>
    <row r="12471" spans="1:12" x14ac:dyDescent="0.25">
      <c r="A12471">
        <v>32</v>
      </c>
      <c r="B12471">
        <v>22884391</v>
      </c>
      <c r="C12471" t="s">
        <v>5813</v>
      </c>
      <c r="D12471">
        <v>450</v>
      </c>
      <c r="E12471">
        <v>0</v>
      </c>
      <c r="F12471">
        <v>337.5</v>
      </c>
      <c r="G12471">
        <v>0</v>
      </c>
      <c r="H12471">
        <v>457.07</v>
      </c>
      <c r="I12471">
        <v>0</v>
      </c>
      <c r="K12471">
        <v>2007</v>
      </c>
      <c r="L12471">
        <v>2014</v>
      </c>
    </row>
    <row r="12472" spans="1:12" x14ac:dyDescent="0.25">
      <c r="A12472">
        <v>32</v>
      </c>
      <c r="B12472">
        <v>22889278</v>
      </c>
      <c r="C12472" t="s">
        <v>5814</v>
      </c>
      <c r="D12472">
        <v>450</v>
      </c>
      <c r="E12472">
        <v>0</v>
      </c>
      <c r="F12472">
        <v>337.5</v>
      </c>
      <c r="G12472">
        <v>0</v>
      </c>
      <c r="H12472">
        <v>457.07</v>
      </c>
      <c r="I12472">
        <v>0</v>
      </c>
      <c r="K12472">
        <v>2012</v>
      </c>
      <c r="L12472">
        <v>2017</v>
      </c>
    </row>
    <row r="12473" spans="1:12" x14ac:dyDescent="0.25">
      <c r="A12473">
        <v>32</v>
      </c>
      <c r="B12473">
        <v>22889279</v>
      </c>
      <c r="C12473" t="s">
        <v>5814</v>
      </c>
      <c r="D12473">
        <v>550</v>
      </c>
      <c r="E12473">
        <v>0</v>
      </c>
      <c r="F12473">
        <v>412.5</v>
      </c>
      <c r="G12473">
        <v>0</v>
      </c>
      <c r="H12473">
        <v>558.64</v>
      </c>
      <c r="I12473">
        <v>0</v>
      </c>
      <c r="K12473">
        <v>2012</v>
      </c>
      <c r="L12473">
        <v>2017</v>
      </c>
    </row>
    <row r="12474" spans="1:12" x14ac:dyDescent="0.25">
      <c r="A12474">
        <v>32</v>
      </c>
      <c r="B12474">
        <v>22889283</v>
      </c>
      <c r="C12474" t="s">
        <v>5594</v>
      </c>
      <c r="D12474">
        <v>56</v>
      </c>
      <c r="E12474">
        <v>0</v>
      </c>
      <c r="F12474">
        <v>33.6</v>
      </c>
      <c r="G12474">
        <v>0</v>
      </c>
      <c r="H12474">
        <v>0</v>
      </c>
      <c r="I12474">
        <v>0</v>
      </c>
      <c r="K12474">
        <v>2013</v>
      </c>
      <c r="L12474">
        <v>2017</v>
      </c>
    </row>
    <row r="12475" spans="1:12" x14ac:dyDescent="0.25">
      <c r="A12475">
        <v>32</v>
      </c>
      <c r="B12475">
        <v>22889284</v>
      </c>
      <c r="C12475" t="s">
        <v>5594</v>
      </c>
      <c r="D12475">
        <v>150</v>
      </c>
      <c r="E12475">
        <v>0</v>
      </c>
      <c r="F12475">
        <v>90</v>
      </c>
      <c r="G12475">
        <v>0</v>
      </c>
      <c r="H12475">
        <v>0</v>
      </c>
      <c r="I12475">
        <v>0</v>
      </c>
      <c r="K12475">
        <v>2013</v>
      </c>
      <c r="L12475">
        <v>2017</v>
      </c>
    </row>
    <row r="12476" spans="1:12" x14ac:dyDescent="0.25">
      <c r="A12476">
        <v>32</v>
      </c>
      <c r="B12476">
        <v>22889289</v>
      </c>
      <c r="C12476" t="s">
        <v>5194</v>
      </c>
      <c r="D12476">
        <v>146</v>
      </c>
      <c r="E12476">
        <v>0</v>
      </c>
      <c r="F12476">
        <v>87.6</v>
      </c>
      <c r="G12476">
        <v>0</v>
      </c>
      <c r="H12476">
        <v>0</v>
      </c>
      <c r="I12476">
        <v>0</v>
      </c>
      <c r="K12476">
        <v>2012</v>
      </c>
      <c r="L12476">
        <v>2013</v>
      </c>
    </row>
    <row r="12477" spans="1:12" x14ac:dyDescent="0.25">
      <c r="A12477">
        <v>32</v>
      </c>
      <c r="B12477">
        <v>22889314</v>
      </c>
      <c r="C12477" t="s">
        <v>1530</v>
      </c>
      <c r="D12477">
        <v>495</v>
      </c>
      <c r="E12477">
        <v>0</v>
      </c>
      <c r="F12477">
        <v>371.25</v>
      </c>
      <c r="G12477">
        <v>0</v>
      </c>
      <c r="H12477">
        <v>0</v>
      </c>
      <c r="I12477">
        <v>0</v>
      </c>
      <c r="K12477">
        <v>2004</v>
      </c>
      <c r="L12477">
        <v>2012</v>
      </c>
    </row>
    <row r="12478" spans="1:12" x14ac:dyDescent="0.25">
      <c r="A12478">
        <v>32</v>
      </c>
      <c r="B12478">
        <v>22889315</v>
      </c>
      <c r="C12478" t="s">
        <v>1530</v>
      </c>
      <c r="D12478">
        <v>495</v>
      </c>
      <c r="E12478">
        <v>0</v>
      </c>
      <c r="F12478">
        <v>371.25</v>
      </c>
      <c r="G12478">
        <v>0</v>
      </c>
      <c r="H12478">
        <v>584.04</v>
      </c>
      <c r="I12478">
        <v>0</v>
      </c>
      <c r="K12478">
        <v>2004</v>
      </c>
      <c r="L12478">
        <v>2012</v>
      </c>
    </row>
    <row r="12479" spans="1:12" x14ac:dyDescent="0.25">
      <c r="A12479">
        <v>32</v>
      </c>
      <c r="B12479">
        <v>22889316</v>
      </c>
      <c r="C12479" t="s">
        <v>1530</v>
      </c>
      <c r="D12479">
        <v>495</v>
      </c>
      <c r="E12479">
        <v>0</v>
      </c>
      <c r="F12479">
        <v>371.25</v>
      </c>
      <c r="G12479">
        <v>0</v>
      </c>
      <c r="H12479">
        <v>584.04</v>
      </c>
      <c r="I12479">
        <v>0</v>
      </c>
      <c r="K12479">
        <v>2004</v>
      </c>
      <c r="L12479">
        <v>2012</v>
      </c>
    </row>
    <row r="12480" spans="1:12" x14ac:dyDescent="0.25">
      <c r="A12480">
        <v>32</v>
      </c>
      <c r="B12480">
        <v>22889317</v>
      </c>
      <c r="C12480" t="s">
        <v>1530</v>
      </c>
      <c r="D12480">
        <v>495</v>
      </c>
      <c r="E12480">
        <v>0</v>
      </c>
      <c r="F12480">
        <v>371.25</v>
      </c>
      <c r="G12480">
        <v>0</v>
      </c>
      <c r="H12480">
        <v>584.04</v>
      </c>
      <c r="I12480">
        <v>0</v>
      </c>
      <c r="K12480">
        <v>2004</v>
      </c>
      <c r="L12480">
        <v>2012</v>
      </c>
    </row>
    <row r="12481" spans="1:12" x14ac:dyDescent="0.25">
      <c r="A12481">
        <v>32</v>
      </c>
      <c r="B12481">
        <v>22889515</v>
      </c>
      <c r="C12481" t="s">
        <v>5815</v>
      </c>
      <c r="D12481">
        <v>70</v>
      </c>
      <c r="E12481">
        <v>0</v>
      </c>
      <c r="F12481">
        <v>42</v>
      </c>
      <c r="G12481">
        <v>0</v>
      </c>
      <c r="H12481">
        <v>0</v>
      </c>
      <c r="I12481">
        <v>0</v>
      </c>
      <c r="K12481">
        <v>2015</v>
      </c>
      <c r="L12481">
        <v>2017</v>
      </c>
    </row>
    <row r="12482" spans="1:12" x14ac:dyDescent="0.25">
      <c r="A12482">
        <v>32</v>
      </c>
      <c r="B12482">
        <v>22889516</v>
      </c>
      <c r="C12482" t="s">
        <v>5815</v>
      </c>
      <c r="D12482">
        <v>70</v>
      </c>
      <c r="E12482">
        <v>0</v>
      </c>
      <c r="F12482">
        <v>42</v>
      </c>
      <c r="G12482">
        <v>0</v>
      </c>
      <c r="H12482">
        <v>0</v>
      </c>
      <c r="I12482">
        <v>0</v>
      </c>
      <c r="K12482">
        <v>2015</v>
      </c>
      <c r="L12482">
        <v>2017</v>
      </c>
    </row>
    <row r="12483" spans="1:12" x14ac:dyDescent="0.25">
      <c r="A12483">
        <v>32</v>
      </c>
      <c r="B12483">
        <v>22890016</v>
      </c>
      <c r="C12483" t="s">
        <v>5490</v>
      </c>
      <c r="D12483">
        <v>70</v>
      </c>
      <c r="E12483">
        <v>0</v>
      </c>
      <c r="F12483">
        <v>52.5</v>
      </c>
      <c r="G12483">
        <v>0</v>
      </c>
      <c r="H12483">
        <v>67.83</v>
      </c>
      <c r="I12483">
        <v>0</v>
      </c>
      <c r="K12483">
        <v>2009</v>
      </c>
      <c r="L12483">
        <v>2017</v>
      </c>
    </row>
    <row r="12484" spans="1:12" x14ac:dyDescent="0.25">
      <c r="A12484">
        <v>32</v>
      </c>
      <c r="B12484">
        <v>22890017</v>
      </c>
      <c r="C12484" t="s">
        <v>5816</v>
      </c>
      <c r="D12484">
        <v>70</v>
      </c>
      <c r="E12484">
        <v>0</v>
      </c>
      <c r="F12484">
        <v>52.5</v>
      </c>
      <c r="G12484">
        <v>0</v>
      </c>
      <c r="H12484">
        <v>67.83</v>
      </c>
      <c r="I12484">
        <v>0</v>
      </c>
      <c r="K12484">
        <v>2012</v>
      </c>
      <c r="L12484">
        <v>2017</v>
      </c>
    </row>
    <row r="12485" spans="1:12" x14ac:dyDescent="0.25">
      <c r="A12485">
        <v>32</v>
      </c>
      <c r="B12485">
        <v>22890024</v>
      </c>
      <c r="C12485" t="s">
        <v>5490</v>
      </c>
      <c r="D12485">
        <v>70</v>
      </c>
      <c r="E12485">
        <v>0</v>
      </c>
      <c r="F12485">
        <v>52.5</v>
      </c>
      <c r="G12485">
        <v>0</v>
      </c>
      <c r="H12485">
        <v>67.83</v>
      </c>
      <c r="I12485">
        <v>0</v>
      </c>
      <c r="K12485">
        <v>2008</v>
      </c>
      <c r="L12485">
        <v>2017</v>
      </c>
    </row>
    <row r="12486" spans="1:12" x14ac:dyDescent="0.25">
      <c r="A12486">
        <v>32</v>
      </c>
      <c r="B12486">
        <v>22890206</v>
      </c>
      <c r="C12486" t="s">
        <v>5817</v>
      </c>
      <c r="D12486">
        <v>495</v>
      </c>
      <c r="E12486">
        <v>0</v>
      </c>
      <c r="F12486">
        <v>371.25</v>
      </c>
      <c r="G12486">
        <v>0</v>
      </c>
      <c r="H12486">
        <v>0</v>
      </c>
      <c r="I12486">
        <v>0</v>
      </c>
      <c r="K12486">
        <v>2007</v>
      </c>
      <c r="L12486">
        <v>2013</v>
      </c>
    </row>
    <row r="12487" spans="1:12" x14ac:dyDescent="0.25">
      <c r="A12487">
        <v>32</v>
      </c>
      <c r="B12487">
        <v>22890207</v>
      </c>
      <c r="C12487" t="s">
        <v>5818</v>
      </c>
      <c r="D12487">
        <v>575</v>
      </c>
      <c r="E12487">
        <v>0</v>
      </c>
      <c r="F12487">
        <v>402.5</v>
      </c>
      <c r="G12487">
        <v>0</v>
      </c>
      <c r="H12487">
        <v>0</v>
      </c>
      <c r="I12487">
        <v>0</v>
      </c>
      <c r="K12487">
        <v>2007</v>
      </c>
      <c r="L12487">
        <v>2014</v>
      </c>
    </row>
    <row r="12488" spans="1:12" x14ac:dyDescent="0.25">
      <c r="A12488">
        <v>32</v>
      </c>
      <c r="B12488">
        <v>22890208</v>
      </c>
      <c r="C12488" t="s">
        <v>5819</v>
      </c>
      <c r="D12488">
        <v>575</v>
      </c>
      <c r="E12488">
        <v>0</v>
      </c>
      <c r="F12488">
        <v>402.5</v>
      </c>
      <c r="G12488">
        <v>0</v>
      </c>
      <c r="H12488">
        <v>0</v>
      </c>
      <c r="I12488">
        <v>0</v>
      </c>
      <c r="K12488">
        <v>2007</v>
      </c>
      <c r="L12488">
        <v>2014</v>
      </c>
    </row>
    <row r="12489" spans="1:12" x14ac:dyDescent="0.25">
      <c r="A12489">
        <v>32</v>
      </c>
      <c r="B12489">
        <v>22890209</v>
      </c>
      <c r="C12489" t="s">
        <v>5818</v>
      </c>
      <c r="D12489">
        <v>575</v>
      </c>
      <c r="E12489">
        <v>0</v>
      </c>
      <c r="F12489">
        <v>402.5</v>
      </c>
      <c r="G12489">
        <v>0</v>
      </c>
      <c r="H12489">
        <v>0</v>
      </c>
      <c r="I12489">
        <v>0</v>
      </c>
      <c r="K12489">
        <v>2007</v>
      </c>
      <c r="L12489">
        <v>2013</v>
      </c>
    </row>
    <row r="12490" spans="1:12" x14ac:dyDescent="0.25">
      <c r="A12490">
        <v>32</v>
      </c>
      <c r="B12490">
        <v>22890210</v>
      </c>
      <c r="C12490" t="s">
        <v>5818</v>
      </c>
      <c r="D12490">
        <v>575</v>
      </c>
      <c r="E12490">
        <v>0</v>
      </c>
      <c r="F12490">
        <v>402.5</v>
      </c>
      <c r="G12490">
        <v>0</v>
      </c>
      <c r="H12490">
        <v>0</v>
      </c>
      <c r="I12490">
        <v>0</v>
      </c>
      <c r="K12490">
        <v>2007</v>
      </c>
      <c r="L12490">
        <v>2014</v>
      </c>
    </row>
    <row r="12491" spans="1:12" x14ac:dyDescent="0.25">
      <c r="A12491">
        <v>32</v>
      </c>
      <c r="B12491">
        <v>22890211</v>
      </c>
      <c r="C12491" t="s">
        <v>5818</v>
      </c>
      <c r="D12491">
        <v>575</v>
      </c>
      <c r="E12491">
        <v>0</v>
      </c>
      <c r="F12491">
        <v>402.5</v>
      </c>
      <c r="G12491">
        <v>0</v>
      </c>
      <c r="H12491">
        <v>0</v>
      </c>
      <c r="I12491">
        <v>0</v>
      </c>
      <c r="K12491">
        <v>2007</v>
      </c>
      <c r="L12491">
        <v>2014</v>
      </c>
    </row>
    <row r="12492" spans="1:12" x14ac:dyDescent="0.25">
      <c r="A12492">
        <v>32</v>
      </c>
      <c r="B12492">
        <v>22890220</v>
      </c>
      <c r="C12492" t="s">
        <v>5801</v>
      </c>
      <c r="D12492">
        <v>237</v>
      </c>
      <c r="E12492">
        <v>0</v>
      </c>
      <c r="F12492">
        <v>142.19999999999999</v>
      </c>
      <c r="G12492">
        <v>0</v>
      </c>
      <c r="H12492">
        <v>0</v>
      </c>
      <c r="I12492">
        <v>0</v>
      </c>
      <c r="K12492">
        <v>2009</v>
      </c>
      <c r="L12492">
        <v>2014</v>
      </c>
    </row>
    <row r="12493" spans="1:12" x14ac:dyDescent="0.25">
      <c r="A12493">
        <v>32</v>
      </c>
      <c r="B12493">
        <v>22890385</v>
      </c>
      <c r="C12493" t="s">
        <v>5816</v>
      </c>
      <c r="D12493">
        <v>70</v>
      </c>
      <c r="E12493">
        <v>0</v>
      </c>
      <c r="F12493">
        <v>52.5</v>
      </c>
      <c r="G12493">
        <v>0</v>
      </c>
      <c r="H12493">
        <v>67.83</v>
      </c>
      <c r="I12493">
        <v>0</v>
      </c>
      <c r="K12493">
        <v>2012</v>
      </c>
      <c r="L12493">
        <v>2017</v>
      </c>
    </row>
    <row r="12494" spans="1:12" x14ac:dyDescent="0.25">
      <c r="A12494">
        <v>32</v>
      </c>
      <c r="B12494">
        <v>22890386</v>
      </c>
      <c r="C12494" t="s">
        <v>5693</v>
      </c>
      <c r="D12494">
        <v>70</v>
      </c>
      <c r="E12494">
        <v>0</v>
      </c>
      <c r="F12494">
        <v>52.5</v>
      </c>
      <c r="G12494">
        <v>0</v>
      </c>
      <c r="H12494">
        <v>67.83</v>
      </c>
      <c r="I12494">
        <v>0</v>
      </c>
      <c r="K12494">
        <v>2012</v>
      </c>
      <c r="L12494">
        <v>2017</v>
      </c>
    </row>
    <row r="12495" spans="1:12" x14ac:dyDescent="0.25">
      <c r="A12495">
        <v>32</v>
      </c>
      <c r="B12495">
        <v>22890387</v>
      </c>
      <c r="C12495" t="s">
        <v>5490</v>
      </c>
      <c r="D12495">
        <v>70</v>
      </c>
      <c r="E12495">
        <v>0</v>
      </c>
      <c r="F12495">
        <v>52.5</v>
      </c>
      <c r="G12495">
        <v>0</v>
      </c>
      <c r="H12495">
        <v>67.83</v>
      </c>
      <c r="I12495">
        <v>0</v>
      </c>
      <c r="K12495">
        <v>2007</v>
      </c>
      <c r="L12495">
        <v>2017</v>
      </c>
    </row>
    <row r="12496" spans="1:12" x14ac:dyDescent="0.25">
      <c r="A12496">
        <v>32</v>
      </c>
      <c r="B12496">
        <v>22890397</v>
      </c>
      <c r="C12496" t="s">
        <v>5816</v>
      </c>
      <c r="D12496">
        <v>70</v>
      </c>
      <c r="E12496">
        <v>0</v>
      </c>
      <c r="F12496">
        <v>52.5</v>
      </c>
      <c r="G12496">
        <v>0</v>
      </c>
      <c r="H12496">
        <v>67.83</v>
      </c>
      <c r="I12496">
        <v>0</v>
      </c>
      <c r="K12496">
        <v>2012</v>
      </c>
      <c r="L12496">
        <v>2017</v>
      </c>
    </row>
    <row r="12497" spans="1:12" x14ac:dyDescent="0.25">
      <c r="A12497">
        <v>32</v>
      </c>
      <c r="B12497">
        <v>22890398</v>
      </c>
      <c r="C12497" t="s">
        <v>5692</v>
      </c>
      <c r="D12497">
        <v>70</v>
      </c>
      <c r="E12497">
        <v>0</v>
      </c>
      <c r="F12497">
        <v>52.5</v>
      </c>
      <c r="G12497">
        <v>0</v>
      </c>
      <c r="H12497">
        <v>67.83</v>
      </c>
      <c r="I12497">
        <v>0</v>
      </c>
      <c r="K12497">
        <v>2013</v>
      </c>
      <c r="L12497">
        <v>2016</v>
      </c>
    </row>
    <row r="12498" spans="1:12" x14ac:dyDescent="0.25">
      <c r="A12498">
        <v>32</v>
      </c>
      <c r="B12498">
        <v>22890401</v>
      </c>
      <c r="C12498" t="s">
        <v>4082</v>
      </c>
      <c r="D12498">
        <v>70</v>
      </c>
      <c r="E12498">
        <v>0</v>
      </c>
      <c r="F12498">
        <v>52.5</v>
      </c>
      <c r="G12498">
        <v>0</v>
      </c>
      <c r="H12498">
        <v>67.83</v>
      </c>
      <c r="I12498">
        <v>0</v>
      </c>
      <c r="K12498">
        <v>2009</v>
      </c>
      <c r="L12498">
        <v>2017</v>
      </c>
    </row>
    <row r="12499" spans="1:12" x14ac:dyDescent="0.25">
      <c r="A12499">
        <v>32</v>
      </c>
      <c r="B12499">
        <v>22890404</v>
      </c>
      <c r="C12499" t="s">
        <v>5820</v>
      </c>
      <c r="D12499">
        <v>70</v>
      </c>
      <c r="E12499">
        <v>0</v>
      </c>
      <c r="F12499">
        <v>52.5</v>
      </c>
      <c r="G12499">
        <v>0</v>
      </c>
      <c r="H12499">
        <v>67.83</v>
      </c>
      <c r="I12499">
        <v>0</v>
      </c>
      <c r="K12499">
        <v>2012</v>
      </c>
      <c r="L12499">
        <v>2017</v>
      </c>
    </row>
    <row r="12500" spans="1:12" x14ac:dyDescent="0.25">
      <c r="A12500">
        <v>32</v>
      </c>
      <c r="B12500">
        <v>22890407</v>
      </c>
      <c r="C12500" t="s">
        <v>4082</v>
      </c>
      <c r="D12500">
        <v>70</v>
      </c>
      <c r="E12500">
        <v>0</v>
      </c>
      <c r="F12500">
        <v>52.5</v>
      </c>
      <c r="G12500">
        <v>0</v>
      </c>
      <c r="H12500">
        <v>0</v>
      </c>
      <c r="I12500">
        <v>0</v>
      </c>
      <c r="K12500">
        <v>2008</v>
      </c>
      <c r="L12500">
        <v>2017</v>
      </c>
    </row>
    <row r="12501" spans="1:12" x14ac:dyDescent="0.25">
      <c r="A12501">
        <v>32</v>
      </c>
      <c r="B12501">
        <v>22890432</v>
      </c>
      <c r="C12501" t="s">
        <v>5820</v>
      </c>
      <c r="D12501">
        <v>70</v>
      </c>
      <c r="E12501">
        <v>0</v>
      </c>
      <c r="F12501">
        <v>52.5</v>
      </c>
      <c r="G12501">
        <v>0</v>
      </c>
      <c r="H12501">
        <v>0</v>
      </c>
      <c r="I12501">
        <v>0</v>
      </c>
      <c r="K12501">
        <v>2012</v>
      </c>
      <c r="L12501">
        <v>2017</v>
      </c>
    </row>
    <row r="12502" spans="1:12" x14ac:dyDescent="0.25">
      <c r="A12502">
        <v>32</v>
      </c>
      <c r="B12502">
        <v>22890435</v>
      </c>
      <c r="C12502" t="s">
        <v>5697</v>
      </c>
      <c r="D12502">
        <v>70</v>
      </c>
      <c r="E12502">
        <v>0</v>
      </c>
      <c r="F12502">
        <v>49</v>
      </c>
      <c r="G12502">
        <v>0</v>
      </c>
      <c r="H12502">
        <v>0</v>
      </c>
      <c r="I12502">
        <v>0</v>
      </c>
      <c r="K12502">
        <v>2013</v>
      </c>
      <c r="L12502">
        <v>2013</v>
      </c>
    </row>
    <row r="12503" spans="1:12" x14ac:dyDescent="0.25">
      <c r="A12503">
        <v>32</v>
      </c>
      <c r="B12503">
        <v>22890438</v>
      </c>
      <c r="C12503" t="s">
        <v>4082</v>
      </c>
      <c r="D12503">
        <v>70</v>
      </c>
      <c r="E12503">
        <v>0</v>
      </c>
      <c r="F12503">
        <v>52.5</v>
      </c>
      <c r="G12503">
        <v>0</v>
      </c>
      <c r="H12503">
        <v>67.83</v>
      </c>
      <c r="I12503">
        <v>0</v>
      </c>
      <c r="K12503">
        <v>2007</v>
      </c>
      <c r="L12503">
        <v>2017</v>
      </c>
    </row>
    <row r="12504" spans="1:12" x14ac:dyDescent="0.25">
      <c r="A12504">
        <v>32</v>
      </c>
      <c r="B12504">
        <v>22890441</v>
      </c>
      <c r="C12504" t="s">
        <v>5820</v>
      </c>
      <c r="D12504">
        <v>70</v>
      </c>
      <c r="E12504">
        <v>0</v>
      </c>
      <c r="F12504">
        <v>52.5</v>
      </c>
      <c r="G12504">
        <v>0</v>
      </c>
      <c r="H12504">
        <v>0</v>
      </c>
      <c r="I12504">
        <v>0</v>
      </c>
      <c r="K12504">
        <v>2012</v>
      </c>
      <c r="L12504">
        <v>2017</v>
      </c>
    </row>
    <row r="12505" spans="1:12" x14ac:dyDescent="0.25">
      <c r="A12505">
        <v>32</v>
      </c>
      <c r="B12505">
        <v>22890447</v>
      </c>
      <c r="C12505" t="s">
        <v>4082</v>
      </c>
      <c r="D12505">
        <v>70</v>
      </c>
      <c r="E12505">
        <v>0</v>
      </c>
      <c r="F12505">
        <v>52.5</v>
      </c>
      <c r="G12505">
        <v>0</v>
      </c>
      <c r="H12505">
        <v>67.83</v>
      </c>
      <c r="I12505">
        <v>0</v>
      </c>
      <c r="K12505">
        <v>2009</v>
      </c>
      <c r="L12505">
        <v>2017</v>
      </c>
    </row>
    <row r="12506" spans="1:12" x14ac:dyDescent="0.25">
      <c r="A12506">
        <v>32</v>
      </c>
      <c r="B12506">
        <v>22890452</v>
      </c>
      <c r="C12506" t="s">
        <v>5820</v>
      </c>
      <c r="D12506">
        <v>70</v>
      </c>
      <c r="E12506">
        <v>0</v>
      </c>
      <c r="F12506">
        <v>52.5</v>
      </c>
      <c r="G12506">
        <v>0</v>
      </c>
      <c r="H12506">
        <v>67.83</v>
      </c>
      <c r="I12506">
        <v>0</v>
      </c>
      <c r="K12506">
        <v>2012</v>
      </c>
      <c r="L12506">
        <v>2017</v>
      </c>
    </row>
    <row r="12507" spans="1:12" x14ac:dyDescent="0.25">
      <c r="A12507">
        <v>32</v>
      </c>
      <c r="B12507">
        <v>22890453</v>
      </c>
      <c r="C12507" t="s">
        <v>4082</v>
      </c>
      <c r="D12507">
        <v>70</v>
      </c>
      <c r="E12507">
        <v>0</v>
      </c>
      <c r="F12507">
        <v>52.5</v>
      </c>
      <c r="G12507">
        <v>0</v>
      </c>
      <c r="H12507">
        <v>67.83</v>
      </c>
      <c r="I12507">
        <v>0</v>
      </c>
      <c r="K12507">
        <v>2008</v>
      </c>
      <c r="L12507">
        <v>2017</v>
      </c>
    </row>
    <row r="12508" spans="1:12" x14ac:dyDescent="0.25">
      <c r="A12508">
        <v>32</v>
      </c>
      <c r="B12508">
        <v>22890469</v>
      </c>
      <c r="C12508" t="s">
        <v>5820</v>
      </c>
      <c r="D12508">
        <v>70</v>
      </c>
      <c r="E12508">
        <v>0</v>
      </c>
      <c r="F12508">
        <v>52.5</v>
      </c>
      <c r="G12508">
        <v>0</v>
      </c>
      <c r="H12508">
        <v>67.83</v>
      </c>
      <c r="I12508">
        <v>0</v>
      </c>
      <c r="K12508">
        <v>2012</v>
      </c>
      <c r="L12508">
        <v>2017</v>
      </c>
    </row>
    <row r="12509" spans="1:12" x14ac:dyDescent="0.25">
      <c r="A12509">
        <v>32</v>
      </c>
      <c r="B12509">
        <v>22890470</v>
      </c>
      <c r="C12509" t="s">
        <v>5697</v>
      </c>
      <c r="D12509">
        <v>70</v>
      </c>
      <c r="E12509">
        <v>0</v>
      </c>
      <c r="F12509">
        <v>52.5</v>
      </c>
      <c r="G12509">
        <v>0</v>
      </c>
      <c r="H12509">
        <v>67.83</v>
      </c>
      <c r="I12509">
        <v>0</v>
      </c>
      <c r="K12509">
        <v>2012</v>
      </c>
      <c r="L12509">
        <v>2017</v>
      </c>
    </row>
    <row r="12510" spans="1:12" x14ac:dyDescent="0.25">
      <c r="A12510">
        <v>32</v>
      </c>
      <c r="B12510">
        <v>22890471</v>
      </c>
      <c r="C12510" t="s">
        <v>5820</v>
      </c>
      <c r="D12510">
        <v>70</v>
      </c>
      <c r="E12510">
        <v>0</v>
      </c>
      <c r="F12510">
        <v>52.5</v>
      </c>
      <c r="G12510">
        <v>0</v>
      </c>
      <c r="H12510">
        <v>67.83</v>
      </c>
      <c r="I12510">
        <v>0</v>
      </c>
      <c r="K12510">
        <v>2012</v>
      </c>
      <c r="L12510">
        <v>2017</v>
      </c>
    </row>
    <row r="12511" spans="1:12" x14ac:dyDescent="0.25">
      <c r="A12511">
        <v>32</v>
      </c>
      <c r="B12511">
        <v>22890472</v>
      </c>
      <c r="C12511" t="s">
        <v>5700</v>
      </c>
      <c r="D12511">
        <v>70</v>
      </c>
      <c r="E12511">
        <v>0</v>
      </c>
      <c r="F12511">
        <v>52.5</v>
      </c>
      <c r="G12511">
        <v>0</v>
      </c>
      <c r="H12511">
        <v>67.83</v>
      </c>
      <c r="I12511">
        <v>0</v>
      </c>
      <c r="K12511">
        <v>2013</v>
      </c>
      <c r="L12511">
        <v>2016</v>
      </c>
    </row>
    <row r="12512" spans="1:12" x14ac:dyDescent="0.25">
      <c r="A12512">
        <v>32</v>
      </c>
      <c r="B12512">
        <v>22890474</v>
      </c>
      <c r="C12512" t="s">
        <v>4082</v>
      </c>
      <c r="D12512">
        <v>70</v>
      </c>
      <c r="E12512">
        <v>0</v>
      </c>
      <c r="F12512">
        <v>52.5</v>
      </c>
      <c r="G12512">
        <v>0</v>
      </c>
      <c r="H12512">
        <v>67.83</v>
      </c>
      <c r="I12512">
        <v>0</v>
      </c>
      <c r="K12512">
        <v>2007</v>
      </c>
      <c r="L12512">
        <v>2017</v>
      </c>
    </row>
    <row r="12513" spans="1:12" x14ac:dyDescent="0.25">
      <c r="A12513">
        <v>32</v>
      </c>
      <c r="B12513">
        <v>22890479</v>
      </c>
      <c r="C12513" t="s">
        <v>4083</v>
      </c>
      <c r="D12513">
        <v>70</v>
      </c>
      <c r="E12513">
        <v>0</v>
      </c>
      <c r="F12513">
        <v>52.5</v>
      </c>
      <c r="G12513">
        <v>0</v>
      </c>
      <c r="H12513">
        <v>67.83</v>
      </c>
      <c r="I12513">
        <v>0</v>
      </c>
      <c r="K12513">
        <v>2009</v>
      </c>
      <c r="L12513">
        <v>2017</v>
      </c>
    </row>
    <row r="12514" spans="1:12" x14ac:dyDescent="0.25">
      <c r="A12514">
        <v>32</v>
      </c>
      <c r="B12514">
        <v>22890480</v>
      </c>
      <c r="C12514" t="s">
        <v>5821</v>
      </c>
      <c r="D12514">
        <v>70</v>
      </c>
      <c r="E12514">
        <v>0</v>
      </c>
      <c r="F12514">
        <v>52.5</v>
      </c>
      <c r="G12514">
        <v>0</v>
      </c>
      <c r="H12514">
        <v>67.83</v>
      </c>
      <c r="I12514">
        <v>0</v>
      </c>
      <c r="K12514">
        <v>2012</v>
      </c>
      <c r="L12514">
        <v>2017</v>
      </c>
    </row>
    <row r="12515" spans="1:12" x14ac:dyDescent="0.25">
      <c r="A12515">
        <v>32</v>
      </c>
      <c r="B12515">
        <v>22890486</v>
      </c>
      <c r="C12515" t="s">
        <v>4083</v>
      </c>
      <c r="D12515">
        <v>70</v>
      </c>
      <c r="E12515">
        <v>0</v>
      </c>
      <c r="F12515">
        <v>52.5</v>
      </c>
      <c r="G12515">
        <v>0</v>
      </c>
      <c r="H12515">
        <v>67.83</v>
      </c>
      <c r="I12515">
        <v>0</v>
      </c>
      <c r="K12515">
        <v>2009</v>
      </c>
      <c r="L12515">
        <v>2017</v>
      </c>
    </row>
    <row r="12516" spans="1:12" x14ac:dyDescent="0.25">
      <c r="A12516">
        <v>32</v>
      </c>
      <c r="B12516">
        <v>22890488</v>
      </c>
      <c r="C12516" t="s">
        <v>5698</v>
      </c>
      <c r="D12516">
        <v>70</v>
      </c>
      <c r="E12516">
        <v>0</v>
      </c>
      <c r="F12516">
        <v>52.5</v>
      </c>
      <c r="G12516">
        <v>0</v>
      </c>
      <c r="H12516">
        <v>67.83</v>
      </c>
      <c r="I12516">
        <v>0</v>
      </c>
      <c r="K12516">
        <v>2012</v>
      </c>
      <c r="L12516">
        <v>2017</v>
      </c>
    </row>
    <row r="12517" spans="1:12" x14ac:dyDescent="0.25">
      <c r="A12517">
        <v>32</v>
      </c>
      <c r="B12517">
        <v>22890489</v>
      </c>
      <c r="C12517" t="s">
        <v>5821</v>
      </c>
      <c r="D12517">
        <v>70</v>
      </c>
      <c r="E12517">
        <v>0</v>
      </c>
      <c r="F12517">
        <v>52.5</v>
      </c>
      <c r="G12517">
        <v>0</v>
      </c>
      <c r="H12517">
        <v>67.83</v>
      </c>
      <c r="I12517">
        <v>0</v>
      </c>
      <c r="K12517">
        <v>2012</v>
      </c>
      <c r="L12517">
        <v>2017</v>
      </c>
    </row>
    <row r="12518" spans="1:12" x14ac:dyDescent="0.25">
      <c r="A12518">
        <v>32</v>
      </c>
      <c r="B12518">
        <v>22890491</v>
      </c>
      <c r="C12518" t="s">
        <v>4083</v>
      </c>
      <c r="D12518">
        <v>70</v>
      </c>
      <c r="E12518">
        <v>0</v>
      </c>
      <c r="F12518">
        <v>52.5</v>
      </c>
      <c r="G12518">
        <v>0</v>
      </c>
      <c r="H12518">
        <v>0</v>
      </c>
      <c r="I12518">
        <v>0</v>
      </c>
      <c r="K12518">
        <v>2008</v>
      </c>
      <c r="L12518">
        <v>2017</v>
      </c>
    </row>
    <row r="12519" spans="1:12" x14ac:dyDescent="0.25">
      <c r="A12519">
        <v>32</v>
      </c>
      <c r="B12519">
        <v>22890494</v>
      </c>
      <c r="C12519" t="s">
        <v>5821</v>
      </c>
      <c r="D12519">
        <v>70</v>
      </c>
      <c r="E12519">
        <v>0</v>
      </c>
      <c r="F12519">
        <v>52.5</v>
      </c>
      <c r="G12519">
        <v>0</v>
      </c>
      <c r="H12519">
        <v>0</v>
      </c>
      <c r="I12519">
        <v>0</v>
      </c>
      <c r="K12519">
        <v>2012</v>
      </c>
      <c r="L12519">
        <v>2017</v>
      </c>
    </row>
    <row r="12520" spans="1:12" x14ac:dyDescent="0.25">
      <c r="A12520">
        <v>32</v>
      </c>
      <c r="B12520">
        <v>22890497</v>
      </c>
      <c r="C12520" t="s">
        <v>5698</v>
      </c>
      <c r="D12520">
        <v>70</v>
      </c>
      <c r="E12520">
        <v>0</v>
      </c>
      <c r="F12520">
        <v>49</v>
      </c>
      <c r="G12520">
        <v>0</v>
      </c>
      <c r="H12520">
        <v>0</v>
      </c>
      <c r="I12520">
        <v>0</v>
      </c>
      <c r="K12520">
        <v>2013</v>
      </c>
      <c r="L12520">
        <v>2013</v>
      </c>
    </row>
    <row r="12521" spans="1:12" x14ac:dyDescent="0.25">
      <c r="A12521">
        <v>32</v>
      </c>
      <c r="B12521">
        <v>22890501</v>
      </c>
      <c r="C12521" t="s">
        <v>4083</v>
      </c>
      <c r="D12521">
        <v>70</v>
      </c>
      <c r="E12521">
        <v>0</v>
      </c>
      <c r="F12521">
        <v>52.5</v>
      </c>
      <c r="G12521">
        <v>0</v>
      </c>
      <c r="H12521">
        <v>67.83</v>
      </c>
      <c r="I12521">
        <v>0</v>
      </c>
      <c r="K12521">
        <v>2008</v>
      </c>
      <c r="L12521">
        <v>2017</v>
      </c>
    </row>
    <row r="12522" spans="1:12" x14ac:dyDescent="0.25">
      <c r="A12522">
        <v>32</v>
      </c>
      <c r="B12522">
        <v>22890503</v>
      </c>
      <c r="C12522" t="s">
        <v>5821</v>
      </c>
      <c r="D12522">
        <v>70</v>
      </c>
      <c r="E12522">
        <v>0</v>
      </c>
      <c r="F12522">
        <v>52.5</v>
      </c>
      <c r="G12522">
        <v>0</v>
      </c>
      <c r="H12522">
        <v>67.83</v>
      </c>
      <c r="I12522">
        <v>0</v>
      </c>
      <c r="K12522">
        <v>2012</v>
      </c>
      <c r="L12522">
        <v>2017</v>
      </c>
    </row>
    <row r="12523" spans="1:12" x14ac:dyDescent="0.25">
      <c r="A12523">
        <v>32</v>
      </c>
      <c r="B12523">
        <v>22890525</v>
      </c>
      <c r="C12523" t="s">
        <v>4083</v>
      </c>
      <c r="D12523">
        <v>70</v>
      </c>
      <c r="E12523">
        <v>0</v>
      </c>
      <c r="F12523">
        <v>52.5</v>
      </c>
      <c r="G12523">
        <v>0</v>
      </c>
      <c r="H12523">
        <v>67.83</v>
      </c>
      <c r="I12523">
        <v>0</v>
      </c>
      <c r="K12523">
        <v>2007</v>
      </c>
      <c r="L12523">
        <v>2017</v>
      </c>
    </row>
    <row r="12524" spans="1:12" x14ac:dyDescent="0.25">
      <c r="A12524">
        <v>32</v>
      </c>
      <c r="B12524">
        <v>22890528</v>
      </c>
      <c r="C12524" t="s">
        <v>5699</v>
      </c>
      <c r="D12524">
        <v>70</v>
      </c>
      <c r="E12524">
        <v>0</v>
      </c>
      <c r="F12524">
        <v>52.5</v>
      </c>
      <c r="G12524">
        <v>0</v>
      </c>
      <c r="H12524">
        <v>67.83</v>
      </c>
      <c r="I12524">
        <v>0</v>
      </c>
      <c r="K12524">
        <v>2013</v>
      </c>
      <c r="L12524">
        <v>2017</v>
      </c>
    </row>
    <row r="12525" spans="1:12" x14ac:dyDescent="0.25">
      <c r="A12525">
        <v>32</v>
      </c>
      <c r="B12525">
        <v>22890531</v>
      </c>
      <c r="C12525" t="s">
        <v>5821</v>
      </c>
      <c r="D12525">
        <v>70</v>
      </c>
      <c r="E12525">
        <v>0</v>
      </c>
      <c r="F12525">
        <v>52.5</v>
      </c>
      <c r="G12525">
        <v>0</v>
      </c>
      <c r="H12525">
        <v>67.83</v>
      </c>
      <c r="I12525">
        <v>0</v>
      </c>
      <c r="K12525">
        <v>2012</v>
      </c>
      <c r="L12525">
        <v>2017</v>
      </c>
    </row>
    <row r="12526" spans="1:12" x14ac:dyDescent="0.25">
      <c r="A12526">
        <v>32</v>
      </c>
      <c r="B12526">
        <v>22890532</v>
      </c>
      <c r="C12526" t="s">
        <v>3989</v>
      </c>
      <c r="D12526">
        <v>70</v>
      </c>
      <c r="E12526">
        <v>0</v>
      </c>
      <c r="F12526">
        <v>52.5</v>
      </c>
      <c r="G12526">
        <v>0</v>
      </c>
      <c r="H12526">
        <v>67.83</v>
      </c>
      <c r="I12526">
        <v>0</v>
      </c>
      <c r="K12526">
        <v>2009</v>
      </c>
      <c r="L12526">
        <v>2017</v>
      </c>
    </row>
    <row r="12527" spans="1:12" x14ac:dyDescent="0.25">
      <c r="A12527">
        <v>32</v>
      </c>
      <c r="B12527">
        <v>22890537</v>
      </c>
      <c r="C12527" t="s">
        <v>5822</v>
      </c>
      <c r="D12527">
        <v>70</v>
      </c>
      <c r="E12527">
        <v>0</v>
      </c>
      <c r="F12527">
        <v>52.5</v>
      </c>
      <c r="G12527">
        <v>0</v>
      </c>
      <c r="H12527">
        <v>67.83</v>
      </c>
      <c r="I12527">
        <v>0</v>
      </c>
      <c r="K12527">
        <v>2011</v>
      </c>
      <c r="L12527">
        <v>2017</v>
      </c>
    </row>
    <row r="12528" spans="1:12" x14ac:dyDescent="0.25">
      <c r="A12528">
        <v>32</v>
      </c>
      <c r="B12528">
        <v>22890538</v>
      </c>
      <c r="C12528" t="s">
        <v>3989</v>
      </c>
      <c r="D12528">
        <v>70</v>
      </c>
      <c r="E12528">
        <v>0</v>
      </c>
      <c r="F12528">
        <v>52.5</v>
      </c>
      <c r="G12528">
        <v>0</v>
      </c>
      <c r="H12528">
        <v>67.83</v>
      </c>
      <c r="I12528">
        <v>0</v>
      </c>
      <c r="K12528">
        <v>2008</v>
      </c>
      <c r="L12528">
        <v>2017</v>
      </c>
    </row>
    <row r="12529" spans="1:12" x14ac:dyDescent="0.25">
      <c r="A12529">
        <v>32</v>
      </c>
      <c r="B12529">
        <v>22890541</v>
      </c>
      <c r="C12529" t="s">
        <v>3989</v>
      </c>
      <c r="D12529">
        <v>70</v>
      </c>
      <c r="E12529">
        <v>0</v>
      </c>
      <c r="F12529">
        <v>52.5</v>
      </c>
      <c r="G12529">
        <v>0</v>
      </c>
      <c r="H12529">
        <v>67.83</v>
      </c>
      <c r="I12529">
        <v>0</v>
      </c>
      <c r="K12529">
        <v>2007</v>
      </c>
      <c r="L12529">
        <v>2017</v>
      </c>
    </row>
    <row r="12530" spans="1:12" x14ac:dyDescent="0.25">
      <c r="A12530">
        <v>32</v>
      </c>
      <c r="B12530">
        <v>22890552</v>
      </c>
      <c r="C12530" t="s">
        <v>5823</v>
      </c>
      <c r="D12530">
        <v>70</v>
      </c>
      <c r="E12530">
        <v>0</v>
      </c>
      <c r="F12530">
        <v>52.5</v>
      </c>
      <c r="G12530">
        <v>0</v>
      </c>
      <c r="H12530">
        <v>67.83</v>
      </c>
      <c r="I12530">
        <v>0</v>
      </c>
      <c r="K12530">
        <v>2011</v>
      </c>
      <c r="L12530">
        <v>2017</v>
      </c>
    </row>
    <row r="12531" spans="1:12" x14ac:dyDescent="0.25">
      <c r="A12531">
        <v>32</v>
      </c>
      <c r="B12531">
        <v>22890555</v>
      </c>
      <c r="C12531" t="s">
        <v>5822</v>
      </c>
      <c r="D12531">
        <v>70</v>
      </c>
      <c r="E12531">
        <v>0</v>
      </c>
      <c r="F12531">
        <v>52.5</v>
      </c>
      <c r="G12531">
        <v>0</v>
      </c>
      <c r="H12531">
        <v>67.83</v>
      </c>
      <c r="I12531">
        <v>0</v>
      </c>
      <c r="K12531">
        <v>2011</v>
      </c>
      <c r="L12531">
        <v>2017</v>
      </c>
    </row>
    <row r="12532" spans="1:12" x14ac:dyDescent="0.25">
      <c r="A12532">
        <v>32</v>
      </c>
      <c r="B12532">
        <v>22890558</v>
      </c>
      <c r="C12532" t="s">
        <v>5824</v>
      </c>
      <c r="D12532">
        <v>70</v>
      </c>
      <c r="E12532">
        <v>0</v>
      </c>
      <c r="F12532">
        <v>52.5</v>
      </c>
      <c r="G12532">
        <v>0</v>
      </c>
      <c r="H12532">
        <v>67.83</v>
      </c>
      <c r="I12532">
        <v>0</v>
      </c>
      <c r="K12532">
        <v>2013</v>
      </c>
      <c r="L12532">
        <v>2016</v>
      </c>
    </row>
    <row r="12533" spans="1:12" x14ac:dyDescent="0.25">
      <c r="A12533">
        <v>32</v>
      </c>
      <c r="B12533">
        <v>22890561</v>
      </c>
      <c r="C12533" t="s">
        <v>5822</v>
      </c>
      <c r="D12533">
        <v>70</v>
      </c>
      <c r="E12533">
        <v>0</v>
      </c>
      <c r="F12533">
        <v>52.5</v>
      </c>
      <c r="G12533">
        <v>0</v>
      </c>
      <c r="H12533">
        <v>67.83</v>
      </c>
      <c r="I12533">
        <v>0</v>
      </c>
      <c r="K12533">
        <v>2013</v>
      </c>
      <c r="L12533">
        <v>2017</v>
      </c>
    </row>
    <row r="12534" spans="1:12" x14ac:dyDescent="0.25">
      <c r="A12534">
        <v>32</v>
      </c>
      <c r="B12534">
        <v>22890577</v>
      </c>
      <c r="C12534" t="s">
        <v>5386</v>
      </c>
      <c r="D12534">
        <v>130</v>
      </c>
      <c r="E12534">
        <v>0</v>
      </c>
      <c r="F12534">
        <v>97.5</v>
      </c>
      <c r="G12534">
        <v>0</v>
      </c>
      <c r="H12534">
        <v>125.97</v>
      </c>
      <c r="I12534">
        <v>0</v>
      </c>
      <c r="K12534">
        <v>2012</v>
      </c>
      <c r="L12534">
        <v>2017</v>
      </c>
    </row>
    <row r="12535" spans="1:12" x14ac:dyDescent="0.25">
      <c r="A12535">
        <v>32</v>
      </c>
      <c r="B12535">
        <v>22890578</v>
      </c>
      <c r="C12535" t="s">
        <v>5825</v>
      </c>
      <c r="D12535">
        <v>130</v>
      </c>
      <c r="E12535">
        <v>0</v>
      </c>
      <c r="F12535">
        <v>97.5</v>
      </c>
      <c r="G12535">
        <v>0</v>
      </c>
      <c r="H12535">
        <v>125.97</v>
      </c>
      <c r="I12535">
        <v>0</v>
      </c>
      <c r="K12535">
        <v>2012</v>
      </c>
      <c r="L12535">
        <v>2017</v>
      </c>
    </row>
    <row r="12536" spans="1:12" x14ac:dyDescent="0.25">
      <c r="A12536">
        <v>32</v>
      </c>
      <c r="B12536">
        <v>22890580</v>
      </c>
      <c r="C12536" t="s">
        <v>4795</v>
      </c>
      <c r="D12536">
        <v>100</v>
      </c>
      <c r="E12536">
        <v>0</v>
      </c>
      <c r="F12536">
        <v>75</v>
      </c>
      <c r="G12536">
        <v>0</v>
      </c>
      <c r="H12536">
        <v>0</v>
      </c>
      <c r="I12536">
        <v>0</v>
      </c>
      <c r="K12536">
        <v>2012</v>
      </c>
      <c r="L12536">
        <v>2017</v>
      </c>
    </row>
    <row r="12537" spans="1:12" x14ac:dyDescent="0.25">
      <c r="A12537">
        <v>32</v>
      </c>
      <c r="B12537">
        <v>22890581</v>
      </c>
      <c r="C12537" t="s">
        <v>4607</v>
      </c>
      <c r="D12537">
        <v>100</v>
      </c>
      <c r="E12537">
        <v>0</v>
      </c>
      <c r="F12537">
        <v>75</v>
      </c>
      <c r="G12537">
        <v>0</v>
      </c>
      <c r="H12537">
        <v>0</v>
      </c>
      <c r="I12537">
        <v>0</v>
      </c>
      <c r="K12537">
        <v>2012</v>
      </c>
      <c r="L12537">
        <v>2017</v>
      </c>
    </row>
    <row r="12538" spans="1:12" x14ac:dyDescent="0.25">
      <c r="A12538">
        <v>32</v>
      </c>
      <c r="B12538">
        <v>22891983</v>
      </c>
      <c r="C12538" t="s">
        <v>5826</v>
      </c>
      <c r="D12538">
        <v>50</v>
      </c>
      <c r="E12538">
        <v>0</v>
      </c>
      <c r="F12538">
        <v>37.5</v>
      </c>
      <c r="G12538">
        <v>0</v>
      </c>
      <c r="H12538">
        <v>0</v>
      </c>
      <c r="I12538">
        <v>0</v>
      </c>
      <c r="K12538">
        <v>2014</v>
      </c>
      <c r="L12538">
        <v>2017</v>
      </c>
    </row>
    <row r="12539" spans="1:12" x14ac:dyDescent="0.25">
      <c r="A12539">
        <v>32</v>
      </c>
      <c r="B12539">
        <v>22892011</v>
      </c>
      <c r="C12539" t="s">
        <v>5827</v>
      </c>
      <c r="D12539">
        <v>450</v>
      </c>
      <c r="E12539">
        <v>0</v>
      </c>
      <c r="F12539">
        <v>337.5</v>
      </c>
      <c r="G12539">
        <v>0</v>
      </c>
      <c r="H12539">
        <v>0</v>
      </c>
      <c r="I12539">
        <v>0</v>
      </c>
      <c r="K12539">
        <v>2014</v>
      </c>
      <c r="L12539">
        <v>2017</v>
      </c>
    </row>
    <row r="12540" spans="1:12" x14ac:dyDescent="0.25">
      <c r="A12540">
        <v>32</v>
      </c>
      <c r="B12540">
        <v>22892012</v>
      </c>
      <c r="C12540" t="s">
        <v>5827</v>
      </c>
      <c r="D12540">
        <v>450</v>
      </c>
      <c r="E12540">
        <v>0</v>
      </c>
      <c r="F12540">
        <v>337.5</v>
      </c>
      <c r="G12540">
        <v>0</v>
      </c>
      <c r="H12540">
        <v>0</v>
      </c>
      <c r="I12540">
        <v>0</v>
      </c>
      <c r="K12540">
        <v>2014</v>
      </c>
      <c r="L12540">
        <v>2017</v>
      </c>
    </row>
    <row r="12541" spans="1:12" x14ac:dyDescent="0.25">
      <c r="A12541">
        <v>32</v>
      </c>
      <c r="B12541">
        <v>22892013</v>
      </c>
      <c r="C12541" t="s">
        <v>5827</v>
      </c>
      <c r="D12541">
        <v>450</v>
      </c>
      <c r="E12541">
        <v>0</v>
      </c>
      <c r="F12541">
        <v>337.5</v>
      </c>
      <c r="G12541">
        <v>0</v>
      </c>
      <c r="H12541">
        <v>0</v>
      </c>
      <c r="I12541">
        <v>0</v>
      </c>
      <c r="K12541">
        <v>2014</v>
      </c>
      <c r="L12541">
        <v>2017</v>
      </c>
    </row>
    <row r="12542" spans="1:12" x14ac:dyDescent="0.25">
      <c r="A12542">
        <v>32</v>
      </c>
      <c r="B12542">
        <v>22892014</v>
      </c>
      <c r="C12542" t="s">
        <v>5827</v>
      </c>
      <c r="D12542">
        <v>450</v>
      </c>
      <c r="E12542">
        <v>0</v>
      </c>
      <c r="F12542">
        <v>337.5</v>
      </c>
      <c r="G12542">
        <v>0</v>
      </c>
      <c r="H12542">
        <v>0</v>
      </c>
      <c r="I12542">
        <v>0</v>
      </c>
      <c r="K12542">
        <v>2014</v>
      </c>
      <c r="L12542">
        <v>2017</v>
      </c>
    </row>
    <row r="12543" spans="1:12" x14ac:dyDescent="0.25">
      <c r="A12543">
        <v>32</v>
      </c>
      <c r="B12543">
        <v>22892015</v>
      </c>
      <c r="C12543" t="s">
        <v>5827</v>
      </c>
      <c r="D12543">
        <v>475</v>
      </c>
      <c r="E12543">
        <v>0</v>
      </c>
      <c r="F12543">
        <v>356.25</v>
      </c>
      <c r="G12543">
        <v>0</v>
      </c>
      <c r="H12543">
        <v>0</v>
      </c>
      <c r="I12543">
        <v>0</v>
      </c>
      <c r="K12543">
        <v>2014</v>
      </c>
      <c r="L12543">
        <v>2017</v>
      </c>
    </row>
    <row r="12544" spans="1:12" x14ac:dyDescent="0.25">
      <c r="A12544">
        <v>32</v>
      </c>
      <c r="B12544">
        <v>22892100</v>
      </c>
      <c r="C12544" t="s">
        <v>5827</v>
      </c>
      <c r="D12544">
        <v>475</v>
      </c>
      <c r="E12544">
        <v>0</v>
      </c>
      <c r="F12544">
        <v>356.25</v>
      </c>
      <c r="G12544">
        <v>0</v>
      </c>
      <c r="H12544">
        <v>0</v>
      </c>
      <c r="I12544">
        <v>0</v>
      </c>
      <c r="K12544">
        <v>2014</v>
      </c>
      <c r="L12544">
        <v>2017</v>
      </c>
    </row>
    <row r="12545" spans="1:12" x14ac:dyDescent="0.25">
      <c r="A12545">
        <v>32</v>
      </c>
      <c r="B12545">
        <v>22892141</v>
      </c>
      <c r="C12545" t="s">
        <v>5524</v>
      </c>
      <c r="D12545">
        <v>41</v>
      </c>
      <c r="E12545">
        <v>0</v>
      </c>
      <c r="F12545">
        <v>24.6</v>
      </c>
      <c r="G12545">
        <v>0</v>
      </c>
      <c r="H12545">
        <v>0</v>
      </c>
      <c r="I12545">
        <v>0</v>
      </c>
      <c r="K12545">
        <v>2015</v>
      </c>
      <c r="L12545">
        <v>2017</v>
      </c>
    </row>
    <row r="12546" spans="1:12" x14ac:dyDescent="0.25">
      <c r="A12546">
        <v>32</v>
      </c>
      <c r="B12546">
        <v>22893086</v>
      </c>
      <c r="C12546" t="s">
        <v>5828</v>
      </c>
      <c r="D12546">
        <v>275</v>
      </c>
      <c r="E12546">
        <v>0</v>
      </c>
      <c r="F12546">
        <v>206.25</v>
      </c>
      <c r="G12546">
        <v>0</v>
      </c>
      <c r="H12546">
        <v>0</v>
      </c>
      <c r="I12546">
        <v>0</v>
      </c>
      <c r="K12546">
        <v>2013</v>
      </c>
      <c r="L12546">
        <v>2014</v>
      </c>
    </row>
    <row r="12547" spans="1:12" x14ac:dyDescent="0.25">
      <c r="A12547">
        <v>32</v>
      </c>
      <c r="B12547">
        <v>22893249</v>
      </c>
      <c r="C12547" t="s">
        <v>1913</v>
      </c>
      <c r="D12547">
        <v>130</v>
      </c>
      <c r="E12547">
        <v>0</v>
      </c>
      <c r="F12547">
        <v>97.5</v>
      </c>
      <c r="G12547">
        <v>0</v>
      </c>
      <c r="H12547">
        <v>125.97</v>
      </c>
      <c r="I12547">
        <v>0</v>
      </c>
      <c r="K12547">
        <v>2012</v>
      </c>
      <c r="L12547">
        <v>2014</v>
      </c>
    </row>
    <row r="12548" spans="1:12" x14ac:dyDescent="0.25">
      <c r="A12548">
        <v>32</v>
      </c>
      <c r="B12548">
        <v>22893879</v>
      </c>
      <c r="C12548" t="s">
        <v>5829</v>
      </c>
      <c r="D12548">
        <v>96.53</v>
      </c>
      <c r="E12548">
        <v>0</v>
      </c>
      <c r="F12548">
        <v>57.92</v>
      </c>
      <c r="G12548">
        <v>0</v>
      </c>
      <c r="H12548">
        <v>0</v>
      </c>
      <c r="I12548">
        <v>0</v>
      </c>
      <c r="K12548">
        <v>2015</v>
      </c>
      <c r="L12548">
        <v>2017</v>
      </c>
    </row>
    <row r="12549" spans="1:12" x14ac:dyDescent="0.25">
      <c r="A12549">
        <v>32</v>
      </c>
      <c r="B12549">
        <v>22893880</v>
      </c>
      <c r="C12549" t="s">
        <v>5829</v>
      </c>
      <c r="D12549">
        <v>96.53</v>
      </c>
      <c r="E12549">
        <v>0</v>
      </c>
      <c r="F12549">
        <v>57.92</v>
      </c>
      <c r="G12549">
        <v>0</v>
      </c>
      <c r="H12549">
        <v>0</v>
      </c>
      <c r="I12549">
        <v>0</v>
      </c>
      <c r="K12549">
        <v>2015</v>
      </c>
      <c r="L12549">
        <v>2017</v>
      </c>
    </row>
    <row r="12550" spans="1:12" x14ac:dyDescent="0.25">
      <c r="A12550">
        <v>32</v>
      </c>
      <c r="B12550">
        <v>22894586</v>
      </c>
      <c r="C12550" t="s">
        <v>5830</v>
      </c>
      <c r="D12550">
        <v>400</v>
      </c>
      <c r="E12550">
        <v>0</v>
      </c>
      <c r="F12550">
        <v>300</v>
      </c>
      <c r="G12550">
        <v>0</v>
      </c>
      <c r="H12550">
        <v>0</v>
      </c>
      <c r="I12550">
        <v>0</v>
      </c>
      <c r="K12550">
        <v>2013</v>
      </c>
      <c r="L12550">
        <v>2013</v>
      </c>
    </row>
    <row r="12551" spans="1:12" x14ac:dyDescent="0.25">
      <c r="A12551">
        <v>32</v>
      </c>
      <c r="B12551">
        <v>22894589</v>
      </c>
      <c r="C12551" t="s">
        <v>5831</v>
      </c>
      <c r="D12551">
        <v>425</v>
      </c>
      <c r="E12551">
        <v>0</v>
      </c>
      <c r="F12551">
        <v>318.75</v>
      </c>
      <c r="G12551">
        <v>0</v>
      </c>
      <c r="H12551">
        <v>0</v>
      </c>
      <c r="I12551">
        <v>0</v>
      </c>
      <c r="K12551">
        <v>2013</v>
      </c>
      <c r="L12551">
        <v>2013</v>
      </c>
    </row>
    <row r="12552" spans="1:12" x14ac:dyDescent="0.25">
      <c r="A12552">
        <v>32</v>
      </c>
      <c r="B12552">
        <v>22894590</v>
      </c>
      <c r="C12552" t="s">
        <v>5372</v>
      </c>
      <c r="D12552">
        <v>425</v>
      </c>
      <c r="E12552">
        <v>0</v>
      </c>
      <c r="F12552">
        <v>318.75</v>
      </c>
      <c r="G12552">
        <v>0</v>
      </c>
      <c r="H12552">
        <v>0</v>
      </c>
      <c r="I12552">
        <v>0</v>
      </c>
      <c r="K12552">
        <v>2013</v>
      </c>
      <c r="L12552">
        <v>2013</v>
      </c>
    </row>
    <row r="12553" spans="1:12" x14ac:dyDescent="0.25">
      <c r="A12553">
        <v>32</v>
      </c>
      <c r="B12553">
        <v>22894857</v>
      </c>
      <c r="C12553" t="s">
        <v>5832</v>
      </c>
      <c r="D12553">
        <v>50</v>
      </c>
      <c r="E12553">
        <v>0</v>
      </c>
      <c r="F12553">
        <v>37.5</v>
      </c>
      <c r="G12553">
        <v>0</v>
      </c>
      <c r="H12553">
        <v>0</v>
      </c>
      <c r="I12553">
        <v>0</v>
      </c>
      <c r="K12553">
        <v>2014</v>
      </c>
      <c r="L12553">
        <v>2017</v>
      </c>
    </row>
    <row r="12554" spans="1:12" x14ac:dyDescent="0.25">
      <c r="A12554">
        <v>32</v>
      </c>
      <c r="B12554">
        <v>22894859</v>
      </c>
      <c r="C12554" t="s">
        <v>5832</v>
      </c>
      <c r="D12554">
        <v>30</v>
      </c>
      <c r="E12554">
        <v>0</v>
      </c>
      <c r="F12554">
        <v>22.5</v>
      </c>
      <c r="G12554">
        <v>0</v>
      </c>
      <c r="H12554">
        <v>30.47</v>
      </c>
      <c r="I12554">
        <v>0</v>
      </c>
      <c r="K12554">
        <v>2014</v>
      </c>
      <c r="L12554">
        <v>2017</v>
      </c>
    </row>
    <row r="12555" spans="1:12" x14ac:dyDescent="0.25">
      <c r="A12555">
        <v>32</v>
      </c>
      <c r="B12555">
        <v>22894860</v>
      </c>
      <c r="C12555" t="s">
        <v>5832</v>
      </c>
      <c r="D12555">
        <v>50</v>
      </c>
      <c r="E12555">
        <v>0</v>
      </c>
      <c r="F12555">
        <v>37.5</v>
      </c>
      <c r="G12555">
        <v>0</v>
      </c>
      <c r="H12555">
        <v>50.79</v>
      </c>
      <c r="I12555">
        <v>0</v>
      </c>
      <c r="K12555">
        <v>2014</v>
      </c>
      <c r="L12555">
        <v>2017</v>
      </c>
    </row>
    <row r="12556" spans="1:12" x14ac:dyDescent="0.25">
      <c r="A12556">
        <v>32</v>
      </c>
      <c r="B12556">
        <v>22894862</v>
      </c>
      <c r="C12556" t="s">
        <v>5832</v>
      </c>
      <c r="D12556">
        <v>30</v>
      </c>
      <c r="E12556">
        <v>0</v>
      </c>
      <c r="F12556">
        <v>22.5</v>
      </c>
      <c r="G12556">
        <v>0</v>
      </c>
      <c r="H12556">
        <v>30.47</v>
      </c>
      <c r="I12556">
        <v>0</v>
      </c>
      <c r="K12556">
        <v>2014</v>
      </c>
      <c r="L12556">
        <v>2017</v>
      </c>
    </row>
    <row r="12557" spans="1:12" x14ac:dyDescent="0.25">
      <c r="A12557">
        <v>32</v>
      </c>
      <c r="B12557">
        <v>22894863</v>
      </c>
      <c r="C12557" t="s">
        <v>5833</v>
      </c>
      <c r="D12557">
        <v>50</v>
      </c>
      <c r="E12557">
        <v>0</v>
      </c>
      <c r="F12557">
        <v>37.5</v>
      </c>
      <c r="G12557">
        <v>0</v>
      </c>
      <c r="H12557">
        <v>0</v>
      </c>
      <c r="I12557">
        <v>0</v>
      </c>
      <c r="K12557">
        <v>2014</v>
      </c>
      <c r="L12557">
        <v>2017</v>
      </c>
    </row>
    <row r="12558" spans="1:12" x14ac:dyDescent="0.25">
      <c r="A12558">
        <v>32</v>
      </c>
      <c r="B12558">
        <v>22894865</v>
      </c>
      <c r="C12558" t="s">
        <v>5833</v>
      </c>
      <c r="D12558">
        <v>30</v>
      </c>
      <c r="E12558">
        <v>0</v>
      </c>
      <c r="F12558">
        <v>22.5</v>
      </c>
      <c r="G12558">
        <v>0</v>
      </c>
      <c r="H12558">
        <v>30.47</v>
      </c>
      <c r="I12558">
        <v>0</v>
      </c>
      <c r="K12558">
        <v>2014</v>
      </c>
      <c r="L12558">
        <v>2017</v>
      </c>
    </row>
    <row r="12559" spans="1:12" x14ac:dyDescent="0.25">
      <c r="A12559">
        <v>32</v>
      </c>
      <c r="B12559">
        <v>22894866</v>
      </c>
      <c r="C12559" t="s">
        <v>5833</v>
      </c>
      <c r="D12559">
        <v>50</v>
      </c>
      <c r="E12559">
        <v>0</v>
      </c>
      <c r="F12559">
        <v>37.5</v>
      </c>
      <c r="G12559">
        <v>0</v>
      </c>
      <c r="H12559">
        <v>50.79</v>
      </c>
      <c r="I12559">
        <v>0</v>
      </c>
      <c r="K12559">
        <v>2014</v>
      </c>
      <c r="L12559">
        <v>2017</v>
      </c>
    </row>
    <row r="12560" spans="1:12" x14ac:dyDescent="0.25">
      <c r="A12560">
        <v>32</v>
      </c>
      <c r="B12560">
        <v>22894868</v>
      </c>
      <c r="C12560" t="s">
        <v>5833</v>
      </c>
      <c r="D12560">
        <v>30</v>
      </c>
      <c r="E12560">
        <v>0</v>
      </c>
      <c r="F12560">
        <v>22.5</v>
      </c>
      <c r="G12560">
        <v>0</v>
      </c>
      <c r="H12560">
        <v>30.47</v>
      </c>
      <c r="I12560">
        <v>0</v>
      </c>
      <c r="K12560">
        <v>2014</v>
      </c>
      <c r="L12560">
        <v>2017</v>
      </c>
    </row>
    <row r="12561" spans="1:12" x14ac:dyDescent="0.25">
      <c r="A12561">
        <v>32</v>
      </c>
      <c r="B12561">
        <v>22894983</v>
      </c>
      <c r="C12561" t="s">
        <v>1530</v>
      </c>
      <c r="D12561">
        <v>495</v>
      </c>
      <c r="E12561">
        <v>0</v>
      </c>
      <c r="F12561">
        <v>371.25</v>
      </c>
      <c r="G12561">
        <v>0</v>
      </c>
      <c r="H12561">
        <v>0</v>
      </c>
      <c r="I12561">
        <v>0</v>
      </c>
      <c r="K12561">
        <v>2015</v>
      </c>
      <c r="L12561">
        <v>2017</v>
      </c>
    </row>
    <row r="12562" spans="1:12" x14ac:dyDescent="0.25">
      <c r="A12562">
        <v>32</v>
      </c>
      <c r="B12562">
        <v>22894984</v>
      </c>
      <c r="C12562" t="s">
        <v>1530</v>
      </c>
      <c r="D12562">
        <v>495</v>
      </c>
      <c r="E12562">
        <v>0</v>
      </c>
      <c r="F12562">
        <v>371.25</v>
      </c>
      <c r="G12562">
        <v>0</v>
      </c>
      <c r="H12562">
        <v>0</v>
      </c>
      <c r="I12562">
        <v>0</v>
      </c>
      <c r="K12562">
        <v>2015</v>
      </c>
      <c r="L12562">
        <v>2017</v>
      </c>
    </row>
    <row r="12563" spans="1:12" x14ac:dyDescent="0.25">
      <c r="A12563">
        <v>32</v>
      </c>
      <c r="B12563">
        <v>22894985</v>
      </c>
      <c r="C12563" t="s">
        <v>1530</v>
      </c>
      <c r="D12563">
        <v>495</v>
      </c>
      <c r="E12563">
        <v>0</v>
      </c>
      <c r="F12563">
        <v>371.25</v>
      </c>
      <c r="G12563">
        <v>0</v>
      </c>
      <c r="H12563">
        <v>0</v>
      </c>
      <c r="I12563">
        <v>0</v>
      </c>
      <c r="K12563">
        <v>2015</v>
      </c>
      <c r="L12563">
        <v>2017</v>
      </c>
    </row>
    <row r="12564" spans="1:12" x14ac:dyDescent="0.25">
      <c r="A12564">
        <v>32</v>
      </c>
      <c r="B12564">
        <v>22894986</v>
      </c>
      <c r="C12564" t="s">
        <v>1530</v>
      </c>
      <c r="D12564">
        <v>495</v>
      </c>
      <c r="E12564">
        <v>0</v>
      </c>
      <c r="F12564">
        <v>371.25</v>
      </c>
      <c r="G12564">
        <v>0</v>
      </c>
      <c r="H12564">
        <v>0</v>
      </c>
      <c r="I12564">
        <v>0</v>
      </c>
      <c r="K12564">
        <v>2015</v>
      </c>
      <c r="L12564">
        <v>2017</v>
      </c>
    </row>
    <row r="12565" spans="1:12" x14ac:dyDescent="0.25">
      <c r="A12565">
        <v>32</v>
      </c>
      <c r="B12565">
        <v>22895471</v>
      </c>
      <c r="C12565" t="s">
        <v>1530</v>
      </c>
      <c r="D12565">
        <v>575</v>
      </c>
      <c r="E12565">
        <v>0</v>
      </c>
      <c r="F12565">
        <v>402.5</v>
      </c>
      <c r="G12565">
        <v>0</v>
      </c>
      <c r="H12565">
        <v>0</v>
      </c>
      <c r="I12565">
        <v>0</v>
      </c>
      <c r="K12565">
        <v>2014</v>
      </c>
      <c r="L12565">
        <v>2014</v>
      </c>
    </row>
    <row r="12566" spans="1:12" x14ac:dyDescent="0.25">
      <c r="A12566">
        <v>32</v>
      </c>
      <c r="B12566">
        <v>22895472</v>
      </c>
      <c r="C12566" t="s">
        <v>1530</v>
      </c>
      <c r="D12566">
        <v>575</v>
      </c>
      <c r="E12566">
        <v>0</v>
      </c>
      <c r="F12566">
        <v>402.5</v>
      </c>
      <c r="G12566">
        <v>0</v>
      </c>
      <c r="H12566">
        <v>0</v>
      </c>
      <c r="I12566">
        <v>0</v>
      </c>
      <c r="K12566">
        <v>2014</v>
      </c>
      <c r="L12566">
        <v>2015</v>
      </c>
    </row>
    <row r="12567" spans="1:12" x14ac:dyDescent="0.25">
      <c r="A12567">
        <v>32</v>
      </c>
      <c r="B12567">
        <v>22895473</v>
      </c>
      <c r="C12567" t="s">
        <v>1530</v>
      </c>
      <c r="D12567">
        <v>575</v>
      </c>
      <c r="E12567">
        <v>0</v>
      </c>
      <c r="F12567">
        <v>431.25</v>
      </c>
      <c r="G12567">
        <v>0</v>
      </c>
      <c r="H12567">
        <v>0</v>
      </c>
      <c r="I12567">
        <v>0</v>
      </c>
      <c r="K12567">
        <v>2014</v>
      </c>
      <c r="L12567">
        <v>2015</v>
      </c>
    </row>
    <row r="12568" spans="1:12" x14ac:dyDescent="0.25">
      <c r="A12568">
        <v>32</v>
      </c>
      <c r="B12568">
        <v>22896333</v>
      </c>
      <c r="C12568" t="s">
        <v>4083</v>
      </c>
      <c r="D12568">
        <v>70</v>
      </c>
      <c r="E12568">
        <v>0</v>
      </c>
      <c r="F12568">
        <v>52.5</v>
      </c>
      <c r="G12568">
        <v>0</v>
      </c>
      <c r="H12568">
        <v>67.83</v>
      </c>
      <c r="I12568">
        <v>0</v>
      </c>
      <c r="K12568">
        <v>2008</v>
      </c>
      <c r="L12568">
        <v>2017</v>
      </c>
    </row>
    <row r="12569" spans="1:12" x14ac:dyDescent="0.25">
      <c r="A12569">
        <v>32</v>
      </c>
      <c r="B12569">
        <v>22896334</v>
      </c>
      <c r="C12569" t="s">
        <v>5821</v>
      </c>
      <c r="D12569">
        <v>70</v>
      </c>
      <c r="E12569">
        <v>0</v>
      </c>
      <c r="F12569">
        <v>52.5</v>
      </c>
      <c r="G12569">
        <v>0</v>
      </c>
      <c r="H12569">
        <v>0</v>
      </c>
      <c r="I12569">
        <v>0</v>
      </c>
      <c r="K12569">
        <v>2012</v>
      </c>
      <c r="L12569">
        <v>2017</v>
      </c>
    </row>
    <row r="12570" spans="1:12" x14ac:dyDescent="0.25">
      <c r="A12570">
        <v>32</v>
      </c>
      <c r="B12570">
        <v>22896807</v>
      </c>
      <c r="C12570" t="s">
        <v>5524</v>
      </c>
      <c r="D12570">
        <v>41</v>
      </c>
      <c r="E12570">
        <v>0</v>
      </c>
      <c r="F12570">
        <v>24.6</v>
      </c>
      <c r="G12570">
        <v>0</v>
      </c>
      <c r="H12570">
        <v>0</v>
      </c>
      <c r="I12570">
        <v>0</v>
      </c>
      <c r="K12570">
        <v>2015</v>
      </c>
      <c r="L12570">
        <v>2017</v>
      </c>
    </row>
    <row r="12571" spans="1:12" x14ac:dyDescent="0.25">
      <c r="A12571">
        <v>32</v>
      </c>
      <c r="B12571">
        <v>22896809</v>
      </c>
      <c r="C12571" t="s">
        <v>5524</v>
      </c>
      <c r="D12571">
        <v>41</v>
      </c>
      <c r="E12571">
        <v>0</v>
      </c>
      <c r="F12571">
        <v>24.6</v>
      </c>
      <c r="G12571">
        <v>0</v>
      </c>
      <c r="H12571">
        <v>0</v>
      </c>
      <c r="I12571">
        <v>0</v>
      </c>
      <c r="K12571">
        <v>2015</v>
      </c>
      <c r="L12571">
        <v>2017</v>
      </c>
    </row>
    <row r="12572" spans="1:12" x14ac:dyDescent="0.25">
      <c r="A12572">
        <v>32</v>
      </c>
      <c r="B12572">
        <v>22897198</v>
      </c>
      <c r="C12572" t="s">
        <v>5809</v>
      </c>
      <c r="D12572">
        <v>315</v>
      </c>
      <c r="E12572">
        <v>0</v>
      </c>
      <c r="F12572">
        <v>236.25</v>
      </c>
      <c r="G12572">
        <v>0</v>
      </c>
      <c r="H12572">
        <v>319.95</v>
      </c>
      <c r="I12572">
        <v>0</v>
      </c>
      <c r="K12572">
        <v>2012</v>
      </c>
      <c r="L12572">
        <v>2013</v>
      </c>
    </row>
    <row r="12573" spans="1:12" x14ac:dyDescent="0.25">
      <c r="A12573">
        <v>32</v>
      </c>
      <c r="B12573">
        <v>22897199</v>
      </c>
      <c r="C12573" t="s">
        <v>5493</v>
      </c>
      <c r="D12573">
        <v>315</v>
      </c>
      <c r="E12573">
        <v>0</v>
      </c>
      <c r="F12573">
        <v>236.25</v>
      </c>
      <c r="G12573">
        <v>0</v>
      </c>
      <c r="H12573">
        <v>319.95</v>
      </c>
      <c r="I12573">
        <v>0</v>
      </c>
      <c r="K12573">
        <v>2012</v>
      </c>
      <c r="L12573">
        <v>2013</v>
      </c>
    </row>
    <row r="12574" spans="1:12" x14ac:dyDescent="0.25">
      <c r="A12574">
        <v>32</v>
      </c>
      <c r="B12574">
        <v>22897489</v>
      </c>
      <c r="C12574" t="s">
        <v>5240</v>
      </c>
      <c r="D12574">
        <v>50</v>
      </c>
      <c r="E12574">
        <v>0</v>
      </c>
      <c r="F12574">
        <v>37.5</v>
      </c>
      <c r="G12574">
        <v>0</v>
      </c>
      <c r="H12574">
        <v>0</v>
      </c>
      <c r="I12574">
        <v>0</v>
      </c>
      <c r="K12574">
        <v>2012</v>
      </c>
      <c r="L12574">
        <v>2017</v>
      </c>
    </row>
    <row r="12575" spans="1:12" x14ac:dyDescent="0.25">
      <c r="A12575">
        <v>32</v>
      </c>
      <c r="B12575">
        <v>22897776</v>
      </c>
      <c r="C12575" t="s">
        <v>4607</v>
      </c>
      <c r="D12575">
        <v>100</v>
      </c>
      <c r="E12575">
        <v>0</v>
      </c>
      <c r="F12575">
        <v>75</v>
      </c>
      <c r="G12575">
        <v>0</v>
      </c>
      <c r="H12575">
        <v>101.57</v>
      </c>
      <c r="I12575">
        <v>0</v>
      </c>
      <c r="K12575">
        <v>2014</v>
      </c>
      <c r="L12575">
        <v>2017</v>
      </c>
    </row>
    <row r="12576" spans="1:12" x14ac:dyDescent="0.25">
      <c r="A12576">
        <v>32</v>
      </c>
      <c r="B12576">
        <v>22899086</v>
      </c>
      <c r="C12576" t="s">
        <v>5834</v>
      </c>
      <c r="D12576">
        <v>400</v>
      </c>
      <c r="E12576">
        <v>0</v>
      </c>
      <c r="F12576">
        <v>300</v>
      </c>
      <c r="G12576">
        <v>0</v>
      </c>
      <c r="H12576">
        <v>0</v>
      </c>
      <c r="I12576">
        <v>0</v>
      </c>
      <c r="K12576">
        <v>2012</v>
      </c>
      <c r="L12576">
        <v>2013</v>
      </c>
    </row>
    <row r="12577" spans="1:12" x14ac:dyDescent="0.25">
      <c r="A12577">
        <v>32</v>
      </c>
      <c r="B12577">
        <v>22899087</v>
      </c>
      <c r="C12577" t="s">
        <v>5835</v>
      </c>
      <c r="D12577">
        <v>400</v>
      </c>
      <c r="E12577">
        <v>0</v>
      </c>
      <c r="F12577">
        <v>300</v>
      </c>
      <c r="G12577">
        <v>0</v>
      </c>
      <c r="H12577">
        <v>0</v>
      </c>
      <c r="I12577">
        <v>0</v>
      </c>
      <c r="K12577">
        <v>2012</v>
      </c>
      <c r="L12577">
        <v>2013</v>
      </c>
    </row>
    <row r="12578" spans="1:12" x14ac:dyDescent="0.25">
      <c r="A12578">
        <v>32</v>
      </c>
      <c r="B12578">
        <v>22899088</v>
      </c>
      <c r="C12578" t="s">
        <v>5835</v>
      </c>
      <c r="D12578">
        <v>400</v>
      </c>
      <c r="E12578">
        <v>0</v>
      </c>
      <c r="F12578">
        <v>300</v>
      </c>
      <c r="G12578">
        <v>0</v>
      </c>
      <c r="H12578">
        <v>0</v>
      </c>
      <c r="I12578">
        <v>0</v>
      </c>
      <c r="K12578">
        <v>2012</v>
      </c>
      <c r="L12578">
        <v>2013</v>
      </c>
    </row>
    <row r="12579" spans="1:12" x14ac:dyDescent="0.25">
      <c r="A12579">
        <v>32</v>
      </c>
      <c r="B12579">
        <v>22900402</v>
      </c>
      <c r="C12579" t="s">
        <v>5836</v>
      </c>
      <c r="D12579">
        <v>51</v>
      </c>
      <c r="E12579">
        <v>0</v>
      </c>
      <c r="F12579">
        <v>30.6</v>
      </c>
      <c r="G12579">
        <v>0</v>
      </c>
      <c r="H12579">
        <v>41.44</v>
      </c>
      <c r="I12579">
        <v>0</v>
      </c>
      <c r="K12579">
        <v>2014</v>
      </c>
      <c r="L12579">
        <v>2017</v>
      </c>
    </row>
    <row r="12580" spans="1:12" x14ac:dyDescent="0.25">
      <c r="A12580">
        <v>32</v>
      </c>
      <c r="B12580">
        <v>22900409</v>
      </c>
      <c r="C12580" t="s">
        <v>5837</v>
      </c>
      <c r="D12580">
        <v>7</v>
      </c>
      <c r="E12580">
        <v>0</v>
      </c>
      <c r="F12580">
        <v>4.2</v>
      </c>
      <c r="G12580">
        <v>0</v>
      </c>
      <c r="H12580">
        <v>0</v>
      </c>
      <c r="I12580">
        <v>0</v>
      </c>
      <c r="K12580">
        <v>2014</v>
      </c>
      <c r="L12580">
        <v>2017</v>
      </c>
    </row>
    <row r="12581" spans="1:12" x14ac:dyDescent="0.25">
      <c r="A12581">
        <v>32</v>
      </c>
      <c r="B12581">
        <v>22901397</v>
      </c>
      <c r="C12581" t="s">
        <v>5838</v>
      </c>
      <c r="D12581">
        <v>475</v>
      </c>
      <c r="E12581">
        <v>0</v>
      </c>
      <c r="F12581">
        <v>356.25</v>
      </c>
      <c r="G12581">
        <v>0</v>
      </c>
      <c r="H12581">
        <v>0</v>
      </c>
      <c r="I12581">
        <v>0</v>
      </c>
      <c r="K12581">
        <v>2012</v>
      </c>
      <c r="L12581">
        <v>2012</v>
      </c>
    </row>
    <row r="12582" spans="1:12" x14ac:dyDescent="0.25">
      <c r="A12582">
        <v>32</v>
      </c>
      <c r="B12582">
        <v>22901399</v>
      </c>
      <c r="C12582" t="s">
        <v>5838</v>
      </c>
      <c r="D12582">
        <v>475</v>
      </c>
      <c r="E12582">
        <v>0</v>
      </c>
      <c r="F12582">
        <v>356.25</v>
      </c>
      <c r="G12582">
        <v>0</v>
      </c>
      <c r="H12582">
        <v>0</v>
      </c>
      <c r="I12582">
        <v>0</v>
      </c>
      <c r="K12582">
        <v>2012</v>
      </c>
      <c r="L12582">
        <v>2012</v>
      </c>
    </row>
    <row r="12583" spans="1:12" x14ac:dyDescent="0.25">
      <c r="A12583">
        <v>32</v>
      </c>
      <c r="B12583">
        <v>22901401</v>
      </c>
      <c r="C12583" t="s">
        <v>5838</v>
      </c>
      <c r="D12583">
        <v>475</v>
      </c>
      <c r="E12583">
        <v>0</v>
      </c>
      <c r="F12583">
        <v>356.25</v>
      </c>
      <c r="G12583">
        <v>0</v>
      </c>
      <c r="H12583">
        <v>0</v>
      </c>
      <c r="I12583">
        <v>0</v>
      </c>
      <c r="K12583">
        <v>2012</v>
      </c>
      <c r="L12583">
        <v>2012</v>
      </c>
    </row>
    <row r="12584" spans="1:12" x14ac:dyDescent="0.25">
      <c r="A12584">
        <v>32</v>
      </c>
      <c r="B12584">
        <v>22901455</v>
      </c>
      <c r="C12584" t="s">
        <v>5839</v>
      </c>
      <c r="D12584">
        <v>585</v>
      </c>
      <c r="E12584">
        <v>0</v>
      </c>
      <c r="F12584">
        <v>409.5</v>
      </c>
      <c r="G12584">
        <v>0</v>
      </c>
      <c r="H12584">
        <v>0</v>
      </c>
      <c r="I12584">
        <v>0</v>
      </c>
      <c r="K12584">
        <v>2013</v>
      </c>
      <c r="L12584">
        <v>2013</v>
      </c>
    </row>
    <row r="12585" spans="1:12" x14ac:dyDescent="0.25">
      <c r="A12585">
        <v>32</v>
      </c>
      <c r="B12585">
        <v>22901576</v>
      </c>
      <c r="C12585" t="s">
        <v>5840</v>
      </c>
      <c r="D12585">
        <v>831</v>
      </c>
      <c r="E12585">
        <v>0</v>
      </c>
      <c r="F12585">
        <v>498.6</v>
      </c>
      <c r="G12585">
        <v>0</v>
      </c>
      <c r="H12585">
        <v>0</v>
      </c>
      <c r="I12585">
        <v>0</v>
      </c>
      <c r="K12585">
        <v>2013</v>
      </c>
      <c r="L12585">
        <v>2013</v>
      </c>
    </row>
    <row r="12586" spans="1:12" x14ac:dyDescent="0.25">
      <c r="A12586">
        <v>32</v>
      </c>
      <c r="B12586">
        <v>22901748</v>
      </c>
      <c r="C12586" t="s">
        <v>5841</v>
      </c>
      <c r="D12586">
        <v>799</v>
      </c>
      <c r="E12586">
        <v>0</v>
      </c>
      <c r="F12586">
        <v>599.25</v>
      </c>
      <c r="G12586">
        <v>0</v>
      </c>
      <c r="H12586">
        <v>0</v>
      </c>
      <c r="I12586">
        <v>0</v>
      </c>
      <c r="K12586">
        <v>2012</v>
      </c>
      <c r="L12586">
        <v>2015</v>
      </c>
    </row>
    <row r="12587" spans="1:12" x14ac:dyDescent="0.25">
      <c r="A12587">
        <v>32</v>
      </c>
      <c r="B12587">
        <v>22902033</v>
      </c>
      <c r="C12587" t="s">
        <v>5554</v>
      </c>
      <c r="D12587">
        <v>1995</v>
      </c>
      <c r="E12587">
        <v>0</v>
      </c>
      <c r="F12587">
        <v>1396.5</v>
      </c>
      <c r="G12587">
        <v>0</v>
      </c>
      <c r="H12587">
        <v>0</v>
      </c>
      <c r="I12587">
        <v>0</v>
      </c>
      <c r="K12587">
        <v>2013</v>
      </c>
      <c r="L12587">
        <v>2014</v>
      </c>
    </row>
    <row r="12588" spans="1:12" x14ac:dyDescent="0.25">
      <c r="A12588">
        <v>32</v>
      </c>
      <c r="B12588">
        <v>22902391</v>
      </c>
      <c r="C12588" t="s">
        <v>5773</v>
      </c>
      <c r="D12588">
        <v>115</v>
      </c>
      <c r="E12588">
        <v>0</v>
      </c>
      <c r="F12588">
        <v>86.25</v>
      </c>
      <c r="G12588">
        <v>0</v>
      </c>
      <c r="H12588">
        <v>116.81</v>
      </c>
      <c r="I12588">
        <v>0</v>
      </c>
      <c r="K12588">
        <v>2014</v>
      </c>
      <c r="L12588">
        <v>2017</v>
      </c>
    </row>
    <row r="12589" spans="1:12" x14ac:dyDescent="0.25">
      <c r="A12589">
        <v>32</v>
      </c>
      <c r="B12589">
        <v>22902392</v>
      </c>
      <c r="C12589" t="s">
        <v>5842</v>
      </c>
      <c r="D12589">
        <v>115</v>
      </c>
      <c r="E12589">
        <v>0</v>
      </c>
      <c r="F12589">
        <v>86.25</v>
      </c>
      <c r="G12589">
        <v>0</v>
      </c>
      <c r="H12589">
        <v>116.81</v>
      </c>
      <c r="I12589">
        <v>0</v>
      </c>
      <c r="K12589">
        <v>2014</v>
      </c>
      <c r="L12589">
        <v>2017</v>
      </c>
    </row>
    <row r="12590" spans="1:12" x14ac:dyDescent="0.25">
      <c r="A12590">
        <v>32</v>
      </c>
      <c r="B12590">
        <v>22902393</v>
      </c>
      <c r="C12590" t="s">
        <v>5843</v>
      </c>
      <c r="D12590">
        <v>115</v>
      </c>
      <c r="E12590">
        <v>0</v>
      </c>
      <c r="F12590">
        <v>86.25</v>
      </c>
      <c r="G12590">
        <v>0</v>
      </c>
      <c r="H12590">
        <v>116.81</v>
      </c>
      <c r="I12590">
        <v>0</v>
      </c>
      <c r="K12590">
        <v>2014</v>
      </c>
      <c r="L12590">
        <v>2015</v>
      </c>
    </row>
    <row r="12591" spans="1:12" x14ac:dyDescent="0.25">
      <c r="A12591">
        <v>32</v>
      </c>
      <c r="B12591">
        <v>22902394</v>
      </c>
      <c r="C12591" t="s">
        <v>5743</v>
      </c>
      <c r="D12591">
        <v>115</v>
      </c>
      <c r="E12591">
        <v>0</v>
      </c>
      <c r="F12591">
        <v>86.25</v>
      </c>
      <c r="G12591">
        <v>0</v>
      </c>
      <c r="H12591">
        <v>116.81</v>
      </c>
      <c r="I12591">
        <v>0</v>
      </c>
      <c r="K12591">
        <v>2014</v>
      </c>
      <c r="L12591">
        <v>2017</v>
      </c>
    </row>
    <row r="12592" spans="1:12" x14ac:dyDescent="0.25">
      <c r="A12592">
        <v>32</v>
      </c>
      <c r="B12592">
        <v>22902395</v>
      </c>
      <c r="C12592" t="s">
        <v>5739</v>
      </c>
      <c r="D12592">
        <v>115</v>
      </c>
      <c r="E12592">
        <v>0</v>
      </c>
      <c r="F12592">
        <v>86.25</v>
      </c>
      <c r="G12592">
        <v>0</v>
      </c>
      <c r="H12592">
        <v>116.81</v>
      </c>
      <c r="I12592">
        <v>0</v>
      </c>
      <c r="K12592">
        <v>2014</v>
      </c>
      <c r="L12592">
        <v>2015</v>
      </c>
    </row>
    <row r="12593" spans="1:12" x14ac:dyDescent="0.25">
      <c r="A12593">
        <v>32</v>
      </c>
      <c r="B12593">
        <v>22902396</v>
      </c>
      <c r="C12593" t="s">
        <v>5773</v>
      </c>
      <c r="D12593">
        <v>115</v>
      </c>
      <c r="E12593">
        <v>0</v>
      </c>
      <c r="F12593">
        <v>86.25</v>
      </c>
      <c r="G12593">
        <v>0</v>
      </c>
      <c r="H12593">
        <v>116.81</v>
      </c>
      <c r="I12593">
        <v>0</v>
      </c>
      <c r="K12593">
        <v>2014</v>
      </c>
      <c r="L12593">
        <v>2017</v>
      </c>
    </row>
    <row r="12594" spans="1:12" x14ac:dyDescent="0.25">
      <c r="A12594">
        <v>32</v>
      </c>
      <c r="B12594">
        <v>22902397</v>
      </c>
      <c r="C12594" t="s">
        <v>5842</v>
      </c>
      <c r="D12594">
        <v>115</v>
      </c>
      <c r="E12594">
        <v>0</v>
      </c>
      <c r="F12594">
        <v>86.25</v>
      </c>
      <c r="G12594">
        <v>0</v>
      </c>
      <c r="H12594">
        <v>116.81</v>
      </c>
      <c r="I12594">
        <v>0</v>
      </c>
      <c r="K12594">
        <v>2014</v>
      </c>
      <c r="L12594">
        <v>2017</v>
      </c>
    </row>
    <row r="12595" spans="1:12" x14ac:dyDescent="0.25">
      <c r="A12595">
        <v>32</v>
      </c>
      <c r="B12595">
        <v>22902398</v>
      </c>
      <c r="C12595" t="s">
        <v>5843</v>
      </c>
      <c r="D12595">
        <v>115</v>
      </c>
      <c r="E12595">
        <v>0</v>
      </c>
      <c r="F12595">
        <v>86.25</v>
      </c>
      <c r="G12595">
        <v>0</v>
      </c>
      <c r="H12595">
        <v>116.81</v>
      </c>
      <c r="I12595">
        <v>0</v>
      </c>
      <c r="K12595">
        <v>2014</v>
      </c>
      <c r="L12595">
        <v>2015</v>
      </c>
    </row>
    <row r="12596" spans="1:12" x14ac:dyDescent="0.25">
      <c r="A12596">
        <v>32</v>
      </c>
      <c r="B12596">
        <v>22902399</v>
      </c>
      <c r="C12596" t="s">
        <v>5743</v>
      </c>
      <c r="D12596">
        <v>115</v>
      </c>
      <c r="E12596">
        <v>0</v>
      </c>
      <c r="F12596">
        <v>86.25</v>
      </c>
      <c r="G12596">
        <v>0</v>
      </c>
      <c r="H12596">
        <v>116.81</v>
      </c>
      <c r="I12596">
        <v>0</v>
      </c>
      <c r="K12596">
        <v>2014</v>
      </c>
      <c r="L12596">
        <v>2017</v>
      </c>
    </row>
    <row r="12597" spans="1:12" x14ac:dyDescent="0.25">
      <c r="A12597">
        <v>32</v>
      </c>
      <c r="B12597">
        <v>22902400</v>
      </c>
      <c r="C12597" t="s">
        <v>5739</v>
      </c>
      <c r="D12597">
        <v>115</v>
      </c>
      <c r="E12597">
        <v>0</v>
      </c>
      <c r="F12597">
        <v>86.25</v>
      </c>
      <c r="G12597">
        <v>0</v>
      </c>
      <c r="H12597">
        <v>116.81</v>
      </c>
      <c r="I12597">
        <v>0</v>
      </c>
      <c r="K12597">
        <v>2014</v>
      </c>
      <c r="L12597">
        <v>2015</v>
      </c>
    </row>
    <row r="12598" spans="1:12" x14ac:dyDescent="0.25">
      <c r="A12598">
        <v>32</v>
      </c>
      <c r="B12598">
        <v>22902401</v>
      </c>
      <c r="C12598" t="s">
        <v>5774</v>
      </c>
      <c r="D12598">
        <v>115</v>
      </c>
      <c r="E12598">
        <v>0</v>
      </c>
      <c r="F12598">
        <v>80.5</v>
      </c>
      <c r="G12598">
        <v>0</v>
      </c>
      <c r="H12598">
        <v>0</v>
      </c>
      <c r="I12598">
        <v>0</v>
      </c>
      <c r="K12598">
        <v>2014</v>
      </c>
      <c r="L12598">
        <v>2016</v>
      </c>
    </row>
    <row r="12599" spans="1:12" x14ac:dyDescent="0.25">
      <c r="A12599">
        <v>32</v>
      </c>
      <c r="B12599">
        <v>22902402</v>
      </c>
      <c r="C12599" t="s">
        <v>5844</v>
      </c>
      <c r="D12599">
        <v>115</v>
      </c>
      <c r="E12599">
        <v>0</v>
      </c>
      <c r="F12599">
        <v>80.5</v>
      </c>
      <c r="G12599">
        <v>0</v>
      </c>
      <c r="H12599">
        <v>0</v>
      </c>
      <c r="I12599">
        <v>0</v>
      </c>
      <c r="K12599">
        <v>2014</v>
      </c>
      <c r="L12599">
        <v>2016</v>
      </c>
    </row>
    <row r="12600" spans="1:12" x14ac:dyDescent="0.25">
      <c r="A12600">
        <v>32</v>
      </c>
      <c r="B12600">
        <v>22902403</v>
      </c>
      <c r="C12600" t="s">
        <v>5845</v>
      </c>
      <c r="D12600">
        <v>115</v>
      </c>
      <c r="E12600">
        <v>0</v>
      </c>
      <c r="F12600">
        <v>86.25</v>
      </c>
      <c r="G12600">
        <v>0</v>
      </c>
      <c r="H12600">
        <v>0</v>
      </c>
      <c r="I12600">
        <v>0</v>
      </c>
      <c r="K12600">
        <v>2014</v>
      </c>
      <c r="L12600">
        <v>2015</v>
      </c>
    </row>
    <row r="12601" spans="1:12" x14ac:dyDescent="0.25">
      <c r="A12601">
        <v>32</v>
      </c>
      <c r="B12601">
        <v>22902404</v>
      </c>
      <c r="C12601" t="s">
        <v>5745</v>
      </c>
      <c r="D12601">
        <v>115</v>
      </c>
      <c r="E12601">
        <v>0</v>
      </c>
      <c r="F12601">
        <v>86.25</v>
      </c>
      <c r="G12601">
        <v>0</v>
      </c>
      <c r="H12601">
        <v>0</v>
      </c>
      <c r="I12601">
        <v>0</v>
      </c>
      <c r="K12601">
        <v>2014</v>
      </c>
      <c r="L12601">
        <v>2017</v>
      </c>
    </row>
    <row r="12602" spans="1:12" x14ac:dyDescent="0.25">
      <c r="A12602">
        <v>32</v>
      </c>
      <c r="B12602">
        <v>22902405</v>
      </c>
      <c r="C12602" t="s">
        <v>5747</v>
      </c>
      <c r="D12602">
        <v>115</v>
      </c>
      <c r="E12602">
        <v>0</v>
      </c>
      <c r="F12602">
        <v>86.25</v>
      </c>
      <c r="G12602">
        <v>0</v>
      </c>
      <c r="H12602">
        <v>116.81</v>
      </c>
      <c r="I12602">
        <v>0</v>
      </c>
      <c r="K12602">
        <v>2014</v>
      </c>
      <c r="L12602">
        <v>2015</v>
      </c>
    </row>
    <row r="12603" spans="1:12" x14ac:dyDescent="0.25">
      <c r="A12603">
        <v>32</v>
      </c>
      <c r="B12603">
        <v>22902406</v>
      </c>
      <c r="C12603" t="s">
        <v>5774</v>
      </c>
      <c r="D12603">
        <v>115</v>
      </c>
      <c r="E12603">
        <v>0</v>
      </c>
      <c r="F12603">
        <v>86.25</v>
      </c>
      <c r="G12603">
        <v>0</v>
      </c>
      <c r="H12603">
        <v>116.81</v>
      </c>
      <c r="I12603">
        <v>0</v>
      </c>
      <c r="K12603">
        <v>2014</v>
      </c>
      <c r="L12603">
        <v>2017</v>
      </c>
    </row>
    <row r="12604" spans="1:12" x14ac:dyDescent="0.25">
      <c r="A12604">
        <v>32</v>
      </c>
      <c r="B12604">
        <v>22902407</v>
      </c>
      <c r="C12604" t="s">
        <v>5844</v>
      </c>
      <c r="D12604">
        <v>115</v>
      </c>
      <c r="E12604">
        <v>0</v>
      </c>
      <c r="F12604">
        <v>86.25</v>
      </c>
      <c r="G12604">
        <v>0</v>
      </c>
      <c r="H12604">
        <v>116.81</v>
      </c>
      <c r="I12604">
        <v>0</v>
      </c>
      <c r="K12604">
        <v>2014</v>
      </c>
      <c r="L12604">
        <v>2017</v>
      </c>
    </row>
    <row r="12605" spans="1:12" x14ac:dyDescent="0.25">
      <c r="A12605">
        <v>32</v>
      </c>
      <c r="B12605">
        <v>22902408</v>
      </c>
      <c r="C12605" t="s">
        <v>5845</v>
      </c>
      <c r="D12605">
        <v>115</v>
      </c>
      <c r="E12605">
        <v>0</v>
      </c>
      <c r="F12605">
        <v>86.25</v>
      </c>
      <c r="G12605">
        <v>0</v>
      </c>
      <c r="H12605">
        <v>116.81</v>
      </c>
      <c r="I12605">
        <v>0</v>
      </c>
      <c r="K12605">
        <v>2014</v>
      </c>
      <c r="L12605">
        <v>2015</v>
      </c>
    </row>
    <row r="12606" spans="1:12" x14ac:dyDescent="0.25">
      <c r="A12606">
        <v>32</v>
      </c>
      <c r="B12606">
        <v>22902409</v>
      </c>
      <c r="C12606" t="s">
        <v>5745</v>
      </c>
      <c r="D12606">
        <v>115</v>
      </c>
      <c r="E12606">
        <v>0</v>
      </c>
      <c r="F12606">
        <v>86.25</v>
      </c>
      <c r="G12606">
        <v>0</v>
      </c>
      <c r="H12606">
        <v>116.81</v>
      </c>
      <c r="I12606">
        <v>0</v>
      </c>
      <c r="K12606">
        <v>2014</v>
      </c>
      <c r="L12606">
        <v>2017</v>
      </c>
    </row>
    <row r="12607" spans="1:12" x14ac:dyDescent="0.25">
      <c r="A12607">
        <v>32</v>
      </c>
      <c r="B12607">
        <v>22902410</v>
      </c>
      <c r="C12607" t="s">
        <v>5747</v>
      </c>
      <c r="D12607">
        <v>115</v>
      </c>
      <c r="E12607">
        <v>0</v>
      </c>
      <c r="F12607">
        <v>86.25</v>
      </c>
      <c r="G12607">
        <v>0</v>
      </c>
      <c r="H12607">
        <v>116.81</v>
      </c>
      <c r="I12607">
        <v>0</v>
      </c>
      <c r="K12607">
        <v>2014</v>
      </c>
      <c r="L12607">
        <v>2015</v>
      </c>
    </row>
    <row r="12608" spans="1:12" x14ac:dyDescent="0.25">
      <c r="A12608">
        <v>32</v>
      </c>
      <c r="B12608">
        <v>22902919</v>
      </c>
      <c r="C12608" t="s">
        <v>5846</v>
      </c>
      <c r="D12608">
        <v>50</v>
      </c>
      <c r="E12608">
        <v>0</v>
      </c>
      <c r="F12608">
        <v>30</v>
      </c>
      <c r="G12608">
        <v>0</v>
      </c>
      <c r="H12608">
        <v>0</v>
      </c>
      <c r="I12608">
        <v>0</v>
      </c>
      <c r="K12608">
        <v>2015</v>
      </c>
      <c r="L12608">
        <v>2017</v>
      </c>
    </row>
    <row r="12609" spans="1:12" x14ac:dyDescent="0.25">
      <c r="A12609">
        <v>32</v>
      </c>
      <c r="B12609">
        <v>22902921</v>
      </c>
      <c r="C12609" t="s">
        <v>5846</v>
      </c>
      <c r="D12609">
        <v>50</v>
      </c>
      <c r="E12609">
        <v>0</v>
      </c>
      <c r="F12609">
        <v>30</v>
      </c>
      <c r="G12609">
        <v>0</v>
      </c>
      <c r="H12609">
        <v>0</v>
      </c>
      <c r="I12609">
        <v>0</v>
      </c>
      <c r="K12609">
        <v>2015</v>
      </c>
      <c r="L12609">
        <v>2017</v>
      </c>
    </row>
    <row r="12610" spans="1:12" x14ac:dyDescent="0.25">
      <c r="A12610">
        <v>32</v>
      </c>
      <c r="B12610">
        <v>22903513</v>
      </c>
      <c r="C12610" t="s">
        <v>5847</v>
      </c>
      <c r="D12610">
        <v>47</v>
      </c>
      <c r="E12610">
        <v>0</v>
      </c>
      <c r="F12610">
        <v>28.2</v>
      </c>
      <c r="G12610">
        <v>0</v>
      </c>
      <c r="H12610">
        <v>0</v>
      </c>
      <c r="I12610">
        <v>0</v>
      </c>
      <c r="K12610">
        <v>2015</v>
      </c>
      <c r="L12610">
        <v>2017</v>
      </c>
    </row>
    <row r="12611" spans="1:12" x14ac:dyDescent="0.25">
      <c r="A12611">
        <v>32</v>
      </c>
      <c r="B12611">
        <v>22903515</v>
      </c>
      <c r="C12611" t="s">
        <v>5848</v>
      </c>
      <c r="D12611">
        <v>70</v>
      </c>
      <c r="E12611">
        <v>0</v>
      </c>
      <c r="F12611">
        <v>49</v>
      </c>
      <c r="G12611">
        <v>0</v>
      </c>
      <c r="H12611">
        <v>0</v>
      </c>
      <c r="I12611">
        <v>0</v>
      </c>
      <c r="K12611">
        <v>2015</v>
      </c>
      <c r="L12611">
        <v>2015</v>
      </c>
    </row>
    <row r="12612" spans="1:12" x14ac:dyDescent="0.25">
      <c r="A12612">
        <v>32</v>
      </c>
      <c r="B12612">
        <v>22903516</v>
      </c>
      <c r="C12612" t="s">
        <v>5849</v>
      </c>
      <c r="D12612">
        <v>150</v>
      </c>
      <c r="E12612">
        <v>0</v>
      </c>
      <c r="F12612">
        <v>112.5</v>
      </c>
      <c r="G12612">
        <v>0</v>
      </c>
      <c r="H12612">
        <v>0</v>
      </c>
      <c r="I12612">
        <v>0</v>
      </c>
      <c r="K12612">
        <v>2015</v>
      </c>
      <c r="L12612">
        <v>2015</v>
      </c>
    </row>
    <row r="12613" spans="1:12" x14ac:dyDescent="0.25">
      <c r="A12613">
        <v>32</v>
      </c>
      <c r="B12613">
        <v>22903553</v>
      </c>
      <c r="C12613" t="s">
        <v>5833</v>
      </c>
      <c r="D12613">
        <v>90</v>
      </c>
      <c r="E12613">
        <v>0</v>
      </c>
      <c r="F12613">
        <v>67.5</v>
      </c>
      <c r="G12613">
        <v>0</v>
      </c>
      <c r="H12613">
        <v>0</v>
      </c>
      <c r="I12613">
        <v>0</v>
      </c>
      <c r="K12613">
        <v>2015</v>
      </c>
      <c r="L12613">
        <v>2017</v>
      </c>
    </row>
    <row r="12614" spans="1:12" x14ac:dyDescent="0.25">
      <c r="A12614">
        <v>32</v>
      </c>
      <c r="B12614">
        <v>22904005</v>
      </c>
      <c r="C12614" t="s">
        <v>289</v>
      </c>
      <c r="D12614">
        <v>100</v>
      </c>
      <c r="E12614">
        <v>0</v>
      </c>
      <c r="F12614">
        <v>75</v>
      </c>
      <c r="G12614">
        <v>0</v>
      </c>
      <c r="H12614">
        <v>0</v>
      </c>
      <c r="I12614">
        <v>0</v>
      </c>
      <c r="K12614">
        <v>2013</v>
      </c>
      <c r="L12614">
        <v>2017</v>
      </c>
    </row>
    <row r="12615" spans="1:12" x14ac:dyDescent="0.25">
      <c r="A12615">
        <v>32</v>
      </c>
      <c r="B12615">
        <v>22904006</v>
      </c>
      <c r="C12615" t="s">
        <v>5850</v>
      </c>
      <c r="D12615">
        <v>100</v>
      </c>
      <c r="E12615">
        <v>0</v>
      </c>
      <c r="F12615">
        <v>75</v>
      </c>
      <c r="G12615">
        <v>0</v>
      </c>
      <c r="H12615">
        <v>0</v>
      </c>
      <c r="I12615">
        <v>0</v>
      </c>
      <c r="K12615">
        <v>2013</v>
      </c>
      <c r="L12615">
        <v>2014</v>
      </c>
    </row>
    <row r="12616" spans="1:12" x14ac:dyDescent="0.25">
      <c r="A12616">
        <v>32</v>
      </c>
      <c r="B12616">
        <v>22905052</v>
      </c>
      <c r="C12616" t="s">
        <v>5851</v>
      </c>
      <c r="D12616">
        <v>95</v>
      </c>
      <c r="E12616">
        <v>0</v>
      </c>
      <c r="F12616">
        <v>57</v>
      </c>
      <c r="G12616">
        <v>0</v>
      </c>
      <c r="H12616">
        <v>0</v>
      </c>
      <c r="I12616">
        <v>0</v>
      </c>
      <c r="K12616">
        <v>2014</v>
      </c>
      <c r="L12616">
        <v>2014</v>
      </c>
    </row>
    <row r="12617" spans="1:12" x14ac:dyDescent="0.25">
      <c r="A12617">
        <v>32</v>
      </c>
      <c r="B12617">
        <v>22905644</v>
      </c>
      <c r="C12617" t="s">
        <v>5852</v>
      </c>
      <c r="D12617">
        <v>625</v>
      </c>
      <c r="E12617">
        <v>0</v>
      </c>
      <c r="F12617">
        <v>468.75</v>
      </c>
      <c r="G12617">
        <v>0</v>
      </c>
      <c r="H12617">
        <v>0</v>
      </c>
      <c r="I12617">
        <v>0</v>
      </c>
      <c r="K12617">
        <v>2015</v>
      </c>
      <c r="L12617">
        <v>2017</v>
      </c>
    </row>
    <row r="12618" spans="1:12" x14ac:dyDescent="0.25">
      <c r="A12618">
        <v>32</v>
      </c>
      <c r="B12618">
        <v>22905645</v>
      </c>
      <c r="C12618" t="s">
        <v>5853</v>
      </c>
      <c r="D12618">
        <v>675</v>
      </c>
      <c r="E12618">
        <v>0</v>
      </c>
      <c r="F12618">
        <v>506.25</v>
      </c>
      <c r="G12618">
        <v>0</v>
      </c>
      <c r="H12618">
        <v>0</v>
      </c>
      <c r="I12618">
        <v>0</v>
      </c>
      <c r="K12618">
        <v>2015</v>
      </c>
      <c r="L12618">
        <v>2017</v>
      </c>
    </row>
    <row r="12619" spans="1:12" x14ac:dyDescent="0.25">
      <c r="A12619">
        <v>32</v>
      </c>
      <c r="B12619">
        <v>22905646</v>
      </c>
      <c r="C12619" t="s">
        <v>5852</v>
      </c>
      <c r="D12619">
        <v>625</v>
      </c>
      <c r="E12619">
        <v>0</v>
      </c>
      <c r="F12619">
        <v>468.75</v>
      </c>
      <c r="G12619">
        <v>0</v>
      </c>
      <c r="H12619">
        <v>0</v>
      </c>
      <c r="I12619">
        <v>0</v>
      </c>
      <c r="K12619">
        <v>2015</v>
      </c>
      <c r="L12619">
        <v>2017</v>
      </c>
    </row>
    <row r="12620" spans="1:12" x14ac:dyDescent="0.25">
      <c r="A12620">
        <v>32</v>
      </c>
      <c r="B12620">
        <v>22905647</v>
      </c>
      <c r="C12620" t="s">
        <v>7749</v>
      </c>
      <c r="D12620">
        <v>675</v>
      </c>
      <c r="E12620">
        <v>0</v>
      </c>
      <c r="F12620">
        <v>506.25</v>
      </c>
      <c r="G12620">
        <v>0</v>
      </c>
      <c r="H12620">
        <v>0</v>
      </c>
      <c r="I12620">
        <v>0</v>
      </c>
      <c r="K12620">
        <v>2015</v>
      </c>
      <c r="L12620">
        <v>2017</v>
      </c>
    </row>
    <row r="12621" spans="1:12" x14ac:dyDescent="0.25">
      <c r="A12621">
        <v>32</v>
      </c>
      <c r="B12621">
        <v>22905648</v>
      </c>
      <c r="C12621" t="s">
        <v>5854</v>
      </c>
      <c r="D12621">
        <v>364.63</v>
      </c>
      <c r="E12621">
        <v>0</v>
      </c>
      <c r="F12621">
        <v>218.78</v>
      </c>
      <c r="G12621">
        <v>0</v>
      </c>
      <c r="H12621">
        <v>0</v>
      </c>
      <c r="I12621">
        <v>0</v>
      </c>
      <c r="K12621">
        <v>2015</v>
      </c>
      <c r="L12621">
        <v>2017</v>
      </c>
    </row>
    <row r="12622" spans="1:12" x14ac:dyDescent="0.25">
      <c r="A12622">
        <v>32</v>
      </c>
      <c r="B12622">
        <v>22905649</v>
      </c>
      <c r="C12622" t="s">
        <v>5854</v>
      </c>
      <c r="D12622">
        <v>364.63</v>
      </c>
      <c r="E12622">
        <v>0</v>
      </c>
      <c r="F12622">
        <v>218.78</v>
      </c>
      <c r="G12622">
        <v>0</v>
      </c>
      <c r="H12622">
        <v>0</v>
      </c>
      <c r="I12622">
        <v>0</v>
      </c>
      <c r="K12622">
        <v>2015</v>
      </c>
      <c r="L12622">
        <v>2017</v>
      </c>
    </row>
    <row r="12623" spans="1:12" x14ac:dyDescent="0.25">
      <c r="A12623">
        <v>32</v>
      </c>
      <c r="B12623">
        <v>22905650</v>
      </c>
      <c r="C12623" t="s">
        <v>5855</v>
      </c>
      <c r="D12623">
        <v>395</v>
      </c>
      <c r="E12623">
        <v>0</v>
      </c>
      <c r="F12623">
        <v>237</v>
      </c>
      <c r="G12623">
        <v>0</v>
      </c>
      <c r="H12623">
        <v>0</v>
      </c>
      <c r="I12623">
        <v>0</v>
      </c>
      <c r="K12623">
        <v>2015</v>
      </c>
      <c r="L12623">
        <v>2017</v>
      </c>
    </row>
    <row r="12624" spans="1:12" x14ac:dyDescent="0.25">
      <c r="A12624">
        <v>32</v>
      </c>
      <c r="B12624">
        <v>22905651</v>
      </c>
      <c r="C12624" t="s">
        <v>5855</v>
      </c>
      <c r="D12624">
        <v>395</v>
      </c>
      <c r="E12624">
        <v>0</v>
      </c>
      <c r="F12624">
        <v>237</v>
      </c>
      <c r="G12624">
        <v>0</v>
      </c>
      <c r="H12624">
        <v>0</v>
      </c>
      <c r="I12624">
        <v>0</v>
      </c>
      <c r="K12624">
        <v>2015</v>
      </c>
      <c r="L12624">
        <v>2017</v>
      </c>
    </row>
    <row r="12625" spans="1:12" x14ac:dyDescent="0.25">
      <c r="A12625">
        <v>32</v>
      </c>
      <c r="B12625">
        <v>22905652</v>
      </c>
      <c r="C12625" t="s">
        <v>5854</v>
      </c>
      <c r="D12625">
        <v>364.63</v>
      </c>
      <c r="E12625">
        <v>0</v>
      </c>
      <c r="F12625">
        <v>218.78</v>
      </c>
      <c r="G12625">
        <v>0</v>
      </c>
      <c r="H12625">
        <v>0</v>
      </c>
      <c r="I12625">
        <v>0</v>
      </c>
      <c r="K12625">
        <v>2015</v>
      </c>
      <c r="L12625">
        <v>2017</v>
      </c>
    </row>
    <row r="12626" spans="1:12" x14ac:dyDescent="0.25">
      <c r="A12626">
        <v>32</v>
      </c>
      <c r="B12626">
        <v>22905653</v>
      </c>
      <c r="C12626" t="s">
        <v>5854</v>
      </c>
      <c r="D12626">
        <v>364.63</v>
      </c>
      <c r="E12626">
        <v>0</v>
      </c>
      <c r="F12626">
        <v>218.78</v>
      </c>
      <c r="G12626">
        <v>0</v>
      </c>
      <c r="H12626">
        <v>0</v>
      </c>
      <c r="I12626">
        <v>0</v>
      </c>
      <c r="K12626">
        <v>2015</v>
      </c>
      <c r="L12626">
        <v>2017</v>
      </c>
    </row>
    <row r="12627" spans="1:12" x14ac:dyDescent="0.25">
      <c r="A12627">
        <v>32</v>
      </c>
      <c r="B12627">
        <v>22905654</v>
      </c>
      <c r="C12627" t="s">
        <v>5855</v>
      </c>
      <c r="D12627">
        <v>395</v>
      </c>
      <c r="E12627">
        <v>0</v>
      </c>
      <c r="F12627">
        <v>237</v>
      </c>
      <c r="G12627">
        <v>0</v>
      </c>
      <c r="H12627">
        <v>0</v>
      </c>
      <c r="I12627">
        <v>0</v>
      </c>
      <c r="K12627">
        <v>2015</v>
      </c>
      <c r="L12627">
        <v>2017</v>
      </c>
    </row>
    <row r="12628" spans="1:12" x14ac:dyDescent="0.25">
      <c r="A12628">
        <v>32</v>
      </c>
      <c r="B12628">
        <v>22905655</v>
      </c>
      <c r="C12628" t="s">
        <v>5855</v>
      </c>
      <c r="D12628">
        <v>395</v>
      </c>
      <c r="E12628">
        <v>0</v>
      </c>
      <c r="F12628">
        <v>237</v>
      </c>
      <c r="G12628">
        <v>0</v>
      </c>
      <c r="H12628">
        <v>0</v>
      </c>
      <c r="I12628">
        <v>0</v>
      </c>
      <c r="K12628">
        <v>2015</v>
      </c>
      <c r="L12628">
        <v>2017</v>
      </c>
    </row>
    <row r="12629" spans="1:12" x14ac:dyDescent="0.25">
      <c r="A12629">
        <v>32</v>
      </c>
      <c r="B12629">
        <v>22905672</v>
      </c>
      <c r="C12629" t="s">
        <v>5856</v>
      </c>
      <c r="D12629">
        <v>60</v>
      </c>
      <c r="E12629">
        <v>0</v>
      </c>
      <c r="F12629">
        <v>36</v>
      </c>
      <c r="G12629">
        <v>0</v>
      </c>
      <c r="H12629">
        <v>0</v>
      </c>
      <c r="I12629">
        <v>0</v>
      </c>
      <c r="K12629">
        <v>2015</v>
      </c>
      <c r="L12629">
        <v>2017</v>
      </c>
    </row>
    <row r="12630" spans="1:12" x14ac:dyDescent="0.25">
      <c r="A12630">
        <v>32</v>
      </c>
      <c r="B12630">
        <v>22905674</v>
      </c>
      <c r="C12630" t="s">
        <v>5539</v>
      </c>
      <c r="D12630">
        <v>47</v>
      </c>
      <c r="E12630">
        <v>0</v>
      </c>
      <c r="F12630">
        <v>28.2</v>
      </c>
      <c r="G12630">
        <v>0</v>
      </c>
      <c r="H12630">
        <v>0</v>
      </c>
      <c r="I12630">
        <v>0</v>
      </c>
      <c r="K12630">
        <v>2015</v>
      </c>
      <c r="L12630">
        <v>2017</v>
      </c>
    </row>
    <row r="12631" spans="1:12" x14ac:dyDescent="0.25">
      <c r="A12631">
        <v>32</v>
      </c>
      <c r="B12631">
        <v>22905675</v>
      </c>
      <c r="C12631" t="s">
        <v>5857</v>
      </c>
      <c r="D12631">
        <v>41</v>
      </c>
      <c r="E12631">
        <v>0</v>
      </c>
      <c r="F12631">
        <v>24.6</v>
      </c>
      <c r="G12631">
        <v>0</v>
      </c>
      <c r="H12631">
        <v>0</v>
      </c>
      <c r="I12631">
        <v>0</v>
      </c>
      <c r="K12631">
        <v>2015</v>
      </c>
      <c r="L12631">
        <v>2017</v>
      </c>
    </row>
    <row r="12632" spans="1:12" x14ac:dyDescent="0.25">
      <c r="A12632">
        <v>32</v>
      </c>
      <c r="B12632">
        <v>22906846</v>
      </c>
      <c r="C12632" t="s">
        <v>5858</v>
      </c>
      <c r="D12632">
        <v>70</v>
      </c>
      <c r="E12632">
        <v>0</v>
      </c>
      <c r="F12632">
        <v>52.5</v>
      </c>
      <c r="G12632">
        <v>0</v>
      </c>
      <c r="H12632">
        <v>0</v>
      </c>
      <c r="I12632">
        <v>0</v>
      </c>
      <c r="K12632">
        <v>2015</v>
      </c>
      <c r="L12632">
        <v>2015</v>
      </c>
    </row>
    <row r="12633" spans="1:12" x14ac:dyDescent="0.25">
      <c r="A12633">
        <v>32</v>
      </c>
      <c r="B12633">
        <v>22906996</v>
      </c>
      <c r="C12633" t="s">
        <v>5375</v>
      </c>
      <c r="D12633">
        <v>130</v>
      </c>
      <c r="E12633">
        <v>0</v>
      </c>
      <c r="F12633">
        <v>97.5</v>
      </c>
      <c r="G12633">
        <v>0</v>
      </c>
      <c r="H12633">
        <v>125.97</v>
      </c>
      <c r="I12633">
        <v>0</v>
      </c>
      <c r="K12633">
        <v>2013</v>
      </c>
      <c r="L12633">
        <v>2014</v>
      </c>
    </row>
    <row r="12634" spans="1:12" x14ac:dyDescent="0.25">
      <c r="A12634">
        <v>32</v>
      </c>
      <c r="B12634">
        <v>22906998</v>
      </c>
      <c r="C12634" t="s">
        <v>5825</v>
      </c>
      <c r="D12634">
        <v>130</v>
      </c>
      <c r="E12634">
        <v>0</v>
      </c>
      <c r="F12634">
        <v>97.5</v>
      </c>
      <c r="G12634">
        <v>0</v>
      </c>
      <c r="H12634">
        <v>0</v>
      </c>
      <c r="I12634">
        <v>0</v>
      </c>
      <c r="K12634">
        <v>2013</v>
      </c>
      <c r="L12634">
        <v>2013</v>
      </c>
    </row>
    <row r="12635" spans="1:12" x14ac:dyDescent="0.25">
      <c r="A12635">
        <v>32</v>
      </c>
      <c r="B12635">
        <v>22907001</v>
      </c>
      <c r="C12635" t="s">
        <v>5715</v>
      </c>
      <c r="D12635">
        <v>130</v>
      </c>
      <c r="E12635">
        <v>0</v>
      </c>
      <c r="F12635">
        <v>97.5</v>
      </c>
      <c r="G12635">
        <v>0</v>
      </c>
      <c r="H12635">
        <v>125.97</v>
      </c>
      <c r="I12635">
        <v>0</v>
      </c>
      <c r="K12635">
        <v>2013</v>
      </c>
      <c r="L12635">
        <v>2014</v>
      </c>
    </row>
    <row r="12636" spans="1:12" x14ac:dyDescent="0.25">
      <c r="A12636">
        <v>32</v>
      </c>
      <c r="B12636">
        <v>22907367</v>
      </c>
      <c r="C12636" t="s">
        <v>313</v>
      </c>
      <c r="D12636">
        <v>55</v>
      </c>
      <c r="E12636">
        <v>0</v>
      </c>
      <c r="F12636">
        <v>41.25</v>
      </c>
      <c r="G12636">
        <v>0</v>
      </c>
      <c r="H12636">
        <v>0</v>
      </c>
      <c r="I12636">
        <v>0</v>
      </c>
      <c r="K12636">
        <v>2012</v>
      </c>
      <c r="L12636">
        <v>2014</v>
      </c>
    </row>
    <row r="12637" spans="1:12" x14ac:dyDescent="0.25">
      <c r="A12637">
        <v>32</v>
      </c>
      <c r="B12637">
        <v>22907403</v>
      </c>
      <c r="C12637" t="s">
        <v>5859</v>
      </c>
      <c r="D12637">
        <v>899</v>
      </c>
      <c r="E12637">
        <v>0</v>
      </c>
      <c r="F12637">
        <v>674.25</v>
      </c>
      <c r="G12637">
        <v>0</v>
      </c>
      <c r="H12637">
        <v>0</v>
      </c>
      <c r="I12637">
        <v>0</v>
      </c>
      <c r="K12637">
        <v>2013</v>
      </c>
      <c r="L12637">
        <v>2013</v>
      </c>
    </row>
    <row r="12638" spans="1:12" x14ac:dyDescent="0.25">
      <c r="A12638">
        <v>32</v>
      </c>
      <c r="B12638">
        <v>22907404</v>
      </c>
      <c r="C12638" t="s">
        <v>5860</v>
      </c>
      <c r="D12638">
        <v>799</v>
      </c>
      <c r="E12638">
        <v>0</v>
      </c>
      <c r="F12638">
        <v>599.25</v>
      </c>
      <c r="G12638">
        <v>0</v>
      </c>
      <c r="H12638">
        <v>0</v>
      </c>
      <c r="I12638">
        <v>0</v>
      </c>
      <c r="K12638">
        <v>2013</v>
      </c>
      <c r="L12638">
        <v>2013</v>
      </c>
    </row>
    <row r="12639" spans="1:12" x14ac:dyDescent="0.25">
      <c r="A12639">
        <v>32</v>
      </c>
      <c r="B12639">
        <v>22907405</v>
      </c>
      <c r="C12639" t="s">
        <v>5861</v>
      </c>
      <c r="D12639">
        <v>1099</v>
      </c>
      <c r="E12639">
        <v>0</v>
      </c>
      <c r="F12639">
        <v>824.25</v>
      </c>
      <c r="G12639">
        <v>0</v>
      </c>
      <c r="H12639">
        <v>1116.27</v>
      </c>
      <c r="I12639">
        <v>0</v>
      </c>
      <c r="K12639">
        <v>2013</v>
      </c>
      <c r="L12639">
        <v>2013</v>
      </c>
    </row>
    <row r="12640" spans="1:12" x14ac:dyDescent="0.25">
      <c r="A12640">
        <v>32</v>
      </c>
      <c r="B12640">
        <v>22907406</v>
      </c>
      <c r="C12640" t="s">
        <v>5862</v>
      </c>
      <c r="D12640">
        <v>799</v>
      </c>
      <c r="E12640">
        <v>0</v>
      </c>
      <c r="F12640">
        <v>599.25</v>
      </c>
      <c r="G12640">
        <v>0</v>
      </c>
      <c r="H12640">
        <v>0</v>
      </c>
      <c r="I12640">
        <v>0</v>
      </c>
      <c r="K12640">
        <v>2013</v>
      </c>
      <c r="L12640">
        <v>2013</v>
      </c>
    </row>
    <row r="12641" spans="1:12" x14ac:dyDescent="0.25">
      <c r="A12641">
        <v>32</v>
      </c>
      <c r="B12641">
        <v>22907407</v>
      </c>
      <c r="C12641" t="s">
        <v>5863</v>
      </c>
      <c r="D12641">
        <v>799</v>
      </c>
      <c r="E12641">
        <v>0</v>
      </c>
      <c r="F12641">
        <v>599.25</v>
      </c>
      <c r="G12641">
        <v>0</v>
      </c>
      <c r="H12641">
        <v>0</v>
      </c>
      <c r="I12641">
        <v>0</v>
      </c>
      <c r="K12641">
        <v>2013</v>
      </c>
      <c r="L12641">
        <v>2013</v>
      </c>
    </row>
    <row r="12642" spans="1:12" x14ac:dyDescent="0.25">
      <c r="A12642">
        <v>32</v>
      </c>
      <c r="B12642">
        <v>22907443</v>
      </c>
      <c r="C12642" t="s">
        <v>5864</v>
      </c>
      <c r="D12642">
        <v>145</v>
      </c>
      <c r="E12642">
        <v>0</v>
      </c>
      <c r="F12642">
        <v>108.75</v>
      </c>
      <c r="G12642">
        <v>0</v>
      </c>
      <c r="H12642">
        <v>0</v>
      </c>
      <c r="I12642">
        <v>0</v>
      </c>
      <c r="K12642">
        <v>2014</v>
      </c>
      <c r="L12642">
        <v>2016</v>
      </c>
    </row>
    <row r="12643" spans="1:12" x14ac:dyDescent="0.25">
      <c r="A12643">
        <v>32</v>
      </c>
      <c r="B12643">
        <v>22907845</v>
      </c>
      <c r="C12643" t="s">
        <v>5865</v>
      </c>
      <c r="D12643">
        <v>455</v>
      </c>
      <c r="E12643">
        <v>0</v>
      </c>
      <c r="F12643">
        <v>318.5</v>
      </c>
      <c r="G12643">
        <v>0</v>
      </c>
      <c r="H12643">
        <v>0</v>
      </c>
      <c r="I12643">
        <v>0</v>
      </c>
      <c r="K12643">
        <v>2014</v>
      </c>
      <c r="L12643">
        <v>2014</v>
      </c>
    </row>
    <row r="12644" spans="1:12" x14ac:dyDescent="0.25">
      <c r="A12644">
        <v>32</v>
      </c>
      <c r="B12644">
        <v>22907846</v>
      </c>
      <c r="C12644" t="s">
        <v>5551</v>
      </c>
      <c r="D12644">
        <v>455</v>
      </c>
      <c r="E12644">
        <v>0</v>
      </c>
      <c r="F12644">
        <v>318.5</v>
      </c>
      <c r="G12644">
        <v>0</v>
      </c>
      <c r="H12644">
        <v>0</v>
      </c>
      <c r="I12644">
        <v>0</v>
      </c>
      <c r="K12644">
        <v>2014</v>
      </c>
      <c r="L12644">
        <v>2014</v>
      </c>
    </row>
    <row r="12645" spans="1:12" x14ac:dyDescent="0.25">
      <c r="A12645">
        <v>32</v>
      </c>
      <c r="B12645">
        <v>22907847</v>
      </c>
      <c r="C12645" t="s">
        <v>5866</v>
      </c>
      <c r="D12645">
        <v>455</v>
      </c>
      <c r="E12645">
        <v>0</v>
      </c>
      <c r="F12645">
        <v>341.25</v>
      </c>
      <c r="G12645">
        <v>0</v>
      </c>
      <c r="H12645">
        <v>0</v>
      </c>
      <c r="I12645">
        <v>0</v>
      </c>
      <c r="K12645">
        <v>2014</v>
      </c>
      <c r="L12645">
        <v>2015</v>
      </c>
    </row>
    <row r="12646" spans="1:12" x14ac:dyDescent="0.25">
      <c r="A12646">
        <v>32</v>
      </c>
      <c r="B12646">
        <v>22907848</v>
      </c>
      <c r="C12646" t="s">
        <v>5549</v>
      </c>
      <c r="D12646">
        <v>455</v>
      </c>
      <c r="E12646">
        <v>0</v>
      </c>
      <c r="F12646">
        <v>318.5</v>
      </c>
      <c r="G12646">
        <v>0</v>
      </c>
      <c r="H12646">
        <v>0</v>
      </c>
      <c r="I12646">
        <v>0</v>
      </c>
      <c r="K12646">
        <v>2014</v>
      </c>
      <c r="L12646">
        <v>2014</v>
      </c>
    </row>
    <row r="12647" spans="1:12" x14ac:dyDescent="0.25">
      <c r="A12647">
        <v>32</v>
      </c>
      <c r="B12647">
        <v>22907849</v>
      </c>
      <c r="C12647" t="s">
        <v>5867</v>
      </c>
      <c r="D12647">
        <v>455</v>
      </c>
      <c r="E12647">
        <v>0</v>
      </c>
      <c r="F12647">
        <v>341.25</v>
      </c>
      <c r="G12647">
        <v>0</v>
      </c>
      <c r="H12647">
        <v>0</v>
      </c>
      <c r="I12647">
        <v>0</v>
      </c>
      <c r="K12647">
        <v>2014</v>
      </c>
      <c r="L12647">
        <v>2016</v>
      </c>
    </row>
    <row r="12648" spans="1:12" x14ac:dyDescent="0.25">
      <c r="A12648">
        <v>32</v>
      </c>
      <c r="B12648">
        <v>22907850</v>
      </c>
      <c r="C12648" t="s">
        <v>5868</v>
      </c>
      <c r="D12648">
        <v>455</v>
      </c>
      <c r="E12648">
        <v>0</v>
      </c>
      <c r="F12648">
        <v>318.5</v>
      </c>
      <c r="G12648">
        <v>0</v>
      </c>
      <c r="H12648">
        <v>0</v>
      </c>
      <c r="I12648">
        <v>0</v>
      </c>
      <c r="K12648">
        <v>2014</v>
      </c>
      <c r="L12648">
        <v>2014</v>
      </c>
    </row>
    <row r="12649" spans="1:12" x14ac:dyDescent="0.25">
      <c r="A12649">
        <v>32</v>
      </c>
      <c r="B12649">
        <v>22907851</v>
      </c>
      <c r="C12649" t="s">
        <v>5547</v>
      </c>
      <c r="D12649">
        <v>455</v>
      </c>
      <c r="E12649">
        <v>0</v>
      </c>
      <c r="F12649">
        <v>341.25</v>
      </c>
      <c r="G12649">
        <v>0</v>
      </c>
      <c r="H12649">
        <v>0</v>
      </c>
      <c r="I12649">
        <v>0</v>
      </c>
      <c r="K12649">
        <v>2014</v>
      </c>
      <c r="L12649">
        <v>2015</v>
      </c>
    </row>
    <row r="12650" spans="1:12" x14ac:dyDescent="0.25">
      <c r="A12650">
        <v>32</v>
      </c>
      <c r="B12650">
        <v>22907852</v>
      </c>
      <c r="C12650" t="s">
        <v>5869</v>
      </c>
      <c r="D12650">
        <v>455</v>
      </c>
      <c r="E12650">
        <v>0</v>
      </c>
      <c r="F12650">
        <v>341.25</v>
      </c>
      <c r="G12650">
        <v>0</v>
      </c>
      <c r="H12650">
        <v>0</v>
      </c>
      <c r="I12650">
        <v>0</v>
      </c>
      <c r="K12650">
        <v>2014</v>
      </c>
      <c r="L12650">
        <v>2017</v>
      </c>
    </row>
    <row r="12651" spans="1:12" x14ac:dyDescent="0.25">
      <c r="A12651">
        <v>32</v>
      </c>
      <c r="B12651">
        <v>22908835</v>
      </c>
      <c r="C12651" t="s">
        <v>5722</v>
      </c>
      <c r="D12651">
        <v>280</v>
      </c>
      <c r="E12651">
        <v>0</v>
      </c>
      <c r="F12651">
        <v>210</v>
      </c>
      <c r="G12651">
        <v>0</v>
      </c>
      <c r="H12651">
        <v>0</v>
      </c>
      <c r="I12651">
        <v>0</v>
      </c>
      <c r="K12651">
        <v>2013</v>
      </c>
      <c r="L12651">
        <v>2014</v>
      </c>
    </row>
    <row r="12652" spans="1:12" x14ac:dyDescent="0.25">
      <c r="A12652">
        <v>32</v>
      </c>
      <c r="B12652">
        <v>22908836</v>
      </c>
      <c r="C12652" t="s">
        <v>5870</v>
      </c>
      <c r="D12652">
        <v>280</v>
      </c>
      <c r="E12652">
        <v>0</v>
      </c>
      <c r="F12652">
        <v>210</v>
      </c>
      <c r="G12652">
        <v>0</v>
      </c>
      <c r="H12652">
        <v>284.39999999999998</v>
      </c>
      <c r="I12652">
        <v>0</v>
      </c>
      <c r="K12652">
        <v>2013</v>
      </c>
      <c r="L12652">
        <v>2013</v>
      </c>
    </row>
    <row r="12653" spans="1:12" x14ac:dyDescent="0.25">
      <c r="A12653">
        <v>32</v>
      </c>
      <c r="B12653">
        <v>22908838</v>
      </c>
      <c r="C12653" t="s">
        <v>5871</v>
      </c>
      <c r="D12653">
        <v>280</v>
      </c>
      <c r="E12653">
        <v>0</v>
      </c>
      <c r="F12653">
        <v>210</v>
      </c>
      <c r="G12653">
        <v>0</v>
      </c>
      <c r="H12653">
        <v>0</v>
      </c>
      <c r="I12653">
        <v>0</v>
      </c>
      <c r="K12653">
        <v>2013</v>
      </c>
      <c r="L12653">
        <v>2014</v>
      </c>
    </row>
    <row r="12654" spans="1:12" x14ac:dyDescent="0.25">
      <c r="A12654">
        <v>32</v>
      </c>
      <c r="B12654">
        <v>22908980</v>
      </c>
      <c r="C12654" t="s">
        <v>5872</v>
      </c>
      <c r="D12654">
        <v>495</v>
      </c>
      <c r="E12654">
        <v>0</v>
      </c>
      <c r="F12654">
        <v>371.25</v>
      </c>
      <c r="G12654">
        <v>0</v>
      </c>
      <c r="H12654">
        <v>502.78</v>
      </c>
      <c r="I12654">
        <v>0</v>
      </c>
      <c r="K12654">
        <v>2014</v>
      </c>
      <c r="L12654">
        <v>2016</v>
      </c>
    </row>
    <row r="12655" spans="1:12" x14ac:dyDescent="0.25">
      <c r="A12655">
        <v>32</v>
      </c>
      <c r="B12655">
        <v>22908981</v>
      </c>
      <c r="C12655" t="s">
        <v>5873</v>
      </c>
      <c r="D12655">
        <v>495</v>
      </c>
      <c r="E12655">
        <v>0</v>
      </c>
      <c r="F12655">
        <v>371.25</v>
      </c>
      <c r="G12655">
        <v>0</v>
      </c>
      <c r="H12655">
        <v>0</v>
      </c>
      <c r="I12655">
        <v>0</v>
      </c>
      <c r="K12655">
        <v>2014</v>
      </c>
      <c r="L12655">
        <v>2015</v>
      </c>
    </row>
    <row r="12656" spans="1:12" x14ac:dyDescent="0.25">
      <c r="A12656">
        <v>32</v>
      </c>
      <c r="B12656">
        <v>22908982</v>
      </c>
      <c r="C12656" t="s">
        <v>5874</v>
      </c>
      <c r="D12656">
        <v>495</v>
      </c>
      <c r="E12656">
        <v>0</v>
      </c>
      <c r="F12656">
        <v>371.25</v>
      </c>
      <c r="G12656">
        <v>0</v>
      </c>
      <c r="H12656">
        <v>0</v>
      </c>
      <c r="I12656">
        <v>0</v>
      </c>
      <c r="K12656">
        <v>2014</v>
      </c>
      <c r="L12656">
        <v>2015</v>
      </c>
    </row>
    <row r="12657" spans="1:12" x14ac:dyDescent="0.25">
      <c r="A12657">
        <v>32</v>
      </c>
      <c r="B12657">
        <v>22908983</v>
      </c>
      <c r="C12657" t="s">
        <v>5501</v>
      </c>
      <c r="D12657">
        <v>495</v>
      </c>
      <c r="E12657">
        <v>0</v>
      </c>
      <c r="F12657">
        <v>371.25</v>
      </c>
      <c r="G12657">
        <v>0</v>
      </c>
      <c r="H12657">
        <v>502.78</v>
      </c>
      <c r="I12657">
        <v>0</v>
      </c>
      <c r="K12657">
        <v>2014</v>
      </c>
      <c r="L12657">
        <v>2017</v>
      </c>
    </row>
    <row r="12658" spans="1:12" x14ac:dyDescent="0.25">
      <c r="A12658">
        <v>32</v>
      </c>
      <c r="B12658">
        <v>22908984</v>
      </c>
      <c r="C12658" t="s">
        <v>5131</v>
      </c>
      <c r="D12658">
        <v>495</v>
      </c>
      <c r="E12658">
        <v>0</v>
      </c>
      <c r="F12658">
        <v>371.25</v>
      </c>
      <c r="G12658">
        <v>0</v>
      </c>
      <c r="H12658">
        <v>502.78</v>
      </c>
      <c r="I12658">
        <v>0</v>
      </c>
      <c r="K12658">
        <v>2014</v>
      </c>
      <c r="L12658">
        <v>2017</v>
      </c>
    </row>
    <row r="12659" spans="1:12" x14ac:dyDescent="0.25">
      <c r="A12659">
        <v>32</v>
      </c>
      <c r="B12659">
        <v>22908985</v>
      </c>
      <c r="C12659" t="s">
        <v>5493</v>
      </c>
      <c r="D12659">
        <v>495</v>
      </c>
      <c r="E12659">
        <v>0</v>
      </c>
      <c r="F12659">
        <v>371.25</v>
      </c>
      <c r="G12659">
        <v>0</v>
      </c>
      <c r="H12659">
        <v>0</v>
      </c>
      <c r="I12659">
        <v>0</v>
      </c>
      <c r="K12659">
        <v>2014</v>
      </c>
      <c r="L12659">
        <v>2015</v>
      </c>
    </row>
    <row r="12660" spans="1:12" x14ac:dyDescent="0.25">
      <c r="A12660">
        <v>32</v>
      </c>
      <c r="B12660">
        <v>22908986</v>
      </c>
      <c r="C12660" t="s">
        <v>5602</v>
      </c>
      <c r="D12660">
        <v>495</v>
      </c>
      <c r="E12660">
        <v>0</v>
      </c>
      <c r="F12660">
        <v>371.25</v>
      </c>
      <c r="G12660">
        <v>0</v>
      </c>
      <c r="H12660">
        <v>0</v>
      </c>
      <c r="I12660">
        <v>0</v>
      </c>
      <c r="K12660">
        <v>2014</v>
      </c>
      <c r="L12660">
        <v>2014</v>
      </c>
    </row>
    <row r="12661" spans="1:12" x14ac:dyDescent="0.25">
      <c r="A12661">
        <v>32</v>
      </c>
      <c r="B12661">
        <v>22908987</v>
      </c>
      <c r="C12661" t="s">
        <v>5195</v>
      </c>
      <c r="D12661">
        <v>495</v>
      </c>
      <c r="E12661">
        <v>0</v>
      </c>
      <c r="F12661">
        <v>371.25</v>
      </c>
      <c r="G12661">
        <v>0</v>
      </c>
      <c r="H12661">
        <v>502.78</v>
      </c>
      <c r="I12661">
        <v>0</v>
      </c>
      <c r="K12661">
        <v>2014</v>
      </c>
      <c r="L12661">
        <v>2017</v>
      </c>
    </row>
    <row r="12662" spans="1:12" x14ac:dyDescent="0.25">
      <c r="A12662">
        <v>32</v>
      </c>
      <c r="B12662">
        <v>22908989</v>
      </c>
      <c r="C12662" t="s">
        <v>5117</v>
      </c>
      <c r="D12662">
        <v>495</v>
      </c>
      <c r="E12662">
        <v>0</v>
      </c>
      <c r="F12662">
        <v>371.25</v>
      </c>
      <c r="G12662">
        <v>0</v>
      </c>
      <c r="H12662">
        <v>502.78</v>
      </c>
      <c r="I12662">
        <v>0</v>
      </c>
      <c r="K12662">
        <v>2014</v>
      </c>
      <c r="L12662">
        <v>2016</v>
      </c>
    </row>
    <row r="12663" spans="1:12" x14ac:dyDescent="0.25">
      <c r="A12663">
        <v>32</v>
      </c>
      <c r="B12663">
        <v>22909431</v>
      </c>
      <c r="C12663" t="s">
        <v>5875</v>
      </c>
      <c r="D12663">
        <v>50</v>
      </c>
      <c r="E12663">
        <v>0</v>
      </c>
      <c r="F12663">
        <v>35</v>
      </c>
      <c r="G12663">
        <v>0</v>
      </c>
      <c r="H12663">
        <v>0</v>
      </c>
      <c r="I12663">
        <v>0</v>
      </c>
      <c r="K12663">
        <v>2015</v>
      </c>
      <c r="L12663">
        <v>2016</v>
      </c>
    </row>
    <row r="12664" spans="1:12" x14ac:dyDescent="0.25">
      <c r="A12664">
        <v>32</v>
      </c>
      <c r="B12664">
        <v>22909435</v>
      </c>
      <c r="C12664" t="s">
        <v>5876</v>
      </c>
      <c r="D12664">
        <v>130</v>
      </c>
      <c r="E12664">
        <v>0</v>
      </c>
      <c r="F12664">
        <v>97.5</v>
      </c>
      <c r="G12664">
        <v>0</v>
      </c>
      <c r="H12664">
        <v>0</v>
      </c>
      <c r="I12664">
        <v>0</v>
      </c>
      <c r="K12664">
        <v>2015</v>
      </c>
      <c r="L12664">
        <v>2017</v>
      </c>
    </row>
    <row r="12665" spans="1:12" x14ac:dyDescent="0.25">
      <c r="A12665">
        <v>32</v>
      </c>
      <c r="B12665">
        <v>22909436</v>
      </c>
      <c r="C12665" t="s">
        <v>5876</v>
      </c>
      <c r="D12665">
        <v>130</v>
      </c>
      <c r="E12665">
        <v>0</v>
      </c>
      <c r="F12665">
        <v>97.5</v>
      </c>
      <c r="G12665">
        <v>0</v>
      </c>
      <c r="H12665">
        <v>0</v>
      </c>
      <c r="I12665">
        <v>0</v>
      </c>
      <c r="K12665">
        <v>2015</v>
      </c>
      <c r="L12665">
        <v>2017</v>
      </c>
    </row>
    <row r="12666" spans="1:12" x14ac:dyDescent="0.25">
      <c r="A12666">
        <v>32</v>
      </c>
      <c r="B12666">
        <v>22909438</v>
      </c>
      <c r="C12666" t="s">
        <v>5565</v>
      </c>
      <c r="D12666">
        <v>345</v>
      </c>
      <c r="E12666">
        <v>0</v>
      </c>
      <c r="F12666">
        <v>241.5</v>
      </c>
      <c r="G12666">
        <v>0</v>
      </c>
      <c r="H12666">
        <v>0</v>
      </c>
      <c r="I12666">
        <v>0</v>
      </c>
      <c r="K12666">
        <v>2015</v>
      </c>
      <c r="L12666">
        <v>2016</v>
      </c>
    </row>
    <row r="12667" spans="1:12" x14ac:dyDescent="0.25">
      <c r="A12667">
        <v>32</v>
      </c>
      <c r="B12667">
        <v>22909439</v>
      </c>
      <c r="C12667" t="s">
        <v>5565</v>
      </c>
      <c r="D12667">
        <v>345</v>
      </c>
      <c r="E12667">
        <v>0</v>
      </c>
      <c r="F12667">
        <v>241.5</v>
      </c>
      <c r="G12667">
        <v>0</v>
      </c>
      <c r="H12667">
        <v>0</v>
      </c>
      <c r="I12667">
        <v>0</v>
      </c>
      <c r="K12667">
        <v>2015</v>
      </c>
      <c r="L12667">
        <v>2016</v>
      </c>
    </row>
    <row r="12668" spans="1:12" x14ac:dyDescent="0.25">
      <c r="A12668">
        <v>32</v>
      </c>
      <c r="B12668">
        <v>22909649</v>
      </c>
      <c r="C12668" t="s">
        <v>5778</v>
      </c>
      <c r="D12668">
        <v>330</v>
      </c>
      <c r="E12668">
        <v>0</v>
      </c>
      <c r="F12668">
        <v>247.5</v>
      </c>
      <c r="G12668">
        <v>0</v>
      </c>
      <c r="H12668">
        <v>0</v>
      </c>
      <c r="I12668">
        <v>0</v>
      </c>
      <c r="K12668">
        <v>2014</v>
      </c>
      <c r="L12668">
        <v>2016</v>
      </c>
    </row>
    <row r="12669" spans="1:12" x14ac:dyDescent="0.25">
      <c r="A12669">
        <v>32</v>
      </c>
      <c r="B12669">
        <v>22909650</v>
      </c>
      <c r="C12669" t="s">
        <v>5195</v>
      </c>
      <c r="D12669">
        <v>330</v>
      </c>
      <c r="E12669">
        <v>0</v>
      </c>
      <c r="F12669">
        <v>247.5</v>
      </c>
      <c r="G12669">
        <v>0</v>
      </c>
      <c r="H12669">
        <v>0</v>
      </c>
      <c r="I12669">
        <v>0</v>
      </c>
      <c r="K12669">
        <v>2014</v>
      </c>
      <c r="L12669">
        <v>2016</v>
      </c>
    </row>
    <row r="12670" spans="1:12" x14ac:dyDescent="0.25">
      <c r="A12670">
        <v>32</v>
      </c>
      <c r="B12670">
        <v>22909711</v>
      </c>
      <c r="C12670" t="s">
        <v>5524</v>
      </c>
      <c r="D12670">
        <v>50</v>
      </c>
      <c r="E12670">
        <v>0</v>
      </c>
      <c r="F12670">
        <v>35</v>
      </c>
      <c r="G12670">
        <v>0</v>
      </c>
      <c r="H12670">
        <v>0</v>
      </c>
      <c r="I12670">
        <v>0</v>
      </c>
      <c r="K12670">
        <v>2013</v>
      </c>
      <c r="L12670">
        <v>2015</v>
      </c>
    </row>
    <row r="12671" spans="1:12" x14ac:dyDescent="0.25">
      <c r="A12671">
        <v>32</v>
      </c>
      <c r="B12671">
        <v>22910262</v>
      </c>
      <c r="C12671" t="s">
        <v>5877</v>
      </c>
      <c r="D12671">
        <v>315</v>
      </c>
      <c r="E12671">
        <v>0</v>
      </c>
      <c r="F12671">
        <v>220.5</v>
      </c>
      <c r="G12671">
        <v>0</v>
      </c>
      <c r="H12671">
        <v>0</v>
      </c>
      <c r="I12671">
        <v>0</v>
      </c>
      <c r="K12671">
        <v>2014</v>
      </c>
      <c r="L12671">
        <v>2015</v>
      </c>
    </row>
    <row r="12672" spans="1:12" x14ac:dyDescent="0.25">
      <c r="A12672">
        <v>32</v>
      </c>
      <c r="B12672">
        <v>22910406</v>
      </c>
      <c r="C12672" t="s">
        <v>5878</v>
      </c>
      <c r="D12672">
        <v>95</v>
      </c>
      <c r="E12672">
        <v>0</v>
      </c>
      <c r="F12672">
        <v>71.25</v>
      </c>
      <c r="G12672">
        <v>0</v>
      </c>
      <c r="H12672">
        <v>0</v>
      </c>
      <c r="I12672">
        <v>0</v>
      </c>
      <c r="K12672">
        <v>2014</v>
      </c>
      <c r="L12672">
        <v>2017</v>
      </c>
    </row>
    <row r="12673" spans="1:12" x14ac:dyDescent="0.25">
      <c r="A12673">
        <v>32</v>
      </c>
      <c r="B12673">
        <v>22910407</v>
      </c>
      <c r="C12673" t="s">
        <v>5879</v>
      </c>
      <c r="D12673">
        <v>95</v>
      </c>
      <c r="E12673">
        <v>0</v>
      </c>
      <c r="F12673">
        <v>71.25</v>
      </c>
      <c r="G12673">
        <v>0</v>
      </c>
      <c r="H12673">
        <v>0</v>
      </c>
      <c r="I12673">
        <v>0</v>
      </c>
      <c r="K12673">
        <v>2014</v>
      </c>
      <c r="L12673">
        <v>2014</v>
      </c>
    </row>
    <row r="12674" spans="1:12" x14ac:dyDescent="0.25">
      <c r="A12674">
        <v>32</v>
      </c>
      <c r="B12674">
        <v>22911702</v>
      </c>
      <c r="C12674" t="s">
        <v>5880</v>
      </c>
      <c r="D12674">
        <v>105</v>
      </c>
      <c r="E12674">
        <v>0</v>
      </c>
      <c r="F12674">
        <v>73.5</v>
      </c>
      <c r="G12674">
        <v>0</v>
      </c>
      <c r="H12674">
        <v>0</v>
      </c>
      <c r="I12674">
        <v>0</v>
      </c>
      <c r="K12674">
        <v>2014</v>
      </c>
      <c r="L12674">
        <v>2014</v>
      </c>
    </row>
    <row r="12675" spans="1:12" x14ac:dyDescent="0.25">
      <c r="A12675">
        <v>32</v>
      </c>
      <c r="B12675">
        <v>22911703</v>
      </c>
      <c r="C12675" t="s">
        <v>5880</v>
      </c>
      <c r="D12675">
        <v>105</v>
      </c>
      <c r="E12675">
        <v>0</v>
      </c>
      <c r="F12675">
        <v>78.75</v>
      </c>
      <c r="G12675">
        <v>0</v>
      </c>
      <c r="H12675">
        <v>106.65</v>
      </c>
      <c r="I12675">
        <v>0</v>
      </c>
      <c r="K12675">
        <v>2014</v>
      </c>
      <c r="L12675">
        <v>2017</v>
      </c>
    </row>
    <row r="12676" spans="1:12" x14ac:dyDescent="0.25">
      <c r="A12676">
        <v>32</v>
      </c>
      <c r="B12676">
        <v>22911886</v>
      </c>
      <c r="C12676" t="s">
        <v>5377</v>
      </c>
      <c r="D12676">
        <v>70</v>
      </c>
      <c r="E12676">
        <v>0</v>
      </c>
      <c r="F12676">
        <v>52.5</v>
      </c>
      <c r="G12676">
        <v>0</v>
      </c>
      <c r="H12676">
        <v>71.099999999999994</v>
      </c>
      <c r="I12676">
        <v>0</v>
      </c>
      <c r="K12676">
        <v>2014</v>
      </c>
      <c r="L12676">
        <v>2017</v>
      </c>
    </row>
    <row r="12677" spans="1:12" x14ac:dyDescent="0.25">
      <c r="A12677">
        <v>32</v>
      </c>
      <c r="B12677">
        <v>22912365</v>
      </c>
      <c r="C12677" t="s">
        <v>5881</v>
      </c>
      <c r="D12677">
        <v>116</v>
      </c>
      <c r="E12677">
        <v>0</v>
      </c>
      <c r="F12677">
        <v>69.599999999999994</v>
      </c>
      <c r="G12677">
        <v>0</v>
      </c>
      <c r="H12677">
        <v>0</v>
      </c>
      <c r="I12677">
        <v>0</v>
      </c>
      <c r="K12677">
        <v>2013</v>
      </c>
      <c r="L12677">
        <v>2013</v>
      </c>
    </row>
    <row r="12678" spans="1:12" x14ac:dyDescent="0.25">
      <c r="A12678">
        <v>32</v>
      </c>
      <c r="B12678">
        <v>22912924</v>
      </c>
      <c r="C12678" t="s">
        <v>5882</v>
      </c>
      <c r="D12678">
        <v>550</v>
      </c>
      <c r="E12678">
        <v>0</v>
      </c>
      <c r="F12678">
        <v>412.5</v>
      </c>
      <c r="G12678">
        <v>0</v>
      </c>
      <c r="H12678">
        <v>0</v>
      </c>
      <c r="I12678">
        <v>0</v>
      </c>
      <c r="K12678">
        <v>2015</v>
      </c>
      <c r="L12678">
        <v>2017</v>
      </c>
    </row>
    <row r="12679" spans="1:12" x14ac:dyDescent="0.25">
      <c r="A12679">
        <v>32</v>
      </c>
      <c r="B12679">
        <v>22912925</v>
      </c>
      <c r="C12679" t="s">
        <v>5882</v>
      </c>
      <c r="D12679">
        <v>500</v>
      </c>
      <c r="E12679">
        <v>0</v>
      </c>
      <c r="F12679">
        <v>375</v>
      </c>
      <c r="G12679">
        <v>0</v>
      </c>
      <c r="H12679">
        <v>0</v>
      </c>
      <c r="I12679">
        <v>0</v>
      </c>
      <c r="K12679">
        <v>2015</v>
      </c>
      <c r="L12679">
        <v>2017</v>
      </c>
    </row>
    <row r="12680" spans="1:12" x14ac:dyDescent="0.25">
      <c r="A12680">
        <v>32</v>
      </c>
      <c r="B12680">
        <v>22912926</v>
      </c>
      <c r="C12680" t="s">
        <v>1974</v>
      </c>
      <c r="D12680">
        <v>650</v>
      </c>
      <c r="E12680">
        <v>0</v>
      </c>
      <c r="F12680">
        <v>487.5</v>
      </c>
      <c r="G12680">
        <v>0</v>
      </c>
      <c r="H12680">
        <v>0</v>
      </c>
      <c r="I12680">
        <v>0</v>
      </c>
      <c r="K12680">
        <v>2015</v>
      </c>
      <c r="L12680">
        <v>2017</v>
      </c>
    </row>
    <row r="12681" spans="1:12" x14ac:dyDescent="0.25">
      <c r="A12681">
        <v>32</v>
      </c>
      <c r="B12681">
        <v>22912927</v>
      </c>
      <c r="C12681" t="s">
        <v>2350</v>
      </c>
      <c r="D12681">
        <v>600</v>
      </c>
      <c r="E12681">
        <v>0</v>
      </c>
      <c r="F12681">
        <v>450</v>
      </c>
      <c r="G12681">
        <v>0</v>
      </c>
      <c r="H12681">
        <v>0</v>
      </c>
      <c r="I12681">
        <v>0</v>
      </c>
      <c r="K12681">
        <v>2015</v>
      </c>
      <c r="L12681">
        <v>2017</v>
      </c>
    </row>
    <row r="12682" spans="1:12" x14ac:dyDescent="0.25">
      <c r="A12682">
        <v>32</v>
      </c>
      <c r="B12682">
        <v>22912928</v>
      </c>
      <c r="C12682" t="s">
        <v>1974</v>
      </c>
      <c r="D12682">
        <v>650</v>
      </c>
      <c r="E12682">
        <v>0</v>
      </c>
      <c r="F12682">
        <v>487.5</v>
      </c>
      <c r="G12682">
        <v>0</v>
      </c>
      <c r="H12682">
        <v>0</v>
      </c>
      <c r="I12682">
        <v>0</v>
      </c>
      <c r="K12682">
        <v>2015</v>
      </c>
      <c r="L12682">
        <v>2017</v>
      </c>
    </row>
    <row r="12683" spans="1:12" x14ac:dyDescent="0.25">
      <c r="A12683">
        <v>32</v>
      </c>
      <c r="B12683">
        <v>22912929</v>
      </c>
      <c r="C12683" t="s">
        <v>2350</v>
      </c>
      <c r="D12683">
        <v>600</v>
      </c>
      <c r="E12683">
        <v>0</v>
      </c>
      <c r="F12683">
        <v>450</v>
      </c>
      <c r="G12683">
        <v>0</v>
      </c>
      <c r="H12683">
        <v>0</v>
      </c>
      <c r="I12683">
        <v>0</v>
      </c>
      <c r="K12683">
        <v>2015</v>
      </c>
      <c r="L12683">
        <v>2017</v>
      </c>
    </row>
    <row r="12684" spans="1:12" x14ac:dyDescent="0.25">
      <c r="A12684">
        <v>32</v>
      </c>
      <c r="B12684">
        <v>22912939</v>
      </c>
      <c r="C12684" t="s">
        <v>333</v>
      </c>
      <c r="D12684">
        <v>380</v>
      </c>
      <c r="E12684">
        <v>0</v>
      </c>
      <c r="F12684">
        <v>228</v>
      </c>
      <c r="G12684">
        <v>0</v>
      </c>
      <c r="H12684">
        <v>0</v>
      </c>
      <c r="I12684">
        <v>0</v>
      </c>
      <c r="K12684">
        <v>2014</v>
      </c>
      <c r="L12684">
        <v>2017</v>
      </c>
    </row>
    <row r="12685" spans="1:12" x14ac:dyDescent="0.25">
      <c r="A12685">
        <v>32</v>
      </c>
      <c r="B12685">
        <v>22912940</v>
      </c>
      <c r="C12685" t="s">
        <v>333</v>
      </c>
      <c r="D12685">
        <v>380</v>
      </c>
      <c r="E12685">
        <v>0</v>
      </c>
      <c r="F12685">
        <v>228</v>
      </c>
      <c r="G12685">
        <v>0</v>
      </c>
      <c r="H12685">
        <v>0</v>
      </c>
      <c r="I12685">
        <v>0</v>
      </c>
      <c r="K12685">
        <v>2014</v>
      </c>
      <c r="L12685">
        <v>2017</v>
      </c>
    </row>
    <row r="12686" spans="1:12" x14ac:dyDescent="0.25">
      <c r="A12686">
        <v>32</v>
      </c>
      <c r="B12686">
        <v>22912941</v>
      </c>
      <c r="C12686" t="s">
        <v>333</v>
      </c>
      <c r="D12686">
        <v>345</v>
      </c>
      <c r="E12686">
        <v>0</v>
      </c>
      <c r="F12686">
        <v>207</v>
      </c>
      <c r="G12686">
        <v>0</v>
      </c>
      <c r="H12686">
        <v>280.33999999999997</v>
      </c>
      <c r="I12686">
        <v>0</v>
      </c>
      <c r="K12686">
        <v>2014</v>
      </c>
      <c r="L12686">
        <v>2017</v>
      </c>
    </row>
    <row r="12687" spans="1:12" x14ac:dyDescent="0.25">
      <c r="A12687">
        <v>32</v>
      </c>
      <c r="B12687">
        <v>22912942</v>
      </c>
      <c r="C12687" t="s">
        <v>333</v>
      </c>
      <c r="D12687">
        <v>345</v>
      </c>
      <c r="E12687">
        <v>0</v>
      </c>
      <c r="F12687">
        <v>207</v>
      </c>
      <c r="G12687">
        <v>0</v>
      </c>
      <c r="H12687">
        <v>0</v>
      </c>
      <c r="I12687">
        <v>0</v>
      </c>
      <c r="K12687">
        <v>2014</v>
      </c>
      <c r="L12687">
        <v>2017</v>
      </c>
    </row>
    <row r="12688" spans="1:12" x14ac:dyDescent="0.25">
      <c r="A12688">
        <v>32</v>
      </c>
      <c r="B12688">
        <v>22912943</v>
      </c>
      <c r="C12688" t="s">
        <v>333</v>
      </c>
      <c r="D12688">
        <v>468</v>
      </c>
      <c r="E12688">
        <v>0</v>
      </c>
      <c r="F12688">
        <v>280.8</v>
      </c>
      <c r="G12688">
        <v>0</v>
      </c>
      <c r="H12688">
        <v>380.28</v>
      </c>
      <c r="I12688">
        <v>0</v>
      </c>
      <c r="K12688">
        <v>2014</v>
      </c>
      <c r="L12688">
        <v>2017</v>
      </c>
    </row>
    <row r="12689" spans="1:12" x14ac:dyDescent="0.25">
      <c r="A12689">
        <v>32</v>
      </c>
      <c r="B12689">
        <v>22912944</v>
      </c>
      <c r="C12689" t="s">
        <v>333</v>
      </c>
      <c r="D12689">
        <v>468</v>
      </c>
      <c r="E12689">
        <v>0</v>
      </c>
      <c r="F12689">
        <v>280.8</v>
      </c>
      <c r="G12689">
        <v>0</v>
      </c>
      <c r="H12689">
        <v>0</v>
      </c>
      <c r="I12689">
        <v>0</v>
      </c>
      <c r="K12689">
        <v>2014</v>
      </c>
      <c r="L12689">
        <v>2017</v>
      </c>
    </row>
    <row r="12690" spans="1:12" x14ac:dyDescent="0.25">
      <c r="A12690">
        <v>32</v>
      </c>
      <c r="B12690">
        <v>22912945</v>
      </c>
      <c r="C12690" t="s">
        <v>333</v>
      </c>
      <c r="D12690">
        <v>468</v>
      </c>
      <c r="E12690">
        <v>0</v>
      </c>
      <c r="F12690">
        <v>280.8</v>
      </c>
      <c r="G12690">
        <v>0</v>
      </c>
      <c r="H12690">
        <v>380.28</v>
      </c>
      <c r="I12690">
        <v>0</v>
      </c>
      <c r="K12690">
        <v>2014</v>
      </c>
      <c r="L12690">
        <v>2017</v>
      </c>
    </row>
    <row r="12691" spans="1:12" x14ac:dyDescent="0.25">
      <c r="A12691">
        <v>32</v>
      </c>
      <c r="B12691">
        <v>22912946</v>
      </c>
      <c r="C12691" t="s">
        <v>333</v>
      </c>
      <c r="D12691">
        <v>468</v>
      </c>
      <c r="E12691">
        <v>0</v>
      </c>
      <c r="F12691">
        <v>280.8</v>
      </c>
      <c r="G12691">
        <v>0</v>
      </c>
      <c r="H12691">
        <v>380.28</v>
      </c>
      <c r="I12691">
        <v>0</v>
      </c>
      <c r="K12691">
        <v>2014</v>
      </c>
      <c r="L12691">
        <v>2017</v>
      </c>
    </row>
    <row r="12692" spans="1:12" x14ac:dyDescent="0.25">
      <c r="A12692">
        <v>32</v>
      </c>
      <c r="B12692">
        <v>22912947</v>
      </c>
      <c r="C12692" t="s">
        <v>333</v>
      </c>
      <c r="D12692">
        <v>562</v>
      </c>
      <c r="E12692">
        <v>0</v>
      </c>
      <c r="F12692">
        <v>337.2</v>
      </c>
      <c r="G12692">
        <v>0</v>
      </c>
      <c r="H12692">
        <v>0</v>
      </c>
      <c r="I12692">
        <v>0</v>
      </c>
      <c r="K12692">
        <v>2014</v>
      </c>
      <c r="L12692">
        <v>2017</v>
      </c>
    </row>
    <row r="12693" spans="1:12" x14ac:dyDescent="0.25">
      <c r="A12693">
        <v>32</v>
      </c>
      <c r="B12693">
        <v>22912948</v>
      </c>
      <c r="C12693" t="s">
        <v>333</v>
      </c>
      <c r="D12693">
        <v>562</v>
      </c>
      <c r="E12693">
        <v>0</v>
      </c>
      <c r="F12693">
        <v>337.2</v>
      </c>
      <c r="G12693">
        <v>0</v>
      </c>
      <c r="H12693">
        <v>0</v>
      </c>
      <c r="I12693">
        <v>0</v>
      </c>
      <c r="K12693">
        <v>2014</v>
      </c>
      <c r="L12693">
        <v>2017</v>
      </c>
    </row>
    <row r="12694" spans="1:12" x14ac:dyDescent="0.25">
      <c r="A12694">
        <v>32</v>
      </c>
      <c r="B12694">
        <v>22912949</v>
      </c>
      <c r="C12694" t="s">
        <v>333</v>
      </c>
      <c r="D12694">
        <v>549</v>
      </c>
      <c r="E12694">
        <v>0</v>
      </c>
      <c r="F12694">
        <v>329.4</v>
      </c>
      <c r="G12694">
        <v>0</v>
      </c>
      <c r="H12694">
        <v>0</v>
      </c>
      <c r="I12694">
        <v>0</v>
      </c>
      <c r="K12694">
        <v>2014</v>
      </c>
      <c r="L12694">
        <v>2017</v>
      </c>
    </row>
    <row r="12695" spans="1:12" x14ac:dyDescent="0.25">
      <c r="A12695">
        <v>32</v>
      </c>
      <c r="B12695">
        <v>22912950</v>
      </c>
      <c r="C12695" t="s">
        <v>333</v>
      </c>
      <c r="D12695">
        <v>549</v>
      </c>
      <c r="E12695">
        <v>0</v>
      </c>
      <c r="F12695">
        <v>329.4</v>
      </c>
      <c r="G12695">
        <v>0</v>
      </c>
      <c r="H12695">
        <v>0</v>
      </c>
      <c r="I12695">
        <v>0</v>
      </c>
      <c r="K12695">
        <v>2014</v>
      </c>
      <c r="L12695">
        <v>2017</v>
      </c>
    </row>
    <row r="12696" spans="1:12" x14ac:dyDescent="0.25">
      <c r="A12696">
        <v>32</v>
      </c>
      <c r="B12696">
        <v>22913033</v>
      </c>
      <c r="C12696" t="s">
        <v>5883</v>
      </c>
      <c r="D12696">
        <v>47</v>
      </c>
      <c r="E12696">
        <v>0</v>
      </c>
      <c r="F12696">
        <v>28.2</v>
      </c>
      <c r="G12696">
        <v>0</v>
      </c>
      <c r="H12696">
        <v>38.19</v>
      </c>
      <c r="I12696">
        <v>0</v>
      </c>
      <c r="K12696">
        <v>2014</v>
      </c>
      <c r="L12696">
        <v>2017</v>
      </c>
    </row>
    <row r="12697" spans="1:12" x14ac:dyDescent="0.25">
      <c r="A12697">
        <v>32</v>
      </c>
      <c r="B12697">
        <v>22913034</v>
      </c>
      <c r="C12697" t="s">
        <v>5884</v>
      </c>
      <c r="D12697">
        <v>47</v>
      </c>
      <c r="E12697">
        <v>0</v>
      </c>
      <c r="F12697">
        <v>28.2</v>
      </c>
      <c r="G12697">
        <v>0</v>
      </c>
      <c r="H12697">
        <v>0</v>
      </c>
      <c r="I12697">
        <v>0</v>
      </c>
      <c r="K12697">
        <v>2014</v>
      </c>
      <c r="L12697">
        <v>2016</v>
      </c>
    </row>
    <row r="12698" spans="1:12" x14ac:dyDescent="0.25">
      <c r="A12698">
        <v>32</v>
      </c>
      <c r="B12698">
        <v>22913037</v>
      </c>
      <c r="C12698" t="s">
        <v>5711</v>
      </c>
      <c r="D12698">
        <v>47</v>
      </c>
      <c r="E12698">
        <v>0</v>
      </c>
      <c r="F12698">
        <v>28.2</v>
      </c>
      <c r="G12698">
        <v>0</v>
      </c>
      <c r="H12698">
        <v>0</v>
      </c>
      <c r="I12698">
        <v>0</v>
      </c>
      <c r="K12698">
        <v>2014</v>
      </c>
      <c r="L12698">
        <v>2016</v>
      </c>
    </row>
    <row r="12699" spans="1:12" x14ac:dyDescent="0.25">
      <c r="A12699">
        <v>32</v>
      </c>
      <c r="B12699">
        <v>22913930</v>
      </c>
      <c r="C12699" t="s">
        <v>5061</v>
      </c>
      <c r="D12699">
        <v>355</v>
      </c>
      <c r="E12699">
        <v>0</v>
      </c>
      <c r="F12699">
        <v>266.25</v>
      </c>
      <c r="G12699">
        <v>0</v>
      </c>
      <c r="H12699">
        <v>0</v>
      </c>
      <c r="I12699">
        <v>0</v>
      </c>
      <c r="K12699">
        <v>2009</v>
      </c>
      <c r="L12699">
        <v>2011</v>
      </c>
    </row>
    <row r="12700" spans="1:12" x14ac:dyDescent="0.25">
      <c r="A12700">
        <v>32</v>
      </c>
      <c r="B12700">
        <v>22913931</v>
      </c>
      <c r="C12700" t="s">
        <v>5061</v>
      </c>
      <c r="D12700">
        <v>355</v>
      </c>
      <c r="E12700">
        <v>0</v>
      </c>
      <c r="F12700">
        <v>266.25</v>
      </c>
      <c r="G12700">
        <v>0</v>
      </c>
      <c r="H12700">
        <v>0</v>
      </c>
      <c r="I12700">
        <v>0</v>
      </c>
      <c r="K12700">
        <v>2007</v>
      </c>
      <c r="L12700">
        <v>2011</v>
      </c>
    </row>
    <row r="12701" spans="1:12" x14ac:dyDescent="0.25">
      <c r="A12701">
        <v>32</v>
      </c>
      <c r="B12701">
        <v>22913932</v>
      </c>
      <c r="C12701" t="s">
        <v>5885</v>
      </c>
      <c r="D12701">
        <v>304</v>
      </c>
      <c r="E12701">
        <v>0</v>
      </c>
      <c r="F12701">
        <v>182.4</v>
      </c>
      <c r="G12701">
        <v>0</v>
      </c>
      <c r="H12701">
        <v>0</v>
      </c>
      <c r="I12701">
        <v>0</v>
      </c>
      <c r="K12701">
        <v>2007</v>
      </c>
      <c r="L12701">
        <v>2011</v>
      </c>
    </row>
    <row r="12702" spans="1:12" x14ac:dyDescent="0.25">
      <c r="A12702">
        <v>32</v>
      </c>
      <c r="B12702">
        <v>22913942</v>
      </c>
      <c r="C12702" t="s">
        <v>4793</v>
      </c>
      <c r="D12702">
        <v>0</v>
      </c>
      <c r="E12702">
        <v>0</v>
      </c>
      <c r="F12702">
        <v>0</v>
      </c>
      <c r="G12702">
        <v>0</v>
      </c>
      <c r="H12702">
        <v>0</v>
      </c>
      <c r="I12702">
        <v>0</v>
      </c>
      <c r="K12702">
        <v>2013</v>
      </c>
      <c r="L12702">
        <v>2013</v>
      </c>
    </row>
    <row r="12703" spans="1:12" x14ac:dyDescent="0.25">
      <c r="A12703">
        <v>32</v>
      </c>
      <c r="B12703">
        <v>22913963</v>
      </c>
      <c r="C12703" t="s">
        <v>5886</v>
      </c>
      <c r="D12703">
        <v>100</v>
      </c>
      <c r="E12703">
        <v>0</v>
      </c>
      <c r="F12703">
        <v>75</v>
      </c>
      <c r="G12703">
        <v>0</v>
      </c>
      <c r="H12703">
        <v>0</v>
      </c>
      <c r="I12703">
        <v>0</v>
      </c>
      <c r="K12703">
        <v>2015</v>
      </c>
      <c r="L12703">
        <v>2017</v>
      </c>
    </row>
    <row r="12704" spans="1:12" x14ac:dyDescent="0.25">
      <c r="A12704">
        <v>32</v>
      </c>
      <c r="B12704">
        <v>22913965</v>
      </c>
      <c r="C12704" t="s">
        <v>5887</v>
      </c>
      <c r="D12704">
        <v>100</v>
      </c>
      <c r="E12704">
        <v>0</v>
      </c>
      <c r="F12704">
        <v>75</v>
      </c>
      <c r="G12704">
        <v>0</v>
      </c>
      <c r="H12704">
        <v>0</v>
      </c>
      <c r="I12704">
        <v>0</v>
      </c>
      <c r="K12704">
        <v>2014</v>
      </c>
      <c r="L12704">
        <v>2017</v>
      </c>
    </row>
    <row r="12705" spans="1:12" x14ac:dyDescent="0.25">
      <c r="A12705">
        <v>32</v>
      </c>
      <c r="B12705">
        <v>22914359</v>
      </c>
      <c r="C12705" t="s">
        <v>5615</v>
      </c>
      <c r="D12705">
        <v>25</v>
      </c>
      <c r="E12705">
        <v>0</v>
      </c>
      <c r="F12705">
        <v>18.75</v>
      </c>
      <c r="G12705">
        <v>0</v>
      </c>
      <c r="H12705">
        <v>25.39</v>
      </c>
      <c r="I12705">
        <v>0</v>
      </c>
      <c r="K12705">
        <v>2012</v>
      </c>
      <c r="L12705">
        <v>2014</v>
      </c>
    </row>
    <row r="12706" spans="1:12" x14ac:dyDescent="0.25">
      <c r="A12706">
        <v>32</v>
      </c>
      <c r="B12706">
        <v>22914360</v>
      </c>
      <c r="C12706" t="s">
        <v>5615</v>
      </c>
      <c r="D12706">
        <v>25</v>
      </c>
      <c r="E12706">
        <v>0</v>
      </c>
      <c r="F12706">
        <v>18.75</v>
      </c>
      <c r="G12706">
        <v>0</v>
      </c>
      <c r="H12706">
        <v>25.39</v>
      </c>
      <c r="I12706">
        <v>0</v>
      </c>
      <c r="K12706">
        <v>2012</v>
      </c>
      <c r="L12706">
        <v>2014</v>
      </c>
    </row>
    <row r="12707" spans="1:12" x14ac:dyDescent="0.25">
      <c r="A12707">
        <v>32</v>
      </c>
      <c r="B12707">
        <v>22914361</v>
      </c>
      <c r="C12707" t="s">
        <v>5615</v>
      </c>
      <c r="D12707">
        <v>25</v>
      </c>
      <c r="E12707">
        <v>0</v>
      </c>
      <c r="F12707">
        <v>18.75</v>
      </c>
      <c r="G12707">
        <v>0</v>
      </c>
      <c r="H12707">
        <v>25.39</v>
      </c>
      <c r="I12707">
        <v>0</v>
      </c>
      <c r="K12707">
        <v>2012</v>
      </c>
      <c r="L12707">
        <v>2017</v>
      </c>
    </row>
    <row r="12708" spans="1:12" x14ac:dyDescent="0.25">
      <c r="A12708">
        <v>32</v>
      </c>
      <c r="B12708">
        <v>22915365</v>
      </c>
      <c r="C12708" t="s">
        <v>5509</v>
      </c>
      <c r="D12708">
        <v>80</v>
      </c>
      <c r="E12708">
        <v>0</v>
      </c>
      <c r="F12708">
        <v>56</v>
      </c>
      <c r="G12708">
        <v>0</v>
      </c>
      <c r="H12708">
        <v>0</v>
      </c>
      <c r="I12708">
        <v>0</v>
      </c>
      <c r="K12708">
        <v>2015</v>
      </c>
      <c r="L12708">
        <v>2015</v>
      </c>
    </row>
    <row r="12709" spans="1:12" x14ac:dyDescent="0.25">
      <c r="A12709">
        <v>32</v>
      </c>
      <c r="B12709">
        <v>22915510</v>
      </c>
      <c r="C12709" t="s">
        <v>5888</v>
      </c>
      <c r="D12709">
        <v>1995</v>
      </c>
      <c r="E12709">
        <v>0</v>
      </c>
      <c r="F12709">
        <v>1496.25</v>
      </c>
      <c r="G12709">
        <v>0</v>
      </c>
      <c r="H12709">
        <v>0</v>
      </c>
      <c r="I12709">
        <v>0</v>
      </c>
      <c r="K12709">
        <v>2012</v>
      </c>
      <c r="L12709">
        <v>2017</v>
      </c>
    </row>
    <row r="12710" spans="1:12" x14ac:dyDescent="0.25">
      <c r="A12710">
        <v>32</v>
      </c>
      <c r="B12710">
        <v>22915762</v>
      </c>
      <c r="C12710" t="s">
        <v>5889</v>
      </c>
      <c r="D12710">
        <v>100</v>
      </c>
      <c r="E12710">
        <v>0</v>
      </c>
      <c r="F12710">
        <v>70</v>
      </c>
      <c r="G12710">
        <v>0</v>
      </c>
      <c r="H12710">
        <v>0</v>
      </c>
      <c r="I12710">
        <v>0</v>
      </c>
      <c r="K12710">
        <v>2007</v>
      </c>
      <c r="L12710">
        <v>2014</v>
      </c>
    </row>
    <row r="12711" spans="1:12" x14ac:dyDescent="0.25">
      <c r="A12711">
        <v>32</v>
      </c>
      <c r="B12711">
        <v>22915765</v>
      </c>
      <c r="C12711" t="s">
        <v>5890</v>
      </c>
      <c r="D12711">
        <v>100</v>
      </c>
      <c r="E12711">
        <v>0</v>
      </c>
      <c r="F12711">
        <v>70</v>
      </c>
      <c r="G12711">
        <v>0</v>
      </c>
      <c r="H12711">
        <v>0</v>
      </c>
      <c r="I12711">
        <v>0</v>
      </c>
      <c r="K12711">
        <v>2007</v>
      </c>
      <c r="L12711">
        <v>2014</v>
      </c>
    </row>
    <row r="12712" spans="1:12" x14ac:dyDescent="0.25">
      <c r="A12712">
        <v>32</v>
      </c>
      <c r="B12712">
        <v>22915767</v>
      </c>
      <c r="C12712" t="s">
        <v>5890</v>
      </c>
      <c r="D12712">
        <v>100</v>
      </c>
      <c r="E12712">
        <v>0</v>
      </c>
      <c r="F12712">
        <v>70</v>
      </c>
      <c r="G12712">
        <v>0</v>
      </c>
      <c r="H12712">
        <v>0</v>
      </c>
      <c r="I12712">
        <v>0</v>
      </c>
      <c r="K12712">
        <v>2007</v>
      </c>
      <c r="L12712">
        <v>2014</v>
      </c>
    </row>
    <row r="12713" spans="1:12" x14ac:dyDescent="0.25">
      <c r="A12713">
        <v>32</v>
      </c>
      <c r="B12713">
        <v>22917277</v>
      </c>
      <c r="C12713" t="s">
        <v>5891</v>
      </c>
      <c r="D12713">
        <v>10.29</v>
      </c>
      <c r="E12713">
        <v>0</v>
      </c>
      <c r="F12713">
        <v>7.72</v>
      </c>
      <c r="G12713">
        <v>0</v>
      </c>
      <c r="H12713">
        <v>10.45</v>
      </c>
      <c r="I12713">
        <v>0</v>
      </c>
      <c r="K12713">
        <v>2012</v>
      </c>
      <c r="L12713">
        <v>2014</v>
      </c>
    </row>
    <row r="12714" spans="1:12" x14ac:dyDescent="0.25">
      <c r="A12714">
        <v>32</v>
      </c>
      <c r="B12714">
        <v>22917553</v>
      </c>
      <c r="C12714" t="s">
        <v>5892</v>
      </c>
      <c r="D12714">
        <v>315</v>
      </c>
      <c r="E12714">
        <v>0</v>
      </c>
      <c r="F12714">
        <v>236.25</v>
      </c>
      <c r="G12714">
        <v>0</v>
      </c>
      <c r="H12714">
        <v>0</v>
      </c>
      <c r="I12714">
        <v>0</v>
      </c>
      <c r="K12714">
        <v>2013</v>
      </c>
      <c r="L12714">
        <v>2016</v>
      </c>
    </row>
    <row r="12715" spans="1:12" x14ac:dyDescent="0.25">
      <c r="A12715">
        <v>32</v>
      </c>
      <c r="B12715">
        <v>22917554</v>
      </c>
      <c r="C12715" t="s">
        <v>5117</v>
      </c>
      <c r="D12715">
        <v>315</v>
      </c>
      <c r="E12715">
        <v>0</v>
      </c>
      <c r="F12715">
        <v>236.25</v>
      </c>
      <c r="G12715">
        <v>0</v>
      </c>
      <c r="H12715">
        <v>0</v>
      </c>
      <c r="I12715">
        <v>0</v>
      </c>
      <c r="K12715">
        <v>2013</v>
      </c>
      <c r="L12715">
        <v>2015</v>
      </c>
    </row>
    <row r="12716" spans="1:12" x14ac:dyDescent="0.25">
      <c r="A12716">
        <v>32</v>
      </c>
      <c r="B12716">
        <v>22918237</v>
      </c>
      <c r="C12716" t="s">
        <v>5893</v>
      </c>
      <c r="D12716">
        <v>650</v>
      </c>
      <c r="E12716">
        <v>0</v>
      </c>
      <c r="F12716">
        <v>487.5</v>
      </c>
      <c r="G12716">
        <v>0</v>
      </c>
      <c r="H12716">
        <v>0</v>
      </c>
      <c r="I12716">
        <v>0</v>
      </c>
      <c r="K12716">
        <v>2010</v>
      </c>
      <c r="L12716">
        <v>2015</v>
      </c>
    </row>
    <row r="12717" spans="1:12" x14ac:dyDescent="0.25">
      <c r="A12717">
        <v>32</v>
      </c>
      <c r="B12717">
        <v>22918238</v>
      </c>
      <c r="C12717" t="s">
        <v>5893</v>
      </c>
      <c r="D12717">
        <v>650</v>
      </c>
      <c r="E12717">
        <v>0</v>
      </c>
      <c r="F12717">
        <v>487.5</v>
      </c>
      <c r="G12717">
        <v>0</v>
      </c>
      <c r="H12717">
        <v>0</v>
      </c>
      <c r="I12717">
        <v>0</v>
      </c>
      <c r="K12717">
        <v>2010</v>
      </c>
      <c r="L12717">
        <v>2015</v>
      </c>
    </row>
    <row r="12718" spans="1:12" x14ac:dyDescent="0.25">
      <c r="A12718">
        <v>32</v>
      </c>
      <c r="B12718">
        <v>22918239</v>
      </c>
      <c r="C12718" t="s">
        <v>5893</v>
      </c>
      <c r="D12718">
        <v>650</v>
      </c>
      <c r="E12718">
        <v>0</v>
      </c>
      <c r="F12718">
        <v>487.5</v>
      </c>
      <c r="G12718">
        <v>0</v>
      </c>
      <c r="H12718">
        <v>660.21</v>
      </c>
      <c r="I12718">
        <v>0</v>
      </c>
      <c r="K12718">
        <v>2010</v>
      </c>
      <c r="L12718">
        <v>2015</v>
      </c>
    </row>
    <row r="12719" spans="1:12" x14ac:dyDescent="0.25">
      <c r="A12719">
        <v>32</v>
      </c>
      <c r="B12719">
        <v>22918240</v>
      </c>
      <c r="C12719" t="s">
        <v>5893</v>
      </c>
      <c r="D12719">
        <v>650</v>
      </c>
      <c r="E12719">
        <v>0</v>
      </c>
      <c r="F12719">
        <v>487.5</v>
      </c>
      <c r="G12719">
        <v>0</v>
      </c>
      <c r="H12719">
        <v>660.21</v>
      </c>
      <c r="I12719">
        <v>0</v>
      </c>
      <c r="K12719">
        <v>2010</v>
      </c>
      <c r="L12719">
        <v>2015</v>
      </c>
    </row>
    <row r="12720" spans="1:12" x14ac:dyDescent="0.25">
      <c r="A12720">
        <v>32</v>
      </c>
      <c r="B12720">
        <v>22922239</v>
      </c>
      <c r="C12720" t="s">
        <v>5232</v>
      </c>
      <c r="D12720">
        <v>400</v>
      </c>
      <c r="E12720">
        <v>0</v>
      </c>
      <c r="F12720">
        <v>300</v>
      </c>
      <c r="G12720">
        <v>0</v>
      </c>
      <c r="H12720">
        <v>406.29</v>
      </c>
      <c r="I12720">
        <v>0</v>
      </c>
      <c r="K12720">
        <v>2013</v>
      </c>
      <c r="L12720">
        <v>2016</v>
      </c>
    </row>
    <row r="12721" spans="1:12" x14ac:dyDescent="0.25">
      <c r="A12721">
        <v>32</v>
      </c>
      <c r="B12721">
        <v>22922322</v>
      </c>
      <c r="C12721" t="s">
        <v>5894</v>
      </c>
      <c r="D12721">
        <v>59</v>
      </c>
      <c r="E12721">
        <v>0</v>
      </c>
      <c r="F12721">
        <v>35.4</v>
      </c>
      <c r="G12721">
        <v>0</v>
      </c>
      <c r="H12721">
        <v>0</v>
      </c>
      <c r="I12721">
        <v>0</v>
      </c>
      <c r="K12721">
        <v>2013</v>
      </c>
      <c r="L12721">
        <v>2015</v>
      </c>
    </row>
    <row r="12722" spans="1:12" x14ac:dyDescent="0.25">
      <c r="A12722">
        <v>32</v>
      </c>
      <c r="B12722">
        <v>22922760</v>
      </c>
      <c r="C12722" t="s">
        <v>5773</v>
      </c>
      <c r="D12722">
        <v>50</v>
      </c>
      <c r="E12722">
        <v>0</v>
      </c>
      <c r="F12722">
        <v>35</v>
      </c>
      <c r="G12722">
        <v>0</v>
      </c>
      <c r="H12722">
        <v>0</v>
      </c>
      <c r="I12722">
        <v>0</v>
      </c>
      <c r="K12722">
        <v>2015</v>
      </c>
      <c r="L12722">
        <v>2015</v>
      </c>
    </row>
    <row r="12723" spans="1:12" x14ac:dyDescent="0.25">
      <c r="A12723">
        <v>32</v>
      </c>
      <c r="B12723">
        <v>22922762</v>
      </c>
      <c r="C12723" t="s">
        <v>5842</v>
      </c>
      <c r="D12723">
        <v>125</v>
      </c>
      <c r="E12723">
        <v>0</v>
      </c>
      <c r="F12723">
        <v>93.75</v>
      </c>
      <c r="G12723">
        <v>0</v>
      </c>
      <c r="H12723">
        <v>0</v>
      </c>
      <c r="I12723">
        <v>0</v>
      </c>
      <c r="K12723">
        <v>2014</v>
      </c>
      <c r="L12723">
        <v>2017</v>
      </c>
    </row>
    <row r="12724" spans="1:12" x14ac:dyDescent="0.25">
      <c r="A12724">
        <v>32</v>
      </c>
      <c r="B12724">
        <v>22922763</v>
      </c>
      <c r="C12724" t="s">
        <v>5773</v>
      </c>
      <c r="D12724">
        <v>125</v>
      </c>
      <c r="E12724">
        <v>0</v>
      </c>
      <c r="F12724">
        <v>93.75</v>
      </c>
      <c r="G12724">
        <v>0</v>
      </c>
      <c r="H12724">
        <v>0</v>
      </c>
      <c r="I12724">
        <v>0</v>
      </c>
      <c r="K12724">
        <v>2014</v>
      </c>
      <c r="L12724">
        <v>2017</v>
      </c>
    </row>
    <row r="12725" spans="1:12" x14ac:dyDescent="0.25">
      <c r="A12725">
        <v>32</v>
      </c>
      <c r="B12725">
        <v>22922764</v>
      </c>
      <c r="C12725" t="s">
        <v>5895</v>
      </c>
      <c r="D12725">
        <v>125</v>
      </c>
      <c r="E12725">
        <v>0</v>
      </c>
      <c r="F12725">
        <v>93.75</v>
      </c>
      <c r="G12725">
        <v>0</v>
      </c>
      <c r="H12725">
        <v>0</v>
      </c>
      <c r="I12725">
        <v>0</v>
      </c>
      <c r="K12725">
        <v>2014</v>
      </c>
      <c r="L12725">
        <v>2016</v>
      </c>
    </row>
    <row r="12726" spans="1:12" x14ac:dyDescent="0.25">
      <c r="A12726">
        <v>32</v>
      </c>
      <c r="B12726">
        <v>22922765</v>
      </c>
      <c r="C12726" t="s">
        <v>5743</v>
      </c>
      <c r="D12726">
        <v>125</v>
      </c>
      <c r="E12726">
        <v>0</v>
      </c>
      <c r="F12726">
        <v>93.75</v>
      </c>
      <c r="G12726">
        <v>0</v>
      </c>
      <c r="H12726">
        <v>0</v>
      </c>
      <c r="I12726">
        <v>0</v>
      </c>
      <c r="K12726">
        <v>2014</v>
      </c>
      <c r="L12726">
        <v>2017</v>
      </c>
    </row>
    <row r="12727" spans="1:12" x14ac:dyDescent="0.25">
      <c r="A12727">
        <v>32</v>
      </c>
      <c r="B12727">
        <v>22922766</v>
      </c>
      <c r="C12727" t="s">
        <v>5739</v>
      </c>
      <c r="D12727">
        <v>125</v>
      </c>
      <c r="E12727">
        <v>0</v>
      </c>
      <c r="F12727">
        <v>93.75</v>
      </c>
      <c r="G12727">
        <v>0</v>
      </c>
      <c r="H12727">
        <v>0</v>
      </c>
      <c r="I12727">
        <v>0</v>
      </c>
      <c r="K12727">
        <v>2014</v>
      </c>
      <c r="L12727">
        <v>2015</v>
      </c>
    </row>
    <row r="12728" spans="1:12" x14ac:dyDescent="0.25">
      <c r="A12728">
        <v>32</v>
      </c>
      <c r="B12728">
        <v>22922767</v>
      </c>
      <c r="C12728" t="s">
        <v>5774</v>
      </c>
      <c r="D12728">
        <v>50</v>
      </c>
      <c r="E12728">
        <v>0</v>
      </c>
      <c r="F12728">
        <v>37.5</v>
      </c>
      <c r="G12728">
        <v>0</v>
      </c>
      <c r="H12728">
        <v>0</v>
      </c>
      <c r="I12728">
        <v>0</v>
      </c>
      <c r="K12728">
        <v>2015</v>
      </c>
      <c r="L12728">
        <v>2017</v>
      </c>
    </row>
    <row r="12729" spans="1:12" x14ac:dyDescent="0.25">
      <c r="A12729">
        <v>32</v>
      </c>
      <c r="B12729">
        <v>22922768</v>
      </c>
      <c r="C12729" t="s">
        <v>5774</v>
      </c>
      <c r="D12729">
        <v>50</v>
      </c>
      <c r="E12729">
        <v>0</v>
      </c>
      <c r="F12729">
        <v>37.5</v>
      </c>
      <c r="G12729">
        <v>0</v>
      </c>
      <c r="H12729">
        <v>0</v>
      </c>
      <c r="I12729">
        <v>0</v>
      </c>
      <c r="K12729">
        <v>2015</v>
      </c>
      <c r="L12729">
        <v>2017</v>
      </c>
    </row>
    <row r="12730" spans="1:12" x14ac:dyDescent="0.25">
      <c r="A12730">
        <v>32</v>
      </c>
      <c r="B12730">
        <v>22922769</v>
      </c>
      <c r="C12730" t="s">
        <v>5774</v>
      </c>
      <c r="D12730">
        <v>50</v>
      </c>
      <c r="E12730">
        <v>0</v>
      </c>
      <c r="F12730">
        <v>37.5</v>
      </c>
      <c r="G12730">
        <v>0</v>
      </c>
      <c r="H12730">
        <v>0</v>
      </c>
      <c r="I12730">
        <v>0</v>
      </c>
      <c r="K12730">
        <v>2015</v>
      </c>
      <c r="L12730">
        <v>2017</v>
      </c>
    </row>
    <row r="12731" spans="1:12" x14ac:dyDescent="0.25">
      <c r="A12731">
        <v>32</v>
      </c>
      <c r="B12731">
        <v>22922770</v>
      </c>
      <c r="C12731" t="s">
        <v>5774</v>
      </c>
      <c r="D12731">
        <v>50</v>
      </c>
      <c r="E12731">
        <v>0</v>
      </c>
      <c r="F12731">
        <v>37.5</v>
      </c>
      <c r="G12731">
        <v>0</v>
      </c>
      <c r="H12731">
        <v>0</v>
      </c>
      <c r="I12731">
        <v>0</v>
      </c>
      <c r="K12731">
        <v>2015</v>
      </c>
      <c r="L12731">
        <v>2017</v>
      </c>
    </row>
    <row r="12732" spans="1:12" x14ac:dyDescent="0.25">
      <c r="A12732">
        <v>32</v>
      </c>
      <c r="B12732">
        <v>22922771</v>
      </c>
      <c r="C12732" t="s">
        <v>5774</v>
      </c>
      <c r="D12732">
        <v>50</v>
      </c>
      <c r="E12732">
        <v>0</v>
      </c>
      <c r="F12732">
        <v>37.5</v>
      </c>
      <c r="G12732">
        <v>0</v>
      </c>
      <c r="H12732">
        <v>0</v>
      </c>
      <c r="I12732">
        <v>0</v>
      </c>
      <c r="K12732">
        <v>2015</v>
      </c>
      <c r="L12732">
        <v>2017</v>
      </c>
    </row>
    <row r="12733" spans="1:12" x14ac:dyDescent="0.25">
      <c r="A12733">
        <v>32</v>
      </c>
      <c r="B12733">
        <v>22922772</v>
      </c>
      <c r="C12733" t="s">
        <v>5774</v>
      </c>
      <c r="D12733">
        <v>50</v>
      </c>
      <c r="E12733">
        <v>0</v>
      </c>
      <c r="F12733">
        <v>37.5</v>
      </c>
      <c r="G12733">
        <v>0</v>
      </c>
      <c r="H12733">
        <v>0</v>
      </c>
      <c r="I12733">
        <v>0</v>
      </c>
      <c r="K12733">
        <v>2015</v>
      </c>
      <c r="L12733">
        <v>2017</v>
      </c>
    </row>
    <row r="12734" spans="1:12" x14ac:dyDescent="0.25">
      <c r="A12734">
        <v>32</v>
      </c>
      <c r="B12734">
        <v>22922779</v>
      </c>
      <c r="C12734" t="s">
        <v>5844</v>
      </c>
      <c r="D12734">
        <v>125</v>
      </c>
      <c r="E12734">
        <v>0</v>
      </c>
      <c r="F12734">
        <v>93.75</v>
      </c>
      <c r="G12734">
        <v>0</v>
      </c>
      <c r="H12734">
        <v>0</v>
      </c>
      <c r="I12734">
        <v>0</v>
      </c>
      <c r="K12734">
        <v>2015</v>
      </c>
      <c r="L12734">
        <v>2017</v>
      </c>
    </row>
    <row r="12735" spans="1:12" x14ac:dyDescent="0.25">
      <c r="A12735">
        <v>32</v>
      </c>
      <c r="B12735">
        <v>22922780</v>
      </c>
      <c r="C12735" t="s">
        <v>5774</v>
      </c>
      <c r="D12735">
        <v>125</v>
      </c>
      <c r="E12735">
        <v>0</v>
      </c>
      <c r="F12735">
        <v>93.75</v>
      </c>
      <c r="G12735">
        <v>0</v>
      </c>
      <c r="H12735">
        <v>0</v>
      </c>
      <c r="I12735">
        <v>0</v>
      </c>
      <c r="K12735">
        <v>2015</v>
      </c>
      <c r="L12735">
        <v>2017</v>
      </c>
    </row>
    <row r="12736" spans="1:12" x14ac:dyDescent="0.25">
      <c r="A12736">
        <v>32</v>
      </c>
      <c r="B12736">
        <v>22922781</v>
      </c>
      <c r="C12736" t="s">
        <v>5896</v>
      </c>
      <c r="D12736">
        <v>125</v>
      </c>
      <c r="E12736">
        <v>0</v>
      </c>
      <c r="F12736">
        <v>93.75</v>
      </c>
      <c r="G12736">
        <v>0</v>
      </c>
      <c r="H12736">
        <v>0</v>
      </c>
      <c r="I12736">
        <v>0</v>
      </c>
      <c r="K12736">
        <v>2015</v>
      </c>
      <c r="L12736">
        <v>2016</v>
      </c>
    </row>
    <row r="12737" spans="1:12" x14ac:dyDescent="0.25">
      <c r="A12737">
        <v>32</v>
      </c>
      <c r="B12737">
        <v>22922782</v>
      </c>
      <c r="C12737" t="s">
        <v>5745</v>
      </c>
      <c r="D12737">
        <v>125</v>
      </c>
      <c r="E12737">
        <v>0</v>
      </c>
      <c r="F12737">
        <v>93.75</v>
      </c>
      <c r="G12737">
        <v>0</v>
      </c>
      <c r="H12737">
        <v>0</v>
      </c>
      <c r="I12737">
        <v>0</v>
      </c>
      <c r="K12737">
        <v>2015</v>
      </c>
      <c r="L12737">
        <v>2017</v>
      </c>
    </row>
    <row r="12738" spans="1:12" x14ac:dyDescent="0.25">
      <c r="A12738">
        <v>32</v>
      </c>
      <c r="B12738">
        <v>22922783</v>
      </c>
      <c r="C12738" t="s">
        <v>5747</v>
      </c>
      <c r="D12738">
        <v>125</v>
      </c>
      <c r="E12738">
        <v>0</v>
      </c>
      <c r="F12738">
        <v>93.75</v>
      </c>
      <c r="G12738">
        <v>0</v>
      </c>
      <c r="H12738">
        <v>0</v>
      </c>
      <c r="I12738">
        <v>0</v>
      </c>
      <c r="K12738">
        <v>2015</v>
      </c>
      <c r="L12738">
        <v>2015</v>
      </c>
    </row>
    <row r="12739" spans="1:12" x14ac:dyDescent="0.25">
      <c r="A12739">
        <v>32</v>
      </c>
      <c r="B12739">
        <v>22922784</v>
      </c>
      <c r="C12739" t="s">
        <v>5844</v>
      </c>
      <c r="D12739">
        <v>125</v>
      </c>
      <c r="E12739">
        <v>0</v>
      </c>
      <c r="F12739">
        <v>93.75</v>
      </c>
      <c r="G12739">
        <v>0</v>
      </c>
      <c r="H12739">
        <v>0</v>
      </c>
      <c r="I12739">
        <v>0</v>
      </c>
      <c r="K12739">
        <v>2015</v>
      </c>
      <c r="L12739">
        <v>2017</v>
      </c>
    </row>
    <row r="12740" spans="1:12" x14ac:dyDescent="0.25">
      <c r="A12740">
        <v>32</v>
      </c>
      <c r="B12740">
        <v>22922785</v>
      </c>
      <c r="C12740" t="s">
        <v>5774</v>
      </c>
      <c r="D12740">
        <v>125</v>
      </c>
      <c r="E12740">
        <v>0</v>
      </c>
      <c r="F12740">
        <v>93.75</v>
      </c>
      <c r="G12740">
        <v>0</v>
      </c>
      <c r="H12740">
        <v>0</v>
      </c>
      <c r="I12740">
        <v>0</v>
      </c>
      <c r="K12740">
        <v>2015</v>
      </c>
      <c r="L12740">
        <v>2017</v>
      </c>
    </row>
    <row r="12741" spans="1:12" x14ac:dyDescent="0.25">
      <c r="A12741">
        <v>32</v>
      </c>
      <c r="B12741">
        <v>22922786</v>
      </c>
      <c r="C12741" t="s">
        <v>5896</v>
      </c>
      <c r="D12741">
        <v>125</v>
      </c>
      <c r="E12741">
        <v>0</v>
      </c>
      <c r="F12741">
        <v>93.75</v>
      </c>
      <c r="G12741">
        <v>0</v>
      </c>
      <c r="H12741">
        <v>0</v>
      </c>
      <c r="I12741">
        <v>0</v>
      </c>
      <c r="K12741">
        <v>2015</v>
      </c>
      <c r="L12741">
        <v>2016</v>
      </c>
    </row>
    <row r="12742" spans="1:12" x14ac:dyDescent="0.25">
      <c r="A12742">
        <v>32</v>
      </c>
      <c r="B12742">
        <v>22922787</v>
      </c>
      <c r="C12742" t="s">
        <v>5745</v>
      </c>
      <c r="D12742">
        <v>125</v>
      </c>
      <c r="E12742">
        <v>0</v>
      </c>
      <c r="F12742">
        <v>93.75</v>
      </c>
      <c r="G12742">
        <v>0</v>
      </c>
      <c r="H12742">
        <v>0</v>
      </c>
      <c r="I12742">
        <v>0</v>
      </c>
      <c r="K12742">
        <v>2015</v>
      </c>
      <c r="L12742">
        <v>2017</v>
      </c>
    </row>
    <row r="12743" spans="1:12" x14ac:dyDescent="0.25">
      <c r="A12743">
        <v>32</v>
      </c>
      <c r="B12743">
        <v>22922788</v>
      </c>
      <c r="C12743" t="s">
        <v>5747</v>
      </c>
      <c r="D12743">
        <v>125</v>
      </c>
      <c r="E12743">
        <v>0</v>
      </c>
      <c r="F12743">
        <v>93.75</v>
      </c>
      <c r="G12743">
        <v>0</v>
      </c>
      <c r="H12743">
        <v>0</v>
      </c>
      <c r="I12743">
        <v>0</v>
      </c>
      <c r="K12743">
        <v>2015</v>
      </c>
      <c r="L12743">
        <v>2015</v>
      </c>
    </row>
    <row r="12744" spans="1:12" x14ac:dyDescent="0.25">
      <c r="A12744">
        <v>32</v>
      </c>
      <c r="B12744">
        <v>22922789</v>
      </c>
      <c r="C12744" t="s">
        <v>5844</v>
      </c>
      <c r="D12744">
        <v>125</v>
      </c>
      <c r="E12744">
        <v>0</v>
      </c>
      <c r="F12744">
        <v>93.75</v>
      </c>
      <c r="G12744">
        <v>0</v>
      </c>
      <c r="H12744">
        <v>0</v>
      </c>
      <c r="I12744">
        <v>0</v>
      </c>
      <c r="K12744">
        <v>2015</v>
      </c>
      <c r="L12744">
        <v>2017</v>
      </c>
    </row>
    <row r="12745" spans="1:12" x14ac:dyDescent="0.25">
      <c r="A12745">
        <v>32</v>
      </c>
      <c r="B12745">
        <v>22922790</v>
      </c>
      <c r="C12745" t="s">
        <v>5774</v>
      </c>
      <c r="D12745">
        <v>125</v>
      </c>
      <c r="E12745">
        <v>0</v>
      </c>
      <c r="F12745">
        <v>93.75</v>
      </c>
      <c r="G12745">
        <v>0</v>
      </c>
      <c r="H12745">
        <v>0</v>
      </c>
      <c r="I12745">
        <v>0</v>
      </c>
      <c r="K12745">
        <v>2015</v>
      </c>
      <c r="L12745">
        <v>2017</v>
      </c>
    </row>
    <row r="12746" spans="1:12" x14ac:dyDescent="0.25">
      <c r="A12746">
        <v>32</v>
      </c>
      <c r="B12746">
        <v>22922791</v>
      </c>
      <c r="C12746" t="s">
        <v>5896</v>
      </c>
      <c r="D12746">
        <v>125</v>
      </c>
      <c r="E12746">
        <v>0</v>
      </c>
      <c r="F12746">
        <v>93.75</v>
      </c>
      <c r="G12746">
        <v>0</v>
      </c>
      <c r="H12746">
        <v>0</v>
      </c>
      <c r="I12746">
        <v>0</v>
      </c>
      <c r="K12746">
        <v>2015</v>
      </c>
      <c r="L12746">
        <v>2016</v>
      </c>
    </row>
    <row r="12747" spans="1:12" x14ac:dyDescent="0.25">
      <c r="A12747">
        <v>32</v>
      </c>
      <c r="B12747">
        <v>22922792</v>
      </c>
      <c r="C12747" t="s">
        <v>5745</v>
      </c>
      <c r="D12747">
        <v>125</v>
      </c>
      <c r="E12747">
        <v>0</v>
      </c>
      <c r="F12747">
        <v>93.75</v>
      </c>
      <c r="G12747">
        <v>0</v>
      </c>
      <c r="H12747">
        <v>0</v>
      </c>
      <c r="I12747">
        <v>0</v>
      </c>
      <c r="K12747">
        <v>2015</v>
      </c>
      <c r="L12747">
        <v>2017</v>
      </c>
    </row>
    <row r="12748" spans="1:12" x14ac:dyDescent="0.25">
      <c r="A12748">
        <v>32</v>
      </c>
      <c r="B12748">
        <v>22922793</v>
      </c>
      <c r="C12748" t="s">
        <v>5747</v>
      </c>
      <c r="D12748">
        <v>125</v>
      </c>
      <c r="E12748">
        <v>0</v>
      </c>
      <c r="F12748">
        <v>93.75</v>
      </c>
      <c r="G12748">
        <v>0</v>
      </c>
      <c r="H12748">
        <v>0</v>
      </c>
      <c r="I12748">
        <v>0</v>
      </c>
      <c r="K12748">
        <v>2015</v>
      </c>
      <c r="L12748">
        <v>2015</v>
      </c>
    </row>
    <row r="12749" spans="1:12" x14ac:dyDescent="0.25">
      <c r="A12749">
        <v>32</v>
      </c>
      <c r="B12749">
        <v>22922794</v>
      </c>
      <c r="C12749" t="s">
        <v>5844</v>
      </c>
      <c r="D12749">
        <v>125</v>
      </c>
      <c r="E12749">
        <v>0</v>
      </c>
      <c r="F12749">
        <v>93.75</v>
      </c>
      <c r="G12749">
        <v>0</v>
      </c>
      <c r="H12749">
        <v>0</v>
      </c>
      <c r="I12749">
        <v>0</v>
      </c>
      <c r="K12749">
        <v>2015</v>
      </c>
      <c r="L12749">
        <v>2017</v>
      </c>
    </row>
    <row r="12750" spans="1:12" x14ac:dyDescent="0.25">
      <c r="A12750">
        <v>32</v>
      </c>
      <c r="B12750">
        <v>22922795</v>
      </c>
      <c r="C12750" t="s">
        <v>5774</v>
      </c>
      <c r="D12750">
        <v>125</v>
      </c>
      <c r="E12750">
        <v>0</v>
      </c>
      <c r="F12750">
        <v>93.75</v>
      </c>
      <c r="G12750">
        <v>0</v>
      </c>
      <c r="H12750">
        <v>0</v>
      </c>
      <c r="I12750">
        <v>0</v>
      </c>
      <c r="K12750">
        <v>2015</v>
      </c>
      <c r="L12750">
        <v>2017</v>
      </c>
    </row>
    <row r="12751" spans="1:12" x14ac:dyDescent="0.25">
      <c r="A12751">
        <v>32</v>
      </c>
      <c r="B12751">
        <v>22922796</v>
      </c>
      <c r="C12751" t="s">
        <v>5896</v>
      </c>
      <c r="D12751">
        <v>125</v>
      </c>
      <c r="E12751">
        <v>0</v>
      </c>
      <c r="F12751">
        <v>93.75</v>
      </c>
      <c r="G12751">
        <v>0</v>
      </c>
      <c r="H12751">
        <v>0</v>
      </c>
      <c r="I12751">
        <v>0</v>
      </c>
      <c r="K12751">
        <v>2015</v>
      </c>
      <c r="L12751">
        <v>2016</v>
      </c>
    </row>
    <row r="12752" spans="1:12" x14ac:dyDescent="0.25">
      <c r="A12752">
        <v>32</v>
      </c>
      <c r="B12752">
        <v>22922797</v>
      </c>
      <c r="C12752" t="s">
        <v>5745</v>
      </c>
      <c r="D12752">
        <v>125</v>
      </c>
      <c r="E12752">
        <v>0</v>
      </c>
      <c r="F12752">
        <v>93.75</v>
      </c>
      <c r="G12752">
        <v>0</v>
      </c>
      <c r="H12752">
        <v>0</v>
      </c>
      <c r="I12752">
        <v>0</v>
      </c>
      <c r="K12752">
        <v>2015</v>
      </c>
      <c r="L12752">
        <v>2017</v>
      </c>
    </row>
    <row r="12753" spans="1:12" x14ac:dyDescent="0.25">
      <c r="A12753">
        <v>32</v>
      </c>
      <c r="B12753">
        <v>22922798</v>
      </c>
      <c r="C12753" t="s">
        <v>5747</v>
      </c>
      <c r="D12753">
        <v>125</v>
      </c>
      <c r="E12753">
        <v>0</v>
      </c>
      <c r="F12753">
        <v>93.75</v>
      </c>
      <c r="G12753">
        <v>0</v>
      </c>
      <c r="H12753">
        <v>0</v>
      </c>
      <c r="I12753">
        <v>0</v>
      </c>
      <c r="K12753">
        <v>2015</v>
      </c>
      <c r="L12753">
        <v>2015</v>
      </c>
    </row>
    <row r="12754" spans="1:12" x14ac:dyDescent="0.25">
      <c r="A12754">
        <v>32</v>
      </c>
      <c r="B12754">
        <v>22922799</v>
      </c>
      <c r="C12754" t="s">
        <v>5774</v>
      </c>
      <c r="D12754">
        <v>125</v>
      </c>
      <c r="E12754">
        <v>0</v>
      </c>
      <c r="F12754">
        <v>93.75</v>
      </c>
      <c r="G12754">
        <v>0</v>
      </c>
      <c r="H12754">
        <v>0</v>
      </c>
      <c r="I12754">
        <v>0</v>
      </c>
      <c r="K12754">
        <v>2015</v>
      </c>
      <c r="L12754">
        <v>2017</v>
      </c>
    </row>
    <row r="12755" spans="1:12" x14ac:dyDescent="0.25">
      <c r="A12755">
        <v>32</v>
      </c>
      <c r="B12755">
        <v>22922800</v>
      </c>
      <c r="C12755" t="s">
        <v>5896</v>
      </c>
      <c r="D12755">
        <v>125</v>
      </c>
      <c r="E12755">
        <v>0</v>
      </c>
      <c r="F12755">
        <v>93.75</v>
      </c>
      <c r="G12755">
        <v>0</v>
      </c>
      <c r="H12755">
        <v>0</v>
      </c>
      <c r="I12755">
        <v>0</v>
      </c>
      <c r="K12755">
        <v>2015</v>
      </c>
      <c r="L12755">
        <v>2016</v>
      </c>
    </row>
    <row r="12756" spans="1:12" x14ac:dyDescent="0.25">
      <c r="A12756">
        <v>32</v>
      </c>
      <c r="B12756">
        <v>22922801</v>
      </c>
      <c r="C12756" t="s">
        <v>5745</v>
      </c>
      <c r="D12756">
        <v>125</v>
      </c>
      <c r="E12756">
        <v>0</v>
      </c>
      <c r="F12756">
        <v>93.75</v>
      </c>
      <c r="G12756">
        <v>0</v>
      </c>
      <c r="H12756">
        <v>0</v>
      </c>
      <c r="I12756">
        <v>0</v>
      </c>
      <c r="K12756">
        <v>2015</v>
      </c>
      <c r="L12756">
        <v>2017</v>
      </c>
    </row>
    <row r="12757" spans="1:12" x14ac:dyDescent="0.25">
      <c r="A12757">
        <v>32</v>
      </c>
      <c r="B12757">
        <v>22922802</v>
      </c>
      <c r="C12757" t="s">
        <v>5747</v>
      </c>
      <c r="D12757">
        <v>125</v>
      </c>
      <c r="E12757">
        <v>0</v>
      </c>
      <c r="F12757">
        <v>93.75</v>
      </c>
      <c r="G12757">
        <v>0</v>
      </c>
      <c r="H12757">
        <v>0</v>
      </c>
      <c r="I12757">
        <v>0</v>
      </c>
      <c r="K12757">
        <v>2015</v>
      </c>
      <c r="L12757">
        <v>2015</v>
      </c>
    </row>
    <row r="12758" spans="1:12" x14ac:dyDescent="0.25">
      <c r="A12758">
        <v>32</v>
      </c>
      <c r="B12758">
        <v>22922803</v>
      </c>
      <c r="C12758" t="s">
        <v>5774</v>
      </c>
      <c r="D12758">
        <v>125</v>
      </c>
      <c r="E12758">
        <v>0</v>
      </c>
      <c r="F12758">
        <v>93.75</v>
      </c>
      <c r="G12758">
        <v>0</v>
      </c>
      <c r="H12758">
        <v>0</v>
      </c>
      <c r="I12758">
        <v>0</v>
      </c>
      <c r="K12758">
        <v>2015</v>
      </c>
      <c r="L12758">
        <v>2017</v>
      </c>
    </row>
    <row r="12759" spans="1:12" x14ac:dyDescent="0.25">
      <c r="A12759">
        <v>32</v>
      </c>
      <c r="B12759">
        <v>22922804</v>
      </c>
      <c r="C12759" t="s">
        <v>5896</v>
      </c>
      <c r="D12759">
        <v>125</v>
      </c>
      <c r="E12759">
        <v>0</v>
      </c>
      <c r="F12759">
        <v>93.75</v>
      </c>
      <c r="G12759">
        <v>0</v>
      </c>
      <c r="H12759">
        <v>0</v>
      </c>
      <c r="I12759">
        <v>0</v>
      </c>
      <c r="K12759">
        <v>2015</v>
      </c>
      <c r="L12759">
        <v>2017</v>
      </c>
    </row>
    <row r="12760" spans="1:12" x14ac:dyDescent="0.25">
      <c r="A12760">
        <v>32</v>
      </c>
      <c r="B12760">
        <v>22922805</v>
      </c>
      <c r="C12760" t="s">
        <v>5745</v>
      </c>
      <c r="D12760">
        <v>125</v>
      </c>
      <c r="E12760">
        <v>0</v>
      </c>
      <c r="F12760">
        <v>93.75</v>
      </c>
      <c r="G12760">
        <v>0</v>
      </c>
      <c r="H12760">
        <v>0</v>
      </c>
      <c r="I12760">
        <v>0</v>
      </c>
      <c r="K12760">
        <v>2015</v>
      </c>
      <c r="L12760">
        <v>2017</v>
      </c>
    </row>
    <row r="12761" spans="1:12" x14ac:dyDescent="0.25">
      <c r="A12761">
        <v>32</v>
      </c>
      <c r="B12761">
        <v>22922806</v>
      </c>
      <c r="C12761" t="s">
        <v>5747</v>
      </c>
      <c r="D12761">
        <v>125</v>
      </c>
      <c r="E12761">
        <v>0</v>
      </c>
      <c r="F12761">
        <v>93.75</v>
      </c>
      <c r="G12761">
        <v>0</v>
      </c>
      <c r="H12761">
        <v>0</v>
      </c>
      <c r="I12761">
        <v>0</v>
      </c>
      <c r="K12761">
        <v>2015</v>
      </c>
      <c r="L12761">
        <v>2015</v>
      </c>
    </row>
    <row r="12762" spans="1:12" x14ac:dyDescent="0.25">
      <c r="A12762">
        <v>32</v>
      </c>
      <c r="B12762">
        <v>22923513</v>
      </c>
      <c r="C12762" t="s">
        <v>4563</v>
      </c>
      <c r="D12762">
        <v>50</v>
      </c>
      <c r="E12762">
        <v>0</v>
      </c>
      <c r="F12762">
        <v>37.5</v>
      </c>
      <c r="G12762">
        <v>0</v>
      </c>
      <c r="H12762">
        <v>50.79</v>
      </c>
      <c r="I12762">
        <v>0</v>
      </c>
      <c r="K12762">
        <v>2013</v>
      </c>
      <c r="L12762">
        <v>2016</v>
      </c>
    </row>
    <row r="12763" spans="1:12" x14ac:dyDescent="0.25">
      <c r="A12763">
        <v>32</v>
      </c>
      <c r="B12763">
        <v>22923594</v>
      </c>
      <c r="C12763" t="s">
        <v>5897</v>
      </c>
      <c r="D12763">
        <v>31</v>
      </c>
      <c r="E12763">
        <v>0</v>
      </c>
      <c r="F12763">
        <v>18.600000000000001</v>
      </c>
      <c r="G12763">
        <v>0</v>
      </c>
      <c r="H12763">
        <v>0</v>
      </c>
      <c r="I12763">
        <v>0</v>
      </c>
      <c r="K12763">
        <v>2014</v>
      </c>
      <c r="L12763">
        <v>2016</v>
      </c>
    </row>
    <row r="12764" spans="1:12" x14ac:dyDescent="0.25">
      <c r="A12764">
        <v>32</v>
      </c>
      <c r="B12764">
        <v>22923609</v>
      </c>
      <c r="C12764" t="s">
        <v>5898</v>
      </c>
      <c r="D12764">
        <v>29</v>
      </c>
      <c r="E12764">
        <v>0</v>
      </c>
      <c r="F12764">
        <v>17.399999999999999</v>
      </c>
      <c r="G12764">
        <v>0</v>
      </c>
      <c r="H12764">
        <v>0</v>
      </c>
      <c r="I12764">
        <v>0</v>
      </c>
      <c r="K12764">
        <v>2014</v>
      </c>
      <c r="L12764">
        <v>2017</v>
      </c>
    </row>
    <row r="12765" spans="1:12" x14ac:dyDescent="0.25">
      <c r="A12765">
        <v>32</v>
      </c>
      <c r="B12765">
        <v>22923664</v>
      </c>
      <c r="C12765" t="s">
        <v>5467</v>
      </c>
      <c r="D12765">
        <v>140</v>
      </c>
      <c r="E12765">
        <v>0</v>
      </c>
      <c r="F12765">
        <v>84</v>
      </c>
      <c r="G12765">
        <v>0</v>
      </c>
      <c r="H12765">
        <v>0</v>
      </c>
      <c r="I12765">
        <v>0</v>
      </c>
      <c r="K12765">
        <v>2013</v>
      </c>
      <c r="L12765">
        <v>2013</v>
      </c>
    </row>
    <row r="12766" spans="1:12" x14ac:dyDescent="0.25">
      <c r="A12766">
        <v>32</v>
      </c>
      <c r="B12766">
        <v>22923666</v>
      </c>
      <c r="C12766" t="s">
        <v>5467</v>
      </c>
      <c r="D12766">
        <v>140</v>
      </c>
      <c r="E12766">
        <v>0</v>
      </c>
      <c r="F12766">
        <v>84</v>
      </c>
      <c r="G12766">
        <v>0</v>
      </c>
      <c r="H12766">
        <v>0</v>
      </c>
      <c r="I12766">
        <v>0</v>
      </c>
      <c r="K12766">
        <v>2013</v>
      </c>
      <c r="L12766">
        <v>2013</v>
      </c>
    </row>
    <row r="12767" spans="1:12" x14ac:dyDescent="0.25">
      <c r="A12767">
        <v>32</v>
      </c>
      <c r="B12767">
        <v>22923667</v>
      </c>
      <c r="C12767" t="s">
        <v>5899</v>
      </c>
      <c r="D12767">
        <v>100</v>
      </c>
      <c r="E12767">
        <v>0</v>
      </c>
      <c r="F12767">
        <v>60</v>
      </c>
      <c r="G12767">
        <v>0</v>
      </c>
      <c r="H12767">
        <v>0</v>
      </c>
      <c r="I12767">
        <v>0</v>
      </c>
      <c r="K12767">
        <v>2012</v>
      </c>
      <c r="L12767">
        <v>2013</v>
      </c>
    </row>
    <row r="12768" spans="1:12" x14ac:dyDescent="0.25">
      <c r="A12768">
        <v>32</v>
      </c>
      <c r="B12768">
        <v>22923668</v>
      </c>
      <c r="C12768" t="s">
        <v>5899</v>
      </c>
      <c r="D12768">
        <v>100</v>
      </c>
      <c r="E12768">
        <v>0</v>
      </c>
      <c r="F12768">
        <v>60</v>
      </c>
      <c r="G12768">
        <v>0</v>
      </c>
      <c r="H12768">
        <v>0</v>
      </c>
      <c r="I12768">
        <v>0</v>
      </c>
      <c r="K12768">
        <v>2012</v>
      </c>
      <c r="L12768">
        <v>2013</v>
      </c>
    </row>
    <row r="12769" spans="1:12" x14ac:dyDescent="0.25">
      <c r="A12769">
        <v>32</v>
      </c>
      <c r="B12769">
        <v>22924616</v>
      </c>
      <c r="C12769" t="s">
        <v>5900</v>
      </c>
      <c r="D12769">
        <v>1495</v>
      </c>
      <c r="E12769">
        <v>0</v>
      </c>
      <c r="F12769">
        <v>1121.25</v>
      </c>
      <c r="G12769">
        <v>0</v>
      </c>
      <c r="H12769">
        <v>0</v>
      </c>
      <c r="I12769">
        <v>0</v>
      </c>
      <c r="K12769">
        <v>2014</v>
      </c>
      <c r="L12769">
        <v>2015</v>
      </c>
    </row>
    <row r="12770" spans="1:12" x14ac:dyDescent="0.25">
      <c r="A12770">
        <v>32</v>
      </c>
      <c r="B12770">
        <v>22924768</v>
      </c>
      <c r="C12770" t="s">
        <v>5901</v>
      </c>
      <c r="D12770">
        <v>125</v>
      </c>
      <c r="E12770">
        <v>0</v>
      </c>
      <c r="F12770">
        <v>93.75</v>
      </c>
      <c r="G12770">
        <v>0</v>
      </c>
      <c r="H12770">
        <v>0</v>
      </c>
      <c r="I12770">
        <v>0</v>
      </c>
      <c r="K12770">
        <v>2013</v>
      </c>
      <c r="L12770">
        <v>2013</v>
      </c>
    </row>
    <row r="12771" spans="1:12" x14ac:dyDescent="0.25">
      <c r="A12771">
        <v>32</v>
      </c>
      <c r="B12771">
        <v>22924769</v>
      </c>
      <c r="C12771" t="s">
        <v>5901</v>
      </c>
      <c r="D12771">
        <v>125</v>
      </c>
      <c r="E12771">
        <v>0</v>
      </c>
      <c r="F12771">
        <v>93.75</v>
      </c>
      <c r="G12771">
        <v>0</v>
      </c>
      <c r="H12771">
        <v>126.96</v>
      </c>
      <c r="I12771">
        <v>0</v>
      </c>
      <c r="K12771">
        <v>2013</v>
      </c>
      <c r="L12771">
        <v>2013</v>
      </c>
    </row>
    <row r="12772" spans="1:12" x14ac:dyDescent="0.25">
      <c r="A12772">
        <v>32</v>
      </c>
      <c r="B12772">
        <v>22924978</v>
      </c>
      <c r="C12772" t="s">
        <v>5448</v>
      </c>
      <c r="D12772">
        <v>195</v>
      </c>
      <c r="E12772">
        <v>0</v>
      </c>
      <c r="F12772">
        <v>146.25</v>
      </c>
      <c r="G12772">
        <v>0</v>
      </c>
      <c r="H12772">
        <v>0</v>
      </c>
      <c r="I12772">
        <v>0</v>
      </c>
      <c r="K12772">
        <v>2012</v>
      </c>
      <c r="L12772">
        <v>2012</v>
      </c>
    </row>
    <row r="12773" spans="1:12" x14ac:dyDescent="0.25">
      <c r="A12773">
        <v>32</v>
      </c>
      <c r="B12773">
        <v>22925390</v>
      </c>
      <c r="C12773" t="s">
        <v>5902</v>
      </c>
      <c r="D12773">
        <v>515</v>
      </c>
      <c r="E12773">
        <v>0</v>
      </c>
      <c r="F12773">
        <v>360.5</v>
      </c>
      <c r="G12773">
        <v>0</v>
      </c>
      <c r="H12773">
        <v>0</v>
      </c>
      <c r="I12773">
        <v>0</v>
      </c>
      <c r="K12773">
        <v>2011</v>
      </c>
      <c r="L12773">
        <v>2013</v>
      </c>
    </row>
    <row r="12774" spans="1:12" x14ac:dyDescent="0.25">
      <c r="A12774">
        <v>32</v>
      </c>
      <c r="B12774">
        <v>22926159</v>
      </c>
      <c r="C12774" t="s">
        <v>5903</v>
      </c>
      <c r="D12774">
        <v>650</v>
      </c>
      <c r="E12774">
        <v>0</v>
      </c>
      <c r="F12774">
        <v>455</v>
      </c>
      <c r="G12774">
        <v>0</v>
      </c>
      <c r="H12774">
        <v>0</v>
      </c>
      <c r="I12774">
        <v>0</v>
      </c>
      <c r="K12774">
        <v>2014</v>
      </c>
      <c r="L12774">
        <v>2014</v>
      </c>
    </row>
    <row r="12775" spans="1:12" x14ac:dyDescent="0.25">
      <c r="A12775">
        <v>32</v>
      </c>
      <c r="B12775">
        <v>22926160</v>
      </c>
      <c r="C12775" t="s">
        <v>5903</v>
      </c>
      <c r="D12775">
        <v>650</v>
      </c>
      <c r="E12775">
        <v>0</v>
      </c>
      <c r="F12775">
        <v>455</v>
      </c>
      <c r="G12775">
        <v>0</v>
      </c>
      <c r="H12775">
        <v>0</v>
      </c>
      <c r="I12775">
        <v>0</v>
      </c>
      <c r="K12775">
        <v>2014</v>
      </c>
      <c r="L12775">
        <v>2014</v>
      </c>
    </row>
    <row r="12776" spans="1:12" x14ac:dyDescent="0.25">
      <c r="A12776">
        <v>32</v>
      </c>
      <c r="B12776">
        <v>22926205</v>
      </c>
      <c r="C12776" t="s">
        <v>5904</v>
      </c>
      <c r="D12776">
        <v>55</v>
      </c>
      <c r="E12776">
        <v>0</v>
      </c>
      <c r="F12776">
        <v>41.25</v>
      </c>
      <c r="G12776">
        <v>0</v>
      </c>
      <c r="H12776">
        <v>55.86</v>
      </c>
      <c r="I12776">
        <v>0</v>
      </c>
      <c r="K12776">
        <v>2014</v>
      </c>
      <c r="L12776">
        <v>2017</v>
      </c>
    </row>
    <row r="12777" spans="1:12" x14ac:dyDescent="0.25">
      <c r="A12777">
        <v>32</v>
      </c>
      <c r="B12777">
        <v>22926206</v>
      </c>
      <c r="C12777" t="s">
        <v>5077</v>
      </c>
      <c r="D12777">
        <v>55</v>
      </c>
      <c r="E12777">
        <v>0</v>
      </c>
      <c r="F12777">
        <v>41.25</v>
      </c>
      <c r="G12777">
        <v>0</v>
      </c>
      <c r="H12777">
        <v>0</v>
      </c>
      <c r="I12777">
        <v>0</v>
      </c>
      <c r="K12777">
        <v>2015</v>
      </c>
      <c r="L12777">
        <v>2017</v>
      </c>
    </row>
    <row r="12778" spans="1:12" x14ac:dyDescent="0.25">
      <c r="A12778">
        <v>32</v>
      </c>
      <c r="B12778">
        <v>22926264</v>
      </c>
      <c r="C12778" t="s">
        <v>5905</v>
      </c>
      <c r="D12778">
        <v>450</v>
      </c>
      <c r="E12778">
        <v>0</v>
      </c>
      <c r="F12778">
        <v>337.5</v>
      </c>
      <c r="G12778">
        <v>0</v>
      </c>
      <c r="H12778">
        <v>0</v>
      </c>
      <c r="I12778">
        <v>0</v>
      </c>
      <c r="K12778">
        <v>2013</v>
      </c>
      <c r="L12778">
        <v>2013</v>
      </c>
    </row>
    <row r="12779" spans="1:12" x14ac:dyDescent="0.25">
      <c r="A12779">
        <v>32</v>
      </c>
      <c r="B12779">
        <v>22926414</v>
      </c>
      <c r="C12779" t="s">
        <v>4846</v>
      </c>
      <c r="D12779">
        <v>70</v>
      </c>
      <c r="E12779">
        <v>0</v>
      </c>
      <c r="F12779">
        <v>52.5</v>
      </c>
      <c r="G12779">
        <v>0</v>
      </c>
      <c r="H12779">
        <v>0</v>
      </c>
      <c r="I12779">
        <v>0</v>
      </c>
      <c r="K12779">
        <v>2010</v>
      </c>
      <c r="L12779">
        <v>2015</v>
      </c>
    </row>
    <row r="12780" spans="1:12" x14ac:dyDescent="0.25">
      <c r="A12780">
        <v>32</v>
      </c>
      <c r="B12780">
        <v>22926415</v>
      </c>
      <c r="C12780" t="s">
        <v>3147</v>
      </c>
      <c r="D12780">
        <v>70</v>
      </c>
      <c r="E12780">
        <v>0</v>
      </c>
      <c r="F12780">
        <v>52.5</v>
      </c>
      <c r="G12780">
        <v>0</v>
      </c>
      <c r="H12780">
        <v>0</v>
      </c>
      <c r="I12780">
        <v>0</v>
      </c>
      <c r="K12780">
        <v>2010</v>
      </c>
      <c r="L12780">
        <v>2015</v>
      </c>
    </row>
    <row r="12781" spans="1:12" x14ac:dyDescent="0.25">
      <c r="A12781">
        <v>32</v>
      </c>
      <c r="B12781">
        <v>22926859</v>
      </c>
      <c r="C12781" t="s">
        <v>5906</v>
      </c>
      <c r="D12781">
        <v>35</v>
      </c>
      <c r="E12781">
        <v>0</v>
      </c>
      <c r="F12781">
        <v>26.25</v>
      </c>
      <c r="G12781">
        <v>0</v>
      </c>
      <c r="H12781">
        <v>0</v>
      </c>
      <c r="I12781">
        <v>0</v>
      </c>
      <c r="K12781">
        <v>2014</v>
      </c>
      <c r="L12781">
        <v>2017</v>
      </c>
    </row>
    <row r="12782" spans="1:12" x14ac:dyDescent="0.25">
      <c r="A12782">
        <v>32</v>
      </c>
      <c r="B12782">
        <v>22926971</v>
      </c>
      <c r="C12782" t="s">
        <v>5907</v>
      </c>
      <c r="D12782">
        <v>300</v>
      </c>
      <c r="E12782">
        <v>0</v>
      </c>
      <c r="F12782">
        <v>225</v>
      </c>
      <c r="G12782">
        <v>0</v>
      </c>
      <c r="H12782">
        <v>0</v>
      </c>
      <c r="I12782">
        <v>0</v>
      </c>
      <c r="K12782">
        <v>2014</v>
      </c>
      <c r="L12782">
        <v>2017</v>
      </c>
    </row>
    <row r="12783" spans="1:12" x14ac:dyDescent="0.25">
      <c r="A12783">
        <v>32</v>
      </c>
      <c r="B12783">
        <v>22927122</v>
      </c>
      <c r="C12783" t="s">
        <v>4793</v>
      </c>
      <c r="D12783">
        <v>155</v>
      </c>
      <c r="E12783">
        <v>0</v>
      </c>
      <c r="F12783">
        <v>116.25</v>
      </c>
      <c r="G12783">
        <v>0</v>
      </c>
      <c r="H12783">
        <v>157.44</v>
      </c>
      <c r="I12783">
        <v>0</v>
      </c>
      <c r="K12783">
        <v>2013</v>
      </c>
      <c r="L12783">
        <v>2013</v>
      </c>
    </row>
    <row r="12784" spans="1:12" x14ac:dyDescent="0.25">
      <c r="A12784">
        <v>32</v>
      </c>
      <c r="B12784">
        <v>22927123</v>
      </c>
      <c r="C12784" t="s">
        <v>4793</v>
      </c>
      <c r="D12784">
        <v>100</v>
      </c>
      <c r="E12784">
        <v>0</v>
      </c>
      <c r="F12784">
        <v>75</v>
      </c>
      <c r="G12784">
        <v>0</v>
      </c>
      <c r="H12784">
        <v>157.44</v>
      </c>
      <c r="I12784">
        <v>0</v>
      </c>
      <c r="K12784">
        <v>2013</v>
      </c>
      <c r="L12784">
        <v>2013</v>
      </c>
    </row>
    <row r="12785" spans="1:12" x14ac:dyDescent="0.25">
      <c r="A12785">
        <v>32</v>
      </c>
      <c r="B12785">
        <v>22927633</v>
      </c>
      <c r="C12785" t="s">
        <v>1913</v>
      </c>
      <c r="D12785">
        <v>130</v>
      </c>
      <c r="E12785">
        <v>0</v>
      </c>
      <c r="F12785">
        <v>97.5</v>
      </c>
      <c r="G12785">
        <v>0</v>
      </c>
      <c r="H12785">
        <v>132.04</v>
      </c>
      <c r="I12785">
        <v>0</v>
      </c>
      <c r="K12785">
        <v>2013</v>
      </c>
      <c r="L12785">
        <v>2017</v>
      </c>
    </row>
    <row r="12786" spans="1:12" x14ac:dyDescent="0.25">
      <c r="A12786">
        <v>32</v>
      </c>
      <c r="B12786">
        <v>22928486</v>
      </c>
      <c r="C12786" t="s">
        <v>309</v>
      </c>
      <c r="D12786">
        <v>59</v>
      </c>
      <c r="E12786">
        <v>0</v>
      </c>
      <c r="F12786">
        <v>35.4</v>
      </c>
      <c r="G12786">
        <v>0</v>
      </c>
      <c r="H12786">
        <v>0</v>
      </c>
      <c r="I12786">
        <v>0</v>
      </c>
      <c r="K12786">
        <v>2013</v>
      </c>
      <c r="L12786">
        <v>2017</v>
      </c>
    </row>
    <row r="12787" spans="1:12" x14ac:dyDescent="0.25">
      <c r="A12787">
        <v>32</v>
      </c>
      <c r="B12787">
        <v>22929239</v>
      </c>
      <c r="C12787" t="s">
        <v>5908</v>
      </c>
      <c r="D12787">
        <v>18</v>
      </c>
      <c r="E12787">
        <v>0</v>
      </c>
      <c r="F12787">
        <v>10.8</v>
      </c>
      <c r="G12787">
        <v>0</v>
      </c>
      <c r="H12787">
        <v>0</v>
      </c>
      <c r="I12787">
        <v>0</v>
      </c>
      <c r="K12787">
        <v>2014</v>
      </c>
      <c r="L12787">
        <v>2017</v>
      </c>
    </row>
    <row r="12788" spans="1:12" x14ac:dyDescent="0.25">
      <c r="A12788">
        <v>32</v>
      </c>
      <c r="B12788">
        <v>22929605</v>
      </c>
      <c r="C12788" t="s">
        <v>5909</v>
      </c>
      <c r="D12788">
        <v>695</v>
      </c>
      <c r="E12788">
        <v>0</v>
      </c>
      <c r="F12788">
        <v>521.25</v>
      </c>
      <c r="G12788">
        <v>0</v>
      </c>
      <c r="H12788">
        <v>0</v>
      </c>
      <c r="I12788">
        <v>0</v>
      </c>
      <c r="K12788">
        <v>2015</v>
      </c>
      <c r="L12788">
        <v>2017</v>
      </c>
    </row>
    <row r="12789" spans="1:12" x14ac:dyDescent="0.25">
      <c r="A12789">
        <v>32</v>
      </c>
      <c r="B12789">
        <v>22929606</v>
      </c>
      <c r="C12789" t="s">
        <v>5909</v>
      </c>
      <c r="D12789">
        <v>695</v>
      </c>
      <c r="E12789">
        <v>0</v>
      </c>
      <c r="F12789">
        <v>521.25</v>
      </c>
      <c r="G12789">
        <v>0</v>
      </c>
      <c r="H12789">
        <v>0</v>
      </c>
      <c r="I12789">
        <v>0</v>
      </c>
      <c r="K12789">
        <v>2015</v>
      </c>
      <c r="L12789">
        <v>2017</v>
      </c>
    </row>
    <row r="12790" spans="1:12" x14ac:dyDescent="0.25">
      <c r="A12790">
        <v>32</v>
      </c>
      <c r="B12790">
        <v>22929607</v>
      </c>
      <c r="C12790" t="s">
        <v>333</v>
      </c>
      <c r="D12790">
        <v>507</v>
      </c>
      <c r="E12790">
        <v>0</v>
      </c>
      <c r="F12790">
        <v>304.2</v>
      </c>
      <c r="G12790">
        <v>0</v>
      </c>
      <c r="H12790">
        <v>0</v>
      </c>
      <c r="I12790">
        <v>0</v>
      </c>
      <c r="K12790">
        <v>2015</v>
      </c>
      <c r="L12790">
        <v>2017</v>
      </c>
    </row>
    <row r="12791" spans="1:12" x14ac:dyDescent="0.25">
      <c r="A12791">
        <v>32</v>
      </c>
      <c r="B12791">
        <v>22929608</v>
      </c>
      <c r="C12791" t="s">
        <v>333</v>
      </c>
      <c r="D12791">
        <v>507</v>
      </c>
      <c r="E12791">
        <v>0</v>
      </c>
      <c r="F12791">
        <v>304.2</v>
      </c>
      <c r="G12791">
        <v>0</v>
      </c>
      <c r="H12791">
        <v>0</v>
      </c>
      <c r="I12791">
        <v>0</v>
      </c>
      <c r="K12791">
        <v>2015</v>
      </c>
      <c r="L12791">
        <v>2017</v>
      </c>
    </row>
    <row r="12792" spans="1:12" x14ac:dyDescent="0.25">
      <c r="A12792">
        <v>32</v>
      </c>
      <c r="B12792">
        <v>22929609</v>
      </c>
      <c r="C12792" t="s">
        <v>333</v>
      </c>
      <c r="D12792">
        <v>507</v>
      </c>
      <c r="E12792">
        <v>0</v>
      </c>
      <c r="F12792">
        <v>304.2</v>
      </c>
      <c r="G12792">
        <v>0</v>
      </c>
      <c r="H12792">
        <v>0</v>
      </c>
      <c r="I12792">
        <v>0</v>
      </c>
      <c r="K12792">
        <v>2015</v>
      </c>
      <c r="L12792">
        <v>2017</v>
      </c>
    </row>
    <row r="12793" spans="1:12" x14ac:dyDescent="0.25">
      <c r="A12793">
        <v>32</v>
      </c>
      <c r="B12793">
        <v>22929610</v>
      </c>
      <c r="C12793" t="s">
        <v>333</v>
      </c>
      <c r="D12793">
        <v>507</v>
      </c>
      <c r="E12793">
        <v>0</v>
      </c>
      <c r="F12793">
        <v>304.2</v>
      </c>
      <c r="G12793">
        <v>0</v>
      </c>
      <c r="H12793">
        <v>0</v>
      </c>
      <c r="I12793">
        <v>0</v>
      </c>
      <c r="K12793">
        <v>2015</v>
      </c>
      <c r="L12793">
        <v>2017</v>
      </c>
    </row>
    <row r="12794" spans="1:12" x14ac:dyDescent="0.25">
      <c r="A12794">
        <v>32</v>
      </c>
      <c r="B12794">
        <v>22929618</v>
      </c>
      <c r="C12794" t="s">
        <v>5910</v>
      </c>
      <c r="D12794">
        <v>47</v>
      </c>
      <c r="E12794">
        <v>0</v>
      </c>
      <c r="F12794">
        <v>28.2</v>
      </c>
      <c r="G12794">
        <v>0</v>
      </c>
      <c r="H12794">
        <v>0</v>
      </c>
      <c r="I12794">
        <v>0</v>
      </c>
      <c r="K12794">
        <v>2015</v>
      </c>
      <c r="L12794">
        <v>2017</v>
      </c>
    </row>
    <row r="12795" spans="1:12" x14ac:dyDescent="0.25">
      <c r="A12795">
        <v>32</v>
      </c>
      <c r="B12795">
        <v>22929620</v>
      </c>
      <c r="C12795" t="s">
        <v>5856</v>
      </c>
      <c r="D12795">
        <v>60</v>
      </c>
      <c r="E12795">
        <v>0</v>
      </c>
      <c r="F12795">
        <v>36</v>
      </c>
      <c r="G12795">
        <v>0</v>
      </c>
      <c r="H12795">
        <v>0</v>
      </c>
      <c r="I12795">
        <v>0</v>
      </c>
      <c r="K12795">
        <v>2015</v>
      </c>
      <c r="L12795">
        <v>2017</v>
      </c>
    </row>
    <row r="12796" spans="1:12" x14ac:dyDescent="0.25">
      <c r="A12796">
        <v>32</v>
      </c>
      <c r="B12796">
        <v>22931371</v>
      </c>
      <c r="C12796" t="s">
        <v>5771</v>
      </c>
      <c r="D12796">
        <v>490</v>
      </c>
      <c r="E12796">
        <v>0</v>
      </c>
      <c r="F12796">
        <v>367.5</v>
      </c>
      <c r="G12796">
        <v>0</v>
      </c>
      <c r="H12796">
        <v>0</v>
      </c>
      <c r="I12796">
        <v>0</v>
      </c>
      <c r="K12796">
        <v>2011</v>
      </c>
      <c r="L12796">
        <v>2015</v>
      </c>
    </row>
    <row r="12797" spans="1:12" x14ac:dyDescent="0.25">
      <c r="A12797">
        <v>32</v>
      </c>
      <c r="B12797">
        <v>22931739</v>
      </c>
      <c r="C12797" t="s">
        <v>5911</v>
      </c>
      <c r="D12797">
        <v>90</v>
      </c>
      <c r="E12797">
        <v>0</v>
      </c>
      <c r="F12797">
        <v>67.5</v>
      </c>
      <c r="G12797">
        <v>0</v>
      </c>
      <c r="H12797">
        <v>0</v>
      </c>
      <c r="I12797">
        <v>0</v>
      </c>
      <c r="K12797">
        <v>2014</v>
      </c>
      <c r="L12797">
        <v>2016</v>
      </c>
    </row>
    <row r="12798" spans="1:12" x14ac:dyDescent="0.25">
      <c r="A12798">
        <v>32</v>
      </c>
      <c r="B12798">
        <v>22931740</v>
      </c>
      <c r="C12798" t="s">
        <v>5912</v>
      </c>
      <c r="D12798">
        <v>90</v>
      </c>
      <c r="E12798">
        <v>0</v>
      </c>
      <c r="F12798">
        <v>67.5</v>
      </c>
      <c r="G12798">
        <v>0</v>
      </c>
      <c r="H12798">
        <v>0</v>
      </c>
      <c r="I12798">
        <v>0</v>
      </c>
      <c r="K12798">
        <v>2014</v>
      </c>
      <c r="L12798">
        <v>2016</v>
      </c>
    </row>
    <row r="12799" spans="1:12" x14ac:dyDescent="0.25">
      <c r="A12799">
        <v>32</v>
      </c>
      <c r="B12799">
        <v>22932704</v>
      </c>
      <c r="C12799" t="s">
        <v>5913</v>
      </c>
      <c r="D12799">
        <v>1875</v>
      </c>
      <c r="E12799">
        <v>0</v>
      </c>
      <c r="F12799">
        <v>1406.25</v>
      </c>
      <c r="G12799">
        <v>0</v>
      </c>
      <c r="H12799">
        <v>0</v>
      </c>
      <c r="I12799">
        <v>0</v>
      </c>
      <c r="K12799">
        <v>2010</v>
      </c>
      <c r="L12799">
        <v>2014</v>
      </c>
    </row>
    <row r="12800" spans="1:12" x14ac:dyDescent="0.25">
      <c r="A12800">
        <v>32</v>
      </c>
      <c r="B12800">
        <v>22932705</v>
      </c>
      <c r="C12800" t="s">
        <v>5914</v>
      </c>
      <c r="D12800">
        <v>1875</v>
      </c>
      <c r="E12800">
        <v>0</v>
      </c>
      <c r="F12800">
        <v>1406.25</v>
      </c>
      <c r="G12800">
        <v>0</v>
      </c>
      <c r="H12800">
        <v>0</v>
      </c>
      <c r="I12800">
        <v>0</v>
      </c>
      <c r="K12800">
        <v>2010</v>
      </c>
      <c r="L12800">
        <v>2014</v>
      </c>
    </row>
    <row r="12801" spans="1:12" x14ac:dyDescent="0.25">
      <c r="A12801">
        <v>32</v>
      </c>
      <c r="B12801">
        <v>22932706</v>
      </c>
      <c r="C12801" t="s">
        <v>5915</v>
      </c>
      <c r="D12801">
        <v>1875</v>
      </c>
      <c r="E12801">
        <v>0</v>
      </c>
      <c r="F12801">
        <v>1406.25</v>
      </c>
      <c r="G12801">
        <v>0</v>
      </c>
      <c r="H12801">
        <v>0</v>
      </c>
      <c r="I12801">
        <v>0</v>
      </c>
      <c r="K12801">
        <v>2010</v>
      </c>
      <c r="L12801">
        <v>2014</v>
      </c>
    </row>
    <row r="12802" spans="1:12" x14ac:dyDescent="0.25">
      <c r="A12802">
        <v>32</v>
      </c>
      <c r="B12802">
        <v>22933019</v>
      </c>
      <c r="C12802" t="s">
        <v>6249</v>
      </c>
      <c r="D12802">
        <v>295</v>
      </c>
      <c r="E12802">
        <v>0</v>
      </c>
      <c r="F12802">
        <v>221.25</v>
      </c>
      <c r="G12802">
        <v>0</v>
      </c>
      <c r="H12802">
        <v>0</v>
      </c>
      <c r="I12802">
        <v>0</v>
      </c>
      <c r="K12802">
        <v>2014</v>
      </c>
      <c r="L12802">
        <v>2014</v>
      </c>
    </row>
    <row r="12803" spans="1:12" x14ac:dyDescent="0.25">
      <c r="A12803">
        <v>32</v>
      </c>
      <c r="B12803">
        <v>22933020</v>
      </c>
      <c r="C12803" t="s">
        <v>6250</v>
      </c>
      <c r="D12803">
        <v>295</v>
      </c>
      <c r="E12803">
        <v>0</v>
      </c>
      <c r="F12803">
        <v>221.25</v>
      </c>
      <c r="G12803">
        <v>0</v>
      </c>
      <c r="H12803">
        <v>0</v>
      </c>
      <c r="I12803">
        <v>0</v>
      </c>
      <c r="K12803">
        <v>2014</v>
      </c>
      <c r="L12803">
        <v>2014</v>
      </c>
    </row>
    <row r="12804" spans="1:12" x14ac:dyDescent="0.25">
      <c r="A12804">
        <v>32</v>
      </c>
      <c r="B12804">
        <v>22933021</v>
      </c>
      <c r="C12804" t="s">
        <v>6251</v>
      </c>
      <c r="D12804">
        <v>295</v>
      </c>
      <c r="E12804">
        <v>0</v>
      </c>
      <c r="F12804">
        <v>221.25</v>
      </c>
      <c r="G12804">
        <v>0</v>
      </c>
      <c r="H12804">
        <v>0</v>
      </c>
      <c r="I12804">
        <v>0</v>
      </c>
      <c r="K12804">
        <v>2014</v>
      </c>
      <c r="L12804">
        <v>2014</v>
      </c>
    </row>
    <row r="12805" spans="1:12" x14ac:dyDescent="0.25">
      <c r="A12805">
        <v>32</v>
      </c>
      <c r="B12805">
        <v>22933023</v>
      </c>
      <c r="C12805" t="s">
        <v>6252</v>
      </c>
      <c r="D12805">
        <v>295</v>
      </c>
      <c r="E12805">
        <v>0</v>
      </c>
      <c r="F12805">
        <v>221.25</v>
      </c>
      <c r="G12805">
        <v>0</v>
      </c>
      <c r="H12805">
        <v>0</v>
      </c>
      <c r="I12805">
        <v>0</v>
      </c>
      <c r="K12805">
        <v>2014</v>
      </c>
      <c r="L12805">
        <v>2014</v>
      </c>
    </row>
    <row r="12806" spans="1:12" x14ac:dyDescent="0.25">
      <c r="A12806">
        <v>32</v>
      </c>
      <c r="B12806">
        <v>22933513</v>
      </c>
      <c r="C12806" t="s">
        <v>5916</v>
      </c>
      <c r="D12806">
        <v>325</v>
      </c>
      <c r="E12806">
        <v>0</v>
      </c>
      <c r="F12806">
        <v>243.75</v>
      </c>
      <c r="G12806">
        <v>0</v>
      </c>
      <c r="H12806">
        <v>0</v>
      </c>
      <c r="I12806">
        <v>0</v>
      </c>
      <c r="K12806">
        <v>2015</v>
      </c>
      <c r="L12806">
        <v>2017</v>
      </c>
    </row>
    <row r="12807" spans="1:12" x14ac:dyDescent="0.25">
      <c r="A12807">
        <v>32</v>
      </c>
      <c r="B12807">
        <v>22933514</v>
      </c>
      <c r="C12807" t="s">
        <v>5917</v>
      </c>
      <c r="D12807">
        <v>325</v>
      </c>
      <c r="E12807">
        <v>0</v>
      </c>
      <c r="F12807">
        <v>243.75</v>
      </c>
      <c r="G12807">
        <v>0</v>
      </c>
      <c r="H12807">
        <v>0</v>
      </c>
      <c r="I12807">
        <v>0</v>
      </c>
      <c r="K12807">
        <v>2015</v>
      </c>
      <c r="L12807">
        <v>2017</v>
      </c>
    </row>
    <row r="12808" spans="1:12" x14ac:dyDescent="0.25">
      <c r="A12808">
        <v>32</v>
      </c>
      <c r="B12808">
        <v>22933515</v>
      </c>
      <c r="C12808" t="s">
        <v>5918</v>
      </c>
      <c r="D12808">
        <v>325</v>
      </c>
      <c r="E12808">
        <v>0</v>
      </c>
      <c r="F12808">
        <v>243.75</v>
      </c>
      <c r="G12808">
        <v>0</v>
      </c>
      <c r="H12808">
        <v>0</v>
      </c>
      <c r="I12808">
        <v>0</v>
      </c>
      <c r="K12808">
        <v>2015</v>
      </c>
      <c r="L12808">
        <v>2017</v>
      </c>
    </row>
    <row r="12809" spans="1:12" x14ac:dyDescent="0.25">
      <c r="A12809">
        <v>32</v>
      </c>
      <c r="B12809">
        <v>22933517</v>
      </c>
      <c r="C12809" t="s">
        <v>5916</v>
      </c>
      <c r="D12809">
        <v>325</v>
      </c>
      <c r="E12809">
        <v>0</v>
      </c>
      <c r="F12809">
        <v>243.75</v>
      </c>
      <c r="G12809">
        <v>0</v>
      </c>
      <c r="H12809">
        <v>0</v>
      </c>
      <c r="I12809">
        <v>0</v>
      </c>
      <c r="K12809">
        <v>2015</v>
      </c>
      <c r="L12809">
        <v>2017</v>
      </c>
    </row>
    <row r="12810" spans="1:12" x14ac:dyDescent="0.25">
      <c r="A12810">
        <v>32</v>
      </c>
      <c r="B12810">
        <v>22933518</v>
      </c>
      <c r="C12810" t="s">
        <v>5917</v>
      </c>
      <c r="D12810">
        <v>325</v>
      </c>
      <c r="E12810">
        <v>0</v>
      </c>
      <c r="F12810">
        <v>243.75</v>
      </c>
      <c r="G12810">
        <v>0</v>
      </c>
      <c r="H12810">
        <v>0</v>
      </c>
      <c r="I12810">
        <v>0</v>
      </c>
      <c r="K12810">
        <v>2015</v>
      </c>
      <c r="L12810">
        <v>2017</v>
      </c>
    </row>
    <row r="12811" spans="1:12" x14ac:dyDescent="0.25">
      <c r="A12811">
        <v>32</v>
      </c>
      <c r="B12811">
        <v>22933519</v>
      </c>
      <c r="C12811" t="s">
        <v>5918</v>
      </c>
      <c r="D12811">
        <v>325</v>
      </c>
      <c r="E12811">
        <v>0</v>
      </c>
      <c r="F12811">
        <v>243.75</v>
      </c>
      <c r="G12811">
        <v>0</v>
      </c>
      <c r="H12811">
        <v>0</v>
      </c>
      <c r="I12811">
        <v>0</v>
      </c>
      <c r="K12811">
        <v>2015</v>
      </c>
      <c r="L12811">
        <v>2017</v>
      </c>
    </row>
    <row r="12812" spans="1:12" x14ac:dyDescent="0.25">
      <c r="A12812">
        <v>32</v>
      </c>
      <c r="B12812">
        <v>22933971</v>
      </c>
      <c r="C12812" t="s">
        <v>5919</v>
      </c>
      <c r="D12812">
        <v>455</v>
      </c>
      <c r="E12812">
        <v>0</v>
      </c>
      <c r="F12812">
        <v>341.25</v>
      </c>
      <c r="G12812">
        <v>0</v>
      </c>
      <c r="H12812">
        <v>0</v>
      </c>
      <c r="I12812">
        <v>0</v>
      </c>
      <c r="K12812">
        <v>2011</v>
      </c>
      <c r="L12812">
        <v>2014</v>
      </c>
    </row>
    <row r="12813" spans="1:12" x14ac:dyDescent="0.25">
      <c r="A12813">
        <v>32</v>
      </c>
      <c r="B12813">
        <v>22933972</v>
      </c>
      <c r="C12813" t="s">
        <v>5919</v>
      </c>
      <c r="D12813">
        <v>455</v>
      </c>
      <c r="E12813">
        <v>0</v>
      </c>
      <c r="F12813">
        <v>341.25</v>
      </c>
      <c r="G12813">
        <v>0</v>
      </c>
      <c r="H12813">
        <v>0</v>
      </c>
      <c r="I12813">
        <v>0</v>
      </c>
      <c r="K12813">
        <v>2011</v>
      </c>
      <c r="L12813">
        <v>2014</v>
      </c>
    </row>
    <row r="12814" spans="1:12" x14ac:dyDescent="0.25">
      <c r="A12814">
        <v>32</v>
      </c>
      <c r="B12814">
        <v>22935043</v>
      </c>
      <c r="C12814" t="s">
        <v>5600</v>
      </c>
      <c r="D12814">
        <v>155</v>
      </c>
      <c r="E12814">
        <v>0</v>
      </c>
      <c r="F12814">
        <v>116.25</v>
      </c>
      <c r="G12814">
        <v>0</v>
      </c>
      <c r="H12814">
        <v>157.44</v>
      </c>
      <c r="I12814">
        <v>0</v>
      </c>
      <c r="K12814">
        <v>2013</v>
      </c>
      <c r="L12814">
        <v>2014</v>
      </c>
    </row>
    <row r="12815" spans="1:12" x14ac:dyDescent="0.25">
      <c r="A12815">
        <v>32</v>
      </c>
      <c r="B12815">
        <v>22935044</v>
      </c>
      <c r="C12815" t="s">
        <v>5920</v>
      </c>
      <c r="D12815">
        <v>175</v>
      </c>
      <c r="E12815">
        <v>0</v>
      </c>
      <c r="F12815">
        <v>131.25</v>
      </c>
      <c r="G12815">
        <v>0</v>
      </c>
      <c r="H12815">
        <v>0</v>
      </c>
      <c r="I12815">
        <v>0</v>
      </c>
      <c r="K12815">
        <v>2013</v>
      </c>
      <c r="L12815">
        <v>2014</v>
      </c>
    </row>
    <row r="12816" spans="1:12" x14ac:dyDescent="0.25">
      <c r="A12816">
        <v>32</v>
      </c>
      <c r="B12816">
        <v>22935511</v>
      </c>
      <c r="C12816" t="s">
        <v>5921</v>
      </c>
      <c r="D12816">
        <v>100</v>
      </c>
      <c r="E12816">
        <v>0</v>
      </c>
      <c r="F12816">
        <v>75</v>
      </c>
      <c r="G12816">
        <v>0</v>
      </c>
      <c r="H12816">
        <v>101.57</v>
      </c>
      <c r="I12816">
        <v>0</v>
      </c>
      <c r="K12816">
        <v>2013</v>
      </c>
      <c r="L12816">
        <v>2017</v>
      </c>
    </row>
    <row r="12817" spans="1:12" x14ac:dyDescent="0.25">
      <c r="A12817">
        <v>32</v>
      </c>
      <c r="B12817">
        <v>22935512</v>
      </c>
      <c r="C12817" t="s">
        <v>5922</v>
      </c>
      <c r="D12817">
        <v>100</v>
      </c>
      <c r="E12817">
        <v>0</v>
      </c>
      <c r="F12817">
        <v>75</v>
      </c>
      <c r="G12817">
        <v>0</v>
      </c>
      <c r="H12817">
        <v>0</v>
      </c>
      <c r="I12817">
        <v>0</v>
      </c>
      <c r="K12817">
        <v>2013</v>
      </c>
      <c r="L12817">
        <v>2014</v>
      </c>
    </row>
    <row r="12818" spans="1:12" x14ac:dyDescent="0.25">
      <c r="A12818">
        <v>32</v>
      </c>
      <c r="B12818">
        <v>22935513</v>
      </c>
      <c r="C12818" t="s">
        <v>5737</v>
      </c>
      <c r="D12818">
        <v>100</v>
      </c>
      <c r="E12818">
        <v>0</v>
      </c>
      <c r="F12818">
        <v>75</v>
      </c>
      <c r="G12818">
        <v>0</v>
      </c>
      <c r="H12818">
        <v>101.57</v>
      </c>
      <c r="I12818">
        <v>0</v>
      </c>
      <c r="K12818">
        <v>2013</v>
      </c>
      <c r="L12818">
        <v>2015</v>
      </c>
    </row>
    <row r="12819" spans="1:12" x14ac:dyDescent="0.25">
      <c r="A12819">
        <v>32</v>
      </c>
      <c r="B12819">
        <v>22935514</v>
      </c>
      <c r="C12819" t="s">
        <v>5923</v>
      </c>
      <c r="D12819">
        <v>100</v>
      </c>
      <c r="E12819">
        <v>0</v>
      </c>
      <c r="F12819">
        <v>75</v>
      </c>
      <c r="G12819">
        <v>0</v>
      </c>
      <c r="H12819">
        <v>0</v>
      </c>
      <c r="I12819">
        <v>0</v>
      </c>
      <c r="K12819">
        <v>2013</v>
      </c>
      <c r="L12819">
        <v>2014</v>
      </c>
    </row>
    <row r="12820" spans="1:12" x14ac:dyDescent="0.25">
      <c r="A12820">
        <v>32</v>
      </c>
      <c r="B12820">
        <v>22935515</v>
      </c>
      <c r="C12820" t="s">
        <v>5924</v>
      </c>
      <c r="D12820">
        <v>100</v>
      </c>
      <c r="E12820">
        <v>0</v>
      </c>
      <c r="F12820">
        <v>75</v>
      </c>
      <c r="G12820">
        <v>0</v>
      </c>
      <c r="H12820">
        <v>101.57</v>
      </c>
      <c r="I12820">
        <v>0</v>
      </c>
      <c r="K12820">
        <v>2013</v>
      </c>
      <c r="L12820">
        <v>2015</v>
      </c>
    </row>
    <row r="12821" spans="1:12" x14ac:dyDescent="0.25">
      <c r="A12821">
        <v>32</v>
      </c>
      <c r="B12821">
        <v>22935516</v>
      </c>
      <c r="C12821" t="s">
        <v>5925</v>
      </c>
      <c r="D12821">
        <v>100</v>
      </c>
      <c r="E12821">
        <v>0</v>
      </c>
      <c r="F12821">
        <v>75</v>
      </c>
      <c r="G12821">
        <v>0</v>
      </c>
      <c r="H12821">
        <v>101.57</v>
      </c>
      <c r="I12821">
        <v>0</v>
      </c>
      <c r="K12821">
        <v>2013</v>
      </c>
      <c r="L12821">
        <v>2017</v>
      </c>
    </row>
    <row r="12822" spans="1:12" x14ac:dyDescent="0.25">
      <c r="A12822">
        <v>32</v>
      </c>
      <c r="B12822">
        <v>22935517</v>
      </c>
      <c r="C12822" t="s">
        <v>5741</v>
      </c>
      <c r="D12822">
        <v>100</v>
      </c>
      <c r="E12822">
        <v>0</v>
      </c>
      <c r="F12822">
        <v>75</v>
      </c>
      <c r="G12822">
        <v>0</v>
      </c>
      <c r="H12822">
        <v>101.57</v>
      </c>
      <c r="I12822">
        <v>0</v>
      </c>
      <c r="K12822">
        <v>2013</v>
      </c>
      <c r="L12822">
        <v>2014</v>
      </c>
    </row>
    <row r="12823" spans="1:12" x14ac:dyDescent="0.25">
      <c r="A12823">
        <v>32</v>
      </c>
      <c r="B12823">
        <v>22935518</v>
      </c>
      <c r="C12823" t="s">
        <v>5743</v>
      </c>
      <c r="D12823">
        <v>100</v>
      </c>
      <c r="E12823">
        <v>0</v>
      </c>
      <c r="F12823">
        <v>75</v>
      </c>
      <c r="G12823">
        <v>0</v>
      </c>
      <c r="H12823">
        <v>101.57</v>
      </c>
      <c r="I12823">
        <v>0</v>
      </c>
      <c r="K12823">
        <v>2013</v>
      </c>
      <c r="L12823">
        <v>2017</v>
      </c>
    </row>
    <row r="12824" spans="1:12" x14ac:dyDescent="0.25">
      <c r="A12824">
        <v>32</v>
      </c>
      <c r="B12824">
        <v>22935519</v>
      </c>
      <c r="C12824" t="s">
        <v>5926</v>
      </c>
      <c r="D12824">
        <v>100</v>
      </c>
      <c r="E12824">
        <v>0</v>
      </c>
      <c r="F12824">
        <v>75</v>
      </c>
      <c r="G12824">
        <v>0</v>
      </c>
      <c r="H12824">
        <v>101.57</v>
      </c>
      <c r="I12824">
        <v>0</v>
      </c>
      <c r="K12824">
        <v>2013</v>
      </c>
      <c r="L12824">
        <v>2014</v>
      </c>
    </row>
    <row r="12825" spans="1:12" x14ac:dyDescent="0.25">
      <c r="A12825">
        <v>32</v>
      </c>
      <c r="B12825">
        <v>22935520</v>
      </c>
      <c r="C12825" t="s">
        <v>5738</v>
      </c>
      <c r="D12825">
        <v>100</v>
      </c>
      <c r="E12825">
        <v>0</v>
      </c>
      <c r="F12825">
        <v>75</v>
      </c>
      <c r="G12825">
        <v>0</v>
      </c>
      <c r="H12825">
        <v>101.57</v>
      </c>
      <c r="I12825">
        <v>0</v>
      </c>
      <c r="K12825">
        <v>2013</v>
      </c>
      <c r="L12825">
        <v>2015</v>
      </c>
    </row>
    <row r="12826" spans="1:12" x14ac:dyDescent="0.25">
      <c r="A12826">
        <v>32</v>
      </c>
      <c r="B12826">
        <v>22935635</v>
      </c>
      <c r="C12826" t="s">
        <v>5832</v>
      </c>
      <c r="D12826">
        <v>75</v>
      </c>
      <c r="E12826">
        <v>0</v>
      </c>
      <c r="F12826">
        <v>56.25</v>
      </c>
      <c r="G12826">
        <v>0</v>
      </c>
      <c r="H12826">
        <v>76.180000000000007</v>
      </c>
      <c r="I12826">
        <v>0</v>
      </c>
      <c r="K12826">
        <v>2014</v>
      </c>
      <c r="L12826">
        <v>2017</v>
      </c>
    </row>
    <row r="12827" spans="1:12" x14ac:dyDescent="0.25">
      <c r="A12827">
        <v>32</v>
      </c>
      <c r="B12827">
        <v>22935639</v>
      </c>
      <c r="C12827" t="s">
        <v>5833</v>
      </c>
      <c r="D12827">
        <v>75</v>
      </c>
      <c r="E12827">
        <v>0</v>
      </c>
      <c r="F12827">
        <v>56.25</v>
      </c>
      <c r="G12827">
        <v>0</v>
      </c>
      <c r="H12827">
        <v>76.180000000000007</v>
      </c>
      <c r="I12827">
        <v>0</v>
      </c>
      <c r="K12827">
        <v>2014</v>
      </c>
      <c r="L12827">
        <v>2017</v>
      </c>
    </row>
    <row r="12828" spans="1:12" x14ac:dyDescent="0.25">
      <c r="A12828">
        <v>32</v>
      </c>
      <c r="B12828">
        <v>22935679</v>
      </c>
      <c r="C12828" t="s">
        <v>5774</v>
      </c>
      <c r="D12828">
        <v>50</v>
      </c>
      <c r="E12828">
        <v>0</v>
      </c>
      <c r="F12828">
        <v>37.5</v>
      </c>
      <c r="G12828">
        <v>0</v>
      </c>
      <c r="H12828">
        <v>50.79</v>
      </c>
      <c r="I12828">
        <v>0</v>
      </c>
      <c r="K12828">
        <v>2013</v>
      </c>
      <c r="L12828">
        <v>2017</v>
      </c>
    </row>
    <row r="12829" spans="1:12" x14ac:dyDescent="0.25">
      <c r="A12829">
        <v>32</v>
      </c>
      <c r="B12829">
        <v>22935680</v>
      </c>
      <c r="C12829" t="s">
        <v>5927</v>
      </c>
      <c r="D12829">
        <v>100</v>
      </c>
      <c r="E12829">
        <v>0</v>
      </c>
      <c r="F12829">
        <v>75</v>
      </c>
      <c r="G12829">
        <v>0</v>
      </c>
      <c r="H12829">
        <v>101.57</v>
      </c>
      <c r="I12829">
        <v>0</v>
      </c>
      <c r="K12829">
        <v>2013</v>
      </c>
      <c r="L12829">
        <v>2017</v>
      </c>
    </row>
    <row r="12830" spans="1:12" x14ac:dyDescent="0.25">
      <c r="A12830">
        <v>32</v>
      </c>
      <c r="B12830">
        <v>22935681</v>
      </c>
      <c r="C12830" t="s">
        <v>5928</v>
      </c>
      <c r="D12830">
        <v>100</v>
      </c>
      <c r="E12830">
        <v>0</v>
      </c>
      <c r="F12830">
        <v>75</v>
      </c>
      <c r="G12830">
        <v>0</v>
      </c>
      <c r="H12830">
        <v>101.57</v>
      </c>
      <c r="I12830">
        <v>0</v>
      </c>
      <c r="K12830">
        <v>2013</v>
      </c>
      <c r="L12830">
        <v>2014</v>
      </c>
    </row>
    <row r="12831" spans="1:12" x14ac:dyDescent="0.25">
      <c r="A12831">
        <v>32</v>
      </c>
      <c r="B12831">
        <v>22935682</v>
      </c>
      <c r="C12831" t="s">
        <v>5751</v>
      </c>
      <c r="D12831">
        <v>100</v>
      </c>
      <c r="E12831">
        <v>0</v>
      </c>
      <c r="F12831">
        <v>75</v>
      </c>
      <c r="G12831">
        <v>0</v>
      </c>
      <c r="H12831">
        <v>101.57</v>
      </c>
      <c r="I12831">
        <v>0</v>
      </c>
      <c r="K12831">
        <v>2013</v>
      </c>
      <c r="L12831">
        <v>2015</v>
      </c>
    </row>
    <row r="12832" spans="1:12" x14ac:dyDescent="0.25">
      <c r="A12832">
        <v>32</v>
      </c>
      <c r="B12832">
        <v>22935683</v>
      </c>
      <c r="C12832" t="s">
        <v>5929</v>
      </c>
      <c r="D12832">
        <v>100</v>
      </c>
      <c r="E12832">
        <v>0</v>
      </c>
      <c r="F12832">
        <v>75</v>
      </c>
      <c r="G12832">
        <v>0</v>
      </c>
      <c r="H12832">
        <v>0</v>
      </c>
      <c r="I12832">
        <v>0</v>
      </c>
      <c r="K12832">
        <v>2013</v>
      </c>
      <c r="L12832">
        <v>2014</v>
      </c>
    </row>
    <row r="12833" spans="1:12" x14ac:dyDescent="0.25">
      <c r="A12833">
        <v>32</v>
      </c>
      <c r="B12833">
        <v>22935684</v>
      </c>
      <c r="C12833" t="s">
        <v>5930</v>
      </c>
      <c r="D12833">
        <v>100</v>
      </c>
      <c r="E12833">
        <v>0</v>
      </c>
      <c r="F12833">
        <v>75</v>
      </c>
      <c r="G12833">
        <v>0</v>
      </c>
      <c r="H12833">
        <v>101.57</v>
      </c>
      <c r="I12833">
        <v>0</v>
      </c>
      <c r="K12833">
        <v>2013</v>
      </c>
      <c r="L12833">
        <v>2015</v>
      </c>
    </row>
    <row r="12834" spans="1:12" x14ac:dyDescent="0.25">
      <c r="A12834">
        <v>32</v>
      </c>
      <c r="B12834">
        <v>22935685</v>
      </c>
      <c r="C12834" t="s">
        <v>5931</v>
      </c>
      <c r="D12834">
        <v>100</v>
      </c>
      <c r="E12834">
        <v>0</v>
      </c>
      <c r="F12834">
        <v>75</v>
      </c>
      <c r="G12834">
        <v>0</v>
      </c>
      <c r="H12834">
        <v>101.57</v>
      </c>
      <c r="I12834">
        <v>0</v>
      </c>
      <c r="K12834">
        <v>2013</v>
      </c>
      <c r="L12834">
        <v>2017</v>
      </c>
    </row>
    <row r="12835" spans="1:12" x14ac:dyDescent="0.25">
      <c r="A12835">
        <v>32</v>
      </c>
      <c r="B12835">
        <v>22935686</v>
      </c>
      <c r="C12835" t="s">
        <v>5749</v>
      </c>
      <c r="D12835">
        <v>100</v>
      </c>
      <c r="E12835">
        <v>0</v>
      </c>
      <c r="F12835">
        <v>75</v>
      </c>
      <c r="G12835">
        <v>0</v>
      </c>
      <c r="H12835">
        <v>101.57</v>
      </c>
      <c r="I12835">
        <v>0</v>
      </c>
      <c r="K12835">
        <v>2013</v>
      </c>
      <c r="L12835">
        <v>2014</v>
      </c>
    </row>
    <row r="12836" spans="1:12" x14ac:dyDescent="0.25">
      <c r="A12836">
        <v>32</v>
      </c>
      <c r="B12836">
        <v>22935687</v>
      </c>
      <c r="C12836" t="s">
        <v>5932</v>
      </c>
      <c r="D12836">
        <v>100</v>
      </c>
      <c r="E12836">
        <v>0</v>
      </c>
      <c r="F12836">
        <v>75</v>
      </c>
      <c r="G12836">
        <v>0</v>
      </c>
      <c r="H12836">
        <v>101.57</v>
      </c>
      <c r="I12836">
        <v>0</v>
      </c>
      <c r="K12836">
        <v>2013</v>
      </c>
      <c r="L12836">
        <v>2017</v>
      </c>
    </row>
    <row r="12837" spans="1:12" x14ac:dyDescent="0.25">
      <c r="A12837">
        <v>32</v>
      </c>
      <c r="B12837">
        <v>22935688</v>
      </c>
      <c r="C12837" t="s">
        <v>5933</v>
      </c>
      <c r="D12837">
        <v>100</v>
      </c>
      <c r="E12837">
        <v>0</v>
      </c>
      <c r="F12837">
        <v>75</v>
      </c>
      <c r="G12837">
        <v>0</v>
      </c>
      <c r="H12837">
        <v>101.57</v>
      </c>
      <c r="I12837">
        <v>0</v>
      </c>
      <c r="K12837">
        <v>2013</v>
      </c>
      <c r="L12837">
        <v>2014</v>
      </c>
    </row>
    <row r="12838" spans="1:12" x14ac:dyDescent="0.25">
      <c r="A12838">
        <v>32</v>
      </c>
      <c r="B12838">
        <v>22935689</v>
      </c>
      <c r="C12838" t="s">
        <v>5746</v>
      </c>
      <c r="D12838">
        <v>100</v>
      </c>
      <c r="E12838">
        <v>0</v>
      </c>
      <c r="F12838">
        <v>75</v>
      </c>
      <c r="G12838">
        <v>0</v>
      </c>
      <c r="H12838">
        <v>101.57</v>
      </c>
      <c r="I12838">
        <v>0</v>
      </c>
      <c r="K12838">
        <v>2013</v>
      </c>
      <c r="L12838">
        <v>2015</v>
      </c>
    </row>
    <row r="12839" spans="1:12" x14ac:dyDescent="0.25">
      <c r="A12839">
        <v>32</v>
      </c>
      <c r="B12839">
        <v>22936274</v>
      </c>
      <c r="C12839" t="s">
        <v>5934</v>
      </c>
      <c r="D12839">
        <v>175</v>
      </c>
      <c r="E12839">
        <v>0</v>
      </c>
      <c r="F12839">
        <v>122.5</v>
      </c>
      <c r="G12839">
        <v>0</v>
      </c>
      <c r="H12839">
        <v>0</v>
      </c>
      <c r="I12839">
        <v>0</v>
      </c>
      <c r="K12839">
        <v>2013</v>
      </c>
      <c r="L12839">
        <v>2015</v>
      </c>
    </row>
    <row r="12840" spans="1:12" x14ac:dyDescent="0.25">
      <c r="A12840">
        <v>32</v>
      </c>
      <c r="B12840">
        <v>22936275</v>
      </c>
      <c r="C12840" t="s">
        <v>5935</v>
      </c>
      <c r="D12840">
        <v>175</v>
      </c>
      <c r="E12840">
        <v>0</v>
      </c>
      <c r="F12840">
        <v>122.5</v>
      </c>
      <c r="G12840">
        <v>0</v>
      </c>
      <c r="H12840">
        <v>0</v>
      </c>
      <c r="I12840">
        <v>0</v>
      </c>
      <c r="K12840">
        <v>2013</v>
      </c>
      <c r="L12840">
        <v>2015</v>
      </c>
    </row>
    <row r="12841" spans="1:12" x14ac:dyDescent="0.25">
      <c r="A12841">
        <v>32</v>
      </c>
      <c r="B12841">
        <v>22936488</v>
      </c>
      <c r="C12841" t="s">
        <v>5936</v>
      </c>
      <c r="D12841">
        <v>644</v>
      </c>
      <c r="E12841">
        <v>0</v>
      </c>
      <c r="F12841">
        <v>386.4</v>
      </c>
      <c r="G12841">
        <v>0</v>
      </c>
      <c r="H12841">
        <v>0</v>
      </c>
      <c r="I12841">
        <v>0</v>
      </c>
      <c r="K12841">
        <v>2015</v>
      </c>
      <c r="L12841">
        <v>2017</v>
      </c>
    </row>
    <row r="12842" spans="1:12" x14ac:dyDescent="0.25">
      <c r="A12842">
        <v>32</v>
      </c>
      <c r="B12842">
        <v>22936583</v>
      </c>
      <c r="C12842" t="s">
        <v>5937</v>
      </c>
      <c r="D12842">
        <v>228</v>
      </c>
      <c r="E12842">
        <v>0</v>
      </c>
      <c r="F12842">
        <v>136.80000000000001</v>
      </c>
      <c r="G12842">
        <v>0</v>
      </c>
      <c r="H12842">
        <v>0</v>
      </c>
      <c r="I12842">
        <v>0</v>
      </c>
      <c r="K12842">
        <v>2015</v>
      </c>
      <c r="L12842">
        <v>2017</v>
      </c>
    </row>
    <row r="12843" spans="1:12" x14ac:dyDescent="0.25">
      <c r="A12843">
        <v>32</v>
      </c>
      <c r="B12843">
        <v>22936584</v>
      </c>
      <c r="C12843" t="s">
        <v>5938</v>
      </c>
      <c r="D12843">
        <v>228</v>
      </c>
      <c r="E12843">
        <v>0</v>
      </c>
      <c r="F12843">
        <v>136.80000000000001</v>
      </c>
      <c r="G12843">
        <v>0</v>
      </c>
      <c r="H12843">
        <v>0</v>
      </c>
      <c r="I12843">
        <v>0</v>
      </c>
      <c r="K12843">
        <v>2015</v>
      </c>
      <c r="L12843">
        <v>2017</v>
      </c>
    </row>
    <row r="12844" spans="1:12" x14ac:dyDescent="0.25">
      <c r="A12844">
        <v>32</v>
      </c>
      <c r="B12844">
        <v>22936585</v>
      </c>
      <c r="C12844" t="s">
        <v>5939</v>
      </c>
      <c r="D12844">
        <v>228</v>
      </c>
      <c r="E12844">
        <v>0</v>
      </c>
      <c r="F12844">
        <v>136.80000000000001</v>
      </c>
      <c r="G12844">
        <v>0</v>
      </c>
      <c r="H12844">
        <v>0</v>
      </c>
      <c r="I12844">
        <v>0</v>
      </c>
      <c r="K12844">
        <v>2015</v>
      </c>
      <c r="L12844">
        <v>2017</v>
      </c>
    </row>
    <row r="12845" spans="1:12" x14ac:dyDescent="0.25">
      <c r="A12845">
        <v>32</v>
      </c>
      <c r="B12845">
        <v>22936587</v>
      </c>
      <c r="C12845" t="s">
        <v>5937</v>
      </c>
      <c r="D12845">
        <v>228</v>
      </c>
      <c r="E12845">
        <v>0</v>
      </c>
      <c r="F12845">
        <v>136.80000000000001</v>
      </c>
      <c r="G12845">
        <v>0</v>
      </c>
      <c r="H12845">
        <v>0</v>
      </c>
      <c r="I12845">
        <v>0</v>
      </c>
      <c r="K12845">
        <v>2015</v>
      </c>
      <c r="L12845">
        <v>2017</v>
      </c>
    </row>
    <row r="12846" spans="1:12" x14ac:dyDescent="0.25">
      <c r="A12846">
        <v>32</v>
      </c>
      <c r="B12846">
        <v>22936588</v>
      </c>
      <c r="C12846" t="s">
        <v>5938</v>
      </c>
      <c r="D12846">
        <v>228</v>
      </c>
      <c r="E12846">
        <v>0</v>
      </c>
      <c r="F12846">
        <v>136.80000000000001</v>
      </c>
      <c r="G12846">
        <v>0</v>
      </c>
      <c r="H12846">
        <v>0</v>
      </c>
      <c r="I12846">
        <v>0</v>
      </c>
      <c r="K12846">
        <v>2015</v>
      </c>
      <c r="L12846">
        <v>2017</v>
      </c>
    </row>
    <row r="12847" spans="1:12" x14ac:dyDescent="0.25">
      <c r="A12847">
        <v>32</v>
      </c>
      <c r="B12847">
        <v>22936589</v>
      </c>
      <c r="C12847" t="s">
        <v>5939</v>
      </c>
      <c r="D12847">
        <v>228</v>
      </c>
      <c r="E12847">
        <v>0</v>
      </c>
      <c r="F12847">
        <v>136.80000000000001</v>
      </c>
      <c r="G12847">
        <v>0</v>
      </c>
      <c r="H12847">
        <v>0</v>
      </c>
      <c r="I12847">
        <v>0</v>
      </c>
      <c r="K12847">
        <v>2015</v>
      </c>
      <c r="L12847">
        <v>2017</v>
      </c>
    </row>
    <row r="12848" spans="1:12" x14ac:dyDescent="0.25">
      <c r="A12848">
        <v>32</v>
      </c>
      <c r="B12848">
        <v>22936907</v>
      </c>
      <c r="C12848" t="s">
        <v>2402</v>
      </c>
      <c r="D12848">
        <v>155</v>
      </c>
      <c r="E12848">
        <v>0</v>
      </c>
      <c r="F12848">
        <v>116.25</v>
      </c>
      <c r="G12848">
        <v>0</v>
      </c>
      <c r="H12848">
        <v>0</v>
      </c>
      <c r="I12848">
        <v>0</v>
      </c>
      <c r="K12848">
        <v>2013</v>
      </c>
      <c r="L12848">
        <v>2017</v>
      </c>
    </row>
    <row r="12849" spans="1:12" x14ac:dyDescent="0.25">
      <c r="A12849">
        <v>32</v>
      </c>
      <c r="B12849">
        <v>22936908</v>
      </c>
      <c r="C12849" t="s">
        <v>5940</v>
      </c>
      <c r="D12849">
        <v>155</v>
      </c>
      <c r="E12849">
        <v>0</v>
      </c>
      <c r="F12849">
        <v>116.25</v>
      </c>
      <c r="G12849">
        <v>0</v>
      </c>
      <c r="H12849">
        <v>0</v>
      </c>
      <c r="I12849">
        <v>0</v>
      </c>
      <c r="K12849">
        <v>2013</v>
      </c>
      <c r="L12849">
        <v>2017</v>
      </c>
    </row>
    <row r="12850" spans="1:12" x14ac:dyDescent="0.25">
      <c r="A12850">
        <v>32</v>
      </c>
      <c r="B12850">
        <v>22936909</v>
      </c>
      <c r="C12850" t="s">
        <v>5684</v>
      </c>
      <c r="D12850">
        <v>155</v>
      </c>
      <c r="E12850">
        <v>0</v>
      </c>
      <c r="F12850">
        <v>116.25</v>
      </c>
      <c r="G12850">
        <v>0</v>
      </c>
      <c r="H12850">
        <v>0</v>
      </c>
      <c r="I12850">
        <v>0</v>
      </c>
      <c r="K12850">
        <v>2013</v>
      </c>
      <c r="L12850">
        <v>2017</v>
      </c>
    </row>
    <row r="12851" spans="1:12" x14ac:dyDescent="0.25">
      <c r="A12851">
        <v>32</v>
      </c>
      <c r="B12851">
        <v>22937097</v>
      </c>
      <c r="C12851" t="s">
        <v>5514</v>
      </c>
      <c r="D12851">
        <v>155</v>
      </c>
      <c r="E12851">
        <v>0</v>
      </c>
      <c r="F12851">
        <v>116.25</v>
      </c>
      <c r="G12851">
        <v>0</v>
      </c>
      <c r="H12851">
        <v>157.44</v>
      </c>
      <c r="I12851">
        <v>0</v>
      </c>
      <c r="K12851">
        <v>2013</v>
      </c>
      <c r="L12851">
        <v>2017</v>
      </c>
    </row>
    <row r="12852" spans="1:12" x14ac:dyDescent="0.25">
      <c r="A12852">
        <v>32</v>
      </c>
      <c r="B12852">
        <v>22937098</v>
      </c>
      <c r="C12852" t="s">
        <v>5514</v>
      </c>
      <c r="D12852">
        <v>155</v>
      </c>
      <c r="E12852">
        <v>0</v>
      </c>
      <c r="F12852">
        <v>116.25</v>
      </c>
      <c r="G12852">
        <v>0</v>
      </c>
      <c r="H12852">
        <v>0</v>
      </c>
      <c r="I12852">
        <v>0</v>
      </c>
      <c r="K12852">
        <v>2013</v>
      </c>
      <c r="L12852">
        <v>2017</v>
      </c>
    </row>
    <row r="12853" spans="1:12" x14ac:dyDescent="0.25">
      <c r="A12853">
        <v>32</v>
      </c>
      <c r="B12853">
        <v>22937756</v>
      </c>
      <c r="C12853" t="s">
        <v>5941</v>
      </c>
      <c r="D12853">
        <v>395</v>
      </c>
      <c r="E12853">
        <v>0</v>
      </c>
      <c r="F12853">
        <v>296.25</v>
      </c>
      <c r="G12853">
        <v>0</v>
      </c>
      <c r="H12853">
        <v>0</v>
      </c>
      <c r="I12853">
        <v>0</v>
      </c>
      <c r="K12853">
        <v>2015</v>
      </c>
      <c r="L12853">
        <v>2017</v>
      </c>
    </row>
    <row r="12854" spans="1:12" x14ac:dyDescent="0.25">
      <c r="A12854">
        <v>32</v>
      </c>
      <c r="B12854">
        <v>22938052</v>
      </c>
      <c r="C12854" t="s">
        <v>5377</v>
      </c>
      <c r="D12854">
        <v>110</v>
      </c>
      <c r="E12854">
        <v>0</v>
      </c>
      <c r="F12854">
        <v>82.5</v>
      </c>
      <c r="G12854">
        <v>0</v>
      </c>
      <c r="H12854">
        <v>0</v>
      </c>
      <c r="I12854">
        <v>0</v>
      </c>
      <c r="K12854">
        <v>2014</v>
      </c>
      <c r="L12854">
        <v>2017</v>
      </c>
    </row>
    <row r="12855" spans="1:12" x14ac:dyDescent="0.25">
      <c r="A12855">
        <v>32</v>
      </c>
      <c r="B12855">
        <v>22938855</v>
      </c>
      <c r="C12855" t="s">
        <v>5942</v>
      </c>
      <c r="D12855">
        <v>495</v>
      </c>
      <c r="E12855">
        <v>0</v>
      </c>
      <c r="F12855">
        <v>371.25</v>
      </c>
      <c r="G12855">
        <v>0</v>
      </c>
      <c r="H12855">
        <v>502.78</v>
      </c>
      <c r="I12855">
        <v>0</v>
      </c>
      <c r="K12855">
        <v>2014</v>
      </c>
      <c r="L12855">
        <v>2017</v>
      </c>
    </row>
    <row r="12856" spans="1:12" x14ac:dyDescent="0.25">
      <c r="A12856">
        <v>32</v>
      </c>
      <c r="B12856">
        <v>22939281</v>
      </c>
      <c r="C12856" t="s">
        <v>5794</v>
      </c>
      <c r="D12856">
        <v>47</v>
      </c>
      <c r="E12856">
        <v>0</v>
      </c>
      <c r="F12856">
        <v>28.2</v>
      </c>
      <c r="G12856">
        <v>0</v>
      </c>
      <c r="H12856">
        <v>0</v>
      </c>
      <c r="I12856">
        <v>0</v>
      </c>
      <c r="K12856">
        <v>2015</v>
      </c>
      <c r="L12856">
        <v>2015</v>
      </c>
    </row>
    <row r="12857" spans="1:12" x14ac:dyDescent="0.25">
      <c r="A12857">
        <v>32</v>
      </c>
      <c r="B12857">
        <v>22939438</v>
      </c>
      <c r="C12857" t="s">
        <v>4563</v>
      </c>
      <c r="D12857">
        <v>50</v>
      </c>
      <c r="E12857">
        <v>0</v>
      </c>
      <c r="F12857">
        <v>37.5</v>
      </c>
      <c r="G12857">
        <v>0</v>
      </c>
      <c r="H12857">
        <v>0</v>
      </c>
      <c r="I12857">
        <v>0</v>
      </c>
      <c r="K12857">
        <v>2013</v>
      </c>
      <c r="L12857">
        <v>2017</v>
      </c>
    </row>
    <row r="12858" spans="1:12" x14ac:dyDescent="0.25">
      <c r="A12858">
        <v>32</v>
      </c>
      <c r="B12858">
        <v>22940481</v>
      </c>
      <c r="C12858" t="s">
        <v>5117</v>
      </c>
      <c r="D12858">
        <v>585</v>
      </c>
      <c r="E12858">
        <v>0</v>
      </c>
      <c r="F12858">
        <v>438.75</v>
      </c>
      <c r="G12858">
        <v>0</v>
      </c>
      <c r="H12858">
        <v>0</v>
      </c>
      <c r="I12858">
        <v>0</v>
      </c>
      <c r="K12858">
        <v>2013</v>
      </c>
      <c r="L12858">
        <v>2013</v>
      </c>
    </row>
    <row r="12859" spans="1:12" x14ac:dyDescent="0.25">
      <c r="A12859">
        <v>32</v>
      </c>
      <c r="B12859">
        <v>22940482</v>
      </c>
      <c r="C12859" t="s">
        <v>5117</v>
      </c>
      <c r="D12859">
        <v>585</v>
      </c>
      <c r="E12859">
        <v>0</v>
      </c>
      <c r="F12859">
        <v>438.75</v>
      </c>
      <c r="G12859">
        <v>0</v>
      </c>
      <c r="H12859">
        <v>0</v>
      </c>
      <c r="I12859">
        <v>0</v>
      </c>
      <c r="K12859">
        <v>2013</v>
      </c>
      <c r="L12859">
        <v>2013</v>
      </c>
    </row>
    <row r="12860" spans="1:12" x14ac:dyDescent="0.25">
      <c r="A12860">
        <v>32</v>
      </c>
      <c r="B12860">
        <v>22940483</v>
      </c>
      <c r="C12860" t="s">
        <v>5778</v>
      </c>
      <c r="D12860">
        <v>585</v>
      </c>
      <c r="E12860">
        <v>0</v>
      </c>
      <c r="F12860">
        <v>438.75</v>
      </c>
      <c r="G12860">
        <v>0</v>
      </c>
      <c r="H12860">
        <v>0</v>
      </c>
      <c r="I12860">
        <v>0</v>
      </c>
      <c r="K12860">
        <v>2012</v>
      </c>
      <c r="L12860">
        <v>2013</v>
      </c>
    </row>
    <row r="12861" spans="1:12" x14ac:dyDescent="0.25">
      <c r="A12861">
        <v>32</v>
      </c>
      <c r="B12861">
        <v>22940484</v>
      </c>
      <c r="C12861" t="s">
        <v>5309</v>
      </c>
      <c r="D12861">
        <v>585</v>
      </c>
      <c r="E12861">
        <v>0</v>
      </c>
      <c r="F12861">
        <v>438.75</v>
      </c>
      <c r="G12861">
        <v>0</v>
      </c>
      <c r="H12861">
        <v>0</v>
      </c>
      <c r="I12861">
        <v>0</v>
      </c>
      <c r="K12861">
        <v>2012</v>
      </c>
      <c r="L12861">
        <v>2012</v>
      </c>
    </row>
    <row r="12862" spans="1:12" x14ac:dyDescent="0.25">
      <c r="A12862">
        <v>32</v>
      </c>
      <c r="B12862">
        <v>22940485</v>
      </c>
      <c r="C12862" t="s">
        <v>5493</v>
      </c>
      <c r="D12862">
        <v>585</v>
      </c>
      <c r="E12862">
        <v>0</v>
      </c>
      <c r="F12862">
        <v>438.75</v>
      </c>
      <c r="G12862">
        <v>0</v>
      </c>
      <c r="H12862">
        <v>0</v>
      </c>
      <c r="I12862">
        <v>0</v>
      </c>
      <c r="K12862">
        <v>2012</v>
      </c>
      <c r="L12862">
        <v>2013</v>
      </c>
    </row>
    <row r="12863" spans="1:12" x14ac:dyDescent="0.25">
      <c r="A12863">
        <v>32</v>
      </c>
      <c r="B12863">
        <v>22940486</v>
      </c>
      <c r="C12863" t="s">
        <v>5777</v>
      </c>
      <c r="D12863">
        <v>585</v>
      </c>
      <c r="E12863">
        <v>0</v>
      </c>
      <c r="F12863">
        <v>438.75</v>
      </c>
      <c r="G12863">
        <v>0</v>
      </c>
      <c r="H12863">
        <v>0</v>
      </c>
      <c r="I12863">
        <v>0</v>
      </c>
      <c r="K12863">
        <v>2010</v>
      </c>
      <c r="L12863">
        <v>2013</v>
      </c>
    </row>
    <row r="12864" spans="1:12" x14ac:dyDescent="0.25">
      <c r="A12864">
        <v>32</v>
      </c>
      <c r="B12864">
        <v>22940487</v>
      </c>
      <c r="C12864" t="s">
        <v>5943</v>
      </c>
      <c r="D12864">
        <v>585</v>
      </c>
      <c r="E12864">
        <v>0</v>
      </c>
      <c r="F12864">
        <v>438.75</v>
      </c>
      <c r="G12864">
        <v>0</v>
      </c>
      <c r="H12864">
        <v>0</v>
      </c>
      <c r="I12864">
        <v>0</v>
      </c>
      <c r="K12864">
        <v>2010</v>
      </c>
      <c r="L12864">
        <v>2013</v>
      </c>
    </row>
    <row r="12865" spans="1:12" x14ac:dyDescent="0.25">
      <c r="A12865">
        <v>32</v>
      </c>
      <c r="B12865">
        <v>22940488</v>
      </c>
      <c r="C12865" t="s">
        <v>5944</v>
      </c>
      <c r="D12865">
        <v>585</v>
      </c>
      <c r="E12865">
        <v>0</v>
      </c>
      <c r="F12865">
        <v>438.75</v>
      </c>
      <c r="G12865">
        <v>0</v>
      </c>
      <c r="H12865">
        <v>0</v>
      </c>
      <c r="I12865">
        <v>0</v>
      </c>
      <c r="K12865">
        <v>2010</v>
      </c>
      <c r="L12865">
        <v>2013</v>
      </c>
    </row>
    <row r="12866" spans="1:12" x14ac:dyDescent="0.25">
      <c r="A12866">
        <v>32</v>
      </c>
      <c r="B12866">
        <v>22940489</v>
      </c>
      <c r="C12866" t="s">
        <v>5501</v>
      </c>
      <c r="D12866">
        <v>585</v>
      </c>
      <c r="E12866">
        <v>0</v>
      </c>
      <c r="F12866">
        <v>438.75</v>
      </c>
      <c r="G12866">
        <v>0</v>
      </c>
      <c r="H12866">
        <v>0</v>
      </c>
      <c r="I12866">
        <v>0</v>
      </c>
      <c r="K12866">
        <v>2010</v>
      </c>
      <c r="L12866">
        <v>2013</v>
      </c>
    </row>
    <row r="12867" spans="1:12" x14ac:dyDescent="0.25">
      <c r="A12867">
        <v>32</v>
      </c>
      <c r="B12867">
        <v>22940490</v>
      </c>
      <c r="C12867" t="s">
        <v>5195</v>
      </c>
      <c r="D12867">
        <v>585</v>
      </c>
      <c r="E12867">
        <v>0</v>
      </c>
      <c r="F12867">
        <v>438.75</v>
      </c>
      <c r="G12867">
        <v>0</v>
      </c>
      <c r="H12867">
        <v>0</v>
      </c>
      <c r="I12867">
        <v>0</v>
      </c>
      <c r="K12867">
        <v>2010</v>
      </c>
      <c r="L12867">
        <v>2013</v>
      </c>
    </row>
    <row r="12868" spans="1:12" x14ac:dyDescent="0.25">
      <c r="A12868">
        <v>32</v>
      </c>
      <c r="B12868">
        <v>22940491</v>
      </c>
      <c r="C12868" t="s">
        <v>5131</v>
      </c>
      <c r="D12868">
        <v>585</v>
      </c>
      <c r="E12868">
        <v>0</v>
      </c>
      <c r="F12868">
        <v>438.75</v>
      </c>
      <c r="G12868">
        <v>0</v>
      </c>
      <c r="H12868">
        <v>0</v>
      </c>
      <c r="I12868">
        <v>0</v>
      </c>
      <c r="K12868">
        <v>2010</v>
      </c>
      <c r="L12868">
        <v>2013</v>
      </c>
    </row>
    <row r="12869" spans="1:12" x14ac:dyDescent="0.25">
      <c r="A12869">
        <v>32</v>
      </c>
      <c r="B12869">
        <v>22940494</v>
      </c>
      <c r="C12869" t="s">
        <v>4562</v>
      </c>
      <c r="D12869">
        <v>100</v>
      </c>
      <c r="E12869">
        <v>0</v>
      </c>
      <c r="F12869">
        <v>75</v>
      </c>
      <c r="G12869">
        <v>0</v>
      </c>
      <c r="H12869">
        <v>0</v>
      </c>
      <c r="I12869">
        <v>0</v>
      </c>
      <c r="K12869">
        <v>2013</v>
      </c>
      <c r="L12869">
        <v>2016</v>
      </c>
    </row>
    <row r="12870" spans="1:12" x14ac:dyDescent="0.25">
      <c r="A12870">
        <v>32</v>
      </c>
      <c r="B12870">
        <v>22940646</v>
      </c>
      <c r="C12870" t="s">
        <v>5945</v>
      </c>
      <c r="D12870">
        <v>145</v>
      </c>
      <c r="E12870">
        <v>0</v>
      </c>
      <c r="F12870">
        <v>108.75</v>
      </c>
      <c r="G12870">
        <v>0</v>
      </c>
      <c r="H12870">
        <v>0</v>
      </c>
      <c r="I12870">
        <v>0</v>
      </c>
      <c r="K12870">
        <v>2015</v>
      </c>
      <c r="L12870">
        <v>2017</v>
      </c>
    </row>
    <row r="12871" spans="1:12" x14ac:dyDescent="0.25">
      <c r="A12871">
        <v>32</v>
      </c>
      <c r="B12871">
        <v>22940647</v>
      </c>
      <c r="C12871" t="s">
        <v>5945</v>
      </c>
      <c r="D12871">
        <v>145</v>
      </c>
      <c r="E12871">
        <v>0</v>
      </c>
      <c r="F12871">
        <v>108.75</v>
      </c>
      <c r="G12871">
        <v>0</v>
      </c>
      <c r="H12871">
        <v>0</v>
      </c>
      <c r="I12871">
        <v>0</v>
      </c>
      <c r="K12871">
        <v>2014</v>
      </c>
      <c r="L12871">
        <v>2017</v>
      </c>
    </row>
    <row r="12872" spans="1:12" x14ac:dyDescent="0.25">
      <c r="A12872">
        <v>32</v>
      </c>
      <c r="B12872">
        <v>22940648</v>
      </c>
      <c r="C12872" t="s">
        <v>5945</v>
      </c>
      <c r="D12872">
        <v>145</v>
      </c>
      <c r="E12872">
        <v>0</v>
      </c>
      <c r="F12872">
        <v>101.5</v>
      </c>
      <c r="G12872">
        <v>0</v>
      </c>
      <c r="H12872">
        <v>0</v>
      </c>
      <c r="I12872">
        <v>0</v>
      </c>
      <c r="K12872">
        <v>2014</v>
      </c>
      <c r="L12872">
        <v>2015</v>
      </c>
    </row>
    <row r="12873" spans="1:12" x14ac:dyDescent="0.25">
      <c r="A12873">
        <v>32</v>
      </c>
      <c r="B12873">
        <v>22940649</v>
      </c>
      <c r="C12873" t="s">
        <v>5946</v>
      </c>
      <c r="D12873">
        <v>70</v>
      </c>
      <c r="E12873">
        <v>0</v>
      </c>
      <c r="F12873">
        <v>52.5</v>
      </c>
      <c r="G12873">
        <v>0</v>
      </c>
      <c r="H12873">
        <v>0</v>
      </c>
      <c r="I12873">
        <v>0</v>
      </c>
      <c r="K12873">
        <v>2014</v>
      </c>
      <c r="L12873">
        <v>2017</v>
      </c>
    </row>
    <row r="12874" spans="1:12" x14ac:dyDescent="0.25">
      <c r="A12874">
        <v>32</v>
      </c>
      <c r="B12874">
        <v>22941965</v>
      </c>
      <c r="C12874" t="s">
        <v>5947</v>
      </c>
      <c r="D12874">
        <v>225</v>
      </c>
      <c r="E12874">
        <v>0</v>
      </c>
      <c r="F12874">
        <v>168.75</v>
      </c>
      <c r="G12874">
        <v>0</v>
      </c>
      <c r="H12874">
        <v>0</v>
      </c>
      <c r="I12874">
        <v>0</v>
      </c>
      <c r="K12874">
        <v>2014</v>
      </c>
      <c r="L12874">
        <v>2016</v>
      </c>
    </row>
    <row r="12875" spans="1:12" x14ac:dyDescent="0.25">
      <c r="A12875">
        <v>32</v>
      </c>
      <c r="B12875">
        <v>22941966</v>
      </c>
      <c r="C12875" t="s">
        <v>5947</v>
      </c>
      <c r="D12875">
        <v>0</v>
      </c>
      <c r="E12875">
        <v>0</v>
      </c>
      <c r="F12875">
        <v>0</v>
      </c>
      <c r="G12875">
        <v>0</v>
      </c>
      <c r="H12875">
        <v>0</v>
      </c>
      <c r="I12875">
        <v>0</v>
      </c>
      <c r="K12875">
        <v>2014</v>
      </c>
      <c r="L12875">
        <v>2016</v>
      </c>
    </row>
    <row r="12876" spans="1:12" x14ac:dyDescent="0.25">
      <c r="A12876">
        <v>32</v>
      </c>
      <c r="B12876">
        <v>22942446</v>
      </c>
      <c r="C12876" t="s">
        <v>2402</v>
      </c>
      <c r="D12876">
        <v>0</v>
      </c>
      <c r="E12876">
        <v>0</v>
      </c>
      <c r="F12876">
        <v>0</v>
      </c>
      <c r="G12876">
        <v>0</v>
      </c>
      <c r="H12876">
        <v>0</v>
      </c>
      <c r="I12876">
        <v>0</v>
      </c>
      <c r="K12876">
        <v>2014</v>
      </c>
      <c r="L12876">
        <v>2014</v>
      </c>
    </row>
    <row r="12877" spans="1:12" x14ac:dyDescent="0.25">
      <c r="A12877">
        <v>32</v>
      </c>
      <c r="B12877">
        <v>22942449</v>
      </c>
      <c r="C12877" t="s">
        <v>2399</v>
      </c>
      <c r="D12877">
        <v>0</v>
      </c>
      <c r="E12877">
        <v>0</v>
      </c>
      <c r="F12877">
        <v>0</v>
      </c>
      <c r="G12877">
        <v>0</v>
      </c>
      <c r="H12877">
        <v>0</v>
      </c>
      <c r="I12877">
        <v>0</v>
      </c>
      <c r="K12877">
        <v>2014</v>
      </c>
      <c r="L12877">
        <v>2014</v>
      </c>
    </row>
    <row r="12878" spans="1:12" x14ac:dyDescent="0.25">
      <c r="A12878">
        <v>32</v>
      </c>
      <c r="B12878">
        <v>22942455</v>
      </c>
      <c r="C12878" t="s">
        <v>4607</v>
      </c>
      <c r="D12878">
        <v>155</v>
      </c>
      <c r="E12878">
        <v>0</v>
      </c>
      <c r="F12878">
        <v>116.25</v>
      </c>
      <c r="G12878">
        <v>0</v>
      </c>
      <c r="H12878">
        <v>157.44</v>
      </c>
      <c r="I12878">
        <v>0</v>
      </c>
      <c r="K12878">
        <v>2014</v>
      </c>
      <c r="L12878">
        <v>2017</v>
      </c>
    </row>
    <row r="12879" spans="1:12" x14ac:dyDescent="0.25">
      <c r="A12879">
        <v>32</v>
      </c>
      <c r="B12879">
        <v>22942474</v>
      </c>
      <c r="C12879" t="s">
        <v>4605</v>
      </c>
      <c r="D12879">
        <v>155</v>
      </c>
      <c r="E12879">
        <v>0</v>
      </c>
      <c r="F12879">
        <v>116.25</v>
      </c>
      <c r="G12879">
        <v>0</v>
      </c>
      <c r="H12879">
        <v>157.44</v>
      </c>
      <c r="I12879">
        <v>0</v>
      </c>
      <c r="K12879">
        <v>2014</v>
      </c>
      <c r="L12879">
        <v>2017</v>
      </c>
    </row>
    <row r="12880" spans="1:12" x14ac:dyDescent="0.25">
      <c r="A12880">
        <v>32</v>
      </c>
      <c r="B12880">
        <v>22942480</v>
      </c>
      <c r="C12880" t="s">
        <v>5375</v>
      </c>
      <c r="D12880">
        <v>130</v>
      </c>
      <c r="E12880">
        <v>0</v>
      </c>
      <c r="F12880">
        <v>97.5</v>
      </c>
      <c r="G12880">
        <v>0</v>
      </c>
      <c r="H12880">
        <v>0</v>
      </c>
      <c r="I12880">
        <v>0</v>
      </c>
      <c r="K12880">
        <v>2014</v>
      </c>
      <c r="L12880">
        <v>2017</v>
      </c>
    </row>
    <row r="12881" spans="1:12" x14ac:dyDescent="0.25">
      <c r="A12881">
        <v>32</v>
      </c>
      <c r="B12881">
        <v>22943037</v>
      </c>
      <c r="C12881" t="s">
        <v>5948</v>
      </c>
      <c r="D12881">
        <v>650</v>
      </c>
      <c r="E12881">
        <v>0</v>
      </c>
      <c r="F12881">
        <v>487.5</v>
      </c>
      <c r="G12881">
        <v>0</v>
      </c>
      <c r="H12881">
        <v>0</v>
      </c>
      <c r="I12881">
        <v>0</v>
      </c>
      <c r="K12881">
        <v>2014</v>
      </c>
      <c r="L12881">
        <v>2015</v>
      </c>
    </row>
    <row r="12882" spans="1:12" x14ac:dyDescent="0.25">
      <c r="A12882">
        <v>32</v>
      </c>
      <c r="B12882">
        <v>22943038</v>
      </c>
      <c r="C12882" t="s">
        <v>5948</v>
      </c>
      <c r="D12882">
        <v>650</v>
      </c>
      <c r="E12882">
        <v>0</v>
      </c>
      <c r="F12882">
        <v>487.5</v>
      </c>
      <c r="G12882">
        <v>0</v>
      </c>
      <c r="H12882">
        <v>0</v>
      </c>
      <c r="I12882">
        <v>0</v>
      </c>
      <c r="K12882">
        <v>2015</v>
      </c>
      <c r="L12882">
        <v>2017</v>
      </c>
    </row>
    <row r="12883" spans="1:12" x14ac:dyDescent="0.25">
      <c r="A12883">
        <v>32</v>
      </c>
      <c r="B12883">
        <v>22943039</v>
      </c>
      <c r="C12883" t="s">
        <v>5949</v>
      </c>
      <c r="D12883">
        <v>650</v>
      </c>
      <c r="E12883">
        <v>0</v>
      </c>
      <c r="F12883">
        <v>487.5</v>
      </c>
      <c r="G12883">
        <v>0</v>
      </c>
      <c r="H12883">
        <v>0</v>
      </c>
      <c r="I12883">
        <v>0</v>
      </c>
      <c r="K12883">
        <v>2014</v>
      </c>
      <c r="L12883">
        <v>2015</v>
      </c>
    </row>
    <row r="12884" spans="1:12" x14ac:dyDescent="0.25">
      <c r="A12884">
        <v>32</v>
      </c>
      <c r="B12884">
        <v>22943040</v>
      </c>
      <c r="C12884" t="s">
        <v>5949</v>
      </c>
      <c r="D12884">
        <v>650</v>
      </c>
      <c r="E12884">
        <v>0</v>
      </c>
      <c r="F12884">
        <v>487.5</v>
      </c>
      <c r="G12884">
        <v>0</v>
      </c>
      <c r="H12884">
        <v>0</v>
      </c>
      <c r="I12884">
        <v>0</v>
      </c>
      <c r="K12884">
        <v>2015</v>
      </c>
      <c r="L12884">
        <v>2017</v>
      </c>
    </row>
    <row r="12885" spans="1:12" x14ac:dyDescent="0.25">
      <c r="A12885">
        <v>32</v>
      </c>
      <c r="B12885">
        <v>22943041</v>
      </c>
      <c r="C12885" t="s">
        <v>5949</v>
      </c>
      <c r="D12885">
        <v>650</v>
      </c>
      <c r="E12885">
        <v>0</v>
      </c>
      <c r="F12885">
        <v>487.5</v>
      </c>
      <c r="G12885">
        <v>0</v>
      </c>
      <c r="H12885">
        <v>0</v>
      </c>
      <c r="I12885">
        <v>0</v>
      </c>
      <c r="K12885">
        <v>2014</v>
      </c>
      <c r="L12885">
        <v>2015</v>
      </c>
    </row>
    <row r="12886" spans="1:12" x14ac:dyDescent="0.25">
      <c r="A12886">
        <v>32</v>
      </c>
      <c r="B12886">
        <v>22943042</v>
      </c>
      <c r="C12886" t="s">
        <v>5949</v>
      </c>
      <c r="D12886">
        <v>650</v>
      </c>
      <c r="E12886">
        <v>0</v>
      </c>
      <c r="F12886">
        <v>487.5</v>
      </c>
      <c r="G12886">
        <v>0</v>
      </c>
      <c r="H12886">
        <v>0</v>
      </c>
      <c r="I12886">
        <v>0</v>
      </c>
      <c r="K12886">
        <v>2015</v>
      </c>
      <c r="L12886">
        <v>2015</v>
      </c>
    </row>
    <row r="12887" spans="1:12" x14ac:dyDescent="0.25">
      <c r="A12887">
        <v>32</v>
      </c>
      <c r="B12887">
        <v>22943043</v>
      </c>
      <c r="C12887" t="s">
        <v>5949</v>
      </c>
      <c r="D12887">
        <v>650</v>
      </c>
      <c r="E12887">
        <v>0</v>
      </c>
      <c r="F12887">
        <v>487.5</v>
      </c>
      <c r="G12887">
        <v>0</v>
      </c>
      <c r="H12887">
        <v>0</v>
      </c>
      <c r="I12887">
        <v>0</v>
      </c>
      <c r="K12887">
        <v>2014</v>
      </c>
      <c r="L12887">
        <v>2015</v>
      </c>
    </row>
    <row r="12888" spans="1:12" x14ac:dyDescent="0.25">
      <c r="A12888">
        <v>32</v>
      </c>
      <c r="B12888">
        <v>22943044</v>
      </c>
      <c r="C12888" t="s">
        <v>5950</v>
      </c>
      <c r="D12888">
        <v>650</v>
      </c>
      <c r="E12888">
        <v>0</v>
      </c>
      <c r="F12888">
        <v>487.5</v>
      </c>
      <c r="G12888">
        <v>0</v>
      </c>
      <c r="H12888">
        <v>0</v>
      </c>
      <c r="I12888">
        <v>0</v>
      </c>
      <c r="K12888">
        <v>2015</v>
      </c>
      <c r="L12888">
        <v>2017</v>
      </c>
    </row>
    <row r="12889" spans="1:12" x14ac:dyDescent="0.25">
      <c r="A12889">
        <v>32</v>
      </c>
      <c r="B12889">
        <v>22943045</v>
      </c>
      <c r="C12889" t="s">
        <v>5948</v>
      </c>
      <c r="D12889">
        <v>650</v>
      </c>
      <c r="E12889">
        <v>0</v>
      </c>
      <c r="F12889">
        <v>487.5</v>
      </c>
      <c r="G12889">
        <v>0</v>
      </c>
      <c r="H12889">
        <v>0</v>
      </c>
      <c r="I12889">
        <v>0</v>
      </c>
      <c r="K12889">
        <v>2014</v>
      </c>
      <c r="L12889">
        <v>2015</v>
      </c>
    </row>
    <row r="12890" spans="1:12" x14ac:dyDescent="0.25">
      <c r="A12890">
        <v>32</v>
      </c>
      <c r="B12890">
        <v>22943047</v>
      </c>
      <c r="C12890" t="s">
        <v>5951</v>
      </c>
      <c r="D12890">
        <v>450</v>
      </c>
      <c r="E12890">
        <v>0</v>
      </c>
      <c r="F12890">
        <v>337.5</v>
      </c>
      <c r="G12890">
        <v>0</v>
      </c>
      <c r="H12890">
        <v>0</v>
      </c>
      <c r="I12890">
        <v>0</v>
      </c>
      <c r="K12890">
        <v>2014</v>
      </c>
      <c r="L12890">
        <v>2015</v>
      </c>
    </row>
    <row r="12891" spans="1:12" x14ac:dyDescent="0.25">
      <c r="A12891">
        <v>32</v>
      </c>
      <c r="B12891">
        <v>22943048</v>
      </c>
      <c r="C12891" t="s">
        <v>5949</v>
      </c>
      <c r="D12891">
        <v>600</v>
      </c>
      <c r="E12891">
        <v>0</v>
      </c>
      <c r="F12891">
        <v>450</v>
      </c>
      <c r="G12891">
        <v>0</v>
      </c>
      <c r="H12891">
        <v>0</v>
      </c>
      <c r="I12891">
        <v>0</v>
      </c>
      <c r="K12891">
        <v>2015</v>
      </c>
      <c r="L12891">
        <v>2017</v>
      </c>
    </row>
    <row r="12892" spans="1:12" x14ac:dyDescent="0.25">
      <c r="A12892">
        <v>32</v>
      </c>
      <c r="B12892">
        <v>22943164</v>
      </c>
      <c r="C12892" t="s">
        <v>5952</v>
      </c>
      <c r="D12892">
        <v>455</v>
      </c>
      <c r="E12892">
        <v>0</v>
      </c>
      <c r="F12892">
        <v>341.25</v>
      </c>
      <c r="G12892">
        <v>0</v>
      </c>
      <c r="H12892">
        <v>0</v>
      </c>
      <c r="I12892">
        <v>0</v>
      </c>
      <c r="K12892">
        <v>2013</v>
      </c>
      <c r="L12892">
        <v>2014</v>
      </c>
    </row>
    <row r="12893" spans="1:12" x14ac:dyDescent="0.25">
      <c r="A12893">
        <v>32</v>
      </c>
      <c r="B12893">
        <v>22943165</v>
      </c>
      <c r="C12893" t="s">
        <v>5953</v>
      </c>
      <c r="D12893">
        <v>435</v>
      </c>
      <c r="E12893">
        <v>0</v>
      </c>
      <c r="F12893">
        <v>326.25</v>
      </c>
      <c r="G12893">
        <v>0</v>
      </c>
      <c r="H12893">
        <v>0</v>
      </c>
      <c r="I12893">
        <v>0</v>
      </c>
      <c r="K12893">
        <v>2013</v>
      </c>
      <c r="L12893">
        <v>2014</v>
      </c>
    </row>
    <row r="12894" spans="1:12" x14ac:dyDescent="0.25">
      <c r="A12894">
        <v>32</v>
      </c>
      <c r="B12894">
        <v>22943659</v>
      </c>
      <c r="C12894" t="s">
        <v>5954</v>
      </c>
      <c r="D12894">
        <v>585</v>
      </c>
      <c r="E12894">
        <v>0</v>
      </c>
      <c r="F12894">
        <v>409.5</v>
      </c>
      <c r="G12894">
        <v>0</v>
      </c>
      <c r="H12894">
        <v>0</v>
      </c>
      <c r="I12894">
        <v>0</v>
      </c>
      <c r="K12894">
        <v>2014</v>
      </c>
      <c r="L12894">
        <v>2014</v>
      </c>
    </row>
    <row r="12895" spans="1:12" x14ac:dyDescent="0.25">
      <c r="A12895">
        <v>32</v>
      </c>
      <c r="B12895">
        <v>22943660</v>
      </c>
      <c r="C12895" t="s">
        <v>5955</v>
      </c>
      <c r="D12895">
        <v>585</v>
      </c>
      <c r="E12895">
        <v>0</v>
      </c>
      <c r="F12895">
        <v>438.75</v>
      </c>
      <c r="G12895">
        <v>0</v>
      </c>
      <c r="H12895">
        <v>0</v>
      </c>
      <c r="I12895">
        <v>0</v>
      </c>
      <c r="K12895">
        <v>2014</v>
      </c>
      <c r="L12895">
        <v>2014</v>
      </c>
    </row>
    <row r="12896" spans="1:12" x14ac:dyDescent="0.25">
      <c r="A12896">
        <v>32</v>
      </c>
      <c r="B12896">
        <v>22943661</v>
      </c>
      <c r="C12896" t="s">
        <v>5956</v>
      </c>
      <c r="D12896">
        <v>585</v>
      </c>
      <c r="E12896">
        <v>0</v>
      </c>
      <c r="F12896">
        <v>438.75</v>
      </c>
      <c r="G12896">
        <v>0</v>
      </c>
      <c r="H12896">
        <v>0</v>
      </c>
      <c r="I12896">
        <v>0</v>
      </c>
      <c r="K12896">
        <v>2014</v>
      </c>
      <c r="L12896">
        <v>2014</v>
      </c>
    </row>
    <row r="12897" spans="1:12" x14ac:dyDescent="0.25">
      <c r="A12897">
        <v>32</v>
      </c>
      <c r="B12897">
        <v>22944668</v>
      </c>
      <c r="C12897" t="s">
        <v>5957</v>
      </c>
      <c r="D12897">
        <v>100</v>
      </c>
      <c r="E12897">
        <v>0</v>
      </c>
      <c r="F12897">
        <v>70</v>
      </c>
      <c r="G12897">
        <v>0</v>
      </c>
      <c r="H12897">
        <v>0</v>
      </c>
      <c r="I12897">
        <v>0</v>
      </c>
      <c r="K12897">
        <v>2014</v>
      </c>
      <c r="L12897">
        <v>2014</v>
      </c>
    </row>
    <row r="12898" spans="1:12" x14ac:dyDescent="0.25">
      <c r="A12898">
        <v>32</v>
      </c>
      <c r="B12898">
        <v>22944817</v>
      </c>
      <c r="C12898" t="s">
        <v>5958</v>
      </c>
      <c r="D12898">
        <v>130</v>
      </c>
      <c r="E12898">
        <v>0</v>
      </c>
      <c r="F12898">
        <v>91</v>
      </c>
      <c r="G12898">
        <v>0</v>
      </c>
      <c r="H12898">
        <v>0</v>
      </c>
      <c r="I12898">
        <v>0</v>
      </c>
      <c r="K12898">
        <v>2014</v>
      </c>
      <c r="L12898">
        <v>2016</v>
      </c>
    </row>
    <row r="12899" spans="1:12" x14ac:dyDescent="0.25">
      <c r="A12899">
        <v>32</v>
      </c>
      <c r="B12899">
        <v>22945109</v>
      </c>
      <c r="C12899" t="s">
        <v>5959</v>
      </c>
      <c r="D12899">
        <v>205</v>
      </c>
      <c r="E12899">
        <v>0</v>
      </c>
      <c r="F12899">
        <v>153.75</v>
      </c>
      <c r="G12899">
        <v>0</v>
      </c>
      <c r="H12899">
        <v>208.22</v>
      </c>
      <c r="I12899">
        <v>0</v>
      </c>
      <c r="K12899">
        <v>2010</v>
      </c>
      <c r="L12899">
        <v>2016</v>
      </c>
    </row>
    <row r="12900" spans="1:12" x14ac:dyDescent="0.25">
      <c r="A12900">
        <v>32</v>
      </c>
      <c r="B12900">
        <v>22945110</v>
      </c>
      <c r="C12900" t="s">
        <v>5960</v>
      </c>
      <c r="D12900">
        <v>205</v>
      </c>
      <c r="E12900">
        <v>0</v>
      </c>
      <c r="F12900">
        <v>153.75</v>
      </c>
      <c r="G12900">
        <v>0</v>
      </c>
      <c r="H12900">
        <v>208.22</v>
      </c>
      <c r="I12900">
        <v>0</v>
      </c>
      <c r="K12900">
        <v>2010</v>
      </c>
      <c r="L12900">
        <v>2016</v>
      </c>
    </row>
    <row r="12901" spans="1:12" x14ac:dyDescent="0.25">
      <c r="A12901">
        <v>32</v>
      </c>
      <c r="B12901">
        <v>22945963</v>
      </c>
      <c r="C12901" t="s">
        <v>5961</v>
      </c>
      <c r="D12901">
        <v>385</v>
      </c>
      <c r="E12901">
        <v>0</v>
      </c>
      <c r="F12901">
        <v>288.75</v>
      </c>
      <c r="G12901">
        <v>0</v>
      </c>
      <c r="H12901">
        <v>0</v>
      </c>
      <c r="I12901">
        <v>0</v>
      </c>
      <c r="K12901">
        <v>2014</v>
      </c>
      <c r="L12901">
        <v>2016</v>
      </c>
    </row>
    <row r="12902" spans="1:12" x14ac:dyDescent="0.25">
      <c r="A12902">
        <v>32</v>
      </c>
      <c r="B12902">
        <v>22946735</v>
      </c>
      <c r="C12902" t="s">
        <v>5962</v>
      </c>
      <c r="D12902">
        <v>495</v>
      </c>
      <c r="E12902">
        <v>0</v>
      </c>
      <c r="F12902">
        <v>371.25</v>
      </c>
      <c r="G12902">
        <v>0</v>
      </c>
      <c r="H12902">
        <v>0</v>
      </c>
      <c r="I12902">
        <v>0</v>
      </c>
      <c r="K12902">
        <v>2015</v>
      </c>
      <c r="L12902">
        <v>2015</v>
      </c>
    </row>
    <row r="12903" spans="1:12" x14ac:dyDescent="0.25">
      <c r="A12903">
        <v>32</v>
      </c>
      <c r="B12903">
        <v>22947230</v>
      </c>
      <c r="C12903" t="s">
        <v>2318</v>
      </c>
      <c r="D12903">
        <v>100</v>
      </c>
      <c r="E12903">
        <v>0</v>
      </c>
      <c r="F12903">
        <v>75</v>
      </c>
      <c r="G12903">
        <v>0</v>
      </c>
      <c r="H12903">
        <v>101.57</v>
      </c>
      <c r="I12903">
        <v>0</v>
      </c>
      <c r="K12903">
        <v>2013</v>
      </c>
      <c r="L12903">
        <v>2017</v>
      </c>
    </row>
    <row r="12904" spans="1:12" x14ac:dyDescent="0.25">
      <c r="A12904">
        <v>32</v>
      </c>
      <c r="B12904">
        <v>22947231</v>
      </c>
      <c r="C12904" t="s">
        <v>2318</v>
      </c>
      <c r="D12904">
        <v>100</v>
      </c>
      <c r="E12904">
        <v>0</v>
      </c>
      <c r="F12904">
        <v>75</v>
      </c>
      <c r="G12904">
        <v>0</v>
      </c>
      <c r="H12904">
        <v>101.57</v>
      </c>
      <c r="I12904">
        <v>0</v>
      </c>
      <c r="K12904">
        <v>2013</v>
      </c>
      <c r="L12904">
        <v>2014</v>
      </c>
    </row>
    <row r="12905" spans="1:12" x14ac:dyDescent="0.25">
      <c r="A12905">
        <v>32</v>
      </c>
      <c r="B12905">
        <v>22948055</v>
      </c>
      <c r="C12905" t="s">
        <v>5963</v>
      </c>
      <c r="D12905">
        <v>0</v>
      </c>
      <c r="E12905">
        <v>0</v>
      </c>
      <c r="F12905">
        <v>0</v>
      </c>
      <c r="G12905">
        <v>0</v>
      </c>
      <c r="H12905">
        <v>0</v>
      </c>
      <c r="I12905">
        <v>0</v>
      </c>
      <c r="K12905">
        <v>2013</v>
      </c>
      <c r="L12905">
        <v>2014</v>
      </c>
    </row>
    <row r="12906" spans="1:12" x14ac:dyDescent="0.25">
      <c r="A12906">
        <v>32</v>
      </c>
      <c r="B12906">
        <v>22948056</v>
      </c>
      <c r="C12906" t="s">
        <v>5963</v>
      </c>
      <c r="D12906">
        <v>0</v>
      </c>
      <c r="E12906">
        <v>0</v>
      </c>
      <c r="F12906">
        <v>0</v>
      </c>
      <c r="G12906">
        <v>0</v>
      </c>
      <c r="H12906">
        <v>0</v>
      </c>
      <c r="I12906">
        <v>0</v>
      </c>
      <c r="K12906">
        <v>2013</v>
      </c>
      <c r="L12906">
        <v>2015</v>
      </c>
    </row>
    <row r="12907" spans="1:12" x14ac:dyDescent="0.25">
      <c r="A12907">
        <v>32</v>
      </c>
      <c r="B12907">
        <v>22948117</v>
      </c>
      <c r="C12907" t="s">
        <v>4605</v>
      </c>
      <c r="D12907">
        <v>100</v>
      </c>
      <c r="E12907">
        <v>0</v>
      </c>
      <c r="F12907">
        <v>75</v>
      </c>
      <c r="G12907">
        <v>0</v>
      </c>
      <c r="H12907">
        <v>101.57</v>
      </c>
      <c r="I12907">
        <v>0</v>
      </c>
      <c r="K12907">
        <v>2014</v>
      </c>
      <c r="L12907">
        <v>2017</v>
      </c>
    </row>
    <row r="12908" spans="1:12" x14ac:dyDescent="0.25">
      <c r="A12908">
        <v>32</v>
      </c>
      <c r="B12908">
        <v>22948330</v>
      </c>
      <c r="C12908" t="s">
        <v>5442</v>
      </c>
      <c r="D12908">
        <v>25</v>
      </c>
      <c r="E12908">
        <v>0</v>
      </c>
      <c r="F12908">
        <v>18.75</v>
      </c>
      <c r="G12908">
        <v>0</v>
      </c>
      <c r="H12908">
        <v>25.39</v>
      </c>
      <c r="I12908">
        <v>0</v>
      </c>
      <c r="K12908">
        <v>2014</v>
      </c>
      <c r="L12908">
        <v>2017</v>
      </c>
    </row>
    <row r="12909" spans="1:12" x14ac:dyDescent="0.25">
      <c r="A12909">
        <v>32</v>
      </c>
      <c r="B12909">
        <v>22950523</v>
      </c>
      <c r="C12909" t="s">
        <v>5964</v>
      </c>
      <c r="D12909">
        <v>300</v>
      </c>
      <c r="E12909">
        <v>0</v>
      </c>
      <c r="F12909">
        <v>225</v>
      </c>
      <c r="G12909">
        <v>0</v>
      </c>
      <c r="H12909">
        <v>0</v>
      </c>
      <c r="I12909">
        <v>0</v>
      </c>
      <c r="K12909">
        <v>2015</v>
      </c>
      <c r="L12909">
        <v>2017</v>
      </c>
    </row>
    <row r="12910" spans="1:12" x14ac:dyDescent="0.25">
      <c r="A12910">
        <v>32</v>
      </c>
      <c r="B12910">
        <v>22951516</v>
      </c>
      <c r="C12910" t="s">
        <v>5965</v>
      </c>
      <c r="D12910">
        <v>275</v>
      </c>
      <c r="E12910">
        <v>0</v>
      </c>
      <c r="F12910">
        <v>206.25</v>
      </c>
      <c r="G12910">
        <v>0</v>
      </c>
      <c r="H12910">
        <v>279.32</v>
      </c>
      <c r="I12910">
        <v>0</v>
      </c>
      <c r="K12910">
        <v>2012</v>
      </c>
      <c r="L12910">
        <v>2014</v>
      </c>
    </row>
    <row r="12911" spans="1:12" x14ac:dyDescent="0.25">
      <c r="A12911">
        <v>32</v>
      </c>
      <c r="B12911">
        <v>22952643</v>
      </c>
      <c r="C12911" t="s">
        <v>2402</v>
      </c>
      <c r="D12911">
        <v>100</v>
      </c>
      <c r="E12911">
        <v>0</v>
      </c>
      <c r="F12911">
        <v>75</v>
      </c>
      <c r="G12911">
        <v>0</v>
      </c>
      <c r="H12911">
        <v>101.57</v>
      </c>
      <c r="I12911">
        <v>0</v>
      </c>
      <c r="K12911">
        <v>2013</v>
      </c>
      <c r="L12911">
        <v>2017</v>
      </c>
    </row>
    <row r="12912" spans="1:12" x14ac:dyDescent="0.25">
      <c r="A12912">
        <v>32</v>
      </c>
      <c r="B12912">
        <v>22952644</v>
      </c>
      <c r="C12912" t="s">
        <v>5940</v>
      </c>
      <c r="D12912">
        <v>100</v>
      </c>
      <c r="E12912">
        <v>0</v>
      </c>
      <c r="F12912">
        <v>75</v>
      </c>
      <c r="G12912">
        <v>0</v>
      </c>
      <c r="H12912">
        <v>101.57</v>
      </c>
      <c r="I12912">
        <v>0</v>
      </c>
      <c r="K12912">
        <v>2013</v>
      </c>
      <c r="L12912">
        <v>2017</v>
      </c>
    </row>
    <row r="12913" spans="1:12" x14ac:dyDescent="0.25">
      <c r="A12913">
        <v>32</v>
      </c>
      <c r="B12913">
        <v>22952645</v>
      </c>
      <c r="C12913" t="s">
        <v>5684</v>
      </c>
      <c r="D12913">
        <v>100</v>
      </c>
      <c r="E12913">
        <v>0</v>
      </c>
      <c r="F12913">
        <v>75</v>
      </c>
      <c r="G12913">
        <v>0</v>
      </c>
      <c r="H12913">
        <v>101.57</v>
      </c>
      <c r="I12913">
        <v>0</v>
      </c>
      <c r="K12913">
        <v>2013</v>
      </c>
      <c r="L12913">
        <v>2017</v>
      </c>
    </row>
    <row r="12914" spans="1:12" x14ac:dyDescent="0.25">
      <c r="A12914">
        <v>32</v>
      </c>
      <c r="B12914">
        <v>22952947</v>
      </c>
      <c r="C12914" t="s">
        <v>5966</v>
      </c>
      <c r="D12914">
        <v>120</v>
      </c>
      <c r="E12914">
        <v>0</v>
      </c>
      <c r="F12914">
        <v>90</v>
      </c>
      <c r="G12914">
        <v>0</v>
      </c>
      <c r="H12914">
        <v>0</v>
      </c>
      <c r="I12914">
        <v>0</v>
      </c>
      <c r="K12914">
        <v>2014</v>
      </c>
      <c r="L12914">
        <v>2017</v>
      </c>
    </row>
    <row r="12915" spans="1:12" x14ac:dyDescent="0.25">
      <c r="A12915">
        <v>32</v>
      </c>
      <c r="B12915">
        <v>22952948</v>
      </c>
      <c r="C12915" t="s">
        <v>5966</v>
      </c>
      <c r="D12915">
        <v>160</v>
      </c>
      <c r="E12915">
        <v>0</v>
      </c>
      <c r="F12915">
        <v>120</v>
      </c>
      <c r="G12915">
        <v>0</v>
      </c>
      <c r="H12915">
        <v>0</v>
      </c>
      <c r="I12915">
        <v>0</v>
      </c>
      <c r="K12915">
        <v>2014</v>
      </c>
      <c r="L12915">
        <v>2017</v>
      </c>
    </row>
    <row r="12916" spans="1:12" x14ac:dyDescent="0.25">
      <c r="A12916">
        <v>32</v>
      </c>
      <c r="B12916">
        <v>22953453</v>
      </c>
      <c r="C12916" t="s">
        <v>5967</v>
      </c>
      <c r="D12916">
        <v>77</v>
      </c>
      <c r="E12916">
        <v>0</v>
      </c>
      <c r="F12916">
        <v>46.2</v>
      </c>
      <c r="G12916">
        <v>0</v>
      </c>
      <c r="H12916">
        <v>0</v>
      </c>
      <c r="I12916">
        <v>0</v>
      </c>
      <c r="K12916">
        <v>2013</v>
      </c>
      <c r="L12916">
        <v>2016</v>
      </c>
    </row>
    <row r="12917" spans="1:12" x14ac:dyDescent="0.25">
      <c r="A12917">
        <v>32</v>
      </c>
      <c r="B12917">
        <v>22953454</v>
      </c>
      <c r="C12917" t="s">
        <v>5967</v>
      </c>
      <c r="D12917">
        <v>77</v>
      </c>
      <c r="E12917">
        <v>0</v>
      </c>
      <c r="F12917">
        <v>46.2</v>
      </c>
      <c r="G12917">
        <v>0</v>
      </c>
      <c r="H12917">
        <v>0</v>
      </c>
      <c r="I12917">
        <v>0</v>
      </c>
      <c r="K12917">
        <v>2013</v>
      </c>
      <c r="L12917">
        <v>2016</v>
      </c>
    </row>
    <row r="12918" spans="1:12" x14ac:dyDescent="0.25">
      <c r="A12918">
        <v>32</v>
      </c>
      <c r="B12918">
        <v>22953466</v>
      </c>
      <c r="C12918" t="s">
        <v>5968</v>
      </c>
      <c r="D12918">
        <v>50</v>
      </c>
      <c r="E12918">
        <v>0</v>
      </c>
      <c r="F12918">
        <v>37.5</v>
      </c>
      <c r="G12918">
        <v>0</v>
      </c>
      <c r="H12918">
        <v>0</v>
      </c>
      <c r="I12918">
        <v>0</v>
      </c>
      <c r="K12918">
        <v>2016</v>
      </c>
      <c r="L12918">
        <v>2017</v>
      </c>
    </row>
    <row r="12919" spans="1:12" x14ac:dyDescent="0.25">
      <c r="A12919">
        <v>32</v>
      </c>
      <c r="B12919">
        <v>22954819</v>
      </c>
      <c r="C12919" t="s">
        <v>5969</v>
      </c>
      <c r="D12919">
        <v>100</v>
      </c>
      <c r="E12919">
        <v>0</v>
      </c>
      <c r="F12919">
        <v>75</v>
      </c>
      <c r="G12919">
        <v>0</v>
      </c>
      <c r="H12919">
        <v>101.57</v>
      </c>
      <c r="I12919">
        <v>0</v>
      </c>
      <c r="K12919">
        <v>2014</v>
      </c>
      <c r="L12919">
        <v>2017</v>
      </c>
    </row>
    <row r="12920" spans="1:12" x14ac:dyDescent="0.25">
      <c r="A12920">
        <v>32</v>
      </c>
      <c r="B12920">
        <v>22956240</v>
      </c>
      <c r="C12920" t="s">
        <v>5970</v>
      </c>
      <c r="D12920">
        <v>86</v>
      </c>
      <c r="E12920">
        <v>0</v>
      </c>
      <c r="F12920">
        <v>51.6</v>
      </c>
      <c r="G12920">
        <v>0</v>
      </c>
      <c r="H12920">
        <v>0</v>
      </c>
      <c r="I12920">
        <v>0</v>
      </c>
      <c r="K12920">
        <v>2015</v>
      </c>
      <c r="L12920">
        <v>2017</v>
      </c>
    </row>
    <row r="12921" spans="1:12" x14ac:dyDescent="0.25">
      <c r="A12921">
        <v>32</v>
      </c>
      <c r="B12921">
        <v>22956241</v>
      </c>
      <c r="C12921" t="s">
        <v>5970</v>
      </c>
      <c r="D12921">
        <v>86</v>
      </c>
      <c r="E12921">
        <v>0</v>
      </c>
      <c r="F12921">
        <v>51.6</v>
      </c>
      <c r="G12921">
        <v>0</v>
      </c>
      <c r="H12921">
        <v>0</v>
      </c>
      <c r="I12921">
        <v>0</v>
      </c>
      <c r="K12921">
        <v>2015</v>
      </c>
      <c r="L12921">
        <v>2017</v>
      </c>
    </row>
    <row r="12922" spans="1:12" x14ac:dyDescent="0.25">
      <c r="A12922">
        <v>32</v>
      </c>
      <c r="B12922">
        <v>22956243</v>
      </c>
      <c r="C12922" t="s">
        <v>5886</v>
      </c>
      <c r="D12922">
        <v>125</v>
      </c>
      <c r="E12922">
        <v>0</v>
      </c>
      <c r="F12922">
        <v>93.75</v>
      </c>
      <c r="G12922">
        <v>0</v>
      </c>
      <c r="H12922">
        <v>0</v>
      </c>
      <c r="I12922">
        <v>0</v>
      </c>
      <c r="K12922">
        <v>2015</v>
      </c>
      <c r="L12922">
        <v>2017</v>
      </c>
    </row>
    <row r="12923" spans="1:12" x14ac:dyDescent="0.25">
      <c r="A12923">
        <v>32</v>
      </c>
      <c r="B12923">
        <v>22956480</v>
      </c>
      <c r="C12923" t="s">
        <v>5716</v>
      </c>
      <c r="D12923">
        <v>130</v>
      </c>
      <c r="E12923">
        <v>0</v>
      </c>
      <c r="F12923">
        <v>97.5</v>
      </c>
      <c r="G12923">
        <v>0</v>
      </c>
      <c r="H12923">
        <v>0</v>
      </c>
      <c r="I12923">
        <v>0</v>
      </c>
      <c r="K12923">
        <v>2014</v>
      </c>
      <c r="L12923">
        <v>2017</v>
      </c>
    </row>
    <row r="12924" spans="1:12" x14ac:dyDescent="0.25">
      <c r="A12924">
        <v>32</v>
      </c>
      <c r="B12924">
        <v>22956689</v>
      </c>
      <c r="C12924" t="s">
        <v>5971</v>
      </c>
      <c r="D12924">
        <v>305</v>
      </c>
      <c r="E12924">
        <v>0</v>
      </c>
      <c r="F12924">
        <v>228.75</v>
      </c>
      <c r="G12924">
        <v>0</v>
      </c>
      <c r="H12924">
        <v>309.79000000000002</v>
      </c>
      <c r="I12924">
        <v>0</v>
      </c>
      <c r="K12924">
        <v>2010</v>
      </c>
      <c r="L12924">
        <v>2017</v>
      </c>
    </row>
    <row r="12925" spans="1:12" x14ac:dyDescent="0.25">
      <c r="A12925">
        <v>32</v>
      </c>
      <c r="B12925">
        <v>22956876</v>
      </c>
      <c r="C12925" t="s">
        <v>5972</v>
      </c>
      <c r="D12925">
        <v>50</v>
      </c>
      <c r="E12925">
        <v>0</v>
      </c>
      <c r="F12925">
        <v>37.5</v>
      </c>
      <c r="G12925">
        <v>0</v>
      </c>
      <c r="H12925">
        <v>0</v>
      </c>
      <c r="I12925">
        <v>0</v>
      </c>
      <c r="K12925">
        <v>2014</v>
      </c>
      <c r="L12925">
        <v>2017</v>
      </c>
    </row>
    <row r="12926" spans="1:12" x14ac:dyDescent="0.25">
      <c r="A12926">
        <v>32</v>
      </c>
      <c r="B12926">
        <v>22956992</v>
      </c>
      <c r="C12926" t="s">
        <v>5973</v>
      </c>
      <c r="D12926">
        <v>89</v>
      </c>
      <c r="E12926">
        <v>0</v>
      </c>
      <c r="F12926">
        <v>53.4</v>
      </c>
      <c r="G12926">
        <v>0</v>
      </c>
      <c r="H12926">
        <v>0</v>
      </c>
      <c r="I12926">
        <v>0</v>
      </c>
      <c r="K12926">
        <v>2012</v>
      </c>
      <c r="L12926">
        <v>2013</v>
      </c>
    </row>
    <row r="12927" spans="1:12" x14ac:dyDescent="0.25">
      <c r="A12927">
        <v>32</v>
      </c>
      <c r="B12927">
        <v>22956993</v>
      </c>
      <c r="C12927" t="s">
        <v>5974</v>
      </c>
      <c r="D12927">
        <v>127</v>
      </c>
      <c r="E12927">
        <v>0</v>
      </c>
      <c r="F12927">
        <v>76.2</v>
      </c>
      <c r="G12927">
        <v>0</v>
      </c>
      <c r="H12927">
        <v>0</v>
      </c>
      <c r="I12927">
        <v>0</v>
      </c>
      <c r="K12927">
        <v>2012</v>
      </c>
      <c r="L12927">
        <v>2013</v>
      </c>
    </row>
    <row r="12928" spans="1:12" x14ac:dyDescent="0.25">
      <c r="A12928">
        <v>32</v>
      </c>
      <c r="B12928">
        <v>22957036</v>
      </c>
      <c r="C12928" t="s">
        <v>4793</v>
      </c>
      <c r="D12928">
        <v>155</v>
      </c>
      <c r="E12928">
        <v>0</v>
      </c>
      <c r="F12928">
        <v>116.25</v>
      </c>
      <c r="G12928">
        <v>0</v>
      </c>
      <c r="H12928">
        <v>157.44</v>
      </c>
      <c r="I12928">
        <v>0</v>
      </c>
      <c r="K12928">
        <v>2008</v>
      </c>
      <c r="L12928">
        <v>2013</v>
      </c>
    </row>
    <row r="12929" spans="1:12" x14ac:dyDescent="0.25">
      <c r="A12929">
        <v>32</v>
      </c>
      <c r="B12929">
        <v>22957037</v>
      </c>
      <c r="C12929" t="s">
        <v>3148</v>
      </c>
      <c r="D12929">
        <v>145</v>
      </c>
      <c r="E12929">
        <v>0</v>
      </c>
      <c r="F12929">
        <v>108.75</v>
      </c>
      <c r="G12929">
        <v>0</v>
      </c>
      <c r="H12929">
        <v>147.28</v>
      </c>
      <c r="I12929">
        <v>0</v>
      </c>
      <c r="K12929">
        <v>2013</v>
      </c>
      <c r="L12929">
        <v>2013</v>
      </c>
    </row>
    <row r="12930" spans="1:12" x14ac:dyDescent="0.25">
      <c r="A12930">
        <v>32</v>
      </c>
      <c r="B12930">
        <v>22957875</v>
      </c>
      <c r="C12930" t="s">
        <v>5448</v>
      </c>
      <c r="D12930">
        <v>195</v>
      </c>
      <c r="E12930">
        <v>0</v>
      </c>
      <c r="F12930">
        <v>146.25</v>
      </c>
      <c r="G12930">
        <v>0</v>
      </c>
      <c r="H12930">
        <v>0</v>
      </c>
      <c r="I12930">
        <v>0</v>
      </c>
      <c r="K12930">
        <v>2012</v>
      </c>
      <c r="L12930">
        <v>2017</v>
      </c>
    </row>
    <row r="12931" spans="1:12" x14ac:dyDescent="0.25">
      <c r="A12931">
        <v>32</v>
      </c>
      <c r="B12931">
        <v>22958431</v>
      </c>
      <c r="C12931" t="s">
        <v>5975</v>
      </c>
      <c r="D12931">
        <v>50</v>
      </c>
      <c r="E12931">
        <v>0</v>
      </c>
      <c r="F12931">
        <v>37.5</v>
      </c>
      <c r="G12931">
        <v>0</v>
      </c>
      <c r="H12931">
        <v>0</v>
      </c>
      <c r="I12931">
        <v>0</v>
      </c>
      <c r="K12931">
        <v>2015</v>
      </c>
      <c r="L12931">
        <v>2016</v>
      </c>
    </row>
    <row r="12932" spans="1:12" x14ac:dyDescent="0.25">
      <c r="A12932">
        <v>32</v>
      </c>
      <c r="B12932">
        <v>22958435</v>
      </c>
      <c r="C12932" t="s">
        <v>5976</v>
      </c>
      <c r="D12932">
        <v>50</v>
      </c>
      <c r="E12932">
        <v>0</v>
      </c>
      <c r="F12932">
        <v>35</v>
      </c>
      <c r="G12932">
        <v>0</v>
      </c>
      <c r="H12932">
        <v>0</v>
      </c>
      <c r="I12932">
        <v>0</v>
      </c>
      <c r="K12932">
        <v>2015</v>
      </c>
      <c r="L12932">
        <v>2016</v>
      </c>
    </row>
    <row r="12933" spans="1:12" x14ac:dyDescent="0.25">
      <c r="A12933">
        <v>32</v>
      </c>
      <c r="B12933">
        <v>22959129</v>
      </c>
      <c r="C12933" t="s">
        <v>5977</v>
      </c>
      <c r="D12933">
        <v>30</v>
      </c>
      <c r="E12933">
        <v>0</v>
      </c>
      <c r="F12933">
        <v>18</v>
      </c>
      <c r="G12933">
        <v>0</v>
      </c>
      <c r="H12933">
        <v>0</v>
      </c>
      <c r="I12933">
        <v>0</v>
      </c>
      <c r="K12933">
        <v>2015</v>
      </c>
      <c r="L12933">
        <v>2017</v>
      </c>
    </row>
    <row r="12934" spans="1:12" x14ac:dyDescent="0.25">
      <c r="A12934">
        <v>32</v>
      </c>
      <c r="B12934">
        <v>22959469</v>
      </c>
      <c r="C12934" t="s">
        <v>5978</v>
      </c>
      <c r="D12934">
        <v>475</v>
      </c>
      <c r="E12934">
        <v>0</v>
      </c>
      <c r="F12934">
        <v>356.25</v>
      </c>
      <c r="G12934">
        <v>0</v>
      </c>
      <c r="H12934">
        <v>0</v>
      </c>
      <c r="I12934">
        <v>0</v>
      </c>
      <c r="K12934">
        <v>2013</v>
      </c>
      <c r="L12934">
        <v>2015</v>
      </c>
    </row>
    <row r="12935" spans="1:12" x14ac:dyDescent="0.25">
      <c r="A12935">
        <v>32</v>
      </c>
      <c r="B12935">
        <v>22959471</v>
      </c>
      <c r="C12935" t="s">
        <v>5979</v>
      </c>
      <c r="D12935">
        <v>475</v>
      </c>
      <c r="E12935">
        <v>0</v>
      </c>
      <c r="F12935">
        <v>356.25</v>
      </c>
      <c r="G12935">
        <v>0</v>
      </c>
      <c r="H12935">
        <v>0</v>
      </c>
      <c r="I12935">
        <v>0</v>
      </c>
      <c r="K12935">
        <v>2013</v>
      </c>
      <c r="L12935">
        <v>2015</v>
      </c>
    </row>
    <row r="12936" spans="1:12" x14ac:dyDescent="0.25">
      <c r="A12936">
        <v>32</v>
      </c>
      <c r="B12936">
        <v>22959473</v>
      </c>
      <c r="C12936" t="s">
        <v>5979</v>
      </c>
      <c r="D12936">
        <v>475</v>
      </c>
      <c r="E12936">
        <v>0</v>
      </c>
      <c r="F12936">
        <v>332.5</v>
      </c>
      <c r="G12936">
        <v>0</v>
      </c>
      <c r="H12936">
        <v>0</v>
      </c>
      <c r="I12936">
        <v>0</v>
      </c>
      <c r="K12936">
        <v>2013</v>
      </c>
      <c r="L12936">
        <v>2014</v>
      </c>
    </row>
    <row r="12937" spans="1:12" x14ac:dyDescent="0.25">
      <c r="A12937">
        <v>32</v>
      </c>
      <c r="B12937">
        <v>22959475</v>
      </c>
      <c r="C12937" t="s">
        <v>5979</v>
      </c>
      <c r="D12937">
        <v>475</v>
      </c>
      <c r="E12937">
        <v>0</v>
      </c>
      <c r="F12937">
        <v>356.25</v>
      </c>
      <c r="G12937">
        <v>0</v>
      </c>
      <c r="H12937">
        <v>0</v>
      </c>
      <c r="I12937">
        <v>0</v>
      </c>
      <c r="K12937">
        <v>2013</v>
      </c>
      <c r="L12937">
        <v>2013</v>
      </c>
    </row>
    <row r="12938" spans="1:12" x14ac:dyDescent="0.25">
      <c r="A12938">
        <v>32</v>
      </c>
      <c r="B12938">
        <v>22959477</v>
      </c>
      <c r="C12938" t="s">
        <v>5979</v>
      </c>
      <c r="D12938">
        <v>475</v>
      </c>
      <c r="E12938">
        <v>0</v>
      </c>
      <c r="F12938">
        <v>356.25</v>
      </c>
      <c r="G12938">
        <v>0</v>
      </c>
      <c r="H12938">
        <v>0</v>
      </c>
      <c r="I12938">
        <v>0</v>
      </c>
      <c r="K12938">
        <v>2013</v>
      </c>
      <c r="L12938">
        <v>2013</v>
      </c>
    </row>
    <row r="12939" spans="1:12" x14ac:dyDescent="0.25">
      <c r="A12939">
        <v>32</v>
      </c>
      <c r="B12939">
        <v>22959479</v>
      </c>
      <c r="C12939" t="s">
        <v>5979</v>
      </c>
      <c r="D12939">
        <v>475</v>
      </c>
      <c r="E12939">
        <v>0</v>
      </c>
      <c r="F12939">
        <v>356.25</v>
      </c>
      <c r="G12939">
        <v>0</v>
      </c>
      <c r="H12939">
        <v>0</v>
      </c>
      <c r="I12939">
        <v>0</v>
      </c>
      <c r="K12939">
        <v>2013</v>
      </c>
      <c r="L12939">
        <v>2013</v>
      </c>
    </row>
    <row r="12940" spans="1:12" x14ac:dyDescent="0.25">
      <c r="A12940">
        <v>32</v>
      </c>
      <c r="B12940">
        <v>22959672</v>
      </c>
      <c r="C12940" t="s">
        <v>5980</v>
      </c>
      <c r="D12940">
        <v>4150</v>
      </c>
      <c r="E12940">
        <v>0</v>
      </c>
      <c r="F12940">
        <v>3112.5</v>
      </c>
      <c r="G12940">
        <v>0</v>
      </c>
      <c r="H12940">
        <v>0</v>
      </c>
      <c r="I12940">
        <v>0</v>
      </c>
      <c r="K12940">
        <v>2010</v>
      </c>
      <c r="L12940">
        <v>2015</v>
      </c>
    </row>
    <row r="12941" spans="1:12" x14ac:dyDescent="0.25">
      <c r="A12941">
        <v>32</v>
      </c>
      <c r="B12941">
        <v>22959850</v>
      </c>
      <c r="C12941" t="s">
        <v>2015</v>
      </c>
      <c r="D12941">
        <v>155</v>
      </c>
      <c r="E12941">
        <v>0</v>
      </c>
      <c r="F12941">
        <v>116.25</v>
      </c>
      <c r="G12941">
        <v>0</v>
      </c>
      <c r="H12941">
        <v>157.44</v>
      </c>
      <c r="I12941">
        <v>0</v>
      </c>
      <c r="K12941">
        <v>2012</v>
      </c>
      <c r="L12941">
        <v>2015</v>
      </c>
    </row>
    <row r="12942" spans="1:12" x14ac:dyDescent="0.25">
      <c r="A12942">
        <v>32</v>
      </c>
      <c r="B12942">
        <v>22960261</v>
      </c>
      <c r="C12942" t="s">
        <v>5981</v>
      </c>
      <c r="D12942">
        <v>290</v>
      </c>
      <c r="E12942">
        <v>0</v>
      </c>
      <c r="F12942">
        <v>174</v>
      </c>
      <c r="G12942">
        <v>0</v>
      </c>
      <c r="H12942">
        <v>0</v>
      </c>
      <c r="I12942">
        <v>0</v>
      </c>
      <c r="K12942">
        <v>2013</v>
      </c>
      <c r="L12942">
        <v>2015</v>
      </c>
    </row>
    <row r="12943" spans="1:12" x14ac:dyDescent="0.25">
      <c r="A12943">
        <v>32</v>
      </c>
      <c r="B12943">
        <v>22960262</v>
      </c>
      <c r="C12943" t="s">
        <v>5982</v>
      </c>
      <c r="D12943">
        <v>211</v>
      </c>
      <c r="E12943">
        <v>0</v>
      </c>
      <c r="F12943">
        <v>126.6</v>
      </c>
      <c r="G12943">
        <v>0</v>
      </c>
      <c r="H12943">
        <v>0</v>
      </c>
      <c r="I12943">
        <v>0</v>
      </c>
      <c r="K12943">
        <v>2013</v>
      </c>
      <c r="L12943">
        <v>2017</v>
      </c>
    </row>
    <row r="12944" spans="1:12" x14ac:dyDescent="0.25">
      <c r="A12944">
        <v>32</v>
      </c>
      <c r="B12944">
        <v>22960263</v>
      </c>
      <c r="C12944" t="s">
        <v>5983</v>
      </c>
      <c r="D12944">
        <v>237</v>
      </c>
      <c r="E12944">
        <v>0</v>
      </c>
      <c r="F12944">
        <v>142.19999999999999</v>
      </c>
      <c r="G12944">
        <v>0</v>
      </c>
      <c r="H12944">
        <v>0</v>
      </c>
      <c r="I12944">
        <v>0</v>
      </c>
      <c r="K12944">
        <v>2013</v>
      </c>
      <c r="L12944">
        <v>2014</v>
      </c>
    </row>
    <row r="12945" spans="1:12" x14ac:dyDescent="0.25">
      <c r="A12945">
        <v>32</v>
      </c>
      <c r="B12945">
        <v>22960264</v>
      </c>
      <c r="C12945" t="s">
        <v>5984</v>
      </c>
      <c r="D12945">
        <v>211</v>
      </c>
      <c r="E12945">
        <v>0</v>
      </c>
      <c r="F12945">
        <v>126.6</v>
      </c>
      <c r="G12945">
        <v>0</v>
      </c>
      <c r="H12945">
        <v>0</v>
      </c>
      <c r="I12945">
        <v>0</v>
      </c>
      <c r="K12945">
        <v>2013</v>
      </c>
      <c r="L12945">
        <v>2015</v>
      </c>
    </row>
    <row r="12946" spans="1:12" x14ac:dyDescent="0.25">
      <c r="A12946">
        <v>32</v>
      </c>
      <c r="B12946">
        <v>22960270</v>
      </c>
      <c r="C12946" t="s">
        <v>5981</v>
      </c>
      <c r="D12946">
        <v>290</v>
      </c>
      <c r="E12946">
        <v>0</v>
      </c>
      <c r="F12946">
        <v>174</v>
      </c>
      <c r="G12946">
        <v>0</v>
      </c>
      <c r="H12946">
        <v>0</v>
      </c>
      <c r="I12946">
        <v>0</v>
      </c>
      <c r="K12946">
        <v>2013</v>
      </c>
      <c r="L12946">
        <v>2015</v>
      </c>
    </row>
    <row r="12947" spans="1:12" x14ac:dyDescent="0.25">
      <c r="A12947">
        <v>32</v>
      </c>
      <c r="B12947">
        <v>22960271</v>
      </c>
      <c r="C12947" t="s">
        <v>5982</v>
      </c>
      <c r="D12947">
        <v>211</v>
      </c>
      <c r="E12947">
        <v>0</v>
      </c>
      <c r="F12947">
        <v>126.6</v>
      </c>
      <c r="G12947">
        <v>0</v>
      </c>
      <c r="H12947">
        <v>0</v>
      </c>
      <c r="I12947">
        <v>0</v>
      </c>
      <c r="K12947">
        <v>2013</v>
      </c>
      <c r="L12947">
        <v>2015</v>
      </c>
    </row>
    <row r="12948" spans="1:12" x14ac:dyDescent="0.25">
      <c r="A12948">
        <v>32</v>
      </c>
      <c r="B12948">
        <v>22960272</v>
      </c>
      <c r="C12948" t="s">
        <v>5983</v>
      </c>
      <c r="D12948">
        <v>211</v>
      </c>
      <c r="E12948">
        <v>0</v>
      </c>
      <c r="F12948">
        <v>126.6</v>
      </c>
      <c r="G12948">
        <v>0</v>
      </c>
      <c r="H12948">
        <v>0</v>
      </c>
      <c r="I12948">
        <v>0</v>
      </c>
      <c r="K12948">
        <v>2013</v>
      </c>
      <c r="L12948">
        <v>2014</v>
      </c>
    </row>
    <row r="12949" spans="1:12" x14ac:dyDescent="0.25">
      <c r="A12949">
        <v>32</v>
      </c>
      <c r="B12949">
        <v>22960273</v>
      </c>
      <c r="C12949" t="s">
        <v>5984</v>
      </c>
      <c r="D12949">
        <v>211</v>
      </c>
      <c r="E12949">
        <v>0</v>
      </c>
      <c r="F12949">
        <v>126.6</v>
      </c>
      <c r="G12949">
        <v>0</v>
      </c>
      <c r="H12949">
        <v>0</v>
      </c>
      <c r="I12949">
        <v>0</v>
      </c>
      <c r="K12949">
        <v>2013</v>
      </c>
      <c r="L12949">
        <v>2014</v>
      </c>
    </row>
    <row r="12950" spans="1:12" x14ac:dyDescent="0.25">
      <c r="A12950">
        <v>32</v>
      </c>
      <c r="B12950">
        <v>22960275</v>
      </c>
      <c r="C12950" t="s">
        <v>5985</v>
      </c>
      <c r="D12950">
        <v>237</v>
      </c>
      <c r="E12950">
        <v>0</v>
      </c>
      <c r="F12950">
        <v>142.19999999999999</v>
      </c>
      <c r="G12950">
        <v>0</v>
      </c>
      <c r="H12950">
        <v>0</v>
      </c>
      <c r="I12950">
        <v>0</v>
      </c>
      <c r="K12950">
        <v>2013</v>
      </c>
      <c r="L12950">
        <v>2017</v>
      </c>
    </row>
    <row r="12951" spans="1:12" x14ac:dyDescent="0.25">
      <c r="A12951">
        <v>32</v>
      </c>
      <c r="B12951">
        <v>22961069</v>
      </c>
      <c r="C12951" t="s">
        <v>5986</v>
      </c>
      <c r="D12951">
        <v>950</v>
      </c>
      <c r="E12951">
        <v>0</v>
      </c>
      <c r="F12951">
        <v>712.5</v>
      </c>
      <c r="G12951">
        <v>0</v>
      </c>
      <c r="H12951">
        <v>0</v>
      </c>
      <c r="I12951">
        <v>0</v>
      </c>
      <c r="K12951">
        <v>2013</v>
      </c>
      <c r="L12951">
        <v>2017</v>
      </c>
    </row>
    <row r="12952" spans="1:12" x14ac:dyDescent="0.25">
      <c r="A12952">
        <v>32</v>
      </c>
      <c r="B12952">
        <v>22961071</v>
      </c>
      <c r="C12952" t="s">
        <v>5987</v>
      </c>
      <c r="D12952">
        <v>625</v>
      </c>
      <c r="E12952">
        <v>0</v>
      </c>
      <c r="F12952">
        <v>468.75</v>
      </c>
      <c r="G12952">
        <v>0</v>
      </c>
      <c r="H12952">
        <v>0</v>
      </c>
      <c r="I12952">
        <v>0</v>
      </c>
      <c r="K12952">
        <v>2013</v>
      </c>
      <c r="L12952">
        <v>2017</v>
      </c>
    </row>
    <row r="12953" spans="1:12" x14ac:dyDescent="0.25">
      <c r="A12953">
        <v>32</v>
      </c>
      <c r="B12953">
        <v>22961804</v>
      </c>
      <c r="C12953" t="s">
        <v>5988</v>
      </c>
      <c r="D12953">
        <v>50</v>
      </c>
      <c r="E12953">
        <v>0</v>
      </c>
      <c r="F12953">
        <v>35</v>
      </c>
      <c r="G12953">
        <v>0</v>
      </c>
      <c r="H12953">
        <v>0</v>
      </c>
      <c r="I12953">
        <v>0</v>
      </c>
      <c r="K12953">
        <v>2015</v>
      </c>
      <c r="L12953">
        <v>2016</v>
      </c>
    </row>
    <row r="12954" spans="1:12" x14ac:dyDescent="0.25">
      <c r="A12954">
        <v>32</v>
      </c>
      <c r="B12954">
        <v>22962506</v>
      </c>
      <c r="C12954" t="s">
        <v>5989</v>
      </c>
      <c r="D12954">
        <v>155</v>
      </c>
      <c r="E12954">
        <v>0</v>
      </c>
      <c r="F12954">
        <v>116.25</v>
      </c>
      <c r="G12954">
        <v>0</v>
      </c>
      <c r="H12954">
        <v>157.44</v>
      </c>
      <c r="I12954">
        <v>0</v>
      </c>
      <c r="K12954">
        <v>2007</v>
      </c>
      <c r="L12954">
        <v>2014</v>
      </c>
    </row>
    <row r="12955" spans="1:12" x14ac:dyDescent="0.25">
      <c r="A12955">
        <v>32</v>
      </c>
      <c r="B12955">
        <v>22963074</v>
      </c>
      <c r="C12955" t="s">
        <v>4182</v>
      </c>
      <c r="D12955">
        <v>80</v>
      </c>
      <c r="E12955">
        <v>0</v>
      </c>
      <c r="F12955">
        <v>60</v>
      </c>
      <c r="G12955">
        <v>0</v>
      </c>
      <c r="H12955">
        <v>0</v>
      </c>
      <c r="I12955">
        <v>0</v>
      </c>
      <c r="K12955">
        <v>2015</v>
      </c>
      <c r="L12955">
        <v>2017</v>
      </c>
    </row>
    <row r="12956" spans="1:12" x14ac:dyDescent="0.25">
      <c r="A12956">
        <v>32</v>
      </c>
      <c r="B12956">
        <v>22963075</v>
      </c>
      <c r="C12956" t="s">
        <v>5509</v>
      </c>
      <c r="D12956">
        <v>80</v>
      </c>
      <c r="E12956">
        <v>0</v>
      </c>
      <c r="F12956">
        <v>60</v>
      </c>
      <c r="G12956">
        <v>0</v>
      </c>
      <c r="H12956">
        <v>0</v>
      </c>
      <c r="I12956">
        <v>0</v>
      </c>
      <c r="K12956">
        <v>2015</v>
      </c>
      <c r="L12956">
        <v>2015</v>
      </c>
    </row>
    <row r="12957" spans="1:12" x14ac:dyDescent="0.25">
      <c r="A12957">
        <v>32</v>
      </c>
      <c r="B12957">
        <v>22963076</v>
      </c>
      <c r="C12957" t="s">
        <v>5696</v>
      </c>
      <c r="D12957">
        <v>70</v>
      </c>
      <c r="E12957">
        <v>0</v>
      </c>
      <c r="F12957">
        <v>49</v>
      </c>
      <c r="G12957">
        <v>0</v>
      </c>
      <c r="H12957">
        <v>0</v>
      </c>
      <c r="I12957">
        <v>0</v>
      </c>
      <c r="K12957">
        <v>2015</v>
      </c>
      <c r="L12957">
        <v>2015</v>
      </c>
    </row>
    <row r="12958" spans="1:12" x14ac:dyDescent="0.25">
      <c r="A12958">
        <v>32</v>
      </c>
      <c r="B12958">
        <v>22963077</v>
      </c>
      <c r="C12958" t="s">
        <v>5696</v>
      </c>
      <c r="D12958">
        <v>80</v>
      </c>
      <c r="E12958">
        <v>0</v>
      </c>
      <c r="F12958">
        <v>56</v>
      </c>
      <c r="G12958">
        <v>0</v>
      </c>
      <c r="H12958">
        <v>0</v>
      </c>
      <c r="I12958">
        <v>0</v>
      </c>
      <c r="K12958">
        <v>2015</v>
      </c>
      <c r="L12958">
        <v>2015</v>
      </c>
    </row>
    <row r="12959" spans="1:12" x14ac:dyDescent="0.25">
      <c r="A12959">
        <v>32</v>
      </c>
      <c r="B12959">
        <v>22963078</v>
      </c>
      <c r="C12959" t="s">
        <v>5697</v>
      </c>
      <c r="D12959">
        <v>70</v>
      </c>
      <c r="E12959">
        <v>0</v>
      </c>
      <c r="F12959">
        <v>49</v>
      </c>
      <c r="G12959">
        <v>0</v>
      </c>
      <c r="H12959">
        <v>0</v>
      </c>
      <c r="I12959">
        <v>0</v>
      </c>
      <c r="K12959">
        <v>2015</v>
      </c>
      <c r="L12959">
        <v>2015</v>
      </c>
    </row>
    <row r="12960" spans="1:12" x14ac:dyDescent="0.25">
      <c r="A12960">
        <v>32</v>
      </c>
      <c r="B12960">
        <v>22963079</v>
      </c>
      <c r="C12960" t="s">
        <v>5697</v>
      </c>
      <c r="D12960">
        <v>0</v>
      </c>
      <c r="E12960">
        <v>0</v>
      </c>
      <c r="F12960">
        <v>0</v>
      </c>
      <c r="G12960">
        <v>0</v>
      </c>
      <c r="H12960">
        <v>0</v>
      </c>
      <c r="I12960">
        <v>0</v>
      </c>
      <c r="K12960">
        <v>2015</v>
      </c>
      <c r="L12960">
        <v>2015</v>
      </c>
    </row>
    <row r="12961" spans="1:12" x14ac:dyDescent="0.25">
      <c r="A12961">
        <v>32</v>
      </c>
      <c r="B12961">
        <v>22963080</v>
      </c>
      <c r="C12961" t="s">
        <v>4544</v>
      </c>
      <c r="D12961">
        <v>275</v>
      </c>
      <c r="E12961">
        <v>0</v>
      </c>
      <c r="F12961">
        <v>206.25</v>
      </c>
      <c r="G12961">
        <v>0</v>
      </c>
      <c r="H12961">
        <v>0</v>
      </c>
      <c r="I12961">
        <v>0</v>
      </c>
      <c r="K12961">
        <v>2013</v>
      </c>
      <c r="L12961">
        <v>2014</v>
      </c>
    </row>
    <row r="12962" spans="1:12" x14ac:dyDescent="0.25">
      <c r="A12962">
        <v>32</v>
      </c>
      <c r="B12962">
        <v>22963082</v>
      </c>
      <c r="C12962" t="s">
        <v>4544</v>
      </c>
      <c r="D12962">
        <v>225</v>
      </c>
      <c r="E12962">
        <v>0</v>
      </c>
      <c r="F12962">
        <v>157.5</v>
      </c>
      <c r="G12962">
        <v>0</v>
      </c>
      <c r="H12962">
        <v>0</v>
      </c>
      <c r="I12962">
        <v>0</v>
      </c>
      <c r="K12962">
        <v>2013</v>
      </c>
      <c r="L12962">
        <v>2016</v>
      </c>
    </row>
    <row r="12963" spans="1:12" x14ac:dyDescent="0.25">
      <c r="A12963">
        <v>32</v>
      </c>
      <c r="B12963">
        <v>22963083</v>
      </c>
      <c r="C12963" t="s">
        <v>4544</v>
      </c>
      <c r="D12963">
        <v>225</v>
      </c>
      <c r="E12963">
        <v>0</v>
      </c>
      <c r="F12963">
        <v>157.5</v>
      </c>
      <c r="G12963">
        <v>0</v>
      </c>
      <c r="H12963">
        <v>0</v>
      </c>
      <c r="I12963">
        <v>0</v>
      </c>
      <c r="K12963">
        <v>2013</v>
      </c>
      <c r="L12963">
        <v>2015</v>
      </c>
    </row>
    <row r="12964" spans="1:12" x14ac:dyDescent="0.25">
      <c r="A12964">
        <v>32</v>
      </c>
      <c r="B12964">
        <v>22963172</v>
      </c>
      <c r="C12964" t="s">
        <v>5131</v>
      </c>
      <c r="D12964">
        <v>330</v>
      </c>
      <c r="E12964">
        <v>0</v>
      </c>
      <c r="F12964">
        <v>247.5</v>
      </c>
      <c r="G12964">
        <v>0</v>
      </c>
      <c r="H12964">
        <v>0</v>
      </c>
      <c r="I12964">
        <v>0</v>
      </c>
      <c r="K12964">
        <v>2014</v>
      </c>
      <c r="L12964">
        <v>2017</v>
      </c>
    </row>
    <row r="12965" spans="1:12" x14ac:dyDescent="0.25">
      <c r="A12965">
        <v>32</v>
      </c>
      <c r="B12965">
        <v>22963173</v>
      </c>
      <c r="C12965" t="s">
        <v>5777</v>
      </c>
      <c r="D12965">
        <v>330</v>
      </c>
      <c r="E12965">
        <v>0</v>
      </c>
      <c r="F12965">
        <v>231</v>
      </c>
      <c r="G12965">
        <v>0</v>
      </c>
      <c r="H12965">
        <v>0</v>
      </c>
      <c r="I12965">
        <v>0</v>
      </c>
      <c r="K12965">
        <v>2014</v>
      </c>
      <c r="L12965">
        <v>2017</v>
      </c>
    </row>
    <row r="12966" spans="1:12" x14ac:dyDescent="0.25">
      <c r="A12966">
        <v>32</v>
      </c>
      <c r="B12966">
        <v>22963174</v>
      </c>
      <c r="C12966" t="s">
        <v>5501</v>
      </c>
      <c r="D12966">
        <v>330</v>
      </c>
      <c r="E12966">
        <v>0</v>
      </c>
      <c r="F12966">
        <v>247.5</v>
      </c>
      <c r="G12966">
        <v>0</v>
      </c>
      <c r="H12966">
        <v>0</v>
      </c>
      <c r="I12966">
        <v>0</v>
      </c>
      <c r="K12966">
        <v>2014</v>
      </c>
      <c r="L12966">
        <v>2017</v>
      </c>
    </row>
    <row r="12967" spans="1:12" x14ac:dyDescent="0.25">
      <c r="A12967">
        <v>32</v>
      </c>
      <c r="B12967">
        <v>22963175</v>
      </c>
      <c r="C12967" t="s">
        <v>5493</v>
      </c>
      <c r="D12967">
        <v>330</v>
      </c>
      <c r="E12967">
        <v>0</v>
      </c>
      <c r="F12967">
        <v>231</v>
      </c>
      <c r="G12967">
        <v>0</v>
      </c>
      <c r="H12967">
        <v>0</v>
      </c>
      <c r="I12967">
        <v>0</v>
      </c>
      <c r="K12967">
        <v>2014</v>
      </c>
      <c r="L12967">
        <v>2015</v>
      </c>
    </row>
    <row r="12968" spans="1:12" x14ac:dyDescent="0.25">
      <c r="A12968">
        <v>32</v>
      </c>
      <c r="B12968">
        <v>22963176</v>
      </c>
      <c r="C12968" t="s">
        <v>5546</v>
      </c>
      <c r="D12968">
        <v>330</v>
      </c>
      <c r="E12968">
        <v>0</v>
      </c>
      <c r="F12968">
        <v>247.5</v>
      </c>
      <c r="G12968">
        <v>0</v>
      </c>
      <c r="H12968">
        <v>0</v>
      </c>
      <c r="I12968">
        <v>0</v>
      </c>
      <c r="K12968">
        <v>2014</v>
      </c>
      <c r="L12968">
        <v>2014</v>
      </c>
    </row>
    <row r="12969" spans="1:12" x14ac:dyDescent="0.25">
      <c r="A12969">
        <v>32</v>
      </c>
      <c r="B12969">
        <v>22963177</v>
      </c>
      <c r="C12969" t="s">
        <v>5549</v>
      </c>
      <c r="D12969">
        <v>330</v>
      </c>
      <c r="E12969">
        <v>0</v>
      </c>
      <c r="F12969">
        <v>247.5</v>
      </c>
      <c r="G12969">
        <v>0</v>
      </c>
      <c r="H12969">
        <v>0</v>
      </c>
      <c r="I12969">
        <v>0</v>
      </c>
      <c r="K12969">
        <v>2014</v>
      </c>
      <c r="L12969">
        <v>2014</v>
      </c>
    </row>
    <row r="12970" spans="1:12" x14ac:dyDescent="0.25">
      <c r="A12970">
        <v>32</v>
      </c>
      <c r="B12970">
        <v>22963178</v>
      </c>
      <c r="C12970" t="s">
        <v>5550</v>
      </c>
      <c r="D12970">
        <v>330</v>
      </c>
      <c r="E12970">
        <v>0</v>
      </c>
      <c r="F12970">
        <v>247.5</v>
      </c>
      <c r="G12970">
        <v>0</v>
      </c>
      <c r="H12970">
        <v>0</v>
      </c>
      <c r="I12970">
        <v>0</v>
      </c>
      <c r="K12970">
        <v>2014</v>
      </c>
      <c r="L12970">
        <v>2015</v>
      </c>
    </row>
    <row r="12971" spans="1:12" x14ac:dyDescent="0.25">
      <c r="A12971">
        <v>32</v>
      </c>
      <c r="B12971">
        <v>22963179</v>
      </c>
      <c r="C12971" t="s">
        <v>5550</v>
      </c>
      <c r="D12971">
        <v>330</v>
      </c>
      <c r="E12971">
        <v>0</v>
      </c>
      <c r="F12971">
        <v>231</v>
      </c>
      <c r="G12971">
        <v>0</v>
      </c>
      <c r="H12971">
        <v>0</v>
      </c>
      <c r="I12971">
        <v>0</v>
      </c>
      <c r="K12971">
        <v>2014</v>
      </c>
      <c r="L12971">
        <v>2015</v>
      </c>
    </row>
    <row r="12972" spans="1:12" x14ac:dyDescent="0.25">
      <c r="A12972">
        <v>32</v>
      </c>
      <c r="B12972">
        <v>22963180</v>
      </c>
      <c r="C12972" t="s">
        <v>5117</v>
      </c>
      <c r="D12972">
        <v>330</v>
      </c>
      <c r="E12972">
        <v>0</v>
      </c>
      <c r="F12972">
        <v>247.5</v>
      </c>
      <c r="G12972">
        <v>0</v>
      </c>
      <c r="H12972">
        <v>0</v>
      </c>
      <c r="I12972">
        <v>0</v>
      </c>
      <c r="K12972">
        <v>2014</v>
      </c>
      <c r="L12972">
        <v>2014</v>
      </c>
    </row>
    <row r="12973" spans="1:12" x14ac:dyDescent="0.25">
      <c r="A12973">
        <v>32</v>
      </c>
      <c r="B12973">
        <v>22963181</v>
      </c>
      <c r="C12973" t="s">
        <v>5778</v>
      </c>
      <c r="D12973">
        <v>330</v>
      </c>
      <c r="E12973">
        <v>0</v>
      </c>
      <c r="F12973">
        <v>231</v>
      </c>
      <c r="G12973">
        <v>0</v>
      </c>
      <c r="H12973">
        <v>0</v>
      </c>
      <c r="I12973">
        <v>0</v>
      </c>
      <c r="K12973">
        <v>2014</v>
      </c>
      <c r="L12973">
        <v>2015</v>
      </c>
    </row>
    <row r="12974" spans="1:12" x14ac:dyDescent="0.25">
      <c r="A12974">
        <v>32</v>
      </c>
      <c r="B12974">
        <v>22963182</v>
      </c>
      <c r="C12974" t="s">
        <v>5956</v>
      </c>
      <c r="D12974">
        <v>330</v>
      </c>
      <c r="E12974">
        <v>0</v>
      </c>
      <c r="F12974">
        <v>247.5</v>
      </c>
      <c r="G12974">
        <v>0</v>
      </c>
      <c r="H12974">
        <v>0</v>
      </c>
      <c r="I12974">
        <v>0</v>
      </c>
      <c r="K12974">
        <v>2014</v>
      </c>
      <c r="L12974">
        <v>2015</v>
      </c>
    </row>
    <row r="12975" spans="1:12" x14ac:dyDescent="0.25">
      <c r="A12975">
        <v>32</v>
      </c>
      <c r="B12975">
        <v>22963183</v>
      </c>
      <c r="C12975" t="s">
        <v>5990</v>
      </c>
      <c r="D12975">
        <v>280</v>
      </c>
      <c r="E12975">
        <v>0</v>
      </c>
      <c r="F12975">
        <v>196</v>
      </c>
      <c r="G12975">
        <v>0</v>
      </c>
      <c r="H12975">
        <v>0</v>
      </c>
      <c r="I12975">
        <v>0</v>
      </c>
      <c r="K12975">
        <v>2014</v>
      </c>
      <c r="L12975">
        <v>2017</v>
      </c>
    </row>
    <row r="12976" spans="1:12" x14ac:dyDescent="0.25">
      <c r="A12976">
        <v>32</v>
      </c>
      <c r="B12976">
        <v>22963247</v>
      </c>
      <c r="C12976" t="s">
        <v>5991</v>
      </c>
      <c r="D12976">
        <v>105</v>
      </c>
      <c r="E12976">
        <v>0</v>
      </c>
      <c r="F12976">
        <v>63</v>
      </c>
      <c r="G12976">
        <v>0</v>
      </c>
      <c r="H12976">
        <v>0</v>
      </c>
      <c r="I12976">
        <v>0</v>
      </c>
      <c r="K12976">
        <v>2015</v>
      </c>
      <c r="L12976">
        <v>2015</v>
      </c>
    </row>
    <row r="12977" spans="1:12" x14ac:dyDescent="0.25">
      <c r="A12977">
        <v>32</v>
      </c>
      <c r="B12977">
        <v>22964395</v>
      </c>
      <c r="C12977" t="s">
        <v>5992</v>
      </c>
      <c r="D12977">
        <v>195</v>
      </c>
      <c r="E12977">
        <v>0</v>
      </c>
      <c r="F12977">
        <v>146.25</v>
      </c>
      <c r="G12977">
        <v>0</v>
      </c>
      <c r="H12977">
        <v>0</v>
      </c>
      <c r="I12977">
        <v>0</v>
      </c>
      <c r="K12977">
        <v>2015</v>
      </c>
      <c r="L12977">
        <v>2017</v>
      </c>
    </row>
    <row r="12978" spans="1:12" x14ac:dyDescent="0.25">
      <c r="A12978">
        <v>32</v>
      </c>
      <c r="B12978">
        <v>22964396</v>
      </c>
      <c r="C12978" t="s">
        <v>5993</v>
      </c>
      <c r="D12978">
        <v>195</v>
      </c>
      <c r="E12978">
        <v>0</v>
      </c>
      <c r="F12978">
        <v>146.25</v>
      </c>
      <c r="G12978">
        <v>0</v>
      </c>
      <c r="H12978">
        <v>0</v>
      </c>
      <c r="I12978">
        <v>0</v>
      </c>
      <c r="K12978">
        <v>2015</v>
      </c>
      <c r="L12978">
        <v>2017</v>
      </c>
    </row>
    <row r="12979" spans="1:12" x14ac:dyDescent="0.25">
      <c r="A12979">
        <v>32</v>
      </c>
      <c r="B12979">
        <v>22964397</v>
      </c>
      <c r="C12979" t="s">
        <v>5994</v>
      </c>
      <c r="D12979">
        <v>195</v>
      </c>
      <c r="E12979">
        <v>0</v>
      </c>
      <c r="F12979">
        <v>146.25</v>
      </c>
      <c r="G12979">
        <v>0</v>
      </c>
      <c r="H12979">
        <v>0</v>
      </c>
      <c r="I12979">
        <v>0</v>
      </c>
      <c r="K12979">
        <v>2015</v>
      </c>
      <c r="L12979">
        <v>2017</v>
      </c>
    </row>
    <row r="12980" spans="1:12" x14ac:dyDescent="0.25">
      <c r="A12980">
        <v>32</v>
      </c>
      <c r="B12980">
        <v>22964399</v>
      </c>
      <c r="C12980" t="s">
        <v>5992</v>
      </c>
      <c r="D12980">
        <v>195</v>
      </c>
      <c r="E12980">
        <v>0</v>
      </c>
      <c r="F12980">
        <v>146.25</v>
      </c>
      <c r="G12980">
        <v>0</v>
      </c>
      <c r="H12980">
        <v>0</v>
      </c>
      <c r="I12980">
        <v>0</v>
      </c>
      <c r="K12980">
        <v>2015</v>
      </c>
      <c r="L12980">
        <v>2017</v>
      </c>
    </row>
    <row r="12981" spans="1:12" x14ac:dyDescent="0.25">
      <c r="A12981">
        <v>32</v>
      </c>
      <c r="B12981">
        <v>22964400</v>
      </c>
      <c r="C12981" t="s">
        <v>5993</v>
      </c>
      <c r="D12981">
        <v>195</v>
      </c>
      <c r="E12981">
        <v>0</v>
      </c>
      <c r="F12981">
        <v>146.25</v>
      </c>
      <c r="G12981">
        <v>0</v>
      </c>
      <c r="H12981">
        <v>0</v>
      </c>
      <c r="I12981">
        <v>0</v>
      </c>
      <c r="K12981">
        <v>2015</v>
      </c>
      <c r="L12981">
        <v>2017</v>
      </c>
    </row>
    <row r="12982" spans="1:12" x14ac:dyDescent="0.25">
      <c r="A12982">
        <v>32</v>
      </c>
      <c r="B12982">
        <v>22964401</v>
      </c>
      <c r="C12982" t="s">
        <v>5994</v>
      </c>
      <c r="D12982">
        <v>195</v>
      </c>
      <c r="E12982">
        <v>0</v>
      </c>
      <c r="F12982">
        <v>146.25</v>
      </c>
      <c r="G12982">
        <v>0</v>
      </c>
      <c r="H12982">
        <v>0</v>
      </c>
      <c r="I12982">
        <v>0</v>
      </c>
      <c r="K12982">
        <v>2015</v>
      </c>
      <c r="L12982">
        <v>2017</v>
      </c>
    </row>
    <row r="12983" spans="1:12" x14ac:dyDescent="0.25">
      <c r="A12983">
        <v>32</v>
      </c>
      <c r="B12983">
        <v>22964605</v>
      </c>
      <c r="C12983" t="s">
        <v>5995</v>
      </c>
      <c r="D12983">
        <v>60</v>
      </c>
      <c r="E12983">
        <v>0</v>
      </c>
      <c r="F12983">
        <v>45</v>
      </c>
      <c r="G12983">
        <v>0</v>
      </c>
      <c r="H12983">
        <v>60.94</v>
      </c>
      <c r="I12983">
        <v>0</v>
      </c>
      <c r="K12983">
        <v>2014</v>
      </c>
      <c r="L12983">
        <v>2017</v>
      </c>
    </row>
    <row r="12984" spans="1:12" x14ac:dyDescent="0.25">
      <c r="A12984">
        <v>32</v>
      </c>
      <c r="B12984">
        <v>22964719</v>
      </c>
      <c r="C12984" t="s">
        <v>5996</v>
      </c>
      <c r="D12984">
        <v>330</v>
      </c>
      <c r="E12984">
        <v>0</v>
      </c>
      <c r="F12984">
        <v>247.5</v>
      </c>
      <c r="G12984">
        <v>0</v>
      </c>
      <c r="H12984">
        <v>335.19</v>
      </c>
      <c r="I12984">
        <v>0</v>
      </c>
      <c r="K12984">
        <v>2013</v>
      </c>
      <c r="L12984">
        <v>2016</v>
      </c>
    </row>
    <row r="12985" spans="1:12" x14ac:dyDescent="0.25">
      <c r="A12985">
        <v>32</v>
      </c>
      <c r="B12985">
        <v>22964720</v>
      </c>
      <c r="C12985" t="s">
        <v>5997</v>
      </c>
      <c r="D12985">
        <v>330</v>
      </c>
      <c r="E12985">
        <v>0</v>
      </c>
      <c r="F12985">
        <v>247.5</v>
      </c>
      <c r="G12985">
        <v>0</v>
      </c>
      <c r="H12985">
        <v>335.19</v>
      </c>
      <c r="I12985">
        <v>0</v>
      </c>
      <c r="K12985">
        <v>2013</v>
      </c>
      <c r="L12985">
        <v>2014</v>
      </c>
    </row>
    <row r="12986" spans="1:12" x14ac:dyDescent="0.25">
      <c r="A12986">
        <v>32</v>
      </c>
      <c r="B12986">
        <v>22964721</v>
      </c>
      <c r="C12986" t="s">
        <v>5722</v>
      </c>
      <c r="D12986">
        <v>330</v>
      </c>
      <c r="E12986">
        <v>0</v>
      </c>
      <c r="F12986">
        <v>247.5</v>
      </c>
      <c r="G12986">
        <v>0</v>
      </c>
      <c r="H12986">
        <v>0</v>
      </c>
      <c r="I12986">
        <v>0</v>
      </c>
      <c r="K12986">
        <v>2013</v>
      </c>
      <c r="L12986">
        <v>2013</v>
      </c>
    </row>
    <row r="12987" spans="1:12" x14ac:dyDescent="0.25">
      <c r="A12987">
        <v>32</v>
      </c>
      <c r="B12987">
        <v>22964722</v>
      </c>
      <c r="C12987" t="s">
        <v>5998</v>
      </c>
      <c r="D12987">
        <v>330</v>
      </c>
      <c r="E12987">
        <v>0</v>
      </c>
      <c r="F12987">
        <v>247.5</v>
      </c>
      <c r="G12987">
        <v>0</v>
      </c>
      <c r="H12987">
        <v>0</v>
      </c>
      <c r="I12987">
        <v>0</v>
      </c>
      <c r="K12987">
        <v>2013</v>
      </c>
      <c r="L12987">
        <v>2014</v>
      </c>
    </row>
    <row r="12988" spans="1:12" x14ac:dyDescent="0.25">
      <c r="A12988">
        <v>32</v>
      </c>
      <c r="B12988">
        <v>22964723</v>
      </c>
      <c r="C12988" t="s">
        <v>5722</v>
      </c>
      <c r="D12988">
        <v>330</v>
      </c>
      <c r="E12988">
        <v>0</v>
      </c>
      <c r="F12988">
        <v>247.5</v>
      </c>
      <c r="G12988">
        <v>0</v>
      </c>
      <c r="H12988">
        <v>0</v>
      </c>
      <c r="I12988">
        <v>0</v>
      </c>
      <c r="K12988">
        <v>2013</v>
      </c>
      <c r="L12988">
        <v>2013</v>
      </c>
    </row>
    <row r="12989" spans="1:12" x14ac:dyDescent="0.25">
      <c r="A12989">
        <v>32</v>
      </c>
      <c r="B12989">
        <v>22965102</v>
      </c>
      <c r="C12989" t="s">
        <v>5999</v>
      </c>
      <c r="D12989">
        <v>135</v>
      </c>
      <c r="E12989">
        <v>0</v>
      </c>
      <c r="F12989">
        <v>101.25</v>
      </c>
      <c r="G12989">
        <v>0</v>
      </c>
      <c r="H12989">
        <v>0</v>
      </c>
      <c r="I12989">
        <v>0</v>
      </c>
      <c r="K12989">
        <v>2014</v>
      </c>
      <c r="L12989">
        <v>2017</v>
      </c>
    </row>
    <row r="12990" spans="1:12" x14ac:dyDescent="0.25">
      <c r="A12990">
        <v>32</v>
      </c>
      <c r="B12990">
        <v>22965832</v>
      </c>
      <c r="C12990" t="s">
        <v>6000</v>
      </c>
      <c r="D12990">
        <v>425</v>
      </c>
      <c r="E12990">
        <v>0</v>
      </c>
      <c r="F12990">
        <v>318.75</v>
      </c>
      <c r="G12990">
        <v>0</v>
      </c>
      <c r="H12990">
        <v>431.68</v>
      </c>
      <c r="I12990">
        <v>0</v>
      </c>
      <c r="K12990">
        <v>2014</v>
      </c>
      <c r="L12990">
        <v>2015</v>
      </c>
    </row>
    <row r="12991" spans="1:12" x14ac:dyDescent="0.25">
      <c r="A12991">
        <v>32</v>
      </c>
      <c r="B12991">
        <v>22965833</v>
      </c>
      <c r="C12991" t="s">
        <v>6000</v>
      </c>
      <c r="D12991">
        <v>425</v>
      </c>
      <c r="E12991">
        <v>0</v>
      </c>
      <c r="F12991">
        <v>318.75</v>
      </c>
      <c r="G12991">
        <v>0</v>
      </c>
      <c r="H12991">
        <v>431.68</v>
      </c>
      <c r="I12991">
        <v>0</v>
      </c>
      <c r="K12991">
        <v>2014</v>
      </c>
      <c r="L12991">
        <v>2015</v>
      </c>
    </row>
    <row r="12992" spans="1:12" x14ac:dyDescent="0.25">
      <c r="A12992">
        <v>32</v>
      </c>
      <c r="B12992">
        <v>22965834</v>
      </c>
      <c r="C12992" t="s">
        <v>6000</v>
      </c>
      <c r="D12992">
        <v>425</v>
      </c>
      <c r="E12992">
        <v>0</v>
      </c>
      <c r="F12992">
        <v>318.75</v>
      </c>
      <c r="G12992">
        <v>0</v>
      </c>
      <c r="H12992">
        <v>431.68</v>
      </c>
      <c r="I12992">
        <v>0</v>
      </c>
      <c r="K12992">
        <v>2014</v>
      </c>
      <c r="L12992">
        <v>2015</v>
      </c>
    </row>
    <row r="12993" spans="1:12" x14ac:dyDescent="0.25">
      <c r="A12993">
        <v>32</v>
      </c>
      <c r="B12993">
        <v>22965835</v>
      </c>
      <c r="C12993" t="s">
        <v>6000</v>
      </c>
      <c r="D12993">
        <v>425</v>
      </c>
      <c r="E12993">
        <v>0</v>
      </c>
      <c r="F12993">
        <v>318.75</v>
      </c>
      <c r="G12993">
        <v>0</v>
      </c>
      <c r="H12993">
        <v>0</v>
      </c>
      <c r="I12993">
        <v>0</v>
      </c>
      <c r="K12993">
        <v>2014</v>
      </c>
      <c r="L12993">
        <v>2015</v>
      </c>
    </row>
    <row r="12994" spans="1:12" x14ac:dyDescent="0.25">
      <c r="A12994">
        <v>32</v>
      </c>
      <c r="B12994">
        <v>22965836</v>
      </c>
      <c r="C12994" t="s">
        <v>6000</v>
      </c>
      <c r="D12994">
        <v>425</v>
      </c>
      <c r="E12994">
        <v>0</v>
      </c>
      <c r="F12994">
        <v>318.75</v>
      </c>
      <c r="G12994">
        <v>0</v>
      </c>
      <c r="H12994">
        <v>431.68</v>
      </c>
      <c r="I12994">
        <v>0</v>
      </c>
      <c r="K12994">
        <v>2014</v>
      </c>
      <c r="L12994">
        <v>2015</v>
      </c>
    </row>
    <row r="12995" spans="1:12" x14ac:dyDescent="0.25">
      <c r="A12995">
        <v>32</v>
      </c>
      <c r="B12995">
        <v>22965837</v>
      </c>
      <c r="C12995" t="s">
        <v>6000</v>
      </c>
      <c r="D12995">
        <v>425</v>
      </c>
      <c r="E12995">
        <v>0</v>
      </c>
      <c r="F12995">
        <v>318.75</v>
      </c>
      <c r="G12995">
        <v>0</v>
      </c>
      <c r="H12995">
        <v>0</v>
      </c>
      <c r="I12995">
        <v>0</v>
      </c>
      <c r="K12995">
        <v>2014</v>
      </c>
      <c r="L12995">
        <v>2015</v>
      </c>
    </row>
    <row r="12996" spans="1:12" x14ac:dyDescent="0.25">
      <c r="A12996">
        <v>32</v>
      </c>
      <c r="B12996">
        <v>22965838</v>
      </c>
      <c r="C12996" t="s">
        <v>6000</v>
      </c>
      <c r="D12996">
        <v>425</v>
      </c>
      <c r="E12996">
        <v>0</v>
      </c>
      <c r="F12996">
        <v>318.75</v>
      </c>
      <c r="G12996">
        <v>0</v>
      </c>
      <c r="H12996">
        <v>431.68</v>
      </c>
      <c r="I12996">
        <v>0</v>
      </c>
      <c r="K12996">
        <v>2014</v>
      </c>
      <c r="L12996">
        <v>2015</v>
      </c>
    </row>
    <row r="12997" spans="1:12" x14ac:dyDescent="0.25">
      <c r="A12997">
        <v>32</v>
      </c>
      <c r="B12997">
        <v>22965839</v>
      </c>
      <c r="C12997" t="s">
        <v>6000</v>
      </c>
      <c r="D12997">
        <v>425</v>
      </c>
      <c r="E12997">
        <v>0</v>
      </c>
      <c r="F12997">
        <v>318.75</v>
      </c>
      <c r="G12997">
        <v>0</v>
      </c>
      <c r="H12997">
        <v>431.68</v>
      </c>
      <c r="I12997">
        <v>0</v>
      </c>
      <c r="K12997">
        <v>2014</v>
      </c>
      <c r="L12997">
        <v>2015</v>
      </c>
    </row>
    <row r="12998" spans="1:12" x14ac:dyDescent="0.25">
      <c r="A12998">
        <v>32</v>
      </c>
      <c r="B12998">
        <v>22965840</v>
      </c>
      <c r="C12998" t="s">
        <v>6000</v>
      </c>
      <c r="D12998">
        <v>425</v>
      </c>
      <c r="E12998">
        <v>0</v>
      </c>
      <c r="F12998">
        <v>318.75</v>
      </c>
      <c r="G12998">
        <v>0</v>
      </c>
      <c r="H12998">
        <v>0</v>
      </c>
      <c r="I12998">
        <v>0</v>
      </c>
      <c r="K12998">
        <v>2014</v>
      </c>
      <c r="L12998">
        <v>2015</v>
      </c>
    </row>
    <row r="12999" spans="1:12" x14ac:dyDescent="0.25">
      <c r="A12999">
        <v>32</v>
      </c>
      <c r="B12999">
        <v>22965843</v>
      </c>
      <c r="C12999" t="s">
        <v>6001</v>
      </c>
      <c r="D12999">
        <v>25</v>
      </c>
      <c r="E12999">
        <v>0</v>
      </c>
      <c r="F12999">
        <v>15</v>
      </c>
      <c r="G12999">
        <v>0</v>
      </c>
      <c r="H12999">
        <v>0</v>
      </c>
      <c r="I12999">
        <v>0</v>
      </c>
      <c r="K12999">
        <v>2014</v>
      </c>
      <c r="L12999">
        <v>2015</v>
      </c>
    </row>
    <row r="13000" spans="1:12" x14ac:dyDescent="0.25">
      <c r="A13000">
        <v>32</v>
      </c>
      <c r="B13000">
        <v>22965857</v>
      </c>
      <c r="C13000" t="s">
        <v>6002</v>
      </c>
      <c r="D13000">
        <v>29</v>
      </c>
      <c r="E13000">
        <v>0</v>
      </c>
      <c r="F13000">
        <v>17.399999999999999</v>
      </c>
      <c r="G13000">
        <v>0</v>
      </c>
      <c r="H13000">
        <v>0</v>
      </c>
      <c r="I13000">
        <v>0</v>
      </c>
      <c r="K13000">
        <v>2014</v>
      </c>
      <c r="L13000">
        <v>2015</v>
      </c>
    </row>
    <row r="13001" spans="1:12" x14ac:dyDescent="0.25">
      <c r="A13001">
        <v>32</v>
      </c>
      <c r="B13001">
        <v>22965858</v>
      </c>
      <c r="C13001" t="s">
        <v>6003</v>
      </c>
      <c r="D13001">
        <v>23</v>
      </c>
      <c r="E13001">
        <v>0</v>
      </c>
      <c r="F13001">
        <v>13.8</v>
      </c>
      <c r="G13001">
        <v>0</v>
      </c>
      <c r="H13001">
        <v>0</v>
      </c>
      <c r="I13001">
        <v>0</v>
      </c>
      <c r="K13001">
        <v>2014</v>
      </c>
      <c r="L13001">
        <v>2015</v>
      </c>
    </row>
    <row r="13002" spans="1:12" x14ac:dyDescent="0.25">
      <c r="A13002">
        <v>32</v>
      </c>
      <c r="B13002">
        <v>22966585</v>
      </c>
      <c r="C13002" t="s">
        <v>5949</v>
      </c>
      <c r="D13002">
        <v>275</v>
      </c>
      <c r="E13002">
        <v>0</v>
      </c>
      <c r="F13002">
        <v>192.5</v>
      </c>
      <c r="G13002">
        <v>0</v>
      </c>
      <c r="H13002">
        <v>0</v>
      </c>
      <c r="I13002">
        <v>0</v>
      </c>
      <c r="K13002">
        <v>2015</v>
      </c>
      <c r="L13002">
        <v>2016</v>
      </c>
    </row>
    <row r="13003" spans="1:12" x14ac:dyDescent="0.25">
      <c r="A13003">
        <v>32</v>
      </c>
      <c r="B13003">
        <v>22966586</v>
      </c>
      <c r="C13003" t="s">
        <v>6004</v>
      </c>
      <c r="D13003">
        <v>82</v>
      </c>
      <c r="E13003">
        <v>0</v>
      </c>
      <c r="F13003">
        <v>49.2</v>
      </c>
      <c r="G13003">
        <v>0</v>
      </c>
      <c r="H13003">
        <v>0</v>
      </c>
      <c r="I13003">
        <v>0</v>
      </c>
      <c r="K13003">
        <v>2015</v>
      </c>
      <c r="L13003">
        <v>2016</v>
      </c>
    </row>
    <row r="13004" spans="1:12" x14ac:dyDescent="0.25">
      <c r="A13004">
        <v>32</v>
      </c>
      <c r="B13004">
        <v>22966587</v>
      </c>
      <c r="C13004" t="s">
        <v>6004</v>
      </c>
      <c r="D13004">
        <v>82</v>
      </c>
      <c r="E13004">
        <v>0</v>
      </c>
      <c r="F13004">
        <v>49.2</v>
      </c>
      <c r="G13004">
        <v>0</v>
      </c>
      <c r="H13004">
        <v>0</v>
      </c>
      <c r="I13004">
        <v>0</v>
      </c>
      <c r="K13004">
        <v>2015</v>
      </c>
      <c r="L13004">
        <v>2017</v>
      </c>
    </row>
    <row r="13005" spans="1:12" x14ac:dyDescent="0.25">
      <c r="A13005">
        <v>32</v>
      </c>
      <c r="B13005">
        <v>22966588</v>
      </c>
      <c r="C13005" t="s">
        <v>6005</v>
      </c>
      <c r="D13005">
        <v>82</v>
      </c>
      <c r="E13005">
        <v>0</v>
      </c>
      <c r="F13005">
        <v>49.2</v>
      </c>
      <c r="G13005">
        <v>0</v>
      </c>
      <c r="H13005">
        <v>0</v>
      </c>
      <c r="I13005">
        <v>0</v>
      </c>
      <c r="K13005">
        <v>2015</v>
      </c>
      <c r="L13005">
        <v>2017</v>
      </c>
    </row>
    <row r="13006" spans="1:12" x14ac:dyDescent="0.25">
      <c r="A13006">
        <v>32</v>
      </c>
      <c r="B13006">
        <v>22966589</v>
      </c>
      <c r="C13006" t="s">
        <v>6005</v>
      </c>
      <c r="D13006">
        <v>82</v>
      </c>
      <c r="E13006">
        <v>0</v>
      </c>
      <c r="F13006">
        <v>49.2</v>
      </c>
      <c r="G13006">
        <v>0</v>
      </c>
      <c r="H13006">
        <v>0</v>
      </c>
      <c r="I13006">
        <v>0</v>
      </c>
      <c r="K13006">
        <v>2015</v>
      </c>
      <c r="L13006">
        <v>2017</v>
      </c>
    </row>
    <row r="13007" spans="1:12" x14ac:dyDescent="0.25">
      <c r="A13007">
        <v>32</v>
      </c>
      <c r="B13007">
        <v>22966591</v>
      </c>
      <c r="C13007" t="s">
        <v>5597</v>
      </c>
      <c r="D13007">
        <v>50</v>
      </c>
      <c r="E13007">
        <v>0</v>
      </c>
      <c r="F13007">
        <v>30</v>
      </c>
      <c r="G13007">
        <v>0</v>
      </c>
      <c r="H13007">
        <v>0</v>
      </c>
      <c r="I13007">
        <v>0</v>
      </c>
      <c r="K13007">
        <v>2015</v>
      </c>
      <c r="L13007">
        <v>2015</v>
      </c>
    </row>
    <row r="13008" spans="1:12" x14ac:dyDescent="0.25">
      <c r="A13008">
        <v>32</v>
      </c>
      <c r="B13008">
        <v>22967006</v>
      </c>
      <c r="C13008" t="s">
        <v>6006</v>
      </c>
      <c r="D13008">
        <v>225</v>
      </c>
      <c r="E13008">
        <v>0</v>
      </c>
      <c r="F13008">
        <v>168.75</v>
      </c>
      <c r="G13008">
        <v>0</v>
      </c>
      <c r="H13008">
        <v>0</v>
      </c>
      <c r="I13008">
        <v>0</v>
      </c>
      <c r="K13008">
        <v>2013</v>
      </c>
      <c r="L13008">
        <v>2013</v>
      </c>
    </row>
    <row r="13009" spans="1:12" x14ac:dyDescent="0.25">
      <c r="A13009">
        <v>32</v>
      </c>
      <c r="B13009">
        <v>22967007</v>
      </c>
      <c r="C13009" t="s">
        <v>6006</v>
      </c>
      <c r="D13009">
        <v>225</v>
      </c>
      <c r="E13009">
        <v>0</v>
      </c>
      <c r="F13009">
        <v>168.75</v>
      </c>
      <c r="G13009">
        <v>0</v>
      </c>
      <c r="H13009">
        <v>0</v>
      </c>
      <c r="I13009">
        <v>0</v>
      </c>
      <c r="K13009">
        <v>2013</v>
      </c>
      <c r="L13009">
        <v>2013</v>
      </c>
    </row>
    <row r="13010" spans="1:12" x14ac:dyDescent="0.25">
      <c r="A13010">
        <v>32</v>
      </c>
      <c r="B13010">
        <v>22967262</v>
      </c>
      <c r="C13010" t="s">
        <v>6007</v>
      </c>
      <c r="D13010">
        <v>0</v>
      </c>
      <c r="E13010">
        <v>0</v>
      </c>
      <c r="F13010">
        <v>0</v>
      </c>
      <c r="G13010">
        <v>0</v>
      </c>
      <c r="H13010">
        <v>0</v>
      </c>
      <c r="I13010">
        <v>0</v>
      </c>
      <c r="K13010">
        <v>2013</v>
      </c>
      <c r="L13010">
        <v>2013</v>
      </c>
    </row>
    <row r="13011" spans="1:12" x14ac:dyDescent="0.25">
      <c r="A13011">
        <v>32</v>
      </c>
      <c r="B13011">
        <v>22967267</v>
      </c>
      <c r="C13011" t="s">
        <v>6008</v>
      </c>
      <c r="D13011">
        <v>986</v>
      </c>
      <c r="E13011">
        <v>0</v>
      </c>
      <c r="F13011">
        <v>591.6</v>
      </c>
      <c r="G13011">
        <v>0</v>
      </c>
      <c r="H13011">
        <v>0</v>
      </c>
      <c r="I13011">
        <v>0</v>
      </c>
      <c r="K13011">
        <v>2013</v>
      </c>
      <c r="L13011">
        <v>2013</v>
      </c>
    </row>
    <row r="13012" spans="1:12" x14ac:dyDescent="0.25">
      <c r="A13012">
        <v>32</v>
      </c>
      <c r="B13012">
        <v>22967640</v>
      </c>
      <c r="C13012" t="s">
        <v>2402</v>
      </c>
      <c r="D13012">
        <v>0</v>
      </c>
      <c r="E13012">
        <v>0</v>
      </c>
      <c r="F13012">
        <v>0</v>
      </c>
      <c r="G13012">
        <v>0</v>
      </c>
      <c r="H13012">
        <v>0</v>
      </c>
      <c r="I13012">
        <v>0</v>
      </c>
      <c r="K13012">
        <v>2016</v>
      </c>
      <c r="L13012">
        <v>2016</v>
      </c>
    </row>
    <row r="13013" spans="1:12" x14ac:dyDescent="0.25">
      <c r="A13013">
        <v>32</v>
      </c>
      <c r="B13013">
        <v>22967642</v>
      </c>
      <c r="C13013" t="s">
        <v>2451</v>
      </c>
      <c r="D13013">
        <v>0</v>
      </c>
      <c r="E13013">
        <v>0</v>
      </c>
      <c r="F13013">
        <v>0</v>
      </c>
      <c r="G13013">
        <v>0</v>
      </c>
      <c r="H13013">
        <v>0</v>
      </c>
      <c r="I13013">
        <v>0</v>
      </c>
      <c r="K13013">
        <v>2016</v>
      </c>
      <c r="L13013">
        <v>2016</v>
      </c>
    </row>
    <row r="13014" spans="1:12" x14ac:dyDescent="0.25">
      <c r="A13014">
        <v>32</v>
      </c>
      <c r="B13014">
        <v>22967763</v>
      </c>
      <c r="C13014" t="s">
        <v>5873</v>
      </c>
      <c r="D13014">
        <v>495</v>
      </c>
      <c r="E13014">
        <v>0</v>
      </c>
      <c r="F13014">
        <v>371.25</v>
      </c>
      <c r="G13014">
        <v>0</v>
      </c>
      <c r="H13014">
        <v>0</v>
      </c>
      <c r="I13014">
        <v>0</v>
      </c>
      <c r="K13014">
        <v>2014</v>
      </c>
      <c r="L13014">
        <v>2015</v>
      </c>
    </row>
    <row r="13015" spans="1:12" x14ac:dyDescent="0.25">
      <c r="A13015">
        <v>32</v>
      </c>
      <c r="B13015">
        <v>22967764</v>
      </c>
      <c r="C13015" t="s">
        <v>5942</v>
      </c>
      <c r="D13015">
        <v>495</v>
      </c>
      <c r="E13015">
        <v>0</v>
      </c>
      <c r="F13015">
        <v>371.25</v>
      </c>
      <c r="G13015">
        <v>0</v>
      </c>
      <c r="H13015">
        <v>0</v>
      </c>
      <c r="I13015">
        <v>0</v>
      </c>
      <c r="K13015">
        <v>2014</v>
      </c>
      <c r="L13015">
        <v>2017</v>
      </c>
    </row>
    <row r="13016" spans="1:12" x14ac:dyDescent="0.25">
      <c r="A13016">
        <v>32</v>
      </c>
      <c r="B13016">
        <v>22967765</v>
      </c>
      <c r="C13016" t="s">
        <v>6009</v>
      </c>
      <c r="D13016">
        <v>495</v>
      </c>
      <c r="E13016">
        <v>0</v>
      </c>
      <c r="F13016">
        <v>371.25</v>
      </c>
      <c r="G13016">
        <v>0</v>
      </c>
      <c r="H13016">
        <v>0</v>
      </c>
      <c r="I13016">
        <v>0</v>
      </c>
      <c r="K13016">
        <v>2014</v>
      </c>
      <c r="L13016">
        <v>2015</v>
      </c>
    </row>
    <row r="13017" spans="1:12" x14ac:dyDescent="0.25">
      <c r="A13017">
        <v>32</v>
      </c>
      <c r="B13017">
        <v>22967767</v>
      </c>
      <c r="C13017" t="s">
        <v>5195</v>
      </c>
      <c r="D13017">
        <v>495</v>
      </c>
      <c r="E13017">
        <v>0</v>
      </c>
      <c r="F13017">
        <v>371.25</v>
      </c>
      <c r="G13017">
        <v>0</v>
      </c>
      <c r="H13017">
        <v>0</v>
      </c>
      <c r="I13017">
        <v>0</v>
      </c>
      <c r="K13017">
        <v>2014</v>
      </c>
      <c r="L13017">
        <v>2017</v>
      </c>
    </row>
    <row r="13018" spans="1:12" x14ac:dyDescent="0.25">
      <c r="A13018">
        <v>32</v>
      </c>
      <c r="B13018">
        <v>22967768</v>
      </c>
      <c r="C13018" t="s">
        <v>5602</v>
      </c>
      <c r="D13018">
        <v>495</v>
      </c>
      <c r="E13018">
        <v>0</v>
      </c>
      <c r="F13018">
        <v>371.25</v>
      </c>
      <c r="G13018">
        <v>0</v>
      </c>
      <c r="H13018">
        <v>0</v>
      </c>
      <c r="I13018">
        <v>0</v>
      </c>
      <c r="K13018">
        <v>2014</v>
      </c>
      <c r="L13018">
        <v>2014</v>
      </c>
    </row>
    <row r="13019" spans="1:12" x14ac:dyDescent="0.25">
      <c r="A13019">
        <v>32</v>
      </c>
      <c r="B13019">
        <v>22967769</v>
      </c>
      <c r="C13019" t="s">
        <v>5493</v>
      </c>
      <c r="D13019">
        <v>495</v>
      </c>
      <c r="E13019">
        <v>0</v>
      </c>
      <c r="F13019">
        <v>371.25</v>
      </c>
      <c r="G13019">
        <v>0</v>
      </c>
      <c r="H13019">
        <v>0</v>
      </c>
      <c r="I13019">
        <v>0</v>
      </c>
      <c r="K13019">
        <v>2014</v>
      </c>
      <c r="L13019">
        <v>2015</v>
      </c>
    </row>
    <row r="13020" spans="1:12" x14ac:dyDescent="0.25">
      <c r="A13020">
        <v>32</v>
      </c>
      <c r="B13020">
        <v>22967770</v>
      </c>
      <c r="C13020" t="s">
        <v>6010</v>
      </c>
      <c r="D13020">
        <v>495</v>
      </c>
      <c r="E13020">
        <v>0</v>
      </c>
      <c r="F13020">
        <v>371.25</v>
      </c>
      <c r="G13020">
        <v>0</v>
      </c>
      <c r="H13020">
        <v>0</v>
      </c>
      <c r="I13020">
        <v>0</v>
      </c>
      <c r="K13020">
        <v>2014</v>
      </c>
      <c r="L13020">
        <v>2016</v>
      </c>
    </row>
    <row r="13021" spans="1:12" x14ac:dyDescent="0.25">
      <c r="A13021">
        <v>32</v>
      </c>
      <c r="B13021">
        <v>22967771</v>
      </c>
      <c r="C13021" t="s">
        <v>5131</v>
      </c>
      <c r="D13021">
        <v>495</v>
      </c>
      <c r="E13021">
        <v>0</v>
      </c>
      <c r="F13021">
        <v>371.25</v>
      </c>
      <c r="G13021">
        <v>0</v>
      </c>
      <c r="H13021">
        <v>0</v>
      </c>
      <c r="I13021">
        <v>0</v>
      </c>
      <c r="K13021">
        <v>2014</v>
      </c>
      <c r="L13021">
        <v>2017</v>
      </c>
    </row>
    <row r="13022" spans="1:12" x14ac:dyDescent="0.25">
      <c r="A13022">
        <v>32</v>
      </c>
      <c r="B13022">
        <v>22967772</v>
      </c>
      <c r="C13022" t="s">
        <v>5806</v>
      </c>
      <c r="D13022">
        <v>445</v>
      </c>
      <c r="E13022">
        <v>0</v>
      </c>
      <c r="F13022">
        <v>333.75</v>
      </c>
      <c r="G13022">
        <v>0</v>
      </c>
      <c r="H13022">
        <v>0</v>
      </c>
      <c r="I13022">
        <v>0</v>
      </c>
      <c r="K13022">
        <v>2014</v>
      </c>
      <c r="L13022">
        <v>2017</v>
      </c>
    </row>
    <row r="13023" spans="1:12" x14ac:dyDescent="0.25">
      <c r="A13023">
        <v>32</v>
      </c>
      <c r="B13023">
        <v>22967773</v>
      </c>
      <c r="C13023" t="s">
        <v>5501</v>
      </c>
      <c r="D13023">
        <v>495</v>
      </c>
      <c r="E13023">
        <v>0</v>
      </c>
      <c r="F13023">
        <v>371.25</v>
      </c>
      <c r="G13023">
        <v>0</v>
      </c>
      <c r="H13023">
        <v>0</v>
      </c>
      <c r="I13023">
        <v>0</v>
      </c>
      <c r="K13023">
        <v>2014</v>
      </c>
      <c r="L13023">
        <v>2017</v>
      </c>
    </row>
    <row r="13024" spans="1:12" x14ac:dyDescent="0.25">
      <c r="A13024">
        <v>32</v>
      </c>
      <c r="B13024">
        <v>22967774</v>
      </c>
      <c r="C13024" t="s">
        <v>5874</v>
      </c>
      <c r="D13024">
        <v>495</v>
      </c>
      <c r="E13024">
        <v>0</v>
      </c>
      <c r="F13024">
        <v>371.25</v>
      </c>
      <c r="G13024">
        <v>0</v>
      </c>
      <c r="H13024">
        <v>0</v>
      </c>
      <c r="I13024">
        <v>0</v>
      </c>
      <c r="K13024">
        <v>2014</v>
      </c>
      <c r="L13024">
        <v>2015</v>
      </c>
    </row>
    <row r="13025" spans="1:12" x14ac:dyDescent="0.25">
      <c r="A13025">
        <v>32</v>
      </c>
      <c r="B13025">
        <v>22967794</v>
      </c>
      <c r="C13025" t="s">
        <v>6011</v>
      </c>
      <c r="D13025">
        <v>100</v>
      </c>
      <c r="E13025">
        <v>0</v>
      </c>
      <c r="F13025">
        <v>70</v>
      </c>
      <c r="G13025">
        <v>0</v>
      </c>
      <c r="H13025">
        <v>0</v>
      </c>
      <c r="I13025">
        <v>0</v>
      </c>
      <c r="K13025">
        <v>2014</v>
      </c>
      <c r="L13025">
        <v>2017</v>
      </c>
    </row>
    <row r="13026" spans="1:12" x14ac:dyDescent="0.25">
      <c r="A13026">
        <v>32</v>
      </c>
      <c r="B13026">
        <v>22967795</v>
      </c>
      <c r="C13026" t="s">
        <v>6011</v>
      </c>
      <c r="D13026">
        <v>100</v>
      </c>
      <c r="E13026">
        <v>0</v>
      </c>
      <c r="F13026">
        <v>75</v>
      </c>
      <c r="G13026">
        <v>0</v>
      </c>
      <c r="H13026">
        <v>0</v>
      </c>
      <c r="I13026">
        <v>0</v>
      </c>
      <c r="K13026">
        <v>2014</v>
      </c>
      <c r="L13026">
        <v>2017</v>
      </c>
    </row>
    <row r="13027" spans="1:12" x14ac:dyDescent="0.25">
      <c r="A13027">
        <v>32</v>
      </c>
      <c r="B13027">
        <v>22968298</v>
      </c>
      <c r="C13027" t="s">
        <v>5509</v>
      </c>
      <c r="D13027">
        <v>80</v>
      </c>
      <c r="E13027">
        <v>0</v>
      </c>
      <c r="F13027">
        <v>56</v>
      </c>
      <c r="G13027">
        <v>0</v>
      </c>
      <c r="H13027">
        <v>0</v>
      </c>
      <c r="I13027">
        <v>0</v>
      </c>
      <c r="K13027">
        <v>2015</v>
      </c>
      <c r="L13027">
        <v>2015</v>
      </c>
    </row>
    <row r="13028" spans="1:12" x14ac:dyDescent="0.25">
      <c r="A13028">
        <v>32</v>
      </c>
      <c r="B13028">
        <v>22968299</v>
      </c>
      <c r="C13028" t="s">
        <v>5692</v>
      </c>
      <c r="D13028">
        <v>80</v>
      </c>
      <c r="E13028">
        <v>0</v>
      </c>
      <c r="F13028">
        <v>56</v>
      </c>
      <c r="G13028">
        <v>0</v>
      </c>
      <c r="H13028">
        <v>0</v>
      </c>
      <c r="I13028">
        <v>0</v>
      </c>
      <c r="K13028">
        <v>2015</v>
      </c>
      <c r="L13028">
        <v>2015</v>
      </c>
    </row>
    <row r="13029" spans="1:12" x14ac:dyDescent="0.25">
      <c r="A13029">
        <v>32</v>
      </c>
      <c r="B13029">
        <v>22968300</v>
      </c>
      <c r="C13029" t="s">
        <v>5693</v>
      </c>
      <c r="D13029">
        <v>80</v>
      </c>
      <c r="E13029">
        <v>0</v>
      </c>
      <c r="F13029">
        <v>56</v>
      </c>
      <c r="G13029">
        <v>0</v>
      </c>
      <c r="H13029">
        <v>0</v>
      </c>
      <c r="I13029">
        <v>0</v>
      </c>
      <c r="K13029">
        <v>2015</v>
      </c>
      <c r="L13029">
        <v>2015</v>
      </c>
    </row>
    <row r="13030" spans="1:12" x14ac:dyDescent="0.25">
      <c r="A13030">
        <v>32</v>
      </c>
      <c r="B13030">
        <v>22968301</v>
      </c>
      <c r="C13030" t="s">
        <v>5509</v>
      </c>
      <c r="D13030">
        <v>80</v>
      </c>
      <c r="E13030">
        <v>0</v>
      </c>
      <c r="F13030">
        <v>56</v>
      </c>
      <c r="G13030">
        <v>0</v>
      </c>
      <c r="H13030">
        <v>0</v>
      </c>
      <c r="I13030">
        <v>0</v>
      </c>
      <c r="K13030">
        <v>2015</v>
      </c>
      <c r="L13030">
        <v>2015</v>
      </c>
    </row>
    <row r="13031" spans="1:12" x14ac:dyDescent="0.25">
      <c r="A13031">
        <v>32</v>
      </c>
      <c r="B13031">
        <v>22968318</v>
      </c>
      <c r="C13031" t="s">
        <v>5693</v>
      </c>
      <c r="D13031">
        <v>80</v>
      </c>
      <c r="E13031">
        <v>0</v>
      </c>
      <c r="F13031">
        <v>56</v>
      </c>
      <c r="G13031">
        <v>0</v>
      </c>
      <c r="H13031">
        <v>0</v>
      </c>
      <c r="I13031">
        <v>0</v>
      </c>
      <c r="K13031">
        <v>2015</v>
      </c>
      <c r="L13031">
        <v>2015</v>
      </c>
    </row>
    <row r="13032" spans="1:12" x14ac:dyDescent="0.25">
      <c r="A13032">
        <v>32</v>
      </c>
      <c r="B13032">
        <v>22968319</v>
      </c>
      <c r="C13032" t="s">
        <v>5692</v>
      </c>
      <c r="D13032">
        <v>80</v>
      </c>
      <c r="E13032">
        <v>0</v>
      </c>
      <c r="F13032">
        <v>56</v>
      </c>
      <c r="G13032">
        <v>0</v>
      </c>
      <c r="H13032">
        <v>0</v>
      </c>
      <c r="I13032">
        <v>0</v>
      </c>
      <c r="K13032">
        <v>2015</v>
      </c>
      <c r="L13032">
        <v>2015</v>
      </c>
    </row>
    <row r="13033" spans="1:12" x14ac:dyDescent="0.25">
      <c r="A13033">
        <v>32</v>
      </c>
      <c r="B13033">
        <v>22968487</v>
      </c>
      <c r="C13033" t="s">
        <v>4182</v>
      </c>
      <c r="D13033">
        <v>80</v>
      </c>
      <c r="E13033">
        <v>0</v>
      </c>
      <c r="F13033">
        <v>60</v>
      </c>
      <c r="G13033">
        <v>0</v>
      </c>
      <c r="H13033">
        <v>0</v>
      </c>
      <c r="I13033">
        <v>0</v>
      </c>
      <c r="K13033">
        <v>2015</v>
      </c>
      <c r="L13033">
        <v>2017</v>
      </c>
    </row>
    <row r="13034" spans="1:12" x14ac:dyDescent="0.25">
      <c r="A13034">
        <v>32</v>
      </c>
      <c r="B13034">
        <v>22968488</v>
      </c>
      <c r="C13034" t="s">
        <v>4182</v>
      </c>
      <c r="D13034">
        <v>80</v>
      </c>
      <c r="E13034">
        <v>0</v>
      </c>
      <c r="F13034">
        <v>60</v>
      </c>
      <c r="G13034">
        <v>0</v>
      </c>
      <c r="H13034">
        <v>0</v>
      </c>
      <c r="I13034">
        <v>0</v>
      </c>
      <c r="K13034">
        <v>2015</v>
      </c>
      <c r="L13034">
        <v>2017</v>
      </c>
    </row>
    <row r="13035" spans="1:12" x14ac:dyDescent="0.25">
      <c r="A13035">
        <v>32</v>
      </c>
      <c r="B13035">
        <v>22968489</v>
      </c>
      <c r="C13035" t="s">
        <v>4182</v>
      </c>
      <c r="D13035">
        <v>80</v>
      </c>
      <c r="E13035">
        <v>0</v>
      </c>
      <c r="F13035">
        <v>60</v>
      </c>
      <c r="G13035">
        <v>0</v>
      </c>
      <c r="H13035">
        <v>0</v>
      </c>
      <c r="I13035">
        <v>0</v>
      </c>
      <c r="K13035">
        <v>2015</v>
      </c>
      <c r="L13035">
        <v>2017</v>
      </c>
    </row>
    <row r="13036" spans="1:12" x14ac:dyDescent="0.25">
      <c r="A13036">
        <v>32</v>
      </c>
      <c r="B13036">
        <v>22969090</v>
      </c>
      <c r="C13036" t="s">
        <v>5121</v>
      </c>
      <c r="D13036">
        <v>120</v>
      </c>
      <c r="E13036">
        <v>0</v>
      </c>
      <c r="F13036">
        <v>90</v>
      </c>
      <c r="G13036">
        <v>0</v>
      </c>
      <c r="H13036">
        <v>0</v>
      </c>
      <c r="I13036">
        <v>0</v>
      </c>
      <c r="K13036">
        <v>2011</v>
      </c>
      <c r="L13036">
        <v>2017</v>
      </c>
    </row>
    <row r="13037" spans="1:12" x14ac:dyDescent="0.25">
      <c r="A13037">
        <v>32</v>
      </c>
      <c r="B13037">
        <v>22969091</v>
      </c>
      <c r="C13037" t="s">
        <v>5121</v>
      </c>
      <c r="D13037">
        <v>134.46</v>
      </c>
      <c r="E13037">
        <v>0</v>
      </c>
      <c r="F13037">
        <v>76.64</v>
      </c>
      <c r="G13037">
        <v>0</v>
      </c>
      <c r="H13037">
        <v>0</v>
      </c>
      <c r="I13037">
        <v>0</v>
      </c>
      <c r="K13037">
        <v>2014</v>
      </c>
      <c r="L13037">
        <v>2016</v>
      </c>
    </row>
    <row r="13038" spans="1:12" x14ac:dyDescent="0.25">
      <c r="A13038">
        <v>32</v>
      </c>
      <c r="B13038">
        <v>22969092</v>
      </c>
      <c r="C13038" t="s">
        <v>5121</v>
      </c>
      <c r="D13038">
        <v>139.09</v>
      </c>
      <c r="E13038">
        <v>0</v>
      </c>
      <c r="F13038">
        <v>79.28</v>
      </c>
      <c r="G13038">
        <v>0</v>
      </c>
      <c r="H13038">
        <v>0</v>
      </c>
      <c r="I13038">
        <v>0</v>
      </c>
      <c r="K13038">
        <v>2011</v>
      </c>
      <c r="L13038">
        <v>2017</v>
      </c>
    </row>
    <row r="13039" spans="1:12" x14ac:dyDescent="0.25">
      <c r="A13039">
        <v>32</v>
      </c>
      <c r="B13039">
        <v>22969356</v>
      </c>
      <c r="C13039" t="s">
        <v>5448</v>
      </c>
      <c r="D13039">
        <v>275</v>
      </c>
      <c r="E13039">
        <v>0</v>
      </c>
      <c r="F13039">
        <v>206.25</v>
      </c>
      <c r="G13039">
        <v>0</v>
      </c>
      <c r="H13039">
        <v>0</v>
      </c>
      <c r="I13039">
        <v>0</v>
      </c>
      <c r="K13039">
        <v>2011</v>
      </c>
      <c r="L13039">
        <v>2016</v>
      </c>
    </row>
    <row r="13040" spans="1:12" x14ac:dyDescent="0.25">
      <c r="A13040">
        <v>32</v>
      </c>
      <c r="B13040">
        <v>22970468</v>
      </c>
      <c r="C13040" t="s">
        <v>6012</v>
      </c>
      <c r="D13040">
        <v>300</v>
      </c>
      <c r="E13040">
        <v>0</v>
      </c>
      <c r="F13040">
        <v>225</v>
      </c>
      <c r="G13040">
        <v>0</v>
      </c>
      <c r="H13040">
        <v>290.7</v>
      </c>
      <c r="I13040">
        <v>0</v>
      </c>
      <c r="K13040">
        <v>2014</v>
      </c>
      <c r="L13040">
        <v>2017</v>
      </c>
    </row>
    <row r="13041" spans="1:12" x14ac:dyDescent="0.25">
      <c r="A13041">
        <v>32</v>
      </c>
      <c r="B13041">
        <v>22970469</v>
      </c>
      <c r="C13041" t="s">
        <v>6012</v>
      </c>
      <c r="D13041">
        <v>122</v>
      </c>
      <c r="E13041">
        <v>0</v>
      </c>
      <c r="F13041">
        <v>91.5</v>
      </c>
      <c r="G13041">
        <v>0</v>
      </c>
      <c r="H13041">
        <v>118.22</v>
      </c>
      <c r="I13041">
        <v>0</v>
      </c>
      <c r="K13041">
        <v>2014</v>
      </c>
      <c r="L13041">
        <v>2017</v>
      </c>
    </row>
    <row r="13042" spans="1:12" x14ac:dyDescent="0.25">
      <c r="A13042">
        <v>32</v>
      </c>
      <c r="B13042">
        <v>22970470</v>
      </c>
      <c r="C13042" t="s">
        <v>6012</v>
      </c>
      <c r="D13042">
        <v>155</v>
      </c>
      <c r="E13042">
        <v>0</v>
      </c>
      <c r="F13042">
        <v>116.25</v>
      </c>
      <c r="G13042">
        <v>0</v>
      </c>
      <c r="H13042">
        <v>150.19999999999999</v>
      </c>
      <c r="I13042">
        <v>0</v>
      </c>
      <c r="K13042">
        <v>2014</v>
      </c>
      <c r="L13042">
        <v>2017</v>
      </c>
    </row>
    <row r="13043" spans="1:12" x14ac:dyDescent="0.25">
      <c r="A13043">
        <v>32</v>
      </c>
      <c r="B13043">
        <v>22970471</v>
      </c>
      <c r="C13043" t="s">
        <v>6012</v>
      </c>
      <c r="D13043">
        <v>112</v>
      </c>
      <c r="E13043">
        <v>0</v>
      </c>
      <c r="F13043">
        <v>84</v>
      </c>
      <c r="G13043">
        <v>0</v>
      </c>
      <c r="H13043">
        <v>108.53</v>
      </c>
      <c r="I13043">
        <v>0</v>
      </c>
      <c r="K13043">
        <v>2014</v>
      </c>
      <c r="L13043">
        <v>2017</v>
      </c>
    </row>
    <row r="13044" spans="1:12" x14ac:dyDescent="0.25">
      <c r="A13044">
        <v>32</v>
      </c>
      <c r="B13044">
        <v>22970472</v>
      </c>
      <c r="C13044" t="s">
        <v>6013</v>
      </c>
      <c r="D13044">
        <v>910</v>
      </c>
      <c r="E13044">
        <v>0</v>
      </c>
      <c r="F13044">
        <v>682.5</v>
      </c>
      <c r="G13044">
        <v>0</v>
      </c>
      <c r="H13044">
        <v>881.79</v>
      </c>
      <c r="I13044">
        <v>0</v>
      </c>
      <c r="K13044">
        <v>2014</v>
      </c>
      <c r="L13044">
        <v>2017</v>
      </c>
    </row>
    <row r="13045" spans="1:12" x14ac:dyDescent="0.25">
      <c r="A13045">
        <v>32</v>
      </c>
      <c r="B13045">
        <v>22970855</v>
      </c>
      <c r="C13045" t="s">
        <v>4544</v>
      </c>
      <c r="D13045">
        <v>275</v>
      </c>
      <c r="E13045">
        <v>0</v>
      </c>
      <c r="F13045">
        <v>206.25</v>
      </c>
      <c r="G13045">
        <v>0</v>
      </c>
      <c r="H13045">
        <v>279.32</v>
      </c>
      <c r="I13045">
        <v>0</v>
      </c>
      <c r="K13045">
        <v>2012</v>
      </c>
      <c r="L13045">
        <v>2014</v>
      </c>
    </row>
    <row r="13046" spans="1:12" x14ac:dyDescent="0.25">
      <c r="A13046">
        <v>32</v>
      </c>
      <c r="B13046">
        <v>22970856</v>
      </c>
      <c r="C13046" t="s">
        <v>4544</v>
      </c>
      <c r="D13046">
        <v>275</v>
      </c>
      <c r="E13046">
        <v>0</v>
      </c>
      <c r="F13046">
        <v>206.25</v>
      </c>
      <c r="G13046">
        <v>0</v>
      </c>
      <c r="H13046">
        <v>0</v>
      </c>
      <c r="I13046">
        <v>0</v>
      </c>
      <c r="K13046">
        <v>2012</v>
      </c>
      <c r="L13046">
        <v>2014</v>
      </c>
    </row>
    <row r="13047" spans="1:12" x14ac:dyDescent="0.25">
      <c r="A13047">
        <v>32</v>
      </c>
      <c r="B13047">
        <v>22971469</v>
      </c>
      <c r="C13047" t="s">
        <v>5509</v>
      </c>
      <c r="D13047">
        <v>90</v>
      </c>
      <c r="E13047">
        <v>0</v>
      </c>
      <c r="F13047">
        <v>67.5</v>
      </c>
      <c r="G13047">
        <v>0</v>
      </c>
      <c r="H13047">
        <v>0</v>
      </c>
      <c r="I13047">
        <v>0</v>
      </c>
      <c r="K13047">
        <v>2015</v>
      </c>
      <c r="L13047">
        <v>2017</v>
      </c>
    </row>
    <row r="13048" spans="1:12" x14ac:dyDescent="0.25">
      <c r="A13048">
        <v>32</v>
      </c>
      <c r="B13048">
        <v>22971470</v>
      </c>
      <c r="C13048" t="s">
        <v>5509</v>
      </c>
      <c r="D13048">
        <v>90</v>
      </c>
      <c r="E13048">
        <v>0</v>
      </c>
      <c r="F13048">
        <v>63</v>
      </c>
      <c r="G13048">
        <v>0</v>
      </c>
      <c r="H13048">
        <v>0</v>
      </c>
      <c r="I13048">
        <v>0</v>
      </c>
      <c r="K13048">
        <v>2014</v>
      </c>
      <c r="L13048">
        <v>2016</v>
      </c>
    </row>
    <row r="13049" spans="1:12" x14ac:dyDescent="0.25">
      <c r="A13049">
        <v>32</v>
      </c>
      <c r="B13049">
        <v>22971475</v>
      </c>
      <c r="C13049" t="s">
        <v>5696</v>
      </c>
      <c r="D13049">
        <v>80</v>
      </c>
      <c r="E13049">
        <v>0</v>
      </c>
      <c r="F13049">
        <v>60</v>
      </c>
      <c r="G13049">
        <v>0</v>
      </c>
      <c r="H13049">
        <v>0</v>
      </c>
      <c r="I13049">
        <v>0</v>
      </c>
      <c r="K13049">
        <v>2015</v>
      </c>
      <c r="L13049">
        <v>2017</v>
      </c>
    </row>
    <row r="13050" spans="1:12" x14ac:dyDescent="0.25">
      <c r="A13050">
        <v>32</v>
      </c>
      <c r="B13050">
        <v>22972202</v>
      </c>
      <c r="C13050" t="s">
        <v>6014</v>
      </c>
      <c r="D13050">
        <v>475</v>
      </c>
      <c r="E13050">
        <v>0</v>
      </c>
      <c r="F13050">
        <v>332.5</v>
      </c>
      <c r="G13050">
        <v>0</v>
      </c>
      <c r="H13050">
        <v>0</v>
      </c>
      <c r="I13050">
        <v>0</v>
      </c>
      <c r="K13050">
        <v>2014</v>
      </c>
      <c r="L13050">
        <v>2015</v>
      </c>
    </row>
    <row r="13051" spans="1:12" x14ac:dyDescent="0.25">
      <c r="A13051">
        <v>32</v>
      </c>
      <c r="B13051">
        <v>22972203</v>
      </c>
      <c r="C13051" t="s">
        <v>6015</v>
      </c>
      <c r="D13051">
        <v>475</v>
      </c>
      <c r="E13051">
        <v>0</v>
      </c>
      <c r="F13051">
        <v>332.5</v>
      </c>
      <c r="G13051">
        <v>0</v>
      </c>
      <c r="H13051">
        <v>0</v>
      </c>
      <c r="I13051">
        <v>0</v>
      </c>
      <c r="K13051">
        <v>2014</v>
      </c>
      <c r="L13051">
        <v>2015</v>
      </c>
    </row>
    <row r="13052" spans="1:12" x14ac:dyDescent="0.25">
      <c r="A13052">
        <v>32</v>
      </c>
      <c r="B13052">
        <v>22972204</v>
      </c>
      <c r="C13052" t="s">
        <v>6016</v>
      </c>
      <c r="D13052">
        <v>475</v>
      </c>
      <c r="E13052">
        <v>0</v>
      </c>
      <c r="F13052">
        <v>356.25</v>
      </c>
      <c r="G13052">
        <v>0</v>
      </c>
      <c r="H13052">
        <v>0</v>
      </c>
      <c r="I13052">
        <v>0</v>
      </c>
      <c r="K13052">
        <v>2014</v>
      </c>
      <c r="L13052">
        <v>2015</v>
      </c>
    </row>
    <row r="13053" spans="1:12" x14ac:dyDescent="0.25">
      <c r="A13053">
        <v>32</v>
      </c>
      <c r="B13053">
        <v>22972206</v>
      </c>
      <c r="C13053" t="s">
        <v>6017</v>
      </c>
      <c r="D13053">
        <v>475</v>
      </c>
      <c r="E13053">
        <v>0</v>
      </c>
      <c r="F13053">
        <v>356.25</v>
      </c>
      <c r="G13053">
        <v>0</v>
      </c>
      <c r="H13053">
        <v>0</v>
      </c>
      <c r="I13053">
        <v>0</v>
      </c>
      <c r="K13053">
        <v>2014</v>
      </c>
      <c r="L13053">
        <v>2015</v>
      </c>
    </row>
    <row r="13054" spans="1:12" x14ac:dyDescent="0.25">
      <c r="A13054">
        <v>32</v>
      </c>
      <c r="B13054">
        <v>22972211</v>
      </c>
      <c r="C13054" t="s">
        <v>6018</v>
      </c>
      <c r="D13054">
        <v>475</v>
      </c>
      <c r="E13054">
        <v>0</v>
      </c>
      <c r="F13054">
        <v>356.25</v>
      </c>
      <c r="G13054">
        <v>0</v>
      </c>
      <c r="H13054">
        <v>482.46</v>
      </c>
      <c r="I13054">
        <v>0</v>
      </c>
      <c r="K13054">
        <v>2014</v>
      </c>
      <c r="L13054">
        <v>2015</v>
      </c>
    </row>
    <row r="13055" spans="1:12" x14ac:dyDescent="0.25">
      <c r="A13055">
        <v>32</v>
      </c>
      <c r="B13055">
        <v>22972212</v>
      </c>
      <c r="C13055" t="s">
        <v>6019</v>
      </c>
      <c r="D13055">
        <v>475</v>
      </c>
      <c r="E13055">
        <v>0</v>
      </c>
      <c r="F13055">
        <v>356.25</v>
      </c>
      <c r="G13055">
        <v>0</v>
      </c>
      <c r="H13055">
        <v>482.46</v>
      </c>
      <c r="I13055">
        <v>0</v>
      </c>
      <c r="K13055">
        <v>2014</v>
      </c>
      <c r="L13055">
        <v>2015</v>
      </c>
    </row>
    <row r="13056" spans="1:12" x14ac:dyDescent="0.25">
      <c r="A13056">
        <v>32</v>
      </c>
      <c r="B13056">
        <v>22972213</v>
      </c>
      <c r="C13056" t="s">
        <v>6020</v>
      </c>
      <c r="D13056">
        <v>475</v>
      </c>
      <c r="E13056">
        <v>0</v>
      </c>
      <c r="F13056">
        <v>356.25</v>
      </c>
      <c r="G13056">
        <v>0</v>
      </c>
      <c r="H13056">
        <v>482.46</v>
      </c>
      <c r="I13056">
        <v>0</v>
      </c>
      <c r="K13056">
        <v>2014</v>
      </c>
      <c r="L13056">
        <v>2015</v>
      </c>
    </row>
    <row r="13057" spans="1:12" x14ac:dyDescent="0.25">
      <c r="A13057">
        <v>32</v>
      </c>
      <c r="B13057">
        <v>22972215</v>
      </c>
      <c r="C13057" t="s">
        <v>6017</v>
      </c>
      <c r="D13057">
        <v>475</v>
      </c>
      <c r="E13057">
        <v>0</v>
      </c>
      <c r="F13057">
        <v>356.25</v>
      </c>
      <c r="G13057">
        <v>0</v>
      </c>
      <c r="H13057">
        <v>482.46</v>
      </c>
      <c r="I13057">
        <v>0</v>
      </c>
      <c r="K13057">
        <v>2014</v>
      </c>
      <c r="L13057">
        <v>2015</v>
      </c>
    </row>
    <row r="13058" spans="1:12" x14ac:dyDescent="0.25">
      <c r="A13058">
        <v>32</v>
      </c>
      <c r="B13058">
        <v>22972286</v>
      </c>
      <c r="C13058" t="s">
        <v>6018</v>
      </c>
      <c r="D13058">
        <v>495</v>
      </c>
      <c r="E13058">
        <v>0</v>
      </c>
      <c r="F13058">
        <v>371.25</v>
      </c>
      <c r="G13058">
        <v>0</v>
      </c>
      <c r="H13058">
        <v>0</v>
      </c>
      <c r="I13058">
        <v>0</v>
      </c>
      <c r="K13058">
        <v>2015</v>
      </c>
      <c r="L13058">
        <v>2017</v>
      </c>
    </row>
    <row r="13059" spans="1:12" x14ac:dyDescent="0.25">
      <c r="A13059">
        <v>32</v>
      </c>
      <c r="B13059">
        <v>22972287</v>
      </c>
      <c r="C13059" t="s">
        <v>6019</v>
      </c>
      <c r="D13059">
        <v>495</v>
      </c>
      <c r="E13059">
        <v>0</v>
      </c>
      <c r="F13059">
        <v>371.25</v>
      </c>
      <c r="G13059">
        <v>0</v>
      </c>
      <c r="H13059">
        <v>0</v>
      </c>
      <c r="I13059">
        <v>0</v>
      </c>
      <c r="K13059">
        <v>2015</v>
      </c>
      <c r="L13059">
        <v>2017</v>
      </c>
    </row>
    <row r="13060" spans="1:12" x14ac:dyDescent="0.25">
      <c r="A13060">
        <v>32</v>
      </c>
      <c r="B13060">
        <v>22972288</v>
      </c>
      <c r="C13060" t="s">
        <v>6020</v>
      </c>
      <c r="D13060">
        <v>495</v>
      </c>
      <c r="E13060">
        <v>0</v>
      </c>
      <c r="F13060">
        <v>371.25</v>
      </c>
      <c r="G13060">
        <v>0</v>
      </c>
      <c r="H13060">
        <v>0</v>
      </c>
      <c r="I13060">
        <v>0</v>
      </c>
      <c r="K13060">
        <v>2015</v>
      </c>
      <c r="L13060">
        <v>2017</v>
      </c>
    </row>
    <row r="13061" spans="1:12" x14ac:dyDescent="0.25">
      <c r="A13061">
        <v>32</v>
      </c>
      <c r="B13061">
        <v>22972289</v>
      </c>
      <c r="C13061" t="s">
        <v>6021</v>
      </c>
      <c r="D13061">
        <v>495</v>
      </c>
      <c r="E13061">
        <v>0</v>
      </c>
      <c r="F13061">
        <v>371.25</v>
      </c>
      <c r="G13061">
        <v>0</v>
      </c>
      <c r="H13061">
        <v>0</v>
      </c>
      <c r="I13061">
        <v>0</v>
      </c>
      <c r="K13061">
        <v>2015</v>
      </c>
      <c r="L13061">
        <v>2015</v>
      </c>
    </row>
    <row r="13062" spans="1:12" x14ac:dyDescent="0.25">
      <c r="A13062">
        <v>32</v>
      </c>
      <c r="B13062">
        <v>22972291</v>
      </c>
      <c r="C13062" t="s">
        <v>6018</v>
      </c>
      <c r="D13062">
        <v>495</v>
      </c>
      <c r="E13062">
        <v>0</v>
      </c>
      <c r="F13062">
        <v>371.25</v>
      </c>
      <c r="G13062">
        <v>0</v>
      </c>
      <c r="H13062">
        <v>0</v>
      </c>
      <c r="I13062">
        <v>0</v>
      </c>
      <c r="K13062">
        <v>2015</v>
      </c>
      <c r="L13062">
        <v>2017</v>
      </c>
    </row>
    <row r="13063" spans="1:12" x14ac:dyDescent="0.25">
      <c r="A13063">
        <v>32</v>
      </c>
      <c r="B13063">
        <v>22972292</v>
      </c>
      <c r="C13063" t="s">
        <v>6019</v>
      </c>
      <c r="D13063">
        <v>495</v>
      </c>
      <c r="E13063">
        <v>0</v>
      </c>
      <c r="F13063">
        <v>371.25</v>
      </c>
      <c r="G13063">
        <v>0</v>
      </c>
      <c r="H13063">
        <v>0</v>
      </c>
      <c r="I13063">
        <v>0</v>
      </c>
      <c r="K13063">
        <v>2015</v>
      </c>
      <c r="L13063">
        <v>2017</v>
      </c>
    </row>
    <row r="13064" spans="1:12" x14ac:dyDescent="0.25">
      <c r="A13064">
        <v>32</v>
      </c>
      <c r="B13064">
        <v>22972293</v>
      </c>
      <c r="C13064" t="s">
        <v>6020</v>
      </c>
      <c r="D13064">
        <v>495</v>
      </c>
      <c r="E13064">
        <v>0</v>
      </c>
      <c r="F13064">
        <v>371.25</v>
      </c>
      <c r="G13064">
        <v>0</v>
      </c>
      <c r="H13064">
        <v>0</v>
      </c>
      <c r="I13064">
        <v>0</v>
      </c>
      <c r="K13064">
        <v>2015</v>
      </c>
      <c r="L13064">
        <v>2017</v>
      </c>
    </row>
    <row r="13065" spans="1:12" x14ac:dyDescent="0.25">
      <c r="A13065">
        <v>32</v>
      </c>
      <c r="B13065">
        <v>22972294</v>
      </c>
      <c r="C13065" t="s">
        <v>6017</v>
      </c>
      <c r="D13065">
        <v>495</v>
      </c>
      <c r="E13065">
        <v>0</v>
      </c>
      <c r="F13065">
        <v>371.25</v>
      </c>
      <c r="G13065">
        <v>0</v>
      </c>
      <c r="H13065">
        <v>0</v>
      </c>
      <c r="I13065">
        <v>0</v>
      </c>
      <c r="K13065">
        <v>2015</v>
      </c>
      <c r="L13065">
        <v>2015</v>
      </c>
    </row>
    <row r="13066" spans="1:12" x14ac:dyDescent="0.25">
      <c r="A13066">
        <v>32</v>
      </c>
      <c r="B13066">
        <v>22972559</v>
      </c>
      <c r="C13066" t="s">
        <v>6022</v>
      </c>
      <c r="D13066">
        <v>575</v>
      </c>
      <c r="E13066">
        <v>0</v>
      </c>
      <c r="F13066">
        <v>402.5</v>
      </c>
      <c r="G13066">
        <v>0</v>
      </c>
      <c r="H13066">
        <v>0</v>
      </c>
      <c r="I13066">
        <v>0</v>
      </c>
      <c r="K13066">
        <v>2015</v>
      </c>
      <c r="L13066">
        <v>2015</v>
      </c>
    </row>
    <row r="13067" spans="1:12" x14ac:dyDescent="0.25">
      <c r="A13067">
        <v>32</v>
      </c>
      <c r="B13067">
        <v>22972560</v>
      </c>
      <c r="C13067" t="s">
        <v>6022</v>
      </c>
      <c r="D13067">
        <v>575</v>
      </c>
      <c r="E13067">
        <v>0</v>
      </c>
      <c r="F13067">
        <v>402.5</v>
      </c>
      <c r="G13067">
        <v>0</v>
      </c>
      <c r="H13067">
        <v>0</v>
      </c>
      <c r="I13067">
        <v>0</v>
      </c>
      <c r="K13067">
        <v>2015</v>
      </c>
      <c r="L13067">
        <v>2015</v>
      </c>
    </row>
    <row r="13068" spans="1:12" x14ac:dyDescent="0.25">
      <c r="A13068">
        <v>32</v>
      </c>
      <c r="B13068">
        <v>22972647</v>
      </c>
      <c r="C13068" t="s">
        <v>5881</v>
      </c>
      <c r="D13068">
        <v>116</v>
      </c>
      <c r="E13068">
        <v>0</v>
      </c>
      <c r="F13068">
        <v>69.599999999999994</v>
      </c>
      <c r="G13068">
        <v>0</v>
      </c>
      <c r="H13068">
        <v>0</v>
      </c>
      <c r="I13068">
        <v>0</v>
      </c>
      <c r="K13068">
        <v>2013</v>
      </c>
      <c r="L13068">
        <v>2014</v>
      </c>
    </row>
    <row r="13069" spans="1:12" x14ac:dyDescent="0.25">
      <c r="A13069">
        <v>32</v>
      </c>
      <c r="B13069">
        <v>22974463</v>
      </c>
      <c r="C13069" t="s">
        <v>6023</v>
      </c>
      <c r="D13069">
        <v>380</v>
      </c>
      <c r="E13069">
        <v>0</v>
      </c>
      <c r="F13069">
        <v>285</v>
      </c>
      <c r="G13069">
        <v>0</v>
      </c>
      <c r="H13069">
        <v>0</v>
      </c>
      <c r="I13069">
        <v>0</v>
      </c>
      <c r="K13069">
        <v>2014</v>
      </c>
      <c r="L13069">
        <v>2017</v>
      </c>
    </row>
    <row r="13070" spans="1:12" x14ac:dyDescent="0.25">
      <c r="A13070">
        <v>32</v>
      </c>
      <c r="B13070">
        <v>22977936</v>
      </c>
      <c r="C13070" t="s">
        <v>6024</v>
      </c>
      <c r="D13070">
        <v>385</v>
      </c>
      <c r="E13070">
        <v>0</v>
      </c>
      <c r="F13070">
        <v>288.75</v>
      </c>
      <c r="G13070">
        <v>0</v>
      </c>
      <c r="H13070">
        <v>0</v>
      </c>
      <c r="I13070">
        <v>0</v>
      </c>
      <c r="K13070">
        <v>2014</v>
      </c>
      <c r="L13070">
        <v>2017</v>
      </c>
    </row>
    <row r="13071" spans="1:12" x14ac:dyDescent="0.25">
      <c r="A13071">
        <v>32</v>
      </c>
      <c r="B13071">
        <v>22979124</v>
      </c>
      <c r="C13071" t="s">
        <v>5859</v>
      </c>
      <c r="D13071">
        <v>899</v>
      </c>
      <c r="E13071">
        <v>0</v>
      </c>
      <c r="F13071">
        <v>674.25</v>
      </c>
      <c r="G13071">
        <v>0</v>
      </c>
      <c r="H13071">
        <v>0</v>
      </c>
      <c r="I13071">
        <v>0</v>
      </c>
      <c r="K13071">
        <v>2013</v>
      </c>
      <c r="L13071">
        <v>2017</v>
      </c>
    </row>
    <row r="13072" spans="1:12" x14ac:dyDescent="0.25">
      <c r="A13072">
        <v>32</v>
      </c>
      <c r="B13072">
        <v>22979125</v>
      </c>
      <c r="C13072" t="s">
        <v>5860</v>
      </c>
      <c r="D13072">
        <v>799</v>
      </c>
      <c r="E13072">
        <v>0</v>
      </c>
      <c r="F13072">
        <v>599.25</v>
      </c>
      <c r="G13072">
        <v>0</v>
      </c>
      <c r="H13072">
        <v>811.56</v>
      </c>
      <c r="I13072">
        <v>0</v>
      </c>
      <c r="K13072">
        <v>2013</v>
      </c>
      <c r="L13072">
        <v>2017</v>
      </c>
    </row>
    <row r="13073" spans="1:12" x14ac:dyDescent="0.25">
      <c r="A13073">
        <v>32</v>
      </c>
      <c r="B13073">
        <v>22979126</v>
      </c>
      <c r="C13073" t="s">
        <v>5861</v>
      </c>
      <c r="D13073">
        <v>1099</v>
      </c>
      <c r="E13073">
        <v>0</v>
      </c>
      <c r="F13073">
        <v>824.25</v>
      </c>
      <c r="G13073">
        <v>0</v>
      </c>
      <c r="H13073">
        <v>1116.27</v>
      </c>
      <c r="I13073">
        <v>0</v>
      </c>
      <c r="K13073">
        <v>2013</v>
      </c>
      <c r="L13073">
        <v>2017</v>
      </c>
    </row>
    <row r="13074" spans="1:12" x14ac:dyDescent="0.25">
      <c r="A13074">
        <v>32</v>
      </c>
      <c r="B13074">
        <v>22979127</v>
      </c>
      <c r="C13074" t="s">
        <v>5862</v>
      </c>
      <c r="D13074">
        <v>799</v>
      </c>
      <c r="E13074">
        <v>0</v>
      </c>
      <c r="F13074">
        <v>599.25</v>
      </c>
      <c r="G13074">
        <v>0</v>
      </c>
      <c r="H13074">
        <v>811.56</v>
      </c>
      <c r="I13074">
        <v>0</v>
      </c>
      <c r="K13074">
        <v>2013</v>
      </c>
      <c r="L13074">
        <v>2017</v>
      </c>
    </row>
    <row r="13075" spans="1:12" x14ac:dyDescent="0.25">
      <c r="A13075">
        <v>32</v>
      </c>
      <c r="B13075">
        <v>22979128</v>
      </c>
      <c r="C13075" t="s">
        <v>5863</v>
      </c>
      <c r="D13075">
        <v>799</v>
      </c>
      <c r="E13075">
        <v>0</v>
      </c>
      <c r="F13075">
        <v>599.25</v>
      </c>
      <c r="G13075">
        <v>0</v>
      </c>
      <c r="H13075">
        <v>0</v>
      </c>
      <c r="I13075">
        <v>0</v>
      </c>
      <c r="K13075">
        <v>2013</v>
      </c>
      <c r="L13075">
        <v>2017</v>
      </c>
    </row>
    <row r="13076" spans="1:12" x14ac:dyDescent="0.25">
      <c r="A13076">
        <v>32</v>
      </c>
      <c r="B13076">
        <v>22979545</v>
      </c>
      <c r="C13076" t="s">
        <v>6025</v>
      </c>
      <c r="D13076">
        <v>160</v>
      </c>
      <c r="E13076">
        <v>0</v>
      </c>
      <c r="F13076">
        <v>120</v>
      </c>
      <c r="G13076">
        <v>0</v>
      </c>
      <c r="H13076">
        <v>0</v>
      </c>
      <c r="I13076">
        <v>0</v>
      </c>
      <c r="K13076">
        <v>2014</v>
      </c>
      <c r="L13076">
        <v>2017</v>
      </c>
    </row>
    <row r="13077" spans="1:12" x14ac:dyDescent="0.25">
      <c r="A13077">
        <v>32</v>
      </c>
      <c r="B13077">
        <v>22980028</v>
      </c>
      <c r="C13077" t="s">
        <v>6026</v>
      </c>
      <c r="D13077">
        <v>255</v>
      </c>
      <c r="E13077">
        <v>0</v>
      </c>
      <c r="F13077">
        <v>178.5</v>
      </c>
      <c r="G13077">
        <v>0</v>
      </c>
      <c r="H13077">
        <v>0</v>
      </c>
      <c r="I13077">
        <v>0</v>
      </c>
      <c r="K13077">
        <v>2014</v>
      </c>
      <c r="L13077">
        <v>2016</v>
      </c>
    </row>
    <row r="13078" spans="1:12" x14ac:dyDescent="0.25">
      <c r="A13078">
        <v>32</v>
      </c>
      <c r="B13078">
        <v>22980054</v>
      </c>
      <c r="C13078" t="s">
        <v>6027</v>
      </c>
      <c r="D13078">
        <v>55</v>
      </c>
      <c r="E13078">
        <v>0</v>
      </c>
      <c r="F13078">
        <v>41.25</v>
      </c>
      <c r="G13078">
        <v>0</v>
      </c>
      <c r="H13078">
        <v>0</v>
      </c>
      <c r="I13078">
        <v>0</v>
      </c>
      <c r="K13078">
        <v>2013</v>
      </c>
      <c r="L13078">
        <v>2017</v>
      </c>
    </row>
    <row r="13079" spans="1:12" x14ac:dyDescent="0.25">
      <c r="A13079">
        <v>32</v>
      </c>
      <c r="B13079">
        <v>22980306</v>
      </c>
      <c r="C13079" t="s">
        <v>5902</v>
      </c>
      <c r="D13079">
        <v>515</v>
      </c>
      <c r="E13079">
        <v>0</v>
      </c>
      <c r="F13079">
        <v>386.25</v>
      </c>
      <c r="G13079">
        <v>0</v>
      </c>
      <c r="H13079">
        <v>0</v>
      </c>
      <c r="I13079">
        <v>0</v>
      </c>
      <c r="K13079">
        <v>2011</v>
      </c>
      <c r="L13079">
        <v>2013</v>
      </c>
    </row>
    <row r="13080" spans="1:12" x14ac:dyDescent="0.25">
      <c r="A13080">
        <v>32</v>
      </c>
      <c r="B13080">
        <v>22980568</v>
      </c>
      <c r="C13080" t="s">
        <v>6028</v>
      </c>
      <c r="D13080">
        <v>145</v>
      </c>
      <c r="E13080">
        <v>0</v>
      </c>
      <c r="F13080">
        <v>108.75</v>
      </c>
      <c r="G13080">
        <v>0</v>
      </c>
      <c r="H13080">
        <v>0</v>
      </c>
      <c r="I13080">
        <v>0</v>
      </c>
      <c r="K13080">
        <v>2007</v>
      </c>
      <c r="L13080">
        <v>2014</v>
      </c>
    </row>
    <row r="13081" spans="1:12" x14ac:dyDescent="0.25">
      <c r="A13081">
        <v>32</v>
      </c>
      <c r="B13081">
        <v>22980569</v>
      </c>
      <c r="C13081" t="s">
        <v>6029</v>
      </c>
      <c r="D13081">
        <v>70</v>
      </c>
      <c r="E13081">
        <v>0</v>
      </c>
      <c r="F13081">
        <v>52.5</v>
      </c>
      <c r="G13081">
        <v>0</v>
      </c>
      <c r="H13081">
        <v>0</v>
      </c>
      <c r="I13081">
        <v>0</v>
      </c>
      <c r="K13081">
        <v>2007</v>
      </c>
      <c r="L13081">
        <v>2014</v>
      </c>
    </row>
    <row r="13082" spans="1:12" x14ac:dyDescent="0.25">
      <c r="A13082">
        <v>32</v>
      </c>
      <c r="B13082">
        <v>22981618</v>
      </c>
      <c r="C13082" t="s">
        <v>6030</v>
      </c>
      <c r="D13082">
        <v>455</v>
      </c>
      <c r="E13082">
        <v>0</v>
      </c>
      <c r="F13082">
        <v>318.5</v>
      </c>
      <c r="G13082">
        <v>0</v>
      </c>
      <c r="H13082">
        <v>0</v>
      </c>
      <c r="I13082">
        <v>0</v>
      </c>
      <c r="K13082">
        <v>2015</v>
      </c>
      <c r="L13082">
        <v>2015</v>
      </c>
    </row>
    <row r="13083" spans="1:12" x14ac:dyDescent="0.25">
      <c r="A13083">
        <v>32</v>
      </c>
      <c r="B13083">
        <v>22981620</v>
      </c>
      <c r="C13083" t="s">
        <v>5936</v>
      </c>
      <c r="D13083">
        <v>795</v>
      </c>
      <c r="E13083">
        <v>0</v>
      </c>
      <c r="F13083">
        <v>477</v>
      </c>
      <c r="G13083">
        <v>0</v>
      </c>
      <c r="H13083">
        <v>0</v>
      </c>
      <c r="I13083">
        <v>0</v>
      </c>
      <c r="K13083">
        <v>2015</v>
      </c>
      <c r="L13083">
        <v>2018</v>
      </c>
    </row>
    <row r="13084" spans="1:12" x14ac:dyDescent="0.25">
      <c r="A13084">
        <v>32</v>
      </c>
      <c r="B13084">
        <v>22981738</v>
      </c>
      <c r="C13084" t="s">
        <v>6031</v>
      </c>
      <c r="D13084">
        <v>246</v>
      </c>
      <c r="E13084">
        <v>0</v>
      </c>
      <c r="F13084">
        <v>147.6</v>
      </c>
      <c r="G13084">
        <v>0</v>
      </c>
      <c r="H13084">
        <v>0</v>
      </c>
      <c r="I13084">
        <v>0</v>
      </c>
      <c r="K13084">
        <v>2015</v>
      </c>
      <c r="L13084">
        <v>2017</v>
      </c>
    </row>
    <row r="13085" spans="1:12" x14ac:dyDescent="0.25">
      <c r="A13085">
        <v>32</v>
      </c>
      <c r="B13085">
        <v>22981746</v>
      </c>
      <c r="C13085" t="s">
        <v>6032</v>
      </c>
      <c r="D13085">
        <v>55</v>
      </c>
      <c r="E13085">
        <v>0</v>
      </c>
      <c r="F13085">
        <v>41.25</v>
      </c>
      <c r="G13085">
        <v>0</v>
      </c>
      <c r="H13085">
        <v>55.86</v>
      </c>
      <c r="I13085">
        <v>0</v>
      </c>
      <c r="K13085">
        <v>2014</v>
      </c>
      <c r="L13085">
        <v>2017</v>
      </c>
    </row>
    <row r="13086" spans="1:12" x14ac:dyDescent="0.25">
      <c r="A13086">
        <v>32</v>
      </c>
      <c r="B13086">
        <v>22982656</v>
      </c>
      <c r="C13086" t="s">
        <v>6033</v>
      </c>
      <c r="D13086">
        <v>1099</v>
      </c>
      <c r="E13086">
        <v>0</v>
      </c>
      <c r="F13086">
        <v>769.3</v>
      </c>
      <c r="G13086">
        <v>0</v>
      </c>
      <c r="H13086">
        <v>0</v>
      </c>
      <c r="I13086">
        <v>0</v>
      </c>
      <c r="K13086">
        <v>2014</v>
      </c>
      <c r="L13086">
        <v>2014</v>
      </c>
    </row>
    <row r="13087" spans="1:12" x14ac:dyDescent="0.25">
      <c r="A13087">
        <v>32</v>
      </c>
      <c r="B13087">
        <v>22982658</v>
      </c>
      <c r="C13087" t="s">
        <v>6034</v>
      </c>
      <c r="D13087">
        <v>799</v>
      </c>
      <c r="E13087">
        <v>0</v>
      </c>
      <c r="F13087">
        <v>559.29999999999995</v>
      </c>
      <c r="G13087">
        <v>0</v>
      </c>
      <c r="H13087">
        <v>0</v>
      </c>
      <c r="I13087">
        <v>0</v>
      </c>
      <c r="K13087">
        <v>2014</v>
      </c>
      <c r="L13087">
        <v>2014</v>
      </c>
    </row>
    <row r="13088" spans="1:12" x14ac:dyDescent="0.25">
      <c r="A13088">
        <v>32</v>
      </c>
      <c r="B13088">
        <v>22982930</v>
      </c>
      <c r="C13088" t="s">
        <v>5377</v>
      </c>
      <c r="D13088">
        <v>70</v>
      </c>
      <c r="E13088">
        <v>0</v>
      </c>
      <c r="F13088">
        <v>52.5</v>
      </c>
      <c r="G13088">
        <v>0</v>
      </c>
      <c r="H13088">
        <v>67.83</v>
      </c>
      <c r="I13088">
        <v>0</v>
      </c>
      <c r="K13088">
        <v>2013</v>
      </c>
      <c r="L13088">
        <v>2016</v>
      </c>
    </row>
    <row r="13089" spans="1:12" x14ac:dyDescent="0.25">
      <c r="A13089">
        <v>32</v>
      </c>
      <c r="B13089">
        <v>22982932</v>
      </c>
      <c r="C13089" t="s">
        <v>5377</v>
      </c>
      <c r="D13089">
        <v>70</v>
      </c>
      <c r="E13089">
        <v>0</v>
      </c>
      <c r="F13089">
        <v>52.5</v>
      </c>
      <c r="G13089">
        <v>0</v>
      </c>
      <c r="H13089">
        <v>0</v>
      </c>
      <c r="I13089">
        <v>0</v>
      </c>
      <c r="K13089">
        <v>2013</v>
      </c>
      <c r="L13089">
        <v>2016</v>
      </c>
    </row>
    <row r="13090" spans="1:12" x14ac:dyDescent="0.25">
      <c r="A13090">
        <v>32</v>
      </c>
      <c r="B13090">
        <v>22983212</v>
      </c>
      <c r="C13090" t="s">
        <v>5232</v>
      </c>
      <c r="D13090">
        <v>365</v>
      </c>
      <c r="E13090">
        <v>0</v>
      </c>
      <c r="F13090">
        <v>273.75</v>
      </c>
      <c r="G13090">
        <v>0</v>
      </c>
      <c r="H13090">
        <v>370.74</v>
      </c>
      <c r="I13090">
        <v>0</v>
      </c>
      <c r="K13090">
        <v>2013</v>
      </c>
      <c r="L13090">
        <v>2013</v>
      </c>
    </row>
    <row r="13091" spans="1:12" x14ac:dyDescent="0.25">
      <c r="A13091">
        <v>32</v>
      </c>
      <c r="B13091">
        <v>22984804</v>
      </c>
      <c r="C13091" t="s">
        <v>6035</v>
      </c>
      <c r="D13091">
        <v>87.75</v>
      </c>
      <c r="E13091">
        <v>0</v>
      </c>
      <c r="F13091">
        <v>52.65</v>
      </c>
      <c r="G13091">
        <v>0</v>
      </c>
      <c r="H13091">
        <v>0</v>
      </c>
      <c r="I13091">
        <v>0</v>
      </c>
      <c r="K13091">
        <v>2015</v>
      </c>
      <c r="L13091">
        <v>2017</v>
      </c>
    </row>
    <row r="13092" spans="1:12" x14ac:dyDescent="0.25">
      <c r="A13092">
        <v>32</v>
      </c>
      <c r="B13092">
        <v>22984891</v>
      </c>
      <c r="C13092" t="s">
        <v>6036</v>
      </c>
      <c r="D13092">
        <v>95</v>
      </c>
      <c r="E13092">
        <v>0</v>
      </c>
      <c r="F13092">
        <v>71.25</v>
      </c>
      <c r="G13092">
        <v>0</v>
      </c>
      <c r="H13092">
        <v>0</v>
      </c>
      <c r="I13092">
        <v>0</v>
      </c>
      <c r="K13092">
        <v>2015</v>
      </c>
      <c r="L13092">
        <v>2017</v>
      </c>
    </row>
    <row r="13093" spans="1:12" x14ac:dyDescent="0.25">
      <c r="A13093">
        <v>32</v>
      </c>
      <c r="B13093">
        <v>22985025</v>
      </c>
      <c r="C13093" t="s">
        <v>6037</v>
      </c>
      <c r="D13093">
        <v>475</v>
      </c>
      <c r="E13093">
        <v>0</v>
      </c>
      <c r="F13093">
        <v>356.25</v>
      </c>
      <c r="G13093">
        <v>0</v>
      </c>
      <c r="H13093">
        <v>0</v>
      </c>
      <c r="I13093">
        <v>0</v>
      </c>
      <c r="K13093">
        <v>2014</v>
      </c>
      <c r="L13093">
        <v>2015</v>
      </c>
    </row>
    <row r="13094" spans="1:12" x14ac:dyDescent="0.25">
      <c r="A13094">
        <v>32</v>
      </c>
      <c r="B13094">
        <v>22985026</v>
      </c>
      <c r="C13094" t="s">
        <v>6038</v>
      </c>
      <c r="D13094">
        <v>475</v>
      </c>
      <c r="E13094">
        <v>0</v>
      </c>
      <c r="F13094">
        <v>356.25</v>
      </c>
      <c r="G13094">
        <v>0</v>
      </c>
      <c r="H13094">
        <v>0</v>
      </c>
      <c r="I13094">
        <v>0</v>
      </c>
      <c r="K13094">
        <v>2014</v>
      </c>
      <c r="L13094">
        <v>2015</v>
      </c>
    </row>
    <row r="13095" spans="1:12" x14ac:dyDescent="0.25">
      <c r="A13095">
        <v>32</v>
      </c>
      <c r="B13095">
        <v>22985027</v>
      </c>
      <c r="C13095" t="s">
        <v>6039</v>
      </c>
      <c r="D13095">
        <v>475</v>
      </c>
      <c r="E13095">
        <v>0</v>
      </c>
      <c r="F13095">
        <v>356.25</v>
      </c>
      <c r="G13095">
        <v>0</v>
      </c>
      <c r="H13095">
        <v>0</v>
      </c>
      <c r="I13095">
        <v>0</v>
      </c>
      <c r="K13095">
        <v>2014</v>
      </c>
      <c r="L13095">
        <v>2015</v>
      </c>
    </row>
    <row r="13096" spans="1:12" x14ac:dyDescent="0.25">
      <c r="A13096">
        <v>32</v>
      </c>
      <c r="B13096">
        <v>22985028</v>
      </c>
      <c r="C13096" t="s">
        <v>6020</v>
      </c>
      <c r="D13096">
        <v>475</v>
      </c>
      <c r="E13096">
        <v>0</v>
      </c>
      <c r="F13096">
        <v>356.25</v>
      </c>
      <c r="G13096">
        <v>0</v>
      </c>
      <c r="H13096">
        <v>0</v>
      </c>
      <c r="I13096">
        <v>0</v>
      </c>
      <c r="K13096">
        <v>2014</v>
      </c>
      <c r="L13096">
        <v>2017</v>
      </c>
    </row>
    <row r="13097" spans="1:12" x14ac:dyDescent="0.25">
      <c r="A13097">
        <v>32</v>
      </c>
      <c r="B13097">
        <v>22985029</v>
      </c>
      <c r="C13097" t="s">
        <v>6018</v>
      </c>
      <c r="D13097">
        <v>475</v>
      </c>
      <c r="E13097">
        <v>0</v>
      </c>
      <c r="F13097">
        <v>356.25</v>
      </c>
      <c r="G13097">
        <v>0</v>
      </c>
      <c r="H13097">
        <v>0</v>
      </c>
      <c r="I13097">
        <v>0</v>
      </c>
      <c r="K13097">
        <v>2014</v>
      </c>
      <c r="L13097">
        <v>2017</v>
      </c>
    </row>
    <row r="13098" spans="1:12" x14ac:dyDescent="0.25">
      <c r="A13098">
        <v>32</v>
      </c>
      <c r="B13098">
        <v>22985030</v>
      </c>
      <c r="C13098" t="s">
        <v>6040</v>
      </c>
      <c r="D13098">
        <v>410</v>
      </c>
      <c r="E13098">
        <v>0</v>
      </c>
      <c r="F13098">
        <v>307.5</v>
      </c>
      <c r="G13098">
        <v>0</v>
      </c>
      <c r="H13098">
        <v>0</v>
      </c>
      <c r="I13098">
        <v>0</v>
      </c>
      <c r="K13098">
        <v>2014</v>
      </c>
      <c r="L13098">
        <v>2017</v>
      </c>
    </row>
    <row r="13099" spans="1:12" x14ac:dyDescent="0.25">
      <c r="A13099">
        <v>32</v>
      </c>
      <c r="B13099">
        <v>22985704</v>
      </c>
      <c r="C13099" t="s">
        <v>6041</v>
      </c>
      <c r="D13099">
        <v>86.45</v>
      </c>
      <c r="E13099">
        <v>0</v>
      </c>
      <c r="F13099">
        <v>60.52</v>
      </c>
      <c r="G13099">
        <v>0</v>
      </c>
      <c r="H13099">
        <v>0</v>
      </c>
      <c r="I13099">
        <v>0</v>
      </c>
      <c r="K13099">
        <v>2014</v>
      </c>
      <c r="L13099">
        <v>2016</v>
      </c>
    </row>
    <row r="13100" spans="1:12" x14ac:dyDescent="0.25">
      <c r="A13100">
        <v>32</v>
      </c>
      <c r="B13100">
        <v>22986055</v>
      </c>
      <c r="C13100" t="s">
        <v>5389</v>
      </c>
      <c r="D13100">
        <v>405</v>
      </c>
      <c r="E13100">
        <v>0</v>
      </c>
      <c r="F13100">
        <v>303.75</v>
      </c>
      <c r="G13100">
        <v>0</v>
      </c>
      <c r="H13100">
        <v>0</v>
      </c>
      <c r="I13100">
        <v>0</v>
      </c>
      <c r="K13100">
        <v>2014</v>
      </c>
      <c r="L13100">
        <v>2017</v>
      </c>
    </row>
    <row r="13101" spans="1:12" x14ac:dyDescent="0.25">
      <c r="A13101">
        <v>32</v>
      </c>
      <c r="B13101">
        <v>22986287</v>
      </c>
      <c r="C13101" t="s">
        <v>5596</v>
      </c>
      <c r="D13101">
        <v>60</v>
      </c>
      <c r="E13101">
        <v>0</v>
      </c>
      <c r="F13101">
        <v>36</v>
      </c>
      <c r="G13101">
        <v>0</v>
      </c>
      <c r="H13101">
        <v>0</v>
      </c>
      <c r="I13101">
        <v>0</v>
      </c>
      <c r="K13101">
        <v>2016</v>
      </c>
      <c r="L13101">
        <v>2017</v>
      </c>
    </row>
    <row r="13102" spans="1:12" x14ac:dyDescent="0.25">
      <c r="A13102">
        <v>32</v>
      </c>
      <c r="B13102">
        <v>22986288</v>
      </c>
      <c r="C13102" t="s">
        <v>6042</v>
      </c>
      <c r="D13102">
        <v>57</v>
      </c>
      <c r="E13102">
        <v>0</v>
      </c>
      <c r="F13102">
        <v>34.200000000000003</v>
      </c>
      <c r="G13102">
        <v>0</v>
      </c>
      <c r="H13102">
        <v>0</v>
      </c>
      <c r="I13102">
        <v>0</v>
      </c>
      <c r="K13102">
        <v>2016</v>
      </c>
      <c r="L13102">
        <v>2017</v>
      </c>
    </row>
    <row r="13103" spans="1:12" x14ac:dyDescent="0.25">
      <c r="A13103">
        <v>32</v>
      </c>
      <c r="B13103">
        <v>22986345</v>
      </c>
      <c r="C13103" t="s">
        <v>5375</v>
      </c>
      <c r="D13103">
        <v>130</v>
      </c>
      <c r="E13103">
        <v>0</v>
      </c>
      <c r="F13103">
        <v>97.5</v>
      </c>
      <c r="G13103">
        <v>0</v>
      </c>
      <c r="H13103">
        <v>132.04</v>
      </c>
      <c r="I13103">
        <v>0</v>
      </c>
      <c r="K13103">
        <v>2013</v>
      </c>
      <c r="L13103">
        <v>2017</v>
      </c>
    </row>
    <row r="13104" spans="1:12" x14ac:dyDescent="0.25">
      <c r="A13104">
        <v>32</v>
      </c>
      <c r="B13104">
        <v>22986346</v>
      </c>
      <c r="C13104" t="s">
        <v>5825</v>
      </c>
      <c r="D13104">
        <v>130</v>
      </c>
      <c r="E13104">
        <v>0</v>
      </c>
      <c r="F13104">
        <v>97.5</v>
      </c>
      <c r="G13104">
        <v>0</v>
      </c>
      <c r="H13104">
        <v>132.04</v>
      </c>
      <c r="I13104">
        <v>0</v>
      </c>
      <c r="K13104">
        <v>2013</v>
      </c>
      <c r="L13104">
        <v>2017</v>
      </c>
    </row>
    <row r="13105" spans="1:12" x14ac:dyDescent="0.25">
      <c r="A13105">
        <v>32</v>
      </c>
      <c r="B13105">
        <v>22986797</v>
      </c>
      <c r="C13105" t="s">
        <v>6050</v>
      </c>
      <c r="D13105">
        <v>1950</v>
      </c>
      <c r="E13105">
        <v>0</v>
      </c>
      <c r="F13105">
        <v>1462.5</v>
      </c>
      <c r="G13105">
        <v>0</v>
      </c>
      <c r="H13105">
        <v>0</v>
      </c>
      <c r="I13105">
        <v>0</v>
      </c>
      <c r="K13105">
        <v>2014</v>
      </c>
      <c r="L13105">
        <v>2015</v>
      </c>
    </row>
    <row r="13106" spans="1:12" x14ac:dyDescent="0.25">
      <c r="A13106">
        <v>32</v>
      </c>
      <c r="B13106">
        <v>22986798</v>
      </c>
      <c r="C13106" t="s">
        <v>6043</v>
      </c>
      <c r="D13106">
        <v>2100</v>
      </c>
      <c r="E13106">
        <v>0</v>
      </c>
      <c r="F13106">
        <v>1575</v>
      </c>
      <c r="G13106">
        <v>0</v>
      </c>
      <c r="H13106">
        <v>2133</v>
      </c>
      <c r="I13106">
        <v>0</v>
      </c>
      <c r="K13106">
        <v>2014</v>
      </c>
      <c r="L13106">
        <v>2015</v>
      </c>
    </row>
    <row r="13107" spans="1:12" x14ac:dyDescent="0.25">
      <c r="A13107">
        <v>32</v>
      </c>
      <c r="B13107">
        <v>22986799</v>
      </c>
      <c r="C13107" t="s">
        <v>6044</v>
      </c>
      <c r="D13107">
        <v>2100</v>
      </c>
      <c r="E13107">
        <v>0</v>
      </c>
      <c r="F13107">
        <v>1575</v>
      </c>
      <c r="G13107">
        <v>0</v>
      </c>
      <c r="H13107">
        <v>2133</v>
      </c>
      <c r="I13107">
        <v>0</v>
      </c>
      <c r="K13107">
        <v>2014</v>
      </c>
      <c r="L13107">
        <v>2015</v>
      </c>
    </row>
    <row r="13108" spans="1:12" x14ac:dyDescent="0.25">
      <c r="A13108">
        <v>32</v>
      </c>
      <c r="B13108">
        <v>22986800</v>
      </c>
      <c r="C13108" t="s">
        <v>2332</v>
      </c>
      <c r="D13108">
        <v>2100</v>
      </c>
      <c r="E13108">
        <v>0</v>
      </c>
      <c r="F13108">
        <v>1575</v>
      </c>
      <c r="G13108">
        <v>0</v>
      </c>
      <c r="H13108">
        <v>2133</v>
      </c>
      <c r="I13108">
        <v>0</v>
      </c>
      <c r="K13108">
        <v>2014</v>
      </c>
      <c r="L13108">
        <v>2015</v>
      </c>
    </row>
    <row r="13109" spans="1:12" x14ac:dyDescent="0.25">
      <c r="A13109">
        <v>32</v>
      </c>
      <c r="B13109">
        <v>22986801</v>
      </c>
      <c r="C13109" t="s">
        <v>2333</v>
      </c>
      <c r="D13109">
        <v>2100</v>
      </c>
      <c r="E13109">
        <v>0</v>
      </c>
      <c r="F13109">
        <v>1575</v>
      </c>
      <c r="G13109">
        <v>0</v>
      </c>
      <c r="H13109">
        <v>2133</v>
      </c>
      <c r="I13109">
        <v>0</v>
      </c>
      <c r="K13109">
        <v>2014</v>
      </c>
      <c r="L13109">
        <v>2015</v>
      </c>
    </row>
    <row r="13110" spans="1:12" x14ac:dyDescent="0.25">
      <c r="A13110">
        <v>32</v>
      </c>
      <c r="B13110">
        <v>22986802</v>
      </c>
      <c r="C13110" t="s">
        <v>6045</v>
      </c>
      <c r="D13110">
        <v>2100</v>
      </c>
      <c r="E13110">
        <v>0</v>
      </c>
      <c r="F13110">
        <v>1575</v>
      </c>
      <c r="G13110">
        <v>0</v>
      </c>
      <c r="H13110">
        <v>2133</v>
      </c>
      <c r="I13110">
        <v>0</v>
      </c>
      <c r="K13110">
        <v>2014</v>
      </c>
      <c r="L13110">
        <v>2015</v>
      </c>
    </row>
    <row r="13111" spans="1:12" x14ac:dyDescent="0.25">
      <c r="A13111">
        <v>32</v>
      </c>
      <c r="B13111">
        <v>22986803</v>
      </c>
      <c r="C13111" t="s">
        <v>6046</v>
      </c>
      <c r="D13111">
        <v>2100</v>
      </c>
      <c r="E13111">
        <v>0</v>
      </c>
      <c r="F13111">
        <v>1575</v>
      </c>
      <c r="G13111">
        <v>0</v>
      </c>
      <c r="H13111">
        <v>2133</v>
      </c>
      <c r="I13111">
        <v>0</v>
      </c>
      <c r="K13111">
        <v>2014</v>
      </c>
      <c r="L13111">
        <v>2015</v>
      </c>
    </row>
    <row r="13112" spans="1:12" x14ac:dyDescent="0.25">
      <c r="A13112">
        <v>32</v>
      </c>
      <c r="B13112">
        <v>22986804</v>
      </c>
      <c r="C13112" t="s">
        <v>6047</v>
      </c>
      <c r="D13112">
        <v>2100</v>
      </c>
      <c r="E13112">
        <v>0</v>
      </c>
      <c r="F13112">
        <v>1575</v>
      </c>
      <c r="G13112">
        <v>0</v>
      </c>
      <c r="H13112">
        <v>2133</v>
      </c>
      <c r="I13112">
        <v>0</v>
      </c>
      <c r="K13112">
        <v>2014</v>
      </c>
      <c r="L13112">
        <v>2015</v>
      </c>
    </row>
    <row r="13113" spans="1:12" x14ac:dyDescent="0.25">
      <c r="A13113">
        <v>32</v>
      </c>
      <c r="B13113">
        <v>22986805</v>
      </c>
      <c r="C13113" t="s">
        <v>6048</v>
      </c>
      <c r="D13113">
        <v>2100</v>
      </c>
      <c r="E13113">
        <v>0</v>
      </c>
      <c r="F13113">
        <v>1575</v>
      </c>
      <c r="G13113">
        <v>0</v>
      </c>
      <c r="H13113">
        <v>2133</v>
      </c>
      <c r="I13113">
        <v>0</v>
      </c>
      <c r="K13113">
        <v>2014</v>
      </c>
      <c r="L13113">
        <v>2015</v>
      </c>
    </row>
    <row r="13114" spans="1:12" x14ac:dyDescent="0.25">
      <c r="A13114">
        <v>32</v>
      </c>
      <c r="B13114">
        <v>22986806</v>
      </c>
      <c r="C13114" t="s">
        <v>6049</v>
      </c>
      <c r="D13114">
        <v>2100</v>
      </c>
      <c r="E13114">
        <v>0</v>
      </c>
      <c r="F13114">
        <v>1575</v>
      </c>
      <c r="G13114">
        <v>0</v>
      </c>
      <c r="H13114">
        <v>2133</v>
      </c>
      <c r="I13114">
        <v>0</v>
      </c>
      <c r="K13114">
        <v>2014</v>
      </c>
      <c r="L13114">
        <v>2015</v>
      </c>
    </row>
    <row r="13115" spans="1:12" x14ac:dyDescent="0.25">
      <c r="A13115">
        <v>32</v>
      </c>
      <c r="B13115">
        <v>22986809</v>
      </c>
      <c r="C13115" t="s">
        <v>6050</v>
      </c>
      <c r="D13115">
        <v>1950</v>
      </c>
      <c r="E13115">
        <v>0</v>
      </c>
      <c r="F13115">
        <v>1462.5</v>
      </c>
      <c r="G13115">
        <v>0</v>
      </c>
      <c r="H13115">
        <v>1980.64</v>
      </c>
      <c r="I13115">
        <v>0</v>
      </c>
      <c r="K13115">
        <v>2014</v>
      </c>
      <c r="L13115">
        <v>2015</v>
      </c>
    </row>
    <row r="13116" spans="1:12" x14ac:dyDescent="0.25">
      <c r="A13116">
        <v>32</v>
      </c>
      <c r="B13116">
        <v>22986810</v>
      </c>
      <c r="C13116" t="s">
        <v>2332</v>
      </c>
      <c r="D13116">
        <v>2100</v>
      </c>
      <c r="E13116">
        <v>0</v>
      </c>
      <c r="F13116">
        <v>1575</v>
      </c>
      <c r="G13116">
        <v>0</v>
      </c>
      <c r="H13116">
        <v>2133</v>
      </c>
      <c r="I13116">
        <v>0</v>
      </c>
      <c r="K13116">
        <v>2014</v>
      </c>
      <c r="L13116">
        <v>2015</v>
      </c>
    </row>
    <row r="13117" spans="1:12" x14ac:dyDescent="0.25">
      <c r="A13117">
        <v>32</v>
      </c>
      <c r="B13117">
        <v>22986823</v>
      </c>
      <c r="C13117" t="s">
        <v>2333</v>
      </c>
      <c r="D13117">
        <v>2100</v>
      </c>
      <c r="E13117">
        <v>0</v>
      </c>
      <c r="F13117">
        <v>1575</v>
      </c>
      <c r="G13117">
        <v>0</v>
      </c>
      <c r="H13117">
        <v>2133</v>
      </c>
      <c r="I13117">
        <v>0</v>
      </c>
      <c r="K13117">
        <v>2014</v>
      </c>
      <c r="L13117">
        <v>2015</v>
      </c>
    </row>
    <row r="13118" spans="1:12" x14ac:dyDescent="0.25">
      <c r="A13118">
        <v>32</v>
      </c>
      <c r="B13118">
        <v>22986824</v>
      </c>
      <c r="C13118" t="s">
        <v>6045</v>
      </c>
      <c r="D13118">
        <v>2100</v>
      </c>
      <c r="E13118">
        <v>0</v>
      </c>
      <c r="F13118">
        <v>1575</v>
      </c>
      <c r="G13118">
        <v>0</v>
      </c>
      <c r="H13118">
        <v>2133</v>
      </c>
      <c r="I13118">
        <v>0</v>
      </c>
      <c r="K13118">
        <v>2014</v>
      </c>
      <c r="L13118">
        <v>2015</v>
      </c>
    </row>
    <row r="13119" spans="1:12" x14ac:dyDescent="0.25">
      <c r="A13119">
        <v>32</v>
      </c>
      <c r="B13119">
        <v>22986825</v>
      </c>
      <c r="C13119" t="s">
        <v>6046</v>
      </c>
      <c r="D13119">
        <v>2100</v>
      </c>
      <c r="E13119">
        <v>0</v>
      </c>
      <c r="F13119">
        <v>1575</v>
      </c>
      <c r="G13119">
        <v>0</v>
      </c>
      <c r="H13119">
        <v>2133</v>
      </c>
      <c r="I13119">
        <v>0</v>
      </c>
      <c r="K13119">
        <v>2014</v>
      </c>
      <c r="L13119">
        <v>2015</v>
      </c>
    </row>
    <row r="13120" spans="1:12" x14ac:dyDescent="0.25">
      <c r="A13120">
        <v>32</v>
      </c>
      <c r="B13120">
        <v>22986826</v>
      </c>
      <c r="C13120" t="s">
        <v>6047</v>
      </c>
      <c r="D13120">
        <v>2100</v>
      </c>
      <c r="E13120">
        <v>0</v>
      </c>
      <c r="F13120">
        <v>1575</v>
      </c>
      <c r="G13120">
        <v>0</v>
      </c>
      <c r="H13120">
        <v>2133</v>
      </c>
      <c r="I13120">
        <v>0</v>
      </c>
      <c r="K13120">
        <v>2014</v>
      </c>
      <c r="L13120">
        <v>2015</v>
      </c>
    </row>
    <row r="13121" spans="1:12" x14ac:dyDescent="0.25">
      <c r="A13121">
        <v>32</v>
      </c>
      <c r="B13121">
        <v>22986827</v>
      </c>
      <c r="C13121" t="s">
        <v>6048</v>
      </c>
      <c r="D13121">
        <v>2100</v>
      </c>
      <c r="E13121">
        <v>0</v>
      </c>
      <c r="F13121">
        <v>1575</v>
      </c>
      <c r="G13121">
        <v>0</v>
      </c>
      <c r="H13121">
        <v>2133</v>
      </c>
      <c r="I13121">
        <v>0</v>
      </c>
      <c r="K13121">
        <v>2014</v>
      </c>
      <c r="L13121">
        <v>2015</v>
      </c>
    </row>
    <row r="13122" spans="1:12" x14ac:dyDescent="0.25">
      <c r="A13122">
        <v>32</v>
      </c>
      <c r="B13122">
        <v>22986828</v>
      </c>
      <c r="C13122" t="s">
        <v>6049</v>
      </c>
      <c r="D13122">
        <v>2100</v>
      </c>
      <c r="E13122">
        <v>0</v>
      </c>
      <c r="F13122">
        <v>1575</v>
      </c>
      <c r="G13122">
        <v>0</v>
      </c>
      <c r="H13122">
        <v>2133</v>
      </c>
      <c r="I13122">
        <v>0</v>
      </c>
      <c r="K13122">
        <v>2014</v>
      </c>
      <c r="L13122">
        <v>2015</v>
      </c>
    </row>
    <row r="13123" spans="1:12" x14ac:dyDescent="0.25">
      <c r="A13123">
        <v>32</v>
      </c>
      <c r="B13123">
        <v>22986830</v>
      </c>
      <c r="C13123" t="s">
        <v>6043</v>
      </c>
      <c r="D13123">
        <v>2100</v>
      </c>
      <c r="E13123">
        <v>0</v>
      </c>
      <c r="F13123">
        <v>1575</v>
      </c>
      <c r="G13123">
        <v>0</v>
      </c>
      <c r="H13123">
        <v>2133</v>
      </c>
      <c r="I13123">
        <v>0</v>
      </c>
      <c r="K13123">
        <v>2014</v>
      </c>
      <c r="L13123">
        <v>2015</v>
      </c>
    </row>
    <row r="13124" spans="1:12" x14ac:dyDescent="0.25">
      <c r="A13124">
        <v>32</v>
      </c>
      <c r="B13124">
        <v>22986831</v>
      </c>
      <c r="C13124" t="s">
        <v>6051</v>
      </c>
      <c r="D13124">
        <v>2100</v>
      </c>
      <c r="E13124">
        <v>0</v>
      </c>
      <c r="F13124">
        <v>1575</v>
      </c>
      <c r="G13124">
        <v>0</v>
      </c>
      <c r="H13124">
        <v>2133</v>
      </c>
      <c r="I13124">
        <v>0</v>
      </c>
      <c r="K13124">
        <v>2014</v>
      </c>
      <c r="L13124">
        <v>2015</v>
      </c>
    </row>
    <row r="13125" spans="1:12" x14ac:dyDescent="0.25">
      <c r="A13125">
        <v>32</v>
      </c>
      <c r="B13125">
        <v>22986832</v>
      </c>
      <c r="C13125" t="s">
        <v>6052</v>
      </c>
      <c r="D13125">
        <v>1950</v>
      </c>
      <c r="E13125">
        <v>0</v>
      </c>
      <c r="F13125">
        <v>1462.5</v>
      </c>
      <c r="G13125">
        <v>0</v>
      </c>
      <c r="H13125">
        <v>1980.64</v>
      </c>
      <c r="I13125">
        <v>0</v>
      </c>
      <c r="K13125">
        <v>2014</v>
      </c>
      <c r="L13125">
        <v>2015</v>
      </c>
    </row>
    <row r="13126" spans="1:12" x14ac:dyDescent="0.25">
      <c r="A13126">
        <v>32</v>
      </c>
      <c r="B13126">
        <v>22986833</v>
      </c>
      <c r="C13126" t="s">
        <v>2332</v>
      </c>
      <c r="D13126">
        <v>2100</v>
      </c>
      <c r="E13126">
        <v>0</v>
      </c>
      <c r="F13126">
        <v>1575</v>
      </c>
      <c r="G13126">
        <v>0</v>
      </c>
      <c r="H13126">
        <v>2133</v>
      </c>
      <c r="I13126">
        <v>0</v>
      </c>
      <c r="K13126">
        <v>2014</v>
      </c>
      <c r="L13126">
        <v>2015</v>
      </c>
    </row>
    <row r="13127" spans="1:12" x14ac:dyDescent="0.25">
      <c r="A13127">
        <v>32</v>
      </c>
      <c r="B13127">
        <v>22986834</v>
      </c>
      <c r="C13127" t="s">
        <v>2333</v>
      </c>
      <c r="D13127">
        <v>2100</v>
      </c>
      <c r="E13127">
        <v>0</v>
      </c>
      <c r="F13127">
        <v>1575</v>
      </c>
      <c r="G13127">
        <v>0</v>
      </c>
      <c r="H13127">
        <v>2133</v>
      </c>
      <c r="I13127">
        <v>0</v>
      </c>
      <c r="K13127">
        <v>2014</v>
      </c>
      <c r="L13127">
        <v>2015</v>
      </c>
    </row>
    <row r="13128" spans="1:12" x14ac:dyDescent="0.25">
      <c r="A13128">
        <v>32</v>
      </c>
      <c r="B13128">
        <v>22986835</v>
      </c>
      <c r="C13128" t="s">
        <v>6045</v>
      </c>
      <c r="D13128">
        <v>2100</v>
      </c>
      <c r="E13128">
        <v>0</v>
      </c>
      <c r="F13128">
        <v>1575</v>
      </c>
      <c r="G13128">
        <v>0</v>
      </c>
      <c r="H13128">
        <v>2133</v>
      </c>
      <c r="I13128">
        <v>0</v>
      </c>
      <c r="K13128">
        <v>2014</v>
      </c>
      <c r="L13128">
        <v>2015</v>
      </c>
    </row>
    <row r="13129" spans="1:12" x14ac:dyDescent="0.25">
      <c r="A13129">
        <v>32</v>
      </c>
      <c r="B13129">
        <v>22986836</v>
      </c>
      <c r="C13129" t="s">
        <v>6046</v>
      </c>
      <c r="D13129">
        <v>2100</v>
      </c>
      <c r="E13129">
        <v>0</v>
      </c>
      <c r="F13129">
        <v>1575</v>
      </c>
      <c r="G13129">
        <v>0</v>
      </c>
      <c r="H13129">
        <v>2133</v>
      </c>
      <c r="I13129">
        <v>0</v>
      </c>
      <c r="K13129">
        <v>2014</v>
      </c>
      <c r="L13129">
        <v>2015</v>
      </c>
    </row>
    <row r="13130" spans="1:12" x14ac:dyDescent="0.25">
      <c r="A13130">
        <v>32</v>
      </c>
      <c r="B13130">
        <v>22986837</v>
      </c>
      <c r="C13130" t="s">
        <v>6047</v>
      </c>
      <c r="D13130">
        <v>2100</v>
      </c>
      <c r="E13130">
        <v>0</v>
      </c>
      <c r="F13130">
        <v>1575</v>
      </c>
      <c r="G13130">
        <v>0</v>
      </c>
      <c r="H13130">
        <v>2133</v>
      </c>
      <c r="I13130">
        <v>0</v>
      </c>
      <c r="K13130">
        <v>2014</v>
      </c>
      <c r="L13130">
        <v>2015</v>
      </c>
    </row>
    <row r="13131" spans="1:12" x14ac:dyDescent="0.25">
      <c r="A13131">
        <v>32</v>
      </c>
      <c r="B13131">
        <v>22986838</v>
      </c>
      <c r="C13131" t="s">
        <v>6048</v>
      </c>
      <c r="D13131">
        <v>2100</v>
      </c>
      <c r="E13131">
        <v>0</v>
      </c>
      <c r="F13131">
        <v>1575</v>
      </c>
      <c r="G13131">
        <v>0</v>
      </c>
      <c r="H13131">
        <v>2133</v>
      </c>
      <c r="I13131">
        <v>0</v>
      </c>
      <c r="K13131">
        <v>2014</v>
      </c>
      <c r="L13131">
        <v>2015</v>
      </c>
    </row>
    <row r="13132" spans="1:12" x14ac:dyDescent="0.25">
      <c r="A13132">
        <v>32</v>
      </c>
      <c r="B13132">
        <v>22986839</v>
      </c>
      <c r="C13132" t="s">
        <v>6049</v>
      </c>
      <c r="D13132">
        <v>2100</v>
      </c>
      <c r="E13132">
        <v>0</v>
      </c>
      <c r="F13132">
        <v>1575</v>
      </c>
      <c r="G13132">
        <v>0</v>
      </c>
      <c r="H13132">
        <v>2133</v>
      </c>
      <c r="I13132">
        <v>0</v>
      </c>
      <c r="K13132">
        <v>2014</v>
      </c>
      <c r="L13132">
        <v>2015</v>
      </c>
    </row>
    <row r="13133" spans="1:12" x14ac:dyDescent="0.25">
      <c r="A13133">
        <v>32</v>
      </c>
      <c r="B13133">
        <v>22986841</v>
      </c>
      <c r="C13133" t="s">
        <v>6043</v>
      </c>
      <c r="D13133">
        <v>2100</v>
      </c>
      <c r="E13133">
        <v>0</v>
      </c>
      <c r="F13133">
        <v>1575</v>
      </c>
      <c r="G13133">
        <v>0</v>
      </c>
      <c r="H13133">
        <v>2133</v>
      </c>
      <c r="I13133">
        <v>0</v>
      </c>
      <c r="K13133">
        <v>2014</v>
      </c>
      <c r="L13133">
        <v>2015</v>
      </c>
    </row>
    <row r="13134" spans="1:12" x14ac:dyDescent="0.25">
      <c r="A13134">
        <v>32</v>
      </c>
      <c r="B13134">
        <v>22986842</v>
      </c>
      <c r="C13134" t="s">
        <v>6051</v>
      </c>
      <c r="D13134">
        <v>2100</v>
      </c>
      <c r="E13134">
        <v>0</v>
      </c>
      <c r="F13134">
        <v>1575</v>
      </c>
      <c r="G13134">
        <v>0</v>
      </c>
      <c r="H13134">
        <v>2133</v>
      </c>
      <c r="I13134">
        <v>0</v>
      </c>
      <c r="K13134">
        <v>2014</v>
      </c>
      <c r="L13134">
        <v>2015</v>
      </c>
    </row>
    <row r="13135" spans="1:12" x14ac:dyDescent="0.25">
      <c r="A13135">
        <v>32</v>
      </c>
      <c r="B13135">
        <v>22986843</v>
      </c>
      <c r="C13135" t="s">
        <v>6052</v>
      </c>
      <c r="D13135">
        <v>1950</v>
      </c>
      <c r="E13135">
        <v>0</v>
      </c>
      <c r="F13135">
        <v>1462.5</v>
      </c>
      <c r="G13135">
        <v>0</v>
      </c>
      <c r="H13135">
        <v>1980.64</v>
      </c>
      <c r="I13135">
        <v>0</v>
      </c>
      <c r="K13135">
        <v>2014</v>
      </c>
      <c r="L13135">
        <v>2015</v>
      </c>
    </row>
    <row r="13136" spans="1:12" x14ac:dyDescent="0.25">
      <c r="A13136">
        <v>32</v>
      </c>
      <c r="B13136">
        <v>22986844</v>
      </c>
      <c r="C13136" t="s">
        <v>6052</v>
      </c>
      <c r="D13136">
        <v>2100</v>
      </c>
      <c r="E13136">
        <v>0</v>
      </c>
      <c r="F13136">
        <v>1575</v>
      </c>
      <c r="G13136">
        <v>0</v>
      </c>
      <c r="H13136">
        <v>2133</v>
      </c>
      <c r="I13136">
        <v>0</v>
      </c>
      <c r="K13136">
        <v>2014</v>
      </c>
      <c r="L13136">
        <v>2015</v>
      </c>
    </row>
    <row r="13137" spans="1:12" x14ac:dyDescent="0.25">
      <c r="A13137">
        <v>32</v>
      </c>
      <c r="B13137">
        <v>22986845</v>
      </c>
      <c r="C13137" t="s">
        <v>6052</v>
      </c>
      <c r="D13137">
        <v>2100</v>
      </c>
      <c r="E13137">
        <v>0</v>
      </c>
      <c r="F13137">
        <v>1575</v>
      </c>
      <c r="G13137">
        <v>0</v>
      </c>
      <c r="H13137">
        <v>2133</v>
      </c>
      <c r="I13137">
        <v>0</v>
      </c>
      <c r="K13137">
        <v>2014</v>
      </c>
      <c r="L13137">
        <v>2015</v>
      </c>
    </row>
    <row r="13138" spans="1:12" x14ac:dyDescent="0.25">
      <c r="A13138">
        <v>32</v>
      </c>
      <c r="B13138">
        <v>22986846</v>
      </c>
      <c r="C13138" t="s">
        <v>6052</v>
      </c>
      <c r="D13138">
        <v>2100</v>
      </c>
      <c r="E13138">
        <v>0</v>
      </c>
      <c r="F13138">
        <v>1575</v>
      </c>
      <c r="G13138">
        <v>0</v>
      </c>
      <c r="H13138">
        <v>2133</v>
      </c>
      <c r="I13138">
        <v>0</v>
      </c>
      <c r="K13138">
        <v>2014</v>
      </c>
      <c r="L13138">
        <v>2015</v>
      </c>
    </row>
    <row r="13139" spans="1:12" x14ac:dyDescent="0.25">
      <c r="A13139">
        <v>32</v>
      </c>
      <c r="B13139">
        <v>22986847</v>
      </c>
      <c r="C13139" t="s">
        <v>6052</v>
      </c>
      <c r="D13139">
        <v>2100</v>
      </c>
      <c r="E13139">
        <v>0</v>
      </c>
      <c r="F13139">
        <v>1575</v>
      </c>
      <c r="G13139">
        <v>0</v>
      </c>
      <c r="H13139">
        <v>2133</v>
      </c>
      <c r="I13139">
        <v>0</v>
      </c>
      <c r="K13139">
        <v>2014</v>
      </c>
      <c r="L13139">
        <v>2015</v>
      </c>
    </row>
    <row r="13140" spans="1:12" x14ac:dyDescent="0.25">
      <c r="A13140">
        <v>32</v>
      </c>
      <c r="B13140">
        <v>22986848</v>
      </c>
      <c r="C13140" t="s">
        <v>6052</v>
      </c>
      <c r="D13140">
        <v>2100</v>
      </c>
      <c r="E13140">
        <v>0</v>
      </c>
      <c r="F13140">
        <v>1575</v>
      </c>
      <c r="G13140">
        <v>0</v>
      </c>
      <c r="H13140">
        <v>2133</v>
      </c>
      <c r="I13140">
        <v>0</v>
      </c>
      <c r="K13140">
        <v>2014</v>
      </c>
      <c r="L13140">
        <v>2015</v>
      </c>
    </row>
    <row r="13141" spans="1:12" x14ac:dyDescent="0.25">
      <c r="A13141">
        <v>32</v>
      </c>
      <c r="B13141">
        <v>22986849</v>
      </c>
      <c r="C13141" t="s">
        <v>6052</v>
      </c>
      <c r="D13141">
        <v>2100</v>
      </c>
      <c r="E13141">
        <v>0</v>
      </c>
      <c r="F13141">
        <v>1575</v>
      </c>
      <c r="G13141">
        <v>0</v>
      </c>
      <c r="H13141">
        <v>2133</v>
      </c>
      <c r="I13141">
        <v>0</v>
      </c>
      <c r="K13141">
        <v>2014</v>
      </c>
      <c r="L13141">
        <v>2015</v>
      </c>
    </row>
    <row r="13142" spans="1:12" x14ac:dyDescent="0.25">
      <c r="A13142">
        <v>32</v>
      </c>
      <c r="B13142">
        <v>22986850</v>
      </c>
      <c r="C13142" t="s">
        <v>6052</v>
      </c>
      <c r="D13142">
        <v>2100</v>
      </c>
      <c r="E13142">
        <v>0</v>
      </c>
      <c r="F13142">
        <v>1575</v>
      </c>
      <c r="G13142">
        <v>0</v>
      </c>
      <c r="H13142">
        <v>2133</v>
      </c>
      <c r="I13142">
        <v>0</v>
      </c>
      <c r="K13142">
        <v>2014</v>
      </c>
      <c r="L13142">
        <v>2015</v>
      </c>
    </row>
    <row r="13143" spans="1:12" x14ac:dyDescent="0.25">
      <c r="A13143">
        <v>32</v>
      </c>
      <c r="B13143">
        <v>22986852</v>
      </c>
      <c r="C13143" t="s">
        <v>6052</v>
      </c>
      <c r="D13143">
        <v>2100</v>
      </c>
      <c r="E13143">
        <v>0</v>
      </c>
      <c r="F13143">
        <v>1575</v>
      </c>
      <c r="G13143">
        <v>0</v>
      </c>
      <c r="H13143">
        <v>2133</v>
      </c>
      <c r="I13143">
        <v>0</v>
      </c>
      <c r="K13143">
        <v>2014</v>
      </c>
      <c r="L13143">
        <v>2015</v>
      </c>
    </row>
    <row r="13144" spans="1:12" x14ac:dyDescent="0.25">
      <c r="A13144">
        <v>32</v>
      </c>
      <c r="B13144">
        <v>22986854</v>
      </c>
      <c r="C13144" t="s">
        <v>6052</v>
      </c>
      <c r="D13144">
        <v>2100</v>
      </c>
      <c r="E13144">
        <v>0</v>
      </c>
      <c r="F13144">
        <v>1575</v>
      </c>
      <c r="G13144">
        <v>0</v>
      </c>
      <c r="H13144">
        <v>2133</v>
      </c>
      <c r="I13144">
        <v>0</v>
      </c>
      <c r="K13144">
        <v>2014</v>
      </c>
      <c r="L13144">
        <v>2015</v>
      </c>
    </row>
    <row r="13145" spans="1:12" x14ac:dyDescent="0.25">
      <c r="A13145">
        <v>32</v>
      </c>
      <c r="B13145">
        <v>22986892</v>
      </c>
      <c r="C13145" t="s">
        <v>6053</v>
      </c>
      <c r="D13145">
        <v>350</v>
      </c>
      <c r="E13145">
        <v>0</v>
      </c>
      <c r="F13145">
        <v>210</v>
      </c>
      <c r="G13145">
        <v>0</v>
      </c>
      <c r="H13145">
        <v>0</v>
      </c>
      <c r="I13145">
        <v>0</v>
      </c>
      <c r="K13145">
        <v>2014</v>
      </c>
      <c r="L13145">
        <v>2015</v>
      </c>
    </row>
    <row r="13146" spans="1:12" x14ac:dyDescent="0.25">
      <c r="A13146">
        <v>32</v>
      </c>
      <c r="B13146">
        <v>22986893</v>
      </c>
      <c r="C13146" t="s">
        <v>6053</v>
      </c>
      <c r="D13146">
        <v>350</v>
      </c>
      <c r="E13146">
        <v>0</v>
      </c>
      <c r="F13146">
        <v>210</v>
      </c>
      <c r="G13146">
        <v>0</v>
      </c>
      <c r="H13146">
        <v>0</v>
      </c>
      <c r="I13146">
        <v>0</v>
      </c>
      <c r="K13146">
        <v>2014</v>
      </c>
      <c r="L13146">
        <v>2015</v>
      </c>
    </row>
    <row r="13147" spans="1:12" x14ac:dyDescent="0.25">
      <c r="A13147">
        <v>32</v>
      </c>
      <c r="B13147">
        <v>22987426</v>
      </c>
      <c r="C13147" t="s">
        <v>6037</v>
      </c>
      <c r="D13147">
        <v>300</v>
      </c>
      <c r="E13147">
        <v>0</v>
      </c>
      <c r="F13147">
        <v>225</v>
      </c>
      <c r="G13147">
        <v>0</v>
      </c>
      <c r="H13147">
        <v>0</v>
      </c>
      <c r="I13147">
        <v>0</v>
      </c>
      <c r="K13147">
        <v>2014</v>
      </c>
      <c r="L13147">
        <v>2017</v>
      </c>
    </row>
    <row r="13148" spans="1:12" x14ac:dyDescent="0.25">
      <c r="A13148">
        <v>32</v>
      </c>
      <c r="B13148">
        <v>22987430</v>
      </c>
      <c r="C13148" t="s">
        <v>5957</v>
      </c>
      <c r="D13148">
        <v>100</v>
      </c>
      <c r="E13148">
        <v>0</v>
      </c>
      <c r="F13148">
        <v>75</v>
      </c>
      <c r="G13148">
        <v>0</v>
      </c>
      <c r="H13148">
        <v>0</v>
      </c>
      <c r="I13148">
        <v>0</v>
      </c>
      <c r="K13148">
        <v>2015</v>
      </c>
      <c r="L13148">
        <v>2015</v>
      </c>
    </row>
    <row r="13149" spans="1:12" x14ac:dyDescent="0.25">
      <c r="A13149">
        <v>32</v>
      </c>
      <c r="B13149">
        <v>22987431</v>
      </c>
      <c r="C13149" t="s">
        <v>5957</v>
      </c>
      <c r="D13149">
        <v>100</v>
      </c>
      <c r="E13149">
        <v>0</v>
      </c>
      <c r="F13149">
        <v>75</v>
      </c>
      <c r="G13149">
        <v>0</v>
      </c>
      <c r="H13149">
        <v>0</v>
      </c>
      <c r="I13149">
        <v>0</v>
      </c>
      <c r="K13149">
        <v>2014</v>
      </c>
      <c r="L13149">
        <v>2017</v>
      </c>
    </row>
    <row r="13150" spans="1:12" x14ac:dyDescent="0.25">
      <c r="A13150">
        <v>32</v>
      </c>
      <c r="B13150">
        <v>22987432</v>
      </c>
      <c r="C13150" t="s">
        <v>5957</v>
      </c>
      <c r="D13150">
        <v>100</v>
      </c>
      <c r="E13150">
        <v>0</v>
      </c>
      <c r="F13150">
        <v>75</v>
      </c>
      <c r="G13150">
        <v>0</v>
      </c>
      <c r="H13150">
        <v>0</v>
      </c>
      <c r="I13150">
        <v>0</v>
      </c>
      <c r="K13150">
        <v>2014</v>
      </c>
      <c r="L13150">
        <v>2017</v>
      </c>
    </row>
    <row r="13151" spans="1:12" x14ac:dyDescent="0.25">
      <c r="A13151">
        <v>32</v>
      </c>
      <c r="B13151">
        <v>22987602</v>
      </c>
      <c r="C13151" t="s">
        <v>6054</v>
      </c>
      <c r="D13151">
        <v>100</v>
      </c>
      <c r="E13151">
        <v>0</v>
      </c>
      <c r="F13151">
        <v>70</v>
      </c>
      <c r="G13151">
        <v>0</v>
      </c>
      <c r="H13151">
        <v>0</v>
      </c>
      <c r="I13151">
        <v>0</v>
      </c>
      <c r="K13151">
        <v>2014</v>
      </c>
      <c r="L13151">
        <v>2015</v>
      </c>
    </row>
    <row r="13152" spans="1:12" x14ac:dyDescent="0.25">
      <c r="A13152">
        <v>32</v>
      </c>
      <c r="B13152">
        <v>22988039</v>
      </c>
      <c r="C13152" t="s">
        <v>6055</v>
      </c>
      <c r="D13152">
        <v>380</v>
      </c>
      <c r="E13152">
        <v>0</v>
      </c>
      <c r="F13152">
        <v>285</v>
      </c>
      <c r="G13152">
        <v>0</v>
      </c>
      <c r="H13152">
        <v>0</v>
      </c>
      <c r="I13152">
        <v>0</v>
      </c>
      <c r="K13152">
        <v>2012</v>
      </c>
      <c r="L13152">
        <v>2017</v>
      </c>
    </row>
    <row r="13153" spans="1:12" x14ac:dyDescent="0.25">
      <c r="A13153">
        <v>32</v>
      </c>
      <c r="B13153">
        <v>22988040</v>
      </c>
      <c r="C13153" t="s">
        <v>6056</v>
      </c>
      <c r="D13153">
        <v>380</v>
      </c>
      <c r="E13153">
        <v>0</v>
      </c>
      <c r="F13153">
        <v>285</v>
      </c>
      <c r="G13153">
        <v>0</v>
      </c>
      <c r="H13153">
        <v>0</v>
      </c>
      <c r="I13153">
        <v>0</v>
      </c>
      <c r="K13153">
        <v>2012</v>
      </c>
      <c r="L13153">
        <v>2017</v>
      </c>
    </row>
    <row r="13154" spans="1:12" x14ac:dyDescent="0.25">
      <c r="A13154">
        <v>32</v>
      </c>
      <c r="B13154">
        <v>22988382</v>
      </c>
      <c r="C13154" t="s">
        <v>6057</v>
      </c>
      <c r="D13154">
        <v>235</v>
      </c>
      <c r="E13154">
        <v>0</v>
      </c>
      <c r="F13154">
        <v>176.25</v>
      </c>
      <c r="G13154">
        <v>0</v>
      </c>
      <c r="H13154">
        <v>0</v>
      </c>
      <c r="I13154">
        <v>0</v>
      </c>
      <c r="K13154">
        <v>2016</v>
      </c>
      <c r="L13154">
        <v>2016</v>
      </c>
    </row>
    <row r="13155" spans="1:12" x14ac:dyDescent="0.25">
      <c r="A13155">
        <v>32</v>
      </c>
      <c r="B13155">
        <v>22988383</v>
      </c>
      <c r="C13155" t="s">
        <v>4553</v>
      </c>
      <c r="D13155">
        <v>0</v>
      </c>
      <c r="E13155">
        <v>0</v>
      </c>
      <c r="F13155">
        <v>0</v>
      </c>
      <c r="G13155">
        <v>0</v>
      </c>
      <c r="H13155">
        <v>0</v>
      </c>
      <c r="I13155">
        <v>0</v>
      </c>
      <c r="K13155">
        <v>2016</v>
      </c>
      <c r="L13155">
        <v>2018</v>
      </c>
    </row>
    <row r="13156" spans="1:12" x14ac:dyDescent="0.25">
      <c r="A13156">
        <v>32</v>
      </c>
      <c r="B13156">
        <v>22988694</v>
      </c>
      <c r="C13156" t="s">
        <v>5377</v>
      </c>
      <c r="D13156">
        <v>70</v>
      </c>
      <c r="E13156">
        <v>0</v>
      </c>
      <c r="F13156">
        <v>52.5</v>
      </c>
      <c r="G13156">
        <v>0</v>
      </c>
      <c r="H13156">
        <v>67.83</v>
      </c>
      <c r="I13156">
        <v>0</v>
      </c>
      <c r="K13156">
        <v>2013</v>
      </c>
      <c r="L13156">
        <v>2016</v>
      </c>
    </row>
    <row r="13157" spans="1:12" x14ac:dyDescent="0.25">
      <c r="A13157">
        <v>32</v>
      </c>
      <c r="B13157">
        <v>22988695</v>
      </c>
      <c r="C13157" t="s">
        <v>5377</v>
      </c>
      <c r="D13157">
        <v>70</v>
      </c>
      <c r="E13157">
        <v>0</v>
      </c>
      <c r="F13157">
        <v>52.5</v>
      </c>
      <c r="G13157">
        <v>0</v>
      </c>
      <c r="H13157">
        <v>0</v>
      </c>
      <c r="I13157">
        <v>0</v>
      </c>
      <c r="K13157">
        <v>2013</v>
      </c>
      <c r="L13157">
        <v>2014</v>
      </c>
    </row>
    <row r="13158" spans="1:12" x14ac:dyDescent="0.25">
      <c r="A13158">
        <v>32</v>
      </c>
      <c r="B13158">
        <v>22988755</v>
      </c>
      <c r="C13158" t="s">
        <v>5446</v>
      </c>
      <c r="D13158">
        <v>200</v>
      </c>
      <c r="E13158">
        <v>0</v>
      </c>
      <c r="F13158">
        <v>150</v>
      </c>
      <c r="G13158">
        <v>0</v>
      </c>
      <c r="H13158">
        <v>0</v>
      </c>
      <c r="I13158">
        <v>0</v>
      </c>
      <c r="K13158">
        <v>2015</v>
      </c>
      <c r="L13158">
        <v>2017</v>
      </c>
    </row>
    <row r="13159" spans="1:12" x14ac:dyDescent="0.25">
      <c r="A13159">
        <v>32</v>
      </c>
      <c r="B13159">
        <v>22988756</v>
      </c>
      <c r="C13159" t="s">
        <v>6058</v>
      </c>
      <c r="D13159">
        <v>200</v>
      </c>
      <c r="E13159">
        <v>0</v>
      </c>
      <c r="F13159">
        <v>150</v>
      </c>
      <c r="G13159">
        <v>0</v>
      </c>
      <c r="H13159">
        <v>0</v>
      </c>
      <c r="I13159">
        <v>0</v>
      </c>
      <c r="K13159">
        <v>2015</v>
      </c>
      <c r="L13159">
        <v>2017</v>
      </c>
    </row>
    <row r="13160" spans="1:12" x14ac:dyDescent="0.25">
      <c r="A13160">
        <v>32</v>
      </c>
      <c r="B13160">
        <v>22989107</v>
      </c>
      <c r="C13160" t="s">
        <v>6059</v>
      </c>
      <c r="D13160">
        <v>250</v>
      </c>
      <c r="E13160">
        <v>0</v>
      </c>
      <c r="F13160">
        <v>187.5</v>
      </c>
      <c r="G13160">
        <v>0</v>
      </c>
      <c r="H13160">
        <v>253.93</v>
      </c>
      <c r="I13160">
        <v>0</v>
      </c>
      <c r="K13160">
        <v>2014</v>
      </c>
      <c r="L13160">
        <v>2017</v>
      </c>
    </row>
    <row r="13161" spans="1:12" x14ac:dyDescent="0.25">
      <c r="A13161">
        <v>32</v>
      </c>
      <c r="B13161">
        <v>22989108</v>
      </c>
      <c r="C13161" t="s">
        <v>6060</v>
      </c>
      <c r="D13161">
        <v>250</v>
      </c>
      <c r="E13161">
        <v>0</v>
      </c>
      <c r="F13161">
        <v>187.5</v>
      </c>
      <c r="G13161">
        <v>0</v>
      </c>
      <c r="H13161">
        <v>253.93</v>
      </c>
      <c r="I13161">
        <v>0</v>
      </c>
      <c r="K13161">
        <v>2014</v>
      </c>
      <c r="L13161">
        <v>2016</v>
      </c>
    </row>
    <row r="13162" spans="1:12" x14ac:dyDescent="0.25">
      <c r="A13162">
        <v>32</v>
      </c>
      <c r="B13162">
        <v>22989110</v>
      </c>
      <c r="C13162" t="s">
        <v>6061</v>
      </c>
      <c r="D13162">
        <v>900</v>
      </c>
      <c r="E13162">
        <v>0</v>
      </c>
      <c r="F13162">
        <v>675</v>
      </c>
      <c r="G13162">
        <v>0</v>
      </c>
      <c r="H13162">
        <v>914.14</v>
      </c>
      <c r="I13162">
        <v>0</v>
      </c>
      <c r="K13162">
        <v>2014</v>
      </c>
      <c r="L13162">
        <v>2017</v>
      </c>
    </row>
    <row r="13163" spans="1:12" x14ac:dyDescent="0.25">
      <c r="A13163">
        <v>32</v>
      </c>
      <c r="B13163">
        <v>22989111</v>
      </c>
      <c r="C13163" t="s">
        <v>6062</v>
      </c>
      <c r="D13163">
        <v>900</v>
      </c>
      <c r="E13163">
        <v>0</v>
      </c>
      <c r="F13163">
        <v>675</v>
      </c>
      <c r="G13163">
        <v>0</v>
      </c>
      <c r="H13163">
        <v>914.14</v>
      </c>
      <c r="I13163">
        <v>0</v>
      </c>
      <c r="K13163">
        <v>2014</v>
      </c>
      <c r="L13163">
        <v>2017</v>
      </c>
    </row>
    <row r="13164" spans="1:12" x14ac:dyDescent="0.25">
      <c r="A13164">
        <v>32</v>
      </c>
      <c r="B13164">
        <v>22989112</v>
      </c>
      <c r="C13164" t="s">
        <v>6063</v>
      </c>
      <c r="D13164">
        <v>900</v>
      </c>
      <c r="E13164">
        <v>0</v>
      </c>
      <c r="F13164">
        <v>675</v>
      </c>
      <c r="G13164">
        <v>0</v>
      </c>
      <c r="H13164">
        <v>914.14</v>
      </c>
      <c r="I13164">
        <v>0</v>
      </c>
      <c r="K13164">
        <v>2014</v>
      </c>
      <c r="L13164">
        <v>2017</v>
      </c>
    </row>
    <row r="13165" spans="1:12" x14ac:dyDescent="0.25">
      <c r="A13165">
        <v>32</v>
      </c>
      <c r="B13165">
        <v>22989158</v>
      </c>
      <c r="C13165" t="s">
        <v>6061</v>
      </c>
      <c r="D13165">
        <v>900</v>
      </c>
      <c r="E13165">
        <v>0</v>
      </c>
      <c r="F13165">
        <v>675</v>
      </c>
      <c r="G13165">
        <v>0</v>
      </c>
      <c r="H13165">
        <v>914.14</v>
      </c>
      <c r="I13165">
        <v>0</v>
      </c>
      <c r="K13165">
        <v>2014</v>
      </c>
      <c r="L13165">
        <v>2016</v>
      </c>
    </row>
    <row r="13166" spans="1:12" x14ac:dyDescent="0.25">
      <c r="A13166">
        <v>32</v>
      </c>
      <c r="B13166">
        <v>22989159</v>
      </c>
      <c r="C13166" t="s">
        <v>6062</v>
      </c>
      <c r="D13166">
        <v>900</v>
      </c>
      <c r="E13166">
        <v>0</v>
      </c>
      <c r="F13166">
        <v>675</v>
      </c>
      <c r="G13166">
        <v>0</v>
      </c>
      <c r="H13166">
        <v>914.14</v>
      </c>
      <c r="I13166">
        <v>0</v>
      </c>
      <c r="K13166">
        <v>2014</v>
      </c>
      <c r="L13166">
        <v>2016</v>
      </c>
    </row>
    <row r="13167" spans="1:12" x14ac:dyDescent="0.25">
      <c r="A13167">
        <v>32</v>
      </c>
      <c r="B13167">
        <v>22989160</v>
      </c>
      <c r="C13167" t="s">
        <v>6063</v>
      </c>
      <c r="D13167">
        <v>900</v>
      </c>
      <c r="E13167">
        <v>0</v>
      </c>
      <c r="F13167">
        <v>675</v>
      </c>
      <c r="G13167">
        <v>0</v>
      </c>
      <c r="H13167">
        <v>914.14</v>
      </c>
      <c r="I13167">
        <v>0</v>
      </c>
      <c r="K13167">
        <v>2014</v>
      </c>
      <c r="L13167">
        <v>2016</v>
      </c>
    </row>
    <row r="13168" spans="1:12" x14ac:dyDescent="0.25">
      <c r="A13168">
        <v>32</v>
      </c>
      <c r="B13168">
        <v>22989384</v>
      </c>
      <c r="C13168" t="s">
        <v>6064</v>
      </c>
      <c r="D13168">
        <v>7200</v>
      </c>
      <c r="E13168">
        <v>0</v>
      </c>
      <c r="F13168">
        <v>5400</v>
      </c>
      <c r="G13168">
        <v>0</v>
      </c>
      <c r="H13168">
        <v>0</v>
      </c>
      <c r="I13168">
        <v>0</v>
      </c>
      <c r="K13168">
        <v>2010</v>
      </c>
      <c r="L13168">
        <v>2015</v>
      </c>
    </row>
    <row r="13169" spans="1:12" x14ac:dyDescent="0.25">
      <c r="A13169">
        <v>32</v>
      </c>
      <c r="B13169">
        <v>22989386</v>
      </c>
      <c r="C13169" t="s">
        <v>6065</v>
      </c>
      <c r="D13169">
        <v>15206</v>
      </c>
      <c r="E13169">
        <v>0</v>
      </c>
      <c r="F13169">
        <v>11404.5</v>
      </c>
      <c r="G13169">
        <v>0</v>
      </c>
      <c r="H13169">
        <v>0</v>
      </c>
      <c r="I13169">
        <v>0</v>
      </c>
      <c r="K13169">
        <v>2014</v>
      </c>
      <c r="L13169">
        <v>2017</v>
      </c>
    </row>
    <row r="13170" spans="1:12" x14ac:dyDescent="0.25">
      <c r="A13170">
        <v>32</v>
      </c>
      <c r="B13170">
        <v>22989387</v>
      </c>
      <c r="C13170" t="s">
        <v>6041</v>
      </c>
      <c r="D13170">
        <v>6916</v>
      </c>
      <c r="E13170">
        <v>0</v>
      </c>
      <c r="F13170">
        <v>4841.2</v>
      </c>
      <c r="G13170">
        <v>0</v>
      </c>
      <c r="H13170">
        <v>0</v>
      </c>
      <c r="I13170">
        <v>0</v>
      </c>
      <c r="K13170">
        <v>2014</v>
      </c>
      <c r="L13170">
        <v>2015</v>
      </c>
    </row>
    <row r="13171" spans="1:12" x14ac:dyDescent="0.25">
      <c r="A13171">
        <v>32</v>
      </c>
      <c r="B13171">
        <v>22989472</v>
      </c>
      <c r="C13171" t="s">
        <v>5309</v>
      </c>
      <c r="D13171">
        <v>495</v>
      </c>
      <c r="E13171">
        <v>0</v>
      </c>
      <c r="F13171">
        <v>371.25</v>
      </c>
      <c r="G13171">
        <v>0</v>
      </c>
      <c r="H13171">
        <v>0</v>
      </c>
      <c r="I13171">
        <v>0</v>
      </c>
      <c r="K13171">
        <v>2014</v>
      </c>
      <c r="L13171">
        <v>2017</v>
      </c>
    </row>
    <row r="13172" spans="1:12" x14ac:dyDescent="0.25">
      <c r="A13172">
        <v>32</v>
      </c>
      <c r="B13172">
        <v>22989643</v>
      </c>
      <c r="C13172" t="s">
        <v>5958</v>
      </c>
      <c r="D13172">
        <v>130</v>
      </c>
      <c r="E13172">
        <v>0</v>
      </c>
      <c r="F13172">
        <v>97.5</v>
      </c>
      <c r="G13172">
        <v>0</v>
      </c>
      <c r="H13172">
        <v>0</v>
      </c>
      <c r="I13172">
        <v>0</v>
      </c>
      <c r="K13172">
        <v>2014</v>
      </c>
      <c r="L13172">
        <v>2017</v>
      </c>
    </row>
    <row r="13173" spans="1:12" x14ac:dyDescent="0.25">
      <c r="A13173">
        <v>32</v>
      </c>
      <c r="B13173">
        <v>22989832</v>
      </c>
      <c r="C13173" t="s">
        <v>6066</v>
      </c>
      <c r="D13173">
        <v>40</v>
      </c>
      <c r="E13173">
        <v>0</v>
      </c>
      <c r="F13173">
        <v>30</v>
      </c>
      <c r="G13173">
        <v>0</v>
      </c>
      <c r="H13173">
        <v>0</v>
      </c>
      <c r="I13173">
        <v>0</v>
      </c>
      <c r="K13173">
        <v>2015</v>
      </c>
      <c r="L13173">
        <v>2015</v>
      </c>
    </row>
    <row r="13174" spans="1:12" x14ac:dyDescent="0.25">
      <c r="A13174">
        <v>32</v>
      </c>
      <c r="B13174">
        <v>22990827</v>
      </c>
      <c r="C13174" t="s">
        <v>5377</v>
      </c>
      <c r="D13174">
        <v>70</v>
      </c>
      <c r="E13174">
        <v>0</v>
      </c>
      <c r="F13174">
        <v>52.5</v>
      </c>
      <c r="G13174">
        <v>0</v>
      </c>
      <c r="H13174">
        <v>67.83</v>
      </c>
      <c r="I13174">
        <v>0</v>
      </c>
      <c r="K13174">
        <v>2013</v>
      </c>
      <c r="L13174">
        <v>2016</v>
      </c>
    </row>
    <row r="13175" spans="1:12" x14ac:dyDescent="0.25">
      <c r="A13175">
        <v>32</v>
      </c>
      <c r="B13175">
        <v>22991402</v>
      </c>
      <c r="C13175" t="s">
        <v>5391</v>
      </c>
      <c r="D13175">
        <v>75</v>
      </c>
      <c r="E13175">
        <v>0</v>
      </c>
      <c r="F13175">
        <v>56.25</v>
      </c>
      <c r="G13175">
        <v>0</v>
      </c>
      <c r="H13175">
        <v>0</v>
      </c>
      <c r="I13175">
        <v>0</v>
      </c>
      <c r="K13175">
        <v>2016</v>
      </c>
      <c r="L13175">
        <v>2018</v>
      </c>
    </row>
    <row r="13176" spans="1:12" x14ac:dyDescent="0.25">
      <c r="A13176">
        <v>32</v>
      </c>
      <c r="B13176">
        <v>22991440</v>
      </c>
      <c r="C13176" t="s">
        <v>5391</v>
      </c>
      <c r="D13176">
        <v>75</v>
      </c>
      <c r="E13176">
        <v>0</v>
      </c>
      <c r="F13176">
        <v>56.25</v>
      </c>
      <c r="G13176">
        <v>0</v>
      </c>
      <c r="H13176">
        <v>0</v>
      </c>
      <c r="I13176">
        <v>0</v>
      </c>
      <c r="K13176">
        <v>2016</v>
      </c>
      <c r="L13176">
        <v>2018</v>
      </c>
    </row>
    <row r="13177" spans="1:12" x14ac:dyDescent="0.25">
      <c r="A13177">
        <v>32</v>
      </c>
      <c r="B13177">
        <v>22992180</v>
      </c>
      <c r="C13177" t="s">
        <v>6067</v>
      </c>
      <c r="D13177">
        <v>225</v>
      </c>
      <c r="E13177">
        <v>0</v>
      </c>
      <c r="F13177">
        <v>168.75</v>
      </c>
      <c r="G13177">
        <v>0</v>
      </c>
      <c r="H13177">
        <v>228.54</v>
      </c>
      <c r="I13177">
        <v>0</v>
      </c>
      <c r="K13177">
        <v>2012</v>
      </c>
      <c r="L13177">
        <v>2015</v>
      </c>
    </row>
    <row r="13178" spans="1:12" x14ac:dyDescent="0.25">
      <c r="A13178">
        <v>32</v>
      </c>
      <c r="B13178">
        <v>22993027</v>
      </c>
      <c r="C13178" t="s">
        <v>6068</v>
      </c>
      <c r="D13178">
        <v>165</v>
      </c>
      <c r="E13178">
        <v>0</v>
      </c>
      <c r="F13178">
        <v>123.75</v>
      </c>
      <c r="G13178">
        <v>0</v>
      </c>
      <c r="H13178">
        <v>0</v>
      </c>
      <c r="I13178">
        <v>0</v>
      </c>
      <c r="K13178">
        <v>2015</v>
      </c>
      <c r="L13178">
        <v>2017</v>
      </c>
    </row>
    <row r="13179" spans="1:12" x14ac:dyDescent="0.25">
      <c r="A13179">
        <v>32</v>
      </c>
      <c r="B13179">
        <v>22994291</v>
      </c>
      <c r="C13179" t="s">
        <v>5919</v>
      </c>
      <c r="D13179">
        <v>295</v>
      </c>
      <c r="E13179">
        <v>0</v>
      </c>
      <c r="F13179">
        <v>221.25</v>
      </c>
      <c r="G13179">
        <v>0</v>
      </c>
      <c r="H13179">
        <v>0</v>
      </c>
      <c r="I13179">
        <v>0</v>
      </c>
      <c r="K13179">
        <v>2014</v>
      </c>
      <c r="L13179">
        <v>2015</v>
      </c>
    </row>
    <row r="13180" spans="1:12" x14ac:dyDescent="0.25">
      <c r="A13180">
        <v>32</v>
      </c>
      <c r="B13180">
        <v>22994801</v>
      </c>
      <c r="C13180" t="s">
        <v>6069</v>
      </c>
      <c r="D13180">
        <v>53</v>
      </c>
      <c r="E13180">
        <v>0</v>
      </c>
      <c r="F13180">
        <v>31.8</v>
      </c>
      <c r="G13180">
        <v>0</v>
      </c>
      <c r="H13180">
        <v>0</v>
      </c>
      <c r="I13180">
        <v>0</v>
      </c>
      <c r="K13180">
        <v>2014</v>
      </c>
      <c r="L13180">
        <v>2015</v>
      </c>
    </row>
    <row r="13181" spans="1:12" x14ac:dyDescent="0.25">
      <c r="A13181">
        <v>32</v>
      </c>
      <c r="B13181">
        <v>22994842</v>
      </c>
      <c r="C13181" t="s">
        <v>6070</v>
      </c>
      <c r="D13181">
        <v>211</v>
      </c>
      <c r="E13181">
        <v>0</v>
      </c>
      <c r="F13181">
        <v>126.6</v>
      </c>
      <c r="G13181">
        <v>0</v>
      </c>
      <c r="H13181">
        <v>0</v>
      </c>
      <c r="I13181">
        <v>0</v>
      </c>
      <c r="K13181">
        <v>2014</v>
      </c>
      <c r="L13181">
        <v>2015</v>
      </c>
    </row>
    <row r="13182" spans="1:12" x14ac:dyDescent="0.25">
      <c r="A13182">
        <v>32</v>
      </c>
      <c r="B13182">
        <v>22995319</v>
      </c>
      <c r="C13182" t="s">
        <v>2799</v>
      </c>
      <c r="D13182">
        <v>70</v>
      </c>
      <c r="E13182">
        <v>0</v>
      </c>
      <c r="F13182">
        <v>52.5</v>
      </c>
      <c r="G13182">
        <v>0</v>
      </c>
      <c r="H13182">
        <v>71.099999999999994</v>
      </c>
      <c r="I13182">
        <v>0</v>
      </c>
      <c r="K13182">
        <v>2014</v>
      </c>
      <c r="L13182">
        <v>2017</v>
      </c>
    </row>
    <row r="13183" spans="1:12" x14ac:dyDescent="0.25">
      <c r="A13183">
        <v>32</v>
      </c>
      <c r="B13183">
        <v>22995858</v>
      </c>
      <c r="C13183" t="s">
        <v>6071</v>
      </c>
      <c r="D13183">
        <v>255</v>
      </c>
      <c r="E13183">
        <v>0</v>
      </c>
      <c r="F13183">
        <v>191.25</v>
      </c>
      <c r="G13183">
        <v>0</v>
      </c>
      <c r="H13183">
        <v>259.01</v>
      </c>
      <c r="I13183">
        <v>0</v>
      </c>
      <c r="K13183">
        <v>2014</v>
      </c>
      <c r="L13183">
        <v>2015</v>
      </c>
    </row>
    <row r="13184" spans="1:12" x14ac:dyDescent="0.25">
      <c r="A13184">
        <v>32</v>
      </c>
      <c r="B13184">
        <v>22995859</v>
      </c>
      <c r="C13184" t="s">
        <v>6072</v>
      </c>
      <c r="D13184">
        <v>255</v>
      </c>
      <c r="E13184">
        <v>0</v>
      </c>
      <c r="F13184">
        <v>191.25</v>
      </c>
      <c r="G13184">
        <v>0</v>
      </c>
      <c r="H13184">
        <v>259.01</v>
      </c>
      <c r="I13184">
        <v>0</v>
      </c>
      <c r="K13184">
        <v>2014</v>
      </c>
      <c r="L13184">
        <v>2015</v>
      </c>
    </row>
    <row r="13185" spans="1:12" x14ac:dyDescent="0.25">
      <c r="A13185">
        <v>32</v>
      </c>
      <c r="B13185">
        <v>22995860</v>
      </c>
      <c r="C13185" t="s">
        <v>6072</v>
      </c>
      <c r="D13185">
        <v>305</v>
      </c>
      <c r="E13185">
        <v>0</v>
      </c>
      <c r="F13185">
        <v>228.75</v>
      </c>
      <c r="G13185">
        <v>0</v>
      </c>
      <c r="H13185">
        <v>309.79000000000002</v>
      </c>
      <c r="I13185">
        <v>0</v>
      </c>
      <c r="K13185">
        <v>2014</v>
      </c>
      <c r="L13185">
        <v>2015</v>
      </c>
    </row>
    <row r="13186" spans="1:12" x14ac:dyDescent="0.25">
      <c r="A13186">
        <v>32</v>
      </c>
      <c r="B13186">
        <v>22995861</v>
      </c>
      <c r="C13186" t="s">
        <v>6071</v>
      </c>
      <c r="D13186">
        <v>305</v>
      </c>
      <c r="E13186">
        <v>0</v>
      </c>
      <c r="F13186">
        <v>228.75</v>
      </c>
      <c r="G13186">
        <v>0</v>
      </c>
      <c r="H13186">
        <v>309.79000000000002</v>
      </c>
      <c r="I13186">
        <v>0</v>
      </c>
      <c r="K13186">
        <v>2014</v>
      </c>
      <c r="L13186">
        <v>2015</v>
      </c>
    </row>
    <row r="13187" spans="1:12" x14ac:dyDescent="0.25">
      <c r="A13187">
        <v>32</v>
      </c>
      <c r="B13187">
        <v>22995862</v>
      </c>
      <c r="C13187" t="s">
        <v>6073</v>
      </c>
      <c r="D13187">
        <v>305</v>
      </c>
      <c r="E13187">
        <v>0</v>
      </c>
      <c r="F13187">
        <v>228.75</v>
      </c>
      <c r="G13187">
        <v>0</v>
      </c>
      <c r="H13187">
        <v>309.79000000000002</v>
      </c>
      <c r="I13187">
        <v>0</v>
      </c>
      <c r="K13187">
        <v>2014</v>
      </c>
      <c r="L13187">
        <v>2015</v>
      </c>
    </row>
    <row r="13188" spans="1:12" x14ac:dyDescent="0.25">
      <c r="A13188">
        <v>32</v>
      </c>
      <c r="B13188">
        <v>22995864</v>
      </c>
      <c r="C13188" t="s">
        <v>6063</v>
      </c>
      <c r="D13188">
        <v>205</v>
      </c>
      <c r="E13188">
        <v>0</v>
      </c>
      <c r="F13188">
        <v>153.75</v>
      </c>
      <c r="G13188">
        <v>0</v>
      </c>
      <c r="H13188">
        <v>208.22</v>
      </c>
      <c r="I13188">
        <v>0</v>
      </c>
      <c r="K13188">
        <v>2014</v>
      </c>
      <c r="L13188">
        <v>2015</v>
      </c>
    </row>
    <row r="13189" spans="1:12" x14ac:dyDescent="0.25">
      <c r="A13189">
        <v>32</v>
      </c>
      <c r="B13189">
        <v>22995865</v>
      </c>
      <c r="C13189" t="s">
        <v>6071</v>
      </c>
      <c r="D13189">
        <v>205</v>
      </c>
      <c r="E13189">
        <v>0</v>
      </c>
      <c r="F13189">
        <v>153.75</v>
      </c>
      <c r="G13189">
        <v>0</v>
      </c>
      <c r="H13189">
        <v>208.22</v>
      </c>
      <c r="I13189">
        <v>0</v>
      </c>
      <c r="K13189">
        <v>2014</v>
      </c>
      <c r="L13189">
        <v>2015</v>
      </c>
    </row>
    <row r="13190" spans="1:12" x14ac:dyDescent="0.25">
      <c r="A13190">
        <v>32</v>
      </c>
      <c r="B13190">
        <v>22995866</v>
      </c>
      <c r="C13190" t="s">
        <v>6074</v>
      </c>
      <c r="D13190">
        <v>205</v>
      </c>
      <c r="E13190">
        <v>0</v>
      </c>
      <c r="F13190">
        <v>153.75</v>
      </c>
      <c r="G13190">
        <v>0</v>
      </c>
      <c r="H13190">
        <v>208.22</v>
      </c>
      <c r="I13190">
        <v>0</v>
      </c>
      <c r="K13190">
        <v>2014</v>
      </c>
      <c r="L13190">
        <v>2015</v>
      </c>
    </row>
    <row r="13191" spans="1:12" x14ac:dyDescent="0.25">
      <c r="A13191">
        <v>32</v>
      </c>
      <c r="B13191">
        <v>22995872</v>
      </c>
      <c r="C13191" t="s">
        <v>6075</v>
      </c>
      <c r="D13191">
        <v>205</v>
      </c>
      <c r="E13191">
        <v>0</v>
      </c>
      <c r="F13191">
        <v>153.75</v>
      </c>
      <c r="G13191">
        <v>0</v>
      </c>
      <c r="H13191">
        <v>208.22</v>
      </c>
      <c r="I13191">
        <v>0</v>
      </c>
      <c r="K13191">
        <v>2014</v>
      </c>
      <c r="L13191">
        <v>2015</v>
      </c>
    </row>
    <row r="13192" spans="1:12" x14ac:dyDescent="0.25">
      <c r="A13192">
        <v>32</v>
      </c>
      <c r="B13192">
        <v>22995885</v>
      </c>
      <c r="C13192" t="s">
        <v>6076</v>
      </c>
      <c r="D13192">
        <v>211</v>
      </c>
      <c r="E13192">
        <v>0</v>
      </c>
      <c r="F13192">
        <v>126.6</v>
      </c>
      <c r="G13192">
        <v>0</v>
      </c>
      <c r="H13192">
        <v>0</v>
      </c>
      <c r="I13192">
        <v>0</v>
      </c>
      <c r="K13192">
        <v>2014</v>
      </c>
      <c r="L13192">
        <v>2015</v>
      </c>
    </row>
    <row r="13193" spans="1:12" x14ac:dyDescent="0.25">
      <c r="A13193">
        <v>32</v>
      </c>
      <c r="B13193">
        <v>22995886</v>
      </c>
      <c r="C13193" t="s">
        <v>6076</v>
      </c>
      <c r="D13193">
        <v>211</v>
      </c>
      <c r="E13193">
        <v>0</v>
      </c>
      <c r="F13193">
        <v>126.6</v>
      </c>
      <c r="G13193">
        <v>0</v>
      </c>
      <c r="H13193">
        <v>0</v>
      </c>
      <c r="I13193">
        <v>0</v>
      </c>
      <c r="K13193">
        <v>2014</v>
      </c>
      <c r="L13193">
        <v>2015</v>
      </c>
    </row>
    <row r="13194" spans="1:12" x14ac:dyDescent="0.25">
      <c r="A13194">
        <v>32</v>
      </c>
      <c r="B13194">
        <v>22995887</v>
      </c>
      <c r="C13194" t="s">
        <v>6076</v>
      </c>
      <c r="D13194">
        <v>211</v>
      </c>
      <c r="E13194">
        <v>0</v>
      </c>
      <c r="F13194">
        <v>126.6</v>
      </c>
      <c r="G13194">
        <v>0</v>
      </c>
      <c r="H13194">
        <v>0</v>
      </c>
      <c r="I13194">
        <v>0</v>
      </c>
      <c r="K13194">
        <v>2014</v>
      </c>
      <c r="L13194">
        <v>2015</v>
      </c>
    </row>
    <row r="13195" spans="1:12" x14ac:dyDescent="0.25">
      <c r="A13195">
        <v>32</v>
      </c>
      <c r="B13195">
        <v>22995888</v>
      </c>
      <c r="C13195" t="s">
        <v>6076</v>
      </c>
      <c r="D13195">
        <v>211</v>
      </c>
      <c r="E13195">
        <v>0</v>
      </c>
      <c r="F13195">
        <v>126.6</v>
      </c>
      <c r="G13195">
        <v>0</v>
      </c>
      <c r="H13195">
        <v>0</v>
      </c>
      <c r="I13195">
        <v>0</v>
      </c>
      <c r="K13195">
        <v>2014</v>
      </c>
      <c r="L13195">
        <v>2015</v>
      </c>
    </row>
    <row r="13196" spans="1:12" x14ac:dyDescent="0.25">
      <c r="A13196">
        <v>32</v>
      </c>
      <c r="B13196">
        <v>22995889</v>
      </c>
      <c r="C13196" t="s">
        <v>6076</v>
      </c>
      <c r="D13196">
        <v>211</v>
      </c>
      <c r="E13196">
        <v>0</v>
      </c>
      <c r="F13196">
        <v>126.6</v>
      </c>
      <c r="G13196">
        <v>0</v>
      </c>
      <c r="H13196">
        <v>0</v>
      </c>
      <c r="I13196">
        <v>0</v>
      </c>
      <c r="K13196">
        <v>2014</v>
      </c>
      <c r="L13196">
        <v>2015</v>
      </c>
    </row>
    <row r="13197" spans="1:12" x14ac:dyDescent="0.25">
      <c r="A13197">
        <v>32</v>
      </c>
      <c r="B13197">
        <v>22995890</v>
      </c>
      <c r="C13197" t="s">
        <v>6076</v>
      </c>
      <c r="D13197">
        <v>211</v>
      </c>
      <c r="E13197">
        <v>0</v>
      </c>
      <c r="F13197">
        <v>126.6</v>
      </c>
      <c r="G13197">
        <v>0</v>
      </c>
      <c r="H13197">
        <v>0</v>
      </c>
      <c r="I13197">
        <v>0</v>
      </c>
      <c r="K13197">
        <v>2014</v>
      </c>
      <c r="L13197">
        <v>2015</v>
      </c>
    </row>
    <row r="13198" spans="1:12" x14ac:dyDescent="0.25">
      <c r="A13198">
        <v>32</v>
      </c>
      <c r="B13198">
        <v>22996115</v>
      </c>
      <c r="C13198" t="s">
        <v>6077</v>
      </c>
      <c r="D13198">
        <v>550</v>
      </c>
      <c r="E13198">
        <v>0</v>
      </c>
      <c r="F13198">
        <v>412.5</v>
      </c>
      <c r="G13198">
        <v>0</v>
      </c>
      <c r="H13198">
        <v>0</v>
      </c>
      <c r="I13198">
        <v>0</v>
      </c>
      <c r="K13198">
        <v>2014</v>
      </c>
      <c r="L13198">
        <v>2015</v>
      </c>
    </row>
    <row r="13199" spans="1:12" x14ac:dyDescent="0.25">
      <c r="A13199">
        <v>32</v>
      </c>
      <c r="B13199">
        <v>22996116</v>
      </c>
      <c r="C13199" t="s">
        <v>6077</v>
      </c>
      <c r="D13199">
        <v>550</v>
      </c>
      <c r="E13199">
        <v>0</v>
      </c>
      <c r="F13199">
        <v>412.5</v>
      </c>
      <c r="G13199">
        <v>0</v>
      </c>
      <c r="H13199">
        <v>0</v>
      </c>
      <c r="I13199">
        <v>0</v>
      </c>
      <c r="K13199">
        <v>2014</v>
      </c>
      <c r="L13199">
        <v>2015</v>
      </c>
    </row>
    <row r="13200" spans="1:12" x14ac:dyDescent="0.25">
      <c r="A13200">
        <v>32</v>
      </c>
      <c r="B13200">
        <v>22996117</v>
      </c>
      <c r="C13200" t="s">
        <v>6074</v>
      </c>
      <c r="D13200">
        <v>550</v>
      </c>
      <c r="E13200">
        <v>0</v>
      </c>
      <c r="F13200">
        <v>412.5</v>
      </c>
      <c r="G13200">
        <v>0</v>
      </c>
      <c r="H13200">
        <v>532.95000000000005</v>
      </c>
      <c r="I13200">
        <v>0</v>
      </c>
      <c r="K13200">
        <v>2014</v>
      </c>
      <c r="L13200">
        <v>2015</v>
      </c>
    </row>
    <row r="13201" spans="1:12" x14ac:dyDescent="0.25">
      <c r="A13201">
        <v>32</v>
      </c>
      <c r="B13201">
        <v>22996118</v>
      </c>
      <c r="C13201" t="s">
        <v>6074</v>
      </c>
      <c r="D13201">
        <v>550</v>
      </c>
      <c r="E13201">
        <v>0</v>
      </c>
      <c r="F13201">
        <v>412.5</v>
      </c>
      <c r="G13201">
        <v>0</v>
      </c>
      <c r="H13201">
        <v>532.95000000000005</v>
      </c>
      <c r="I13201">
        <v>0</v>
      </c>
      <c r="K13201">
        <v>2014</v>
      </c>
      <c r="L13201">
        <v>2015</v>
      </c>
    </row>
    <row r="13202" spans="1:12" x14ac:dyDescent="0.25">
      <c r="A13202">
        <v>32</v>
      </c>
      <c r="B13202">
        <v>22996119</v>
      </c>
      <c r="C13202" t="s">
        <v>6078</v>
      </c>
      <c r="D13202">
        <v>550</v>
      </c>
      <c r="E13202">
        <v>0</v>
      </c>
      <c r="F13202">
        <v>412.5</v>
      </c>
      <c r="G13202">
        <v>0</v>
      </c>
      <c r="H13202">
        <v>0</v>
      </c>
      <c r="I13202">
        <v>0</v>
      </c>
      <c r="K13202">
        <v>2014</v>
      </c>
      <c r="L13202">
        <v>2015</v>
      </c>
    </row>
    <row r="13203" spans="1:12" x14ac:dyDescent="0.25">
      <c r="A13203">
        <v>32</v>
      </c>
      <c r="B13203">
        <v>22996120</v>
      </c>
      <c r="C13203" t="s">
        <v>6078</v>
      </c>
      <c r="D13203">
        <v>550</v>
      </c>
      <c r="E13203">
        <v>0</v>
      </c>
      <c r="F13203">
        <v>412.5</v>
      </c>
      <c r="G13203">
        <v>0</v>
      </c>
      <c r="H13203">
        <v>0</v>
      </c>
      <c r="I13203">
        <v>0</v>
      </c>
      <c r="K13203">
        <v>2014</v>
      </c>
      <c r="L13203">
        <v>2015</v>
      </c>
    </row>
    <row r="13204" spans="1:12" x14ac:dyDescent="0.25">
      <c r="A13204">
        <v>32</v>
      </c>
      <c r="B13204">
        <v>22996121</v>
      </c>
      <c r="C13204" t="s">
        <v>6073</v>
      </c>
      <c r="D13204">
        <v>550</v>
      </c>
      <c r="E13204">
        <v>0</v>
      </c>
      <c r="F13204">
        <v>412.5</v>
      </c>
      <c r="G13204">
        <v>0</v>
      </c>
      <c r="H13204">
        <v>532.95000000000005</v>
      </c>
      <c r="I13204">
        <v>0</v>
      </c>
      <c r="K13204">
        <v>2014</v>
      </c>
      <c r="L13204">
        <v>2015</v>
      </c>
    </row>
    <row r="13205" spans="1:12" x14ac:dyDescent="0.25">
      <c r="A13205">
        <v>32</v>
      </c>
      <c r="B13205">
        <v>22996122</v>
      </c>
      <c r="C13205" t="s">
        <v>6073</v>
      </c>
      <c r="D13205">
        <v>550</v>
      </c>
      <c r="E13205">
        <v>0</v>
      </c>
      <c r="F13205">
        <v>412.5</v>
      </c>
      <c r="G13205">
        <v>0</v>
      </c>
      <c r="H13205">
        <v>532.95000000000005</v>
      </c>
      <c r="I13205">
        <v>0</v>
      </c>
      <c r="K13205">
        <v>2014</v>
      </c>
      <c r="L13205">
        <v>2015</v>
      </c>
    </row>
    <row r="13206" spans="1:12" x14ac:dyDescent="0.25">
      <c r="A13206">
        <v>32</v>
      </c>
      <c r="B13206">
        <v>22996123</v>
      </c>
      <c r="C13206" t="s">
        <v>6079</v>
      </c>
      <c r="D13206">
        <v>550</v>
      </c>
      <c r="E13206">
        <v>0</v>
      </c>
      <c r="F13206">
        <v>412.5</v>
      </c>
      <c r="G13206">
        <v>0</v>
      </c>
      <c r="H13206">
        <v>532.95000000000005</v>
      </c>
      <c r="I13206">
        <v>0</v>
      </c>
      <c r="K13206">
        <v>2014</v>
      </c>
      <c r="L13206">
        <v>2015</v>
      </c>
    </row>
    <row r="13207" spans="1:12" x14ac:dyDescent="0.25">
      <c r="A13207">
        <v>32</v>
      </c>
      <c r="B13207">
        <v>22996124</v>
      </c>
      <c r="C13207" t="s">
        <v>6079</v>
      </c>
      <c r="D13207">
        <v>550</v>
      </c>
      <c r="E13207">
        <v>0</v>
      </c>
      <c r="F13207">
        <v>412.5</v>
      </c>
      <c r="G13207">
        <v>0</v>
      </c>
      <c r="H13207">
        <v>532.95000000000005</v>
      </c>
      <c r="I13207">
        <v>0</v>
      </c>
      <c r="K13207">
        <v>2014</v>
      </c>
      <c r="L13207">
        <v>2015</v>
      </c>
    </row>
    <row r="13208" spans="1:12" x14ac:dyDescent="0.25">
      <c r="A13208">
        <v>32</v>
      </c>
      <c r="B13208">
        <v>22996125</v>
      </c>
      <c r="C13208" t="s">
        <v>6063</v>
      </c>
      <c r="D13208">
        <v>550</v>
      </c>
      <c r="E13208">
        <v>0</v>
      </c>
      <c r="F13208">
        <v>412.5</v>
      </c>
      <c r="G13208">
        <v>0</v>
      </c>
      <c r="H13208">
        <v>532.95000000000005</v>
      </c>
      <c r="I13208">
        <v>0</v>
      </c>
      <c r="K13208">
        <v>2014</v>
      </c>
      <c r="L13208">
        <v>2015</v>
      </c>
    </row>
    <row r="13209" spans="1:12" x14ac:dyDescent="0.25">
      <c r="A13209">
        <v>32</v>
      </c>
      <c r="B13209">
        <v>22996126</v>
      </c>
      <c r="C13209" t="s">
        <v>6063</v>
      </c>
      <c r="D13209">
        <v>550</v>
      </c>
      <c r="E13209">
        <v>0</v>
      </c>
      <c r="F13209">
        <v>412.5</v>
      </c>
      <c r="G13209">
        <v>0</v>
      </c>
      <c r="H13209">
        <v>532.95000000000005</v>
      </c>
      <c r="I13209">
        <v>0</v>
      </c>
      <c r="K13209">
        <v>2014</v>
      </c>
      <c r="L13209">
        <v>2015</v>
      </c>
    </row>
    <row r="13210" spans="1:12" x14ac:dyDescent="0.25">
      <c r="A13210">
        <v>32</v>
      </c>
      <c r="B13210">
        <v>22996127</v>
      </c>
      <c r="C13210" t="s">
        <v>6080</v>
      </c>
      <c r="D13210">
        <v>550</v>
      </c>
      <c r="E13210">
        <v>0</v>
      </c>
      <c r="F13210">
        <v>412.5</v>
      </c>
      <c r="G13210">
        <v>0</v>
      </c>
      <c r="H13210">
        <v>532.95000000000005</v>
      </c>
      <c r="I13210">
        <v>0</v>
      </c>
      <c r="K13210">
        <v>2014</v>
      </c>
      <c r="L13210">
        <v>2015</v>
      </c>
    </row>
    <row r="13211" spans="1:12" x14ac:dyDescent="0.25">
      <c r="A13211">
        <v>32</v>
      </c>
      <c r="B13211">
        <v>22996128</v>
      </c>
      <c r="C13211" t="s">
        <v>6080</v>
      </c>
      <c r="D13211">
        <v>550</v>
      </c>
      <c r="E13211">
        <v>0</v>
      </c>
      <c r="F13211">
        <v>412.5</v>
      </c>
      <c r="G13211">
        <v>0</v>
      </c>
      <c r="H13211">
        <v>532.95000000000005</v>
      </c>
      <c r="I13211">
        <v>0</v>
      </c>
      <c r="K13211">
        <v>2014</v>
      </c>
      <c r="L13211">
        <v>2015</v>
      </c>
    </row>
    <row r="13212" spans="1:12" x14ac:dyDescent="0.25">
      <c r="A13212">
        <v>32</v>
      </c>
      <c r="B13212">
        <v>22996232</v>
      </c>
      <c r="C13212" t="s">
        <v>6081</v>
      </c>
      <c r="D13212">
        <v>22.99</v>
      </c>
      <c r="E13212">
        <v>0</v>
      </c>
      <c r="F13212">
        <v>13.79</v>
      </c>
      <c r="G13212">
        <v>0</v>
      </c>
      <c r="H13212">
        <v>0</v>
      </c>
      <c r="I13212">
        <v>0</v>
      </c>
      <c r="K13212">
        <v>2015</v>
      </c>
      <c r="L13212">
        <v>2017</v>
      </c>
    </row>
    <row r="13213" spans="1:12" x14ac:dyDescent="0.25">
      <c r="A13213">
        <v>32</v>
      </c>
      <c r="B13213">
        <v>22997089</v>
      </c>
      <c r="C13213" t="s">
        <v>6082</v>
      </c>
      <c r="D13213">
        <v>275</v>
      </c>
      <c r="E13213">
        <v>0</v>
      </c>
      <c r="F13213">
        <v>206.25</v>
      </c>
      <c r="G13213">
        <v>0</v>
      </c>
      <c r="H13213">
        <v>279.32</v>
      </c>
      <c r="I13213">
        <v>0</v>
      </c>
      <c r="K13213">
        <v>2014</v>
      </c>
      <c r="L13213">
        <v>2017</v>
      </c>
    </row>
    <row r="13214" spans="1:12" x14ac:dyDescent="0.25">
      <c r="A13214">
        <v>32</v>
      </c>
      <c r="B13214">
        <v>22997090</v>
      </c>
      <c r="C13214" t="s">
        <v>6083</v>
      </c>
      <c r="D13214">
        <v>275</v>
      </c>
      <c r="E13214">
        <v>0</v>
      </c>
      <c r="F13214">
        <v>206.25</v>
      </c>
      <c r="G13214">
        <v>0</v>
      </c>
      <c r="H13214">
        <v>0</v>
      </c>
      <c r="I13214">
        <v>0</v>
      </c>
      <c r="K13214">
        <v>2014</v>
      </c>
      <c r="L13214">
        <v>2017</v>
      </c>
    </row>
    <row r="13215" spans="1:12" x14ac:dyDescent="0.25">
      <c r="A13215">
        <v>32</v>
      </c>
      <c r="B13215">
        <v>22997091</v>
      </c>
      <c r="C13215" t="s">
        <v>6083</v>
      </c>
      <c r="D13215">
        <v>275</v>
      </c>
      <c r="E13215">
        <v>0</v>
      </c>
      <c r="F13215">
        <v>206.25</v>
      </c>
      <c r="G13215">
        <v>0</v>
      </c>
      <c r="H13215">
        <v>279.32</v>
      </c>
      <c r="I13215">
        <v>0</v>
      </c>
      <c r="K13215">
        <v>2014</v>
      </c>
      <c r="L13215">
        <v>2017</v>
      </c>
    </row>
    <row r="13216" spans="1:12" x14ac:dyDescent="0.25">
      <c r="A13216">
        <v>32</v>
      </c>
      <c r="B13216">
        <v>22997092</v>
      </c>
      <c r="C13216" t="s">
        <v>6083</v>
      </c>
      <c r="D13216">
        <v>275</v>
      </c>
      <c r="E13216">
        <v>0</v>
      </c>
      <c r="F13216">
        <v>206.25</v>
      </c>
      <c r="G13216">
        <v>0</v>
      </c>
      <c r="H13216">
        <v>0</v>
      </c>
      <c r="I13216">
        <v>0</v>
      </c>
      <c r="K13216">
        <v>2014</v>
      </c>
      <c r="L13216">
        <v>2017</v>
      </c>
    </row>
    <row r="13217" spans="1:12" x14ac:dyDescent="0.25">
      <c r="A13217">
        <v>32</v>
      </c>
      <c r="B13217">
        <v>22997093</v>
      </c>
      <c r="C13217" t="s">
        <v>6083</v>
      </c>
      <c r="D13217">
        <v>275</v>
      </c>
      <c r="E13217">
        <v>0</v>
      </c>
      <c r="F13217">
        <v>206.25</v>
      </c>
      <c r="G13217">
        <v>0</v>
      </c>
      <c r="H13217">
        <v>279.32</v>
      </c>
      <c r="I13217">
        <v>0</v>
      </c>
      <c r="K13217">
        <v>2014</v>
      </c>
      <c r="L13217">
        <v>2017</v>
      </c>
    </row>
    <row r="13218" spans="1:12" x14ac:dyDescent="0.25">
      <c r="A13218">
        <v>32</v>
      </c>
      <c r="B13218">
        <v>22997421</v>
      </c>
      <c r="C13218" t="s">
        <v>6084</v>
      </c>
      <c r="D13218">
        <v>598.26</v>
      </c>
      <c r="E13218">
        <v>0</v>
      </c>
      <c r="F13218">
        <v>418.78</v>
      </c>
      <c r="G13218">
        <v>0</v>
      </c>
      <c r="H13218">
        <v>0</v>
      </c>
      <c r="I13218">
        <v>0</v>
      </c>
      <c r="K13218">
        <v>2014</v>
      </c>
      <c r="L13218">
        <v>2015</v>
      </c>
    </row>
    <row r="13219" spans="1:12" x14ac:dyDescent="0.25">
      <c r="A13219">
        <v>32</v>
      </c>
      <c r="B13219">
        <v>22997422</v>
      </c>
      <c r="C13219" t="s">
        <v>6085</v>
      </c>
      <c r="D13219">
        <v>495</v>
      </c>
      <c r="E13219">
        <v>0</v>
      </c>
      <c r="F13219">
        <v>371.25</v>
      </c>
      <c r="G13219">
        <v>0</v>
      </c>
      <c r="H13219">
        <v>502.78</v>
      </c>
      <c r="I13219">
        <v>0</v>
      </c>
      <c r="K13219">
        <v>2014</v>
      </c>
      <c r="L13219">
        <v>2015</v>
      </c>
    </row>
    <row r="13220" spans="1:12" x14ac:dyDescent="0.25">
      <c r="A13220">
        <v>32</v>
      </c>
      <c r="B13220">
        <v>22997423</v>
      </c>
      <c r="C13220" t="s">
        <v>6086</v>
      </c>
      <c r="D13220">
        <v>495</v>
      </c>
      <c r="E13220">
        <v>0</v>
      </c>
      <c r="F13220">
        <v>371.25</v>
      </c>
      <c r="G13220">
        <v>0</v>
      </c>
      <c r="H13220">
        <v>502.78</v>
      </c>
      <c r="I13220">
        <v>0</v>
      </c>
      <c r="K13220">
        <v>2014</v>
      </c>
      <c r="L13220">
        <v>2015</v>
      </c>
    </row>
    <row r="13221" spans="1:12" x14ac:dyDescent="0.25">
      <c r="A13221">
        <v>32</v>
      </c>
      <c r="B13221">
        <v>22997424</v>
      </c>
      <c r="C13221" t="s">
        <v>6087</v>
      </c>
      <c r="D13221">
        <v>495</v>
      </c>
      <c r="E13221">
        <v>0</v>
      </c>
      <c r="F13221">
        <v>371.25</v>
      </c>
      <c r="G13221">
        <v>0</v>
      </c>
      <c r="H13221">
        <v>502.78</v>
      </c>
      <c r="I13221">
        <v>0</v>
      </c>
      <c r="K13221">
        <v>2014</v>
      </c>
      <c r="L13221">
        <v>2015</v>
      </c>
    </row>
    <row r="13222" spans="1:12" x14ac:dyDescent="0.25">
      <c r="A13222">
        <v>32</v>
      </c>
      <c r="B13222">
        <v>22997425</v>
      </c>
      <c r="C13222" t="s">
        <v>6088</v>
      </c>
      <c r="D13222">
        <v>495</v>
      </c>
      <c r="E13222">
        <v>0</v>
      </c>
      <c r="F13222">
        <v>371.25</v>
      </c>
      <c r="G13222">
        <v>0</v>
      </c>
      <c r="H13222">
        <v>502.78</v>
      </c>
      <c r="I13222">
        <v>0</v>
      </c>
      <c r="K13222">
        <v>2014</v>
      </c>
      <c r="L13222">
        <v>2015</v>
      </c>
    </row>
    <row r="13223" spans="1:12" x14ac:dyDescent="0.25">
      <c r="A13223">
        <v>32</v>
      </c>
      <c r="B13223">
        <v>22997426</v>
      </c>
      <c r="C13223" t="s">
        <v>6089</v>
      </c>
      <c r="D13223">
        <v>495</v>
      </c>
      <c r="E13223">
        <v>0</v>
      </c>
      <c r="F13223">
        <v>371.25</v>
      </c>
      <c r="G13223">
        <v>0</v>
      </c>
      <c r="H13223">
        <v>502.78</v>
      </c>
      <c r="I13223">
        <v>0</v>
      </c>
      <c r="K13223">
        <v>2014</v>
      </c>
      <c r="L13223">
        <v>2015</v>
      </c>
    </row>
    <row r="13224" spans="1:12" x14ac:dyDescent="0.25">
      <c r="A13224">
        <v>32</v>
      </c>
      <c r="B13224">
        <v>22997427</v>
      </c>
      <c r="C13224" t="s">
        <v>6090</v>
      </c>
      <c r="D13224">
        <v>495</v>
      </c>
      <c r="E13224">
        <v>0</v>
      </c>
      <c r="F13224">
        <v>371.25</v>
      </c>
      <c r="G13224">
        <v>0</v>
      </c>
      <c r="H13224">
        <v>502.78</v>
      </c>
      <c r="I13224">
        <v>0</v>
      </c>
      <c r="K13224">
        <v>2014</v>
      </c>
      <c r="L13224">
        <v>2015</v>
      </c>
    </row>
    <row r="13225" spans="1:12" x14ac:dyDescent="0.25">
      <c r="A13225">
        <v>32</v>
      </c>
      <c r="B13225">
        <v>22997428</v>
      </c>
      <c r="C13225" t="s">
        <v>6091</v>
      </c>
      <c r="D13225">
        <v>495</v>
      </c>
      <c r="E13225">
        <v>0</v>
      </c>
      <c r="F13225">
        <v>371.25</v>
      </c>
      <c r="G13225">
        <v>0</v>
      </c>
      <c r="H13225">
        <v>502.78</v>
      </c>
      <c r="I13225">
        <v>0</v>
      </c>
      <c r="K13225">
        <v>2014</v>
      </c>
      <c r="L13225">
        <v>2015</v>
      </c>
    </row>
    <row r="13226" spans="1:12" x14ac:dyDescent="0.25">
      <c r="A13226">
        <v>32</v>
      </c>
      <c r="B13226">
        <v>22997429</v>
      </c>
      <c r="C13226" t="s">
        <v>6092</v>
      </c>
      <c r="D13226">
        <v>495</v>
      </c>
      <c r="E13226">
        <v>0</v>
      </c>
      <c r="F13226">
        <v>371.25</v>
      </c>
      <c r="G13226">
        <v>0</v>
      </c>
      <c r="H13226">
        <v>502.78</v>
      </c>
      <c r="I13226">
        <v>0</v>
      </c>
      <c r="K13226">
        <v>2014</v>
      </c>
      <c r="L13226">
        <v>2015</v>
      </c>
    </row>
    <row r="13227" spans="1:12" x14ac:dyDescent="0.25">
      <c r="A13227">
        <v>32</v>
      </c>
      <c r="B13227">
        <v>22997430</v>
      </c>
      <c r="C13227" t="s">
        <v>6093</v>
      </c>
      <c r="D13227">
        <v>495</v>
      </c>
      <c r="E13227">
        <v>0</v>
      </c>
      <c r="F13227">
        <v>371.25</v>
      </c>
      <c r="G13227">
        <v>0</v>
      </c>
      <c r="H13227">
        <v>502.78</v>
      </c>
      <c r="I13227">
        <v>0</v>
      </c>
      <c r="K13227">
        <v>2014</v>
      </c>
      <c r="L13227">
        <v>2015</v>
      </c>
    </row>
    <row r="13228" spans="1:12" x14ac:dyDescent="0.25">
      <c r="A13228">
        <v>32</v>
      </c>
      <c r="B13228">
        <v>22997432</v>
      </c>
      <c r="C13228" t="s">
        <v>6094</v>
      </c>
      <c r="D13228">
        <v>700</v>
      </c>
      <c r="E13228">
        <v>0</v>
      </c>
      <c r="F13228">
        <v>420</v>
      </c>
      <c r="G13228">
        <v>0</v>
      </c>
      <c r="H13228">
        <v>0</v>
      </c>
      <c r="I13228">
        <v>0</v>
      </c>
      <c r="K13228">
        <v>2014</v>
      </c>
      <c r="L13228">
        <v>2015</v>
      </c>
    </row>
    <row r="13229" spans="1:12" x14ac:dyDescent="0.25">
      <c r="A13229">
        <v>32</v>
      </c>
      <c r="B13229">
        <v>22997433</v>
      </c>
      <c r="C13229" t="s">
        <v>6095</v>
      </c>
      <c r="D13229">
        <v>495</v>
      </c>
      <c r="E13229">
        <v>0</v>
      </c>
      <c r="F13229">
        <v>371.25</v>
      </c>
      <c r="G13229">
        <v>0</v>
      </c>
      <c r="H13229">
        <v>502.78</v>
      </c>
      <c r="I13229">
        <v>0</v>
      </c>
      <c r="K13229">
        <v>2014</v>
      </c>
      <c r="L13229">
        <v>2015</v>
      </c>
    </row>
    <row r="13230" spans="1:12" x14ac:dyDescent="0.25">
      <c r="A13230">
        <v>32</v>
      </c>
      <c r="B13230">
        <v>22997434</v>
      </c>
      <c r="C13230" t="s">
        <v>6096</v>
      </c>
      <c r="D13230">
        <v>495</v>
      </c>
      <c r="E13230">
        <v>0</v>
      </c>
      <c r="F13230">
        <v>371.25</v>
      </c>
      <c r="G13230">
        <v>0</v>
      </c>
      <c r="H13230">
        <v>502.78</v>
      </c>
      <c r="I13230">
        <v>0</v>
      </c>
      <c r="K13230">
        <v>2014</v>
      </c>
      <c r="L13230">
        <v>2015</v>
      </c>
    </row>
    <row r="13231" spans="1:12" x14ac:dyDescent="0.25">
      <c r="A13231">
        <v>32</v>
      </c>
      <c r="B13231">
        <v>22997435</v>
      </c>
      <c r="C13231" t="s">
        <v>6097</v>
      </c>
      <c r="D13231">
        <v>495</v>
      </c>
      <c r="E13231">
        <v>0</v>
      </c>
      <c r="F13231">
        <v>371.25</v>
      </c>
      <c r="G13231">
        <v>0</v>
      </c>
      <c r="H13231">
        <v>502.78</v>
      </c>
      <c r="I13231">
        <v>0</v>
      </c>
      <c r="K13231">
        <v>2014</v>
      </c>
      <c r="L13231">
        <v>2015</v>
      </c>
    </row>
    <row r="13232" spans="1:12" x14ac:dyDescent="0.25">
      <c r="A13232">
        <v>32</v>
      </c>
      <c r="B13232">
        <v>22997436</v>
      </c>
      <c r="C13232" t="s">
        <v>6098</v>
      </c>
      <c r="D13232">
        <v>495</v>
      </c>
      <c r="E13232">
        <v>0</v>
      </c>
      <c r="F13232">
        <v>371.25</v>
      </c>
      <c r="G13232">
        <v>0</v>
      </c>
      <c r="H13232">
        <v>502.78</v>
      </c>
      <c r="I13232">
        <v>0</v>
      </c>
      <c r="K13232">
        <v>2014</v>
      </c>
      <c r="L13232">
        <v>2015</v>
      </c>
    </row>
    <row r="13233" spans="1:12" x14ac:dyDescent="0.25">
      <c r="A13233">
        <v>32</v>
      </c>
      <c r="B13233">
        <v>22997437</v>
      </c>
      <c r="C13233" t="s">
        <v>6089</v>
      </c>
      <c r="D13233">
        <v>495</v>
      </c>
      <c r="E13233">
        <v>0</v>
      </c>
      <c r="F13233">
        <v>371.25</v>
      </c>
      <c r="G13233">
        <v>0</v>
      </c>
      <c r="H13233">
        <v>502.78</v>
      </c>
      <c r="I13233">
        <v>0</v>
      </c>
      <c r="K13233">
        <v>2014</v>
      </c>
      <c r="L13233">
        <v>2015</v>
      </c>
    </row>
    <row r="13234" spans="1:12" x14ac:dyDescent="0.25">
      <c r="A13234">
        <v>32</v>
      </c>
      <c r="B13234">
        <v>22997438</v>
      </c>
      <c r="C13234" t="s">
        <v>6099</v>
      </c>
      <c r="D13234">
        <v>495</v>
      </c>
      <c r="E13234">
        <v>0</v>
      </c>
      <c r="F13234">
        <v>371.25</v>
      </c>
      <c r="G13234">
        <v>0</v>
      </c>
      <c r="H13234">
        <v>502.78</v>
      </c>
      <c r="I13234">
        <v>0</v>
      </c>
      <c r="K13234">
        <v>2014</v>
      </c>
      <c r="L13234">
        <v>2015</v>
      </c>
    </row>
    <row r="13235" spans="1:12" x14ac:dyDescent="0.25">
      <c r="A13235">
        <v>32</v>
      </c>
      <c r="B13235">
        <v>22997439</v>
      </c>
      <c r="C13235" t="s">
        <v>6091</v>
      </c>
      <c r="D13235">
        <v>495</v>
      </c>
      <c r="E13235">
        <v>0</v>
      </c>
      <c r="F13235">
        <v>371.25</v>
      </c>
      <c r="G13235">
        <v>0</v>
      </c>
      <c r="H13235">
        <v>502.78</v>
      </c>
      <c r="I13235">
        <v>0</v>
      </c>
      <c r="K13235">
        <v>2014</v>
      </c>
      <c r="L13235">
        <v>2015</v>
      </c>
    </row>
    <row r="13236" spans="1:12" x14ac:dyDescent="0.25">
      <c r="A13236">
        <v>32</v>
      </c>
      <c r="B13236">
        <v>22997440</v>
      </c>
      <c r="C13236" t="s">
        <v>6092</v>
      </c>
      <c r="D13236">
        <v>495</v>
      </c>
      <c r="E13236">
        <v>0</v>
      </c>
      <c r="F13236">
        <v>371.25</v>
      </c>
      <c r="G13236">
        <v>0</v>
      </c>
      <c r="H13236">
        <v>502.78</v>
      </c>
      <c r="I13236">
        <v>0</v>
      </c>
      <c r="K13236">
        <v>2014</v>
      </c>
      <c r="L13236">
        <v>2015</v>
      </c>
    </row>
    <row r="13237" spans="1:12" x14ac:dyDescent="0.25">
      <c r="A13237">
        <v>32</v>
      </c>
      <c r="B13237">
        <v>22997441</v>
      </c>
      <c r="C13237" t="s">
        <v>6093</v>
      </c>
      <c r="D13237">
        <v>495</v>
      </c>
      <c r="E13237">
        <v>0</v>
      </c>
      <c r="F13237">
        <v>371.25</v>
      </c>
      <c r="G13237">
        <v>0</v>
      </c>
      <c r="H13237">
        <v>502.78</v>
      </c>
      <c r="I13237">
        <v>0</v>
      </c>
      <c r="K13237">
        <v>2014</v>
      </c>
      <c r="L13237">
        <v>2015</v>
      </c>
    </row>
    <row r="13238" spans="1:12" x14ac:dyDescent="0.25">
      <c r="A13238">
        <v>32</v>
      </c>
      <c r="B13238">
        <v>22997443</v>
      </c>
      <c r="C13238" t="s">
        <v>6100</v>
      </c>
      <c r="D13238">
        <v>1050</v>
      </c>
      <c r="E13238">
        <v>0</v>
      </c>
      <c r="F13238">
        <v>630</v>
      </c>
      <c r="G13238">
        <v>0</v>
      </c>
      <c r="H13238">
        <v>0</v>
      </c>
      <c r="I13238">
        <v>0</v>
      </c>
      <c r="K13238">
        <v>2014</v>
      </c>
      <c r="L13238">
        <v>2015</v>
      </c>
    </row>
    <row r="13239" spans="1:12" x14ac:dyDescent="0.25">
      <c r="A13239">
        <v>32</v>
      </c>
      <c r="B13239">
        <v>22997454</v>
      </c>
      <c r="C13239" t="s">
        <v>6100</v>
      </c>
      <c r="D13239">
        <v>1050</v>
      </c>
      <c r="E13239">
        <v>0</v>
      </c>
      <c r="F13239">
        <v>630</v>
      </c>
      <c r="G13239">
        <v>0</v>
      </c>
      <c r="H13239">
        <v>853.2</v>
      </c>
      <c r="I13239">
        <v>0</v>
      </c>
      <c r="K13239">
        <v>2014</v>
      </c>
      <c r="L13239">
        <v>2015</v>
      </c>
    </row>
    <row r="13240" spans="1:12" x14ac:dyDescent="0.25">
      <c r="A13240">
        <v>32</v>
      </c>
      <c r="B13240">
        <v>22997637</v>
      </c>
      <c r="C13240" t="s">
        <v>6101</v>
      </c>
      <c r="D13240">
        <v>64</v>
      </c>
      <c r="E13240">
        <v>0</v>
      </c>
      <c r="F13240">
        <v>38.4</v>
      </c>
      <c r="G13240">
        <v>0</v>
      </c>
      <c r="H13240">
        <v>0</v>
      </c>
      <c r="I13240">
        <v>0</v>
      </c>
      <c r="K13240">
        <v>2015</v>
      </c>
      <c r="L13240">
        <v>2017</v>
      </c>
    </row>
    <row r="13241" spans="1:12" x14ac:dyDescent="0.25">
      <c r="A13241">
        <v>32</v>
      </c>
      <c r="B13241">
        <v>22997638</v>
      </c>
      <c r="C13241" t="s">
        <v>6101</v>
      </c>
      <c r="D13241">
        <v>64</v>
      </c>
      <c r="E13241">
        <v>0</v>
      </c>
      <c r="F13241">
        <v>38.4</v>
      </c>
      <c r="G13241">
        <v>0</v>
      </c>
      <c r="H13241">
        <v>0</v>
      </c>
      <c r="I13241">
        <v>0</v>
      </c>
      <c r="K13241">
        <v>2015</v>
      </c>
      <c r="L13241">
        <v>2017</v>
      </c>
    </row>
    <row r="13242" spans="1:12" x14ac:dyDescent="0.25">
      <c r="A13242">
        <v>32</v>
      </c>
      <c r="B13242">
        <v>22997640</v>
      </c>
      <c r="C13242" t="s">
        <v>6102</v>
      </c>
      <c r="D13242">
        <v>76</v>
      </c>
      <c r="E13242">
        <v>0</v>
      </c>
      <c r="F13242">
        <v>45.6</v>
      </c>
      <c r="G13242">
        <v>0</v>
      </c>
      <c r="H13242">
        <v>0</v>
      </c>
      <c r="I13242">
        <v>0</v>
      </c>
      <c r="K13242">
        <v>2015</v>
      </c>
      <c r="L13242">
        <v>2017</v>
      </c>
    </row>
    <row r="13243" spans="1:12" x14ac:dyDescent="0.25">
      <c r="A13243">
        <v>32</v>
      </c>
      <c r="B13243">
        <v>22997641</v>
      </c>
      <c r="C13243" t="s">
        <v>6102</v>
      </c>
      <c r="D13243">
        <v>76</v>
      </c>
      <c r="E13243">
        <v>0</v>
      </c>
      <c r="F13243">
        <v>45.6</v>
      </c>
      <c r="G13243">
        <v>0</v>
      </c>
      <c r="H13243">
        <v>0</v>
      </c>
      <c r="I13243">
        <v>0</v>
      </c>
      <c r="K13243">
        <v>2015</v>
      </c>
      <c r="L13243">
        <v>2017</v>
      </c>
    </row>
    <row r="13244" spans="1:12" x14ac:dyDescent="0.25">
      <c r="A13244">
        <v>32</v>
      </c>
      <c r="B13244">
        <v>22998717</v>
      </c>
      <c r="C13244" t="s">
        <v>1530</v>
      </c>
      <c r="D13244">
        <v>495</v>
      </c>
      <c r="E13244">
        <v>0</v>
      </c>
      <c r="F13244">
        <v>371.25</v>
      </c>
      <c r="G13244">
        <v>0</v>
      </c>
      <c r="H13244">
        <v>0</v>
      </c>
      <c r="I13244">
        <v>0</v>
      </c>
      <c r="K13244">
        <v>2015</v>
      </c>
      <c r="L13244">
        <v>2017</v>
      </c>
    </row>
    <row r="13245" spans="1:12" x14ac:dyDescent="0.25">
      <c r="A13245">
        <v>32</v>
      </c>
      <c r="B13245">
        <v>22998718</v>
      </c>
      <c r="C13245" t="s">
        <v>1530</v>
      </c>
      <c r="D13245">
        <v>495</v>
      </c>
      <c r="E13245">
        <v>0</v>
      </c>
      <c r="F13245">
        <v>371.25</v>
      </c>
      <c r="G13245">
        <v>0</v>
      </c>
      <c r="H13245">
        <v>0</v>
      </c>
      <c r="I13245">
        <v>0</v>
      </c>
      <c r="K13245">
        <v>2015</v>
      </c>
      <c r="L13245">
        <v>2017</v>
      </c>
    </row>
    <row r="13246" spans="1:12" x14ac:dyDescent="0.25">
      <c r="A13246">
        <v>32</v>
      </c>
      <c r="B13246">
        <v>22998773</v>
      </c>
      <c r="C13246" t="s">
        <v>6103</v>
      </c>
      <c r="D13246">
        <v>200</v>
      </c>
      <c r="E13246">
        <v>0</v>
      </c>
      <c r="F13246">
        <v>150</v>
      </c>
      <c r="G13246">
        <v>0</v>
      </c>
      <c r="H13246">
        <v>0</v>
      </c>
      <c r="I13246">
        <v>0</v>
      </c>
      <c r="K13246">
        <v>2015</v>
      </c>
      <c r="L13246">
        <v>2017</v>
      </c>
    </row>
    <row r="13247" spans="1:12" x14ac:dyDescent="0.25">
      <c r="A13247">
        <v>32</v>
      </c>
      <c r="B13247">
        <v>22998774</v>
      </c>
      <c r="C13247" t="s">
        <v>6104</v>
      </c>
      <c r="D13247">
        <v>200</v>
      </c>
      <c r="E13247">
        <v>0</v>
      </c>
      <c r="F13247">
        <v>150</v>
      </c>
      <c r="G13247">
        <v>0</v>
      </c>
      <c r="H13247">
        <v>0</v>
      </c>
      <c r="I13247">
        <v>0</v>
      </c>
      <c r="K13247">
        <v>2015</v>
      </c>
      <c r="L13247">
        <v>2017</v>
      </c>
    </row>
    <row r="13248" spans="1:12" x14ac:dyDescent="0.25">
      <c r="A13248">
        <v>32</v>
      </c>
      <c r="B13248">
        <v>22998775</v>
      </c>
      <c r="C13248" t="s">
        <v>6105</v>
      </c>
      <c r="D13248">
        <v>200</v>
      </c>
      <c r="E13248">
        <v>0</v>
      </c>
      <c r="F13248">
        <v>150</v>
      </c>
      <c r="G13248">
        <v>0</v>
      </c>
      <c r="H13248">
        <v>0</v>
      </c>
      <c r="I13248">
        <v>0</v>
      </c>
      <c r="K13248">
        <v>2015</v>
      </c>
      <c r="L13248">
        <v>2017</v>
      </c>
    </row>
    <row r="13249" spans="1:12" x14ac:dyDescent="0.25">
      <c r="A13249">
        <v>32</v>
      </c>
      <c r="B13249">
        <v>22998776</v>
      </c>
      <c r="C13249" t="s">
        <v>6106</v>
      </c>
      <c r="D13249">
        <v>200</v>
      </c>
      <c r="E13249">
        <v>0</v>
      </c>
      <c r="F13249">
        <v>150</v>
      </c>
      <c r="G13249">
        <v>0</v>
      </c>
      <c r="H13249">
        <v>0</v>
      </c>
      <c r="I13249">
        <v>0</v>
      </c>
      <c r="K13249">
        <v>2015</v>
      </c>
      <c r="L13249">
        <v>2016</v>
      </c>
    </row>
    <row r="13250" spans="1:12" x14ac:dyDescent="0.25">
      <c r="A13250">
        <v>32</v>
      </c>
      <c r="B13250">
        <v>22998777</v>
      </c>
      <c r="C13250" t="s">
        <v>6107</v>
      </c>
      <c r="D13250">
        <v>200</v>
      </c>
      <c r="E13250">
        <v>0</v>
      </c>
      <c r="F13250">
        <v>150</v>
      </c>
      <c r="G13250">
        <v>0</v>
      </c>
      <c r="H13250">
        <v>0</v>
      </c>
      <c r="I13250">
        <v>0</v>
      </c>
      <c r="K13250">
        <v>2015</v>
      </c>
      <c r="L13250">
        <v>2016</v>
      </c>
    </row>
    <row r="13251" spans="1:12" x14ac:dyDescent="0.25">
      <c r="A13251">
        <v>32</v>
      </c>
      <c r="B13251">
        <v>22998778</v>
      </c>
      <c r="C13251" t="s">
        <v>6107</v>
      </c>
      <c r="D13251">
        <v>200</v>
      </c>
      <c r="E13251">
        <v>0</v>
      </c>
      <c r="F13251">
        <v>150</v>
      </c>
      <c r="G13251">
        <v>0</v>
      </c>
      <c r="H13251">
        <v>0</v>
      </c>
      <c r="I13251">
        <v>0</v>
      </c>
      <c r="K13251">
        <v>2015</v>
      </c>
      <c r="L13251">
        <v>2016</v>
      </c>
    </row>
    <row r="13252" spans="1:12" x14ac:dyDescent="0.25">
      <c r="A13252">
        <v>32</v>
      </c>
      <c r="B13252">
        <v>22998779</v>
      </c>
      <c r="C13252" t="s">
        <v>6108</v>
      </c>
      <c r="D13252">
        <v>200</v>
      </c>
      <c r="E13252">
        <v>0</v>
      </c>
      <c r="F13252">
        <v>150</v>
      </c>
      <c r="G13252">
        <v>0</v>
      </c>
      <c r="H13252">
        <v>0</v>
      </c>
      <c r="I13252">
        <v>0</v>
      </c>
      <c r="K13252">
        <v>2015</v>
      </c>
      <c r="L13252">
        <v>2016</v>
      </c>
    </row>
    <row r="13253" spans="1:12" x14ac:dyDescent="0.25">
      <c r="A13253">
        <v>32</v>
      </c>
      <c r="B13253">
        <v>22998780</v>
      </c>
      <c r="C13253" t="s">
        <v>6108</v>
      </c>
      <c r="D13253">
        <v>200</v>
      </c>
      <c r="E13253">
        <v>0</v>
      </c>
      <c r="F13253">
        <v>150</v>
      </c>
      <c r="G13253">
        <v>0</v>
      </c>
      <c r="H13253">
        <v>0</v>
      </c>
      <c r="I13253">
        <v>0</v>
      </c>
      <c r="K13253">
        <v>2015</v>
      </c>
      <c r="L13253">
        <v>2016</v>
      </c>
    </row>
    <row r="13254" spans="1:12" x14ac:dyDescent="0.25">
      <c r="A13254">
        <v>32</v>
      </c>
      <c r="B13254">
        <v>22998781</v>
      </c>
      <c r="C13254" t="s">
        <v>6109</v>
      </c>
      <c r="D13254">
        <v>200</v>
      </c>
      <c r="E13254">
        <v>0</v>
      </c>
      <c r="F13254">
        <v>150</v>
      </c>
      <c r="G13254">
        <v>0</v>
      </c>
      <c r="H13254">
        <v>0</v>
      </c>
      <c r="I13254">
        <v>0</v>
      </c>
      <c r="K13254">
        <v>2015</v>
      </c>
      <c r="L13254">
        <v>2015</v>
      </c>
    </row>
    <row r="13255" spans="1:12" x14ac:dyDescent="0.25">
      <c r="A13255">
        <v>32</v>
      </c>
      <c r="B13255">
        <v>22998782</v>
      </c>
      <c r="C13255" t="s">
        <v>6110</v>
      </c>
      <c r="D13255">
        <v>200</v>
      </c>
      <c r="E13255">
        <v>0</v>
      </c>
      <c r="F13255">
        <v>150</v>
      </c>
      <c r="G13255">
        <v>0</v>
      </c>
      <c r="H13255">
        <v>0</v>
      </c>
      <c r="I13255">
        <v>0</v>
      </c>
      <c r="K13255">
        <v>2015</v>
      </c>
      <c r="L13255">
        <v>2015</v>
      </c>
    </row>
    <row r="13256" spans="1:12" x14ac:dyDescent="0.25">
      <c r="A13256">
        <v>32</v>
      </c>
      <c r="B13256">
        <v>22998783</v>
      </c>
      <c r="C13256" t="s">
        <v>4211</v>
      </c>
      <c r="D13256">
        <v>200</v>
      </c>
      <c r="E13256">
        <v>0</v>
      </c>
      <c r="F13256">
        <v>150</v>
      </c>
      <c r="G13256">
        <v>0</v>
      </c>
      <c r="H13256">
        <v>0</v>
      </c>
      <c r="I13256">
        <v>0</v>
      </c>
      <c r="K13256">
        <v>2015</v>
      </c>
      <c r="L13256">
        <v>2017</v>
      </c>
    </row>
    <row r="13257" spans="1:12" x14ac:dyDescent="0.25">
      <c r="A13257">
        <v>32</v>
      </c>
      <c r="B13257">
        <v>22998784</v>
      </c>
      <c r="C13257" t="s">
        <v>6111</v>
      </c>
      <c r="D13257">
        <v>200</v>
      </c>
      <c r="E13257">
        <v>0</v>
      </c>
      <c r="F13257">
        <v>150</v>
      </c>
      <c r="G13257">
        <v>0</v>
      </c>
      <c r="H13257">
        <v>0</v>
      </c>
      <c r="I13257">
        <v>0</v>
      </c>
      <c r="K13257">
        <v>2015</v>
      </c>
      <c r="L13257">
        <v>2017</v>
      </c>
    </row>
    <row r="13258" spans="1:12" x14ac:dyDescent="0.25">
      <c r="A13258">
        <v>32</v>
      </c>
      <c r="B13258">
        <v>22998785</v>
      </c>
      <c r="C13258" t="s">
        <v>6112</v>
      </c>
      <c r="D13258">
        <v>120</v>
      </c>
      <c r="E13258">
        <v>0</v>
      </c>
      <c r="F13258">
        <v>90</v>
      </c>
      <c r="G13258">
        <v>0</v>
      </c>
      <c r="H13258">
        <v>0</v>
      </c>
      <c r="I13258">
        <v>0</v>
      </c>
      <c r="K13258">
        <v>2014</v>
      </c>
      <c r="L13258">
        <v>2017</v>
      </c>
    </row>
    <row r="13259" spans="1:12" x14ac:dyDescent="0.25">
      <c r="A13259">
        <v>32</v>
      </c>
      <c r="B13259">
        <v>22998786</v>
      </c>
      <c r="C13259" t="s">
        <v>6112</v>
      </c>
      <c r="D13259">
        <v>120</v>
      </c>
      <c r="E13259">
        <v>0</v>
      </c>
      <c r="F13259">
        <v>90</v>
      </c>
      <c r="G13259">
        <v>0</v>
      </c>
      <c r="H13259">
        <v>0</v>
      </c>
      <c r="I13259">
        <v>0</v>
      </c>
      <c r="K13259">
        <v>2014</v>
      </c>
      <c r="L13259">
        <v>2017</v>
      </c>
    </row>
    <row r="13260" spans="1:12" x14ac:dyDescent="0.25">
      <c r="A13260">
        <v>32</v>
      </c>
      <c r="B13260">
        <v>23101701</v>
      </c>
      <c r="C13260" t="s">
        <v>5375</v>
      </c>
      <c r="D13260">
        <v>130</v>
      </c>
      <c r="E13260">
        <v>0</v>
      </c>
      <c r="F13260">
        <v>97.5</v>
      </c>
      <c r="G13260">
        <v>0</v>
      </c>
      <c r="H13260">
        <v>132.04</v>
      </c>
      <c r="I13260">
        <v>0</v>
      </c>
      <c r="K13260">
        <v>2013</v>
      </c>
      <c r="L13260">
        <v>2016</v>
      </c>
    </row>
    <row r="13261" spans="1:12" x14ac:dyDescent="0.25">
      <c r="A13261">
        <v>32</v>
      </c>
      <c r="B13261">
        <v>23102469</v>
      </c>
      <c r="C13261" t="s">
        <v>6073</v>
      </c>
      <c r="D13261">
        <v>215</v>
      </c>
      <c r="E13261">
        <v>0</v>
      </c>
      <c r="F13261">
        <v>161.25</v>
      </c>
      <c r="G13261">
        <v>0</v>
      </c>
      <c r="H13261">
        <v>0</v>
      </c>
      <c r="I13261">
        <v>0</v>
      </c>
      <c r="K13261">
        <v>2013</v>
      </c>
      <c r="L13261">
        <v>2015</v>
      </c>
    </row>
    <row r="13262" spans="1:12" x14ac:dyDescent="0.25">
      <c r="A13262">
        <v>32</v>
      </c>
      <c r="B13262">
        <v>23102470</v>
      </c>
      <c r="C13262" t="s">
        <v>6073</v>
      </c>
      <c r="D13262">
        <v>400</v>
      </c>
      <c r="E13262">
        <v>0</v>
      </c>
      <c r="F13262">
        <v>300</v>
      </c>
      <c r="G13262">
        <v>0</v>
      </c>
      <c r="H13262">
        <v>0</v>
      </c>
      <c r="I13262">
        <v>0</v>
      </c>
      <c r="K13262">
        <v>2013</v>
      </c>
      <c r="L13262">
        <v>2015</v>
      </c>
    </row>
    <row r="13263" spans="1:12" x14ac:dyDescent="0.25">
      <c r="A13263">
        <v>32</v>
      </c>
      <c r="B13263">
        <v>23102471</v>
      </c>
      <c r="C13263" t="s">
        <v>6113</v>
      </c>
      <c r="D13263">
        <v>190</v>
      </c>
      <c r="E13263">
        <v>0</v>
      </c>
      <c r="F13263">
        <v>142.5</v>
      </c>
      <c r="G13263">
        <v>0</v>
      </c>
      <c r="H13263">
        <v>192.99</v>
      </c>
      <c r="I13263">
        <v>0</v>
      </c>
      <c r="K13263">
        <v>2014</v>
      </c>
      <c r="L13263">
        <v>2015</v>
      </c>
    </row>
    <row r="13264" spans="1:12" x14ac:dyDescent="0.25">
      <c r="A13264">
        <v>32</v>
      </c>
      <c r="B13264">
        <v>23102472</v>
      </c>
      <c r="C13264" t="s">
        <v>6113</v>
      </c>
      <c r="D13264">
        <v>400</v>
      </c>
      <c r="E13264">
        <v>0</v>
      </c>
      <c r="F13264">
        <v>300</v>
      </c>
      <c r="G13264">
        <v>0</v>
      </c>
      <c r="H13264">
        <v>0</v>
      </c>
      <c r="I13264">
        <v>0</v>
      </c>
      <c r="K13264">
        <v>2013</v>
      </c>
      <c r="L13264">
        <v>2015</v>
      </c>
    </row>
    <row r="13265" spans="1:12" x14ac:dyDescent="0.25">
      <c r="A13265">
        <v>32</v>
      </c>
      <c r="B13265">
        <v>23104176</v>
      </c>
      <c r="C13265" t="s">
        <v>5773</v>
      </c>
      <c r="D13265">
        <v>50</v>
      </c>
      <c r="E13265">
        <v>0</v>
      </c>
      <c r="F13265">
        <v>37.5</v>
      </c>
      <c r="G13265">
        <v>0</v>
      </c>
      <c r="H13265">
        <v>50.79</v>
      </c>
      <c r="I13265">
        <v>0</v>
      </c>
      <c r="K13265">
        <v>2013</v>
      </c>
      <c r="L13265">
        <v>2017</v>
      </c>
    </row>
    <row r="13266" spans="1:12" x14ac:dyDescent="0.25">
      <c r="A13266">
        <v>32</v>
      </c>
      <c r="B13266">
        <v>23104466</v>
      </c>
      <c r="C13266" t="s">
        <v>6114</v>
      </c>
      <c r="D13266">
        <v>2500</v>
      </c>
      <c r="E13266">
        <v>0</v>
      </c>
      <c r="F13266">
        <v>1875</v>
      </c>
      <c r="G13266">
        <v>0</v>
      </c>
      <c r="H13266">
        <v>0</v>
      </c>
      <c r="I13266">
        <v>0</v>
      </c>
      <c r="K13266">
        <v>2010</v>
      </c>
      <c r="L13266">
        <v>2015</v>
      </c>
    </row>
    <row r="13267" spans="1:12" x14ac:dyDescent="0.25">
      <c r="A13267">
        <v>32</v>
      </c>
      <c r="B13267">
        <v>23105168</v>
      </c>
      <c r="C13267" t="s">
        <v>6115</v>
      </c>
      <c r="D13267">
        <v>425</v>
      </c>
      <c r="E13267">
        <v>0</v>
      </c>
      <c r="F13267">
        <v>297.5</v>
      </c>
      <c r="G13267">
        <v>0</v>
      </c>
      <c r="H13267">
        <v>0</v>
      </c>
      <c r="I13267">
        <v>0</v>
      </c>
      <c r="K13267">
        <v>2014</v>
      </c>
      <c r="L13267">
        <v>2016</v>
      </c>
    </row>
    <row r="13268" spans="1:12" x14ac:dyDescent="0.25">
      <c r="A13268">
        <v>32</v>
      </c>
      <c r="B13268">
        <v>23105169</v>
      </c>
      <c r="C13268" t="s">
        <v>6116</v>
      </c>
      <c r="D13268">
        <v>425</v>
      </c>
      <c r="E13268">
        <v>0</v>
      </c>
      <c r="F13268">
        <v>318.75</v>
      </c>
      <c r="G13268">
        <v>0</v>
      </c>
      <c r="H13268">
        <v>0</v>
      </c>
      <c r="I13268">
        <v>0</v>
      </c>
      <c r="K13268">
        <v>2014</v>
      </c>
      <c r="L13268">
        <v>2014</v>
      </c>
    </row>
    <row r="13269" spans="1:12" x14ac:dyDescent="0.25">
      <c r="A13269">
        <v>32</v>
      </c>
      <c r="B13269">
        <v>23105317</v>
      </c>
      <c r="C13269" t="s">
        <v>6117</v>
      </c>
      <c r="D13269">
        <v>1995</v>
      </c>
      <c r="E13269">
        <v>0</v>
      </c>
      <c r="F13269">
        <v>1396.5</v>
      </c>
      <c r="G13269">
        <v>0</v>
      </c>
      <c r="H13269">
        <v>0</v>
      </c>
      <c r="I13269">
        <v>0</v>
      </c>
      <c r="K13269">
        <v>2014</v>
      </c>
      <c r="L13269">
        <v>2014</v>
      </c>
    </row>
    <row r="13270" spans="1:12" x14ac:dyDescent="0.25">
      <c r="A13270">
        <v>32</v>
      </c>
      <c r="B13270">
        <v>23105318</v>
      </c>
      <c r="C13270" t="s">
        <v>5323</v>
      </c>
      <c r="D13270">
        <v>1995</v>
      </c>
      <c r="E13270">
        <v>0</v>
      </c>
      <c r="F13270">
        <v>1396.5</v>
      </c>
      <c r="G13270">
        <v>0</v>
      </c>
      <c r="H13270">
        <v>0</v>
      </c>
      <c r="I13270">
        <v>0</v>
      </c>
      <c r="K13270">
        <v>2014</v>
      </c>
      <c r="L13270">
        <v>2014</v>
      </c>
    </row>
    <row r="13271" spans="1:12" x14ac:dyDescent="0.25">
      <c r="A13271">
        <v>32</v>
      </c>
      <c r="B13271">
        <v>23106155</v>
      </c>
      <c r="C13271" t="s">
        <v>6118</v>
      </c>
      <c r="D13271">
        <v>18</v>
      </c>
      <c r="E13271">
        <v>0</v>
      </c>
      <c r="F13271">
        <v>10.8</v>
      </c>
      <c r="G13271">
        <v>0</v>
      </c>
      <c r="H13271">
        <v>0</v>
      </c>
      <c r="I13271">
        <v>0</v>
      </c>
      <c r="K13271">
        <v>2014</v>
      </c>
      <c r="L13271">
        <v>2017</v>
      </c>
    </row>
    <row r="13272" spans="1:12" x14ac:dyDescent="0.25">
      <c r="A13272">
        <v>32</v>
      </c>
      <c r="B13272">
        <v>23106918</v>
      </c>
      <c r="C13272" t="s">
        <v>6119</v>
      </c>
      <c r="D13272">
        <v>205</v>
      </c>
      <c r="E13272">
        <v>0</v>
      </c>
      <c r="F13272">
        <v>153.75</v>
      </c>
      <c r="G13272">
        <v>0</v>
      </c>
      <c r="H13272">
        <v>208.22</v>
      </c>
      <c r="I13272">
        <v>0</v>
      </c>
      <c r="K13272">
        <v>2014</v>
      </c>
      <c r="L13272">
        <v>2015</v>
      </c>
    </row>
    <row r="13273" spans="1:12" x14ac:dyDescent="0.25">
      <c r="A13273">
        <v>32</v>
      </c>
      <c r="B13273">
        <v>23106919</v>
      </c>
      <c r="C13273" t="s">
        <v>6062</v>
      </c>
      <c r="D13273">
        <v>205</v>
      </c>
      <c r="E13273">
        <v>0</v>
      </c>
      <c r="F13273">
        <v>153.75</v>
      </c>
      <c r="G13273">
        <v>0</v>
      </c>
      <c r="H13273">
        <v>208.22</v>
      </c>
      <c r="I13273">
        <v>0</v>
      </c>
      <c r="K13273">
        <v>2014</v>
      </c>
      <c r="L13273">
        <v>2015</v>
      </c>
    </row>
    <row r="13274" spans="1:12" x14ac:dyDescent="0.25">
      <c r="A13274">
        <v>32</v>
      </c>
      <c r="B13274">
        <v>23106920</v>
      </c>
      <c r="C13274" t="s">
        <v>6080</v>
      </c>
      <c r="D13274">
        <v>205</v>
      </c>
      <c r="E13274">
        <v>0</v>
      </c>
      <c r="F13274">
        <v>153.75</v>
      </c>
      <c r="G13274">
        <v>0</v>
      </c>
      <c r="H13274">
        <v>208.22</v>
      </c>
      <c r="I13274">
        <v>0</v>
      </c>
      <c r="K13274">
        <v>2014</v>
      </c>
      <c r="L13274">
        <v>2015</v>
      </c>
    </row>
    <row r="13275" spans="1:12" x14ac:dyDescent="0.25">
      <c r="A13275">
        <v>32</v>
      </c>
      <c r="B13275">
        <v>23107738</v>
      </c>
      <c r="C13275" t="s">
        <v>6120</v>
      </c>
      <c r="D13275">
        <v>180</v>
      </c>
      <c r="E13275">
        <v>0</v>
      </c>
      <c r="F13275">
        <v>135</v>
      </c>
      <c r="G13275">
        <v>0</v>
      </c>
      <c r="H13275">
        <v>0</v>
      </c>
      <c r="I13275">
        <v>0</v>
      </c>
      <c r="K13275">
        <v>2014</v>
      </c>
      <c r="L13275">
        <v>2015</v>
      </c>
    </row>
    <row r="13276" spans="1:12" x14ac:dyDescent="0.25">
      <c r="A13276">
        <v>32</v>
      </c>
      <c r="B13276">
        <v>23108119</v>
      </c>
      <c r="C13276" t="s">
        <v>6121</v>
      </c>
      <c r="D13276">
        <v>200</v>
      </c>
      <c r="E13276">
        <v>0</v>
      </c>
      <c r="F13276">
        <v>140</v>
      </c>
      <c r="G13276">
        <v>0</v>
      </c>
      <c r="H13276">
        <v>0</v>
      </c>
      <c r="I13276">
        <v>0</v>
      </c>
      <c r="K13276">
        <v>2014</v>
      </c>
      <c r="L13276">
        <v>2014</v>
      </c>
    </row>
    <row r="13277" spans="1:12" x14ac:dyDescent="0.25">
      <c r="A13277">
        <v>32</v>
      </c>
      <c r="B13277">
        <v>23109019</v>
      </c>
      <c r="C13277" t="s">
        <v>5915</v>
      </c>
      <c r="D13277">
        <v>1995</v>
      </c>
      <c r="E13277">
        <v>0</v>
      </c>
      <c r="F13277">
        <v>1496.25</v>
      </c>
      <c r="G13277">
        <v>0</v>
      </c>
      <c r="H13277">
        <v>0</v>
      </c>
      <c r="I13277">
        <v>0</v>
      </c>
      <c r="K13277">
        <v>2013</v>
      </c>
      <c r="L13277">
        <v>2013</v>
      </c>
    </row>
    <row r="13278" spans="1:12" x14ac:dyDescent="0.25">
      <c r="A13278">
        <v>32</v>
      </c>
      <c r="B13278">
        <v>23109020</v>
      </c>
      <c r="C13278" t="s">
        <v>5915</v>
      </c>
      <c r="D13278">
        <v>1995</v>
      </c>
      <c r="E13278">
        <v>0</v>
      </c>
      <c r="F13278">
        <v>1496.25</v>
      </c>
      <c r="G13278">
        <v>0</v>
      </c>
      <c r="H13278">
        <v>0</v>
      </c>
      <c r="I13278">
        <v>0</v>
      </c>
      <c r="K13278">
        <v>2013</v>
      </c>
      <c r="L13278">
        <v>2013</v>
      </c>
    </row>
    <row r="13279" spans="1:12" x14ac:dyDescent="0.25">
      <c r="A13279">
        <v>32</v>
      </c>
      <c r="B13279">
        <v>23109021</v>
      </c>
      <c r="C13279" t="s">
        <v>5913</v>
      </c>
      <c r="D13279">
        <v>1995</v>
      </c>
      <c r="E13279">
        <v>0</v>
      </c>
      <c r="F13279">
        <v>1496.25</v>
      </c>
      <c r="G13279">
        <v>0</v>
      </c>
      <c r="H13279">
        <v>0</v>
      </c>
      <c r="I13279">
        <v>0</v>
      </c>
      <c r="K13279">
        <v>2013</v>
      </c>
      <c r="L13279">
        <v>2013</v>
      </c>
    </row>
    <row r="13280" spans="1:12" x14ac:dyDescent="0.25">
      <c r="A13280">
        <v>32</v>
      </c>
      <c r="B13280">
        <v>23109022</v>
      </c>
      <c r="C13280" t="s">
        <v>6122</v>
      </c>
      <c r="D13280">
        <v>1995</v>
      </c>
      <c r="E13280">
        <v>0</v>
      </c>
      <c r="F13280">
        <v>1496.25</v>
      </c>
      <c r="G13280">
        <v>0</v>
      </c>
      <c r="H13280">
        <v>0</v>
      </c>
      <c r="I13280">
        <v>0</v>
      </c>
      <c r="K13280">
        <v>2013</v>
      </c>
      <c r="L13280">
        <v>2013</v>
      </c>
    </row>
    <row r="13281" spans="1:12" x14ac:dyDescent="0.25">
      <c r="A13281">
        <v>32</v>
      </c>
      <c r="B13281">
        <v>23109023</v>
      </c>
      <c r="C13281" t="s">
        <v>6123</v>
      </c>
      <c r="D13281">
        <v>1995</v>
      </c>
      <c r="E13281">
        <v>0</v>
      </c>
      <c r="F13281">
        <v>1496.25</v>
      </c>
      <c r="G13281">
        <v>0</v>
      </c>
      <c r="H13281">
        <v>0</v>
      </c>
      <c r="I13281">
        <v>0</v>
      </c>
      <c r="K13281">
        <v>2013</v>
      </c>
      <c r="L13281">
        <v>2013</v>
      </c>
    </row>
    <row r="13282" spans="1:12" x14ac:dyDescent="0.25">
      <c r="A13282">
        <v>32</v>
      </c>
      <c r="B13282">
        <v>23109024</v>
      </c>
      <c r="C13282" t="s">
        <v>5914</v>
      </c>
      <c r="D13282">
        <v>1995</v>
      </c>
      <c r="E13282">
        <v>0</v>
      </c>
      <c r="F13282">
        <v>1496.25</v>
      </c>
      <c r="G13282">
        <v>0</v>
      </c>
      <c r="H13282">
        <v>0</v>
      </c>
      <c r="I13282">
        <v>0</v>
      </c>
      <c r="K13282">
        <v>2013</v>
      </c>
      <c r="L13282">
        <v>2013</v>
      </c>
    </row>
    <row r="13283" spans="1:12" x14ac:dyDescent="0.25">
      <c r="A13283">
        <v>32</v>
      </c>
      <c r="B13283">
        <v>23109025</v>
      </c>
      <c r="C13283" t="s">
        <v>6124</v>
      </c>
      <c r="D13283">
        <v>1995</v>
      </c>
      <c r="E13283">
        <v>0</v>
      </c>
      <c r="F13283">
        <v>1496.25</v>
      </c>
      <c r="G13283">
        <v>0</v>
      </c>
      <c r="H13283">
        <v>0</v>
      </c>
      <c r="I13283">
        <v>0</v>
      </c>
      <c r="K13283">
        <v>2013</v>
      </c>
      <c r="L13283">
        <v>2013</v>
      </c>
    </row>
    <row r="13284" spans="1:12" x14ac:dyDescent="0.25">
      <c r="A13284">
        <v>32</v>
      </c>
      <c r="B13284">
        <v>23109026</v>
      </c>
      <c r="C13284" t="s">
        <v>6125</v>
      </c>
      <c r="D13284">
        <v>1995</v>
      </c>
      <c r="E13284">
        <v>0</v>
      </c>
      <c r="F13284">
        <v>1496.25</v>
      </c>
      <c r="G13284">
        <v>0</v>
      </c>
      <c r="H13284">
        <v>0</v>
      </c>
      <c r="I13284">
        <v>0</v>
      </c>
      <c r="K13284">
        <v>2013</v>
      </c>
      <c r="L13284">
        <v>2013</v>
      </c>
    </row>
    <row r="13285" spans="1:12" x14ac:dyDescent="0.25">
      <c r="A13285">
        <v>32</v>
      </c>
      <c r="B13285">
        <v>23109028</v>
      </c>
      <c r="C13285" t="s">
        <v>5913</v>
      </c>
      <c r="D13285">
        <v>1995</v>
      </c>
      <c r="E13285">
        <v>0</v>
      </c>
      <c r="F13285">
        <v>1496.25</v>
      </c>
      <c r="G13285">
        <v>0</v>
      </c>
      <c r="H13285">
        <v>0</v>
      </c>
      <c r="I13285">
        <v>0</v>
      </c>
      <c r="K13285">
        <v>2013</v>
      </c>
      <c r="L13285">
        <v>2013</v>
      </c>
    </row>
    <row r="13286" spans="1:12" x14ac:dyDescent="0.25">
      <c r="A13286">
        <v>32</v>
      </c>
      <c r="B13286">
        <v>23109029</v>
      </c>
      <c r="C13286" t="s">
        <v>5913</v>
      </c>
      <c r="D13286">
        <v>1995</v>
      </c>
      <c r="E13286">
        <v>0</v>
      </c>
      <c r="F13286">
        <v>1496.25</v>
      </c>
      <c r="G13286">
        <v>0</v>
      </c>
      <c r="H13286">
        <v>0</v>
      </c>
      <c r="I13286">
        <v>0</v>
      </c>
      <c r="K13286">
        <v>2013</v>
      </c>
      <c r="L13286">
        <v>2013</v>
      </c>
    </row>
    <row r="13287" spans="1:12" x14ac:dyDescent="0.25">
      <c r="A13287">
        <v>32</v>
      </c>
      <c r="B13287">
        <v>23109030</v>
      </c>
      <c r="C13287" t="s">
        <v>5915</v>
      </c>
      <c r="D13287">
        <v>1995</v>
      </c>
      <c r="E13287">
        <v>0</v>
      </c>
      <c r="F13287">
        <v>1496.25</v>
      </c>
      <c r="G13287">
        <v>0</v>
      </c>
      <c r="H13287">
        <v>0</v>
      </c>
      <c r="I13287">
        <v>0</v>
      </c>
      <c r="K13287">
        <v>2013</v>
      </c>
      <c r="L13287">
        <v>2013</v>
      </c>
    </row>
    <row r="13288" spans="1:12" x14ac:dyDescent="0.25">
      <c r="A13288">
        <v>32</v>
      </c>
      <c r="B13288">
        <v>23109031</v>
      </c>
      <c r="C13288" t="s">
        <v>5915</v>
      </c>
      <c r="D13288">
        <v>1995</v>
      </c>
      <c r="E13288">
        <v>0</v>
      </c>
      <c r="F13288">
        <v>1496.25</v>
      </c>
      <c r="G13288">
        <v>0</v>
      </c>
      <c r="H13288">
        <v>0</v>
      </c>
      <c r="I13288">
        <v>0</v>
      </c>
      <c r="K13288">
        <v>2013</v>
      </c>
      <c r="L13288">
        <v>2013</v>
      </c>
    </row>
    <row r="13289" spans="1:12" x14ac:dyDescent="0.25">
      <c r="A13289">
        <v>32</v>
      </c>
      <c r="B13289">
        <v>23109033</v>
      </c>
      <c r="C13289" t="s">
        <v>5915</v>
      </c>
      <c r="D13289">
        <v>1995</v>
      </c>
      <c r="E13289">
        <v>0</v>
      </c>
      <c r="F13289">
        <v>1396.5</v>
      </c>
      <c r="G13289">
        <v>0</v>
      </c>
      <c r="H13289">
        <v>0</v>
      </c>
      <c r="I13289">
        <v>0</v>
      </c>
      <c r="K13289">
        <v>2013</v>
      </c>
      <c r="L13289">
        <v>2014</v>
      </c>
    </row>
    <row r="13290" spans="1:12" x14ac:dyDescent="0.25">
      <c r="A13290">
        <v>32</v>
      </c>
      <c r="B13290">
        <v>23109052</v>
      </c>
      <c r="C13290" t="s">
        <v>4583</v>
      </c>
      <c r="D13290">
        <v>70</v>
      </c>
      <c r="E13290">
        <v>0</v>
      </c>
      <c r="F13290">
        <v>42</v>
      </c>
      <c r="G13290">
        <v>0</v>
      </c>
      <c r="H13290">
        <v>0</v>
      </c>
      <c r="I13290">
        <v>0</v>
      </c>
      <c r="K13290">
        <v>2003</v>
      </c>
      <c r="L13290">
        <v>2017</v>
      </c>
    </row>
    <row r="13291" spans="1:12" x14ac:dyDescent="0.25">
      <c r="A13291">
        <v>32</v>
      </c>
      <c r="B13291">
        <v>23109053</v>
      </c>
      <c r="C13291" t="s">
        <v>6126</v>
      </c>
      <c r="D13291">
        <v>135</v>
      </c>
      <c r="E13291">
        <v>0</v>
      </c>
      <c r="F13291">
        <v>81</v>
      </c>
      <c r="G13291">
        <v>0</v>
      </c>
      <c r="H13291">
        <v>0</v>
      </c>
      <c r="I13291">
        <v>0</v>
      </c>
      <c r="K13291">
        <v>2003</v>
      </c>
      <c r="L13291">
        <v>2017</v>
      </c>
    </row>
    <row r="13292" spans="1:12" x14ac:dyDescent="0.25">
      <c r="A13292">
        <v>32</v>
      </c>
      <c r="B13292">
        <v>23109055</v>
      </c>
      <c r="C13292" t="s">
        <v>6127</v>
      </c>
      <c r="D13292">
        <v>755</v>
      </c>
      <c r="E13292">
        <v>0</v>
      </c>
      <c r="F13292">
        <v>453</v>
      </c>
      <c r="G13292">
        <v>0</v>
      </c>
      <c r="H13292">
        <v>0</v>
      </c>
      <c r="I13292">
        <v>0</v>
      </c>
      <c r="K13292">
        <v>2013</v>
      </c>
      <c r="L13292">
        <v>2016</v>
      </c>
    </row>
    <row r="13293" spans="1:12" x14ac:dyDescent="0.25">
      <c r="A13293">
        <v>32</v>
      </c>
      <c r="B13293">
        <v>23109056</v>
      </c>
      <c r="C13293" t="s">
        <v>6127</v>
      </c>
      <c r="D13293">
        <v>755</v>
      </c>
      <c r="E13293">
        <v>0</v>
      </c>
      <c r="F13293">
        <v>453</v>
      </c>
      <c r="G13293">
        <v>0</v>
      </c>
      <c r="H13293">
        <v>0</v>
      </c>
      <c r="I13293">
        <v>0</v>
      </c>
      <c r="K13293">
        <v>2013</v>
      </c>
      <c r="L13293">
        <v>2016</v>
      </c>
    </row>
    <row r="13294" spans="1:12" x14ac:dyDescent="0.25">
      <c r="A13294">
        <v>32</v>
      </c>
      <c r="B13294">
        <v>23109057</v>
      </c>
      <c r="C13294" t="s">
        <v>6128</v>
      </c>
      <c r="D13294">
        <v>755</v>
      </c>
      <c r="E13294">
        <v>0</v>
      </c>
      <c r="F13294">
        <v>453</v>
      </c>
      <c r="G13294">
        <v>0</v>
      </c>
      <c r="H13294">
        <v>0</v>
      </c>
      <c r="I13294">
        <v>0</v>
      </c>
      <c r="K13294">
        <v>2013</v>
      </c>
      <c r="L13294">
        <v>2016</v>
      </c>
    </row>
    <row r="13295" spans="1:12" x14ac:dyDescent="0.25">
      <c r="A13295">
        <v>32</v>
      </c>
      <c r="B13295">
        <v>23109058</v>
      </c>
      <c r="C13295" t="s">
        <v>6128</v>
      </c>
      <c r="D13295">
        <v>755</v>
      </c>
      <c r="E13295">
        <v>0</v>
      </c>
      <c r="F13295">
        <v>453</v>
      </c>
      <c r="G13295">
        <v>0</v>
      </c>
      <c r="H13295">
        <v>0</v>
      </c>
      <c r="I13295">
        <v>0</v>
      </c>
      <c r="K13295">
        <v>2013</v>
      </c>
      <c r="L13295">
        <v>2016</v>
      </c>
    </row>
    <row r="13296" spans="1:12" x14ac:dyDescent="0.25">
      <c r="A13296">
        <v>32</v>
      </c>
      <c r="B13296">
        <v>23109059</v>
      </c>
      <c r="C13296" t="s">
        <v>6129</v>
      </c>
      <c r="D13296">
        <v>755</v>
      </c>
      <c r="E13296">
        <v>0</v>
      </c>
      <c r="F13296">
        <v>453</v>
      </c>
      <c r="G13296">
        <v>0</v>
      </c>
      <c r="H13296">
        <v>0</v>
      </c>
      <c r="I13296">
        <v>0</v>
      </c>
      <c r="K13296">
        <v>2013</v>
      </c>
      <c r="L13296">
        <v>2014</v>
      </c>
    </row>
    <row r="13297" spans="1:12" x14ac:dyDescent="0.25">
      <c r="A13297">
        <v>32</v>
      </c>
      <c r="B13297">
        <v>23109060</v>
      </c>
      <c r="C13297" t="s">
        <v>6130</v>
      </c>
      <c r="D13297">
        <v>755</v>
      </c>
      <c r="E13297">
        <v>0</v>
      </c>
      <c r="F13297">
        <v>453</v>
      </c>
      <c r="G13297">
        <v>0</v>
      </c>
      <c r="H13297">
        <v>0</v>
      </c>
      <c r="I13297">
        <v>0</v>
      </c>
      <c r="K13297">
        <v>2013</v>
      </c>
      <c r="L13297">
        <v>2014</v>
      </c>
    </row>
    <row r="13298" spans="1:12" x14ac:dyDescent="0.25">
      <c r="A13298">
        <v>32</v>
      </c>
      <c r="B13298">
        <v>23109061</v>
      </c>
      <c r="C13298" t="s">
        <v>6131</v>
      </c>
      <c r="D13298">
        <v>755</v>
      </c>
      <c r="E13298">
        <v>0</v>
      </c>
      <c r="F13298">
        <v>453</v>
      </c>
      <c r="G13298">
        <v>0</v>
      </c>
      <c r="H13298">
        <v>0</v>
      </c>
      <c r="I13298">
        <v>0</v>
      </c>
      <c r="K13298">
        <v>2013</v>
      </c>
      <c r="L13298">
        <v>2016</v>
      </c>
    </row>
    <row r="13299" spans="1:12" x14ac:dyDescent="0.25">
      <c r="A13299">
        <v>32</v>
      </c>
      <c r="B13299">
        <v>23109062</v>
      </c>
      <c r="C13299" t="s">
        <v>6131</v>
      </c>
      <c r="D13299">
        <v>755</v>
      </c>
      <c r="E13299">
        <v>0</v>
      </c>
      <c r="F13299">
        <v>453</v>
      </c>
      <c r="G13299">
        <v>0</v>
      </c>
      <c r="H13299">
        <v>0</v>
      </c>
      <c r="I13299">
        <v>0</v>
      </c>
      <c r="K13299">
        <v>2013</v>
      </c>
      <c r="L13299">
        <v>2016</v>
      </c>
    </row>
    <row r="13300" spans="1:12" x14ac:dyDescent="0.25">
      <c r="A13300">
        <v>32</v>
      </c>
      <c r="B13300">
        <v>23109063</v>
      </c>
      <c r="C13300" t="s">
        <v>6132</v>
      </c>
      <c r="D13300">
        <v>755</v>
      </c>
      <c r="E13300">
        <v>0</v>
      </c>
      <c r="F13300">
        <v>453</v>
      </c>
      <c r="G13300">
        <v>0</v>
      </c>
      <c r="H13300">
        <v>0</v>
      </c>
      <c r="I13300">
        <v>0</v>
      </c>
      <c r="K13300">
        <v>2013</v>
      </c>
      <c r="L13300">
        <v>2016</v>
      </c>
    </row>
    <row r="13301" spans="1:12" x14ac:dyDescent="0.25">
      <c r="A13301">
        <v>32</v>
      </c>
      <c r="B13301">
        <v>23109064</v>
      </c>
      <c r="C13301" t="s">
        <v>6132</v>
      </c>
      <c r="D13301">
        <v>755</v>
      </c>
      <c r="E13301">
        <v>0</v>
      </c>
      <c r="F13301">
        <v>453</v>
      </c>
      <c r="G13301">
        <v>0</v>
      </c>
      <c r="H13301">
        <v>0</v>
      </c>
      <c r="I13301">
        <v>0</v>
      </c>
      <c r="K13301">
        <v>2013</v>
      </c>
      <c r="L13301">
        <v>2016</v>
      </c>
    </row>
    <row r="13302" spans="1:12" x14ac:dyDescent="0.25">
      <c r="A13302">
        <v>32</v>
      </c>
      <c r="B13302">
        <v>23109065</v>
      </c>
      <c r="C13302" t="s">
        <v>6133</v>
      </c>
      <c r="D13302">
        <v>755</v>
      </c>
      <c r="E13302">
        <v>0</v>
      </c>
      <c r="F13302">
        <v>453</v>
      </c>
      <c r="G13302">
        <v>0</v>
      </c>
      <c r="H13302">
        <v>0</v>
      </c>
      <c r="I13302">
        <v>0</v>
      </c>
      <c r="K13302">
        <v>2013</v>
      </c>
      <c r="L13302">
        <v>2016</v>
      </c>
    </row>
    <row r="13303" spans="1:12" x14ac:dyDescent="0.25">
      <c r="A13303">
        <v>32</v>
      </c>
      <c r="B13303">
        <v>23109066</v>
      </c>
      <c r="C13303" t="s">
        <v>6133</v>
      </c>
      <c r="D13303">
        <v>755</v>
      </c>
      <c r="E13303">
        <v>0</v>
      </c>
      <c r="F13303">
        <v>453</v>
      </c>
      <c r="G13303">
        <v>0</v>
      </c>
      <c r="H13303">
        <v>0</v>
      </c>
      <c r="I13303">
        <v>0</v>
      </c>
      <c r="K13303">
        <v>2013</v>
      </c>
      <c r="L13303">
        <v>2017</v>
      </c>
    </row>
    <row r="13304" spans="1:12" x14ac:dyDescent="0.25">
      <c r="A13304">
        <v>32</v>
      </c>
      <c r="B13304">
        <v>23109067</v>
      </c>
      <c r="C13304" t="s">
        <v>6134</v>
      </c>
      <c r="D13304">
        <v>755</v>
      </c>
      <c r="E13304">
        <v>0</v>
      </c>
      <c r="F13304">
        <v>453</v>
      </c>
      <c r="G13304">
        <v>0</v>
      </c>
      <c r="H13304">
        <v>0</v>
      </c>
      <c r="I13304">
        <v>0</v>
      </c>
      <c r="K13304">
        <v>2013</v>
      </c>
      <c r="L13304">
        <v>2014</v>
      </c>
    </row>
    <row r="13305" spans="1:12" x14ac:dyDescent="0.25">
      <c r="A13305">
        <v>32</v>
      </c>
      <c r="B13305">
        <v>23109068</v>
      </c>
      <c r="C13305" t="s">
        <v>6134</v>
      </c>
      <c r="D13305">
        <v>755</v>
      </c>
      <c r="E13305">
        <v>0</v>
      </c>
      <c r="F13305">
        <v>453</v>
      </c>
      <c r="G13305">
        <v>0</v>
      </c>
      <c r="H13305">
        <v>0</v>
      </c>
      <c r="I13305">
        <v>0</v>
      </c>
      <c r="K13305">
        <v>2013</v>
      </c>
      <c r="L13305">
        <v>2014</v>
      </c>
    </row>
    <row r="13306" spans="1:12" x14ac:dyDescent="0.25">
      <c r="A13306">
        <v>32</v>
      </c>
      <c r="B13306">
        <v>23109069</v>
      </c>
      <c r="C13306" t="s">
        <v>6135</v>
      </c>
      <c r="D13306">
        <v>25</v>
      </c>
      <c r="E13306">
        <v>0</v>
      </c>
      <c r="F13306">
        <v>15</v>
      </c>
      <c r="G13306">
        <v>0</v>
      </c>
      <c r="H13306">
        <v>0</v>
      </c>
      <c r="I13306">
        <v>0</v>
      </c>
      <c r="K13306">
        <v>2013</v>
      </c>
      <c r="L13306">
        <v>2015</v>
      </c>
    </row>
    <row r="13307" spans="1:12" x14ac:dyDescent="0.25">
      <c r="A13307">
        <v>32</v>
      </c>
      <c r="B13307">
        <v>23109070</v>
      </c>
      <c r="C13307" t="s">
        <v>6135</v>
      </c>
      <c r="D13307">
        <v>25</v>
      </c>
      <c r="E13307">
        <v>0</v>
      </c>
      <c r="F13307">
        <v>15</v>
      </c>
      <c r="G13307">
        <v>0</v>
      </c>
      <c r="H13307">
        <v>0</v>
      </c>
      <c r="I13307">
        <v>0</v>
      </c>
      <c r="K13307">
        <v>2013</v>
      </c>
      <c r="L13307">
        <v>2016</v>
      </c>
    </row>
    <row r="13308" spans="1:12" x14ac:dyDescent="0.25">
      <c r="A13308">
        <v>32</v>
      </c>
      <c r="B13308">
        <v>23109071</v>
      </c>
      <c r="C13308" t="s">
        <v>6135</v>
      </c>
      <c r="D13308">
        <v>25</v>
      </c>
      <c r="E13308">
        <v>0</v>
      </c>
      <c r="F13308">
        <v>15</v>
      </c>
      <c r="G13308">
        <v>0</v>
      </c>
      <c r="H13308">
        <v>0</v>
      </c>
      <c r="I13308">
        <v>0</v>
      </c>
      <c r="K13308">
        <v>2013</v>
      </c>
      <c r="L13308">
        <v>2016</v>
      </c>
    </row>
    <row r="13309" spans="1:12" x14ac:dyDescent="0.25">
      <c r="A13309">
        <v>32</v>
      </c>
      <c r="B13309">
        <v>23109072</v>
      </c>
      <c r="C13309" t="s">
        <v>6136</v>
      </c>
      <c r="D13309">
        <v>25</v>
      </c>
      <c r="E13309">
        <v>0</v>
      </c>
      <c r="F13309">
        <v>15</v>
      </c>
      <c r="G13309">
        <v>0</v>
      </c>
      <c r="H13309">
        <v>0</v>
      </c>
      <c r="I13309">
        <v>0</v>
      </c>
      <c r="K13309">
        <v>2013</v>
      </c>
      <c r="L13309">
        <v>2016</v>
      </c>
    </row>
    <row r="13310" spans="1:12" x14ac:dyDescent="0.25">
      <c r="A13310">
        <v>32</v>
      </c>
      <c r="B13310">
        <v>23109073</v>
      </c>
      <c r="C13310" t="s">
        <v>6128</v>
      </c>
      <c r="D13310">
        <v>755</v>
      </c>
      <c r="E13310">
        <v>0</v>
      </c>
      <c r="F13310">
        <v>453</v>
      </c>
      <c r="G13310">
        <v>0</v>
      </c>
      <c r="H13310">
        <v>0</v>
      </c>
      <c r="I13310">
        <v>0</v>
      </c>
      <c r="K13310">
        <v>2013</v>
      </c>
      <c r="L13310">
        <v>2016</v>
      </c>
    </row>
    <row r="13311" spans="1:12" x14ac:dyDescent="0.25">
      <c r="A13311">
        <v>32</v>
      </c>
      <c r="B13311">
        <v>23109074</v>
      </c>
      <c r="C13311" t="s">
        <v>6128</v>
      </c>
      <c r="D13311">
        <v>755</v>
      </c>
      <c r="E13311">
        <v>0</v>
      </c>
      <c r="F13311">
        <v>453</v>
      </c>
      <c r="G13311">
        <v>0</v>
      </c>
      <c r="H13311">
        <v>0</v>
      </c>
      <c r="I13311">
        <v>0</v>
      </c>
      <c r="K13311">
        <v>2013</v>
      </c>
      <c r="L13311">
        <v>2016</v>
      </c>
    </row>
    <row r="13312" spans="1:12" x14ac:dyDescent="0.25">
      <c r="A13312">
        <v>32</v>
      </c>
      <c r="B13312">
        <v>23109075</v>
      </c>
      <c r="C13312" t="s">
        <v>6137</v>
      </c>
      <c r="D13312">
        <v>755</v>
      </c>
      <c r="E13312">
        <v>0</v>
      </c>
      <c r="F13312">
        <v>453</v>
      </c>
      <c r="G13312">
        <v>0</v>
      </c>
      <c r="H13312">
        <v>0</v>
      </c>
      <c r="I13312">
        <v>0</v>
      </c>
      <c r="K13312">
        <v>2013</v>
      </c>
      <c r="L13312">
        <v>2014</v>
      </c>
    </row>
    <row r="13313" spans="1:12" x14ac:dyDescent="0.25">
      <c r="A13313">
        <v>32</v>
      </c>
      <c r="B13313">
        <v>23109076</v>
      </c>
      <c r="C13313" t="s">
        <v>6137</v>
      </c>
      <c r="D13313">
        <v>755</v>
      </c>
      <c r="E13313">
        <v>0</v>
      </c>
      <c r="F13313">
        <v>453</v>
      </c>
      <c r="G13313">
        <v>0</v>
      </c>
      <c r="H13313">
        <v>0</v>
      </c>
      <c r="I13313">
        <v>0</v>
      </c>
      <c r="K13313">
        <v>2013</v>
      </c>
      <c r="L13313">
        <v>2014</v>
      </c>
    </row>
    <row r="13314" spans="1:12" x14ac:dyDescent="0.25">
      <c r="A13314">
        <v>32</v>
      </c>
      <c r="B13314">
        <v>23109077</v>
      </c>
      <c r="C13314" t="s">
        <v>6138</v>
      </c>
      <c r="D13314">
        <v>755</v>
      </c>
      <c r="E13314">
        <v>0</v>
      </c>
      <c r="F13314">
        <v>453</v>
      </c>
      <c r="G13314">
        <v>0</v>
      </c>
      <c r="H13314">
        <v>0</v>
      </c>
      <c r="I13314">
        <v>0</v>
      </c>
      <c r="K13314">
        <v>2013</v>
      </c>
      <c r="L13314">
        <v>2016</v>
      </c>
    </row>
    <row r="13315" spans="1:12" x14ac:dyDescent="0.25">
      <c r="A13315">
        <v>32</v>
      </c>
      <c r="B13315">
        <v>23109078</v>
      </c>
      <c r="C13315" t="s">
        <v>6138</v>
      </c>
      <c r="D13315">
        <v>755</v>
      </c>
      <c r="E13315">
        <v>0</v>
      </c>
      <c r="F13315">
        <v>453</v>
      </c>
      <c r="G13315">
        <v>0</v>
      </c>
      <c r="H13315">
        <v>0</v>
      </c>
      <c r="I13315">
        <v>0</v>
      </c>
      <c r="K13315">
        <v>2013</v>
      </c>
      <c r="L13315">
        <v>2016</v>
      </c>
    </row>
    <row r="13316" spans="1:12" x14ac:dyDescent="0.25">
      <c r="A13316">
        <v>32</v>
      </c>
      <c r="B13316">
        <v>23109079</v>
      </c>
      <c r="C13316" t="s">
        <v>6139</v>
      </c>
      <c r="D13316">
        <v>755</v>
      </c>
      <c r="E13316">
        <v>0</v>
      </c>
      <c r="F13316">
        <v>453</v>
      </c>
      <c r="G13316">
        <v>0</v>
      </c>
      <c r="H13316">
        <v>0</v>
      </c>
      <c r="I13316">
        <v>0</v>
      </c>
      <c r="K13316">
        <v>2013</v>
      </c>
      <c r="L13316">
        <v>2016</v>
      </c>
    </row>
    <row r="13317" spans="1:12" x14ac:dyDescent="0.25">
      <c r="A13317">
        <v>32</v>
      </c>
      <c r="B13317">
        <v>23109080</v>
      </c>
      <c r="C13317" t="s">
        <v>6139</v>
      </c>
      <c r="D13317">
        <v>755</v>
      </c>
      <c r="E13317">
        <v>0</v>
      </c>
      <c r="F13317">
        <v>453</v>
      </c>
      <c r="G13317">
        <v>0</v>
      </c>
      <c r="H13317">
        <v>0</v>
      </c>
      <c r="I13317">
        <v>0</v>
      </c>
      <c r="K13317">
        <v>2013</v>
      </c>
      <c r="L13317">
        <v>2016</v>
      </c>
    </row>
    <row r="13318" spans="1:12" x14ac:dyDescent="0.25">
      <c r="A13318">
        <v>32</v>
      </c>
      <c r="B13318">
        <v>23109579</v>
      </c>
      <c r="C13318" t="s">
        <v>6083</v>
      </c>
      <c r="D13318">
        <v>275</v>
      </c>
      <c r="E13318">
        <v>0</v>
      </c>
      <c r="F13318">
        <v>206.25</v>
      </c>
      <c r="G13318">
        <v>0</v>
      </c>
      <c r="H13318">
        <v>0</v>
      </c>
      <c r="I13318">
        <v>0</v>
      </c>
      <c r="K13318">
        <v>2013</v>
      </c>
      <c r="L13318">
        <v>2016</v>
      </c>
    </row>
    <row r="13319" spans="1:12" x14ac:dyDescent="0.25">
      <c r="A13319">
        <v>32</v>
      </c>
      <c r="B13319">
        <v>23110566</v>
      </c>
      <c r="C13319" t="s">
        <v>6140</v>
      </c>
      <c r="D13319">
        <v>50</v>
      </c>
      <c r="E13319">
        <v>0</v>
      </c>
      <c r="F13319">
        <v>37.5</v>
      </c>
      <c r="G13319">
        <v>0</v>
      </c>
      <c r="H13319">
        <v>0</v>
      </c>
      <c r="I13319">
        <v>0</v>
      </c>
      <c r="K13319">
        <v>2014</v>
      </c>
      <c r="L13319">
        <v>2017</v>
      </c>
    </row>
    <row r="13320" spans="1:12" x14ac:dyDescent="0.25">
      <c r="A13320">
        <v>32</v>
      </c>
      <c r="B13320">
        <v>23110858</v>
      </c>
      <c r="C13320" t="s">
        <v>5805</v>
      </c>
      <c r="D13320">
        <v>328</v>
      </c>
      <c r="E13320">
        <v>0</v>
      </c>
      <c r="F13320">
        <v>196.8</v>
      </c>
      <c r="G13320">
        <v>0</v>
      </c>
      <c r="H13320">
        <v>0</v>
      </c>
      <c r="I13320">
        <v>0</v>
      </c>
      <c r="K13320">
        <v>2014</v>
      </c>
      <c r="L13320">
        <v>2017</v>
      </c>
    </row>
    <row r="13321" spans="1:12" x14ac:dyDescent="0.25">
      <c r="A13321">
        <v>32</v>
      </c>
      <c r="B13321">
        <v>23111511</v>
      </c>
      <c r="C13321" t="s">
        <v>6141</v>
      </c>
      <c r="D13321">
        <v>70</v>
      </c>
      <c r="E13321">
        <v>0</v>
      </c>
      <c r="F13321">
        <v>49</v>
      </c>
      <c r="G13321">
        <v>0</v>
      </c>
      <c r="H13321">
        <v>0</v>
      </c>
      <c r="I13321">
        <v>0</v>
      </c>
      <c r="K13321">
        <v>2015</v>
      </c>
      <c r="L13321">
        <v>2015</v>
      </c>
    </row>
    <row r="13322" spans="1:12" x14ac:dyDescent="0.25">
      <c r="A13322">
        <v>32</v>
      </c>
      <c r="B13322">
        <v>23111512</v>
      </c>
      <c r="C13322" t="s">
        <v>5945</v>
      </c>
      <c r="D13322">
        <v>145</v>
      </c>
      <c r="E13322">
        <v>0</v>
      </c>
      <c r="F13322">
        <v>101.5</v>
      </c>
      <c r="G13322">
        <v>0</v>
      </c>
      <c r="H13322">
        <v>0</v>
      </c>
      <c r="I13322">
        <v>0</v>
      </c>
      <c r="K13322">
        <v>2015</v>
      </c>
      <c r="L13322">
        <v>2015</v>
      </c>
    </row>
    <row r="13323" spans="1:12" x14ac:dyDescent="0.25">
      <c r="A13323">
        <v>32</v>
      </c>
      <c r="B13323">
        <v>23111906</v>
      </c>
      <c r="C13323" t="s">
        <v>6011</v>
      </c>
      <c r="D13323">
        <v>100</v>
      </c>
      <c r="E13323">
        <v>0</v>
      </c>
      <c r="F13323">
        <v>75</v>
      </c>
      <c r="G13323">
        <v>0</v>
      </c>
      <c r="H13323">
        <v>0</v>
      </c>
      <c r="I13323">
        <v>0</v>
      </c>
      <c r="K13323">
        <v>2015</v>
      </c>
      <c r="L13323">
        <v>2017</v>
      </c>
    </row>
    <row r="13324" spans="1:12" x14ac:dyDescent="0.25">
      <c r="A13324">
        <v>32</v>
      </c>
      <c r="B13324">
        <v>23112197</v>
      </c>
      <c r="C13324" t="s">
        <v>4846</v>
      </c>
      <c r="D13324">
        <v>155</v>
      </c>
      <c r="E13324">
        <v>0</v>
      </c>
      <c r="F13324">
        <v>116.25</v>
      </c>
      <c r="G13324">
        <v>0</v>
      </c>
      <c r="H13324">
        <v>0</v>
      </c>
      <c r="I13324">
        <v>0</v>
      </c>
      <c r="K13324">
        <v>2014</v>
      </c>
      <c r="L13324">
        <v>2017</v>
      </c>
    </row>
    <row r="13325" spans="1:12" x14ac:dyDescent="0.25">
      <c r="A13325">
        <v>32</v>
      </c>
      <c r="B13325">
        <v>23112198</v>
      </c>
      <c r="C13325" t="s">
        <v>4846</v>
      </c>
      <c r="D13325">
        <v>155</v>
      </c>
      <c r="E13325">
        <v>0</v>
      </c>
      <c r="F13325">
        <v>116.25</v>
      </c>
      <c r="G13325">
        <v>0</v>
      </c>
      <c r="H13325">
        <v>0</v>
      </c>
      <c r="I13325">
        <v>0</v>
      </c>
      <c r="K13325">
        <v>2014</v>
      </c>
      <c r="L13325">
        <v>2017</v>
      </c>
    </row>
    <row r="13326" spans="1:12" x14ac:dyDescent="0.25">
      <c r="A13326">
        <v>32</v>
      </c>
      <c r="B13326">
        <v>23112238</v>
      </c>
      <c r="C13326" t="s">
        <v>5800</v>
      </c>
      <c r="D13326">
        <v>94</v>
      </c>
      <c r="E13326">
        <v>0</v>
      </c>
      <c r="F13326">
        <v>56.4</v>
      </c>
      <c r="G13326">
        <v>0</v>
      </c>
      <c r="H13326">
        <v>0</v>
      </c>
      <c r="I13326">
        <v>0</v>
      </c>
      <c r="K13326">
        <v>2015</v>
      </c>
      <c r="L13326">
        <v>2017</v>
      </c>
    </row>
    <row r="13327" spans="1:12" x14ac:dyDescent="0.25">
      <c r="A13327">
        <v>32</v>
      </c>
      <c r="B13327">
        <v>23112239</v>
      </c>
      <c r="C13327" t="s">
        <v>5641</v>
      </c>
      <c r="D13327">
        <v>70</v>
      </c>
      <c r="E13327">
        <v>0</v>
      </c>
      <c r="F13327">
        <v>42</v>
      </c>
      <c r="G13327">
        <v>0</v>
      </c>
      <c r="H13327">
        <v>0</v>
      </c>
      <c r="I13327">
        <v>0</v>
      </c>
      <c r="K13327">
        <v>2015</v>
      </c>
      <c r="L13327">
        <v>2017</v>
      </c>
    </row>
    <row r="13328" spans="1:12" x14ac:dyDescent="0.25">
      <c r="A13328">
        <v>32</v>
      </c>
      <c r="B13328">
        <v>23112242</v>
      </c>
      <c r="C13328" t="s">
        <v>5641</v>
      </c>
      <c r="D13328">
        <v>70</v>
      </c>
      <c r="E13328">
        <v>0</v>
      </c>
      <c r="F13328">
        <v>42</v>
      </c>
      <c r="G13328">
        <v>0</v>
      </c>
      <c r="H13328">
        <v>0</v>
      </c>
      <c r="I13328">
        <v>0</v>
      </c>
      <c r="K13328">
        <v>2015</v>
      </c>
      <c r="L13328">
        <v>2017</v>
      </c>
    </row>
    <row r="13329" spans="1:12" x14ac:dyDescent="0.25">
      <c r="A13329">
        <v>32</v>
      </c>
      <c r="B13329">
        <v>23112243</v>
      </c>
      <c r="C13329" t="s">
        <v>5801</v>
      </c>
      <c r="D13329">
        <v>146</v>
      </c>
      <c r="E13329">
        <v>0</v>
      </c>
      <c r="F13329">
        <v>87.6</v>
      </c>
      <c r="G13329">
        <v>0</v>
      </c>
      <c r="H13329">
        <v>0</v>
      </c>
      <c r="I13329">
        <v>0</v>
      </c>
      <c r="K13329">
        <v>2015</v>
      </c>
      <c r="L13329">
        <v>2017</v>
      </c>
    </row>
    <row r="13330" spans="1:12" x14ac:dyDescent="0.25">
      <c r="A13330">
        <v>32</v>
      </c>
      <c r="B13330">
        <v>23112244</v>
      </c>
      <c r="C13330" t="s">
        <v>5801</v>
      </c>
      <c r="D13330">
        <v>146</v>
      </c>
      <c r="E13330">
        <v>0</v>
      </c>
      <c r="F13330">
        <v>87.6</v>
      </c>
      <c r="G13330">
        <v>0</v>
      </c>
      <c r="H13330">
        <v>0</v>
      </c>
      <c r="I13330">
        <v>0</v>
      </c>
      <c r="K13330">
        <v>2015</v>
      </c>
      <c r="L13330">
        <v>2017</v>
      </c>
    </row>
    <row r="13331" spans="1:12" x14ac:dyDescent="0.25">
      <c r="A13331">
        <v>32</v>
      </c>
      <c r="B13331">
        <v>23112245</v>
      </c>
      <c r="C13331" t="s">
        <v>5801</v>
      </c>
      <c r="D13331">
        <v>146</v>
      </c>
      <c r="E13331">
        <v>0</v>
      </c>
      <c r="F13331">
        <v>87.6</v>
      </c>
      <c r="G13331">
        <v>0</v>
      </c>
      <c r="H13331">
        <v>0</v>
      </c>
      <c r="I13331">
        <v>0</v>
      </c>
      <c r="K13331">
        <v>2015</v>
      </c>
      <c r="L13331">
        <v>2017</v>
      </c>
    </row>
    <row r="13332" spans="1:12" x14ac:dyDescent="0.25">
      <c r="A13332">
        <v>32</v>
      </c>
      <c r="B13332">
        <v>23112246</v>
      </c>
      <c r="C13332" t="s">
        <v>5801</v>
      </c>
      <c r="D13332">
        <v>146</v>
      </c>
      <c r="E13332">
        <v>0</v>
      </c>
      <c r="F13332">
        <v>87.6</v>
      </c>
      <c r="G13332">
        <v>0</v>
      </c>
      <c r="H13332">
        <v>0</v>
      </c>
      <c r="I13332">
        <v>0</v>
      </c>
      <c r="K13332">
        <v>2015</v>
      </c>
      <c r="L13332">
        <v>2017</v>
      </c>
    </row>
    <row r="13333" spans="1:12" x14ac:dyDescent="0.25">
      <c r="A13333">
        <v>32</v>
      </c>
      <c r="B13333">
        <v>23112503</v>
      </c>
      <c r="C13333" t="s">
        <v>5641</v>
      </c>
      <c r="D13333">
        <v>70</v>
      </c>
      <c r="E13333">
        <v>0</v>
      </c>
      <c r="F13333">
        <v>42</v>
      </c>
      <c r="G13333">
        <v>0</v>
      </c>
      <c r="H13333">
        <v>0</v>
      </c>
      <c r="I13333">
        <v>0</v>
      </c>
      <c r="K13333">
        <v>2015</v>
      </c>
      <c r="L13333">
        <v>2016</v>
      </c>
    </row>
    <row r="13334" spans="1:12" x14ac:dyDescent="0.25">
      <c r="A13334">
        <v>32</v>
      </c>
      <c r="B13334">
        <v>23112504</v>
      </c>
      <c r="C13334" t="s">
        <v>5641</v>
      </c>
      <c r="D13334">
        <v>70</v>
      </c>
      <c r="E13334">
        <v>0</v>
      </c>
      <c r="F13334">
        <v>42</v>
      </c>
      <c r="G13334">
        <v>0</v>
      </c>
      <c r="H13334">
        <v>0</v>
      </c>
      <c r="I13334">
        <v>0</v>
      </c>
      <c r="K13334">
        <v>2015</v>
      </c>
      <c r="L13334">
        <v>2016</v>
      </c>
    </row>
    <row r="13335" spans="1:12" x14ac:dyDescent="0.25">
      <c r="A13335">
        <v>32</v>
      </c>
      <c r="B13335">
        <v>23112505</v>
      </c>
      <c r="C13335" t="s">
        <v>5641</v>
      </c>
      <c r="D13335">
        <v>70</v>
      </c>
      <c r="E13335">
        <v>0</v>
      </c>
      <c r="F13335">
        <v>42</v>
      </c>
      <c r="G13335">
        <v>0</v>
      </c>
      <c r="H13335">
        <v>0</v>
      </c>
      <c r="I13335">
        <v>0</v>
      </c>
      <c r="K13335">
        <v>2015</v>
      </c>
      <c r="L13335">
        <v>2016</v>
      </c>
    </row>
    <row r="13336" spans="1:12" x14ac:dyDescent="0.25">
      <c r="A13336">
        <v>32</v>
      </c>
      <c r="B13336">
        <v>23114083</v>
      </c>
      <c r="C13336" t="s">
        <v>6142</v>
      </c>
      <c r="D13336">
        <v>190</v>
      </c>
      <c r="E13336">
        <v>0</v>
      </c>
      <c r="F13336">
        <v>142.5</v>
      </c>
      <c r="G13336">
        <v>0</v>
      </c>
      <c r="H13336">
        <v>192.99</v>
      </c>
      <c r="I13336">
        <v>0</v>
      </c>
      <c r="K13336">
        <v>2014</v>
      </c>
      <c r="L13336">
        <v>2015</v>
      </c>
    </row>
    <row r="13337" spans="1:12" x14ac:dyDescent="0.25">
      <c r="A13337">
        <v>32</v>
      </c>
      <c r="B13337">
        <v>23114161</v>
      </c>
      <c r="C13337" t="s">
        <v>6143</v>
      </c>
      <c r="D13337">
        <v>125</v>
      </c>
      <c r="E13337">
        <v>0</v>
      </c>
      <c r="F13337">
        <v>93.75</v>
      </c>
      <c r="G13337">
        <v>0</v>
      </c>
      <c r="H13337">
        <v>0</v>
      </c>
      <c r="I13337">
        <v>0</v>
      </c>
      <c r="K13337">
        <v>2014</v>
      </c>
      <c r="L13337">
        <v>2017</v>
      </c>
    </row>
    <row r="13338" spans="1:12" x14ac:dyDescent="0.25">
      <c r="A13338">
        <v>32</v>
      </c>
      <c r="B13338">
        <v>23114162</v>
      </c>
      <c r="C13338" t="s">
        <v>5916</v>
      </c>
      <c r="D13338">
        <v>125</v>
      </c>
      <c r="E13338">
        <v>0</v>
      </c>
      <c r="F13338">
        <v>93.75</v>
      </c>
      <c r="G13338">
        <v>0</v>
      </c>
      <c r="H13338">
        <v>0</v>
      </c>
      <c r="I13338">
        <v>0</v>
      </c>
      <c r="K13338">
        <v>2014</v>
      </c>
      <c r="L13338">
        <v>2017</v>
      </c>
    </row>
    <row r="13339" spans="1:12" x14ac:dyDescent="0.25">
      <c r="A13339">
        <v>32</v>
      </c>
      <c r="B13339">
        <v>23114163</v>
      </c>
      <c r="C13339" t="s">
        <v>6143</v>
      </c>
      <c r="D13339">
        <v>125</v>
      </c>
      <c r="E13339">
        <v>0</v>
      </c>
      <c r="F13339">
        <v>93.75</v>
      </c>
      <c r="G13339">
        <v>0</v>
      </c>
      <c r="H13339">
        <v>0</v>
      </c>
      <c r="I13339">
        <v>0</v>
      </c>
      <c r="K13339">
        <v>2014</v>
      </c>
      <c r="L13339">
        <v>2017</v>
      </c>
    </row>
    <row r="13340" spans="1:12" x14ac:dyDescent="0.25">
      <c r="A13340">
        <v>32</v>
      </c>
      <c r="B13340">
        <v>23114164</v>
      </c>
      <c r="C13340" t="s">
        <v>5916</v>
      </c>
      <c r="D13340">
        <v>125</v>
      </c>
      <c r="E13340">
        <v>0</v>
      </c>
      <c r="F13340">
        <v>93.75</v>
      </c>
      <c r="G13340">
        <v>0</v>
      </c>
      <c r="H13340">
        <v>0</v>
      </c>
      <c r="I13340">
        <v>0</v>
      </c>
      <c r="K13340">
        <v>2014</v>
      </c>
      <c r="L13340">
        <v>2017</v>
      </c>
    </row>
    <row r="13341" spans="1:12" x14ac:dyDescent="0.25">
      <c r="A13341">
        <v>32</v>
      </c>
      <c r="B13341">
        <v>23114552</v>
      </c>
      <c r="C13341" t="s">
        <v>6083</v>
      </c>
      <c r="D13341">
        <v>275</v>
      </c>
      <c r="E13341">
        <v>0</v>
      </c>
      <c r="F13341">
        <v>206.25</v>
      </c>
      <c r="G13341">
        <v>0</v>
      </c>
      <c r="H13341">
        <v>0</v>
      </c>
      <c r="I13341">
        <v>0</v>
      </c>
      <c r="K13341">
        <v>2014</v>
      </c>
      <c r="L13341">
        <v>2017</v>
      </c>
    </row>
    <row r="13342" spans="1:12" x14ac:dyDescent="0.25">
      <c r="A13342">
        <v>32</v>
      </c>
      <c r="B13342">
        <v>23115615</v>
      </c>
      <c r="C13342" t="s">
        <v>6144</v>
      </c>
      <c r="D13342">
        <v>40</v>
      </c>
      <c r="E13342">
        <v>0</v>
      </c>
      <c r="F13342">
        <v>30</v>
      </c>
      <c r="G13342">
        <v>0</v>
      </c>
      <c r="H13342">
        <v>0</v>
      </c>
      <c r="I13342">
        <v>0</v>
      </c>
      <c r="K13342">
        <v>2016</v>
      </c>
      <c r="L13342">
        <v>2017</v>
      </c>
    </row>
    <row r="13343" spans="1:12" x14ac:dyDescent="0.25">
      <c r="A13343">
        <v>32</v>
      </c>
      <c r="B13343">
        <v>23115617</v>
      </c>
      <c r="C13343" t="s">
        <v>6145</v>
      </c>
      <c r="D13343">
        <v>40</v>
      </c>
      <c r="E13343">
        <v>0</v>
      </c>
      <c r="F13343">
        <v>30</v>
      </c>
      <c r="G13343">
        <v>0</v>
      </c>
      <c r="H13343">
        <v>0</v>
      </c>
      <c r="I13343">
        <v>0</v>
      </c>
      <c r="K13343">
        <v>2016</v>
      </c>
      <c r="L13343">
        <v>2017</v>
      </c>
    </row>
    <row r="13344" spans="1:12" x14ac:dyDescent="0.25">
      <c r="A13344">
        <v>32</v>
      </c>
      <c r="B13344">
        <v>23115618</v>
      </c>
      <c r="C13344" t="s">
        <v>6146</v>
      </c>
      <c r="D13344">
        <v>40</v>
      </c>
      <c r="E13344">
        <v>0</v>
      </c>
      <c r="F13344">
        <v>30</v>
      </c>
      <c r="G13344">
        <v>0</v>
      </c>
      <c r="H13344">
        <v>0</v>
      </c>
      <c r="I13344">
        <v>0</v>
      </c>
      <c r="K13344">
        <v>2016</v>
      </c>
      <c r="L13344">
        <v>2017</v>
      </c>
    </row>
    <row r="13345" spans="1:12" x14ac:dyDescent="0.25">
      <c r="A13345">
        <v>32</v>
      </c>
      <c r="B13345">
        <v>23115620</v>
      </c>
      <c r="C13345" t="s">
        <v>6146</v>
      </c>
      <c r="D13345">
        <v>40</v>
      </c>
      <c r="E13345">
        <v>0</v>
      </c>
      <c r="F13345">
        <v>30</v>
      </c>
      <c r="G13345">
        <v>0</v>
      </c>
      <c r="H13345">
        <v>0</v>
      </c>
      <c r="I13345">
        <v>0</v>
      </c>
      <c r="K13345">
        <v>2016</v>
      </c>
      <c r="L13345">
        <v>2017</v>
      </c>
    </row>
    <row r="13346" spans="1:12" x14ac:dyDescent="0.25">
      <c r="A13346">
        <v>32</v>
      </c>
      <c r="B13346">
        <v>23116520</v>
      </c>
      <c r="C13346" t="s">
        <v>5377</v>
      </c>
      <c r="D13346">
        <v>150</v>
      </c>
      <c r="E13346">
        <v>0</v>
      </c>
      <c r="F13346">
        <v>112.5</v>
      </c>
      <c r="G13346">
        <v>0</v>
      </c>
      <c r="H13346">
        <v>0</v>
      </c>
      <c r="I13346">
        <v>0</v>
      </c>
      <c r="K13346">
        <v>2016</v>
      </c>
      <c r="L13346">
        <v>2016</v>
      </c>
    </row>
    <row r="13347" spans="1:12" x14ac:dyDescent="0.25">
      <c r="A13347">
        <v>32</v>
      </c>
      <c r="B13347">
        <v>23117404</v>
      </c>
      <c r="C13347" t="s">
        <v>2402</v>
      </c>
      <c r="D13347">
        <v>0</v>
      </c>
      <c r="E13347">
        <v>0</v>
      </c>
      <c r="F13347">
        <v>0</v>
      </c>
      <c r="G13347">
        <v>0</v>
      </c>
      <c r="H13347">
        <v>0</v>
      </c>
      <c r="I13347">
        <v>0</v>
      </c>
      <c r="K13347">
        <v>2016</v>
      </c>
      <c r="L13347">
        <v>2016</v>
      </c>
    </row>
    <row r="13348" spans="1:12" x14ac:dyDescent="0.25">
      <c r="A13348">
        <v>32</v>
      </c>
      <c r="B13348">
        <v>23117405</v>
      </c>
      <c r="C13348" t="s">
        <v>5375</v>
      </c>
      <c r="D13348">
        <v>170</v>
      </c>
      <c r="E13348">
        <v>0</v>
      </c>
      <c r="F13348">
        <v>127.5</v>
      </c>
      <c r="G13348">
        <v>0</v>
      </c>
      <c r="H13348">
        <v>0</v>
      </c>
      <c r="I13348">
        <v>0</v>
      </c>
      <c r="K13348">
        <v>2016</v>
      </c>
      <c r="L13348">
        <v>2017</v>
      </c>
    </row>
    <row r="13349" spans="1:12" x14ac:dyDescent="0.25">
      <c r="A13349">
        <v>32</v>
      </c>
      <c r="B13349">
        <v>23119020</v>
      </c>
      <c r="C13349" t="s">
        <v>5934</v>
      </c>
      <c r="D13349">
        <v>175</v>
      </c>
      <c r="E13349">
        <v>0</v>
      </c>
      <c r="F13349">
        <v>131.25</v>
      </c>
      <c r="G13349">
        <v>0</v>
      </c>
      <c r="H13349">
        <v>0</v>
      </c>
      <c r="I13349">
        <v>0</v>
      </c>
      <c r="K13349">
        <v>2013</v>
      </c>
      <c r="L13349">
        <v>2015</v>
      </c>
    </row>
    <row r="13350" spans="1:12" x14ac:dyDescent="0.25">
      <c r="A13350">
        <v>32</v>
      </c>
      <c r="B13350">
        <v>23119021</v>
      </c>
      <c r="C13350" t="s">
        <v>5935</v>
      </c>
      <c r="D13350">
        <v>175</v>
      </c>
      <c r="E13350">
        <v>0</v>
      </c>
      <c r="F13350">
        <v>131.25</v>
      </c>
      <c r="G13350">
        <v>0</v>
      </c>
      <c r="H13350">
        <v>0</v>
      </c>
      <c r="I13350">
        <v>0</v>
      </c>
      <c r="K13350">
        <v>2013</v>
      </c>
      <c r="L13350">
        <v>2015</v>
      </c>
    </row>
    <row r="13351" spans="1:12" x14ac:dyDescent="0.25">
      <c r="A13351">
        <v>32</v>
      </c>
      <c r="B13351">
        <v>23119651</v>
      </c>
      <c r="C13351" t="s">
        <v>6147</v>
      </c>
      <c r="D13351">
        <v>100</v>
      </c>
      <c r="E13351">
        <v>0</v>
      </c>
      <c r="F13351">
        <v>75</v>
      </c>
      <c r="G13351">
        <v>0</v>
      </c>
      <c r="H13351">
        <v>101.57</v>
      </c>
      <c r="I13351">
        <v>0</v>
      </c>
      <c r="K13351">
        <v>2011</v>
      </c>
      <c r="L13351">
        <v>2014</v>
      </c>
    </row>
    <row r="13352" spans="1:12" x14ac:dyDescent="0.25">
      <c r="A13352">
        <v>32</v>
      </c>
      <c r="B13352">
        <v>23119652</v>
      </c>
      <c r="C13352" t="s">
        <v>5667</v>
      </c>
      <c r="D13352">
        <v>100</v>
      </c>
      <c r="E13352">
        <v>0</v>
      </c>
      <c r="F13352">
        <v>75</v>
      </c>
      <c r="G13352">
        <v>0</v>
      </c>
      <c r="H13352">
        <v>0</v>
      </c>
      <c r="I13352">
        <v>0</v>
      </c>
      <c r="K13352">
        <v>2011</v>
      </c>
      <c r="L13352">
        <v>2013</v>
      </c>
    </row>
    <row r="13353" spans="1:12" x14ac:dyDescent="0.25">
      <c r="A13353">
        <v>32</v>
      </c>
      <c r="B13353">
        <v>23119654</v>
      </c>
      <c r="C13353" t="s">
        <v>2402</v>
      </c>
      <c r="D13353">
        <v>100</v>
      </c>
      <c r="E13353">
        <v>0</v>
      </c>
      <c r="F13353">
        <v>75</v>
      </c>
      <c r="G13353">
        <v>0</v>
      </c>
      <c r="H13353">
        <v>0</v>
      </c>
      <c r="I13353">
        <v>0</v>
      </c>
      <c r="K13353">
        <v>2012</v>
      </c>
      <c r="L13353">
        <v>2012</v>
      </c>
    </row>
    <row r="13354" spans="1:12" x14ac:dyDescent="0.25">
      <c r="A13354">
        <v>32</v>
      </c>
      <c r="B13354">
        <v>23119656</v>
      </c>
      <c r="C13354" t="s">
        <v>2402</v>
      </c>
      <c r="D13354">
        <v>100</v>
      </c>
      <c r="E13354">
        <v>0</v>
      </c>
      <c r="F13354">
        <v>75</v>
      </c>
      <c r="G13354">
        <v>0</v>
      </c>
      <c r="H13354">
        <v>0</v>
      </c>
      <c r="I13354">
        <v>0</v>
      </c>
      <c r="K13354">
        <v>2013</v>
      </c>
      <c r="L13354">
        <v>2017</v>
      </c>
    </row>
    <row r="13355" spans="1:12" x14ac:dyDescent="0.25">
      <c r="A13355">
        <v>32</v>
      </c>
      <c r="B13355">
        <v>23119658</v>
      </c>
      <c r="C13355" t="s">
        <v>2402</v>
      </c>
      <c r="D13355">
        <v>100</v>
      </c>
      <c r="E13355">
        <v>0</v>
      </c>
      <c r="F13355">
        <v>75</v>
      </c>
      <c r="G13355">
        <v>0</v>
      </c>
      <c r="H13355">
        <v>0</v>
      </c>
      <c r="I13355">
        <v>0</v>
      </c>
      <c r="K13355">
        <v>2013</v>
      </c>
      <c r="L13355">
        <v>2017</v>
      </c>
    </row>
    <row r="13356" spans="1:12" x14ac:dyDescent="0.25">
      <c r="A13356">
        <v>32</v>
      </c>
      <c r="B13356">
        <v>23119659</v>
      </c>
      <c r="C13356" t="s">
        <v>2451</v>
      </c>
      <c r="D13356">
        <v>100</v>
      </c>
      <c r="E13356">
        <v>0</v>
      </c>
      <c r="F13356">
        <v>75</v>
      </c>
      <c r="G13356">
        <v>0</v>
      </c>
      <c r="H13356">
        <v>0</v>
      </c>
      <c r="I13356">
        <v>0</v>
      </c>
      <c r="K13356">
        <v>2013</v>
      </c>
      <c r="L13356">
        <v>2017</v>
      </c>
    </row>
    <row r="13357" spans="1:12" x14ac:dyDescent="0.25">
      <c r="A13357">
        <v>32</v>
      </c>
      <c r="B13357">
        <v>23120089</v>
      </c>
      <c r="C13357" t="s">
        <v>5524</v>
      </c>
      <c r="D13357">
        <v>50</v>
      </c>
      <c r="E13357">
        <v>0</v>
      </c>
      <c r="F13357">
        <v>30</v>
      </c>
      <c r="G13357">
        <v>0</v>
      </c>
      <c r="H13357">
        <v>0</v>
      </c>
      <c r="I13357">
        <v>0</v>
      </c>
      <c r="K13357">
        <v>2013</v>
      </c>
      <c r="L13357">
        <v>2017</v>
      </c>
    </row>
    <row r="13358" spans="1:12" x14ac:dyDescent="0.25">
      <c r="A13358">
        <v>32</v>
      </c>
      <c r="B13358">
        <v>23120485</v>
      </c>
      <c r="C13358" t="s">
        <v>6148</v>
      </c>
      <c r="D13358">
        <v>150</v>
      </c>
      <c r="E13358">
        <v>0</v>
      </c>
      <c r="F13358">
        <v>112.5</v>
      </c>
      <c r="G13358">
        <v>0</v>
      </c>
      <c r="H13358">
        <v>152.36000000000001</v>
      </c>
      <c r="I13358">
        <v>0</v>
      </c>
      <c r="K13358">
        <v>2011</v>
      </c>
      <c r="L13358">
        <v>2015</v>
      </c>
    </row>
    <row r="13359" spans="1:12" x14ac:dyDescent="0.25">
      <c r="A13359">
        <v>32</v>
      </c>
      <c r="B13359">
        <v>23120542</v>
      </c>
      <c r="C13359" t="s">
        <v>6149</v>
      </c>
      <c r="D13359">
        <v>5600</v>
      </c>
      <c r="E13359">
        <v>0</v>
      </c>
      <c r="F13359">
        <v>4200</v>
      </c>
      <c r="G13359">
        <v>0</v>
      </c>
      <c r="H13359">
        <v>0</v>
      </c>
      <c r="I13359">
        <v>0</v>
      </c>
      <c r="K13359">
        <v>2010</v>
      </c>
      <c r="L13359">
        <v>2015</v>
      </c>
    </row>
    <row r="13360" spans="1:12" x14ac:dyDescent="0.25">
      <c r="A13360">
        <v>32</v>
      </c>
      <c r="B13360">
        <v>23120889</v>
      </c>
      <c r="C13360" t="s">
        <v>6083</v>
      </c>
      <c r="D13360">
        <v>275</v>
      </c>
      <c r="E13360">
        <v>0</v>
      </c>
      <c r="F13360">
        <v>206.25</v>
      </c>
      <c r="G13360">
        <v>0</v>
      </c>
      <c r="H13360">
        <v>0</v>
      </c>
      <c r="I13360">
        <v>0</v>
      </c>
      <c r="K13360">
        <v>2011</v>
      </c>
      <c r="L13360">
        <v>2017</v>
      </c>
    </row>
    <row r="13361" spans="1:12" x14ac:dyDescent="0.25">
      <c r="A13361">
        <v>32</v>
      </c>
      <c r="B13361">
        <v>23121057</v>
      </c>
      <c r="C13361" t="s">
        <v>5981</v>
      </c>
      <c r="D13361">
        <v>290</v>
      </c>
      <c r="E13361">
        <v>0</v>
      </c>
      <c r="F13361">
        <v>174</v>
      </c>
      <c r="G13361">
        <v>0</v>
      </c>
      <c r="H13361">
        <v>0</v>
      </c>
      <c r="I13361">
        <v>0</v>
      </c>
      <c r="K13361">
        <v>2013</v>
      </c>
      <c r="L13361">
        <v>2017</v>
      </c>
    </row>
    <row r="13362" spans="1:12" x14ac:dyDescent="0.25">
      <c r="A13362">
        <v>32</v>
      </c>
      <c r="B13362">
        <v>23121786</v>
      </c>
      <c r="C13362" t="s">
        <v>5537</v>
      </c>
      <c r="D13362">
        <v>325</v>
      </c>
      <c r="E13362">
        <v>0</v>
      </c>
      <c r="F13362">
        <v>243.75</v>
      </c>
      <c r="G13362">
        <v>0</v>
      </c>
      <c r="H13362">
        <v>330.11</v>
      </c>
      <c r="I13362">
        <v>0</v>
      </c>
      <c r="K13362">
        <v>2014</v>
      </c>
      <c r="L13362">
        <v>2017</v>
      </c>
    </row>
    <row r="13363" spans="1:12" x14ac:dyDescent="0.25">
      <c r="A13363">
        <v>32</v>
      </c>
      <c r="B13363">
        <v>23121787</v>
      </c>
      <c r="C13363" t="s">
        <v>5856</v>
      </c>
      <c r="D13363">
        <v>25</v>
      </c>
      <c r="E13363">
        <v>0</v>
      </c>
      <c r="F13363">
        <v>17.5</v>
      </c>
      <c r="G13363">
        <v>0</v>
      </c>
      <c r="H13363">
        <v>0</v>
      </c>
      <c r="I13363">
        <v>0</v>
      </c>
      <c r="K13363">
        <v>2014</v>
      </c>
      <c r="L13363">
        <v>2015</v>
      </c>
    </row>
    <row r="13364" spans="1:12" x14ac:dyDescent="0.25">
      <c r="A13364">
        <v>32</v>
      </c>
      <c r="B13364">
        <v>23122141</v>
      </c>
      <c r="C13364" t="s">
        <v>5670</v>
      </c>
      <c r="D13364">
        <v>275</v>
      </c>
      <c r="E13364">
        <v>0</v>
      </c>
      <c r="F13364">
        <v>192.5</v>
      </c>
      <c r="G13364">
        <v>0</v>
      </c>
      <c r="H13364">
        <v>0</v>
      </c>
      <c r="I13364">
        <v>0</v>
      </c>
      <c r="K13364">
        <v>2013</v>
      </c>
      <c r="L13364">
        <v>2014</v>
      </c>
    </row>
    <row r="13365" spans="1:12" x14ac:dyDescent="0.25">
      <c r="A13365">
        <v>32</v>
      </c>
      <c r="B13365">
        <v>23122804</v>
      </c>
      <c r="C13365" t="s">
        <v>5768</v>
      </c>
      <c r="D13365">
        <v>146</v>
      </c>
      <c r="E13365">
        <v>0</v>
      </c>
      <c r="F13365">
        <v>87.6</v>
      </c>
      <c r="G13365">
        <v>0</v>
      </c>
      <c r="H13365">
        <v>0</v>
      </c>
      <c r="I13365">
        <v>0</v>
      </c>
      <c r="K13365">
        <v>2014</v>
      </c>
      <c r="L13365">
        <v>2017</v>
      </c>
    </row>
    <row r="13366" spans="1:12" x14ac:dyDescent="0.25">
      <c r="A13366">
        <v>32</v>
      </c>
      <c r="B13366">
        <v>23123397</v>
      </c>
      <c r="C13366" t="s">
        <v>6150</v>
      </c>
      <c r="D13366">
        <v>1500</v>
      </c>
      <c r="E13366">
        <v>0</v>
      </c>
      <c r="F13366">
        <v>1125</v>
      </c>
      <c r="G13366">
        <v>0</v>
      </c>
      <c r="H13366">
        <v>0</v>
      </c>
      <c r="I13366">
        <v>0</v>
      </c>
      <c r="K13366">
        <v>2010</v>
      </c>
      <c r="L13366">
        <v>2015</v>
      </c>
    </row>
    <row r="13367" spans="1:12" x14ac:dyDescent="0.25">
      <c r="A13367">
        <v>32</v>
      </c>
      <c r="B13367">
        <v>23123398</v>
      </c>
      <c r="C13367" t="s">
        <v>6150</v>
      </c>
      <c r="D13367">
        <v>1500</v>
      </c>
      <c r="E13367">
        <v>0</v>
      </c>
      <c r="F13367">
        <v>1125</v>
      </c>
      <c r="G13367">
        <v>0</v>
      </c>
      <c r="H13367">
        <v>0</v>
      </c>
      <c r="I13367">
        <v>0</v>
      </c>
      <c r="K13367">
        <v>2010</v>
      </c>
      <c r="L13367">
        <v>2015</v>
      </c>
    </row>
    <row r="13368" spans="1:12" x14ac:dyDescent="0.25">
      <c r="A13368">
        <v>32</v>
      </c>
      <c r="B13368">
        <v>23123697</v>
      </c>
      <c r="C13368" t="s">
        <v>5565</v>
      </c>
      <c r="D13368">
        <v>345</v>
      </c>
      <c r="E13368">
        <v>0</v>
      </c>
      <c r="F13368">
        <v>241.5</v>
      </c>
      <c r="G13368">
        <v>0</v>
      </c>
      <c r="H13368">
        <v>0</v>
      </c>
      <c r="I13368">
        <v>0</v>
      </c>
      <c r="K13368">
        <v>2014</v>
      </c>
      <c r="L13368">
        <v>2014</v>
      </c>
    </row>
    <row r="13369" spans="1:12" x14ac:dyDescent="0.25">
      <c r="A13369">
        <v>32</v>
      </c>
      <c r="B13369">
        <v>23123698</v>
      </c>
      <c r="C13369" t="s">
        <v>5565</v>
      </c>
      <c r="D13369">
        <v>345</v>
      </c>
      <c r="E13369">
        <v>0</v>
      </c>
      <c r="F13369">
        <v>241.5</v>
      </c>
      <c r="G13369">
        <v>0</v>
      </c>
      <c r="H13369">
        <v>0</v>
      </c>
      <c r="I13369">
        <v>0</v>
      </c>
      <c r="K13369">
        <v>2014</v>
      </c>
      <c r="L13369">
        <v>2014</v>
      </c>
    </row>
    <row r="13370" spans="1:12" x14ac:dyDescent="0.25">
      <c r="A13370">
        <v>32</v>
      </c>
      <c r="B13370">
        <v>23123699</v>
      </c>
      <c r="C13370" t="s">
        <v>5565</v>
      </c>
      <c r="D13370">
        <v>345</v>
      </c>
      <c r="E13370">
        <v>0</v>
      </c>
      <c r="F13370">
        <v>241.5</v>
      </c>
      <c r="G13370">
        <v>0</v>
      </c>
      <c r="H13370">
        <v>0</v>
      </c>
      <c r="I13370">
        <v>0</v>
      </c>
      <c r="K13370">
        <v>2014</v>
      </c>
      <c r="L13370">
        <v>2014</v>
      </c>
    </row>
    <row r="13371" spans="1:12" x14ac:dyDescent="0.25">
      <c r="A13371">
        <v>32</v>
      </c>
      <c r="B13371">
        <v>23124199</v>
      </c>
      <c r="C13371" t="s">
        <v>5615</v>
      </c>
      <c r="D13371">
        <v>25.6</v>
      </c>
      <c r="E13371">
        <v>0</v>
      </c>
      <c r="F13371">
        <v>19.2</v>
      </c>
      <c r="G13371">
        <v>0</v>
      </c>
      <c r="H13371">
        <v>26</v>
      </c>
      <c r="I13371">
        <v>0</v>
      </c>
      <c r="K13371">
        <v>2014</v>
      </c>
      <c r="L13371">
        <v>2017</v>
      </c>
    </row>
    <row r="13372" spans="1:12" x14ac:dyDescent="0.25">
      <c r="A13372">
        <v>32</v>
      </c>
      <c r="B13372">
        <v>23124391</v>
      </c>
      <c r="C13372" t="s">
        <v>6151</v>
      </c>
      <c r="D13372">
        <v>1000</v>
      </c>
      <c r="E13372">
        <v>0</v>
      </c>
      <c r="F13372">
        <v>700</v>
      </c>
      <c r="G13372">
        <v>0</v>
      </c>
      <c r="H13372">
        <v>0</v>
      </c>
      <c r="I13372">
        <v>0</v>
      </c>
      <c r="K13372">
        <v>2013</v>
      </c>
      <c r="L13372">
        <v>2015</v>
      </c>
    </row>
    <row r="13373" spans="1:12" x14ac:dyDescent="0.25">
      <c r="A13373">
        <v>32</v>
      </c>
      <c r="B13373">
        <v>23124392</v>
      </c>
      <c r="C13373" t="s">
        <v>6152</v>
      </c>
      <c r="D13373">
        <v>556</v>
      </c>
      <c r="E13373">
        <v>0</v>
      </c>
      <c r="F13373">
        <v>333.6</v>
      </c>
      <c r="G13373">
        <v>0</v>
      </c>
      <c r="H13373">
        <v>0</v>
      </c>
      <c r="I13373">
        <v>0</v>
      </c>
      <c r="K13373">
        <v>2013</v>
      </c>
      <c r="L13373">
        <v>2015</v>
      </c>
    </row>
    <row r="13374" spans="1:12" x14ac:dyDescent="0.25">
      <c r="A13374">
        <v>32</v>
      </c>
      <c r="B13374">
        <v>23124393</v>
      </c>
      <c r="C13374" t="s">
        <v>6152</v>
      </c>
      <c r="D13374">
        <v>556</v>
      </c>
      <c r="E13374">
        <v>0</v>
      </c>
      <c r="F13374">
        <v>333.6</v>
      </c>
      <c r="G13374">
        <v>0</v>
      </c>
      <c r="H13374">
        <v>0</v>
      </c>
      <c r="I13374">
        <v>0</v>
      </c>
      <c r="K13374">
        <v>2013</v>
      </c>
      <c r="L13374">
        <v>2015</v>
      </c>
    </row>
    <row r="13375" spans="1:12" x14ac:dyDescent="0.25">
      <c r="A13375">
        <v>32</v>
      </c>
      <c r="B13375">
        <v>23124544</v>
      </c>
      <c r="C13375" t="s">
        <v>6153</v>
      </c>
      <c r="D13375">
        <v>85</v>
      </c>
      <c r="E13375">
        <v>0</v>
      </c>
      <c r="F13375">
        <v>63.75</v>
      </c>
      <c r="G13375">
        <v>0</v>
      </c>
      <c r="H13375">
        <v>86.34</v>
      </c>
      <c r="I13375">
        <v>0</v>
      </c>
      <c r="K13375">
        <v>2014</v>
      </c>
      <c r="L13375">
        <v>2017</v>
      </c>
    </row>
    <row r="13376" spans="1:12" x14ac:dyDescent="0.25">
      <c r="A13376">
        <v>32</v>
      </c>
      <c r="B13376">
        <v>23125915</v>
      </c>
      <c r="C13376" t="s">
        <v>5322</v>
      </c>
      <c r="D13376">
        <v>52</v>
      </c>
      <c r="E13376">
        <v>0</v>
      </c>
      <c r="F13376">
        <v>31.2</v>
      </c>
      <c r="G13376">
        <v>0</v>
      </c>
      <c r="H13376">
        <v>0</v>
      </c>
      <c r="I13376">
        <v>0</v>
      </c>
      <c r="K13376">
        <v>2016</v>
      </c>
      <c r="L13376">
        <v>2017</v>
      </c>
    </row>
    <row r="13377" spans="1:12" x14ac:dyDescent="0.25">
      <c r="A13377">
        <v>32</v>
      </c>
      <c r="B13377">
        <v>23126035</v>
      </c>
      <c r="C13377" t="s">
        <v>6154</v>
      </c>
      <c r="D13377">
        <v>190</v>
      </c>
      <c r="E13377">
        <v>0</v>
      </c>
      <c r="F13377">
        <v>114</v>
      </c>
      <c r="G13377">
        <v>0</v>
      </c>
      <c r="H13377">
        <v>0</v>
      </c>
      <c r="I13377">
        <v>0</v>
      </c>
      <c r="K13377">
        <v>2015</v>
      </c>
      <c r="L13377">
        <v>2017</v>
      </c>
    </row>
    <row r="13378" spans="1:12" x14ac:dyDescent="0.25">
      <c r="A13378">
        <v>32</v>
      </c>
      <c r="B13378">
        <v>23126036</v>
      </c>
      <c r="C13378" t="s">
        <v>6154</v>
      </c>
      <c r="D13378">
        <v>190</v>
      </c>
      <c r="E13378">
        <v>0</v>
      </c>
      <c r="F13378">
        <v>114</v>
      </c>
      <c r="G13378">
        <v>0</v>
      </c>
      <c r="H13378">
        <v>0</v>
      </c>
      <c r="I13378">
        <v>0</v>
      </c>
      <c r="K13378">
        <v>2014</v>
      </c>
      <c r="L13378">
        <v>2015</v>
      </c>
    </row>
    <row r="13379" spans="1:12" x14ac:dyDescent="0.25">
      <c r="A13379">
        <v>32</v>
      </c>
      <c r="B13379">
        <v>23126046</v>
      </c>
      <c r="C13379" t="s">
        <v>6154</v>
      </c>
      <c r="D13379">
        <v>190</v>
      </c>
      <c r="E13379">
        <v>0</v>
      </c>
      <c r="F13379">
        <v>114</v>
      </c>
      <c r="G13379">
        <v>0</v>
      </c>
      <c r="H13379">
        <v>0</v>
      </c>
      <c r="I13379">
        <v>0</v>
      </c>
      <c r="K13379">
        <v>2015</v>
      </c>
      <c r="L13379">
        <v>2017</v>
      </c>
    </row>
    <row r="13380" spans="1:12" x14ac:dyDescent="0.25">
      <c r="A13380">
        <v>32</v>
      </c>
      <c r="B13380">
        <v>23126047</v>
      </c>
      <c r="C13380" t="s">
        <v>6154</v>
      </c>
      <c r="D13380">
        <v>190</v>
      </c>
      <c r="E13380">
        <v>0</v>
      </c>
      <c r="F13380">
        <v>114</v>
      </c>
      <c r="G13380">
        <v>0</v>
      </c>
      <c r="H13380">
        <v>0</v>
      </c>
      <c r="I13380">
        <v>0</v>
      </c>
      <c r="K13380">
        <v>2014</v>
      </c>
      <c r="L13380">
        <v>2015</v>
      </c>
    </row>
    <row r="13381" spans="1:12" x14ac:dyDescent="0.25">
      <c r="A13381">
        <v>32</v>
      </c>
      <c r="B13381">
        <v>23128997</v>
      </c>
      <c r="C13381" t="s">
        <v>5321</v>
      </c>
      <c r="D13381">
        <v>60</v>
      </c>
      <c r="E13381">
        <v>0</v>
      </c>
      <c r="F13381">
        <v>36</v>
      </c>
      <c r="G13381">
        <v>0</v>
      </c>
      <c r="H13381">
        <v>60.97</v>
      </c>
      <c r="I13381">
        <v>0</v>
      </c>
      <c r="K13381">
        <v>2007</v>
      </c>
      <c r="L13381">
        <v>2017</v>
      </c>
    </row>
    <row r="13382" spans="1:12" x14ac:dyDescent="0.25">
      <c r="A13382">
        <v>32</v>
      </c>
      <c r="B13382">
        <v>23128998</v>
      </c>
      <c r="C13382" t="s">
        <v>1530</v>
      </c>
      <c r="D13382">
        <v>495</v>
      </c>
      <c r="E13382">
        <v>0</v>
      </c>
      <c r="F13382">
        <v>371.25</v>
      </c>
      <c r="G13382">
        <v>0</v>
      </c>
      <c r="H13382">
        <v>584.04</v>
      </c>
      <c r="I13382">
        <v>0</v>
      </c>
      <c r="K13382">
        <v>2007</v>
      </c>
      <c r="L13382">
        <v>2014</v>
      </c>
    </row>
    <row r="13383" spans="1:12" x14ac:dyDescent="0.25">
      <c r="A13383">
        <v>32</v>
      </c>
      <c r="B13383">
        <v>23128999</v>
      </c>
      <c r="C13383" t="s">
        <v>1530</v>
      </c>
      <c r="D13383">
        <v>495</v>
      </c>
      <c r="E13383">
        <v>0</v>
      </c>
      <c r="F13383">
        <v>371.25</v>
      </c>
      <c r="G13383">
        <v>0</v>
      </c>
      <c r="H13383">
        <v>0</v>
      </c>
      <c r="I13383">
        <v>0</v>
      </c>
      <c r="K13383">
        <v>2007</v>
      </c>
      <c r="L13383">
        <v>2014</v>
      </c>
    </row>
    <row r="13384" spans="1:12" x14ac:dyDescent="0.25">
      <c r="A13384">
        <v>32</v>
      </c>
      <c r="B13384">
        <v>23129000</v>
      </c>
      <c r="C13384" t="s">
        <v>1530</v>
      </c>
      <c r="D13384">
        <v>495</v>
      </c>
      <c r="E13384">
        <v>0</v>
      </c>
      <c r="F13384">
        <v>371.25</v>
      </c>
      <c r="G13384">
        <v>0</v>
      </c>
      <c r="H13384">
        <v>584.04</v>
      </c>
      <c r="I13384">
        <v>0</v>
      </c>
      <c r="K13384">
        <v>2007</v>
      </c>
      <c r="L13384">
        <v>2014</v>
      </c>
    </row>
    <row r="13385" spans="1:12" x14ac:dyDescent="0.25">
      <c r="A13385">
        <v>32</v>
      </c>
      <c r="B13385">
        <v>23129001</v>
      </c>
      <c r="C13385" t="s">
        <v>1530</v>
      </c>
      <c r="D13385">
        <v>495</v>
      </c>
      <c r="E13385">
        <v>0</v>
      </c>
      <c r="F13385">
        <v>371.25</v>
      </c>
      <c r="G13385">
        <v>0</v>
      </c>
      <c r="H13385">
        <v>584.04</v>
      </c>
      <c r="I13385">
        <v>0</v>
      </c>
      <c r="K13385">
        <v>2007</v>
      </c>
      <c r="L13385">
        <v>2014</v>
      </c>
    </row>
    <row r="13386" spans="1:12" x14ac:dyDescent="0.25">
      <c r="A13386">
        <v>32</v>
      </c>
      <c r="B13386">
        <v>23129002</v>
      </c>
      <c r="C13386" t="s">
        <v>1530</v>
      </c>
      <c r="D13386">
        <v>495</v>
      </c>
      <c r="E13386">
        <v>0</v>
      </c>
      <c r="F13386">
        <v>371.25</v>
      </c>
      <c r="G13386">
        <v>0</v>
      </c>
      <c r="H13386">
        <v>584.04</v>
      </c>
      <c r="I13386">
        <v>0</v>
      </c>
      <c r="K13386">
        <v>2007</v>
      </c>
      <c r="L13386">
        <v>2013</v>
      </c>
    </row>
    <row r="13387" spans="1:12" x14ac:dyDescent="0.25">
      <c r="A13387">
        <v>32</v>
      </c>
      <c r="B13387">
        <v>23129003</v>
      </c>
      <c r="C13387" t="s">
        <v>1530</v>
      </c>
      <c r="D13387">
        <v>495</v>
      </c>
      <c r="E13387">
        <v>0</v>
      </c>
      <c r="F13387">
        <v>371.25</v>
      </c>
      <c r="G13387">
        <v>0</v>
      </c>
      <c r="H13387">
        <v>584.04</v>
      </c>
      <c r="I13387">
        <v>0</v>
      </c>
      <c r="K13387">
        <v>2007</v>
      </c>
      <c r="L13387">
        <v>2013</v>
      </c>
    </row>
    <row r="13388" spans="1:12" x14ac:dyDescent="0.25">
      <c r="A13388">
        <v>32</v>
      </c>
      <c r="B13388">
        <v>23129006</v>
      </c>
      <c r="C13388" t="s">
        <v>5801</v>
      </c>
      <c r="D13388">
        <v>140</v>
      </c>
      <c r="E13388">
        <v>0</v>
      </c>
      <c r="F13388">
        <v>84</v>
      </c>
      <c r="G13388">
        <v>0</v>
      </c>
      <c r="H13388">
        <v>0</v>
      </c>
      <c r="I13388">
        <v>0</v>
      </c>
      <c r="K13388">
        <v>2007</v>
      </c>
      <c r="L13388">
        <v>2013</v>
      </c>
    </row>
    <row r="13389" spans="1:12" x14ac:dyDescent="0.25">
      <c r="A13389">
        <v>32</v>
      </c>
      <c r="B13389">
        <v>23129007</v>
      </c>
      <c r="C13389" t="s">
        <v>5801</v>
      </c>
      <c r="D13389">
        <v>194</v>
      </c>
      <c r="E13389">
        <v>0</v>
      </c>
      <c r="F13389">
        <v>116.4</v>
      </c>
      <c r="G13389">
        <v>0</v>
      </c>
      <c r="H13389">
        <v>0</v>
      </c>
      <c r="I13389">
        <v>0</v>
      </c>
      <c r="K13389">
        <v>2007</v>
      </c>
      <c r="L13389">
        <v>2014</v>
      </c>
    </row>
    <row r="13390" spans="1:12" x14ac:dyDescent="0.25">
      <c r="A13390">
        <v>32</v>
      </c>
      <c r="B13390">
        <v>23129008</v>
      </c>
      <c r="C13390" t="s">
        <v>5801</v>
      </c>
      <c r="D13390">
        <v>237</v>
      </c>
      <c r="E13390">
        <v>0</v>
      </c>
      <c r="F13390">
        <v>142.19999999999999</v>
      </c>
      <c r="G13390">
        <v>0</v>
      </c>
      <c r="H13390">
        <v>0</v>
      </c>
      <c r="I13390">
        <v>0</v>
      </c>
      <c r="K13390">
        <v>2007</v>
      </c>
      <c r="L13390">
        <v>2014</v>
      </c>
    </row>
    <row r="13391" spans="1:12" x14ac:dyDescent="0.25">
      <c r="A13391">
        <v>32</v>
      </c>
      <c r="B13391">
        <v>23129265</v>
      </c>
      <c r="C13391" t="s">
        <v>6155</v>
      </c>
      <c r="D13391">
        <v>550</v>
      </c>
      <c r="E13391">
        <v>0</v>
      </c>
      <c r="F13391">
        <v>385</v>
      </c>
      <c r="G13391">
        <v>0</v>
      </c>
      <c r="H13391">
        <v>0</v>
      </c>
      <c r="I13391">
        <v>0</v>
      </c>
      <c r="K13391">
        <v>2015</v>
      </c>
      <c r="L13391">
        <v>2016</v>
      </c>
    </row>
    <row r="13392" spans="1:12" x14ac:dyDescent="0.25">
      <c r="A13392">
        <v>32</v>
      </c>
      <c r="B13392">
        <v>23129274</v>
      </c>
      <c r="C13392" t="s">
        <v>6156</v>
      </c>
      <c r="D13392">
        <v>90</v>
      </c>
      <c r="E13392">
        <v>0</v>
      </c>
      <c r="F13392">
        <v>54</v>
      </c>
      <c r="G13392">
        <v>0</v>
      </c>
      <c r="H13392">
        <v>0</v>
      </c>
      <c r="I13392">
        <v>0</v>
      </c>
      <c r="K13392">
        <v>2016</v>
      </c>
      <c r="L13392">
        <v>2017</v>
      </c>
    </row>
    <row r="13393" spans="1:12" x14ac:dyDescent="0.25">
      <c r="A13393">
        <v>32</v>
      </c>
      <c r="B13393">
        <v>23129793</v>
      </c>
      <c r="C13393" t="s">
        <v>5918</v>
      </c>
      <c r="D13393">
        <v>350</v>
      </c>
      <c r="E13393">
        <v>0</v>
      </c>
      <c r="F13393">
        <v>262.5</v>
      </c>
      <c r="G13393">
        <v>0</v>
      </c>
      <c r="H13393">
        <v>0</v>
      </c>
      <c r="I13393">
        <v>0</v>
      </c>
      <c r="K13393">
        <v>2014</v>
      </c>
      <c r="L13393">
        <v>2017</v>
      </c>
    </row>
    <row r="13394" spans="1:12" x14ac:dyDescent="0.25">
      <c r="A13394">
        <v>32</v>
      </c>
      <c r="B13394">
        <v>23129794</v>
      </c>
      <c r="C13394" t="s">
        <v>6157</v>
      </c>
      <c r="D13394">
        <v>350</v>
      </c>
      <c r="E13394">
        <v>0</v>
      </c>
      <c r="F13394">
        <v>262.5</v>
      </c>
      <c r="G13394">
        <v>0</v>
      </c>
      <c r="H13394">
        <v>0</v>
      </c>
      <c r="I13394">
        <v>0</v>
      </c>
      <c r="K13394">
        <v>2014</v>
      </c>
      <c r="L13394">
        <v>2017</v>
      </c>
    </row>
    <row r="13395" spans="1:12" x14ac:dyDescent="0.25">
      <c r="A13395">
        <v>32</v>
      </c>
      <c r="B13395">
        <v>23129795</v>
      </c>
      <c r="C13395" t="s">
        <v>6158</v>
      </c>
      <c r="D13395">
        <v>350</v>
      </c>
      <c r="E13395">
        <v>0</v>
      </c>
      <c r="F13395">
        <v>262.5</v>
      </c>
      <c r="G13395">
        <v>0</v>
      </c>
      <c r="H13395">
        <v>0</v>
      </c>
      <c r="I13395">
        <v>0</v>
      </c>
      <c r="K13395">
        <v>2014</v>
      </c>
      <c r="L13395">
        <v>2017</v>
      </c>
    </row>
    <row r="13396" spans="1:12" x14ac:dyDescent="0.25">
      <c r="A13396">
        <v>32</v>
      </c>
      <c r="B13396">
        <v>23129796</v>
      </c>
      <c r="C13396" t="s">
        <v>6158</v>
      </c>
      <c r="D13396">
        <v>350</v>
      </c>
      <c r="E13396">
        <v>0</v>
      </c>
      <c r="F13396">
        <v>262.5</v>
      </c>
      <c r="G13396">
        <v>0</v>
      </c>
      <c r="H13396">
        <v>0</v>
      </c>
      <c r="I13396">
        <v>0</v>
      </c>
      <c r="K13396">
        <v>2014</v>
      </c>
      <c r="L13396">
        <v>2017</v>
      </c>
    </row>
    <row r="13397" spans="1:12" x14ac:dyDescent="0.25">
      <c r="A13397">
        <v>32</v>
      </c>
      <c r="B13397">
        <v>23129797</v>
      </c>
      <c r="C13397" t="s">
        <v>6158</v>
      </c>
      <c r="D13397">
        <v>350</v>
      </c>
      <c r="E13397">
        <v>0</v>
      </c>
      <c r="F13397">
        <v>245</v>
      </c>
      <c r="G13397">
        <v>0</v>
      </c>
      <c r="H13397">
        <v>0</v>
      </c>
      <c r="I13397">
        <v>0</v>
      </c>
      <c r="K13397">
        <v>2014</v>
      </c>
      <c r="L13397">
        <v>2015</v>
      </c>
    </row>
    <row r="13398" spans="1:12" x14ac:dyDescent="0.25">
      <c r="A13398">
        <v>32</v>
      </c>
      <c r="B13398">
        <v>23129798</v>
      </c>
      <c r="C13398" t="s">
        <v>6157</v>
      </c>
      <c r="D13398">
        <v>350</v>
      </c>
      <c r="E13398">
        <v>0</v>
      </c>
      <c r="F13398">
        <v>262.5</v>
      </c>
      <c r="G13398">
        <v>0</v>
      </c>
      <c r="H13398">
        <v>0</v>
      </c>
      <c r="I13398">
        <v>0</v>
      </c>
      <c r="K13398">
        <v>2014</v>
      </c>
      <c r="L13398">
        <v>2017</v>
      </c>
    </row>
    <row r="13399" spans="1:12" x14ac:dyDescent="0.25">
      <c r="A13399">
        <v>32</v>
      </c>
      <c r="B13399">
        <v>23129800</v>
      </c>
      <c r="C13399" t="s">
        <v>6157</v>
      </c>
      <c r="D13399">
        <v>350</v>
      </c>
      <c r="E13399">
        <v>0</v>
      </c>
      <c r="F13399">
        <v>245</v>
      </c>
      <c r="G13399">
        <v>0</v>
      </c>
      <c r="H13399">
        <v>0</v>
      </c>
      <c r="I13399">
        <v>0</v>
      </c>
      <c r="K13399">
        <v>2014</v>
      </c>
      <c r="L13399">
        <v>2015</v>
      </c>
    </row>
    <row r="13400" spans="1:12" x14ac:dyDescent="0.25">
      <c r="A13400">
        <v>32</v>
      </c>
      <c r="B13400">
        <v>23131658</v>
      </c>
      <c r="C13400" t="s">
        <v>5939</v>
      </c>
      <c r="D13400">
        <v>135</v>
      </c>
      <c r="E13400">
        <v>0</v>
      </c>
      <c r="F13400">
        <v>101.25</v>
      </c>
      <c r="G13400">
        <v>0</v>
      </c>
      <c r="H13400">
        <v>0</v>
      </c>
      <c r="I13400">
        <v>0</v>
      </c>
      <c r="K13400">
        <v>2010</v>
      </c>
      <c r="L13400">
        <v>2017</v>
      </c>
    </row>
    <row r="13401" spans="1:12" x14ac:dyDescent="0.25">
      <c r="A13401">
        <v>32</v>
      </c>
      <c r="B13401">
        <v>23132561</v>
      </c>
      <c r="C13401" t="s">
        <v>2334</v>
      </c>
      <c r="D13401">
        <v>50</v>
      </c>
      <c r="E13401">
        <v>0</v>
      </c>
      <c r="F13401">
        <v>37.5</v>
      </c>
      <c r="G13401">
        <v>0</v>
      </c>
      <c r="H13401">
        <v>0</v>
      </c>
      <c r="I13401">
        <v>0</v>
      </c>
      <c r="K13401">
        <v>2015</v>
      </c>
      <c r="L13401">
        <v>2017</v>
      </c>
    </row>
    <row r="13402" spans="1:12" x14ac:dyDescent="0.25">
      <c r="A13402">
        <v>32</v>
      </c>
      <c r="B13402">
        <v>23132563</v>
      </c>
      <c r="C13402" t="s">
        <v>6159</v>
      </c>
      <c r="D13402">
        <v>2</v>
      </c>
      <c r="E13402">
        <v>0</v>
      </c>
      <c r="F13402">
        <v>1.2</v>
      </c>
      <c r="G13402">
        <v>0</v>
      </c>
      <c r="H13402">
        <v>0</v>
      </c>
      <c r="I13402">
        <v>0</v>
      </c>
      <c r="K13402">
        <v>2015</v>
      </c>
      <c r="L13402">
        <v>2017</v>
      </c>
    </row>
    <row r="13403" spans="1:12" x14ac:dyDescent="0.25">
      <c r="A13403">
        <v>32</v>
      </c>
      <c r="B13403">
        <v>23132628</v>
      </c>
      <c r="C13403" t="s">
        <v>5696</v>
      </c>
      <c r="D13403">
        <v>40</v>
      </c>
      <c r="E13403">
        <v>0</v>
      </c>
      <c r="F13403">
        <v>30</v>
      </c>
      <c r="G13403">
        <v>0</v>
      </c>
      <c r="H13403">
        <v>0</v>
      </c>
      <c r="I13403">
        <v>0</v>
      </c>
      <c r="K13403">
        <v>2015</v>
      </c>
      <c r="L13403">
        <v>2017</v>
      </c>
    </row>
    <row r="13404" spans="1:12" x14ac:dyDescent="0.25">
      <c r="A13404">
        <v>32</v>
      </c>
      <c r="B13404">
        <v>23132629</v>
      </c>
      <c r="C13404" t="s">
        <v>5697</v>
      </c>
      <c r="D13404">
        <v>40</v>
      </c>
      <c r="E13404">
        <v>0</v>
      </c>
      <c r="F13404">
        <v>30</v>
      </c>
      <c r="G13404">
        <v>0</v>
      </c>
      <c r="H13404">
        <v>0</v>
      </c>
      <c r="I13404">
        <v>0</v>
      </c>
      <c r="K13404">
        <v>2015</v>
      </c>
      <c r="L13404">
        <v>2017</v>
      </c>
    </row>
    <row r="13405" spans="1:12" x14ac:dyDescent="0.25">
      <c r="A13405">
        <v>32</v>
      </c>
      <c r="B13405">
        <v>23132630</v>
      </c>
      <c r="C13405" t="s">
        <v>5700</v>
      </c>
      <c r="D13405">
        <v>40</v>
      </c>
      <c r="E13405">
        <v>0</v>
      </c>
      <c r="F13405">
        <v>30</v>
      </c>
      <c r="G13405">
        <v>0</v>
      </c>
      <c r="H13405">
        <v>0</v>
      </c>
      <c r="I13405">
        <v>0</v>
      </c>
      <c r="K13405">
        <v>2015</v>
      </c>
      <c r="L13405">
        <v>2017</v>
      </c>
    </row>
    <row r="13406" spans="1:12" x14ac:dyDescent="0.25">
      <c r="A13406">
        <v>32</v>
      </c>
      <c r="B13406">
        <v>23133831</v>
      </c>
      <c r="C13406" t="s">
        <v>5711</v>
      </c>
      <c r="D13406">
        <v>47</v>
      </c>
      <c r="E13406">
        <v>0</v>
      </c>
      <c r="F13406">
        <v>28.2</v>
      </c>
      <c r="G13406">
        <v>0</v>
      </c>
      <c r="H13406">
        <v>0</v>
      </c>
      <c r="I13406">
        <v>0</v>
      </c>
      <c r="K13406">
        <v>2015</v>
      </c>
      <c r="L13406">
        <v>2017</v>
      </c>
    </row>
    <row r="13407" spans="1:12" x14ac:dyDescent="0.25">
      <c r="A13407">
        <v>32</v>
      </c>
      <c r="B13407">
        <v>23133832</v>
      </c>
      <c r="C13407" t="s">
        <v>6160</v>
      </c>
      <c r="D13407">
        <v>47</v>
      </c>
      <c r="E13407">
        <v>0</v>
      </c>
      <c r="F13407">
        <v>28.2</v>
      </c>
      <c r="G13407">
        <v>0</v>
      </c>
      <c r="H13407">
        <v>0</v>
      </c>
      <c r="I13407">
        <v>0</v>
      </c>
      <c r="K13407">
        <v>2015</v>
      </c>
      <c r="L13407">
        <v>2017</v>
      </c>
    </row>
    <row r="13408" spans="1:12" x14ac:dyDescent="0.25">
      <c r="A13408">
        <v>32</v>
      </c>
      <c r="B13408">
        <v>23133834</v>
      </c>
      <c r="C13408" t="s">
        <v>5233</v>
      </c>
      <c r="D13408">
        <v>41</v>
      </c>
      <c r="E13408">
        <v>0</v>
      </c>
      <c r="F13408">
        <v>24.6</v>
      </c>
      <c r="G13408">
        <v>0</v>
      </c>
      <c r="H13408">
        <v>0</v>
      </c>
      <c r="I13408">
        <v>0</v>
      </c>
      <c r="K13408">
        <v>2015</v>
      </c>
      <c r="L13408">
        <v>2017</v>
      </c>
    </row>
    <row r="13409" spans="1:12" x14ac:dyDescent="0.25">
      <c r="A13409">
        <v>32</v>
      </c>
      <c r="B13409">
        <v>23134111</v>
      </c>
      <c r="C13409" t="s">
        <v>5539</v>
      </c>
      <c r="D13409">
        <v>47</v>
      </c>
      <c r="E13409">
        <v>0</v>
      </c>
      <c r="F13409">
        <v>28.2</v>
      </c>
      <c r="G13409">
        <v>0</v>
      </c>
      <c r="H13409">
        <v>0</v>
      </c>
      <c r="I13409">
        <v>0</v>
      </c>
      <c r="K13409">
        <v>2015</v>
      </c>
      <c r="L13409">
        <v>2017</v>
      </c>
    </row>
    <row r="13410" spans="1:12" x14ac:dyDescent="0.25">
      <c r="A13410">
        <v>32</v>
      </c>
      <c r="B13410">
        <v>23134112</v>
      </c>
      <c r="C13410" t="s">
        <v>6160</v>
      </c>
      <c r="D13410">
        <v>47</v>
      </c>
      <c r="E13410">
        <v>0</v>
      </c>
      <c r="F13410">
        <v>28.2</v>
      </c>
      <c r="G13410">
        <v>0</v>
      </c>
      <c r="H13410">
        <v>0</v>
      </c>
      <c r="I13410">
        <v>0</v>
      </c>
      <c r="K13410">
        <v>2015</v>
      </c>
      <c r="L13410">
        <v>2017</v>
      </c>
    </row>
    <row r="13411" spans="1:12" x14ac:dyDescent="0.25">
      <c r="A13411">
        <v>32</v>
      </c>
      <c r="B13411">
        <v>23135079</v>
      </c>
      <c r="C13411" t="s">
        <v>6161</v>
      </c>
      <c r="D13411">
        <v>535</v>
      </c>
      <c r="E13411">
        <v>0</v>
      </c>
      <c r="F13411">
        <v>401.25</v>
      </c>
      <c r="G13411">
        <v>0</v>
      </c>
      <c r="H13411">
        <v>0</v>
      </c>
      <c r="I13411">
        <v>0</v>
      </c>
      <c r="K13411">
        <v>2014</v>
      </c>
      <c r="L13411">
        <v>2017</v>
      </c>
    </row>
    <row r="13412" spans="1:12" x14ac:dyDescent="0.25">
      <c r="A13412">
        <v>32</v>
      </c>
      <c r="B13412">
        <v>23135699</v>
      </c>
      <c r="C13412" t="s">
        <v>6162</v>
      </c>
      <c r="D13412">
        <v>50</v>
      </c>
      <c r="E13412">
        <v>0</v>
      </c>
      <c r="F13412">
        <v>37.5</v>
      </c>
      <c r="G13412">
        <v>0</v>
      </c>
      <c r="H13412">
        <v>0</v>
      </c>
      <c r="I13412">
        <v>0</v>
      </c>
      <c r="K13412">
        <v>2014</v>
      </c>
      <c r="L13412">
        <v>2015</v>
      </c>
    </row>
    <row r="13413" spans="1:12" x14ac:dyDescent="0.25">
      <c r="A13413">
        <v>32</v>
      </c>
      <c r="B13413">
        <v>23135700</v>
      </c>
      <c r="C13413" t="s">
        <v>6163</v>
      </c>
      <c r="D13413">
        <v>50</v>
      </c>
      <c r="E13413">
        <v>0</v>
      </c>
      <c r="F13413">
        <v>37.5</v>
      </c>
      <c r="G13413">
        <v>0</v>
      </c>
      <c r="H13413">
        <v>0</v>
      </c>
      <c r="I13413">
        <v>0</v>
      </c>
      <c r="K13413">
        <v>2014</v>
      </c>
      <c r="L13413">
        <v>2015</v>
      </c>
    </row>
    <row r="13414" spans="1:12" x14ac:dyDescent="0.25">
      <c r="A13414">
        <v>32</v>
      </c>
      <c r="B13414">
        <v>23135959</v>
      </c>
      <c r="C13414" t="s">
        <v>6164</v>
      </c>
      <c r="D13414">
        <v>105</v>
      </c>
      <c r="E13414">
        <v>0</v>
      </c>
      <c r="F13414">
        <v>63</v>
      </c>
      <c r="G13414">
        <v>0</v>
      </c>
      <c r="H13414">
        <v>0</v>
      </c>
      <c r="I13414">
        <v>0</v>
      </c>
      <c r="K13414">
        <v>2015</v>
      </c>
      <c r="L13414">
        <v>2017</v>
      </c>
    </row>
    <row r="13415" spans="1:12" x14ac:dyDescent="0.25">
      <c r="A13415">
        <v>32</v>
      </c>
      <c r="B13415">
        <v>23135960</v>
      </c>
      <c r="C13415" t="s">
        <v>5991</v>
      </c>
      <c r="D13415">
        <v>105</v>
      </c>
      <c r="E13415">
        <v>0</v>
      </c>
      <c r="F13415">
        <v>63</v>
      </c>
      <c r="G13415">
        <v>0</v>
      </c>
      <c r="H13415">
        <v>0</v>
      </c>
      <c r="I13415">
        <v>0</v>
      </c>
      <c r="K13415">
        <v>2015</v>
      </c>
      <c r="L13415">
        <v>2017</v>
      </c>
    </row>
    <row r="13416" spans="1:12" x14ac:dyDescent="0.25">
      <c r="A13416">
        <v>32</v>
      </c>
      <c r="B13416">
        <v>23136255</v>
      </c>
      <c r="C13416" t="s">
        <v>6032</v>
      </c>
      <c r="D13416">
        <v>55</v>
      </c>
      <c r="E13416">
        <v>0</v>
      </c>
      <c r="F13416">
        <v>41.25</v>
      </c>
      <c r="G13416">
        <v>0</v>
      </c>
      <c r="H13416">
        <v>55.86</v>
      </c>
      <c r="I13416">
        <v>0</v>
      </c>
      <c r="K13416">
        <v>2014</v>
      </c>
      <c r="L13416">
        <v>2017</v>
      </c>
    </row>
    <row r="13417" spans="1:12" x14ac:dyDescent="0.25">
      <c r="A13417">
        <v>32</v>
      </c>
      <c r="B13417">
        <v>23138326</v>
      </c>
      <c r="C13417" t="s">
        <v>6165</v>
      </c>
      <c r="D13417">
        <v>95</v>
      </c>
      <c r="E13417">
        <v>0</v>
      </c>
      <c r="F13417">
        <v>71.25</v>
      </c>
      <c r="G13417">
        <v>0</v>
      </c>
      <c r="H13417">
        <v>96.49</v>
      </c>
      <c r="I13417">
        <v>0</v>
      </c>
      <c r="K13417">
        <v>2014</v>
      </c>
      <c r="L13417">
        <v>2017</v>
      </c>
    </row>
    <row r="13418" spans="1:12" x14ac:dyDescent="0.25">
      <c r="A13418">
        <v>32</v>
      </c>
      <c r="B13418">
        <v>23138327</v>
      </c>
      <c r="C13418" t="s">
        <v>6165</v>
      </c>
      <c r="D13418">
        <v>95</v>
      </c>
      <c r="E13418">
        <v>0</v>
      </c>
      <c r="F13418">
        <v>71.25</v>
      </c>
      <c r="G13418">
        <v>0</v>
      </c>
      <c r="H13418">
        <v>96.49</v>
      </c>
      <c r="I13418">
        <v>0</v>
      </c>
      <c r="K13418">
        <v>2014</v>
      </c>
      <c r="L13418">
        <v>2017</v>
      </c>
    </row>
    <row r="13419" spans="1:12" x14ac:dyDescent="0.25">
      <c r="A13419">
        <v>32</v>
      </c>
      <c r="B13419">
        <v>23138328</v>
      </c>
      <c r="C13419" t="s">
        <v>6165</v>
      </c>
      <c r="D13419">
        <v>95</v>
      </c>
      <c r="E13419">
        <v>0</v>
      </c>
      <c r="F13419">
        <v>71.25</v>
      </c>
      <c r="G13419">
        <v>0</v>
      </c>
      <c r="H13419">
        <v>96.49</v>
      </c>
      <c r="I13419">
        <v>0</v>
      </c>
      <c r="K13419">
        <v>2014</v>
      </c>
      <c r="L13419">
        <v>2017</v>
      </c>
    </row>
    <row r="13420" spans="1:12" x14ac:dyDescent="0.25">
      <c r="A13420">
        <v>32</v>
      </c>
      <c r="B13420">
        <v>23138329</v>
      </c>
      <c r="C13420" t="s">
        <v>6165</v>
      </c>
      <c r="D13420">
        <v>95</v>
      </c>
      <c r="E13420">
        <v>0</v>
      </c>
      <c r="F13420">
        <v>71.25</v>
      </c>
      <c r="G13420">
        <v>0</v>
      </c>
      <c r="H13420">
        <v>96.49</v>
      </c>
      <c r="I13420">
        <v>0</v>
      </c>
      <c r="K13420">
        <v>2014</v>
      </c>
      <c r="L13420">
        <v>2017</v>
      </c>
    </row>
    <row r="13421" spans="1:12" x14ac:dyDescent="0.25">
      <c r="A13421">
        <v>32</v>
      </c>
      <c r="B13421">
        <v>23138330</v>
      </c>
      <c r="C13421" t="s">
        <v>6165</v>
      </c>
      <c r="D13421">
        <v>95</v>
      </c>
      <c r="E13421">
        <v>0</v>
      </c>
      <c r="F13421">
        <v>71.25</v>
      </c>
      <c r="G13421">
        <v>0</v>
      </c>
      <c r="H13421">
        <v>96.49</v>
      </c>
      <c r="I13421">
        <v>0</v>
      </c>
      <c r="K13421">
        <v>2014</v>
      </c>
      <c r="L13421">
        <v>2017</v>
      </c>
    </row>
    <row r="13422" spans="1:12" x14ac:dyDescent="0.25">
      <c r="A13422">
        <v>32</v>
      </c>
      <c r="B13422">
        <v>23138603</v>
      </c>
      <c r="C13422" t="s">
        <v>5727</v>
      </c>
      <c r="D13422">
        <v>64</v>
      </c>
      <c r="E13422">
        <v>0</v>
      </c>
      <c r="F13422">
        <v>38.4</v>
      </c>
      <c r="G13422">
        <v>0</v>
      </c>
      <c r="H13422">
        <v>0</v>
      </c>
      <c r="I13422">
        <v>0</v>
      </c>
      <c r="K13422">
        <v>2011</v>
      </c>
      <c r="L13422">
        <v>2014</v>
      </c>
    </row>
    <row r="13423" spans="1:12" x14ac:dyDescent="0.25">
      <c r="A13423">
        <v>32</v>
      </c>
      <c r="B13423">
        <v>23138604</v>
      </c>
      <c r="C13423" t="s">
        <v>6166</v>
      </c>
      <c r="D13423">
        <v>64</v>
      </c>
      <c r="E13423">
        <v>0</v>
      </c>
      <c r="F13423">
        <v>38.4</v>
      </c>
      <c r="G13423">
        <v>0</v>
      </c>
      <c r="H13423">
        <v>0</v>
      </c>
      <c r="I13423">
        <v>0</v>
      </c>
      <c r="K13423">
        <v>2011</v>
      </c>
      <c r="L13423">
        <v>2014</v>
      </c>
    </row>
    <row r="13424" spans="1:12" x14ac:dyDescent="0.25">
      <c r="A13424">
        <v>32</v>
      </c>
      <c r="B13424">
        <v>23139222</v>
      </c>
      <c r="C13424" t="s">
        <v>6167</v>
      </c>
      <c r="D13424">
        <v>110</v>
      </c>
      <c r="E13424">
        <v>0</v>
      </c>
      <c r="F13424">
        <v>82.5</v>
      </c>
      <c r="G13424">
        <v>0</v>
      </c>
      <c r="H13424">
        <v>0</v>
      </c>
      <c r="I13424">
        <v>0</v>
      </c>
      <c r="K13424">
        <v>2015</v>
      </c>
      <c r="L13424">
        <v>2017</v>
      </c>
    </row>
    <row r="13425" spans="1:12" x14ac:dyDescent="0.25">
      <c r="A13425">
        <v>32</v>
      </c>
      <c r="B13425">
        <v>23139223</v>
      </c>
      <c r="C13425" t="s">
        <v>6168</v>
      </c>
      <c r="D13425">
        <v>110</v>
      </c>
      <c r="E13425">
        <v>0</v>
      </c>
      <c r="F13425">
        <v>82.5</v>
      </c>
      <c r="G13425">
        <v>0</v>
      </c>
      <c r="H13425">
        <v>0</v>
      </c>
      <c r="I13425">
        <v>0</v>
      </c>
      <c r="K13425">
        <v>2015</v>
      </c>
      <c r="L13425">
        <v>2017</v>
      </c>
    </row>
    <row r="13426" spans="1:12" x14ac:dyDescent="0.25">
      <c r="A13426">
        <v>32</v>
      </c>
      <c r="B13426">
        <v>23139224</v>
      </c>
      <c r="C13426" t="s">
        <v>6169</v>
      </c>
      <c r="D13426">
        <v>110</v>
      </c>
      <c r="E13426">
        <v>0</v>
      </c>
      <c r="F13426">
        <v>82.5</v>
      </c>
      <c r="G13426">
        <v>0</v>
      </c>
      <c r="H13426">
        <v>0</v>
      </c>
      <c r="I13426">
        <v>0</v>
      </c>
      <c r="K13426">
        <v>2015</v>
      </c>
      <c r="L13426">
        <v>2017</v>
      </c>
    </row>
    <row r="13427" spans="1:12" x14ac:dyDescent="0.25">
      <c r="A13427">
        <v>32</v>
      </c>
      <c r="B13427">
        <v>23139225</v>
      </c>
      <c r="C13427" t="s">
        <v>6170</v>
      </c>
      <c r="D13427">
        <v>110</v>
      </c>
      <c r="E13427">
        <v>0</v>
      </c>
      <c r="F13427">
        <v>82.5</v>
      </c>
      <c r="G13427">
        <v>0</v>
      </c>
      <c r="H13427">
        <v>0</v>
      </c>
      <c r="I13427">
        <v>0</v>
      </c>
      <c r="K13427">
        <v>2015</v>
      </c>
      <c r="L13427">
        <v>2016</v>
      </c>
    </row>
    <row r="13428" spans="1:12" x14ac:dyDescent="0.25">
      <c r="A13428">
        <v>32</v>
      </c>
      <c r="B13428">
        <v>23139226</v>
      </c>
      <c r="C13428" t="s">
        <v>5620</v>
      </c>
      <c r="D13428">
        <v>110</v>
      </c>
      <c r="E13428">
        <v>0</v>
      </c>
      <c r="F13428">
        <v>82.5</v>
      </c>
      <c r="G13428">
        <v>0</v>
      </c>
      <c r="H13428">
        <v>0</v>
      </c>
      <c r="I13428">
        <v>0</v>
      </c>
      <c r="K13428">
        <v>2015</v>
      </c>
      <c r="L13428">
        <v>2017</v>
      </c>
    </row>
    <row r="13429" spans="1:12" x14ac:dyDescent="0.25">
      <c r="A13429">
        <v>32</v>
      </c>
      <c r="B13429">
        <v>23139227</v>
      </c>
      <c r="C13429" t="s">
        <v>6171</v>
      </c>
      <c r="D13429">
        <v>110</v>
      </c>
      <c r="E13429">
        <v>0</v>
      </c>
      <c r="F13429">
        <v>82.5</v>
      </c>
      <c r="G13429">
        <v>0</v>
      </c>
      <c r="H13429">
        <v>0</v>
      </c>
      <c r="I13429">
        <v>0</v>
      </c>
      <c r="K13429">
        <v>2015</v>
      </c>
      <c r="L13429">
        <v>2017</v>
      </c>
    </row>
    <row r="13430" spans="1:12" x14ac:dyDescent="0.25">
      <c r="A13430">
        <v>32</v>
      </c>
      <c r="B13430">
        <v>23139228</v>
      </c>
      <c r="C13430" t="s">
        <v>6172</v>
      </c>
      <c r="D13430">
        <v>110</v>
      </c>
      <c r="E13430">
        <v>0</v>
      </c>
      <c r="F13430">
        <v>82.5</v>
      </c>
      <c r="G13430">
        <v>0</v>
      </c>
      <c r="H13430">
        <v>0</v>
      </c>
      <c r="I13430">
        <v>0</v>
      </c>
      <c r="K13430">
        <v>2015</v>
      </c>
      <c r="L13430">
        <v>2015</v>
      </c>
    </row>
    <row r="13431" spans="1:12" x14ac:dyDescent="0.25">
      <c r="A13431">
        <v>32</v>
      </c>
      <c r="B13431">
        <v>23139229</v>
      </c>
      <c r="C13431" t="s">
        <v>6173</v>
      </c>
      <c r="D13431">
        <v>110</v>
      </c>
      <c r="E13431">
        <v>0</v>
      </c>
      <c r="F13431">
        <v>82.5</v>
      </c>
      <c r="G13431">
        <v>0</v>
      </c>
      <c r="H13431">
        <v>0</v>
      </c>
      <c r="I13431">
        <v>0</v>
      </c>
      <c r="K13431">
        <v>2015</v>
      </c>
      <c r="L13431">
        <v>2015</v>
      </c>
    </row>
    <row r="13432" spans="1:12" x14ac:dyDescent="0.25">
      <c r="A13432">
        <v>32</v>
      </c>
      <c r="B13432">
        <v>23139230</v>
      </c>
      <c r="C13432" t="s">
        <v>6174</v>
      </c>
      <c r="D13432">
        <v>110</v>
      </c>
      <c r="E13432">
        <v>0</v>
      </c>
      <c r="F13432">
        <v>82.5</v>
      </c>
      <c r="G13432">
        <v>0</v>
      </c>
      <c r="H13432">
        <v>0</v>
      </c>
      <c r="I13432">
        <v>0</v>
      </c>
      <c r="K13432">
        <v>2015</v>
      </c>
      <c r="L13432">
        <v>2017</v>
      </c>
    </row>
    <row r="13433" spans="1:12" x14ac:dyDescent="0.25">
      <c r="A13433">
        <v>32</v>
      </c>
      <c r="B13433">
        <v>23139840</v>
      </c>
      <c r="C13433" t="s">
        <v>1530</v>
      </c>
      <c r="D13433">
        <v>575</v>
      </c>
      <c r="E13433">
        <v>0</v>
      </c>
      <c r="F13433">
        <v>402.5</v>
      </c>
      <c r="G13433">
        <v>0</v>
      </c>
      <c r="H13433">
        <v>0</v>
      </c>
      <c r="I13433">
        <v>0</v>
      </c>
      <c r="K13433">
        <v>2014</v>
      </c>
      <c r="L13433">
        <v>2014</v>
      </c>
    </row>
    <row r="13434" spans="1:12" x14ac:dyDescent="0.25">
      <c r="A13434">
        <v>32</v>
      </c>
      <c r="B13434">
        <v>23139841</v>
      </c>
      <c r="C13434" t="s">
        <v>1530</v>
      </c>
      <c r="D13434">
        <v>575</v>
      </c>
      <c r="E13434">
        <v>0</v>
      </c>
      <c r="F13434">
        <v>402.5</v>
      </c>
      <c r="G13434">
        <v>0</v>
      </c>
      <c r="H13434">
        <v>0</v>
      </c>
      <c r="I13434">
        <v>0</v>
      </c>
      <c r="K13434">
        <v>2014</v>
      </c>
      <c r="L13434">
        <v>2015</v>
      </c>
    </row>
    <row r="13435" spans="1:12" x14ac:dyDescent="0.25">
      <c r="A13435">
        <v>32</v>
      </c>
      <c r="B13435">
        <v>23139842</v>
      </c>
      <c r="C13435" t="s">
        <v>1530</v>
      </c>
      <c r="D13435">
        <v>575</v>
      </c>
      <c r="E13435">
        <v>0</v>
      </c>
      <c r="F13435">
        <v>431.25</v>
      </c>
      <c r="G13435">
        <v>0</v>
      </c>
      <c r="H13435">
        <v>0</v>
      </c>
      <c r="I13435">
        <v>0</v>
      </c>
      <c r="K13435">
        <v>2014</v>
      </c>
      <c r="L13435">
        <v>2015</v>
      </c>
    </row>
    <row r="13436" spans="1:12" x14ac:dyDescent="0.25">
      <c r="A13436">
        <v>32</v>
      </c>
      <c r="B13436">
        <v>23139843</v>
      </c>
      <c r="C13436" t="s">
        <v>5159</v>
      </c>
      <c r="D13436">
        <v>870</v>
      </c>
      <c r="E13436">
        <v>0</v>
      </c>
      <c r="F13436">
        <v>609</v>
      </c>
      <c r="G13436">
        <v>0</v>
      </c>
      <c r="H13436">
        <v>0</v>
      </c>
      <c r="I13436">
        <v>0</v>
      </c>
      <c r="K13436">
        <v>2014</v>
      </c>
      <c r="L13436">
        <v>2014</v>
      </c>
    </row>
    <row r="13437" spans="1:12" x14ac:dyDescent="0.25">
      <c r="A13437">
        <v>32</v>
      </c>
      <c r="B13437">
        <v>23139844</v>
      </c>
      <c r="C13437" t="s">
        <v>5159</v>
      </c>
      <c r="D13437">
        <v>900</v>
      </c>
      <c r="E13437">
        <v>0</v>
      </c>
      <c r="F13437">
        <v>630</v>
      </c>
      <c r="G13437">
        <v>0</v>
      </c>
      <c r="H13437">
        <v>0</v>
      </c>
      <c r="I13437">
        <v>0</v>
      </c>
      <c r="K13437">
        <v>2014</v>
      </c>
      <c r="L13437">
        <v>2015</v>
      </c>
    </row>
    <row r="13438" spans="1:12" x14ac:dyDescent="0.25">
      <c r="A13438">
        <v>32</v>
      </c>
      <c r="B13438">
        <v>23139845</v>
      </c>
      <c r="C13438" t="s">
        <v>5159</v>
      </c>
      <c r="D13438">
        <v>945</v>
      </c>
      <c r="E13438">
        <v>0</v>
      </c>
      <c r="F13438">
        <v>661.5</v>
      </c>
      <c r="G13438">
        <v>0</v>
      </c>
      <c r="H13438">
        <v>0</v>
      </c>
      <c r="I13438">
        <v>0</v>
      </c>
      <c r="K13438">
        <v>2014</v>
      </c>
      <c r="L13438">
        <v>2015</v>
      </c>
    </row>
    <row r="13439" spans="1:12" x14ac:dyDescent="0.25">
      <c r="A13439">
        <v>32</v>
      </c>
      <c r="B13439">
        <v>23139990</v>
      </c>
      <c r="C13439" t="s">
        <v>6175</v>
      </c>
      <c r="D13439">
        <v>88</v>
      </c>
      <c r="E13439">
        <v>0</v>
      </c>
      <c r="F13439">
        <v>52.8</v>
      </c>
      <c r="G13439">
        <v>0</v>
      </c>
      <c r="H13439">
        <v>0</v>
      </c>
      <c r="I13439">
        <v>0</v>
      </c>
      <c r="K13439">
        <v>2014</v>
      </c>
      <c r="L13439">
        <v>2016</v>
      </c>
    </row>
    <row r="13440" spans="1:12" x14ac:dyDescent="0.25">
      <c r="A13440">
        <v>32</v>
      </c>
      <c r="B13440">
        <v>23139992</v>
      </c>
      <c r="C13440" t="s">
        <v>6176</v>
      </c>
      <c r="D13440">
        <v>755</v>
      </c>
      <c r="E13440">
        <v>0</v>
      </c>
      <c r="F13440">
        <v>453</v>
      </c>
      <c r="G13440">
        <v>0</v>
      </c>
      <c r="H13440">
        <v>0</v>
      </c>
      <c r="I13440">
        <v>0</v>
      </c>
      <c r="K13440">
        <v>2014</v>
      </c>
      <c r="L13440">
        <v>2014</v>
      </c>
    </row>
    <row r="13441" spans="1:12" x14ac:dyDescent="0.25">
      <c r="A13441">
        <v>32</v>
      </c>
      <c r="B13441">
        <v>23139993</v>
      </c>
      <c r="C13441" t="s">
        <v>6177</v>
      </c>
      <c r="D13441">
        <v>755</v>
      </c>
      <c r="E13441">
        <v>0</v>
      </c>
      <c r="F13441">
        <v>453</v>
      </c>
      <c r="G13441">
        <v>0</v>
      </c>
      <c r="H13441">
        <v>0</v>
      </c>
      <c r="I13441">
        <v>0</v>
      </c>
      <c r="K13441">
        <v>2014</v>
      </c>
      <c r="L13441">
        <v>2014</v>
      </c>
    </row>
    <row r="13442" spans="1:12" x14ac:dyDescent="0.25">
      <c r="A13442">
        <v>32</v>
      </c>
      <c r="B13442">
        <v>23139995</v>
      </c>
      <c r="C13442" t="s">
        <v>5915</v>
      </c>
      <c r="D13442">
        <v>1995</v>
      </c>
      <c r="E13442">
        <v>0</v>
      </c>
      <c r="F13442">
        <v>1496.25</v>
      </c>
      <c r="G13442">
        <v>0</v>
      </c>
      <c r="H13442">
        <v>0</v>
      </c>
      <c r="I13442">
        <v>0</v>
      </c>
      <c r="K13442">
        <v>2014</v>
      </c>
      <c r="L13442">
        <v>2017</v>
      </c>
    </row>
    <row r="13443" spans="1:12" x14ac:dyDescent="0.25">
      <c r="A13443">
        <v>32</v>
      </c>
      <c r="B13443">
        <v>23139996</v>
      </c>
      <c r="C13443" t="s">
        <v>5915</v>
      </c>
      <c r="D13443">
        <v>1995</v>
      </c>
      <c r="E13443">
        <v>0</v>
      </c>
      <c r="F13443">
        <v>1496.25</v>
      </c>
      <c r="G13443">
        <v>0</v>
      </c>
      <c r="H13443">
        <v>0</v>
      </c>
      <c r="I13443">
        <v>0</v>
      </c>
      <c r="K13443">
        <v>2014</v>
      </c>
      <c r="L13443">
        <v>2017</v>
      </c>
    </row>
    <row r="13444" spans="1:12" x14ac:dyDescent="0.25">
      <c r="A13444">
        <v>32</v>
      </c>
      <c r="B13444">
        <v>23139997</v>
      </c>
      <c r="C13444" t="s">
        <v>5913</v>
      </c>
      <c r="D13444">
        <v>1995</v>
      </c>
      <c r="E13444">
        <v>0</v>
      </c>
      <c r="F13444">
        <v>1496.25</v>
      </c>
      <c r="G13444">
        <v>0</v>
      </c>
      <c r="H13444">
        <v>0</v>
      </c>
      <c r="I13444">
        <v>0</v>
      </c>
      <c r="K13444">
        <v>2014</v>
      </c>
      <c r="L13444">
        <v>2017</v>
      </c>
    </row>
    <row r="13445" spans="1:12" x14ac:dyDescent="0.25">
      <c r="A13445">
        <v>32</v>
      </c>
      <c r="B13445">
        <v>23139998</v>
      </c>
      <c r="C13445" t="s">
        <v>6122</v>
      </c>
      <c r="D13445">
        <v>1995</v>
      </c>
      <c r="E13445">
        <v>0</v>
      </c>
      <c r="F13445">
        <v>1496.25</v>
      </c>
      <c r="G13445">
        <v>0</v>
      </c>
      <c r="H13445">
        <v>0</v>
      </c>
      <c r="I13445">
        <v>0</v>
      </c>
      <c r="K13445">
        <v>2014</v>
      </c>
      <c r="L13445">
        <v>2014</v>
      </c>
    </row>
    <row r="13446" spans="1:12" x14ac:dyDescent="0.25">
      <c r="A13446">
        <v>32</v>
      </c>
      <c r="B13446">
        <v>23139999</v>
      </c>
      <c r="C13446" t="s">
        <v>6178</v>
      </c>
      <c r="D13446">
        <v>1995</v>
      </c>
      <c r="E13446">
        <v>0</v>
      </c>
      <c r="F13446">
        <v>1496.25</v>
      </c>
      <c r="G13446">
        <v>0</v>
      </c>
      <c r="H13446">
        <v>0</v>
      </c>
      <c r="I13446">
        <v>0</v>
      </c>
      <c r="K13446">
        <v>2014</v>
      </c>
      <c r="L13446">
        <v>2017</v>
      </c>
    </row>
    <row r="13447" spans="1:12" x14ac:dyDescent="0.25">
      <c r="A13447">
        <v>32</v>
      </c>
      <c r="B13447">
        <v>23140000</v>
      </c>
      <c r="C13447" t="s">
        <v>6179</v>
      </c>
      <c r="D13447">
        <v>1995</v>
      </c>
      <c r="E13447">
        <v>0</v>
      </c>
      <c r="F13447">
        <v>1496.25</v>
      </c>
      <c r="G13447">
        <v>0</v>
      </c>
      <c r="H13447">
        <v>0</v>
      </c>
      <c r="I13447">
        <v>0</v>
      </c>
      <c r="K13447">
        <v>2014</v>
      </c>
      <c r="L13447">
        <v>2017</v>
      </c>
    </row>
    <row r="13448" spans="1:12" x14ac:dyDescent="0.25">
      <c r="A13448">
        <v>32</v>
      </c>
      <c r="B13448">
        <v>23140001</v>
      </c>
      <c r="C13448" t="s">
        <v>6124</v>
      </c>
      <c r="D13448">
        <v>1995</v>
      </c>
      <c r="E13448">
        <v>0</v>
      </c>
      <c r="F13448">
        <v>1496.25</v>
      </c>
      <c r="G13448">
        <v>0</v>
      </c>
      <c r="H13448">
        <v>0</v>
      </c>
      <c r="I13448">
        <v>0</v>
      </c>
      <c r="K13448">
        <v>2014</v>
      </c>
      <c r="L13448">
        <v>2016</v>
      </c>
    </row>
    <row r="13449" spans="1:12" x14ac:dyDescent="0.25">
      <c r="A13449">
        <v>32</v>
      </c>
      <c r="B13449">
        <v>23140002</v>
      </c>
      <c r="C13449" t="s">
        <v>6125</v>
      </c>
      <c r="D13449">
        <v>1995</v>
      </c>
      <c r="E13449">
        <v>0</v>
      </c>
      <c r="F13449">
        <v>1496.25</v>
      </c>
      <c r="G13449">
        <v>0</v>
      </c>
      <c r="H13449">
        <v>0</v>
      </c>
      <c r="I13449">
        <v>0</v>
      </c>
      <c r="K13449">
        <v>2014</v>
      </c>
      <c r="L13449">
        <v>2014</v>
      </c>
    </row>
    <row r="13450" spans="1:12" x14ac:dyDescent="0.25">
      <c r="A13450">
        <v>32</v>
      </c>
      <c r="B13450">
        <v>23140004</v>
      </c>
      <c r="C13450" t="s">
        <v>5913</v>
      </c>
      <c r="D13450">
        <v>1995</v>
      </c>
      <c r="E13450">
        <v>0</v>
      </c>
      <c r="F13450">
        <v>1496.25</v>
      </c>
      <c r="G13450">
        <v>0</v>
      </c>
      <c r="H13450">
        <v>0</v>
      </c>
      <c r="I13450">
        <v>0</v>
      </c>
      <c r="K13450">
        <v>2014</v>
      </c>
      <c r="L13450">
        <v>2017</v>
      </c>
    </row>
    <row r="13451" spans="1:12" x14ac:dyDescent="0.25">
      <c r="A13451">
        <v>32</v>
      </c>
      <c r="B13451">
        <v>23140005</v>
      </c>
      <c r="C13451" t="s">
        <v>5913</v>
      </c>
      <c r="D13451">
        <v>1995</v>
      </c>
      <c r="E13451">
        <v>0</v>
      </c>
      <c r="F13451">
        <v>1496.25</v>
      </c>
      <c r="G13451">
        <v>0</v>
      </c>
      <c r="H13451">
        <v>0</v>
      </c>
      <c r="I13451">
        <v>0</v>
      </c>
      <c r="K13451">
        <v>2014</v>
      </c>
      <c r="L13451">
        <v>2014</v>
      </c>
    </row>
    <row r="13452" spans="1:12" x14ac:dyDescent="0.25">
      <c r="A13452">
        <v>32</v>
      </c>
      <c r="B13452">
        <v>23140006</v>
      </c>
      <c r="C13452" t="s">
        <v>6180</v>
      </c>
      <c r="D13452">
        <v>1995</v>
      </c>
      <c r="E13452">
        <v>0</v>
      </c>
      <c r="F13452">
        <v>1496.25</v>
      </c>
      <c r="G13452">
        <v>0</v>
      </c>
      <c r="H13452">
        <v>0</v>
      </c>
      <c r="I13452">
        <v>0</v>
      </c>
      <c r="K13452">
        <v>2014</v>
      </c>
      <c r="L13452">
        <v>2017</v>
      </c>
    </row>
    <row r="13453" spans="1:12" x14ac:dyDescent="0.25">
      <c r="A13453">
        <v>32</v>
      </c>
      <c r="B13453">
        <v>23140007</v>
      </c>
      <c r="C13453" t="s">
        <v>6181</v>
      </c>
      <c r="D13453">
        <v>1995</v>
      </c>
      <c r="E13453">
        <v>0</v>
      </c>
      <c r="F13453">
        <v>1496.25</v>
      </c>
      <c r="G13453">
        <v>0</v>
      </c>
      <c r="H13453">
        <v>0</v>
      </c>
      <c r="I13453">
        <v>0</v>
      </c>
      <c r="K13453">
        <v>2014</v>
      </c>
      <c r="L13453">
        <v>2017</v>
      </c>
    </row>
    <row r="13454" spans="1:12" x14ac:dyDescent="0.25">
      <c r="A13454">
        <v>32</v>
      </c>
      <c r="B13454">
        <v>23141264</v>
      </c>
      <c r="C13454" t="s">
        <v>6182</v>
      </c>
      <c r="D13454">
        <v>250</v>
      </c>
      <c r="E13454">
        <v>0</v>
      </c>
      <c r="F13454">
        <v>187.5</v>
      </c>
      <c r="G13454">
        <v>0</v>
      </c>
      <c r="H13454">
        <v>0</v>
      </c>
      <c r="I13454">
        <v>0</v>
      </c>
      <c r="K13454">
        <v>2016</v>
      </c>
      <c r="L13454">
        <v>2016</v>
      </c>
    </row>
    <row r="13455" spans="1:12" x14ac:dyDescent="0.25">
      <c r="A13455">
        <v>32</v>
      </c>
      <c r="B13455">
        <v>23141266</v>
      </c>
      <c r="C13455" t="s">
        <v>6183</v>
      </c>
      <c r="D13455">
        <v>115</v>
      </c>
      <c r="E13455">
        <v>0</v>
      </c>
      <c r="F13455">
        <v>86.25</v>
      </c>
      <c r="G13455">
        <v>0</v>
      </c>
      <c r="H13455">
        <v>0</v>
      </c>
      <c r="I13455">
        <v>0</v>
      </c>
      <c r="K13455">
        <v>2016</v>
      </c>
      <c r="L13455">
        <v>2017</v>
      </c>
    </row>
    <row r="13456" spans="1:12" x14ac:dyDescent="0.25">
      <c r="A13456">
        <v>32</v>
      </c>
      <c r="B13456">
        <v>23142881</v>
      </c>
      <c r="C13456" t="s">
        <v>6184</v>
      </c>
      <c r="D13456">
        <v>400</v>
      </c>
      <c r="E13456">
        <v>0</v>
      </c>
      <c r="F13456">
        <v>300</v>
      </c>
      <c r="G13456">
        <v>0</v>
      </c>
      <c r="H13456">
        <v>0</v>
      </c>
      <c r="I13456">
        <v>0</v>
      </c>
      <c r="K13456">
        <v>2014</v>
      </c>
      <c r="L13456">
        <v>2017</v>
      </c>
    </row>
    <row r="13457" spans="1:12" x14ac:dyDescent="0.25">
      <c r="A13457">
        <v>32</v>
      </c>
      <c r="B13457">
        <v>23142882</v>
      </c>
      <c r="C13457" t="s">
        <v>6185</v>
      </c>
      <c r="D13457">
        <v>400</v>
      </c>
      <c r="E13457">
        <v>0</v>
      </c>
      <c r="F13457">
        <v>300</v>
      </c>
      <c r="G13457">
        <v>0</v>
      </c>
      <c r="H13457">
        <v>0</v>
      </c>
      <c r="I13457">
        <v>0</v>
      </c>
      <c r="K13457">
        <v>2014</v>
      </c>
      <c r="L13457">
        <v>2017</v>
      </c>
    </row>
    <row r="13458" spans="1:12" x14ac:dyDescent="0.25">
      <c r="A13458">
        <v>32</v>
      </c>
      <c r="B13458">
        <v>23142883</v>
      </c>
      <c r="C13458" t="s">
        <v>5372</v>
      </c>
      <c r="D13458">
        <v>400</v>
      </c>
      <c r="E13458">
        <v>0</v>
      </c>
      <c r="F13458">
        <v>300</v>
      </c>
      <c r="G13458">
        <v>0</v>
      </c>
      <c r="H13458">
        <v>0</v>
      </c>
      <c r="I13458">
        <v>0</v>
      </c>
      <c r="K13458">
        <v>2014</v>
      </c>
      <c r="L13458">
        <v>2017</v>
      </c>
    </row>
    <row r="13459" spans="1:12" x14ac:dyDescent="0.25">
      <c r="A13459">
        <v>32</v>
      </c>
      <c r="B13459">
        <v>23142884</v>
      </c>
      <c r="C13459" t="s">
        <v>5372</v>
      </c>
      <c r="D13459">
        <v>425</v>
      </c>
      <c r="E13459">
        <v>0</v>
      </c>
      <c r="F13459">
        <v>318.75</v>
      </c>
      <c r="G13459">
        <v>0</v>
      </c>
      <c r="H13459">
        <v>0</v>
      </c>
      <c r="I13459">
        <v>0</v>
      </c>
      <c r="K13459">
        <v>2014</v>
      </c>
      <c r="L13459">
        <v>2017</v>
      </c>
    </row>
    <row r="13460" spans="1:12" x14ac:dyDescent="0.25">
      <c r="A13460">
        <v>32</v>
      </c>
      <c r="B13460">
        <v>23142885</v>
      </c>
      <c r="C13460" t="s">
        <v>6184</v>
      </c>
      <c r="D13460">
        <v>425</v>
      </c>
      <c r="E13460">
        <v>0</v>
      </c>
      <c r="F13460">
        <v>318.75</v>
      </c>
      <c r="G13460">
        <v>0</v>
      </c>
      <c r="H13460">
        <v>0</v>
      </c>
      <c r="I13460">
        <v>0</v>
      </c>
      <c r="K13460">
        <v>2014</v>
      </c>
      <c r="L13460">
        <v>2017</v>
      </c>
    </row>
    <row r="13461" spans="1:12" x14ac:dyDescent="0.25">
      <c r="A13461">
        <v>32</v>
      </c>
      <c r="B13461">
        <v>23142886</v>
      </c>
      <c r="C13461" t="s">
        <v>6186</v>
      </c>
      <c r="D13461">
        <v>140</v>
      </c>
      <c r="E13461">
        <v>0</v>
      </c>
      <c r="F13461">
        <v>105</v>
      </c>
      <c r="G13461">
        <v>0</v>
      </c>
      <c r="H13461">
        <v>0</v>
      </c>
      <c r="I13461">
        <v>0</v>
      </c>
      <c r="K13461">
        <v>2014</v>
      </c>
      <c r="L13461">
        <v>2017</v>
      </c>
    </row>
    <row r="13462" spans="1:12" x14ac:dyDescent="0.25">
      <c r="A13462">
        <v>32</v>
      </c>
      <c r="B13462">
        <v>23142888</v>
      </c>
      <c r="C13462" t="s">
        <v>6187</v>
      </c>
      <c r="D13462">
        <v>400</v>
      </c>
      <c r="E13462">
        <v>0</v>
      </c>
      <c r="F13462">
        <v>300</v>
      </c>
      <c r="G13462">
        <v>0</v>
      </c>
      <c r="H13462">
        <v>0</v>
      </c>
      <c r="I13462">
        <v>0</v>
      </c>
      <c r="K13462">
        <v>2014</v>
      </c>
      <c r="L13462">
        <v>2017</v>
      </c>
    </row>
    <row r="13463" spans="1:12" x14ac:dyDescent="0.25">
      <c r="A13463">
        <v>32</v>
      </c>
      <c r="B13463">
        <v>23143241</v>
      </c>
      <c r="C13463" t="s">
        <v>6188</v>
      </c>
      <c r="D13463">
        <v>100</v>
      </c>
      <c r="E13463">
        <v>0</v>
      </c>
      <c r="F13463">
        <v>75</v>
      </c>
      <c r="G13463">
        <v>0</v>
      </c>
      <c r="H13463">
        <v>0</v>
      </c>
      <c r="I13463">
        <v>0</v>
      </c>
      <c r="K13463">
        <v>2015</v>
      </c>
      <c r="L13463">
        <v>2017</v>
      </c>
    </row>
    <row r="13464" spans="1:12" x14ac:dyDescent="0.25">
      <c r="A13464">
        <v>32</v>
      </c>
      <c r="B13464">
        <v>23144878</v>
      </c>
      <c r="C13464" t="s">
        <v>6189</v>
      </c>
      <c r="D13464">
        <v>695</v>
      </c>
      <c r="E13464">
        <v>0</v>
      </c>
      <c r="F13464">
        <v>521.25</v>
      </c>
      <c r="G13464">
        <v>0</v>
      </c>
      <c r="H13464">
        <v>0</v>
      </c>
      <c r="I13464">
        <v>0</v>
      </c>
      <c r="K13464">
        <v>2015</v>
      </c>
      <c r="L13464">
        <v>2017</v>
      </c>
    </row>
    <row r="13465" spans="1:12" x14ac:dyDescent="0.25">
      <c r="A13465">
        <v>32</v>
      </c>
      <c r="B13465">
        <v>23144882</v>
      </c>
      <c r="C13465" t="s">
        <v>6190</v>
      </c>
      <c r="D13465">
        <v>150</v>
      </c>
      <c r="E13465">
        <v>0</v>
      </c>
      <c r="F13465">
        <v>90</v>
      </c>
      <c r="G13465">
        <v>0</v>
      </c>
      <c r="H13465">
        <v>0</v>
      </c>
      <c r="I13465">
        <v>0</v>
      </c>
      <c r="K13465">
        <v>2015</v>
      </c>
      <c r="L13465">
        <v>2017</v>
      </c>
    </row>
    <row r="13466" spans="1:12" x14ac:dyDescent="0.25">
      <c r="A13466">
        <v>32</v>
      </c>
      <c r="B13466">
        <v>23145347</v>
      </c>
      <c r="C13466" t="s">
        <v>6191</v>
      </c>
      <c r="D13466">
        <v>135</v>
      </c>
      <c r="E13466">
        <v>0</v>
      </c>
      <c r="F13466">
        <v>101.25</v>
      </c>
      <c r="G13466">
        <v>0</v>
      </c>
      <c r="H13466">
        <v>137.12</v>
      </c>
      <c r="I13466">
        <v>0</v>
      </c>
      <c r="K13466">
        <v>2014</v>
      </c>
      <c r="L13466">
        <v>2015</v>
      </c>
    </row>
    <row r="13467" spans="1:12" x14ac:dyDescent="0.25">
      <c r="A13467">
        <v>32</v>
      </c>
      <c r="B13467">
        <v>23145619</v>
      </c>
      <c r="C13467" t="s">
        <v>6192</v>
      </c>
      <c r="D13467">
        <v>5850</v>
      </c>
      <c r="E13467">
        <v>0</v>
      </c>
      <c r="F13467">
        <v>4387.5</v>
      </c>
      <c r="G13467">
        <v>0</v>
      </c>
      <c r="H13467">
        <v>0</v>
      </c>
      <c r="I13467">
        <v>0</v>
      </c>
      <c r="K13467">
        <v>2014</v>
      </c>
      <c r="L13467">
        <v>2016</v>
      </c>
    </row>
    <row r="13468" spans="1:12" x14ac:dyDescent="0.25">
      <c r="A13468">
        <v>32</v>
      </c>
      <c r="B13468">
        <v>23145620</v>
      </c>
      <c r="C13468" t="s">
        <v>6193</v>
      </c>
      <c r="D13468">
        <v>5850</v>
      </c>
      <c r="E13468">
        <v>0</v>
      </c>
      <c r="F13468">
        <v>4387.5</v>
      </c>
      <c r="G13468">
        <v>0</v>
      </c>
      <c r="H13468">
        <v>0</v>
      </c>
      <c r="I13468">
        <v>0</v>
      </c>
      <c r="K13468">
        <v>2014</v>
      </c>
      <c r="L13468">
        <v>2016</v>
      </c>
    </row>
    <row r="13469" spans="1:12" x14ac:dyDescent="0.25">
      <c r="A13469">
        <v>32</v>
      </c>
      <c r="B13469">
        <v>23145621</v>
      </c>
      <c r="C13469" t="s">
        <v>6194</v>
      </c>
      <c r="D13469">
        <v>5850</v>
      </c>
      <c r="E13469">
        <v>0</v>
      </c>
      <c r="F13469">
        <v>4387.5</v>
      </c>
      <c r="G13469">
        <v>0</v>
      </c>
      <c r="H13469">
        <v>0</v>
      </c>
      <c r="I13469">
        <v>0</v>
      </c>
      <c r="K13469">
        <v>2014</v>
      </c>
      <c r="L13469">
        <v>2015</v>
      </c>
    </row>
    <row r="13470" spans="1:12" x14ac:dyDescent="0.25">
      <c r="A13470">
        <v>32</v>
      </c>
      <c r="B13470">
        <v>23145622</v>
      </c>
      <c r="C13470" t="s">
        <v>6195</v>
      </c>
      <c r="D13470">
        <v>5850</v>
      </c>
      <c r="E13470">
        <v>0</v>
      </c>
      <c r="F13470">
        <v>4387.5</v>
      </c>
      <c r="G13470">
        <v>0</v>
      </c>
      <c r="H13470">
        <v>0</v>
      </c>
      <c r="I13470">
        <v>0</v>
      </c>
      <c r="K13470">
        <v>2014</v>
      </c>
      <c r="L13470">
        <v>2016</v>
      </c>
    </row>
    <row r="13471" spans="1:12" x14ac:dyDescent="0.25">
      <c r="A13471">
        <v>32</v>
      </c>
      <c r="B13471">
        <v>23145623</v>
      </c>
      <c r="C13471" t="s">
        <v>6196</v>
      </c>
      <c r="D13471">
        <v>2100</v>
      </c>
      <c r="E13471">
        <v>0</v>
      </c>
      <c r="F13471">
        <v>1575</v>
      </c>
      <c r="G13471">
        <v>0</v>
      </c>
      <c r="H13471">
        <v>0</v>
      </c>
      <c r="I13471">
        <v>0</v>
      </c>
      <c r="K13471">
        <v>2014</v>
      </c>
      <c r="L13471">
        <v>2015</v>
      </c>
    </row>
    <row r="13472" spans="1:12" x14ac:dyDescent="0.25">
      <c r="A13472">
        <v>32</v>
      </c>
      <c r="B13472">
        <v>23146138</v>
      </c>
      <c r="C13472" t="s">
        <v>6197</v>
      </c>
      <c r="D13472">
        <v>65</v>
      </c>
      <c r="E13472">
        <v>0</v>
      </c>
      <c r="F13472">
        <v>45.5</v>
      </c>
      <c r="G13472">
        <v>0</v>
      </c>
      <c r="H13472">
        <v>0</v>
      </c>
      <c r="I13472">
        <v>0</v>
      </c>
      <c r="K13472">
        <v>2015</v>
      </c>
      <c r="L13472">
        <v>2015</v>
      </c>
    </row>
    <row r="13473" spans="1:12" x14ac:dyDescent="0.25">
      <c r="A13473">
        <v>32</v>
      </c>
      <c r="B13473">
        <v>23146465</v>
      </c>
      <c r="C13473" t="s">
        <v>5969</v>
      </c>
      <c r="D13473">
        <v>225</v>
      </c>
      <c r="E13473">
        <v>0</v>
      </c>
      <c r="F13473">
        <v>168.75</v>
      </c>
      <c r="G13473">
        <v>0</v>
      </c>
      <c r="H13473">
        <v>0</v>
      </c>
      <c r="I13473">
        <v>0</v>
      </c>
      <c r="K13473">
        <v>2014</v>
      </c>
      <c r="L13473">
        <v>2017</v>
      </c>
    </row>
    <row r="13474" spans="1:12" x14ac:dyDescent="0.25">
      <c r="A13474">
        <v>32</v>
      </c>
      <c r="B13474">
        <v>23146899</v>
      </c>
      <c r="C13474" t="s">
        <v>6054</v>
      </c>
      <c r="D13474">
        <v>100</v>
      </c>
      <c r="E13474">
        <v>0</v>
      </c>
      <c r="F13474">
        <v>75</v>
      </c>
      <c r="G13474">
        <v>0</v>
      </c>
      <c r="H13474">
        <v>0</v>
      </c>
      <c r="I13474">
        <v>0</v>
      </c>
      <c r="K13474">
        <v>2014</v>
      </c>
      <c r="L13474">
        <v>2017</v>
      </c>
    </row>
    <row r="13475" spans="1:12" x14ac:dyDescent="0.25">
      <c r="A13475">
        <v>32</v>
      </c>
      <c r="B13475">
        <v>23146900</v>
      </c>
      <c r="C13475" t="s">
        <v>6198</v>
      </c>
      <c r="D13475">
        <v>35</v>
      </c>
      <c r="E13475">
        <v>0</v>
      </c>
      <c r="F13475">
        <v>21</v>
      </c>
      <c r="G13475">
        <v>0</v>
      </c>
      <c r="H13475">
        <v>0</v>
      </c>
      <c r="I13475">
        <v>0</v>
      </c>
      <c r="K13475">
        <v>2014</v>
      </c>
      <c r="L13475">
        <v>2017</v>
      </c>
    </row>
    <row r="13476" spans="1:12" x14ac:dyDescent="0.25">
      <c r="A13476">
        <v>32</v>
      </c>
      <c r="B13476">
        <v>23147674</v>
      </c>
      <c r="C13476" t="s">
        <v>6199</v>
      </c>
      <c r="D13476">
        <v>125</v>
      </c>
      <c r="E13476">
        <v>0</v>
      </c>
      <c r="F13476">
        <v>93.75</v>
      </c>
      <c r="G13476">
        <v>0</v>
      </c>
      <c r="H13476">
        <v>0</v>
      </c>
      <c r="I13476">
        <v>0</v>
      </c>
      <c r="K13476">
        <v>2015</v>
      </c>
      <c r="L13476">
        <v>2017</v>
      </c>
    </row>
    <row r="13477" spans="1:12" x14ac:dyDescent="0.25">
      <c r="A13477">
        <v>32</v>
      </c>
      <c r="B13477">
        <v>23147676</v>
      </c>
      <c r="C13477" t="s">
        <v>6199</v>
      </c>
      <c r="D13477">
        <v>250</v>
      </c>
      <c r="E13477">
        <v>0</v>
      </c>
      <c r="F13477">
        <v>187.5</v>
      </c>
      <c r="G13477">
        <v>0</v>
      </c>
      <c r="H13477">
        <v>0</v>
      </c>
      <c r="I13477">
        <v>0</v>
      </c>
      <c r="K13477">
        <v>2015</v>
      </c>
      <c r="L13477">
        <v>2017</v>
      </c>
    </row>
    <row r="13478" spans="1:12" x14ac:dyDescent="0.25">
      <c r="A13478">
        <v>32</v>
      </c>
      <c r="B13478">
        <v>23147678</v>
      </c>
      <c r="C13478" t="s">
        <v>6199</v>
      </c>
      <c r="D13478">
        <v>250</v>
      </c>
      <c r="E13478">
        <v>0</v>
      </c>
      <c r="F13478">
        <v>187.5</v>
      </c>
      <c r="G13478">
        <v>0</v>
      </c>
      <c r="H13478">
        <v>0</v>
      </c>
      <c r="I13478">
        <v>0</v>
      </c>
      <c r="K13478">
        <v>2015</v>
      </c>
      <c r="L13478">
        <v>2017</v>
      </c>
    </row>
    <row r="13479" spans="1:12" x14ac:dyDescent="0.25">
      <c r="A13479">
        <v>32</v>
      </c>
      <c r="B13479">
        <v>23148691</v>
      </c>
      <c r="C13479" t="s">
        <v>5958</v>
      </c>
      <c r="D13479">
        <v>130</v>
      </c>
      <c r="E13479">
        <v>0</v>
      </c>
      <c r="F13479">
        <v>97.5</v>
      </c>
      <c r="G13479">
        <v>0</v>
      </c>
      <c r="H13479">
        <v>0</v>
      </c>
      <c r="I13479">
        <v>0</v>
      </c>
      <c r="K13479">
        <v>2014</v>
      </c>
      <c r="L13479">
        <v>2017</v>
      </c>
    </row>
    <row r="13480" spans="1:12" x14ac:dyDescent="0.25">
      <c r="A13480">
        <v>32</v>
      </c>
      <c r="B13480">
        <v>23149153</v>
      </c>
      <c r="C13480" t="s">
        <v>6200</v>
      </c>
      <c r="D13480">
        <v>535</v>
      </c>
      <c r="E13480">
        <v>0</v>
      </c>
      <c r="F13480">
        <v>401.25</v>
      </c>
      <c r="G13480">
        <v>0</v>
      </c>
      <c r="H13480">
        <v>543.41</v>
      </c>
      <c r="I13480">
        <v>0</v>
      </c>
      <c r="K13480">
        <v>2014</v>
      </c>
      <c r="L13480">
        <v>2017</v>
      </c>
    </row>
    <row r="13481" spans="1:12" x14ac:dyDescent="0.25">
      <c r="A13481">
        <v>32</v>
      </c>
      <c r="B13481">
        <v>23149154</v>
      </c>
      <c r="C13481" t="s">
        <v>333</v>
      </c>
      <c r="D13481">
        <v>370</v>
      </c>
      <c r="E13481">
        <v>0</v>
      </c>
      <c r="F13481">
        <v>222</v>
      </c>
      <c r="G13481">
        <v>0</v>
      </c>
      <c r="H13481">
        <v>0</v>
      </c>
      <c r="I13481">
        <v>0</v>
      </c>
      <c r="K13481">
        <v>2014</v>
      </c>
      <c r="L13481">
        <v>2017</v>
      </c>
    </row>
    <row r="13482" spans="1:12" x14ac:dyDescent="0.25">
      <c r="A13482">
        <v>32</v>
      </c>
      <c r="B13482">
        <v>23149156</v>
      </c>
      <c r="C13482" t="s">
        <v>333</v>
      </c>
      <c r="D13482">
        <v>370</v>
      </c>
      <c r="E13482">
        <v>0</v>
      </c>
      <c r="F13482">
        <v>222</v>
      </c>
      <c r="G13482">
        <v>0</v>
      </c>
      <c r="H13482">
        <v>0</v>
      </c>
      <c r="I13482">
        <v>0</v>
      </c>
      <c r="K13482">
        <v>2014</v>
      </c>
      <c r="L13482">
        <v>2017</v>
      </c>
    </row>
    <row r="13483" spans="1:12" x14ac:dyDescent="0.25">
      <c r="A13483">
        <v>32</v>
      </c>
      <c r="B13483">
        <v>23149164</v>
      </c>
      <c r="C13483" t="s">
        <v>5856</v>
      </c>
      <c r="D13483">
        <v>71</v>
      </c>
      <c r="E13483">
        <v>0</v>
      </c>
      <c r="F13483">
        <v>42.6</v>
      </c>
      <c r="G13483">
        <v>0</v>
      </c>
      <c r="H13483">
        <v>0</v>
      </c>
      <c r="I13483">
        <v>0</v>
      </c>
      <c r="K13483">
        <v>2015</v>
      </c>
      <c r="L13483">
        <v>2017</v>
      </c>
    </row>
    <row r="13484" spans="1:12" x14ac:dyDescent="0.25">
      <c r="A13484">
        <v>32</v>
      </c>
      <c r="B13484">
        <v>23149169</v>
      </c>
      <c r="C13484" t="s">
        <v>5856</v>
      </c>
      <c r="D13484">
        <v>71</v>
      </c>
      <c r="E13484">
        <v>0</v>
      </c>
      <c r="F13484">
        <v>42.6</v>
      </c>
      <c r="G13484">
        <v>0</v>
      </c>
      <c r="H13484">
        <v>0</v>
      </c>
      <c r="I13484">
        <v>0</v>
      </c>
      <c r="K13484">
        <v>2015</v>
      </c>
      <c r="L13484">
        <v>2017</v>
      </c>
    </row>
    <row r="13485" spans="1:12" x14ac:dyDescent="0.25">
      <c r="A13485">
        <v>32</v>
      </c>
      <c r="B13485">
        <v>23149176</v>
      </c>
      <c r="C13485" t="s">
        <v>6201</v>
      </c>
      <c r="D13485">
        <v>164</v>
      </c>
      <c r="E13485">
        <v>0</v>
      </c>
      <c r="F13485">
        <v>98.4</v>
      </c>
      <c r="G13485">
        <v>0</v>
      </c>
      <c r="H13485">
        <v>0</v>
      </c>
      <c r="I13485">
        <v>0</v>
      </c>
      <c r="K13485">
        <v>2014</v>
      </c>
      <c r="L13485">
        <v>2017</v>
      </c>
    </row>
    <row r="13486" spans="1:12" x14ac:dyDescent="0.25">
      <c r="A13486">
        <v>32</v>
      </c>
      <c r="B13486">
        <v>23149178</v>
      </c>
      <c r="C13486" t="s">
        <v>735</v>
      </c>
      <c r="D13486">
        <v>164</v>
      </c>
      <c r="E13486">
        <v>0</v>
      </c>
      <c r="F13486">
        <v>98.4</v>
      </c>
      <c r="G13486">
        <v>0</v>
      </c>
      <c r="H13486">
        <v>0</v>
      </c>
      <c r="I13486">
        <v>0</v>
      </c>
      <c r="K13486">
        <v>2014</v>
      </c>
      <c r="L13486">
        <v>2017</v>
      </c>
    </row>
    <row r="13487" spans="1:12" x14ac:dyDescent="0.25">
      <c r="A13487">
        <v>32</v>
      </c>
      <c r="B13487">
        <v>23149557</v>
      </c>
      <c r="C13487" t="s">
        <v>5565</v>
      </c>
      <c r="D13487">
        <v>305</v>
      </c>
      <c r="E13487">
        <v>0</v>
      </c>
      <c r="F13487">
        <v>228.75</v>
      </c>
      <c r="G13487">
        <v>0</v>
      </c>
      <c r="H13487">
        <v>0</v>
      </c>
      <c r="I13487">
        <v>0</v>
      </c>
      <c r="K13487">
        <v>2015</v>
      </c>
      <c r="L13487">
        <v>2017</v>
      </c>
    </row>
    <row r="13488" spans="1:12" x14ac:dyDescent="0.25">
      <c r="A13488">
        <v>32</v>
      </c>
      <c r="B13488">
        <v>23149558</v>
      </c>
      <c r="C13488" t="s">
        <v>6202</v>
      </c>
      <c r="D13488">
        <v>15</v>
      </c>
      <c r="E13488">
        <v>0</v>
      </c>
      <c r="F13488">
        <v>9</v>
      </c>
      <c r="G13488">
        <v>0</v>
      </c>
      <c r="H13488">
        <v>0</v>
      </c>
      <c r="I13488">
        <v>0</v>
      </c>
      <c r="K13488">
        <v>2015</v>
      </c>
      <c r="L13488">
        <v>2016</v>
      </c>
    </row>
    <row r="13489" spans="1:12" x14ac:dyDescent="0.25">
      <c r="A13489">
        <v>32</v>
      </c>
      <c r="B13489">
        <v>23149560</v>
      </c>
      <c r="C13489" t="s">
        <v>5565</v>
      </c>
      <c r="D13489">
        <v>305</v>
      </c>
      <c r="E13489">
        <v>0</v>
      </c>
      <c r="F13489">
        <v>228.75</v>
      </c>
      <c r="G13489">
        <v>0</v>
      </c>
      <c r="H13489">
        <v>0</v>
      </c>
      <c r="I13489">
        <v>0</v>
      </c>
      <c r="K13489">
        <v>2015</v>
      </c>
      <c r="L13489">
        <v>2017</v>
      </c>
    </row>
    <row r="13490" spans="1:12" x14ac:dyDescent="0.25">
      <c r="A13490">
        <v>32</v>
      </c>
      <c r="B13490">
        <v>23152668</v>
      </c>
      <c r="C13490" t="s">
        <v>6203</v>
      </c>
      <c r="D13490">
        <v>907</v>
      </c>
      <c r="E13490">
        <v>0</v>
      </c>
      <c r="F13490">
        <v>544.20000000000005</v>
      </c>
      <c r="G13490">
        <v>0</v>
      </c>
      <c r="H13490">
        <v>0</v>
      </c>
      <c r="I13490">
        <v>0</v>
      </c>
      <c r="K13490">
        <v>2014</v>
      </c>
      <c r="L13490">
        <v>2016</v>
      </c>
    </row>
    <row r="13491" spans="1:12" x14ac:dyDescent="0.25">
      <c r="A13491">
        <v>32</v>
      </c>
      <c r="B13491">
        <v>23152669</v>
      </c>
      <c r="C13491" t="s">
        <v>6204</v>
      </c>
      <c r="D13491">
        <v>679</v>
      </c>
      <c r="E13491">
        <v>0</v>
      </c>
      <c r="F13491">
        <v>407.4</v>
      </c>
      <c r="G13491">
        <v>0</v>
      </c>
      <c r="H13491">
        <v>0</v>
      </c>
      <c r="I13491">
        <v>0</v>
      </c>
      <c r="K13491">
        <v>2014</v>
      </c>
      <c r="L13491">
        <v>2016</v>
      </c>
    </row>
    <row r="13492" spans="1:12" x14ac:dyDescent="0.25">
      <c r="A13492">
        <v>32</v>
      </c>
      <c r="B13492">
        <v>23152670</v>
      </c>
      <c r="C13492" t="s">
        <v>6205</v>
      </c>
      <c r="D13492">
        <v>146</v>
      </c>
      <c r="E13492">
        <v>0</v>
      </c>
      <c r="F13492">
        <v>87.6</v>
      </c>
      <c r="G13492">
        <v>0</v>
      </c>
      <c r="H13492">
        <v>0</v>
      </c>
      <c r="I13492">
        <v>0</v>
      </c>
      <c r="K13492">
        <v>2014</v>
      </c>
      <c r="L13492">
        <v>2016</v>
      </c>
    </row>
    <row r="13493" spans="1:12" x14ac:dyDescent="0.25">
      <c r="A13493">
        <v>32</v>
      </c>
      <c r="B13493">
        <v>23152672</v>
      </c>
      <c r="C13493" t="s">
        <v>4583</v>
      </c>
      <c r="D13493">
        <v>70</v>
      </c>
      <c r="E13493">
        <v>0</v>
      </c>
      <c r="F13493">
        <v>42</v>
      </c>
      <c r="G13493">
        <v>0</v>
      </c>
      <c r="H13493">
        <v>0</v>
      </c>
      <c r="I13493">
        <v>0</v>
      </c>
      <c r="K13493">
        <v>2003</v>
      </c>
      <c r="L13493">
        <v>2017</v>
      </c>
    </row>
    <row r="13494" spans="1:12" x14ac:dyDescent="0.25">
      <c r="A13494">
        <v>32</v>
      </c>
      <c r="B13494">
        <v>23152673</v>
      </c>
      <c r="C13494" t="s">
        <v>6206</v>
      </c>
      <c r="D13494">
        <v>23</v>
      </c>
      <c r="E13494">
        <v>0</v>
      </c>
      <c r="F13494">
        <v>13.8</v>
      </c>
      <c r="G13494">
        <v>0</v>
      </c>
      <c r="H13494">
        <v>0</v>
      </c>
      <c r="I13494">
        <v>0</v>
      </c>
      <c r="K13494">
        <v>2014</v>
      </c>
      <c r="L13494">
        <v>2016</v>
      </c>
    </row>
    <row r="13495" spans="1:12" x14ac:dyDescent="0.25">
      <c r="A13495">
        <v>32</v>
      </c>
      <c r="B13495">
        <v>23152686</v>
      </c>
      <c r="C13495" t="s">
        <v>6175</v>
      </c>
      <c r="D13495">
        <v>171</v>
      </c>
      <c r="E13495">
        <v>0</v>
      </c>
      <c r="F13495">
        <v>102.6</v>
      </c>
      <c r="G13495">
        <v>0</v>
      </c>
      <c r="H13495">
        <v>0</v>
      </c>
      <c r="I13495">
        <v>0</v>
      </c>
      <c r="K13495">
        <v>2014</v>
      </c>
      <c r="L13495">
        <v>2016</v>
      </c>
    </row>
    <row r="13496" spans="1:12" x14ac:dyDescent="0.25">
      <c r="A13496">
        <v>32</v>
      </c>
      <c r="B13496">
        <v>23152687</v>
      </c>
      <c r="C13496" t="s">
        <v>6175</v>
      </c>
      <c r="D13496">
        <v>76</v>
      </c>
      <c r="E13496">
        <v>0</v>
      </c>
      <c r="F13496">
        <v>45.6</v>
      </c>
      <c r="G13496">
        <v>0</v>
      </c>
      <c r="H13496">
        <v>0</v>
      </c>
      <c r="I13496">
        <v>0</v>
      </c>
      <c r="K13496">
        <v>2014</v>
      </c>
      <c r="L13496">
        <v>2016</v>
      </c>
    </row>
    <row r="13497" spans="1:12" x14ac:dyDescent="0.25">
      <c r="A13497">
        <v>32</v>
      </c>
      <c r="B13497">
        <v>23152688</v>
      </c>
      <c r="C13497" t="s">
        <v>6175</v>
      </c>
      <c r="D13497">
        <v>76</v>
      </c>
      <c r="E13497">
        <v>0</v>
      </c>
      <c r="F13497">
        <v>45.6</v>
      </c>
      <c r="G13497">
        <v>0</v>
      </c>
      <c r="H13497">
        <v>0</v>
      </c>
      <c r="I13497">
        <v>0</v>
      </c>
      <c r="K13497">
        <v>2014</v>
      </c>
      <c r="L13497">
        <v>2016</v>
      </c>
    </row>
    <row r="13498" spans="1:12" x14ac:dyDescent="0.25">
      <c r="A13498">
        <v>32</v>
      </c>
      <c r="B13498">
        <v>23152689</v>
      </c>
      <c r="C13498" t="s">
        <v>6175</v>
      </c>
      <c r="D13498">
        <v>95</v>
      </c>
      <c r="E13498">
        <v>0</v>
      </c>
      <c r="F13498">
        <v>57</v>
      </c>
      <c r="G13498">
        <v>0</v>
      </c>
      <c r="H13498">
        <v>0</v>
      </c>
      <c r="I13498">
        <v>0</v>
      </c>
      <c r="K13498">
        <v>2014</v>
      </c>
      <c r="L13498">
        <v>2016</v>
      </c>
    </row>
    <row r="13499" spans="1:12" x14ac:dyDescent="0.25">
      <c r="A13499">
        <v>32</v>
      </c>
      <c r="B13499">
        <v>23152690</v>
      </c>
      <c r="C13499" t="s">
        <v>6175</v>
      </c>
      <c r="D13499">
        <v>76</v>
      </c>
      <c r="E13499">
        <v>0</v>
      </c>
      <c r="F13499">
        <v>45.6</v>
      </c>
      <c r="G13499">
        <v>0</v>
      </c>
      <c r="H13499">
        <v>0</v>
      </c>
      <c r="I13499">
        <v>0</v>
      </c>
      <c r="K13499">
        <v>2014</v>
      </c>
      <c r="L13499">
        <v>2016</v>
      </c>
    </row>
    <row r="13500" spans="1:12" x14ac:dyDescent="0.25">
      <c r="A13500">
        <v>32</v>
      </c>
      <c r="B13500">
        <v>23152692</v>
      </c>
      <c r="C13500" t="s">
        <v>6207</v>
      </c>
      <c r="D13500">
        <v>19</v>
      </c>
      <c r="E13500">
        <v>0</v>
      </c>
      <c r="F13500">
        <v>11.4</v>
      </c>
      <c r="G13500">
        <v>0</v>
      </c>
      <c r="H13500">
        <v>0</v>
      </c>
      <c r="I13500">
        <v>0</v>
      </c>
      <c r="K13500">
        <v>2014</v>
      </c>
      <c r="L13500">
        <v>2016</v>
      </c>
    </row>
    <row r="13501" spans="1:12" x14ac:dyDescent="0.25">
      <c r="A13501">
        <v>32</v>
      </c>
      <c r="B13501">
        <v>23152693</v>
      </c>
      <c r="C13501" t="s">
        <v>6207</v>
      </c>
      <c r="D13501">
        <v>19</v>
      </c>
      <c r="E13501">
        <v>0</v>
      </c>
      <c r="F13501">
        <v>11.4</v>
      </c>
      <c r="G13501">
        <v>0</v>
      </c>
      <c r="H13501">
        <v>0</v>
      </c>
      <c r="I13501">
        <v>0</v>
      </c>
      <c r="K13501">
        <v>2014</v>
      </c>
      <c r="L13501">
        <v>2015</v>
      </c>
    </row>
    <row r="13502" spans="1:12" x14ac:dyDescent="0.25">
      <c r="A13502">
        <v>32</v>
      </c>
      <c r="B13502">
        <v>23152911</v>
      </c>
      <c r="C13502" t="s">
        <v>6208</v>
      </c>
      <c r="D13502">
        <v>195</v>
      </c>
      <c r="E13502">
        <v>0</v>
      </c>
      <c r="F13502">
        <v>146.25</v>
      </c>
      <c r="G13502">
        <v>0</v>
      </c>
      <c r="H13502">
        <v>188.96</v>
      </c>
      <c r="I13502">
        <v>0</v>
      </c>
      <c r="K13502">
        <v>2014</v>
      </c>
      <c r="L13502">
        <v>2017</v>
      </c>
    </row>
    <row r="13503" spans="1:12" x14ac:dyDescent="0.25">
      <c r="A13503">
        <v>32</v>
      </c>
      <c r="B13503">
        <v>23154117</v>
      </c>
      <c r="C13503" t="s">
        <v>5876</v>
      </c>
      <c r="D13503">
        <v>130</v>
      </c>
      <c r="E13503">
        <v>0</v>
      </c>
      <c r="F13503">
        <v>97.5</v>
      </c>
      <c r="G13503">
        <v>0</v>
      </c>
      <c r="H13503">
        <v>0</v>
      </c>
      <c r="I13503">
        <v>0</v>
      </c>
      <c r="K13503">
        <v>2015</v>
      </c>
      <c r="L13503">
        <v>2017</v>
      </c>
    </row>
    <row r="13504" spans="1:12" x14ac:dyDescent="0.25">
      <c r="A13504">
        <v>32</v>
      </c>
      <c r="B13504">
        <v>23154118</v>
      </c>
      <c r="C13504" t="s">
        <v>5876</v>
      </c>
      <c r="D13504">
        <v>130</v>
      </c>
      <c r="E13504">
        <v>0</v>
      </c>
      <c r="F13504">
        <v>97.5</v>
      </c>
      <c r="G13504">
        <v>0</v>
      </c>
      <c r="H13504">
        <v>0</v>
      </c>
      <c r="I13504">
        <v>0</v>
      </c>
      <c r="K13504">
        <v>2015</v>
      </c>
      <c r="L13504">
        <v>2017</v>
      </c>
    </row>
    <row r="13505" spans="1:12" x14ac:dyDescent="0.25">
      <c r="A13505">
        <v>32</v>
      </c>
      <c r="B13505">
        <v>23154693</v>
      </c>
      <c r="C13505" t="s">
        <v>6041</v>
      </c>
      <c r="D13505">
        <v>10724</v>
      </c>
      <c r="E13505">
        <v>0</v>
      </c>
      <c r="F13505">
        <v>6434.4</v>
      </c>
      <c r="G13505">
        <v>0</v>
      </c>
      <c r="H13505">
        <v>0</v>
      </c>
      <c r="I13505">
        <v>0</v>
      </c>
      <c r="K13505">
        <v>2014</v>
      </c>
      <c r="L13505">
        <v>2017</v>
      </c>
    </row>
    <row r="13506" spans="1:12" x14ac:dyDescent="0.25">
      <c r="A13506">
        <v>32</v>
      </c>
      <c r="B13506">
        <v>23154708</v>
      </c>
      <c r="C13506" t="s">
        <v>6209</v>
      </c>
      <c r="D13506">
        <v>108</v>
      </c>
      <c r="E13506">
        <v>0</v>
      </c>
      <c r="F13506">
        <v>64.8</v>
      </c>
      <c r="G13506">
        <v>0</v>
      </c>
      <c r="H13506">
        <v>0</v>
      </c>
      <c r="I13506">
        <v>0</v>
      </c>
      <c r="K13506">
        <v>2014</v>
      </c>
      <c r="L13506">
        <v>2017</v>
      </c>
    </row>
    <row r="13507" spans="1:12" x14ac:dyDescent="0.25">
      <c r="A13507">
        <v>32</v>
      </c>
      <c r="B13507">
        <v>23154709</v>
      </c>
      <c r="C13507" t="s">
        <v>6210</v>
      </c>
      <c r="D13507">
        <v>41</v>
      </c>
      <c r="E13507">
        <v>0</v>
      </c>
      <c r="F13507">
        <v>24.6</v>
      </c>
      <c r="G13507">
        <v>0</v>
      </c>
      <c r="H13507">
        <v>0</v>
      </c>
      <c r="I13507">
        <v>0</v>
      </c>
      <c r="K13507">
        <v>2014</v>
      </c>
      <c r="L13507">
        <v>2017</v>
      </c>
    </row>
    <row r="13508" spans="1:12" x14ac:dyDescent="0.25">
      <c r="A13508">
        <v>32</v>
      </c>
      <c r="B13508">
        <v>23155164</v>
      </c>
      <c r="C13508" t="s">
        <v>5957</v>
      </c>
      <c r="D13508">
        <v>100</v>
      </c>
      <c r="E13508">
        <v>0</v>
      </c>
      <c r="F13508">
        <v>75</v>
      </c>
      <c r="G13508">
        <v>0</v>
      </c>
      <c r="H13508">
        <v>0</v>
      </c>
      <c r="I13508">
        <v>0</v>
      </c>
      <c r="K13508">
        <v>2014</v>
      </c>
      <c r="L13508">
        <v>2017</v>
      </c>
    </row>
    <row r="13509" spans="1:12" x14ac:dyDescent="0.25">
      <c r="A13509">
        <v>32</v>
      </c>
      <c r="B13509">
        <v>23155165</v>
      </c>
      <c r="C13509" t="s">
        <v>5957</v>
      </c>
      <c r="D13509">
        <v>100</v>
      </c>
      <c r="E13509">
        <v>0</v>
      </c>
      <c r="F13509">
        <v>75</v>
      </c>
      <c r="G13509">
        <v>0</v>
      </c>
      <c r="H13509">
        <v>0</v>
      </c>
      <c r="I13509">
        <v>0</v>
      </c>
      <c r="K13509">
        <v>2014</v>
      </c>
      <c r="L13509">
        <v>2017</v>
      </c>
    </row>
    <row r="13510" spans="1:12" x14ac:dyDescent="0.25">
      <c r="A13510">
        <v>32</v>
      </c>
      <c r="B13510">
        <v>23155166</v>
      </c>
      <c r="C13510" t="s">
        <v>5957</v>
      </c>
      <c r="D13510">
        <v>100</v>
      </c>
      <c r="E13510">
        <v>0</v>
      </c>
      <c r="F13510">
        <v>75</v>
      </c>
      <c r="G13510">
        <v>0</v>
      </c>
      <c r="H13510">
        <v>0</v>
      </c>
      <c r="I13510">
        <v>0</v>
      </c>
      <c r="K13510">
        <v>2015</v>
      </c>
      <c r="L13510">
        <v>2015</v>
      </c>
    </row>
    <row r="13511" spans="1:12" x14ac:dyDescent="0.25">
      <c r="A13511">
        <v>32</v>
      </c>
      <c r="B13511">
        <v>23155170</v>
      </c>
      <c r="C13511" t="s">
        <v>6211</v>
      </c>
      <c r="D13511">
        <v>117</v>
      </c>
      <c r="E13511">
        <v>0</v>
      </c>
      <c r="F13511">
        <v>70.2</v>
      </c>
      <c r="G13511">
        <v>0</v>
      </c>
      <c r="H13511">
        <v>0</v>
      </c>
      <c r="I13511">
        <v>0</v>
      </c>
      <c r="K13511">
        <v>2014</v>
      </c>
      <c r="L13511">
        <v>2015</v>
      </c>
    </row>
    <row r="13512" spans="1:12" x14ac:dyDescent="0.25">
      <c r="A13512">
        <v>32</v>
      </c>
      <c r="B13512">
        <v>23155171</v>
      </c>
      <c r="C13512" t="s">
        <v>6212</v>
      </c>
      <c r="D13512">
        <v>117</v>
      </c>
      <c r="E13512">
        <v>0</v>
      </c>
      <c r="F13512">
        <v>70.2</v>
      </c>
      <c r="G13512">
        <v>0</v>
      </c>
      <c r="H13512">
        <v>0</v>
      </c>
      <c r="I13512">
        <v>0</v>
      </c>
      <c r="K13512">
        <v>2014</v>
      </c>
      <c r="L13512">
        <v>2015</v>
      </c>
    </row>
    <row r="13513" spans="1:12" x14ac:dyDescent="0.25">
      <c r="A13513">
        <v>32</v>
      </c>
      <c r="B13513">
        <v>23155172</v>
      </c>
      <c r="C13513" t="s">
        <v>6213</v>
      </c>
      <c r="D13513">
        <v>117</v>
      </c>
      <c r="E13513">
        <v>0</v>
      </c>
      <c r="F13513">
        <v>70.2</v>
      </c>
      <c r="G13513">
        <v>0</v>
      </c>
      <c r="H13513">
        <v>0</v>
      </c>
      <c r="I13513">
        <v>0</v>
      </c>
      <c r="K13513">
        <v>2014</v>
      </c>
      <c r="L13513">
        <v>2015</v>
      </c>
    </row>
    <row r="13514" spans="1:12" x14ac:dyDescent="0.25">
      <c r="A13514">
        <v>32</v>
      </c>
      <c r="B13514">
        <v>23155173</v>
      </c>
      <c r="C13514" t="s">
        <v>6214</v>
      </c>
      <c r="D13514">
        <v>117</v>
      </c>
      <c r="E13514">
        <v>0</v>
      </c>
      <c r="F13514">
        <v>70.2</v>
      </c>
      <c r="G13514">
        <v>0</v>
      </c>
      <c r="H13514">
        <v>0</v>
      </c>
      <c r="I13514">
        <v>0</v>
      </c>
      <c r="K13514">
        <v>2014</v>
      </c>
      <c r="L13514">
        <v>2015</v>
      </c>
    </row>
    <row r="13515" spans="1:12" x14ac:dyDescent="0.25">
      <c r="A13515">
        <v>32</v>
      </c>
      <c r="B13515">
        <v>23155174</v>
      </c>
      <c r="C13515" t="s">
        <v>6215</v>
      </c>
      <c r="D13515">
        <v>117</v>
      </c>
      <c r="E13515">
        <v>0</v>
      </c>
      <c r="F13515">
        <v>70.2</v>
      </c>
      <c r="G13515">
        <v>0</v>
      </c>
      <c r="H13515">
        <v>0</v>
      </c>
      <c r="I13515">
        <v>0</v>
      </c>
      <c r="K13515">
        <v>2014</v>
      </c>
      <c r="L13515">
        <v>2015</v>
      </c>
    </row>
    <row r="13516" spans="1:12" x14ac:dyDescent="0.25">
      <c r="A13516">
        <v>32</v>
      </c>
      <c r="B13516">
        <v>23155175</v>
      </c>
      <c r="C13516" t="s">
        <v>6216</v>
      </c>
      <c r="D13516">
        <v>117</v>
      </c>
      <c r="E13516">
        <v>0</v>
      </c>
      <c r="F13516">
        <v>70.2</v>
      </c>
      <c r="G13516">
        <v>0</v>
      </c>
      <c r="H13516">
        <v>0</v>
      </c>
      <c r="I13516">
        <v>0</v>
      </c>
      <c r="K13516">
        <v>2014</v>
      </c>
      <c r="L13516">
        <v>2015</v>
      </c>
    </row>
    <row r="13517" spans="1:12" x14ac:dyDescent="0.25">
      <c r="A13517">
        <v>32</v>
      </c>
      <c r="B13517">
        <v>23155176</v>
      </c>
      <c r="C13517" t="s">
        <v>6217</v>
      </c>
      <c r="D13517">
        <v>117</v>
      </c>
      <c r="E13517">
        <v>0</v>
      </c>
      <c r="F13517">
        <v>70.2</v>
      </c>
      <c r="G13517">
        <v>0</v>
      </c>
      <c r="H13517">
        <v>0</v>
      </c>
      <c r="I13517">
        <v>0</v>
      </c>
      <c r="K13517">
        <v>2014</v>
      </c>
      <c r="L13517">
        <v>2015</v>
      </c>
    </row>
    <row r="13518" spans="1:12" x14ac:dyDescent="0.25">
      <c r="A13518">
        <v>32</v>
      </c>
      <c r="B13518">
        <v>23155177</v>
      </c>
      <c r="C13518" t="s">
        <v>6211</v>
      </c>
      <c r="D13518">
        <v>117</v>
      </c>
      <c r="E13518">
        <v>0</v>
      </c>
      <c r="F13518">
        <v>70.2</v>
      </c>
      <c r="G13518">
        <v>0</v>
      </c>
      <c r="H13518">
        <v>0</v>
      </c>
      <c r="I13518">
        <v>0</v>
      </c>
      <c r="K13518">
        <v>2014</v>
      </c>
      <c r="L13518">
        <v>2015</v>
      </c>
    </row>
    <row r="13519" spans="1:12" x14ac:dyDescent="0.25">
      <c r="A13519">
        <v>32</v>
      </c>
      <c r="B13519">
        <v>23155178</v>
      </c>
      <c r="C13519" t="s">
        <v>6212</v>
      </c>
      <c r="D13519">
        <v>117</v>
      </c>
      <c r="E13519">
        <v>0</v>
      </c>
      <c r="F13519">
        <v>70.2</v>
      </c>
      <c r="G13519">
        <v>0</v>
      </c>
      <c r="H13519">
        <v>0</v>
      </c>
      <c r="I13519">
        <v>0</v>
      </c>
      <c r="K13519">
        <v>2014</v>
      </c>
      <c r="L13519">
        <v>2015</v>
      </c>
    </row>
    <row r="13520" spans="1:12" x14ac:dyDescent="0.25">
      <c r="A13520">
        <v>32</v>
      </c>
      <c r="B13520">
        <v>23155179</v>
      </c>
      <c r="C13520" t="s">
        <v>6213</v>
      </c>
      <c r="D13520">
        <v>117</v>
      </c>
      <c r="E13520">
        <v>0</v>
      </c>
      <c r="F13520">
        <v>70.2</v>
      </c>
      <c r="G13520">
        <v>0</v>
      </c>
      <c r="H13520">
        <v>0</v>
      </c>
      <c r="I13520">
        <v>0</v>
      </c>
      <c r="K13520">
        <v>2014</v>
      </c>
      <c r="L13520">
        <v>2015</v>
      </c>
    </row>
    <row r="13521" spans="1:12" x14ac:dyDescent="0.25">
      <c r="A13521">
        <v>32</v>
      </c>
      <c r="B13521">
        <v>23155180</v>
      </c>
      <c r="C13521" t="s">
        <v>6214</v>
      </c>
      <c r="D13521">
        <v>117</v>
      </c>
      <c r="E13521">
        <v>0</v>
      </c>
      <c r="F13521">
        <v>70.2</v>
      </c>
      <c r="G13521">
        <v>0</v>
      </c>
      <c r="H13521">
        <v>0</v>
      </c>
      <c r="I13521">
        <v>0</v>
      </c>
      <c r="K13521">
        <v>2014</v>
      </c>
      <c r="L13521">
        <v>2015</v>
      </c>
    </row>
    <row r="13522" spans="1:12" x14ac:dyDescent="0.25">
      <c r="A13522">
        <v>32</v>
      </c>
      <c r="B13522">
        <v>23155181</v>
      </c>
      <c r="C13522" t="s">
        <v>6215</v>
      </c>
      <c r="D13522">
        <v>117</v>
      </c>
      <c r="E13522">
        <v>0</v>
      </c>
      <c r="F13522">
        <v>70.2</v>
      </c>
      <c r="G13522">
        <v>0</v>
      </c>
      <c r="H13522">
        <v>0</v>
      </c>
      <c r="I13522">
        <v>0</v>
      </c>
      <c r="K13522">
        <v>2014</v>
      </c>
      <c r="L13522">
        <v>2015</v>
      </c>
    </row>
    <row r="13523" spans="1:12" x14ac:dyDescent="0.25">
      <c r="A13523">
        <v>32</v>
      </c>
      <c r="B13523">
        <v>23155182</v>
      </c>
      <c r="C13523" t="s">
        <v>6216</v>
      </c>
      <c r="D13523">
        <v>117</v>
      </c>
      <c r="E13523">
        <v>0</v>
      </c>
      <c r="F13523">
        <v>70.2</v>
      </c>
      <c r="G13523">
        <v>0</v>
      </c>
      <c r="H13523">
        <v>0</v>
      </c>
      <c r="I13523">
        <v>0</v>
      </c>
      <c r="K13523">
        <v>2014</v>
      </c>
      <c r="L13523">
        <v>2015</v>
      </c>
    </row>
    <row r="13524" spans="1:12" x14ac:dyDescent="0.25">
      <c r="A13524">
        <v>32</v>
      </c>
      <c r="B13524">
        <v>23155183</v>
      </c>
      <c r="C13524" t="s">
        <v>6217</v>
      </c>
      <c r="D13524">
        <v>117</v>
      </c>
      <c r="E13524">
        <v>0</v>
      </c>
      <c r="F13524">
        <v>70.2</v>
      </c>
      <c r="G13524">
        <v>0</v>
      </c>
      <c r="H13524">
        <v>0</v>
      </c>
      <c r="I13524">
        <v>0</v>
      </c>
      <c r="K13524">
        <v>2014</v>
      </c>
      <c r="L13524">
        <v>2015</v>
      </c>
    </row>
    <row r="13525" spans="1:12" x14ac:dyDescent="0.25">
      <c r="A13525">
        <v>32</v>
      </c>
      <c r="B13525">
        <v>23155297</v>
      </c>
      <c r="C13525" t="s">
        <v>6218</v>
      </c>
      <c r="D13525">
        <v>29</v>
      </c>
      <c r="E13525">
        <v>0</v>
      </c>
      <c r="F13525">
        <v>17.399999999999999</v>
      </c>
      <c r="G13525">
        <v>0</v>
      </c>
      <c r="H13525">
        <v>0</v>
      </c>
      <c r="I13525">
        <v>0</v>
      </c>
      <c r="K13525">
        <v>2015</v>
      </c>
      <c r="L13525">
        <v>2017</v>
      </c>
    </row>
    <row r="13526" spans="1:12" x14ac:dyDescent="0.25">
      <c r="A13526">
        <v>32</v>
      </c>
      <c r="B13526">
        <v>23156310</v>
      </c>
      <c r="C13526" t="s">
        <v>6155</v>
      </c>
      <c r="D13526">
        <v>495</v>
      </c>
      <c r="E13526">
        <v>0</v>
      </c>
      <c r="F13526">
        <v>371.25</v>
      </c>
      <c r="G13526">
        <v>0</v>
      </c>
      <c r="H13526">
        <v>0</v>
      </c>
      <c r="I13526">
        <v>0</v>
      </c>
      <c r="K13526">
        <v>2015</v>
      </c>
      <c r="L13526">
        <v>2017</v>
      </c>
    </row>
    <row r="13527" spans="1:12" x14ac:dyDescent="0.25">
      <c r="A13527">
        <v>32</v>
      </c>
      <c r="B13527">
        <v>23156311</v>
      </c>
      <c r="C13527" t="s">
        <v>6219</v>
      </c>
      <c r="D13527">
        <v>495</v>
      </c>
      <c r="E13527">
        <v>0</v>
      </c>
      <c r="F13527">
        <v>371.25</v>
      </c>
      <c r="G13527">
        <v>0</v>
      </c>
      <c r="H13527">
        <v>0</v>
      </c>
      <c r="I13527">
        <v>0</v>
      </c>
      <c r="K13527">
        <v>2015</v>
      </c>
      <c r="L13527">
        <v>2017</v>
      </c>
    </row>
    <row r="13528" spans="1:12" x14ac:dyDescent="0.25">
      <c r="A13528">
        <v>32</v>
      </c>
      <c r="B13528">
        <v>23157703</v>
      </c>
      <c r="C13528" t="s">
        <v>6220</v>
      </c>
      <c r="D13528">
        <v>395</v>
      </c>
      <c r="E13528">
        <v>0</v>
      </c>
      <c r="F13528">
        <v>296.25</v>
      </c>
      <c r="G13528">
        <v>0</v>
      </c>
      <c r="H13528">
        <v>401.21</v>
      </c>
      <c r="I13528">
        <v>0</v>
      </c>
      <c r="K13528">
        <v>2010</v>
      </c>
      <c r="L13528">
        <v>2015</v>
      </c>
    </row>
    <row r="13529" spans="1:12" x14ac:dyDescent="0.25">
      <c r="A13529">
        <v>32</v>
      </c>
      <c r="B13529">
        <v>23158161</v>
      </c>
      <c r="C13529" t="s">
        <v>6221</v>
      </c>
      <c r="D13529">
        <v>550</v>
      </c>
      <c r="E13529">
        <v>0</v>
      </c>
      <c r="F13529">
        <v>412.5</v>
      </c>
      <c r="G13529">
        <v>0</v>
      </c>
      <c r="H13529">
        <v>0</v>
      </c>
      <c r="I13529">
        <v>0</v>
      </c>
      <c r="K13529">
        <v>2012</v>
      </c>
      <c r="L13529">
        <v>2017</v>
      </c>
    </row>
    <row r="13530" spans="1:12" x14ac:dyDescent="0.25">
      <c r="A13530">
        <v>32</v>
      </c>
      <c r="B13530">
        <v>23158162</v>
      </c>
      <c r="C13530" t="s">
        <v>6222</v>
      </c>
      <c r="D13530">
        <v>350</v>
      </c>
      <c r="E13530">
        <v>0</v>
      </c>
      <c r="F13530">
        <v>262.5</v>
      </c>
      <c r="G13530">
        <v>0</v>
      </c>
      <c r="H13530">
        <v>0</v>
      </c>
      <c r="I13530">
        <v>0</v>
      </c>
      <c r="K13530">
        <v>2012</v>
      </c>
      <c r="L13530">
        <v>2017</v>
      </c>
    </row>
    <row r="13531" spans="1:12" x14ac:dyDescent="0.25">
      <c r="A13531">
        <v>32</v>
      </c>
      <c r="B13531">
        <v>23158163</v>
      </c>
      <c r="C13531" t="s">
        <v>6223</v>
      </c>
      <c r="D13531">
        <v>82</v>
      </c>
      <c r="E13531">
        <v>0</v>
      </c>
      <c r="F13531">
        <v>49.2</v>
      </c>
      <c r="G13531">
        <v>0</v>
      </c>
      <c r="H13531">
        <v>0</v>
      </c>
      <c r="I13531">
        <v>0</v>
      </c>
      <c r="K13531">
        <v>2012</v>
      </c>
      <c r="L13531">
        <v>2017</v>
      </c>
    </row>
    <row r="13532" spans="1:12" x14ac:dyDescent="0.25">
      <c r="A13532">
        <v>32</v>
      </c>
      <c r="B13532">
        <v>23158164</v>
      </c>
      <c r="C13532" t="s">
        <v>2319</v>
      </c>
      <c r="D13532">
        <v>85</v>
      </c>
      <c r="E13532">
        <v>0</v>
      </c>
      <c r="F13532">
        <v>51</v>
      </c>
      <c r="G13532">
        <v>0</v>
      </c>
      <c r="H13532">
        <v>0</v>
      </c>
      <c r="I13532">
        <v>0</v>
      </c>
      <c r="K13532">
        <v>2012</v>
      </c>
      <c r="L13532">
        <v>2017</v>
      </c>
    </row>
    <row r="13533" spans="1:12" x14ac:dyDescent="0.25">
      <c r="A13533">
        <v>32</v>
      </c>
      <c r="B13533">
        <v>23158165</v>
      </c>
      <c r="C13533" t="s">
        <v>6224</v>
      </c>
      <c r="D13533">
        <v>92</v>
      </c>
      <c r="E13533">
        <v>0</v>
      </c>
      <c r="F13533">
        <v>55.2</v>
      </c>
      <c r="G13533">
        <v>0</v>
      </c>
      <c r="H13533">
        <v>0</v>
      </c>
      <c r="I13533">
        <v>0</v>
      </c>
      <c r="K13533">
        <v>2012</v>
      </c>
      <c r="L13533">
        <v>2017</v>
      </c>
    </row>
    <row r="13534" spans="1:12" x14ac:dyDescent="0.25">
      <c r="A13534">
        <v>32</v>
      </c>
      <c r="B13534">
        <v>23159080</v>
      </c>
      <c r="C13534" t="s">
        <v>6225</v>
      </c>
      <c r="D13534">
        <v>125</v>
      </c>
      <c r="E13534">
        <v>0</v>
      </c>
      <c r="F13534">
        <v>75</v>
      </c>
      <c r="G13534">
        <v>0</v>
      </c>
      <c r="H13534">
        <v>0</v>
      </c>
      <c r="I13534">
        <v>0</v>
      </c>
      <c r="K13534">
        <v>2016</v>
      </c>
      <c r="L13534">
        <v>2016</v>
      </c>
    </row>
    <row r="13535" spans="1:12" x14ac:dyDescent="0.25">
      <c r="A13535">
        <v>32</v>
      </c>
      <c r="B13535">
        <v>23160923</v>
      </c>
      <c r="C13535" t="s">
        <v>6226</v>
      </c>
      <c r="D13535">
        <v>402.68</v>
      </c>
      <c r="E13535">
        <v>0</v>
      </c>
      <c r="F13535">
        <v>241.61</v>
      </c>
      <c r="G13535">
        <v>0</v>
      </c>
      <c r="H13535">
        <v>0</v>
      </c>
      <c r="I13535">
        <v>0</v>
      </c>
      <c r="K13535">
        <v>2014</v>
      </c>
      <c r="L13535">
        <v>2015</v>
      </c>
    </row>
    <row r="13536" spans="1:12" x14ac:dyDescent="0.25">
      <c r="A13536">
        <v>32</v>
      </c>
      <c r="B13536">
        <v>23160924</v>
      </c>
      <c r="C13536" t="s">
        <v>6226</v>
      </c>
      <c r="D13536">
        <v>471</v>
      </c>
      <c r="E13536">
        <v>0</v>
      </c>
      <c r="F13536">
        <v>282.60000000000002</v>
      </c>
      <c r="G13536">
        <v>0</v>
      </c>
      <c r="H13536">
        <v>0</v>
      </c>
      <c r="I13536">
        <v>0</v>
      </c>
      <c r="K13536">
        <v>2014</v>
      </c>
      <c r="L13536">
        <v>2015</v>
      </c>
    </row>
    <row r="13537" spans="1:12" x14ac:dyDescent="0.25">
      <c r="A13537">
        <v>32</v>
      </c>
      <c r="B13537">
        <v>23164126</v>
      </c>
      <c r="C13537" t="s">
        <v>6227</v>
      </c>
      <c r="D13537">
        <v>1495</v>
      </c>
      <c r="E13537">
        <v>0</v>
      </c>
      <c r="F13537">
        <v>1046.5</v>
      </c>
      <c r="G13537">
        <v>0</v>
      </c>
      <c r="H13537">
        <v>0</v>
      </c>
      <c r="I13537">
        <v>0</v>
      </c>
      <c r="K13537">
        <v>2015</v>
      </c>
      <c r="L13537">
        <v>2015</v>
      </c>
    </row>
    <row r="13538" spans="1:12" x14ac:dyDescent="0.25">
      <c r="A13538">
        <v>32</v>
      </c>
      <c r="B13538">
        <v>23164127</v>
      </c>
      <c r="C13538" t="s">
        <v>6175</v>
      </c>
      <c r="D13538">
        <v>95</v>
      </c>
      <c r="E13538">
        <v>0</v>
      </c>
      <c r="F13538">
        <v>57</v>
      </c>
      <c r="G13538">
        <v>0</v>
      </c>
      <c r="H13538">
        <v>0</v>
      </c>
      <c r="I13538">
        <v>0</v>
      </c>
      <c r="K13538">
        <v>2015</v>
      </c>
      <c r="L13538">
        <v>2015</v>
      </c>
    </row>
    <row r="13539" spans="1:12" x14ac:dyDescent="0.25">
      <c r="A13539">
        <v>32</v>
      </c>
      <c r="B13539">
        <v>23164133</v>
      </c>
      <c r="C13539" t="s">
        <v>6175</v>
      </c>
      <c r="D13539">
        <v>76</v>
      </c>
      <c r="E13539">
        <v>0</v>
      </c>
      <c r="F13539">
        <v>45.6</v>
      </c>
      <c r="G13539">
        <v>0</v>
      </c>
      <c r="H13539">
        <v>0</v>
      </c>
      <c r="I13539">
        <v>0</v>
      </c>
      <c r="K13539">
        <v>2015</v>
      </c>
      <c r="L13539">
        <v>2015</v>
      </c>
    </row>
    <row r="13540" spans="1:12" x14ac:dyDescent="0.25">
      <c r="A13540">
        <v>32</v>
      </c>
      <c r="B13540">
        <v>23164134</v>
      </c>
      <c r="C13540" t="s">
        <v>6207</v>
      </c>
      <c r="D13540">
        <v>19</v>
      </c>
      <c r="E13540">
        <v>0</v>
      </c>
      <c r="F13540">
        <v>11.4</v>
      </c>
      <c r="G13540">
        <v>0</v>
      </c>
      <c r="H13540">
        <v>0</v>
      </c>
      <c r="I13540">
        <v>0</v>
      </c>
      <c r="K13540">
        <v>2015</v>
      </c>
      <c r="L13540">
        <v>2015</v>
      </c>
    </row>
    <row r="13541" spans="1:12" x14ac:dyDescent="0.25">
      <c r="A13541">
        <v>32</v>
      </c>
      <c r="B13541">
        <v>23164476</v>
      </c>
      <c r="C13541" t="s">
        <v>6228</v>
      </c>
      <c r="D13541">
        <v>600</v>
      </c>
      <c r="E13541">
        <v>0</v>
      </c>
      <c r="F13541">
        <v>420</v>
      </c>
      <c r="G13541">
        <v>0</v>
      </c>
      <c r="H13541">
        <v>0</v>
      </c>
      <c r="I13541">
        <v>0</v>
      </c>
      <c r="K13541">
        <v>2014</v>
      </c>
      <c r="L13541">
        <v>2015</v>
      </c>
    </row>
    <row r="13542" spans="1:12" x14ac:dyDescent="0.25">
      <c r="A13542">
        <v>32</v>
      </c>
      <c r="B13542">
        <v>23167611</v>
      </c>
      <c r="C13542" t="s">
        <v>6229</v>
      </c>
      <c r="D13542">
        <v>600</v>
      </c>
      <c r="E13542">
        <v>0</v>
      </c>
      <c r="F13542">
        <v>450</v>
      </c>
      <c r="G13542">
        <v>0</v>
      </c>
      <c r="H13542">
        <v>609.42999999999995</v>
      </c>
      <c r="I13542">
        <v>0</v>
      </c>
      <c r="K13542">
        <v>2013</v>
      </c>
      <c r="L13542">
        <v>2015</v>
      </c>
    </row>
    <row r="13543" spans="1:12" x14ac:dyDescent="0.25">
      <c r="A13543">
        <v>32</v>
      </c>
      <c r="B13543">
        <v>23167622</v>
      </c>
      <c r="C13543" t="s">
        <v>2402</v>
      </c>
      <c r="D13543">
        <v>0</v>
      </c>
      <c r="E13543">
        <v>0</v>
      </c>
      <c r="F13543">
        <v>0</v>
      </c>
      <c r="G13543">
        <v>0</v>
      </c>
      <c r="H13543">
        <v>0</v>
      </c>
      <c r="I13543">
        <v>0</v>
      </c>
      <c r="K13543">
        <v>2016</v>
      </c>
      <c r="L13543">
        <v>2017</v>
      </c>
    </row>
    <row r="13544" spans="1:12" x14ac:dyDescent="0.25">
      <c r="A13544">
        <v>32</v>
      </c>
      <c r="B13544">
        <v>23167640</v>
      </c>
      <c r="C13544" t="s">
        <v>6230</v>
      </c>
      <c r="D13544">
        <v>495</v>
      </c>
      <c r="E13544">
        <v>0</v>
      </c>
      <c r="F13544">
        <v>371.25</v>
      </c>
      <c r="G13544">
        <v>0</v>
      </c>
      <c r="H13544">
        <v>0</v>
      </c>
      <c r="I13544">
        <v>0</v>
      </c>
      <c r="K13544">
        <v>2015</v>
      </c>
      <c r="L13544">
        <v>2017</v>
      </c>
    </row>
    <row r="13545" spans="1:12" x14ac:dyDescent="0.25">
      <c r="A13545">
        <v>32</v>
      </c>
      <c r="B13545">
        <v>23167777</v>
      </c>
      <c r="C13545" t="s">
        <v>6231</v>
      </c>
      <c r="D13545">
        <v>9</v>
      </c>
      <c r="E13545">
        <v>0</v>
      </c>
      <c r="F13545">
        <v>5.4</v>
      </c>
      <c r="G13545">
        <v>0</v>
      </c>
      <c r="H13545">
        <v>0</v>
      </c>
      <c r="I13545">
        <v>0</v>
      </c>
      <c r="K13545">
        <v>2016</v>
      </c>
      <c r="L13545">
        <v>2017</v>
      </c>
    </row>
    <row r="13546" spans="1:12" x14ac:dyDescent="0.25">
      <c r="A13546">
        <v>32</v>
      </c>
      <c r="B13546">
        <v>23167778</v>
      </c>
      <c r="C13546" t="s">
        <v>6231</v>
      </c>
      <c r="D13546">
        <v>9</v>
      </c>
      <c r="E13546">
        <v>0</v>
      </c>
      <c r="F13546">
        <v>5.4</v>
      </c>
      <c r="G13546">
        <v>0</v>
      </c>
      <c r="H13546">
        <v>0</v>
      </c>
      <c r="I13546">
        <v>0</v>
      </c>
      <c r="K13546">
        <v>2016</v>
      </c>
      <c r="L13546">
        <v>2017</v>
      </c>
    </row>
    <row r="13547" spans="1:12" x14ac:dyDescent="0.25">
      <c r="A13547">
        <v>32</v>
      </c>
      <c r="B13547">
        <v>23168542</v>
      </c>
      <c r="C13547" t="s">
        <v>6203</v>
      </c>
      <c r="D13547">
        <v>720</v>
      </c>
      <c r="E13547">
        <v>0</v>
      </c>
      <c r="F13547">
        <v>432</v>
      </c>
      <c r="G13547">
        <v>0</v>
      </c>
      <c r="H13547">
        <v>0</v>
      </c>
      <c r="I13547">
        <v>0</v>
      </c>
      <c r="K13547">
        <v>2013</v>
      </c>
      <c r="L13547">
        <v>2017</v>
      </c>
    </row>
    <row r="13548" spans="1:12" x14ac:dyDescent="0.25">
      <c r="A13548">
        <v>32</v>
      </c>
      <c r="B13548">
        <v>23168543</v>
      </c>
      <c r="C13548" t="s">
        <v>6203</v>
      </c>
      <c r="D13548">
        <v>720</v>
      </c>
      <c r="E13548">
        <v>0</v>
      </c>
      <c r="F13548">
        <v>432</v>
      </c>
      <c r="G13548">
        <v>0</v>
      </c>
      <c r="H13548">
        <v>0</v>
      </c>
      <c r="I13548">
        <v>0</v>
      </c>
      <c r="K13548">
        <v>2013</v>
      </c>
      <c r="L13548">
        <v>2017</v>
      </c>
    </row>
    <row r="13549" spans="1:12" x14ac:dyDescent="0.25">
      <c r="A13549">
        <v>32</v>
      </c>
      <c r="B13549">
        <v>23168674</v>
      </c>
      <c r="C13549" t="s">
        <v>6232</v>
      </c>
      <c r="D13549">
        <v>53</v>
      </c>
      <c r="E13549">
        <v>0</v>
      </c>
      <c r="F13549">
        <v>31.8</v>
      </c>
      <c r="G13549">
        <v>0</v>
      </c>
      <c r="H13549">
        <v>0</v>
      </c>
      <c r="I13549">
        <v>0</v>
      </c>
      <c r="K13549">
        <v>2014</v>
      </c>
      <c r="L13549">
        <v>2017</v>
      </c>
    </row>
    <row r="13550" spans="1:12" x14ac:dyDescent="0.25">
      <c r="A13550">
        <v>32</v>
      </c>
      <c r="B13550">
        <v>23168675</v>
      </c>
      <c r="C13550" t="s">
        <v>6232</v>
      </c>
      <c r="D13550">
        <v>53</v>
      </c>
      <c r="E13550">
        <v>0</v>
      </c>
      <c r="F13550">
        <v>31.8</v>
      </c>
      <c r="G13550">
        <v>0</v>
      </c>
      <c r="H13550">
        <v>0</v>
      </c>
      <c r="I13550">
        <v>0</v>
      </c>
      <c r="K13550">
        <v>2014</v>
      </c>
      <c r="L13550">
        <v>2017</v>
      </c>
    </row>
    <row r="13551" spans="1:12" x14ac:dyDescent="0.25">
      <c r="A13551">
        <v>32</v>
      </c>
      <c r="B13551">
        <v>23169368</v>
      </c>
      <c r="C13551" t="s">
        <v>6233</v>
      </c>
      <c r="D13551">
        <v>295</v>
      </c>
      <c r="E13551">
        <v>0</v>
      </c>
      <c r="F13551">
        <v>221.25</v>
      </c>
      <c r="G13551">
        <v>0</v>
      </c>
      <c r="H13551">
        <v>330.11</v>
      </c>
      <c r="I13551">
        <v>0</v>
      </c>
      <c r="K13551">
        <v>2014</v>
      </c>
      <c r="L13551">
        <v>2017</v>
      </c>
    </row>
    <row r="13552" spans="1:12" x14ac:dyDescent="0.25">
      <c r="A13552">
        <v>32</v>
      </c>
      <c r="B13552">
        <v>23169369</v>
      </c>
      <c r="C13552" t="s">
        <v>6233</v>
      </c>
      <c r="D13552">
        <v>295</v>
      </c>
      <c r="E13552">
        <v>0</v>
      </c>
      <c r="F13552">
        <v>221.25</v>
      </c>
      <c r="G13552">
        <v>0</v>
      </c>
      <c r="H13552">
        <v>330.11</v>
      </c>
      <c r="I13552">
        <v>0</v>
      </c>
      <c r="K13552">
        <v>2014</v>
      </c>
      <c r="L13552">
        <v>2017</v>
      </c>
    </row>
    <row r="13553" spans="1:12" x14ac:dyDescent="0.25">
      <c r="A13553">
        <v>32</v>
      </c>
      <c r="B13553">
        <v>23169726</v>
      </c>
      <c r="C13553" t="s">
        <v>5377</v>
      </c>
      <c r="D13553">
        <v>110</v>
      </c>
      <c r="E13553">
        <v>0</v>
      </c>
      <c r="F13553">
        <v>82.5</v>
      </c>
      <c r="G13553">
        <v>0</v>
      </c>
      <c r="H13553">
        <v>0</v>
      </c>
      <c r="I13553">
        <v>0</v>
      </c>
      <c r="K13553">
        <v>2014</v>
      </c>
      <c r="L13553">
        <v>2017</v>
      </c>
    </row>
    <row r="13554" spans="1:12" x14ac:dyDescent="0.25">
      <c r="A13554">
        <v>32</v>
      </c>
      <c r="B13554">
        <v>23169952</v>
      </c>
      <c r="C13554" t="s">
        <v>6234</v>
      </c>
      <c r="D13554">
        <v>625</v>
      </c>
      <c r="E13554">
        <v>0</v>
      </c>
      <c r="F13554">
        <v>468.75</v>
      </c>
      <c r="G13554">
        <v>0</v>
      </c>
      <c r="H13554">
        <v>0</v>
      </c>
      <c r="I13554">
        <v>0</v>
      </c>
      <c r="K13554">
        <v>2012</v>
      </c>
      <c r="L13554">
        <v>2013</v>
      </c>
    </row>
    <row r="13555" spans="1:12" x14ac:dyDescent="0.25">
      <c r="A13555">
        <v>32</v>
      </c>
      <c r="B13555">
        <v>23169966</v>
      </c>
      <c r="C13555" t="s">
        <v>5384</v>
      </c>
      <c r="D13555">
        <v>150</v>
      </c>
      <c r="E13555">
        <v>0</v>
      </c>
      <c r="F13555">
        <v>105</v>
      </c>
      <c r="G13555">
        <v>0</v>
      </c>
      <c r="H13555">
        <v>0</v>
      </c>
      <c r="I13555">
        <v>0</v>
      </c>
      <c r="K13555">
        <v>2015</v>
      </c>
      <c r="L13555">
        <v>2015</v>
      </c>
    </row>
    <row r="13556" spans="1:12" x14ac:dyDescent="0.25">
      <c r="A13556">
        <v>32</v>
      </c>
      <c r="B13556">
        <v>23170741</v>
      </c>
      <c r="C13556" t="s">
        <v>6235</v>
      </c>
      <c r="D13556">
        <v>465</v>
      </c>
      <c r="E13556">
        <v>0</v>
      </c>
      <c r="F13556">
        <v>348.75</v>
      </c>
      <c r="G13556">
        <v>0</v>
      </c>
      <c r="H13556">
        <v>0</v>
      </c>
      <c r="I13556">
        <v>0</v>
      </c>
      <c r="K13556">
        <v>2015</v>
      </c>
      <c r="L13556">
        <v>2015</v>
      </c>
    </row>
    <row r="13557" spans="1:12" x14ac:dyDescent="0.25">
      <c r="A13557">
        <v>32</v>
      </c>
      <c r="B13557">
        <v>23170742</v>
      </c>
      <c r="C13557" t="s">
        <v>6236</v>
      </c>
      <c r="D13557">
        <v>265</v>
      </c>
      <c r="E13557">
        <v>0</v>
      </c>
      <c r="F13557">
        <v>198.75</v>
      </c>
      <c r="G13557">
        <v>0</v>
      </c>
      <c r="H13557">
        <v>0</v>
      </c>
      <c r="I13557">
        <v>0</v>
      </c>
      <c r="K13557">
        <v>2015</v>
      </c>
      <c r="L13557">
        <v>2016</v>
      </c>
    </row>
    <row r="13558" spans="1:12" x14ac:dyDescent="0.25">
      <c r="A13558">
        <v>32</v>
      </c>
      <c r="B13558">
        <v>23172110</v>
      </c>
      <c r="C13558" t="s">
        <v>4228</v>
      </c>
      <c r="D13558">
        <v>130</v>
      </c>
      <c r="E13558">
        <v>0</v>
      </c>
      <c r="F13558">
        <v>97.5</v>
      </c>
      <c r="G13558">
        <v>0</v>
      </c>
      <c r="H13558">
        <v>132.04</v>
      </c>
      <c r="I13558">
        <v>0</v>
      </c>
      <c r="K13558">
        <v>2013</v>
      </c>
      <c r="L13558">
        <v>2017</v>
      </c>
    </row>
    <row r="13559" spans="1:12" x14ac:dyDescent="0.25">
      <c r="A13559">
        <v>32</v>
      </c>
      <c r="B13559">
        <v>23172536</v>
      </c>
      <c r="C13559" t="s">
        <v>6237</v>
      </c>
      <c r="D13559">
        <v>900</v>
      </c>
      <c r="E13559">
        <v>0</v>
      </c>
      <c r="F13559">
        <v>675</v>
      </c>
      <c r="G13559">
        <v>0</v>
      </c>
      <c r="H13559">
        <v>914.14</v>
      </c>
      <c r="I13559">
        <v>0</v>
      </c>
      <c r="K13559">
        <v>2014</v>
      </c>
      <c r="L13559">
        <v>2016</v>
      </c>
    </row>
    <row r="13560" spans="1:12" x14ac:dyDescent="0.25">
      <c r="A13560">
        <v>32</v>
      </c>
      <c r="B13560">
        <v>23172537</v>
      </c>
      <c r="C13560" t="s">
        <v>6075</v>
      </c>
      <c r="D13560">
        <v>900</v>
      </c>
      <c r="E13560">
        <v>0</v>
      </c>
      <c r="F13560">
        <v>675</v>
      </c>
      <c r="G13560">
        <v>0</v>
      </c>
      <c r="H13560">
        <v>914.14</v>
      </c>
      <c r="I13560">
        <v>0</v>
      </c>
      <c r="K13560">
        <v>2014</v>
      </c>
      <c r="L13560">
        <v>2016</v>
      </c>
    </row>
    <row r="13561" spans="1:12" x14ac:dyDescent="0.25">
      <c r="A13561">
        <v>32</v>
      </c>
      <c r="B13561">
        <v>23172538</v>
      </c>
      <c r="C13561" t="s">
        <v>6237</v>
      </c>
      <c r="D13561">
        <v>900</v>
      </c>
      <c r="E13561">
        <v>0</v>
      </c>
      <c r="F13561">
        <v>675</v>
      </c>
      <c r="G13561">
        <v>0</v>
      </c>
      <c r="H13561">
        <v>914.14</v>
      </c>
      <c r="I13561">
        <v>0</v>
      </c>
      <c r="K13561">
        <v>2014</v>
      </c>
      <c r="L13561">
        <v>2017</v>
      </c>
    </row>
    <row r="13562" spans="1:12" x14ac:dyDescent="0.25">
      <c r="A13562">
        <v>32</v>
      </c>
      <c r="B13562">
        <v>23172539</v>
      </c>
      <c r="C13562" t="s">
        <v>6075</v>
      </c>
      <c r="D13562">
        <v>900</v>
      </c>
      <c r="E13562">
        <v>0</v>
      </c>
      <c r="F13562">
        <v>675</v>
      </c>
      <c r="G13562">
        <v>0</v>
      </c>
      <c r="H13562">
        <v>914.14</v>
      </c>
      <c r="I13562">
        <v>0</v>
      </c>
      <c r="K13562">
        <v>2014</v>
      </c>
      <c r="L13562">
        <v>2017</v>
      </c>
    </row>
    <row r="13563" spans="1:12" x14ac:dyDescent="0.25">
      <c r="A13563">
        <v>32</v>
      </c>
      <c r="B13563">
        <v>23172731</v>
      </c>
      <c r="C13563" t="s">
        <v>6238</v>
      </c>
      <c r="D13563">
        <v>275</v>
      </c>
      <c r="E13563">
        <v>0</v>
      </c>
      <c r="F13563">
        <v>206.25</v>
      </c>
      <c r="G13563">
        <v>0</v>
      </c>
      <c r="H13563">
        <v>0</v>
      </c>
      <c r="I13563">
        <v>0</v>
      </c>
      <c r="K13563">
        <v>2010</v>
      </c>
      <c r="L13563">
        <v>2015</v>
      </c>
    </row>
    <row r="13564" spans="1:12" x14ac:dyDescent="0.25">
      <c r="A13564">
        <v>32</v>
      </c>
      <c r="B13564">
        <v>23173197</v>
      </c>
      <c r="C13564" t="s">
        <v>4553</v>
      </c>
      <c r="D13564">
        <v>0</v>
      </c>
      <c r="E13564">
        <v>0</v>
      </c>
      <c r="F13564">
        <v>0</v>
      </c>
      <c r="G13564">
        <v>0</v>
      </c>
      <c r="H13564">
        <v>0</v>
      </c>
      <c r="I13564">
        <v>0</v>
      </c>
      <c r="K13564">
        <v>2017</v>
      </c>
      <c r="L13564">
        <v>2017</v>
      </c>
    </row>
    <row r="13565" spans="1:12" x14ac:dyDescent="0.25">
      <c r="A13565">
        <v>32</v>
      </c>
      <c r="B13565">
        <v>23173253</v>
      </c>
      <c r="C13565" t="s">
        <v>6239</v>
      </c>
      <c r="D13565">
        <v>468</v>
      </c>
      <c r="E13565">
        <v>0</v>
      </c>
      <c r="F13565">
        <v>280.8</v>
      </c>
      <c r="G13565">
        <v>0</v>
      </c>
      <c r="H13565">
        <v>0</v>
      </c>
      <c r="I13565">
        <v>0</v>
      </c>
      <c r="K13565">
        <v>2014</v>
      </c>
      <c r="L13565">
        <v>2015</v>
      </c>
    </row>
    <row r="13566" spans="1:12" x14ac:dyDescent="0.25">
      <c r="A13566">
        <v>32</v>
      </c>
      <c r="B13566">
        <v>23173256</v>
      </c>
      <c r="C13566" t="s">
        <v>5891</v>
      </c>
      <c r="D13566">
        <v>20</v>
      </c>
      <c r="E13566">
        <v>0</v>
      </c>
      <c r="F13566">
        <v>14</v>
      </c>
      <c r="G13566">
        <v>0</v>
      </c>
      <c r="H13566">
        <v>0</v>
      </c>
      <c r="I13566">
        <v>0</v>
      </c>
      <c r="K13566">
        <v>2014</v>
      </c>
      <c r="L13566">
        <v>2015</v>
      </c>
    </row>
    <row r="13567" spans="1:12" x14ac:dyDescent="0.25">
      <c r="A13567">
        <v>32</v>
      </c>
      <c r="B13567">
        <v>23173329</v>
      </c>
      <c r="C13567" t="s">
        <v>5232</v>
      </c>
      <c r="D13567">
        <v>500</v>
      </c>
      <c r="E13567">
        <v>0</v>
      </c>
      <c r="F13567">
        <v>375</v>
      </c>
      <c r="G13567">
        <v>0</v>
      </c>
      <c r="H13567">
        <v>507.86</v>
      </c>
      <c r="I13567">
        <v>0</v>
      </c>
      <c r="K13567">
        <v>2014</v>
      </c>
      <c r="L13567">
        <v>2015</v>
      </c>
    </row>
    <row r="13568" spans="1:12" x14ac:dyDescent="0.25">
      <c r="A13568">
        <v>32</v>
      </c>
      <c r="B13568">
        <v>23173330</v>
      </c>
      <c r="C13568" t="s">
        <v>4181</v>
      </c>
      <c r="D13568">
        <v>82</v>
      </c>
      <c r="E13568">
        <v>0</v>
      </c>
      <c r="F13568">
        <v>49.2</v>
      </c>
      <c r="G13568">
        <v>0</v>
      </c>
      <c r="H13568">
        <v>0</v>
      </c>
      <c r="I13568">
        <v>0</v>
      </c>
      <c r="K13568">
        <v>2014</v>
      </c>
      <c r="L13568">
        <v>2015</v>
      </c>
    </row>
    <row r="13569" spans="1:12" x14ac:dyDescent="0.25">
      <c r="A13569">
        <v>32</v>
      </c>
      <c r="B13569">
        <v>23173331</v>
      </c>
      <c r="C13569" t="s">
        <v>4344</v>
      </c>
      <c r="D13569">
        <v>181</v>
      </c>
      <c r="E13569">
        <v>0</v>
      </c>
      <c r="F13569">
        <v>108.6</v>
      </c>
      <c r="G13569">
        <v>0</v>
      </c>
      <c r="H13569">
        <v>0</v>
      </c>
      <c r="I13569">
        <v>0</v>
      </c>
      <c r="K13569">
        <v>2014</v>
      </c>
      <c r="L13569">
        <v>2015</v>
      </c>
    </row>
    <row r="13570" spans="1:12" x14ac:dyDescent="0.25">
      <c r="A13570">
        <v>32</v>
      </c>
      <c r="B13570">
        <v>23173927</v>
      </c>
      <c r="C13570" t="s">
        <v>6227</v>
      </c>
      <c r="D13570">
        <v>1495</v>
      </c>
      <c r="E13570">
        <v>0</v>
      </c>
      <c r="F13570">
        <v>1121.25</v>
      </c>
      <c r="G13570">
        <v>0</v>
      </c>
      <c r="H13570">
        <v>0</v>
      </c>
      <c r="I13570">
        <v>0</v>
      </c>
      <c r="K13570">
        <v>2015</v>
      </c>
      <c r="L13570">
        <v>2015</v>
      </c>
    </row>
    <row r="13571" spans="1:12" x14ac:dyDescent="0.25">
      <c r="A13571">
        <v>32</v>
      </c>
      <c r="B13571">
        <v>23176238</v>
      </c>
      <c r="C13571" t="s">
        <v>6240</v>
      </c>
      <c r="D13571">
        <v>375</v>
      </c>
      <c r="E13571">
        <v>0</v>
      </c>
      <c r="F13571">
        <v>281.25</v>
      </c>
      <c r="G13571">
        <v>0</v>
      </c>
      <c r="H13571">
        <v>0</v>
      </c>
      <c r="I13571">
        <v>0</v>
      </c>
      <c r="K13571">
        <v>2014</v>
      </c>
      <c r="L13571">
        <v>2015</v>
      </c>
    </row>
    <row r="13572" spans="1:12" x14ac:dyDescent="0.25">
      <c r="A13572">
        <v>32</v>
      </c>
      <c r="B13572">
        <v>23176239</v>
      </c>
      <c r="C13572" t="s">
        <v>6241</v>
      </c>
      <c r="D13572">
        <v>375</v>
      </c>
      <c r="E13572">
        <v>0</v>
      </c>
      <c r="F13572">
        <v>281.25</v>
      </c>
      <c r="G13572">
        <v>0</v>
      </c>
      <c r="H13572">
        <v>0</v>
      </c>
      <c r="I13572">
        <v>0</v>
      </c>
      <c r="K13572">
        <v>2014</v>
      </c>
      <c r="L13572">
        <v>2015</v>
      </c>
    </row>
    <row r="13573" spans="1:12" x14ac:dyDescent="0.25">
      <c r="A13573">
        <v>32</v>
      </c>
      <c r="B13573">
        <v>23176240</v>
      </c>
      <c r="C13573" t="s">
        <v>6241</v>
      </c>
      <c r="D13573">
        <v>375</v>
      </c>
      <c r="E13573">
        <v>0</v>
      </c>
      <c r="F13573">
        <v>281.25</v>
      </c>
      <c r="G13573">
        <v>0</v>
      </c>
      <c r="H13573">
        <v>0</v>
      </c>
      <c r="I13573">
        <v>0</v>
      </c>
      <c r="K13573">
        <v>2014</v>
      </c>
      <c r="L13573">
        <v>2015</v>
      </c>
    </row>
    <row r="13574" spans="1:12" x14ac:dyDescent="0.25">
      <c r="A13574">
        <v>32</v>
      </c>
      <c r="B13574">
        <v>23176241</v>
      </c>
      <c r="C13574" t="s">
        <v>6241</v>
      </c>
      <c r="D13574">
        <v>375</v>
      </c>
      <c r="E13574">
        <v>0</v>
      </c>
      <c r="F13574">
        <v>281.25</v>
      </c>
      <c r="G13574">
        <v>0</v>
      </c>
      <c r="H13574">
        <v>0</v>
      </c>
      <c r="I13574">
        <v>0</v>
      </c>
      <c r="K13574">
        <v>2014</v>
      </c>
      <c r="L13574">
        <v>2015</v>
      </c>
    </row>
    <row r="13575" spans="1:12" x14ac:dyDescent="0.25">
      <c r="A13575">
        <v>32</v>
      </c>
      <c r="B13575">
        <v>23176242</v>
      </c>
      <c r="C13575" t="s">
        <v>6241</v>
      </c>
      <c r="D13575">
        <v>375</v>
      </c>
      <c r="E13575">
        <v>0</v>
      </c>
      <c r="F13575">
        <v>281.25</v>
      </c>
      <c r="G13575">
        <v>0</v>
      </c>
      <c r="H13575">
        <v>0</v>
      </c>
      <c r="I13575">
        <v>0</v>
      </c>
      <c r="K13575">
        <v>2014</v>
      </c>
      <c r="L13575">
        <v>2015</v>
      </c>
    </row>
    <row r="13576" spans="1:12" x14ac:dyDescent="0.25">
      <c r="A13576">
        <v>32</v>
      </c>
      <c r="B13576">
        <v>23176243</v>
      </c>
      <c r="C13576" t="s">
        <v>6241</v>
      </c>
      <c r="D13576">
        <v>375</v>
      </c>
      <c r="E13576">
        <v>0</v>
      </c>
      <c r="F13576">
        <v>281.25</v>
      </c>
      <c r="G13576">
        <v>0</v>
      </c>
      <c r="H13576">
        <v>0</v>
      </c>
      <c r="I13576">
        <v>0</v>
      </c>
      <c r="K13576">
        <v>2014</v>
      </c>
      <c r="L13576">
        <v>2015</v>
      </c>
    </row>
    <row r="13577" spans="1:12" x14ac:dyDescent="0.25">
      <c r="A13577">
        <v>32</v>
      </c>
      <c r="B13577">
        <v>23176244</v>
      </c>
      <c r="C13577" t="s">
        <v>6241</v>
      </c>
      <c r="D13577">
        <v>375</v>
      </c>
      <c r="E13577">
        <v>0</v>
      </c>
      <c r="F13577">
        <v>281.25</v>
      </c>
      <c r="G13577">
        <v>0</v>
      </c>
      <c r="H13577">
        <v>0</v>
      </c>
      <c r="I13577">
        <v>0</v>
      </c>
      <c r="K13577">
        <v>2014</v>
      </c>
      <c r="L13577">
        <v>2015</v>
      </c>
    </row>
    <row r="13578" spans="1:12" x14ac:dyDescent="0.25">
      <c r="A13578">
        <v>32</v>
      </c>
      <c r="B13578">
        <v>23176245</v>
      </c>
      <c r="C13578" t="s">
        <v>6241</v>
      </c>
      <c r="D13578">
        <v>375</v>
      </c>
      <c r="E13578">
        <v>0</v>
      </c>
      <c r="F13578">
        <v>281.25</v>
      </c>
      <c r="G13578">
        <v>0</v>
      </c>
      <c r="H13578">
        <v>0</v>
      </c>
      <c r="I13578">
        <v>0</v>
      </c>
      <c r="K13578">
        <v>2014</v>
      </c>
      <c r="L13578">
        <v>2015</v>
      </c>
    </row>
    <row r="13579" spans="1:12" x14ac:dyDescent="0.25">
      <c r="A13579">
        <v>32</v>
      </c>
      <c r="B13579">
        <v>23176246</v>
      </c>
      <c r="C13579" t="s">
        <v>6241</v>
      </c>
      <c r="D13579">
        <v>375</v>
      </c>
      <c r="E13579">
        <v>0</v>
      </c>
      <c r="F13579">
        <v>281.25</v>
      </c>
      <c r="G13579">
        <v>0</v>
      </c>
      <c r="H13579">
        <v>0</v>
      </c>
      <c r="I13579">
        <v>0</v>
      </c>
      <c r="K13579">
        <v>2014</v>
      </c>
      <c r="L13579">
        <v>2015</v>
      </c>
    </row>
    <row r="13580" spans="1:12" x14ac:dyDescent="0.25">
      <c r="A13580">
        <v>32</v>
      </c>
      <c r="B13580">
        <v>23176247</v>
      </c>
      <c r="C13580" t="s">
        <v>6242</v>
      </c>
      <c r="D13580">
        <v>240</v>
      </c>
      <c r="E13580">
        <v>0</v>
      </c>
      <c r="F13580">
        <v>144</v>
      </c>
      <c r="G13580">
        <v>0</v>
      </c>
      <c r="H13580">
        <v>0</v>
      </c>
      <c r="I13580">
        <v>0</v>
      </c>
      <c r="K13580">
        <v>2014</v>
      </c>
      <c r="L13580">
        <v>2017</v>
      </c>
    </row>
    <row r="13581" spans="1:12" x14ac:dyDescent="0.25">
      <c r="A13581">
        <v>32</v>
      </c>
      <c r="B13581">
        <v>23176881</v>
      </c>
      <c r="C13581" t="s">
        <v>6243</v>
      </c>
      <c r="D13581">
        <v>250</v>
      </c>
      <c r="E13581">
        <v>0</v>
      </c>
      <c r="F13581">
        <v>187.5</v>
      </c>
      <c r="G13581">
        <v>0</v>
      </c>
      <c r="H13581">
        <v>0</v>
      </c>
      <c r="I13581">
        <v>0</v>
      </c>
      <c r="K13581">
        <v>2015</v>
      </c>
      <c r="L13581">
        <v>2017</v>
      </c>
    </row>
    <row r="13582" spans="1:12" x14ac:dyDescent="0.25">
      <c r="A13582">
        <v>32</v>
      </c>
      <c r="B13582">
        <v>23176943</v>
      </c>
      <c r="C13582" t="s">
        <v>6022</v>
      </c>
      <c r="D13582">
        <v>575</v>
      </c>
      <c r="E13582">
        <v>0</v>
      </c>
      <c r="F13582">
        <v>402.5</v>
      </c>
      <c r="G13582">
        <v>0</v>
      </c>
      <c r="H13582">
        <v>0</v>
      </c>
      <c r="I13582">
        <v>0</v>
      </c>
      <c r="K13582">
        <v>2015</v>
      </c>
      <c r="L13582">
        <v>2015</v>
      </c>
    </row>
    <row r="13583" spans="1:12" x14ac:dyDescent="0.25">
      <c r="A13583">
        <v>32</v>
      </c>
      <c r="B13583">
        <v>23176944</v>
      </c>
      <c r="C13583" t="s">
        <v>6022</v>
      </c>
      <c r="D13583">
        <v>575</v>
      </c>
      <c r="E13583">
        <v>0</v>
      </c>
      <c r="F13583">
        <v>402.5</v>
      </c>
      <c r="G13583">
        <v>0</v>
      </c>
      <c r="H13583">
        <v>0</v>
      </c>
      <c r="I13583">
        <v>0</v>
      </c>
      <c r="K13583">
        <v>2015</v>
      </c>
      <c r="L13583">
        <v>2015</v>
      </c>
    </row>
    <row r="13584" spans="1:12" x14ac:dyDescent="0.25">
      <c r="A13584">
        <v>32</v>
      </c>
      <c r="B13584">
        <v>23177455</v>
      </c>
      <c r="C13584" t="s">
        <v>6244</v>
      </c>
      <c r="D13584">
        <v>47</v>
      </c>
      <c r="E13584">
        <v>0</v>
      </c>
      <c r="F13584">
        <v>28.2</v>
      </c>
      <c r="G13584">
        <v>0</v>
      </c>
      <c r="H13584">
        <v>0</v>
      </c>
      <c r="I13584">
        <v>0</v>
      </c>
      <c r="K13584">
        <v>2015</v>
      </c>
      <c r="L13584">
        <v>2017</v>
      </c>
    </row>
    <row r="13585" spans="1:12" x14ac:dyDescent="0.25">
      <c r="A13585">
        <v>32</v>
      </c>
      <c r="B13585">
        <v>23177456</v>
      </c>
      <c r="C13585" t="s">
        <v>6245</v>
      </c>
      <c r="D13585">
        <v>60</v>
      </c>
      <c r="E13585">
        <v>0</v>
      </c>
      <c r="F13585">
        <v>36</v>
      </c>
      <c r="G13585">
        <v>0</v>
      </c>
      <c r="H13585">
        <v>0</v>
      </c>
      <c r="I13585">
        <v>0</v>
      </c>
      <c r="K13585">
        <v>2015</v>
      </c>
      <c r="L13585">
        <v>2017</v>
      </c>
    </row>
    <row r="13586" spans="1:12" x14ac:dyDescent="0.25">
      <c r="A13586">
        <v>32</v>
      </c>
      <c r="B13586">
        <v>23177457</v>
      </c>
      <c r="C13586" t="s">
        <v>6246</v>
      </c>
      <c r="D13586">
        <v>70</v>
      </c>
      <c r="E13586">
        <v>0</v>
      </c>
      <c r="F13586">
        <v>42</v>
      </c>
      <c r="G13586">
        <v>0</v>
      </c>
      <c r="H13586">
        <v>0</v>
      </c>
      <c r="I13586">
        <v>0</v>
      </c>
      <c r="K13586">
        <v>2015</v>
      </c>
      <c r="L13586">
        <v>2017</v>
      </c>
    </row>
    <row r="13587" spans="1:12" x14ac:dyDescent="0.25">
      <c r="A13587">
        <v>32</v>
      </c>
      <c r="B13587">
        <v>23177461</v>
      </c>
      <c r="C13587" t="s">
        <v>6247</v>
      </c>
      <c r="D13587">
        <v>550</v>
      </c>
      <c r="E13587">
        <v>0</v>
      </c>
      <c r="F13587">
        <v>385</v>
      </c>
      <c r="G13587">
        <v>0</v>
      </c>
      <c r="H13587">
        <v>0</v>
      </c>
      <c r="I13587">
        <v>0</v>
      </c>
      <c r="K13587">
        <v>2015</v>
      </c>
      <c r="L13587">
        <v>2015</v>
      </c>
    </row>
    <row r="13588" spans="1:12" x14ac:dyDescent="0.25">
      <c r="A13588">
        <v>32</v>
      </c>
      <c r="B13588">
        <v>23177463</v>
      </c>
      <c r="C13588" t="s">
        <v>6248</v>
      </c>
      <c r="D13588">
        <v>125</v>
      </c>
      <c r="E13588">
        <v>0</v>
      </c>
      <c r="F13588">
        <v>75</v>
      </c>
      <c r="G13588">
        <v>0</v>
      </c>
      <c r="H13588">
        <v>0</v>
      </c>
      <c r="I13588">
        <v>0</v>
      </c>
      <c r="K13588">
        <v>2015</v>
      </c>
      <c r="L13588">
        <v>2017</v>
      </c>
    </row>
    <row r="13589" spans="1:12" x14ac:dyDescent="0.25">
      <c r="A13589">
        <v>32</v>
      </c>
      <c r="B13589">
        <v>23177467</v>
      </c>
      <c r="C13589" t="s">
        <v>6249</v>
      </c>
      <c r="D13589">
        <v>275</v>
      </c>
      <c r="E13589">
        <v>0</v>
      </c>
      <c r="F13589">
        <v>206.25</v>
      </c>
      <c r="G13589">
        <v>0</v>
      </c>
      <c r="H13589">
        <v>0</v>
      </c>
      <c r="I13589">
        <v>0</v>
      </c>
      <c r="K13589">
        <v>2014</v>
      </c>
      <c r="L13589">
        <v>2017</v>
      </c>
    </row>
    <row r="13590" spans="1:12" x14ac:dyDescent="0.25">
      <c r="A13590">
        <v>32</v>
      </c>
      <c r="B13590">
        <v>23177468</v>
      </c>
      <c r="C13590" t="s">
        <v>6250</v>
      </c>
      <c r="D13590">
        <v>275</v>
      </c>
      <c r="E13590">
        <v>0</v>
      </c>
      <c r="F13590">
        <v>206.25</v>
      </c>
      <c r="G13590">
        <v>0</v>
      </c>
      <c r="H13590">
        <v>0</v>
      </c>
      <c r="I13590">
        <v>0</v>
      </c>
      <c r="K13590">
        <v>2014</v>
      </c>
      <c r="L13590">
        <v>2016</v>
      </c>
    </row>
    <row r="13591" spans="1:12" x14ac:dyDescent="0.25">
      <c r="A13591">
        <v>32</v>
      </c>
      <c r="B13591">
        <v>23177469</v>
      </c>
      <c r="C13591" t="s">
        <v>6251</v>
      </c>
      <c r="D13591">
        <v>275</v>
      </c>
      <c r="E13591">
        <v>0</v>
      </c>
      <c r="F13591">
        <v>206.25</v>
      </c>
      <c r="G13591">
        <v>0</v>
      </c>
      <c r="H13591">
        <v>0</v>
      </c>
      <c r="I13591">
        <v>0</v>
      </c>
      <c r="K13591">
        <v>2014</v>
      </c>
      <c r="L13591">
        <v>2016</v>
      </c>
    </row>
    <row r="13592" spans="1:12" x14ac:dyDescent="0.25">
      <c r="A13592">
        <v>32</v>
      </c>
      <c r="B13592">
        <v>23177470</v>
      </c>
      <c r="C13592" t="s">
        <v>6252</v>
      </c>
      <c r="D13592">
        <v>275</v>
      </c>
      <c r="E13592">
        <v>0</v>
      </c>
      <c r="F13592">
        <v>206.25</v>
      </c>
      <c r="G13592">
        <v>0</v>
      </c>
      <c r="H13592">
        <v>0</v>
      </c>
      <c r="I13592">
        <v>0</v>
      </c>
      <c r="K13592">
        <v>2014</v>
      </c>
      <c r="L13592">
        <v>2016</v>
      </c>
    </row>
    <row r="13593" spans="1:12" x14ac:dyDescent="0.25">
      <c r="A13593">
        <v>32</v>
      </c>
      <c r="B13593">
        <v>23177471</v>
      </c>
      <c r="C13593" t="s">
        <v>6251</v>
      </c>
      <c r="D13593">
        <v>250</v>
      </c>
      <c r="E13593">
        <v>0</v>
      </c>
      <c r="F13593">
        <v>187.5</v>
      </c>
      <c r="G13593">
        <v>0</v>
      </c>
      <c r="H13593">
        <v>0</v>
      </c>
      <c r="I13593">
        <v>0</v>
      </c>
      <c r="K13593">
        <v>2014</v>
      </c>
      <c r="L13593">
        <v>2017</v>
      </c>
    </row>
    <row r="13594" spans="1:12" x14ac:dyDescent="0.25">
      <c r="A13594">
        <v>32</v>
      </c>
      <c r="B13594">
        <v>23177472</v>
      </c>
      <c r="C13594" t="s">
        <v>6249</v>
      </c>
      <c r="D13594">
        <v>250</v>
      </c>
      <c r="E13594">
        <v>0</v>
      </c>
      <c r="F13594">
        <v>187.5</v>
      </c>
      <c r="G13594">
        <v>0</v>
      </c>
      <c r="H13594">
        <v>0</v>
      </c>
      <c r="I13594">
        <v>0</v>
      </c>
      <c r="K13594">
        <v>2014</v>
      </c>
      <c r="L13594">
        <v>2017</v>
      </c>
    </row>
    <row r="13595" spans="1:12" x14ac:dyDescent="0.25">
      <c r="A13595">
        <v>32</v>
      </c>
      <c r="B13595">
        <v>23177473</v>
      </c>
      <c r="C13595" t="s">
        <v>6252</v>
      </c>
      <c r="D13595">
        <v>250</v>
      </c>
      <c r="E13595">
        <v>0</v>
      </c>
      <c r="F13595">
        <v>187.5</v>
      </c>
      <c r="G13595">
        <v>0</v>
      </c>
      <c r="H13595">
        <v>0</v>
      </c>
      <c r="I13595">
        <v>0</v>
      </c>
      <c r="K13595">
        <v>2014</v>
      </c>
      <c r="L13595">
        <v>2017</v>
      </c>
    </row>
    <row r="13596" spans="1:12" x14ac:dyDescent="0.25">
      <c r="A13596">
        <v>32</v>
      </c>
      <c r="B13596">
        <v>23177474</v>
      </c>
      <c r="C13596" t="s">
        <v>6250</v>
      </c>
      <c r="D13596">
        <v>250</v>
      </c>
      <c r="E13596">
        <v>0</v>
      </c>
      <c r="F13596">
        <v>187.5</v>
      </c>
      <c r="G13596">
        <v>0</v>
      </c>
      <c r="H13596">
        <v>0</v>
      </c>
      <c r="I13596">
        <v>0</v>
      </c>
      <c r="K13596">
        <v>2014</v>
      </c>
      <c r="L13596">
        <v>2017</v>
      </c>
    </row>
    <row r="13597" spans="1:12" x14ac:dyDescent="0.25">
      <c r="A13597">
        <v>32</v>
      </c>
      <c r="B13597">
        <v>23177475</v>
      </c>
      <c r="C13597" t="s">
        <v>6253</v>
      </c>
      <c r="D13597">
        <v>275</v>
      </c>
      <c r="E13597">
        <v>0</v>
      </c>
      <c r="F13597">
        <v>206.25</v>
      </c>
      <c r="G13597">
        <v>0</v>
      </c>
      <c r="H13597">
        <v>0</v>
      </c>
      <c r="I13597">
        <v>0</v>
      </c>
      <c r="K13597">
        <v>2014</v>
      </c>
      <c r="L13597">
        <v>2017</v>
      </c>
    </row>
    <row r="13598" spans="1:12" x14ac:dyDescent="0.25">
      <c r="A13598">
        <v>32</v>
      </c>
      <c r="B13598">
        <v>23177481</v>
      </c>
      <c r="C13598" t="s">
        <v>6227</v>
      </c>
      <c r="D13598">
        <v>1495</v>
      </c>
      <c r="E13598">
        <v>0</v>
      </c>
      <c r="F13598">
        <v>1046.5</v>
      </c>
      <c r="G13598">
        <v>0</v>
      </c>
      <c r="H13598">
        <v>0</v>
      </c>
      <c r="I13598">
        <v>0</v>
      </c>
      <c r="K13598">
        <v>2015</v>
      </c>
      <c r="L13598">
        <v>2015</v>
      </c>
    </row>
    <row r="13599" spans="1:12" x14ac:dyDescent="0.25">
      <c r="A13599">
        <v>32</v>
      </c>
      <c r="B13599">
        <v>23177776</v>
      </c>
      <c r="C13599" t="s">
        <v>6254</v>
      </c>
      <c r="D13599">
        <v>23</v>
      </c>
      <c r="E13599">
        <v>0</v>
      </c>
      <c r="F13599">
        <v>13.8</v>
      </c>
      <c r="G13599">
        <v>0</v>
      </c>
      <c r="H13599">
        <v>0</v>
      </c>
      <c r="I13599">
        <v>0</v>
      </c>
      <c r="K13599">
        <v>2015</v>
      </c>
      <c r="L13599">
        <v>2017</v>
      </c>
    </row>
    <row r="13600" spans="1:12" x14ac:dyDescent="0.25">
      <c r="A13600">
        <v>32</v>
      </c>
      <c r="B13600">
        <v>23177777</v>
      </c>
      <c r="C13600" t="s">
        <v>6255</v>
      </c>
      <c r="D13600">
        <v>23</v>
      </c>
      <c r="E13600">
        <v>0</v>
      </c>
      <c r="F13600">
        <v>13.8</v>
      </c>
      <c r="G13600">
        <v>0</v>
      </c>
      <c r="H13600">
        <v>0</v>
      </c>
      <c r="I13600">
        <v>0</v>
      </c>
      <c r="K13600">
        <v>2015</v>
      </c>
      <c r="L13600">
        <v>2017</v>
      </c>
    </row>
    <row r="13601" spans="1:12" x14ac:dyDescent="0.25">
      <c r="A13601">
        <v>32</v>
      </c>
      <c r="B13601">
        <v>23177778</v>
      </c>
      <c r="C13601" t="s">
        <v>6256</v>
      </c>
      <c r="D13601">
        <v>23</v>
      </c>
      <c r="E13601">
        <v>0</v>
      </c>
      <c r="F13601">
        <v>13.8</v>
      </c>
      <c r="G13601">
        <v>0</v>
      </c>
      <c r="H13601">
        <v>0</v>
      </c>
      <c r="I13601">
        <v>0</v>
      </c>
      <c r="K13601">
        <v>2015</v>
      </c>
      <c r="L13601">
        <v>2017</v>
      </c>
    </row>
    <row r="13602" spans="1:12" x14ac:dyDescent="0.25">
      <c r="A13602">
        <v>32</v>
      </c>
      <c r="B13602">
        <v>23177940</v>
      </c>
      <c r="C13602" t="s">
        <v>6257</v>
      </c>
      <c r="D13602">
        <v>125</v>
      </c>
      <c r="E13602">
        <v>0</v>
      </c>
      <c r="F13602">
        <v>87.5</v>
      </c>
      <c r="G13602">
        <v>0</v>
      </c>
      <c r="H13602">
        <v>0</v>
      </c>
      <c r="I13602">
        <v>0</v>
      </c>
      <c r="K13602">
        <v>2015</v>
      </c>
      <c r="L13602">
        <v>2016</v>
      </c>
    </row>
    <row r="13603" spans="1:12" x14ac:dyDescent="0.25">
      <c r="A13603">
        <v>32</v>
      </c>
      <c r="B13603">
        <v>23177941</v>
      </c>
      <c r="C13603" t="s">
        <v>6257</v>
      </c>
      <c r="D13603">
        <v>125</v>
      </c>
      <c r="E13603">
        <v>0</v>
      </c>
      <c r="F13603">
        <v>87.5</v>
      </c>
      <c r="G13603">
        <v>0</v>
      </c>
      <c r="H13603">
        <v>0</v>
      </c>
      <c r="I13603">
        <v>0</v>
      </c>
      <c r="K13603">
        <v>2015</v>
      </c>
      <c r="L13603">
        <v>2015</v>
      </c>
    </row>
    <row r="13604" spans="1:12" x14ac:dyDescent="0.25">
      <c r="A13604">
        <v>32</v>
      </c>
      <c r="B13604">
        <v>23180049</v>
      </c>
      <c r="C13604" t="s">
        <v>6258</v>
      </c>
      <c r="D13604">
        <v>100</v>
      </c>
      <c r="E13604">
        <v>0</v>
      </c>
      <c r="F13604">
        <v>75</v>
      </c>
      <c r="G13604">
        <v>0</v>
      </c>
      <c r="H13604">
        <v>0</v>
      </c>
      <c r="I13604">
        <v>0</v>
      </c>
      <c r="K13604">
        <v>2015</v>
      </c>
      <c r="L13604">
        <v>2017</v>
      </c>
    </row>
    <row r="13605" spans="1:12" x14ac:dyDescent="0.25">
      <c r="A13605">
        <v>32</v>
      </c>
      <c r="B13605">
        <v>23180050</v>
      </c>
      <c r="C13605" t="s">
        <v>5744</v>
      </c>
      <c r="D13605">
        <v>100</v>
      </c>
      <c r="E13605">
        <v>0</v>
      </c>
      <c r="F13605">
        <v>75</v>
      </c>
      <c r="G13605">
        <v>0</v>
      </c>
      <c r="H13605">
        <v>0</v>
      </c>
      <c r="I13605">
        <v>0</v>
      </c>
      <c r="K13605">
        <v>2015</v>
      </c>
      <c r="L13605">
        <v>2017</v>
      </c>
    </row>
    <row r="13606" spans="1:12" x14ac:dyDescent="0.25">
      <c r="A13606">
        <v>32</v>
      </c>
      <c r="B13606">
        <v>23180051</v>
      </c>
      <c r="C13606" t="s">
        <v>6259</v>
      </c>
      <c r="D13606">
        <v>100</v>
      </c>
      <c r="E13606">
        <v>0</v>
      </c>
      <c r="F13606">
        <v>75</v>
      </c>
      <c r="G13606">
        <v>0</v>
      </c>
      <c r="H13606">
        <v>0</v>
      </c>
      <c r="I13606">
        <v>0</v>
      </c>
      <c r="K13606">
        <v>2015</v>
      </c>
      <c r="L13606">
        <v>2017</v>
      </c>
    </row>
    <row r="13607" spans="1:12" x14ac:dyDescent="0.25">
      <c r="A13607">
        <v>32</v>
      </c>
      <c r="B13607">
        <v>23180052</v>
      </c>
      <c r="C13607" t="s">
        <v>5843</v>
      </c>
      <c r="D13607">
        <v>100</v>
      </c>
      <c r="E13607">
        <v>0</v>
      </c>
      <c r="F13607">
        <v>75</v>
      </c>
      <c r="G13607">
        <v>0</v>
      </c>
      <c r="H13607">
        <v>0</v>
      </c>
      <c r="I13607">
        <v>0</v>
      </c>
      <c r="K13607">
        <v>2015</v>
      </c>
      <c r="L13607">
        <v>2017</v>
      </c>
    </row>
    <row r="13608" spans="1:12" x14ac:dyDescent="0.25">
      <c r="A13608">
        <v>32</v>
      </c>
      <c r="B13608">
        <v>23180053</v>
      </c>
      <c r="C13608" t="s">
        <v>6260</v>
      </c>
      <c r="D13608">
        <v>100</v>
      </c>
      <c r="E13608">
        <v>0</v>
      </c>
      <c r="F13608">
        <v>75</v>
      </c>
      <c r="G13608">
        <v>0</v>
      </c>
      <c r="H13608">
        <v>0</v>
      </c>
      <c r="I13608">
        <v>0</v>
      </c>
      <c r="K13608">
        <v>2015</v>
      </c>
      <c r="L13608">
        <v>2017</v>
      </c>
    </row>
    <row r="13609" spans="1:12" x14ac:dyDescent="0.25">
      <c r="A13609">
        <v>32</v>
      </c>
      <c r="B13609">
        <v>23180054</v>
      </c>
      <c r="C13609" t="s">
        <v>5752</v>
      </c>
      <c r="D13609">
        <v>100</v>
      </c>
      <c r="E13609">
        <v>0</v>
      </c>
      <c r="F13609">
        <v>75</v>
      </c>
      <c r="G13609">
        <v>0</v>
      </c>
      <c r="H13609">
        <v>0</v>
      </c>
      <c r="I13609">
        <v>0</v>
      </c>
      <c r="K13609">
        <v>2015</v>
      </c>
      <c r="L13609">
        <v>2017</v>
      </c>
    </row>
    <row r="13610" spans="1:12" x14ac:dyDescent="0.25">
      <c r="A13610">
        <v>32</v>
      </c>
      <c r="B13610">
        <v>23180055</v>
      </c>
      <c r="C13610" t="s">
        <v>6261</v>
      </c>
      <c r="D13610">
        <v>100</v>
      </c>
      <c r="E13610">
        <v>0</v>
      </c>
      <c r="F13610">
        <v>75</v>
      </c>
      <c r="G13610">
        <v>0</v>
      </c>
      <c r="H13610">
        <v>0</v>
      </c>
      <c r="I13610">
        <v>0</v>
      </c>
      <c r="K13610">
        <v>2015</v>
      </c>
      <c r="L13610">
        <v>2017</v>
      </c>
    </row>
    <row r="13611" spans="1:12" x14ac:dyDescent="0.25">
      <c r="A13611">
        <v>32</v>
      </c>
      <c r="B13611">
        <v>23180056</v>
      </c>
      <c r="C13611" t="s">
        <v>5845</v>
      </c>
      <c r="D13611">
        <v>100</v>
      </c>
      <c r="E13611">
        <v>0</v>
      </c>
      <c r="F13611">
        <v>75</v>
      </c>
      <c r="G13611">
        <v>0</v>
      </c>
      <c r="H13611">
        <v>0</v>
      </c>
      <c r="I13611">
        <v>0</v>
      </c>
      <c r="K13611">
        <v>2015</v>
      </c>
      <c r="L13611">
        <v>2017</v>
      </c>
    </row>
    <row r="13612" spans="1:12" x14ac:dyDescent="0.25">
      <c r="A13612">
        <v>32</v>
      </c>
      <c r="B13612">
        <v>23180177</v>
      </c>
      <c r="C13612" t="s">
        <v>6262</v>
      </c>
      <c r="D13612">
        <v>1000</v>
      </c>
      <c r="E13612">
        <v>0</v>
      </c>
      <c r="F13612">
        <v>700</v>
      </c>
      <c r="G13612">
        <v>0</v>
      </c>
      <c r="H13612">
        <v>0</v>
      </c>
      <c r="I13612">
        <v>0</v>
      </c>
      <c r="K13612">
        <v>2014</v>
      </c>
      <c r="L13612">
        <v>2016</v>
      </c>
    </row>
    <row r="13613" spans="1:12" x14ac:dyDescent="0.25">
      <c r="A13613">
        <v>32</v>
      </c>
      <c r="B13613">
        <v>23180178</v>
      </c>
      <c r="C13613" t="s">
        <v>6263</v>
      </c>
      <c r="D13613">
        <v>88</v>
      </c>
      <c r="E13613">
        <v>0</v>
      </c>
      <c r="F13613">
        <v>52.8</v>
      </c>
      <c r="G13613">
        <v>0</v>
      </c>
      <c r="H13613">
        <v>0</v>
      </c>
      <c r="I13613">
        <v>0</v>
      </c>
      <c r="K13613">
        <v>2014</v>
      </c>
      <c r="L13613">
        <v>2015</v>
      </c>
    </row>
    <row r="13614" spans="1:12" x14ac:dyDescent="0.25">
      <c r="A13614">
        <v>32</v>
      </c>
      <c r="B13614">
        <v>23180179</v>
      </c>
      <c r="C13614" t="s">
        <v>6263</v>
      </c>
      <c r="D13614">
        <v>88</v>
      </c>
      <c r="E13614">
        <v>0</v>
      </c>
      <c r="F13614">
        <v>52.8</v>
      </c>
      <c r="G13614">
        <v>0</v>
      </c>
      <c r="H13614">
        <v>0</v>
      </c>
      <c r="I13614">
        <v>0</v>
      </c>
      <c r="K13614">
        <v>2014</v>
      </c>
      <c r="L13614">
        <v>2015</v>
      </c>
    </row>
    <row r="13615" spans="1:12" x14ac:dyDescent="0.25">
      <c r="A13615">
        <v>32</v>
      </c>
      <c r="B13615">
        <v>23180680</v>
      </c>
      <c r="C13615" t="s">
        <v>5985</v>
      </c>
      <c r="D13615">
        <v>237</v>
      </c>
      <c r="E13615">
        <v>0</v>
      </c>
      <c r="F13615">
        <v>142.19999999999999</v>
      </c>
      <c r="G13615">
        <v>0</v>
      </c>
      <c r="H13615">
        <v>0</v>
      </c>
      <c r="I13615">
        <v>0</v>
      </c>
      <c r="K13615">
        <v>2014</v>
      </c>
      <c r="L13615">
        <v>2017</v>
      </c>
    </row>
    <row r="13616" spans="1:12" x14ac:dyDescent="0.25">
      <c r="A13616">
        <v>32</v>
      </c>
      <c r="B13616">
        <v>23180681</v>
      </c>
      <c r="C13616" t="s">
        <v>6264</v>
      </c>
      <c r="D13616">
        <v>237</v>
      </c>
      <c r="E13616">
        <v>0</v>
      </c>
      <c r="F13616">
        <v>142.19999999999999</v>
      </c>
      <c r="G13616">
        <v>0</v>
      </c>
      <c r="H13616">
        <v>0</v>
      </c>
      <c r="I13616">
        <v>0</v>
      </c>
      <c r="K13616">
        <v>2013</v>
      </c>
      <c r="L13616">
        <v>2017</v>
      </c>
    </row>
    <row r="13617" spans="1:12" x14ac:dyDescent="0.25">
      <c r="A13617">
        <v>32</v>
      </c>
      <c r="B13617">
        <v>23180691</v>
      </c>
      <c r="C13617" t="s">
        <v>6100</v>
      </c>
      <c r="D13617">
        <v>1050</v>
      </c>
      <c r="E13617">
        <v>0</v>
      </c>
      <c r="F13617">
        <v>630</v>
      </c>
      <c r="G13617">
        <v>0</v>
      </c>
      <c r="H13617">
        <v>0</v>
      </c>
      <c r="I13617">
        <v>0</v>
      </c>
      <c r="K13617">
        <v>2014</v>
      </c>
      <c r="L13617">
        <v>2015</v>
      </c>
    </row>
    <row r="13618" spans="1:12" x14ac:dyDescent="0.25">
      <c r="A13618">
        <v>32</v>
      </c>
      <c r="B13618">
        <v>23180703</v>
      </c>
      <c r="C13618" t="s">
        <v>6265</v>
      </c>
      <c r="D13618">
        <v>46</v>
      </c>
      <c r="E13618">
        <v>0</v>
      </c>
      <c r="F13618">
        <v>27.6</v>
      </c>
      <c r="G13618">
        <v>0</v>
      </c>
      <c r="H13618">
        <v>0</v>
      </c>
      <c r="I13618">
        <v>0</v>
      </c>
      <c r="K13618">
        <v>2014</v>
      </c>
      <c r="L13618">
        <v>2015</v>
      </c>
    </row>
    <row r="13619" spans="1:12" x14ac:dyDescent="0.25">
      <c r="A13619">
        <v>32</v>
      </c>
      <c r="B13619">
        <v>23180707</v>
      </c>
      <c r="C13619" t="s">
        <v>6050</v>
      </c>
      <c r="D13619">
        <v>1950</v>
      </c>
      <c r="E13619">
        <v>0</v>
      </c>
      <c r="F13619">
        <v>1462.5</v>
      </c>
      <c r="G13619">
        <v>0</v>
      </c>
      <c r="H13619">
        <v>0</v>
      </c>
      <c r="I13619">
        <v>0</v>
      </c>
      <c r="K13619">
        <v>2014</v>
      </c>
      <c r="L13619">
        <v>2015</v>
      </c>
    </row>
    <row r="13620" spans="1:12" x14ac:dyDescent="0.25">
      <c r="A13620">
        <v>32</v>
      </c>
      <c r="B13620">
        <v>23181319</v>
      </c>
      <c r="C13620" t="s">
        <v>5448</v>
      </c>
      <c r="D13620">
        <v>275</v>
      </c>
      <c r="E13620">
        <v>0</v>
      </c>
      <c r="F13620">
        <v>206.25</v>
      </c>
      <c r="G13620">
        <v>0</v>
      </c>
      <c r="H13620">
        <v>0</v>
      </c>
      <c r="I13620">
        <v>0</v>
      </c>
      <c r="K13620">
        <v>2013</v>
      </c>
      <c r="L13620">
        <v>2017</v>
      </c>
    </row>
    <row r="13621" spans="1:12" x14ac:dyDescent="0.25">
      <c r="A13621">
        <v>32</v>
      </c>
      <c r="B13621">
        <v>23181320</v>
      </c>
      <c r="C13621" t="s">
        <v>5448</v>
      </c>
      <c r="D13621">
        <v>275</v>
      </c>
      <c r="E13621">
        <v>0</v>
      </c>
      <c r="F13621">
        <v>206.25</v>
      </c>
      <c r="G13621">
        <v>0</v>
      </c>
      <c r="H13621">
        <v>0</v>
      </c>
      <c r="I13621">
        <v>0</v>
      </c>
      <c r="K13621">
        <v>2013</v>
      </c>
      <c r="L13621">
        <v>2016</v>
      </c>
    </row>
    <row r="13622" spans="1:12" x14ac:dyDescent="0.25">
      <c r="A13622">
        <v>32</v>
      </c>
      <c r="B13622">
        <v>23181339</v>
      </c>
      <c r="C13622" t="s">
        <v>5376</v>
      </c>
      <c r="D13622">
        <v>125</v>
      </c>
      <c r="E13622">
        <v>0</v>
      </c>
      <c r="F13622">
        <v>87.5</v>
      </c>
      <c r="G13622">
        <v>0</v>
      </c>
      <c r="H13622">
        <v>0</v>
      </c>
      <c r="I13622">
        <v>0</v>
      </c>
      <c r="K13622">
        <v>2015</v>
      </c>
      <c r="L13622">
        <v>2017</v>
      </c>
    </row>
    <row r="13623" spans="1:12" x14ac:dyDescent="0.25">
      <c r="A13623">
        <v>32</v>
      </c>
      <c r="B13623">
        <v>23181344</v>
      </c>
      <c r="C13623" t="s">
        <v>1751</v>
      </c>
      <c r="D13623">
        <v>25</v>
      </c>
      <c r="E13623">
        <v>0</v>
      </c>
      <c r="F13623">
        <v>18.75</v>
      </c>
      <c r="G13623">
        <v>0</v>
      </c>
      <c r="H13623">
        <v>0</v>
      </c>
      <c r="I13623">
        <v>0</v>
      </c>
      <c r="K13623">
        <v>2014</v>
      </c>
      <c r="L13623">
        <v>2017</v>
      </c>
    </row>
    <row r="13624" spans="1:12" x14ac:dyDescent="0.25">
      <c r="A13624">
        <v>32</v>
      </c>
      <c r="B13624">
        <v>23181345</v>
      </c>
      <c r="C13624" t="s">
        <v>1751</v>
      </c>
      <c r="D13624">
        <v>25</v>
      </c>
      <c r="E13624">
        <v>0</v>
      </c>
      <c r="F13624">
        <v>18.75</v>
      </c>
      <c r="G13624">
        <v>0</v>
      </c>
      <c r="H13624">
        <v>0</v>
      </c>
      <c r="I13624">
        <v>0</v>
      </c>
      <c r="K13624">
        <v>2014</v>
      </c>
      <c r="L13624">
        <v>2017</v>
      </c>
    </row>
    <row r="13625" spans="1:12" x14ac:dyDescent="0.25">
      <c r="A13625">
        <v>32</v>
      </c>
      <c r="B13625">
        <v>23181346</v>
      </c>
      <c r="C13625" t="s">
        <v>1751</v>
      </c>
      <c r="D13625">
        <v>25</v>
      </c>
      <c r="E13625">
        <v>0</v>
      </c>
      <c r="F13625">
        <v>18.75</v>
      </c>
      <c r="G13625">
        <v>0</v>
      </c>
      <c r="H13625">
        <v>0</v>
      </c>
      <c r="I13625">
        <v>0</v>
      </c>
      <c r="K13625">
        <v>2015</v>
      </c>
      <c r="L13625">
        <v>2017</v>
      </c>
    </row>
    <row r="13626" spans="1:12" x14ac:dyDescent="0.25">
      <c r="A13626">
        <v>32</v>
      </c>
      <c r="B13626">
        <v>23181826</v>
      </c>
      <c r="C13626" t="s">
        <v>5880</v>
      </c>
      <c r="D13626">
        <v>105</v>
      </c>
      <c r="E13626">
        <v>0</v>
      </c>
      <c r="F13626">
        <v>73.5</v>
      </c>
      <c r="G13626">
        <v>0</v>
      </c>
      <c r="H13626">
        <v>0</v>
      </c>
      <c r="I13626">
        <v>0</v>
      </c>
      <c r="K13626">
        <v>2015</v>
      </c>
      <c r="L13626">
        <v>2015</v>
      </c>
    </row>
    <row r="13627" spans="1:12" x14ac:dyDescent="0.25">
      <c r="A13627">
        <v>32</v>
      </c>
      <c r="B13627">
        <v>23181827</v>
      </c>
      <c r="C13627" t="s">
        <v>5880</v>
      </c>
      <c r="D13627">
        <v>105</v>
      </c>
      <c r="E13627">
        <v>0</v>
      </c>
      <c r="F13627">
        <v>73.5</v>
      </c>
      <c r="G13627">
        <v>0</v>
      </c>
      <c r="H13627">
        <v>0</v>
      </c>
      <c r="I13627">
        <v>0</v>
      </c>
      <c r="K13627">
        <v>2015</v>
      </c>
      <c r="L13627">
        <v>2015</v>
      </c>
    </row>
    <row r="13628" spans="1:12" x14ac:dyDescent="0.25">
      <c r="A13628">
        <v>32</v>
      </c>
      <c r="B13628">
        <v>23181863</v>
      </c>
      <c r="C13628" t="s">
        <v>6011</v>
      </c>
      <c r="D13628">
        <v>100</v>
      </c>
      <c r="E13628">
        <v>0</v>
      </c>
      <c r="F13628">
        <v>75</v>
      </c>
      <c r="G13628">
        <v>0</v>
      </c>
      <c r="H13628">
        <v>0</v>
      </c>
      <c r="I13628">
        <v>0</v>
      </c>
      <c r="K13628">
        <v>2014</v>
      </c>
      <c r="L13628">
        <v>2017</v>
      </c>
    </row>
    <row r="13629" spans="1:12" x14ac:dyDescent="0.25">
      <c r="A13629">
        <v>32</v>
      </c>
      <c r="B13629">
        <v>23181864</v>
      </c>
      <c r="C13629" t="s">
        <v>6011</v>
      </c>
      <c r="D13629">
        <v>100</v>
      </c>
      <c r="E13629">
        <v>0</v>
      </c>
      <c r="F13629">
        <v>70</v>
      </c>
      <c r="G13629">
        <v>0</v>
      </c>
      <c r="H13629">
        <v>0</v>
      </c>
      <c r="I13629">
        <v>0</v>
      </c>
      <c r="K13629">
        <v>2014</v>
      </c>
      <c r="L13629">
        <v>2017</v>
      </c>
    </row>
    <row r="13630" spans="1:12" x14ac:dyDescent="0.25">
      <c r="A13630">
        <v>32</v>
      </c>
      <c r="B13630">
        <v>23182480</v>
      </c>
      <c r="C13630" t="s">
        <v>6243</v>
      </c>
      <c r="D13630">
        <v>250</v>
      </c>
      <c r="E13630">
        <v>0</v>
      </c>
      <c r="F13630">
        <v>187.5</v>
      </c>
      <c r="G13630">
        <v>0</v>
      </c>
      <c r="H13630">
        <v>0</v>
      </c>
      <c r="I13630">
        <v>0</v>
      </c>
      <c r="K13630">
        <v>2015</v>
      </c>
      <c r="L13630">
        <v>2015</v>
      </c>
    </row>
    <row r="13631" spans="1:12" x14ac:dyDescent="0.25">
      <c r="A13631">
        <v>32</v>
      </c>
      <c r="B13631">
        <v>23183670</v>
      </c>
      <c r="C13631" t="s">
        <v>6266</v>
      </c>
      <c r="D13631">
        <v>200</v>
      </c>
      <c r="E13631">
        <v>0</v>
      </c>
      <c r="F13631">
        <v>150</v>
      </c>
      <c r="G13631">
        <v>0</v>
      </c>
      <c r="H13631">
        <v>203.14</v>
      </c>
      <c r="I13631">
        <v>0</v>
      </c>
      <c r="K13631">
        <v>2007</v>
      </c>
      <c r="L13631">
        <v>2017</v>
      </c>
    </row>
    <row r="13632" spans="1:12" x14ac:dyDescent="0.25">
      <c r="A13632">
        <v>32</v>
      </c>
      <c r="B13632">
        <v>23183672</v>
      </c>
      <c r="C13632" t="s">
        <v>6267</v>
      </c>
      <c r="D13632">
        <v>62</v>
      </c>
      <c r="E13632">
        <v>0</v>
      </c>
      <c r="F13632">
        <v>37.200000000000003</v>
      </c>
      <c r="G13632">
        <v>0</v>
      </c>
      <c r="H13632">
        <v>0</v>
      </c>
      <c r="I13632">
        <v>0</v>
      </c>
      <c r="K13632">
        <v>2007</v>
      </c>
      <c r="L13632">
        <v>2017</v>
      </c>
    </row>
    <row r="13633" spans="1:12" x14ac:dyDescent="0.25">
      <c r="A13633">
        <v>32</v>
      </c>
      <c r="B13633">
        <v>23183674</v>
      </c>
      <c r="C13633" t="s">
        <v>6266</v>
      </c>
      <c r="D13633">
        <v>200</v>
      </c>
      <c r="E13633">
        <v>0</v>
      </c>
      <c r="F13633">
        <v>150</v>
      </c>
      <c r="G13633">
        <v>0</v>
      </c>
      <c r="H13633">
        <v>203.14</v>
      </c>
      <c r="I13633">
        <v>0</v>
      </c>
      <c r="K13633">
        <v>2007</v>
      </c>
      <c r="L13633">
        <v>2017</v>
      </c>
    </row>
    <row r="13634" spans="1:12" x14ac:dyDescent="0.25">
      <c r="A13634">
        <v>32</v>
      </c>
      <c r="B13634">
        <v>23183676</v>
      </c>
      <c r="C13634" t="s">
        <v>6267</v>
      </c>
      <c r="D13634">
        <v>110</v>
      </c>
      <c r="E13634">
        <v>0</v>
      </c>
      <c r="F13634">
        <v>66</v>
      </c>
      <c r="G13634">
        <v>0</v>
      </c>
      <c r="H13634">
        <v>0</v>
      </c>
      <c r="I13634">
        <v>0</v>
      </c>
      <c r="K13634">
        <v>2007</v>
      </c>
      <c r="L13634">
        <v>2017</v>
      </c>
    </row>
    <row r="13635" spans="1:12" x14ac:dyDescent="0.25">
      <c r="A13635">
        <v>32</v>
      </c>
      <c r="B13635">
        <v>23184766</v>
      </c>
      <c r="C13635" t="s">
        <v>6268</v>
      </c>
      <c r="D13635">
        <v>225</v>
      </c>
      <c r="E13635">
        <v>0</v>
      </c>
      <c r="F13635">
        <v>168.75</v>
      </c>
      <c r="G13635">
        <v>0</v>
      </c>
      <c r="H13635">
        <v>0</v>
      </c>
      <c r="I13635">
        <v>0</v>
      </c>
      <c r="K13635">
        <v>2013</v>
      </c>
      <c r="L13635">
        <v>2014</v>
      </c>
    </row>
    <row r="13636" spans="1:12" x14ac:dyDescent="0.25">
      <c r="A13636">
        <v>32</v>
      </c>
      <c r="B13636">
        <v>23184767</v>
      </c>
      <c r="C13636" t="s">
        <v>6268</v>
      </c>
      <c r="D13636">
        <v>225</v>
      </c>
      <c r="E13636">
        <v>0</v>
      </c>
      <c r="F13636">
        <v>168.75</v>
      </c>
      <c r="G13636">
        <v>0</v>
      </c>
      <c r="H13636">
        <v>0</v>
      </c>
      <c r="I13636">
        <v>0</v>
      </c>
      <c r="K13636">
        <v>2013</v>
      </c>
      <c r="L13636">
        <v>2014</v>
      </c>
    </row>
    <row r="13637" spans="1:12" x14ac:dyDescent="0.25">
      <c r="A13637">
        <v>32</v>
      </c>
      <c r="B13637">
        <v>23184770</v>
      </c>
      <c r="C13637" t="s">
        <v>6268</v>
      </c>
      <c r="D13637">
        <v>375</v>
      </c>
      <c r="E13637">
        <v>0</v>
      </c>
      <c r="F13637">
        <v>281.25</v>
      </c>
      <c r="G13637">
        <v>0</v>
      </c>
      <c r="H13637">
        <v>0</v>
      </c>
      <c r="I13637">
        <v>0</v>
      </c>
      <c r="K13637">
        <v>2015</v>
      </c>
      <c r="L13637">
        <v>2017</v>
      </c>
    </row>
    <row r="13638" spans="1:12" x14ac:dyDescent="0.25">
      <c r="A13638">
        <v>32</v>
      </c>
      <c r="B13638">
        <v>23184895</v>
      </c>
      <c r="C13638" t="s">
        <v>6269</v>
      </c>
      <c r="D13638">
        <v>510</v>
      </c>
      <c r="E13638">
        <v>0</v>
      </c>
      <c r="F13638">
        <v>306</v>
      </c>
      <c r="G13638">
        <v>0</v>
      </c>
      <c r="H13638">
        <v>0</v>
      </c>
      <c r="I13638">
        <v>0</v>
      </c>
      <c r="K13638">
        <v>2015</v>
      </c>
      <c r="L13638">
        <v>2017</v>
      </c>
    </row>
    <row r="13639" spans="1:12" x14ac:dyDescent="0.25">
      <c r="A13639">
        <v>32</v>
      </c>
      <c r="B13639">
        <v>23184924</v>
      </c>
      <c r="C13639" t="s">
        <v>5900</v>
      </c>
      <c r="D13639">
        <v>1495</v>
      </c>
      <c r="E13639">
        <v>0</v>
      </c>
      <c r="F13639">
        <v>1121.25</v>
      </c>
      <c r="G13639">
        <v>0</v>
      </c>
      <c r="H13639">
        <v>0</v>
      </c>
      <c r="I13639">
        <v>0</v>
      </c>
      <c r="K13639">
        <v>2016</v>
      </c>
      <c r="L13639">
        <v>2016</v>
      </c>
    </row>
    <row r="13640" spans="1:12" x14ac:dyDescent="0.25">
      <c r="A13640">
        <v>32</v>
      </c>
      <c r="B13640">
        <v>23184925</v>
      </c>
      <c r="C13640" t="s">
        <v>7750</v>
      </c>
      <c r="D13640">
        <v>95</v>
      </c>
      <c r="E13640">
        <v>0</v>
      </c>
      <c r="F13640">
        <v>57</v>
      </c>
      <c r="G13640">
        <v>0</v>
      </c>
      <c r="H13640">
        <v>0</v>
      </c>
      <c r="I13640">
        <v>0</v>
      </c>
      <c r="K13640">
        <v>2016</v>
      </c>
      <c r="L13640">
        <v>2016</v>
      </c>
    </row>
    <row r="13641" spans="1:12" x14ac:dyDescent="0.25">
      <c r="A13641">
        <v>32</v>
      </c>
      <c r="B13641">
        <v>23186969</v>
      </c>
      <c r="C13641" t="s">
        <v>6121</v>
      </c>
      <c r="D13641">
        <v>200</v>
      </c>
      <c r="E13641">
        <v>0</v>
      </c>
      <c r="F13641">
        <v>150</v>
      </c>
      <c r="G13641">
        <v>0</v>
      </c>
      <c r="H13641">
        <v>203.14</v>
      </c>
      <c r="I13641">
        <v>0</v>
      </c>
      <c r="K13641">
        <v>2014</v>
      </c>
      <c r="L13641">
        <v>2017</v>
      </c>
    </row>
    <row r="13642" spans="1:12" x14ac:dyDescent="0.25">
      <c r="A13642">
        <v>32</v>
      </c>
      <c r="B13642">
        <v>23186970</v>
      </c>
      <c r="C13642" t="s">
        <v>6270</v>
      </c>
      <c r="D13642">
        <v>225</v>
      </c>
      <c r="E13642">
        <v>0</v>
      </c>
      <c r="F13642">
        <v>168.75</v>
      </c>
      <c r="G13642">
        <v>0</v>
      </c>
      <c r="H13642">
        <v>228.54</v>
      </c>
      <c r="I13642">
        <v>0</v>
      </c>
      <c r="K13642">
        <v>2014</v>
      </c>
      <c r="L13642">
        <v>2017</v>
      </c>
    </row>
    <row r="13643" spans="1:12" x14ac:dyDescent="0.25">
      <c r="A13643">
        <v>32</v>
      </c>
      <c r="B13643">
        <v>23186971</v>
      </c>
      <c r="C13643" t="s">
        <v>6271</v>
      </c>
      <c r="D13643">
        <v>225</v>
      </c>
      <c r="E13643">
        <v>0</v>
      </c>
      <c r="F13643">
        <v>168.75</v>
      </c>
      <c r="G13643">
        <v>0</v>
      </c>
      <c r="H13643">
        <v>0</v>
      </c>
      <c r="I13643">
        <v>0</v>
      </c>
      <c r="K13643">
        <v>2015</v>
      </c>
      <c r="L13643">
        <v>2017</v>
      </c>
    </row>
    <row r="13644" spans="1:12" x14ac:dyDescent="0.25">
      <c r="A13644">
        <v>32</v>
      </c>
      <c r="B13644">
        <v>23186973</v>
      </c>
      <c r="C13644" t="s">
        <v>6272</v>
      </c>
      <c r="D13644">
        <v>225</v>
      </c>
      <c r="E13644">
        <v>0</v>
      </c>
      <c r="F13644">
        <v>168.75</v>
      </c>
      <c r="G13644">
        <v>0</v>
      </c>
      <c r="H13644">
        <v>228.54</v>
      </c>
      <c r="I13644">
        <v>0</v>
      </c>
      <c r="K13644">
        <v>2014</v>
      </c>
      <c r="L13644">
        <v>2017</v>
      </c>
    </row>
    <row r="13645" spans="1:12" x14ac:dyDescent="0.25">
      <c r="A13645">
        <v>32</v>
      </c>
      <c r="B13645">
        <v>23186974</v>
      </c>
      <c r="C13645" t="s">
        <v>6273</v>
      </c>
      <c r="D13645">
        <v>225</v>
      </c>
      <c r="E13645">
        <v>0</v>
      </c>
      <c r="F13645">
        <v>168.75</v>
      </c>
      <c r="G13645">
        <v>0</v>
      </c>
      <c r="H13645">
        <v>228.54</v>
      </c>
      <c r="I13645">
        <v>0</v>
      </c>
      <c r="K13645">
        <v>2014</v>
      </c>
      <c r="L13645">
        <v>2017</v>
      </c>
    </row>
    <row r="13646" spans="1:12" x14ac:dyDescent="0.25">
      <c r="A13646">
        <v>32</v>
      </c>
      <c r="B13646">
        <v>23187575</v>
      </c>
      <c r="C13646" t="s">
        <v>6274</v>
      </c>
      <c r="D13646">
        <v>164</v>
      </c>
      <c r="E13646">
        <v>0</v>
      </c>
      <c r="F13646">
        <v>98.4</v>
      </c>
      <c r="G13646">
        <v>0</v>
      </c>
      <c r="H13646">
        <v>0</v>
      </c>
      <c r="I13646">
        <v>0</v>
      </c>
      <c r="K13646">
        <v>2014</v>
      </c>
      <c r="L13646">
        <v>2016</v>
      </c>
    </row>
    <row r="13647" spans="1:12" x14ac:dyDescent="0.25">
      <c r="A13647">
        <v>32</v>
      </c>
      <c r="B13647">
        <v>23187872</v>
      </c>
      <c r="C13647" t="s">
        <v>6275</v>
      </c>
      <c r="D13647">
        <v>150</v>
      </c>
      <c r="E13647">
        <v>0</v>
      </c>
      <c r="F13647">
        <v>105</v>
      </c>
      <c r="G13647">
        <v>0</v>
      </c>
      <c r="H13647">
        <v>0</v>
      </c>
      <c r="I13647">
        <v>0</v>
      </c>
      <c r="K13647">
        <v>2015</v>
      </c>
      <c r="L13647">
        <v>2016</v>
      </c>
    </row>
    <row r="13648" spans="1:12" x14ac:dyDescent="0.25">
      <c r="A13648">
        <v>32</v>
      </c>
      <c r="B13648">
        <v>23187874</v>
      </c>
      <c r="C13648" t="s">
        <v>6276</v>
      </c>
      <c r="D13648">
        <v>425</v>
      </c>
      <c r="E13648">
        <v>0</v>
      </c>
      <c r="F13648">
        <v>318.75</v>
      </c>
      <c r="G13648">
        <v>0</v>
      </c>
      <c r="H13648">
        <v>0</v>
      </c>
      <c r="I13648">
        <v>0</v>
      </c>
      <c r="K13648">
        <v>2015</v>
      </c>
      <c r="L13648">
        <v>2017</v>
      </c>
    </row>
    <row r="13649" spans="1:12" x14ac:dyDescent="0.25">
      <c r="A13649">
        <v>32</v>
      </c>
      <c r="B13649">
        <v>23187875</v>
      </c>
      <c r="C13649" t="s">
        <v>6277</v>
      </c>
      <c r="D13649">
        <v>425</v>
      </c>
      <c r="E13649">
        <v>0</v>
      </c>
      <c r="F13649">
        <v>318.75</v>
      </c>
      <c r="G13649">
        <v>0</v>
      </c>
      <c r="H13649">
        <v>0</v>
      </c>
      <c r="I13649">
        <v>0</v>
      </c>
      <c r="K13649">
        <v>2015</v>
      </c>
      <c r="L13649">
        <v>2017</v>
      </c>
    </row>
    <row r="13650" spans="1:12" x14ac:dyDescent="0.25">
      <c r="A13650">
        <v>32</v>
      </c>
      <c r="B13650">
        <v>23187876</v>
      </c>
      <c r="C13650" t="s">
        <v>5372</v>
      </c>
      <c r="D13650">
        <v>450</v>
      </c>
      <c r="E13650">
        <v>0</v>
      </c>
      <c r="F13650">
        <v>337.5</v>
      </c>
      <c r="G13650">
        <v>0</v>
      </c>
      <c r="H13650">
        <v>0</v>
      </c>
      <c r="I13650">
        <v>0</v>
      </c>
      <c r="K13650">
        <v>2015</v>
      </c>
      <c r="L13650">
        <v>2017</v>
      </c>
    </row>
    <row r="13651" spans="1:12" x14ac:dyDescent="0.25">
      <c r="A13651">
        <v>32</v>
      </c>
      <c r="B13651">
        <v>23187877</v>
      </c>
      <c r="C13651" t="s">
        <v>6187</v>
      </c>
      <c r="D13651">
        <v>450</v>
      </c>
      <c r="E13651">
        <v>0</v>
      </c>
      <c r="F13651">
        <v>337.5</v>
      </c>
      <c r="G13651">
        <v>0</v>
      </c>
      <c r="H13651">
        <v>0</v>
      </c>
      <c r="I13651">
        <v>0</v>
      </c>
      <c r="K13651">
        <v>2015</v>
      </c>
      <c r="L13651">
        <v>2017</v>
      </c>
    </row>
    <row r="13652" spans="1:12" x14ac:dyDescent="0.25">
      <c r="A13652">
        <v>32</v>
      </c>
      <c r="B13652">
        <v>23188193</v>
      </c>
      <c r="C13652" t="s">
        <v>6278</v>
      </c>
      <c r="D13652">
        <v>0</v>
      </c>
      <c r="E13652">
        <v>0</v>
      </c>
      <c r="F13652">
        <v>0</v>
      </c>
      <c r="G13652">
        <v>0</v>
      </c>
      <c r="H13652">
        <v>0</v>
      </c>
      <c r="I13652">
        <v>0</v>
      </c>
      <c r="K13652">
        <v>2014</v>
      </c>
      <c r="L13652">
        <v>2014</v>
      </c>
    </row>
    <row r="13653" spans="1:12" x14ac:dyDescent="0.25">
      <c r="A13653">
        <v>32</v>
      </c>
      <c r="B13653">
        <v>23188633</v>
      </c>
      <c r="C13653" t="s">
        <v>5862</v>
      </c>
      <c r="D13653">
        <v>799</v>
      </c>
      <c r="E13653">
        <v>0</v>
      </c>
      <c r="F13653">
        <v>599.25</v>
      </c>
      <c r="G13653">
        <v>0</v>
      </c>
      <c r="H13653">
        <v>0</v>
      </c>
      <c r="I13653">
        <v>0</v>
      </c>
      <c r="K13653">
        <v>2014</v>
      </c>
      <c r="L13653">
        <v>2017</v>
      </c>
    </row>
    <row r="13654" spans="1:12" x14ac:dyDescent="0.25">
      <c r="A13654">
        <v>32</v>
      </c>
      <c r="B13654">
        <v>23188634</v>
      </c>
      <c r="C13654" t="s">
        <v>6279</v>
      </c>
      <c r="D13654">
        <v>799</v>
      </c>
      <c r="E13654">
        <v>0</v>
      </c>
      <c r="F13654">
        <v>599.25</v>
      </c>
      <c r="G13654">
        <v>0</v>
      </c>
      <c r="H13654">
        <v>0</v>
      </c>
      <c r="I13654">
        <v>0</v>
      </c>
      <c r="K13654">
        <v>2014</v>
      </c>
      <c r="L13654">
        <v>2017</v>
      </c>
    </row>
    <row r="13655" spans="1:12" x14ac:dyDescent="0.25">
      <c r="A13655">
        <v>32</v>
      </c>
      <c r="B13655">
        <v>23188635</v>
      </c>
      <c r="C13655" t="s">
        <v>5860</v>
      </c>
      <c r="D13655">
        <v>799</v>
      </c>
      <c r="E13655">
        <v>0</v>
      </c>
      <c r="F13655">
        <v>599.25</v>
      </c>
      <c r="G13655">
        <v>0</v>
      </c>
      <c r="H13655">
        <v>0</v>
      </c>
      <c r="I13655">
        <v>0</v>
      </c>
      <c r="K13655">
        <v>2014</v>
      </c>
      <c r="L13655">
        <v>2017</v>
      </c>
    </row>
    <row r="13656" spans="1:12" x14ac:dyDescent="0.25">
      <c r="A13656">
        <v>32</v>
      </c>
      <c r="B13656">
        <v>23188636</v>
      </c>
      <c r="C13656" t="s">
        <v>6280</v>
      </c>
      <c r="D13656">
        <v>899</v>
      </c>
      <c r="E13656">
        <v>0</v>
      </c>
      <c r="F13656">
        <v>674.25</v>
      </c>
      <c r="G13656">
        <v>0</v>
      </c>
      <c r="H13656">
        <v>0</v>
      </c>
      <c r="I13656">
        <v>0</v>
      </c>
      <c r="K13656">
        <v>2014</v>
      </c>
      <c r="L13656">
        <v>2015</v>
      </c>
    </row>
    <row r="13657" spans="1:12" x14ac:dyDescent="0.25">
      <c r="A13657">
        <v>32</v>
      </c>
      <c r="B13657">
        <v>23188637</v>
      </c>
      <c r="C13657" t="s">
        <v>6033</v>
      </c>
      <c r="D13657">
        <v>1099</v>
      </c>
      <c r="E13657">
        <v>0</v>
      </c>
      <c r="F13657">
        <v>824.25</v>
      </c>
      <c r="G13657">
        <v>0</v>
      </c>
      <c r="H13657">
        <v>0</v>
      </c>
      <c r="I13657">
        <v>0</v>
      </c>
      <c r="K13657">
        <v>2014</v>
      </c>
      <c r="L13657">
        <v>2017</v>
      </c>
    </row>
    <row r="13658" spans="1:12" x14ac:dyDescent="0.25">
      <c r="A13658">
        <v>32</v>
      </c>
      <c r="B13658">
        <v>23188638</v>
      </c>
      <c r="C13658" t="s">
        <v>5861</v>
      </c>
      <c r="D13658">
        <v>1099</v>
      </c>
      <c r="E13658">
        <v>0</v>
      </c>
      <c r="F13658">
        <v>824.25</v>
      </c>
      <c r="G13658">
        <v>0</v>
      </c>
      <c r="H13658">
        <v>0</v>
      </c>
      <c r="I13658">
        <v>0</v>
      </c>
      <c r="K13658">
        <v>2014</v>
      </c>
      <c r="L13658">
        <v>2017</v>
      </c>
    </row>
    <row r="13659" spans="1:12" x14ac:dyDescent="0.25">
      <c r="A13659">
        <v>32</v>
      </c>
      <c r="B13659">
        <v>23188639</v>
      </c>
      <c r="C13659" t="s">
        <v>6281</v>
      </c>
      <c r="D13659">
        <v>799</v>
      </c>
      <c r="E13659">
        <v>0</v>
      </c>
      <c r="F13659">
        <v>599.25</v>
      </c>
      <c r="G13659">
        <v>0</v>
      </c>
      <c r="H13659">
        <v>0</v>
      </c>
      <c r="I13659">
        <v>0</v>
      </c>
      <c r="K13659">
        <v>2014</v>
      </c>
      <c r="L13659">
        <v>2017</v>
      </c>
    </row>
    <row r="13660" spans="1:12" x14ac:dyDescent="0.25">
      <c r="A13660">
        <v>32</v>
      </c>
      <c r="B13660">
        <v>23189645</v>
      </c>
      <c r="C13660" t="s">
        <v>1974</v>
      </c>
      <c r="D13660">
        <v>560</v>
      </c>
      <c r="E13660">
        <v>0</v>
      </c>
      <c r="F13660">
        <v>420</v>
      </c>
      <c r="G13660">
        <v>0</v>
      </c>
      <c r="H13660">
        <v>0</v>
      </c>
      <c r="I13660">
        <v>0</v>
      </c>
      <c r="K13660">
        <v>2013</v>
      </c>
      <c r="L13660">
        <v>2017</v>
      </c>
    </row>
    <row r="13661" spans="1:12" x14ac:dyDescent="0.25">
      <c r="A13661">
        <v>32</v>
      </c>
      <c r="B13661">
        <v>23189646</v>
      </c>
      <c r="C13661" t="s">
        <v>6282</v>
      </c>
      <c r="D13661">
        <v>71</v>
      </c>
      <c r="E13661">
        <v>0</v>
      </c>
      <c r="F13661">
        <v>42.6</v>
      </c>
      <c r="G13661">
        <v>0</v>
      </c>
      <c r="H13661">
        <v>0</v>
      </c>
      <c r="I13661">
        <v>0</v>
      </c>
      <c r="K13661">
        <v>2014</v>
      </c>
      <c r="L13661">
        <v>2017</v>
      </c>
    </row>
    <row r="13662" spans="1:12" x14ac:dyDescent="0.25">
      <c r="A13662">
        <v>32</v>
      </c>
      <c r="B13662">
        <v>23190148</v>
      </c>
      <c r="C13662" t="s">
        <v>6283</v>
      </c>
      <c r="D13662">
        <v>60</v>
      </c>
      <c r="E13662">
        <v>0</v>
      </c>
      <c r="F13662">
        <v>45</v>
      </c>
      <c r="G13662">
        <v>0</v>
      </c>
      <c r="H13662">
        <v>0</v>
      </c>
      <c r="I13662">
        <v>0</v>
      </c>
      <c r="K13662">
        <v>2016</v>
      </c>
      <c r="L13662">
        <v>2016</v>
      </c>
    </row>
    <row r="13663" spans="1:12" x14ac:dyDescent="0.25">
      <c r="A13663">
        <v>32</v>
      </c>
      <c r="B13663">
        <v>23190157</v>
      </c>
      <c r="C13663" t="s">
        <v>5537</v>
      </c>
      <c r="D13663">
        <v>600</v>
      </c>
      <c r="E13663">
        <v>0</v>
      </c>
      <c r="F13663">
        <v>450</v>
      </c>
      <c r="G13663">
        <v>0</v>
      </c>
      <c r="H13663">
        <v>0</v>
      </c>
      <c r="I13663">
        <v>0</v>
      </c>
      <c r="K13663">
        <v>2017</v>
      </c>
      <c r="L13663">
        <v>2017</v>
      </c>
    </row>
    <row r="13664" spans="1:12" x14ac:dyDescent="0.25">
      <c r="A13664">
        <v>32</v>
      </c>
      <c r="B13664">
        <v>23190160</v>
      </c>
      <c r="C13664" t="s">
        <v>333</v>
      </c>
      <c r="D13664">
        <v>375</v>
      </c>
      <c r="E13664">
        <v>0</v>
      </c>
      <c r="F13664">
        <v>225</v>
      </c>
      <c r="G13664">
        <v>0</v>
      </c>
      <c r="H13664">
        <v>0</v>
      </c>
      <c r="I13664">
        <v>0</v>
      </c>
      <c r="K13664">
        <v>2017</v>
      </c>
      <c r="L13664">
        <v>2017</v>
      </c>
    </row>
    <row r="13665" spans="1:12" x14ac:dyDescent="0.25">
      <c r="A13665">
        <v>32</v>
      </c>
      <c r="B13665">
        <v>23190161</v>
      </c>
      <c r="C13665" t="s">
        <v>333</v>
      </c>
      <c r="D13665">
        <v>375</v>
      </c>
      <c r="E13665">
        <v>0</v>
      </c>
      <c r="F13665">
        <v>225</v>
      </c>
      <c r="G13665">
        <v>0</v>
      </c>
      <c r="H13665">
        <v>0</v>
      </c>
      <c r="I13665">
        <v>0</v>
      </c>
      <c r="K13665">
        <v>2017</v>
      </c>
      <c r="L13665">
        <v>2017</v>
      </c>
    </row>
    <row r="13666" spans="1:12" x14ac:dyDescent="0.25">
      <c r="A13666">
        <v>32</v>
      </c>
      <c r="B13666">
        <v>23190183</v>
      </c>
      <c r="C13666" t="s">
        <v>6284</v>
      </c>
      <c r="D13666">
        <v>455</v>
      </c>
      <c r="E13666">
        <v>0</v>
      </c>
      <c r="F13666">
        <v>341.25</v>
      </c>
      <c r="G13666">
        <v>0</v>
      </c>
      <c r="H13666">
        <v>0</v>
      </c>
      <c r="I13666">
        <v>0</v>
      </c>
      <c r="K13666">
        <v>2014</v>
      </c>
      <c r="L13666">
        <v>2014</v>
      </c>
    </row>
    <row r="13667" spans="1:12" x14ac:dyDescent="0.25">
      <c r="A13667">
        <v>32</v>
      </c>
      <c r="B13667">
        <v>23190662</v>
      </c>
      <c r="C13667" t="s">
        <v>5376</v>
      </c>
      <c r="D13667">
        <v>125</v>
      </c>
      <c r="E13667">
        <v>0</v>
      </c>
      <c r="F13667">
        <v>93.75</v>
      </c>
      <c r="G13667">
        <v>0</v>
      </c>
      <c r="H13667">
        <v>0</v>
      </c>
      <c r="I13667">
        <v>0</v>
      </c>
      <c r="K13667">
        <v>2015</v>
      </c>
      <c r="L13667">
        <v>2017</v>
      </c>
    </row>
    <row r="13668" spans="1:12" x14ac:dyDescent="0.25">
      <c r="A13668">
        <v>32</v>
      </c>
      <c r="B13668">
        <v>23190664</v>
      </c>
      <c r="C13668" t="s">
        <v>5376</v>
      </c>
      <c r="D13668">
        <v>125</v>
      </c>
      <c r="E13668">
        <v>0</v>
      </c>
      <c r="F13668">
        <v>93.75</v>
      </c>
      <c r="G13668">
        <v>0</v>
      </c>
      <c r="H13668">
        <v>0</v>
      </c>
      <c r="I13668">
        <v>0</v>
      </c>
      <c r="K13668">
        <v>2015</v>
      </c>
      <c r="L13668">
        <v>2016</v>
      </c>
    </row>
    <row r="13669" spans="1:12" x14ac:dyDescent="0.25">
      <c r="A13669">
        <v>32</v>
      </c>
      <c r="B13669">
        <v>23191178</v>
      </c>
      <c r="C13669" t="s">
        <v>6285</v>
      </c>
      <c r="D13669">
        <v>495</v>
      </c>
      <c r="E13669">
        <v>0</v>
      </c>
      <c r="F13669">
        <v>371.25</v>
      </c>
      <c r="G13669">
        <v>0</v>
      </c>
      <c r="H13669">
        <v>0</v>
      </c>
      <c r="I13669">
        <v>0</v>
      </c>
      <c r="K13669">
        <v>2015</v>
      </c>
      <c r="L13669">
        <v>2016</v>
      </c>
    </row>
    <row r="13670" spans="1:12" x14ac:dyDescent="0.25">
      <c r="A13670">
        <v>32</v>
      </c>
      <c r="B13670">
        <v>23191179</v>
      </c>
      <c r="C13670" t="s">
        <v>6020</v>
      </c>
      <c r="D13670">
        <v>495</v>
      </c>
      <c r="E13670">
        <v>0</v>
      </c>
      <c r="F13670">
        <v>371.25</v>
      </c>
      <c r="G13670">
        <v>0</v>
      </c>
      <c r="H13670">
        <v>0</v>
      </c>
      <c r="I13670">
        <v>0</v>
      </c>
      <c r="K13670">
        <v>2015</v>
      </c>
      <c r="L13670">
        <v>2017</v>
      </c>
    </row>
    <row r="13671" spans="1:12" x14ac:dyDescent="0.25">
      <c r="A13671">
        <v>32</v>
      </c>
      <c r="B13671">
        <v>23191180</v>
      </c>
      <c r="C13671" t="s">
        <v>6286</v>
      </c>
      <c r="D13671">
        <v>495</v>
      </c>
      <c r="E13671">
        <v>0</v>
      </c>
      <c r="F13671">
        <v>371.25</v>
      </c>
      <c r="G13671">
        <v>0</v>
      </c>
      <c r="H13671">
        <v>0</v>
      </c>
      <c r="I13671">
        <v>0</v>
      </c>
      <c r="K13671">
        <v>2015</v>
      </c>
      <c r="L13671">
        <v>2016</v>
      </c>
    </row>
    <row r="13672" spans="1:12" x14ac:dyDescent="0.25">
      <c r="A13672">
        <v>32</v>
      </c>
      <c r="B13672">
        <v>23191181</v>
      </c>
      <c r="C13672" t="s">
        <v>6037</v>
      </c>
      <c r="D13672">
        <v>495</v>
      </c>
      <c r="E13672">
        <v>0</v>
      </c>
      <c r="F13672">
        <v>371.25</v>
      </c>
      <c r="G13672">
        <v>0</v>
      </c>
      <c r="H13672">
        <v>0</v>
      </c>
      <c r="I13672">
        <v>0</v>
      </c>
      <c r="K13672">
        <v>2015</v>
      </c>
      <c r="L13672">
        <v>2017</v>
      </c>
    </row>
    <row r="13673" spans="1:12" x14ac:dyDescent="0.25">
      <c r="A13673">
        <v>32</v>
      </c>
      <c r="B13673">
        <v>23191182</v>
      </c>
      <c r="C13673" t="s">
        <v>6287</v>
      </c>
      <c r="D13673">
        <v>495</v>
      </c>
      <c r="E13673">
        <v>0</v>
      </c>
      <c r="F13673">
        <v>371.25</v>
      </c>
      <c r="G13673">
        <v>0</v>
      </c>
      <c r="H13673">
        <v>0</v>
      </c>
      <c r="I13673">
        <v>0</v>
      </c>
      <c r="K13673">
        <v>2015</v>
      </c>
      <c r="L13673">
        <v>2017</v>
      </c>
    </row>
    <row r="13674" spans="1:12" x14ac:dyDescent="0.25">
      <c r="A13674">
        <v>32</v>
      </c>
      <c r="B13674">
        <v>23191183</v>
      </c>
      <c r="C13674" t="s">
        <v>6018</v>
      </c>
      <c r="D13674">
        <v>495</v>
      </c>
      <c r="E13674">
        <v>0</v>
      </c>
      <c r="F13674">
        <v>371.25</v>
      </c>
      <c r="G13674">
        <v>0</v>
      </c>
      <c r="H13674">
        <v>0</v>
      </c>
      <c r="I13674">
        <v>0</v>
      </c>
      <c r="K13674">
        <v>2015</v>
      </c>
      <c r="L13674">
        <v>2017</v>
      </c>
    </row>
    <row r="13675" spans="1:12" x14ac:dyDescent="0.25">
      <c r="A13675">
        <v>32</v>
      </c>
      <c r="B13675">
        <v>23191184</v>
      </c>
      <c r="C13675" t="s">
        <v>6288</v>
      </c>
      <c r="D13675">
        <v>495</v>
      </c>
      <c r="E13675">
        <v>0</v>
      </c>
      <c r="F13675">
        <v>371.25</v>
      </c>
      <c r="G13675">
        <v>0</v>
      </c>
      <c r="H13675">
        <v>0</v>
      </c>
      <c r="I13675">
        <v>0</v>
      </c>
      <c r="K13675">
        <v>2015</v>
      </c>
      <c r="L13675">
        <v>2017</v>
      </c>
    </row>
    <row r="13676" spans="1:12" x14ac:dyDescent="0.25">
      <c r="A13676">
        <v>32</v>
      </c>
      <c r="B13676">
        <v>23191185</v>
      </c>
      <c r="C13676" t="s">
        <v>6019</v>
      </c>
      <c r="D13676">
        <v>495</v>
      </c>
      <c r="E13676">
        <v>0</v>
      </c>
      <c r="F13676">
        <v>371.25</v>
      </c>
      <c r="G13676">
        <v>0</v>
      </c>
      <c r="H13676">
        <v>0</v>
      </c>
      <c r="I13676">
        <v>0</v>
      </c>
      <c r="K13676">
        <v>2015</v>
      </c>
      <c r="L13676">
        <v>2017</v>
      </c>
    </row>
    <row r="13677" spans="1:12" x14ac:dyDescent="0.25">
      <c r="A13677">
        <v>32</v>
      </c>
      <c r="B13677">
        <v>23191186</v>
      </c>
      <c r="C13677" t="s">
        <v>6285</v>
      </c>
      <c r="D13677">
        <v>475</v>
      </c>
      <c r="E13677">
        <v>0</v>
      </c>
      <c r="F13677">
        <v>356.25</v>
      </c>
      <c r="G13677">
        <v>0</v>
      </c>
      <c r="H13677">
        <v>0</v>
      </c>
      <c r="I13677">
        <v>0</v>
      </c>
      <c r="K13677">
        <v>2015</v>
      </c>
      <c r="L13677">
        <v>2016</v>
      </c>
    </row>
    <row r="13678" spans="1:12" x14ac:dyDescent="0.25">
      <c r="A13678">
        <v>32</v>
      </c>
      <c r="B13678">
        <v>23191187</v>
      </c>
      <c r="C13678" t="s">
        <v>6020</v>
      </c>
      <c r="D13678">
        <v>475</v>
      </c>
      <c r="E13678">
        <v>0</v>
      </c>
      <c r="F13678">
        <v>356.25</v>
      </c>
      <c r="G13678">
        <v>0</v>
      </c>
      <c r="H13678">
        <v>0</v>
      </c>
      <c r="I13678">
        <v>0</v>
      </c>
      <c r="K13678">
        <v>2015</v>
      </c>
      <c r="L13678">
        <v>2017</v>
      </c>
    </row>
    <row r="13679" spans="1:12" x14ac:dyDescent="0.25">
      <c r="A13679">
        <v>32</v>
      </c>
      <c r="B13679">
        <v>23191188</v>
      </c>
      <c r="C13679" t="s">
        <v>6286</v>
      </c>
      <c r="D13679">
        <v>475</v>
      </c>
      <c r="E13679">
        <v>0</v>
      </c>
      <c r="F13679">
        <v>356.25</v>
      </c>
      <c r="G13679">
        <v>0</v>
      </c>
      <c r="H13679">
        <v>0</v>
      </c>
      <c r="I13679">
        <v>0</v>
      </c>
      <c r="K13679">
        <v>2015</v>
      </c>
      <c r="L13679">
        <v>2015</v>
      </c>
    </row>
    <row r="13680" spans="1:12" x14ac:dyDescent="0.25">
      <c r="A13680">
        <v>32</v>
      </c>
      <c r="B13680">
        <v>23191189</v>
      </c>
      <c r="C13680" t="s">
        <v>6037</v>
      </c>
      <c r="D13680">
        <v>475</v>
      </c>
      <c r="E13680">
        <v>0</v>
      </c>
      <c r="F13680">
        <v>356.25</v>
      </c>
      <c r="G13680">
        <v>0</v>
      </c>
      <c r="H13680">
        <v>0</v>
      </c>
      <c r="I13680">
        <v>0</v>
      </c>
      <c r="K13680">
        <v>2015</v>
      </c>
      <c r="L13680">
        <v>2017</v>
      </c>
    </row>
    <row r="13681" spans="1:12" x14ac:dyDescent="0.25">
      <c r="A13681">
        <v>32</v>
      </c>
      <c r="B13681">
        <v>23191190</v>
      </c>
      <c r="C13681" t="s">
        <v>6287</v>
      </c>
      <c r="D13681">
        <v>475</v>
      </c>
      <c r="E13681">
        <v>0</v>
      </c>
      <c r="F13681">
        <v>356.25</v>
      </c>
      <c r="G13681">
        <v>0</v>
      </c>
      <c r="H13681">
        <v>0</v>
      </c>
      <c r="I13681">
        <v>0</v>
      </c>
      <c r="K13681">
        <v>2015</v>
      </c>
      <c r="L13681">
        <v>2017</v>
      </c>
    </row>
    <row r="13682" spans="1:12" x14ac:dyDescent="0.25">
      <c r="A13682">
        <v>32</v>
      </c>
      <c r="B13682">
        <v>23191191</v>
      </c>
      <c r="C13682" t="s">
        <v>6018</v>
      </c>
      <c r="D13682">
        <v>475</v>
      </c>
      <c r="E13682">
        <v>0</v>
      </c>
      <c r="F13682">
        <v>356.25</v>
      </c>
      <c r="G13682">
        <v>0</v>
      </c>
      <c r="H13682">
        <v>0</v>
      </c>
      <c r="I13682">
        <v>0</v>
      </c>
      <c r="K13682">
        <v>2015</v>
      </c>
      <c r="L13682">
        <v>2017</v>
      </c>
    </row>
    <row r="13683" spans="1:12" x14ac:dyDescent="0.25">
      <c r="A13683">
        <v>32</v>
      </c>
      <c r="B13683">
        <v>23191192</v>
      </c>
      <c r="C13683" t="s">
        <v>6288</v>
      </c>
      <c r="D13683">
        <v>475</v>
      </c>
      <c r="E13683">
        <v>0</v>
      </c>
      <c r="F13683">
        <v>356.25</v>
      </c>
      <c r="G13683">
        <v>0</v>
      </c>
      <c r="H13683">
        <v>0</v>
      </c>
      <c r="I13683">
        <v>0</v>
      </c>
      <c r="K13683">
        <v>2015</v>
      </c>
      <c r="L13683">
        <v>2017</v>
      </c>
    </row>
    <row r="13684" spans="1:12" x14ac:dyDescent="0.25">
      <c r="A13684">
        <v>32</v>
      </c>
      <c r="B13684">
        <v>23191193</v>
      </c>
      <c r="C13684" t="s">
        <v>6019</v>
      </c>
      <c r="D13684">
        <v>475</v>
      </c>
      <c r="E13684">
        <v>0</v>
      </c>
      <c r="F13684">
        <v>356.25</v>
      </c>
      <c r="G13684">
        <v>0</v>
      </c>
      <c r="H13684">
        <v>0</v>
      </c>
      <c r="I13684">
        <v>0</v>
      </c>
      <c r="K13684">
        <v>2015</v>
      </c>
      <c r="L13684">
        <v>2017</v>
      </c>
    </row>
    <row r="13685" spans="1:12" x14ac:dyDescent="0.25">
      <c r="A13685">
        <v>32</v>
      </c>
      <c r="B13685">
        <v>23191220</v>
      </c>
      <c r="C13685" t="s">
        <v>6289</v>
      </c>
      <c r="D13685">
        <v>12</v>
      </c>
      <c r="E13685">
        <v>0</v>
      </c>
      <c r="F13685">
        <v>7.2</v>
      </c>
      <c r="G13685">
        <v>0</v>
      </c>
      <c r="H13685">
        <v>0</v>
      </c>
      <c r="I13685">
        <v>0</v>
      </c>
      <c r="K13685">
        <v>2014</v>
      </c>
      <c r="L13685">
        <v>2017</v>
      </c>
    </row>
    <row r="13686" spans="1:12" x14ac:dyDescent="0.25">
      <c r="A13686">
        <v>32</v>
      </c>
      <c r="B13686">
        <v>23191222</v>
      </c>
      <c r="C13686" t="s">
        <v>6290</v>
      </c>
      <c r="D13686">
        <v>12</v>
      </c>
      <c r="E13686">
        <v>0</v>
      </c>
      <c r="F13686">
        <v>7.2</v>
      </c>
      <c r="G13686">
        <v>0</v>
      </c>
      <c r="H13686">
        <v>0</v>
      </c>
      <c r="I13686">
        <v>0</v>
      </c>
      <c r="K13686">
        <v>2014</v>
      </c>
      <c r="L13686">
        <v>2017</v>
      </c>
    </row>
    <row r="13687" spans="1:12" x14ac:dyDescent="0.25">
      <c r="A13687">
        <v>32</v>
      </c>
      <c r="B13687">
        <v>23192190</v>
      </c>
      <c r="C13687" t="s">
        <v>6291</v>
      </c>
      <c r="D13687">
        <v>120</v>
      </c>
      <c r="E13687">
        <v>0</v>
      </c>
      <c r="F13687">
        <v>90</v>
      </c>
      <c r="G13687">
        <v>0</v>
      </c>
      <c r="H13687">
        <v>0</v>
      </c>
      <c r="I13687">
        <v>0</v>
      </c>
      <c r="K13687">
        <v>2015</v>
      </c>
      <c r="L13687">
        <v>2015</v>
      </c>
    </row>
    <row r="13688" spans="1:12" x14ac:dyDescent="0.25">
      <c r="A13688">
        <v>32</v>
      </c>
      <c r="B13688">
        <v>23192191</v>
      </c>
      <c r="C13688" t="s">
        <v>6292</v>
      </c>
      <c r="D13688">
        <v>95</v>
      </c>
      <c r="E13688">
        <v>0</v>
      </c>
      <c r="F13688">
        <v>66.5</v>
      </c>
      <c r="G13688">
        <v>0</v>
      </c>
      <c r="H13688">
        <v>0</v>
      </c>
      <c r="I13688">
        <v>0</v>
      </c>
      <c r="K13688">
        <v>2015</v>
      </c>
      <c r="L13688">
        <v>2016</v>
      </c>
    </row>
    <row r="13689" spans="1:12" x14ac:dyDescent="0.25">
      <c r="A13689">
        <v>32</v>
      </c>
      <c r="B13689">
        <v>23193125</v>
      </c>
      <c r="C13689" t="s">
        <v>6293</v>
      </c>
      <c r="D13689">
        <v>95</v>
      </c>
      <c r="E13689">
        <v>0</v>
      </c>
      <c r="F13689">
        <v>71.25</v>
      </c>
      <c r="G13689">
        <v>0</v>
      </c>
      <c r="H13689">
        <v>0</v>
      </c>
      <c r="I13689">
        <v>0</v>
      </c>
      <c r="K13689">
        <v>2015</v>
      </c>
      <c r="L13689">
        <v>2017</v>
      </c>
    </row>
    <row r="13690" spans="1:12" x14ac:dyDescent="0.25">
      <c r="A13690">
        <v>32</v>
      </c>
      <c r="B13690">
        <v>23193590</v>
      </c>
      <c r="C13690" t="s">
        <v>6294</v>
      </c>
      <c r="D13690">
        <v>595</v>
      </c>
      <c r="E13690">
        <v>0</v>
      </c>
      <c r="F13690">
        <v>446.25</v>
      </c>
      <c r="G13690">
        <v>0</v>
      </c>
      <c r="H13690">
        <v>0</v>
      </c>
      <c r="I13690">
        <v>0</v>
      </c>
      <c r="K13690">
        <v>2015</v>
      </c>
      <c r="L13690">
        <v>2016</v>
      </c>
    </row>
    <row r="13691" spans="1:12" x14ac:dyDescent="0.25">
      <c r="A13691">
        <v>32</v>
      </c>
      <c r="B13691">
        <v>23193592</v>
      </c>
      <c r="C13691" t="s">
        <v>4544</v>
      </c>
      <c r="D13691">
        <v>275</v>
      </c>
      <c r="E13691">
        <v>0</v>
      </c>
      <c r="F13691">
        <v>206.25</v>
      </c>
      <c r="G13691">
        <v>0</v>
      </c>
      <c r="H13691">
        <v>0</v>
      </c>
      <c r="I13691">
        <v>0</v>
      </c>
      <c r="K13691">
        <v>2013</v>
      </c>
      <c r="L13691">
        <v>2017</v>
      </c>
    </row>
    <row r="13692" spans="1:12" x14ac:dyDescent="0.25">
      <c r="A13692">
        <v>32</v>
      </c>
      <c r="B13692">
        <v>23193593</v>
      </c>
      <c r="C13692" t="s">
        <v>4544</v>
      </c>
      <c r="D13692">
        <v>275</v>
      </c>
      <c r="E13692">
        <v>0</v>
      </c>
      <c r="F13692">
        <v>206.25</v>
      </c>
      <c r="G13692">
        <v>0</v>
      </c>
      <c r="H13692">
        <v>0</v>
      </c>
      <c r="I13692">
        <v>0</v>
      </c>
      <c r="K13692">
        <v>2013</v>
      </c>
      <c r="L13692">
        <v>2016</v>
      </c>
    </row>
    <row r="13693" spans="1:12" x14ac:dyDescent="0.25">
      <c r="A13693">
        <v>32</v>
      </c>
      <c r="B13693">
        <v>23194164</v>
      </c>
      <c r="C13693" t="s">
        <v>6021</v>
      </c>
      <c r="D13693">
        <v>475</v>
      </c>
      <c r="E13693">
        <v>0</v>
      </c>
      <c r="F13693">
        <v>356.25</v>
      </c>
      <c r="G13693">
        <v>0</v>
      </c>
      <c r="H13693">
        <v>0</v>
      </c>
      <c r="I13693">
        <v>0</v>
      </c>
      <c r="K13693">
        <v>2014</v>
      </c>
      <c r="L13693">
        <v>2015</v>
      </c>
    </row>
    <row r="13694" spans="1:12" x14ac:dyDescent="0.25">
      <c r="A13694">
        <v>32</v>
      </c>
      <c r="B13694">
        <v>23194165</v>
      </c>
      <c r="C13694" t="s">
        <v>6020</v>
      </c>
      <c r="D13694">
        <v>475</v>
      </c>
      <c r="E13694">
        <v>0</v>
      </c>
      <c r="F13694">
        <v>356.25</v>
      </c>
      <c r="G13694">
        <v>0</v>
      </c>
      <c r="H13694">
        <v>0</v>
      </c>
      <c r="I13694">
        <v>0</v>
      </c>
      <c r="K13694">
        <v>2014</v>
      </c>
      <c r="L13694">
        <v>2015</v>
      </c>
    </row>
    <row r="13695" spans="1:12" x14ac:dyDescent="0.25">
      <c r="A13695">
        <v>32</v>
      </c>
      <c r="B13695">
        <v>23194166</v>
      </c>
      <c r="C13695" t="s">
        <v>6295</v>
      </c>
      <c r="D13695">
        <v>475</v>
      </c>
      <c r="E13695">
        <v>0</v>
      </c>
      <c r="F13695">
        <v>356.25</v>
      </c>
      <c r="G13695">
        <v>0</v>
      </c>
      <c r="H13695">
        <v>0</v>
      </c>
      <c r="I13695">
        <v>0</v>
      </c>
      <c r="K13695">
        <v>2014</v>
      </c>
      <c r="L13695">
        <v>2015</v>
      </c>
    </row>
    <row r="13696" spans="1:12" x14ac:dyDescent="0.25">
      <c r="A13696">
        <v>32</v>
      </c>
      <c r="B13696">
        <v>23194167</v>
      </c>
      <c r="C13696" t="s">
        <v>6018</v>
      </c>
      <c r="D13696">
        <v>475</v>
      </c>
      <c r="E13696">
        <v>0</v>
      </c>
      <c r="F13696">
        <v>332.5</v>
      </c>
      <c r="G13696">
        <v>0</v>
      </c>
      <c r="H13696">
        <v>0</v>
      </c>
      <c r="I13696">
        <v>0</v>
      </c>
      <c r="K13696">
        <v>2014</v>
      </c>
      <c r="L13696">
        <v>2015</v>
      </c>
    </row>
    <row r="13697" spans="1:12" x14ac:dyDescent="0.25">
      <c r="A13697">
        <v>32</v>
      </c>
      <c r="B13697">
        <v>23194168</v>
      </c>
      <c r="C13697" t="s">
        <v>6019</v>
      </c>
      <c r="D13697">
        <v>475</v>
      </c>
      <c r="E13697">
        <v>0</v>
      </c>
      <c r="F13697">
        <v>356.25</v>
      </c>
      <c r="G13697">
        <v>0</v>
      </c>
      <c r="H13697">
        <v>0</v>
      </c>
      <c r="I13697">
        <v>0</v>
      </c>
      <c r="K13697">
        <v>2014</v>
      </c>
      <c r="L13697">
        <v>2015</v>
      </c>
    </row>
    <row r="13698" spans="1:12" x14ac:dyDescent="0.25">
      <c r="A13698">
        <v>32</v>
      </c>
      <c r="B13698">
        <v>23194170</v>
      </c>
      <c r="C13698" t="s">
        <v>6017</v>
      </c>
      <c r="D13698">
        <v>350</v>
      </c>
      <c r="E13698">
        <v>0</v>
      </c>
      <c r="F13698">
        <v>262.5</v>
      </c>
      <c r="G13698">
        <v>0</v>
      </c>
      <c r="H13698">
        <v>0</v>
      </c>
      <c r="I13698">
        <v>0</v>
      </c>
      <c r="K13698">
        <v>2014</v>
      </c>
      <c r="L13698">
        <v>2015</v>
      </c>
    </row>
    <row r="13699" spans="1:12" x14ac:dyDescent="0.25">
      <c r="A13699">
        <v>32</v>
      </c>
      <c r="B13699">
        <v>23194171</v>
      </c>
      <c r="C13699" t="s">
        <v>6016</v>
      </c>
      <c r="D13699">
        <v>350</v>
      </c>
      <c r="E13699">
        <v>0</v>
      </c>
      <c r="F13699">
        <v>262.5</v>
      </c>
      <c r="G13699">
        <v>0</v>
      </c>
      <c r="H13699">
        <v>0</v>
      </c>
      <c r="I13699">
        <v>0</v>
      </c>
      <c r="K13699">
        <v>2014</v>
      </c>
      <c r="L13699">
        <v>2015</v>
      </c>
    </row>
    <row r="13700" spans="1:12" x14ac:dyDescent="0.25">
      <c r="A13700">
        <v>32</v>
      </c>
      <c r="B13700">
        <v>23194172</v>
      </c>
      <c r="C13700" t="s">
        <v>6296</v>
      </c>
      <c r="D13700">
        <v>350</v>
      </c>
      <c r="E13700">
        <v>0</v>
      </c>
      <c r="F13700">
        <v>262.5</v>
      </c>
      <c r="G13700">
        <v>0</v>
      </c>
      <c r="H13700">
        <v>0</v>
      </c>
      <c r="I13700">
        <v>0</v>
      </c>
      <c r="K13700">
        <v>2014</v>
      </c>
      <c r="L13700">
        <v>2015</v>
      </c>
    </row>
    <row r="13701" spans="1:12" x14ac:dyDescent="0.25">
      <c r="A13701">
        <v>32</v>
      </c>
      <c r="B13701">
        <v>23194173</v>
      </c>
      <c r="C13701" t="s">
        <v>6014</v>
      </c>
      <c r="D13701">
        <v>350</v>
      </c>
      <c r="E13701">
        <v>0</v>
      </c>
      <c r="F13701">
        <v>245</v>
      </c>
      <c r="G13701">
        <v>0</v>
      </c>
      <c r="H13701">
        <v>0</v>
      </c>
      <c r="I13701">
        <v>0</v>
      </c>
      <c r="K13701">
        <v>2014</v>
      </c>
      <c r="L13701">
        <v>2015</v>
      </c>
    </row>
    <row r="13702" spans="1:12" x14ac:dyDescent="0.25">
      <c r="A13702">
        <v>32</v>
      </c>
      <c r="B13702">
        <v>23194174</v>
      </c>
      <c r="C13702" t="s">
        <v>6015</v>
      </c>
      <c r="D13702">
        <v>350</v>
      </c>
      <c r="E13702">
        <v>0</v>
      </c>
      <c r="F13702">
        <v>262.5</v>
      </c>
      <c r="G13702">
        <v>0</v>
      </c>
      <c r="H13702">
        <v>0</v>
      </c>
      <c r="I13702">
        <v>0</v>
      </c>
      <c r="K13702">
        <v>2014</v>
      </c>
      <c r="L13702">
        <v>2015</v>
      </c>
    </row>
    <row r="13703" spans="1:12" x14ac:dyDescent="0.25">
      <c r="A13703">
        <v>32</v>
      </c>
      <c r="B13703">
        <v>23194635</v>
      </c>
      <c r="C13703" t="s">
        <v>6297</v>
      </c>
      <c r="D13703">
        <v>795</v>
      </c>
      <c r="E13703">
        <v>0</v>
      </c>
      <c r="F13703">
        <v>596.25</v>
      </c>
      <c r="G13703">
        <v>0</v>
      </c>
      <c r="H13703">
        <v>0</v>
      </c>
      <c r="I13703">
        <v>0</v>
      </c>
      <c r="K13703">
        <v>2016</v>
      </c>
      <c r="L13703">
        <v>2017</v>
      </c>
    </row>
    <row r="13704" spans="1:12" x14ac:dyDescent="0.25">
      <c r="A13704">
        <v>32</v>
      </c>
      <c r="B13704">
        <v>23194640</v>
      </c>
      <c r="C13704" t="s">
        <v>6297</v>
      </c>
      <c r="D13704">
        <v>795</v>
      </c>
      <c r="E13704">
        <v>0</v>
      </c>
      <c r="F13704">
        <v>596.25</v>
      </c>
      <c r="G13704">
        <v>0</v>
      </c>
      <c r="H13704">
        <v>0</v>
      </c>
      <c r="I13704">
        <v>0</v>
      </c>
      <c r="K13704">
        <v>2016</v>
      </c>
      <c r="L13704">
        <v>2017</v>
      </c>
    </row>
    <row r="13705" spans="1:12" x14ac:dyDescent="0.25">
      <c r="A13705">
        <v>32</v>
      </c>
      <c r="B13705">
        <v>23194643</v>
      </c>
      <c r="C13705" t="s">
        <v>5778</v>
      </c>
      <c r="D13705">
        <v>315</v>
      </c>
      <c r="E13705">
        <v>0</v>
      </c>
      <c r="F13705">
        <v>220.5</v>
      </c>
      <c r="G13705">
        <v>0</v>
      </c>
      <c r="H13705">
        <v>0</v>
      </c>
      <c r="I13705">
        <v>0</v>
      </c>
      <c r="K13705">
        <v>2014</v>
      </c>
      <c r="L13705">
        <v>2016</v>
      </c>
    </row>
    <row r="13706" spans="1:12" x14ac:dyDescent="0.25">
      <c r="A13706">
        <v>32</v>
      </c>
      <c r="B13706">
        <v>23194645</v>
      </c>
      <c r="C13706" t="s">
        <v>5501</v>
      </c>
      <c r="D13706">
        <v>315</v>
      </c>
      <c r="E13706">
        <v>0</v>
      </c>
      <c r="F13706">
        <v>236.25</v>
      </c>
      <c r="G13706">
        <v>0</v>
      </c>
      <c r="H13706">
        <v>319.95</v>
      </c>
      <c r="I13706">
        <v>0</v>
      </c>
      <c r="K13706">
        <v>2012</v>
      </c>
      <c r="L13706">
        <v>2016</v>
      </c>
    </row>
    <row r="13707" spans="1:12" x14ac:dyDescent="0.25">
      <c r="A13707">
        <v>32</v>
      </c>
      <c r="B13707">
        <v>23194646</v>
      </c>
      <c r="C13707" t="s">
        <v>5777</v>
      </c>
      <c r="D13707">
        <v>315</v>
      </c>
      <c r="E13707">
        <v>0</v>
      </c>
      <c r="F13707">
        <v>236.25</v>
      </c>
      <c r="G13707">
        <v>0</v>
      </c>
      <c r="H13707">
        <v>0</v>
      </c>
      <c r="I13707">
        <v>0</v>
      </c>
      <c r="K13707">
        <v>2012</v>
      </c>
      <c r="L13707">
        <v>2016</v>
      </c>
    </row>
    <row r="13708" spans="1:12" x14ac:dyDescent="0.25">
      <c r="A13708">
        <v>32</v>
      </c>
      <c r="B13708">
        <v>23194647</v>
      </c>
      <c r="C13708" t="s">
        <v>5493</v>
      </c>
      <c r="D13708">
        <v>315</v>
      </c>
      <c r="E13708">
        <v>0</v>
      </c>
      <c r="F13708">
        <v>236.25</v>
      </c>
      <c r="G13708">
        <v>0</v>
      </c>
      <c r="H13708">
        <v>0</v>
      </c>
      <c r="I13708">
        <v>0</v>
      </c>
      <c r="K13708">
        <v>2012</v>
      </c>
      <c r="L13708">
        <v>2016</v>
      </c>
    </row>
    <row r="13709" spans="1:12" x14ac:dyDescent="0.25">
      <c r="A13709">
        <v>32</v>
      </c>
      <c r="B13709">
        <v>23194648</v>
      </c>
      <c r="C13709" t="s">
        <v>5546</v>
      </c>
      <c r="D13709">
        <v>315</v>
      </c>
      <c r="E13709">
        <v>0</v>
      </c>
      <c r="F13709">
        <v>220.5</v>
      </c>
      <c r="G13709">
        <v>0</v>
      </c>
      <c r="H13709">
        <v>0</v>
      </c>
      <c r="I13709">
        <v>0</v>
      </c>
      <c r="K13709">
        <v>2012</v>
      </c>
      <c r="L13709">
        <v>2016</v>
      </c>
    </row>
    <row r="13710" spans="1:12" x14ac:dyDescent="0.25">
      <c r="A13710">
        <v>32</v>
      </c>
      <c r="B13710">
        <v>23194649</v>
      </c>
      <c r="C13710" t="s">
        <v>5602</v>
      </c>
      <c r="D13710">
        <v>315</v>
      </c>
      <c r="E13710">
        <v>0</v>
      </c>
      <c r="F13710">
        <v>236.25</v>
      </c>
      <c r="G13710">
        <v>0</v>
      </c>
      <c r="H13710">
        <v>0</v>
      </c>
      <c r="I13710">
        <v>0</v>
      </c>
      <c r="K13710">
        <v>2012</v>
      </c>
      <c r="L13710">
        <v>2013</v>
      </c>
    </row>
    <row r="13711" spans="1:12" x14ac:dyDescent="0.25">
      <c r="A13711">
        <v>32</v>
      </c>
      <c r="B13711">
        <v>23194650</v>
      </c>
      <c r="C13711" t="s">
        <v>5504</v>
      </c>
      <c r="D13711">
        <v>315</v>
      </c>
      <c r="E13711">
        <v>0</v>
      </c>
      <c r="F13711">
        <v>236.25</v>
      </c>
      <c r="G13711">
        <v>0</v>
      </c>
      <c r="H13711">
        <v>0</v>
      </c>
      <c r="I13711">
        <v>0</v>
      </c>
      <c r="K13711">
        <v>2012</v>
      </c>
      <c r="L13711">
        <v>2016</v>
      </c>
    </row>
    <row r="13712" spans="1:12" x14ac:dyDescent="0.25">
      <c r="A13712">
        <v>32</v>
      </c>
      <c r="B13712">
        <v>23194651</v>
      </c>
      <c r="C13712" t="s">
        <v>5309</v>
      </c>
      <c r="D13712">
        <v>315</v>
      </c>
      <c r="E13712">
        <v>0</v>
      </c>
      <c r="F13712">
        <v>220.5</v>
      </c>
      <c r="G13712">
        <v>0</v>
      </c>
      <c r="H13712">
        <v>0</v>
      </c>
      <c r="I13712">
        <v>0</v>
      </c>
      <c r="K13712">
        <v>2013</v>
      </c>
      <c r="L13712">
        <v>2016</v>
      </c>
    </row>
    <row r="13713" spans="1:12" x14ac:dyDescent="0.25">
      <c r="A13713">
        <v>32</v>
      </c>
      <c r="B13713">
        <v>23194652</v>
      </c>
      <c r="C13713" t="s">
        <v>5549</v>
      </c>
      <c r="D13713">
        <v>315</v>
      </c>
      <c r="E13713">
        <v>0</v>
      </c>
      <c r="F13713">
        <v>236.25</v>
      </c>
      <c r="G13713">
        <v>0</v>
      </c>
      <c r="H13713">
        <v>0</v>
      </c>
      <c r="I13713">
        <v>0</v>
      </c>
      <c r="K13713">
        <v>2013</v>
      </c>
      <c r="L13713">
        <v>2015</v>
      </c>
    </row>
    <row r="13714" spans="1:12" x14ac:dyDescent="0.25">
      <c r="A13714">
        <v>32</v>
      </c>
      <c r="B13714">
        <v>23195719</v>
      </c>
      <c r="C13714" t="s">
        <v>6298</v>
      </c>
      <c r="D13714">
        <v>175</v>
      </c>
      <c r="E13714">
        <v>0</v>
      </c>
      <c r="F13714">
        <v>105</v>
      </c>
      <c r="G13714">
        <v>0</v>
      </c>
      <c r="H13714">
        <v>0</v>
      </c>
      <c r="I13714">
        <v>0</v>
      </c>
      <c r="K13714">
        <v>2016</v>
      </c>
      <c r="L13714">
        <v>2017</v>
      </c>
    </row>
    <row r="13715" spans="1:12" x14ac:dyDescent="0.25">
      <c r="A13715">
        <v>32</v>
      </c>
      <c r="B13715">
        <v>23195720</v>
      </c>
      <c r="C13715" t="s">
        <v>6298</v>
      </c>
      <c r="D13715">
        <v>175</v>
      </c>
      <c r="E13715">
        <v>0</v>
      </c>
      <c r="F13715">
        <v>105</v>
      </c>
      <c r="G13715">
        <v>0</v>
      </c>
      <c r="H13715">
        <v>0</v>
      </c>
      <c r="I13715">
        <v>0</v>
      </c>
      <c r="K13715">
        <v>2016</v>
      </c>
      <c r="L13715">
        <v>2017</v>
      </c>
    </row>
    <row r="13716" spans="1:12" x14ac:dyDescent="0.25">
      <c r="A13716">
        <v>32</v>
      </c>
      <c r="B13716">
        <v>23195721</v>
      </c>
      <c r="C13716" t="s">
        <v>6298</v>
      </c>
      <c r="D13716">
        <v>175</v>
      </c>
      <c r="E13716">
        <v>0</v>
      </c>
      <c r="F13716">
        <v>105</v>
      </c>
      <c r="G13716">
        <v>0</v>
      </c>
      <c r="H13716">
        <v>0</v>
      </c>
      <c r="I13716">
        <v>0</v>
      </c>
      <c r="K13716">
        <v>2016</v>
      </c>
      <c r="L13716">
        <v>2017</v>
      </c>
    </row>
    <row r="13717" spans="1:12" x14ac:dyDescent="0.25">
      <c r="A13717">
        <v>32</v>
      </c>
      <c r="B13717">
        <v>23195722</v>
      </c>
      <c r="C13717" t="s">
        <v>6298</v>
      </c>
      <c r="D13717">
        <v>175</v>
      </c>
      <c r="E13717">
        <v>0</v>
      </c>
      <c r="F13717">
        <v>105</v>
      </c>
      <c r="G13717">
        <v>0</v>
      </c>
      <c r="H13717">
        <v>0</v>
      </c>
      <c r="I13717">
        <v>0</v>
      </c>
      <c r="K13717">
        <v>2016</v>
      </c>
      <c r="L13717">
        <v>2017</v>
      </c>
    </row>
    <row r="13718" spans="1:12" x14ac:dyDescent="0.25">
      <c r="A13718">
        <v>32</v>
      </c>
      <c r="B13718">
        <v>23195727</v>
      </c>
      <c r="C13718" t="s">
        <v>6299</v>
      </c>
      <c r="D13718">
        <v>40</v>
      </c>
      <c r="E13718">
        <v>0</v>
      </c>
      <c r="F13718">
        <v>30</v>
      </c>
      <c r="G13718">
        <v>0</v>
      </c>
      <c r="H13718">
        <v>40.630000000000003</v>
      </c>
      <c r="I13718">
        <v>0</v>
      </c>
      <c r="K13718">
        <v>2014</v>
      </c>
      <c r="L13718">
        <v>2017</v>
      </c>
    </row>
    <row r="13719" spans="1:12" x14ac:dyDescent="0.25">
      <c r="A13719">
        <v>32</v>
      </c>
      <c r="B13719">
        <v>23196029</v>
      </c>
      <c r="C13719" t="s">
        <v>5947</v>
      </c>
      <c r="D13719">
        <v>225</v>
      </c>
      <c r="E13719">
        <v>0</v>
      </c>
      <c r="F13719">
        <v>168.75</v>
      </c>
      <c r="G13719">
        <v>0</v>
      </c>
      <c r="H13719">
        <v>0</v>
      </c>
      <c r="I13719">
        <v>0</v>
      </c>
      <c r="K13719">
        <v>2014</v>
      </c>
      <c r="L13719">
        <v>2017</v>
      </c>
    </row>
    <row r="13720" spans="1:12" x14ac:dyDescent="0.25">
      <c r="A13720">
        <v>32</v>
      </c>
      <c r="B13720">
        <v>23196030</v>
      </c>
      <c r="C13720" t="s">
        <v>5947</v>
      </c>
      <c r="D13720">
        <v>225</v>
      </c>
      <c r="E13720">
        <v>0</v>
      </c>
      <c r="F13720">
        <v>168.75</v>
      </c>
      <c r="G13720">
        <v>0</v>
      </c>
      <c r="H13720">
        <v>0</v>
      </c>
      <c r="I13720">
        <v>0</v>
      </c>
      <c r="K13720">
        <v>2014</v>
      </c>
      <c r="L13720">
        <v>2017</v>
      </c>
    </row>
    <row r="13721" spans="1:12" x14ac:dyDescent="0.25">
      <c r="A13721">
        <v>32</v>
      </c>
      <c r="B13721">
        <v>23196392</v>
      </c>
      <c r="C13721" t="s">
        <v>333</v>
      </c>
      <c r="D13721">
        <v>410</v>
      </c>
      <c r="E13721">
        <v>0</v>
      </c>
      <c r="F13721">
        <v>246</v>
      </c>
      <c r="G13721">
        <v>0</v>
      </c>
      <c r="H13721">
        <v>0</v>
      </c>
      <c r="I13721">
        <v>0</v>
      </c>
      <c r="K13721">
        <v>2015</v>
      </c>
      <c r="L13721">
        <v>2017</v>
      </c>
    </row>
    <row r="13722" spans="1:12" x14ac:dyDescent="0.25">
      <c r="A13722">
        <v>32</v>
      </c>
      <c r="B13722">
        <v>23196393</v>
      </c>
      <c r="C13722" t="s">
        <v>333</v>
      </c>
      <c r="D13722">
        <v>410</v>
      </c>
      <c r="E13722">
        <v>0</v>
      </c>
      <c r="F13722">
        <v>246</v>
      </c>
      <c r="G13722">
        <v>0</v>
      </c>
      <c r="H13722">
        <v>0</v>
      </c>
      <c r="I13722">
        <v>0</v>
      </c>
      <c r="K13722">
        <v>2015</v>
      </c>
      <c r="L13722">
        <v>2017</v>
      </c>
    </row>
    <row r="13723" spans="1:12" x14ac:dyDescent="0.25">
      <c r="A13723">
        <v>32</v>
      </c>
      <c r="B13723">
        <v>23196394</v>
      </c>
      <c r="C13723" t="s">
        <v>333</v>
      </c>
      <c r="D13723">
        <v>410</v>
      </c>
      <c r="E13723">
        <v>0</v>
      </c>
      <c r="F13723">
        <v>246</v>
      </c>
      <c r="G13723">
        <v>0</v>
      </c>
      <c r="H13723">
        <v>0</v>
      </c>
      <c r="I13723">
        <v>0</v>
      </c>
      <c r="K13723">
        <v>2014</v>
      </c>
      <c r="L13723">
        <v>2017</v>
      </c>
    </row>
    <row r="13724" spans="1:12" x14ac:dyDescent="0.25">
      <c r="A13724">
        <v>32</v>
      </c>
      <c r="B13724">
        <v>23196395</v>
      </c>
      <c r="C13724" t="s">
        <v>333</v>
      </c>
      <c r="D13724">
        <v>410</v>
      </c>
      <c r="E13724">
        <v>0</v>
      </c>
      <c r="F13724">
        <v>246</v>
      </c>
      <c r="G13724">
        <v>0</v>
      </c>
      <c r="H13724">
        <v>0</v>
      </c>
      <c r="I13724">
        <v>0</v>
      </c>
      <c r="K13724">
        <v>2014</v>
      </c>
      <c r="L13724">
        <v>2017</v>
      </c>
    </row>
    <row r="13725" spans="1:12" x14ac:dyDescent="0.25">
      <c r="A13725">
        <v>32</v>
      </c>
      <c r="B13725">
        <v>23196400</v>
      </c>
      <c r="C13725" t="s">
        <v>1974</v>
      </c>
      <c r="D13725">
        <v>700</v>
      </c>
      <c r="E13725">
        <v>0</v>
      </c>
      <c r="F13725">
        <v>525</v>
      </c>
      <c r="G13725">
        <v>0</v>
      </c>
      <c r="H13725">
        <v>0</v>
      </c>
      <c r="I13725">
        <v>0</v>
      </c>
      <c r="K13725">
        <v>2015</v>
      </c>
      <c r="L13725">
        <v>2016</v>
      </c>
    </row>
    <row r="13726" spans="1:12" x14ac:dyDescent="0.25">
      <c r="A13726">
        <v>32</v>
      </c>
      <c r="B13726">
        <v>23196401</v>
      </c>
      <c r="C13726" t="s">
        <v>1974</v>
      </c>
      <c r="D13726">
        <v>700</v>
      </c>
      <c r="E13726">
        <v>0</v>
      </c>
      <c r="F13726">
        <v>525</v>
      </c>
      <c r="G13726">
        <v>0</v>
      </c>
      <c r="H13726">
        <v>0</v>
      </c>
      <c r="I13726">
        <v>0</v>
      </c>
      <c r="K13726">
        <v>2015</v>
      </c>
      <c r="L13726">
        <v>2016</v>
      </c>
    </row>
    <row r="13727" spans="1:12" x14ac:dyDescent="0.25">
      <c r="A13727">
        <v>32</v>
      </c>
      <c r="B13727">
        <v>23197097</v>
      </c>
      <c r="C13727" t="s">
        <v>6300</v>
      </c>
      <c r="D13727">
        <v>15</v>
      </c>
      <c r="E13727">
        <v>0</v>
      </c>
      <c r="F13727">
        <v>9</v>
      </c>
      <c r="G13727">
        <v>0</v>
      </c>
      <c r="H13727">
        <v>0</v>
      </c>
      <c r="I13727">
        <v>0</v>
      </c>
      <c r="K13727">
        <v>2016</v>
      </c>
      <c r="L13727">
        <v>2017</v>
      </c>
    </row>
    <row r="13728" spans="1:12" x14ac:dyDescent="0.25">
      <c r="A13728">
        <v>32</v>
      </c>
      <c r="B13728">
        <v>23199878</v>
      </c>
      <c r="C13728" t="s">
        <v>6301</v>
      </c>
      <c r="D13728">
        <v>165</v>
      </c>
      <c r="E13728">
        <v>0</v>
      </c>
      <c r="F13728">
        <v>123.75</v>
      </c>
      <c r="G13728">
        <v>0</v>
      </c>
      <c r="H13728">
        <v>0</v>
      </c>
      <c r="I13728">
        <v>0</v>
      </c>
      <c r="K13728">
        <v>2016</v>
      </c>
      <c r="L13728">
        <v>2016</v>
      </c>
    </row>
    <row r="13729" spans="1:12" x14ac:dyDescent="0.25">
      <c r="A13729">
        <v>32</v>
      </c>
      <c r="B13729">
        <v>23199903</v>
      </c>
      <c r="C13729" t="s">
        <v>6080</v>
      </c>
      <c r="D13729">
        <v>695</v>
      </c>
      <c r="E13729">
        <v>0</v>
      </c>
      <c r="F13729">
        <v>521.25</v>
      </c>
      <c r="G13729">
        <v>0</v>
      </c>
      <c r="H13729">
        <v>0</v>
      </c>
      <c r="I13729">
        <v>0</v>
      </c>
      <c r="K13729">
        <v>2016</v>
      </c>
      <c r="L13729">
        <v>2016</v>
      </c>
    </row>
    <row r="13730" spans="1:12" x14ac:dyDescent="0.25">
      <c r="A13730">
        <v>32</v>
      </c>
      <c r="B13730">
        <v>23199904</v>
      </c>
      <c r="C13730" t="s">
        <v>6080</v>
      </c>
      <c r="D13730">
        <v>695</v>
      </c>
      <c r="E13730">
        <v>0</v>
      </c>
      <c r="F13730">
        <v>521.25</v>
      </c>
      <c r="G13730">
        <v>0</v>
      </c>
      <c r="H13730">
        <v>0</v>
      </c>
      <c r="I13730">
        <v>0</v>
      </c>
      <c r="K13730">
        <v>2016</v>
      </c>
      <c r="L13730">
        <v>2016</v>
      </c>
    </row>
    <row r="13731" spans="1:12" x14ac:dyDescent="0.25">
      <c r="A13731">
        <v>32</v>
      </c>
      <c r="B13731">
        <v>23199906</v>
      </c>
      <c r="C13731" t="s">
        <v>6080</v>
      </c>
      <c r="D13731">
        <v>695</v>
      </c>
      <c r="E13731">
        <v>0</v>
      </c>
      <c r="F13731">
        <v>521.25</v>
      </c>
      <c r="G13731">
        <v>0</v>
      </c>
      <c r="H13731">
        <v>0</v>
      </c>
      <c r="I13731">
        <v>0</v>
      </c>
      <c r="K13731">
        <v>2016</v>
      </c>
      <c r="L13731">
        <v>2017</v>
      </c>
    </row>
    <row r="13732" spans="1:12" x14ac:dyDescent="0.25">
      <c r="A13732">
        <v>32</v>
      </c>
      <c r="B13732">
        <v>23199907</v>
      </c>
      <c r="C13732" t="s">
        <v>6080</v>
      </c>
      <c r="D13732">
        <v>695</v>
      </c>
      <c r="E13732">
        <v>0</v>
      </c>
      <c r="F13732">
        <v>521.25</v>
      </c>
      <c r="G13732">
        <v>0</v>
      </c>
      <c r="H13732">
        <v>0</v>
      </c>
      <c r="I13732">
        <v>0</v>
      </c>
      <c r="K13732">
        <v>2016</v>
      </c>
      <c r="L13732">
        <v>2017</v>
      </c>
    </row>
    <row r="13733" spans="1:12" x14ac:dyDescent="0.25">
      <c r="A13733">
        <v>32</v>
      </c>
      <c r="B13733">
        <v>23200130</v>
      </c>
      <c r="C13733" t="s">
        <v>6302</v>
      </c>
      <c r="D13733">
        <v>395</v>
      </c>
      <c r="E13733">
        <v>0</v>
      </c>
      <c r="F13733">
        <v>296.25</v>
      </c>
      <c r="G13733">
        <v>0</v>
      </c>
      <c r="H13733">
        <v>0</v>
      </c>
      <c r="I13733">
        <v>0</v>
      </c>
      <c r="K13733">
        <v>2014</v>
      </c>
      <c r="L13733">
        <v>2015</v>
      </c>
    </row>
    <row r="13734" spans="1:12" x14ac:dyDescent="0.25">
      <c r="A13734">
        <v>32</v>
      </c>
      <c r="B13734">
        <v>23201124</v>
      </c>
      <c r="C13734" t="s">
        <v>5375</v>
      </c>
      <c r="D13734">
        <v>130</v>
      </c>
      <c r="E13734">
        <v>0</v>
      </c>
      <c r="F13734">
        <v>97.5</v>
      </c>
      <c r="G13734">
        <v>0</v>
      </c>
      <c r="H13734">
        <v>0</v>
      </c>
      <c r="I13734">
        <v>0</v>
      </c>
      <c r="K13734">
        <v>2016</v>
      </c>
      <c r="L13734">
        <v>2017</v>
      </c>
    </row>
    <row r="13735" spans="1:12" x14ac:dyDescent="0.25">
      <c r="A13735">
        <v>32</v>
      </c>
      <c r="B13735">
        <v>23201592</v>
      </c>
      <c r="C13735" t="s">
        <v>6303</v>
      </c>
      <c r="D13735">
        <v>180</v>
      </c>
      <c r="E13735">
        <v>0</v>
      </c>
      <c r="F13735">
        <v>135</v>
      </c>
      <c r="G13735">
        <v>0</v>
      </c>
      <c r="H13735">
        <v>0</v>
      </c>
      <c r="I13735">
        <v>0</v>
      </c>
      <c r="K13735">
        <v>2014</v>
      </c>
      <c r="L13735">
        <v>2017</v>
      </c>
    </row>
    <row r="13736" spans="1:12" x14ac:dyDescent="0.25">
      <c r="A13736">
        <v>32</v>
      </c>
      <c r="B13736">
        <v>23202592</v>
      </c>
      <c r="C13736" t="s">
        <v>5851</v>
      </c>
      <c r="D13736">
        <v>95</v>
      </c>
      <c r="E13736">
        <v>0</v>
      </c>
      <c r="F13736">
        <v>57</v>
      </c>
      <c r="G13736">
        <v>0</v>
      </c>
      <c r="H13736">
        <v>0</v>
      </c>
      <c r="I13736">
        <v>0</v>
      </c>
      <c r="K13736">
        <v>2014</v>
      </c>
      <c r="L13736">
        <v>2014</v>
      </c>
    </row>
    <row r="13737" spans="1:12" x14ac:dyDescent="0.25">
      <c r="A13737">
        <v>32</v>
      </c>
      <c r="B13737">
        <v>23202632</v>
      </c>
      <c r="C13737" t="s">
        <v>4562</v>
      </c>
      <c r="D13737">
        <v>125</v>
      </c>
      <c r="E13737">
        <v>0</v>
      </c>
      <c r="F13737">
        <v>93.75</v>
      </c>
      <c r="G13737">
        <v>0</v>
      </c>
      <c r="H13737">
        <v>0</v>
      </c>
      <c r="I13737">
        <v>0</v>
      </c>
      <c r="K13737">
        <v>2016</v>
      </c>
      <c r="L13737">
        <v>2017</v>
      </c>
    </row>
    <row r="13738" spans="1:12" x14ac:dyDescent="0.25">
      <c r="A13738">
        <v>32</v>
      </c>
      <c r="B13738">
        <v>23203678</v>
      </c>
      <c r="C13738" t="s">
        <v>5805</v>
      </c>
      <c r="D13738">
        <v>645</v>
      </c>
      <c r="E13738">
        <v>0</v>
      </c>
      <c r="F13738">
        <v>387</v>
      </c>
      <c r="G13738">
        <v>0</v>
      </c>
      <c r="H13738">
        <v>0</v>
      </c>
      <c r="I13738">
        <v>0</v>
      </c>
      <c r="K13738">
        <v>2016</v>
      </c>
      <c r="L13738">
        <v>2016</v>
      </c>
    </row>
    <row r="13739" spans="1:12" x14ac:dyDescent="0.25">
      <c r="A13739">
        <v>32</v>
      </c>
      <c r="B13739">
        <v>23203837</v>
      </c>
      <c r="C13739" t="s">
        <v>6304</v>
      </c>
      <c r="D13739">
        <v>190</v>
      </c>
      <c r="E13739">
        <v>0</v>
      </c>
      <c r="F13739">
        <v>114</v>
      </c>
      <c r="G13739">
        <v>0</v>
      </c>
      <c r="H13739">
        <v>0</v>
      </c>
      <c r="I13739">
        <v>0</v>
      </c>
      <c r="K13739">
        <v>2016</v>
      </c>
      <c r="L13739">
        <v>2016</v>
      </c>
    </row>
    <row r="13740" spans="1:12" x14ac:dyDescent="0.25">
      <c r="A13740">
        <v>32</v>
      </c>
      <c r="B13740">
        <v>23203838</v>
      </c>
      <c r="C13740" t="s">
        <v>6304</v>
      </c>
      <c r="D13740">
        <v>190</v>
      </c>
      <c r="E13740">
        <v>0</v>
      </c>
      <c r="F13740">
        <v>114</v>
      </c>
      <c r="G13740">
        <v>0</v>
      </c>
      <c r="H13740">
        <v>0</v>
      </c>
      <c r="I13740">
        <v>0</v>
      </c>
      <c r="K13740">
        <v>2016</v>
      </c>
      <c r="L13740">
        <v>2016</v>
      </c>
    </row>
    <row r="13741" spans="1:12" x14ac:dyDescent="0.25">
      <c r="A13741">
        <v>32</v>
      </c>
      <c r="B13741">
        <v>23203840</v>
      </c>
      <c r="C13741" t="s">
        <v>6305</v>
      </c>
      <c r="D13741">
        <v>190</v>
      </c>
      <c r="E13741">
        <v>0</v>
      </c>
      <c r="F13741">
        <v>114</v>
      </c>
      <c r="G13741">
        <v>0</v>
      </c>
      <c r="H13741">
        <v>0</v>
      </c>
      <c r="I13741">
        <v>0</v>
      </c>
      <c r="K13741">
        <v>2016</v>
      </c>
      <c r="L13741">
        <v>2017</v>
      </c>
    </row>
    <row r="13742" spans="1:12" x14ac:dyDescent="0.25">
      <c r="A13742">
        <v>32</v>
      </c>
      <c r="B13742">
        <v>23203841</v>
      </c>
      <c r="C13742" t="s">
        <v>6305</v>
      </c>
      <c r="D13742">
        <v>190</v>
      </c>
      <c r="E13742">
        <v>0</v>
      </c>
      <c r="F13742">
        <v>114</v>
      </c>
      <c r="G13742">
        <v>0</v>
      </c>
      <c r="H13742">
        <v>0</v>
      </c>
      <c r="I13742">
        <v>0</v>
      </c>
      <c r="K13742">
        <v>2016</v>
      </c>
      <c r="L13742">
        <v>2017</v>
      </c>
    </row>
    <row r="13743" spans="1:12" x14ac:dyDescent="0.25">
      <c r="A13743">
        <v>32</v>
      </c>
      <c r="B13743">
        <v>23204223</v>
      </c>
      <c r="C13743" t="s">
        <v>5391</v>
      </c>
      <c r="D13743">
        <v>70</v>
      </c>
      <c r="E13743">
        <v>0</v>
      </c>
      <c r="F13743">
        <v>52.5</v>
      </c>
      <c r="G13743">
        <v>0</v>
      </c>
      <c r="H13743">
        <v>0</v>
      </c>
      <c r="I13743">
        <v>0</v>
      </c>
      <c r="K13743">
        <v>2016</v>
      </c>
      <c r="L13743">
        <v>2017</v>
      </c>
    </row>
    <row r="13744" spans="1:12" x14ac:dyDescent="0.25">
      <c r="A13744">
        <v>32</v>
      </c>
      <c r="B13744">
        <v>23204226</v>
      </c>
      <c r="C13744" t="s">
        <v>6306</v>
      </c>
      <c r="D13744">
        <v>130</v>
      </c>
      <c r="E13744">
        <v>0</v>
      </c>
      <c r="F13744">
        <v>91</v>
      </c>
      <c r="G13744">
        <v>0</v>
      </c>
      <c r="H13744">
        <v>0</v>
      </c>
      <c r="I13744">
        <v>0</v>
      </c>
      <c r="K13744">
        <v>2016</v>
      </c>
      <c r="L13744">
        <v>2017</v>
      </c>
    </row>
    <row r="13745" spans="1:12" x14ac:dyDescent="0.25">
      <c r="A13745">
        <v>32</v>
      </c>
      <c r="B13745">
        <v>23205633</v>
      </c>
      <c r="C13745" t="s">
        <v>6307</v>
      </c>
      <c r="D13745">
        <v>1695</v>
      </c>
      <c r="E13745">
        <v>0</v>
      </c>
      <c r="F13745">
        <v>1271.25</v>
      </c>
      <c r="G13745">
        <v>0</v>
      </c>
      <c r="H13745">
        <v>0</v>
      </c>
      <c r="I13745">
        <v>0</v>
      </c>
      <c r="K13745">
        <v>2013</v>
      </c>
      <c r="L13745">
        <v>2014</v>
      </c>
    </row>
    <row r="13746" spans="1:12" x14ac:dyDescent="0.25">
      <c r="A13746">
        <v>32</v>
      </c>
      <c r="B13746">
        <v>23205634</v>
      </c>
      <c r="C13746" t="s">
        <v>5630</v>
      </c>
      <c r="D13746">
        <v>1995</v>
      </c>
      <c r="E13746">
        <v>0</v>
      </c>
      <c r="F13746">
        <v>1496.25</v>
      </c>
      <c r="G13746">
        <v>0</v>
      </c>
      <c r="H13746">
        <v>2026.35</v>
      </c>
      <c r="I13746">
        <v>0</v>
      </c>
      <c r="K13746">
        <v>2013</v>
      </c>
      <c r="L13746">
        <v>2014</v>
      </c>
    </row>
    <row r="13747" spans="1:12" x14ac:dyDescent="0.25">
      <c r="A13747">
        <v>32</v>
      </c>
      <c r="B13747">
        <v>23205635</v>
      </c>
      <c r="C13747" t="s">
        <v>5628</v>
      </c>
      <c r="D13747">
        <v>1995</v>
      </c>
      <c r="E13747">
        <v>0</v>
      </c>
      <c r="F13747">
        <v>1496.25</v>
      </c>
      <c r="G13747">
        <v>0</v>
      </c>
      <c r="H13747">
        <v>0</v>
      </c>
      <c r="I13747">
        <v>0</v>
      </c>
      <c r="K13747">
        <v>2013</v>
      </c>
      <c r="L13747">
        <v>2014</v>
      </c>
    </row>
    <row r="13748" spans="1:12" x14ac:dyDescent="0.25">
      <c r="A13748">
        <v>32</v>
      </c>
      <c r="B13748">
        <v>23205636</v>
      </c>
      <c r="C13748" t="s">
        <v>5627</v>
      </c>
      <c r="D13748">
        <v>1995</v>
      </c>
      <c r="E13748">
        <v>0</v>
      </c>
      <c r="F13748">
        <v>1496.25</v>
      </c>
      <c r="G13748">
        <v>0</v>
      </c>
      <c r="H13748">
        <v>0</v>
      </c>
      <c r="I13748">
        <v>0</v>
      </c>
      <c r="K13748">
        <v>2013</v>
      </c>
      <c r="L13748">
        <v>2014</v>
      </c>
    </row>
    <row r="13749" spans="1:12" x14ac:dyDescent="0.25">
      <c r="A13749">
        <v>32</v>
      </c>
      <c r="B13749">
        <v>23205637</v>
      </c>
      <c r="C13749" t="s">
        <v>5323</v>
      </c>
      <c r="D13749">
        <v>1995</v>
      </c>
      <c r="E13749">
        <v>0</v>
      </c>
      <c r="F13749">
        <v>1496.25</v>
      </c>
      <c r="G13749">
        <v>0</v>
      </c>
      <c r="H13749">
        <v>0</v>
      </c>
      <c r="I13749">
        <v>0</v>
      </c>
      <c r="K13749">
        <v>2014</v>
      </c>
      <c r="L13749">
        <v>2014</v>
      </c>
    </row>
    <row r="13750" spans="1:12" x14ac:dyDescent="0.25">
      <c r="A13750">
        <v>32</v>
      </c>
      <c r="B13750">
        <v>23205638</v>
      </c>
      <c r="C13750" t="s">
        <v>6117</v>
      </c>
      <c r="D13750">
        <v>1995</v>
      </c>
      <c r="E13750">
        <v>0</v>
      </c>
      <c r="F13750">
        <v>1496.25</v>
      </c>
      <c r="G13750">
        <v>0</v>
      </c>
      <c r="H13750">
        <v>0</v>
      </c>
      <c r="I13750">
        <v>0</v>
      </c>
      <c r="K13750">
        <v>2014</v>
      </c>
      <c r="L13750">
        <v>2014</v>
      </c>
    </row>
    <row r="13751" spans="1:12" x14ac:dyDescent="0.25">
      <c r="A13751">
        <v>32</v>
      </c>
      <c r="B13751">
        <v>23205654</v>
      </c>
      <c r="C13751" t="s">
        <v>5419</v>
      </c>
      <c r="D13751">
        <v>237</v>
      </c>
      <c r="E13751">
        <v>0</v>
      </c>
      <c r="F13751">
        <v>142.19999999999999</v>
      </c>
      <c r="G13751">
        <v>0</v>
      </c>
      <c r="H13751">
        <v>0</v>
      </c>
      <c r="I13751">
        <v>0</v>
      </c>
      <c r="K13751">
        <v>2014</v>
      </c>
      <c r="L13751">
        <v>2017</v>
      </c>
    </row>
    <row r="13752" spans="1:12" x14ac:dyDescent="0.25">
      <c r="A13752">
        <v>32</v>
      </c>
      <c r="B13752">
        <v>23205655</v>
      </c>
      <c r="C13752" t="s">
        <v>5420</v>
      </c>
      <c r="D13752">
        <v>237</v>
      </c>
      <c r="E13752">
        <v>0</v>
      </c>
      <c r="F13752">
        <v>142.19999999999999</v>
      </c>
      <c r="G13752">
        <v>0</v>
      </c>
      <c r="H13752">
        <v>0</v>
      </c>
      <c r="I13752">
        <v>0</v>
      </c>
      <c r="K13752">
        <v>2014</v>
      </c>
      <c r="L13752">
        <v>2017</v>
      </c>
    </row>
    <row r="13753" spans="1:12" x14ac:dyDescent="0.25">
      <c r="A13753">
        <v>32</v>
      </c>
      <c r="B13753">
        <v>23205656</v>
      </c>
      <c r="C13753" t="s">
        <v>5421</v>
      </c>
      <c r="D13753">
        <v>237</v>
      </c>
      <c r="E13753">
        <v>0</v>
      </c>
      <c r="F13753">
        <v>142.19999999999999</v>
      </c>
      <c r="G13753">
        <v>0</v>
      </c>
      <c r="H13753">
        <v>0</v>
      </c>
      <c r="I13753">
        <v>0</v>
      </c>
      <c r="K13753">
        <v>2014</v>
      </c>
      <c r="L13753">
        <v>2017</v>
      </c>
    </row>
    <row r="13754" spans="1:12" x14ac:dyDescent="0.25">
      <c r="A13754">
        <v>32</v>
      </c>
      <c r="B13754">
        <v>23205657</v>
      </c>
      <c r="C13754" t="s">
        <v>5422</v>
      </c>
      <c r="D13754">
        <v>265</v>
      </c>
      <c r="E13754">
        <v>0</v>
      </c>
      <c r="F13754">
        <v>159</v>
      </c>
      <c r="G13754">
        <v>0</v>
      </c>
      <c r="H13754">
        <v>0</v>
      </c>
      <c r="I13754">
        <v>0</v>
      </c>
      <c r="K13754">
        <v>2014</v>
      </c>
      <c r="L13754">
        <v>2014</v>
      </c>
    </row>
    <row r="13755" spans="1:12" x14ac:dyDescent="0.25">
      <c r="A13755">
        <v>32</v>
      </c>
      <c r="B13755">
        <v>23205658</v>
      </c>
      <c r="C13755" t="s">
        <v>5423</v>
      </c>
      <c r="D13755">
        <v>321</v>
      </c>
      <c r="E13755">
        <v>0</v>
      </c>
      <c r="F13755">
        <v>192.6</v>
      </c>
      <c r="G13755">
        <v>0</v>
      </c>
      <c r="H13755">
        <v>0</v>
      </c>
      <c r="I13755">
        <v>0</v>
      </c>
      <c r="K13755">
        <v>2014</v>
      </c>
      <c r="L13755">
        <v>2017</v>
      </c>
    </row>
    <row r="13756" spans="1:12" x14ac:dyDescent="0.25">
      <c r="A13756">
        <v>32</v>
      </c>
      <c r="B13756">
        <v>23205659</v>
      </c>
      <c r="C13756" t="s">
        <v>5424</v>
      </c>
      <c r="D13756">
        <v>321</v>
      </c>
      <c r="E13756">
        <v>0</v>
      </c>
      <c r="F13756">
        <v>192.6</v>
      </c>
      <c r="G13756">
        <v>0</v>
      </c>
      <c r="H13756">
        <v>0</v>
      </c>
      <c r="I13756">
        <v>0</v>
      </c>
      <c r="K13756">
        <v>2014</v>
      </c>
      <c r="L13756">
        <v>2017</v>
      </c>
    </row>
    <row r="13757" spans="1:12" x14ac:dyDescent="0.25">
      <c r="A13757">
        <v>32</v>
      </c>
      <c r="B13757">
        <v>23205660</v>
      </c>
      <c r="C13757" t="s">
        <v>5425</v>
      </c>
      <c r="D13757">
        <v>237</v>
      </c>
      <c r="E13757">
        <v>0</v>
      </c>
      <c r="F13757">
        <v>142.19999999999999</v>
      </c>
      <c r="G13757">
        <v>0</v>
      </c>
      <c r="H13757">
        <v>0</v>
      </c>
      <c r="I13757">
        <v>0</v>
      </c>
      <c r="K13757">
        <v>2014</v>
      </c>
      <c r="L13757">
        <v>2017</v>
      </c>
    </row>
    <row r="13758" spans="1:12" x14ac:dyDescent="0.25">
      <c r="A13758">
        <v>32</v>
      </c>
      <c r="B13758">
        <v>23205666</v>
      </c>
      <c r="C13758" t="s">
        <v>5419</v>
      </c>
      <c r="D13758">
        <v>237</v>
      </c>
      <c r="E13758">
        <v>0</v>
      </c>
      <c r="F13758">
        <v>142.19999999999999</v>
      </c>
      <c r="G13758">
        <v>0</v>
      </c>
      <c r="H13758">
        <v>0</v>
      </c>
      <c r="I13758">
        <v>0</v>
      </c>
      <c r="K13758">
        <v>2014</v>
      </c>
      <c r="L13758">
        <v>2017</v>
      </c>
    </row>
    <row r="13759" spans="1:12" x14ac:dyDescent="0.25">
      <c r="A13759">
        <v>32</v>
      </c>
      <c r="B13759">
        <v>23205667</v>
      </c>
      <c r="C13759" t="s">
        <v>5420</v>
      </c>
      <c r="D13759">
        <v>237</v>
      </c>
      <c r="E13759">
        <v>0</v>
      </c>
      <c r="F13759">
        <v>142.19999999999999</v>
      </c>
      <c r="G13759">
        <v>0</v>
      </c>
      <c r="H13759">
        <v>0</v>
      </c>
      <c r="I13759">
        <v>0</v>
      </c>
      <c r="K13759">
        <v>2014</v>
      </c>
      <c r="L13759">
        <v>2017</v>
      </c>
    </row>
    <row r="13760" spans="1:12" x14ac:dyDescent="0.25">
      <c r="A13760">
        <v>32</v>
      </c>
      <c r="B13760">
        <v>23205668</v>
      </c>
      <c r="C13760" t="s">
        <v>5421</v>
      </c>
      <c r="D13760">
        <v>237</v>
      </c>
      <c r="E13760">
        <v>0</v>
      </c>
      <c r="F13760">
        <v>142.19999999999999</v>
      </c>
      <c r="G13760">
        <v>0</v>
      </c>
      <c r="H13760">
        <v>0</v>
      </c>
      <c r="I13760">
        <v>0</v>
      </c>
      <c r="K13760">
        <v>2014</v>
      </c>
      <c r="L13760">
        <v>2017</v>
      </c>
    </row>
    <row r="13761" spans="1:12" x14ac:dyDescent="0.25">
      <c r="A13761">
        <v>32</v>
      </c>
      <c r="B13761">
        <v>23205669</v>
      </c>
      <c r="C13761" t="s">
        <v>5422</v>
      </c>
      <c r="D13761">
        <v>265</v>
      </c>
      <c r="E13761">
        <v>0</v>
      </c>
      <c r="F13761">
        <v>159</v>
      </c>
      <c r="G13761">
        <v>0</v>
      </c>
      <c r="H13761">
        <v>0</v>
      </c>
      <c r="I13761">
        <v>0</v>
      </c>
      <c r="K13761">
        <v>2014</v>
      </c>
      <c r="L13761">
        <v>2014</v>
      </c>
    </row>
    <row r="13762" spans="1:12" x14ac:dyDescent="0.25">
      <c r="A13762">
        <v>32</v>
      </c>
      <c r="B13762">
        <v>23205670</v>
      </c>
      <c r="C13762" t="s">
        <v>5423</v>
      </c>
      <c r="D13762">
        <v>321</v>
      </c>
      <c r="E13762">
        <v>0</v>
      </c>
      <c r="F13762">
        <v>192.6</v>
      </c>
      <c r="G13762">
        <v>0</v>
      </c>
      <c r="H13762">
        <v>0</v>
      </c>
      <c r="I13762">
        <v>0</v>
      </c>
      <c r="K13762">
        <v>2014</v>
      </c>
      <c r="L13762">
        <v>2017</v>
      </c>
    </row>
    <row r="13763" spans="1:12" x14ac:dyDescent="0.25">
      <c r="A13763">
        <v>32</v>
      </c>
      <c r="B13763">
        <v>23205671</v>
      </c>
      <c r="C13763" t="s">
        <v>5424</v>
      </c>
      <c r="D13763">
        <v>321</v>
      </c>
      <c r="E13763">
        <v>0</v>
      </c>
      <c r="F13763">
        <v>192.6</v>
      </c>
      <c r="G13763">
        <v>0</v>
      </c>
      <c r="H13763">
        <v>0</v>
      </c>
      <c r="I13763">
        <v>0</v>
      </c>
      <c r="K13763">
        <v>2014</v>
      </c>
      <c r="L13763">
        <v>2017</v>
      </c>
    </row>
    <row r="13764" spans="1:12" x14ac:dyDescent="0.25">
      <c r="A13764">
        <v>32</v>
      </c>
      <c r="B13764">
        <v>23205672</v>
      </c>
      <c r="C13764" t="s">
        <v>5425</v>
      </c>
      <c r="D13764">
        <v>237</v>
      </c>
      <c r="E13764">
        <v>0</v>
      </c>
      <c r="F13764">
        <v>142.19999999999999</v>
      </c>
      <c r="G13764">
        <v>0</v>
      </c>
      <c r="H13764">
        <v>0</v>
      </c>
      <c r="I13764">
        <v>0</v>
      </c>
      <c r="K13764">
        <v>2014</v>
      </c>
      <c r="L13764">
        <v>2017</v>
      </c>
    </row>
    <row r="13765" spans="1:12" x14ac:dyDescent="0.25">
      <c r="A13765">
        <v>32</v>
      </c>
      <c r="B13765">
        <v>23205674</v>
      </c>
      <c r="C13765" t="s">
        <v>5426</v>
      </c>
      <c r="D13765">
        <v>211</v>
      </c>
      <c r="E13765">
        <v>0</v>
      </c>
      <c r="F13765">
        <v>126.6</v>
      </c>
      <c r="G13765">
        <v>0</v>
      </c>
      <c r="H13765">
        <v>0</v>
      </c>
      <c r="I13765">
        <v>0</v>
      </c>
      <c r="K13765">
        <v>2014</v>
      </c>
      <c r="L13765">
        <v>2017</v>
      </c>
    </row>
    <row r="13766" spans="1:12" x14ac:dyDescent="0.25">
      <c r="A13766">
        <v>32</v>
      </c>
      <c r="B13766">
        <v>23205675</v>
      </c>
      <c r="C13766" t="s">
        <v>5427</v>
      </c>
      <c r="D13766">
        <v>211</v>
      </c>
      <c r="E13766">
        <v>0</v>
      </c>
      <c r="F13766">
        <v>126.6</v>
      </c>
      <c r="G13766">
        <v>0</v>
      </c>
      <c r="H13766">
        <v>0</v>
      </c>
      <c r="I13766">
        <v>0</v>
      </c>
      <c r="K13766">
        <v>2014</v>
      </c>
      <c r="L13766">
        <v>2017</v>
      </c>
    </row>
    <row r="13767" spans="1:12" x14ac:dyDescent="0.25">
      <c r="A13767">
        <v>32</v>
      </c>
      <c r="B13767">
        <v>23205676</v>
      </c>
      <c r="C13767" t="s">
        <v>5428</v>
      </c>
      <c r="D13767">
        <v>211</v>
      </c>
      <c r="E13767">
        <v>0</v>
      </c>
      <c r="F13767">
        <v>126.6</v>
      </c>
      <c r="G13767">
        <v>0</v>
      </c>
      <c r="H13767">
        <v>0</v>
      </c>
      <c r="I13767">
        <v>0</v>
      </c>
      <c r="K13767">
        <v>2014</v>
      </c>
      <c r="L13767">
        <v>2017</v>
      </c>
    </row>
    <row r="13768" spans="1:12" x14ac:dyDescent="0.25">
      <c r="A13768">
        <v>32</v>
      </c>
      <c r="B13768">
        <v>23205677</v>
      </c>
      <c r="C13768" t="s">
        <v>5429</v>
      </c>
      <c r="D13768">
        <v>237</v>
      </c>
      <c r="E13768">
        <v>0</v>
      </c>
      <c r="F13768">
        <v>142.19999999999999</v>
      </c>
      <c r="G13768">
        <v>0</v>
      </c>
      <c r="H13768">
        <v>0</v>
      </c>
      <c r="I13768">
        <v>0</v>
      </c>
      <c r="K13768">
        <v>2014</v>
      </c>
      <c r="L13768">
        <v>2014</v>
      </c>
    </row>
    <row r="13769" spans="1:12" x14ac:dyDescent="0.25">
      <c r="A13769">
        <v>32</v>
      </c>
      <c r="B13769">
        <v>23205678</v>
      </c>
      <c r="C13769" t="s">
        <v>5433</v>
      </c>
      <c r="D13769">
        <v>290</v>
      </c>
      <c r="E13769">
        <v>0</v>
      </c>
      <c r="F13769">
        <v>174</v>
      </c>
      <c r="G13769">
        <v>0</v>
      </c>
      <c r="H13769">
        <v>0</v>
      </c>
      <c r="I13769">
        <v>0</v>
      </c>
      <c r="K13769">
        <v>2014</v>
      </c>
      <c r="L13769">
        <v>2017</v>
      </c>
    </row>
    <row r="13770" spans="1:12" x14ac:dyDescent="0.25">
      <c r="A13770">
        <v>32</v>
      </c>
      <c r="B13770">
        <v>23205679</v>
      </c>
      <c r="C13770" t="s">
        <v>5431</v>
      </c>
      <c r="D13770">
        <v>290</v>
      </c>
      <c r="E13770">
        <v>0</v>
      </c>
      <c r="F13770">
        <v>174</v>
      </c>
      <c r="G13770">
        <v>0</v>
      </c>
      <c r="H13770">
        <v>0</v>
      </c>
      <c r="I13770">
        <v>0</v>
      </c>
      <c r="K13770">
        <v>2014</v>
      </c>
      <c r="L13770">
        <v>2016</v>
      </c>
    </row>
    <row r="13771" spans="1:12" x14ac:dyDescent="0.25">
      <c r="A13771">
        <v>32</v>
      </c>
      <c r="B13771">
        <v>23205680</v>
      </c>
      <c r="C13771" t="s">
        <v>5432</v>
      </c>
      <c r="D13771">
        <v>211</v>
      </c>
      <c r="E13771">
        <v>0</v>
      </c>
      <c r="F13771">
        <v>126.6</v>
      </c>
      <c r="G13771">
        <v>0</v>
      </c>
      <c r="H13771">
        <v>0</v>
      </c>
      <c r="I13771">
        <v>0</v>
      </c>
      <c r="K13771">
        <v>2014</v>
      </c>
      <c r="L13771">
        <v>2017</v>
      </c>
    </row>
    <row r="13772" spans="1:12" x14ac:dyDescent="0.25">
      <c r="A13772">
        <v>32</v>
      </c>
      <c r="B13772">
        <v>23205682</v>
      </c>
      <c r="C13772" t="s">
        <v>5426</v>
      </c>
      <c r="D13772">
        <v>211</v>
      </c>
      <c r="E13772">
        <v>0</v>
      </c>
      <c r="F13772">
        <v>126.6</v>
      </c>
      <c r="G13772">
        <v>0</v>
      </c>
      <c r="H13772">
        <v>0</v>
      </c>
      <c r="I13772">
        <v>0</v>
      </c>
      <c r="K13772">
        <v>2014</v>
      </c>
      <c r="L13772">
        <v>2017</v>
      </c>
    </row>
    <row r="13773" spans="1:12" x14ac:dyDescent="0.25">
      <c r="A13773">
        <v>32</v>
      </c>
      <c r="B13773">
        <v>23205683</v>
      </c>
      <c r="C13773" t="s">
        <v>5427</v>
      </c>
      <c r="D13773">
        <v>211</v>
      </c>
      <c r="E13773">
        <v>0</v>
      </c>
      <c r="F13773">
        <v>126.6</v>
      </c>
      <c r="G13773">
        <v>0</v>
      </c>
      <c r="H13773">
        <v>0</v>
      </c>
      <c r="I13773">
        <v>0</v>
      </c>
      <c r="K13773">
        <v>2014</v>
      </c>
      <c r="L13773">
        <v>2016</v>
      </c>
    </row>
    <row r="13774" spans="1:12" x14ac:dyDescent="0.25">
      <c r="A13774">
        <v>32</v>
      </c>
      <c r="B13774">
        <v>23205684</v>
      </c>
      <c r="C13774" t="s">
        <v>5428</v>
      </c>
      <c r="D13774">
        <v>211</v>
      </c>
      <c r="E13774">
        <v>0</v>
      </c>
      <c r="F13774">
        <v>126.6</v>
      </c>
      <c r="G13774">
        <v>0</v>
      </c>
      <c r="H13774">
        <v>0</v>
      </c>
      <c r="I13774">
        <v>0</v>
      </c>
      <c r="K13774">
        <v>2014</v>
      </c>
      <c r="L13774">
        <v>2017</v>
      </c>
    </row>
    <row r="13775" spans="1:12" x14ac:dyDescent="0.25">
      <c r="A13775">
        <v>32</v>
      </c>
      <c r="B13775">
        <v>23205685</v>
      </c>
      <c r="C13775" t="s">
        <v>5429</v>
      </c>
      <c r="D13775">
        <v>237</v>
      </c>
      <c r="E13775">
        <v>0</v>
      </c>
      <c r="F13775">
        <v>142.19999999999999</v>
      </c>
      <c r="G13775">
        <v>0</v>
      </c>
      <c r="H13775">
        <v>0</v>
      </c>
      <c r="I13775">
        <v>0</v>
      </c>
      <c r="K13775">
        <v>2014</v>
      </c>
      <c r="L13775">
        <v>2014</v>
      </c>
    </row>
    <row r="13776" spans="1:12" x14ac:dyDescent="0.25">
      <c r="A13776">
        <v>32</v>
      </c>
      <c r="B13776">
        <v>23205686</v>
      </c>
      <c r="C13776" t="s">
        <v>5433</v>
      </c>
      <c r="D13776">
        <v>290</v>
      </c>
      <c r="E13776">
        <v>0</v>
      </c>
      <c r="F13776">
        <v>174</v>
      </c>
      <c r="G13776">
        <v>0</v>
      </c>
      <c r="H13776">
        <v>0</v>
      </c>
      <c r="I13776">
        <v>0</v>
      </c>
      <c r="K13776">
        <v>2014</v>
      </c>
      <c r="L13776">
        <v>2017</v>
      </c>
    </row>
    <row r="13777" spans="1:12" x14ac:dyDescent="0.25">
      <c r="A13777">
        <v>32</v>
      </c>
      <c r="B13777">
        <v>23205687</v>
      </c>
      <c r="C13777" t="s">
        <v>5431</v>
      </c>
      <c r="D13777">
        <v>290</v>
      </c>
      <c r="E13777">
        <v>0</v>
      </c>
      <c r="F13777">
        <v>174</v>
      </c>
      <c r="G13777">
        <v>0</v>
      </c>
      <c r="H13777">
        <v>0</v>
      </c>
      <c r="I13777">
        <v>0</v>
      </c>
      <c r="K13777">
        <v>2014</v>
      </c>
      <c r="L13777">
        <v>2016</v>
      </c>
    </row>
    <row r="13778" spans="1:12" x14ac:dyDescent="0.25">
      <c r="A13778">
        <v>32</v>
      </c>
      <c r="B13778">
        <v>23205688</v>
      </c>
      <c r="C13778" t="s">
        <v>5432</v>
      </c>
      <c r="D13778">
        <v>211</v>
      </c>
      <c r="E13778">
        <v>0</v>
      </c>
      <c r="F13778">
        <v>126.6</v>
      </c>
      <c r="G13778">
        <v>0</v>
      </c>
      <c r="H13778">
        <v>0</v>
      </c>
      <c r="I13778">
        <v>0</v>
      </c>
      <c r="K13778">
        <v>2014</v>
      </c>
      <c r="L13778">
        <v>2017</v>
      </c>
    </row>
    <row r="13779" spans="1:12" x14ac:dyDescent="0.25">
      <c r="A13779">
        <v>32</v>
      </c>
      <c r="B13779">
        <v>23205940</v>
      </c>
      <c r="C13779" t="s">
        <v>6308</v>
      </c>
      <c r="D13779">
        <v>475</v>
      </c>
      <c r="E13779">
        <v>0</v>
      </c>
      <c r="F13779">
        <v>356.25</v>
      </c>
      <c r="G13779">
        <v>0</v>
      </c>
      <c r="H13779">
        <v>0</v>
      </c>
      <c r="I13779">
        <v>0</v>
      </c>
      <c r="K13779">
        <v>2014</v>
      </c>
      <c r="L13779">
        <v>2015</v>
      </c>
    </row>
    <row r="13780" spans="1:12" x14ac:dyDescent="0.25">
      <c r="A13780">
        <v>32</v>
      </c>
      <c r="B13780">
        <v>23205942</v>
      </c>
      <c r="C13780" t="s">
        <v>6308</v>
      </c>
      <c r="D13780">
        <v>475</v>
      </c>
      <c r="E13780">
        <v>0</v>
      </c>
      <c r="F13780">
        <v>356.25</v>
      </c>
      <c r="G13780">
        <v>0</v>
      </c>
      <c r="H13780">
        <v>0</v>
      </c>
      <c r="I13780">
        <v>0</v>
      </c>
      <c r="K13780">
        <v>2014</v>
      </c>
      <c r="L13780">
        <v>2015</v>
      </c>
    </row>
    <row r="13781" spans="1:12" x14ac:dyDescent="0.25">
      <c r="A13781">
        <v>32</v>
      </c>
      <c r="B13781">
        <v>23205944</v>
      </c>
      <c r="C13781" t="s">
        <v>6308</v>
      </c>
      <c r="D13781">
        <v>475</v>
      </c>
      <c r="E13781">
        <v>0</v>
      </c>
      <c r="F13781">
        <v>356.25</v>
      </c>
      <c r="G13781">
        <v>0</v>
      </c>
      <c r="H13781">
        <v>0</v>
      </c>
      <c r="I13781">
        <v>0</v>
      </c>
      <c r="K13781">
        <v>2014</v>
      </c>
      <c r="L13781">
        <v>2015</v>
      </c>
    </row>
    <row r="13782" spans="1:12" x14ac:dyDescent="0.25">
      <c r="A13782">
        <v>32</v>
      </c>
      <c r="B13782">
        <v>23205946</v>
      </c>
      <c r="C13782" t="s">
        <v>6308</v>
      </c>
      <c r="D13782">
        <v>475</v>
      </c>
      <c r="E13782">
        <v>0</v>
      </c>
      <c r="F13782">
        <v>356.25</v>
      </c>
      <c r="G13782">
        <v>0</v>
      </c>
      <c r="H13782">
        <v>0</v>
      </c>
      <c r="I13782">
        <v>0</v>
      </c>
      <c r="K13782">
        <v>2014</v>
      </c>
      <c r="L13782">
        <v>2015</v>
      </c>
    </row>
    <row r="13783" spans="1:12" x14ac:dyDescent="0.25">
      <c r="A13783">
        <v>32</v>
      </c>
      <c r="B13783">
        <v>23205948</v>
      </c>
      <c r="C13783" t="s">
        <v>6308</v>
      </c>
      <c r="D13783">
        <v>475</v>
      </c>
      <c r="E13783">
        <v>0</v>
      </c>
      <c r="F13783">
        <v>356.25</v>
      </c>
      <c r="G13783">
        <v>0</v>
      </c>
      <c r="H13783">
        <v>0</v>
      </c>
      <c r="I13783">
        <v>0</v>
      </c>
      <c r="K13783">
        <v>2014</v>
      </c>
      <c r="L13783">
        <v>2015</v>
      </c>
    </row>
    <row r="13784" spans="1:12" x14ac:dyDescent="0.25">
      <c r="A13784">
        <v>32</v>
      </c>
      <c r="B13784">
        <v>23205950</v>
      </c>
      <c r="C13784" t="s">
        <v>6308</v>
      </c>
      <c r="D13784">
        <v>475</v>
      </c>
      <c r="E13784">
        <v>0</v>
      </c>
      <c r="F13784">
        <v>356.25</v>
      </c>
      <c r="G13784">
        <v>0</v>
      </c>
      <c r="H13784">
        <v>0</v>
      </c>
      <c r="I13784">
        <v>0</v>
      </c>
      <c r="K13784">
        <v>2014</v>
      </c>
      <c r="L13784">
        <v>2015</v>
      </c>
    </row>
    <row r="13785" spans="1:12" x14ac:dyDescent="0.25">
      <c r="A13785">
        <v>32</v>
      </c>
      <c r="B13785">
        <v>23206303</v>
      </c>
      <c r="C13785" t="s">
        <v>6309</v>
      </c>
      <c r="D13785">
        <v>1195</v>
      </c>
      <c r="E13785">
        <v>0</v>
      </c>
      <c r="F13785">
        <v>896.25</v>
      </c>
      <c r="G13785">
        <v>0</v>
      </c>
      <c r="H13785">
        <v>0</v>
      </c>
      <c r="I13785">
        <v>0</v>
      </c>
      <c r="K13785">
        <v>2015</v>
      </c>
      <c r="L13785">
        <v>2017</v>
      </c>
    </row>
    <row r="13786" spans="1:12" x14ac:dyDescent="0.25">
      <c r="A13786">
        <v>32</v>
      </c>
      <c r="B13786">
        <v>23206304</v>
      </c>
      <c r="C13786" t="s">
        <v>6310</v>
      </c>
      <c r="D13786">
        <v>1195</v>
      </c>
      <c r="E13786">
        <v>0</v>
      </c>
      <c r="F13786">
        <v>896.25</v>
      </c>
      <c r="G13786">
        <v>0</v>
      </c>
      <c r="H13786">
        <v>0</v>
      </c>
      <c r="I13786">
        <v>0</v>
      </c>
      <c r="K13786">
        <v>2015</v>
      </c>
      <c r="L13786">
        <v>2017</v>
      </c>
    </row>
    <row r="13787" spans="1:12" x14ac:dyDescent="0.25">
      <c r="A13787">
        <v>32</v>
      </c>
      <c r="B13787">
        <v>23206305</v>
      </c>
      <c r="C13787" t="s">
        <v>6311</v>
      </c>
      <c r="D13787">
        <v>550</v>
      </c>
      <c r="E13787">
        <v>0</v>
      </c>
      <c r="F13787">
        <v>412.5</v>
      </c>
      <c r="G13787">
        <v>0</v>
      </c>
      <c r="H13787">
        <v>0</v>
      </c>
      <c r="I13787">
        <v>0</v>
      </c>
      <c r="K13787">
        <v>2015</v>
      </c>
      <c r="L13787">
        <v>2016</v>
      </c>
    </row>
    <row r="13788" spans="1:12" x14ac:dyDescent="0.25">
      <c r="A13788">
        <v>32</v>
      </c>
      <c r="B13788">
        <v>23206370</v>
      </c>
      <c r="C13788" t="s">
        <v>2251</v>
      </c>
      <c r="D13788">
        <v>210</v>
      </c>
      <c r="E13788">
        <v>0</v>
      </c>
      <c r="F13788">
        <v>157.5</v>
      </c>
      <c r="G13788">
        <v>0</v>
      </c>
      <c r="H13788">
        <v>0</v>
      </c>
      <c r="I13788">
        <v>0</v>
      </c>
      <c r="K13788">
        <v>2015</v>
      </c>
      <c r="L13788">
        <v>2017</v>
      </c>
    </row>
    <row r="13789" spans="1:12" x14ac:dyDescent="0.25">
      <c r="A13789">
        <v>32</v>
      </c>
      <c r="B13789">
        <v>23206771</v>
      </c>
      <c r="C13789" t="s">
        <v>6312</v>
      </c>
      <c r="D13789">
        <v>1210</v>
      </c>
      <c r="E13789">
        <v>0</v>
      </c>
      <c r="F13789">
        <v>907.5</v>
      </c>
      <c r="G13789">
        <v>0</v>
      </c>
      <c r="H13789">
        <v>1229.01</v>
      </c>
      <c r="I13789">
        <v>0</v>
      </c>
      <c r="K13789">
        <v>2014</v>
      </c>
      <c r="L13789">
        <v>2015</v>
      </c>
    </row>
    <row r="13790" spans="1:12" x14ac:dyDescent="0.25">
      <c r="A13790">
        <v>32</v>
      </c>
      <c r="B13790">
        <v>23206772</v>
      </c>
      <c r="C13790" t="s">
        <v>6312</v>
      </c>
      <c r="D13790">
        <v>1165</v>
      </c>
      <c r="E13790">
        <v>0</v>
      </c>
      <c r="F13790">
        <v>873.75</v>
      </c>
      <c r="G13790">
        <v>0</v>
      </c>
      <c r="H13790">
        <v>1183.31</v>
      </c>
      <c r="I13790">
        <v>0</v>
      </c>
      <c r="K13790">
        <v>2014</v>
      </c>
      <c r="L13790">
        <v>2015</v>
      </c>
    </row>
    <row r="13791" spans="1:12" x14ac:dyDescent="0.25">
      <c r="A13791">
        <v>32</v>
      </c>
      <c r="B13791">
        <v>23206773</v>
      </c>
      <c r="C13791" t="s">
        <v>6312</v>
      </c>
      <c r="D13791">
        <v>960</v>
      </c>
      <c r="E13791">
        <v>0</v>
      </c>
      <c r="F13791">
        <v>720</v>
      </c>
      <c r="G13791">
        <v>0</v>
      </c>
      <c r="H13791">
        <v>975.09</v>
      </c>
      <c r="I13791">
        <v>0</v>
      </c>
      <c r="K13791">
        <v>2014</v>
      </c>
      <c r="L13791">
        <v>2015</v>
      </c>
    </row>
    <row r="13792" spans="1:12" x14ac:dyDescent="0.25">
      <c r="A13792">
        <v>32</v>
      </c>
      <c r="B13792">
        <v>23206774</v>
      </c>
      <c r="C13792" t="s">
        <v>6312</v>
      </c>
      <c r="D13792">
        <v>1165</v>
      </c>
      <c r="E13792">
        <v>0</v>
      </c>
      <c r="F13792">
        <v>873.75</v>
      </c>
      <c r="G13792">
        <v>0</v>
      </c>
      <c r="H13792">
        <v>1183.31</v>
      </c>
      <c r="I13792">
        <v>0</v>
      </c>
      <c r="K13792">
        <v>2014</v>
      </c>
      <c r="L13792">
        <v>2015</v>
      </c>
    </row>
    <row r="13793" spans="1:12" x14ac:dyDescent="0.25">
      <c r="A13793">
        <v>32</v>
      </c>
      <c r="B13793">
        <v>23206775</v>
      </c>
      <c r="C13793" t="s">
        <v>6312</v>
      </c>
      <c r="D13793">
        <v>960</v>
      </c>
      <c r="E13793">
        <v>0</v>
      </c>
      <c r="F13793">
        <v>720</v>
      </c>
      <c r="G13793">
        <v>0</v>
      </c>
      <c r="H13793">
        <v>975.09</v>
      </c>
      <c r="I13793">
        <v>0</v>
      </c>
      <c r="K13793">
        <v>2014</v>
      </c>
      <c r="L13793">
        <v>2015</v>
      </c>
    </row>
    <row r="13794" spans="1:12" x14ac:dyDescent="0.25">
      <c r="A13794">
        <v>32</v>
      </c>
      <c r="B13794">
        <v>23206779</v>
      </c>
      <c r="C13794" t="s">
        <v>6313</v>
      </c>
      <c r="D13794">
        <v>250</v>
      </c>
      <c r="E13794">
        <v>0</v>
      </c>
      <c r="F13794">
        <v>187.5</v>
      </c>
      <c r="G13794">
        <v>0</v>
      </c>
      <c r="H13794">
        <v>0</v>
      </c>
      <c r="I13794">
        <v>0</v>
      </c>
      <c r="K13794">
        <v>2014</v>
      </c>
      <c r="L13794">
        <v>2015</v>
      </c>
    </row>
    <row r="13795" spans="1:12" x14ac:dyDescent="0.25">
      <c r="A13795">
        <v>32</v>
      </c>
      <c r="B13795">
        <v>23206788</v>
      </c>
      <c r="C13795" t="s">
        <v>5828</v>
      </c>
      <c r="D13795">
        <v>275</v>
      </c>
      <c r="E13795">
        <v>0</v>
      </c>
      <c r="F13795">
        <v>206.25</v>
      </c>
      <c r="G13795">
        <v>0</v>
      </c>
      <c r="H13795">
        <v>0</v>
      </c>
      <c r="I13795">
        <v>0</v>
      </c>
      <c r="K13795">
        <v>2015</v>
      </c>
      <c r="L13795">
        <v>2017</v>
      </c>
    </row>
    <row r="13796" spans="1:12" x14ac:dyDescent="0.25">
      <c r="A13796">
        <v>32</v>
      </c>
      <c r="B13796">
        <v>23207130</v>
      </c>
      <c r="C13796" t="s">
        <v>6314</v>
      </c>
      <c r="D13796">
        <v>145</v>
      </c>
      <c r="E13796">
        <v>0</v>
      </c>
      <c r="F13796">
        <v>108.75</v>
      </c>
      <c r="G13796">
        <v>0</v>
      </c>
      <c r="H13796">
        <v>0</v>
      </c>
      <c r="I13796">
        <v>0</v>
      </c>
      <c r="K13796">
        <v>2014</v>
      </c>
      <c r="L13796">
        <v>2015</v>
      </c>
    </row>
    <row r="13797" spans="1:12" x14ac:dyDescent="0.25">
      <c r="A13797">
        <v>32</v>
      </c>
      <c r="B13797">
        <v>23207219</v>
      </c>
      <c r="C13797" t="s">
        <v>5856</v>
      </c>
      <c r="D13797">
        <v>29</v>
      </c>
      <c r="E13797">
        <v>0</v>
      </c>
      <c r="F13797">
        <v>17.399999999999999</v>
      </c>
      <c r="G13797">
        <v>0</v>
      </c>
      <c r="H13797">
        <v>0</v>
      </c>
      <c r="I13797">
        <v>0</v>
      </c>
      <c r="K13797">
        <v>2014</v>
      </c>
      <c r="L13797">
        <v>2017</v>
      </c>
    </row>
    <row r="13798" spans="1:12" x14ac:dyDescent="0.25">
      <c r="A13798">
        <v>32</v>
      </c>
      <c r="B13798">
        <v>23207220</v>
      </c>
      <c r="C13798" t="s">
        <v>5856</v>
      </c>
      <c r="D13798">
        <v>29</v>
      </c>
      <c r="E13798">
        <v>0</v>
      </c>
      <c r="F13798">
        <v>17.399999999999999</v>
      </c>
      <c r="G13798">
        <v>0</v>
      </c>
      <c r="H13798">
        <v>0</v>
      </c>
      <c r="I13798">
        <v>0</v>
      </c>
      <c r="K13798">
        <v>2014</v>
      </c>
      <c r="L13798">
        <v>2016</v>
      </c>
    </row>
    <row r="13799" spans="1:12" x14ac:dyDescent="0.25">
      <c r="A13799">
        <v>32</v>
      </c>
      <c r="B13799">
        <v>23207684</v>
      </c>
      <c r="C13799" t="s">
        <v>6315</v>
      </c>
      <c r="D13799">
        <v>595</v>
      </c>
      <c r="E13799">
        <v>0</v>
      </c>
      <c r="F13799">
        <v>446.25</v>
      </c>
      <c r="G13799">
        <v>0</v>
      </c>
      <c r="H13799">
        <v>0</v>
      </c>
      <c r="I13799">
        <v>0</v>
      </c>
      <c r="K13799">
        <v>2015</v>
      </c>
      <c r="L13799">
        <v>2017</v>
      </c>
    </row>
    <row r="13800" spans="1:12" x14ac:dyDescent="0.25">
      <c r="A13800">
        <v>32</v>
      </c>
      <c r="B13800">
        <v>23208180</v>
      </c>
      <c r="C13800" t="s">
        <v>5670</v>
      </c>
      <c r="D13800">
        <v>275</v>
      </c>
      <c r="E13800">
        <v>0</v>
      </c>
      <c r="F13800">
        <v>206.25</v>
      </c>
      <c r="G13800">
        <v>0</v>
      </c>
      <c r="H13800">
        <v>0</v>
      </c>
      <c r="I13800">
        <v>0</v>
      </c>
      <c r="K13800">
        <v>2013</v>
      </c>
      <c r="L13800">
        <v>2014</v>
      </c>
    </row>
    <row r="13801" spans="1:12" x14ac:dyDescent="0.25">
      <c r="A13801">
        <v>32</v>
      </c>
      <c r="B13801">
        <v>23208181</v>
      </c>
      <c r="C13801" t="s">
        <v>5670</v>
      </c>
      <c r="D13801">
        <v>275</v>
      </c>
      <c r="E13801">
        <v>0</v>
      </c>
      <c r="F13801">
        <v>206.25</v>
      </c>
      <c r="G13801">
        <v>0</v>
      </c>
      <c r="H13801">
        <v>0</v>
      </c>
      <c r="I13801">
        <v>0</v>
      </c>
      <c r="K13801">
        <v>2013</v>
      </c>
      <c r="L13801">
        <v>2017</v>
      </c>
    </row>
    <row r="13802" spans="1:12" x14ac:dyDescent="0.25">
      <c r="A13802">
        <v>32</v>
      </c>
      <c r="B13802">
        <v>23209142</v>
      </c>
      <c r="C13802" t="s">
        <v>4553</v>
      </c>
      <c r="D13802">
        <v>23</v>
      </c>
      <c r="E13802">
        <v>0</v>
      </c>
      <c r="F13802">
        <v>13.8</v>
      </c>
      <c r="G13802">
        <v>0</v>
      </c>
      <c r="H13802">
        <v>0</v>
      </c>
      <c r="I13802">
        <v>0</v>
      </c>
      <c r="K13802">
        <v>2015</v>
      </c>
      <c r="L13802">
        <v>2017</v>
      </c>
    </row>
    <row r="13803" spans="1:12" x14ac:dyDescent="0.25">
      <c r="A13803">
        <v>32</v>
      </c>
      <c r="B13803">
        <v>23209149</v>
      </c>
      <c r="C13803" t="s">
        <v>6316</v>
      </c>
      <c r="D13803">
        <v>550</v>
      </c>
      <c r="E13803">
        <v>0</v>
      </c>
      <c r="F13803">
        <v>412.5</v>
      </c>
      <c r="G13803">
        <v>0</v>
      </c>
      <c r="H13803">
        <v>0</v>
      </c>
      <c r="I13803">
        <v>0</v>
      </c>
      <c r="K13803">
        <v>2014</v>
      </c>
      <c r="L13803">
        <v>2015</v>
      </c>
    </row>
    <row r="13804" spans="1:12" x14ac:dyDescent="0.25">
      <c r="A13804">
        <v>32</v>
      </c>
      <c r="B13804">
        <v>23209727</v>
      </c>
      <c r="C13804" t="s">
        <v>6317</v>
      </c>
      <c r="D13804">
        <v>100</v>
      </c>
      <c r="E13804">
        <v>0</v>
      </c>
      <c r="F13804">
        <v>75</v>
      </c>
      <c r="G13804">
        <v>0</v>
      </c>
      <c r="H13804">
        <v>0</v>
      </c>
      <c r="I13804">
        <v>0</v>
      </c>
      <c r="K13804">
        <v>2014</v>
      </c>
      <c r="L13804">
        <v>2017</v>
      </c>
    </row>
    <row r="13805" spans="1:12" x14ac:dyDescent="0.25">
      <c r="A13805">
        <v>32</v>
      </c>
      <c r="B13805">
        <v>23209728</v>
      </c>
      <c r="C13805" t="s">
        <v>6318</v>
      </c>
      <c r="D13805">
        <v>100</v>
      </c>
      <c r="E13805">
        <v>0</v>
      </c>
      <c r="F13805">
        <v>75</v>
      </c>
      <c r="G13805">
        <v>0</v>
      </c>
      <c r="H13805">
        <v>0</v>
      </c>
      <c r="I13805">
        <v>0</v>
      </c>
      <c r="K13805">
        <v>2014</v>
      </c>
      <c r="L13805">
        <v>2017</v>
      </c>
    </row>
    <row r="13806" spans="1:12" x14ac:dyDescent="0.25">
      <c r="A13806">
        <v>32</v>
      </c>
      <c r="B13806">
        <v>23209730</v>
      </c>
      <c r="C13806" t="s">
        <v>2402</v>
      </c>
      <c r="D13806">
        <v>100</v>
      </c>
      <c r="E13806">
        <v>0</v>
      </c>
      <c r="F13806">
        <v>75</v>
      </c>
      <c r="G13806">
        <v>0</v>
      </c>
      <c r="H13806">
        <v>0</v>
      </c>
      <c r="I13806">
        <v>0</v>
      </c>
      <c r="K13806">
        <v>2014</v>
      </c>
      <c r="L13806">
        <v>2017</v>
      </c>
    </row>
    <row r="13807" spans="1:12" x14ac:dyDescent="0.25">
      <c r="A13807">
        <v>32</v>
      </c>
      <c r="B13807">
        <v>23209731</v>
      </c>
      <c r="C13807" t="s">
        <v>2468</v>
      </c>
      <c r="D13807">
        <v>100</v>
      </c>
      <c r="E13807">
        <v>0</v>
      </c>
      <c r="F13807">
        <v>75</v>
      </c>
      <c r="G13807">
        <v>0</v>
      </c>
      <c r="H13807">
        <v>0</v>
      </c>
      <c r="I13807">
        <v>0</v>
      </c>
      <c r="K13807">
        <v>2014</v>
      </c>
      <c r="L13807">
        <v>2017</v>
      </c>
    </row>
    <row r="13808" spans="1:12" x14ac:dyDescent="0.25">
      <c r="A13808">
        <v>32</v>
      </c>
      <c r="B13808">
        <v>23209733</v>
      </c>
      <c r="C13808" t="s">
        <v>2402</v>
      </c>
      <c r="D13808">
        <v>130</v>
      </c>
      <c r="E13808">
        <v>0</v>
      </c>
      <c r="F13808">
        <v>97.5</v>
      </c>
      <c r="G13808">
        <v>0</v>
      </c>
      <c r="H13808">
        <v>0</v>
      </c>
      <c r="I13808">
        <v>0</v>
      </c>
      <c r="K13808">
        <v>2014</v>
      </c>
      <c r="L13808">
        <v>2017</v>
      </c>
    </row>
    <row r="13809" spans="1:12" x14ac:dyDescent="0.25">
      <c r="A13809">
        <v>32</v>
      </c>
      <c r="B13809">
        <v>23209734</v>
      </c>
      <c r="C13809" t="s">
        <v>2468</v>
      </c>
      <c r="D13809">
        <v>130</v>
      </c>
      <c r="E13809">
        <v>0</v>
      </c>
      <c r="F13809">
        <v>97.5</v>
      </c>
      <c r="G13809">
        <v>0</v>
      </c>
      <c r="H13809">
        <v>0</v>
      </c>
      <c r="I13809">
        <v>0</v>
      </c>
      <c r="K13809">
        <v>2014</v>
      </c>
      <c r="L13809">
        <v>2017</v>
      </c>
    </row>
    <row r="13810" spans="1:12" x14ac:dyDescent="0.25">
      <c r="A13810">
        <v>32</v>
      </c>
      <c r="B13810">
        <v>23209735</v>
      </c>
      <c r="C13810" t="s">
        <v>5733</v>
      </c>
      <c r="D13810">
        <v>130</v>
      </c>
      <c r="E13810">
        <v>0</v>
      </c>
      <c r="F13810">
        <v>97.5</v>
      </c>
      <c r="G13810">
        <v>0</v>
      </c>
      <c r="H13810">
        <v>0</v>
      </c>
      <c r="I13810">
        <v>0</v>
      </c>
      <c r="K13810">
        <v>2014</v>
      </c>
      <c r="L13810">
        <v>2015</v>
      </c>
    </row>
    <row r="13811" spans="1:12" x14ac:dyDescent="0.25">
      <c r="A13811">
        <v>32</v>
      </c>
      <c r="B13811">
        <v>23210310</v>
      </c>
      <c r="C13811" t="s">
        <v>1751</v>
      </c>
      <c r="D13811">
        <v>25</v>
      </c>
      <c r="E13811">
        <v>0</v>
      </c>
      <c r="F13811">
        <v>18.75</v>
      </c>
      <c r="G13811">
        <v>0</v>
      </c>
      <c r="H13811">
        <v>0</v>
      </c>
      <c r="I13811">
        <v>0</v>
      </c>
      <c r="K13811">
        <v>2014</v>
      </c>
      <c r="L13811">
        <v>2017</v>
      </c>
    </row>
    <row r="13812" spans="1:12" x14ac:dyDescent="0.25">
      <c r="A13812">
        <v>32</v>
      </c>
      <c r="B13812">
        <v>23210564</v>
      </c>
      <c r="C13812" t="s">
        <v>6319</v>
      </c>
      <c r="D13812">
        <v>250</v>
      </c>
      <c r="E13812">
        <v>0</v>
      </c>
      <c r="F13812">
        <v>187.5</v>
      </c>
      <c r="G13812">
        <v>0</v>
      </c>
      <c r="H13812">
        <v>0</v>
      </c>
      <c r="I13812">
        <v>0</v>
      </c>
      <c r="K13812">
        <v>2017</v>
      </c>
      <c r="L13812">
        <v>2017</v>
      </c>
    </row>
    <row r="13813" spans="1:12" x14ac:dyDescent="0.25">
      <c r="A13813">
        <v>32</v>
      </c>
      <c r="B13813">
        <v>23210598</v>
      </c>
      <c r="C13813" t="s">
        <v>6320</v>
      </c>
      <c r="D13813">
        <v>50</v>
      </c>
      <c r="E13813">
        <v>0</v>
      </c>
      <c r="F13813">
        <v>37.5</v>
      </c>
      <c r="G13813">
        <v>0</v>
      </c>
      <c r="H13813">
        <v>0</v>
      </c>
      <c r="I13813">
        <v>0</v>
      </c>
      <c r="K13813">
        <v>2017</v>
      </c>
      <c r="L13813">
        <v>2017</v>
      </c>
    </row>
    <row r="13814" spans="1:12" x14ac:dyDescent="0.25">
      <c r="A13814">
        <v>32</v>
      </c>
      <c r="B13814">
        <v>23211132</v>
      </c>
      <c r="C13814" t="s">
        <v>6321</v>
      </c>
      <c r="D13814">
        <v>395</v>
      </c>
      <c r="E13814">
        <v>0</v>
      </c>
      <c r="F13814">
        <v>296.25</v>
      </c>
      <c r="G13814">
        <v>0</v>
      </c>
      <c r="H13814">
        <v>0</v>
      </c>
      <c r="I13814">
        <v>0</v>
      </c>
      <c r="K13814">
        <v>2017</v>
      </c>
      <c r="L13814">
        <v>2017</v>
      </c>
    </row>
    <row r="13815" spans="1:12" x14ac:dyDescent="0.25">
      <c r="A13815">
        <v>32</v>
      </c>
      <c r="B13815">
        <v>23211133</v>
      </c>
      <c r="C13815" t="s">
        <v>6321</v>
      </c>
      <c r="D13815">
        <v>395</v>
      </c>
      <c r="E13815">
        <v>0</v>
      </c>
      <c r="F13815">
        <v>296.25</v>
      </c>
      <c r="G13815">
        <v>0</v>
      </c>
      <c r="H13815">
        <v>0</v>
      </c>
      <c r="I13815">
        <v>0</v>
      </c>
      <c r="K13815">
        <v>2017</v>
      </c>
      <c r="L13815">
        <v>2017</v>
      </c>
    </row>
    <row r="13816" spans="1:12" x14ac:dyDescent="0.25">
      <c r="A13816">
        <v>32</v>
      </c>
      <c r="B13816">
        <v>23211135</v>
      </c>
      <c r="C13816" t="s">
        <v>6322</v>
      </c>
      <c r="D13816">
        <v>375</v>
      </c>
      <c r="E13816">
        <v>0</v>
      </c>
      <c r="F13816">
        <v>281.25</v>
      </c>
      <c r="G13816">
        <v>0</v>
      </c>
      <c r="H13816">
        <v>0</v>
      </c>
      <c r="I13816">
        <v>0</v>
      </c>
      <c r="K13816">
        <v>2017</v>
      </c>
      <c r="L13816">
        <v>2017</v>
      </c>
    </row>
    <row r="13817" spans="1:12" x14ac:dyDescent="0.25">
      <c r="A13817">
        <v>32</v>
      </c>
      <c r="B13817">
        <v>23211136</v>
      </c>
      <c r="C13817" t="s">
        <v>6323</v>
      </c>
      <c r="D13817">
        <v>375</v>
      </c>
      <c r="E13817">
        <v>0</v>
      </c>
      <c r="F13817">
        <v>281.25</v>
      </c>
      <c r="G13817">
        <v>0</v>
      </c>
      <c r="H13817">
        <v>0</v>
      </c>
      <c r="I13817">
        <v>0</v>
      </c>
      <c r="K13817">
        <v>2017</v>
      </c>
      <c r="L13817">
        <v>2017</v>
      </c>
    </row>
    <row r="13818" spans="1:12" x14ac:dyDescent="0.25">
      <c r="A13818">
        <v>32</v>
      </c>
      <c r="B13818">
        <v>23212146</v>
      </c>
      <c r="C13818" t="s">
        <v>6324</v>
      </c>
      <c r="D13818">
        <v>1695</v>
      </c>
      <c r="E13818">
        <v>0</v>
      </c>
      <c r="F13818">
        <v>1271.25</v>
      </c>
      <c r="G13818">
        <v>0</v>
      </c>
      <c r="H13818">
        <v>0</v>
      </c>
      <c r="I13818">
        <v>0</v>
      </c>
      <c r="K13818">
        <v>2015</v>
      </c>
      <c r="L13818">
        <v>2015</v>
      </c>
    </row>
    <row r="13819" spans="1:12" x14ac:dyDescent="0.25">
      <c r="A13819">
        <v>32</v>
      </c>
      <c r="B13819">
        <v>23212147</v>
      </c>
      <c r="C13819" t="s">
        <v>6325</v>
      </c>
      <c r="D13819">
        <v>1995</v>
      </c>
      <c r="E13819">
        <v>0</v>
      </c>
      <c r="F13819">
        <v>1396.5</v>
      </c>
      <c r="G13819">
        <v>0</v>
      </c>
      <c r="H13819">
        <v>0</v>
      </c>
      <c r="I13819">
        <v>0</v>
      </c>
      <c r="K13819">
        <v>2015</v>
      </c>
      <c r="L13819">
        <v>2015</v>
      </c>
    </row>
    <row r="13820" spans="1:12" x14ac:dyDescent="0.25">
      <c r="A13820">
        <v>32</v>
      </c>
      <c r="B13820">
        <v>23212148</v>
      </c>
      <c r="C13820" t="s">
        <v>6326</v>
      </c>
      <c r="D13820">
        <v>1995</v>
      </c>
      <c r="E13820">
        <v>0</v>
      </c>
      <c r="F13820">
        <v>1496.25</v>
      </c>
      <c r="G13820">
        <v>0</v>
      </c>
      <c r="H13820">
        <v>0</v>
      </c>
      <c r="I13820">
        <v>0</v>
      </c>
      <c r="K13820">
        <v>2015</v>
      </c>
      <c r="L13820">
        <v>2015</v>
      </c>
    </row>
    <row r="13821" spans="1:12" x14ac:dyDescent="0.25">
      <c r="A13821">
        <v>32</v>
      </c>
      <c r="B13821">
        <v>23212149</v>
      </c>
      <c r="C13821" t="s">
        <v>6327</v>
      </c>
      <c r="D13821">
        <v>1995</v>
      </c>
      <c r="E13821">
        <v>0</v>
      </c>
      <c r="F13821">
        <v>1496.25</v>
      </c>
      <c r="G13821">
        <v>0</v>
      </c>
      <c r="H13821">
        <v>0</v>
      </c>
      <c r="I13821">
        <v>0</v>
      </c>
      <c r="K13821">
        <v>2015</v>
      </c>
      <c r="L13821">
        <v>2015</v>
      </c>
    </row>
    <row r="13822" spans="1:12" x14ac:dyDescent="0.25">
      <c r="A13822">
        <v>32</v>
      </c>
      <c r="B13822">
        <v>23212150</v>
      </c>
      <c r="C13822" t="s">
        <v>6328</v>
      </c>
      <c r="D13822">
        <v>1995</v>
      </c>
      <c r="E13822">
        <v>0</v>
      </c>
      <c r="F13822">
        <v>1496.25</v>
      </c>
      <c r="G13822">
        <v>0</v>
      </c>
      <c r="H13822">
        <v>0</v>
      </c>
      <c r="I13822">
        <v>0</v>
      </c>
      <c r="K13822">
        <v>2015</v>
      </c>
      <c r="L13822">
        <v>2015</v>
      </c>
    </row>
    <row r="13823" spans="1:12" x14ac:dyDescent="0.25">
      <c r="A13823">
        <v>32</v>
      </c>
      <c r="B13823">
        <v>23212152</v>
      </c>
      <c r="C13823" t="s">
        <v>6329</v>
      </c>
      <c r="D13823">
        <v>573.98</v>
      </c>
      <c r="E13823">
        <v>0</v>
      </c>
      <c r="F13823">
        <v>344.39</v>
      </c>
      <c r="G13823">
        <v>0</v>
      </c>
      <c r="H13823">
        <v>0</v>
      </c>
      <c r="I13823">
        <v>0</v>
      </c>
      <c r="K13823">
        <v>2015</v>
      </c>
      <c r="L13823">
        <v>2015</v>
      </c>
    </row>
    <row r="13824" spans="1:12" x14ac:dyDescent="0.25">
      <c r="A13824">
        <v>32</v>
      </c>
      <c r="B13824">
        <v>23213277</v>
      </c>
      <c r="C13824" t="s">
        <v>6330</v>
      </c>
      <c r="D13824">
        <v>150</v>
      </c>
      <c r="E13824">
        <v>0</v>
      </c>
      <c r="F13824">
        <v>112.5</v>
      </c>
      <c r="G13824">
        <v>0</v>
      </c>
      <c r="H13824">
        <v>152.36000000000001</v>
      </c>
      <c r="I13824">
        <v>0</v>
      </c>
      <c r="K13824">
        <v>2014</v>
      </c>
      <c r="L13824">
        <v>2015</v>
      </c>
    </row>
    <row r="13825" spans="1:12" x14ac:dyDescent="0.25">
      <c r="A13825">
        <v>32</v>
      </c>
      <c r="B13825">
        <v>23213279</v>
      </c>
      <c r="C13825" t="s">
        <v>6062</v>
      </c>
      <c r="D13825">
        <v>300</v>
      </c>
      <c r="E13825">
        <v>0</v>
      </c>
      <c r="F13825">
        <v>225</v>
      </c>
      <c r="G13825">
        <v>0</v>
      </c>
      <c r="H13825">
        <v>304.70999999999998</v>
      </c>
      <c r="I13825">
        <v>0</v>
      </c>
      <c r="K13825">
        <v>2014</v>
      </c>
      <c r="L13825">
        <v>2015</v>
      </c>
    </row>
    <row r="13826" spans="1:12" x14ac:dyDescent="0.25">
      <c r="A13826">
        <v>32</v>
      </c>
      <c r="B13826">
        <v>23213446</v>
      </c>
      <c r="C13826" t="s">
        <v>6331</v>
      </c>
      <c r="D13826">
        <v>95</v>
      </c>
      <c r="E13826">
        <v>0</v>
      </c>
      <c r="F13826">
        <v>71.25</v>
      </c>
      <c r="G13826">
        <v>0</v>
      </c>
      <c r="H13826">
        <v>0</v>
      </c>
      <c r="I13826">
        <v>0</v>
      </c>
      <c r="K13826">
        <v>2015</v>
      </c>
      <c r="L13826">
        <v>2017</v>
      </c>
    </row>
    <row r="13827" spans="1:12" x14ac:dyDescent="0.25">
      <c r="A13827">
        <v>32</v>
      </c>
      <c r="B13827">
        <v>23214209</v>
      </c>
      <c r="C13827" t="s">
        <v>5943</v>
      </c>
      <c r="D13827">
        <v>495</v>
      </c>
      <c r="E13827">
        <v>0</v>
      </c>
      <c r="F13827">
        <v>371.25</v>
      </c>
      <c r="G13827">
        <v>0</v>
      </c>
      <c r="H13827">
        <v>0</v>
      </c>
      <c r="I13827">
        <v>0</v>
      </c>
      <c r="K13827">
        <v>2016</v>
      </c>
      <c r="L13827">
        <v>2017</v>
      </c>
    </row>
    <row r="13828" spans="1:12" x14ac:dyDescent="0.25">
      <c r="A13828">
        <v>32</v>
      </c>
      <c r="B13828">
        <v>23214210</v>
      </c>
      <c r="C13828" t="s">
        <v>5195</v>
      </c>
      <c r="D13828">
        <v>495</v>
      </c>
      <c r="E13828">
        <v>0</v>
      </c>
      <c r="F13828">
        <v>371.25</v>
      </c>
      <c r="G13828">
        <v>0</v>
      </c>
      <c r="H13828">
        <v>0</v>
      </c>
      <c r="I13828">
        <v>0</v>
      </c>
      <c r="K13828">
        <v>2016</v>
      </c>
      <c r="L13828">
        <v>2017</v>
      </c>
    </row>
    <row r="13829" spans="1:12" x14ac:dyDescent="0.25">
      <c r="A13829">
        <v>32</v>
      </c>
      <c r="B13829">
        <v>23214211</v>
      </c>
      <c r="C13829" t="s">
        <v>5195</v>
      </c>
      <c r="D13829">
        <v>495</v>
      </c>
      <c r="E13829">
        <v>0</v>
      </c>
      <c r="F13829">
        <v>371.25</v>
      </c>
      <c r="G13829">
        <v>0</v>
      </c>
      <c r="H13829">
        <v>0</v>
      </c>
      <c r="I13829">
        <v>0</v>
      </c>
      <c r="K13829">
        <v>2016</v>
      </c>
      <c r="L13829">
        <v>2016</v>
      </c>
    </row>
    <row r="13830" spans="1:12" x14ac:dyDescent="0.25">
      <c r="A13830">
        <v>32</v>
      </c>
      <c r="B13830">
        <v>23214212</v>
      </c>
      <c r="C13830" t="s">
        <v>5943</v>
      </c>
      <c r="D13830">
        <v>495</v>
      </c>
      <c r="E13830">
        <v>0</v>
      </c>
      <c r="F13830">
        <v>371.25</v>
      </c>
      <c r="G13830">
        <v>0</v>
      </c>
      <c r="H13830">
        <v>0</v>
      </c>
      <c r="I13830">
        <v>0</v>
      </c>
      <c r="K13830">
        <v>2016</v>
      </c>
      <c r="L13830">
        <v>2016</v>
      </c>
    </row>
    <row r="13831" spans="1:12" x14ac:dyDescent="0.25">
      <c r="A13831">
        <v>32</v>
      </c>
      <c r="B13831">
        <v>23214259</v>
      </c>
      <c r="C13831" t="s">
        <v>5881</v>
      </c>
      <c r="D13831">
        <v>135</v>
      </c>
      <c r="E13831">
        <v>0</v>
      </c>
      <c r="F13831">
        <v>81</v>
      </c>
      <c r="G13831">
        <v>0</v>
      </c>
      <c r="H13831">
        <v>0</v>
      </c>
      <c r="I13831">
        <v>0</v>
      </c>
      <c r="K13831">
        <v>2013</v>
      </c>
      <c r="L13831">
        <v>2015</v>
      </c>
    </row>
    <row r="13832" spans="1:12" x14ac:dyDescent="0.25">
      <c r="A13832">
        <v>32</v>
      </c>
      <c r="B13832">
        <v>23214522</v>
      </c>
      <c r="C13832" t="s">
        <v>6080</v>
      </c>
      <c r="D13832">
        <v>205</v>
      </c>
      <c r="E13832">
        <v>0</v>
      </c>
      <c r="F13832">
        <v>153.75</v>
      </c>
      <c r="G13832">
        <v>0</v>
      </c>
      <c r="H13832">
        <v>208.22</v>
      </c>
      <c r="I13832">
        <v>0</v>
      </c>
      <c r="K13832">
        <v>2014</v>
      </c>
      <c r="L13832">
        <v>2015</v>
      </c>
    </row>
    <row r="13833" spans="1:12" x14ac:dyDescent="0.25">
      <c r="A13833">
        <v>32</v>
      </c>
      <c r="B13833">
        <v>23216684</v>
      </c>
      <c r="C13833" t="s">
        <v>6332</v>
      </c>
      <c r="D13833">
        <v>750</v>
      </c>
      <c r="E13833">
        <v>0</v>
      </c>
      <c r="F13833">
        <v>562.5</v>
      </c>
      <c r="G13833">
        <v>0</v>
      </c>
      <c r="H13833">
        <v>0</v>
      </c>
      <c r="I13833">
        <v>0</v>
      </c>
      <c r="K13833">
        <v>2015</v>
      </c>
      <c r="L13833">
        <v>2015</v>
      </c>
    </row>
    <row r="13834" spans="1:12" x14ac:dyDescent="0.25">
      <c r="A13834">
        <v>32</v>
      </c>
      <c r="B13834">
        <v>23217167</v>
      </c>
      <c r="C13834" t="s">
        <v>6333</v>
      </c>
      <c r="D13834">
        <v>65</v>
      </c>
      <c r="E13834">
        <v>0</v>
      </c>
      <c r="F13834">
        <v>39</v>
      </c>
      <c r="G13834">
        <v>0</v>
      </c>
      <c r="H13834">
        <v>0</v>
      </c>
      <c r="I13834">
        <v>0</v>
      </c>
      <c r="K13834">
        <v>2016</v>
      </c>
      <c r="L13834">
        <v>2017</v>
      </c>
    </row>
    <row r="13835" spans="1:12" x14ac:dyDescent="0.25">
      <c r="A13835">
        <v>32</v>
      </c>
      <c r="B13835">
        <v>23217168</v>
      </c>
      <c r="C13835" t="s">
        <v>6334</v>
      </c>
      <c r="D13835">
        <v>125</v>
      </c>
      <c r="E13835">
        <v>0</v>
      </c>
      <c r="F13835">
        <v>75</v>
      </c>
      <c r="G13835">
        <v>0</v>
      </c>
      <c r="H13835">
        <v>0</v>
      </c>
      <c r="I13835">
        <v>0</v>
      </c>
      <c r="K13835">
        <v>2016</v>
      </c>
      <c r="L13835">
        <v>2017</v>
      </c>
    </row>
    <row r="13836" spans="1:12" x14ac:dyDescent="0.25">
      <c r="A13836">
        <v>32</v>
      </c>
      <c r="B13836">
        <v>23217169</v>
      </c>
      <c r="C13836" t="s">
        <v>4181</v>
      </c>
      <c r="D13836">
        <v>75</v>
      </c>
      <c r="E13836">
        <v>0</v>
      </c>
      <c r="F13836">
        <v>45</v>
      </c>
      <c r="G13836">
        <v>0</v>
      </c>
      <c r="H13836">
        <v>0</v>
      </c>
      <c r="I13836">
        <v>0</v>
      </c>
      <c r="K13836">
        <v>2016</v>
      </c>
      <c r="L13836">
        <v>2017</v>
      </c>
    </row>
    <row r="13837" spans="1:12" x14ac:dyDescent="0.25">
      <c r="A13837">
        <v>32</v>
      </c>
      <c r="B13837">
        <v>23218484</v>
      </c>
      <c r="C13837" t="s">
        <v>6335</v>
      </c>
      <c r="D13837">
        <v>1.5</v>
      </c>
      <c r="E13837">
        <v>0</v>
      </c>
      <c r="F13837">
        <v>0.9</v>
      </c>
      <c r="G13837">
        <v>0</v>
      </c>
      <c r="H13837">
        <v>0</v>
      </c>
      <c r="I13837">
        <v>0</v>
      </c>
      <c r="K13837">
        <v>2016</v>
      </c>
      <c r="L13837">
        <v>2017</v>
      </c>
    </row>
    <row r="13838" spans="1:12" x14ac:dyDescent="0.25">
      <c r="A13838">
        <v>32</v>
      </c>
      <c r="B13838">
        <v>23218582</v>
      </c>
      <c r="C13838" t="s">
        <v>6336</v>
      </c>
      <c r="D13838">
        <v>750</v>
      </c>
      <c r="E13838">
        <v>0</v>
      </c>
      <c r="F13838">
        <v>562.5</v>
      </c>
      <c r="G13838">
        <v>0</v>
      </c>
      <c r="H13838">
        <v>0</v>
      </c>
      <c r="I13838">
        <v>0</v>
      </c>
      <c r="K13838">
        <v>2016</v>
      </c>
      <c r="L13838">
        <v>2017</v>
      </c>
    </row>
    <row r="13839" spans="1:12" x14ac:dyDescent="0.25">
      <c r="A13839">
        <v>32</v>
      </c>
      <c r="B13839">
        <v>23218583</v>
      </c>
      <c r="C13839" t="s">
        <v>6337</v>
      </c>
      <c r="D13839">
        <v>300</v>
      </c>
      <c r="E13839">
        <v>0</v>
      </c>
      <c r="F13839">
        <v>225</v>
      </c>
      <c r="G13839">
        <v>0</v>
      </c>
      <c r="H13839">
        <v>0</v>
      </c>
      <c r="I13839">
        <v>0</v>
      </c>
      <c r="K13839">
        <v>2015</v>
      </c>
      <c r="L13839">
        <v>2017</v>
      </c>
    </row>
    <row r="13840" spans="1:12" x14ac:dyDescent="0.25">
      <c r="A13840">
        <v>32</v>
      </c>
      <c r="B13840">
        <v>23218701</v>
      </c>
      <c r="C13840" t="s">
        <v>5442</v>
      </c>
      <c r="D13840">
        <v>55</v>
      </c>
      <c r="E13840">
        <v>0</v>
      </c>
      <c r="F13840">
        <v>41.25</v>
      </c>
      <c r="G13840">
        <v>0</v>
      </c>
      <c r="H13840">
        <v>55.86</v>
      </c>
      <c r="I13840">
        <v>0</v>
      </c>
      <c r="K13840">
        <v>2014</v>
      </c>
      <c r="L13840">
        <v>2017</v>
      </c>
    </row>
    <row r="13841" spans="1:12" x14ac:dyDescent="0.25">
      <c r="A13841">
        <v>32</v>
      </c>
      <c r="B13841">
        <v>23218726</v>
      </c>
      <c r="C13841" t="s">
        <v>5375</v>
      </c>
      <c r="D13841">
        <v>130</v>
      </c>
      <c r="E13841">
        <v>0</v>
      </c>
      <c r="F13841">
        <v>97.5</v>
      </c>
      <c r="G13841">
        <v>0</v>
      </c>
      <c r="H13841">
        <v>0</v>
      </c>
      <c r="I13841">
        <v>0</v>
      </c>
      <c r="K13841">
        <v>2014</v>
      </c>
      <c r="L13841">
        <v>2016</v>
      </c>
    </row>
    <row r="13842" spans="1:12" x14ac:dyDescent="0.25">
      <c r="A13842">
        <v>32</v>
      </c>
      <c r="B13842">
        <v>23218781</v>
      </c>
      <c r="C13842" t="s">
        <v>6338</v>
      </c>
      <c r="D13842">
        <v>450</v>
      </c>
      <c r="E13842">
        <v>0</v>
      </c>
      <c r="F13842">
        <v>337.5</v>
      </c>
      <c r="G13842">
        <v>0</v>
      </c>
      <c r="H13842">
        <v>0</v>
      </c>
      <c r="I13842">
        <v>0</v>
      </c>
      <c r="K13842">
        <v>2014</v>
      </c>
      <c r="L13842">
        <v>2015</v>
      </c>
    </row>
    <row r="13843" spans="1:12" x14ac:dyDescent="0.25">
      <c r="A13843">
        <v>32</v>
      </c>
      <c r="B13843">
        <v>23218799</v>
      </c>
      <c r="C13843" t="s">
        <v>6339</v>
      </c>
      <c r="D13843">
        <v>55</v>
      </c>
      <c r="E13843">
        <v>0</v>
      </c>
      <c r="F13843">
        <v>41.25</v>
      </c>
      <c r="G13843">
        <v>0</v>
      </c>
      <c r="H13843">
        <v>0</v>
      </c>
      <c r="I13843">
        <v>0</v>
      </c>
      <c r="K13843">
        <v>2014</v>
      </c>
      <c r="L13843">
        <v>2015</v>
      </c>
    </row>
    <row r="13844" spans="1:12" x14ac:dyDescent="0.25">
      <c r="A13844">
        <v>32</v>
      </c>
      <c r="B13844">
        <v>23218801</v>
      </c>
      <c r="C13844" t="s">
        <v>6340</v>
      </c>
      <c r="D13844">
        <v>55</v>
      </c>
      <c r="E13844">
        <v>0</v>
      </c>
      <c r="F13844">
        <v>41.25</v>
      </c>
      <c r="G13844">
        <v>0</v>
      </c>
      <c r="H13844">
        <v>0</v>
      </c>
      <c r="I13844">
        <v>0</v>
      </c>
      <c r="K13844">
        <v>2014</v>
      </c>
      <c r="L13844">
        <v>2015</v>
      </c>
    </row>
    <row r="13845" spans="1:12" x14ac:dyDescent="0.25">
      <c r="A13845">
        <v>32</v>
      </c>
      <c r="B13845">
        <v>23218803</v>
      </c>
      <c r="C13845" t="s">
        <v>6339</v>
      </c>
      <c r="D13845">
        <v>55</v>
      </c>
      <c r="E13845">
        <v>0</v>
      </c>
      <c r="F13845">
        <v>41.25</v>
      </c>
      <c r="G13845">
        <v>0</v>
      </c>
      <c r="H13845">
        <v>0</v>
      </c>
      <c r="I13845">
        <v>0</v>
      </c>
      <c r="K13845">
        <v>2014</v>
      </c>
      <c r="L13845">
        <v>2015</v>
      </c>
    </row>
    <row r="13846" spans="1:12" x14ac:dyDescent="0.25">
      <c r="A13846">
        <v>32</v>
      </c>
      <c r="B13846">
        <v>23218819</v>
      </c>
      <c r="C13846" t="s">
        <v>6341</v>
      </c>
      <c r="D13846">
        <v>207.09</v>
      </c>
      <c r="E13846">
        <v>0</v>
      </c>
      <c r="F13846">
        <v>124.25</v>
      </c>
      <c r="G13846">
        <v>0</v>
      </c>
      <c r="H13846">
        <v>0</v>
      </c>
      <c r="I13846">
        <v>0</v>
      </c>
      <c r="K13846">
        <v>2014</v>
      </c>
      <c r="L13846">
        <v>2015</v>
      </c>
    </row>
    <row r="13847" spans="1:12" x14ac:dyDescent="0.25">
      <c r="A13847">
        <v>32</v>
      </c>
      <c r="B13847">
        <v>23218827</v>
      </c>
      <c r="C13847" t="s">
        <v>6341</v>
      </c>
      <c r="D13847">
        <v>207.09</v>
      </c>
      <c r="E13847">
        <v>0</v>
      </c>
      <c r="F13847">
        <v>124.25</v>
      </c>
      <c r="G13847">
        <v>0</v>
      </c>
      <c r="H13847">
        <v>0</v>
      </c>
      <c r="I13847">
        <v>0</v>
      </c>
      <c r="K13847">
        <v>2014</v>
      </c>
      <c r="L13847">
        <v>2015</v>
      </c>
    </row>
    <row r="13848" spans="1:12" x14ac:dyDescent="0.25">
      <c r="A13848">
        <v>32</v>
      </c>
      <c r="B13848">
        <v>23218834</v>
      </c>
      <c r="C13848" t="s">
        <v>5691</v>
      </c>
      <c r="D13848">
        <v>33</v>
      </c>
      <c r="E13848">
        <v>0</v>
      </c>
      <c r="F13848">
        <v>19.8</v>
      </c>
      <c r="G13848">
        <v>0</v>
      </c>
      <c r="H13848">
        <v>0</v>
      </c>
      <c r="I13848">
        <v>0</v>
      </c>
      <c r="K13848">
        <v>2014</v>
      </c>
      <c r="L13848">
        <v>2014</v>
      </c>
    </row>
    <row r="13849" spans="1:12" x14ac:dyDescent="0.25">
      <c r="A13849">
        <v>32</v>
      </c>
      <c r="B13849">
        <v>23218836</v>
      </c>
      <c r="C13849" t="s">
        <v>5691</v>
      </c>
      <c r="D13849">
        <v>33</v>
      </c>
      <c r="E13849">
        <v>0</v>
      </c>
      <c r="F13849">
        <v>19.8</v>
      </c>
      <c r="G13849">
        <v>0</v>
      </c>
      <c r="H13849">
        <v>0</v>
      </c>
      <c r="I13849">
        <v>0</v>
      </c>
      <c r="K13849">
        <v>2014</v>
      </c>
      <c r="L13849">
        <v>2014</v>
      </c>
    </row>
    <row r="13850" spans="1:12" x14ac:dyDescent="0.25">
      <c r="A13850">
        <v>32</v>
      </c>
      <c r="B13850">
        <v>23218837</v>
      </c>
      <c r="C13850" t="s">
        <v>5691</v>
      </c>
      <c r="D13850">
        <v>33</v>
      </c>
      <c r="E13850">
        <v>0</v>
      </c>
      <c r="F13850">
        <v>19.8</v>
      </c>
      <c r="G13850">
        <v>0</v>
      </c>
      <c r="H13850">
        <v>0</v>
      </c>
      <c r="I13850">
        <v>0</v>
      </c>
      <c r="K13850">
        <v>2014</v>
      </c>
      <c r="L13850">
        <v>2014</v>
      </c>
    </row>
    <row r="13851" spans="1:12" x14ac:dyDescent="0.25">
      <c r="A13851">
        <v>32</v>
      </c>
      <c r="B13851">
        <v>23218839</v>
      </c>
      <c r="C13851" t="s">
        <v>6342</v>
      </c>
      <c r="D13851">
        <v>103.55</v>
      </c>
      <c r="E13851">
        <v>0</v>
      </c>
      <c r="F13851">
        <v>62.13</v>
      </c>
      <c r="G13851">
        <v>0</v>
      </c>
      <c r="H13851">
        <v>0</v>
      </c>
      <c r="I13851">
        <v>0</v>
      </c>
      <c r="K13851">
        <v>2014</v>
      </c>
      <c r="L13851">
        <v>2015</v>
      </c>
    </row>
    <row r="13852" spans="1:12" x14ac:dyDescent="0.25">
      <c r="A13852">
        <v>32</v>
      </c>
      <c r="B13852">
        <v>23218841</v>
      </c>
      <c r="C13852" t="s">
        <v>6342</v>
      </c>
      <c r="D13852">
        <v>103.55</v>
      </c>
      <c r="E13852">
        <v>0</v>
      </c>
      <c r="F13852">
        <v>62.13</v>
      </c>
      <c r="G13852">
        <v>0</v>
      </c>
      <c r="H13852">
        <v>0</v>
      </c>
      <c r="I13852">
        <v>0</v>
      </c>
      <c r="K13852">
        <v>2014</v>
      </c>
      <c r="L13852">
        <v>2015</v>
      </c>
    </row>
    <row r="13853" spans="1:12" x14ac:dyDescent="0.25">
      <c r="A13853">
        <v>32</v>
      </c>
      <c r="B13853">
        <v>23218864</v>
      </c>
      <c r="C13853" t="s">
        <v>6343</v>
      </c>
      <c r="D13853">
        <v>650</v>
      </c>
      <c r="E13853">
        <v>0</v>
      </c>
      <c r="F13853">
        <v>487.5</v>
      </c>
      <c r="G13853">
        <v>0</v>
      </c>
      <c r="H13853">
        <v>0</v>
      </c>
      <c r="I13853">
        <v>0</v>
      </c>
      <c r="K13853">
        <v>2016</v>
      </c>
      <c r="L13853">
        <v>2017</v>
      </c>
    </row>
    <row r="13854" spans="1:12" x14ac:dyDescent="0.25">
      <c r="A13854">
        <v>32</v>
      </c>
      <c r="B13854">
        <v>23219389</v>
      </c>
      <c r="C13854" t="s">
        <v>6344</v>
      </c>
      <c r="D13854">
        <v>95</v>
      </c>
      <c r="E13854">
        <v>0</v>
      </c>
      <c r="F13854">
        <v>71.25</v>
      </c>
      <c r="G13854">
        <v>0</v>
      </c>
      <c r="H13854">
        <v>0</v>
      </c>
      <c r="I13854">
        <v>0</v>
      </c>
      <c r="K13854">
        <v>2015</v>
      </c>
      <c r="L13854">
        <v>2017</v>
      </c>
    </row>
    <row r="13855" spans="1:12" x14ac:dyDescent="0.25">
      <c r="A13855">
        <v>32</v>
      </c>
      <c r="B13855">
        <v>23220403</v>
      </c>
      <c r="C13855" t="s">
        <v>6345</v>
      </c>
      <c r="D13855">
        <v>50</v>
      </c>
      <c r="E13855">
        <v>0</v>
      </c>
      <c r="F13855">
        <v>37.5</v>
      </c>
      <c r="G13855">
        <v>0</v>
      </c>
      <c r="H13855">
        <v>0</v>
      </c>
      <c r="I13855">
        <v>0</v>
      </c>
      <c r="K13855">
        <v>2016</v>
      </c>
      <c r="L13855">
        <v>2017</v>
      </c>
    </row>
    <row r="13856" spans="1:12" x14ac:dyDescent="0.25">
      <c r="A13856">
        <v>32</v>
      </c>
      <c r="B13856">
        <v>23220404</v>
      </c>
      <c r="C13856" t="s">
        <v>6346</v>
      </c>
      <c r="D13856">
        <v>50</v>
      </c>
      <c r="E13856">
        <v>0</v>
      </c>
      <c r="F13856">
        <v>37.5</v>
      </c>
      <c r="G13856">
        <v>0</v>
      </c>
      <c r="H13856">
        <v>0</v>
      </c>
      <c r="I13856">
        <v>0</v>
      </c>
      <c r="K13856">
        <v>2016</v>
      </c>
      <c r="L13856">
        <v>2017</v>
      </c>
    </row>
    <row r="13857" spans="1:12" x14ac:dyDescent="0.25">
      <c r="A13857">
        <v>32</v>
      </c>
      <c r="B13857">
        <v>23221557</v>
      </c>
      <c r="C13857" t="s">
        <v>5220</v>
      </c>
      <c r="D13857">
        <v>80</v>
      </c>
      <c r="E13857">
        <v>0</v>
      </c>
      <c r="F13857">
        <v>60</v>
      </c>
      <c r="G13857">
        <v>0</v>
      </c>
      <c r="H13857">
        <v>81.260000000000005</v>
      </c>
      <c r="I13857">
        <v>0</v>
      </c>
      <c r="K13857">
        <v>2014</v>
      </c>
      <c r="L13857">
        <v>2017</v>
      </c>
    </row>
    <row r="13858" spans="1:12" x14ac:dyDescent="0.25">
      <c r="A13858">
        <v>32</v>
      </c>
      <c r="B13858">
        <v>23221558</v>
      </c>
      <c r="C13858" t="s">
        <v>5220</v>
      </c>
      <c r="D13858">
        <v>80</v>
      </c>
      <c r="E13858">
        <v>0</v>
      </c>
      <c r="F13858">
        <v>60</v>
      </c>
      <c r="G13858">
        <v>0</v>
      </c>
      <c r="H13858">
        <v>81.260000000000005</v>
      </c>
      <c r="I13858">
        <v>0</v>
      </c>
      <c r="K13858">
        <v>2014</v>
      </c>
      <c r="L13858">
        <v>2017</v>
      </c>
    </row>
    <row r="13859" spans="1:12" x14ac:dyDescent="0.25">
      <c r="A13859">
        <v>32</v>
      </c>
      <c r="B13859">
        <v>23221569</v>
      </c>
      <c r="C13859" t="s">
        <v>5565</v>
      </c>
      <c r="D13859">
        <v>305</v>
      </c>
      <c r="E13859">
        <v>0</v>
      </c>
      <c r="F13859">
        <v>228.75</v>
      </c>
      <c r="G13859">
        <v>0</v>
      </c>
      <c r="H13859">
        <v>350.42</v>
      </c>
      <c r="I13859">
        <v>0</v>
      </c>
      <c r="K13859">
        <v>2014</v>
      </c>
      <c r="L13859">
        <v>2017</v>
      </c>
    </row>
    <row r="13860" spans="1:12" x14ac:dyDescent="0.25">
      <c r="A13860">
        <v>32</v>
      </c>
      <c r="B13860">
        <v>23221570</v>
      </c>
      <c r="C13860" t="s">
        <v>5565</v>
      </c>
      <c r="D13860">
        <v>305</v>
      </c>
      <c r="E13860">
        <v>0</v>
      </c>
      <c r="F13860">
        <v>228.75</v>
      </c>
      <c r="G13860">
        <v>0</v>
      </c>
      <c r="H13860">
        <v>350.42</v>
      </c>
      <c r="I13860">
        <v>0</v>
      </c>
      <c r="K13860">
        <v>2014</v>
      </c>
      <c r="L13860">
        <v>2017</v>
      </c>
    </row>
    <row r="13861" spans="1:12" x14ac:dyDescent="0.25">
      <c r="A13861">
        <v>32</v>
      </c>
      <c r="B13861">
        <v>23221571</v>
      </c>
      <c r="C13861" t="s">
        <v>5565</v>
      </c>
      <c r="D13861">
        <v>305</v>
      </c>
      <c r="E13861">
        <v>0</v>
      </c>
      <c r="F13861">
        <v>228.75</v>
      </c>
      <c r="G13861">
        <v>0</v>
      </c>
      <c r="H13861">
        <v>350.42</v>
      </c>
      <c r="I13861">
        <v>0</v>
      </c>
      <c r="K13861">
        <v>2014</v>
      </c>
      <c r="L13861">
        <v>2017</v>
      </c>
    </row>
    <row r="13862" spans="1:12" x14ac:dyDescent="0.25">
      <c r="A13862">
        <v>32</v>
      </c>
      <c r="B13862">
        <v>23221572</v>
      </c>
      <c r="C13862" t="s">
        <v>5565</v>
      </c>
      <c r="D13862">
        <v>305</v>
      </c>
      <c r="E13862">
        <v>0</v>
      </c>
      <c r="F13862">
        <v>228.75</v>
      </c>
      <c r="G13862">
        <v>0</v>
      </c>
      <c r="H13862">
        <v>350.42</v>
      </c>
      <c r="I13862">
        <v>0</v>
      </c>
      <c r="K13862">
        <v>2014</v>
      </c>
      <c r="L13862">
        <v>2017</v>
      </c>
    </row>
    <row r="13863" spans="1:12" x14ac:dyDescent="0.25">
      <c r="A13863">
        <v>32</v>
      </c>
      <c r="B13863">
        <v>23221573</v>
      </c>
      <c r="C13863" t="s">
        <v>5565</v>
      </c>
      <c r="D13863">
        <v>305</v>
      </c>
      <c r="E13863">
        <v>0</v>
      </c>
      <c r="F13863">
        <v>228.75</v>
      </c>
      <c r="G13863">
        <v>0</v>
      </c>
      <c r="H13863">
        <v>350.42</v>
      </c>
      <c r="I13863">
        <v>0</v>
      </c>
      <c r="K13863">
        <v>2014</v>
      </c>
      <c r="L13863">
        <v>2017</v>
      </c>
    </row>
    <row r="13864" spans="1:12" x14ac:dyDescent="0.25">
      <c r="A13864">
        <v>32</v>
      </c>
      <c r="B13864">
        <v>23221574</v>
      </c>
      <c r="C13864" t="s">
        <v>5565</v>
      </c>
      <c r="D13864">
        <v>305</v>
      </c>
      <c r="E13864">
        <v>0</v>
      </c>
      <c r="F13864">
        <v>228.75</v>
      </c>
      <c r="G13864">
        <v>0</v>
      </c>
      <c r="H13864">
        <v>350.42</v>
      </c>
      <c r="I13864">
        <v>0</v>
      </c>
      <c r="K13864">
        <v>2014</v>
      </c>
      <c r="L13864">
        <v>2017</v>
      </c>
    </row>
    <row r="13865" spans="1:12" x14ac:dyDescent="0.25">
      <c r="A13865">
        <v>32</v>
      </c>
      <c r="B13865">
        <v>23221581</v>
      </c>
      <c r="C13865" t="s">
        <v>5891</v>
      </c>
      <c r="D13865">
        <v>23</v>
      </c>
      <c r="E13865">
        <v>0</v>
      </c>
      <c r="F13865">
        <v>13.8</v>
      </c>
      <c r="G13865">
        <v>0</v>
      </c>
      <c r="H13865">
        <v>18.690000000000001</v>
      </c>
      <c r="I13865">
        <v>0</v>
      </c>
      <c r="K13865">
        <v>2014</v>
      </c>
      <c r="L13865">
        <v>2016</v>
      </c>
    </row>
    <row r="13866" spans="1:12" x14ac:dyDescent="0.25">
      <c r="A13866">
        <v>32</v>
      </c>
      <c r="B13866">
        <v>23221610</v>
      </c>
      <c r="C13866" t="s">
        <v>5200</v>
      </c>
      <c r="D13866">
        <v>90</v>
      </c>
      <c r="E13866">
        <v>0</v>
      </c>
      <c r="F13866">
        <v>54</v>
      </c>
      <c r="G13866">
        <v>0</v>
      </c>
      <c r="H13866">
        <v>0</v>
      </c>
      <c r="I13866">
        <v>0</v>
      </c>
      <c r="K13866">
        <v>2016</v>
      </c>
      <c r="L13866">
        <v>2017</v>
      </c>
    </row>
    <row r="13867" spans="1:12" x14ac:dyDescent="0.25">
      <c r="A13867">
        <v>32</v>
      </c>
      <c r="B13867">
        <v>23221612</v>
      </c>
      <c r="C13867" t="s">
        <v>6347</v>
      </c>
      <c r="D13867">
        <v>120</v>
      </c>
      <c r="E13867">
        <v>0</v>
      </c>
      <c r="F13867">
        <v>72</v>
      </c>
      <c r="G13867">
        <v>0</v>
      </c>
      <c r="H13867">
        <v>0</v>
      </c>
      <c r="I13867">
        <v>0</v>
      </c>
      <c r="K13867">
        <v>2016</v>
      </c>
      <c r="L13867">
        <v>2017</v>
      </c>
    </row>
    <row r="13868" spans="1:12" x14ac:dyDescent="0.25">
      <c r="A13868">
        <v>32</v>
      </c>
      <c r="B13868">
        <v>23221691</v>
      </c>
      <c r="C13868" t="s">
        <v>6348</v>
      </c>
      <c r="D13868">
        <v>370</v>
      </c>
      <c r="E13868">
        <v>0</v>
      </c>
      <c r="F13868">
        <v>277.5</v>
      </c>
      <c r="G13868">
        <v>0</v>
      </c>
      <c r="H13868">
        <v>0</v>
      </c>
      <c r="I13868">
        <v>0</v>
      </c>
      <c r="K13868">
        <v>2016</v>
      </c>
      <c r="L13868">
        <v>2017</v>
      </c>
    </row>
    <row r="13869" spans="1:12" x14ac:dyDescent="0.25">
      <c r="A13869">
        <v>32</v>
      </c>
      <c r="B13869">
        <v>23221692</v>
      </c>
      <c r="C13869" t="s">
        <v>6348</v>
      </c>
      <c r="D13869">
        <v>370</v>
      </c>
      <c r="E13869">
        <v>0</v>
      </c>
      <c r="F13869">
        <v>277.5</v>
      </c>
      <c r="G13869">
        <v>0</v>
      </c>
      <c r="H13869">
        <v>0</v>
      </c>
      <c r="I13869">
        <v>0</v>
      </c>
      <c r="K13869">
        <v>2016</v>
      </c>
      <c r="L13869">
        <v>2017</v>
      </c>
    </row>
    <row r="13870" spans="1:12" x14ac:dyDescent="0.25">
      <c r="A13870">
        <v>32</v>
      </c>
      <c r="B13870">
        <v>23221693</v>
      </c>
      <c r="C13870" t="s">
        <v>6348</v>
      </c>
      <c r="D13870">
        <v>370</v>
      </c>
      <c r="E13870">
        <v>0</v>
      </c>
      <c r="F13870">
        <v>277.5</v>
      </c>
      <c r="G13870">
        <v>0</v>
      </c>
      <c r="H13870">
        <v>0</v>
      </c>
      <c r="I13870">
        <v>0</v>
      </c>
      <c r="K13870">
        <v>2015</v>
      </c>
      <c r="L13870">
        <v>2017</v>
      </c>
    </row>
    <row r="13871" spans="1:12" x14ac:dyDescent="0.25">
      <c r="A13871">
        <v>32</v>
      </c>
      <c r="B13871">
        <v>23221694</v>
      </c>
      <c r="C13871" t="s">
        <v>6348</v>
      </c>
      <c r="D13871">
        <v>370</v>
      </c>
      <c r="E13871">
        <v>0</v>
      </c>
      <c r="F13871">
        <v>277.5</v>
      </c>
      <c r="G13871">
        <v>0</v>
      </c>
      <c r="H13871">
        <v>0</v>
      </c>
      <c r="I13871">
        <v>0</v>
      </c>
      <c r="K13871">
        <v>2015</v>
      </c>
      <c r="L13871">
        <v>2017</v>
      </c>
    </row>
    <row r="13872" spans="1:12" x14ac:dyDescent="0.25">
      <c r="A13872">
        <v>32</v>
      </c>
      <c r="B13872">
        <v>23221725</v>
      </c>
      <c r="C13872" t="s">
        <v>6349</v>
      </c>
      <c r="D13872">
        <v>95</v>
      </c>
      <c r="E13872">
        <v>0</v>
      </c>
      <c r="F13872">
        <v>71.25</v>
      </c>
      <c r="G13872">
        <v>0</v>
      </c>
      <c r="H13872">
        <v>0</v>
      </c>
      <c r="I13872">
        <v>0</v>
      </c>
      <c r="K13872">
        <v>2016</v>
      </c>
      <c r="L13872">
        <v>2017</v>
      </c>
    </row>
    <row r="13873" spans="1:12" x14ac:dyDescent="0.25">
      <c r="A13873">
        <v>32</v>
      </c>
      <c r="B13873">
        <v>23222312</v>
      </c>
      <c r="C13873" t="s">
        <v>7751</v>
      </c>
      <c r="D13873">
        <v>80</v>
      </c>
      <c r="E13873">
        <v>0</v>
      </c>
      <c r="F13873">
        <v>48</v>
      </c>
      <c r="G13873">
        <v>0</v>
      </c>
      <c r="H13873">
        <v>0</v>
      </c>
      <c r="I13873">
        <v>0</v>
      </c>
      <c r="K13873">
        <v>2016</v>
      </c>
      <c r="L13873">
        <v>2016</v>
      </c>
    </row>
    <row r="13874" spans="1:12" x14ac:dyDescent="0.25">
      <c r="A13874">
        <v>32</v>
      </c>
      <c r="B13874">
        <v>23222313</v>
      </c>
      <c r="C13874" t="s">
        <v>7751</v>
      </c>
      <c r="D13874">
        <v>80</v>
      </c>
      <c r="E13874">
        <v>0</v>
      </c>
      <c r="F13874">
        <v>48</v>
      </c>
      <c r="G13874">
        <v>0</v>
      </c>
      <c r="H13874">
        <v>0</v>
      </c>
      <c r="I13874">
        <v>0</v>
      </c>
      <c r="K13874">
        <v>2016</v>
      </c>
      <c r="L13874">
        <v>2016</v>
      </c>
    </row>
    <row r="13875" spans="1:12" x14ac:dyDescent="0.25">
      <c r="A13875">
        <v>32</v>
      </c>
      <c r="B13875">
        <v>23222317</v>
      </c>
      <c r="C13875" t="s">
        <v>6350</v>
      </c>
      <c r="D13875">
        <v>145</v>
      </c>
      <c r="E13875">
        <v>0</v>
      </c>
      <c r="F13875">
        <v>108.75</v>
      </c>
      <c r="G13875">
        <v>0</v>
      </c>
      <c r="H13875">
        <v>0</v>
      </c>
      <c r="I13875">
        <v>0</v>
      </c>
      <c r="K13875">
        <v>2015</v>
      </c>
      <c r="L13875">
        <v>2017</v>
      </c>
    </row>
    <row r="13876" spans="1:12" x14ac:dyDescent="0.25">
      <c r="A13876">
        <v>32</v>
      </c>
      <c r="B13876">
        <v>23222318</v>
      </c>
      <c r="C13876" t="s">
        <v>4846</v>
      </c>
      <c r="D13876">
        <v>145</v>
      </c>
      <c r="E13876">
        <v>0</v>
      </c>
      <c r="F13876">
        <v>108.75</v>
      </c>
      <c r="G13876">
        <v>0</v>
      </c>
      <c r="H13876">
        <v>0</v>
      </c>
      <c r="I13876">
        <v>0</v>
      </c>
      <c r="K13876">
        <v>2015</v>
      </c>
      <c r="L13876">
        <v>2017</v>
      </c>
    </row>
    <row r="13877" spans="1:12" x14ac:dyDescent="0.25">
      <c r="A13877">
        <v>32</v>
      </c>
      <c r="B13877">
        <v>23222319</v>
      </c>
      <c r="C13877" t="s">
        <v>4846</v>
      </c>
      <c r="D13877">
        <v>100</v>
      </c>
      <c r="E13877">
        <v>0</v>
      </c>
      <c r="F13877">
        <v>75</v>
      </c>
      <c r="G13877">
        <v>0</v>
      </c>
      <c r="H13877">
        <v>0</v>
      </c>
      <c r="I13877">
        <v>0</v>
      </c>
      <c r="K13877">
        <v>2015</v>
      </c>
      <c r="L13877">
        <v>2017</v>
      </c>
    </row>
    <row r="13878" spans="1:12" x14ac:dyDescent="0.25">
      <c r="A13878">
        <v>32</v>
      </c>
      <c r="B13878">
        <v>23222320</v>
      </c>
      <c r="C13878" t="s">
        <v>6351</v>
      </c>
      <c r="D13878">
        <v>100</v>
      </c>
      <c r="E13878">
        <v>0</v>
      </c>
      <c r="F13878">
        <v>75</v>
      </c>
      <c r="G13878">
        <v>0</v>
      </c>
      <c r="H13878">
        <v>0</v>
      </c>
      <c r="I13878">
        <v>0</v>
      </c>
      <c r="K13878">
        <v>2015</v>
      </c>
      <c r="L13878">
        <v>2017</v>
      </c>
    </row>
    <row r="13879" spans="1:12" x14ac:dyDescent="0.25">
      <c r="A13879">
        <v>32</v>
      </c>
      <c r="B13879">
        <v>23222322</v>
      </c>
      <c r="C13879" t="s">
        <v>6352</v>
      </c>
      <c r="D13879">
        <v>125</v>
      </c>
      <c r="E13879">
        <v>0</v>
      </c>
      <c r="F13879">
        <v>93.75</v>
      </c>
      <c r="G13879">
        <v>0</v>
      </c>
      <c r="H13879">
        <v>0</v>
      </c>
      <c r="I13879">
        <v>0</v>
      </c>
      <c r="K13879">
        <v>2015</v>
      </c>
      <c r="L13879">
        <v>2017</v>
      </c>
    </row>
    <row r="13880" spans="1:12" x14ac:dyDescent="0.25">
      <c r="A13880">
        <v>32</v>
      </c>
      <c r="B13880">
        <v>23222323</v>
      </c>
      <c r="C13880" t="s">
        <v>6353</v>
      </c>
      <c r="D13880">
        <v>125</v>
      </c>
      <c r="E13880">
        <v>0</v>
      </c>
      <c r="F13880">
        <v>93.75</v>
      </c>
      <c r="G13880">
        <v>0</v>
      </c>
      <c r="H13880">
        <v>0</v>
      </c>
      <c r="I13880">
        <v>0</v>
      </c>
      <c r="K13880">
        <v>2015</v>
      </c>
      <c r="L13880">
        <v>2017</v>
      </c>
    </row>
    <row r="13881" spans="1:12" x14ac:dyDescent="0.25">
      <c r="A13881">
        <v>32</v>
      </c>
      <c r="B13881">
        <v>23222325</v>
      </c>
      <c r="C13881" t="s">
        <v>6353</v>
      </c>
      <c r="D13881">
        <v>125</v>
      </c>
      <c r="E13881">
        <v>0</v>
      </c>
      <c r="F13881">
        <v>93.75</v>
      </c>
      <c r="G13881">
        <v>0</v>
      </c>
      <c r="H13881">
        <v>0</v>
      </c>
      <c r="I13881">
        <v>0</v>
      </c>
      <c r="K13881">
        <v>2015</v>
      </c>
      <c r="L13881">
        <v>2017</v>
      </c>
    </row>
    <row r="13882" spans="1:12" x14ac:dyDescent="0.25">
      <c r="A13882">
        <v>32</v>
      </c>
      <c r="B13882">
        <v>23222326</v>
      </c>
      <c r="C13882" t="s">
        <v>6352</v>
      </c>
      <c r="D13882">
        <v>125</v>
      </c>
      <c r="E13882">
        <v>0</v>
      </c>
      <c r="F13882">
        <v>93.75</v>
      </c>
      <c r="G13882">
        <v>0</v>
      </c>
      <c r="H13882">
        <v>0</v>
      </c>
      <c r="I13882">
        <v>0</v>
      </c>
      <c r="K13882">
        <v>2015</v>
      </c>
      <c r="L13882">
        <v>2017</v>
      </c>
    </row>
    <row r="13883" spans="1:12" x14ac:dyDescent="0.25">
      <c r="A13883">
        <v>32</v>
      </c>
      <c r="B13883">
        <v>23222328</v>
      </c>
      <c r="C13883" t="s">
        <v>6352</v>
      </c>
      <c r="D13883">
        <v>80</v>
      </c>
      <c r="E13883">
        <v>0</v>
      </c>
      <c r="F13883">
        <v>60</v>
      </c>
      <c r="G13883">
        <v>0</v>
      </c>
      <c r="H13883">
        <v>0</v>
      </c>
      <c r="I13883">
        <v>0</v>
      </c>
      <c r="K13883">
        <v>2015</v>
      </c>
      <c r="L13883">
        <v>2017</v>
      </c>
    </row>
    <row r="13884" spans="1:12" x14ac:dyDescent="0.25">
      <c r="A13884">
        <v>32</v>
      </c>
      <c r="B13884">
        <v>23222329</v>
      </c>
      <c r="C13884" t="s">
        <v>6354</v>
      </c>
      <c r="D13884">
        <v>80</v>
      </c>
      <c r="E13884">
        <v>0</v>
      </c>
      <c r="F13884">
        <v>60</v>
      </c>
      <c r="G13884">
        <v>0</v>
      </c>
      <c r="H13884">
        <v>0</v>
      </c>
      <c r="I13884">
        <v>0</v>
      </c>
      <c r="K13884">
        <v>2015</v>
      </c>
      <c r="L13884">
        <v>2017</v>
      </c>
    </row>
    <row r="13885" spans="1:12" x14ac:dyDescent="0.25">
      <c r="A13885">
        <v>32</v>
      </c>
      <c r="B13885">
        <v>23222331</v>
      </c>
      <c r="C13885" t="s">
        <v>6352</v>
      </c>
      <c r="D13885">
        <v>80</v>
      </c>
      <c r="E13885">
        <v>0</v>
      </c>
      <c r="F13885">
        <v>60</v>
      </c>
      <c r="G13885">
        <v>0</v>
      </c>
      <c r="H13885">
        <v>0</v>
      </c>
      <c r="I13885">
        <v>0</v>
      </c>
      <c r="K13885">
        <v>2015</v>
      </c>
      <c r="L13885">
        <v>2017</v>
      </c>
    </row>
    <row r="13886" spans="1:12" x14ac:dyDescent="0.25">
      <c r="A13886">
        <v>32</v>
      </c>
      <c r="B13886">
        <v>23222332</v>
      </c>
      <c r="C13886" t="s">
        <v>5735</v>
      </c>
      <c r="D13886">
        <v>80</v>
      </c>
      <c r="E13886">
        <v>0</v>
      </c>
      <c r="F13886">
        <v>60</v>
      </c>
      <c r="G13886">
        <v>0</v>
      </c>
      <c r="H13886">
        <v>0</v>
      </c>
      <c r="I13886">
        <v>0</v>
      </c>
      <c r="K13886">
        <v>2015</v>
      </c>
      <c r="L13886">
        <v>2017</v>
      </c>
    </row>
    <row r="13887" spans="1:12" x14ac:dyDescent="0.25">
      <c r="A13887">
        <v>32</v>
      </c>
      <c r="B13887">
        <v>23222454</v>
      </c>
      <c r="C13887" t="s">
        <v>6269</v>
      </c>
      <c r="D13887">
        <v>240</v>
      </c>
      <c r="E13887">
        <v>0</v>
      </c>
      <c r="F13887">
        <v>144</v>
      </c>
      <c r="G13887">
        <v>0</v>
      </c>
      <c r="H13887">
        <v>0</v>
      </c>
      <c r="I13887">
        <v>0</v>
      </c>
      <c r="K13887">
        <v>2015</v>
      </c>
      <c r="L13887">
        <v>2015</v>
      </c>
    </row>
    <row r="13888" spans="1:12" x14ac:dyDescent="0.25">
      <c r="A13888">
        <v>32</v>
      </c>
      <c r="B13888">
        <v>23222877</v>
      </c>
      <c r="C13888" t="s">
        <v>5736</v>
      </c>
      <c r="D13888">
        <v>80</v>
      </c>
      <c r="E13888">
        <v>0</v>
      </c>
      <c r="F13888">
        <v>60</v>
      </c>
      <c r="G13888">
        <v>0</v>
      </c>
      <c r="H13888">
        <v>0</v>
      </c>
      <c r="I13888">
        <v>0</v>
      </c>
      <c r="K13888">
        <v>2015</v>
      </c>
      <c r="L13888">
        <v>2015</v>
      </c>
    </row>
    <row r="13889" spans="1:12" x14ac:dyDescent="0.25">
      <c r="A13889">
        <v>32</v>
      </c>
      <c r="B13889">
        <v>23222878</v>
      </c>
      <c r="C13889" t="s">
        <v>5736</v>
      </c>
      <c r="D13889">
        <v>80</v>
      </c>
      <c r="E13889">
        <v>0</v>
      </c>
      <c r="F13889">
        <v>60</v>
      </c>
      <c r="G13889">
        <v>0</v>
      </c>
      <c r="H13889">
        <v>0</v>
      </c>
      <c r="I13889">
        <v>0</v>
      </c>
      <c r="K13889">
        <v>2015</v>
      </c>
      <c r="L13889">
        <v>2015</v>
      </c>
    </row>
    <row r="13890" spans="1:12" x14ac:dyDescent="0.25">
      <c r="A13890">
        <v>32</v>
      </c>
      <c r="B13890">
        <v>23222879</v>
      </c>
      <c r="C13890" t="s">
        <v>4260</v>
      </c>
      <c r="D13890">
        <v>100</v>
      </c>
      <c r="E13890">
        <v>0</v>
      </c>
      <c r="F13890">
        <v>75</v>
      </c>
      <c r="G13890">
        <v>0</v>
      </c>
      <c r="H13890">
        <v>0</v>
      </c>
      <c r="I13890">
        <v>0</v>
      </c>
      <c r="K13890">
        <v>2015</v>
      </c>
      <c r="L13890">
        <v>2015</v>
      </c>
    </row>
    <row r="13891" spans="1:12" x14ac:dyDescent="0.25">
      <c r="A13891">
        <v>32</v>
      </c>
      <c r="B13891">
        <v>23223334</v>
      </c>
      <c r="C13891" t="s">
        <v>6122</v>
      </c>
      <c r="D13891">
        <v>1995</v>
      </c>
      <c r="E13891">
        <v>0</v>
      </c>
      <c r="F13891">
        <v>1396.5</v>
      </c>
      <c r="G13891">
        <v>0</v>
      </c>
      <c r="H13891">
        <v>0</v>
      </c>
      <c r="I13891">
        <v>0</v>
      </c>
      <c r="K13891">
        <v>2015</v>
      </c>
      <c r="L13891">
        <v>2015</v>
      </c>
    </row>
    <row r="13892" spans="1:12" x14ac:dyDescent="0.25">
      <c r="A13892">
        <v>32</v>
      </c>
      <c r="B13892">
        <v>23223335</v>
      </c>
      <c r="C13892" t="s">
        <v>6355</v>
      </c>
      <c r="D13892">
        <v>1995</v>
      </c>
      <c r="E13892">
        <v>0</v>
      </c>
      <c r="F13892">
        <v>1396.5</v>
      </c>
      <c r="G13892">
        <v>0</v>
      </c>
      <c r="H13892">
        <v>0</v>
      </c>
      <c r="I13892">
        <v>0</v>
      </c>
      <c r="K13892">
        <v>2015</v>
      </c>
      <c r="L13892">
        <v>2015</v>
      </c>
    </row>
    <row r="13893" spans="1:12" x14ac:dyDescent="0.25">
      <c r="A13893">
        <v>32</v>
      </c>
      <c r="B13893">
        <v>23223336</v>
      </c>
      <c r="C13893" t="s">
        <v>5913</v>
      </c>
      <c r="D13893">
        <v>1995</v>
      </c>
      <c r="E13893">
        <v>0</v>
      </c>
      <c r="F13893">
        <v>1496.25</v>
      </c>
      <c r="G13893">
        <v>0</v>
      </c>
      <c r="H13893">
        <v>0</v>
      </c>
      <c r="I13893">
        <v>0</v>
      </c>
      <c r="K13893">
        <v>2015</v>
      </c>
      <c r="L13893">
        <v>2017</v>
      </c>
    </row>
    <row r="13894" spans="1:12" x14ac:dyDescent="0.25">
      <c r="A13894">
        <v>32</v>
      </c>
      <c r="B13894">
        <v>23224283</v>
      </c>
      <c r="C13894" t="s">
        <v>5957</v>
      </c>
      <c r="D13894">
        <v>100</v>
      </c>
      <c r="E13894">
        <v>0</v>
      </c>
      <c r="F13894">
        <v>75</v>
      </c>
      <c r="G13894">
        <v>0</v>
      </c>
      <c r="H13894">
        <v>0</v>
      </c>
      <c r="I13894">
        <v>0</v>
      </c>
      <c r="K13894">
        <v>2014</v>
      </c>
      <c r="L13894">
        <v>2017</v>
      </c>
    </row>
    <row r="13895" spans="1:12" x14ac:dyDescent="0.25">
      <c r="A13895">
        <v>32</v>
      </c>
      <c r="B13895">
        <v>23224290</v>
      </c>
      <c r="C13895" t="s">
        <v>5195</v>
      </c>
      <c r="D13895">
        <v>425</v>
      </c>
      <c r="E13895">
        <v>0</v>
      </c>
      <c r="F13895">
        <v>318.75</v>
      </c>
      <c r="G13895">
        <v>0</v>
      </c>
      <c r="H13895">
        <v>0</v>
      </c>
      <c r="I13895">
        <v>0</v>
      </c>
      <c r="K13895">
        <v>2014</v>
      </c>
      <c r="L13895">
        <v>2014</v>
      </c>
    </row>
    <row r="13896" spans="1:12" x14ac:dyDescent="0.25">
      <c r="A13896">
        <v>32</v>
      </c>
      <c r="B13896">
        <v>23224291</v>
      </c>
      <c r="C13896" t="s">
        <v>5131</v>
      </c>
      <c r="D13896">
        <v>425</v>
      </c>
      <c r="E13896">
        <v>0</v>
      </c>
      <c r="F13896">
        <v>318.75</v>
      </c>
      <c r="G13896">
        <v>0</v>
      </c>
      <c r="H13896">
        <v>0</v>
      </c>
      <c r="I13896">
        <v>0</v>
      </c>
      <c r="K13896">
        <v>2013</v>
      </c>
      <c r="L13896">
        <v>2017</v>
      </c>
    </row>
    <row r="13897" spans="1:12" x14ac:dyDescent="0.25">
      <c r="A13897">
        <v>32</v>
      </c>
      <c r="B13897">
        <v>23224292</v>
      </c>
      <c r="C13897" t="s">
        <v>6356</v>
      </c>
      <c r="D13897">
        <v>375</v>
      </c>
      <c r="E13897">
        <v>0</v>
      </c>
      <c r="F13897">
        <v>281.25</v>
      </c>
      <c r="G13897">
        <v>0</v>
      </c>
      <c r="H13897">
        <v>0</v>
      </c>
      <c r="I13897">
        <v>0</v>
      </c>
      <c r="K13897">
        <v>2013</v>
      </c>
      <c r="L13897">
        <v>2017</v>
      </c>
    </row>
    <row r="13898" spans="1:12" x14ac:dyDescent="0.25">
      <c r="A13898">
        <v>32</v>
      </c>
      <c r="B13898">
        <v>23224295</v>
      </c>
      <c r="C13898" t="s">
        <v>5866</v>
      </c>
      <c r="D13898">
        <v>425</v>
      </c>
      <c r="E13898">
        <v>0</v>
      </c>
      <c r="F13898">
        <v>318.75</v>
      </c>
      <c r="G13898">
        <v>0</v>
      </c>
      <c r="H13898">
        <v>0</v>
      </c>
      <c r="I13898">
        <v>0</v>
      </c>
      <c r="K13898">
        <v>2014</v>
      </c>
      <c r="L13898">
        <v>2017</v>
      </c>
    </row>
    <row r="13899" spans="1:12" x14ac:dyDescent="0.25">
      <c r="A13899">
        <v>32</v>
      </c>
      <c r="B13899">
        <v>23224296</v>
      </c>
      <c r="C13899" t="s">
        <v>5548</v>
      </c>
      <c r="D13899">
        <v>425</v>
      </c>
      <c r="E13899">
        <v>0</v>
      </c>
      <c r="F13899">
        <v>318.75</v>
      </c>
      <c r="G13899">
        <v>0</v>
      </c>
      <c r="H13899">
        <v>0</v>
      </c>
      <c r="I13899">
        <v>0</v>
      </c>
      <c r="K13899">
        <v>2013</v>
      </c>
      <c r="L13899">
        <v>2015</v>
      </c>
    </row>
    <row r="13900" spans="1:12" x14ac:dyDescent="0.25">
      <c r="A13900">
        <v>32</v>
      </c>
      <c r="B13900">
        <v>23224297</v>
      </c>
      <c r="C13900" t="s">
        <v>5546</v>
      </c>
      <c r="D13900">
        <v>425</v>
      </c>
      <c r="E13900">
        <v>0</v>
      </c>
      <c r="F13900">
        <v>318.75</v>
      </c>
      <c r="G13900">
        <v>0</v>
      </c>
      <c r="H13900">
        <v>0</v>
      </c>
      <c r="I13900">
        <v>0</v>
      </c>
      <c r="K13900">
        <v>2013</v>
      </c>
      <c r="L13900">
        <v>2014</v>
      </c>
    </row>
    <row r="13901" spans="1:12" x14ac:dyDescent="0.25">
      <c r="A13901">
        <v>32</v>
      </c>
      <c r="B13901">
        <v>23224298</v>
      </c>
      <c r="C13901" t="s">
        <v>5501</v>
      </c>
      <c r="D13901">
        <v>425</v>
      </c>
      <c r="E13901">
        <v>0</v>
      </c>
      <c r="F13901">
        <v>318.75</v>
      </c>
      <c r="G13901">
        <v>0</v>
      </c>
      <c r="H13901">
        <v>0</v>
      </c>
      <c r="I13901">
        <v>0</v>
      </c>
      <c r="K13901">
        <v>2013</v>
      </c>
      <c r="L13901">
        <v>2017</v>
      </c>
    </row>
    <row r="13902" spans="1:12" x14ac:dyDescent="0.25">
      <c r="A13902">
        <v>32</v>
      </c>
      <c r="B13902">
        <v>23225676</v>
      </c>
      <c r="C13902" t="s">
        <v>6039</v>
      </c>
      <c r="D13902">
        <v>475</v>
      </c>
      <c r="E13902">
        <v>0</v>
      </c>
      <c r="F13902">
        <v>356.25</v>
      </c>
      <c r="G13902">
        <v>0</v>
      </c>
      <c r="H13902">
        <v>0</v>
      </c>
      <c r="I13902">
        <v>0</v>
      </c>
      <c r="K13902">
        <v>2015</v>
      </c>
      <c r="L13902">
        <v>2016</v>
      </c>
    </row>
    <row r="13903" spans="1:12" x14ac:dyDescent="0.25">
      <c r="A13903">
        <v>32</v>
      </c>
      <c r="B13903">
        <v>23225968</v>
      </c>
      <c r="C13903" t="s">
        <v>7752</v>
      </c>
      <c r="D13903">
        <v>125</v>
      </c>
      <c r="E13903">
        <v>0</v>
      </c>
      <c r="F13903">
        <v>93.75</v>
      </c>
      <c r="G13903">
        <v>0</v>
      </c>
      <c r="H13903">
        <v>0</v>
      </c>
      <c r="I13903">
        <v>0</v>
      </c>
      <c r="K13903">
        <v>2017</v>
      </c>
      <c r="L13903">
        <v>2017</v>
      </c>
    </row>
    <row r="13904" spans="1:12" x14ac:dyDescent="0.25">
      <c r="A13904">
        <v>32</v>
      </c>
      <c r="B13904">
        <v>23225969</v>
      </c>
      <c r="C13904" t="s">
        <v>7752</v>
      </c>
      <c r="D13904">
        <v>125</v>
      </c>
      <c r="E13904">
        <v>0</v>
      </c>
      <c r="F13904">
        <v>93.75</v>
      </c>
      <c r="G13904">
        <v>0</v>
      </c>
      <c r="H13904">
        <v>0</v>
      </c>
      <c r="I13904">
        <v>0</v>
      </c>
      <c r="K13904">
        <v>2017</v>
      </c>
      <c r="L13904">
        <v>2017</v>
      </c>
    </row>
    <row r="13905" spans="1:12" x14ac:dyDescent="0.25">
      <c r="A13905">
        <v>32</v>
      </c>
      <c r="B13905">
        <v>23225971</v>
      </c>
      <c r="C13905" t="s">
        <v>7753</v>
      </c>
      <c r="D13905">
        <v>90</v>
      </c>
      <c r="E13905">
        <v>0</v>
      </c>
      <c r="F13905">
        <v>54</v>
      </c>
      <c r="G13905">
        <v>0</v>
      </c>
      <c r="H13905">
        <v>0</v>
      </c>
      <c r="I13905">
        <v>0</v>
      </c>
      <c r="K13905">
        <v>2017</v>
      </c>
      <c r="L13905">
        <v>2017</v>
      </c>
    </row>
    <row r="13906" spans="1:12" x14ac:dyDescent="0.25">
      <c r="A13906">
        <v>32</v>
      </c>
      <c r="B13906">
        <v>23225972</v>
      </c>
      <c r="C13906" t="s">
        <v>7754</v>
      </c>
      <c r="D13906">
        <v>100</v>
      </c>
      <c r="E13906">
        <v>0</v>
      </c>
      <c r="F13906">
        <v>60</v>
      </c>
      <c r="G13906">
        <v>0</v>
      </c>
      <c r="H13906">
        <v>0</v>
      </c>
      <c r="I13906">
        <v>0</v>
      </c>
      <c r="K13906">
        <v>2017</v>
      </c>
      <c r="L13906">
        <v>2017</v>
      </c>
    </row>
    <row r="13907" spans="1:12" x14ac:dyDescent="0.25">
      <c r="A13907">
        <v>32</v>
      </c>
      <c r="B13907">
        <v>23225986</v>
      </c>
      <c r="C13907" t="s">
        <v>6295</v>
      </c>
      <c r="D13907">
        <v>495</v>
      </c>
      <c r="E13907">
        <v>0</v>
      </c>
      <c r="F13907">
        <v>371.25</v>
      </c>
      <c r="G13907">
        <v>0</v>
      </c>
      <c r="H13907">
        <v>0</v>
      </c>
      <c r="I13907">
        <v>0</v>
      </c>
      <c r="K13907">
        <v>2016</v>
      </c>
      <c r="L13907">
        <v>2017</v>
      </c>
    </row>
    <row r="13908" spans="1:12" x14ac:dyDescent="0.25">
      <c r="A13908">
        <v>32</v>
      </c>
      <c r="B13908">
        <v>23225987</v>
      </c>
      <c r="C13908" t="s">
        <v>6295</v>
      </c>
      <c r="D13908">
        <v>495</v>
      </c>
      <c r="E13908">
        <v>0</v>
      </c>
      <c r="F13908">
        <v>371.25</v>
      </c>
      <c r="G13908">
        <v>0</v>
      </c>
      <c r="H13908">
        <v>0</v>
      </c>
      <c r="I13908">
        <v>0</v>
      </c>
      <c r="K13908">
        <v>2016</v>
      </c>
      <c r="L13908">
        <v>2017</v>
      </c>
    </row>
    <row r="13909" spans="1:12" x14ac:dyDescent="0.25">
      <c r="A13909">
        <v>32</v>
      </c>
      <c r="B13909">
        <v>23227109</v>
      </c>
      <c r="C13909" t="s">
        <v>5697</v>
      </c>
      <c r="D13909">
        <v>70</v>
      </c>
      <c r="E13909">
        <v>0</v>
      </c>
      <c r="F13909">
        <v>52.5</v>
      </c>
      <c r="G13909">
        <v>0</v>
      </c>
      <c r="H13909">
        <v>0</v>
      </c>
      <c r="I13909">
        <v>0</v>
      </c>
      <c r="K13909">
        <v>2015</v>
      </c>
      <c r="L13909">
        <v>2017</v>
      </c>
    </row>
    <row r="13910" spans="1:12" x14ac:dyDescent="0.25">
      <c r="A13910">
        <v>32</v>
      </c>
      <c r="B13910">
        <v>23227110</v>
      </c>
      <c r="C13910" t="s">
        <v>5696</v>
      </c>
      <c r="D13910">
        <v>70</v>
      </c>
      <c r="E13910">
        <v>0</v>
      </c>
      <c r="F13910">
        <v>52.5</v>
      </c>
      <c r="G13910">
        <v>0</v>
      </c>
      <c r="H13910">
        <v>0</v>
      </c>
      <c r="I13910">
        <v>0</v>
      </c>
      <c r="K13910">
        <v>2015</v>
      </c>
      <c r="L13910">
        <v>2017</v>
      </c>
    </row>
    <row r="13911" spans="1:12" x14ac:dyDescent="0.25">
      <c r="A13911">
        <v>32</v>
      </c>
      <c r="B13911">
        <v>23227112</v>
      </c>
      <c r="C13911" t="s">
        <v>5697</v>
      </c>
      <c r="D13911">
        <v>70</v>
      </c>
      <c r="E13911">
        <v>0</v>
      </c>
      <c r="F13911">
        <v>52.5</v>
      </c>
      <c r="G13911">
        <v>0</v>
      </c>
      <c r="H13911">
        <v>0</v>
      </c>
      <c r="I13911">
        <v>0</v>
      </c>
      <c r="K13911">
        <v>2015</v>
      </c>
      <c r="L13911">
        <v>2017</v>
      </c>
    </row>
    <row r="13912" spans="1:12" x14ac:dyDescent="0.25">
      <c r="A13912">
        <v>32</v>
      </c>
      <c r="B13912">
        <v>23227113</v>
      </c>
      <c r="C13912" t="s">
        <v>5696</v>
      </c>
      <c r="D13912">
        <v>70</v>
      </c>
      <c r="E13912">
        <v>0</v>
      </c>
      <c r="F13912">
        <v>52.5</v>
      </c>
      <c r="G13912">
        <v>0</v>
      </c>
      <c r="H13912">
        <v>0</v>
      </c>
      <c r="I13912">
        <v>0</v>
      </c>
      <c r="K13912">
        <v>2015</v>
      </c>
      <c r="L13912">
        <v>2017</v>
      </c>
    </row>
    <row r="13913" spans="1:12" x14ac:dyDescent="0.25">
      <c r="A13913">
        <v>32</v>
      </c>
      <c r="B13913">
        <v>23227117</v>
      </c>
      <c r="C13913" t="s">
        <v>4742</v>
      </c>
      <c r="D13913">
        <v>100</v>
      </c>
      <c r="E13913">
        <v>0</v>
      </c>
      <c r="F13913">
        <v>70</v>
      </c>
      <c r="G13913">
        <v>0</v>
      </c>
      <c r="H13913">
        <v>0</v>
      </c>
      <c r="I13913">
        <v>0</v>
      </c>
      <c r="K13913">
        <v>2015</v>
      </c>
      <c r="L13913">
        <v>2015</v>
      </c>
    </row>
    <row r="13914" spans="1:12" x14ac:dyDescent="0.25">
      <c r="A13914">
        <v>32</v>
      </c>
      <c r="B13914">
        <v>23227118</v>
      </c>
      <c r="C13914" t="s">
        <v>4742</v>
      </c>
      <c r="D13914">
        <v>100</v>
      </c>
      <c r="E13914">
        <v>0</v>
      </c>
      <c r="F13914">
        <v>70</v>
      </c>
      <c r="G13914">
        <v>0</v>
      </c>
      <c r="H13914">
        <v>0</v>
      </c>
      <c r="I13914">
        <v>0</v>
      </c>
      <c r="K13914">
        <v>2015</v>
      </c>
      <c r="L13914">
        <v>2015</v>
      </c>
    </row>
    <row r="13915" spans="1:12" x14ac:dyDescent="0.25">
      <c r="A13915">
        <v>32</v>
      </c>
      <c r="B13915">
        <v>23227119</v>
      </c>
      <c r="C13915" t="s">
        <v>4741</v>
      </c>
      <c r="D13915">
        <v>100</v>
      </c>
      <c r="E13915">
        <v>0</v>
      </c>
      <c r="F13915">
        <v>70</v>
      </c>
      <c r="G13915">
        <v>0</v>
      </c>
      <c r="H13915">
        <v>0</v>
      </c>
      <c r="I13915">
        <v>0</v>
      </c>
      <c r="K13915">
        <v>2015</v>
      </c>
      <c r="L13915">
        <v>2015</v>
      </c>
    </row>
    <row r="13916" spans="1:12" x14ac:dyDescent="0.25">
      <c r="A13916">
        <v>32</v>
      </c>
      <c r="B13916">
        <v>23227120</v>
      </c>
      <c r="C13916" t="s">
        <v>4744</v>
      </c>
      <c r="D13916">
        <v>80</v>
      </c>
      <c r="E13916">
        <v>0</v>
      </c>
      <c r="F13916">
        <v>60</v>
      </c>
      <c r="G13916">
        <v>0</v>
      </c>
      <c r="H13916">
        <v>0</v>
      </c>
      <c r="I13916">
        <v>0</v>
      </c>
      <c r="K13916">
        <v>2015</v>
      </c>
      <c r="L13916">
        <v>2016</v>
      </c>
    </row>
    <row r="13917" spans="1:12" x14ac:dyDescent="0.25">
      <c r="A13917">
        <v>32</v>
      </c>
      <c r="B13917">
        <v>23227121</v>
      </c>
      <c r="C13917" t="s">
        <v>4743</v>
      </c>
      <c r="D13917">
        <v>80</v>
      </c>
      <c r="E13917">
        <v>0</v>
      </c>
      <c r="F13917">
        <v>60</v>
      </c>
      <c r="G13917">
        <v>0</v>
      </c>
      <c r="H13917">
        <v>77.52</v>
      </c>
      <c r="I13917">
        <v>0</v>
      </c>
      <c r="K13917">
        <v>2015</v>
      </c>
      <c r="L13917">
        <v>2016</v>
      </c>
    </row>
    <row r="13918" spans="1:12" x14ac:dyDescent="0.25">
      <c r="A13918">
        <v>32</v>
      </c>
      <c r="B13918">
        <v>23227122</v>
      </c>
      <c r="C13918" t="s">
        <v>4744</v>
      </c>
      <c r="D13918">
        <v>80</v>
      </c>
      <c r="E13918">
        <v>0</v>
      </c>
      <c r="F13918">
        <v>56</v>
      </c>
      <c r="G13918">
        <v>0</v>
      </c>
      <c r="H13918">
        <v>0</v>
      </c>
      <c r="I13918">
        <v>0</v>
      </c>
      <c r="K13918">
        <v>2015</v>
      </c>
      <c r="L13918">
        <v>2016</v>
      </c>
    </row>
    <row r="13919" spans="1:12" x14ac:dyDescent="0.25">
      <c r="A13919">
        <v>32</v>
      </c>
      <c r="B13919">
        <v>23227123</v>
      </c>
      <c r="C13919" t="s">
        <v>4743</v>
      </c>
      <c r="D13919">
        <v>80</v>
      </c>
      <c r="E13919">
        <v>0</v>
      </c>
      <c r="F13919">
        <v>56</v>
      </c>
      <c r="G13919">
        <v>0</v>
      </c>
      <c r="H13919">
        <v>0</v>
      </c>
      <c r="I13919">
        <v>0</v>
      </c>
      <c r="K13919">
        <v>2015</v>
      </c>
      <c r="L13919">
        <v>2016</v>
      </c>
    </row>
    <row r="13920" spans="1:12" x14ac:dyDescent="0.25">
      <c r="A13920">
        <v>32</v>
      </c>
      <c r="B13920">
        <v>23227139</v>
      </c>
      <c r="C13920" t="s">
        <v>6357</v>
      </c>
      <c r="D13920">
        <v>250</v>
      </c>
      <c r="E13920">
        <v>0</v>
      </c>
      <c r="F13920">
        <v>187.5</v>
      </c>
      <c r="G13920">
        <v>0</v>
      </c>
      <c r="H13920">
        <v>0</v>
      </c>
      <c r="I13920">
        <v>0</v>
      </c>
      <c r="K13920">
        <v>2016</v>
      </c>
      <c r="L13920">
        <v>2017</v>
      </c>
    </row>
    <row r="13921" spans="1:12" x14ac:dyDescent="0.25">
      <c r="A13921">
        <v>32</v>
      </c>
      <c r="B13921">
        <v>23227471</v>
      </c>
      <c r="C13921" t="s">
        <v>6358</v>
      </c>
      <c r="D13921">
        <v>899</v>
      </c>
      <c r="E13921">
        <v>0</v>
      </c>
      <c r="F13921">
        <v>674.25</v>
      </c>
      <c r="G13921">
        <v>0</v>
      </c>
      <c r="H13921">
        <v>0</v>
      </c>
      <c r="I13921">
        <v>0</v>
      </c>
      <c r="K13921">
        <v>2014</v>
      </c>
      <c r="L13921">
        <v>2017</v>
      </c>
    </row>
    <row r="13922" spans="1:12" x14ac:dyDescent="0.25">
      <c r="A13922">
        <v>32</v>
      </c>
      <c r="B13922">
        <v>23228521</v>
      </c>
      <c r="C13922" t="s">
        <v>5773</v>
      </c>
      <c r="D13922">
        <v>50</v>
      </c>
      <c r="E13922">
        <v>0</v>
      </c>
      <c r="F13922">
        <v>37.5</v>
      </c>
      <c r="G13922">
        <v>0</v>
      </c>
      <c r="H13922">
        <v>0</v>
      </c>
      <c r="I13922">
        <v>0</v>
      </c>
      <c r="K13922">
        <v>2014</v>
      </c>
      <c r="L13922">
        <v>2017</v>
      </c>
    </row>
    <row r="13923" spans="1:12" x14ac:dyDescent="0.25">
      <c r="A13923">
        <v>32</v>
      </c>
      <c r="B13923">
        <v>23229840</v>
      </c>
      <c r="C13923" t="s">
        <v>6348</v>
      </c>
      <c r="D13923">
        <v>445</v>
      </c>
      <c r="E13923">
        <v>0</v>
      </c>
      <c r="F13923">
        <v>333.75</v>
      </c>
      <c r="G13923">
        <v>0</v>
      </c>
      <c r="H13923">
        <v>0</v>
      </c>
      <c r="I13923">
        <v>0</v>
      </c>
      <c r="K13923">
        <v>2013</v>
      </c>
      <c r="L13923">
        <v>2017</v>
      </c>
    </row>
    <row r="13924" spans="1:12" x14ac:dyDescent="0.25">
      <c r="A13924">
        <v>32</v>
      </c>
      <c r="B13924">
        <v>23229842</v>
      </c>
      <c r="C13924" t="s">
        <v>5509</v>
      </c>
      <c r="D13924">
        <v>80</v>
      </c>
      <c r="E13924">
        <v>0</v>
      </c>
      <c r="F13924">
        <v>60</v>
      </c>
      <c r="G13924">
        <v>0</v>
      </c>
      <c r="H13924">
        <v>0</v>
      </c>
      <c r="I13924">
        <v>0</v>
      </c>
      <c r="K13924">
        <v>2015</v>
      </c>
      <c r="L13924">
        <v>2017</v>
      </c>
    </row>
    <row r="13925" spans="1:12" x14ac:dyDescent="0.25">
      <c r="A13925">
        <v>32</v>
      </c>
      <c r="B13925">
        <v>23230445</v>
      </c>
      <c r="C13925" t="s">
        <v>6359</v>
      </c>
      <c r="D13925">
        <v>295</v>
      </c>
      <c r="E13925">
        <v>0</v>
      </c>
      <c r="F13925">
        <v>221.25</v>
      </c>
      <c r="G13925">
        <v>0</v>
      </c>
      <c r="H13925">
        <v>0</v>
      </c>
      <c r="I13925">
        <v>0</v>
      </c>
      <c r="K13925">
        <v>1996</v>
      </c>
      <c r="L13925">
        <v>2017</v>
      </c>
    </row>
    <row r="13926" spans="1:12" x14ac:dyDescent="0.25">
      <c r="A13926">
        <v>32</v>
      </c>
      <c r="B13926">
        <v>23231227</v>
      </c>
      <c r="C13926" t="s">
        <v>5547</v>
      </c>
      <c r="D13926">
        <v>315</v>
      </c>
      <c r="E13926">
        <v>0</v>
      </c>
      <c r="F13926">
        <v>236.25</v>
      </c>
      <c r="G13926">
        <v>0</v>
      </c>
      <c r="H13926">
        <v>0</v>
      </c>
      <c r="I13926">
        <v>0</v>
      </c>
      <c r="K13926">
        <v>2016</v>
      </c>
      <c r="L13926">
        <v>2017</v>
      </c>
    </row>
    <row r="13927" spans="1:12" x14ac:dyDescent="0.25">
      <c r="A13927">
        <v>32</v>
      </c>
      <c r="B13927">
        <v>23231228</v>
      </c>
      <c r="C13927" t="s">
        <v>6360</v>
      </c>
      <c r="D13927">
        <v>315</v>
      </c>
      <c r="E13927">
        <v>0</v>
      </c>
      <c r="F13927">
        <v>236.25</v>
      </c>
      <c r="G13927">
        <v>0</v>
      </c>
      <c r="H13927">
        <v>0</v>
      </c>
      <c r="I13927">
        <v>0</v>
      </c>
      <c r="K13927">
        <v>2016</v>
      </c>
      <c r="L13927">
        <v>2016</v>
      </c>
    </row>
    <row r="13928" spans="1:12" x14ac:dyDescent="0.25">
      <c r="A13928">
        <v>32</v>
      </c>
      <c r="B13928">
        <v>23231229</v>
      </c>
      <c r="C13928" t="s">
        <v>6361</v>
      </c>
      <c r="D13928">
        <v>315</v>
      </c>
      <c r="E13928">
        <v>0</v>
      </c>
      <c r="F13928">
        <v>236.25</v>
      </c>
      <c r="G13928">
        <v>0</v>
      </c>
      <c r="H13928">
        <v>0</v>
      </c>
      <c r="I13928">
        <v>0</v>
      </c>
      <c r="K13928">
        <v>2016</v>
      </c>
      <c r="L13928">
        <v>2017</v>
      </c>
    </row>
    <row r="13929" spans="1:12" x14ac:dyDescent="0.25">
      <c r="A13929">
        <v>32</v>
      </c>
      <c r="B13929">
        <v>23231230</v>
      </c>
      <c r="C13929" t="s">
        <v>5493</v>
      </c>
      <c r="D13929">
        <v>315</v>
      </c>
      <c r="E13929">
        <v>0</v>
      </c>
      <c r="F13929">
        <v>236.25</v>
      </c>
      <c r="G13929">
        <v>0</v>
      </c>
      <c r="H13929">
        <v>0</v>
      </c>
      <c r="I13929">
        <v>0</v>
      </c>
      <c r="K13929">
        <v>2016</v>
      </c>
      <c r="L13929">
        <v>2017</v>
      </c>
    </row>
    <row r="13930" spans="1:12" x14ac:dyDescent="0.25">
      <c r="A13930">
        <v>32</v>
      </c>
      <c r="B13930">
        <v>23231236</v>
      </c>
      <c r="C13930" t="s">
        <v>6362</v>
      </c>
      <c r="D13930">
        <v>160</v>
      </c>
      <c r="E13930">
        <v>0</v>
      </c>
      <c r="F13930">
        <v>120</v>
      </c>
      <c r="G13930">
        <v>0</v>
      </c>
      <c r="H13930">
        <v>0</v>
      </c>
      <c r="I13930">
        <v>0</v>
      </c>
      <c r="K13930">
        <v>2016</v>
      </c>
      <c r="L13930">
        <v>2017</v>
      </c>
    </row>
    <row r="13931" spans="1:12" x14ac:dyDescent="0.25">
      <c r="A13931">
        <v>32</v>
      </c>
      <c r="B13931">
        <v>23231320</v>
      </c>
      <c r="C13931" t="s">
        <v>6363</v>
      </c>
      <c r="D13931">
        <v>75</v>
      </c>
      <c r="E13931">
        <v>0</v>
      </c>
      <c r="F13931">
        <v>56.25</v>
      </c>
      <c r="G13931">
        <v>0</v>
      </c>
      <c r="H13931">
        <v>0</v>
      </c>
      <c r="I13931">
        <v>0</v>
      </c>
      <c r="K13931">
        <v>2016</v>
      </c>
      <c r="L13931">
        <v>2017</v>
      </c>
    </row>
    <row r="13932" spans="1:12" x14ac:dyDescent="0.25">
      <c r="A13932">
        <v>32</v>
      </c>
      <c r="B13932">
        <v>23231491</v>
      </c>
      <c r="C13932" t="s">
        <v>6268</v>
      </c>
      <c r="D13932">
        <v>750</v>
      </c>
      <c r="E13932">
        <v>0</v>
      </c>
      <c r="F13932">
        <v>562.5</v>
      </c>
      <c r="G13932">
        <v>0</v>
      </c>
      <c r="H13932">
        <v>0</v>
      </c>
      <c r="I13932">
        <v>0</v>
      </c>
      <c r="K13932">
        <v>2015</v>
      </c>
      <c r="L13932">
        <v>2015</v>
      </c>
    </row>
    <row r="13933" spans="1:12" x14ac:dyDescent="0.25">
      <c r="A13933">
        <v>32</v>
      </c>
      <c r="B13933">
        <v>23231493</v>
      </c>
      <c r="C13933" t="s">
        <v>6268</v>
      </c>
      <c r="D13933">
        <v>750</v>
      </c>
      <c r="E13933">
        <v>0</v>
      </c>
      <c r="F13933">
        <v>562.5</v>
      </c>
      <c r="G13933">
        <v>0</v>
      </c>
      <c r="H13933">
        <v>0</v>
      </c>
      <c r="I13933">
        <v>0</v>
      </c>
      <c r="K13933">
        <v>2015</v>
      </c>
      <c r="L13933">
        <v>2015</v>
      </c>
    </row>
    <row r="13934" spans="1:12" x14ac:dyDescent="0.25">
      <c r="A13934">
        <v>32</v>
      </c>
      <c r="B13934">
        <v>23231516</v>
      </c>
      <c r="C13934" t="s">
        <v>6268</v>
      </c>
      <c r="D13934">
        <v>750</v>
      </c>
      <c r="E13934">
        <v>0</v>
      </c>
      <c r="F13934">
        <v>562.5</v>
      </c>
      <c r="G13934">
        <v>0</v>
      </c>
      <c r="H13934">
        <v>0</v>
      </c>
      <c r="I13934">
        <v>0</v>
      </c>
      <c r="K13934">
        <v>2015</v>
      </c>
      <c r="L13934">
        <v>2015</v>
      </c>
    </row>
    <row r="13935" spans="1:12" x14ac:dyDescent="0.25">
      <c r="A13935">
        <v>32</v>
      </c>
      <c r="B13935">
        <v>23231517</v>
      </c>
      <c r="C13935" t="s">
        <v>6268</v>
      </c>
      <c r="D13935">
        <v>750</v>
      </c>
      <c r="E13935">
        <v>0</v>
      </c>
      <c r="F13935">
        <v>562.5</v>
      </c>
      <c r="G13935">
        <v>0</v>
      </c>
      <c r="H13935">
        <v>0</v>
      </c>
      <c r="I13935">
        <v>0</v>
      </c>
      <c r="K13935">
        <v>2015</v>
      </c>
      <c r="L13935">
        <v>2015</v>
      </c>
    </row>
    <row r="13936" spans="1:12" x14ac:dyDescent="0.25">
      <c r="A13936">
        <v>32</v>
      </c>
      <c r="B13936">
        <v>23231518</v>
      </c>
      <c r="C13936" t="s">
        <v>6364</v>
      </c>
      <c r="D13936">
        <v>750</v>
      </c>
      <c r="E13936">
        <v>0</v>
      </c>
      <c r="F13936">
        <v>562.5</v>
      </c>
      <c r="G13936">
        <v>0</v>
      </c>
      <c r="H13936">
        <v>0</v>
      </c>
      <c r="I13936">
        <v>0</v>
      </c>
      <c r="K13936">
        <v>2015</v>
      </c>
      <c r="L13936">
        <v>2015</v>
      </c>
    </row>
    <row r="13937" spans="1:12" x14ac:dyDescent="0.25">
      <c r="A13937">
        <v>32</v>
      </c>
      <c r="B13937">
        <v>23231520</v>
      </c>
      <c r="C13937" t="s">
        <v>6268</v>
      </c>
      <c r="D13937">
        <v>750</v>
      </c>
      <c r="E13937">
        <v>0</v>
      </c>
      <c r="F13937">
        <v>562.5</v>
      </c>
      <c r="G13937">
        <v>0</v>
      </c>
      <c r="H13937">
        <v>0</v>
      </c>
      <c r="I13937">
        <v>0</v>
      </c>
      <c r="K13937">
        <v>2015</v>
      </c>
      <c r="L13937">
        <v>2015</v>
      </c>
    </row>
    <row r="13938" spans="1:12" x14ac:dyDescent="0.25">
      <c r="A13938">
        <v>32</v>
      </c>
      <c r="B13938">
        <v>23231521</v>
      </c>
      <c r="C13938" t="s">
        <v>6268</v>
      </c>
      <c r="D13938">
        <v>750</v>
      </c>
      <c r="E13938">
        <v>0</v>
      </c>
      <c r="F13938">
        <v>562.5</v>
      </c>
      <c r="G13938">
        <v>0</v>
      </c>
      <c r="H13938">
        <v>0</v>
      </c>
      <c r="I13938">
        <v>0</v>
      </c>
      <c r="K13938">
        <v>2015</v>
      </c>
      <c r="L13938">
        <v>2015</v>
      </c>
    </row>
    <row r="13939" spans="1:12" x14ac:dyDescent="0.25">
      <c r="A13939">
        <v>32</v>
      </c>
      <c r="B13939">
        <v>23231522</v>
      </c>
      <c r="C13939" t="s">
        <v>6364</v>
      </c>
      <c r="D13939">
        <v>750</v>
      </c>
      <c r="E13939">
        <v>0</v>
      </c>
      <c r="F13939">
        <v>562.5</v>
      </c>
      <c r="G13939">
        <v>0</v>
      </c>
      <c r="H13939">
        <v>0</v>
      </c>
      <c r="I13939">
        <v>0</v>
      </c>
      <c r="K13939">
        <v>2015</v>
      </c>
      <c r="L13939">
        <v>2015</v>
      </c>
    </row>
    <row r="13940" spans="1:12" x14ac:dyDescent="0.25">
      <c r="A13940">
        <v>32</v>
      </c>
      <c r="B13940">
        <v>23231624</v>
      </c>
      <c r="C13940" t="s">
        <v>6348</v>
      </c>
      <c r="D13940">
        <v>395</v>
      </c>
      <c r="E13940">
        <v>0</v>
      </c>
      <c r="F13940">
        <v>296.25</v>
      </c>
      <c r="G13940">
        <v>0</v>
      </c>
      <c r="H13940">
        <v>0</v>
      </c>
      <c r="I13940">
        <v>0</v>
      </c>
      <c r="K13940">
        <v>2015</v>
      </c>
      <c r="L13940">
        <v>2017</v>
      </c>
    </row>
    <row r="13941" spans="1:12" x14ac:dyDescent="0.25">
      <c r="A13941">
        <v>32</v>
      </c>
      <c r="B13941">
        <v>23231646</v>
      </c>
      <c r="C13941" t="s">
        <v>6365</v>
      </c>
      <c r="D13941">
        <v>975</v>
      </c>
      <c r="E13941">
        <v>0</v>
      </c>
      <c r="F13941">
        <v>682.5</v>
      </c>
      <c r="G13941">
        <v>0</v>
      </c>
      <c r="H13941">
        <v>0</v>
      </c>
      <c r="I13941">
        <v>0</v>
      </c>
      <c r="K13941">
        <v>2015</v>
      </c>
      <c r="L13941">
        <v>2015</v>
      </c>
    </row>
    <row r="13942" spans="1:12" x14ac:dyDescent="0.25">
      <c r="A13942">
        <v>32</v>
      </c>
      <c r="B13942">
        <v>23231684</v>
      </c>
      <c r="C13942" t="s">
        <v>6366</v>
      </c>
      <c r="D13942">
        <v>80</v>
      </c>
      <c r="E13942">
        <v>0</v>
      </c>
      <c r="F13942">
        <v>48</v>
      </c>
      <c r="G13942">
        <v>0</v>
      </c>
      <c r="H13942">
        <v>0</v>
      </c>
      <c r="I13942">
        <v>0</v>
      </c>
      <c r="K13942">
        <v>2016</v>
      </c>
      <c r="L13942">
        <v>2017</v>
      </c>
    </row>
    <row r="13943" spans="1:12" x14ac:dyDescent="0.25">
      <c r="A13943">
        <v>32</v>
      </c>
      <c r="B13943">
        <v>23231693</v>
      </c>
      <c r="C13943" t="s">
        <v>6367</v>
      </c>
      <c r="D13943">
        <v>90</v>
      </c>
      <c r="E13943">
        <v>0</v>
      </c>
      <c r="F13943">
        <v>54</v>
      </c>
      <c r="G13943">
        <v>0</v>
      </c>
      <c r="H13943">
        <v>0</v>
      </c>
      <c r="I13943">
        <v>0</v>
      </c>
      <c r="K13943">
        <v>2016</v>
      </c>
      <c r="L13943">
        <v>2016</v>
      </c>
    </row>
    <row r="13944" spans="1:12" x14ac:dyDescent="0.25">
      <c r="A13944">
        <v>32</v>
      </c>
      <c r="B13944">
        <v>23231696</v>
      </c>
      <c r="C13944" t="s">
        <v>6368</v>
      </c>
      <c r="D13944">
        <v>58</v>
      </c>
      <c r="E13944">
        <v>0</v>
      </c>
      <c r="F13944">
        <v>34.799999999999997</v>
      </c>
      <c r="G13944">
        <v>0</v>
      </c>
      <c r="H13944">
        <v>0</v>
      </c>
      <c r="I13944">
        <v>0</v>
      </c>
      <c r="K13944">
        <v>2016</v>
      </c>
      <c r="L13944">
        <v>2017</v>
      </c>
    </row>
    <row r="13945" spans="1:12" x14ac:dyDescent="0.25">
      <c r="A13945">
        <v>32</v>
      </c>
      <c r="B13945">
        <v>23231953</v>
      </c>
      <c r="C13945" t="s">
        <v>6369</v>
      </c>
      <c r="D13945">
        <v>95</v>
      </c>
      <c r="E13945">
        <v>0</v>
      </c>
      <c r="F13945">
        <v>71.25</v>
      </c>
      <c r="G13945">
        <v>0</v>
      </c>
      <c r="H13945">
        <v>0</v>
      </c>
      <c r="I13945">
        <v>0</v>
      </c>
      <c r="K13945">
        <v>2016</v>
      </c>
      <c r="L13945">
        <v>2017</v>
      </c>
    </row>
    <row r="13946" spans="1:12" x14ac:dyDescent="0.25">
      <c r="A13946">
        <v>32</v>
      </c>
      <c r="B13946">
        <v>23231959</v>
      </c>
      <c r="C13946" t="s">
        <v>6370</v>
      </c>
      <c r="D13946">
        <v>100</v>
      </c>
      <c r="E13946">
        <v>0</v>
      </c>
      <c r="F13946">
        <v>70</v>
      </c>
      <c r="G13946">
        <v>0</v>
      </c>
      <c r="H13946">
        <v>0</v>
      </c>
      <c r="I13946">
        <v>0</v>
      </c>
      <c r="K13946">
        <v>2016</v>
      </c>
      <c r="L13946">
        <v>2016</v>
      </c>
    </row>
    <row r="13947" spans="1:12" x14ac:dyDescent="0.25">
      <c r="A13947">
        <v>32</v>
      </c>
      <c r="B13947">
        <v>23231964</v>
      </c>
      <c r="C13947" t="s">
        <v>5957</v>
      </c>
      <c r="D13947">
        <v>100</v>
      </c>
      <c r="E13947">
        <v>0</v>
      </c>
      <c r="F13947">
        <v>75</v>
      </c>
      <c r="G13947">
        <v>0</v>
      </c>
      <c r="H13947">
        <v>0</v>
      </c>
      <c r="I13947">
        <v>0</v>
      </c>
      <c r="K13947">
        <v>2016</v>
      </c>
      <c r="L13947">
        <v>2016</v>
      </c>
    </row>
    <row r="13948" spans="1:12" x14ac:dyDescent="0.25">
      <c r="A13948">
        <v>32</v>
      </c>
      <c r="B13948">
        <v>23232324</v>
      </c>
      <c r="C13948" t="s">
        <v>6371</v>
      </c>
      <c r="D13948">
        <v>35</v>
      </c>
      <c r="E13948">
        <v>0</v>
      </c>
      <c r="F13948">
        <v>21</v>
      </c>
      <c r="G13948">
        <v>0</v>
      </c>
      <c r="H13948">
        <v>0</v>
      </c>
      <c r="I13948">
        <v>0</v>
      </c>
      <c r="K13948">
        <v>2016</v>
      </c>
      <c r="L13948">
        <v>2016</v>
      </c>
    </row>
    <row r="13949" spans="1:12" x14ac:dyDescent="0.25">
      <c r="A13949">
        <v>32</v>
      </c>
      <c r="B13949">
        <v>23232339</v>
      </c>
      <c r="C13949" t="s">
        <v>6363</v>
      </c>
      <c r="D13949">
        <v>185</v>
      </c>
      <c r="E13949">
        <v>0</v>
      </c>
      <c r="F13949">
        <v>138.75</v>
      </c>
      <c r="G13949">
        <v>0</v>
      </c>
      <c r="H13949">
        <v>0</v>
      </c>
      <c r="I13949">
        <v>0</v>
      </c>
      <c r="K13949">
        <v>2016</v>
      </c>
      <c r="L13949">
        <v>2017</v>
      </c>
    </row>
    <row r="13950" spans="1:12" x14ac:dyDescent="0.25">
      <c r="A13950">
        <v>32</v>
      </c>
      <c r="B13950">
        <v>23232340</v>
      </c>
      <c r="C13950" t="s">
        <v>6363</v>
      </c>
      <c r="D13950">
        <v>185</v>
      </c>
      <c r="E13950">
        <v>0</v>
      </c>
      <c r="F13950">
        <v>138.75</v>
      </c>
      <c r="G13950">
        <v>0</v>
      </c>
      <c r="H13950">
        <v>0</v>
      </c>
      <c r="I13950">
        <v>0</v>
      </c>
      <c r="K13950">
        <v>2016</v>
      </c>
      <c r="L13950">
        <v>2017</v>
      </c>
    </row>
    <row r="13951" spans="1:12" x14ac:dyDescent="0.25">
      <c r="A13951">
        <v>32</v>
      </c>
      <c r="B13951">
        <v>23232341</v>
      </c>
      <c r="C13951" t="s">
        <v>6363</v>
      </c>
      <c r="D13951">
        <v>185</v>
      </c>
      <c r="E13951">
        <v>0</v>
      </c>
      <c r="F13951">
        <v>138.75</v>
      </c>
      <c r="G13951">
        <v>0</v>
      </c>
      <c r="H13951">
        <v>0</v>
      </c>
      <c r="I13951">
        <v>0</v>
      </c>
      <c r="K13951">
        <v>2016</v>
      </c>
      <c r="L13951">
        <v>2017</v>
      </c>
    </row>
    <row r="13952" spans="1:12" x14ac:dyDescent="0.25">
      <c r="A13952">
        <v>32</v>
      </c>
      <c r="B13952">
        <v>23232759</v>
      </c>
      <c r="C13952" t="s">
        <v>6372</v>
      </c>
      <c r="D13952">
        <v>265</v>
      </c>
      <c r="E13952">
        <v>0</v>
      </c>
      <c r="F13952">
        <v>198.75</v>
      </c>
      <c r="G13952">
        <v>0</v>
      </c>
      <c r="H13952">
        <v>0</v>
      </c>
      <c r="I13952">
        <v>0</v>
      </c>
      <c r="K13952">
        <v>2014</v>
      </c>
      <c r="L13952">
        <v>2017</v>
      </c>
    </row>
    <row r="13953" spans="1:12" x14ac:dyDescent="0.25">
      <c r="A13953">
        <v>32</v>
      </c>
      <c r="B13953">
        <v>23232760</v>
      </c>
      <c r="C13953" t="s">
        <v>5778</v>
      </c>
      <c r="D13953">
        <v>315</v>
      </c>
      <c r="E13953">
        <v>0</v>
      </c>
      <c r="F13953">
        <v>236.25</v>
      </c>
      <c r="G13953">
        <v>0</v>
      </c>
      <c r="H13953">
        <v>0</v>
      </c>
      <c r="I13953">
        <v>0</v>
      </c>
      <c r="K13953">
        <v>2014</v>
      </c>
      <c r="L13953">
        <v>2016</v>
      </c>
    </row>
    <row r="13954" spans="1:12" x14ac:dyDescent="0.25">
      <c r="A13954">
        <v>32</v>
      </c>
      <c r="B13954">
        <v>23232761</v>
      </c>
      <c r="C13954" t="s">
        <v>5501</v>
      </c>
      <c r="D13954">
        <v>315</v>
      </c>
      <c r="E13954">
        <v>0</v>
      </c>
      <c r="F13954">
        <v>236.25</v>
      </c>
      <c r="G13954">
        <v>0</v>
      </c>
      <c r="H13954">
        <v>319.95</v>
      </c>
      <c r="I13954">
        <v>0</v>
      </c>
      <c r="K13954">
        <v>2014</v>
      </c>
      <c r="L13954">
        <v>2017</v>
      </c>
    </row>
    <row r="13955" spans="1:12" x14ac:dyDescent="0.25">
      <c r="A13955">
        <v>32</v>
      </c>
      <c r="B13955">
        <v>23232762</v>
      </c>
      <c r="C13955" t="s">
        <v>5777</v>
      </c>
      <c r="D13955">
        <v>315</v>
      </c>
      <c r="E13955">
        <v>0</v>
      </c>
      <c r="F13955">
        <v>236.25</v>
      </c>
      <c r="G13955">
        <v>0</v>
      </c>
      <c r="H13955">
        <v>0</v>
      </c>
      <c r="I13955">
        <v>0</v>
      </c>
      <c r="K13955">
        <v>2014</v>
      </c>
      <c r="L13955">
        <v>2017</v>
      </c>
    </row>
    <row r="13956" spans="1:12" x14ac:dyDescent="0.25">
      <c r="A13956">
        <v>32</v>
      </c>
      <c r="B13956">
        <v>23232763</v>
      </c>
      <c r="C13956" t="s">
        <v>5493</v>
      </c>
      <c r="D13956">
        <v>315</v>
      </c>
      <c r="E13956">
        <v>0</v>
      </c>
      <c r="F13956">
        <v>236.25</v>
      </c>
      <c r="G13956">
        <v>0</v>
      </c>
      <c r="H13956">
        <v>319.95</v>
      </c>
      <c r="I13956">
        <v>0</v>
      </c>
      <c r="K13956">
        <v>2014</v>
      </c>
      <c r="L13956">
        <v>2016</v>
      </c>
    </row>
    <row r="13957" spans="1:12" x14ac:dyDescent="0.25">
      <c r="A13957">
        <v>32</v>
      </c>
      <c r="B13957">
        <v>23232764</v>
      </c>
      <c r="C13957" t="s">
        <v>5546</v>
      </c>
      <c r="D13957">
        <v>315</v>
      </c>
      <c r="E13957">
        <v>0</v>
      </c>
      <c r="F13957">
        <v>236.25</v>
      </c>
      <c r="G13957">
        <v>0</v>
      </c>
      <c r="H13957">
        <v>319.95</v>
      </c>
      <c r="I13957">
        <v>0</v>
      </c>
      <c r="K13957">
        <v>2014</v>
      </c>
      <c r="L13957">
        <v>2016</v>
      </c>
    </row>
    <row r="13958" spans="1:12" x14ac:dyDescent="0.25">
      <c r="A13958">
        <v>32</v>
      </c>
      <c r="B13958">
        <v>23232765</v>
      </c>
      <c r="C13958" t="s">
        <v>5680</v>
      </c>
      <c r="D13958">
        <v>315</v>
      </c>
      <c r="E13958">
        <v>0</v>
      </c>
      <c r="F13958">
        <v>236.25</v>
      </c>
      <c r="G13958">
        <v>0</v>
      </c>
      <c r="H13958">
        <v>0</v>
      </c>
      <c r="I13958">
        <v>0</v>
      </c>
      <c r="K13958">
        <v>2014</v>
      </c>
      <c r="L13958">
        <v>2016</v>
      </c>
    </row>
    <row r="13959" spans="1:12" x14ac:dyDescent="0.25">
      <c r="A13959">
        <v>32</v>
      </c>
      <c r="B13959">
        <v>23232766</v>
      </c>
      <c r="C13959" t="s">
        <v>5309</v>
      </c>
      <c r="D13959">
        <v>315</v>
      </c>
      <c r="E13959">
        <v>0</v>
      </c>
      <c r="F13959">
        <v>236.25</v>
      </c>
      <c r="G13959">
        <v>0</v>
      </c>
      <c r="H13959">
        <v>0</v>
      </c>
      <c r="I13959">
        <v>0</v>
      </c>
      <c r="K13959">
        <v>2014</v>
      </c>
      <c r="L13959">
        <v>2016</v>
      </c>
    </row>
    <row r="13960" spans="1:12" x14ac:dyDescent="0.25">
      <c r="A13960">
        <v>32</v>
      </c>
      <c r="B13960">
        <v>23232767</v>
      </c>
      <c r="C13960" t="s">
        <v>5549</v>
      </c>
      <c r="D13960">
        <v>315</v>
      </c>
      <c r="E13960">
        <v>0</v>
      </c>
      <c r="F13960">
        <v>236.25</v>
      </c>
      <c r="G13960">
        <v>0</v>
      </c>
      <c r="H13960">
        <v>0</v>
      </c>
      <c r="I13960">
        <v>0</v>
      </c>
      <c r="K13960">
        <v>2014</v>
      </c>
      <c r="L13960">
        <v>2014</v>
      </c>
    </row>
    <row r="13961" spans="1:12" x14ac:dyDescent="0.25">
      <c r="A13961">
        <v>32</v>
      </c>
      <c r="B13961">
        <v>23233060</v>
      </c>
      <c r="C13961" t="s">
        <v>6338</v>
      </c>
      <c r="D13961">
        <v>450</v>
      </c>
      <c r="E13961">
        <v>0</v>
      </c>
      <c r="F13961">
        <v>337.5</v>
      </c>
      <c r="G13961">
        <v>0</v>
      </c>
      <c r="H13961">
        <v>457.07</v>
      </c>
      <c r="I13961">
        <v>0</v>
      </c>
      <c r="K13961">
        <v>2014</v>
      </c>
      <c r="L13961">
        <v>2015</v>
      </c>
    </row>
    <row r="13962" spans="1:12" x14ac:dyDescent="0.25">
      <c r="A13962">
        <v>32</v>
      </c>
      <c r="B13962">
        <v>23233061</v>
      </c>
      <c r="C13962" t="s">
        <v>6373</v>
      </c>
      <c r="D13962">
        <v>103.55</v>
      </c>
      <c r="E13962">
        <v>0</v>
      </c>
      <c r="F13962">
        <v>62.13</v>
      </c>
      <c r="G13962">
        <v>0</v>
      </c>
      <c r="H13962">
        <v>0</v>
      </c>
      <c r="I13962">
        <v>0</v>
      </c>
      <c r="K13962">
        <v>2014</v>
      </c>
      <c r="L13962">
        <v>2015</v>
      </c>
    </row>
    <row r="13963" spans="1:12" x14ac:dyDescent="0.25">
      <c r="A13963">
        <v>32</v>
      </c>
      <c r="B13963">
        <v>23233062</v>
      </c>
      <c r="C13963" t="s">
        <v>6373</v>
      </c>
      <c r="D13963">
        <v>103.55</v>
      </c>
      <c r="E13963">
        <v>0</v>
      </c>
      <c r="F13963">
        <v>62.13</v>
      </c>
      <c r="G13963">
        <v>0</v>
      </c>
      <c r="H13963">
        <v>0</v>
      </c>
      <c r="I13963">
        <v>0</v>
      </c>
      <c r="K13963">
        <v>2014</v>
      </c>
      <c r="L13963">
        <v>2015</v>
      </c>
    </row>
    <row r="13964" spans="1:12" x14ac:dyDescent="0.25">
      <c r="A13964">
        <v>32</v>
      </c>
      <c r="B13964">
        <v>23233063</v>
      </c>
      <c r="C13964" t="s">
        <v>6341</v>
      </c>
      <c r="D13964">
        <v>207.09</v>
      </c>
      <c r="E13964">
        <v>0</v>
      </c>
      <c r="F13964">
        <v>124.25</v>
      </c>
      <c r="G13964">
        <v>0</v>
      </c>
      <c r="H13964">
        <v>0</v>
      </c>
      <c r="I13964">
        <v>0</v>
      </c>
      <c r="K13964">
        <v>2014</v>
      </c>
      <c r="L13964">
        <v>2015</v>
      </c>
    </row>
    <row r="13965" spans="1:12" x14ac:dyDescent="0.25">
      <c r="A13965">
        <v>32</v>
      </c>
      <c r="B13965">
        <v>23233064</v>
      </c>
      <c r="C13965" t="s">
        <v>6341</v>
      </c>
      <c r="D13965">
        <v>207.09</v>
      </c>
      <c r="E13965">
        <v>0</v>
      </c>
      <c r="F13965">
        <v>124.25</v>
      </c>
      <c r="G13965">
        <v>0</v>
      </c>
      <c r="H13965">
        <v>0</v>
      </c>
      <c r="I13965">
        <v>0</v>
      </c>
      <c r="K13965">
        <v>2014</v>
      </c>
      <c r="L13965">
        <v>2015</v>
      </c>
    </row>
    <row r="13966" spans="1:12" x14ac:dyDescent="0.25">
      <c r="A13966">
        <v>32</v>
      </c>
      <c r="B13966">
        <v>23233469</v>
      </c>
      <c r="C13966" t="s">
        <v>5232</v>
      </c>
      <c r="D13966">
        <v>995</v>
      </c>
      <c r="E13966">
        <v>0</v>
      </c>
      <c r="F13966">
        <v>746.25</v>
      </c>
      <c r="G13966">
        <v>0</v>
      </c>
      <c r="H13966">
        <v>0</v>
      </c>
      <c r="I13966">
        <v>0</v>
      </c>
      <c r="K13966">
        <v>2016</v>
      </c>
      <c r="L13966">
        <v>2016</v>
      </c>
    </row>
    <row r="13967" spans="1:12" x14ac:dyDescent="0.25">
      <c r="A13967">
        <v>32</v>
      </c>
      <c r="B13967">
        <v>23233470</v>
      </c>
      <c r="C13967" t="s">
        <v>6242</v>
      </c>
      <c r="D13967">
        <v>325</v>
      </c>
      <c r="E13967">
        <v>0</v>
      </c>
      <c r="F13967">
        <v>195</v>
      </c>
      <c r="G13967">
        <v>0</v>
      </c>
      <c r="H13967">
        <v>0</v>
      </c>
      <c r="I13967">
        <v>0</v>
      </c>
      <c r="K13967">
        <v>2016</v>
      </c>
      <c r="L13967">
        <v>2017</v>
      </c>
    </row>
    <row r="13968" spans="1:12" x14ac:dyDescent="0.25">
      <c r="A13968">
        <v>32</v>
      </c>
      <c r="B13968">
        <v>23233471</v>
      </c>
      <c r="C13968" t="s">
        <v>5232</v>
      </c>
      <c r="D13968">
        <v>995</v>
      </c>
      <c r="E13968">
        <v>0</v>
      </c>
      <c r="F13968">
        <v>746.25</v>
      </c>
      <c r="G13968">
        <v>0</v>
      </c>
      <c r="H13968">
        <v>0</v>
      </c>
      <c r="I13968">
        <v>0</v>
      </c>
      <c r="K13968">
        <v>2016</v>
      </c>
      <c r="L13968">
        <v>2016</v>
      </c>
    </row>
    <row r="13969" spans="1:12" x14ac:dyDescent="0.25">
      <c r="A13969">
        <v>32</v>
      </c>
      <c r="B13969">
        <v>23233472</v>
      </c>
      <c r="C13969" t="s">
        <v>6374</v>
      </c>
      <c r="D13969">
        <v>95</v>
      </c>
      <c r="E13969">
        <v>0</v>
      </c>
      <c r="F13969">
        <v>57</v>
      </c>
      <c r="G13969">
        <v>0</v>
      </c>
      <c r="H13969">
        <v>0</v>
      </c>
      <c r="I13969">
        <v>0</v>
      </c>
      <c r="K13969">
        <v>2016</v>
      </c>
      <c r="L13969">
        <v>2017</v>
      </c>
    </row>
    <row r="13970" spans="1:12" x14ac:dyDescent="0.25">
      <c r="A13970">
        <v>32</v>
      </c>
      <c r="B13970">
        <v>23233728</v>
      </c>
      <c r="C13970" t="s">
        <v>6375</v>
      </c>
      <c r="D13970">
        <v>130</v>
      </c>
      <c r="E13970">
        <v>0</v>
      </c>
      <c r="F13970">
        <v>78</v>
      </c>
      <c r="G13970">
        <v>0</v>
      </c>
      <c r="H13970">
        <v>0</v>
      </c>
      <c r="I13970">
        <v>0</v>
      </c>
      <c r="K13970">
        <v>2015</v>
      </c>
      <c r="L13970">
        <v>2017</v>
      </c>
    </row>
    <row r="13971" spans="1:12" x14ac:dyDescent="0.25">
      <c r="A13971">
        <v>32</v>
      </c>
      <c r="B13971">
        <v>23233811</v>
      </c>
      <c r="C13971" t="s">
        <v>6376</v>
      </c>
      <c r="D13971">
        <v>995</v>
      </c>
      <c r="E13971">
        <v>0</v>
      </c>
      <c r="F13971">
        <v>746.25</v>
      </c>
      <c r="G13971">
        <v>0</v>
      </c>
      <c r="H13971">
        <v>1010.64</v>
      </c>
      <c r="I13971">
        <v>0</v>
      </c>
      <c r="K13971">
        <v>2014</v>
      </c>
      <c r="L13971">
        <v>2016</v>
      </c>
    </row>
    <row r="13972" spans="1:12" x14ac:dyDescent="0.25">
      <c r="A13972">
        <v>32</v>
      </c>
      <c r="B13972">
        <v>23233830</v>
      </c>
      <c r="C13972" t="s">
        <v>6377</v>
      </c>
      <c r="D13972">
        <v>120</v>
      </c>
      <c r="E13972">
        <v>0</v>
      </c>
      <c r="F13972">
        <v>90</v>
      </c>
      <c r="G13972">
        <v>0</v>
      </c>
      <c r="H13972">
        <v>0</v>
      </c>
      <c r="I13972">
        <v>0</v>
      </c>
      <c r="K13972">
        <v>2015</v>
      </c>
      <c r="L13972">
        <v>2017</v>
      </c>
    </row>
    <row r="13973" spans="1:12" x14ac:dyDescent="0.25">
      <c r="A13973">
        <v>32</v>
      </c>
      <c r="B13973">
        <v>23233831</v>
      </c>
      <c r="C13973" t="s">
        <v>6378</v>
      </c>
      <c r="D13973">
        <v>120</v>
      </c>
      <c r="E13973">
        <v>0</v>
      </c>
      <c r="F13973">
        <v>90</v>
      </c>
      <c r="G13973">
        <v>0</v>
      </c>
      <c r="H13973">
        <v>0</v>
      </c>
      <c r="I13973">
        <v>0</v>
      </c>
      <c r="K13973">
        <v>2015</v>
      </c>
      <c r="L13973">
        <v>2017</v>
      </c>
    </row>
    <row r="13974" spans="1:12" x14ac:dyDescent="0.25">
      <c r="A13974">
        <v>32</v>
      </c>
      <c r="B13974">
        <v>23233832</v>
      </c>
      <c r="C13974" t="s">
        <v>6379</v>
      </c>
      <c r="D13974">
        <v>120</v>
      </c>
      <c r="E13974">
        <v>0</v>
      </c>
      <c r="F13974">
        <v>90</v>
      </c>
      <c r="G13974">
        <v>0</v>
      </c>
      <c r="H13974">
        <v>0</v>
      </c>
      <c r="I13974">
        <v>0</v>
      </c>
      <c r="K13974">
        <v>2015</v>
      </c>
      <c r="L13974">
        <v>2017</v>
      </c>
    </row>
    <row r="13975" spans="1:12" x14ac:dyDescent="0.25">
      <c r="A13975">
        <v>32</v>
      </c>
      <c r="B13975">
        <v>23233833</v>
      </c>
      <c r="C13975" t="s">
        <v>6380</v>
      </c>
      <c r="D13975">
        <v>120</v>
      </c>
      <c r="E13975">
        <v>0</v>
      </c>
      <c r="F13975">
        <v>90</v>
      </c>
      <c r="G13975">
        <v>0</v>
      </c>
      <c r="H13975">
        <v>0</v>
      </c>
      <c r="I13975">
        <v>0</v>
      </c>
      <c r="K13975">
        <v>2015</v>
      </c>
      <c r="L13975">
        <v>2016</v>
      </c>
    </row>
    <row r="13976" spans="1:12" x14ac:dyDescent="0.25">
      <c r="A13976">
        <v>32</v>
      </c>
      <c r="B13976">
        <v>23233834</v>
      </c>
      <c r="C13976" t="s">
        <v>6381</v>
      </c>
      <c r="D13976">
        <v>120</v>
      </c>
      <c r="E13976">
        <v>0</v>
      </c>
      <c r="F13976">
        <v>90</v>
      </c>
      <c r="G13976">
        <v>0</v>
      </c>
      <c r="H13976">
        <v>0</v>
      </c>
      <c r="I13976">
        <v>0</v>
      </c>
      <c r="K13976">
        <v>2015</v>
      </c>
      <c r="L13976">
        <v>2017</v>
      </c>
    </row>
    <row r="13977" spans="1:12" x14ac:dyDescent="0.25">
      <c r="A13977">
        <v>32</v>
      </c>
      <c r="B13977">
        <v>23233835</v>
      </c>
      <c r="C13977" t="s">
        <v>6382</v>
      </c>
      <c r="D13977">
        <v>120</v>
      </c>
      <c r="E13977">
        <v>0</v>
      </c>
      <c r="F13977">
        <v>90</v>
      </c>
      <c r="G13977">
        <v>0</v>
      </c>
      <c r="H13977">
        <v>0</v>
      </c>
      <c r="I13977">
        <v>0</v>
      </c>
      <c r="K13977">
        <v>2015</v>
      </c>
      <c r="L13977">
        <v>2016</v>
      </c>
    </row>
    <row r="13978" spans="1:12" x14ac:dyDescent="0.25">
      <c r="A13978">
        <v>32</v>
      </c>
      <c r="B13978">
        <v>23233836</v>
      </c>
      <c r="C13978" t="s">
        <v>6383</v>
      </c>
      <c r="D13978">
        <v>120</v>
      </c>
      <c r="E13978">
        <v>0</v>
      </c>
      <c r="F13978">
        <v>90</v>
      </c>
      <c r="G13978">
        <v>0</v>
      </c>
      <c r="H13978">
        <v>0</v>
      </c>
      <c r="I13978">
        <v>0</v>
      </c>
      <c r="K13978">
        <v>2015</v>
      </c>
      <c r="L13978">
        <v>2015</v>
      </c>
    </row>
    <row r="13979" spans="1:12" x14ac:dyDescent="0.25">
      <c r="A13979">
        <v>32</v>
      </c>
      <c r="B13979">
        <v>23233837</v>
      </c>
      <c r="C13979" t="s">
        <v>6384</v>
      </c>
      <c r="D13979">
        <v>120</v>
      </c>
      <c r="E13979">
        <v>0</v>
      </c>
      <c r="F13979">
        <v>90</v>
      </c>
      <c r="G13979">
        <v>0</v>
      </c>
      <c r="H13979">
        <v>0</v>
      </c>
      <c r="I13979">
        <v>0</v>
      </c>
      <c r="K13979">
        <v>2015</v>
      </c>
      <c r="L13979">
        <v>2015</v>
      </c>
    </row>
    <row r="13980" spans="1:12" x14ac:dyDescent="0.25">
      <c r="A13980">
        <v>32</v>
      </c>
      <c r="B13980">
        <v>23233838</v>
      </c>
      <c r="C13980" t="s">
        <v>6385</v>
      </c>
      <c r="D13980">
        <v>120</v>
      </c>
      <c r="E13980">
        <v>0</v>
      </c>
      <c r="F13980">
        <v>90</v>
      </c>
      <c r="G13980">
        <v>0</v>
      </c>
      <c r="H13980">
        <v>0</v>
      </c>
      <c r="I13980">
        <v>0</v>
      </c>
      <c r="K13980">
        <v>2015</v>
      </c>
      <c r="L13980">
        <v>2015</v>
      </c>
    </row>
    <row r="13981" spans="1:12" x14ac:dyDescent="0.25">
      <c r="A13981">
        <v>32</v>
      </c>
      <c r="B13981">
        <v>23233839</v>
      </c>
      <c r="C13981" t="s">
        <v>6386</v>
      </c>
      <c r="D13981">
        <v>120</v>
      </c>
      <c r="E13981">
        <v>0</v>
      </c>
      <c r="F13981">
        <v>90</v>
      </c>
      <c r="G13981">
        <v>0</v>
      </c>
      <c r="H13981">
        <v>0</v>
      </c>
      <c r="I13981">
        <v>0</v>
      </c>
      <c r="K13981">
        <v>2015</v>
      </c>
      <c r="L13981">
        <v>2016</v>
      </c>
    </row>
    <row r="13982" spans="1:12" x14ac:dyDescent="0.25">
      <c r="A13982">
        <v>32</v>
      </c>
      <c r="B13982">
        <v>23233840</v>
      </c>
      <c r="C13982" t="s">
        <v>6387</v>
      </c>
      <c r="D13982">
        <v>200</v>
      </c>
      <c r="E13982">
        <v>0</v>
      </c>
      <c r="F13982">
        <v>150</v>
      </c>
      <c r="G13982">
        <v>0</v>
      </c>
      <c r="H13982">
        <v>0</v>
      </c>
      <c r="I13982">
        <v>0</v>
      </c>
      <c r="K13982">
        <v>2015</v>
      </c>
      <c r="L13982">
        <v>2017</v>
      </c>
    </row>
    <row r="13983" spans="1:12" x14ac:dyDescent="0.25">
      <c r="A13983">
        <v>32</v>
      </c>
      <c r="B13983">
        <v>23233841</v>
      </c>
      <c r="C13983" t="s">
        <v>6388</v>
      </c>
      <c r="D13983">
        <v>200</v>
      </c>
      <c r="E13983">
        <v>0</v>
      </c>
      <c r="F13983">
        <v>150</v>
      </c>
      <c r="G13983">
        <v>0</v>
      </c>
      <c r="H13983">
        <v>0</v>
      </c>
      <c r="I13983">
        <v>0</v>
      </c>
      <c r="K13983">
        <v>2015</v>
      </c>
      <c r="L13983">
        <v>2017</v>
      </c>
    </row>
    <row r="13984" spans="1:12" x14ac:dyDescent="0.25">
      <c r="A13984">
        <v>32</v>
      </c>
      <c r="B13984">
        <v>23233842</v>
      </c>
      <c r="C13984" t="s">
        <v>6389</v>
      </c>
      <c r="D13984">
        <v>200</v>
      </c>
      <c r="E13984">
        <v>0</v>
      </c>
      <c r="F13984">
        <v>150</v>
      </c>
      <c r="G13984">
        <v>0</v>
      </c>
      <c r="H13984">
        <v>0</v>
      </c>
      <c r="I13984">
        <v>0</v>
      </c>
      <c r="K13984">
        <v>2015</v>
      </c>
      <c r="L13984">
        <v>2017</v>
      </c>
    </row>
    <row r="13985" spans="1:12" x14ac:dyDescent="0.25">
      <c r="A13985">
        <v>32</v>
      </c>
      <c r="B13985">
        <v>23233843</v>
      </c>
      <c r="C13985" t="s">
        <v>6390</v>
      </c>
      <c r="D13985">
        <v>200</v>
      </c>
      <c r="E13985">
        <v>0</v>
      </c>
      <c r="F13985">
        <v>150</v>
      </c>
      <c r="G13985">
        <v>0</v>
      </c>
      <c r="H13985">
        <v>0</v>
      </c>
      <c r="I13985">
        <v>0</v>
      </c>
      <c r="K13985">
        <v>2015</v>
      </c>
      <c r="L13985">
        <v>2016</v>
      </c>
    </row>
    <row r="13986" spans="1:12" x14ac:dyDescent="0.25">
      <c r="A13986">
        <v>32</v>
      </c>
      <c r="B13986">
        <v>23233844</v>
      </c>
      <c r="C13986" t="s">
        <v>6391</v>
      </c>
      <c r="D13986">
        <v>200</v>
      </c>
      <c r="E13986">
        <v>0</v>
      </c>
      <c r="F13986">
        <v>150</v>
      </c>
      <c r="G13986">
        <v>0</v>
      </c>
      <c r="H13986">
        <v>0</v>
      </c>
      <c r="I13986">
        <v>0</v>
      </c>
      <c r="K13986">
        <v>2015</v>
      </c>
      <c r="L13986">
        <v>2017</v>
      </c>
    </row>
    <row r="13987" spans="1:12" x14ac:dyDescent="0.25">
      <c r="A13987">
        <v>32</v>
      </c>
      <c r="B13987">
        <v>23233845</v>
      </c>
      <c r="C13987" t="s">
        <v>6392</v>
      </c>
      <c r="D13987">
        <v>200</v>
      </c>
      <c r="E13987">
        <v>0</v>
      </c>
      <c r="F13987">
        <v>150</v>
      </c>
      <c r="G13987">
        <v>0</v>
      </c>
      <c r="H13987">
        <v>0</v>
      </c>
      <c r="I13987">
        <v>0</v>
      </c>
      <c r="K13987">
        <v>2015</v>
      </c>
      <c r="L13987">
        <v>2016</v>
      </c>
    </row>
    <row r="13988" spans="1:12" x14ac:dyDescent="0.25">
      <c r="A13988">
        <v>32</v>
      </c>
      <c r="B13988">
        <v>23233846</v>
      </c>
      <c r="C13988" t="s">
        <v>6393</v>
      </c>
      <c r="D13988">
        <v>200</v>
      </c>
      <c r="E13988">
        <v>0</v>
      </c>
      <c r="F13988">
        <v>150</v>
      </c>
      <c r="G13988">
        <v>0</v>
      </c>
      <c r="H13988">
        <v>0</v>
      </c>
      <c r="I13988">
        <v>0</v>
      </c>
      <c r="K13988">
        <v>2015</v>
      </c>
      <c r="L13988">
        <v>2015</v>
      </c>
    </row>
    <row r="13989" spans="1:12" x14ac:dyDescent="0.25">
      <c r="A13989">
        <v>32</v>
      </c>
      <c r="B13989">
        <v>23233847</v>
      </c>
      <c r="C13989" t="s">
        <v>6394</v>
      </c>
      <c r="D13989">
        <v>200</v>
      </c>
      <c r="E13989">
        <v>0</v>
      </c>
      <c r="F13989">
        <v>150</v>
      </c>
      <c r="G13989">
        <v>0</v>
      </c>
      <c r="H13989">
        <v>0</v>
      </c>
      <c r="I13989">
        <v>0</v>
      </c>
      <c r="K13989">
        <v>2015</v>
      </c>
      <c r="L13989">
        <v>2015</v>
      </c>
    </row>
    <row r="13990" spans="1:12" x14ac:dyDescent="0.25">
      <c r="A13990">
        <v>32</v>
      </c>
      <c r="B13990">
        <v>23233848</v>
      </c>
      <c r="C13990" t="s">
        <v>6395</v>
      </c>
      <c r="D13990">
        <v>200</v>
      </c>
      <c r="E13990">
        <v>0</v>
      </c>
      <c r="F13990">
        <v>150</v>
      </c>
      <c r="G13990">
        <v>0</v>
      </c>
      <c r="H13990">
        <v>0</v>
      </c>
      <c r="I13990">
        <v>0</v>
      </c>
      <c r="K13990">
        <v>2015</v>
      </c>
      <c r="L13990">
        <v>2015</v>
      </c>
    </row>
    <row r="13991" spans="1:12" x14ac:dyDescent="0.25">
      <c r="A13991">
        <v>32</v>
      </c>
      <c r="B13991">
        <v>23233849</v>
      </c>
      <c r="C13991" t="s">
        <v>6396</v>
      </c>
      <c r="D13991">
        <v>200</v>
      </c>
      <c r="E13991">
        <v>0</v>
      </c>
      <c r="F13991">
        <v>150</v>
      </c>
      <c r="G13991">
        <v>0</v>
      </c>
      <c r="H13991">
        <v>0</v>
      </c>
      <c r="I13991">
        <v>0</v>
      </c>
      <c r="K13991">
        <v>2015</v>
      </c>
      <c r="L13991">
        <v>2016</v>
      </c>
    </row>
    <row r="13992" spans="1:12" x14ac:dyDescent="0.25">
      <c r="A13992">
        <v>32</v>
      </c>
      <c r="B13992">
        <v>23233850</v>
      </c>
      <c r="C13992" t="s">
        <v>6387</v>
      </c>
      <c r="D13992">
        <v>200</v>
      </c>
      <c r="E13992">
        <v>0</v>
      </c>
      <c r="F13992">
        <v>150</v>
      </c>
      <c r="G13992">
        <v>0</v>
      </c>
      <c r="H13992">
        <v>0</v>
      </c>
      <c r="I13992">
        <v>0</v>
      </c>
      <c r="K13992">
        <v>2015</v>
      </c>
      <c r="L13992">
        <v>2017</v>
      </c>
    </row>
    <row r="13993" spans="1:12" x14ac:dyDescent="0.25">
      <c r="A13993">
        <v>32</v>
      </c>
      <c r="B13993">
        <v>23233851</v>
      </c>
      <c r="C13993" t="s">
        <v>6388</v>
      </c>
      <c r="D13993">
        <v>200</v>
      </c>
      <c r="E13993">
        <v>0</v>
      </c>
      <c r="F13993">
        <v>150</v>
      </c>
      <c r="G13993">
        <v>0</v>
      </c>
      <c r="H13993">
        <v>0</v>
      </c>
      <c r="I13993">
        <v>0</v>
      </c>
      <c r="K13993">
        <v>2015</v>
      </c>
      <c r="L13993">
        <v>2017</v>
      </c>
    </row>
    <row r="13994" spans="1:12" x14ac:dyDescent="0.25">
      <c r="A13994">
        <v>32</v>
      </c>
      <c r="B13994">
        <v>23233852</v>
      </c>
      <c r="C13994" t="s">
        <v>6389</v>
      </c>
      <c r="D13994">
        <v>200</v>
      </c>
      <c r="E13994">
        <v>0</v>
      </c>
      <c r="F13994">
        <v>150</v>
      </c>
      <c r="G13994">
        <v>0</v>
      </c>
      <c r="H13994">
        <v>0</v>
      </c>
      <c r="I13994">
        <v>0</v>
      </c>
      <c r="K13994">
        <v>2015</v>
      </c>
      <c r="L13994">
        <v>2017</v>
      </c>
    </row>
    <row r="13995" spans="1:12" x14ac:dyDescent="0.25">
      <c r="A13995">
        <v>32</v>
      </c>
      <c r="B13995">
        <v>23233854</v>
      </c>
      <c r="C13995" t="s">
        <v>6390</v>
      </c>
      <c r="D13995">
        <v>200</v>
      </c>
      <c r="E13995">
        <v>0</v>
      </c>
      <c r="F13995">
        <v>150</v>
      </c>
      <c r="G13995">
        <v>0</v>
      </c>
      <c r="H13995">
        <v>0</v>
      </c>
      <c r="I13995">
        <v>0</v>
      </c>
      <c r="K13995">
        <v>2015</v>
      </c>
      <c r="L13995">
        <v>2016</v>
      </c>
    </row>
    <row r="13996" spans="1:12" x14ac:dyDescent="0.25">
      <c r="A13996">
        <v>32</v>
      </c>
      <c r="B13996">
        <v>23233855</v>
      </c>
      <c r="C13996" t="s">
        <v>6391</v>
      </c>
      <c r="D13996">
        <v>200</v>
      </c>
      <c r="E13996">
        <v>0</v>
      </c>
      <c r="F13996">
        <v>150</v>
      </c>
      <c r="G13996">
        <v>0</v>
      </c>
      <c r="H13996">
        <v>0</v>
      </c>
      <c r="I13996">
        <v>0</v>
      </c>
      <c r="K13996">
        <v>2015</v>
      </c>
      <c r="L13996">
        <v>2017</v>
      </c>
    </row>
    <row r="13997" spans="1:12" x14ac:dyDescent="0.25">
      <c r="A13997">
        <v>32</v>
      </c>
      <c r="B13997">
        <v>23233856</v>
      </c>
      <c r="C13997" t="s">
        <v>6392</v>
      </c>
      <c r="D13997">
        <v>200</v>
      </c>
      <c r="E13997">
        <v>0</v>
      </c>
      <c r="F13997">
        <v>150</v>
      </c>
      <c r="G13997">
        <v>0</v>
      </c>
      <c r="H13997">
        <v>0</v>
      </c>
      <c r="I13997">
        <v>0</v>
      </c>
      <c r="K13997">
        <v>2015</v>
      </c>
      <c r="L13997">
        <v>2016</v>
      </c>
    </row>
    <row r="13998" spans="1:12" x14ac:dyDescent="0.25">
      <c r="A13998">
        <v>32</v>
      </c>
      <c r="B13998">
        <v>23233857</v>
      </c>
      <c r="C13998" t="s">
        <v>6393</v>
      </c>
      <c r="D13998">
        <v>200</v>
      </c>
      <c r="E13998">
        <v>0</v>
      </c>
      <c r="F13998">
        <v>150</v>
      </c>
      <c r="G13998">
        <v>0</v>
      </c>
      <c r="H13998">
        <v>0</v>
      </c>
      <c r="I13998">
        <v>0</v>
      </c>
      <c r="K13998">
        <v>2015</v>
      </c>
      <c r="L13998">
        <v>2015</v>
      </c>
    </row>
    <row r="13999" spans="1:12" x14ac:dyDescent="0.25">
      <c r="A13999">
        <v>32</v>
      </c>
      <c r="B13999">
        <v>23233858</v>
      </c>
      <c r="C13999" t="s">
        <v>6394</v>
      </c>
      <c r="D13999">
        <v>200</v>
      </c>
      <c r="E13999">
        <v>0</v>
      </c>
      <c r="F13999">
        <v>150</v>
      </c>
      <c r="G13999">
        <v>0</v>
      </c>
      <c r="H13999">
        <v>0</v>
      </c>
      <c r="I13999">
        <v>0</v>
      </c>
      <c r="K13999">
        <v>2015</v>
      </c>
      <c r="L13999">
        <v>2015</v>
      </c>
    </row>
    <row r="14000" spans="1:12" x14ac:dyDescent="0.25">
      <c r="A14000">
        <v>32</v>
      </c>
      <c r="B14000">
        <v>23233859</v>
      </c>
      <c r="C14000" t="s">
        <v>6395</v>
      </c>
      <c r="D14000">
        <v>200</v>
      </c>
      <c r="E14000">
        <v>0</v>
      </c>
      <c r="F14000">
        <v>150</v>
      </c>
      <c r="G14000">
        <v>0</v>
      </c>
      <c r="H14000">
        <v>0</v>
      </c>
      <c r="I14000">
        <v>0</v>
      </c>
      <c r="K14000">
        <v>2015</v>
      </c>
      <c r="L14000">
        <v>2015</v>
      </c>
    </row>
    <row r="14001" spans="1:12" x14ac:dyDescent="0.25">
      <c r="A14001">
        <v>32</v>
      </c>
      <c r="B14001">
        <v>23233860</v>
      </c>
      <c r="C14001" t="s">
        <v>6396</v>
      </c>
      <c r="D14001">
        <v>200</v>
      </c>
      <c r="E14001">
        <v>0</v>
      </c>
      <c r="F14001">
        <v>150</v>
      </c>
      <c r="G14001">
        <v>0</v>
      </c>
      <c r="H14001">
        <v>0</v>
      </c>
      <c r="I14001">
        <v>0</v>
      </c>
      <c r="K14001">
        <v>2015</v>
      </c>
      <c r="L14001">
        <v>2016</v>
      </c>
    </row>
    <row r="14002" spans="1:12" x14ac:dyDescent="0.25">
      <c r="A14002">
        <v>32</v>
      </c>
      <c r="B14002">
        <v>23234433</v>
      </c>
      <c r="C14002" t="s">
        <v>5991</v>
      </c>
      <c r="D14002">
        <v>185</v>
      </c>
      <c r="E14002">
        <v>0</v>
      </c>
      <c r="F14002">
        <v>111</v>
      </c>
      <c r="G14002">
        <v>0</v>
      </c>
      <c r="H14002">
        <v>0</v>
      </c>
      <c r="I14002">
        <v>0</v>
      </c>
      <c r="K14002">
        <v>2015</v>
      </c>
      <c r="L14002">
        <v>2015</v>
      </c>
    </row>
    <row r="14003" spans="1:12" x14ac:dyDescent="0.25">
      <c r="A14003">
        <v>32</v>
      </c>
      <c r="B14003">
        <v>23234676</v>
      </c>
      <c r="C14003" t="s">
        <v>5825</v>
      </c>
      <c r="D14003">
        <v>130</v>
      </c>
      <c r="E14003">
        <v>0</v>
      </c>
      <c r="F14003">
        <v>97.5</v>
      </c>
      <c r="G14003">
        <v>0</v>
      </c>
      <c r="H14003">
        <v>0</v>
      </c>
      <c r="I14003">
        <v>0</v>
      </c>
      <c r="K14003">
        <v>2014</v>
      </c>
      <c r="L14003">
        <v>2016</v>
      </c>
    </row>
    <row r="14004" spans="1:12" x14ac:dyDescent="0.25">
      <c r="A14004">
        <v>32</v>
      </c>
      <c r="B14004">
        <v>23234677</v>
      </c>
      <c r="C14004" t="s">
        <v>5715</v>
      </c>
      <c r="D14004">
        <v>130</v>
      </c>
      <c r="E14004">
        <v>0</v>
      </c>
      <c r="F14004">
        <v>97.5</v>
      </c>
      <c r="G14004">
        <v>0</v>
      </c>
      <c r="H14004">
        <v>0</v>
      </c>
      <c r="I14004">
        <v>0</v>
      </c>
      <c r="K14004">
        <v>2014</v>
      </c>
      <c r="L14004">
        <v>2016</v>
      </c>
    </row>
    <row r="14005" spans="1:12" x14ac:dyDescent="0.25">
      <c r="A14005">
        <v>32</v>
      </c>
      <c r="B14005">
        <v>23235163</v>
      </c>
      <c r="C14005" t="s">
        <v>5492</v>
      </c>
      <c r="D14005">
        <v>425</v>
      </c>
      <c r="E14005">
        <v>0</v>
      </c>
      <c r="F14005">
        <v>318.75</v>
      </c>
      <c r="G14005">
        <v>0</v>
      </c>
      <c r="H14005">
        <v>0</v>
      </c>
      <c r="I14005">
        <v>0</v>
      </c>
      <c r="K14005">
        <v>2015</v>
      </c>
      <c r="L14005">
        <v>2016</v>
      </c>
    </row>
    <row r="14006" spans="1:12" x14ac:dyDescent="0.25">
      <c r="A14006">
        <v>32</v>
      </c>
      <c r="B14006">
        <v>23235950</v>
      </c>
      <c r="C14006" t="s">
        <v>6247</v>
      </c>
      <c r="D14006">
        <v>595</v>
      </c>
      <c r="E14006">
        <v>0</v>
      </c>
      <c r="F14006">
        <v>416.5</v>
      </c>
      <c r="G14006">
        <v>0</v>
      </c>
      <c r="H14006">
        <v>0</v>
      </c>
      <c r="I14006">
        <v>0</v>
      </c>
      <c r="K14006">
        <v>2015</v>
      </c>
      <c r="L14006">
        <v>2016</v>
      </c>
    </row>
    <row r="14007" spans="1:12" x14ac:dyDescent="0.25">
      <c r="A14007">
        <v>32</v>
      </c>
      <c r="B14007">
        <v>23235955</v>
      </c>
      <c r="C14007" t="s">
        <v>6015</v>
      </c>
      <c r="D14007">
        <v>350</v>
      </c>
      <c r="E14007">
        <v>0</v>
      </c>
      <c r="F14007">
        <v>262.5</v>
      </c>
      <c r="G14007">
        <v>0</v>
      </c>
      <c r="H14007">
        <v>0</v>
      </c>
      <c r="I14007">
        <v>0</v>
      </c>
      <c r="K14007">
        <v>2014</v>
      </c>
      <c r="L14007">
        <v>2015</v>
      </c>
    </row>
    <row r="14008" spans="1:12" x14ac:dyDescent="0.25">
      <c r="A14008">
        <v>32</v>
      </c>
      <c r="B14008">
        <v>23235956</v>
      </c>
      <c r="C14008" t="s">
        <v>6014</v>
      </c>
      <c r="D14008">
        <v>350</v>
      </c>
      <c r="E14008">
        <v>0</v>
      </c>
      <c r="F14008">
        <v>262.5</v>
      </c>
      <c r="G14008">
        <v>0</v>
      </c>
      <c r="H14008">
        <v>0</v>
      </c>
      <c r="I14008">
        <v>0</v>
      </c>
      <c r="K14008">
        <v>2014</v>
      </c>
      <c r="L14008">
        <v>2015</v>
      </c>
    </row>
    <row r="14009" spans="1:12" x14ac:dyDescent="0.25">
      <c r="A14009">
        <v>32</v>
      </c>
      <c r="B14009">
        <v>23235957</v>
      </c>
      <c r="C14009" t="s">
        <v>6296</v>
      </c>
      <c r="D14009">
        <v>350</v>
      </c>
      <c r="E14009">
        <v>0</v>
      </c>
      <c r="F14009">
        <v>262.5</v>
      </c>
      <c r="G14009">
        <v>0</v>
      </c>
      <c r="H14009">
        <v>0</v>
      </c>
      <c r="I14009">
        <v>0</v>
      </c>
      <c r="K14009">
        <v>2014</v>
      </c>
      <c r="L14009">
        <v>2015</v>
      </c>
    </row>
    <row r="14010" spans="1:12" x14ac:dyDescent="0.25">
      <c r="A14010">
        <v>32</v>
      </c>
      <c r="B14010">
        <v>23235958</v>
      </c>
      <c r="C14010" t="s">
        <v>6016</v>
      </c>
      <c r="D14010">
        <v>350</v>
      </c>
      <c r="E14010">
        <v>0</v>
      </c>
      <c r="F14010">
        <v>262.5</v>
      </c>
      <c r="G14010">
        <v>0</v>
      </c>
      <c r="H14010">
        <v>0</v>
      </c>
      <c r="I14010">
        <v>0</v>
      </c>
      <c r="K14010">
        <v>2014</v>
      </c>
      <c r="L14010">
        <v>2015</v>
      </c>
    </row>
    <row r="14011" spans="1:12" x14ac:dyDescent="0.25">
      <c r="A14011">
        <v>32</v>
      </c>
      <c r="B14011">
        <v>23235959</v>
      </c>
      <c r="C14011" t="s">
        <v>6017</v>
      </c>
      <c r="D14011">
        <v>350</v>
      </c>
      <c r="E14011">
        <v>0</v>
      </c>
      <c r="F14011">
        <v>262.5</v>
      </c>
      <c r="G14011">
        <v>0</v>
      </c>
      <c r="H14011">
        <v>0</v>
      </c>
      <c r="I14011">
        <v>0</v>
      </c>
      <c r="K14011">
        <v>2014</v>
      </c>
      <c r="L14011">
        <v>2015</v>
      </c>
    </row>
    <row r="14012" spans="1:12" x14ac:dyDescent="0.25">
      <c r="A14012">
        <v>32</v>
      </c>
      <c r="B14012">
        <v>23235960</v>
      </c>
      <c r="C14012" t="s">
        <v>6019</v>
      </c>
      <c r="D14012">
        <v>475</v>
      </c>
      <c r="E14012">
        <v>0</v>
      </c>
      <c r="F14012">
        <v>356.25</v>
      </c>
      <c r="G14012">
        <v>0</v>
      </c>
      <c r="H14012">
        <v>0</v>
      </c>
      <c r="I14012">
        <v>0</v>
      </c>
      <c r="K14012">
        <v>2014</v>
      </c>
      <c r="L14012">
        <v>2015</v>
      </c>
    </row>
    <row r="14013" spans="1:12" x14ac:dyDescent="0.25">
      <c r="A14013">
        <v>32</v>
      </c>
      <c r="B14013">
        <v>23235961</v>
      </c>
      <c r="C14013" t="s">
        <v>6018</v>
      </c>
      <c r="D14013">
        <v>475</v>
      </c>
      <c r="E14013">
        <v>0</v>
      </c>
      <c r="F14013">
        <v>356.25</v>
      </c>
      <c r="G14013">
        <v>0</v>
      </c>
      <c r="H14013">
        <v>0</v>
      </c>
      <c r="I14013">
        <v>0</v>
      </c>
      <c r="K14013">
        <v>2014</v>
      </c>
      <c r="L14013">
        <v>2015</v>
      </c>
    </row>
    <row r="14014" spans="1:12" x14ac:dyDescent="0.25">
      <c r="A14014">
        <v>32</v>
      </c>
      <c r="B14014">
        <v>23235962</v>
      </c>
      <c r="C14014" t="s">
        <v>6295</v>
      </c>
      <c r="D14014">
        <v>475</v>
      </c>
      <c r="E14014">
        <v>0</v>
      </c>
      <c r="F14014">
        <v>356.25</v>
      </c>
      <c r="G14014">
        <v>0</v>
      </c>
      <c r="H14014">
        <v>0</v>
      </c>
      <c r="I14014">
        <v>0</v>
      </c>
      <c r="K14014">
        <v>2014</v>
      </c>
      <c r="L14014">
        <v>2015</v>
      </c>
    </row>
    <row r="14015" spans="1:12" x14ac:dyDescent="0.25">
      <c r="A14015">
        <v>32</v>
      </c>
      <c r="B14015">
        <v>23235963</v>
      </c>
      <c r="C14015" t="s">
        <v>6397</v>
      </c>
      <c r="D14015">
        <v>475</v>
      </c>
      <c r="E14015">
        <v>0</v>
      </c>
      <c r="F14015">
        <v>356.25</v>
      </c>
      <c r="G14015">
        <v>0</v>
      </c>
      <c r="H14015">
        <v>0</v>
      </c>
      <c r="I14015">
        <v>0</v>
      </c>
      <c r="K14015">
        <v>2014</v>
      </c>
      <c r="L14015">
        <v>2015</v>
      </c>
    </row>
    <row r="14016" spans="1:12" x14ac:dyDescent="0.25">
      <c r="A14016">
        <v>32</v>
      </c>
      <c r="B14016">
        <v>23235964</v>
      </c>
      <c r="C14016" t="s">
        <v>6017</v>
      </c>
      <c r="D14016">
        <v>475</v>
      </c>
      <c r="E14016">
        <v>0</v>
      </c>
      <c r="F14016">
        <v>356.25</v>
      </c>
      <c r="G14016">
        <v>0</v>
      </c>
      <c r="H14016">
        <v>0</v>
      </c>
      <c r="I14016">
        <v>0</v>
      </c>
      <c r="K14016">
        <v>2014</v>
      </c>
      <c r="L14016">
        <v>2015</v>
      </c>
    </row>
    <row r="14017" spans="1:12" x14ac:dyDescent="0.25">
      <c r="A14017">
        <v>32</v>
      </c>
      <c r="B14017">
        <v>23236146</v>
      </c>
      <c r="C14017" t="s">
        <v>6398</v>
      </c>
      <c r="D14017">
        <v>70</v>
      </c>
      <c r="E14017">
        <v>0</v>
      </c>
      <c r="F14017">
        <v>52.5</v>
      </c>
      <c r="G14017">
        <v>0</v>
      </c>
      <c r="H14017">
        <v>0</v>
      </c>
      <c r="I14017">
        <v>0</v>
      </c>
      <c r="K14017">
        <v>2017</v>
      </c>
      <c r="L14017">
        <v>2017</v>
      </c>
    </row>
    <row r="14018" spans="1:12" x14ac:dyDescent="0.25">
      <c r="A14018">
        <v>32</v>
      </c>
      <c r="B14018">
        <v>23236147</v>
      </c>
      <c r="C14018" t="s">
        <v>6398</v>
      </c>
      <c r="D14018">
        <v>70</v>
      </c>
      <c r="E14018">
        <v>0</v>
      </c>
      <c r="F14018">
        <v>52.5</v>
      </c>
      <c r="G14018">
        <v>0</v>
      </c>
      <c r="H14018">
        <v>0</v>
      </c>
      <c r="I14018">
        <v>0</v>
      </c>
      <c r="K14018">
        <v>2017</v>
      </c>
      <c r="L14018">
        <v>2017</v>
      </c>
    </row>
    <row r="14019" spans="1:12" x14ac:dyDescent="0.25">
      <c r="A14019">
        <v>32</v>
      </c>
      <c r="B14019">
        <v>23236148</v>
      </c>
      <c r="C14019" t="s">
        <v>6399</v>
      </c>
      <c r="D14019">
        <v>120</v>
      </c>
      <c r="E14019">
        <v>0</v>
      </c>
      <c r="F14019">
        <v>90</v>
      </c>
      <c r="G14019">
        <v>0</v>
      </c>
      <c r="H14019">
        <v>0</v>
      </c>
      <c r="I14019">
        <v>0</v>
      </c>
      <c r="K14019">
        <v>2017</v>
      </c>
      <c r="L14019">
        <v>2017</v>
      </c>
    </row>
    <row r="14020" spans="1:12" x14ac:dyDescent="0.25">
      <c r="A14020">
        <v>32</v>
      </c>
      <c r="B14020">
        <v>23236149</v>
      </c>
      <c r="C14020" t="s">
        <v>6400</v>
      </c>
      <c r="D14020">
        <v>60</v>
      </c>
      <c r="E14020">
        <v>0</v>
      </c>
      <c r="F14020">
        <v>45</v>
      </c>
      <c r="G14020">
        <v>0</v>
      </c>
      <c r="H14020">
        <v>0</v>
      </c>
      <c r="I14020">
        <v>0</v>
      </c>
      <c r="K14020">
        <v>2017</v>
      </c>
      <c r="L14020">
        <v>2017</v>
      </c>
    </row>
    <row r="14021" spans="1:12" x14ac:dyDescent="0.25">
      <c r="A14021">
        <v>32</v>
      </c>
      <c r="B14021">
        <v>23236150</v>
      </c>
      <c r="C14021" t="s">
        <v>6399</v>
      </c>
      <c r="D14021">
        <v>120</v>
      </c>
      <c r="E14021">
        <v>0</v>
      </c>
      <c r="F14021">
        <v>90</v>
      </c>
      <c r="G14021">
        <v>0</v>
      </c>
      <c r="H14021">
        <v>0</v>
      </c>
      <c r="I14021">
        <v>0</v>
      </c>
      <c r="K14021">
        <v>2017</v>
      </c>
      <c r="L14021">
        <v>2017</v>
      </c>
    </row>
    <row r="14022" spans="1:12" x14ac:dyDescent="0.25">
      <c r="A14022">
        <v>32</v>
      </c>
      <c r="B14022">
        <v>23236698</v>
      </c>
      <c r="C14022" t="s">
        <v>6401</v>
      </c>
      <c r="D14022">
        <v>150</v>
      </c>
      <c r="E14022">
        <v>0</v>
      </c>
      <c r="F14022">
        <v>112.5</v>
      </c>
      <c r="G14022">
        <v>0</v>
      </c>
      <c r="H14022">
        <v>0</v>
      </c>
      <c r="I14022">
        <v>0</v>
      </c>
      <c r="K14022">
        <v>2007</v>
      </c>
      <c r="L14022">
        <v>2015</v>
      </c>
    </row>
    <row r="14023" spans="1:12" x14ac:dyDescent="0.25">
      <c r="A14023">
        <v>32</v>
      </c>
      <c r="B14023">
        <v>23236699</v>
      </c>
      <c r="C14023" t="s">
        <v>5848</v>
      </c>
      <c r="D14023">
        <v>45</v>
      </c>
      <c r="E14023">
        <v>0</v>
      </c>
      <c r="F14023">
        <v>33.75</v>
      </c>
      <c r="G14023">
        <v>0</v>
      </c>
      <c r="H14023">
        <v>0</v>
      </c>
      <c r="I14023">
        <v>0</v>
      </c>
      <c r="K14023">
        <v>2007</v>
      </c>
      <c r="L14023">
        <v>2015</v>
      </c>
    </row>
    <row r="14024" spans="1:12" x14ac:dyDescent="0.25">
      <c r="A14024">
        <v>32</v>
      </c>
      <c r="B14024">
        <v>23236702</v>
      </c>
      <c r="C14024" t="s">
        <v>6402</v>
      </c>
      <c r="D14024">
        <v>100</v>
      </c>
      <c r="E14024">
        <v>0</v>
      </c>
      <c r="F14024">
        <v>75</v>
      </c>
      <c r="G14024">
        <v>0</v>
      </c>
      <c r="H14024">
        <v>0</v>
      </c>
      <c r="I14024">
        <v>0</v>
      </c>
      <c r="K14024">
        <v>2014</v>
      </c>
      <c r="L14024">
        <v>2017</v>
      </c>
    </row>
    <row r="14025" spans="1:12" x14ac:dyDescent="0.25">
      <c r="A14025">
        <v>32</v>
      </c>
      <c r="B14025">
        <v>23236703</v>
      </c>
      <c r="C14025" t="s">
        <v>6403</v>
      </c>
      <c r="D14025">
        <v>100</v>
      </c>
      <c r="E14025">
        <v>0</v>
      </c>
      <c r="F14025">
        <v>75</v>
      </c>
      <c r="G14025">
        <v>0</v>
      </c>
      <c r="H14025">
        <v>0</v>
      </c>
      <c r="I14025">
        <v>0</v>
      </c>
      <c r="K14025">
        <v>2014</v>
      </c>
      <c r="L14025">
        <v>2017</v>
      </c>
    </row>
    <row r="14026" spans="1:12" x14ac:dyDescent="0.25">
      <c r="A14026">
        <v>32</v>
      </c>
      <c r="B14026">
        <v>23236704</v>
      </c>
      <c r="C14026" t="s">
        <v>6402</v>
      </c>
      <c r="D14026">
        <v>100</v>
      </c>
      <c r="E14026">
        <v>0</v>
      </c>
      <c r="F14026">
        <v>75</v>
      </c>
      <c r="G14026">
        <v>0</v>
      </c>
      <c r="H14026">
        <v>0</v>
      </c>
      <c r="I14026">
        <v>0</v>
      </c>
      <c r="K14026">
        <v>2014</v>
      </c>
      <c r="L14026">
        <v>2017</v>
      </c>
    </row>
    <row r="14027" spans="1:12" x14ac:dyDescent="0.25">
      <c r="A14027">
        <v>32</v>
      </c>
      <c r="B14027">
        <v>23236705</v>
      </c>
      <c r="C14027" t="s">
        <v>6403</v>
      </c>
      <c r="D14027">
        <v>100</v>
      </c>
      <c r="E14027">
        <v>0</v>
      </c>
      <c r="F14027">
        <v>75</v>
      </c>
      <c r="G14027">
        <v>0</v>
      </c>
      <c r="H14027">
        <v>0</v>
      </c>
      <c r="I14027">
        <v>0</v>
      </c>
      <c r="K14027">
        <v>2014</v>
      </c>
      <c r="L14027">
        <v>2017</v>
      </c>
    </row>
    <row r="14028" spans="1:12" x14ac:dyDescent="0.25">
      <c r="A14028">
        <v>32</v>
      </c>
      <c r="B14028">
        <v>23237321</v>
      </c>
      <c r="C14028" t="s">
        <v>4742</v>
      </c>
      <c r="D14028">
        <v>110</v>
      </c>
      <c r="E14028">
        <v>0</v>
      </c>
      <c r="F14028">
        <v>82.5</v>
      </c>
      <c r="G14028">
        <v>0</v>
      </c>
      <c r="H14028">
        <v>0</v>
      </c>
      <c r="I14028">
        <v>0</v>
      </c>
      <c r="K14028">
        <v>2015</v>
      </c>
      <c r="L14028">
        <v>2017</v>
      </c>
    </row>
    <row r="14029" spans="1:12" x14ac:dyDescent="0.25">
      <c r="A14029">
        <v>32</v>
      </c>
      <c r="B14029">
        <v>23237322</v>
      </c>
      <c r="C14029" t="s">
        <v>4741</v>
      </c>
      <c r="D14029">
        <v>110</v>
      </c>
      <c r="E14029">
        <v>0</v>
      </c>
      <c r="F14029">
        <v>82.5</v>
      </c>
      <c r="G14029">
        <v>0</v>
      </c>
      <c r="H14029">
        <v>0</v>
      </c>
      <c r="I14029">
        <v>0</v>
      </c>
      <c r="K14029">
        <v>2015</v>
      </c>
      <c r="L14029">
        <v>2017</v>
      </c>
    </row>
    <row r="14030" spans="1:12" x14ac:dyDescent="0.25">
      <c r="A14030">
        <v>32</v>
      </c>
      <c r="B14030">
        <v>23237323</v>
      </c>
      <c r="C14030" t="s">
        <v>6404</v>
      </c>
      <c r="D14030">
        <v>110</v>
      </c>
      <c r="E14030">
        <v>0</v>
      </c>
      <c r="F14030">
        <v>82.5</v>
      </c>
      <c r="G14030">
        <v>0</v>
      </c>
      <c r="H14030">
        <v>0</v>
      </c>
      <c r="I14030">
        <v>0</v>
      </c>
      <c r="K14030">
        <v>2015</v>
      </c>
      <c r="L14030">
        <v>2017</v>
      </c>
    </row>
    <row r="14031" spans="1:12" x14ac:dyDescent="0.25">
      <c r="A14031">
        <v>32</v>
      </c>
      <c r="B14031">
        <v>23237324</v>
      </c>
      <c r="C14031" t="s">
        <v>4742</v>
      </c>
      <c r="D14031">
        <v>110</v>
      </c>
      <c r="E14031">
        <v>0</v>
      </c>
      <c r="F14031">
        <v>82.5</v>
      </c>
      <c r="G14031">
        <v>0</v>
      </c>
      <c r="H14031">
        <v>0</v>
      </c>
      <c r="I14031">
        <v>0</v>
      </c>
      <c r="K14031">
        <v>2015</v>
      </c>
      <c r="L14031">
        <v>2017</v>
      </c>
    </row>
    <row r="14032" spans="1:12" x14ac:dyDescent="0.25">
      <c r="A14032">
        <v>32</v>
      </c>
      <c r="B14032">
        <v>23237325</v>
      </c>
      <c r="C14032" t="s">
        <v>4741</v>
      </c>
      <c r="D14032">
        <v>110</v>
      </c>
      <c r="E14032">
        <v>0</v>
      </c>
      <c r="F14032">
        <v>82.5</v>
      </c>
      <c r="G14032">
        <v>0</v>
      </c>
      <c r="H14032">
        <v>0</v>
      </c>
      <c r="I14032">
        <v>0</v>
      </c>
      <c r="K14032">
        <v>2015</v>
      </c>
      <c r="L14032">
        <v>2017</v>
      </c>
    </row>
    <row r="14033" spans="1:12" x14ac:dyDescent="0.25">
      <c r="A14033">
        <v>32</v>
      </c>
      <c r="B14033">
        <v>23237326</v>
      </c>
      <c r="C14033" t="s">
        <v>6404</v>
      </c>
      <c r="D14033">
        <v>110</v>
      </c>
      <c r="E14033">
        <v>0</v>
      </c>
      <c r="F14033">
        <v>82.5</v>
      </c>
      <c r="G14033">
        <v>0</v>
      </c>
      <c r="H14033">
        <v>0</v>
      </c>
      <c r="I14033">
        <v>0</v>
      </c>
      <c r="K14033">
        <v>2015</v>
      </c>
      <c r="L14033">
        <v>2017</v>
      </c>
    </row>
    <row r="14034" spans="1:12" x14ac:dyDescent="0.25">
      <c r="A14034">
        <v>32</v>
      </c>
      <c r="B14034">
        <v>23237327</v>
      </c>
      <c r="C14034" t="s">
        <v>4742</v>
      </c>
      <c r="D14034">
        <v>110</v>
      </c>
      <c r="E14034">
        <v>0</v>
      </c>
      <c r="F14034">
        <v>82.5</v>
      </c>
      <c r="G14034">
        <v>0</v>
      </c>
      <c r="H14034">
        <v>0</v>
      </c>
      <c r="I14034">
        <v>0</v>
      </c>
      <c r="K14034">
        <v>2015</v>
      </c>
      <c r="L14034">
        <v>2017</v>
      </c>
    </row>
    <row r="14035" spans="1:12" x14ac:dyDescent="0.25">
      <c r="A14035">
        <v>32</v>
      </c>
      <c r="B14035">
        <v>23237328</v>
      </c>
      <c r="C14035" t="s">
        <v>6404</v>
      </c>
      <c r="D14035">
        <v>110</v>
      </c>
      <c r="E14035">
        <v>0</v>
      </c>
      <c r="F14035">
        <v>82.5</v>
      </c>
      <c r="G14035">
        <v>0</v>
      </c>
      <c r="H14035">
        <v>0</v>
      </c>
      <c r="I14035">
        <v>0</v>
      </c>
      <c r="K14035">
        <v>2015</v>
      </c>
      <c r="L14035">
        <v>2017</v>
      </c>
    </row>
    <row r="14036" spans="1:12" x14ac:dyDescent="0.25">
      <c r="A14036">
        <v>32</v>
      </c>
      <c r="B14036">
        <v>23237330</v>
      </c>
      <c r="C14036" t="s">
        <v>4742</v>
      </c>
      <c r="D14036">
        <v>110</v>
      </c>
      <c r="E14036">
        <v>0</v>
      </c>
      <c r="F14036">
        <v>82.5</v>
      </c>
      <c r="G14036">
        <v>0</v>
      </c>
      <c r="H14036">
        <v>0</v>
      </c>
      <c r="I14036">
        <v>0</v>
      </c>
      <c r="K14036">
        <v>2015</v>
      </c>
      <c r="L14036">
        <v>2015</v>
      </c>
    </row>
    <row r="14037" spans="1:12" x14ac:dyDescent="0.25">
      <c r="A14037">
        <v>32</v>
      </c>
      <c r="B14037">
        <v>23237331</v>
      </c>
      <c r="C14037" t="s">
        <v>4741</v>
      </c>
      <c r="D14037">
        <v>110</v>
      </c>
      <c r="E14037">
        <v>0</v>
      </c>
      <c r="F14037">
        <v>82.5</v>
      </c>
      <c r="G14037">
        <v>0</v>
      </c>
      <c r="H14037">
        <v>0</v>
      </c>
      <c r="I14037">
        <v>0</v>
      </c>
      <c r="K14037">
        <v>2015</v>
      </c>
      <c r="L14037">
        <v>2015</v>
      </c>
    </row>
    <row r="14038" spans="1:12" x14ac:dyDescent="0.25">
      <c r="A14038">
        <v>32</v>
      </c>
      <c r="B14038">
        <v>23237333</v>
      </c>
      <c r="C14038" t="s">
        <v>4742</v>
      </c>
      <c r="D14038">
        <v>110</v>
      </c>
      <c r="E14038">
        <v>0</v>
      </c>
      <c r="F14038">
        <v>82.5</v>
      </c>
      <c r="G14038">
        <v>0</v>
      </c>
      <c r="H14038">
        <v>0</v>
      </c>
      <c r="I14038">
        <v>0</v>
      </c>
      <c r="K14038">
        <v>2015</v>
      </c>
      <c r="L14038">
        <v>2015</v>
      </c>
    </row>
    <row r="14039" spans="1:12" x14ac:dyDescent="0.25">
      <c r="A14039">
        <v>32</v>
      </c>
      <c r="B14039">
        <v>23237334</v>
      </c>
      <c r="C14039" t="s">
        <v>4741</v>
      </c>
      <c r="D14039">
        <v>110</v>
      </c>
      <c r="E14039">
        <v>0</v>
      </c>
      <c r="F14039">
        <v>82.5</v>
      </c>
      <c r="G14039">
        <v>0</v>
      </c>
      <c r="H14039">
        <v>0</v>
      </c>
      <c r="I14039">
        <v>0</v>
      </c>
      <c r="K14039">
        <v>2015</v>
      </c>
      <c r="L14039">
        <v>2015</v>
      </c>
    </row>
    <row r="14040" spans="1:12" x14ac:dyDescent="0.25">
      <c r="A14040">
        <v>32</v>
      </c>
      <c r="B14040">
        <v>23237402</v>
      </c>
      <c r="C14040" t="s">
        <v>4744</v>
      </c>
      <c r="D14040">
        <v>80</v>
      </c>
      <c r="E14040">
        <v>0</v>
      </c>
      <c r="F14040">
        <v>60</v>
      </c>
      <c r="G14040">
        <v>0</v>
      </c>
      <c r="H14040">
        <v>0</v>
      </c>
      <c r="I14040">
        <v>0</v>
      </c>
      <c r="K14040">
        <v>2015</v>
      </c>
      <c r="L14040">
        <v>2017</v>
      </c>
    </row>
    <row r="14041" spans="1:12" x14ac:dyDescent="0.25">
      <c r="A14041">
        <v>32</v>
      </c>
      <c r="B14041">
        <v>23237403</v>
      </c>
      <c r="C14041" t="s">
        <v>6405</v>
      </c>
      <c r="D14041">
        <v>80</v>
      </c>
      <c r="E14041">
        <v>0</v>
      </c>
      <c r="F14041">
        <v>60</v>
      </c>
      <c r="G14041">
        <v>0</v>
      </c>
      <c r="H14041">
        <v>0</v>
      </c>
      <c r="I14041">
        <v>0</v>
      </c>
      <c r="K14041">
        <v>2015</v>
      </c>
      <c r="L14041">
        <v>2017</v>
      </c>
    </row>
    <row r="14042" spans="1:12" x14ac:dyDescent="0.25">
      <c r="A14042">
        <v>32</v>
      </c>
      <c r="B14042">
        <v>23237404</v>
      </c>
      <c r="C14042" t="s">
        <v>4744</v>
      </c>
      <c r="D14042">
        <v>80</v>
      </c>
      <c r="E14042">
        <v>0</v>
      </c>
      <c r="F14042">
        <v>60</v>
      </c>
      <c r="G14042">
        <v>0</v>
      </c>
      <c r="H14042">
        <v>0</v>
      </c>
      <c r="I14042">
        <v>0</v>
      </c>
      <c r="K14042">
        <v>2015</v>
      </c>
      <c r="L14042">
        <v>2017</v>
      </c>
    </row>
    <row r="14043" spans="1:12" x14ac:dyDescent="0.25">
      <c r="A14043">
        <v>32</v>
      </c>
      <c r="B14043">
        <v>23237405</v>
      </c>
      <c r="C14043" t="s">
        <v>6405</v>
      </c>
      <c r="D14043">
        <v>80</v>
      </c>
      <c r="E14043">
        <v>0</v>
      </c>
      <c r="F14043">
        <v>60</v>
      </c>
      <c r="G14043">
        <v>0</v>
      </c>
      <c r="H14043">
        <v>0</v>
      </c>
      <c r="I14043">
        <v>0</v>
      </c>
      <c r="K14043">
        <v>2015</v>
      </c>
      <c r="L14043">
        <v>2017</v>
      </c>
    </row>
    <row r="14044" spans="1:12" x14ac:dyDescent="0.25">
      <c r="A14044">
        <v>32</v>
      </c>
      <c r="B14044">
        <v>23237406</v>
      </c>
      <c r="C14044" t="s">
        <v>4744</v>
      </c>
      <c r="D14044">
        <v>80</v>
      </c>
      <c r="E14044">
        <v>0</v>
      </c>
      <c r="F14044">
        <v>60</v>
      </c>
      <c r="G14044">
        <v>0</v>
      </c>
      <c r="H14044">
        <v>0</v>
      </c>
      <c r="I14044">
        <v>0</v>
      </c>
      <c r="K14044">
        <v>2015</v>
      </c>
      <c r="L14044">
        <v>2017</v>
      </c>
    </row>
    <row r="14045" spans="1:12" x14ac:dyDescent="0.25">
      <c r="A14045">
        <v>32</v>
      </c>
      <c r="B14045">
        <v>23237407</v>
      </c>
      <c r="C14045" t="s">
        <v>4743</v>
      </c>
      <c r="D14045">
        <v>80</v>
      </c>
      <c r="E14045">
        <v>0</v>
      </c>
      <c r="F14045">
        <v>60</v>
      </c>
      <c r="G14045">
        <v>0</v>
      </c>
      <c r="H14045">
        <v>0</v>
      </c>
      <c r="I14045">
        <v>0</v>
      </c>
      <c r="K14045">
        <v>2015</v>
      </c>
      <c r="L14045">
        <v>2017</v>
      </c>
    </row>
    <row r="14046" spans="1:12" x14ac:dyDescent="0.25">
      <c r="A14046">
        <v>32</v>
      </c>
      <c r="B14046">
        <v>23237408</v>
      </c>
      <c r="C14046" t="s">
        <v>6406</v>
      </c>
      <c r="D14046">
        <v>80</v>
      </c>
      <c r="E14046">
        <v>0</v>
      </c>
      <c r="F14046">
        <v>60</v>
      </c>
      <c r="G14046">
        <v>0</v>
      </c>
      <c r="H14046">
        <v>0</v>
      </c>
      <c r="I14046">
        <v>0</v>
      </c>
      <c r="K14046">
        <v>2015</v>
      </c>
      <c r="L14046">
        <v>2017</v>
      </c>
    </row>
    <row r="14047" spans="1:12" x14ac:dyDescent="0.25">
      <c r="A14047">
        <v>32</v>
      </c>
      <c r="B14047">
        <v>23237409</v>
      </c>
      <c r="C14047" t="s">
        <v>4744</v>
      </c>
      <c r="D14047">
        <v>80</v>
      </c>
      <c r="E14047">
        <v>0</v>
      </c>
      <c r="F14047">
        <v>60</v>
      </c>
      <c r="G14047">
        <v>0</v>
      </c>
      <c r="H14047">
        <v>0</v>
      </c>
      <c r="I14047">
        <v>0</v>
      </c>
      <c r="K14047">
        <v>2015</v>
      </c>
      <c r="L14047">
        <v>2017</v>
      </c>
    </row>
    <row r="14048" spans="1:12" x14ac:dyDescent="0.25">
      <c r="A14048">
        <v>32</v>
      </c>
      <c r="B14048">
        <v>23237410</v>
      </c>
      <c r="C14048" t="s">
        <v>4743</v>
      </c>
      <c r="D14048">
        <v>80</v>
      </c>
      <c r="E14048">
        <v>0</v>
      </c>
      <c r="F14048">
        <v>60</v>
      </c>
      <c r="G14048">
        <v>0</v>
      </c>
      <c r="H14048">
        <v>0</v>
      </c>
      <c r="I14048">
        <v>0</v>
      </c>
      <c r="K14048">
        <v>2015</v>
      </c>
      <c r="L14048">
        <v>2017</v>
      </c>
    </row>
    <row r="14049" spans="1:12" x14ac:dyDescent="0.25">
      <c r="A14049">
        <v>32</v>
      </c>
      <c r="B14049">
        <v>23237411</v>
      </c>
      <c r="C14049" t="s">
        <v>6406</v>
      </c>
      <c r="D14049">
        <v>80</v>
      </c>
      <c r="E14049">
        <v>0</v>
      </c>
      <c r="F14049">
        <v>60</v>
      </c>
      <c r="G14049">
        <v>0</v>
      </c>
      <c r="H14049">
        <v>0</v>
      </c>
      <c r="I14049">
        <v>0</v>
      </c>
      <c r="K14049">
        <v>2015</v>
      </c>
      <c r="L14049">
        <v>2017</v>
      </c>
    </row>
    <row r="14050" spans="1:12" x14ac:dyDescent="0.25">
      <c r="A14050">
        <v>32</v>
      </c>
      <c r="B14050">
        <v>23237441</v>
      </c>
      <c r="C14050" t="s">
        <v>6407</v>
      </c>
      <c r="D14050">
        <v>80</v>
      </c>
      <c r="E14050">
        <v>0</v>
      </c>
      <c r="F14050">
        <v>60</v>
      </c>
      <c r="G14050">
        <v>0</v>
      </c>
      <c r="H14050">
        <v>0</v>
      </c>
      <c r="I14050">
        <v>0</v>
      </c>
      <c r="K14050">
        <v>2015</v>
      </c>
      <c r="L14050">
        <v>2017</v>
      </c>
    </row>
    <row r="14051" spans="1:12" x14ac:dyDescent="0.25">
      <c r="A14051">
        <v>32</v>
      </c>
      <c r="B14051">
        <v>23237442</v>
      </c>
      <c r="C14051" t="s">
        <v>6408</v>
      </c>
      <c r="D14051">
        <v>80</v>
      </c>
      <c r="E14051">
        <v>0</v>
      </c>
      <c r="F14051">
        <v>60</v>
      </c>
      <c r="G14051">
        <v>0</v>
      </c>
      <c r="H14051">
        <v>0</v>
      </c>
      <c r="I14051">
        <v>0</v>
      </c>
      <c r="K14051">
        <v>2015</v>
      </c>
      <c r="L14051">
        <v>2016</v>
      </c>
    </row>
    <row r="14052" spans="1:12" x14ac:dyDescent="0.25">
      <c r="A14052">
        <v>32</v>
      </c>
      <c r="B14052">
        <v>23237443</v>
      </c>
      <c r="C14052" t="s">
        <v>6409</v>
      </c>
      <c r="D14052">
        <v>80</v>
      </c>
      <c r="E14052">
        <v>0</v>
      </c>
      <c r="F14052">
        <v>60</v>
      </c>
      <c r="G14052">
        <v>0</v>
      </c>
      <c r="H14052">
        <v>0</v>
      </c>
      <c r="I14052">
        <v>0</v>
      </c>
      <c r="K14052">
        <v>2015</v>
      </c>
      <c r="L14052">
        <v>2017</v>
      </c>
    </row>
    <row r="14053" spans="1:12" x14ac:dyDescent="0.25">
      <c r="A14053">
        <v>32</v>
      </c>
      <c r="B14053">
        <v>23237444</v>
      </c>
      <c r="C14053" t="s">
        <v>6407</v>
      </c>
      <c r="D14053">
        <v>80</v>
      </c>
      <c r="E14053">
        <v>0</v>
      </c>
      <c r="F14053">
        <v>60</v>
      </c>
      <c r="G14053">
        <v>0</v>
      </c>
      <c r="H14053">
        <v>0</v>
      </c>
      <c r="I14053">
        <v>0</v>
      </c>
      <c r="K14053">
        <v>2015</v>
      </c>
      <c r="L14053">
        <v>2017</v>
      </c>
    </row>
    <row r="14054" spans="1:12" x14ac:dyDescent="0.25">
      <c r="A14054">
        <v>32</v>
      </c>
      <c r="B14054">
        <v>23237445</v>
      </c>
      <c r="C14054" t="s">
        <v>6408</v>
      </c>
      <c r="D14054">
        <v>80</v>
      </c>
      <c r="E14054">
        <v>0</v>
      </c>
      <c r="F14054">
        <v>60</v>
      </c>
      <c r="G14054">
        <v>0</v>
      </c>
      <c r="H14054">
        <v>0</v>
      </c>
      <c r="I14054">
        <v>0</v>
      </c>
      <c r="K14054">
        <v>2015</v>
      </c>
      <c r="L14054">
        <v>2016</v>
      </c>
    </row>
    <row r="14055" spans="1:12" x14ac:dyDescent="0.25">
      <c r="A14055">
        <v>32</v>
      </c>
      <c r="B14055">
        <v>23237446</v>
      </c>
      <c r="C14055" t="s">
        <v>6409</v>
      </c>
      <c r="D14055">
        <v>80</v>
      </c>
      <c r="E14055">
        <v>0</v>
      </c>
      <c r="F14055">
        <v>60</v>
      </c>
      <c r="G14055">
        <v>0</v>
      </c>
      <c r="H14055">
        <v>0</v>
      </c>
      <c r="I14055">
        <v>0</v>
      </c>
      <c r="K14055">
        <v>2015</v>
      </c>
      <c r="L14055">
        <v>2017</v>
      </c>
    </row>
    <row r="14056" spans="1:12" x14ac:dyDescent="0.25">
      <c r="A14056">
        <v>32</v>
      </c>
      <c r="B14056">
        <v>23237447</v>
      </c>
      <c r="C14056" t="s">
        <v>6407</v>
      </c>
      <c r="D14056">
        <v>80</v>
      </c>
      <c r="E14056">
        <v>0</v>
      </c>
      <c r="F14056">
        <v>60</v>
      </c>
      <c r="G14056">
        <v>0</v>
      </c>
      <c r="H14056">
        <v>0</v>
      </c>
      <c r="I14056">
        <v>0</v>
      </c>
      <c r="K14056">
        <v>2015</v>
      </c>
      <c r="L14056">
        <v>2017</v>
      </c>
    </row>
    <row r="14057" spans="1:12" x14ac:dyDescent="0.25">
      <c r="A14057">
        <v>32</v>
      </c>
      <c r="B14057">
        <v>23237448</v>
      </c>
      <c r="C14057" t="s">
        <v>6408</v>
      </c>
      <c r="D14057">
        <v>80</v>
      </c>
      <c r="E14057">
        <v>0</v>
      </c>
      <c r="F14057">
        <v>60</v>
      </c>
      <c r="G14057">
        <v>0</v>
      </c>
      <c r="H14057">
        <v>0</v>
      </c>
      <c r="I14057">
        <v>0</v>
      </c>
      <c r="K14057">
        <v>2015</v>
      </c>
      <c r="L14057">
        <v>2017</v>
      </c>
    </row>
    <row r="14058" spans="1:12" x14ac:dyDescent="0.25">
      <c r="A14058">
        <v>32</v>
      </c>
      <c r="B14058">
        <v>23237449</v>
      </c>
      <c r="C14058" t="s">
        <v>6409</v>
      </c>
      <c r="D14058">
        <v>80</v>
      </c>
      <c r="E14058">
        <v>0</v>
      </c>
      <c r="F14058">
        <v>60</v>
      </c>
      <c r="G14058">
        <v>0</v>
      </c>
      <c r="H14058">
        <v>0</v>
      </c>
      <c r="I14058">
        <v>0</v>
      </c>
      <c r="K14058">
        <v>2015</v>
      </c>
      <c r="L14058">
        <v>2017</v>
      </c>
    </row>
    <row r="14059" spans="1:12" x14ac:dyDescent="0.25">
      <c r="A14059">
        <v>32</v>
      </c>
      <c r="B14059">
        <v>23237450</v>
      </c>
      <c r="C14059" t="s">
        <v>6407</v>
      </c>
      <c r="D14059">
        <v>80</v>
      </c>
      <c r="E14059">
        <v>0</v>
      </c>
      <c r="F14059">
        <v>60</v>
      </c>
      <c r="G14059">
        <v>0</v>
      </c>
      <c r="H14059">
        <v>0</v>
      </c>
      <c r="I14059">
        <v>0</v>
      </c>
      <c r="K14059">
        <v>2015</v>
      </c>
      <c r="L14059">
        <v>2017</v>
      </c>
    </row>
    <row r="14060" spans="1:12" x14ac:dyDescent="0.25">
      <c r="A14060">
        <v>32</v>
      </c>
      <c r="B14060">
        <v>23237451</v>
      </c>
      <c r="C14060" t="s">
        <v>6408</v>
      </c>
      <c r="D14060">
        <v>80</v>
      </c>
      <c r="E14060">
        <v>0</v>
      </c>
      <c r="F14060">
        <v>60</v>
      </c>
      <c r="G14060">
        <v>0</v>
      </c>
      <c r="H14060">
        <v>0</v>
      </c>
      <c r="I14060">
        <v>0</v>
      </c>
      <c r="K14060">
        <v>2015</v>
      </c>
      <c r="L14060">
        <v>2017</v>
      </c>
    </row>
    <row r="14061" spans="1:12" x14ac:dyDescent="0.25">
      <c r="A14061">
        <v>32</v>
      </c>
      <c r="B14061">
        <v>23237452</v>
      </c>
      <c r="C14061" t="s">
        <v>6409</v>
      </c>
      <c r="D14061">
        <v>80</v>
      </c>
      <c r="E14061">
        <v>0</v>
      </c>
      <c r="F14061">
        <v>60</v>
      </c>
      <c r="G14061">
        <v>0</v>
      </c>
      <c r="H14061">
        <v>0</v>
      </c>
      <c r="I14061">
        <v>0</v>
      </c>
      <c r="K14061">
        <v>2015</v>
      </c>
      <c r="L14061">
        <v>2017</v>
      </c>
    </row>
    <row r="14062" spans="1:12" x14ac:dyDescent="0.25">
      <c r="A14062">
        <v>32</v>
      </c>
      <c r="B14062">
        <v>23238759</v>
      </c>
      <c r="C14062" t="s">
        <v>6410</v>
      </c>
      <c r="D14062">
        <v>105</v>
      </c>
      <c r="E14062">
        <v>0</v>
      </c>
      <c r="F14062">
        <v>78.75</v>
      </c>
      <c r="G14062">
        <v>0</v>
      </c>
      <c r="H14062">
        <v>106.65</v>
      </c>
      <c r="I14062">
        <v>0</v>
      </c>
      <c r="K14062">
        <v>2007</v>
      </c>
      <c r="L14062">
        <v>2017</v>
      </c>
    </row>
    <row r="14063" spans="1:12" x14ac:dyDescent="0.25">
      <c r="A14063">
        <v>32</v>
      </c>
      <c r="B14063">
        <v>23238760</v>
      </c>
      <c r="C14063" t="s">
        <v>6410</v>
      </c>
      <c r="D14063">
        <v>105</v>
      </c>
      <c r="E14063">
        <v>0</v>
      </c>
      <c r="F14063">
        <v>78.75</v>
      </c>
      <c r="G14063">
        <v>0</v>
      </c>
      <c r="H14063">
        <v>106.65</v>
      </c>
      <c r="I14063">
        <v>0</v>
      </c>
      <c r="K14063">
        <v>2007</v>
      </c>
      <c r="L14063">
        <v>2017</v>
      </c>
    </row>
    <row r="14064" spans="1:12" x14ac:dyDescent="0.25">
      <c r="A14064">
        <v>32</v>
      </c>
      <c r="B14064">
        <v>23238761</v>
      </c>
      <c r="C14064" t="s">
        <v>5880</v>
      </c>
      <c r="D14064">
        <v>105</v>
      </c>
      <c r="E14064">
        <v>0</v>
      </c>
      <c r="F14064">
        <v>78.75</v>
      </c>
      <c r="G14064">
        <v>0</v>
      </c>
      <c r="H14064">
        <v>0</v>
      </c>
      <c r="I14064">
        <v>0</v>
      </c>
      <c r="K14064">
        <v>2015</v>
      </c>
      <c r="L14064">
        <v>2017</v>
      </c>
    </row>
    <row r="14065" spans="1:12" x14ac:dyDescent="0.25">
      <c r="A14065">
        <v>32</v>
      </c>
      <c r="B14065">
        <v>23238762</v>
      </c>
      <c r="C14065" t="s">
        <v>5880</v>
      </c>
      <c r="D14065">
        <v>105</v>
      </c>
      <c r="E14065">
        <v>0</v>
      </c>
      <c r="F14065">
        <v>78.75</v>
      </c>
      <c r="G14065">
        <v>0</v>
      </c>
      <c r="H14065">
        <v>0</v>
      </c>
      <c r="I14065">
        <v>0</v>
      </c>
      <c r="K14065">
        <v>2015</v>
      </c>
      <c r="L14065">
        <v>2017</v>
      </c>
    </row>
    <row r="14066" spans="1:12" x14ac:dyDescent="0.25">
      <c r="A14066">
        <v>32</v>
      </c>
      <c r="B14066">
        <v>23238773</v>
      </c>
      <c r="C14066" t="s">
        <v>6411</v>
      </c>
      <c r="D14066">
        <v>115</v>
      </c>
      <c r="E14066">
        <v>0</v>
      </c>
      <c r="F14066">
        <v>86.25</v>
      </c>
      <c r="G14066">
        <v>0</v>
      </c>
      <c r="H14066">
        <v>0</v>
      </c>
      <c r="I14066">
        <v>0</v>
      </c>
      <c r="K14066">
        <v>2016</v>
      </c>
      <c r="L14066">
        <v>2017</v>
      </c>
    </row>
    <row r="14067" spans="1:12" x14ac:dyDescent="0.25">
      <c r="A14067">
        <v>32</v>
      </c>
      <c r="B14067">
        <v>23238774</v>
      </c>
      <c r="C14067" t="s">
        <v>6411</v>
      </c>
      <c r="D14067">
        <v>115</v>
      </c>
      <c r="E14067">
        <v>0</v>
      </c>
      <c r="F14067">
        <v>86.25</v>
      </c>
      <c r="G14067">
        <v>0</v>
      </c>
      <c r="H14067">
        <v>0</v>
      </c>
      <c r="I14067">
        <v>0</v>
      </c>
      <c r="K14067">
        <v>2016</v>
      </c>
      <c r="L14067">
        <v>2017</v>
      </c>
    </row>
    <row r="14068" spans="1:12" x14ac:dyDescent="0.25">
      <c r="A14068">
        <v>32</v>
      </c>
      <c r="B14068">
        <v>23238775</v>
      </c>
      <c r="C14068" t="s">
        <v>5738</v>
      </c>
      <c r="D14068">
        <v>115</v>
      </c>
      <c r="E14068">
        <v>0</v>
      </c>
      <c r="F14068">
        <v>86.25</v>
      </c>
      <c r="G14068">
        <v>0</v>
      </c>
      <c r="H14068">
        <v>0</v>
      </c>
      <c r="I14068">
        <v>0</v>
      </c>
      <c r="K14068">
        <v>2016</v>
      </c>
      <c r="L14068">
        <v>2017</v>
      </c>
    </row>
    <row r="14069" spans="1:12" x14ac:dyDescent="0.25">
      <c r="A14069">
        <v>32</v>
      </c>
      <c r="B14069">
        <v>23238776</v>
      </c>
      <c r="C14069" t="s">
        <v>5738</v>
      </c>
      <c r="D14069">
        <v>115</v>
      </c>
      <c r="E14069">
        <v>0</v>
      </c>
      <c r="F14069">
        <v>86.25</v>
      </c>
      <c r="G14069">
        <v>0</v>
      </c>
      <c r="H14069">
        <v>0</v>
      </c>
      <c r="I14069">
        <v>0</v>
      </c>
      <c r="K14069">
        <v>2016</v>
      </c>
      <c r="L14069">
        <v>2017</v>
      </c>
    </row>
    <row r="14070" spans="1:12" x14ac:dyDescent="0.25">
      <c r="A14070">
        <v>32</v>
      </c>
      <c r="B14070">
        <v>23238777</v>
      </c>
      <c r="C14070" t="s">
        <v>6412</v>
      </c>
      <c r="D14070">
        <v>115</v>
      </c>
      <c r="E14070">
        <v>0</v>
      </c>
      <c r="F14070">
        <v>80.5</v>
      </c>
      <c r="G14070">
        <v>0</v>
      </c>
      <c r="H14070">
        <v>0</v>
      </c>
      <c r="I14070">
        <v>0</v>
      </c>
      <c r="K14070">
        <v>2016</v>
      </c>
      <c r="L14070">
        <v>2016</v>
      </c>
    </row>
    <row r="14071" spans="1:12" x14ac:dyDescent="0.25">
      <c r="A14071">
        <v>32</v>
      </c>
      <c r="B14071">
        <v>23238778</v>
      </c>
      <c r="C14071" t="s">
        <v>6412</v>
      </c>
      <c r="D14071">
        <v>115</v>
      </c>
      <c r="E14071">
        <v>0</v>
      </c>
      <c r="F14071">
        <v>86.25</v>
      </c>
      <c r="G14071">
        <v>0</v>
      </c>
      <c r="H14071">
        <v>0</v>
      </c>
      <c r="I14071">
        <v>0</v>
      </c>
      <c r="K14071">
        <v>2016</v>
      </c>
      <c r="L14071">
        <v>2017</v>
      </c>
    </row>
    <row r="14072" spans="1:12" x14ac:dyDescent="0.25">
      <c r="A14072">
        <v>32</v>
      </c>
      <c r="B14072">
        <v>23238779</v>
      </c>
      <c r="C14072" t="s">
        <v>5746</v>
      </c>
      <c r="D14072">
        <v>115</v>
      </c>
      <c r="E14072">
        <v>0</v>
      </c>
      <c r="F14072">
        <v>80.5</v>
      </c>
      <c r="G14072">
        <v>0</v>
      </c>
      <c r="H14072">
        <v>0</v>
      </c>
      <c r="I14072">
        <v>0</v>
      </c>
      <c r="K14072">
        <v>2016</v>
      </c>
      <c r="L14072">
        <v>2016</v>
      </c>
    </row>
    <row r="14073" spans="1:12" x14ac:dyDescent="0.25">
      <c r="A14073">
        <v>32</v>
      </c>
      <c r="B14073">
        <v>23238780</v>
      </c>
      <c r="C14073" t="s">
        <v>5746</v>
      </c>
      <c r="D14073">
        <v>115</v>
      </c>
      <c r="E14073">
        <v>0</v>
      </c>
      <c r="F14073">
        <v>86.25</v>
      </c>
      <c r="G14073">
        <v>0</v>
      </c>
      <c r="H14073">
        <v>0</v>
      </c>
      <c r="I14073">
        <v>0</v>
      </c>
      <c r="K14073">
        <v>2016</v>
      </c>
      <c r="L14073">
        <v>2017</v>
      </c>
    </row>
    <row r="14074" spans="1:12" x14ac:dyDescent="0.25">
      <c r="A14074">
        <v>32</v>
      </c>
      <c r="B14074">
        <v>23238785</v>
      </c>
      <c r="C14074" t="s">
        <v>5715</v>
      </c>
      <c r="D14074">
        <v>130</v>
      </c>
      <c r="E14074">
        <v>0</v>
      </c>
      <c r="F14074">
        <v>97.5</v>
      </c>
      <c r="G14074">
        <v>0</v>
      </c>
      <c r="H14074">
        <v>0</v>
      </c>
      <c r="I14074">
        <v>0</v>
      </c>
      <c r="K14074">
        <v>2015</v>
      </c>
      <c r="L14074">
        <v>2017</v>
      </c>
    </row>
    <row r="14075" spans="1:12" x14ac:dyDescent="0.25">
      <c r="A14075">
        <v>32</v>
      </c>
      <c r="B14075">
        <v>23240668</v>
      </c>
      <c r="C14075" t="s">
        <v>6144</v>
      </c>
      <c r="D14075">
        <v>50</v>
      </c>
      <c r="E14075">
        <v>0</v>
      </c>
      <c r="F14075">
        <v>37.5</v>
      </c>
      <c r="G14075">
        <v>0</v>
      </c>
      <c r="H14075">
        <v>0</v>
      </c>
      <c r="I14075">
        <v>0</v>
      </c>
      <c r="K14075">
        <v>2015</v>
      </c>
      <c r="L14075">
        <v>2017</v>
      </c>
    </row>
    <row r="14076" spans="1:12" x14ac:dyDescent="0.25">
      <c r="A14076">
        <v>32</v>
      </c>
      <c r="B14076">
        <v>23240669</v>
      </c>
      <c r="C14076" t="s">
        <v>6413</v>
      </c>
      <c r="D14076">
        <v>50</v>
      </c>
      <c r="E14076">
        <v>0</v>
      </c>
      <c r="F14076">
        <v>37.5</v>
      </c>
      <c r="G14076">
        <v>0</v>
      </c>
      <c r="H14076">
        <v>0</v>
      </c>
      <c r="I14076">
        <v>0</v>
      </c>
      <c r="K14076">
        <v>2015</v>
      </c>
      <c r="L14076">
        <v>2017</v>
      </c>
    </row>
    <row r="14077" spans="1:12" x14ac:dyDescent="0.25">
      <c r="A14077">
        <v>32</v>
      </c>
      <c r="B14077">
        <v>23240679</v>
      </c>
      <c r="C14077" t="s">
        <v>2402</v>
      </c>
      <c r="D14077">
        <v>140</v>
      </c>
      <c r="E14077">
        <v>0</v>
      </c>
      <c r="F14077">
        <v>105</v>
      </c>
      <c r="G14077">
        <v>0</v>
      </c>
      <c r="H14077">
        <v>0</v>
      </c>
      <c r="I14077">
        <v>0</v>
      </c>
      <c r="K14077">
        <v>2016</v>
      </c>
      <c r="L14077">
        <v>2017</v>
      </c>
    </row>
    <row r="14078" spans="1:12" x14ac:dyDescent="0.25">
      <c r="A14078">
        <v>32</v>
      </c>
      <c r="B14078">
        <v>23240684</v>
      </c>
      <c r="C14078" t="s">
        <v>2402</v>
      </c>
      <c r="D14078">
        <v>140</v>
      </c>
      <c r="E14078">
        <v>0</v>
      </c>
      <c r="F14078">
        <v>105</v>
      </c>
      <c r="G14078">
        <v>0</v>
      </c>
      <c r="H14078">
        <v>0</v>
      </c>
      <c r="I14078">
        <v>0</v>
      </c>
      <c r="K14078">
        <v>2016</v>
      </c>
      <c r="L14078">
        <v>2017</v>
      </c>
    </row>
    <row r="14079" spans="1:12" x14ac:dyDescent="0.25">
      <c r="A14079">
        <v>32</v>
      </c>
      <c r="B14079">
        <v>23241313</v>
      </c>
      <c r="C14079" t="s">
        <v>5492</v>
      </c>
      <c r="D14079">
        <v>455</v>
      </c>
      <c r="E14079">
        <v>0</v>
      </c>
      <c r="F14079">
        <v>341.25</v>
      </c>
      <c r="G14079">
        <v>0</v>
      </c>
      <c r="H14079">
        <v>0</v>
      </c>
      <c r="I14079">
        <v>0</v>
      </c>
      <c r="K14079">
        <v>2016</v>
      </c>
      <c r="L14079">
        <v>2017</v>
      </c>
    </row>
    <row r="14080" spans="1:12" x14ac:dyDescent="0.25">
      <c r="A14080">
        <v>32</v>
      </c>
      <c r="B14080">
        <v>23241314</v>
      </c>
      <c r="C14080" t="s">
        <v>5131</v>
      </c>
      <c r="D14080">
        <v>455</v>
      </c>
      <c r="E14080">
        <v>0</v>
      </c>
      <c r="F14080">
        <v>341.25</v>
      </c>
      <c r="G14080">
        <v>0</v>
      </c>
      <c r="H14080">
        <v>0</v>
      </c>
      <c r="I14080">
        <v>0</v>
      </c>
      <c r="K14080">
        <v>2016</v>
      </c>
      <c r="L14080">
        <v>2017</v>
      </c>
    </row>
    <row r="14081" spans="1:12" x14ac:dyDescent="0.25">
      <c r="A14081">
        <v>32</v>
      </c>
      <c r="B14081">
        <v>23241315</v>
      </c>
      <c r="C14081" t="s">
        <v>6361</v>
      </c>
      <c r="D14081">
        <v>455</v>
      </c>
      <c r="E14081">
        <v>0</v>
      </c>
      <c r="F14081">
        <v>341.25</v>
      </c>
      <c r="G14081">
        <v>0</v>
      </c>
      <c r="H14081">
        <v>0</v>
      </c>
      <c r="I14081">
        <v>0</v>
      </c>
      <c r="K14081">
        <v>2016</v>
      </c>
      <c r="L14081">
        <v>2017</v>
      </c>
    </row>
    <row r="14082" spans="1:12" x14ac:dyDescent="0.25">
      <c r="A14082">
        <v>32</v>
      </c>
      <c r="B14082">
        <v>23241316</v>
      </c>
      <c r="C14082" t="s">
        <v>5501</v>
      </c>
      <c r="D14082">
        <v>455</v>
      </c>
      <c r="E14082">
        <v>0</v>
      </c>
      <c r="F14082">
        <v>341.25</v>
      </c>
      <c r="G14082">
        <v>0</v>
      </c>
      <c r="H14082">
        <v>0</v>
      </c>
      <c r="I14082">
        <v>0</v>
      </c>
      <c r="K14082">
        <v>2016</v>
      </c>
      <c r="L14082">
        <v>2017</v>
      </c>
    </row>
    <row r="14083" spans="1:12" x14ac:dyDescent="0.25">
      <c r="A14083">
        <v>32</v>
      </c>
      <c r="B14083">
        <v>23241317</v>
      </c>
      <c r="C14083" t="s">
        <v>6414</v>
      </c>
      <c r="D14083">
        <v>405</v>
      </c>
      <c r="E14083">
        <v>0</v>
      </c>
      <c r="F14083">
        <v>303.75</v>
      </c>
      <c r="G14083">
        <v>0</v>
      </c>
      <c r="H14083">
        <v>0</v>
      </c>
      <c r="I14083">
        <v>0</v>
      </c>
      <c r="K14083">
        <v>2016</v>
      </c>
      <c r="L14083">
        <v>2017</v>
      </c>
    </row>
    <row r="14084" spans="1:12" x14ac:dyDescent="0.25">
      <c r="A14084">
        <v>32</v>
      </c>
      <c r="B14084">
        <v>23241323</v>
      </c>
      <c r="C14084" t="s">
        <v>6415</v>
      </c>
      <c r="D14084">
        <v>350</v>
      </c>
      <c r="E14084">
        <v>0</v>
      </c>
      <c r="F14084">
        <v>245</v>
      </c>
      <c r="G14084">
        <v>0</v>
      </c>
      <c r="H14084">
        <v>0</v>
      </c>
      <c r="I14084">
        <v>0</v>
      </c>
      <c r="K14084">
        <v>2016</v>
      </c>
      <c r="L14084">
        <v>2016</v>
      </c>
    </row>
    <row r="14085" spans="1:12" x14ac:dyDescent="0.25">
      <c r="A14085">
        <v>32</v>
      </c>
      <c r="B14085">
        <v>23241324</v>
      </c>
      <c r="C14085" t="s">
        <v>6415</v>
      </c>
      <c r="D14085">
        <v>350</v>
      </c>
      <c r="E14085">
        <v>0</v>
      </c>
      <c r="F14085">
        <v>262.5</v>
      </c>
      <c r="G14085">
        <v>0</v>
      </c>
      <c r="H14085">
        <v>0</v>
      </c>
      <c r="I14085">
        <v>0</v>
      </c>
      <c r="K14085">
        <v>2016</v>
      </c>
      <c r="L14085">
        <v>2016</v>
      </c>
    </row>
    <row r="14086" spans="1:12" x14ac:dyDescent="0.25">
      <c r="A14086">
        <v>32</v>
      </c>
      <c r="B14086">
        <v>23241386</v>
      </c>
      <c r="C14086" t="s">
        <v>6416</v>
      </c>
      <c r="D14086">
        <v>75</v>
      </c>
      <c r="E14086">
        <v>0</v>
      </c>
      <c r="F14086">
        <v>56.25</v>
      </c>
      <c r="G14086">
        <v>0</v>
      </c>
      <c r="H14086">
        <v>0</v>
      </c>
      <c r="I14086">
        <v>0</v>
      </c>
      <c r="K14086">
        <v>2016</v>
      </c>
      <c r="L14086">
        <v>2017</v>
      </c>
    </row>
    <row r="14087" spans="1:12" x14ac:dyDescent="0.25">
      <c r="A14087">
        <v>32</v>
      </c>
      <c r="B14087">
        <v>23241799</v>
      </c>
      <c r="C14087" t="s">
        <v>6048</v>
      </c>
      <c r="D14087">
        <v>1995</v>
      </c>
      <c r="E14087">
        <v>0</v>
      </c>
      <c r="F14087">
        <v>1396.5</v>
      </c>
      <c r="G14087">
        <v>0</v>
      </c>
      <c r="H14087">
        <v>0</v>
      </c>
      <c r="I14087">
        <v>0</v>
      </c>
      <c r="K14087">
        <v>2016</v>
      </c>
      <c r="L14087">
        <v>2016</v>
      </c>
    </row>
    <row r="14088" spans="1:12" x14ac:dyDescent="0.25">
      <c r="A14088">
        <v>32</v>
      </c>
      <c r="B14088">
        <v>23241800</v>
      </c>
      <c r="C14088" t="s">
        <v>6417</v>
      </c>
      <c r="D14088">
        <v>1995</v>
      </c>
      <c r="E14088">
        <v>0</v>
      </c>
      <c r="F14088">
        <v>1396.5</v>
      </c>
      <c r="G14088">
        <v>0</v>
      </c>
      <c r="H14088">
        <v>0</v>
      </c>
      <c r="I14088">
        <v>0</v>
      </c>
      <c r="K14088">
        <v>2016</v>
      </c>
      <c r="L14088">
        <v>2016</v>
      </c>
    </row>
    <row r="14089" spans="1:12" x14ac:dyDescent="0.25">
      <c r="A14089">
        <v>32</v>
      </c>
      <c r="B14089">
        <v>23241801</v>
      </c>
      <c r="C14089" t="s">
        <v>6418</v>
      </c>
      <c r="D14089">
        <v>1995</v>
      </c>
      <c r="E14089">
        <v>0</v>
      </c>
      <c r="F14089">
        <v>1396.5</v>
      </c>
      <c r="G14089">
        <v>0</v>
      </c>
      <c r="H14089">
        <v>0</v>
      </c>
      <c r="I14089">
        <v>0</v>
      </c>
      <c r="K14089">
        <v>2016</v>
      </c>
      <c r="L14089">
        <v>2016</v>
      </c>
    </row>
    <row r="14090" spans="1:12" x14ac:dyDescent="0.25">
      <c r="A14090">
        <v>32</v>
      </c>
      <c r="B14090">
        <v>23241802</v>
      </c>
      <c r="C14090" t="s">
        <v>6051</v>
      </c>
      <c r="D14090">
        <v>1995</v>
      </c>
      <c r="E14090">
        <v>0</v>
      </c>
      <c r="F14090">
        <v>1396.5</v>
      </c>
      <c r="G14090">
        <v>0</v>
      </c>
      <c r="H14090">
        <v>0</v>
      </c>
      <c r="I14090">
        <v>0</v>
      </c>
      <c r="K14090">
        <v>2016</v>
      </c>
      <c r="L14090">
        <v>2016</v>
      </c>
    </row>
    <row r="14091" spans="1:12" x14ac:dyDescent="0.25">
      <c r="A14091">
        <v>32</v>
      </c>
      <c r="B14091">
        <v>23241803</v>
      </c>
      <c r="C14091" t="s">
        <v>6049</v>
      </c>
      <c r="D14091">
        <v>1995</v>
      </c>
      <c r="E14091">
        <v>0</v>
      </c>
      <c r="F14091">
        <v>1396.5</v>
      </c>
      <c r="G14091">
        <v>0</v>
      </c>
      <c r="H14091">
        <v>0</v>
      </c>
      <c r="I14091">
        <v>0</v>
      </c>
      <c r="K14091">
        <v>2016</v>
      </c>
      <c r="L14091">
        <v>2016</v>
      </c>
    </row>
    <row r="14092" spans="1:12" x14ac:dyDescent="0.25">
      <c r="A14092">
        <v>32</v>
      </c>
      <c r="B14092">
        <v>23241804</v>
      </c>
      <c r="C14092" t="s">
        <v>2333</v>
      </c>
      <c r="D14092">
        <v>1995</v>
      </c>
      <c r="E14092">
        <v>0</v>
      </c>
      <c r="F14092">
        <v>1396.5</v>
      </c>
      <c r="G14092">
        <v>0</v>
      </c>
      <c r="H14092">
        <v>0</v>
      </c>
      <c r="I14092">
        <v>0</v>
      </c>
      <c r="K14092">
        <v>2016</v>
      </c>
      <c r="L14092">
        <v>2016</v>
      </c>
    </row>
    <row r="14093" spans="1:12" x14ac:dyDescent="0.25">
      <c r="A14093">
        <v>32</v>
      </c>
      <c r="B14093">
        <v>23241805</v>
      </c>
      <c r="C14093" t="s">
        <v>2332</v>
      </c>
      <c r="D14093">
        <v>1995</v>
      </c>
      <c r="E14093">
        <v>0</v>
      </c>
      <c r="F14093">
        <v>1396.5</v>
      </c>
      <c r="G14093">
        <v>0</v>
      </c>
      <c r="H14093">
        <v>0</v>
      </c>
      <c r="I14093">
        <v>0</v>
      </c>
      <c r="K14093">
        <v>2016</v>
      </c>
      <c r="L14093">
        <v>2016</v>
      </c>
    </row>
    <row r="14094" spans="1:12" x14ac:dyDescent="0.25">
      <c r="A14094">
        <v>32</v>
      </c>
      <c r="B14094">
        <v>23241806</v>
      </c>
      <c r="C14094" t="s">
        <v>6419</v>
      </c>
      <c r="D14094">
        <v>1995</v>
      </c>
      <c r="E14094">
        <v>0</v>
      </c>
      <c r="F14094">
        <v>1396.5</v>
      </c>
      <c r="G14094">
        <v>0</v>
      </c>
      <c r="H14094">
        <v>0</v>
      </c>
      <c r="I14094">
        <v>0</v>
      </c>
      <c r="K14094">
        <v>2016</v>
      </c>
      <c r="L14094">
        <v>2016</v>
      </c>
    </row>
    <row r="14095" spans="1:12" x14ac:dyDescent="0.25">
      <c r="A14095">
        <v>32</v>
      </c>
      <c r="B14095">
        <v>23241807</v>
      </c>
      <c r="C14095" t="s">
        <v>6045</v>
      </c>
      <c r="D14095">
        <v>1995</v>
      </c>
      <c r="E14095">
        <v>0</v>
      </c>
      <c r="F14095">
        <v>1396.5</v>
      </c>
      <c r="G14095">
        <v>0</v>
      </c>
      <c r="H14095">
        <v>0</v>
      </c>
      <c r="I14095">
        <v>0</v>
      </c>
      <c r="K14095">
        <v>2016</v>
      </c>
      <c r="L14095">
        <v>2016</v>
      </c>
    </row>
    <row r="14096" spans="1:12" x14ac:dyDescent="0.25">
      <c r="A14096">
        <v>32</v>
      </c>
      <c r="B14096">
        <v>23241808</v>
      </c>
      <c r="C14096" t="s">
        <v>6048</v>
      </c>
      <c r="D14096">
        <v>1995</v>
      </c>
      <c r="E14096">
        <v>0</v>
      </c>
      <c r="F14096">
        <v>1396.5</v>
      </c>
      <c r="G14096">
        <v>0</v>
      </c>
      <c r="H14096">
        <v>0</v>
      </c>
      <c r="I14096">
        <v>0</v>
      </c>
      <c r="K14096">
        <v>2016</v>
      </c>
      <c r="L14096">
        <v>2016</v>
      </c>
    </row>
    <row r="14097" spans="1:12" x14ac:dyDescent="0.25">
      <c r="A14097">
        <v>32</v>
      </c>
      <c r="B14097">
        <v>23241809</v>
      </c>
      <c r="C14097" t="s">
        <v>6417</v>
      </c>
      <c r="D14097">
        <v>1995</v>
      </c>
      <c r="E14097">
        <v>0</v>
      </c>
      <c r="F14097">
        <v>1396.5</v>
      </c>
      <c r="G14097">
        <v>0</v>
      </c>
      <c r="H14097">
        <v>0</v>
      </c>
      <c r="I14097">
        <v>0</v>
      </c>
      <c r="K14097">
        <v>2016</v>
      </c>
      <c r="L14097">
        <v>2016</v>
      </c>
    </row>
    <row r="14098" spans="1:12" x14ac:dyDescent="0.25">
      <c r="A14098">
        <v>32</v>
      </c>
      <c r="B14098">
        <v>23241810</v>
      </c>
      <c r="C14098" t="s">
        <v>6418</v>
      </c>
      <c r="D14098">
        <v>1995</v>
      </c>
      <c r="E14098">
        <v>0</v>
      </c>
      <c r="F14098">
        <v>1396.5</v>
      </c>
      <c r="G14098">
        <v>0</v>
      </c>
      <c r="H14098">
        <v>0</v>
      </c>
      <c r="I14098">
        <v>0</v>
      </c>
      <c r="K14098">
        <v>2016</v>
      </c>
      <c r="L14098">
        <v>2016</v>
      </c>
    </row>
    <row r="14099" spans="1:12" x14ac:dyDescent="0.25">
      <c r="A14099">
        <v>32</v>
      </c>
      <c r="B14099">
        <v>23241811</v>
      </c>
      <c r="C14099" t="s">
        <v>6051</v>
      </c>
      <c r="D14099">
        <v>1995</v>
      </c>
      <c r="E14099">
        <v>0</v>
      </c>
      <c r="F14099">
        <v>1396.5</v>
      </c>
      <c r="G14099">
        <v>0</v>
      </c>
      <c r="H14099">
        <v>0</v>
      </c>
      <c r="I14099">
        <v>0</v>
      </c>
      <c r="K14099">
        <v>2016</v>
      </c>
      <c r="L14099">
        <v>2016</v>
      </c>
    </row>
    <row r="14100" spans="1:12" x14ac:dyDescent="0.25">
      <c r="A14100">
        <v>32</v>
      </c>
      <c r="B14100">
        <v>23241812</v>
      </c>
      <c r="C14100" t="s">
        <v>6049</v>
      </c>
      <c r="D14100">
        <v>1995</v>
      </c>
      <c r="E14100">
        <v>0</v>
      </c>
      <c r="F14100">
        <v>1396.5</v>
      </c>
      <c r="G14100">
        <v>0</v>
      </c>
      <c r="H14100">
        <v>0</v>
      </c>
      <c r="I14100">
        <v>0</v>
      </c>
      <c r="K14100">
        <v>2016</v>
      </c>
      <c r="L14100">
        <v>2016</v>
      </c>
    </row>
    <row r="14101" spans="1:12" x14ac:dyDescent="0.25">
      <c r="A14101">
        <v>32</v>
      </c>
      <c r="B14101">
        <v>23241813</v>
      </c>
      <c r="C14101" t="s">
        <v>2333</v>
      </c>
      <c r="D14101">
        <v>1995</v>
      </c>
      <c r="E14101">
        <v>0</v>
      </c>
      <c r="F14101">
        <v>1396.5</v>
      </c>
      <c r="G14101">
        <v>0</v>
      </c>
      <c r="H14101">
        <v>0</v>
      </c>
      <c r="I14101">
        <v>0</v>
      </c>
      <c r="K14101">
        <v>2016</v>
      </c>
      <c r="L14101">
        <v>2016</v>
      </c>
    </row>
    <row r="14102" spans="1:12" x14ac:dyDescent="0.25">
      <c r="A14102">
        <v>32</v>
      </c>
      <c r="B14102">
        <v>23241814</v>
      </c>
      <c r="C14102" t="s">
        <v>2332</v>
      </c>
      <c r="D14102">
        <v>1995</v>
      </c>
      <c r="E14102">
        <v>0</v>
      </c>
      <c r="F14102">
        <v>1396.5</v>
      </c>
      <c r="G14102">
        <v>0</v>
      </c>
      <c r="H14102">
        <v>0</v>
      </c>
      <c r="I14102">
        <v>0</v>
      </c>
      <c r="K14102">
        <v>2016</v>
      </c>
      <c r="L14102">
        <v>2016</v>
      </c>
    </row>
    <row r="14103" spans="1:12" x14ac:dyDescent="0.25">
      <c r="A14103">
        <v>32</v>
      </c>
      <c r="B14103">
        <v>23241815</v>
      </c>
      <c r="C14103" t="s">
        <v>6419</v>
      </c>
      <c r="D14103">
        <v>1995</v>
      </c>
      <c r="E14103">
        <v>0</v>
      </c>
      <c r="F14103">
        <v>1396.5</v>
      </c>
      <c r="G14103">
        <v>0</v>
      </c>
      <c r="H14103">
        <v>0</v>
      </c>
      <c r="I14103">
        <v>0</v>
      </c>
      <c r="K14103">
        <v>2016</v>
      </c>
      <c r="L14103">
        <v>2016</v>
      </c>
    </row>
    <row r="14104" spans="1:12" x14ac:dyDescent="0.25">
      <c r="A14104">
        <v>32</v>
      </c>
      <c r="B14104">
        <v>23241816</v>
      </c>
      <c r="C14104" t="s">
        <v>6045</v>
      </c>
      <c r="D14104">
        <v>1995</v>
      </c>
      <c r="E14104">
        <v>0</v>
      </c>
      <c r="F14104">
        <v>1396.5</v>
      </c>
      <c r="G14104">
        <v>0</v>
      </c>
      <c r="H14104">
        <v>0</v>
      </c>
      <c r="I14104">
        <v>0</v>
      </c>
      <c r="K14104">
        <v>2016</v>
      </c>
      <c r="L14104">
        <v>2016</v>
      </c>
    </row>
    <row r="14105" spans="1:12" x14ac:dyDescent="0.25">
      <c r="A14105">
        <v>32</v>
      </c>
      <c r="B14105">
        <v>23241817</v>
      </c>
      <c r="C14105" t="s">
        <v>6048</v>
      </c>
      <c r="D14105">
        <v>1995</v>
      </c>
      <c r="E14105">
        <v>0</v>
      </c>
      <c r="F14105">
        <v>1396.5</v>
      </c>
      <c r="G14105">
        <v>0</v>
      </c>
      <c r="H14105">
        <v>0</v>
      </c>
      <c r="I14105">
        <v>0</v>
      </c>
      <c r="K14105">
        <v>2016</v>
      </c>
      <c r="L14105">
        <v>2016</v>
      </c>
    </row>
    <row r="14106" spans="1:12" x14ac:dyDescent="0.25">
      <c r="A14106">
        <v>32</v>
      </c>
      <c r="B14106">
        <v>23241818</v>
      </c>
      <c r="C14106" t="s">
        <v>6417</v>
      </c>
      <c r="D14106">
        <v>1995</v>
      </c>
      <c r="E14106">
        <v>0</v>
      </c>
      <c r="F14106">
        <v>1396.5</v>
      </c>
      <c r="G14106">
        <v>0</v>
      </c>
      <c r="H14106">
        <v>0</v>
      </c>
      <c r="I14106">
        <v>0</v>
      </c>
      <c r="K14106">
        <v>2016</v>
      </c>
      <c r="L14106">
        <v>2016</v>
      </c>
    </row>
    <row r="14107" spans="1:12" x14ac:dyDescent="0.25">
      <c r="A14107">
        <v>32</v>
      </c>
      <c r="B14107">
        <v>23241819</v>
      </c>
      <c r="C14107" t="s">
        <v>6418</v>
      </c>
      <c r="D14107">
        <v>1995</v>
      </c>
      <c r="E14107">
        <v>0</v>
      </c>
      <c r="F14107">
        <v>1396.5</v>
      </c>
      <c r="G14107">
        <v>0</v>
      </c>
      <c r="H14107">
        <v>0</v>
      </c>
      <c r="I14107">
        <v>0</v>
      </c>
      <c r="K14107">
        <v>2016</v>
      </c>
      <c r="L14107">
        <v>2016</v>
      </c>
    </row>
    <row r="14108" spans="1:12" x14ac:dyDescent="0.25">
      <c r="A14108">
        <v>32</v>
      </c>
      <c r="B14108">
        <v>23241820</v>
      </c>
      <c r="C14108" t="s">
        <v>6051</v>
      </c>
      <c r="D14108">
        <v>1995</v>
      </c>
      <c r="E14108">
        <v>0</v>
      </c>
      <c r="F14108">
        <v>1396.5</v>
      </c>
      <c r="G14108">
        <v>0</v>
      </c>
      <c r="H14108">
        <v>0</v>
      </c>
      <c r="I14108">
        <v>0</v>
      </c>
      <c r="K14108">
        <v>2016</v>
      </c>
      <c r="L14108">
        <v>2016</v>
      </c>
    </row>
    <row r="14109" spans="1:12" x14ac:dyDescent="0.25">
      <c r="A14109">
        <v>32</v>
      </c>
      <c r="B14109">
        <v>23241821</v>
      </c>
      <c r="C14109" t="s">
        <v>6049</v>
      </c>
      <c r="D14109">
        <v>1995</v>
      </c>
      <c r="E14109">
        <v>0</v>
      </c>
      <c r="F14109">
        <v>1396.5</v>
      </c>
      <c r="G14109">
        <v>0</v>
      </c>
      <c r="H14109">
        <v>0</v>
      </c>
      <c r="I14109">
        <v>0</v>
      </c>
      <c r="K14109">
        <v>2016</v>
      </c>
      <c r="L14109">
        <v>2016</v>
      </c>
    </row>
    <row r="14110" spans="1:12" x14ac:dyDescent="0.25">
      <c r="A14110">
        <v>32</v>
      </c>
      <c r="B14110">
        <v>23241822</v>
      </c>
      <c r="C14110" t="s">
        <v>2333</v>
      </c>
      <c r="D14110">
        <v>1995</v>
      </c>
      <c r="E14110">
        <v>0</v>
      </c>
      <c r="F14110">
        <v>1396.5</v>
      </c>
      <c r="G14110">
        <v>0</v>
      </c>
      <c r="H14110">
        <v>0</v>
      </c>
      <c r="I14110">
        <v>0</v>
      </c>
      <c r="K14110">
        <v>2016</v>
      </c>
      <c r="L14110">
        <v>2016</v>
      </c>
    </row>
    <row r="14111" spans="1:12" x14ac:dyDescent="0.25">
      <c r="A14111">
        <v>32</v>
      </c>
      <c r="B14111">
        <v>23241823</v>
      </c>
      <c r="C14111" t="s">
        <v>2332</v>
      </c>
      <c r="D14111">
        <v>1995</v>
      </c>
      <c r="E14111">
        <v>0</v>
      </c>
      <c r="F14111">
        <v>1396.5</v>
      </c>
      <c r="G14111">
        <v>0</v>
      </c>
      <c r="H14111">
        <v>0</v>
      </c>
      <c r="I14111">
        <v>0</v>
      </c>
      <c r="K14111">
        <v>2016</v>
      </c>
      <c r="L14111">
        <v>2016</v>
      </c>
    </row>
    <row r="14112" spans="1:12" x14ac:dyDescent="0.25">
      <c r="A14112">
        <v>32</v>
      </c>
      <c r="B14112">
        <v>23241824</v>
      </c>
      <c r="C14112" t="s">
        <v>6419</v>
      </c>
      <c r="D14112">
        <v>1995</v>
      </c>
      <c r="E14112">
        <v>0</v>
      </c>
      <c r="F14112">
        <v>1396.5</v>
      </c>
      <c r="G14112">
        <v>0</v>
      </c>
      <c r="H14112">
        <v>0</v>
      </c>
      <c r="I14112">
        <v>0</v>
      </c>
      <c r="K14112">
        <v>2016</v>
      </c>
      <c r="L14112">
        <v>2016</v>
      </c>
    </row>
    <row r="14113" spans="1:12" x14ac:dyDescent="0.25">
      <c r="A14113">
        <v>32</v>
      </c>
      <c r="B14113">
        <v>23241825</v>
      </c>
      <c r="C14113" t="s">
        <v>6045</v>
      </c>
      <c r="D14113">
        <v>1995</v>
      </c>
      <c r="E14113">
        <v>0</v>
      </c>
      <c r="F14113">
        <v>1396.5</v>
      </c>
      <c r="G14113">
        <v>0</v>
      </c>
      <c r="H14113">
        <v>0</v>
      </c>
      <c r="I14113">
        <v>0</v>
      </c>
      <c r="K14113">
        <v>2016</v>
      </c>
      <c r="L14113">
        <v>2016</v>
      </c>
    </row>
    <row r="14114" spans="1:12" x14ac:dyDescent="0.25">
      <c r="A14114">
        <v>32</v>
      </c>
      <c r="B14114">
        <v>23241826</v>
      </c>
      <c r="C14114" t="s">
        <v>6048</v>
      </c>
      <c r="D14114">
        <v>1995</v>
      </c>
      <c r="E14114">
        <v>0</v>
      </c>
      <c r="F14114">
        <v>1396.5</v>
      </c>
      <c r="G14114">
        <v>0</v>
      </c>
      <c r="H14114">
        <v>0</v>
      </c>
      <c r="I14114">
        <v>0</v>
      </c>
      <c r="K14114">
        <v>2016</v>
      </c>
      <c r="L14114">
        <v>2016</v>
      </c>
    </row>
    <row r="14115" spans="1:12" x14ac:dyDescent="0.25">
      <c r="A14115">
        <v>32</v>
      </c>
      <c r="B14115">
        <v>23241827</v>
      </c>
      <c r="C14115" t="s">
        <v>6417</v>
      </c>
      <c r="D14115">
        <v>1995</v>
      </c>
      <c r="E14115">
        <v>0</v>
      </c>
      <c r="F14115">
        <v>1396.5</v>
      </c>
      <c r="G14115">
        <v>0</v>
      </c>
      <c r="H14115">
        <v>0</v>
      </c>
      <c r="I14115">
        <v>0</v>
      </c>
      <c r="K14115">
        <v>2016</v>
      </c>
      <c r="L14115">
        <v>2016</v>
      </c>
    </row>
    <row r="14116" spans="1:12" x14ac:dyDescent="0.25">
      <c r="A14116">
        <v>32</v>
      </c>
      <c r="B14116">
        <v>23241828</v>
      </c>
      <c r="C14116" t="s">
        <v>6418</v>
      </c>
      <c r="D14116">
        <v>1995</v>
      </c>
      <c r="E14116">
        <v>0</v>
      </c>
      <c r="F14116">
        <v>1396.5</v>
      </c>
      <c r="G14116">
        <v>0</v>
      </c>
      <c r="H14116">
        <v>0</v>
      </c>
      <c r="I14116">
        <v>0</v>
      </c>
      <c r="K14116">
        <v>2016</v>
      </c>
      <c r="L14116">
        <v>2016</v>
      </c>
    </row>
    <row r="14117" spans="1:12" x14ac:dyDescent="0.25">
      <c r="A14117">
        <v>32</v>
      </c>
      <c r="B14117">
        <v>23241829</v>
      </c>
      <c r="C14117" t="s">
        <v>6051</v>
      </c>
      <c r="D14117">
        <v>1995</v>
      </c>
      <c r="E14117">
        <v>0</v>
      </c>
      <c r="F14117">
        <v>1396.5</v>
      </c>
      <c r="G14117">
        <v>0</v>
      </c>
      <c r="H14117">
        <v>0</v>
      </c>
      <c r="I14117">
        <v>0</v>
      </c>
      <c r="K14117">
        <v>2016</v>
      </c>
      <c r="L14117">
        <v>2016</v>
      </c>
    </row>
    <row r="14118" spans="1:12" x14ac:dyDescent="0.25">
      <c r="A14118">
        <v>32</v>
      </c>
      <c r="B14118">
        <v>23241830</v>
      </c>
      <c r="C14118" t="s">
        <v>6049</v>
      </c>
      <c r="D14118">
        <v>1995</v>
      </c>
      <c r="E14118">
        <v>0</v>
      </c>
      <c r="F14118">
        <v>1396.5</v>
      </c>
      <c r="G14118">
        <v>0</v>
      </c>
      <c r="H14118">
        <v>0</v>
      </c>
      <c r="I14118">
        <v>0</v>
      </c>
      <c r="K14118">
        <v>2016</v>
      </c>
      <c r="L14118">
        <v>2016</v>
      </c>
    </row>
    <row r="14119" spans="1:12" x14ac:dyDescent="0.25">
      <c r="A14119">
        <v>32</v>
      </c>
      <c r="B14119">
        <v>23241831</v>
      </c>
      <c r="C14119" t="s">
        <v>2333</v>
      </c>
      <c r="D14119">
        <v>1995</v>
      </c>
      <c r="E14119">
        <v>0</v>
      </c>
      <c r="F14119">
        <v>1396.5</v>
      </c>
      <c r="G14119">
        <v>0</v>
      </c>
      <c r="H14119">
        <v>0</v>
      </c>
      <c r="I14119">
        <v>0</v>
      </c>
      <c r="K14119">
        <v>2016</v>
      </c>
      <c r="L14119">
        <v>2016</v>
      </c>
    </row>
    <row r="14120" spans="1:12" x14ac:dyDescent="0.25">
      <c r="A14120">
        <v>32</v>
      </c>
      <c r="B14120">
        <v>23241832</v>
      </c>
      <c r="C14120" t="s">
        <v>2332</v>
      </c>
      <c r="D14120">
        <v>1995</v>
      </c>
      <c r="E14120">
        <v>0</v>
      </c>
      <c r="F14120">
        <v>1396.5</v>
      </c>
      <c r="G14120">
        <v>0</v>
      </c>
      <c r="H14120">
        <v>0</v>
      </c>
      <c r="I14120">
        <v>0</v>
      </c>
      <c r="K14120">
        <v>2016</v>
      </c>
      <c r="L14120">
        <v>2016</v>
      </c>
    </row>
    <row r="14121" spans="1:12" x14ac:dyDescent="0.25">
      <c r="A14121">
        <v>32</v>
      </c>
      <c r="B14121">
        <v>23241833</v>
      </c>
      <c r="C14121" t="s">
        <v>6419</v>
      </c>
      <c r="D14121">
        <v>1995</v>
      </c>
      <c r="E14121">
        <v>0</v>
      </c>
      <c r="F14121">
        <v>1396.5</v>
      </c>
      <c r="G14121">
        <v>0</v>
      </c>
      <c r="H14121">
        <v>0</v>
      </c>
      <c r="I14121">
        <v>0</v>
      </c>
      <c r="K14121">
        <v>2016</v>
      </c>
      <c r="L14121">
        <v>2016</v>
      </c>
    </row>
    <row r="14122" spans="1:12" x14ac:dyDescent="0.25">
      <c r="A14122">
        <v>32</v>
      </c>
      <c r="B14122">
        <v>23241834</v>
      </c>
      <c r="C14122" t="s">
        <v>6045</v>
      </c>
      <c r="D14122">
        <v>1995</v>
      </c>
      <c r="E14122">
        <v>0</v>
      </c>
      <c r="F14122">
        <v>1396.5</v>
      </c>
      <c r="G14122">
        <v>0</v>
      </c>
      <c r="H14122">
        <v>0</v>
      </c>
      <c r="I14122">
        <v>0</v>
      </c>
      <c r="K14122">
        <v>2016</v>
      </c>
      <c r="L14122">
        <v>2016</v>
      </c>
    </row>
    <row r="14123" spans="1:12" x14ac:dyDescent="0.25">
      <c r="A14123">
        <v>32</v>
      </c>
      <c r="B14123">
        <v>23242417</v>
      </c>
      <c r="C14123" t="s">
        <v>6420</v>
      </c>
      <c r="D14123">
        <v>2100</v>
      </c>
      <c r="E14123">
        <v>0</v>
      </c>
      <c r="F14123">
        <v>1575</v>
      </c>
      <c r="G14123">
        <v>0</v>
      </c>
      <c r="H14123">
        <v>0</v>
      </c>
      <c r="I14123">
        <v>0</v>
      </c>
      <c r="K14123">
        <v>2014</v>
      </c>
      <c r="L14123">
        <v>2015</v>
      </c>
    </row>
    <row r="14124" spans="1:12" x14ac:dyDescent="0.25">
      <c r="A14124">
        <v>32</v>
      </c>
      <c r="B14124">
        <v>23242512</v>
      </c>
      <c r="C14124" t="s">
        <v>6039</v>
      </c>
      <c r="D14124">
        <v>475</v>
      </c>
      <c r="E14124">
        <v>0</v>
      </c>
      <c r="F14124">
        <v>356.25</v>
      </c>
      <c r="G14124">
        <v>0</v>
      </c>
      <c r="H14124">
        <v>0</v>
      </c>
      <c r="I14124">
        <v>0</v>
      </c>
      <c r="K14124">
        <v>2015</v>
      </c>
      <c r="L14124">
        <v>2016</v>
      </c>
    </row>
    <row r="14125" spans="1:12" x14ac:dyDescent="0.25">
      <c r="A14125">
        <v>32</v>
      </c>
      <c r="B14125">
        <v>23243042</v>
      </c>
      <c r="C14125" t="s">
        <v>6421</v>
      </c>
      <c r="D14125">
        <v>0</v>
      </c>
      <c r="E14125">
        <v>0</v>
      </c>
      <c r="F14125">
        <v>0</v>
      </c>
      <c r="G14125">
        <v>0</v>
      </c>
      <c r="H14125">
        <v>0</v>
      </c>
      <c r="I14125">
        <v>0</v>
      </c>
      <c r="K14125">
        <v>2016</v>
      </c>
      <c r="L14125">
        <v>2016</v>
      </c>
    </row>
    <row r="14126" spans="1:12" x14ac:dyDescent="0.25">
      <c r="A14126">
        <v>32</v>
      </c>
      <c r="B14126">
        <v>23244118</v>
      </c>
      <c r="C14126" t="s">
        <v>6422</v>
      </c>
      <c r="D14126">
        <v>0</v>
      </c>
      <c r="E14126">
        <v>0</v>
      </c>
      <c r="F14126">
        <v>0</v>
      </c>
      <c r="G14126">
        <v>0</v>
      </c>
      <c r="H14126">
        <v>0</v>
      </c>
      <c r="I14126">
        <v>0</v>
      </c>
      <c r="K14126">
        <v>2015</v>
      </c>
      <c r="L14126">
        <v>2015</v>
      </c>
    </row>
    <row r="14127" spans="1:12" x14ac:dyDescent="0.25">
      <c r="A14127">
        <v>32</v>
      </c>
      <c r="B14127">
        <v>23244126</v>
      </c>
      <c r="C14127" t="s">
        <v>5375</v>
      </c>
      <c r="D14127">
        <v>130</v>
      </c>
      <c r="E14127">
        <v>0</v>
      </c>
      <c r="F14127">
        <v>97.5</v>
      </c>
      <c r="G14127">
        <v>0</v>
      </c>
      <c r="H14127">
        <v>0</v>
      </c>
      <c r="I14127">
        <v>0</v>
      </c>
      <c r="K14127">
        <v>2014</v>
      </c>
      <c r="L14127">
        <v>2016</v>
      </c>
    </row>
    <row r="14128" spans="1:12" x14ac:dyDescent="0.25">
      <c r="A14128">
        <v>32</v>
      </c>
      <c r="B14128">
        <v>23244133</v>
      </c>
      <c r="C14128" t="s">
        <v>5492</v>
      </c>
      <c r="D14128">
        <v>455</v>
      </c>
      <c r="E14128">
        <v>0</v>
      </c>
      <c r="F14128">
        <v>341.25</v>
      </c>
      <c r="G14128">
        <v>0</v>
      </c>
      <c r="H14128">
        <v>0</v>
      </c>
      <c r="I14128">
        <v>0</v>
      </c>
      <c r="K14128">
        <v>2015</v>
      </c>
      <c r="L14128">
        <v>2017</v>
      </c>
    </row>
    <row r="14129" spans="1:12" x14ac:dyDescent="0.25">
      <c r="A14129">
        <v>32</v>
      </c>
      <c r="B14129">
        <v>23244134</v>
      </c>
      <c r="C14129" t="s">
        <v>5131</v>
      </c>
      <c r="D14129">
        <v>455</v>
      </c>
      <c r="E14129">
        <v>0</v>
      </c>
      <c r="F14129">
        <v>341.25</v>
      </c>
      <c r="G14129">
        <v>0</v>
      </c>
      <c r="H14129">
        <v>0</v>
      </c>
      <c r="I14129">
        <v>0</v>
      </c>
      <c r="K14129">
        <v>2014</v>
      </c>
      <c r="L14129">
        <v>2017</v>
      </c>
    </row>
    <row r="14130" spans="1:12" x14ac:dyDescent="0.25">
      <c r="A14130">
        <v>32</v>
      </c>
      <c r="B14130">
        <v>23244135</v>
      </c>
      <c r="C14130" t="s">
        <v>5866</v>
      </c>
      <c r="D14130">
        <v>455</v>
      </c>
      <c r="E14130">
        <v>0</v>
      </c>
      <c r="F14130">
        <v>341.25</v>
      </c>
      <c r="G14130">
        <v>0</v>
      </c>
      <c r="H14130">
        <v>0</v>
      </c>
      <c r="I14130">
        <v>0</v>
      </c>
      <c r="K14130">
        <v>2014</v>
      </c>
      <c r="L14130">
        <v>2017</v>
      </c>
    </row>
    <row r="14131" spans="1:12" x14ac:dyDescent="0.25">
      <c r="A14131">
        <v>32</v>
      </c>
      <c r="B14131">
        <v>23244136</v>
      </c>
      <c r="C14131" t="s">
        <v>5547</v>
      </c>
      <c r="D14131">
        <v>455</v>
      </c>
      <c r="E14131">
        <v>0</v>
      </c>
      <c r="F14131">
        <v>341.25</v>
      </c>
      <c r="G14131">
        <v>0</v>
      </c>
      <c r="H14131">
        <v>0</v>
      </c>
      <c r="I14131">
        <v>0</v>
      </c>
      <c r="K14131">
        <v>2014</v>
      </c>
      <c r="L14131">
        <v>2017</v>
      </c>
    </row>
    <row r="14132" spans="1:12" x14ac:dyDescent="0.25">
      <c r="A14132">
        <v>32</v>
      </c>
      <c r="B14132">
        <v>23244137</v>
      </c>
      <c r="C14132" t="s">
        <v>5501</v>
      </c>
      <c r="D14132">
        <v>455</v>
      </c>
      <c r="E14132">
        <v>0</v>
      </c>
      <c r="F14132">
        <v>341.25</v>
      </c>
      <c r="G14132">
        <v>0</v>
      </c>
      <c r="H14132">
        <v>0</v>
      </c>
      <c r="I14132">
        <v>0</v>
      </c>
      <c r="K14132">
        <v>2014</v>
      </c>
      <c r="L14132">
        <v>2017</v>
      </c>
    </row>
    <row r="14133" spans="1:12" x14ac:dyDescent="0.25">
      <c r="A14133">
        <v>32</v>
      </c>
      <c r="B14133">
        <v>23245099</v>
      </c>
      <c r="C14133" t="s">
        <v>5597</v>
      </c>
      <c r="D14133">
        <v>70</v>
      </c>
      <c r="E14133">
        <v>0</v>
      </c>
      <c r="F14133">
        <v>42</v>
      </c>
      <c r="G14133">
        <v>0</v>
      </c>
      <c r="H14133">
        <v>0</v>
      </c>
      <c r="I14133">
        <v>0</v>
      </c>
      <c r="K14133">
        <v>2016</v>
      </c>
      <c r="L14133">
        <v>2017</v>
      </c>
    </row>
    <row r="14134" spans="1:12" x14ac:dyDescent="0.25">
      <c r="A14134">
        <v>32</v>
      </c>
      <c r="B14134">
        <v>23245141</v>
      </c>
      <c r="C14134" t="s">
        <v>5848</v>
      </c>
      <c r="D14134">
        <v>70</v>
      </c>
      <c r="E14134">
        <v>0</v>
      </c>
      <c r="F14134">
        <v>52.5</v>
      </c>
      <c r="G14134">
        <v>0</v>
      </c>
      <c r="H14134">
        <v>0</v>
      </c>
      <c r="I14134">
        <v>0</v>
      </c>
      <c r="K14134">
        <v>2015</v>
      </c>
      <c r="L14134">
        <v>2017</v>
      </c>
    </row>
    <row r="14135" spans="1:12" x14ac:dyDescent="0.25">
      <c r="A14135">
        <v>32</v>
      </c>
      <c r="B14135">
        <v>23245142</v>
      </c>
      <c r="C14135" t="s">
        <v>5849</v>
      </c>
      <c r="D14135">
        <v>150</v>
      </c>
      <c r="E14135">
        <v>0</v>
      </c>
      <c r="F14135">
        <v>112.5</v>
      </c>
      <c r="G14135">
        <v>0</v>
      </c>
      <c r="H14135">
        <v>0</v>
      </c>
      <c r="I14135">
        <v>0</v>
      </c>
      <c r="K14135">
        <v>2015</v>
      </c>
      <c r="L14135">
        <v>2017</v>
      </c>
    </row>
    <row r="14136" spans="1:12" x14ac:dyDescent="0.25">
      <c r="A14136">
        <v>32</v>
      </c>
      <c r="B14136">
        <v>23245470</v>
      </c>
      <c r="C14136" t="s">
        <v>6423</v>
      </c>
      <c r="D14136">
        <v>2000</v>
      </c>
      <c r="E14136">
        <v>0</v>
      </c>
      <c r="F14136">
        <v>1500</v>
      </c>
      <c r="G14136">
        <v>0</v>
      </c>
      <c r="H14136">
        <v>0</v>
      </c>
      <c r="I14136">
        <v>0</v>
      </c>
      <c r="K14136">
        <v>2016</v>
      </c>
      <c r="L14136">
        <v>2017</v>
      </c>
    </row>
    <row r="14137" spans="1:12" x14ac:dyDescent="0.25">
      <c r="A14137">
        <v>32</v>
      </c>
      <c r="B14137">
        <v>23245471</v>
      </c>
      <c r="C14137" t="s">
        <v>6424</v>
      </c>
      <c r="D14137">
        <v>3000</v>
      </c>
      <c r="E14137">
        <v>0</v>
      </c>
      <c r="F14137">
        <v>2250</v>
      </c>
      <c r="G14137">
        <v>0</v>
      </c>
      <c r="H14137">
        <v>0</v>
      </c>
      <c r="I14137">
        <v>0</v>
      </c>
      <c r="K14137">
        <v>2016</v>
      </c>
      <c r="L14137">
        <v>2017</v>
      </c>
    </row>
    <row r="14138" spans="1:12" x14ac:dyDescent="0.25">
      <c r="A14138">
        <v>32</v>
      </c>
      <c r="B14138">
        <v>23245480</v>
      </c>
      <c r="C14138" t="s">
        <v>6425</v>
      </c>
      <c r="D14138">
        <v>775</v>
      </c>
      <c r="E14138">
        <v>0</v>
      </c>
      <c r="F14138">
        <v>465</v>
      </c>
      <c r="G14138">
        <v>0</v>
      </c>
      <c r="H14138">
        <v>0</v>
      </c>
      <c r="I14138">
        <v>0</v>
      </c>
      <c r="K14138">
        <v>2016</v>
      </c>
      <c r="L14138">
        <v>2017</v>
      </c>
    </row>
    <row r="14139" spans="1:12" x14ac:dyDescent="0.25">
      <c r="A14139">
        <v>32</v>
      </c>
      <c r="B14139">
        <v>23245481</v>
      </c>
      <c r="C14139" t="s">
        <v>6425</v>
      </c>
      <c r="D14139">
        <v>775</v>
      </c>
      <c r="E14139">
        <v>0</v>
      </c>
      <c r="F14139">
        <v>465</v>
      </c>
      <c r="G14139">
        <v>0</v>
      </c>
      <c r="H14139">
        <v>0</v>
      </c>
      <c r="I14139">
        <v>0</v>
      </c>
      <c r="K14139">
        <v>2016</v>
      </c>
      <c r="L14139">
        <v>2017</v>
      </c>
    </row>
    <row r="14140" spans="1:12" x14ac:dyDescent="0.25">
      <c r="A14140">
        <v>32</v>
      </c>
      <c r="B14140">
        <v>23245482</v>
      </c>
      <c r="C14140" t="s">
        <v>6425</v>
      </c>
      <c r="D14140">
        <v>325</v>
      </c>
      <c r="E14140">
        <v>0</v>
      </c>
      <c r="F14140">
        <v>195</v>
      </c>
      <c r="G14140">
        <v>0</v>
      </c>
      <c r="H14140">
        <v>0</v>
      </c>
      <c r="I14140">
        <v>0</v>
      </c>
      <c r="K14140">
        <v>2016</v>
      </c>
      <c r="L14140">
        <v>2017</v>
      </c>
    </row>
    <row r="14141" spans="1:12" x14ac:dyDescent="0.25">
      <c r="A14141">
        <v>32</v>
      </c>
      <c r="B14141">
        <v>23245483</v>
      </c>
      <c r="C14141" t="s">
        <v>6425</v>
      </c>
      <c r="D14141">
        <v>325</v>
      </c>
      <c r="E14141">
        <v>0</v>
      </c>
      <c r="F14141">
        <v>195</v>
      </c>
      <c r="G14141">
        <v>0</v>
      </c>
      <c r="H14141">
        <v>0</v>
      </c>
      <c r="I14141">
        <v>0</v>
      </c>
      <c r="K14141">
        <v>2016</v>
      </c>
      <c r="L14141">
        <v>2017</v>
      </c>
    </row>
    <row r="14142" spans="1:12" x14ac:dyDescent="0.25">
      <c r="A14142">
        <v>32</v>
      </c>
      <c r="B14142">
        <v>23245588</v>
      </c>
      <c r="C14142" t="s">
        <v>5547</v>
      </c>
      <c r="D14142">
        <v>425</v>
      </c>
      <c r="E14142">
        <v>0</v>
      </c>
      <c r="F14142">
        <v>318.75</v>
      </c>
      <c r="G14142">
        <v>0</v>
      </c>
      <c r="H14142">
        <v>0</v>
      </c>
      <c r="I14142">
        <v>0</v>
      </c>
      <c r="K14142">
        <v>2016</v>
      </c>
      <c r="L14142">
        <v>2017</v>
      </c>
    </row>
    <row r="14143" spans="1:12" x14ac:dyDescent="0.25">
      <c r="A14143">
        <v>32</v>
      </c>
      <c r="B14143">
        <v>23245589</v>
      </c>
      <c r="C14143" t="s">
        <v>5547</v>
      </c>
      <c r="D14143">
        <v>475</v>
      </c>
      <c r="E14143">
        <v>0</v>
      </c>
      <c r="F14143">
        <v>356.25</v>
      </c>
      <c r="G14143">
        <v>0</v>
      </c>
      <c r="H14143">
        <v>0</v>
      </c>
      <c r="I14143">
        <v>0</v>
      </c>
      <c r="K14143">
        <v>2015</v>
      </c>
      <c r="L14143">
        <v>2017</v>
      </c>
    </row>
    <row r="14144" spans="1:12" x14ac:dyDescent="0.25">
      <c r="A14144">
        <v>32</v>
      </c>
      <c r="B14144">
        <v>23246354</v>
      </c>
      <c r="C14144" t="s">
        <v>6348</v>
      </c>
      <c r="D14144">
        <v>835</v>
      </c>
      <c r="E14144">
        <v>0</v>
      </c>
      <c r="F14144">
        <v>626.25</v>
      </c>
      <c r="G14144">
        <v>0</v>
      </c>
      <c r="H14144">
        <v>0</v>
      </c>
      <c r="I14144">
        <v>0</v>
      </c>
      <c r="K14144">
        <v>2015</v>
      </c>
      <c r="L14144">
        <v>2015</v>
      </c>
    </row>
    <row r="14145" spans="1:12" x14ac:dyDescent="0.25">
      <c r="A14145">
        <v>32</v>
      </c>
      <c r="B14145">
        <v>23246355</v>
      </c>
      <c r="C14145" t="s">
        <v>6348</v>
      </c>
      <c r="D14145">
        <v>760</v>
      </c>
      <c r="E14145">
        <v>0</v>
      </c>
      <c r="F14145">
        <v>570</v>
      </c>
      <c r="G14145">
        <v>0</v>
      </c>
      <c r="H14145">
        <v>0</v>
      </c>
      <c r="I14145">
        <v>0</v>
      </c>
      <c r="K14145">
        <v>2015</v>
      </c>
      <c r="L14145">
        <v>2015</v>
      </c>
    </row>
    <row r="14146" spans="1:12" x14ac:dyDescent="0.25">
      <c r="A14146">
        <v>32</v>
      </c>
      <c r="B14146">
        <v>23246356</v>
      </c>
      <c r="C14146" t="s">
        <v>6348</v>
      </c>
      <c r="D14146">
        <v>785</v>
      </c>
      <c r="E14146">
        <v>0</v>
      </c>
      <c r="F14146">
        <v>588.75</v>
      </c>
      <c r="G14146">
        <v>0</v>
      </c>
      <c r="H14146">
        <v>0</v>
      </c>
      <c r="I14146">
        <v>0</v>
      </c>
      <c r="K14146">
        <v>2015</v>
      </c>
      <c r="L14146">
        <v>2015</v>
      </c>
    </row>
    <row r="14147" spans="1:12" x14ac:dyDescent="0.25">
      <c r="A14147">
        <v>32</v>
      </c>
      <c r="B14147">
        <v>23246357</v>
      </c>
      <c r="C14147" t="s">
        <v>6348</v>
      </c>
      <c r="D14147">
        <v>710</v>
      </c>
      <c r="E14147">
        <v>0</v>
      </c>
      <c r="F14147">
        <v>532.5</v>
      </c>
      <c r="G14147">
        <v>0</v>
      </c>
      <c r="H14147">
        <v>0</v>
      </c>
      <c r="I14147">
        <v>0</v>
      </c>
      <c r="K14147">
        <v>2015</v>
      </c>
      <c r="L14147">
        <v>2015</v>
      </c>
    </row>
    <row r="14148" spans="1:12" x14ac:dyDescent="0.25">
      <c r="A14148">
        <v>32</v>
      </c>
      <c r="B14148">
        <v>23246361</v>
      </c>
      <c r="C14148" t="s">
        <v>6426</v>
      </c>
      <c r="D14148">
        <v>130</v>
      </c>
      <c r="E14148">
        <v>0</v>
      </c>
      <c r="F14148">
        <v>97.5</v>
      </c>
      <c r="G14148">
        <v>0</v>
      </c>
      <c r="H14148">
        <v>0</v>
      </c>
      <c r="I14148">
        <v>0</v>
      </c>
      <c r="K14148">
        <v>2015</v>
      </c>
      <c r="L14148">
        <v>2017</v>
      </c>
    </row>
    <row r="14149" spans="1:12" x14ac:dyDescent="0.25">
      <c r="A14149">
        <v>32</v>
      </c>
      <c r="B14149">
        <v>23246405</v>
      </c>
      <c r="C14149" t="s">
        <v>6257</v>
      </c>
      <c r="D14149">
        <v>125</v>
      </c>
      <c r="E14149">
        <v>0</v>
      </c>
      <c r="F14149">
        <v>93.75</v>
      </c>
      <c r="G14149">
        <v>0</v>
      </c>
      <c r="H14149">
        <v>0</v>
      </c>
      <c r="I14149">
        <v>0</v>
      </c>
      <c r="K14149">
        <v>2015</v>
      </c>
      <c r="L14149">
        <v>2017</v>
      </c>
    </row>
    <row r="14150" spans="1:12" x14ac:dyDescent="0.25">
      <c r="A14150">
        <v>32</v>
      </c>
      <c r="B14150">
        <v>23246406</v>
      </c>
      <c r="C14150" t="s">
        <v>4096</v>
      </c>
      <c r="D14150">
        <v>41</v>
      </c>
      <c r="E14150">
        <v>0</v>
      </c>
      <c r="F14150">
        <v>24.6</v>
      </c>
      <c r="G14150">
        <v>0</v>
      </c>
      <c r="H14150">
        <v>0</v>
      </c>
      <c r="I14150">
        <v>0</v>
      </c>
      <c r="K14150">
        <v>2015</v>
      </c>
      <c r="L14150">
        <v>2016</v>
      </c>
    </row>
    <row r="14151" spans="1:12" x14ac:dyDescent="0.25">
      <c r="A14151">
        <v>32</v>
      </c>
      <c r="B14151">
        <v>23248204</v>
      </c>
      <c r="C14151" t="s">
        <v>6427</v>
      </c>
      <c r="D14151">
        <v>995</v>
      </c>
      <c r="E14151">
        <v>0</v>
      </c>
      <c r="F14151">
        <v>746.25</v>
      </c>
      <c r="G14151">
        <v>0</v>
      </c>
      <c r="H14151">
        <v>0</v>
      </c>
      <c r="I14151">
        <v>0</v>
      </c>
      <c r="K14151">
        <v>2016</v>
      </c>
      <c r="L14151">
        <v>2016</v>
      </c>
    </row>
    <row r="14152" spans="1:12" x14ac:dyDescent="0.25">
      <c r="A14152">
        <v>32</v>
      </c>
      <c r="B14152">
        <v>23248205</v>
      </c>
      <c r="C14152" t="s">
        <v>6427</v>
      </c>
      <c r="D14152">
        <v>995</v>
      </c>
      <c r="E14152">
        <v>0</v>
      </c>
      <c r="F14152">
        <v>746.25</v>
      </c>
      <c r="G14152">
        <v>0</v>
      </c>
      <c r="H14152">
        <v>0</v>
      </c>
      <c r="I14152">
        <v>0</v>
      </c>
      <c r="K14152">
        <v>2016</v>
      </c>
      <c r="L14152">
        <v>2016</v>
      </c>
    </row>
    <row r="14153" spans="1:12" x14ac:dyDescent="0.25">
      <c r="A14153">
        <v>32</v>
      </c>
      <c r="B14153">
        <v>23248206</v>
      </c>
      <c r="C14153" t="s">
        <v>6427</v>
      </c>
      <c r="D14153">
        <v>995</v>
      </c>
      <c r="E14153">
        <v>0</v>
      </c>
      <c r="F14153">
        <v>746.25</v>
      </c>
      <c r="G14153">
        <v>0</v>
      </c>
      <c r="H14153">
        <v>0</v>
      </c>
      <c r="I14153">
        <v>0</v>
      </c>
      <c r="K14153">
        <v>2016</v>
      </c>
      <c r="L14153">
        <v>2016</v>
      </c>
    </row>
    <row r="14154" spans="1:12" x14ac:dyDescent="0.25">
      <c r="A14154">
        <v>32</v>
      </c>
      <c r="B14154">
        <v>23248207</v>
      </c>
      <c r="C14154" t="s">
        <v>6427</v>
      </c>
      <c r="D14154">
        <v>995</v>
      </c>
      <c r="E14154">
        <v>0</v>
      </c>
      <c r="F14154">
        <v>746.25</v>
      </c>
      <c r="G14154">
        <v>0</v>
      </c>
      <c r="H14154">
        <v>0</v>
      </c>
      <c r="I14154">
        <v>0</v>
      </c>
      <c r="K14154">
        <v>2016</v>
      </c>
      <c r="L14154">
        <v>2016</v>
      </c>
    </row>
    <row r="14155" spans="1:12" x14ac:dyDescent="0.25">
      <c r="A14155">
        <v>32</v>
      </c>
      <c r="B14155">
        <v>23248208</v>
      </c>
      <c r="C14155" t="s">
        <v>5232</v>
      </c>
      <c r="D14155">
        <v>250</v>
      </c>
      <c r="E14155">
        <v>0</v>
      </c>
      <c r="F14155">
        <v>187.5</v>
      </c>
      <c r="G14155">
        <v>0</v>
      </c>
      <c r="H14155">
        <v>0</v>
      </c>
      <c r="I14155">
        <v>0</v>
      </c>
      <c r="K14155">
        <v>2016</v>
      </c>
      <c r="L14155">
        <v>2017</v>
      </c>
    </row>
    <row r="14156" spans="1:12" x14ac:dyDescent="0.25">
      <c r="A14156">
        <v>32</v>
      </c>
      <c r="B14156">
        <v>23248209</v>
      </c>
      <c r="C14156" t="s">
        <v>5200</v>
      </c>
      <c r="D14156">
        <v>0</v>
      </c>
      <c r="E14156">
        <v>0</v>
      </c>
      <c r="F14156">
        <v>0</v>
      </c>
      <c r="G14156">
        <v>0</v>
      </c>
      <c r="H14156">
        <v>0</v>
      </c>
      <c r="I14156">
        <v>0</v>
      </c>
      <c r="K14156">
        <v>2016</v>
      </c>
      <c r="L14156">
        <v>2017</v>
      </c>
    </row>
    <row r="14157" spans="1:12" x14ac:dyDescent="0.25">
      <c r="A14157">
        <v>32</v>
      </c>
      <c r="B14157">
        <v>23248217</v>
      </c>
      <c r="C14157" t="s">
        <v>6428</v>
      </c>
      <c r="D14157">
        <v>75</v>
      </c>
      <c r="E14157">
        <v>0</v>
      </c>
      <c r="F14157">
        <v>56.25</v>
      </c>
      <c r="G14157">
        <v>0</v>
      </c>
      <c r="H14157">
        <v>0</v>
      </c>
      <c r="I14157">
        <v>0</v>
      </c>
      <c r="K14157">
        <v>2016</v>
      </c>
      <c r="L14157">
        <v>2017</v>
      </c>
    </row>
    <row r="14158" spans="1:12" x14ac:dyDescent="0.25">
      <c r="A14158">
        <v>32</v>
      </c>
      <c r="B14158">
        <v>23248241</v>
      </c>
      <c r="C14158" t="s">
        <v>6429</v>
      </c>
      <c r="D14158">
        <v>425</v>
      </c>
      <c r="E14158">
        <v>0</v>
      </c>
      <c r="F14158">
        <v>318.75</v>
      </c>
      <c r="G14158">
        <v>0</v>
      </c>
      <c r="H14158">
        <v>0</v>
      </c>
      <c r="I14158">
        <v>0</v>
      </c>
      <c r="K14158">
        <v>2017</v>
      </c>
      <c r="L14158">
        <v>2017</v>
      </c>
    </row>
    <row r="14159" spans="1:12" x14ac:dyDescent="0.25">
      <c r="A14159">
        <v>32</v>
      </c>
      <c r="B14159">
        <v>23248242</v>
      </c>
      <c r="C14159" t="s">
        <v>6429</v>
      </c>
      <c r="D14159">
        <v>425</v>
      </c>
      <c r="E14159">
        <v>0</v>
      </c>
      <c r="F14159">
        <v>318.75</v>
      </c>
      <c r="G14159">
        <v>0</v>
      </c>
      <c r="H14159">
        <v>0</v>
      </c>
      <c r="I14159">
        <v>0</v>
      </c>
      <c r="K14159">
        <v>2017</v>
      </c>
      <c r="L14159">
        <v>2017</v>
      </c>
    </row>
    <row r="14160" spans="1:12" x14ac:dyDescent="0.25">
      <c r="A14160">
        <v>32</v>
      </c>
      <c r="B14160">
        <v>23248243</v>
      </c>
      <c r="C14160" t="s">
        <v>6429</v>
      </c>
      <c r="D14160">
        <v>425</v>
      </c>
      <c r="E14160">
        <v>0</v>
      </c>
      <c r="F14160">
        <v>318.75</v>
      </c>
      <c r="G14160">
        <v>0</v>
      </c>
      <c r="H14160">
        <v>0</v>
      </c>
      <c r="I14160">
        <v>0</v>
      </c>
      <c r="K14160">
        <v>2017</v>
      </c>
      <c r="L14160">
        <v>2017</v>
      </c>
    </row>
    <row r="14161" spans="1:12" x14ac:dyDescent="0.25">
      <c r="A14161">
        <v>32</v>
      </c>
      <c r="B14161">
        <v>23249092</v>
      </c>
      <c r="C14161" t="s">
        <v>6146</v>
      </c>
      <c r="D14161">
        <v>40</v>
      </c>
      <c r="E14161">
        <v>0</v>
      </c>
      <c r="F14161">
        <v>30</v>
      </c>
      <c r="G14161">
        <v>0</v>
      </c>
      <c r="H14161">
        <v>0</v>
      </c>
      <c r="I14161">
        <v>0</v>
      </c>
      <c r="K14161">
        <v>2016</v>
      </c>
      <c r="L14161">
        <v>2017</v>
      </c>
    </row>
    <row r="14162" spans="1:12" x14ac:dyDescent="0.25">
      <c r="A14162">
        <v>32</v>
      </c>
      <c r="B14162">
        <v>23249093</v>
      </c>
      <c r="C14162" t="s">
        <v>6430</v>
      </c>
      <c r="D14162">
        <v>40</v>
      </c>
      <c r="E14162">
        <v>0</v>
      </c>
      <c r="F14162">
        <v>30</v>
      </c>
      <c r="G14162">
        <v>0</v>
      </c>
      <c r="H14162">
        <v>0</v>
      </c>
      <c r="I14162">
        <v>0</v>
      </c>
      <c r="K14162">
        <v>2017</v>
      </c>
      <c r="L14162">
        <v>2017</v>
      </c>
    </row>
    <row r="14163" spans="1:12" x14ac:dyDescent="0.25">
      <c r="A14163">
        <v>32</v>
      </c>
      <c r="B14163">
        <v>23249342</v>
      </c>
      <c r="C14163" t="s">
        <v>5961</v>
      </c>
      <c r="D14163">
        <v>425</v>
      </c>
      <c r="E14163">
        <v>0</v>
      </c>
      <c r="F14163">
        <v>318.75</v>
      </c>
      <c r="G14163">
        <v>0</v>
      </c>
      <c r="H14163">
        <v>0</v>
      </c>
      <c r="I14163">
        <v>0</v>
      </c>
      <c r="K14163">
        <v>2017</v>
      </c>
      <c r="L14163">
        <v>2017</v>
      </c>
    </row>
    <row r="14164" spans="1:12" x14ac:dyDescent="0.25">
      <c r="A14164">
        <v>32</v>
      </c>
      <c r="B14164">
        <v>23249351</v>
      </c>
      <c r="C14164" t="s">
        <v>6431</v>
      </c>
      <c r="D14164">
        <v>100</v>
      </c>
      <c r="E14164">
        <v>0</v>
      </c>
      <c r="F14164">
        <v>70</v>
      </c>
      <c r="G14164">
        <v>0</v>
      </c>
      <c r="H14164">
        <v>0</v>
      </c>
      <c r="I14164">
        <v>0</v>
      </c>
      <c r="K14164">
        <v>2016</v>
      </c>
      <c r="L14164">
        <v>2017</v>
      </c>
    </row>
    <row r="14165" spans="1:12" x14ac:dyDescent="0.25">
      <c r="A14165">
        <v>32</v>
      </c>
      <c r="B14165">
        <v>23249352</v>
      </c>
      <c r="C14165" t="s">
        <v>2402</v>
      </c>
      <c r="D14165">
        <v>100</v>
      </c>
      <c r="E14165">
        <v>0</v>
      </c>
      <c r="F14165">
        <v>70</v>
      </c>
      <c r="G14165">
        <v>0</v>
      </c>
      <c r="H14165">
        <v>0</v>
      </c>
      <c r="I14165">
        <v>0</v>
      </c>
      <c r="K14165">
        <v>2016</v>
      </c>
      <c r="L14165">
        <v>2017</v>
      </c>
    </row>
    <row r="14166" spans="1:12" x14ac:dyDescent="0.25">
      <c r="A14166">
        <v>32</v>
      </c>
      <c r="B14166">
        <v>23249411</v>
      </c>
      <c r="C14166" t="s">
        <v>6398</v>
      </c>
      <c r="D14166">
        <v>120</v>
      </c>
      <c r="E14166">
        <v>0</v>
      </c>
      <c r="F14166">
        <v>90</v>
      </c>
      <c r="G14166">
        <v>0</v>
      </c>
      <c r="H14166">
        <v>0</v>
      </c>
      <c r="I14166">
        <v>0</v>
      </c>
      <c r="K14166">
        <v>2016</v>
      </c>
      <c r="L14166">
        <v>2017</v>
      </c>
    </row>
    <row r="14167" spans="1:12" x14ac:dyDescent="0.25">
      <c r="A14167">
        <v>32</v>
      </c>
      <c r="B14167">
        <v>23249412</v>
      </c>
      <c r="C14167" t="s">
        <v>6432</v>
      </c>
      <c r="D14167">
        <v>120</v>
      </c>
      <c r="E14167">
        <v>0</v>
      </c>
      <c r="F14167">
        <v>90</v>
      </c>
      <c r="G14167">
        <v>0</v>
      </c>
      <c r="H14167">
        <v>0</v>
      </c>
      <c r="I14167">
        <v>0</v>
      </c>
      <c r="K14167">
        <v>2016</v>
      </c>
      <c r="L14167">
        <v>2017</v>
      </c>
    </row>
    <row r="14168" spans="1:12" x14ac:dyDescent="0.25">
      <c r="A14168">
        <v>32</v>
      </c>
      <c r="B14168">
        <v>23249413</v>
      </c>
      <c r="C14168" t="s">
        <v>6433</v>
      </c>
      <c r="D14168">
        <v>120</v>
      </c>
      <c r="E14168">
        <v>0</v>
      </c>
      <c r="F14168">
        <v>90</v>
      </c>
      <c r="G14168">
        <v>0</v>
      </c>
      <c r="H14168">
        <v>0</v>
      </c>
      <c r="I14168">
        <v>0</v>
      </c>
      <c r="K14168">
        <v>2016</v>
      </c>
      <c r="L14168">
        <v>2017</v>
      </c>
    </row>
    <row r="14169" spans="1:12" x14ac:dyDescent="0.25">
      <c r="A14169">
        <v>32</v>
      </c>
      <c r="B14169">
        <v>23249415</v>
      </c>
      <c r="C14169" t="s">
        <v>6434</v>
      </c>
      <c r="D14169">
        <v>1800</v>
      </c>
      <c r="E14169">
        <v>0</v>
      </c>
      <c r="F14169">
        <v>1350</v>
      </c>
      <c r="G14169">
        <v>0</v>
      </c>
      <c r="H14169">
        <v>0</v>
      </c>
      <c r="I14169">
        <v>0</v>
      </c>
      <c r="K14169">
        <v>2016</v>
      </c>
      <c r="L14169">
        <v>2017</v>
      </c>
    </row>
    <row r="14170" spans="1:12" x14ac:dyDescent="0.25">
      <c r="A14170">
        <v>32</v>
      </c>
      <c r="B14170">
        <v>23250913</v>
      </c>
      <c r="C14170" t="s">
        <v>7755</v>
      </c>
      <c r="D14170">
        <v>227</v>
      </c>
      <c r="E14170">
        <v>0</v>
      </c>
      <c r="F14170">
        <v>136.19999999999999</v>
      </c>
      <c r="G14170">
        <v>0</v>
      </c>
      <c r="H14170">
        <v>0</v>
      </c>
      <c r="I14170">
        <v>0</v>
      </c>
      <c r="K14170">
        <v>2016</v>
      </c>
      <c r="L14170">
        <v>2016</v>
      </c>
    </row>
    <row r="14171" spans="1:12" x14ac:dyDescent="0.25">
      <c r="A14171">
        <v>32</v>
      </c>
      <c r="B14171">
        <v>23250933</v>
      </c>
      <c r="C14171" t="s">
        <v>6435</v>
      </c>
      <c r="D14171">
        <v>50</v>
      </c>
      <c r="E14171">
        <v>0</v>
      </c>
      <c r="F14171">
        <v>35</v>
      </c>
      <c r="G14171">
        <v>0</v>
      </c>
      <c r="H14171">
        <v>0</v>
      </c>
      <c r="I14171">
        <v>0</v>
      </c>
      <c r="K14171">
        <v>2015</v>
      </c>
      <c r="L14171">
        <v>2017</v>
      </c>
    </row>
    <row r="14172" spans="1:12" x14ac:dyDescent="0.25">
      <c r="A14172">
        <v>32</v>
      </c>
      <c r="B14172">
        <v>23251085</v>
      </c>
      <c r="C14172" t="s">
        <v>6436</v>
      </c>
      <c r="D14172">
        <v>225</v>
      </c>
      <c r="E14172">
        <v>0</v>
      </c>
      <c r="F14172">
        <v>168.75</v>
      </c>
      <c r="G14172">
        <v>0</v>
      </c>
      <c r="H14172">
        <v>0</v>
      </c>
      <c r="I14172">
        <v>0</v>
      </c>
      <c r="K14172">
        <v>2017</v>
      </c>
      <c r="L14172">
        <v>2017</v>
      </c>
    </row>
    <row r="14173" spans="1:12" x14ac:dyDescent="0.25">
      <c r="A14173">
        <v>32</v>
      </c>
      <c r="B14173">
        <v>23251089</v>
      </c>
      <c r="C14173" t="s">
        <v>6437</v>
      </c>
      <c r="D14173">
        <v>225</v>
      </c>
      <c r="E14173">
        <v>0</v>
      </c>
      <c r="F14173">
        <v>168.75</v>
      </c>
      <c r="G14173">
        <v>0</v>
      </c>
      <c r="H14173">
        <v>0</v>
      </c>
      <c r="I14173">
        <v>0</v>
      </c>
      <c r="K14173">
        <v>2017</v>
      </c>
      <c r="L14173">
        <v>2017</v>
      </c>
    </row>
    <row r="14174" spans="1:12" x14ac:dyDescent="0.25">
      <c r="A14174">
        <v>32</v>
      </c>
      <c r="B14174">
        <v>23251387</v>
      </c>
      <c r="C14174" t="s">
        <v>6348</v>
      </c>
      <c r="D14174">
        <v>710</v>
      </c>
      <c r="E14174">
        <v>0</v>
      </c>
      <c r="F14174">
        <v>532.5</v>
      </c>
      <c r="G14174">
        <v>0</v>
      </c>
      <c r="H14174">
        <v>0</v>
      </c>
      <c r="I14174">
        <v>0</v>
      </c>
      <c r="K14174">
        <v>2016</v>
      </c>
      <c r="L14174">
        <v>2017</v>
      </c>
    </row>
    <row r="14175" spans="1:12" x14ac:dyDescent="0.25">
      <c r="A14175">
        <v>32</v>
      </c>
      <c r="B14175">
        <v>23251390</v>
      </c>
      <c r="C14175" t="s">
        <v>6348</v>
      </c>
      <c r="D14175">
        <v>710</v>
      </c>
      <c r="E14175">
        <v>0</v>
      </c>
      <c r="F14175">
        <v>532.5</v>
      </c>
      <c r="G14175">
        <v>0</v>
      </c>
      <c r="H14175">
        <v>0</v>
      </c>
      <c r="I14175">
        <v>0</v>
      </c>
      <c r="K14175">
        <v>2016</v>
      </c>
      <c r="L14175">
        <v>2017</v>
      </c>
    </row>
    <row r="14176" spans="1:12" x14ac:dyDescent="0.25">
      <c r="A14176">
        <v>32</v>
      </c>
      <c r="B14176">
        <v>23251535</v>
      </c>
      <c r="C14176" t="s">
        <v>6438</v>
      </c>
      <c r="D14176">
        <v>425</v>
      </c>
      <c r="E14176">
        <v>0</v>
      </c>
      <c r="F14176">
        <v>318.75</v>
      </c>
      <c r="G14176">
        <v>0</v>
      </c>
      <c r="H14176">
        <v>0</v>
      </c>
      <c r="I14176">
        <v>0</v>
      </c>
      <c r="K14176">
        <v>2016</v>
      </c>
      <c r="L14176">
        <v>2017</v>
      </c>
    </row>
    <row r="14177" spans="1:12" x14ac:dyDescent="0.25">
      <c r="A14177">
        <v>32</v>
      </c>
      <c r="B14177">
        <v>23251583</v>
      </c>
      <c r="C14177" t="s">
        <v>6398</v>
      </c>
      <c r="D14177">
        <v>90</v>
      </c>
      <c r="E14177">
        <v>0</v>
      </c>
      <c r="F14177">
        <v>67.5</v>
      </c>
      <c r="G14177">
        <v>0</v>
      </c>
      <c r="H14177">
        <v>0</v>
      </c>
      <c r="I14177">
        <v>0</v>
      </c>
      <c r="K14177">
        <v>2016</v>
      </c>
      <c r="L14177">
        <v>2017</v>
      </c>
    </row>
    <row r="14178" spans="1:12" x14ac:dyDescent="0.25">
      <c r="A14178">
        <v>32</v>
      </c>
      <c r="B14178">
        <v>23251584</v>
      </c>
      <c r="C14178" t="s">
        <v>6439</v>
      </c>
      <c r="D14178">
        <v>62</v>
      </c>
      <c r="E14178">
        <v>0</v>
      </c>
      <c r="F14178">
        <v>37.200000000000003</v>
      </c>
      <c r="G14178">
        <v>0</v>
      </c>
      <c r="H14178">
        <v>0</v>
      </c>
      <c r="I14178">
        <v>0</v>
      </c>
      <c r="K14178">
        <v>2016</v>
      </c>
      <c r="L14178">
        <v>2017</v>
      </c>
    </row>
    <row r="14179" spans="1:12" x14ac:dyDescent="0.25">
      <c r="A14179">
        <v>32</v>
      </c>
      <c r="B14179">
        <v>23251585</v>
      </c>
      <c r="C14179" t="s">
        <v>6439</v>
      </c>
      <c r="D14179">
        <v>62</v>
      </c>
      <c r="E14179">
        <v>0</v>
      </c>
      <c r="F14179">
        <v>37.200000000000003</v>
      </c>
      <c r="G14179">
        <v>0</v>
      </c>
      <c r="H14179">
        <v>0</v>
      </c>
      <c r="I14179">
        <v>0</v>
      </c>
      <c r="K14179">
        <v>2016</v>
      </c>
      <c r="L14179">
        <v>2017</v>
      </c>
    </row>
    <row r="14180" spans="1:12" x14ac:dyDescent="0.25">
      <c r="A14180">
        <v>32</v>
      </c>
      <c r="B14180">
        <v>23251671</v>
      </c>
      <c r="C14180" t="s">
        <v>6440</v>
      </c>
      <c r="D14180">
        <v>34</v>
      </c>
      <c r="E14180">
        <v>0</v>
      </c>
      <c r="F14180">
        <v>20.399999999999999</v>
      </c>
      <c r="G14180">
        <v>0</v>
      </c>
      <c r="H14180">
        <v>0</v>
      </c>
      <c r="I14180">
        <v>0</v>
      </c>
      <c r="K14180">
        <v>2015</v>
      </c>
      <c r="L14180">
        <v>2017</v>
      </c>
    </row>
    <row r="14181" spans="1:12" x14ac:dyDescent="0.25">
      <c r="A14181">
        <v>32</v>
      </c>
      <c r="B14181">
        <v>23251690</v>
      </c>
      <c r="C14181" t="s">
        <v>6441</v>
      </c>
      <c r="D14181">
        <v>32</v>
      </c>
      <c r="E14181">
        <v>0</v>
      </c>
      <c r="F14181">
        <v>19.2</v>
      </c>
      <c r="G14181">
        <v>0</v>
      </c>
      <c r="H14181">
        <v>0</v>
      </c>
      <c r="I14181">
        <v>0</v>
      </c>
      <c r="K14181">
        <v>2015</v>
      </c>
      <c r="L14181">
        <v>2017</v>
      </c>
    </row>
    <row r="14182" spans="1:12" x14ac:dyDescent="0.25">
      <c r="A14182">
        <v>32</v>
      </c>
      <c r="B14182">
        <v>23251707</v>
      </c>
      <c r="C14182" t="s">
        <v>5908</v>
      </c>
      <c r="D14182">
        <v>21</v>
      </c>
      <c r="E14182">
        <v>0</v>
      </c>
      <c r="F14182">
        <v>12.6</v>
      </c>
      <c r="G14182">
        <v>0</v>
      </c>
      <c r="H14182">
        <v>0</v>
      </c>
      <c r="I14182">
        <v>0</v>
      </c>
      <c r="K14182">
        <v>2015</v>
      </c>
      <c r="L14182">
        <v>2016</v>
      </c>
    </row>
    <row r="14183" spans="1:12" x14ac:dyDescent="0.25">
      <c r="A14183">
        <v>32</v>
      </c>
      <c r="B14183">
        <v>23251724</v>
      </c>
      <c r="C14183" t="s">
        <v>6442</v>
      </c>
      <c r="D14183">
        <v>31</v>
      </c>
      <c r="E14183">
        <v>0</v>
      </c>
      <c r="F14183">
        <v>18.600000000000001</v>
      </c>
      <c r="G14183">
        <v>0</v>
      </c>
      <c r="H14183">
        <v>0</v>
      </c>
      <c r="I14183">
        <v>0</v>
      </c>
      <c r="K14183">
        <v>2015</v>
      </c>
      <c r="L14183">
        <v>2017</v>
      </c>
    </row>
    <row r="14184" spans="1:12" x14ac:dyDescent="0.25">
      <c r="A14184">
        <v>32</v>
      </c>
      <c r="B14184">
        <v>23251834</v>
      </c>
      <c r="C14184" t="s">
        <v>5377</v>
      </c>
      <c r="D14184">
        <v>100</v>
      </c>
      <c r="E14184">
        <v>0</v>
      </c>
      <c r="F14184">
        <v>75</v>
      </c>
      <c r="G14184">
        <v>0</v>
      </c>
      <c r="H14184">
        <v>0</v>
      </c>
      <c r="I14184">
        <v>0</v>
      </c>
      <c r="K14184">
        <v>2016</v>
      </c>
      <c r="L14184">
        <v>2017</v>
      </c>
    </row>
    <row r="14185" spans="1:12" x14ac:dyDescent="0.25">
      <c r="A14185">
        <v>32</v>
      </c>
      <c r="B14185">
        <v>23252209</v>
      </c>
      <c r="C14185" t="s">
        <v>6019</v>
      </c>
      <c r="D14185">
        <v>495</v>
      </c>
      <c r="E14185">
        <v>0</v>
      </c>
      <c r="F14185">
        <v>346.5</v>
      </c>
      <c r="G14185">
        <v>0</v>
      </c>
      <c r="H14185">
        <v>0</v>
      </c>
      <c r="I14185">
        <v>0</v>
      </c>
      <c r="K14185">
        <v>2015</v>
      </c>
      <c r="L14185">
        <v>2016</v>
      </c>
    </row>
    <row r="14186" spans="1:12" x14ac:dyDescent="0.25">
      <c r="A14186">
        <v>32</v>
      </c>
      <c r="B14186">
        <v>23252210</v>
      </c>
      <c r="C14186" t="s">
        <v>6288</v>
      </c>
      <c r="D14186">
        <v>495</v>
      </c>
      <c r="E14186">
        <v>0</v>
      </c>
      <c r="F14186">
        <v>346.5</v>
      </c>
      <c r="G14186">
        <v>0</v>
      </c>
      <c r="H14186">
        <v>0</v>
      </c>
      <c r="I14186">
        <v>0</v>
      </c>
      <c r="K14186">
        <v>2015</v>
      </c>
      <c r="L14186">
        <v>2016</v>
      </c>
    </row>
    <row r="14187" spans="1:12" x14ac:dyDescent="0.25">
      <c r="A14187">
        <v>32</v>
      </c>
      <c r="B14187">
        <v>23252211</v>
      </c>
      <c r="C14187" t="s">
        <v>6018</v>
      </c>
      <c r="D14187">
        <v>495</v>
      </c>
      <c r="E14187">
        <v>0</v>
      </c>
      <c r="F14187">
        <v>346.5</v>
      </c>
      <c r="G14187">
        <v>0</v>
      </c>
      <c r="H14187">
        <v>0</v>
      </c>
      <c r="I14187">
        <v>0</v>
      </c>
      <c r="K14187">
        <v>2015</v>
      </c>
      <c r="L14187">
        <v>2016</v>
      </c>
    </row>
    <row r="14188" spans="1:12" x14ac:dyDescent="0.25">
      <c r="A14188">
        <v>32</v>
      </c>
      <c r="B14188">
        <v>23252212</v>
      </c>
      <c r="C14188" t="s">
        <v>6287</v>
      </c>
      <c r="D14188">
        <v>495</v>
      </c>
      <c r="E14188">
        <v>0</v>
      </c>
      <c r="F14188">
        <v>346.5</v>
      </c>
      <c r="G14188">
        <v>0</v>
      </c>
      <c r="H14188">
        <v>0</v>
      </c>
      <c r="I14188">
        <v>0</v>
      </c>
      <c r="K14188">
        <v>2015</v>
      </c>
      <c r="L14188">
        <v>2016</v>
      </c>
    </row>
    <row r="14189" spans="1:12" x14ac:dyDescent="0.25">
      <c r="A14189">
        <v>32</v>
      </c>
      <c r="B14189">
        <v>23252213</v>
      </c>
      <c r="C14189" t="s">
        <v>6037</v>
      </c>
      <c r="D14189">
        <v>495</v>
      </c>
      <c r="E14189">
        <v>0</v>
      </c>
      <c r="F14189">
        <v>346.5</v>
      </c>
      <c r="G14189">
        <v>0</v>
      </c>
      <c r="H14189">
        <v>0</v>
      </c>
      <c r="I14189">
        <v>0</v>
      </c>
      <c r="K14189">
        <v>2015</v>
      </c>
      <c r="L14189">
        <v>2016</v>
      </c>
    </row>
    <row r="14190" spans="1:12" x14ac:dyDescent="0.25">
      <c r="A14190">
        <v>32</v>
      </c>
      <c r="B14190">
        <v>23252214</v>
      </c>
      <c r="C14190" t="s">
        <v>6286</v>
      </c>
      <c r="D14190">
        <v>495</v>
      </c>
      <c r="E14190">
        <v>0</v>
      </c>
      <c r="F14190">
        <v>346.5</v>
      </c>
      <c r="G14190">
        <v>0</v>
      </c>
      <c r="H14190">
        <v>0</v>
      </c>
      <c r="I14190">
        <v>0</v>
      </c>
      <c r="K14190">
        <v>2015</v>
      </c>
      <c r="L14190">
        <v>2016</v>
      </c>
    </row>
    <row r="14191" spans="1:12" x14ac:dyDescent="0.25">
      <c r="A14191">
        <v>32</v>
      </c>
      <c r="B14191">
        <v>23252215</v>
      </c>
      <c r="C14191" t="s">
        <v>6020</v>
      </c>
      <c r="D14191">
        <v>495</v>
      </c>
      <c r="E14191">
        <v>0</v>
      </c>
      <c r="F14191">
        <v>346.5</v>
      </c>
      <c r="G14191">
        <v>0</v>
      </c>
      <c r="H14191">
        <v>0</v>
      </c>
      <c r="I14191">
        <v>0</v>
      </c>
      <c r="K14191">
        <v>2015</v>
      </c>
      <c r="L14191">
        <v>2016</v>
      </c>
    </row>
    <row r="14192" spans="1:12" x14ac:dyDescent="0.25">
      <c r="A14192">
        <v>32</v>
      </c>
      <c r="B14192">
        <v>23252216</v>
      </c>
      <c r="C14192" t="s">
        <v>6443</v>
      </c>
      <c r="D14192">
        <v>495</v>
      </c>
      <c r="E14192">
        <v>0</v>
      </c>
      <c r="F14192">
        <v>346.5</v>
      </c>
      <c r="G14192">
        <v>0</v>
      </c>
      <c r="H14192">
        <v>0</v>
      </c>
      <c r="I14192">
        <v>0</v>
      </c>
      <c r="K14192">
        <v>2015</v>
      </c>
      <c r="L14192">
        <v>2016</v>
      </c>
    </row>
    <row r="14193" spans="1:12" x14ac:dyDescent="0.25">
      <c r="A14193">
        <v>32</v>
      </c>
      <c r="B14193">
        <v>23252217</v>
      </c>
      <c r="C14193" t="s">
        <v>6039</v>
      </c>
      <c r="D14193">
        <v>475</v>
      </c>
      <c r="E14193">
        <v>0</v>
      </c>
      <c r="F14193">
        <v>332.5</v>
      </c>
      <c r="G14193">
        <v>0</v>
      </c>
      <c r="H14193">
        <v>0</v>
      </c>
      <c r="I14193">
        <v>0</v>
      </c>
      <c r="K14193">
        <v>2015</v>
      </c>
      <c r="L14193">
        <v>2016</v>
      </c>
    </row>
    <row r="14194" spans="1:12" x14ac:dyDescent="0.25">
      <c r="A14194">
        <v>32</v>
      </c>
      <c r="B14194">
        <v>23252218</v>
      </c>
      <c r="C14194" t="s">
        <v>6019</v>
      </c>
      <c r="D14194">
        <v>475</v>
      </c>
      <c r="E14194">
        <v>0</v>
      </c>
      <c r="F14194">
        <v>332.5</v>
      </c>
      <c r="G14194">
        <v>0</v>
      </c>
      <c r="H14194">
        <v>0</v>
      </c>
      <c r="I14194">
        <v>0</v>
      </c>
      <c r="K14194">
        <v>2015</v>
      </c>
      <c r="L14194">
        <v>2016</v>
      </c>
    </row>
    <row r="14195" spans="1:12" x14ac:dyDescent="0.25">
      <c r="A14195">
        <v>32</v>
      </c>
      <c r="B14195">
        <v>23252219</v>
      </c>
      <c r="C14195" t="s">
        <v>6288</v>
      </c>
      <c r="D14195">
        <v>475</v>
      </c>
      <c r="E14195">
        <v>0</v>
      </c>
      <c r="F14195">
        <v>332.5</v>
      </c>
      <c r="G14195">
        <v>0</v>
      </c>
      <c r="H14195">
        <v>0</v>
      </c>
      <c r="I14195">
        <v>0</v>
      </c>
      <c r="K14195">
        <v>2015</v>
      </c>
      <c r="L14195">
        <v>2016</v>
      </c>
    </row>
    <row r="14196" spans="1:12" x14ac:dyDescent="0.25">
      <c r="A14196">
        <v>32</v>
      </c>
      <c r="B14196">
        <v>23252220</v>
      </c>
      <c r="C14196" t="s">
        <v>6018</v>
      </c>
      <c r="D14196">
        <v>475</v>
      </c>
      <c r="E14196">
        <v>0</v>
      </c>
      <c r="F14196">
        <v>332.5</v>
      </c>
      <c r="G14196">
        <v>0</v>
      </c>
      <c r="H14196">
        <v>0</v>
      </c>
      <c r="I14196">
        <v>0</v>
      </c>
      <c r="K14196">
        <v>2015</v>
      </c>
      <c r="L14196">
        <v>2016</v>
      </c>
    </row>
    <row r="14197" spans="1:12" x14ac:dyDescent="0.25">
      <c r="A14197">
        <v>32</v>
      </c>
      <c r="B14197">
        <v>23252221</v>
      </c>
      <c r="C14197" t="s">
        <v>6287</v>
      </c>
      <c r="D14197">
        <v>475</v>
      </c>
      <c r="E14197">
        <v>0</v>
      </c>
      <c r="F14197">
        <v>332.5</v>
      </c>
      <c r="G14197">
        <v>0</v>
      </c>
      <c r="H14197">
        <v>0</v>
      </c>
      <c r="I14197">
        <v>0</v>
      </c>
      <c r="K14197">
        <v>2015</v>
      </c>
      <c r="L14197">
        <v>2016</v>
      </c>
    </row>
    <row r="14198" spans="1:12" x14ac:dyDescent="0.25">
      <c r="A14198">
        <v>32</v>
      </c>
      <c r="B14198">
        <v>23252222</v>
      </c>
      <c r="C14198" t="s">
        <v>6037</v>
      </c>
      <c r="D14198">
        <v>475</v>
      </c>
      <c r="E14198">
        <v>0</v>
      </c>
      <c r="F14198">
        <v>332.5</v>
      </c>
      <c r="G14198">
        <v>0</v>
      </c>
      <c r="H14198">
        <v>0</v>
      </c>
      <c r="I14198">
        <v>0</v>
      </c>
      <c r="K14198">
        <v>2015</v>
      </c>
      <c r="L14198">
        <v>2016</v>
      </c>
    </row>
    <row r="14199" spans="1:12" x14ac:dyDescent="0.25">
      <c r="A14199">
        <v>32</v>
      </c>
      <c r="B14199">
        <v>23252223</v>
      </c>
      <c r="C14199" t="s">
        <v>6286</v>
      </c>
      <c r="D14199">
        <v>475</v>
      </c>
      <c r="E14199">
        <v>0</v>
      </c>
      <c r="F14199">
        <v>332.5</v>
      </c>
      <c r="G14199">
        <v>0</v>
      </c>
      <c r="H14199">
        <v>0</v>
      </c>
      <c r="I14199">
        <v>0</v>
      </c>
      <c r="K14199">
        <v>2015</v>
      </c>
      <c r="L14199">
        <v>2016</v>
      </c>
    </row>
    <row r="14200" spans="1:12" x14ac:dyDescent="0.25">
      <c r="A14200">
        <v>32</v>
      </c>
      <c r="B14200">
        <v>23252224</v>
      </c>
      <c r="C14200" t="s">
        <v>6020</v>
      </c>
      <c r="D14200">
        <v>475</v>
      </c>
      <c r="E14200">
        <v>0</v>
      </c>
      <c r="F14200">
        <v>332.5</v>
      </c>
      <c r="G14200">
        <v>0</v>
      </c>
      <c r="H14200">
        <v>0</v>
      </c>
      <c r="I14200">
        <v>0</v>
      </c>
      <c r="K14200">
        <v>2015</v>
      </c>
      <c r="L14200">
        <v>2016</v>
      </c>
    </row>
    <row r="14201" spans="1:12" x14ac:dyDescent="0.25">
      <c r="A14201">
        <v>32</v>
      </c>
      <c r="B14201">
        <v>23252225</v>
      </c>
      <c r="C14201" t="s">
        <v>6443</v>
      </c>
      <c r="D14201">
        <v>475</v>
      </c>
      <c r="E14201">
        <v>0</v>
      </c>
      <c r="F14201">
        <v>332.5</v>
      </c>
      <c r="G14201">
        <v>0</v>
      </c>
      <c r="H14201">
        <v>0</v>
      </c>
      <c r="I14201">
        <v>0</v>
      </c>
      <c r="K14201">
        <v>2015</v>
      </c>
      <c r="L14201">
        <v>2016</v>
      </c>
    </row>
    <row r="14202" spans="1:12" x14ac:dyDescent="0.25">
      <c r="A14202">
        <v>32</v>
      </c>
      <c r="B14202">
        <v>23252391</v>
      </c>
      <c r="C14202" t="s">
        <v>6444</v>
      </c>
      <c r="D14202">
        <v>695</v>
      </c>
      <c r="E14202">
        <v>0</v>
      </c>
      <c r="F14202">
        <v>486.5</v>
      </c>
      <c r="G14202">
        <v>0</v>
      </c>
      <c r="H14202">
        <v>0</v>
      </c>
      <c r="I14202">
        <v>0</v>
      </c>
      <c r="K14202">
        <v>2015</v>
      </c>
      <c r="L14202">
        <v>2015</v>
      </c>
    </row>
    <row r="14203" spans="1:12" x14ac:dyDescent="0.25">
      <c r="A14203">
        <v>32</v>
      </c>
      <c r="B14203">
        <v>23252398</v>
      </c>
      <c r="C14203" t="s">
        <v>6445</v>
      </c>
      <c r="D14203">
        <v>275</v>
      </c>
      <c r="E14203">
        <v>0</v>
      </c>
      <c r="F14203">
        <v>206.25</v>
      </c>
      <c r="G14203">
        <v>0</v>
      </c>
      <c r="H14203">
        <v>0</v>
      </c>
      <c r="I14203">
        <v>0</v>
      </c>
      <c r="K14203">
        <v>2015</v>
      </c>
      <c r="L14203">
        <v>2015</v>
      </c>
    </row>
    <row r="14204" spans="1:12" x14ac:dyDescent="0.25">
      <c r="A14204">
        <v>32</v>
      </c>
      <c r="B14204">
        <v>23252585</v>
      </c>
      <c r="C14204" t="s">
        <v>6446</v>
      </c>
      <c r="D14204">
        <v>250</v>
      </c>
      <c r="E14204">
        <v>0</v>
      </c>
      <c r="F14204">
        <v>187.5</v>
      </c>
      <c r="G14204">
        <v>0</v>
      </c>
      <c r="H14204">
        <v>0</v>
      </c>
      <c r="I14204">
        <v>0</v>
      </c>
      <c r="K14204">
        <v>2017</v>
      </c>
      <c r="L14204">
        <v>2017</v>
      </c>
    </row>
    <row r="14205" spans="1:12" x14ac:dyDescent="0.25">
      <c r="A14205">
        <v>32</v>
      </c>
      <c r="B14205">
        <v>23253042</v>
      </c>
      <c r="C14205" t="s">
        <v>6447</v>
      </c>
      <c r="D14205">
        <v>795</v>
      </c>
      <c r="E14205">
        <v>0</v>
      </c>
      <c r="F14205">
        <v>596.25</v>
      </c>
      <c r="G14205">
        <v>0</v>
      </c>
      <c r="H14205">
        <v>0</v>
      </c>
      <c r="I14205">
        <v>0</v>
      </c>
      <c r="K14205">
        <v>2016</v>
      </c>
      <c r="L14205">
        <v>2017</v>
      </c>
    </row>
    <row r="14206" spans="1:12" x14ac:dyDescent="0.25">
      <c r="A14206">
        <v>32</v>
      </c>
      <c r="B14206">
        <v>23253043</v>
      </c>
      <c r="C14206" t="s">
        <v>6447</v>
      </c>
      <c r="D14206">
        <v>795</v>
      </c>
      <c r="E14206">
        <v>0</v>
      </c>
      <c r="F14206">
        <v>596.25</v>
      </c>
      <c r="G14206">
        <v>0</v>
      </c>
      <c r="H14206">
        <v>0</v>
      </c>
      <c r="I14206">
        <v>0</v>
      </c>
      <c r="K14206">
        <v>2016</v>
      </c>
      <c r="L14206">
        <v>2017</v>
      </c>
    </row>
    <row r="14207" spans="1:12" x14ac:dyDescent="0.25">
      <c r="A14207">
        <v>32</v>
      </c>
      <c r="B14207">
        <v>23253045</v>
      </c>
      <c r="C14207" t="s">
        <v>333</v>
      </c>
      <c r="D14207">
        <v>495</v>
      </c>
      <c r="E14207">
        <v>0</v>
      </c>
      <c r="F14207">
        <v>297</v>
      </c>
      <c r="G14207">
        <v>0</v>
      </c>
      <c r="H14207">
        <v>0</v>
      </c>
      <c r="I14207">
        <v>0</v>
      </c>
      <c r="K14207">
        <v>2016</v>
      </c>
      <c r="L14207">
        <v>2017</v>
      </c>
    </row>
    <row r="14208" spans="1:12" x14ac:dyDescent="0.25">
      <c r="A14208">
        <v>32</v>
      </c>
      <c r="B14208">
        <v>23253046</v>
      </c>
      <c r="C14208" t="s">
        <v>333</v>
      </c>
      <c r="D14208">
        <v>495</v>
      </c>
      <c r="E14208">
        <v>0</v>
      </c>
      <c r="F14208">
        <v>297</v>
      </c>
      <c r="G14208">
        <v>0</v>
      </c>
      <c r="H14208">
        <v>0</v>
      </c>
      <c r="I14208">
        <v>0</v>
      </c>
      <c r="K14208">
        <v>2016</v>
      </c>
      <c r="L14208">
        <v>2017</v>
      </c>
    </row>
    <row r="14209" spans="1:12" x14ac:dyDescent="0.25">
      <c r="A14209">
        <v>32</v>
      </c>
      <c r="B14209">
        <v>23253047</v>
      </c>
      <c r="C14209" t="s">
        <v>5856</v>
      </c>
      <c r="D14209">
        <v>0</v>
      </c>
      <c r="E14209">
        <v>0</v>
      </c>
      <c r="F14209">
        <v>0</v>
      </c>
      <c r="G14209">
        <v>0</v>
      </c>
      <c r="H14209">
        <v>0</v>
      </c>
      <c r="I14209">
        <v>0</v>
      </c>
      <c r="K14209">
        <v>2017</v>
      </c>
      <c r="L14209">
        <v>2017</v>
      </c>
    </row>
    <row r="14210" spans="1:12" x14ac:dyDescent="0.25">
      <c r="A14210">
        <v>32</v>
      </c>
      <c r="B14210">
        <v>23253074</v>
      </c>
      <c r="C14210" t="s">
        <v>5384</v>
      </c>
      <c r="D14210">
        <v>150</v>
      </c>
      <c r="E14210">
        <v>0</v>
      </c>
      <c r="F14210">
        <v>112.5</v>
      </c>
      <c r="G14210">
        <v>0</v>
      </c>
      <c r="H14210">
        <v>0</v>
      </c>
      <c r="I14210">
        <v>0</v>
      </c>
      <c r="K14210">
        <v>2015</v>
      </c>
      <c r="L14210">
        <v>2017</v>
      </c>
    </row>
    <row r="14211" spans="1:12" x14ac:dyDescent="0.25">
      <c r="A14211">
        <v>32</v>
      </c>
      <c r="B14211">
        <v>23253680</v>
      </c>
      <c r="C14211" t="s">
        <v>6448</v>
      </c>
      <c r="D14211">
        <v>625</v>
      </c>
      <c r="E14211">
        <v>0</v>
      </c>
      <c r="F14211">
        <v>468.75</v>
      </c>
      <c r="G14211">
        <v>0</v>
      </c>
      <c r="H14211">
        <v>0</v>
      </c>
      <c r="I14211">
        <v>0</v>
      </c>
      <c r="K14211">
        <v>2016</v>
      </c>
      <c r="L14211">
        <v>2017</v>
      </c>
    </row>
    <row r="14212" spans="1:12" x14ac:dyDescent="0.25">
      <c r="A14212">
        <v>32</v>
      </c>
      <c r="B14212">
        <v>23253681</v>
      </c>
      <c r="C14212" t="s">
        <v>6449</v>
      </c>
      <c r="D14212">
        <v>625</v>
      </c>
      <c r="E14212">
        <v>0</v>
      </c>
      <c r="F14212">
        <v>437.5</v>
      </c>
      <c r="G14212">
        <v>0</v>
      </c>
      <c r="H14212">
        <v>0</v>
      </c>
      <c r="I14212">
        <v>0</v>
      </c>
      <c r="K14212">
        <v>2016</v>
      </c>
      <c r="L14212">
        <v>2016</v>
      </c>
    </row>
    <row r="14213" spans="1:12" x14ac:dyDescent="0.25">
      <c r="A14213">
        <v>32</v>
      </c>
      <c r="B14213">
        <v>23253682</v>
      </c>
      <c r="C14213" t="s">
        <v>6450</v>
      </c>
      <c r="D14213">
        <v>625</v>
      </c>
      <c r="E14213">
        <v>0</v>
      </c>
      <c r="F14213">
        <v>468.75</v>
      </c>
      <c r="G14213">
        <v>0</v>
      </c>
      <c r="H14213">
        <v>0</v>
      </c>
      <c r="I14213">
        <v>0</v>
      </c>
      <c r="K14213">
        <v>2016</v>
      </c>
      <c r="L14213">
        <v>2017</v>
      </c>
    </row>
    <row r="14214" spans="1:12" x14ac:dyDescent="0.25">
      <c r="A14214">
        <v>32</v>
      </c>
      <c r="B14214">
        <v>23253683</v>
      </c>
      <c r="C14214" t="s">
        <v>6451</v>
      </c>
      <c r="D14214">
        <v>625</v>
      </c>
      <c r="E14214">
        <v>0</v>
      </c>
      <c r="F14214">
        <v>468.75</v>
      </c>
      <c r="G14214">
        <v>0</v>
      </c>
      <c r="H14214">
        <v>0</v>
      </c>
      <c r="I14214">
        <v>0</v>
      </c>
      <c r="K14214">
        <v>2016</v>
      </c>
      <c r="L14214">
        <v>2017</v>
      </c>
    </row>
    <row r="14215" spans="1:12" x14ac:dyDescent="0.25">
      <c r="A14215">
        <v>32</v>
      </c>
      <c r="B14215">
        <v>23253684</v>
      </c>
      <c r="C14215" t="s">
        <v>6452</v>
      </c>
      <c r="D14215">
        <v>625</v>
      </c>
      <c r="E14215">
        <v>0</v>
      </c>
      <c r="F14215">
        <v>468.75</v>
      </c>
      <c r="G14215">
        <v>0</v>
      </c>
      <c r="H14215">
        <v>0</v>
      </c>
      <c r="I14215">
        <v>0</v>
      </c>
      <c r="K14215">
        <v>2016</v>
      </c>
      <c r="L14215">
        <v>2016</v>
      </c>
    </row>
    <row r="14216" spans="1:12" x14ac:dyDescent="0.25">
      <c r="A14216">
        <v>32</v>
      </c>
      <c r="B14216">
        <v>23253685</v>
      </c>
      <c r="C14216" t="s">
        <v>6453</v>
      </c>
      <c r="D14216">
        <v>625</v>
      </c>
      <c r="E14216">
        <v>0</v>
      </c>
      <c r="F14216">
        <v>437.5</v>
      </c>
      <c r="G14216">
        <v>0</v>
      </c>
      <c r="H14216">
        <v>0</v>
      </c>
      <c r="I14216">
        <v>0</v>
      </c>
      <c r="K14216">
        <v>2016</v>
      </c>
      <c r="L14216">
        <v>2016</v>
      </c>
    </row>
    <row r="14217" spans="1:12" x14ac:dyDescent="0.25">
      <c r="A14217">
        <v>32</v>
      </c>
      <c r="B14217">
        <v>23255455</v>
      </c>
      <c r="C14217" t="s">
        <v>6014</v>
      </c>
      <c r="D14217">
        <v>475</v>
      </c>
      <c r="E14217">
        <v>0</v>
      </c>
      <c r="F14217">
        <v>332.5</v>
      </c>
      <c r="G14217">
        <v>0</v>
      </c>
      <c r="H14217">
        <v>0</v>
      </c>
      <c r="I14217">
        <v>0</v>
      </c>
      <c r="K14217">
        <v>2014</v>
      </c>
      <c r="L14217">
        <v>2015</v>
      </c>
    </row>
    <row r="14218" spans="1:12" x14ac:dyDescent="0.25">
      <c r="A14218">
        <v>32</v>
      </c>
      <c r="B14218">
        <v>23255456</v>
      </c>
      <c r="C14218" t="s">
        <v>6015</v>
      </c>
      <c r="D14218">
        <v>475</v>
      </c>
      <c r="E14218">
        <v>0</v>
      </c>
      <c r="F14218">
        <v>332.5</v>
      </c>
      <c r="G14218">
        <v>0</v>
      </c>
      <c r="H14218">
        <v>0</v>
      </c>
      <c r="I14218">
        <v>0</v>
      </c>
      <c r="K14218">
        <v>2014</v>
      </c>
      <c r="L14218">
        <v>2015</v>
      </c>
    </row>
    <row r="14219" spans="1:12" x14ac:dyDescent="0.25">
      <c r="A14219">
        <v>32</v>
      </c>
      <c r="B14219">
        <v>23255457</v>
      </c>
      <c r="C14219" t="s">
        <v>6016</v>
      </c>
      <c r="D14219">
        <v>475</v>
      </c>
      <c r="E14219">
        <v>0</v>
      </c>
      <c r="F14219">
        <v>356.25</v>
      </c>
      <c r="G14219">
        <v>0</v>
      </c>
      <c r="H14219">
        <v>0</v>
      </c>
      <c r="I14219">
        <v>0</v>
      </c>
      <c r="K14219">
        <v>2014</v>
      </c>
      <c r="L14219">
        <v>2015</v>
      </c>
    </row>
    <row r="14220" spans="1:12" x14ac:dyDescent="0.25">
      <c r="A14220">
        <v>32</v>
      </c>
      <c r="B14220">
        <v>23255458</v>
      </c>
      <c r="C14220" t="s">
        <v>6017</v>
      </c>
      <c r="D14220">
        <v>475</v>
      </c>
      <c r="E14220">
        <v>0</v>
      </c>
      <c r="F14220">
        <v>356.25</v>
      </c>
      <c r="G14220">
        <v>0</v>
      </c>
      <c r="H14220">
        <v>0</v>
      </c>
      <c r="I14220">
        <v>0</v>
      </c>
      <c r="K14220">
        <v>2014</v>
      </c>
      <c r="L14220">
        <v>2015</v>
      </c>
    </row>
    <row r="14221" spans="1:12" x14ac:dyDescent="0.25">
      <c r="A14221">
        <v>32</v>
      </c>
      <c r="B14221">
        <v>23255459</v>
      </c>
      <c r="C14221" t="s">
        <v>6018</v>
      </c>
      <c r="D14221">
        <v>475</v>
      </c>
      <c r="E14221">
        <v>0</v>
      </c>
      <c r="F14221">
        <v>356.25</v>
      </c>
      <c r="G14221">
        <v>0</v>
      </c>
      <c r="H14221">
        <v>482.46</v>
      </c>
      <c r="I14221">
        <v>0</v>
      </c>
      <c r="K14221">
        <v>2014</v>
      </c>
      <c r="L14221">
        <v>2015</v>
      </c>
    </row>
    <row r="14222" spans="1:12" x14ac:dyDescent="0.25">
      <c r="A14222">
        <v>32</v>
      </c>
      <c r="B14222">
        <v>23255460</v>
      </c>
      <c r="C14222" t="s">
        <v>6019</v>
      </c>
      <c r="D14222">
        <v>475</v>
      </c>
      <c r="E14222">
        <v>0</v>
      </c>
      <c r="F14222">
        <v>356.25</v>
      </c>
      <c r="G14222">
        <v>0</v>
      </c>
      <c r="H14222">
        <v>482.46</v>
      </c>
      <c r="I14222">
        <v>0</v>
      </c>
      <c r="K14222">
        <v>2014</v>
      </c>
      <c r="L14222">
        <v>2015</v>
      </c>
    </row>
    <row r="14223" spans="1:12" x14ac:dyDescent="0.25">
      <c r="A14223">
        <v>32</v>
      </c>
      <c r="B14223">
        <v>23255461</v>
      </c>
      <c r="C14223" t="s">
        <v>6020</v>
      </c>
      <c r="D14223">
        <v>475</v>
      </c>
      <c r="E14223">
        <v>0</v>
      </c>
      <c r="F14223">
        <v>356.25</v>
      </c>
      <c r="G14223">
        <v>0</v>
      </c>
      <c r="H14223">
        <v>482.46</v>
      </c>
      <c r="I14223">
        <v>0</v>
      </c>
      <c r="K14223">
        <v>2014</v>
      </c>
      <c r="L14223">
        <v>2015</v>
      </c>
    </row>
    <row r="14224" spans="1:12" x14ac:dyDescent="0.25">
      <c r="A14224">
        <v>32</v>
      </c>
      <c r="B14224">
        <v>23255462</v>
      </c>
      <c r="C14224" t="s">
        <v>6017</v>
      </c>
      <c r="D14224">
        <v>475</v>
      </c>
      <c r="E14224">
        <v>0</v>
      </c>
      <c r="F14224">
        <v>356.25</v>
      </c>
      <c r="G14224">
        <v>0</v>
      </c>
      <c r="H14224">
        <v>482.46</v>
      </c>
      <c r="I14224">
        <v>0</v>
      </c>
      <c r="K14224">
        <v>2014</v>
      </c>
      <c r="L14224">
        <v>2015</v>
      </c>
    </row>
    <row r="14225" spans="1:12" x14ac:dyDescent="0.25">
      <c r="A14225">
        <v>32</v>
      </c>
      <c r="B14225">
        <v>23255468</v>
      </c>
      <c r="C14225" t="s">
        <v>2251</v>
      </c>
      <c r="D14225">
        <v>195</v>
      </c>
      <c r="E14225">
        <v>0</v>
      </c>
      <c r="F14225">
        <v>146.25</v>
      </c>
      <c r="G14225">
        <v>0</v>
      </c>
      <c r="H14225">
        <v>198.06</v>
      </c>
      <c r="I14225">
        <v>0</v>
      </c>
      <c r="K14225">
        <v>2010</v>
      </c>
      <c r="L14225">
        <v>2016</v>
      </c>
    </row>
    <row r="14226" spans="1:12" x14ac:dyDescent="0.25">
      <c r="A14226">
        <v>32</v>
      </c>
      <c r="B14226">
        <v>23255469</v>
      </c>
      <c r="C14226" t="s">
        <v>6057</v>
      </c>
      <c r="D14226">
        <v>195</v>
      </c>
      <c r="E14226">
        <v>0</v>
      </c>
      <c r="F14226">
        <v>146.25</v>
      </c>
      <c r="G14226">
        <v>0</v>
      </c>
      <c r="H14226">
        <v>198.06</v>
      </c>
      <c r="I14226">
        <v>0</v>
      </c>
      <c r="K14226">
        <v>2010</v>
      </c>
      <c r="L14226">
        <v>2016</v>
      </c>
    </row>
    <row r="14227" spans="1:12" x14ac:dyDescent="0.25">
      <c r="A14227">
        <v>32</v>
      </c>
      <c r="B14227">
        <v>23255734</v>
      </c>
      <c r="C14227" t="s">
        <v>6454</v>
      </c>
      <c r="D14227">
        <v>100</v>
      </c>
      <c r="E14227">
        <v>0</v>
      </c>
      <c r="F14227">
        <v>75</v>
      </c>
      <c r="G14227">
        <v>0</v>
      </c>
      <c r="H14227">
        <v>0</v>
      </c>
      <c r="I14227">
        <v>0</v>
      </c>
      <c r="K14227">
        <v>2017</v>
      </c>
      <c r="L14227">
        <v>2017</v>
      </c>
    </row>
    <row r="14228" spans="1:12" x14ac:dyDescent="0.25">
      <c r="A14228">
        <v>32</v>
      </c>
      <c r="B14228">
        <v>23255872</v>
      </c>
      <c r="C14228" t="s">
        <v>6141</v>
      </c>
      <c r="D14228">
        <v>70</v>
      </c>
      <c r="E14228">
        <v>0</v>
      </c>
      <c r="F14228">
        <v>52.5</v>
      </c>
      <c r="G14228">
        <v>0</v>
      </c>
      <c r="H14228">
        <v>0</v>
      </c>
      <c r="I14228">
        <v>0</v>
      </c>
      <c r="K14228">
        <v>2015</v>
      </c>
      <c r="L14228">
        <v>2017</v>
      </c>
    </row>
    <row r="14229" spans="1:12" x14ac:dyDescent="0.25">
      <c r="A14229">
        <v>32</v>
      </c>
      <c r="B14229">
        <v>23255873</v>
      </c>
      <c r="C14229" t="s">
        <v>6455</v>
      </c>
      <c r="D14229">
        <v>145</v>
      </c>
      <c r="E14229">
        <v>0</v>
      </c>
      <c r="F14229">
        <v>108.75</v>
      </c>
      <c r="G14229">
        <v>0</v>
      </c>
      <c r="H14229">
        <v>0</v>
      </c>
      <c r="I14229">
        <v>0</v>
      </c>
      <c r="K14229">
        <v>2015</v>
      </c>
      <c r="L14229">
        <v>2017</v>
      </c>
    </row>
    <row r="14230" spans="1:12" x14ac:dyDescent="0.25">
      <c r="A14230">
        <v>32</v>
      </c>
      <c r="B14230">
        <v>23255874</v>
      </c>
      <c r="C14230" t="s">
        <v>5716</v>
      </c>
      <c r="D14230">
        <v>130</v>
      </c>
      <c r="E14230">
        <v>0</v>
      </c>
      <c r="F14230">
        <v>97.5</v>
      </c>
      <c r="G14230">
        <v>0</v>
      </c>
      <c r="H14230">
        <v>0</v>
      </c>
      <c r="I14230">
        <v>0</v>
      </c>
      <c r="K14230">
        <v>2015</v>
      </c>
      <c r="L14230">
        <v>2017</v>
      </c>
    </row>
    <row r="14231" spans="1:12" x14ac:dyDescent="0.25">
      <c r="A14231">
        <v>32</v>
      </c>
      <c r="B14231">
        <v>23255877</v>
      </c>
      <c r="C14231" t="s">
        <v>4605</v>
      </c>
      <c r="D14231">
        <v>155</v>
      </c>
      <c r="E14231">
        <v>0</v>
      </c>
      <c r="F14231">
        <v>116.25</v>
      </c>
      <c r="G14231">
        <v>0</v>
      </c>
      <c r="H14231">
        <v>0</v>
      </c>
      <c r="I14231">
        <v>0</v>
      </c>
      <c r="K14231">
        <v>2015</v>
      </c>
      <c r="L14231">
        <v>2017</v>
      </c>
    </row>
    <row r="14232" spans="1:12" x14ac:dyDescent="0.25">
      <c r="A14232">
        <v>32</v>
      </c>
      <c r="B14232">
        <v>23255958</v>
      </c>
      <c r="C14232" t="s">
        <v>6014</v>
      </c>
      <c r="D14232">
        <v>475</v>
      </c>
      <c r="E14232">
        <v>0</v>
      </c>
      <c r="F14232">
        <v>356.25</v>
      </c>
      <c r="G14232">
        <v>0</v>
      </c>
      <c r="H14232">
        <v>482.46</v>
      </c>
      <c r="I14232">
        <v>0</v>
      </c>
      <c r="K14232">
        <v>2014</v>
      </c>
      <c r="L14232">
        <v>2015</v>
      </c>
    </row>
    <row r="14233" spans="1:12" x14ac:dyDescent="0.25">
      <c r="A14233">
        <v>32</v>
      </c>
      <c r="B14233">
        <v>23255959</v>
      </c>
      <c r="C14233" t="s">
        <v>6015</v>
      </c>
      <c r="D14233">
        <v>475</v>
      </c>
      <c r="E14233">
        <v>0</v>
      </c>
      <c r="F14233">
        <v>356.25</v>
      </c>
      <c r="G14233">
        <v>0</v>
      </c>
      <c r="H14233">
        <v>482.46</v>
      </c>
      <c r="I14233">
        <v>0</v>
      </c>
      <c r="K14233">
        <v>2014</v>
      </c>
      <c r="L14233">
        <v>2015</v>
      </c>
    </row>
    <row r="14234" spans="1:12" x14ac:dyDescent="0.25">
      <c r="A14234">
        <v>32</v>
      </c>
      <c r="B14234">
        <v>23255960</v>
      </c>
      <c r="C14234" t="s">
        <v>6016</v>
      </c>
      <c r="D14234">
        <v>475</v>
      </c>
      <c r="E14234">
        <v>0</v>
      </c>
      <c r="F14234">
        <v>356.25</v>
      </c>
      <c r="G14234">
        <v>0</v>
      </c>
      <c r="H14234">
        <v>482.46</v>
      </c>
      <c r="I14234">
        <v>0</v>
      </c>
      <c r="K14234">
        <v>2014</v>
      </c>
      <c r="L14234">
        <v>2015</v>
      </c>
    </row>
    <row r="14235" spans="1:12" x14ac:dyDescent="0.25">
      <c r="A14235">
        <v>32</v>
      </c>
      <c r="B14235">
        <v>23255961</v>
      </c>
      <c r="C14235" t="s">
        <v>6017</v>
      </c>
      <c r="D14235">
        <v>475</v>
      </c>
      <c r="E14235">
        <v>0</v>
      </c>
      <c r="F14235">
        <v>356.25</v>
      </c>
      <c r="G14235">
        <v>0</v>
      </c>
      <c r="H14235">
        <v>0</v>
      </c>
      <c r="I14235">
        <v>0</v>
      </c>
      <c r="K14235">
        <v>2014</v>
      </c>
      <c r="L14235">
        <v>2015</v>
      </c>
    </row>
    <row r="14236" spans="1:12" x14ac:dyDescent="0.25">
      <c r="A14236">
        <v>32</v>
      </c>
      <c r="B14236">
        <v>23255962</v>
      </c>
      <c r="C14236" t="s">
        <v>6018</v>
      </c>
      <c r="D14236">
        <v>475</v>
      </c>
      <c r="E14236">
        <v>0</v>
      </c>
      <c r="F14236">
        <v>356.25</v>
      </c>
      <c r="G14236">
        <v>0</v>
      </c>
      <c r="H14236">
        <v>482.46</v>
      </c>
      <c r="I14236">
        <v>0</v>
      </c>
      <c r="K14236">
        <v>2014</v>
      </c>
      <c r="L14236">
        <v>2015</v>
      </c>
    </row>
    <row r="14237" spans="1:12" x14ac:dyDescent="0.25">
      <c r="A14237">
        <v>32</v>
      </c>
      <c r="B14237">
        <v>23255963</v>
      </c>
      <c r="C14237" t="s">
        <v>6019</v>
      </c>
      <c r="D14237">
        <v>475</v>
      </c>
      <c r="E14237">
        <v>0</v>
      </c>
      <c r="F14237">
        <v>356.25</v>
      </c>
      <c r="G14237">
        <v>0</v>
      </c>
      <c r="H14237">
        <v>482.46</v>
      </c>
      <c r="I14237">
        <v>0</v>
      </c>
      <c r="K14237">
        <v>2014</v>
      </c>
      <c r="L14237">
        <v>2015</v>
      </c>
    </row>
    <row r="14238" spans="1:12" x14ac:dyDescent="0.25">
      <c r="A14238">
        <v>32</v>
      </c>
      <c r="B14238">
        <v>23255964</v>
      </c>
      <c r="C14238" t="s">
        <v>6020</v>
      </c>
      <c r="D14238">
        <v>475</v>
      </c>
      <c r="E14238">
        <v>0</v>
      </c>
      <c r="F14238">
        <v>356.25</v>
      </c>
      <c r="G14238">
        <v>0</v>
      </c>
      <c r="H14238">
        <v>482.46</v>
      </c>
      <c r="I14238">
        <v>0</v>
      </c>
      <c r="K14238">
        <v>2014</v>
      </c>
      <c r="L14238">
        <v>2015</v>
      </c>
    </row>
    <row r="14239" spans="1:12" x14ac:dyDescent="0.25">
      <c r="A14239">
        <v>32</v>
      </c>
      <c r="B14239">
        <v>23255965</v>
      </c>
      <c r="C14239" t="s">
        <v>6017</v>
      </c>
      <c r="D14239">
        <v>475</v>
      </c>
      <c r="E14239">
        <v>0</v>
      </c>
      <c r="F14239">
        <v>356.25</v>
      </c>
      <c r="G14239">
        <v>0</v>
      </c>
      <c r="H14239">
        <v>482.46</v>
      </c>
      <c r="I14239">
        <v>0</v>
      </c>
      <c r="K14239">
        <v>2014</v>
      </c>
      <c r="L14239">
        <v>2015</v>
      </c>
    </row>
    <row r="14240" spans="1:12" x14ac:dyDescent="0.25">
      <c r="A14240">
        <v>32</v>
      </c>
      <c r="B14240">
        <v>23256359</v>
      </c>
      <c r="C14240" t="s">
        <v>6456</v>
      </c>
      <c r="D14240">
        <v>65</v>
      </c>
      <c r="E14240">
        <v>0</v>
      </c>
      <c r="F14240">
        <v>45.5</v>
      </c>
      <c r="G14240">
        <v>0</v>
      </c>
      <c r="H14240">
        <v>0</v>
      </c>
      <c r="I14240">
        <v>0</v>
      </c>
      <c r="K14240">
        <v>2016</v>
      </c>
      <c r="L14240">
        <v>2016</v>
      </c>
    </row>
    <row r="14241" spans="1:12" x14ac:dyDescent="0.25">
      <c r="A14241">
        <v>32</v>
      </c>
      <c r="B14241">
        <v>23256564</v>
      </c>
      <c r="C14241" t="s">
        <v>2251</v>
      </c>
      <c r="D14241">
        <v>210</v>
      </c>
      <c r="E14241">
        <v>0</v>
      </c>
      <c r="F14241">
        <v>157.5</v>
      </c>
      <c r="G14241">
        <v>0</v>
      </c>
      <c r="H14241">
        <v>0</v>
      </c>
      <c r="I14241">
        <v>0</v>
      </c>
      <c r="K14241">
        <v>2015</v>
      </c>
      <c r="L14241">
        <v>2017</v>
      </c>
    </row>
    <row r="14242" spans="1:12" x14ac:dyDescent="0.25">
      <c r="A14242">
        <v>32</v>
      </c>
      <c r="B14242">
        <v>23257092</v>
      </c>
      <c r="C14242" t="s">
        <v>6457</v>
      </c>
      <c r="D14242">
        <v>275</v>
      </c>
      <c r="E14242">
        <v>0</v>
      </c>
      <c r="F14242">
        <v>206.25</v>
      </c>
      <c r="G14242">
        <v>0</v>
      </c>
      <c r="H14242">
        <v>0</v>
      </c>
      <c r="I14242">
        <v>0</v>
      </c>
      <c r="K14242">
        <v>2016</v>
      </c>
      <c r="L14242">
        <v>2017</v>
      </c>
    </row>
    <row r="14243" spans="1:12" x14ac:dyDescent="0.25">
      <c r="A14243">
        <v>32</v>
      </c>
      <c r="B14243">
        <v>23258959</v>
      </c>
      <c r="C14243" t="s">
        <v>5539</v>
      </c>
      <c r="D14243">
        <v>25</v>
      </c>
      <c r="E14243">
        <v>0</v>
      </c>
      <c r="F14243">
        <v>15</v>
      </c>
      <c r="G14243">
        <v>0</v>
      </c>
      <c r="H14243">
        <v>0</v>
      </c>
      <c r="I14243">
        <v>0</v>
      </c>
      <c r="K14243">
        <v>2017</v>
      </c>
      <c r="L14243">
        <v>2017</v>
      </c>
    </row>
    <row r="14244" spans="1:12" x14ac:dyDescent="0.25">
      <c r="A14244">
        <v>32</v>
      </c>
      <c r="B14244">
        <v>23258961</v>
      </c>
      <c r="C14244" t="s">
        <v>5539</v>
      </c>
      <c r="D14244">
        <v>25</v>
      </c>
      <c r="E14244">
        <v>0</v>
      </c>
      <c r="F14244">
        <v>15</v>
      </c>
      <c r="G14244">
        <v>0</v>
      </c>
      <c r="H14244">
        <v>0</v>
      </c>
      <c r="I14244">
        <v>0</v>
      </c>
      <c r="K14244">
        <v>2017</v>
      </c>
      <c r="L14244">
        <v>2017</v>
      </c>
    </row>
    <row r="14245" spans="1:12" x14ac:dyDescent="0.25">
      <c r="A14245">
        <v>32</v>
      </c>
      <c r="B14245">
        <v>23258990</v>
      </c>
      <c r="C14245" t="s">
        <v>5875</v>
      </c>
      <c r="D14245">
        <v>50</v>
      </c>
      <c r="E14245">
        <v>0</v>
      </c>
      <c r="F14245">
        <v>37.5</v>
      </c>
      <c r="G14245">
        <v>0</v>
      </c>
      <c r="H14245">
        <v>0</v>
      </c>
      <c r="I14245">
        <v>0</v>
      </c>
      <c r="K14245">
        <v>2015</v>
      </c>
      <c r="L14245">
        <v>2017</v>
      </c>
    </row>
    <row r="14246" spans="1:12" x14ac:dyDescent="0.25">
      <c r="A14246">
        <v>32</v>
      </c>
      <c r="B14246">
        <v>23258992</v>
      </c>
      <c r="C14246" t="s">
        <v>5565</v>
      </c>
      <c r="D14246">
        <v>305</v>
      </c>
      <c r="E14246">
        <v>0</v>
      </c>
      <c r="F14246">
        <v>228.75</v>
      </c>
      <c r="G14246">
        <v>0</v>
      </c>
      <c r="H14246">
        <v>0</v>
      </c>
      <c r="I14246">
        <v>0</v>
      </c>
      <c r="K14246">
        <v>2015</v>
      </c>
      <c r="L14246">
        <v>2017</v>
      </c>
    </row>
    <row r="14247" spans="1:12" x14ac:dyDescent="0.25">
      <c r="A14247">
        <v>32</v>
      </c>
      <c r="B14247">
        <v>23258993</v>
      </c>
      <c r="C14247" t="s">
        <v>5565</v>
      </c>
      <c r="D14247">
        <v>305</v>
      </c>
      <c r="E14247">
        <v>0</v>
      </c>
      <c r="F14247">
        <v>228.75</v>
      </c>
      <c r="G14247">
        <v>0</v>
      </c>
      <c r="H14247">
        <v>0</v>
      </c>
      <c r="I14247">
        <v>0</v>
      </c>
      <c r="K14247">
        <v>2015</v>
      </c>
      <c r="L14247">
        <v>2017</v>
      </c>
    </row>
    <row r="14248" spans="1:12" x14ac:dyDescent="0.25">
      <c r="A14248">
        <v>32</v>
      </c>
      <c r="B14248">
        <v>23258994</v>
      </c>
      <c r="C14248" t="s">
        <v>5565</v>
      </c>
      <c r="D14248">
        <v>305</v>
      </c>
      <c r="E14248">
        <v>0</v>
      </c>
      <c r="F14248">
        <v>228.75</v>
      </c>
      <c r="G14248">
        <v>0</v>
      </c>
      <c r="H14248">
        <v>0</v>
      </c>
      <c r="I14248">
        <v>0</v>
      </c>
      <c r="K14248">
        <v>2015</v>
      </c>
      <c r="L14248">
        <v>2017</v>
      </c>
    </row>
    <row r="14249" spans="1:12" x14ac:dyDescent="0.25">
      <c r="A14249">
        <v>32</v>
      </c>
      <c r="B14249">
        <v>23258995</v>
      </c>
      <c r="C14249" t="s">
        <v>5565</v>
      </c>
      <c r="D14249">
        <v>305</v>
      </c>
      <c r="E14249">
        <v>0</v>
      </c>
      <c r="F14249">
        <v>228.75</v>
      </c>
      <c r="G14249">
        <v>0</v>
      </c>
      <c r="H14249">
        <v>0</v>
      </c>
      <c r="I14249">
        <v>0</v>
      </c>
      <c r="K14249">
        <v>2015</v>
      </c>
      <c r="L14249">
        <v>2017</v>
      </c>
    </row>
    <row r="14250" spans="1:12" x14ac:dyDescent="0.25">
      <c r="A14250">
        <v>32</v>
      </c>
      <c r="B14250">
        <v>23260330</v>
      </c>
      <c r="C14250" t="s">
        <v>6458</v>
      </c>
      <c r="D14250">
        <v>0</v>
      </c>
      <c r="E14250">
        <v>0</v>
      </c>
      <c r="F14250">
        <v>0</v>
      </c>
      <c r="G14250">
        <v>0</v>
      </c>
      <c r="H14250">
        <v>0</v>
      </c>
      <c r="I14250">
        <v>0</v>
      </c>
      <c r="K14250">
        <v>2016</v>
      </c>
      <c r="L14250">
        <v>2016</v>
      </c>
    </row>
    <row r="14251" spans="1:12" x14ac:dyDescent="0.25">
      <c r="A14251">
        <v>32</v>
      </c>
      <c r="B14251">
        <v>23260739</v>
      </c>
      <c r="C14251" t="s">
        <v>6243</v>
      </c>
      <c r="D14251">
        <v>250</v>
      </c>
      <c r="E14251">
        <v>0</v>
      </c>
      <c r="F14251">
        <v>175</v>
      </c>
      <c r="G14251">
        <v>0</v>
      </c>
      <c r="H14251">
        <v>0</v>
      </c>
      <c r="I14251">
        <v>0</v>
      </c>
      <c r="K14251">
        <v>2015</v>
      </c>
      <c r="L14251">
        <v>2015</v>
      </c>
    </row>
    <row r="14252" spans="1:12" x14ac:dyDescent="0.25">
      <c r="A14252">
        <v>32</v>
      </c>
      <c r="B14252">
        <v>23261035</v>
      </c>
      <c r="C14252" t="s">
        <v>6459</v>
      </c>
      <c r="D14252">
        <v>495</v>
      </c>
      <c r="E14252">
        <v>0</v>
      </c>
      <c r="F14252">
        <v>371.25</v>
      </c>
      <c r="G14252">
        <v>0</v>
      </c>
      <c r="H14252">
        <v>0</v>
      </c>
      <c r="I14252">
        <v>0</v>
      </c>
      <c r="K14252">
        <v>2014</v>
      </c>
      <c r="L14252">
        <v>2015</v>
      </c>
    </row>
    <row r="14253" spans="1:12" x14ac:dyDescent="0.25">
      <c r="A14253">
        <v>32</v>
      </c>
      <c r="B14253">
        <v>23261507</v>
      </c>
      <c r="C14253" t="s">
        <v>6460</v>
      </c>
      <c r="D14253">
        <v>0</v>
      </c>
      <c r="E14253">
        <v>0</v>
      </c>
      <c r="F14253">
        <v>0</v>
      </c>
      <c r="G14253">
        <v>0</v>
      </c>
      <c r="H14253">
        <v>0</v>
      </c>
      <c r="I14253">
        <v>0</v>
      </c>
      <c r="K14253">
        <v>2017</v>
      </c>
      <c r="L14253">
        <v>2017</v>
      </c>
    </row>
    <row r="14254" spans="1:12" x14ac:dyDescent="0.25">
      <c r="A14254">
        <v>32</v>
      </c>
      <c r="B14254">
        <v>23262252</v>
      </c>
      <c r="C14254" t="s">
        <v>5544</v>
      </c>
      <c r="D14254">
        <v>195</v>
      </c>
      <c r="E14254">
        <v>0</v>
      </c>
      <c r="F14254">
        <v>146.25</v>
      </c>
      <c r="G14254">
        <v>0</v>
      </c>
      <c r="H14254">
        <v>0</v>
      </c>
      <c r="I14254">
        <v>0</v>
      </c>
      <c r="K14254">
        <v>2015</v>
      </c>
      <c r="L14254">
        <v>2017</v>
      </c>
    </row>
    <row r="14255" spans="1:12" x14ac:dyDescent="0.25">
      <c r="A14255">
        <v>32</v>
      </c>
      <c r="B14255">
        <v>23262677</v>
      </c>
      <c r="C14255" t="s">
        <v>6461</v>
      </c>
      <c r="D14255">
        <v>120</v>
      </c>
      <c r="E14255">
        <v>0</v>
      </c>
      <c r="F14255">
        <v>90</v>
      </c>
      <c r="G14255">
        <v>0</v>
      </c>
      <c r="H14255">
        <v>0</v>
      </c>
      <c r="I14255">
        <v>0</v>
      </c>
      <c r="K14255">
        <v>2016</v>
      </c>
      <c r="L14255">
        <v>2017</v>
      </c>
    </row>
    <row r="14256" spans="1:12" x14ac:dyDescent="0.25">
      <c r="A14256">
        <v>32</v>
      </c>
      <c r="B14256">
        <v>23262678</v>
      </c>
      <c r="C14256" t="s">
        <v>6383</v>
      </c>
      <c r="D14256">
        <v>120</v>
      </c>
      <c r="E14256">
        <v>0</v>
      </c>
      <c r="F14256">
        <v>90</v>
      </c>
      <c r="G14256">
        <v>0</v>
      </c>
      <c r="H14256">
        <v>0</v>
      </c>
      <c r="I14256">
        <v>0</v>
      </c>
      <c r="K14256">
        <v>2016</v>
      </c>
      <c r="L14256">
        <v>2017</v>
      </c>
    </row>
    <row r="14257" spans="1:12" x14ac:dyDescent="0.25">
      <c r="A14257">
        <v>32</v>
      </c>
      <c r="B14257">
        <v>23262679</v>
      </c>
      <c r="C14257" t="s">
        <v>6462</v>
      </c>
      <c r="D14257">
        <v>200</v>
      </c>
      <c r="E14257">
        <v>0</v>
      </c>
      <c r="F14257">
        <v>150</v>
      </c>
      <c r="G14257">
        <v>0</v>
      </c>
      <c r="H14257">
        <v>0</v>
      </c>
      <c r="I14257">
        <v>0</v>
      </c>
      <c r="K14257">
        <v>2016</v>
      </c>
      <c r="L14257">
        <v>2017</v>
      </c>
    </row>
    <row r="14258" spans="1:12" x14ac:dyDescent="0.25">
      <c r="A14258">
        <v>32</v>
      </c>
      <c r="B14258">
        <v>23262680</v>
      </c>
      <c r="C14258" t="s">
        <v>6462</v>
      </c>
      <c r="D14258">
        <v>200</v>
      </c>
      <c r="E14258">
        <v>0</v>
      </c>
      <c r="F14258">
        <v>150</v>
      </c>
      <c r="G14258">
        <v>0</v>
      </c>
      <c r="H14258">
        <v>0</v>
      </c>
      <c r="I14258">
        <v>0</v>
      </c>
      <c r="K14258">
        <v>2016</v>
      </c>
      <c r="L14258">
        <v>2017</v>
      </c>
    </row>
    <row r="14259" spans="1:12" x14ac:dyDescent="0.25">
      <c r="A14259">
        <v>32</v>
      </c>
      <c r="B14259">
        <v>23262681</v>
      </c>
      <c r="C14259" t="s">
        <v>6393</v>
      </c>
      <c r="D14259">
        <v>200</v>
      </c>
      <c r="E14259">
        <v>0</v>
      </c>
      <c r="F14259">
        <v>150</v>
      </c>
      <c r="G14259">
        <v>0</v>
      </c>
      <c r="H14259">
        <v>0</v>
      </c>
      <c r="I14259">
        <v>0</v>
      </c>
      <c r="K14259">
        <v>2016</v>
      </c>
      <c r="L14259">
        <v>2017</v>
      </c>
    </row>
    <row r="14260" spans="1:12" x14ac:dyDescent="0.25">
      <c r="A14260">
        <v>32</v>
      </c>
      <c r="B14260">
        <v>23262786</v>
      </c>
      <c r="C14260" t="s">
        <v>5746</v>
      </c>
      <c r="D14260">
        <v>125</v>
      </c>
      <c r="E14260">
        <v>0</v>
      </c>
      <c r="F14260">
        <v>93.75</v>
      </c>
      <c r="G14260">
        <v>0</v>
      </c>
      <c r="H14260">
        <v>0</v>
      </c>
      <c r="I14260">
        <v>0</v>
      </c>
      <c r="K14260">
        <v>2016</v>
      </c>
      <c r="L14260">
        <v>2017</v>
      </c>
    </row>
    <row r="14261" spans="1:12" x14ac:dyDescent="0.25">
      <c r="A14261">
        <v>32</v>
      </c>
      <c r="B14261">
        <v>23262787</v>
      </c>
      <c r="C14261" t="s">
        <v>5746</v>
      </c>
      <c r="D14261">
        <v>125</v>
      </c>
      <c r="E14261">
        <v>0</v>
      </c>
      <c r="F14261">
        <v>93.75</v>
      </c>
      <c r="G14261">
        <v>0</v>
      </c>
      <c r="H14261">
        <v>0</v>
      </c>
      <c r="I14261">
        <v>0</v>
      </c>
      <c r="K14261">
        <v>2016</v>
      </c>
      <c r="L14261">
        <v>2017</v>
      </c>
    </row>
    <row r="14262" spans="1:12" x14ac:dyDescent="0.25">
      <c r="A14262">
        <v>32</v>
      </c>
      <c r="B14262">
        <v>23262788</v>
      </c>
      <c r="C14262" t="s">
        <v>5746</v>
      </c>
      <c r="D14262">
        <v>125</v>
      </c>
      <c r="E14262">
        <v>0</v>
      </c>
      <c r="F14262">
        <v>93.75</v>
      </c>
      <c r="G14262">
        <v>0</v>
      </c>
      <c r="H14262">
        <v>0</v>
      </c>
      <c r="I14262">
        <v>0</v>
      </c>
      <c r="K14262">
        <v>2016</v>
      </c>
      <c r="L14262">
        <v>2017</v>
      </c>
    </row>
    <row r="14263" spans="1:12" x14ac:dyDescent="0.25">
      <c r="A14263">
        <v>32</v>
      </c>
      <c r="B14263">
        <v>23262789</v>
      </c>
      <c r="C14263" t="s">
        <v>5746</v>
      </c>
      <c r="D14263">
        <v>125</v>
      </c>
      <c r="E14263">
        <v>0</v>
      </c>
      <c r="F14263">
        <v>93.75</v>
      </c>
      <c r="G14263">
        <v>0</v>
      </c>
      <c r="H14263">
        <v>0</v>
      </c>
      <c r="I14263">
        <v>0</v>
      </c>
      <c r="K14263">
        <v>2016</v>
      </c>
      <c r="L14263">
        <v>2017</v>
      </c>
    </row>
    <row r="14264" spans="1:12" x14ac:dyDescent="0.25">
      <c r="A14264">
        <v>32</v>
      </c>
      <c r="B14264">
        <v>23262790</v>
      </c>
      <c r="C14264" t="s">
        <v>5746</v>
      </c>
      <c r="D14264">
        <v>125</v>
      </c>
      <c r="E14264">
        <v>0</v>
      </c>
      <c r="F14264">
        <v>93.75</v>
      </c>
      <c r="G14264">
        <v>0</v>
      </c>
      <c r="H14264">
        <v>0</v>
      </c>
      <c r="I14264">
        <v>0</v>
      </c>
      <c r="K14264">
        <v>2016</v>
      </c>
      <c r="L14264">
        <v>2017</v>
      </c>
    </row>
    <row r="14265" spans="1:12" x14ac:dyDescent="0.25">
      <c r="A14265">
        <v>32</v>
      </c>
      <c r="B14265">
        <v>23262791</v>
      </c>
      <c r="C14265" t="s">
        <v>5746</v>
      </c>
      <c r="D14265">
        <v>125</v>
      </c>
      <c r="E14265">
        <v>0</v>
      </c>
      <c r="F14265">
        <v>93.75</v>
      </c>
      <c r="G14265">
        <v>0</v>
      </c>
      <c r="H14265">
        <v>0</v>
      </c>
      <c r="I14265">
        <v>0</v>
      </c>
      <c r="K14265">
        <v>2016</v>
      </c>
      <c r="L14265">
        <v>2017</v>
      </c>
    </row>
    <row r="14266" spans="1:12" x14ac:dyDescent="0.25">
      <c r="A14266">
        <v>32</v>
      </c>
      <c r="B14266">
        <v>23262792</v>
      </c>
      <c r="C14266" t="s">
        <v>5738</v>
      </c>
      <c r="D14266">
        <v>125</v>
      </c>
      <c r="E14266">
        <v>0</v>
      </c>
      <c r="F14266">
        <v>93.75</v>
      </c>
      <c r="G14266">
        <v>0</v>
      </c>
      <c r="H14266">
        <v>0</v>
      </c>
      <c r="I14266">
        <v>0</v>
      </c>
      <c r="K14266">
        <v>2014</v>
      </c>
      <c r="L14266">
        <v>2017</v>
      </c>
    </row>
    <row r="14267" spans="1:12" x14ac:dyDescent="0.25">
      <c r="A14267">
        <v>32</v>
      </c>
      <c r="B14267">
        <v>23264380</v>
      </c>
      <c r="C14267" t="s">
        <v>5845</v>
      </c>
      <c r="D14267">
        <v>100</v>
      </c>
      <c r="E14267">
        <v>0</v>
      </c>
      <c r="F14267">
        <v>75</v>
      </c>
      <c r="G14267">
        <v>0</v>
      </c>
      <c r="H14267">
        <v>0</v>
      </c>
      <c r="I14267">
        <v>0</v>
      </c>
      <c r="K14267">
        <v>2016</v>
      </c>
      <c r="L14267">
        <v>2017</v>
      </c>
    </row>
    <row r="14268" spans="1:12" x14ac:dyDescent="0.25">
      <c r="A14268">
        <v>32</v>
      </c>
      <c r="B14268">
        <v>23264381</v>
      </c>
      <c r="C14268" t="s">
        <v>5746</v>
      </c>
      <c r="D14268">
        <v>100</v>
      </c>
      <c r="E14268">
        <v>0</v>
      </c>
      <c r="F14268">
        <v>75</v>
      </c>
      <c r="G14268">
        <v>0</v>
      </c>
      <c r="H14268">
        <v>0</v>
      </c>
      <c r="I14268">
        <v>0</v>
      </c>
      <c r="K14268">
        <v>2016</v>
      </c>
      <c r="L14268">
        <v>2017</v>
      </c>
    </row>
    <row r="14269" spans="1:12" x14ac:dyDescent="0.25">
      <c r="A14269">
        <v>32</v>
      </c>
      <c r="B14269">
        <v>23266303</v>
      </c>
      <c r="C14269" t="s">
        <v>6463</v>
      </c>
      <c r="D14269">
        <v>50</v>
      </c>
      <c r="E14269">
        <v>0</v>
      </c>
      <c r="F14269">
        <v>37.5</v>
      </c>
      <c r="G14269">
        <v>0</v>
      </c>
      <c r="H14269">
        <v>0</v>
      </c>
      <c r="I14269">
        <v>0</v>
      </c>
      <c r="K14269">
        <v>2017</v>
      </c>
      <c r="L14269">
        <v>2017</v>
      </c>
    </row>
    <row r="14270" spans="1:12" x14ac:dyDescent="0.25">
      <c r="A14270">
        <v>32</v>
      </c>
      <c r="B14270">
        <v>23268070</v>
      </c>
      <c r="C14270" t="s">
        <v>6348</v>
      </c>
      <c r="D14270">
        <v>550</v>
      </c>
      <c r="E14270">
        <v>0</v>
      </c>
      <c r="F14270">
        <v>412.5</v>
      </c>
      <c r="G14270">
        <v>0</v>
      </c>
      <c r="H14270">
        <v>0</v>
      </c>
      <c r="I14270">
        <v>0</v>
      </c>
      <c r="K14270">
        <v>2015</v>
      </c>
      <c r="L14270">
        <v>2016</v>
      </c>
    </row>
    <row r="14271" spans="1:12" x14ac:dyDescent="0.25">
      <c r="A14271">
        <v>32</v>
      </c>
      <c r="B14271">
        <v>23269392</v>
      </c>
      <c r="C14271" t="s">
        <v>5597</v>
      </c>
      <c r="D14271">
        <v>42</v>
      </c>
      <c r="E14271">
        <v>0</v>
      </c>
      <c r="F14271">
        <v>25.2</v>
      </c>
      <c r="G14271">
        <v>0</v>
      </c>
      <c r="H14271">
        <v>0</v>
      </c>
      <c r="I14271">
        <v>0</v>
      </c>
      <c r="K14271">
        <v>2016</v>
      </c>
      <c r="L14271">
        <v>2017</v>
      </c>
    </row>
    <row r="14272" spans="1:12" x14ac:dyDescent="0.25">
      <c r="A14272">
        <v>32</v>
      </c>
      <c r="B14272">
        <v>23269406</v>
      </c>
      <c r="C14272" t="s">
        <v>5991</v>
      </c>
      <c r="D14272">
        <v>185</v>
      </c>
      <c r="E14272">
        <v>0</v>
      </c>
      <c r="F14272">
        <v>111</v>
      </c>
      <c r="G14272">
        <v>0</v>
      </c>
      <c r="H14272">
        <v>0</v>
      </c>
      <c r="I14272">
        <v>0</v>
      </c>
      <c r="K14272">
        <v>2015</v>
      </c>
      <c r="L14272">
        <v>2017</v>
      </c>
    </row>
    <row r="14273" spans="1:12" x14ac:dyDescent="0.25">
      <c r="A14273">
        <v>32</v>
      </c>
      <c r="B14273">
        <v>23269535</v>
      </c>
      <c r="C14273" t="s">
        <v>6055</v>
      </c>
      <c r="D14273">
        <v>425</v>
      </c>
      <c r="E14273">
        <v>0</v>
      </c>
      <c r="F14273">
        <v>318.75</v>
      </c>
      <c r="G14273">
        <v>0</v>
      </c>
      <c r="H14273">
        <v>431.68</v>
      </c>
      <c r="I14273">
        <v>0</v>
      </c>
      <c r="K14273">
        <v>2014</v>
      </c>
      <c r="L14273">
        <v>2015</v>
      </c>
    </row>
    <row r="14274" spans="1:12" x14ac:dyDescent="0.25">
      <c r="A14274">
        <v>32</v>
      </c>
      <c r="B14274">
        <v>23269536</v>
      </c>
      <c r="C14274" t="s">
        <v>6464</v>
      </c>
      <c r="D14274">
        <v>425</v>
      </c>
      <c r="E14274">
        <v>0</v>
      </c>
      <c r="F14274">
        <v>318.75</v>
      </c>
      <c r="G14274">
        <v>0</v>
      </c>
      <c r="H14274">
        <v>431.68</v>
      </c>
      <c r="I14274">
        <v>0</v>
      </c>
      <c r="K14274">
        <v>2014</v>
      </c>
      <c r="L14274">
        <v>2015</v>
      </c>
    </row>
    <row r="14275" spans="1:12" x14ac:dyDescent="0.25">
      <c r="A14275">
        <v>32</v>
      </c>
      <c r="B14275">
        <v>23269537</v>
      </c>
      <c r="C14275" t="s">
        <v>6056</v>
      </c>
      <c r="D14275">
        <v>425</v>
      </c>
      <c r="E14275">
        <v>0</v>
      </c>
      <c r="F14275">
        <v>318.75</v>
      </c>
      <c r="G14275">
        <v>0</v>
      </c>
      <c r="H14275">
        <v>431.68</v>
      </c>
      <c r="I14275">
        <v>0</v>
      </c>
      <c r="K14275">
        <v>2014</v>
      </c>
      <c r="L14275">
        <v>2015</v>
      </c>
    </row>
    <row r="14276" spans="1:12" x14ac:dyDescent="0.25">
      <c r="A14276">
        <v>32</v>
      </c>
      <c r="B14276">
        <v>23269538</v>
      </c>
      <c r="C14276" t="s">
        <v>6465</v>
      </c>
      <c r="D14276">
        <v>425</v>
      </c>
      <c r="E14276">
        <v>0</v>
      </c>
      <c r="F14276">
        <v>318.75</v>
      </c>
      <c r="G14276">
        <v>0</v>
      </c>
      <c r="H14276">
        <v>0</v>
      </c>
      <c r="I14276">
        <v>0</v>
      </c>
      <c r="K14276">
        <v>2014</v>
      </c>
      <c r="L14276">
        <v>2015</v>
      </c>
    </row>
    <row r="14277" spans="1:12" x14ac:dyDescent="0.25">
      <c r="A14277">
        <v>32</v>
      </c>
      <c r="B14277">
        <v>23269540</v>
      </c>
      <c r="C14277" t="s">
        <v>6466</v>
      </c>
      <c r="D14277">
        <v>425</v>
      </c>
      <c r="E14277">
        <v>0</v>
      </c>
      <c r="F14277">
        <v>318.75</v>
      </c>
      <c r="G14277">
        <v>0</v>
      </c>
      <c r="H14277">
        <v>0</v>
      </c>
      <c r="I14277">
        <v>0</v>
      </c>
      <c r="K14277">
        <v>2014</v>
      </c>
      <c r="L14277">
        <v>2015</v>
      </c>
    </row>
    <row r="14278" spans="1:12" x14ac:dyDescent="0.25">
      <c r="A14278">
        <v>32</v>
      </c>
      <c r="B14278">
        <v>23269541</v>
      </c>
      <c r="C14278" t="s">
        <v>6467</v>
      </c>
      <c r="D14278">
        <v>425</v>
      </c>
      <c r="E14278">
        <v>0</v>
      </c>
      <c r="F14278">
        <v>318.75</v>
      </c>
      <c r="G14278">
        <v>0</v>
      </c>
      <c r="H14278">
        <v>431.68</v>
      </c>
      <c r="I14278">
        <v>0</v>
      </c>
      <c r="K14278">
        <v>2014</v>
      </c>
      <c r="L14278">
        <v>2015</v>
      </c>
    </row>
    <row r="14279" spans="1:12" x14ac:dyDescent="0.25">
      <c r="A14279">
        <v>32</v>
      </c>
      <c r="B14279">
        <v>23269542</v>
      </c>
      <c r="C14279" t="s">
        <v>6468</v>
      </c>
      <c r="D14279">
        <v>425</v>
      </c>
      <c r="E14279">
        <v>0</v>
      </c>
      <c r="F14279">
        <v>318.75</v>
      </c>
      <c r="G14279">
        <v>0</v>
      </c>
      <c r="H14279">
        <v>431.68</v>
      </c>
      <c r="I14279">
        <v>0</v>
      </c>
      <c r="K14279">
        <v>2014</v>
      </c>
      <c r="L14279">
        <v>2015</v>
      </c>
    </row>
    <row r="14280" spans="1:12" x14ac:dyDescent="0.25">
      <c r="A14280">
        <v>32</v>
      </c>
      <c r="B14280">
        <v>23269638</v>
      </c>
      <c r="C14280" t="s">
        <v>6469</v>
      </c>
      <c r="D14280">
        <v>150</v>
      </c>
      <c r="E14280">
        <v>0</v>
      </c>
      <c r="F14280">
        <v>112.5</v>
      </c>
      <c r="G14280">
        <v>0</v>
      </c>
      <c r="H14280">
        <v>0</v>
      </c>
      <c r="I14280">
        <v>0</v>
      </c>
      <c r="K14280">
        <v>2015</v>
      </c>
      <c r="L14280">
        <v>2017</v>
      </c>
    </row>
    <row r="14281" spans="1:12" x14ac:dyDescent="0.25">
      <c r="A14281">
        <v>32</v>
      </c>
      <c r="B14281">
        <v>23271399</v>
      </c>
      <c r="C14281" t="s">
        <v>6470</v>
      </c>
      <c r="D14281">
        <v>100</v>
      </c>
      <c r="E14281">
        <v>0</v>
      </c>
      <c r="F14281">
        <v>75</v>
      </c>
      <c r="G14281">
        <v>0</v>
      </c>
      <c r="H14281">
        <v>0</v>
      </c>
      <c r="I14281">
        <v>0</v>
      </c>
      <c r="K14281">
        <v>2016</v>
      </c>
      <c r="L14281">
        <v>2017</v>
      </c>
    </row>
    <row r="14282" spans="1:12" x14ac:dyDescent="0.25">
      <c r="A14282">
        <v>32</v>
      </c>
      <c r="B14282">
        <v>23271400</v>
      </c>
      <c r="C14282" t="s">
        <v>2402</v>
      </c>
      <c r="D14282">
        <v>100</v>
      </c>
      <c r="E14282">
        <v>0</v>
      </c>
      <c r="F14282">
        <v>75</v>
      </c>
      <c r="G14282">
        <v>0</v>
      </c>
      <c r="H14282">
        <v>0</v>
      </c>
      <c r="I14282">
        <v>0</v>
      </c>
      <c r="K14282">
        <v>2016</v>
      </c>
      <c r="L14282">
        <v>2017</v>
      </c>
    </row>
    <row r="14283" spans="1:12" x14ac:dyDescent="0.25">
      <c r="A14283">
        <v>32</v>
      </c>
      <c r="B14283">
        <v>23271402</v>
      </c>
      <c r="C14283" t="s">
        <v>2335</v>
      </c>
      <c r="D14283">
        <v>130</v>
      </c>
      <c r="E14283">
        <v>0</v>
      </c>
      <c r="F14283">
        <v>97.5</v>
      </c>
      <c r="G14283">
        <v>0</v>
      </c>
      <c r="H14283">
        <v>0</v>
      </c>
      <c r="I14283">
        <v>0</v>
      </c>
      <c r="K14283">
        <v>2016</v>
      </c>
      <c r="L14283">
        <v>2017</v>
      </c>
    </row>
    <row r="14284" spans="1:12" x14ac:dyDescent="0.25">
      <c r="A14284">
        <v>32</v>
      </c>
      <c r="B14284">
        <v>23271403</v>
      </c>
      <c r="C14284" t="s">
        <v>2336</v>
      </c>
      <c r="D14284">
        <v>130</v>
      </c>
      <c r="E14284">
        <v>0</v>
      </c>
      <c r="F14284">
        <v>97.5</v>
      </c>
      <c r="G14284">
        <v>0</v>
      </c>
      <c r="H14284">
        <v>0</v>
      </c>
      <c r="I14284">
        <v>0</v>
      </c>
      <c r="K14284">
        <v>2016</v>
      </c>
      <c r="L14284">
        <v>2017</v>
      </c>
    </row>
    <row r="14285" spans="1:12" x14ac:dyDescent="0.25">
      <c r="A14285">
        <v>32</v>
      </c>
      <c r="B14285">
        <v>23271407</v>
      </c>
      <c r="C14285" t="s">
        <v>4562</v>
      </c>
      <c r="D14285">
        <v>100</v>
      </c>
      <c r="E14285">
        <v>0</v>
      </c>
      <c r="F14285">
        <v>75</v>
      </c>
      <c r="G14285">
        <v>0</v>
      </c>
      <c r="H14285">
        <v>0</v>
      </c>
      <c r="I14285">
        <v>0</v>
      </c>
      <c r="K14285">
        <v>2016</v>
      </c>
      <c r="L14285">
        <v>2017</v>
      </c>
    </row>
    <row r="14286" spans="1:12" x14ac:dyDescent="0.25">
      <c r="A14286">
        <v>32</v>
      </c>
      <c r="B14286">
        <v>23271408</v>
      </c>
      <c r="C14286" t="s">
        <v>4562</v>
      </c>
      <c r="D14286">
        <v>100</v>
      </c>
      <c r="E14286">
        <v>0</v>
      </c>
      <c r="F14286">
        <v>75</v>
      </c>
      <c r="G14286">
        <v>0</v>
      </c>
      <c r="H14286">
        <v>0</v>
      </c>
      <c r="I14286">
        <v>0</v>
      </c>
      <c r="K14286">
        <v>2016</v>
      </c>
      <c r="L14286">
        <v>2017</v>
      </c>
    </row>
    <row r="14287" spans="1:12" x14ac:dyDescent="0.25">
      <c r="A14287">
        <v>32</v>
      </c>
      <c r="B14287">
        <v>23271834</v>
      </c>
      <c r="C14287" t="s">
        <v>5867</v>
      </c>
      <c r="D14287">
        <v>330</v>
      </c>
      <c r="E14287">
        <v>0</v>
      </c>
      <c r="F14287">
        <v>247.5</v>
      </c>
      <c r="G14287">
        <v>0</v>
      </c>
      <c r="H14287">
        <v>0</v>
      </c>
      <c r="I14287">
        <v>0</v>
      </c>
      <c r="K14287">
        <v>2015</v>
      </c>
      <c r="L14287">
        <v>2015</v>
      </c>
    </row>
    <row r="14288" spans="1:12" x14ac:dyDescent="0.25">
      <c r="A14288">
        <v>32</v>
      </c>
      <c r="B14288">
        <v>23271835</v>
      </c>
      <c r="C14288" t="s">
        <v>5492</v>
      </c>
      <c r="D14288">
        <v>330</v>
      </c>
      <c r="E14288">
        <v>0</v>
      </c>
      <c r="F14288">
        <v>247.5</v>
      </c>
      <c r="G14288">
        <v>0</v>
      </c>
      <c r="H14288">
        <v>0</v>
      </c>
      <c r="I14288">
        <v>0</v>
      </c>
      <c r="K14288">
        <v>2015</v>
      </c>
      <c r="L14288">
        <v>2016</v>
      </c>
    </row>
    <row r="14289" spans="1:12" x14ac:dyDescent="0.25">
      <c r="A14289">
        <v>32</v>
      </c>
      <c r="B14289">
        <v>23273557</v>
      </c>
      <c r="C14289" t="s">
        <v>6471</v>
      </c>
      <c r="D14289">
        <v>105</v>
      </c>
      <c r="E14289">
        <v>0</v>
      </c>
      <c r="F14289">
        <v>78.75</v>
      </c>
      <c r="G14289">
        <v>0</v>
      </c>
      <c r="H14289">
        <v>0</v>
      </c>
      <c r="I14289">
        <v>0</v>
      </c>
      <c r="K14289">
        <v>2016</v>
      </c>
      <c r="L14289">
        <v>2017</v>
      </c>
    </row>
    <row r="14290" spans="1:12" x14ac:dyDescent="0.25">
      <c r="A14290">
        <v>32</v>
      </c>
      <c r="B14290">
        <v>23276000</v>
      </c>
      <c r="C14290" t="s">
        <v>6268</v>
      </c>
      <c r="D14290">
        <v>750</v>
      </c>
      <c r="E14290">
        <v>0</v>
      </c>
      <c r="F14290">
        <v>562.5</v>
      </c>
      <c r="G14290">
        <v>0</v>
      </c>
      <c r="H14290">
        <v>0</v>
      </c>
      <c r="I14290">
        <v>0</v>
      </c>
      <c r="K14290">
        <v>2015</v>
      </c>
      <c r="L14290">
        <v>2016</v>
      </c>
    </row>
    <row r="14291" spans="1:12" x14ac:dyDescent="0.25">
      <c r="A14291">
        <v>32</v>
      </c>
      <c r="B14291">
        <v>23276001</v>
      </c>
      <c r="C14291" t="s">
        <v>6268</v>
      </c>
      <c r="D14291">
        <v>750</v>
      </c>
      <c r="E14291">
        <v>0</v>
      </c>
      <c r="F14291">
        <v>562.5</v>
      </c>
      <c r="G14291">
        <v>0</v>
      </c>
      <c r="H14291">
        <v>0</v>
      </c>
      <c r="I14291">
        <v>0</v>
      </c>
      <c r="K14291">
        <v>2015</v>
      </c>
      <c r="L14291">
        <v>2016</v>
      </c>
    </row>
    <row r="14292" spans="1:12" x14ac:dyDescent="0.25">
      <c r="A14292">
        <v>32</v>
      </c>
      <c r="B14292">
        <v>23276002</v>
      </c>
      <c r="C14292" t="s">
        <v>6268</v>
      </c>
      <c r="D14292">
        <v>750</v>
      </c>
      <c r="E14292">
        <v>0</v>
      </c>
      <c r="F14292">
        <v>562.5</v>
      </c>
      <c r="G14292">
        <v>0</v>
      </c>
      <c r="H14292">
        <v>0</v>
      </c>
      <c r="I14292">
        <v>0</v>
      </c>
      <c r="K14292">
        <v>2015</v>
      </c>
      <c r="L14292">
        <v>2016</v>
      </c>
    </row>
    <row r="14293" spans="1:12" x14ac:dyDescent="0.25">
      <c r="A14293">
        <v>32</v>
      </c>
      <c r="B14293">
        <v>23276148</v>
      </c>
      <c r="C14293" t="s">
        <v>6268</v>
      </c>
      <c r="D14293">
        <v>750</v>
      </c>
      <c r="E14293">
        <v>0</v>
      </c>
      <c r="F14293">
        <v>562.5</v>
      </c>
      <c r="G14293">
        <v>0</v>
      </c>
      <c r="H14293">
        <v>0</v>
      </c>
      <c r="I14293">
        <v>0</v>
      </c>
      <c r="K14293">
        <v>2015</v>
      </c>
      <c r="L14293">
        <v>2016</v>
      </c>
    </row>
    <row r="14294" spans="1:12" x14ac:dyDescent="0.25">
      <c r="A14294">
        <v>32</v>
      </c>
      <c r="B14294">
        <v>23276149</v>
      </c>
      <c r="C14294" t="s">
        <v>6268</v>
      </c>
      <c r="D14294">
        <v>750</v>
      </c>
      <c r="E14294">
        <v>0</v>
      </c>
      <c r="F14294">
        <v>562.5</v>
      </c>
      <c r="G14294">
        <v>0</v>
      </c>
      <c r="H14294">
        <v>0</v>
      </c>
      <c r="I14294">
        <v>0</v>
      </c>
      <c r="K14294">
        <v>2015</v>
      </c>
      <c r="L14294">
        <v>2016</v>
      </c>
    </row>
    <row r="14295" spans="1:12" x14ac:dyDescent="0.25">
      <c r="A14295">
        <v>32</v>
      </c>
      <c r="B14295">
        <v>23276150</v>
      </c>
      <c r="C14295" t="s">
        <v>6268</v>
      </c>
      <c r="D14295">
        <v>750</v>
      </c>
      <c r="E14295">
        <v>0</v>
      </c>
      <c r="F14295">
        <v>562.5</v>
      </c>
      <c r="G14295">
        <v>0</v>
      </c>
      <c r="H14295">
        <v>0</v>
      </c>
      <c r="I14295">
        <v>0</v>
      </c>
      <c r="K14295">
        <v>2015</v>
      </c>
      <c r="L14295">
        <v>2016</v>
      </c>
    </row>
    <row r="14296" spans="1:12" x14ac:dyDescent="0.25">
      <c r="A14296">
        <v>32</v>
      </c>
      <c r="B14296">
        <v>23276152</v>
      </c>
      <c r="C14296" t="s">
        <v>6268</v>
      </c>
      <c r="D14296">
        <v>750</v>
      </c>
      <c r="E14296">
        <v>0</v>
      </c>
      <c r="F14296">
        <v>562.5</v>
      </c>
      <c r="G14296">
        <v>0</v>
      </c>
      <c r="H14296">
        <v>0</v>
      </c>
      <c r="I14296">
        <v>0</v>
      </c>
      <c r="K14296">
        <v>2015</v>
      </c>
      <c r="L14296">
        <v>2016</v>
      </c>
    </row>
    <row r="14297" spans="1:12" x14ac:dyDescent="0.25">
      <c r="A14297">
        <v>32</v>
      </c>
      <c r="B14297">
        <v>23276154</v>
      </c>
      <c r="C14297" t="s">
        <v>6268</v>
      </c>
      <c r="D14297">
        <v>750</v>
      </c>
      <c r="E14297">
        <v>0</v>
      </c>
      <c r="F14297">
        <v>562.5</v>
      </c>
      <c r="G14297">
        <v>0</v>
      </c>
      <c r="H14297">
        <v>0</v>
      </c>
      <c r="I14297">
        <v>0</v>
      </c>
      <c r="K14297">
        <v>2015</v>
      </c>
      <c r="L14297">
        <v>2016</v>
      </c>
    </row>
    <row r="14298" spans="1:12" x14ac:dyDescent="0.25">
      <c r="A14298">
        <v>32</v>
      </c>
      <c r="B14298">
        <v>23277657</v>
      </c>
      <c r="C14298" t="s">
        <v>4607</v>
      </c>
      <c r="D14298">
        <v>140</v>
      </c>
      <c r="E14298">
        <v>0</v>
      </c>
      <c r="F14298">
        <v>105</v>
      </c>
      <c r="G14298">
        <v>0</v>
      </c>
      <c r="H14298">
        <v>0</v>
      </c>
      <c r="I14298">
        <v>0</v>
      </c>
      <c r="K14298">
        <v>2016</v>
      </c>
      <c r="L14298">
        <v>2017</v>
      </c>
    </row>
    <row r="14299" spans="1:12" x14ac:dyDescent="0.25">
      <c r="A14299">
        <v>32</v>
      </c>
      <c r="B14299">
        <v>23277665</v>
      </c>
      <c r="C14299" t="s">
        <v>6472</v>
      </c>
      <c r="D14299">
        <v>140</v>
      </c>
      <c r="E14299">
        <v>0</v>
      </c>
      <c r="F14299">
        <v>105</v>
      </c>
      <c r="G14299">
        <v>0</v>
      </c>
      <c r="H14299">
        <v>0</v>
      </c>
      <c r="I14299">
        <v>0</v>
      </c>
      <c r="K14299">
        <v>2016</v>
      </c>
      <c r="L14299">
        <v>2018</v>
      </c>
    </row>
    <row r="14300" spans="1:12" x14ac:dyDescent="0.25">
      <c r="A14300">
        <v>32</v>
      </c>
      <c r="B14300">
        <v>23277666</v>
      </c>
      <c r="C14300" t="s">
        <v>5825</v>
      </c>
      <c r="D14300">
        <v>140</v>
      </c>
      <c r="E14300">
        <v>0</v>
      </c>
      <c r="F14300">
        <v>98</v>
      </c>
      <c r="G14300">
        <v>0</v>
      </c>
      <c r="H14300">
        <v>0</v>
      </c>
      <c r="I14300">
        <v>0</v>
      </c>
      <c r="K14300">
        <v>2016</v>
      </c>
      <c r="L14300">
        <v>2016</v>
      </c>
    </row>
    <row r="14301" spans="1:12" x14ac:dyDescent="0.25">
      <c r="A14301">
        <v>32</v>
      </c>
      <c r="B14301">
        <v>23277717</v>
      </c>
      <c r="C14301" t="s">
        <v>6473</v>
      </c>
      <c r="D14301">
        <v>525</v>
      </c>
      <c r="E14301">
        <v>0</v>
      </c>
      <c r="F14301">
        <v>393.75</v>
      </c>
      <c r="G14301">
        <v>0</v>
      </c>
      <c r="H14301">
        <v>0</v>
      </c>
      <c r="I14301">
        <v>0</v>
      </c>
      <c r="K14301">
        <v>2016</v>
      </c>
      <c r="L14301">
        <v>2017</v>
      </c>
    </row>
    <row r="14302" spans="1:12" x14ac:dyDescent="0.25">
      <c r="A14302">
        <v>32</v>
      </c>
      <c r="B14302">
        <v>23277854</v>
      </c>
      <c r="C14302" t="s">
        <v>6474</v>
      </c>
      <c r="D14302">
        <v>250</v>
      </c>
      <c r="E14302">
        <v>0</v>
      </c>
      <c r="F14302">
        <v>187.5</v>
      </c>
      <c r="G14302">
        <v>0</v>
      </c>
      <c r="H14302">
        <v>0</v>
      </c>
      <c r="I14302">
        <v>0</v>
      </c>
      <c r="K14302">
        <v>2015</v>
      </c>
      <c r="L14302">
        <v>2016</v>
      </c>
    </row>
    <row r="14303" spans="1:12" x14ac:dyDescent="0.25">
      <c r="A14303">
        <v>32</v>
      </c>
      <c r="B14303">
        <v>23278169</v>
      </c>
      <c r="C14303" t="s">
        <v>5988</v>
      </c>
      <c r="D14303">
        <v>50</v>
      </c>
      <c r="E14303">
        <v>0</v>
      </c>
      <c r="F14303">
        <v>37.5</v>
      </c>
      <c r="G14303">
        <v>0</v>
      </c>
      <c r="H14303">
        <v>0</v>
      </c>
      <c r="I14303">
        <v>0</v>
      </c>
      <c r="K14303">
        <v>2015</v>
      </c>
      <c r="L14303">
        <v>2017</v>
      </c>
    </row>
    <row r="14304" spans="1:12" x14ac:dyDescent="0.25">
      <c r="A14304">
        <v>32</v>
      </c>
      <c r="B14304">
        <v>23278170</v>
      </c>
      <c r="C14304" t="s">
        <v>5988</v>
      </c>
      <c r="D14304">
        <v>50</v>
      </c>
      <c r="E14304">
        <v>0</v>
      </c>
      <c r="F14304">
        <v>37.5</v>
      </c>
      <c r="G14304">
        <v>0</v>
      </c>
      <c r="H14304">
        <v>0</v>
      </c>
      <c r="I14304">
        <v>0</v>
      </c>
      <c r="K14304">
        <v>2015</v>
      </c>
      <c r="L14304">
        <v>2017</v>
      </c>
    </row>
    <row r="14305" spans="1:12" x14ac:dyDescent="0.25">
      <c r="A14305">
        <v>32</v>
      </c>
      <c r="B14305">
        <v>23278259</v>
      </c>
      <c r="C14305" t="s">
        <v>6475</v>
      </c>
      <c r="D14305">
        <v>1300</v>
      </c>
      <c r="E14305">
        <v>0</v>
      </c>
      <c r="F14305">
        <v>780</v>
      </c>
      <c r="G14305">
        <v>0</v>
      </c>
      <c r="H14305">
        <v>0</v>
      </c>
      <c r="I14305">
        <v>0</v>
      </c>
      <c r="K14305">
        <v>2016</v>
      </c>
      <c r="L14305">
        <v>2017</v>
      </c>
    </row>
    <row r="14306" spans="1:12" x14ac:dyDescent="0.25">
      <c r="A14306">
        <v>32</v>
      </c>
      <c r="B14306">
        <v>23278260</v>
      </c>
      <c r="C14306" t="s">
        <v>6475</v>
      </c>
      <c r="D14306">
        <v>1300</v>
      </c>
      <c r="E14306">
        <v>0</v>
      </c>
      <c r="F14306">
        <v>780</v>
      </c>
      <c r="G14306">
        <v>0</v>
      </c>
      <c r="H14306">
        <v>0</v>
      </c>
      <c r="I14306">
        <v>0</v>
      </c>
      <c r="K14306">
        <v>2016</v>
      </c>
      <c r="L14306">
        <v>2017</v>
      </c>
    </row>
    <row r="14307" spans="1:12" x14ac:dyDescent="0.25">
      <c r="A14307">
        <v>32</v>
      </c>
      <c r="B14307">
        <v>23278261</v>
      </c>
      <c r="C14307" t="s">
        <v>6475</v>
      </c>
      <c r="D14307">
        <v>1300</v>
      </c>
      <c r="E14307">
        <v>0</v>
      </c>
      <c r="F14307">
        <v>780</v>
      </c>
      <c r="G14307">
        <v>0</v>
      </c>
      <c r="H14307">
        <v>0</v>
      </c>
      <c r="I14307">
        <v>0</v>
      </c>
      <c r="K14307">
        <v>2016</v>
      </c>
      <c r="L14307">
        <v>2017</v>
      </c>
    </row>
    <row r="14308" spans="1:12" x14ac:dyDescent="0.25">
      <c r="A14308">
        <v>32</v>
      </c>
      <c r="B14308">
        <v>23278262</v>
      </c>
      <c r="C14308" t="s">
        <v>6475</v>
      </c>
      <c r="D14308">
        <v>1300</v>
      </c>
      <c r="E14308">
        <v>0</v>
      </c>
      <c r="F14308">
        <v>780</v>
      </c>
      <c r="G14308">
        <v>0</v>
      </c>
      <c r="H14308">
        <v>0</v>
      </c>
      <c r="I14308">
        <v>0</v>
      </c>
      <c r="K14308">
        <v>2016</v>
      </c>
      <c r="L14308">
        <v>2017</v>
      </c>
    </row>
    <row r="14309" spans="1:12" x14ac:dyDescent="0.25">
      <c r="A14309">
        <v>32</v>
      </c>
      <c r="B14309">
        <v>23278263</v>
      </c>
      <c r="C14309" t="s">
        <v>6475</v>
      </c>
      <c r="D14309">
        <v>1300</v>
      </c>
      <c r="E14309">
        <v>0</v>
      </c>
      <c r="F14309">
        <v>780</v>
      </c>
      <c r="G14309">
        <v>0</v>
      </c>
      <c r="H14309">
        <v>0</v>
      </c>
      <c r="I14309">
        <v>0</v>
      </c>
      <c r="K14309">
        <v>2016</v>
      </c>
      <c r="L14309">
        <v>2017</v>
      </c>
    </row>
    <row r="14310" spans="1:12" x14ac:dyDescent="0.25">
      <c r="A14310">
        <v>32</v>
      </c>
      <c r="B14310">
        <v>23278264</v>
      </c>
      <c r="C14310" t="s">
        <v>6475</v>
      </c>
      <c r="D14310">
        <v>1300</v>
      </c>
      <c r="E14310">
        <v>0</v>
      </c>
      <c r="F14310">
        <v>780</v>
      </c>
      <c r="G14310">
        <v>0</v>
      </c>
      <c r="H14310">
        <v>0</v>
      </c>
      <c r="I14310">
        <v>0</v>
      </c>
      <c r="K14310">
        <v>2016</v>
      </c>
      <c r="L14310">
        <v>2017</v>
      </c>
    </row>
    <row r="14311" spans="1:12" x14ac:dyDescent="0.25">
      <c r="A14311">
        <v>32</v>
      </c>
      <c r="B14311">
        <v>23278265</v>
      </c>
      <c r="C14311" t="s">
        <v>6476</v>
      </c>
      <c r="D14311">
        <v>85</v>
      </c>
      <c r="E14311">
        <v>0</v>
      </c>
      <c r="F14311">
        <v>51</v>
      </c>
      <c r="G14311">
        <v>0</v>
      </c>
      <c r="H14311">
        <v>0</v>
      </c>
      <c r="I14311">
        <v>0</v>
      </c>
      <c r="K14311">
        <v>2016</v>
      </c>
      <c r="L14311">
        <v>2017</v>
      </c>
    </row>
    <row r="14312" spans="1:12" x14ac:dyDescent="0.25">
      <c r="A14312">
        <v>32</v>
      </c>
      <c r="B14312">
        <v>23278266</v>
      </c>
      <c r="C14312" t="s">
        <v>6477</v>
      </c>
      <c r="D14312">
        <v>90</v>
      </c>
      <c r="E14312">
        <v>0</v>
      </c>
      <c r="F14312">
        <v>54</v>
      </c>
      <c r="G14312">
        <v>0</v>
      </c>
      <c r="H14312">
        <v>0</v>
      </c>
      <c r="I14312">
        <v>0</v>
      </c>
      <c r="K14312">
        <v>2016</v>
      </c>
      <c r="L14312">
        <v>2016</v>
      </c>
    </row>
    <row r="14313" spans="1:12" x14ac:dyDescent="0.25">
      <c r="A14313">
        <v>32</v>
      </c>
      <c r="B14313">
        <v>23278567</v>
      </c>
      <c r="C14313" t="s">
        <v>6478</v>
      </c>
      <c r="D14313">
        <v>750</v>
      </c>
      <c r="E14313">
        <v>0</v>
      </c>
      <c r="F14313">
        <v>562.5</v>
      </c>
      <c r="G14313">
        <v>0</v>
      </c>
      <c r="H14313">
        <v>0</v>
      </c>
      <c r="I14313">
        <v>0</v>
      </c>
      <c r="K14313">
        <v>2016</v>
      </c>
      <c r="L14313">
        <v>2017</v>
      </c>
    </row>
    <row r="14314" spans="1:12" x14ac:dyDescent="0.25">
      <c r="A14314">
        <v>32</v>
      </c>
      <c r="B14314">
        <v>23278568</v>
      </c>
      <c r="C14314" t="s">
        <v>5784</v>
      </c>
      <c r="D14314">
        <v>750</v>
      </c>
      <c r="E14314">
        <v>0</v>
      </c>
      <c r="F14314">
        <v>562.5</v>
      </c>
      <c r="G14314">
        <v>0</v>
      </c>
      <c r="H14314">
        <v>0</v>
      </c>
      <c r="I14314">
        <v>0</v>
      </c>
      <c r="K14314">
        <v>2016</v>
      </c>
      <c r="L14314">
        <v>2017</v>
      </c>
    </row>
    <row r="14315" spans="1:12" x14ac:dyDescent="0.25">
      <c r="A14315">
        <v>32</v>
      </c>
      <c r="B14315">
        <v>23278569</v>
      </c>
      <c r="C14315" t="s">
        <v>6479</v>
      </c>
      <c r="D14315">
        <v>750</v>
      </c>
      <c r="E14315">
        <v>0</v>
      </c>
      <c r="F14315">
        <v>562.5</v>
      </c>
      <c r="G14315">
        <v>0</v>
      </c>
      <c r="H14315">
        <v>0</v>
      </c>
      <c r="I14315">
        <v>0</v>
      </c>
      <c r="K14315">
        <v>2016</v>
      </c>
      <c r="L14315">
        <v>2017</v>
      </c>
    </row>
    <row r="14316" spans="1:12" x14ac:dyDescent="0.25">
      <c r="A14316">
        <v>32</v>
      </c>
      <c r="B14316">
        <v>23279545</v>
      </c>
      <c r="C14316" t="s">
        <v>6480</v>
      </c>
      <c r="D14316">
        <v>225</v>
      </c>
      <c r="E14316">
        <v>0</v>
      </c>
      <c r="F14316">
        <v>168.75</v>
      </c>
      <c r="G14316">
        <v>0</v>
      </c>
      <c r="H14316">
        <v>0</v>
      </c>
      <c r="I14316">
        <v>0</v>
      </c>
      <c r="K14316">
        <v>2017</v>
      </c>
      <c r="L14316">
        <v>2017</v>
      </c>
    </row>
    <row r="14317" spans="1:12" x14ac:dyDescent="0.25">
      <c r="A14317">
        <v>32</v>
      </c>
      <c r="B14317">
        <v>23280746</v>
      </c>
      <c r="C14317" t="s">
        <v>6481</v>
      </c>
      <c r="D14317">
        <v>150</v>
      </c>
      <c r="E14317">
        <v>0</v>
      </c>
      <c r="F14317">
        <v>112.5</v>
      </c>
      <c r="G14317">
        <v>0</v>
      </c>
      <c r="H14317">
        <v>0</v>
      </c>
      <c r="I14317">
        <v>0</v>
      </c>
      <c r="K14317">
        <v>2017</v>
      </c>
      <c r="L14317">
        <v>2017</v>
      </c>
    </row>
    <row r="14318" spans="1:12" x14ac:dyDescent="0.25">
      <c r="A14318">
        <v>32</v>
      </c>
      <c r="B14318">
        <v>23280747</v>
      </c>
      <c r="C14318" t="s">
        <v>6482</v>
      </c>
      <c r="D14318">
        <v>150</v>
      </c>
      <c r="E14318">
        <v>0</v>
      </c>
      <c r="F14318">
        <v>112.5</v>
      </c>
      <c r="G14318">
        <v>0</v>
      </c>
      <c r="H14318">
        <v>0</v>
      </c>
      <c r="I14318">
        <v>0</v>
      </c>
      <c r="K14318">
        <v>2017</v>
      </c>
      <c r="L14318">
        <v>2017</v>
      </c>
    </row>
    <row r="14319" spans="1:12" x14ac:dyDescent="0.25">
      <c r="A14319">
        <v>32</v>
      </c>
      <c r="B14319">
        <v>23280748</v>
      </c>
      <c r="C14319" t="s">
        <v>5994</v>
      </c>
      <c r="D14319">
        <v>150</v>
      </c>
      <c r="E14319">
        <v>0</v>
      </c>
      <c r="F14319">
        <v>112.5</v>
      </c>
      <c r="G14319">
        <v>0</v>
      </c>
      <c r="H14319">
        <v>0</v>
      </c>
      <c r="I14319">
        <v>0</v>
      </c>
      <c r="K14319">
        <v>2017</v>
      </c>
      <c r="L14319">
        <v>2017</v>
      </c>
    </row>
    <row r="14320" spans="1:12" x14ac:dyDescent="0.25">
      <c r="A14320">
        <v>32</v>
      </c>
      <c r="B14320">
        <v>23280750</v>
      </c>
      <c r="C14320" t="s">
        <v>5743</v>
      </c>
      <c r="D14320">
        <v>150</v>
      </c>
      <c r="E14320">
        <v>0</v>
      </c>
      <c r="F14320">
        <v>112.5</v>
      </c>
      <c r="G14320">
        <v>0</v>
      </c>
      <c r="H14320">
        <v>0</v>
      </c>
      <c r="I14320">
        <v>0</v>
      </c>
      <c r="K14320">
        <v>2016</v>
      </c>
      <c r="L14320">
        <v>2017</v>
      </c>
    </row>
    <row r="14321" spans="1:12" x14ac:dyDescent="0.25">
      <c r="A14321">
        <v>32</v>
      </c>
      <c r="B14321">
        <v>23280751</v>
      </c>
      <c r="C14321" t="s">
        <v>6483</v>
      </c>
      <c r="D14321">
        <v>150</v>
      </c>
      <c r="E14321">
        <v>0</v>
      </c>
      <c r="F14321">
        <v>112.5</v>
      </c>
      <c r="G14321">
        <v>0</v>
      </c>
      <c r="H14321">
        <v>0</v>
      </c>
      <c r="I14321">
        <v>0</v>
      </c>
      <c r="K14321">
        <v>2016</v>
      </c>
      <c r="L14321">
        <v>2017</v>
      </c>
    </row>
    <row r="14322" spans="1:12" x14ac:dyDescent="0.25">
      <c r="A14322">
        <v>32</v>
      </c>
      <c r="B14322">
        <v>23280752</v>
      </c>
      <c r="C14322" t="s">
        <v>5773</v>
      </c>
      <c r="D14322">
        <v>150</v>
      </c>
      <c r="E14322">
        <v>0</v>
      </c>
      <c r="F14322">
        <v>112.5</v>
      </c>
      <c r="G14322">
        <v>0</v>
      </c>
      <c r="H14322">
        <v>0</v>
      </c>
      <c r="I14322">
        <v>0</v>
      </c>
      <c r="K14322">
        <v>2016</v>
      </c>
      <c r="L14322">
        <v>2017</v>
      </c>
    </row>
    <row r="14323" spans="1:12" x14ac:dyDescent="0.25">
      <c r="A14323">
        <v>32</v>
      </c>
      <c r="B14323">
        <v>23280753</v>
      </c>
      <c r="C14323" t="s">
        <v>5738</v>
      </c>
      <c r="D14323">
        <v>150</v>
      </c>
      <c r="E14323">
        <v>0</v>
      </c>
      <c r="F14323">
        <v>112.5</v>
      </c>
      <c r="G14323">
        <v>0</v>
      </c>
      <c r="H14323">
        <v>0</v>
      </c>
      <c r="I14323">
        <v>0</v>
      </c>
      <c r="K14323">
        <v>2016</v>
      </c>
      <c r="L14323">
        <v>2017</v>
      </c>
    </row>
    <row r="14324" spans="1:12" x14ac:dyDescent="0.25">
      <c r="A14324">
        <v>32</v>
      </c>
      <c r="B14324">
        <v>23280754</v>
      </c>
      <c r="C14324" t="s">
        <v>5745</v>
      </c>
      <c r="D14324">
        <v>150</v>
      </c>
      <c r="E14324">
        <v>0</v>
      </c>
      <c r="F14324">
        <v>112.5</v>
      </c>
      <c r="G14324">
        <v>0</v>
      </c>
      <c r="H14324">
        <v>0</v>
      </c>
      <c r="I14324">
        <v>0</v>
      </c>
      <c r="K14324">
        <v>2016</v>
      </c>
      <c r="L14324">
        <v>2017</v>
      </c>
    </row>
    <row r="14325" spans="1:12" x14ac:dyDescent="0.25">
      <c r="A14325">
        <v>32</v>
      </c>
      <c r="B14325">
        <v>23280755</v>
      </c>
      <c r="C14325" t="s">
        <v>6484</v>
      </c>
      <c r="D14325">
        <v>150</v>
      </c>
      <c r="E14325">
        <v>0</v>
      </c>
      <c r="F14325">
        <v>112.5</v>
      </c>
      <c r="G14325">
        <v>0</v>
      </c>
      <c r="H14325">
        <v>0</v>
      </c>
      <c r="I14325">
        <v>0</v>
      </c>
      <c r="K14325">
        <v>2016</v>
      </c>
      <c r="L14325">
        <v>2017</v>
      </c>
    </row>
    <row r="14326" spans="1:12" x14ac:dyDescent="0.25">
      <c r="A14326">
        <v>32</v>
      </c>
      <c r="B14326">
        <v>23280756</v>
      </c>
      <c r="C14326" t="s">
        <v>5774</v>
      </c>
      <c r="D14326">
        <v>150</v>
      </c>
      <c r="E14326">
        <v>0</v>
      </c>
      <c r="F14326">
        <v>112.5</v>
      </c>
      <c r="G14326">
        <v>0</v>
      </c>
      <c r="H14326">
        <v>0</v>
      </c>
      <c r="I14326">
        <v>0</v>
      </c>
      <c r="K14326">
        <v>2016</v>
      </c>
      <c r="L14326">
        <v>2017</v>
      </c>
    </row>
    <row r="14327" spans="1:12" x14ac:dyDescent="0.25">
      <c r="A14327">
        <v>32</v>
      </c>
      <c r="B14327">
        <v>23280757</v>
      </c>
      <c r="C14327" t="s">
        <v>5746</v>
      </c>
      <c r="D14327">
        <v>150</v>
      </c>
      <c r="E14327">
        <v>0</v>
      </c>
      <c r="F14327">
        <v>112.5</v>
      </c>
      <c r="G14327">
        <v>0</v>
      </c>
      <c r="H14327">
        <v>0</v>
      </c>
      <c r="I14327">
        <v>0</v>
      </c>
      <c r="K14327">
        <v>2016</v>
      </c>
      <c r="L14327">
        <v>2017</v>
      </c>
    </row>
    <row r="14328" spans="1:12" x14ac:dyDescent="0.25">
      <c r="A14328">
        <v>32</v>
      </c>
      <c r="B14328">
        <v>23281431</v>
      </c>
      <c r="C14328" t="s">
        <v>4607</v>
      </c>
      <c r="D14328">
        <v>125</v>
      </c>
      <c r="E14328">
        <v>0</v>
      </c>
      <c r="F14328">
        <v>87.5</v>
      </c>
      <c r="G14328">
        <v>0</v>
      </c>
      <c r="H14328">
        <v>0</v>
      </c>
      <c r="I14328">
        <v>0</v>
      </c>
      <c r="K14328">
        <v>2016</v>
      </c>
      <c r="L14328">
        <v>2017</v>
      </c>
    </row>
    <row r="14329" spans="1:12" x14ac:dyDescent="0.25">
      <c r="A14329">
        <v>32</v>
      </c>
      <c r="B14329">
        <v>23281432</v>
      </c>
      <c r="C14329" t="s">
        <v>6485</v>
      </c>
      <c r="D14329">
        <v>125</v>
      </c>
      <c r="E14329">
        <v>0</v>
      </c>
      <c r="F14329">
        <v>87.5</v>
      </c>
      <c r="G14329">
        <v>0</v>
      </c>
      <c r="H14329">
        <v>0</v>
      </c>
      <c r="I14329">
        <v>0</v>
      </c>
      <c r="K14329">
        <v>2016</v>
      </c>
      <c r="L14329">
        <v>2016</v>
      </c>
    </row>
    <row r="14330" spans="1:12" x14ac:dyDescent="0.25">
      <c r="A14330">
        <v>32</v>
      </c>
      <c r="B14330">
        <v>23281681</v>
      </c>
      <c r="C14330" t="s">
        <v>7756</v>
      </c>
      <c r="D14330">
        <v>150</v>
      </c>
      <c r="E14330">
        <v>0</v>
      </c>
      <c r="F14330">
        <v>90</v>
      </c>
      <c r="G14330">
        <v>0</v>
      </c>
      <c r="H14330">
        <v>0</v>
      </c>
      <c r="I14330">
        <v>0</v>
      </c>
      <c r="K14330">
        <v>2016</v>
      </c>
      <c r="L14330">
        <v>2017</v>
      </c>
    </row>
    <row r="14331" spans="1:12" x14ac:dyDescent="0.25">
      <c r="A14331">
        <v>32</v>
      </c>
      <c r="B14331">
        <v>23281682</v>
      </c>
      <c r="C14331" t="s">
        <v>7756</v>
      </c>
      <c r="D14331">
        <v>150</v>
      </c>
      <c r="E14331">
        <v>0</v>
      </c>
      <c r="F14331">
        <v>90</v>
      </c>
      <c r="G14331">
        <v>0</v>
      </c>
      <c r="H14331">
        <v>0</v>
      </c>
      <c r="I14331">
        <v>0</v>
      </c>
      <c r="K14331">
        <v>2016</v>
      </c>
      <c r="L14331">
        <v>2017</v>
      </c>
    </row>
    <row r="14332" spans="1:12" x14ac:dyDescent="0.25">
      <c r="A14332">
        <v>32</v>
      </c>
      <c r="B14332">
        <v>23281683</v>
      </c>
      <c r="C14332" t="s">
        <v>7757</v>
      </c>
      <c r="D14332">
        <v>150</v>
      </c>
      <c r="E14332">
        <v>0</v>
      </c>
      <c r="F14332">
        <v>90</v>
      </c>
      <c r="G14332">
        <v>0</v>
      </c>
      <c r="H14332">
        <v>0</v>
      </c>
      <c r="I14332">
        <v>0</v>
      </c>
      <c r="K14332">
        <v>2016</v>
      </c>
      <c r="L14332">
        <v>2017</v>
      </c>
    </row>
    <row r="14333" spans="1:12" x14ac:dyDescent="0.25">
      <c r="A14333">
        <v>32</v>
      </c>
      <c r="B14333">
        <v>23281684</v>
      </c>
      <c r="C14333" t="s">
        <v>7757</v>
      </c>
      <c r="D14333">
        <v>150</v>
      </c>
      <c r="E14333">
        <v>0</v>
      </c>
      <c r="F14333">
        <v>90</v>
      </c>
      <c r="G14333">
        <v>0</v>
      </c>
      <c r="H14333">
        <v>0</v>
      </c>
      <c r="I14333">
        <v>0</v>
      </c>
      <c r="K14333">
        <v>2016</v>
      </c>
      <c r="L14333">
        <v>2017</v>
      </c>
    </row>
    <row r="14334" spans="1:12" x14ac:dyDescent="0.25">
      <c r="A14334">
        <v>32</v>
      </c>
      <c r="B14334">
        <v>23282340</v>
      </c>
      <c r="C14334" t="s">
        <v>5389</v>
      </c>
      <c r="D14334">
        <v>405</v>
      </c>
      <c r="E14334">
        <v>0</v>
      </c>
      <c r="F14334">
        <v>303.75</v>
      </c>
      <c r="G14334">
        <v>0</v>
      </c>
      <c r="H14334">
        <v>0</v>
      </c>
      <c r="I14334">
        <v>0</v>
      </c>
      <c r="K14334">
        <v>2014</v>
      </c>
      <c r="L14334">
        <v>2017</v>
      </c>
    </row>
    <row r="14335" spans="1:12" x14ac:dyDescent="0.25">
      <c r="A14335">
        <v>32</v>
      </c>
      <c r="B14335">
        <v>23282443</v>
      </c>
      <c r="C14335" t="s">
        <v>4793</v>
      </c>
      <c r="D14335">
        <v>120</v>
      </c>
      <c r="E14335">
        <v>0</v>
      </c>
      <c r="F14335">
        <v>90</v>
      </c>
      <c r="G14335">
        <v>0</v>
      </c>
      <c r="H14335">
        <v>0</v>
      </c>
      <c r="I14335">
        <v>0</v>
      </c>
      <c r="K14335">
        <v>2016</v>
      </c>
      <c r="L14335">
        <v>2017</v>
      </c>
    </row>
    <row r="14336" spans="1:12" x14ac:dyDescent="0.25">
      <c r="A14336">
        <v>32</v>
      </c>
      <c r="B14336">
        <v>23282444</v>
      </c>
      <c r="C14336" t="s">
        <v>4793</v>
      </c>
      <c r="D14336">
        <v>120</v>
      </c>
      <c r="E14336">
        <v>0</v>
      </c>
      <c r="F14336">
        <v>90</v>
      </c>
      <c r="G14336">
        <v>0</v>
      </c>
      <c r="H14336">
        <v>0</v>
      </c>
      <c r="I14336">
        <v>0</v>
      </c>
      <c r="K14336">
        <v>2016</v>
      </c>
      <c r="L14336">
        <v>2017</v>
      </c>
    </row>
    <row r="14337" spans="1:12" x14ac:dyDescent="0.25">
      <c r="A14337">
        <v>32</v>
      </c>
      <c r="B14337">
        <v>23282726</v>
      </c>
      <c r="C14337" t="s">
        <v>6486</v>
      </c>
      <c r="D14337">
        <v>55</v>
      </c>
      <c r="E14337">
        <v>0</v>
      </c>
      <c r="F14337">
        <v>41.25</v>
      </c>
      <c r="G14337">
        <v>0</v>
      </c>
      <c r="H14337">
        <v>0</v>
      </c>
      <c r="I14337">
        <v>0</v>
      </c>
      <c r="K14337">
        <v>2015</v>
      </c>
      <c r="L14337">
        <v>2017</v>
      </c>
    </row>
    <row r="14338" spans="1:12" x14ac:dyDescent="0.25">
      <c r="A14338">
        <v>32</v>
      </c>
      <c r="B14338">
        <v>23283433</v>
      </c>
      <c r="C14338" t="s">
        <v>6487</v>
      </c>
      <c r="D14338">
        <v>595</v>
      </c>
      <c r="E14338">
        <v>0</v>
      </c>
      <c r="F14338">
        <v>446.25</v>
      </c>
      <c r="G14338">
        <v>0</v>
      </c>
      <c r="H14338">
        <v>0</v>
      </c>
      <c r="I14338">
        <v>0</v>
      </c>
      <c r="K14338">
        <v>2015</v>
      </c>
      <c r="L14338">
        <v>2016</v>
      </c>
    </row>
    <row r="14339" spans="1:12" x14ac:dyDescent="0.25">
      <c r="A14339">
        <v>32</v>
      </c>
      <c r="B14339">
        <v>23283733</v>
      </c>
      <c r="C14339" t="s">
        <v>2402</v>
      </c>
      <c r="D14339">
        <v>140</v>
      </c>
      <c r="E14339">
        <v>0</v>
      </c>
      <c r="F14339">
        <v>105</v>
      </c>
      <c r="G14339">
        <v>0</v>
      </c>
      <c r="H14339">
        <v>0</v>
      </c>
      <c r="I14339">
        <v>0</v>
      </c>
      <c r="K14339">
        <v>2016</v>
      </c>
      <c r="L14339">
        <v>2017</v>
      </c>
    </row>
    <row r="14340" spans="1:12" x14ac:dyDescent="0.25">
      <c r="A14340">
        <v>32</v>
      </c>
      <c r="B14340">
        <v>23283734</v>
      </c>
      <c r="C14340" t="s">
        <v>2402</v>
      </c>
      <c r="D14340">
        <v>140</v>
      </c>
      <c r="E14340">
        <v>0</v>
      </c>
      <c r="F14340">
        <v>105</v>
      </c>
      <c r="G14340">
        <v>0</v>
      </c>
      <c r="H14340">
        <v>0</v>
      </c>
      <c r="I14340">
        <v>0</v>
      </c>
      <c r="K14340">
        <v>2016</v>
      </c>
      <c r="L14340">
        <v>2017</v>
      </c>
    </row>
    <row r="14341" spans="1:12" x14ac:dyDescent="0.25">
      <c r="A14341">
        <v>32</v>
      </c>
      <c r="B14341">
        <v>23283735</v>
      </c>
      <c r="C14341" t="s">
        <v>2402</v>
      </c>
      <c r="D14341">
        <v>140</v>
      </c>
      <c r="E14341">
        <v>0</v>
      </c>
      <c r="F14341">
        <v>105</v>
      </c>
      <c r="G14341">
        <v>0</v>
      </c>
      <c r="H14341">
        <v>0</v>
      </c>
      <c r="I14341">
        <v>0</v>
      </c>
      <c r="K14341">
        <v>2016</v>
      </c>
      <c r="L14341">
        <v>2017</v>
      </c>
    </row>
    <row r="14342" spans="1:12" x14ac:dyDescent="0.25">
      <c r="A14342">
        <v>32</v>
      </c>
      <c r="B14342">
        <v>23283742</v>
      </c>
      <c r="C14342" t="s">
        <v>6348</v>
      </c>
      <c r="D14342">
        <v>425</v>
      </c>
      <c r="E14342">
        <v>0</v>
      </c>
      <c r="F14342">
        <v>318.75</v>
      </c>
      <c r="G14342">
        <v>0</v>
      </c>
      <c r="H14342">
        <v>0</v>
      </c>
      <c r="I14342">
        <v>0</v>
      </c>
      <c r="K14342">
        <v>2016</v>
      </c>
      <c r="L14342">
        <v>2017</v>
      </c>
    </row>
    <row r="14343" spans="1:12" x14ac:dyDescent="0.25">
      <c r="A14343">
        <v>32</v>
      </c>
      <c r="B14343">
        <v>23283750</v>
      </c>
      <c r="C14343" t="s">
        <v>6348</v>
      </c>
      <c r="D14343">
        <v>525</v>
      </c>
      <c r="E14343">
        <v>0</v>
      </c>
      <c r="F14343">
        <v>393.75</v>
      </c>
      <c r="G14343">
        <v>0</v>
      </c>
      <c r="H14343">
        <v>0</v>
      </c>
      <c r="I14343">
        <v>0</v>
      </c>
      <c r="K14343">
        <v>2015</v>
      </c>
      <c r="L14343">
        <v>2017</v>
      </c>
    </row>
    <row r="14344" spans="1:12" x14ac:dyDescent="0.25">
      <c r="A14344">
        <v>32</v>
      </c>
      <c r="B14344">
        <v>23283751</v>
      </c>
      <c r="C14344" t="s">
        <v>6348</v>
      </c>
      <c r="D14344">
        <v>575</v>
      </c>
      <c r="E14344">
        <v>0</v>
      </c>
      <c r="F14344">
        <v>431.25</v>
      </c>
      <c r="G14344">
        <v>0</v>
      </c>
      <c r="H14344">
        <v>0</v>
      </c>
      <c r="I14344">
        <v>0</v>
      </c>
      <c r="K14344">
        <v>2015</v>
      </c>
      <c r="L14344">
        <v>2016</v>
      </c>
    </row>
    <row r="14345" spans="1:12" x14ac:dyDescent="0.25">
      <c r="A14345">
        <v>32</v>
      </c>
      <c r="B14345">
        <v>23283752</v>
      </c>
      <c r="C14345" t="s">
        <v>6348</v>
      </c>
      <c r="D14345">
        <v>550</v>
      </c>
      <c r="E14345">
        <v>0</v>
      </c>
      <c r="F14345">
        <v>412.5</v>
      </c>
      <c r="G14345">
        <v>0</v>
      </c>
      <c r="H14345">
        <v>0</v>
      </c>
      <c r="I14345">
        <v>0</v>
      </c>
      <c r="K14345">
        <v>2015</v>
      </c>
      <c r="L14345">
        <v>2016</v>
      </c>
    </row>
    <row r="14346" spans="1:12" x14ac:dyDescent="0.25">
      <c r="A14346">
        <v>32</v>
      </c>
      <c r="B14346">
        <v>23283771</v>
      </c>
      <c r="C14346" t="s">
        <v>6488</v>
      </c>
      <c r="D14346">
        <v>595</v>
      </c>
      <c r="E14346">
        <v>0</v>
      </c>
      <c r="F14346">
        <v>446.25</v>
      </c>
      <c r="G14346">
        <v>0</v>
      </c>
      <c r="H14346">
        <v>0</v>
      </c>
      <c r="I14346">
        <v>0</v>
      </c>
      <c r="K14346">
        <v>2016</v>
      </c>
      <c r="L14346">
        <v>2017</v>
      </c>
    </row>
    <row r="14347" spans="1:12" x14ac:dyDescent="0.25">
      <c r="A14347">
        <v>32</v>
      </c>
      <c r="B14347">
        <v>23283772</v>
      </c>
      <c r="C14347" t="s">
        <v>6489</v>
      </c>
      <c r="D14347">
        <v>595</v>
      </c>
      <c r="E14347">
        <v>0</v>
      </c>
      <c r="F14347">
        <v>446.25</v>
      </c>
      <c r="G14347">
        <v>0</v>
      </c>
      <c r="H14347">
        <v>0</v>
      </c>
      <c r="I14347">
        <v>0</v>
      </c>
      <c r="K14347">
        <v>2016</v>
      </c>
      <c r="L14347">
        <v>2017</v>
      </c>
    </row>
    <row r="14348" spans="1:12" x14ac:dyDescent="0.25">
      <c r="A14348">
        <v>32</v>
      </c>
      <c r="B14348">
        <v>23284211</v>
      </c>
      <c r="C14348" t="s">
        <v>6490</v>
      </c>
      <c r="D14348">
        <v>975</v>
      </c>
      <c r="E14348">
        <v>0</v>
      </c>
      <c r="F14348">
        <v>682.5</v>
      </c>
      <c r="G14348">
        <v>0</v>
      </c>
      <c r="H14348">
        <v>0</v>
      </c>
      <c r="I14348">
        <v>0</v>
      </c>
      <c r="K14348">
        <v>2016</v>
      </c>
      <c r="L14348">
        <v>2016</v>
      </c>
    </row>
    <row r="14349" spans="1:12" x14ac:dyDescent="0.25">
      <c r="A14349">
        <v>32</v>
      </c>
      <c r="B14349">
        <v>23284616</v>
      </c>
      <c r="C14349" t="s">
        <v>6491</v>
      </c>
      <c r="D14349">
        <v>83.26</v>
      </c>
      <c r="E14349">
        <v>0</v>
      </c>
      <c r="F14349">
        <v>49.96</v>
      </c>
      <c r="G14349">
        <v>0</v>
      </c>
      <c r="H14349">
        <v>0</v>
      </c>
      <c r="I14349">
        <v>0</v>
      </c>
      <c r="K14349">
        <v>2015</v>
      </c>
      <c r="L14349">
        <v>2017</v>
      </c>
    </row>
    <row r="14350" spans="1:12" x14ac:dyDescent="0.25">
      <c r="A14350">
        <v>32</v>
      </c>
      <c r="B14350">
        <v>23284870</v>
      </c>
      <c r="C14350" t="s">
        <v>5544</v>
      </c>
      <c r="D14350">
        <v>140</v>
      </c>
      <c r="E14350">
        <v>0</v>
      </c>
      <c r="F14350">
        <v>98</v>
      </c>
      <c r="G14350">
        <v>0</v>
      </c>
      <c r="H14350">
        <v>0</v>
      </c>
      <c r="I14350">
        <v>0</v>
      </c>
      <c r="K14350">
        <v>2016</v>
      </c>
      <c r="L14350">
        <v>2016</v>
      </c>
    </row>
    <row r="14351" spans="1:12" x14ac:dyDescent="0.25">
      <c r="A14351">
        <v>32</v>
      </c>
      <c r="B14351">
        <v>23284871</v>
      </c>
      <c r="C14351" t="s">
        <v>5375</v>
      </c>
      <c r="D14351">
        <v>140</v>
      </c>
      <c r="E14351">
        <v>0</v>
      </c>
      <c r="F14351">
        <v>98</v>
      </c>
      <c r="G14351">
        <v>0</v>
      </c>
      <c r="H14351">
        <v>0</v>
      </c>
      <c r="I14351">
        <v>0</v>
      </c>
      <c r="K14351">
        <v>2016</v>
      </c>
      <c r="L14351">
        <v>2016</v>
      </c>
    </row>
    <row r="14352" spans="1:12" x14ac:dyDescent="0.25">
      <c r="A14352">
        <v>32</v>
      </c>
      <c r="B14352">
        <v>23284880</v>
      </c>
      <c r="C14352" t="s">
        <v>5919</v>
      </c>
      <c r="D14352">
        <v>455</v>
      </c>
      <c r="E14352">
        <v>0</v>
      </c>
      <c r="F14352">
        <v>341.25</v>
      </c>
      <c r="G14352">
        <v>0</v>
      </c>
      <c r="H14352">
        <v>0</v>
      </c>
      <c r="I14352">
        <v>0</v>
      </c>
      <c r="K14352">
        <v>2015</v>
      </c>
      <c r="L14352">
        <v>2016</v>
      </c>
    </row>
    <row r="14353" spans="1:12" x14ac:dyDescent="0.25">
      <c r="A14353">
        <v>32</v>
      </c>
      <c r="B14353">
        <v>23284881</v>
      </c>
      <c r="C14353" t="s">
        <v>5919</v>
      </c>
      <c r="D14353">
        <v>455</v>
      </c>
      <c r="E14353">
        <v>0</v>
      </c>
      <c r="F14353">
        <v>341.25</v>
      </c>
      <c r="G14353">
        <v>0</v>
      </c>
      <c r="H14353">
        <v>0</v>
      </c>
      <c r="I14353">
        <v>0</v>
      </c>
      <c r="K14353">
        <v>2015</v>
      </c>
      <c r="L14353">
        <v>2016</v>
      </c>
    </row>
    <row r="14354" spans="1:12" x14ac:dyDescent="0.25">
      <c r="A14354">
        <v>32</v>
      </c>
      <c r="B14354">
        <v>23285089</v>
      </c>
      <c r="C14354" t="s">
        <v>6492</v>
      </c>
      <c r="D14354">
        <v>50</v>
      </c>
      <c r="E14354">
        <v>0</v>
      </c>
      <c r="F14354">
        <v>37.5</v>
      </c>
      <c r="G14354">
        <v>0</v>
      </c>
      <c r="H14354">
        <v>0</v>
      </c>
      <c r="I14354">
        <v>0</v>
      </c>
      <c r="K14354">
        <v>2014</v>
      </c>
      <c r="L14354">
        <v>2017</v>
      </c>
    </row>
    <row r="14355" spans="1:12" x14ac:dyDescent="0.25">
      <c r="A14355">
        <v>32</v>
      </c>
      <c r="B14355">
        <v>23285090</v>
      </c>
      <c r="C14355" t="s">
        <v>6493</v>
      </c>
      <c r="D14355">
        <v>50</v>
      </c>
      <c r="E14355">
        <v>0</v>
      </c>
      <c r="F14355">
        <v>37.5</v>
      </c>
      <c r="G14355">
        <v>0</v>
      </c>
      <c r="H14355">
        <v>0</v>
      </c>
      <c r="I14355">
        <v>0</v>
      </c>
      <c r="K14355">
        <v>2014</v>
      </c>
      <c r="L14355">
        <v>2017</v>
      </c>
    </row>
    <row r="14356" spans="1:12" x14ac:dyDescent="0.25">
      <c r="A14356">
        <v>32</v>
      </c>
      <c r="B14356">
        <v>23286039</v>
      </c>
      <c r="C14356" t="s">
        <v>6494</v>
      </c>
      <c r="D14356">
        <v>900</v>
      </c>
      <c r="E14356">
        <v>0</v>
      </c>
      <c r="F14356">
        <v>675</v>
      </c>
      <c r="G14356">
        <v>0</v>
      </c>
      <c r="H14356">
        <v>914.14</v>
      </c>
      <c r="I14356">
        <v>0</v>
      </c>
      <c r="K14356">
        <v>2014</v>
      </c>
      <c r="L14356">
        <v>2015</v>
      </c>
    </row>
    <row r="14357" spans="1:12" x14ac:dyDescent="0.25">
      <c r="A14357">
        <v>32</v>
      </c>
      <c r="B14357">
        <v>23286040</v>
      </c>
      <c r="C14357" t="s">
        <v>6494</v>
      </c>
      <c r="D14357">
        <v>900</v>
      </c>
      <c r="E14357">
        <v>0</v>
      </c>
      <c r="F14357">
        <v>675</v>
      </c>
      <c r="G14357">
        <v>0</v>
      </c>
      <c r="H14357">
        <v>914.14</v>
      </c>
      <c r="I14357">
        <v>0</v>
      </c>
      <c r="K14357">
        <v>2014</v>
      </c>
      <c r="L14357">
        <v>2017</v>
      </c>
    </row>
    <row r="14358" spans="1:12" x14ac:dyDescent="0.25">
      <c r="A14358">
        <v>32</v>
      </c>
      <c r="B14358">
        <v>23286041</v>
      </c>
      <c r="C14358" t="s">
        <v>5941</v>
      </c>
      <c r="D14358">
        <v>295</v>
      </c>
      <c r="E14358">
        <v>0</v>
      </c>
      <c r="F14358">
        <v>221.25</v>
      </c>
      <c r="G14358">
        <v>0</v>
      </c>
      <c r="H14358">
        <v>0</v>
      </c>
      <c r="I14358">
        <v>0</v>
      </c>
      <c r="K14358">
        <v>2016</v>
      </c>
      <c r="L14358">
        <v>2017</v>
      </c>
    </row>
    <row r="14359" spans="1:12" x14ac:dyDescent="0.25">
      <c r="A14359">
        <v>32</v>
      </c>
      <c r="B14359">
        <v>23286044</v>
      </c>
      <c r="C14359" t="s">
        <v>4607</v>
      </c>
      <c r="D14359">
        <v>195</v>
      </c>
      <c r="E14359">
        <v>0</v>
      </c>
      <c r="F14359">
        <v>146.25</v>
      </c>
      <c r="G14359">
        <v>0</v>
      </c>
      <c r="H14359">
        <v>0</v>
      </c>
      <c r="I14359">
        <v>0</v>
      </c>
      <c r="K14359">
        <v>2015</v>
      </c>
      <c r="L14359">
        <v>2017</v>
      </c>
    </row>
    <row r="14360" spans="1:12" x14ac:dyDescent="0.25">
      <c r="A14360">
        <v>32</v>
      </c>
      <c r="B14360">
        <v>23286046</v>
      </c>
      <c r="C14360" t="s">
        <v>4607</v>
      </c>
      <c r="D14360">
        <v>195</v>
      </c>
      <c r="E14360">
        <v>0</v>
      </c>
      <c r="F14360">
        <v>146.25</v>
      </c>
      <c r="G14360">
        <v>0</v>
      </c>
      <c r="H14360">
        <v>0</v>
      </c>
      <c r="I14360">
        <v>0</v>
      </c>
      <c r="K14360">
        <v>2015</v>
      </c>
      <c r="L14360">
        <v>2017</v>
      </c>
    </row>
    <row r="14361" spans="1:12" x14ac:dyDescent="0.25">
      <c r="A14361">
        <v>32</v>
      </c>
      <c r="B14361">
        <v>23286071</v>
      </c>
      <c r="C14361" t="s">
        <v>6495</v>
      </c>
      <c r="D14361">
        <v>70</v>
      </c>
      <c r="E14361">
        <v>0</v>
      </c>
      <c r="F14361">
        <v>42</v>
      </c>
      <c r="G14361">
        <v>0</v>
      </c>
      <c r="H14361">
        <v>0</v>
      </c>
      <c r="I14361">
        <v>0</v>
      </c>
      <c r="K14361">
        <v>2016</v>
      </c>
      <c r="L14361">
        <v>2017</v>
      </c>
    </row>
    <row r="14362" spans="1:12" x14ac:dyDescent="0.25">
      <c r="A14362">
        <v>32</v>
      </c>
      <c r="B14362">
        <v>23286075</v>
      </c>
      <c r="C14362" t="s">
        <v>6496</v>
      </c>
      <c r="D14362">
        <v>425</v>
      </c>
      <c r="E14362">
        <v>0</v>
      </c>
      <c r="F14362">
        <v>318.75</v>
      </c>
      <c r="G14362">
        <v>0</v>
      </c>
      <c r="H14362">
        <v>0</v>
      </c>
      <c r="I14362">
        <v>0</v>
      </c>
      <c r="K14362">
        <v>2016</v>
      </c>
      <c r="L14362">
        <v>2017</v>
      </c>
    </row>
    <row r="14363" spans="1:12" x14ac:dyDescent="0.25">
      <c r="A14363">
        <v>32</v>
      </c>
      <c r="B14363">
        <v>23287273</v>
      </c>
      <c r="C14363" t="s">
        <v>6497</v>
      </c>
      <c r="D14363">
        <v>35</v>
      </c>
      <c r="E14363">
        <v>0</v>
      </c>
      <c r="F14363">
        <v>26.25</v>
      </c>
      <c r="G14363">
        <v>0</v>
      </c>
      <c r="H14363">
        <v>0</v>
      </c>
      <c r="I14363">
        <v>0</v>
      </c>
      <c r="K14363">
        <v>2017</v>
      </c>
      <c r="L14363">
        <v>2017</v>
      </c>
    </row>
    <row r="14364" spans="1:12" x14ac:dyDescent="0.25">
      <c r="A14364">
        <v>32</v>
      </c>
      <c r="B14364">
        <v>23287447</v>
      </c>
      <c r="C14364" t="s">
        <v>6338</v>
      </c>
      <c r="D14364">
        <v>650</v>
      </c>
      <c r="E14364">
        <v>0</v>
      </c>
      <c r="F14364">
        <v>455</v>
      </c>
      <c r="G14364">
        <v>0</v>
      </c>
      <c r="H14364">
        <v>0</v>
      </c>
      <c r="I14364">
        <v>0</v>
      </c>
      <c r="K14364">
        <v>2016</v>
      </c>
      <c r="L14364">
        <v>2016</v>
      </c>
    </row>
    <row r="14365" spans="1:12" x14ac:dyDescent="0.25">
      <c r="A14365">
        <v>32</v>
      </c>
      <c r="B14365">
        <v>23287448</v>
      </c>
      <c r="C14365" t="s">
        <v>6338</v>
      </c>
      <c r="D14365">
        <v>650</v>
      </c>
      <c r="E14365">
        <v>0</v>
      </c>
      <c r="F14365">
        <v>455</v>
      </c>
      <c r="G14365">
        <v>0</v>
      </c>
      <c r="H14365">
        <v>0</v>
      </c>
      <c r="I14365">
        <v>0</v>
      </c>
      <c r="K14365">
        <v>2016</v>
      </c>
      <c r="L14365">
        <v>2016</v>
      </c>
    </row>
    <row r="14366" spans="1:12" x14ac:dyDescent="0.25">
      <c r="A14366">
        <v>32</v>
      </c>
      <c r="B14366">
        <v>23287449</v>
      </c>
      <c r="C14366" t="s">
        <v>6338</v>
      </c>
      <c r="D14366">
        <v>650</v>
      </c>
      <c r="E14366">
        <v>0</v>
      </c>
      <c r="F14366">
        <v>455</v>
      </c>
      <c r="G14366">
        <v>0</v>
      </c>
      <c r="H14366">
        <v>0</v>
      </c>
      <c r="I14366">
        <v>0</v>
      </c>
      <c r="K14366">
        <v>2016</v>
      </c>
      <c r="L14366">
        <v>2016</v>
      </c>
    </row>
    <row r="14367" spans="1:12" x14ac:dyDescent="0.25">
      <c r="A14367">
        <v>32</v>
      </c>
      <c r="B14367">
        <v>23287464</v>
      </c>
      <c r="C14367" t="s">
        <v>6119</v>
      </c>
      <c r="D14367">
        <v>350</v>
      </c>
      <c r="E14367">
        <v>0</v>
      </c>
      <c r="F14367">
        <v>245</v>
      </c>
      <c r="G14367">
        <v>0</v>
      </c>
      <c r="H14367">
        <v>0</v>
      </c>
      <c r="I14367">
        <v>0</v>
      </c>
      <c r="K14367">
        <v>2016</v>
      </c>
      <c r="L14367">
        <v>2016</v>
      </c>
    </row>
    <row r="14368" spans="1:12" x14ac:dyDescent="0.25">
      <c r="A14368">
        <v>32</v>
      </c>
      <c r="B14368">
        <v>23287465</v>
      </c>
      <c r="C14368" t="s">
        <v>6078</v>
      </c>
      <c r="D14368">
        <v>350</v>
      </c>
      <c r="E14368">
        <v>0</v>
      </c>
      <c r="F14368">
        <v>245</v>
      </c>
      <c r="G14368">
        <v>0</v>
      </c>
      <c r="H14368">
        <v>0</v>
      </c>
      <c r="I14368">
        <v>0</v>
      </c>
      <c r="K14368">
        <v>2016</v>
      </c>
      <c r="L14368">
        <v>2016</v>
      </c>
    </row>
    <row r="14369" spans="1:12" x14ac:dyDescent="0.25">
      <c r="A14369">
        <v>32</v>
      </c>
      <c r="B14369">
        <v>23287466</v>
      </c>
      <c r="C14369" t="s">
        <v>6498</v>
      </c>
      <c r="D14369">
        <v>350</v>
      </c>
      <c r="E14369">
        <v>0</v>
      </c>
      <c r="F14369">
        <v>245</v>
      </c>
      <c r="G14369">
        <v>0</v>
      </c>
      <c r="H14369">
        <v>0</v>
      </c>
      <c r="I14369">
        <v>0</v>
      </c>
      <c r="K14369">
        <v>2016</v>
      </c>
      <c r="L14369">
        <v>2016</v>
      </c>
    </row>
    <row r="14370" spans="1:12" x14ac:dyDescent="0.25">
      <c r="A14370">
        <v>32</v>
      </c>
      <c r="B14370">
        <v>23287467</v>
      </c>
      <c r="C14370" t="s">
        <v>6499</v>
      </c>
      <c r="D14370">
        <v>350</v>
      </c>
      <c r="E14370">
        <v>0</v>
      </c>
      <c r="F14370">
        <v>245</v>
      </c>
      <c r="G14370">
        <v>0</v>
      </c>
      <c r="H14370">
        <v>0</v>
      </c>
      <c r="I14370">
        <v>0</v>
      </c>
      <c r="K14370">
        <v>2016</v>
      </c>
      <c r="L14370">
        <v>2016</v>
      </c>
    </row>
    <row r="14371" spans="1:12" x14ac:dyDescent="0.25">
      <c r="A14371">
        <v>32</v>
      </c>
      <c r="B14371">
        <v>23287468</v>
      </c>
      <c r="C14371" t="s">
        <v>6500</v>
      </c>
      <c r="D14371">
        <v>350</v>
      </c>
      <c r="E14371">
        <v>0</v>
      </c>
      <c r="F14371">
        <v>245</v>
      </c>
      <c r="G14371">
        <v>0</v>
      </c>
      <c r="H14371">
        <v>0</v>
      </c>
      <c r="I14371">
        <v>0</v>
      </c>
      <c r="K14371">
        <v>2016</v>
      </c>
      <c r="L14371">
        <v>2016</v>
      </c>
    </row>
    <row r="14372" spans="1:12" x14ac:dyDescent="0.25">
      <c r="A14372">
        <v>32</v>
      </c>
      <c r="B14372">
        <v>23287469</v>
      </c>
      <c r="C14372" t="s">
        <v>6061</v>
      </c>
      <c r="D14372">
        <v>350</v>
      </c>
      <c r="E14372">
        <v>0</v>
      </c>
      <c r="F14372">
        <v>245</v>
      </c>
      <c r="G14372">
        <v>0</v>
      </c>
      <c r="H14372">
        <v>0</v>
      </c>
      <c r="I14372">
        <v>0</v>
      </c>
      <c r="K14372">
        <v>2016</v>
      </c>
      <c r="L14372">
        <v>2016</v>
      </c>
    </row>
    <row r="14373" spans="1:12" x14ac:dyDescent="0.25">
      <c r="A14373">
        <v>32</v>
      </c>
      <c r="B14373">
        <v>23287483</v>
      </c>
      <c r="C14373" t="s">
        <v>6501</v>
      </c>
      <c r="D14373">
        <v>175</v>
      </c>
      <c r="E14373">
        <v>0</v>
      </c>
      <c r="F14373">
        <v>131.25</v>
      </c>
      <c r="G14373">
        <v>0</v>
      </c>
      <c r="H14373">
        <v>0</v>
      </c>
      <c r="I14373">
        <v>0</v>
      </c>
      <c r="K14373">
        <v>2016</v>
      </c>
      <c r="L14373">
        <v>2017</v>
      </c>
    </row>
    <row r="14374" spans="1:12" x14ac:dyDescent="0.25">
      <c r="A14374">
        <v>32</v>
      </c>
      <c r="B14374">
        <v>23287484</v>
      </c>
      <c r="C14374" t="s">
        <v>6078</v>
      </c>
      <c r="D14374">
        <v>175</v>
      </c>
      <c r="E14374">
        <v>0</v>
      </c>
      <c r="F14374">
        <v>131.25</v>
      </c>
      <c r="G14374">
        <v>0</v>
      </c>
      <c r="H14374">
        <v>0</v>
      </c>
      <c r="I14374">
        <v>0</v>
      </c>
      <c r="K14374">
        <v>2016</v>
      </c>
      <c r="L14374">
        <v>2017</v>
      </c>
    </row>
    <row r="14375" spans="1:12" x14ac:dyDescent="0.25">
      <c r="A14375">
        <v>32</v>
      </c>
      <c r="B14375">
        <v>23287485</v>
      </c>
      <c r="C14375" t="s">
        <v>6074</v>
      </c>
      <c r="D14375">
        <v>175</v>
      </c>
      <c r="E14375">
        <v>0</v>
      </c>
      <c r="F14375">
        <v>131.25</v>
      </c>
      <c r="G14375">
        <v>0</v>
      </c>
      <c r="H14375">
        <v>0</v>
      </c>
      <c r="I14375">
        <v>0</v>
      </c>
      <c r="K14375">
        <v>2016</v>
      </c>
      <c r="L14375">
        <v>2017</v>
      </c>
    </row>
    <row r="14376" spans="1:12" x14ac:dyDescent="0.25">
      <c r="A14376">
        <v>32</v>
      </c>
      <c r="B14376">
        <v>23287486</v>
      </c>
      <c r="C14376" t="s">
        <v>6499</v>
      </c>
      <c r="D14376">
        <v>175</v>
      </c>
      <c r="E14376">
        <v>0</v>
      </c>
      <c r="F14376">
        <v>131.25</v>
      </c>
      <c r="G14376">
        <v>0</v>
      </c>
      <c r="H14376">
        <v>0</v>
      </c>
      <c r="I14376">
        <v>0</v>
      </c>
      <c r="K14376">
        <v>2016</v>
      </c>
      <c r="L14376">
        <v>2017</v>
      </c>
    </row>
    <row r="14377" spans="1:12" x14ac:dyDescent="0.25">
      <c r="A14377">
        <v>32</v>
      </c>
      <c r="B14377">
        <v>23287487</v>
      </c>
      <c r="C14377" t="s">
        <v>6500</v>
      </c>
      <c r="D14377">
        <v>175</v>
      </c>
      <c r="E14377">
        <v>0</v>
      </c>
      <c r="F14377">
        <v>131.25</v>
      </c>
      <c r="G14377">
        <v>0</v>
      </c>
      <c r="H14377">
        <v>0</v>
      </c>
      <c r="I14377">
        <v>0</v>
      </c>
      <c r="K14377">
        <v>2016</v>
      </c>
      <c r="L14377">
        <v>2017</v>
      </c>
    </row>
    <row r="14378" spans="1:12" x14ac:dyDescent="0.25">
      <c r="A14378">
        <v>32</v>
      </c>
      <c r="B14378">
        <v>23287488</v>
      </c>
      <c r="C14378" t="s">
        <v>6502</v>
      </c>
      <c r="D14378">
        <v>175</v>
      </c>
      <c r="E14378">
        <v>0</v>
      </c>
      <c r="F14378">
        <v>131.25</v>
      </c>
      <c r="G14378">
        <v>0</v>
      </c>
      <c r="H14378">
        <v>0</v>
      </c>
      <c r="I14378">
        <v>0</v>
      </c>
      <c r="K14378">
        <v>2016</v>
      </c>
      <c r="L14378">
        <v>2017</v>
      </c>
    </row>
    <row r="14379" spans="1:12" x14ac:dyDescent="0.25">
      <c r="A14379">
        <v>32</v>
      </c>
      <c r="B14379">
        <v>23287538</v>
      </c>
      <c r="C14379" t="s">
        <v>6503</v>
      </c>
      <c r="D14379">
        <v>95</v>
      </c>
      <c r="E14379">
        <v>0</v>
      </c>
      <c r="F14379">
        <v>71.25</v>
      </c>
      <c r="G14379">
        <v>0</v>
      </c>
      <c r="H14379">
        <v>0</v>
      </c>
      <c r="I14379">
        <v>0</v>
      </c>
      <c r="K14379">
        <v>2015</v>
      </c>
      <c r="L14379">
        <v>2017</v>
      </c>
    </row>
    <row r="14380" spans="1:12" x14ac:dyDescent="0.25">
      <c r="A14380">
        <v>32</v>
      </c>
      <c r="B14380">
        <v>23287549</v>
      </c>
      <c r="C14380" t="s">
        <v>1751</v>
      </c>
      <c r="D14380">
        <v>25</v>
      </c>
      <c r="E14380">
        <v>0</v>
      </c>
      <c r="F14380">
        <v>18.75</v>
      </c>
      <c r="G14380">
        <v>0</v>
      </c>
      <c r="H14380">
        <v>0</v>
      </c>
      <c r="I14380">
        <v>0</v>
      </c>
      <c r="K14380">
        <v>2015</v>
      </c>
      <c r="L14380">
        <v>2017</v>
      </c>
    </row>
    <row r="14381" spans="1:12" x14ac:dyDescent="0.25">
      <c r="A14381">
        <v>32</v>
      </c>
      <c r="B14381">
        <v>23287550</v>
      </c>
      <c r="C14381" t="s">
        <v>1751</v>
      </c>
      <c r="D14381">
        <v>25</v>
      </c>
      <c r="E14381">
        <v>0</v>
      </c>
      <c r="F14381">
        <v>18.75</v>
      </c>
      <c r="G14381">
        <v>0</v>
      </c>
      <c r="H14381">
        <v>0</v>
      </c>
      <c r="I14381">
        <v>0</v>
      </c>
      <c r="K14381">
        <v>2015</v>
      </c>
      <c r="L14381">
        <v>2017</v>
      </c>
    </row>
    <row r="14382" spans="1:12" x14ac:dyDescent="0.25">
      <c r="A14382">
        <v>32</v>
      </c>
      <c r="B14382">
        <v>23288085</v>
      </c>
      <c r="C14382" t="s">
        <v>6504</v>
      </c>
      <c r="D14382">
        <v>40</v>
      </c>
      <c r="E14382">
        <v>0</v>
      </c>
      <c r="F14382">
        <v>30</v>
      </c>
      <c r="G14382">
        <v>0</v>
      </c>
      <c r="H14382">
        <v>0</v>
      </c>
      <c r="I14382">
        <v>0</v>
      </c>
      <c r="K14382">
        <v>2017</v>
      </c>
      <c r="L14382">
        <v>2018</v>
      </c>
    </row>
    <row r="14383" spans="1:12" x14ac:dyDescent="0.25">
      <c r="A14383">
        <v>32</v>
      </c>
      <c r="B14383">
        <v>23288129</v>
      </c>
      <c r="C14383" t="s">
        <v>6505</v>
      </c>
      <c r="D14383">
        <v>275</v>
      </c>
      <c r="E14383">
        <v>0</v>
      </c>
      <c r="F14383">
        <v>206.25</v>
      </c>
      <c r="G14383">
        <v>0</v>
      </c>
      <c r="H14383">
        <v>0</v>
      </c>
      <c r="I14383">
        <v>0</v>
      </c>
      <c r="K14383">
        <v>2015</v>
      </c>
      <c r="L14383">
        <v>2016</v>
      </c>
    </row>
    <row r="14384" spans="1:12" x14ac:dyDescent="0.25">
      <c r="A14384">
        <v>32</v>
      </c>
      <c r="B14384">
        <v>23288130</v>
      </c>
      <c r="C14384" t="s">
        <v>6004</v>
      </c>
      <c r="D14384">
        <v>115</v>
      </c>
      <c r="E14384">
        <v>0</v>
      </c>
      <c r="F14384">
        <v>69</v>
      </c>
      <c r="G14384">
        <v>0</v>
      </c>
      <c r="H14384">
        <v>0</v>
      </c>
      <c r="I14384">
        <v>0</v>
      </c>
      <c r="K14384">
        <v>2015</v>
      </c>
      <c r="L14384">
        <v>2017</v>
      </c>
    </row>
    <row r="14385" spans="1:12" x14ac:dyDescent="0.25">
      <c r="A14385">
        <v>32</v>
      </c>
      <c r="B14385">
        <v>23288131</v>
      </c>
      <c r="C14385" t="s">
        <v>6004</v>
      </c>
      <c r="D14385">
        <v>115</v>
      </c>
      <c r="E14385">
        <v>0</v>
      </c>
      <c r="F14385">
        <v>69</v>
      </c>
      <c r="G14385">
        <v>0</v>
      </c>
      <c r="H14385">
        <v>0</v>
      </c>
      <c r="I14385">
        <v>0</v>
      </c>
      <c r="K14385">
        <v>2015</v>
      </c>
      <c r="L14385">
        <v>2017</v>
      </c>
    </row>
    <row r="14386" spans="1:12" x14ac:dyDescent="0.25">
      <c r="A14386">
        <v>32</v>
      </c>
      <c r="B14386">
        <v>23288132</v>
      </c>
      <c r="C14386" t="s">
        <v>6506</v>
      </c>
      <c r="D14386">
        <v>115</v>
      </c>
      <c r="E14386">
        <v>0</v>
      </c>
      <c r="F14386">
        <v>69</v>
      </c>
      <c r="G14386">
        <v>0</v>
      </c>
      <c r="H14386">
        <v>0</v>
      </c>
      <c r="I14386">
        <v>0</v>
      </c>
      <c r="K14386">
        <v>2015</v>
      </c>
      <c r="L14386">
        <v>2017</v>
      </c>
    </row>
    <row r="14387" spans="1:12" x14ac:dyDescent="0.25">
      <c r="A14387">
        <v>32</v>
      </c>
      <c r="B14387">
        <v>23288133</v>
      </c>
      <c r="C14387" t="s">
        <v>6506</v>
      </c>
      <c r="D14387">
        <v>115</v>
      </c>
      <c r="E14387">
        <v>0</v>
      </c>
      <c r="F14387">
        <v>69</v>
      </c>
      <c r="G14387">
        <v>0</v>
      </c>
      <c r="H14387">
        <v>0</v>
      </c>
      <c r="I14387">
        <v>0</v>
      </c>
      <c r="K14387">
        <v>2015</v>
      </c>
      <c r="L14387">
        <v>2017</v>
      </c>
    </row>
    <row r="14388" spans="1:12" x14ac:dyDescent="0.25">
      <c r="A14388">
        <v>32</v>
      </c>
      <c r="B14388">
        <v>23288267</v>
      </c>
      <c r="C14388" t="s">
        <v>6507</v>
      </c>
      <c r="D14388">
        <v>0</v>
      </c>
      <c r="E14388">
        <v>0</v>
      </c>
      <c r="F14388">
        <v>0</v>
      </c>
      <c r="G14388">
        <v>0</v>
      </c>
      <c r="H14388">
        <v>0</v>
      </c>
      <c r="I14388">
        <v>0</v>
      </c>
      <c r="K14388">
        <v>2016</v>
      </c>
      <c r="L14388">
        <v>2016</v>
      </c>
    </row>
    <row r="14389" spans="1:12" x14ac:dyDescent="0.25">
      <c r="A14389">
        <v>32</v>
      </c>
      <c r="B14389">
        <v>23288973</v>
      </c>
      <c r="C14389" t="s">
        <v>6348</v>
      </c>
      <c r="D14389">
        <v>400</v>
      </c>
      <c r="E14389">
        <v>0</v>
      </c>
      <c r="F14389">
        <v>300</v>
      </c>
      <c r="G14389">
        <v>0</v>
      </c>
      <c r="H14389">
        <v>0</v>
      </c>
      <c r="I14389">
        <v>0</v>
      </c>
      <c r="K14389">
        <v>2014</v>
      </c>
      <c r="L14389">
        <v>2016</v>
      </c>
    </row>
    <row r="14390" spans="1:12" x14ac:dyDescent="0.25">
      <c r="A14390">
        <v>32</v>
      </c>
      <c r="B14390">
        <v>23289314</v>
      </c>
      <c r="C14390" t="s">
        <v>5881</v>
      </c>
      <c r="D14390">
        <v>135</v>
      </c>
      <c r="E14390">
        <v>0</v>
      </c>
      <c r="F14390">
        <v>81</v>
      </c>
      <c r="G14390">
        <v>0</v>
      </c>
      <c r="H14390">
        <v>0</v>
      </c>
      <c r="I14390">
        <v>0</v>
      </c>
      <c r="K14390">
        <v>2013</v>
      </c>
      <c r="L14390">
        <v>2015</v>
      </c>
    </row>
    <row r="14391" spans="1:12" x14ac:dyDescent="0.25">
      <c r="A14391">
        <v>32</v>
      </c>
      <c r="B14391">
        <v>23290141</v>
      </c>
      <c r="C14391" t="s">
        <v>6508</v>
      </c>
      <c r="D14391">
        <v>65</v>
      </c>
      <c r="E14391">
        <v>0</v>
      </c>
      <c r="F14391">
        <v>48.75</v>
      </c>
      <c r="G14391">
        <v>0</v>
      </c>
      <c r="H14391">
        <v>0</v>
      </c>
      <c r="I14391">
        <v>0</v>
      </c>
      <c r="K14391">
        <v>2015</v>
      </c>
      <c r="L14391">
        <v>2017</v>
      </c>
    </row>
    <row r="14392" spans="1:12" x14ac:dyDescent="0.25">
      <c r="A14392">
        <v>32</v>
      </c>
      <c r="B14392">
        <v>23290142</v>
      </c>
      <c r="C14392" t="s">
        <v>6508</v>
      </c>
      <c r="D14392">
        <v>65</v>
      </c>
      <c r="E14392">
        <v>0</v>
      </c>
      <c r="F14392">
        <v>48.75</v>
      </c>
      <c r="G14392">
        <v>0</v>
      </c>
      <c r="H14392">
        <v>0</v>
      </c>
      <c r="I14392">
        <v>0</v>
      </c>
      <c r="K14392">
        <v>2015</v>
      </c>
      <c r="L14392">
        <v>2017</v>
      </c>
    </row>
    <row r="14393" spans="1:12" x14ac:dyDescent="0.25">
      <c r="A14393">
        <v>32</v>
      </c>
      <c r="B14393">
        <v>23290143</v>
      </c>
      <c r="C14393" t="s">
        <v>6508</v>
      </c>
      <c r="D14393">
        <v>65</v>
      </c>
      <c r="E14393">
        <v>0</v>
      </c>
      <c r="F14393">
        <v>48.75</v>
      </c>
      <c r="G14393">
        <v>0</v>
      </c>
      <c r="H14393">
        <v>0</v>
      </c>
      <c r="I14393">
        <v>0</v>
      </c>
      <c r="K14393">
        <v>2015</v>
      </c>
      <c r="L14393">
        <v>2017</v>
      </c>
    </row>
    <row r="14394" spans="1:12" x14ac:dyDescent="0.25">
      <c r="A14394">
        <v>32</v>
      </c>
      <c r="B14394">
        <v>23291720</v>
      </c>
      <c r="C14394" t="s">
        <v>6509</v>
      </c>
      <c r="D14394">
        <v>275</v>
      </c>
      <c r="E14394">
        <v>0</v>
      </c>
      <c r="F14394">
        <v>206.25</v>
      </c>
      <c r="G14394">
        <v>0</v>
      </c>
      <c r="H14394">
        <v>0</v>
      </c>
      <c r="I14394">
        <v>0</v>
      </c>
      <c r="K14394">
        <v>2017</v>
      </c>
      <c r="L14394">
        <v>2017</v>
      </c>
    </row>
    <row r="14395" spans="1:12" x14ac:dyDescent="0.25">
      <c r="A14395">
        <v>32</v>
      </c>
      <c r="B14395">
        <v>23294258</v>
      </c>
      <c r="C14395" t="s">
        <v>6243</v>
      </c>
      <c r="D14395">
        <v>250</v>
      </c>
      <c r="E14395">
        <v>0</v>
      </c>
      <c r="F14395">
        <v>187.5</v>
      </c>
      <c r="G14395">
        <v>0</v>
      </c>
      <c r="H14395">
        <v>0</v>
      </c>
      <c r="I14395">
        <v>0</v>
      </c>
      <c r="K14395">
        <v>2015</v>
      </c>
      <c r="L14395">
        <v>2017</v>
      </c>
    </row>
    <row r="14396" spans="1:12" x14ac:dyDescent="0.25">
      <c r="A14396">
        <v>32</v>
      </c>
      <c r="B14396">
        <v>23294762</v>
      </c>
      <c r="C14396" t="s">
        <v>4107</v>
      </c>
      <c r="D14396">
        <v>125</v>
      </c>
      <c r="E14396">
        <v>0</v>
      </c>
      <c r="F14396">
        <v>93.75</v>
      </c>
      <c r="G14396">
        <v>0</v>
      </c>
      <c r="H14396">
        <v>0</v>
      </c>
      <c r="I14396">
        <v>0</v>
      </c>
      <c r="K14396">
        <v>2015</v>
      </c>
      <c r="L14396">
        <v>2017</v>
      </c>
    </row>
    <row r="14397" spans="1:12" x14ac:dyDescent="0.25">
      <c r="A14397">
        <v>32</v>
      </c>
      <c r="B14397">
        <v>23294787</v>
      </c>
      <c r="C14397" t="s">
        <v>5738</v>
      </c>
      <c r="D14397">
        <v>100</v>
      </c>
      <c r="E14397">
        <v>0</v>
      </c>
      <c r="F14397">
        <v>75</v>
      </c>
      <c r="G14397">
        <v>0</v>
      </c>
      <c r="H14397">
        <v>0</v>
      </c>
      <c r="I14397">
        <v>0</v>
      </c>
      <c r="K14397">
        <v>2016</v>
      </c>
      <c r="L14397">
        <v>2017</v>
      </c>
    </row>
    <row r="14398" spans="1:12" x14ac:dyDescent="0.25">
      <c r="A14398">
        <v>32</v>
      </c>
      <c r="B14398">
        <v>23294788</v>
      </c>
      <c r="C14398" t="s">
        <v>6483</v>
      </c>
      <c r="D14398">
        <v>100</v>
      </c>
      <c r="E14398">
        <v>0</v>
      </c>
      <c r="F14398">
        <v>75</v>
      </c>
      <c r="G14398">
        <v>0</v>
      </c>
      <c r="H14398">
        <v>0</v>
      </c>
      <c r="I14398">
        <v>0</v>
      </c>
      <c r="K14398">
        <v>2016</v>
      </c>
      <c r="L14398">
        <v>2017</v>
      </c>
    </row>
    <row r="14399" spans="1:12" x14ac:dyDescent="0.25">
      <c r="A14399">
        <v>32</v>
      </c>
      <c r="B14399">
        <v>23294789</v>
      </c>
      <c r="C14399" t="s">
        <v>5842</v>
      </c>
      <c r="D14399">
        <v>100</v>
      </c>
      <c r="E14399">
        <v>0</v>
      </c>
      <c r="F14399">
        <v>75</v>
      </c>
      <c r="G14399">
        <v>0</v>
      </c>
      <c r="H14399">
        <v>0</v>
      </c>
      <c r="I14399">
        <v>0</v>
      </c>
      <c r="K14399">
        <v>2016</v>
      </c>
      <c r="L14399">
        <v>2017</v>
      </c>
    </row>
    <row r="14400" spans="1:12" x14ac:dyDescent="0.25">
      <c r="A14400">
        <v>32</v>
      </c>
      <c r="B14400">
        <v>23294790</v>
      </c>
      <c r="C14400" t="s">
        <v>5746</v>
      </c>
      <c r="D14400">
        <v>100</v>
      </c>
      <c r="E14400">
        <v>0</v>
      </c>
      <c r="F14400">
        <v>75</v>
      </c>
      <c r="G14400">
        <v>0</v>
      </c>
      <c r="H14400">
        <v>0</v>
      </c>
      <c r="I14400">
        <v>0</v>
      </c>
      <c r="K14400">
        <v>2016</v>
      </c>
      <c r="L14400">
        <v>2017</v>
      </c>
    </row>
    <row r="14401" spans="1:12" x14ac:dyDescent="0.25">
      <c r="A14401">
        <v>32</v>
      </c>
      <c r="B14401">
        <v>23294791</v>
      </c>
      <c r="C14401" t="s">
        <v>6484</v>
      </c>
      <c r="D14401">
        <v>100</v>
      </c>
      <c r="E14401">
        <v>0</v>
      </c>
      <c r="F14401">
        <v>75</v>
      </c>
      <c r="G14401">
        <v>0</v>
      </c>
      <c r="H14401">
        <v>0</v>
      </c>
      <c r="I14401">
        <v>0</v>
      </c>
      <c r="K14401">
        <v>2016</v>
      </c>
      <c r="L14401">
        <v>2017</v>
      </c>
    </row>
    <row r="14402" spans="1:12" x14ac:dyDescent="0.25">
      <c r="A14402">
        <v>32</v>
      </c>
      <c r="B14402">
        <v>23294792</v>
      </c>
      <c r="C14402" t="s">
        <v>5844</v>
      </c>
      <c r="D14402">
        <v>100</v>
      </c>
      <c r="E14402">
        <v>0</v>
      </c>
      <c r="F14402">
        <v>75</v>
      </c>
      <c r="G14402">
        <v>0</v>
      </c>
      <c r="H14402">
        <v>0</v>
      </c>
      <c r="I14402">
        <v>0</v>
      </c>
      <c r="K14402">
        <v>2016</v>
      </c>
      <c r="L14402">
        <v>2017</v>
      </c>
    </row>
    <row r="14403" spans="1:12" x14ac:dyDescent="0.25">
      <c r="A14403">
        <v>32</v>
      </c>
      <c r="B14403">
        <v>23295549</v>
      </c>
      <c r="C14403" t="s">
        <v>6510</v>
      </c>
      <c r="D14403">
        <v>195</v>
      </c>
      <c r="E14403">
        <v>0</v>
      </c>
      <c r="F14403">
        <v>146.25</v>
      </c>
      <c r="G14403">
        <v>0</v>
      </c>
      <c r="H14403">
        <v>0</v>
      </c>
      <c r="I14403">
        <v>0</v>
      </c>
      <c r="K14403">
        <v>2017</v>
      </c>
      <c r="L14403">
        <v>2017</v>
      </c>
    </row>
    <row r="14404" spans="1:12" x14ac:dyDescent="0.25">
      <c r="A14404">
        <v>32</v>
      </c>
      <c r="B14404">
        <v>23295551</v>
      </c>
      <c r="C14404" t="s">
        <v>6511</v>
      </c>
      <c r="D14404">
        <v>50</v>
      </c>
      <c r="E14404">
        <v>0</v>
      </c>
      <c r="F14404">
        <v>37.5</v>
      </c>
      <c r="G14404">
        <v>0</v>
      </c>
      <c r="H14404">
        <v>0</v>
      </c>
      <c r="I14404">
        <v>0</v>
      </c>
      <c r="K14404">
        <v>2013</v>
      </c>
      <c r="L14404">
        <v>2016</v>
      </c>
    </row>
    <row r="14405" spans="1:12" x14ac:dyDescent="0.25">
      <c r="A14405">
        <v>32</v>
      </c>
      <c r="B14405">
        <v>23295554</v>
      </c>
      <c r="C14405" t="s">
        <v>5988</v>
      </c>
      <c r="D14405">
        <v>50</v>
      </c>
      <c r="E14405">
        <v>0</v>
      </c>
      <c r="F14405">
        <v>37.5</v>
      </c>
      <c r="G14405">
        <v>0</v>
      </c>
      <c r="H14405">
        <v>0</v>
      </c>
      <c r="I14405">
        <v>0</v>
      </c>
      <c r="K14405">
        <v>2013</v>
      </c>
      <c r="L14405">
        <v>2016</v>
      </c>
    </row>
    <row r="14406" spans="1:12" x14ac:dyDescent="0.25">
      <c r="A14406">
        <v>32</v>
      </c>
      <c r="B14406">
        <v>23295564</v>
      </c>
      <c r="C14406" t="s">
        <v>2330</v>
      </c>
      <c r="D14406">
        <v>1995</v>
      </c>
      <c r="E14406">
        <v>0</v>
      </c>
      <c r="F14406">
        <v>1396.5</v>
      </c>
      <c r="G14406">
        <v>0</v>
      </c>
      <c r="H14406">
        <v>0</v>
      </c>
      <c r="I14406">
        <v>0</v>
      </c>
      <c r="K14406">
        <v>2016</v>
      </c>
      <c r="L14406">
        <v>2016</v>
      </c>
    </row>
    <row r="14407" spans="1:12" x14ac:dyDescent="0.25">
      <c r="A14407">
        <v>32</v>
      </c>
      <c r="B14407">
        <v>23295565</v>
      </c>
      <c r="C14407" t="s">
        <v>2330</v>
      </c>
      <c r="D14407">
        <v>1995</v>
      </c>
      <c r="E14407">
        <v>0</v>
      </c>
      <c r="F14407">
        <v>1396.5</v>
      </c>
      <c r="G14407">
        <v>0</v>
      </c>
      <c r="H14407">
        <v>0</v>
      </c>
      <c r="I14407">
        <v>0</v>
      </c>
      <c r="K14407">
        <v>2016</v>
      </c>
      <c r="L14407">
        <v>2016</v>
      </c>
    </row>
    <row r="14408" spans="1:12" x14ac:dyDescent="0.25">
      <c r="A14408">
        <v>32</v>
      </c>
      <c r="B14408">
        <v>23295566</v>
      </c>
      <c r="C14408" t="s">
        <v>2330</v>
      </c>
      <c r="D14408">
        <v>1995</v>
      </c>
      <c r="E14408">
        <v>0</v>
      </c>
      <c r="F14408">
        <v>1396.5</v>
      </c>
      <c r="G14408">
        <v>0</v>
      </c>
      <c r="H14408">
        <v>0</v>
      </c>
      <c r="I14408">
        <v>0</v>
      </c>
      <c r="K14408">
        <v>2016</v>
      </c>
      <c r="L14408">
        <v>2016</v>
      </c>
    </row>
    <row r="14409" spans="1:12" x14ac:dyDescent="0.25">
      <c r="A14409">
        <v>32</v>
      </c>
      <c r="B14409">
        <v>23295567</v>
      </c>
      <c r="C14409" t="s">
        <v>2330</v>
      </c>
      <c r="D14409">
        <v>1995</v>
      </c>
      <c r="E14409">
        <v>0</v>
      </c>
      <c r="F14409">
        <v>1396.5</v>
      </c>
      <c r="G14409">
        <v>0</v>
      </c>
      <c r="H14409">
        <v>0</v>
      </c>
      <c r="I14409">
        <v>0</v>
      </c>
      <c r="K14409">
        <v>2016</v>
      </c>
      <c r="L14409">
        <v>2016</v>
      </c>
    </row>
    <row r="14410" spans="1:12" x14ac:dyDescent="0.25">
      <c r="A14410">
        <v>32</v>
      </c>
      <c r="B14410">
        <v>23295572</v>
      </c>
      <c r="C14410" t="s">
        <v>6512</v>
      </c>
      <c r="D14410">
        <v>140</v>
      </c>
      <c r="E14410">
        <v>0</v>
      </c>
      <c r="F14410">
        <v>105</v>
      </c>
      <c r="G14410">
        <v>0</v>
      </c>
      <c r="H14410">
        <v>0</v>
      </c>
      <c r="I14410">
        <v>0</v>
      </c>
      <c r="K14410">
        <v>2017</v>
      </c>
      <c r="L14410">
        <v>2017</v>
      </c>
    </row>
    <row r="14411" spans="1:12" x14ac:dyDescent="0.25">
      <c r="A14411">
        <v>32</v>
      </c>
      <c r="B14411">
        <v>23295942</v>
      </c>
      <c r="C14411" t="s">
        <v>6513</v>
      </c>
      <c r="D14411">
        <v>169</v>
      </c>
      <c r="E14411">
        <v>0</v>
      </c>
      <c r="F14411">
        <v>101.1</v>
      </c>
      <c r="G14411">
        <v>0</v>
      </c>
      <c r="H14411">
        <v>0</v>
      </c>
      <c r="I14411">
        <v>0</v>
      </c>
      <c r="K14411">
        <v>2014</v>
      </c>
      <c r="L14411">
        <v>2017</v>
      </c>
    </row>
    <row r="14412" spans="1:12" x14ac:dyDescent="0.25">
      <c r="A14412">
        <v>32</v>
      </c>
      <c r="B14412">
        <v>23295943</v>
      </c>
      <c r="C14412" t="s">
        <v>6191</v>
      </c>
      <c r="D14412">
        <v>135</v>
      </c>
      <c r="E14412">
        <v>0</v>
      </c>
      <c r="F14412">
        <v>101.25</v>
      </c>
      <c r="G14412">
        <v>0</v>
      </c>
      <c r="H14412">
        <v>0</v>
      </c>
      <c r="I14412">
        <v>0</v>
      </c>
      <c r="K14412">
        <v>2014</v>
      </c>
      <c r="L14412">
        <v>2017</v>
      </c>
    </row>
    <row r="14413" spans="1:12" x14ac:dyDescent="0.25">
      <c r="A14413">
        <v>32</v>
      </c>
      <c r="B14413">
        <v>23296446</v>
      </c>
      <c r="C14413" t="s">
        <v>6251</v>
      </c>
      <c r="D14413">
        <v>295</v>
      </c>
      <c r="E14413">
        <v>0</v>
      </c>
      <c r="F14413">
        <v>221.25</v>
      </c>
      <c r="G14413">
        <v>0</v>
      </c>
      <c r="H14413">
        <v>0</v>
      </c>
      <c r="I14413">
        <v>0</v>
      </c>
      <c r="K14413">
        <v>2014</v>
      </c>
      <c r="L14413">
        <v>2017</v>
      </c>
    </row>
    <row r="14414" spans="1:12" x14ac:dyDescent="0.25">
      <c r="A14414">
        <v>32</v>
      </c>
      <c r="B14414">
        <v>23296447</v>
      </c>
      <c r="C14414" t="s">
        <v>6249</v>
      </c>
      <c r="D14414">
        <v>295</v>
      </c>
      <c r="E14414">
        <v>0</v>
      </c>
      <c r="F14414">
        <v>221.25</v>
      </c>
      <c r="G14414">
        <v>0</v>
      </c>
      <c r="H14414">
        <v>0</v>
      </c>
      <c r="I14414">
        <v>0</v>
      </c>
      <c r="K14414">
        <v>2014</v>
      </c>
      <c r="L14414">
        <v>2017</v>
      </c>
    </row>
    <row r="14415" spans="1:12" x14ac:dyDescent="0.25">
      <c r="A14415">
        <v>32</v>
      </c>
      <c r="B14415">
        <v>23296448</v>
      </c>
      <c r="C14415" t="s">
        <v>6252</v>
      </c>
      <c r="D14415">
        <v>295</v>
      </c>
      <c r="E14415">
        <v>0</v>
      </c>
      <c r="F14415">
        <v>221.25</v>
      </c>
      <c r="G14415">
        <v>0</v>
      </c>
      <c r="H14415">
        <v>0</v>
      </c>
      <c r="I14415">
        <v>0</v>
      </c>
      <c r="K14415">
        <v>2014</v>
      </c>
      <c r="L14415">
        <v>2017</v>
      </c>
    </row>
    <row r="14416" spans="1:12" x14ac:dyDescent="0.25">
      <c r="A14416">
        <v>32</v>
      </c>
      <c r="B14416">
        <v>23296449</v>
      </c>
      <c r="C14416" t="s">
        <v>6250</v>
      </c>
      <c r="D14416">
        <v>295</v>
      </c>
      <c r="E14416">
        <v>0</v>
      </c>
      <c r="F14416">
        <v>221.25</v>
      </c>
      <c r="G14416">
        <v>0</v>
      </c>
      <c r="H14416">
        <v>0</v>
      </c>
      <c r="I14416">
        <v>0</v>
      </c>
      <c r="K14416">
        <v>2014</v>
      </c>
      <c r="L14416">
        <v>2017</v>
      </c>
    </row>
    <row r="14417" spans="1:12" x14ac:dyDescent="0.25">
      <c r="A14417">
        <v>32</v>
      </c>
      <c r="B14417">
        <v>23296451</v>
      </c>
      <c r="C14417" t="s">
        <v>6253</v>
      </c>
      <c r="D14417">
        <v>295</v>
      </c>
      <c r="E14417">
        <v>0</v>
      </c>
      <c r="F14417">
        <v>221.25</v>
      </c>
      <c r="G14417">
        <v>0</v>
      </c>
      <c r="H14417">
        <v>0</v>
      </c>
      <c r="I14417">
        <v>0</v>
      </c>
      <c r="K14417">
        <v>2014</v>
      </c>
      <c r="L14417">
        <v>2017</v>
      </c>
    </row>
    <row r="14418" spans="1:12" x14ac:dyDescent="0.25">
      <c r="A14418">
        <v>32</v>
      </c>
      <c r="B14418">
        <v>23296453</v>
      </c>
      <c r="C14418" t="s">
        <v>6514</v>
      </c>
      <c r="D14418">
        <v>295</v>
      </c>
      <c r="E14418">
        <v>0</v>
      </c>
      <c r="F14418">
        <v>221.25</v>
      </c>
      <c r="G14418">
        <v>0</v>
      </c>
      <c r="H14418">
        <v>0</v>
      </c>
      <c r="I14418">
        <v>0</v>
      </c>
      <c r="K14418">
        <v>2015</v>
      </c>
      <c r="L14418">
        <v>2017</v>
      </c>
    </row>
    <row r="14419" spans="1:12" x14ac:dyDescent="0.25">
      <c r="A14419">
        <v>32</v>
      </c>
      <c r="B14419">
        <v>23296454</v>
      </c>
      <c r="C14419" t="s">
        <v>6250</v>
      </c>
      <c r="D14419">
        <v>295</v>
      </c>
      <c r="E14419">
        <v>0</v>
      </c>
      <c r="F14419">
        <v>221.25</v>
      </c>
      <c r="G14419">
        <v>0</v>
      </c>
      <c r="H14419">
        <v>0</v>
      </c>
      <c r="I14419">
        <v>0</v>
      </c>
      <c r="K14419">
        <v>2015</v>
      </c>
      <c r="L14419">
        <v>2017</v>
      </c>
    </row>
    <row r="14420" spans="1:12" x14ac:dyDescent="0.25">
      <c r="A14420">
        <v>32</v>
      </c>
      <c r="B14420">
        <v>23296455</v>
      </c>
      <c r="C14420" t="s">
        <v>6251</v>
      </c>
      <c r="D14420">
        <v>295</v>
      </c>
      <c r="E14420">
        <v>0</v>
      </c>
      <c r="F14420">
        <v>221.25</v>
      </c>
      <c r="G14420">
        <v>0</v>
      </c>
      <c r="H14420">
        <v>0</v>
      </c>
      <c r="I14420">
        <v>0</v>
      </c>
      <c r="K14420">
        <v>2015</v>
      </c>
      <c r="L14420">
        <v>2017</v>
      </c>
    </row>
    <row r="14421" spans="1:12" x14ac:dyDescent="0.25">
      <c r="A14421">
        <v>32</v>
      </c>
      <c r="B14421">
        <v>23296456</v>
      </c>
      <c r="C14421" t="s">
        <v>6515</v>
      </c>
      <c r="D14421">
        <v>295</v>
      </c>
      <c r="E14421">
        <v>0</v>
      </c>
      <c r="F14421">
        <v>221.25</v>
      </c>
      <c r="G14421">
        <v>0</v>
      </c>
      <c r="H14421">
        <v>0</v>
      </c>
      <c r="I14421">
        <v>0</v>
      </c>
      <c r="K14421">
        <v>2015</v>
      </c>
      <c r="L14421">
        <v>2017</v>
      </c>
    </row>
    <row r="14422" spans="1:12" x14ac:dyDescent="0.25">
      <c r="A14422">
        <v>32</v>
      </c>
      <c r="B14422">
        <v>23296457</v>
      </c>
      <c r="C14422" t="s">
        <v>6252</v>
      </c>
      <c r="D14422">
        <v>295</v>
      </c>
      <c r="E14422">
        <v>0</v>
      </c>
      <c r="F14422">
        <v>221.25</v>
      </c>
      <c r="G14422">
        <v>0</v>
      </c>
      <c r="H14422">
        <v>0</v>
      </c>
      <c r="I14422">
        <v>0</v>
      </c>
      <c r="K14422">
        <v>2015</v>
      </c>
      <c r="L14422">
        <v>2017</v>
      </c>
    </row>
    <row r="14423" spans="1:12" x14ac:dyDescent="0.25">
      <c r="A14423">
        <v>32</v>
      </c>
      <c r="B14423">
        <v>23296459</v>
      </c>
      <c r="C14423" t="s">
        <v>6514</v>
      </c>
      <c r="D14423">
        <v>295</v>
      </c>
      <c r="E14423">
        <v>0</v>
      </c>
      <c r="F14423">
        <v>221.25</v>
      </c>
      <c r="G14423">
        <v>0</v>
      </c>
      <c r="H14423">
        <v>0</v>
      </c>
      <c r="I14423">
        <v>0</v>
      </c>
      <c r="K14423">
        <v>2015</v>
      </c>
      <c r="L14423">
        <v>2017</v>
      </c>
    </row>
    <row r="14424" spans="1:12" x14ac:dyDescent="0.25">
      <c r="A14424">
        <v>32</v>
      </c>
      <c r="B14424">
        <v>23296460</v>
      </c>
      <c r="C14424" t="s">
        <v>6250</v>
      </c>
      <c r="D14424">
        <v>295</v>
      </c>
      <c r="E14424">
        <v>0</v>
      </c>
      <c r="F14424">
        <v>221.25</v>
      </c>
      <c r="G14424">
        <v>0</v>
      </c>
      <c r="H14424">
        <v>0</v>
      </c>
      <c r="I14424">
        <v>0</v>
      </c>
      <c r="K14424">
        <v>2015</v>
      </c>
      <c r="L14424">
        <v>2017</v>
      </c>
    </row>
    <row r="14425" spans="1:12" x14ac:dyDescent="0.25">
      <c r="A14425">
        <v>32</v>
      </c>
      <c r="B14425">
        <v>23296461</v>
      </c>
      <c r="C14425" t="s">
        <v>6250</v>
      </c>
      <c r="D14425">
        <v>295</v>
      </c>
      <c r="E14425">
        <v>0</v>
      </c>
      <c r="F14425">
        <v>221.25</v>
      </c>
      <c r="G14425">
        <v>0</v>
      </c>
      <c r="H14425">
        <v>0</v>
      </c>
      <c r="I14425">
        <v>0</v>
      </c>
      <c r="K14425">
        <v>2015</v>
      </c>
      <c r="L14425">
        <v>2017</v>
      </c>
    </row>
    <row r="14426" spans="1:12" x14ac:dyDescent="0.25">
      <c r="A14426">
        <v>32</v>
      </c>
      <c r="B14426">
        <v>23296462</v>
      </c>
      <c r="C14426" t="s">
        <v>6252</v>
      </c>
      <c r="D14426">
        <v>295</v>
      </c>
      <c r="E14426">
        <v>0</v>
      </c>
      <c r="F14426">
        <v>221.25</v>
      </c>
      <c r="G14426">
        <v>0</v>
      </c>
      <c r="H14426">
        <v>0</v>
      </c>
      <c r="I14426">
        <v>0</v>
      </c>
      <c r="K14426">
        <v>2015</v>
      </c>
      <c r="L14426">
        <v>2017</v>
      </c>
    </row>
    <row r="14427" spans="1:12" x14ac:dyDescent="0.25">
      <c r="A14427">
        <v>32</v>
      </c>
      <c r="B14427">
        <v>23296463</v>
      </c>
      <c r="C14427" t="s">
        <v>6250</v>
      </c>
      <c r="D14427">
        <v>295</v>
      </c>
      <c r="E14427">
        <v>0</v>
      </c>
      <c r="F14427">
        <v>221.25</v>
      </c>
      <c r="G14427">
        <v>0</v>
      </c>
      <c r="H14427">
        <v>0</v>
      </c>
      <c r="I14427">
        <v>0</v>
      </c>
      <c r="K14427">
        <v>2015</v>
      </c>
      <c r="L14427">
        <v>2017</v>
      </c>
    </row>
    <row r="14428" spans="1:12" x14ac:dyDescent="0.25">
      <c r="A14428">
        <v>32</v>
      </c>
      <c r="B14428">
        <v>23296481</v>
      </c>
      <c r="C14428" t="s">
        <v>6249</v>
      </c>
      <c r="D14428">
        <v>295</v>
      </c>
      <c r="E14428">
        <v>0</v>
      </c>
      <c r="F14428">
        <v>221.25</v>
      </c>
      <c r="G14428">
        <v>0</v>
      </c>
      <c r="H14428">
        <v>0</v>
      </c>
      <c r="I14428">
        <v>0</v>
      </c>
      <c r="K14428">
        <v>2014</v>
      </c>
      <c r="L14428">
        <v>2017</v>
      </c>
    </row>
    <row r="14429" spans="1:12" x14ac:dyDescent="0.25">
      <c r="A14429">
        <v>32</v>
      </c>
      <c r="B14429">
        <v>23296482</v>
      </c>
      <c r="C14429" t="s">
        <v>6250</v>
      </c>
      <c r="D14429">
        <v>295</v>
      </c>
      <c r="E14429">
        <v>0</v>
      </c>
      <c r="F14429">
        <v>221.25</v>
      </c>
      <c r="G14429">
        <v>0</v>
      </c>
      <c r="H14429">
        <v>0</v>
      </c>
      <c r="I14429">
        <v>0</v>
      </c>
      <c r="K14429">
        <v>2014</v>
      </c>
      <c r="L14429">
        <v>2017</v>
      </c>
    </row>
    <row r="14430" spans="1:12" x14ac:dyDescent="0.25">
      <c r="A14430">
        <v>32</v>
      </c>
      <c r="B14430">
        <v>23296483</v>
      </c>
      <c r="C14430" t="s">
        <v>6251</v>
      </c>
      <c r="D14430">
        <v>295</v>
      </c>
      <c r="E14430">
        <v>0</v>
      </c>
      <c r="F14430">
        <v>221.25</v>
      </c>
      <c r="G14430">
        <v>0</v>
      </c>
      <c r="H14430">
        <v>0</v>
      </c>
      <c r="I14430">
        <v>0</v>
      </c>
      <c r="K14430">
        <v>2014</v>
      </c>
      <c r="L14430">
        <v>2016</v>
      </c>
    </row>
    <row r="14431" spans="1:12" x14ac:dyDescent="0.25">
      <c r="A14431">
        <v>32</v>
      </c>
      <c r="B14431">
        <v>23296484</v>
      </c>
      <c r="C14431" t="s">
        <v>6252</v>
      </c>
      <c r="D14431">
        <v>295</v>
      </c>
      <c r="E14431">
        <v>0</v>
      </c>
      <c r="F14431">
        <v>221.25</v>
      </c>
      <c r="G14431">
        <v>0</v>
      </c>
      <c r="H14431">
        <v>0</v>
      </c>
      <c r="I14431">
        <v>0</v>
      </c>
      <c r="K14431">
        <v>2014</v>
      </c>
      <c r="L14431">
        <v>2016</v>
      </c>
    </row>
    <row r="14432" spans="1:12" x14ac:dyDescent="0.25">
      <c r="A14432">
        <v>32</v>
      </c>
      <c r="B14432">
        <v>23297002</v>
      </c>
      <c r="C14432" t="s">
        <v>6346</v>
      </c>
      <c r="D14432">
        <v>90</v>
      </c>
      <c r="E14432">
        <v>0</v>
      </c>
      <c r="F14432">
        <v>67.5</v>
      </c>
      <c r="G14432">
        <v>0</v>
      </c>
      <c r="H14432">
        <v>0</v>
      </c>
      <c r="I14432">
        <v>0</v>
      </c>
      <c r="K14432">
        <v>2016</v>
      </c>
      <c r="L14432">
        <v>2016</v>
      </c>
    </row>
    <row r="14433" spans="1:12" x14ac:dyDescent="0.25">
      <c r="A14433">
        <v>32</v>
      </c>
      <c r="B14433">
        <v>23297003</v>
      </c>
      <c r="C14433" t="s">
        <v>6483</v>
      </c>
      <c r="D14433">
        <v>90</v>
      </c>
      <c r="E14433">
        <v>0</v>
      </c>
      <c r="F14433">
        <v>67.5</v>
      </c>
      <c r="G14433">
        <v>0</v>
      </c>
      <c r="H14433">
        <v>0</v>
      </c>
      <c r="I14433">
        <v>0</v>
      </c>
      <c r="K14433">
        <v>2016</v>
      </c>
      <c r="L14433">
        <v>2016</v>
      </c>
    </row>
    <row r="14434" spans="1:12" x14ac:dyDescent="0.25">
      <c r="A14434">
        <v>32</v>
      </c>
      <c r="B14434">
        <v>23297004</v>
      </c>
      <c r="C14434" t="s">
        <v>5842</v>
      </c>
      <c r="D14434">
        <v>90</v>
      </c>
      <c r="E14434">
        <v>0</v>
      </c>
      <c r="F14434">
        <v>67.5</v>
      </c>
      <c r="G14434">
        <v>0</v>
      </c>
      <c r="H14434">
        <v>0</v>
      </c>
      <c r="I14434">
        <v>0</v>
      </c>
      <c r="K14434">
        <v>2014</v>
      </c>
      <c r="L14434">
        <v>2016</v>
      </c>
    </row>
    <row r="14435" spans="1:12" x14ac:dyDescent="0.25">
      <c r="A14435">
        <v>32</v>
      </c>
      <c r="B14435">
        <v>23297005</v>
      </c>
      <c r="C14435" t="s">
        <v>6345</v>
      </c>
      <c r="D14435">
        <v>90</v>
      </c>
      <c r="E14435">
        <v>0</v>
      </c>
      <c r="F14435">
        <v>67.5</v>
      </c>
      <c r="G14435">
        <v>0</v>
      </c>
      <c r="H14435">
        <v>0</v>
      </c>
      <c r="I14435">
        <v>0</v>
      </c>
      <c r="K14435">
        <v>2016</v>
      </c>
      <c r="L14435">
        <v>2016</v>
      </c>
    </row>
    <row r="14436" spans="1:12" x14ac:dyDescent="0.25">
      <c r="A14436">
        <v>32</v>
      </c>
      <c r="B14436">
        <v>23297006</v>
      </c>
      <c r="C14436" t="s">
        <v>6484</v>
      </c>
      <c r="D14436">
        <v>90</v>
      </c>
      <c r="E14436">
        <v>0</v>
      </c>
      <c r="F14436">
        <v>67.5</v>
      </c>
      <c r="G14436">
        <v>0</v>
      </c>
      <c r="H14436">
        <v>0</v>
      </c>
      <c r="I14436">
        <v>0</v>
      </c>
      <c r="K14436">
        <v>2016</v>
      </c>
      <c r="L14436">
        <v>2016</v>
      </c>
    </row>
    <row r="14437" spans="1:12" x14ac:dyDescent="0.25">
      <c r="A14437">
        <v>32</v>
      </c>
      <c r="B14437">
        <v>23297007</v>
      </c>
      <c r="C14437" t="s">
        <v>5844</v>
      </c>
      <c r="D14437">
        <v>90</v>
      </c>
      <c r="E14437">
        <v>0</v>
      </c>
      <c r="F14437">
        <v>67.5</v>
      </c>
      <c r="G14437">
        <v>0</v>
      </c>
      <c r="H14437">
        <v>0</v>
      </c>
      <c r="I14437">
        <v>0</v>
      </c>
      <c r="K14437">
        <v>2014</v>
      </c>
      <c r="L14437">
        <v>2016</v>
      </c>
    </row>
    <row r="14438" spans="1:12" x14ac:dyDescent="0.25">
      <c r="A14438">
        <v>32</v>
      </c>
      <c r="B14438">
        <v>23301611</v>
      </c>
      <c r="C14438" t="s">
        <v>6516</v>
      </c>
      <c r="D14438">
        <v>500</v>
      </c>
      <c r="E14438">
        <v>0</v>
      </c>
      <c r="F14438">
        <v>375</v>
      </c>
      <c r="G14438">
        <v>0</v>
      </c>
      <c r="H14438">
        <v>0</v>
      </c>
      <c r="I14438">
        <v>0</v>
      </c>
      <c r="K14438">
        <v>2016</v>
      </c>
      <c r="L14438">
        <v>2017</v>
      </c>
    </row>
    <row r="14439" spans="1:12" x14ac:dyDescent="0.25">
      <c r="A14439">
        <v>32</v>
      </c>
      <c r="B14439">
        <v>23301612</v>
      </c>
      <c r="C14439" t="s">
        <v>6517</v>
      </c>
      <c r="D14439">
        <v>550</v>
      </c>
      <c r="E14439">
        <v>0</v>
      </c>
      <c r="F14439">
        <v>412.5</v>
      </c>
      <c r="G14439">
        <v>0</v>
      </c>
      <c r="H14439">
        <v>0</v>
      </c>
      <c r="I14439">
        <v>0</v>
      </c>
      <c r="K14439">
        <v>2016</v>
      </c>
      <c r="L14439">
        <v>2017</v>
      </c>
    </row>
    <row r="14440" spans="1:12" x14ac:dyDescent="0.25">
      <c r="A14440">
        <v>32</v>
      </c>
      <c r="B14440">
        <v>23301613</v>
      </c>
      <c r="C14440" t="s">
        <v>6518</v>
      </c>
      <c r="D14440">
        <v>550</v>
      </c>
      <c r="E14440">
        <v>0</v>
      </c>
      <c r="F14440">
        <v>412.5</v>
      </c>
      <c r="G14440">
        <v>0</v>
      </c>
      <c r="H14440">
        <v>0</v>
      </c>
      <c r="I14440">
        <v>0</v>
      </c>
      <c r="K14440">
        <v>2016</v>
      </c>
      <c r="L14440">
        <v>2017</v>
      </c>
    </row>
    <row r="14441" spans="1:12" x14ac:dyDescent="0.25">
      <c r="A14441">
        <v>32</v>
      </c>
      <c r="B14441">
        <v>23301614</v>
      </c>
      <c r="C14441" t="s">
        <v>6519</v>
      </c>
      <c r="D14441">
        <v>550</v>
      </c>
      <c r="E14441">
        <v>0</v>
      </c>
      <c r="F14441">
        <v>412.5</v>
      </c>
      <c r="G14441">
        <v>0</v>
      </c>
      <c r="H14441">
        <v>0</v>
      </c>
      <c r="I14441">
        <v>0</v>
      </c>
      <c r="K14441">
        <v>2016</v>
      </c>
      <c r="L14441">
        <v>2017</v>
      </c>
    </row>
    <row r="14442" spans="1:12" x14ac:dyDescent="0.25">
      <c r="A14442">
        <v>32</v>
      </c>
      <c r="B14442">
        <v>23301615</v>
      </c>
      <c r="C14442" t="s">
        <v>6520</v>
      </c>
      <c r="D14442">
        <v>550</v>
      </c>
      <c r="E14442">
        <v>0</v>
      </c>
      <c r="F14442">
        <v>412.5</v>
      </c>
      <c r="G14442">
        <v>0</v>
      </c>
      <c r="H14442">
        <v>0</v>
      </c>
      <c r="I14442">
        <v>0</v>
      </c>
      <c r="K14442">
        <v>2016</v>
      </c>
      <c r="L14442">
        <v>2017</v>
      </c>
    </row>
    <row r="14443" spans="1:12" x14ac:dyDescent="0.25">
      <c r="A14443">
        <v>32</v>
      </c>
      <c r="B14443">
        <v>23301616</v>
      </c>
      <c r="C14443" t="s">
        <v>6521</v>
      </c>
      <c r="D14443">
        <v>550</v>
      </c>
      <c r="E14443">
        <v>0</v>
      </c>
      <c r="F14443">
        <v>412.5</v>
      </c>
      <c r="G14443">
        <v>0</v>
      </c>
      <c r="H14443">
        <v>0</v>
      </c>
      <c r="I14443">
        <v>0</v>
      </c>
      <c r="K14443">
        <v>2016</v>
      </c>
      <c r="L14443">
        <v>2017</v>
      </c>
    </row>
    <row r="14444" spans="1:12" x14ac:dyDescent="0.25">
      <c r="A14444">
        <v>32</v>
      </c>
      <c r="B14444">
        <v>23301617</v>
      </c>
      <c r="C14444" t="s">
        <v>6522</v>
      </c>
      <c r="D14444">
        <v>550</v>
      </c>
      <c r="E14444">
        <v>0</v>
      </c>
      <c r="F14444">
        <v>412.5</v>
      </c>
      <c r="G14444">
        <v>0</v>
      </c>
      <c r="H14444">
        <v>0</v>
      </c>
      <c r="I14444">
        <v>0</v>
      </c>
      <c r="K14444">
        <v>2016</v>
      </c>
      <c r="L14444">
        <v>2017</v>
      </c>
    </row>
    <row r="14445" spans="1:12" x14ac:dyDescent="0.25">
      <c r="A14445">
        <v>32</v>
      </c>
      <c r="B14445">
        <v>23301618</v>
      </c>
      <c r="C14445" t="s">
        <v>6516</v>
      </c>
      <c r="D14445">
        <v>500</v>
      </c>
      <c r="E14445">
        <v>0</v>
      </c>
      <c r="F14445">
        <v>375</v>
      </c>
      <c r="G14445">
        <v>0</v>
      </c>
      <c r="H14445">
        <v>0</v>
      </c>
      <c r="I14445">
        <v>0</v>
      </c>
      <c r="K14445">
        <v>2016</v>
      </c>
      <c r="L14445">
        <v>2017</v>
      </c>
    </row>
    <row r="14446" spans="1:12" x14ac:dyDescent="0.25">
      <c r="A14446">
        <v>32</v>
      </c>
      <c r="B14446">
        <v>23301619</v>
      </c>
      <c r="C14446" t="s">
        <v>6517</v>
      </c>
      <c r="D14446">
        <v>550</v>
      </c>
      <c r="E14446">
        <v>0</v>
      </c>
      <c r="F14446">
        <v>412.5</v>
      </c>
      <c r="G14446">
        <v>0</v>
      </c>
      <c r="H14446">
        <v>0</v>
      </c>
      <c r="I14446">
        <v>0</v>
      </c>
      <c r="K14446">
        <v>2016</v>
      </c>
      <c r="L14446">
        <v>2017</v>
      </c>
    </row>
    <row r="14447" spans="1:12" x14ac:dyDescent="0.25">
      <c r="A14447">
        <v>32</v>
      </c>
      <c r="B14447">
        <v>23301620</v>
      </c>
      <c r="C14447" t="s">
        <v>6518</v>
      </c>
      <c r="D14447">
        <v>550</v>
      </c>
      <c r="E14447">
        <v>0</v>
      </c>
      <c r="F14447">
        <v>412.5</v>
      </c>
      <c r="G14447">
        <v>0</v>
      </c>
      <c r="H14447">
        <v>0</v>
      </c>
      <c r="I14447">
        <v>0</v>
      </c>
      <c r="K14447">
        <v>2016</v>
      </c>
      <c r="L14447">
        <v>2017</v>
      </c>
    </row>
    <row r="14448" spans="1:12" x14ac:dyDescent="0.25">
      <c r="A14448">
        <v>32</v>
      </c>
      <c r="B14448">
        <v>23301621</v>
      </c>
      <c r="C14448" t="s">
        <v>6519</v>
      </c>
      <c r="D14448">
        <v>550</v>
      </c>
      <c r="E14448">
        <v>0</v>
      </c>
      <c r="F14448">
        <v>412.5</v>
      </c>
      <c r="G14448">
        <v>0</v>
      </c>
      <c r="H14448">
        <v>0</v>
      </c>
      <c r="I14448">
        <v>0</v>
      </c>
      <c r="K14448">
        <v>2016</v>
      </c>
      <c r="L14448">
        <v>2017</v>
      </c>
    </row>
    <row r="14449" spans="1:12" x14ac:dyDescent="0.25">
      <c r="A14449">
        <v>32</v>
      </c>
      <c r="B14449">
        <v>23301622</v>
      </c>
      <c r="C14449" t="s">
        <v>6520</v>
      </c>
      <c r="D14449">
        <v>550</v>
      </c>
      <c r="E14449">
        <v>0</v>
      </c>
      <c r="F14449">
        <v>412.5</v>
      </c>
      <c r="G14449">
        <v>0</v>
      </c>
      <c r="H14449">
        <v>0</v>
      </c>
      <c r="I14449">
        <v>0</v>
      </c>
      <c r="K14449">
        <v>2016</v>
      </c>
      <c r="L14449">
        <v>2017</v>
      </c>
    </row>
    <row r="14450" spans="1:12" x14ac:dyDescent="0.25">
      <c r="A14450">
        <v>32</v>
      </c>
      <c r="B14450">
        <v>23301623</v>
      </c>
      <c r="C14450" t="s">
        <v>6521</v>
      </c>
      <c r="D14450">
        <v>550</v>
      </c>
      <c r="E14450">
        <v>0</v>
      </c>
      <c r="F14450">
        <v>412.5</v>
      </c>
      <c r="G14450">
        <v>0</v>
      </c>
      <c r="H14450">
        <v>0</v>
      </c>
      <c r="I14450">
        <v>0</v>
      </c>
      <c r="K14450">
        <v>2016</v>
      </c>
      <c r="L14450">
        <v>2017</v>
      </c>
    </row>
    <row r="14451" spans="1:12" x14ac:dyDescent="0.25">
      <c r="A14451">
        <v>32</v>
      </c>
      <c r="B14451">
        <v>23301624</v>
      </c>
      <c r="C14451" t="s">
        <v>6522</v>
      </c>
      <c r="D14451">
        <v>550</v>
      </c>
      <c r="E14451">
        <v>0</v>
      </c>
      <c r="F14451">
        <v>412.5</v>
      </c>
      <c r="G14451">
        <v>0</v>
      </c>
      <c r="H14451">
        <v>0</v>
      </c>
      <c r="I14451">
        <v>0</v>
      </c>
      <c r="K14451">
        <v>2016</v>
      </c>
      <c r="L14451">
        <v>2017</v>
      </c>
    </row>
    <row r="14452" spans="1:12" x14ac:dyDescent="0.25">
      <c r="A14452">
        <v>32</v>
      </c>
      <c r="B14452">
        <v>23301860</v>
      </c>
      <c r="C14452" t="s">
        <v>5602</v>
      </c>
      <c r="D14452">
        <v>750</v>
      </c>
      <c r="E14452">
        <v>0</v>
      </c>
      <c r="F14452">
        <v>562.5</v>
      </c>
      <c r="G14452">
        <v>0</v>
      </c>
      <c r="H14452">
        <v>761.79</v>
      </c>
      <c r="I14452">
        <v>0</v>
      </c>
      <c r="K14452">
        <v>2014</v>
      </c>
      <c r="L14452">
        <v>2016</v>
      </c>
    </row>
    <row r="14453" spans="1:12" x14ac:dyDescent="0.25">
      <c r="A14453">
        <v>32</v>
      </c>
      <c r="B14453">
        <v>23301861</v>
      </c>
      <c r="C14453" t="s">
        <v>5806</v>
      </c>
      <c r="D14453">
        <v>700</v>
      </c>
      <c r="E14453">
        <v>0</v>
      </c>
      <c r="F14453">
        <v>525</v>
      </c>
      <c r="G14453">
        <v>0</v>
      </c>
      <c r="H14453">
        <v>711</v>
      </c>
      <c r="I14453">
        <v>0</v>
      </c>
      <c r="K14453">
        <v>2014</v>
      </c>
      <c r="L14453">
        <v>2017</v>
      </c>
    </row>
    <row r="14454" spans="1:12" x14ac:dyDescent="0.25">
      <c r="A14454">
        <v>32</v>
      </c>
      <c r="B14454">
        <v>23301862</v>
      </c>
      <c r="C14454" t="s">
        <v>5942</v>
      </c>
      <c r="D14454">
        <v>750</v>
      </c>
      <c r="E14454">
        <v>0</v>
      </c>
      <c r="F14454">
        <v>562.5</v>
      </c>
      <c r="G14454">
        <v>0</v>
      </c>
      <c r="H14454">
        <v>761.79</v>
      </c>
      <c r="I14454">
        <v>0</v>
      </c>
      <c r="K14454">
        <v>2014</v>
      </c>
      <c r="L14454">
        <v>2017</v>
      </c>
    </row>
    <row r="14455" spans="1:12" x14ac:dyDescent="0.25">
      <c r="A14455">
        <v>32</v>
      </c>
      <c r="B14455">
        <v>23301863</v>
      </c>
      <c r="C14455" t="s">
        <v>5872</v>
      </c>
      <c r="D14455">
        <v>750</v>
      </c>
      <c r="E14455">
        <v>0</v>
      </c>
      <c r="F14455">
        <v>562.5</v>
      </c>
      <c r="G14455">
        <v>0</v>
      </c>
      <c r="H14455">
        <v>761.79</v>
      </c>
      <c r="I14455">
        <v>0</v>
      </c>
      <c r="K14455">
        <v>2014</v>
      </c>
      <c r="L14455">
        <v>2016</v>
      </c>
    </row>
    <row r="14456" spans="1:12" x14ac:dyDescent="0.25">
      <c r="A14456">
        <v>32</v>
      </c>
      <c r="B14456">
        <v>23301864</v>
      </c>
      <c r="C14456" t="s">
        <v>5195</v>
      </c>
      <c r="D14456">
        <v>750</v>
      </c>
      <c r="E14456">
        <v>0</v>
      </c>
      <c r="F14456">
        <v>562.5</v>
      </c>
      <c r="G14456">
        <v>0</v>
      </c>
      <c r="H14456">
        <v>761.79</v>
      </c>
      <c r="I14456">
        <v>0</v>
      </c>
      <c r="K14456">
        <v>2014</v>
      </c>
      <c r="L14456">
        <v>2017</v>
      </c>
    </row>
    <row r="14457" spans="1:12" x14ac:dyDescent="0.25">
      <c r="A14457">
        <v>32</v>
      </c>
      <c r="B14457">
        <v>23302246</v>
      </c>
      <c r="C14457" t="s">
        <v>6523</v>
      </c>
      <c r="D14457">
        <v>140</v>
      </c>
      <c r="E14457">
        <v>0</v>
      </c>
      <c r="F14457">
        <v>84</v>
      </c>
      <c r="G14457">
        <v>0</v>
      </c>
      <c r="H14457">
        <v>0</v>
      </c>
      <c r="I14457">
        <v>0</v>
      </c>
      <c r="K14457">
        <v>2016</v>
      </c>
      <c r="L14457">
        <v>2016</v>
      </c>
    </row>
    <row r="14458" spans="1:12" x14ac:dyDescent="0.25">
      <c r="A14458">
        <v>32</v>
      </c>
      <c r="B14458">
        <v>23302248</v>
      </c>
      <c r="C14458" t="s">
        <v>6524</v>
      </c>
      <c r="D14458">
        <v>140</v>
      </c>
      <c r="E14458">
        <v>0</v>
      </c>
      <c r="F14458">
        <v>84</v>
      </c>
      <c r="G14458">
        <v>0</v>
      </c>
      <c r="H14458">
        <v>0</v>
      </c>
      <c r="I14458">
        <v>0</v>
      </c>
      <c r="K14458">
        <v>2016</v>
      </c>
      <c r="L14458">
        <v>2016</v>
      </c>
    </row>
    <row r="14459" spans="1:12" x14ac:dyDescent="0.25">
      <c r="A14459">
        <v>32</v>
      </c>
      <c r="B14459">
        <v>23302250</v>
      </c>
      <c r="C14459" t="s">
        <v>6525</v>
      </c>
      <c r="D14459">
        <v>25</v>
      </c>
      <c r="E14459">
        <v>0</v>
      </c>
      <c r="F14459">
        <v>15</v>
      </c>
      <c r="G14459">
        <v>0</v>
      </c>
      <c r="H14459">
        <v>0</v>
      </c>
      <c r="I14459">
        <v>0</v>
      </c>
      <c r="K14459">
        <v>2016</v>
      </c>
      <c r="L14459">
        <v>2016</v>
      </c>
    </row>
    <row r="14460" spans="1:12" x14ac:dyDescent="0.25">
      <c r="A14460">
        <v>32</v>
      </c>
      <c r="B14460">
        <v>23302253</v>
      </c>
      <c r="C14460" t="s">
        <v>6526</v>
      </c>
      <c r="D14460">
        <v>50</v>
      </c>
      <c r="E14460">
        <v>0</v>
      </c>
      <c r="F14460">
        <v>30</v>
      </c>
      <c r="G14460">
        <v>0</v>
      </c>
      <c r="H14460">
        <v>0</v>
      </c>
      <c r="I14460">
        <v>0</v>
      </c>
      <c r="K14460">
        <v>2016</v>
      </c>
      <c r="L14460">
        <v>2017</v>
      </c>
    </row>
    <row r="14461" spans="1:12" x14ac:dyDescent="0.25">
      <c r="A14461">
        <v>32</v>
      </c>
      <c r="B14461">
        <v>23302254</v>
      </c>
      <c r="C14461" t="s">
        <v>6527</v>
      </c>
      <c r="D14461">
        <v>50</v>
      </c>
      <c r="E14461">
        <v>0</v>
      </c>
      <c r="F14461">
        <v>30</v>
      </c>
      <c r="G14461">
        <v>0</v>
      </c>
      <c r="H14461">
        <v>0</v>
      </c>
      <c r="I14461">
        <v>0</v>
      </c>
      <c r="K14461">
        <v>2016</v>
      </c>
      <c r="L14461">
        <v>2017</v>
      </c>
    </row>
    <row r="14462" spans="1:12" x14ac:dyDescent="0.25">
      <c r="A14462">
        <v>32</v>
      </c>
      <c r="B14462">
        <v>23302255</v>
      </c>
      <c r="C14462" t="s">
        <v>6528</v>
      </c>
      <c r="D14462">
        <v>50</v>
      </c>
      <c r="E14462">
        <v>0</v>
      </c>
      <c r="F14462">
        <v>30</v>
      </c>
      <c r="G14462">
        <v>0</v>
      </c>
      <c r="H14462">
        <v>0</v>
      </c>
      <c r="I14462">
        <v>0</v>
      </c>
      <c r="K14462">
        <v>2016</v>
      </c>
      <c r="L14462">
        <v>2017</v>
      </c>
    </row>
    <row r="14463" spans="1:12" x14ac:dyDescent="0.25">
      <c r="A14463">
        <v>32</v>
      </c>
      <c r="B14463">
        <v>23302256</v>
      </c>
      <c r="C14463" t="s">
        <v>6341</v>
      </c>
      <c r="D14463">
        <v>195</v>
      </c>
      <c r="E14463">
        <v>0</v>
      </c>
      <c r="F14463">
        <v>117</v>
      </c>
      <c r="G14463">
        <v>0</v>
      </c>
      <c r="H14463">
        <v>0</v>
      </c>
      <c r="I14463">
        <v>0</v>
      </c>
      <c r="K14463">
        <v>2016</v>
      </c>
      <c r="L14463">
        <v>2017</v>
      </c>
    </row>
    <row r="14464" spans="1:12" x14ac:dyDescent="0.25">
      <c r="A14464">
        <v>32</v>
      </c>
      <c r="B14464">
        <v>23302257</v>
      </c>
      <c r="C14464" t="s">
        <v>6529</v>
      </c>
      <c r="D14464">
        <v>195</v>
      </c>
      <c r="E14464">
        <v>0</v>
      </c>
      <c r="F14464">
        <v>117</v>
      </c>
      <c r="G14464">
        <v>0</v>
      </c>
      <c r="H14464">
        <v>0</v>
      </c>
      <c r="I14464">
        <v>0</v>
      </c>
      <c r="K14464">
        <v>2016</v>
      </c>
      <c r="L14464">
        <v>2017</v>
      </c>
    </row>
    <row r="14465" spans="1:12" x14ac:dyDescent="0.25">
      <c r="A14465">
        <v>32</v>
      </c>
      <c r="B14465">
        <v>23302258</v>
      </c>
      <c r="C14465" t="s">
        <v>6530</v>
      </c>
      <c r="D14465">
        <v>195</v>
      </c>
      <c r="E14465">
        <v>0</v>
      </c>
      <c r="F14465">
        <v>117</v>
      </c>
      <c r="G14465">
        <v>0</v>
      </c>
      <c r="H14465">
        <v>0</v>
      </c>
      <c r="I14465">
        <v>0</v>
      </c>
      <c r="K14465">
        <v>2016</v>
      </c>
      <c r="L14465">
        <v>2017</v>
      </c>
    </row>
    <row r="14466" spans="1:12" x14ac:dyDescent="0.25">
      <c r="A14466">
        <v>32</v>
      </c>
      <c r="B14466">
        <v>23302259</v>
      </c>
      <c r="C14466" t="s">
        <v>6529</v>
      </c>
      <c r="D14466">
        <v>195</v>
      </c>
      <c r="E14466">
        <v>0</v>
      </c>
      <c r="F14466">
        <v>117</v>
      </c>
      <c r="G14466">
        <v>0</v>
      </c>
      <c r="H14466">
        <v>0</v>
      </c>
      <c r="I14466">
        <v>0</v>
      </c>
      <c r="K14466">
        <v>2016</v>
      </c>
      <c r="L14466">
        <v>2016</v>
      </c>
    </row>
    <row r="14467" spans="1:12" x14ac:dyDescent="0.25">
      <c r="A14467">
        <v>32</v>
      </c>
      <c r="B14467">
        <v>23302260</v>
      </c>
      <c r="C14467" t="s">
        <v>6531</v>
      </c>
      <c r="D14467">
        <v>195</v>
      </c>
      <c r="E14467">
        <v>0</v>
      </c>
      <c r="F14467">
        <v>117</v>
      </c>
      <c r="G14467">
        <v>0</v>
      </c>
      <c r="H14467">
        <v>0</v>
      </c>
      <c r="I14467">
        <v>0</v>
      </c>
      <c r="K14467">
        <v>2016</v>
      </c>
      <c r="L14467">
        <v>2016</v>
      </c>
    </row>
    <row r="14468" spans="1:12" x14ac:dyDescent="0.25">
      <c r="A14468">
        <v>32</v>
      </c>
      <c r="B14468">
        <v>23302261</v>
      </c>
      <c r="C14468" t="s">
        <v>6530</v>
      </c>
      <c r="D14468">
        <v>195</v>
      </c>
      <c r="E14468">
        <v>0</v>
      </c>
      <c r="F14468">
        <v>117</v>
      </c>
      <c r="G14468">
        <v>0</v>
      </c>
      <c r="H14468">
        <v>0</v>
      </c>
      <c r="I14468">
        <v>0</v>
      </c>
      <c r="K14468">
        <v>2016</v>
      </c>
      <c r="L14468">
        <v>2016</v>
      </c>
    </row>
    <row r="14469" spans="1:12" x14ac:dyDescent="0.25">
      <c r="A14469">
        <v>32</v>
      </c>
      <c r="B14469">
        <v>23302262</v>
      </c>
      <c r="C14469" t="s">
        <v>6529</v>
      </c>
      <c r="D14469">
        <v>195</v>
      </c>
      <c r="E14469">
        <v>0</v>
      </c>
      <c r="F14469">
        <v>117</v>
      </c>
      <c r="G14469">
        <v>0</v>
      </c>
      <c r="H14469">
        <v>0</v>
      </c>
      <c r="I14469">
        <v>0</v>
      </c>
      <c r="K14469">
        <v>2016</v>
      </c>
      <c r="L14469">
        <v>2017</v>
      </c>
    </row>
    <row r="14470" spans="1:12" x14ac:dyDescent="0.25">
      <c r="A14470">
        <v>32</v>
      </c>
      <c r="B14470">
        <v>23302263</v>
      </c>
      <c r="C14470" t="s">
        <v>6341</v>
      </c>
      <c r="D14470">
        <v>195</v>
      </c>
      <c r="E14470">
        <v>0</v>
      </c>
      <c r="F14470">
        <v>117</v>
      </c>
      <c r="G14470">
        <v>0</v>
      </c>
      <c r="H14470">
        <v>0</v>
      </c>
      <c r="I14470">
        <v>0</v>
      </c>
      <c r="K14470">
        <v>2016</v>
      </c>
      <c r="L14470">
        <v>2017</v>
      </c>
    </row>
    <row r="14471" spans="1:12" x14ac:dyDescent="0.25">
      <c r="A14471">
        <v>32</v>
      </c>
      <c r="B14471">
        <v>23302264</v>
      </c>
      <c r="C14471" t="s">
        <v>6530</v>
      </c>
      <c r="D14471">
        <v>195</v>
      </c>
      <c r="E14471">
        <v>0</v>
      </c>
      <c r="F14471">
        <v>117</v>
      </c>
      <c r="G14471">
        <v>0</v>
      </c>
      <c r="H14471">
        <v>0</v>
      </c>
      <c r="I14471">
        <v>0</v>
      </c>
      <c r="K14471">
        <v>2016</v>
      </c>
      <c r="L14471">
        <v>2017</v>
      </c>
    </row>
    <row r="14472" spans="1:12" x14ac:dyDescent="0.25">
      <c r="A14472">
        <v>32</v>
      </c>
      <c r="B14472">
        <v>23302265</v>
      </c>
      <c r="C14472" t="s">
        <v>6529</v>
      </c>
      <c r="D14472">
        <v>195</v>
      </c>
      <c r="E14472">
        <v>0</v>
      </c>
      <c r="F14472">
        <v>117</v>
      </c>
      <c r="G14472">
        <v>0</v>
      </c>
      <c r="H14472">
        <v>0</v>
      </c>
      <c r="I14472">
        <v>0</v>
      </c>
      <c r="K14472">
        <v>2016</v>
      </c>
      <c r="L14472">
        <v>2017</v>
      </c>
    </row>
    <row r="14473" spans="1:12" x14ac:dyDescent="0.25">
      <c r="A14473">
        <v>32</v>
      </c>
      <c r="B14473">
        <v>23302266</v>
      </c>
      <c r="C14473" t="s">
        <v>6341</v>
      </c>
      <c r="D14473">
        <v>195</v>
      </c>
      <c r="E14473">
        <v>0</v>
      </c>
      <c r="F14473">
        <v>117</v>
      </c>
      <c r="G14473">
        <v>0</v>
      </c>
      <c r="H14473">
        <v>0</v>
      </c>
      <c r="I14473">
        <v>0</v>
      </c>
      <c r="K14473">
        <v>2016</v>
      </c>
      <c r="L14473">
        <v>2017</v>
      </c>
    </row>
    <row r="14474" spans="1:12" x14ac:dyDescent="0.25">
      <c r="A14474">
        <v>32</v>
      </c>
      <c r="B14474">
        <v>23302267</v>
      </c>
      <c r="C14474" t="s">
        <v>6530</v>
      </c>
      <c r="D14474">
        <v>195</v>
      </c>
      <c r="E14474">
        <v>0</v>
      </c>
      <c r="F14474">
        <v>117</v>
      </c>
      <c r="G14474">
        <v>0</v>
      </c>
      <c r="H14474">
        <v>0</v>
      </c>
      <c r="I14474">
        <v>0</v>
      </c>
      <c r="K14474">
        <v>2016</v>
      </c>
      <c r="L14474">
        <v>2017</v>
      </c>
    </row>
    <row r="14475" spans="1:12" x14ac:dyDescent="0.25">
      <c r="A14475">
        <v>32</v>
      </c>
      <c r="B14475">
        <v>23302268</v>
      </c>
      <c r="C14475" t="s">
        <v>6532</v>
      </c>
      <c r="D14475">
        <v>0</v>
      </c>
      <c r="E14475">
        <v>0</v>
      </c>
      <c r="F14475">
        <v>0</v>
      </c>
      <c r="G14475">
        <v>0</v>
      </c>
      <c r="H14475">
        <v>0</v>
      </c>
      <c r="I14475">
        <v>0</v>
      </c>
      <c r="K14475">
        <v>2016</v>
      </c>
      <c r="L14475">
        <v>2017</v>
      </c>
    </row>
    <row r="14476" spans="1:12" x14ac:dyDescent="0.25">
      <c r="A14476">
        <v>32</v>
      </c>
      <c r="B14476">
        <v>23302269</v>
      </c>
      <c r="C14476" t="s">
        <v>6533</v>
      </c>
      <c r="D14476">
        <v>0</v>
      </c>
      <c r="E14476">
        <v>0</v>
      </c>
      <c r="F14476">
        <v>0</v>
      </c>
      <c r="G14476">
        <v>0</v>
      </c>
      <c r="H14476">
        <v>0</v>
      </c>
      <c r="I14476">
        <v>0</v>
      </c>
      <c r="K14476">
        <v>2016</v>
      </c>
      <c r="L14476">
        <v>2017</v>
      </c>
    </row>
    <row r="14477" spans="1:12" x14ac:dyDescent="0.25">
      <c r="A14477">
        <v>32</v>
      </c>
      <c r="B14477">
        <v>23302270</v>
      </c>
      <c r="C14477" t="s">
        <v>5465</v>
      </c>
      <c r="D14477">
        <v>100</v>
      </c>
      <c r="E14477">
        <v>0</v>
      </c>
      <c r="F14477">
        <v>60</v>
      </c>
      <c r="G14477">
        <v>0</v>
      </c>
      <c r="H14477">
        <v>0</v>
      </c>
      <c r="I14477">
        <v>0</v>
      </c>
      <c r="K14477">
        <v>2016</v>
      </c>
      <c r="L14477">
        <v>2017</v>
      </c>
    </row>
    <row r="14478" spans="1:12" x14ac:dyDescent="0.25">
      <c r="A14478">
        <v>32</v>
      </c>
      <c r="B14478">
        <v>23302271</v>
      </c>
      <c r="C14478" t="s">
        <v>6534</v>
      </c>
      <c r="D14478">
        <v>100</v>
      </c>
      <c r="E14478">
        <v>0</v>
      </c>
      <c r="F14478">
        <v>60</v>
      </c>
      <c r="G14478">
        <v>0</v>
      </c>
      <c r="H14478">
        <v>0</v>
      </c>
      <c r="I14478">
        <v>0</v>
      </c>
      <c r="K14478">
        <v>2016</v>
      </c>
      <c r="L14478">
        <v>2017</v>
      </c>
    </row>
    <row r="14479" spans="1:12" x14ac:dyDescent="0.25">
      <c r="A14479">
        <v>32</v>
      </c>
      <c r="B14479">
        <v>23302272</v>
      </c>
      <c r="C14479" t="s">
        <v>5466</v>
      </c>
      <c r="D14479">
        <v>100</v>
      </c>
      <c r="E14479">
        <v>0</v>
      </c>
      <c r="F14479">
        <v>60</v>
      </c>
      <c r="G14479">
        <v>0</v>
      </c>
      <c r="H14479">
        <v>0</v>
      </c>
      <c r="I14479">
        <v>0</v>
      </c>
      <c r="K14479">
        <v>2016</v>
      </c>
      <c r="L14479">
        <v>2017</v>
      </c>
    </row>
    <row r="14480" spans="1:12" x14ac:dyDescent="0.25">
      <c r="A14480">
        <v>32</v>
      </c>
      <c r="B14480">
        <v>23302273</v>
      </c>
      <c r="C14480" t="s">
        <v>6534</v>
      </c>
      <c r="D14480">
        <v>100</v>
      </c>
      <c r="E14480">
        <v>0</v>
      </c>
      <c r="F14480">
        <v>60</v>
      </c>
      <c r="G14480">
        <v>0</v>
      </c>
      <c r="H14480">
        <v>0</v>
      </c>
      <c r="I14480">
        <v>0</v>
      </c>
      <c r="K14480">
        <v>2016</v>
      </c>
      <c r="L14480">
        <v>2016</v>
      </c>
    </row>
    <row r="14481" spans="1:12" x14ac:dyDescent="0.25">
      <c r="A14481">
        <v>32</v>
      </c>
      <c r="B14481">
        <v>23302274</v>
      </c>
      <c r="C14481" t="s">
        <v>6535</v>
      </c>
      <c r="D14481">
        <v>100</v>
      </c>
      <c r="E14481">
        <v>0</v>
      </c>
      <c r="F14481">
        <v>60</v>
      </c>
      <c r="G14481">
        <v>0</v>
      </c>
      <c r="H14481">
        <v>0</v>
      </c>
      <c r="I14481">
        <v>0</v>
      </c>
      <c r="K14481">
        <v>2016</v>
      </c>
      <c r="L14481">
        <v>2016</v>
      </c>
    </row>
    <row r="14482" spans="1:12" x14ac:dyDescent="0.25">
      <c r="A14482">
        <v>32</v>
      </c>
      <c r="B14482">
        <v>23302275</v>
      </c>
      <c r="C14482" t="s">
        <v>5466</v>
      </c>
      <c r="D14482">
        <v>100</v>
      </c>
      <c r="E14482">
        <v>0</v>
      </c>
      <c r="F14482">
        <v>60</v>
      </c>
      <c r="G14482">
        <v>0</v>
      </c>
      <c r="H14482">
        <v>0</v>
      </c>
      <c r="I14482">
        <v>0</v>
      </c>
      <c r="K14482">
        <v>2016</v>
      </c>
      <c r="L14482">
        <v>2016</v>
      </c>
    </row>
    <row r="14483" spans="1:12" x14ac:dyDescent="0.25">
      <c r="A14483">
        <v>32</v>
      </c>
      <c r="B14483">
        <v>23302276</v>
      </c>
      <c r="C14483" t="s">
        <v>6534</v>
      </c>
      <c r="D14483">
        <v>100</v>
      </c>
      <c r="E14483">
        <v>0</v>
      </c>
      <c r="F14483">
        <v>60</v>
      </c>
      <c r="G14483">
        <v>0</v>
      </c>
      <c r="H14483">
        <v>0</v>
      </c>
      <c r="I14483">
        <v>0</v>
      </c>
      <c r="K14483">
        <v>2016</v>
      </c>
      <c r="L14483">
        <v>2016</v>
      </c>
    </row>
    <row r="14484" spans="1:12" x14ac:dyDescent="0.25">
      <c r="A14484">
        <v>32</v>
      </c>
      <c r="B14484">
        <v>23302277</v>
      </c>
      <c r="C14484" t="s">
        <v>6535</v>
      </c>
      <c r="D14484">
        <v>100</v>
      </c>
      <c r="E14484">
        <v>0</v>
      </c>
      <c r="F14484">
        <v>60</v>
      </c>
      <c r="G14484">
        <v>0</v>
      </c>
      <c r="H14484">
        <v>0</v>
      </c>
      <c r="I14484">
        <v>0</v>
      </c>
      <c r="K14484">
        <v>2016</v>
      </c>
      <c r="L14484">
        <v>2016</v>
      </c>
    </row>
    <row r="14485" spans="1:12" x14ac:dyDescent="0.25">
      <c r="A14485">
        <v>32</v>
      </c>
      <c r="B14485">
        <v>23302278</v>
      </c>
      <c r="C14485" t="s">
        <v>5466</v>
      </c>
      <c r="D14485">
        <v>100</v>
      </c>
      <c r="E14485">
        <v>0</v>
      </c>
      <c r="F14485">
        <v>60</v>
      </c>
      <c r="G14485">
        <v>0</v>
      </c>
      <c r="H14485">
        <v>0</v>
      </c>
      <c r="I14485">
        <v>0</v>
      </c>
      <c r="K14485">
        <v>2016</v>
      </c>
      <c r="L14485">
        <v>2016</v>
      </c>
    </row>
    <row r="14486" spans="1:12" x14ac:dyDescent="0.25">
      <c r="A14486">
        <v>32</v>
      </c>
      <c r="B14486">
        <v>23302279</v>
      </c>
      <c r="C14486" t="s">
        <v>6534</v>
      </c>
      <c r="D14486">
        <v>100</v>
      </c>
      <c r="E14486">
        <v>0</v>
      </c>
      <c r="F14486">
        <v>60</v>
      </c>
      <c r="G14486">
        <v>0</v>
      </c>
      <c r="H14486">
        <v>0</v>
      </c>
      <c r="I14486">
        <v>0</v>
      </c>
      <c r="K14486">
        <v>2016</v>
      </c>
      <c r="L14486">
        <v>2017</v>
      </c>
    </row>
    <row r="14487" spans="1:12" x14ac:dyDescent="0.25">
      <c r="A14487">
        <v>32</v>
      </c>
      <c r="B14487">
        <v>23302280</v>
      </c>
      <c r="C14487" t="s">
        <v>5465</v>
      </c>
      <c r="D14487">
        <v>100</v>
      </c>
      <c r="E14487">
        <v>0</v>
      </c>
      <c r="F14487">
        <v>60</v>
      </c>
      <c r="G14487">
        <v>0</v>
      </c>
      <c r="H14487">
        <v>0</v>
      </c>
      <c r="I14487">
        <v>0</v>
      </c>
      <c r="K14487">
        <v>2016</v>
      </c>
      <c r="L14487">
        <v>2017</v>
      </c>
    </row>
    <row r="14488" spans="1:12" x14ac:dyDescent="0.25">
      <c r="A14488">
        <v>32</v>
      </c>
      <c r="B14488">
        <v>23302281</v>
      </c>
      <c r="C14488" t="s">
        <v>5466</v>
      </c>
      <c r="D14488">
        <v>100</v>
      </c>
      <c r="E14488">
        <v>0</v>
      </c>
      <c r="F14488">
        <v>60</v>
      </c>
      <c r="G14488">
        <v>0</v>
      </c>
      <c r="H14488">
        <v>0</v>
      </c>
      <c r="I14488">
        <v>0</v>
      </c>
      <c r="K14488">
        <v>2016</v>
      </c>
      <c r="L14488">
        <v>2017</v>
      </c>
    </row>
    <row r="14489" spans="1:12" x14ac:dyDescent="0.25">
      <c r="A14489">
        <v>32</v>
      </c>
      <c r="B14489">
        <v>23302282</v>
      </c>
      <c r="C14489" t="s">
        <v>6534</v>
      </c>
      <c r="D14489">
        <v>100</v>
      </c>
      <c r="E14489">
        <v>0</v>
      </c>
      <c r="F14489">
        <v>60</v>
      </c>
      <c r="G14489">
        <v>0</v>
      </c>
      <c r="H14489">
        <v>0</v>
      </c>
      <c r="I14489">
        <v>0</v>
      </c>
      <c r="K14489">
        <v>2016</v>
      </c>
      <c r="L14489">
        <v>2017</v>
      </c>
    </row>
    <row r="14490" spans="1:12" x14ac:dyDescent="0.25">
      <c r="A14490">
        <v>32</v>
      </c>
      <c r="B14490">
        <v>23302283</v>
      </c>
      <c r="C14490" t="s">
        <v>5465</v>
      </c>
      <c r="D14490">
        <v>100</v>
      </c>
      <c r="E14490">
        <v>0</v>
      </c>
      <c r="F14490">
        <v>60</v>
      </c>
      <c r="G14490">
        <v>0</v>
      </c>
      <c r="H14490">
        <v>0</v>
      </c>
      <c r="I14490">
        <v>0</v>
      </c>
      <c r="K14490">
        <v>2016</v>
      </c>
      <c r="L14490">
        <v>2017</v>
      </c>
    </row>
    <row r="14491" spans="1:12" x14ac:dyDescent="0.25">
      <c r="A14491">
        <v>32</v>
      </c>
      <c r="B14491">
        <v>23302284</v>
      </c>
      <c r="C14491" t="s">
        <v>5466</v>
      </c>
      <c r="D14491">
        <v>100</v>
      </c>
      <c r="E14491">
        <v>0</v>
      </c>
      <c r="F14491">
        <v>60</v>
      </c>
      <c r="G14491">
        <v>0</v>
      </c>
      <c r="H14491">
        <v>0</v>
      </c>
      <c r="I14491">
        <v>0</v>
      </c>
      <c r="K14491">
        <v>2016</v>
      </c>
      <c r="L14491">
        <v>2017</v>
      </c>
    </row>
    <row r="14492" spans="1:12" x14ac:dyDescent="0.25">
      <c r="A14492">
        <v>32</v>
      </c>
      <c r="B14492">
        <v>23302285</v>
      </c>
      <c r="C14492" t="s">
        <v>6536</v>
      </c>
      <c r="D14492">
        <v>100</v>
      </c>
      <c r="E14492">
        <v>0</v>
      </c>
      <c r="F14492">
        <v>60</v>
      </c>
      <c r="G14492">
        <v>0</v>
      </c>
      <c r="H14492">
        <v>0</v>
      </c>
      <c r="I14492">
        <v>0</v>
      </c>
      <c r="K14492">
        <v>2016</v>
      </c>
      <c r="L14492">
        <v>2016</v>
      </c>
    </row>
    <row r="14493" spans="1:12" x14ac:dyDescent="0.25">
      <c r="A14493">
        <v>32</v>
      </c>
      <c r="B14493">
        <v>23302286</v>
      </c>
      <c r="C14493" t="s">
        <v>5465</v>
      </c>
      <c r="D14493">
        <v>100</v>
      </c>
      <c r="E14493">
        <v>0</v>
      </c>
      <c r="F14493">
        <v>60</v>
      </c>
      <c r="G14493">
        <v>0</v>
      </c>
      <c r="H14493">
        <v>0</v>
      </c>
      <c r="I14493">
        <v>0</v>
      </c>
      <c r="K14493">
        <v>2016</v>
      </c>
      <c r="L14493">
        <v>2016</v>
      </c>
    </row>
    <row r="14494" spans="1:12" x14ac:dyDescent="0.25">
      <c r="A14494">
        <v>32</v>
      </c>
      <c r="B14494">
        <v>23302287</v>
      </c>
      <c r="C14494" t="s">
        <v>6533</v>
      </c>
      <c r="D14494">
        <v>100</v>
      </c>
      <c r="E14494">
        <v>0</v>
      </c>
      <c r="F14494">
        <v>60</v>
      </c>
      <c r="G14494">
        <v>0</v>
      </c>
      <c r="H14494">
        <v>0</v>
      </c>
      <c r="I14494">
        <v>0</v>
      </c>
      <c r="K14494">
        <v>2016</v>
      </c>
      <c r="L14494">
        <v>2016</v>
      </c>
    </row>
    <row r="14495" spans="1:12" x14ac:dyDescent="0.25">
      <c r="A14495">
        <v>32</v>
      </c>
      <c r="B14495">
        <v>23302288</v>
      </c>
      <c r="C14495" t="s">
        <v>6537</v>
      </c>
      <c r="D14495">
        <v>70</v>
      </c>
      <c r="E14495">
        <v>0</v>
      </c>
      <c r="F14495">
        <v>42</v>
      </c>
      <c r="G14495">
        <v>0</v>
      </c>
      <c r="H14495">
        <v>0</v>
      </c>
      <c r="I14495">
        <v>0</v>
      </c>
      <c r="K14495">
        <v>2016</v>
      </c>
      <c r="L14495">
        <v>2016</v>
      </c>
    </row>
    <row r="14496" spans="1:12" x14ac:dyDescent="0.25">
      <c r="A14496">
        <v>32</v>
      </c>
      <c r="B14496">
        <v>23302289</v>
      </c>
      <c r="C14496" t="s">
        <v>5468</v>
      </c>
      <c r="D14496">
        <v>70</v>
      </c>
      <c r="E14496">
        <v>0</v>
      </c>
      <c r="F14496">
        <v>42</v>
      </c>
      <c r="G14496">
        <v>0</v>
      </c>
      <c r="H14496">
        <v>0</v>
      </c>
      <c r="I14496">
        <v>0</v>
      </c>
      <c r="K14496">
        <v>2016</v>
      </c>
      <c r="L14496">
        <v>2016</v>
      </c>
    </row>
    <row r="14497" spans="1:12" x14ac:dyDescent="0.25">
      <c r="A14497">
        <v>32</v>
      </c>
      <c r="B14497">
        <v>23302290</v>
      </c>
      <c r="C14497" t="s">
        <v>5469</v>
      </c>
      <c r="D14497">
        <v>70</v>
      </c>
      <c r="E14497">
        <v>0</v>
      </c>
      <c r="F14497">
        <v>42</v>
      </c>
      <c r="G14497">
        <v>0</v>
      </c>
      <c r="H14497">
        <v>0</v>
      </c>
      <c r="I14497">
        <v>0</v>
      </c>
      <c r="K14497">
        <v>2016</v>
      </c>
      <c r="L14497">
        <v>2016</v>
      </c>
    </row>
    <row r="14498" spans="1:12" x14ac:dyDescent="0.25">
      <c r="A14498">
        <v>32</v>
      </c>
      <c r="B14498">
        <v>23302292</v>
      </c>
      <c r="C14498" t="s">
        <v>6537</v>
      </c>
      <c r="D14498">
        <v>70</v>
      </c>
      <c r="E14498">
        <v>0</v>
      </c>
      <c r="F14498">
        <v>42</v>
      </c>
      <c r="G14498">
        <v>0</v>
      </c>
      <c r="H14498">
        <v>0</v>
      </c>
      <c r="I14498">
        <v>0</v>
      </c>
      <c r="K14498">
        <v>2016</v>
      </c>
      <c r="L14498">
        <v>2017</v>
      </c>
    </row>
    <row r="14499" spans="1:12" x14ac:dyDescent="0.25">
      <c r="A14499">
        <v>32</v>
      </c>
      <c r="B14499">
        <v>23302293</v>
      </c>
      <c r="C14499" t="s">
        <v>6538</v>
      </c>
      <c r="D14499">
        <v>70</v>
      </c>
      <c r="E14499">
        <v>0</v>
      </c>
      <c r="F14499">
        <v>42</v>
      </c>
      <c r="G14499">
        <v>0</v>
      </c>
      <c r="H14499">
        <v>0</v>
      </c>
      <c r="I14499">
        <v>0</v>
      </c>
      <c r="K14499">
        <v>2016</v>
      </c>
      <c r="L14499">
        <v>2017</v>
      </c>
    </row>
    <row r="14500" spans="1:12" x14ac:dyDescent="0.25">
      <c r="A14500">
        <v>32</v>
      </c>
      <c r="B14500">
        <v>23302294</v>
      </c>
      <c r="C14500" t="s">
        <v>5469</v>
      </c>
      <c r="D14500">
        <v>70</v>
      </c>
      <c r="E14500">
        <v>0</v>
      </c>
      <c r="F14500">
        <v>42</v>
      </c>
      <c r="G14500">
        <v>0</v>
      </c>
      <c r="H14500">
        <v>0</v>
      </c>
      <c r="I14500">
        <v>0</v>
      </c>
      <c r="K14500">
        <v>2016</v>
      </c>
      <c r="L14500">
        <v>2017</v>
      </c>
    </row>
    <row r="14501" spans="1:12" x14ac:dyDescent="0.25">
      <c r="A14501">
        <v>32</v>
      </c>
      <c r="B14501">
        <v>23302295</v>
      </c>
      <c r="C14501" t="s">
        <v>6537</v>
      </c>
      <c r="D14501">
        <v>70</v>
      </c>
      <c r="E14501">
        <v>0</v>
      </c>
      <c r="F14501">
        <v>42</v>
      </c>
      <c r="G14501">
        <v>0</v>
      </c>
      <c r="H14501">
        <v>0</v>
      </c>
      <c r="I14501">
        <v>0</v>
      </c>
      <c r="K14501">
        <v>2016</v>
      </c>
      <c r="L14501">
        <v>2017</v>
      </c>
    </row>
    <row r="14502" spans="1:12" x14ac:dyDescent="0.25">
      <c r="A14502">
        <v>32</v>
      </c>
      <c r="B14502">
        <v>23302296</v>
      </c>
      <c r="C14502" t="s">
        <v>6539</v>
      </c>
      <c r="D14502">
        <v>70</v>
      </c>
      <c r="E14502">
        <v>0</v>
      </c>
      <c r="F14502">
        <v>42</v>
      </c>
      <c r="G14502">
        <v>0</v>
      </c>
      <c r="H14502">
        <v>0</v>
      </c>
      <c r="I14502">
        <v>0</v>
      </c>
      <c r="K14502">
        <v>2016</v>
      </c>
      <c r="L14502">
        <v>2017</v>
      </c>
    </row>
    <row r="14503" spans="1:12" x14ac:dyDescent="0.25">
      <c r="A14503">
        <v>32</v>
      </c>
      <c r="B14503">
        <v>23302297</v>
      </c>
      <c r="C14503" t="s">
        <v>5469</v>
      </c>
      <c r="D14503">
        <v>70</v>
      </c>
      <c r="E14503">
        <v>0</v>
      </c>
      <c r="F14503">
        <v>42</v>
      </c>
      <c r="G14503">
        <v>0</v>
      </c>
      <c r="H14503">
        <v>0</v>
      </c>
      <c r="I14503">
        <v>0</v>
      </c>
      <c r="K14503">
        <v>2016</v>
      </c>
      <c r="L14503">
        <v>2017</v>
      </c>
    </row>
    <row r="14504" spans="1:12" x14ac:dyDescent="0.25">
      <c r="A14504">
        <v>32</v>
      </c>
      <c r="B14504">
        <v>23302298</v>
      </c>
      <c r="C14504" t="s">
        <v>6537</v>
      </c>
      <c r="D14504">
        <v>70</v>
      </c>
      <c r="E14504">
        <v>0</v>
      </c>
      <c r="F14504">
        <v>42</v>
      </c>
      <c r="G14504">
        <v>0</v>
      </c>
      <c r="H14504">
        <v>0</v>
      </c>
      <c r="I14504">
        <v>0</v>
      </c>
      <c r="K14504">
        <v>2016</v>
      </c>
      <c r="L14504">
        <v>2017</v>
      </c>
    </row>
    <row r="14505" spans="1:12" x14ac:dyDescent="0.25">
      <c r="A14505">
        <v>32</v>
      </c>
      <c r="B14505">
        <v>23302299</v>
      </c>
      <c r="C14505" t="s">
        <v>6539</v>
      </c>
      <c r="D14505">
        <v>70</v>
      </c>
      <c r="E14505">
        <v>0</v>
      </c>
      <c r="F14505">
        <v>42</v>
      </c>
      <c r="G14505">
        <v>0</v>
      </c>
      <c r="H14505">
        <v>0</v>
      </c>
      <c r="I14505">
        <v>0</v>
      </c>
      <c r="K14505">
        <v>2016</v>
      </c>
      <c r="L14505">
        <v>2017</v>
      </c>
    </row>
    <row r="14506" spans="1:12" x14ac:dyDescent="0.25">
      <c r="A14506">
        <v>32</v>
      </c>
      <c r="B14506">
        <v>23302300</v>
      </c>
      <c r="C14506" t="s">
        <v>5468</v>
      </c>
      <c r="D14506">
        <v>70</v>
      </c>
      <c r="E14506">
        <v>0</v>
      </c>
      <c r="F14506">
        <v>42</v>
      </c>
      <c r="G14506">
        <v>0</v>
      </c>
      <c r="H14506">
        <v>0</v>
      </c>
      <c r="I14506">
        <v>0</v>
      </c>
      <c r="K14506">
        <v>2016</v>
      </c>
      <c r="L14506">
        <v>2017</v>
      </c>
    </row>
    <row r="14507" spans="1:12" x14ac:dyDescent="0.25">
      <c r="A14507">
        <v>32</v>
      </c>
      <c r="B14507">
        <v>23302301</v>
      </c>
      <c r="C14507" t="s">
        <v>5469</v>
      </c>
      <c r="D14507">
        <v>70</v>
      </c>
      <c r="E14507">
        <v>0</v>
      </c>
      <c r="F14507">
        <v>42</v>
      </c>
      <c r="G14507">
        <v>0</v>
      </c>
      <c r="H14507">
        <v>0</v>
      </c>
      <c r="I14507">
        <v>0</v>
      </c>
      <c r="K14507">
        <v>2016</v>
      </c>
      <c r="L14507">
        <v>2017</v>
      </c>
    </row>
    <row r="14508" spans="1:12" x14ac:dyDescent="0.25">
      <c r="A14508">
        <v>32</v>
      </c>
      <c r="B14508">
        <v>23302302</v>
      </c>
      <c r="C14508" t="s">
        <v>6540</v>
      </c>
      <c r="D14508">
        <v>25</v>
      </c>
      <c r="E14508">
        <v>0</v>
      </c>
      <c r="F14508">
        <v>15</v>
      </c>
      <c r="G14508">
        <v>0</v>
      </c>
      <c r="H14508">
        <v>0</v>
      </c>
      <c r="I14508">
        <v>0</v>
      </c>
      <c r="K14508">
        <v>2016</v>
      </c>
      <c r="L14508">
        <v>2016</v>
      </c>
    </row>
    <row r="14509" spans="1:12" x14ac:dyDescent="0.25">
      <c r="A14509">
        <v>32</v>
      </c>
      <c r="B14509">
        <v>23302303</v>
      </c>
      <c r="C14509" t="s">
        <v>6541</v>
      </c>
      <c r="D14509">
        <v>25</v>
      </c>
      <c r="E14509">
        <v>0</v>
      </c>
      <c r="F14509">
        <v>15</v>
      </c>
      <c r="G14509">
        <v>0</v>
      </c>
      <c r="H14509">
        <v>0</v>
      </c>
      <c r="I14509">
        <v>0</v>
      </c>
      <c r="K14509">
        <v>2016</v>
      </c>
      <c r="L14509">
        <v>2016</v>
      </c>
    </row>
    <row r="14510" spans="1:12" x14ac:dyDescent="0.25">
      <c r="A14510">
        <v>32</v>
      </c>
      <c r="B14510">
        <v>23302305</v>
      </c>
      <c r="C14510" t="s">
        <v>6526</v>
      </c>
      <c r="D14510">
        <v>50</v>
      </c>
      <c r="E14510">
        <v>0</v>
      </c>
      <c r="F14510">
        <v>30</v>
      </c>
      <c r="G14510">
        <v>0</v>
      </c>
      <c r="H14510">
        <v>0</v>
      </c>
      <c r="I14510">
        <v>0</v>
      </c>
      <c r="K14510">
        <v>2016</v>
      </c>
      <c r="L14510">
        <v>2017</v>
      </c>
    </row>
    <row r="14511" spans="1:12" x14ac:dyDescent="0.25">
      <c r="A14511">
        <v>32</v>
      </c>
      <c r="B14511">
        <v>23302306</v>
      </c>
      <c r="C14511" t="s">
        <v>6542</v>
      </c>
      <c r="D14511">
        <v>50</v>
      </c>
      <c r="E14511">
        <v>0</v>
      </c>
      <c r="F14511">
        <v>30</v>
      </c>
      <c r="G14511">
        <v>0</v>
      </c>
      <c r="H14511">
        <v>0</v>
      </c>
      <c r="I14511">
        <v>0</v>
      </c>
      <c r="K14511">
        <v>2016</v>
      </c>
      <c r="L14511">
        <v>2017</v>
      </c>
    </row>
    <row r="14512" spans="1:12" x14ac:dyDescent="0.25">
      <c r="A14512">
        <v>32</v>
      </c>
      <c r="B14512">
        <v>23302307</v>
      </c>
      <c r="C14512" t="s">
        <v>6543</v>
      </c>
      <c r="D14512">
        <v>50</v>
      </c>
      <c r="E14512">
        <v>0</v>
      </c>
      <c r="F14512">
        <v>30</v>
      </c>
      <c r="G14512">
        <v>0</v>
      </c>
      <c r="H14512">
        <v>0</v>
      </c>
      <c r="I14512">
        <v>0</v>
      </c>
      <c r="K14512">
        <v>2016</v>
      </c>
      <c r="L14512">
        <v>2017</v>
      </c>
    </row>
    <row r="14513" spans="1:12" x14ac:dyDescent="0.25">
      <c r="A14513">
        <v>32</v>
      </c>
      <c r="B14513">
        <v>23302308</v>
      </c>
      <c r="C14513" t="s">
        <v>5458</v>
      </c>
      <c r="D14513">
        <v>225</v>
      </c>
      <c r="E14513">
        <v>0</v>
      </c>
      <c r="F14513">
        <v>135</v>
      </c>
      <c r="G14513">
        <v>0</v>
      </c>
      <c r="H14513">
        <v>0</v>
      </c>
      <c r="I14513">
        <v>0</v>
      </c>
      <c r="K14513">
        <v>2016</v>
      </c>
      <c r="L14513">
        <v>2017</v>
      </c>
    </row>
    <row r="14514" spans="1:12" x14ac:dyDescent="0.25">
      <c r="A14514">
        <v>32</v>
      </c>
      <c r="B14514">
        <v>23302309</v>
      </c>
      <c r="C14514" t="s">
        <v>6544</v>
      </c>
      <c r="D14514">
        <v>225</v>
      </c>
      <c r="E14514">
        <v>0</v>
      </c>
      <c r="F14514">
        <v>135</v>
      </c>
      <c r="G14514">
        <v>0</v>
      </c>
      <c r="H14514">
        <v>0</v>
      </c>
      <c r="I14514">
        <v>0</v>
      </c>
      <c r="K14514">
        <v>2016</v>
      </c>
      <c r="L14514">
        <v>2017</v>
      </c>
    </row>
    <row r="14515" spans="1:12" x14ac:dyDescent="0.25">
      <c r="A14515">
        <v>32</v>
      </c>
      <c r="B14515">
        <v>23302310</v>
      </c>
      <c r="C14515" t="s">
        <v>6545</v>
      </c>
      <c r="D14515">
        <v>225</v>
      </c>
      <c r="E14515">
        <v>0</v>
      </c>
      <c r="F14515">
        <v>135</v>
      </c>
      <c r="G14515">
        <v>0</v>
      </c>
      <c r="H14515">
        <v>0</v>
      </c>
      <c r="I14515">
        <v>0</v>
      </c>
      <c r="K14515">
        <v>2016</v>
      </c>
      <c r="L14515">
        <v>2017</v>
      </c>
    </row>
    <row r="14516" spans="1:12" x14ac:dyDescent="0.25">
      <c r="A14516">
        <v>32</v>
      </c>
      <c r="B14516">
        <v>23302311</v>
      </c>
      <c r="C14516" t="s">
        <v>6544</v>
      </c>
      <c r="D14516">
        <v>225</v>
      </c>
      <c r="E14516">
        <v>0</v>
      </c>
      <c r="F14516">
        <v>135</v>
      </c>
      <c r="G14516">
        <v>0</v>
      </c>
      <c r="H14516">
        <v>0</v>
      </c>
      <c r="I14516">
        <v>0</v>
      </c>
      <c r="K14516">
        <v>2016</v>
      </c>
      <c r="L14516">
        <v>2016</v>
      </c>
    </row>
    <row r="14517" spans="1:12" x14ac:dyDescent="0.25">
      <c r="A14517">
        <v>32</v>
      </c>
      <c r="B14517">
        <v>23302312</v>
      </c>
      <c r="C14517" t="s">
        <v>6546</v>
      </c>
      <c r="D14517">
        <v>225</v>
      </c>
      <c r="E14517">
        <v>0</v>
      </c>
      <c r="F14517">
        <v>135</v>
      </c>
      <c r="G14517">
        <v>0</v>
      </c>
      <c r="H14517">
        <v>0</v>
      </c>
      <c r="I14517">
        <v>0</v>
      </c>
      <c r="K14517">
        <v>2016</v>
      </c>
      <c r="L14517">
        <v>2016</v>
      </c>
    </row>
    <row r="14518" spans="1:12" x14ac:dyDescent="0.25">
      <c r="A14518">
        <v>32</v>
      </c>
      <c r="B14518">
        <v>23302313</v>
      </c>
      <c r="C14518" t="s">
        <v>6545</v>
      </c>
      <c r="D14518">
        <v>225</v>
      </c>
      <c r="E14518">
        <v>0</v>
      </c>
      <c r="F14518">
        <v>135</v>
      </c>
      <c r="G14518">
        <v>0</v>
      </c>
      <c r="H14518">
        <v>0</v>
      </c>
      <c r="I14518">
        <v>0</v>
      </c>
      <c r="K14518">
        <v>2016</v>
      </c>
      <c r="L14518">
        <v>2016</v>
      </c>
    </row>
    <row r="14519" spans="1:12" x14ac:dyDescent="0.25">
      <c r="A14519">
        <v>32</v>
      </c>
      <c r="B14519">
        <v>23302314</v>
      </c>
      <c r="C14519" t="s">
        <v>5458</v>
      </c>
      <c r="D14519">
        <v>225</v>
      </c>
      <c r="E14519">
        <v>0</v>
      </c>
      <c r="F14519">
        <v>135</v>
      </c>
      <c r="G14519">
        <v>0</v>
      </c>
      <c r="H14519">
        <v>0</v>
      </c>
      <c r="I14519">
        <v>0</v>
      </c>
      <c r="K14519">
        <v>2016</v>
      </c>
      <c r="L14519">
        <v>2017</v>
      </c>
    </row>
    <row r="14520" spans="1:12" x14ac:dyDescent="0.25">
      <c r="A14520">
        <v>32</v>
      </c>
      <c r="B14520">
        <v>23302315</v>
      </c>
      <c r="C14520" t="s">
        <v>6544</v>
      </c>
      <c r="D14520">
        <v>225</v>
      </c>
      <c r="E14520">
        <v>0</v>
      </c>
      <c r="F14520">
        <v>135</v>
      </c>
      <c r="G14520">
        <v>0</v>
      </c>
      <c r="H14520">
        <v>0</v>
      </c>
      <c r="I14520">
        <v>0</v>
      </c>
      <c r="K14520">
        <v>2016</v>
      </c>
      <c r="L14520">
        <v>2017</v>
      </c>
    </row>
    <row r="14521" spans="1:12" x14ac:dyDescent="0.25">
      <c r="A14521">
        <v>32</v>
      </c>
      <c r="B14521">
        <v>23302316</v>
      </c>
      <c r="C14521" t="s">
        <v>6545</v>
      </c>
      <c r="D14521">
        <v>225</v>
      </c>
      <c r="E14521">
        <v>0</v>
      </c>
      <c r="F14521">
        <v>135</v>
      </c>
      <c r="G14521">
        <v>0</v>
      </c>
      <c r="H14521">
        <v>0</v>
      </c>
      <c r="I14521">
        <v>0</v>
      </c>
      <c r="K14521">
        <v>2016</v>
      </c>
      <c r="L14521">
        <v>2017</v>
      </c>
    </row>
    <row r="14522" spans="1:12" x14ac:dyDescent="0.25">
      <c r="A14522">
        <v>32</v>
      </c>
      <c r="B14522">
        <v>23302317</v>
      </c>
      <c r="C14522" t="s">
        <v>6544</v>
      </c>
      <c r="D14522">
        <v>225</v>
      </c>
      <c r="E14522">
        <v>0</v>
      </c>
      <c r="F14522">
        <v>135</v>
      </c>
      <c r="G14522">
        <v>0</v>
      </c>
      <c r="H14522">
        <v>0</v>
      </c>
      <c r="I14522">
        <v>0</v>
      </c>
      <c r="K14522">
        <v>2016</v>
      </c>
      <c r="L14522">
        <v>2016</v>
      </c>
    </row>
    <row r="14523" spans="1:12" x14ac:dyDescent="0.25">
      <c r="A14523">
        <v>32</v>
      </c>
      <c r="B14523">
        <v>23302318</v>
      </c>
      <c r="C14523" t="s">
        <v>6547</v>
      </c>
      <c r="D14523">
        <v>225</v>
      </c>
      <c r="E14523">
        <v>0</v>
      </c>
      <c r="F14523">
        <v>135</v>
      </c>
      <c r="G14523">
        <v>0</v>
      </c>
      <c r="H14523">
        <v>0</v>
      </c>
      <c r="I14523">
        <v>0</v>
      </c>
      <c r="K14523">
        <v>2016</v>
      </c>
      <c r="L14523">
        <v>2016</v>
      </c>
    </row>
    <row r="14524" spans="1:12" x14ac:dyDescent="0.25">
      <c r="A14524">
        <v>32</v>
      </c>
      <c r="B14524">
        <v>23302319</v>
      </c>
      <c r="C14524" t="s">
        <v>6545</v>
      </c>
      <c r="D14524">
        <v>225</v>
      </c>
      <c r="E14524">
        <v>0</v>
      </c>
      <c r="F14524">
        <v>135</v>
      </c>
      <c r="G14524">
        <v>0</v>
      </c>
      <c r="H14524">
        <v>0</v>
      </c>
      <c r="I14524">
        <v>0</v>
      </c>
      <c r="K14524">
        <v>2016</v>
      </c>
      <c r="L14524">
        <v>2016</v>
      </c>
    </row>
    <row r="14525" spans="1:12" x14ac:dyDescent="0.25">
      <c r="A14525">
        <v>32</v>
      </c>
      <c r="B14525">
        <v>23302330</v>
      </c>
      <c r="C14525" t="s">
        <v>6523</v>
      </c>
      <c r="D14525">
        <v>140</v>
      </c>
      <c r="E14525">
        <v>0</v>
      </c>
      <c r="F14525">
        <v>84</v>
      </c>
      <c r="G14525">
        <v>0</v>
      </c>
      <c r="H14525">
        <v>0</v>
      </c>
      <c r="I14525">
        <v>0</v>
      </c>
      <c r="K14525">
        <v>2016</v>
      </c>
      <c r="L14525">
        <v>2016</v>
      </c>
    </row>
    <row r="14526" spans="1:12" x14ac:dyDescent="0.25">
      <c r="A14526">
        <v>32</v>
      </c>
      <c r="B14526">
        <v>23302331</v>
      </c>
      <c r="C14526" t="s">
        <v>6548</v>
      </c>
      <c r="D14526">
        <v>140</v>
      </c>
      <c r="E14526">
        <v>0</v>
      </c>
      <c r="F14526">
        <v>84</v>
      </c>
      <c r="G14526">
        <v>0</v>
      </c>
      <c r="H14526">
        <v>0</v>
      </c>
      <c r="I14526">
        <v>0</v>
      </c>
      <c r="K14526">
        <v>2016</v>
      </c>
      <c r="L14526">
        <v>2016</v>
      </c>
    </row>
    <row r="14527" spans="1:12" x14ac:dyDescent="0.25">
      <c r="A14527">
        <v>32</v>
      </c>
      <c r="B14527">
        <v>23302335</v>
      </c>
      <c r="C14527" t="s">
        <v>6529</v>
      </c>
      <c r="D14527">
        <v>195</v>
      </c>
      <c r="E14527">
        <v>0</v>
      </c>
      <c r="F14527">
        <v>117</v>
      </c>
      <c r="G14527">
        <v>0</v>
      </c>
      <c r="H14527">
        <v>0</v>
      </c>
      <c r="I14527">
        <v>0</v>
      </c>
      <c r="K14527">
        <v>2016</v>
      </c>
      <c r="L14527">
        <v>2016</v>
      </c>
    </row>
    <row r="14528" spans="1:12" x14ac:dyDescent="0.25">
      <c r="A14528">
        <v>32</v>
      </c>
      <c r="B14528">
        <v>23302336</v>
      </c>
      <c r="C14528" t="s">
        <v>6524</v>
      </c>
      <c r="D14528">
        <v>140</v>
      </c>
      <c r="E14528">
        <v>0</v>
      </c>
      <c r="F14528">
        <v>84</v>
      </c>
      <c r="G14528">
        <v>0</v>
      </c>
      <c r="H14528">
        <v>0</v>
      </c>
      <c r="I14528">
        <v>0</v>
      </c>
      <c r="K14528">
        <v>2016</v>
      </c>
      <c r="L14528">
        <v>2016</v>
      </c>
    </row>
    <row r="14529" spans="1:12" x14ac:dyDescent="0.25">
      <c r="A14529">
        <v>32</v>
      </c>
      <c r="B14529">
        <v>23302337</v>
      </c>
      <c r="C14529" t="s">
        <v>6531</v>
      </c>
      <c r="D14529">
        <v>195</v>
      </c>
      <c r="E14529">
        <v>0</v>
      </c>
      <c r="F14529">
        <v>117</v>
      </c>
      <c r="G14529">
        <v>0</v>
      </c>
      <c r="H14529">
        <v>0</v>
      </c>
      <c r="I14529">
        <v>0</v>
      </c>
      <c r="K14529">
        <v>2016</v>
      </c>
      <c r="L14529">
        <v>2016</v>
      </c>
    </row>
    <row r="14530" spans="1:12" x14ac:dyDescent="0.25">
      <c r="A14530">
        <v>32</v>
      </c>
      <c r="B14530">
        <v>23302338</v>
      </c>
      <c r="C14530" t="s">
        <v>6530</v>
      </c>
      <c r="D14530">
        <v>195</v>
      </c>
      <c r="E14530">
        <v>0</v>
      </c>
      <c r="F14530">
        <v>117</v>
      </c>
      <c r="G14530">
        <v>0</v>
      </c>
      <c r="H14530">
        <v>0</v>
      </c>
      <c r="I14530">
        <v>0</v>
      </c>
      <c r="K14530">
        <v>2016</v>
      </c>
      <c r="L14530">
        <v>2016</v>
      </c>
    </row>
    <row r="14531" spans="1:12" x14ac:dyDescent="0.25">
      <c r="A14531">
        <v>32</v>
      </c>
      <c r="B14531">
        <v>23302339</v>
      </c>
      <c r="C14531" t="s">
        <v>6529</v>
      </c>
      <c r="D14531">
        <v>195</v>
      </c>
      <c r="E14531">
        <v>0</v>
      </c>
      <c r="F14531">
        <v>117</v>
      </c>
      <c r="G14531">
        <v>0</v>
      </c>
      <c r="H14531">
        <v>0</v>
      </c>
      <c r="I14531">
        <v>0</v>
      </c>
      <c r="K14531">
        <v>2016</v>
      </c>
      <c r="L14531">
        <v>2016</v>
      </c>
    </row>
    <row r="14532" spans="1:12" x14ac:dyDescent="0.25">
      <c r="A14532">
        <v>32</v>
      </c>
      <c r="B14532">
        <v>23302340</v>
      </c>
      <c r="C14532" t="s">
        <v>6531</v>
      </c>
      <c r="D14532">
        <v>195</v>
      </c>
      <c r="E14532">
        <v>0</v>
      </c>
      <c r="F14532">
        <v>117</v>
      </c>
      <c r="G14532">
        <v>0</v>
      </c>
      <c r="H14532">
        <v>0</v>
      </c>
      <c r="I14532">
        <v>0</v>
      </c>
      <c r="K14532">
        <v>2016</v>
      </c>
      <c r="L14532">
        <v>2016</v>
      </c>
    </row>
    <row r="14533" spans="1:12" x14ac:dyDescent="0.25">
      <c r="A14533">
        <v>32</v>
      </c>
      <c r="B14533">
        <v>23302341</v>
      </c>
      <c r="C14533" t="s">
        <v>6530</v>
      </c>
      <c r="D14533">
        <v>195</v>
      </c>
      <c r="E14533">
        <v>0</v>
      </c>
      <c r="F14533">
        <v>117</v>
      </c>
      <c r="G14533">
        <v>0</v>
      </c>
      <c r="H14533">
        <v>0</v>
      </c>
      <c r="I14533">
        <v>0</v>
      </c>
      <c r="K14533">
        <v>2016</v>
      </c>
      <c r="L14533">
        <v>2016</v>
      </c>
    </row>
    <row r="14534" spans="1:12" x14ac:dyDescent="0.25">
      <c r="A14534">
        <v>32</v>
      </c>
      <c r="B14534">
        <v>23302343</v>
      </c>
      <c r="C14534" t="s">
        <v>6549</v>
      </c>
      <c r="D14534">
        <v>0</v>
      </c>
      <c r="E14534">
        <v>0</v>
      </c>
      <c r="F14534">
        <v>0</v>
      </c>
      <c r="G14534">
        <v>0</v>
      </c>
      <c r="H14534">
        <v>0</v>
      </c>
      <c r="I14534">
        <v>0</v>
      </c>
      <c r="K14534">
        <v>2016</v>
      </c>
      <c r="L14534">
        <v>2016</v>
      </c>
    </row>
    <row r="14535" spans="1:12" x14ac:dyDescent="0.25">
      <c r="A14535">
        <v>32</v>
      </c>
      <c r="B14535">
        <v>23302344</v>
      </c>
      <c r="C14535" t="s">
        <v>6532</v>
      </c>
      <c r="D14535">
        <v>0</v>
      </c>
      <c r="E14535">
        <v>0</v>
      </c>
      <c r="F14535">
        <v>0</v>
      </c>
      <c r="G14535">
        <v>0</v>
      </c>
      <c r="H14535">
        <v>0</v>
      </c>
      <c r="I14535">
        <v>0</v>
      </c>
      <c r="K14535">
        <v>2016</v>
      </c>
      <c r="L14535">
        <v>2016</v>
      </c>
    </row>
    <row r="14536" spans="1:12" x14ac:dyDescent="0.25">
      <c r="A14536">
        <v>32</v>
      </c>
      <c r="B14536">
        <v>23302345</v>
      </c>
      <c r="C14536" t="s">
        <v>6533</v>
      </c>
      <c r="D14536">
        <v>100</v>
      </c>
      <c r="E14536">
        <v>0</v>
      </c>
      <c r="F14536">
        <v>60</v>
      </c>
      <c r="G14536">
        <v>0</v>
      </c>
      <c r="H14536">
        <v>0</v>
      </c>
      <c r="I14536">
        <v>0</v>
      </c>
      <c r="K14536">
        <v>2016</v>
      </c>
      <c r="L14536">
        <v>2016</v>
      </c>
    </row>
    <row r="14537" spans="1:12" x14ac:dyDescent="0.25">
      <c r="A14537">
        <v>32</v>
      </c>
      <c r="B14537">
        <v>23302346</v>
      </c>
      <c r="C14537" t="s">
        <v>6534</v>
      </c>
      <c r="D14537">
        <v>100</v>
      </c>
      <c r="E14537">
        <v>0</v>
      </c>
      <c r="F14537">
        <v>60</v>
      </c>
      <c r="G14537">
        <v>0</v>
      </c>
      <c r="H14537">
        <v>0</v>
      </c>
      <c r="I14537">
        <v>0</v>
      </c>
      <c r="K14537">
        <v>2016</v>
      </c>
      <c r="L14537">
        <v>2017</v>
      </c>
    </row>
    <row r="14538" spans="1:12" x14ac:dyDescent="0.25">
      <c r="A14538">
        <v>32</v>
      </c>
      <c r="B14538">
        <v>23302347</v>
      </c>
      <c r="C14538" t="s">
        <v>6535</v>
      </c>
      <c r="D14538">
        <v>100</v>
      </c>
      <c r="E14538">
        <v>0</v>
      </c>
      <c r="F14538">
        <v>60</v>
      </c>
      <c r="G14538">
        <v>0</v>
      </c>
      <c r="H14538">
        <v>0</v>
      </c>
      <c r="I14538">
        <v>0</v>
      </c>
      <c r="K14538">
        <v>2016</v>
      </c>
      <c r="L14538">
        <v>2017</v>
      </c>
    </row>
    <row r="14539" spans="1:12" x14ac:dyDescent="0.25">
      <c r="A14539">
        <v>32</v>
      </c>
      <c r="B14539">
        <v>23302348</v>
      </c>
      <c r="C14539" t="s">
        <v>5465</v>
      </c>
      <c r="D14539">
        <v>100</v>
      </c>
      <c r="E14539">
        <v>0</v>
      </c>
      <c r="F14539">
        <v>60</v>
      </c>
      <c r="G14539">
        <v>0</v>
      </c>
      <c r="H14539">
        <v>0</v>
      </c>
      <c r="I14539">
        <v>0</v>
      </c>
      <c r="K14539">
        <v>2016</v>
      </c>
      <c r="L14539">
        <v>2017</v>
      </c>
    </row>
    <row r="14540" spans="1:12" x14ac:dyDescent="0.25">
      <c r="A14540">
        <v>32</v>
      </c>
      <c r="B14540">
        <v>23302349</v>
      </c>
      <c r="C14540" t="s">
        <v>5466</v>
      </c>
      <c r="D14540">
        <v>100</v>
      </c>
      <c r="E14540">
        <v>0</v>
      </c>
      <c r="F14540">
        <v>60</v>
      </c>
      <c r="G14540">
        <v>0</v>
      </c>
      <c r="H14540">
        <v>0</v>
      </c>
      <c r="I14540">
        <v>0</v>
      </c>
      <c r="K14540">
        <v>2016</v>
      </c>
      <c r="L14540">
        <v>2017</v>
      </c>
    </row>
    <row r="14541" spans="1:12" x14ac:dyDescent="0.25">
      <c r="A14541">
        <v>32</v>
      </c>
      <c r="B14541">
        <v>23302350</v>
      </c>
      <c r="C14541" t="s">
        <v>5465</v>
      </c>
      <c r="D14541">
        <v>100</v>
      </c>
      <c r="E14541">
        <v>0</v>
      </c>
      <c r="F14541">
        <v>60</v>
      </c>
      <c r="G14541">
        <v>0</v>
      </c>
      <c r="H14541">
        <v>0</v>
      </c>
      <c r="I14541">
        <v>0</v>
      </c>
      <c r="K14541">
        <v>2016</v>
      </c>
      <c r="L14541">
        <v>2017</v>
      </c>
    </row>
    <row r="14542" spans="1:12" x14ac:dyDescent="0.25">
      <c r="A14542">
        <v>32</v>
      </c>
      <c r="B14542">
        <v>23302351</v>
      </c>
      <c r="C14542" t="s">
        <v>6534</v>
      </c>
      <c r="D14542">
        <v>100</v>
      </c>
      <c r="E14542">
        <v>0</v>
      </c>
      <c r="F14542">
        <v>60</v>
      </c>
      <c r="G14542">
        <v>0</v>
      </c>
      <c r="H14542">
        <v>0</v>
      </c>
      <c r="I14542">
        <v>0</v>
      </c>
      <c r="K14542">
        <v>2016</v>
      </c>
      <c r="L14542">
        <v>2017</v>
      </c>
    </row>
    <row r="14543" spans="1:12" x14ac:dyDescent="0.25">
      <c r="A14543">
        <v>32</v>
      </c>
      <c r="B14543">
        <v>23302352</v>
      </c>
      <c r="C14543" t="s">
        <v>5466</v>
      </c>
      <c r="D14543">
        <v>100</v>
      </c>
      <c r="E14543">
        <v>0</v>
      </c>
      <c r="F14543">
        <v>60</v>
      </c>
      <c r="G14543">
        <v>0</v>
      </c>
      <c r="H14543">
        <v>0</v>
      </c>
      <c r="I14543">
        <v>0</v>
      </c>
      <c r="K14543">
        <v>2016</v>
      </c>
      <c r="L14543">
        <v>2017</v>
      </c>
    </row>
    <row r="14544" spans="1:12" x14ac:dyDescent="0.25">
      <c r="A14544">
        <v>32</v>
      </c>
      <c r="B14544">
        <v>23302353</v>
      </c>
      <c r="C14544" t="s">
        <v>5465</v>
      </c>
      <c r="D14544">
        <v>100</v>
      </c>
      <c r="E14544">
        <v>0</v>
      </c>
      <c r="F14544">
        <v>60</v>
      </c>
      <c r="G14544">
        <v>0</v>
      </c>
      <c r="H14544">
        <v>0</v>
      </c>
      <c r="I14544">
        <v>0</v>
      </c>
      <c r="K14544">
        <v>2016</v>
      </c>
      <c r="L14544">
        <v>2017</v>
      </c>
    </row>
    <row r="14545" spans="1:12" x14ac:dyDescent="0.25">
      <c r="A14545">
        <v>32</v>
      </c>
      <c r="B14545">
        <v>23302354</v>
      </c>
      <c r="C14545" t="s">
        <v>6534</v>
      </c>
      <c r="D14545">
        <v>100</v>
      </c>
      <c r="E14545">
        <v>0</v>
      </c>
      <c r="F14545">
        <v>60</v>
      </c>
      <c r="G14545">
        <v>0</v>
      </c>
      <c r="H14545">
        <v>0</v>
      </c>
      <c r="I14545">
        <v>0</v>
      </c>
      <c r="K14545">
        <v>2016</v>
      </c>
      <c r="L14545">
        <v>2017</v>
      </c>
    </row>
    <row r="14546" spans="1:12" x14ac:dyDescent="0.25">
      <c r="A14546">
        <v>32</v>
      </c>
      <c r="B14546">
        <v>23302355</v>
      </c>
      <c r="C14546" t="s">
        <v>5466</v>
      </c>
      <c r="D14546">
        <v>100</v>
      </c>
      <c r="E14546">
        <v>0</v>
      </c>
      <c r="F14546">
        <v>60</v>
      </c>
      <c r="G14546">
        <v>0</v>
      </c>
      <c r="H14546">
        <v>0</v>
      </c>
      <c r="I14546">
        <v>0</v>
      </c>
      <c r="K14546">
        <v>2016</v>
      </c>
      <c r="L14546">
        <v>2017</v>
      </c>
    </row>
    <row r="14547" spans="1:12" x14ac:dyDescent="0.25">
      <c r="A14547">
        <v>32</v>
      </c>
      <c r="B14547">
        <v>23302356</v>
      </c>
      <c r="C14547" t="s">
        <v>6534</v>
      </c>
      <c r="D14547">
        <v>100</v>
      </c>
      <c r="E14547">
        <v>0</v>
      </c>
      <c r="F14547">
        <v>60</v>
      </c>
      <c r="G14547">
        <v>0</v>
      </c>
      <c r="H14547">
        <v>0</v>
      </c>
      <c r="I14547">
        <v>0</v>
      </c>
      <c r="K14547">
        <v>2016</v>
      </c>
      <c r="L14547">
        <v>2017</v>
      </c>
    </row>
    <row r="14548" spans="1:12" x14ac:dyDescent="0.25">
      <c r="A14548">
        <v>32</v>
      </c>
      <c r="B14548">
        <v>23302357</v>
      </c>
      <c r="C14548" t="s">
        <v>6535</v>
      </c>
      <c r="D14548">
        <v>100</v>
      </c>
      <c r="E14548">
        <v>0</v>
      </c>
      <c r="F14548">
        <v>60</v>
      </c>
      <c r="G14548">
        <v>0</v>
      </c>
      <c r="H14548">
        <v>0</v>
      </c>
      <c r="I14548">
        <v>0</v>
      </c>
      <c r="K14548">
        <v>2016</v>
      </c>
      <c r="L14548">
        <v>2017</v>
      </c>
    </row>
    <row r="14549" spans="1:12" x14ac:dyDescent="0.25">
      <c r="A14549">
        <v>32</v>
      </c>
      <c r="B14549">
        <v>23302358</v>
      </c>
      <c r="C14549" t="s">
        <v>5466</v>
      </c>
      <c r="D14549">
        <v>100</v>
      </c>
      <c r="E14549">
        <v>0</v>
      </c>
      <c r="F14549">
        <v>60</v>
      </c>
      <c r="G14549">
        <v>0</v>
      </c>
      <c r="H14549">
        <v>0</v>
      </c>
      <c r="I14549">
        <v>0</v>
      </c>
      <c r="K14549">
        <v>2016</v>
      </c>
      <c r="L14549">
        <v>2017</v>
      </c>
    </row>
    <row r="14550" spans="1:12" x14ac:dyDescent="0.25">
      <c r="A14550">
        <v>32</v>
      </c>
      <c r="B14550">
        <v>23302359</v>
      </c>
      <c r="C14550" t="s">
        <v>5465</v>
      </c>
      <c r="D14550">
        <v>0</v>
      </c>
      <c r="E14550">
        <v>0</v>
      </c>
      <c r="F14550">
        <v>0</v>
      </c>
      <c r="G14550">
        <v>0</v>
      </c>
      <c r="H14550">
        <v>0</v>
      </c>
      <c r="I14550">
        <v>0</v>
      </c>
      <c r="K14550">
        <v>2016</v>
      </c>
      <c r="L14550">
        <v>2016</v>
      </c>
    </row>
    <row r="14551" spans="1:12" x14ac:dyDescent="0.25">
      <c r="A14551">
        <v>32</v>
      </c>
      <c r="B14551">
        <v>23302360</v>
      </c>
      <c r="C14551" t="s">
        <v>6536</v>
      </c>
      <c r="D14551">
        <v>0</v>
      </c>
      <c r="E14551">
        <v>0</v>
      </c>
      <c r="F14551">
        <v>0</v>
      </c>
      <c r="G14551">
        <v>0</v>
      </c>
      <c r="H14551">
        <v>0</v>
      </c>
      <c r="I14551">
        <v>0</v>
      </c>
      <c r="K14551">
        <v>2016</v>
      </c>
      <c r="L14551">
        <v>2016</v>
      </c>
    </row>
    <row r="14552" spans="1:12" x14ac:dyDescent="0.25">
      <c r="A14552">
        <v>32</v>
      </c>
      <c r="B14552">
        <v>23302361</v>
      </c>
      <c r="C14552" t="s">
        <v>6533</v>
      </c>
      <c r="D14552">
        <v>0</v>
      </c>
      <c r="E14552">
        <v>0</v>
      </c>
      <c r="F14552">
        <v>0</v>
      </c>
      <c r="G14552">
        <v>0</v>
      </c>
      <c r="H14552">
        <v>0</v>
      </c>
      <c r="I14552">
        <v>0</v>
      </c>
      <c r="K14552">
        <v>2016</v>
      </c>
      <c r="L14552">
        <v>2016</v>
      </c>
    </row>
    <row r="14553" spans="1:12" x14ac:dyDescent="0.25">
      <c r="A14553">
        <v>32</v>
      </c>
      <c r="B14553">
        <v>23302362</v>
      </c>
      <c r="C14553" t="s">
        <v>6534</v>
      </c>
      <c r="D14553">
        <v>0</v>
      </c>
      <c r="E14553">
        <v>0</v>
      </c>
      <c r="F14553">
        <v>0</v>
      </c>
      <c r="G14553">
        <v>0</v>
      </c>
      <c r="H14553">
        <v>0</v>
      </c>
      <c r="I14553">
        <v>0</v>
      </c>
      <c r="K14553">
        <v>2016</v>
      </c>
      <c r="L14553">
        <v>2016</v>
      </c>
    </row>
    <row r="14554" spans="1:12" x14ac:dyDescent="0.25">
      <c r="A14554">
        <v>32</v>
      </c>
      <c r="B14554">
        <v>23302363</v>
      </c>
      <c r="C14554" t="s">
        <v>5468</v>
      </c>
      <c r="D14554">
        <v>70</v>
      </c>
      <c r="E14554">
        <v>0</v>
      </c>
      <c r="F14554">
        <v>42</v>
      </c>
      <c r="G14554">
        <v>0</v>
      </c>
      <c r="H14554">
        <v>0</v>
      </c>
      <c r="I14554">
        <v>0</v>
      </c>
      <c r="K14554">
        <v>2016</v>
      </c>
      <c r="L14554">
        <v>2016</v>
      </c>
    </row>
    <row r="14555" spans="1:12" x14ac:dyDescent="0.25">
      <c r="A14555">
        <v>32</v>
      </c>
      <c r="B14555">
        <v>23302364</v>
      </c>
      <c r="C14555" t="s">
        <v>6537</v>
      </c>
      <c r="D14555">
        <v>70</v>
      </c>
      <c r="E14555">
        <v>0</v>
      </c>
      <c r="F14555">
        <v>42</v>
      </c>
      <c r="G14555">
        <v>0</v>
      </c>
      <c r="H14555">
        <v>0</v>
      </c>
      <c r="I14555">
        <v>0</v>
      </c>
      <c r="K14555">
        <v>2016</v>
      </c>
      <c r="L14555">
        <v>2016</v>
      </c>
    </row>
    <row r="14556" spans="1:12" x14ac:dyDescent="0.25">
      <c r="A14556">
        <v>32</v>
      </c>
      <c r="B14556">
        <v>23302365</v>
      </c>
      <c r="C14556" t="s">
        <v>5469</v>
      </c>
      <c r="D14556">
        <v>70</v>
      </c>
      <c r="E14556">
        <v>0</v>
      </c>
      <c r="F14556">
        <v>42</v>
      </c>
      <c r="G14556">
        <v>0</v>
      </c>
      <c r="H14556">
        <v>0</v>
      </c>
      <c r="I14556">
        <v>0</v>
      </c>
      <c r="K14556">
        <v>2016</v>
      </c>
      <c r="L14556">
        <v>2016</v>
      </c>
    </row>
    <row r="14557" spans="1:12" x14ac:dyDescent="0.25">
      <c r="A14557">
        <v>32</v>
      </c>
      <c r="B14557">
        <v>23302366</v>
      </c>
      <c r="C14557" t="s">
        <v>5468</v>
      </c>
      <c r="D14557">
        <v>0</v>
      </c>
      <c r="E14557">
        <v>0</v>
      </c>
      <c r="F14557">
        <v>0</v>
      </c>
      <c r="G14557">
        <v>0</v>
      </c>
      <c r="H14557">
        <v>0</v>
      </c>
      <c r="I14557">
        <v>0</v>
      </c>
      <c r="K14557">
        <v>2017</v>
      </c>
      <c r="L14557">
        <v>2017</v>
      </c>
    </row>
    <row r="14558" spans="1:12" x14ac:dyDescent="0.25">
      <c r="A14558">
        <v>32</v>
      </c>
      <c r="B14558">
        <v>23302367</v>
      </c>
      <c r="C14558" t="s">
        <v>6550</v>
      </c>
      <c r="D14558">
        <v>0</v>
      </c>
      <c r="E14558">
        <v>0</v>
      </c>
      <c r="F14558">
        <v>0</v>
      </c>
      <c r="G14558">
        <v>0</v>
      </c>
      <c r="H14558">
        <v>0</v>
      </c>
      <c r="I14558">
        <v>0</v>
      </c>
      <c r="K14558">
        <v>2016</v>
      </c>
      <c r="L14558">
        <v>2017</v>
      </c>
    </row>
    <row r="14559" spans="1:12" x14ac:dyDescent="0.25">
      <c r="A14559">
        <v>32</v>
      </c>
      <c r="B14559">
        <v>23302368</v>
      </c>
      <c r="C14559" t="s">
        <v>6551</v>
      </c>
      <c r="D14559">
        <v>70</v>
      </c>
      <c r="E14559">
        <v>0</v>
      </c>
      <c r="F14559">
        <v>42</v>
      </c>
      <c r="G14559">
        <v>0</v>
      </c>
      <c r="H14559">
        <v>0</v>
      </c>
      <c r="I14559">
        <v>0</v>
      </c>
      <c r="K14559">
        <v>2016</v>
      </c>
      <c r="L14559">
        <v>2017</v>
      </c>
    </row>
    <row r="14560" spans="1:12" x14ac:dyDescent="0.25">
      <c r="A14560">
        <v>32</v>
      </c>
      <c r="B14560">
        <v>23302369</v>
      </c>
      <c r="C14560" t="s">
        <v>6537</v>
      </c>
      <c r="D14560">
        <v>70</v>
      </c>
      <c r="E14560">
        <v>0</v>
      </c>
      <c r="F14560">
        <v>42</v>
      </c>
      <c r="G14560">
        <v>0</v>
      </c>
      <c r="H14560">
        <v>0</v>
      </c>
      <c r="I14560">
        <v>0</v>
      </c>
      <c r="K14560">
        <v>2016</v>
      </c>
      <c r="L14560">
        <v>2017</v>
      </c>
    </row>
    <row r="14561" spans="1:12" x14ac:dyDescent="0.25">
      <c r="A14561">
        <v>32</v>
      </c>
      <c r="B14561">
        <v>23302370</v>
      </c>
      <c r="C14561" t="s">
        <v>6552</v>
      </c>
      <c r="D14561">
        <v>70</v>
      </c>
      <c r="E14561">
        <v>0</v>
      </c>
      <c r="F14561">
        <v>42</v>
      </c>
      <c r="G14561">
        <v>0</v>
      </c>
      <c r="H14561">
        <v>0</v>
      </c>
      <c r="I14561">
        <v>0</v>
      </c>
      <c r="K14561">
        <v>2016</v>
      </c>
      <c r="L14561">
        <v>2017</v>
      </c>
    </row>
    <row r="14562" spans="1:12" x14ac:dyDescent="0.25">
      <c r="A14562">
        <v>32</v>
      </c>
      <c r="B14562">
        <v>23302371</v>
      </c>
      <c r="C14562" t="s">
        <v>5469</v>
      </c>
      <c r="D14562">
        <v>70</v>
      </c>
      <c r="E14562">
        <v>0</v>
      </c>
      <c r="F14562">
        <v>42</v>
      </c>
      <c r="G14562">
        <v>0</v>
      </c>
      <c r="H14562">
        <v>0</v>
      </c>
      <c r="I14562">
        <v>0</v>
      </c>
      <c r="K14562">
        <v>2016</v>
      </c>
      <c r="L14562">
        <v>2017</v>
      </c>
    </row>
    <row r="14563" spans="1:12" x14ac:dyDescent="0.25">
      <c r="A14563">
        <v>32</v>
      </c>
      <c r="B14563">
        <v>23302372</v>
      </c>
      <c r="C14563" t="s">
        <v>5468</v>
      </c>
      <c r="D14563">
        <v>70</v>
      </c>
      <c r="E14563">
        <v>0</v>
      </c>
      <c r="F14563">
        <v>42</v>
      </c>
      <c r="G14563">
        <v>0</v>
      </c>
      <c r="H14563">
        <v>0</v>
      </c>
      <c r="I14563">
        <v>0</v>
      </c>
      <c r="K14563">
        <v>2016</v>
      </c>
      <c r="L14563">
        <v>2017</v>
      </c>
    </row>
    <row r="14564" spans="1:12" x14ac:dyDescent="0.25">
      <c r="A14564">
        <v>32</v>
      </c>
      <c r="B14564">
        <v>23302373</v>
      </c>
      <c r="C14564" t="s">
        <v>6537</v>
      </c>
      <c r="D14564">
        <v>70</v>
      </c>
      <c r="E14564">
        <v>0</v>
      </c>
      <c r="F14564">
        <v>42</v>
      </c>
      <c r="G14564">
        <v>0</v>
      </c>
      <c r="H14564">
        <v>0</v>
      </c>
      <c r="I14564">
        <v>0</v>
      </c>
      <c r="K14564">
        <v>2016</v>
      </c>
      <c r="L14564">
        <v>2017</v>
      </c>
    </row>
    <row r="14565" spans="1:12" x14ac:dyDescent="0.25">
      <c r="A14565">
        <v>32</v>
      </c>
      <c r="B14565">
        <v>23302374</v>
      </c>
      <c r="C14565" t="s">
        <v>5469</v>
      </c>
      <c r="D14565">
        <v>70</v>
      </c>
      <c r="E14565">
        <v>0</v>
      </c>
      <c r="F14565">
        <v>42</v>
      </c>
      <c r="G14565">
        <v>0</v>
      </c>
      <c r="H14565">
        <v>0</v>
      </c>
      <c r="I14565">
        <v>0</v>
      </c>
      <c r="K14565">
        <v>2016</v>
      </c>
      <c r="L14565">
        <v>2017</v>
      </c>
    </row>
    <row r="14566" spans="1:12" x14ac:dyDescent="0.25">
      <c r="A14566">
        <v>32</v>
      </c>
      <c r="B14566">
        <v>23302375</v>
      </c>
      <c r="C14566" t="s">
        <v>6537</v>
      </c>
      <c r="D14566">
        <v>70</v>
      </c>
      <c r="E14566">
        <v>0</v>
      </c>
      <c r="F14566">
        <v>42</v>
      </c>
      <c r="G14566">
        <v>0</v>
      </c>
      <c r="H14566">
        <v>0</v>
      </c>
      <c r="I14566">
        <v>0</v>
      </c>
      <c r="K14566">
        <v>2016</v>
      </c>
      <c r="L14566">
        <v>2016</v>
      </c>
    </row>
    <row r="14567" spans="1:12" x14ac:dyDescent="0.25">
      <c r="A14567">
        <v>32</v>
      </c>
      <c r="B14567">
        <v>23302376</v>
      </c>
      <c r="C14567" t="s">
        <v>6552</v>
      </c>
      <c r="D14567">
        <v>70</v>
      </c>
      <c r="E14567">
        <v>0</v>
      </c>
      <c r="F14567">
        <v>42</v>
      </c>
      <c r="G14567">
        <v>0</v>
      </c>
      <c r="H14567">
        <v>0</v>
      </c>
      <c r="I14567">
        <v>0</v>
      </c>
      <c r="K14567">
        <v>2016</v>
      </c>
      <c r="L14567">
        <v>2016</v>
      </c>
    </row>
    <row r="14568" spans="1:12" x14ac:dyDescent="0.25">
      <c r="A14568">
        <v>32</v>
      </c>
      <c r="B14568">
        <v>23302377</v>
      </c>
      <c r="C14568" t="s">
        <v>5469</v>
      </c>
      <c r="D14568">
        <v>70</v>
      </c>
      <c r="E14568">
        <v>0</v>
      </c>
      <c r="F14568">
        <v>42</v>
      </c>
      <c r="G14568">
        <v>0</v>
      </c>
      <c r="H14568">
        <v>0</v>
      </c>
      <c r="I14568">
        <v>0</v>
      </c>
      <c r="K14568">
        <v>2016</v>
      </c>
      <c r="L14568">
        <v>2016</v>
      </c>
    </row>
    <row r="14569" spans="1:12" x14ac:dyDescent="0.25">
      <c r="A14569">
        <v>32</v>
      </c>
      <c r="B14569">
        <v>23303055</v>
      </c>
      <c r="C14569" t="s">
        <v>6553</v>
      </c>
      <c r="D14569">
        <v>750</v>
      </c>
      <c r="E14569">
        <v>0</v>
      </c>
      <c r="F14569">
        <v>562.5</v>
      </c>
      <c r="G14569">
        <v>0</v>
      </c>
      <c r="H14569">
        <v>0</v>
      </c>
      <c r="I14569">
        <v>0</v>
      </c>
      <c r="K14569">
        <v>2015</v>
      </c>
      <c r="L14569">
        <v>2017</v>
      </c>
    </row>
    <row r="14570" spans="1:12" x14ac:dyDescent="0.25">
      <c r="A14570">
        <v>32</v>
      </c>
      <c r="B14570">
        <v>23303424</v>
      </c>
      <c r="C14570" t="s">
        <v>6554</v>
      </c>
      <c r="D14570">
        <v>150</v>
      </c>
      <c r="E14570">
        <v>0</v>
      </c>
      <c r="F14570">
        <v>112.5</v>
      </c>
      <c r="G14570">
        <v>0</v>
      </c>
      <c r="H14570">
        <v>0</v>
      </c>
      <c r="I14570">
        <v>0</v>
      </c>
      <c r="K14570">
        <v>2017</v>
      </c>
      <c r="L14570">
        <v>2018</v>
      </c>
    </row>
    <row r="14571" spans="1:12" x14ac:dyDescent="0.25">
      <c r="A14571">
        <v>32</v>
      </c>
      <c r="B14571">
        <v>23303572</v>
      </c>
      <c r="C14571" t="s">
        <v>6509</v>
      </c>
      <c r="D14571">
        <v>120</v>
      </c>
      <c r="E14571">
        <v>0</v>
      </c>
      <c r="F14571">
        <v>90</v>
      </c>
      <c r="G14571">
        <v>0</v>
      </c>
      <c r="H14571">
        <v>0</v>
      </c>
      <c r="I14571">
        <v>0</v>
      </c>
      <c r="K14571">
        <v>2016</v>
      </c>
      <c r="L14571">
        <v>2017</v>
      </c>
    </row>
    <row r="14572" spans="1:12" x14ac:dyDescent="0.25">
      <c r="A14572">
        <v>32</v>
      </c>
      <c r="B14572">
        <v>23303574</v>
      </c>
      <c r="C14572" t="s">
        <v>6555</v>
      </c>
      <c r="D14572">
        <v>75</v>
      </c>
      <c r="E14572">
        <v>0</v>
      </c>
      <c r="F14572">
        <v>45</v>
      </c>
      <c r="G14572">
        <v>0</v>
      </c>
      <c r="H14572">
        <v>0</v>
      </c>
      <c r="I14572">
        <v>0</v>
      </c>
      <c r="K14572">
        <v>2016</v>
      </c>
      <c r="L14572">
        <v>2017</v>
      </c>
    </row>
    <row r="14573" spans="1:12" x14ac:dyDescent="0.25">
      <c r="A14573">
        <v>32</v>
      </c>
      <c r="B14573">
        <v>23303575</v>
      </c>
      <c r="C14573" t="s">
        <v>6556</v>
      </c>
      <c r="D14573">
        <v>420</v>
      </c>
      <c r="E14573">
        <v>0</v>
      </c>
      <c r="F14573">
        <v>315</v>
      </c>
      <c r="G14573">
        <v>0</v>
      </c>
      <c r="H14573">
        <v>0</v>
      </c>
      <c r="I14573">
        <v>0</v>
      </c>
      <c r="K14573">
        <v>2016</v>
      </c>
      <c r="L14573">
        <v>2016</v>
      </c>
    </row>
    <row r="14574" spans="1:12" x14ac:dyDescent="0.25">
      <c r="A14574">
        <v>32</v>
      </c>
      <c r="B14574">
        <v>23304034</v>
      </c>
      <c r="C14574" t="s">
        <v>6350</v>
      </c>
      <c r="D14574">
        <v>0</v>
      </c>
      <c r="E14574">
        <v>0</v>
      </c>
      <c r="F14574">
        <v>0</v>
      </c>
      <c r="G14574">
        <v>0</v>
      </c>
      <c r="H14574">
        <v>0</v>
      </c>
      <c r="I14574">
        <v>0</v>
      </c>
      <c r="K14574">
        <v>2017</v>
      </c>
      <c r="L14574">
        <v>2017</v>
      </c>
    </row>
    <row r="14575" spans="1:12" x14ac:dyDescent="0.25">
      <c r="A14575">
        <v>32</v>
      </c>
      <c r="B14575">
        <v>23304035</v>
      </c>
      <c r="C14575" t="s">
        <v>4846</v>
      </c>
      <c r="D14575">
        <v>0</v>
      </c>
      <c r="E14575">
        <v>0</v>
      </c>
      <c r="F14575">
        <v>0</v>
      </c>
      <c r="G14575">
        <v>0</v>
      </c>
      <c r="H14575">
        <v>0</v>
      </c>
      <c r="I14575">
        <v>0</v>
      </c>
      <c r="K14575">
        <v>2017</v>
      </c>
      <c r="L14575">
        <v>2017</v>
      </c>
    </row>
    <row r="14576" spans="1:12" x14ac:dyDescent="0.25">
      <c r="A14576">
        <v>32</v>
      </c>
      <c r="B14576">
        <v>23304036</v>
      </c>
      <c r="C14576" t="s">
        <v>4630</v>
      </c>
      <c r="D14576">
        <v>0</v>
      </c>
      <c r="E14576">
        <v>0</v>
      </c>
      <c r="F14576">
        <v>0</v>
      </c>
      <c r="G14576">
        <v>0</v>
      </c>
      <c r="H14576">
        <v>0</v>
      </c>
      <c r="I14576">
        <v>0</v>
      </c>
      <c r="K14576">
        <v>2017</v>
      </c>
      <c r="L14576">
        <v>2017</v>
      </c>
    </row>
    <row r="14577" spans="1:12" x14ac:dyDescent="0.25">
      <c r="A14577">
        <v>32</v>
      </c>
      <c r="B14577">
        <v>23304046</v>
      </c>
      <c r="C14577" t="s">
        <v>6352</v>
      </c>
      <c r="D14577">
        <v>0</v>
      </c>
      <c r="E14577">
        <v>0</v>
      </c>
      <c r="F14577">
        <v>0</v>
      </c>
      <c r="G14577">
        <v>0</v>
      </c>
      <c r="H14577">
        <v>0</v>
      </c>
      <c r="I14577">
        <v>0</v>
      </c>
      <c r="K14577">
        <v>2017</v>
      </c>
      <c r="L14577">
        <v>2017</v>
      </c>
    </row>
    <row r="14578" spans="1:12" x14ac:dyDescent="0.25">
      <c r="A14578">
        <v>32</v>
      </c>
      <c r="B14578">
        <v>23304047</v>
      </c>
      <c r="C14578" t="s">
        <v>6353</v>
      </c>
      <c r="D14578">
        <v>0</v>
      </c>
      <c r="E14578">
        <v>0</v>
      </c>
      <c r="F14578">
        <v>0</v>
      </c>
      <c r="G14578">
        <v>0</v>
      </c>
      <c r="H14578">
        <v>0</v>
      </c>
      <c r="I14578">
        <v>0</v>
      </c>
      <c r="K14578">
        <v>2017</v>
      </c>
      <c r="L14578">
        <v>2017</v>
      </c>
    </row>
    <row r="14579" spans="1:12" x14ac:dyDescent="0.25">
      <c r="A14579">
        <v>32</v>
      </c>
      <c r="B14579">
        <v>23304048</v>
      </c>
      <c r="C14579" t="s">
        <v>5735</v>
      </c>
      <c r="D14579">
        <v>0</v>
      </c>
      <c r="E14579">
        <v>0</v>
      </c>
      <c r="F14579">
        <v>0</v>
      </c>
      <c r="G14579">
        <v>0</v>
      </c>
      <c r="H14579">
        <v>0</v>
      </c>
      <c r="I14579">
        <v>0</v>
      </c>
      <c r="K14579">
        <v>2017</v>
      </c>
      <c r="L14579">
        <v>2017</v>
      </c>
    </row>
    <row r="14580" spans="1:12" x14ac:dyDescent="0.25">
      <c r="A14580">
        <v>32</v>
      </c>
      <c r="B14580">
        <v>23306294</v>
      </c>
      <c r="C14580" t="s">
        <v>6557</v>
      </c>
      <c r="D14580">
        <v>125</v>
      </c>
      <c r="E14580">
        <v>0</v>
      </c>
      <c r="F14580">
        <v>75</v>
      </c>
      <c r="G14580">
        <v>0</v>
      </c>
      <c r="H14580">
        <v>0</v>
      </c>
      <c r="I14580">
        <v>0</v>
      </c>
      <c r="K14580">
        <v>2017</v>
      </c>
      <c r="L14580">
        <v>2017</v>
      </c>
    </row>
    <row r="14581" spans="1:12" x14ac:dyDescent="0.25">
      <c r="A14581">
        <v>32</v>
      </c>
      <c r="B14581">
        <v>23306697</v>
      </c>
      <c r="C14581" t="s">
        <v>6268</v>
      </c>
      <c r="D14581">
        <v>750</v>
      </c>
      <c r="E14581">
        <v>0</v>
      </c>
      <c r="F14581">
        <v>562.5</v>
      </c>
      <c r="G14581">
        <v>0</v>
      </c>
      <c r="H14581">
        <v>0</v>
      </c>
      <c r="I14581">
        <v>0</v>
      </c>
      <c r="K14581">
        <v>2015</v>
      </c>
      <c r="L14581">
        <v>2016</v>
      </c>
    </row>
    <row r="14582" spans="1:12" x14ac:dyDescent="0.25">
      <c r="A14582">
        <v>32</v>
      </c>
      <c r="B14582">
        <v>23306699</v>
      </c>
      <c r="C14582" t="s">
        <v>6268</v>
      </c>
      <c r="D14582">
        <v>750</v>
      </c>
      <c r="E14582">
        <v>0</v>
      </c>
      <c r="F14582">
        <v>562.5</v>
      </c>
      <c r="G14582">
        <v>0</v>
      </c>
      <c r="H14582">
        <v>0</v>
      </c>
      <c r="I14582">
        <v>0</v>
      </c>
      <c r="K14582">
        <v>2015</v>
      </c>
      <c r="L14582">
        <v>2016</v>
      </c>
    </row>
    <row r="14583" spans="1:12" x14ac:dyDescent="0.25">
      <c r="A14583">
        <v>32</v>
      </c>
      <c r="B14583">
        <v>23306700</v>
      </c>
      <c r="C14583" t="s">
        <v>6268</v>
      </c>
      <c r="D14583">
        <v>750</v>
      </c>
      <c r="E14583">
        <v>0</v>
      </c>
      <c r="F14583">
        <v>562.5</v>
      </c>
      <c r="G14583">
        <v>0</v>
      </c>
      <c r="H14583">
        <v>0</v>
      </c>
      <c r="I14583">
        <v>0</v>
      </c>
      <c r="K14583">
        <v>2015</v>
      </c>
      <c r="L14583">
        <v>2016</v>
      </c>
    </row>
    <row r="14584" spans="1:12" x14ac:dyDescent="0.25">
      <c r="A14584">
        <v>32</v>
      </c>
      <c r="B14584">
        <v>23306701</v>
      </c>
      <c r="C14584" t="s">
        <v>6268</v>
      </c>
      <c r="D14584">
        <v>750</v>
      </c>
      <c r="E14584">
        <v>0</v>
      </c>
      <c r="F14584">
        <v>562.5</v>
      </c>
      <c r="G14584">
        <v>0</v>
      </c>
      <c r="H14584">
        <v>0</v>
      </c>
      <c r="I14584">
        <v>0</v>
      </c>
      <c r="K14584">
        <v>2015</v>
      </c>
      <c r="L14584">
        <v>2016</v>
      </c>
    </row>
    <row r="14585" spans="1:12" x14ac:dyDescent="0.25">
      <c r="A14585">
        <v>32</v>
      </c>
      <c r="B14585">
        <v>23306702</v>
      </c>
      <c r="C14585" t="s">
        <v>6268</v>
      </c>
      <c r="D14585">
        <v>750</v>
      </c>
      <c r="E14585">
        <v>0</v>
      </c>
      <c r="F14585">
        <v>562.5</v>
      </c>
      <c r="G14585">
        <v>0</v>
      </c>
      <c r="H14585">
        <v>0</v>
      </c>
      <c r="I14585">
        <v>0</v>
      </c>
      <c r="K14585">
        <v>2015</v>
      </c>
      <c r="L14585">
        <v>2016</v>
      </c>
    </row>
    <row r="14586" spans="1:12" x14ac:dyDescent="0.25">
      <c r="A14586">
        <v>32</v>
      </c>
      <c r="B14586">
        <v>23306704</v>
      </c>
      <c r="C14586" t="s">
        <v>6268</v>
      </c>
      <c r="D14586">
        <v>750</v>
      </c>
      <c r="E14586">
        <v>0</v>
      </c>
      <c r="F14586">
        <v>562.5</v>
      </c>
      <c r="G14586">
        <v>0</v>
      </c>
      <c r="H14586">
        <v>0</v>
      </c>
      <c r="I14586">
        <v>0</v>
      </c>
      <c r="K14586">
        <v>2015</v>
      </c>
      <c r="L14586">
        <v>2016</v>
      </c>
    </row>
    <row r="14587" spans="1:12" x14ac:dyDescent="0.25">
      <c r="A14587">
        <v>32</v>
      </c>
      <c r="B14587">
        <v>23306705</v>
      </c>
      <c r="C14587" t="s">
        <v>6268</v>
      </c>
      <c r="D14587">
        <v>750</v>
      </c>
      <c r="E14587">
        <v>0</v>
      </c>
      <c r="F14587">
        <v>562.5</v>
      </c>
      <c r="G14587">
        <v>0</v>
      </c>
      <c r="H14587">
        <v>0</v>
      </c>
      <c r="I14587">
        <v>0</v>
      </c>
      <c r="K14587">
        <v>2015</v>
      </c>
      <c r="L14587">
        <v>2016</v>
      </c>
    </row>
    <row r="14588" spans="1:12" x14ac:dyDescent="0.25">
      <c r="A14588">
        <v>32</v>
      </c>
      <c r="B14588">
        <v>23306706</v>
      </c>
      <c r="C14588" t="s">
        <v>6268</v>
      </c>
      <c r="D14588">
        <v>750</v>
      </c>
      <c r="E14588">
        <v>0</v>
      </c>
      <c r="F14588">
        <v>562.5</v>
      </c>
      <c r="G14588">
        <v>0</v>
      </c>
      <c r="H14588">
        <v>0</v>
      </c>
      <c r="I14588">
        <v>0</v>
      </c>
      <c r="K14588">
        <v>2015</v>
      </c>
      <c r="L14588">
        <v>2016</v>
      </c>
    </row>
    <row r="14589" spans="1:12" x14ac:dyDescent="0.25">
      <c r="A14589">
        <v>32</v>
      </c>
      <c r="B14589">
        <v>23309571</v>
      </c>
      <c r="C14589" t="s">
        <v>6558</v>
      </c>
      <c r="D14589">
        <v>1995</v>
      </c>
      <c r="E14589">
        <v>0</v>
      </c>
      <c r="F14589">
        <v>1496.25</v>
      </c>
      <c r="G14589">
        <v>0</v>
      </c>
      <c r="H14589">
        <v>0</v>
      </c>
      <c r="I14589">
        <v>0</v>
      </c>
      <c r="K14589">
        <v>2015</v>
      </c>
      <c r="L14589">
        <v>2017</v>
      </c>
    </row>
    <row r="14590" spans="1:12" x14ac:dyDescent="0.25">
      <c r="A14590">
        <v>32</v>
      </c>
      <c r="B14590">
        <v>23309572</v>
      </c>
      <c r="C14590" t="s">
        <v>6124</v>
      </c>
      <c r="D14590">
        <v>1995</v>
      </c>
      <c r="E14590">
        <v>0</v>
      </c>
      <c r="F14590">
        <v>1496.25</v>
      </c>
      <c r="G14590">
        <v>0</v>
      </c>
      <c r="H14590">
        <v>0</v>
      </c>
      <c r="I14590">
        <v>0</v>
      </c>
      <c r="K14590">
        <v>2015</v>
      </c>
      <c r="L14590">
        <v>2017</v>
      </c>
    </row>
    <row r="14591" spans="1:12" x14ac:dyDescent="0.25">
      <c r="A14591">
        <v>32</v>
      </c>
      <c r="B14591">
        <v>23309573</v>
      </c>
      <c r="C14591" t="s">
        <v>5888</v>
      </c>
      <c r="D14591">
        <v>1995</v>
      </c>
      <c r="E14591">
        <v>0</v>
      </c>
      <c r="F14591">
        <v>1496.25</v>
      </c>
      <c r="G14591">
        <v>0</v>
      </c>
      <c r="H14591">
        <v>0</v>
      </c>
      <c r="I14591">
        <v>0</v>
      </c>
      <c r="K14591">
        <v>2015</v>
      </c>
      <c r="L14591">
        <v>2017</v>
      </c>
    </row>
    <row r="14592" spans="1:12" x14ac:dyDescent="0.25">
      <c r="A14592">
        <v>32</v>
      </c>
      <c r="B14592">
        <v>23309575</v>
      </c>
      <c r="C14592" t="s">
        <v>6558</v>
      </c>
      <c r="D14592">
        <v>1995</v>
      </c>
      <c r="E14592">
        <v>0</v>
      </c>
      <c r="F14592">
        <v>1496.25</v>
      </c>
      <c r="G14592">
        <v>0</v>
      </c>
      <c r="H14592">
        <v>0</v>
      </c>
      <c r="I14592">
        <v>0</v>
      </c>
      <c r="K14592">
        <v>2015</v>
      </c>
      <c r="L14592">
        <v>2017</v>
      </c>
    </row>
    <row r="14593" spans="1:12" x14ac:dyDescent="0.25">
      <c r="A14593">
        <v>32</v>
      </c>
      <c r="B14593">
        <v>23309576</v>
      </c>
      <c r="C14593" t="s">
        <v>6558</v>
      </c>
      <c r="D14593">
        <v>1995</v>
      </c>
      <c r="E14593">
        <v>0</v>
      </c>
      <c r="F14593">
        <v>1496.25</v>
      </c>
      <c r="G14593">
        <v>0</v>
      </c>
      <c r="H14593">
        <v>0</v>
      </c>
      <c r="I14593">
        <v>0</v>
      </c>
      <c r="K14593">
        <v>2015</v>
      </c>
      <c r="L14593">
        <v>2017</v>
      </c>
    </row>
    <row r="14594" spans="1:12" x14ac:dyDescent="0.25">
      <c r="A14594">
        <v>32</v>
      </c>
      <c r="B14594">
        <v>23309577</v>
      </c>
      <c r="C14594" t="s">
        <v>6124</v>
      </c>
      <c r="D14594">
        <v>1995</v>
      </c>
      <c r="E14594">
        <v>0</v>
      </c>
      <c r="F14594">
        <v>1496.25</v>
      </c>
      <c r="G14594">
        <v>0</v>
      </c>
      <c r="H14594">
        <v>0</v>
      </c>
      <c r="I14594">
        <v>0</v>
      </c>
      <c r="K14594">
        <v>2015</v>
      </c>
      <c r="L14594">
        <v>2017</v>
      </c>
    </row>
    <row r="14595" spans="1:12" x14ac:dyDescent="0.25">
      <c r="A14595">
        <v>32</v>
      </c>
      <c r="B14595">
        <v>23309578</v>
      </c>
      <c r="C14595" t="s">
        <v>6559</v>
      </c>
      <c r="D14595">
        <v>1995</v>
      </c>
      <c r="E14595">
        <v>0</v>
      </c>
      <c r="F14595">
        <v>1496.25</v>
      </c>
      <c r="G14595">
        <v>0</v>
      </c>
      <c r="H14595">
        <v>0</v>
      </c>
      <c r="I14595">
        <v>0</v>
      </c>
      <c r="K14595">
        <v>2015</v>
      </c>
      <c r="L14595">
        <v>2017</v>
      </c>
    </row>
    <row r="14596" spans="1:12" x14ac:dyDescent="0.25">
      <c r="A14596">
        <v>32</v>
      </c>
      <c r="B14596">
        <v>23309579</v>
      </c>
      <c r="C14596" t="s">
        <v>5888</v>
      </c>
      <c r="D14596">
        <v>1995</v>
      </c>
      <c r="E14596">
        <v>0</v>
      </c>
      <c r="F14596">
        <v>1496.25</v>
      </c>
      <c r="G14596">
        <v>0</v>
      </c>
      <c r="H14596">
        <v>0</v>
      </c>
      <c r="I14596">
        <v>0</v>
      </c>
      <c r="K14596">
        <v>2015</v>
      </c>
      <c r="L14596">
        <v>2017</v>
      </c>
    </row>
    <row r="14597" spans="1:12" x14ac:dyDescent="0.25">
      <c r="A14597">
        <v>32</v>
      </c>
      <c r="B14597">
        <v>23309580</v>
      </c>
      <c r="C14597" t="s">
        <v>6560</v>
      </c>
      <c r="D14597">
        <v>1995</v>
      </c>
      <c r="E14597">
        <v>0</v>
      </c>
      <c r="F14597">
        <v>1496.25</v>
      </c>
      <c r="G14597">
        <v>0</v>
      </c>
      <c r="H14597">
        <v>0</v>
      </c>
      <c r="I14597">
        <v>0</v>
      </c>
      <c r="K14597">
        <v>2015</v>
      </c>
      <c r="L14597">
        <v>2017</v>
      </c>
    </row>
    <row r="14598" spans="1:12" x14ac:dyDescent="0.25">
      <c r="A14598">
        <v>32</v>
      </c>
      <c r="B14598">
        <v>23309582</v>
      </c>
      <c r="C14598" t="s">
        <v>6124</v>
      </c>
      <c r="D14598">
        <v>1995</v>
      </c>
      <c r="E14598">
        <v>0</v>
      </c>
      <c r="F14598">
        <v>1496.25</v>
      </c>
      <c r="G14598">
        <v>0</v>
      </c>
      <c r="H14598">
        <v>0</v>
      </c>
      <c r="I14598">
        <v>0</v>
      </c>
      <c r="K14598">
        <v>2015</v>
      </c>
      <c r="L14598">
        <v>2017</v>
      </c>
    </row>
    <row r="14599" spans="1:12" x14ac:dyDescent="0.25">
      <c r="A14599">
        <v>32</v>
      </c>
      <c r="B14599">
        <v>23309583</v>
      </c>
      <c r="C14599" t="s">
        <v>6561</v>
      </c>
      <c r="D14599">
        <v>1995</v>
      </c>
      <c r="E14599">
        <v>0</v>
      </c>
      <c r="F14599">
        <v>1496.25</v>
      </c>
      <c r="G14599">
        <v>0</v>
      </c>
      <c r="H14599">
        <v>0</v>
      </c>
      <c r="I14599">
        <v>0</v>
      </c>
      <c r="K14599">
        <v>2015</v>
      </c>
      <c r="L14599">
        <v>2017</v>
      </c>
    </row>
    <row r="14600" spans="1:12" x14ac:dyDescent="0.25">
      <c r="A14600">
        <v>32</v>
      </c>
      <c r="B14600">
        <v>23309584</v>
      </c>
      <c r="C14600" t="s">
        <v>5888</v>
      </c>
      <c r="D14600">
        <v>1995</v>
      </c>
      <c r="E14600">
        <v>0</v>
      </c>
      <c r="F14600">
        <v>1496.25</v>
      </c>
      <c r="G14600">
        <v>0</v>
      </c>
      <c r="H14600">
        <v>0</v>
      </c>
      <c r="I14600">
        <v>0</v>
      </c>
      <c r="K14600">
        <v>2015</v>
      </c>
      <c r="L14600">
        <v>2017</v>
      </c>
    </row>
    <row r="14601" spans="1:12" x14ac:dyDescent="0.25">
      <c r="A14601">
        <v>32</v>
      </c>
      <c r="B14601">
        <v>23309585</v>
      </c>
      <c r="C14601" t="s">
        <v>6562</v>
      </c>
      <c r="D14601">
        <v>1995</v>
      </c>
      <c r="E14601">
        <v>0</v>
      </c>
      <c r="F14601">
        <v>1496.25</v>
      </c>
      <c r="G14601">
        <v>0</v>
      </c>
      <c r="H14601">
        <v>0</v>
      </c>
      <c r="I14601">
        <v>0</v>
      </c>
      <c r="K14601">
        <v>2015</v>
      </c>
      <c r="L14601">
        <v>2017</v>
      </c>
    </row>
    <row r="14602" spans="1:12" x14ac:dyDescent="0.25">
      <c r="A14602">
        <v>32</v>
      </c>
      <c r="B14602">
        <v>23309587</v>
      </c>
      <c r="C14602" t="s">
        <v>6563</v>
      </c>
      <c r="D14602">
        <v>1995</v>
      </c>
      <c r="E14602">
        <v>0</v>
      </c>
      <c r="F14602">
        <v>1496.25</v>
      </c>
      <c r="G14602">
        <v>0</v>
      </c>
      <c r="H14602">
        <v>0</v>
      </c>
      <c r="I14602">
        <v>0</v>
      </c>
      <c r="K14602">
        <v>2015</v>
      </c>
      <c r="L14602">
        <v>2017</v>
      </c>
    </row>
    <row r="14603" spans="1:12" x14ac:dyDescent="0.25">
      <c r="A14603">
        <v>32</v>
      </c>
      <c r="B14603">
        <v>23309589</v>
      </c>
      <c r="C14603" t="s">
        <v>5888</v>
      </c>
      <c r="D14603">
        <v>1995</v>
      </c>
      <c r="E14603">
        <v>0</v>
      </c>
      <c r="F14603">
        <v>1496.25</v>
      </c>
      <c r="G14603">
        <v>0</v>
      </c>
      <c r="H14603">
        <v>0</v>
      </c>
      <c r="I14603">
        <v>0</v>
      </c>
      <c r="K14603">
        <v>2015</v>
      </c>
      <c r="L14603">
        <v>2017</v>
      </c>
    </row>
    <row r="14604" spans="1:12" x14ac:dyDescent="0.25">
      <c r="A14604">
        <v>32</v>
      </c>
      <c r="B14604">
        <v>23309590</v>
      </c>
      <c r="C14604" t="s">
        <v>6561</v>
      </c>
      <c r="D14604">
        <v>1995</v>
      </c>
      <c r="E14604">
        <v>0</v>
      </c>
      <c r="F14604">
        <v>1496.25</v>
      </c>
      <c r="G14604">
        <v>0</v>
      </c>
      <c r="H14604">
        <v>0</v>
      </c>
      <c r="I14604">
        <v>0</v>
      </c>
      <c r="K14604">
        <v>2015</v>
      </c>
      <c r="L14604">
        <v>2017</v>
      </c>
    </row>
    <row r="14605" spans="1:12" x14ac:dyDescent="0.25">
      <c r="A14605">
        <v>32</v>
      </c>
      <c r="B14605">
        <v>23309592</v>
      </c>
      <c r="C14605" t="s">
        <v>6564</v>
      </c>
      <c r="D14605">
        <v>1995</v>
      </c>
      <c r="E14605">
        <v>0</v>
      </c>
      <c r="F14605">
        <v>1496.25</v>
      </c>
      <c r="G14605">
        <v>0</v>
      </c>
      <c r="H14605">
        <v>0</v>
      </c>
      <c r="I14605">
        <v>0</v>
      </c>
      <c r="K14605">
        <v>2015</v>
      </c>
      <c r="L14605">
        <v>2017</v>
      </c>
    </row>
    <row r="14606" spans="1:12" x14ac:dyDescent="0.25">
      <c r="A14606">
        <v>32</v>
      </c>
      <c r="B14606">
        <v>23314056</v>
      </c>
      <c r="C14606" t="s">
        <v>6414</v>
      </c>
      <c r="D14606">
        <v>500</v>
      </c>
      <c r="E14606">
        <v>0</v>
      </c>
      <c r="F14606">
        <v>375</v>
      </c>
      <c r="G14606">
        <v>0</v>
      </c>
      <c r="H14606">
        <v>0</v>
      </c>
      <c r="I14606">
        <v>0</v>
      </c>
      <c r="K14606">
        <v>2016</v>
      </c>
      <c r="L14606">
        <v>2016</v>
      </c>
    </row>
    <row r="14607" spans="1:12" x14ac:dyDescent="0.25">
      <c r="A14607">
        <v>32</v>
      </c>
      <c r="B14607">
        <v>23314057</v>
      </c>
      <c r="C14607" t="s">
        <v>5131</v>
      </c>
      <c r="D14607">
        <v>550</v>
      </c>
      <c r="E14607">
        <v>0</v>
      </c>
      <c r="F14607">
        <v>412.5</v>
      </c>
      <c r="G14607">
        <v>0</v>
      </c>
      <c r="H14607">
        <v>0</v>
      </c>
      <c r="I14607">
        <v>0</v>
      </c>
      <c r="K14607">
        <v>2016</v>
      </c>
      <c r="L14607">
        <v>2016</v>
      </c>
    </row>
    <row r="14608" spans="1:12" x14ac:dyDescent="0.25">
      <c r="A14608">
        <v>32</v>
      </c>
      <c r="B14608">
        <v>23314058</v>
      </c>
      <c r="C14608" t="s">
        <v>5501</v>
      </c>
      <c r="D14608">
        <v>550</v>
      </c>
      <c r="E14608">
        <v>0</v>
      </c>
      <c r="F14608">
        <v>412.5</v>
      </c>
      <c r="G14608">
        <v>0</v>
      </c>
      <c r="H14608">
        <v>0</v>
      </c>
      <c r="I14608">
        <v>0</v>
      </c>
      <c r="K14608">
        <v>2016</v>
      </c>
      <c r="L14608">
        <v>2016</v>
      </c>
    </row>
    <row r="14609" spans="1:12" x14ac:dyDescent="0.25">
      <c r="A14609">
        <v>32</v>
      </c>
      <c r="B14609">
        <v>23314059</v>
      </c>
      <c r="C14609" t="s">
        <v>5492</v>
      </c>
      <c r="D14609">
        <v>550</v>
      </c>
      <c r="E14609">
        <v>0</v>
      </c>
      <c r="F14609">
        <v>412.5</v>
      </c>
      <c r="G14609">
        <v>0</v>
      </c>
      <c r="H14609">
        <v>0</v>
      </c>
      <c r="I14609">
        <v>0</v>
      </c>
      <c r="K14609">
        <v>2016</v>
      </c>
      <c r="L14609">
        <v>2016</v>
      </c>
    </row>
    <row r="14610" spans="1:12" x14ac:dyDescent="0.25">
      <c r="A14610">
        <v>32</v>
      </c>
      <c r="B14610">
        <v>23314060</v>
      </c>
      <c r="C14610" t="s">
        <v>5866</v>
      </c>
      <c r="D14610">
        <v>550</v>
      </c>
      <c r="E14610">
        <v>0</v>
      </c>
      <c r="F14610">
        <v>412.5</v>
      </c>
      <c r="G14610">
        <v>0</v>
      </c>
      <c r="H14610">
        <v>0</v>
      </c>
      <c r="I14610">
        <v>0</v>
      </c>
      <c r="K14610">
        <v>2016</v>
      </c>
      <c r="L14610">
        <v>2016</v>
      </c>
    </row>
    <row r="14611" spans="1:12" x14ac:dyDescent="0.25">
      <c r="A14611">
        <v>32</v>
      </c>
      <c r="B14611">
        <v>23314062</v>
      </c>
      <c r="C14611" t="s">
        <v>6361</v>
      </c>
      <c r="D14611">
        <v>550</v>
      </c>
      <c r="E14611">
        <v>0</v>
      </c>
      <c r="F14611">
        <v>412.5</v>
      </c>
      <c r="G14611">
        <v>0</v>
      </c>
      <c r="H14611">
        <v>0</v>
      </c>
      <c r="I14611">
        <v>0</v>
      </c>
      <c r="K14611">
        <v>2016</v>
      </c>
      <c r="L14611">
        <v>2016</v>
      </c>
    </row>
    <row r="14612" spans="1:12" x14ac:dyDescent="0.25">
      <c r="A14612">
        <v>32</v>
      </c>
      <c r="B14612">
        <v>23315239</v>
      </c>
      <c r="C14612" t="s">
        <v>6565</v>
      </c>
      <c r="D14612">
        <v>600</v>
      </c>
      <c r="E14612">
        <v>0</v>
      </c>
      <c r="F14612">
        <v>450</v>
      </c>
      <c r="G14612">
        <v>0</v>
      </c>
      <c r="H14612">
        <v>0</v>
      </c>
      <c r="I14612">
        <v>0</v>
      </c>
      <c r="K14612">
        <v>2016</v>
      </c>
      <c r="L14612">
        <v>2017</v>
      </c>
    </row>
    <row r="14613" spans="1:12" x14ac:dyDescent="0.25">
      <c r="A14613">
        <v>32</v>
      </c>
      <c r="B14613">
        <v>23315240</v>
      </c>
      <c r="C14613" t="s">
        <v>6565</v>
      </c>
      <c r="D14613">
        <v>600</v>
      </c>
      <c r="E14613">
        <v>0</v>
      </c>
      <c r="F14613">
        <v>450</v>
      </c>
      <c r="G14613">
        <v>0</v>
      </c>
      <c r="H14613">
        <v>0</v>
      </c>
      <c r="I14613">
        <v>0</v>
      </c>
      <c r="K14613">
        <v>2016</v>
      </c>
      <c r="L14613">
        <v>2017</v>
      </c>
    </row>
    <row r="14614" spans="1:12" x14ac:dyDescent="0.25">
      <c r="A14614">
        <v>32</v>
      </c>
      <c r="B14614">
        <v>23315327</v>
      </c>
      <c r="C14614" t="s">
        <v>2451</v>
      </c>
      <c r="D14614">
        <v>195</v>
      </c>
      <c r="E14614">
        <v>0</v>
      </c>
      <c r="F14614">
        <v>136.5</v>
      </c>
      <c r="G14614">
        <v>0</v>
      </c>
      <c r="H14614">
        <v>0</v>
      </c>
      <c r="I14614">
        <v>0</v>
      </c>
      <c r="K14614">
        <v>2016</v>
      </c>
      <c r="L14614">
        <v>2016</v>
      </c>
    </row>
    <row r="14615" spans="1:12" x14ac:dyDescent="0.25">
      <c r="A14615">
        <v>32</v>
      </c>
      <c r="B14615">
        <v>23315328</v>
      </c>
      <c r="C14615" t="s">
        <v>2336</v>
      </c>
      <c r="D14615">
        <v>195</v>
      </c>
      <c r="E14615">
        <v>0</v>
      </c>
      <c r="F14615">
        <v>146.25</v>
      </c>
      <c r="G14615">
        <v>0</v>
      </c>
      <c r="H14615">
        <v>0</v>
      </c>
      <c r="I14615">
        <v>0</v>
      </c>
      <c r="K14615">
        <v>2016</v>
      </c>
      <c r="L14615">
        <v>2017</v>
      </c>
    </row>
    <row r="14616" spans="1:12" x14ac:dyDescent="0.25">
      <c r="A14616">
        <v>32</v>
      </c>
      <c r="B14616">
        <v>23315626</v>
      </c>
      <c r="C14616" t="s">
        <v>6566</v>
      </c>
      <c r="D14616">
        <v>135</v>
      </c>
      <c r="E14616">
        <v>0</v>
      </c>
      <c r="F14616">
        <v>94.5</v>
      </c>
      <c r="G14616">
        <v>0</v>
      </c>
      <c r="H14616">
        <v>0</v>
      </c>
      <c r="I14616">
        <v>0</v>
      </c>
      <c r="K14616">
        <v>2016</v>
      </c>
      <c r="L14616">
        <v>2016</v>
      </c>
    </row>
    <row r="14617" spans="1:12" x14ac:dyDescent="0.25">
      <c r="A14617">
        <v>32</v>
      </c>
      <c r="B14617">
        <v>23315627</v>
      </c>
      <c r="C14617" t="s">
        <v>5994</v>
      </c>
      <c r="D14617">
        <v>135</v>
      </c>
      <c r="E14617">
        <v>0</v>
      </c>
      <c r="F14617">
        <v>101.25</v>
      </c>
      <c r="G14617">
        <v>0</v>
      </c>
      <c r="H14617">
        <v>0</v>
      </c>
      <c r="I14617">
        <v>0</v>
      </c>
      <c r="K14617">
        <v>2016</v>
      </c>
      <c r="L14617">
        <v>2017</v>
      </c>
    </row>
    <row r="14618" spans="1:12" x14ac:dyDescent="0.25">
      <c r="A14618">
        <v>32</v>
      </c>
      <c r="B14618">
        <v>23315629</v>
      </c>
      <c r="C14618" t="s">
        <v>5939</v>
      </c>
      <c r="D14618">
        <v>169</v>
      </c>
      <c r="E14618">
        <v>0</v>
      </c>
      <c r="F14618">
        <v>101.4</v>
      </c>
      <c r="G14618">
        <v>0</v>
      </c>
      <c r="H14618">
        <v>0</v>
      </c>
      <c r="I14618">
        <v>0</v>
      </c>
      <c r="K14618">
        <v>2016</v>
      </c>
      <c r="L14618">
        <v>2017</v>
      </c>
    </row>
    <row r="14619" spans="1:12" x14ac:dyDescent="0.25">
      <c r="A14619">
        <v>32</v>
      </c>
      <c r="B14619">
        <v>23316245</v>
      </c>
      <c r="C14619" t="s">
        <v>6268</v>
      </c>
      <c r="D14619">
        <v>375</v>
      </c>
      <c r="E14619">
        <v>0</v>
      </c>
      <c r="F14619">
        <v>281.25</v>
      </c>
      <c r="G14619">
        <v>0</v>
      </c>
      <c r="H14619">
        <v>0</v>
      </c>
      <c r="I14619">
        <v>0</v>
      </c>
      <c r="K14619">
        <v>2014</v>
      </c>
      <c r="L14619">
        <v>2017</v>
      </c>
    </row>
    <row r="14620" spans="1:12" x14ac:dyDescent="0.25">
      <c r="A14620">
        <v>32</v>
      </c>
      <c r="B14620">
        <v>23319090</v>
      </c>
      <c r="C14620" t="s">
        <v>5828</v>
      </c>
      <c r="D14620">
        <v>275</v>
      </c>
      <c r="E14620">
        <v>0</v>
      </c>
      <c r="F14620">
        <v>206.25</v>
      </c>
      <c r="G14620">
        <v>0</v>
      </c>
      <c r="H14620">
        <v>0</v>
      </c>
      <c r="I14620">
        <v>0</v>
      </c>
      <c r="K14620">
        <v>2017</v>
      </c>
      <c r="L14620">
        <v>2017</v>
      </c>
    </row>
    <row r="14621" spans="1:12" x14ac:dyDescent="0.25">
      <c r="A14621">
        <v>32</v>
      </c>
      <c r="B14621">
        <v>23319109</v>
      </c>
      <c r="C14621" t="s">
        <v>2330</v>
      </c>
      <c r="D14621">
        <v>1300</v>
      </c>
      <c r="E14621">
        <v>0</v>
      </c>
      <c r="F14621">
        <v>975</v>
      </c>
      <c r="G14621">
        <v>0</v>
      </c>
      <c r="H14621">
        <v>0</v>
      </c>
      <c r="I14621">
        <v>0</v>
      </c>
      <c r="K14621">
        <v>2016</v>
      </c>
      <c r="L14621">
        <v>2016</v>
      </c>
    </row>
    <row r="14622" spans="1:12" x14ac:dyDescent="0.25">
      <c r="A14622">
        <v>32</v>
      </c>
      <c r="B14622">
        <v>23319110</v>
      </c>
      <c r="C14622" t="s">
        <v>2331</v>
      </c>
      <c r="D14622">
        <v>1300</v>
      </c>
      <c r="E14622">
        <v>0</v>
      </c>
      <c r="F14622">
        <v>975</v>
      </c>
      <c r="G14622">
        <v>0</v>
      </c>
      <c r="H14622">
        <v>0</v>
      </c>
      <c r="I14622">
        <v>0</v>
      </c>
      <c r="K14622">
        <v>2016</v>
      </c>
      <c r="L14622">
        <v>2016</v>
      </c>
    </row>
    <row r="14623" spans="1:12" x14ac:dyDescent="0.25">
      <c r="A14623">
        <v>32</v>
      </c>
      <c r="B14623">
        <v>23319111</v>
      </c>
      <c r="C14623" t="s">
        <v>6048</v>
      </c>
      <c r="D14623">
        <v>1300</v>
      </c>
      <c r="E14623">
        <v>0</v>
      </c>
      <c r="F14623">
        <v>975</v>
      </c>
      <c r="G14623">
        <v>0</v>
      </c>
      <c r="H14623">
        <v>0</v>
      </c>
      <c r="I14623">
        <v>0</v>
      </c>
      <c r="K14623">
        <v>2016</v>
      </c>
      <c r="L14623">
        <v>2016</v>
      </c>
    </row>
    <row r="14624" spans="1:12" x14ac:dyDescent="0.25">
      <c r="A14624">
        <v>32</v>
      </c>
      <c r="B14624">
        <v>23319112</v>
      </c>
      <c r="C14624" t="s">
        <v>2332</v>
      </c>
      <c r="D14624">
        <v>1300</v>
      </c>
      <c r="E14624">
        <v>0</v>
      </c>
      <c r="F14624">
        <v>975</v>
      </c>
      <c r="G14624">
        <v>0</v>
      </c>
      <c r="H14624">
        <v>0</v>
      </c>
      <c r="I14624">
        <v>0</v>
      </c>
      <c r="K14624">
        <v>2016</v>
      </c>
      <c r="L14624">
        <v>2016</v>
      </c>
    </row>
    <row r="14625" spans="1:12" x14ac:dyDescent="0.25">
      <c r="A14625">
        <v>32</v>
      </c>
      <c r="B14625">
        <v>23319113</v>
      </c>
      <c r="C14625" t="s">
        <v>2333</v>
      </c>
      <c r="D14625">
        <v>1300</v>
      </c>
      <c r="E14625">
        <v>0</v>
      </c>
      <c r="F14625">
        <v>975</v>
      </c>
      <c r="G14625">
        <v>0</v>
      </c>
      <c r="H14625">
        <v>0</v>
      </c>
      <c r="I14625">
        <v>0</v>
      </c>
      <c r="K14625">
        <v>2016</v>
      </c>
      <c r="L14625">
        <v>2016</v>
      </c>
    </row>
    <row r="14626" spans="1:12" x14ac:dyDescent="0.25">
      <c r="A14626">
        <v>32</v>
      </c>
      <c r="B14626">
        <v>23319114</v>
      </c>
      <c r="C14626" t="s">
        <v>6567</v>
      </c>
      <c r="D14626">
        <v>1300</v>
      </c>
      <c r="E14626">
        <v>0</v>
      </c>
      <c r="F14626">
        <v>975</v>
      </c>
      <c r="G14626">
        <v>0</v>
      </c>
      <c r="H14626">
        <v>0</v>
      </c>
      <c r="I14626">
        <v>0</v>
      </c>
      <c r="K14626">
        <v>2016</v>
      </c>
      <c r="L14626">
        <v>2016</v>
      </c>
    </row>
    <row r="14627" spans="1:12" x14ac:dyDescent="0.25">
      <c r="A14627">
        <v>32</v>
      </c>
      <c r="B14627">
        <v>23319123</v>
      </c>
      <c r="C14627" t="s">
        <v>6568</v>
      </c>
      <c r="D14627">
        <v>625</v>
      </c>
      <c r="E14627">
        <v>0</v>
      </c>
      <c r="F14627">
        <v>375</v>
      </c>
      <c r="G14627">
        <v>0</v>
      </c>
      <c r="H14627">
        <v>0</v>
      </c>
      <c r="I14627">
        <v>0</v>
      </c>
      <c r="K14627">
        <v>2016</v>
      </c>
      <c r="L14627">
        <v>2017</v>
      </c>
    </row>
    <row r="14628" spans="1:12" x14ac:dyDescent="0.25">
      <c r="A14628">
        <v>32</v>
      </c>
      <c r="B14628">
        <v>23319128</v>
      </c>
      <c r="C14628" t="s">
        <v>6484</v>
      </c>
      <c r="D14628">
        <v>125</v>
      </c>
      <c r="E14628">
        <v>0</v>
      </c>
      <c r="F14628">
        <v>93.75</v>
      </c>
      <c r="G14628">
        <v>0</v>
      </c>
      <c r="H14628">
        <v>0</v>
      </c>
      <c r="I14628">
        <v>0</v>
      </c>
      <c r="K14628">
        <v>2016</v>
      </c>
      <c r="L14628">
        <v>2017</v>
      </c>
    </row>
    <row r="14629" spans="1:12" x14ac:dyDescent="0.25">
      <c r="A14629">
        <v>32</v>
      </c>
      <c r="B14629">
        <v>23319129</v>
      </c>
      <c r="C14629" t="s">
        <v>5752</v>
      </c>
      <c r="D14629">
        <v>125</v>
      </c>
      <c r="E14629">
        <v>0</v>
      </c>
      <c r="F14629">
        <v>93.75</v>
      </c>
      <c r="G14629">
        <v>0</v>
      </c>
      <c r="H14629">
        <v>0</v>
      </c>
      <c r="I14629">
        <v>0</v>
      </c>
      <c r="K14629">
        <v>2017</v>
      </c>
      <c r="L14629">
        <v>2017</v>
      </c>
    </row>
    <row r="14630" spans="1:12" x14ac:dyDescent="0.25">
      <c r="A14630">
        <v>32</v>
      </c>
      <c r="B14630">
        <v>23319130</v>
      </c>
      <c r="C14630" t="s">
        <v>6569</v>
      </c>
      <c r="D14630">
        <v>125</v>
      </c>
      <c r="E14630">
        <v>0</v>
      </c>
      <c r="F14630">
        <v>93.75</v>
      </c>
      <c r="G14630">
        <v>0</v>
      </c>
      <c r="H14630">
        <v>0</v>
      </c>
      <c r="I14630">
        <v>0</v>
      </c>
      <c r="K14630">
        <v>2016</v>
      </c>
      <c r="L14630">
        <v>2017</v>
      </c>
    </row>
    <row r="14631" spans="1:12" x14ac:dyDescent="0.25">
      <c r="A14631">
        <v>32</v>
      </c>
      <c r="B14631">
        <v>23319131</v>
      </c>
      <c r="C14631" t="s">
        <v>5744</v>
      </c>
      <c r="D14631">
        <v>125</v>
      </c>
      <c r="E14631">
        <v>0</v>
      </c>
      <c r="F14631">
        <v>93.75</v>
      </c>
      <c r="G14631">
        <v>0</v>
      </c>
      <c r="H14631">
        <v>0</v>
      </c>
      <c r="I14631">
        <v>0</v>
      </c>
      <c r="K14631">
        <v>2017</v>
      </c>
      <c r="L14631">
        <v>2017</v>
      </c>
    </row>
    <row r="14632" spans="1:12" x14ac:dyDescent="0.25">
      <c r="A14632">
        <v>32</v>
      </c>
      <c r="B14632">
        <v>23319143</v>
      </c>
      <c r="C14632" t="s">
        <v>5602</v>
      </c>
      <c r="D14632">
        <v>495</v>
      </c>
      <c r="E14632">
        <v>0</v>
      </c>
      <c r="F14632">
        <v>371.25</v>
      </c>
      <c r="G14632">
        <v>0</v>
      </c>
      <c r="H14632">
        <v>0</v>
      </c>
      <c r="I14632">
        <v>0</v>
      </c>
      <c r="K14632">
        <v>2015</v>
      </c>
      <c r="L14632">
        <v>2016</v>
      </c>
    </row>
    <row r="14633" spans="1:12" x14ac:dyDescent="0.25">
      <c r="A14633">
        <v>32</v>
      </c>
      <c r="B14633">
        <v>23319266</v>
      </c>
      <c r="C14633" t="s">
        <v>6348</v>
      </c>
      <c r="D14633">
        <v>760</v>
      </c>
      <c r="E14633">
        <v>0</v>
      </c>
      <c r="F14633">
        <v>570</v>
      </c>
      <c r="G14633">
        <v>0</v>
      </c>
      <c r="H14633">
        <v>0</v>
      </c>
      <c r="I14633">
        <v>0</v>
      </c>
      <c r="K14633">
        <v>2016</v>
      </c>
      <c r="L14633">
        <v>2017</v>
      </c>
    </row>
    <row r="14634" spans="1:12" x14ac:dyDescent="0.25">
      <c r="A14634">
        <v>32</v>
      </c>
      <c r="B14634">
        <v>23319267</v>
      </c>
      <c r="C14634" t="s">
        <v>6348</v>
      </c>
      <c r="D14634">
        <v>760</v>
      </c>
      <c r="E14634">
        <v>0</v>
      </c>
      <c r="F14634">
        <v>570</v>
      </c>
      <c r="G14634">
        <v>0</v>
      </c>
      <c r="H14634">
        <v>0</v>
      </c>
      <c r="I14634">
        <v>0</v>
      </c>
      <c r="K14634">
        <v>2016</v>
      </c>
      <c r="L14634">
        <v>2017</v>
      </c>
    </row>
    <row r="14635" spans="1:12" x14ac:dyDescent="0.25">
      <c r="A14635">
        <v>32</v>
      </c>
      <c r="B14635">
        <v>23319870</v>
      </c>
      <c r="C14635" t="s">
        <v>6141</v>
      </c>
      <c r="D14635">
        <v>70</v>
      </c>
      <c r="E14635">
        <v>0</v>
      </c>
      <c r="F14635">
        <v>52.5</v>
      </c>
      <c r="G14635">
        <v>0</v>
      </c>
      <c r="H14635">
        <v>0</v>
      </c>
      <c r="I14635">
        <v>0</v>
      </c>
      <c r="K14635">
        <v>2015</v>
      </c>
      <c r="L14635">
        <v>2017</v>
      </c>
    </row>
    <row r="14636" spans="1:12" x14ac:dyDescent="0.25">
      <c r="A14636">
        <v>32</v>
      </c>
      <c r="B14636">
        <v>23319871</v>
      </c>
      <c r="C14636" t="s">
        <v>6455</v>
      </c>
      <c r="D14636">
        <v>145</v>
      </c>
      <c r="E14636">
        <v>0</v>
      </c>
      <c r="F14636">
        <v>108.75</v>
      </c>
      <c r="G14636">
        <v>0</v>
      </c>
      <c r="H14636">
        <v>0</v>
      </c>
      <c r="I14636">
        <v>0</v>
      </c>
      <c r="K14636">
        <v>2015</v>
      </c>
      <c r="L14636">
        <v>2017</v>
      </c>
    </row>
    <row r="14637" spans="1:12" x14ac:dyDescent="0.25">
      <c r="A14637">
        <v>32</v>
      </c>
      <c r="B14637">
        <v>23320221</v>
      </c>
      <c r="C14637" t="s">
        <v>5195</v>
      </c>
      <c r="D14637">
        <v>330</v>
      </c>
      <c r="E14637">
        <v>0</v>
      </c>
      <c r="F14637">
        <v>247.5</v>
      </c>
      <c r="G14637">
        <v>0</v>
      </c>
      <c r="H14637">
        <v>0</v>
      </c>
      <c r="I14637">
        <v>0</v>
      </c>
      <c r="K14637">
        <v>2016</v>
      </c>
      <c r="L14637">
        <v>2016</v>
      </c>
    </row>
    <row r="14638" spans="1:12" x14ac:dyDescent="0.25">
      <c r="A14638">
        <v>32</v>
      </c>
      <c r="B14638">
        <v>23320222</v>
      </c>
      <c r="C14638" t="s">
        <v>5549</v>
      </c>
      <c r="D14638">
        <v>330</v>
      </c>
      <c r="E14638">
        <v>0</v>
      </c>
      <c r="F14638">
        <v>247.5</v>
      </c>
      <c r="G14638">
        <v>0</v>
      </c>
      <c r="H14638">
        <v>0</v>
      </c>
      <c r="I14638">
        <v>0</v>
      </c>
      <c r="K14638">
        <v>2016</v>
      </c>
      <c r="L14638">
        <v>2016</v>
      </c>
    </row>
    <row r="14639" spans="1:12" x14ac:dyDescent="0.25">
      <c r="A14639">
        <v>32</v>
      </c>
      <c r="B14639">
        <v>23320228</v>
      </c>
      <c r="C14639" t="s">
        <v>6570</v>
      </c>
      <c r="D14639">
        <v>330</v>
      </c>
      <c r="E14639">
        <v>0</v>
      </c>
      <c r="F14639">
        <v>247.5</v>
      </c>
      <c r="G14639">
        <v>0</v>
      </c>
      <c r="H14639">
        <v>0</v>
      </c>
      <c r="I14639">
        <v>0</v>
      </c>
      <c r="K14639">
        <v>2016</v>
      </c>
      <c r="L14639">
        <v>2017</v>
      </c>
    </row>
    <row r="14640" spans="1:12" x14ac:dyDescent="0.25">
      <c r="A14640">
        <v>32</v>
      </c>
      <c r="B14640">
        <v>23320229</v>
      </c>
      <c r="C14640" t="s">
        <v>6571</v>
      </c>
      <c r="D14640">
        <v>330</v>
      </c>
      <c r="E14640">
        <v>0</v>
      </c>
      <c r="F14640">
        <v>247.5</v>
      </c>
      <c r="G14640">
        <v>0</v>
      </c>
      <c r="H14640">
        <v>0</v>
      </c>
      <c r="I14640">
        <v>0</v>
      </c>
      <c r="K14640">
        <v>2016</v>
      </c>
      <c r="L14640">
        <v>2017</v>
      </c>
    </row>
    <row r="14641" spans="1:12" x14ac:dyDescent="0.25">
      <c r="A14641">
        <v>32</v>
      </c>
      <c r="B14641">
        <v>23320230</v>
      </c>
      <c r="C14641" t="s">
        <v>5195</v>
      </c>
      <c r="D14641">
        <v>330</v>
      </c>
      <c r="E14641">
        <v>0</v>
      </c>
      <c r="F14641">
        <v>247.5</v>
      </c>
      <c r="G14641">
        <v>0</v>
      </c>
      <c r="H14641">
        <v>0</v>
      </c>
      <c r="I14641">
        <v>0</v>
      </c>
      <c r="K14641">
        <v>2016</v>
      </c>
      <c r="L14641">
        <v>2017</v>
      </c>
    </row>
    <row r="14642" spans="1:12" x14ac:dyDescent="0.25">
      <c r="A14642">
        <v>32</v>
      </c>
      <c r="B14642">
        <v>23320231</v>
      </c>
      <c r="C14642" t="s">
        <v>6361</v>
      </c>
      <c r="D14642">
        <v>330</v>
      </c>
      <c r="E14642">
        <v>0</v>
      </c>
      <c r="F14642">
        <v>247.5</v>
      </c>
      <c r="G14642">
        <v>0</v>
      </c>
      <c r="H14642">
        <v>0</v>
      </c>
      <c r="I14642">
        <v>0</v>
      </c>
      <c r="K14642">
        <v>2016</v>
      </c>
      <c r="L14642">
        <v>2017</v>
      </c>
    </row>
    <row r="14643" spans="1:12" x14ac:dyDescent="0.25">
      <c r="A14643">
        <v>32</v>
      </c>
      <c r="B14643">
        <v>23320232</v>
      </c>
      <c r="C14643" t="s">
        <v>6572</v>
      </c>
      <c r="D14643">
        <v>330</v>
      </c>
      <c r="E14643">
        <v>0</v>
      </c>
      <c r="F14643">
        <v>247.5</v>
      </c>
      <c r="G14643">
        <v>0</v>
      </c>
      <c r="H14643">
        <v>0</v>
      </c>
      <c r="I14643">
        <v>0</v>
      </c>
      <c r="K14643">
        <v>2016</v>
      </c>
      <c r="L14643">
        <v>2017</v>
      </c>
    </row>
    <row r="14644" spans="1:12" x14ac:dyDescent="0.25">
      <c r="A14644">
        <v>32</v>
      </c>
      <c r="B14644">
        <v>23320235</v>
      </c>
      <c r="C14644" t="s">
        <v>5539</v>
      </c>
      <c r="D14644">
        <v>25</v>
      </c>
      <c r="E14644">
        <v>0</v>
      </c>
      <c r="F14644">
        <v>15</v>
      </c>
      <c r="G14644">
        <v>0</v>
      </c>
      <c r="H14644">
        <v>0</v>
      </c>
      <c r="I14644">
        <v>0</v>
      </c>
      <c r="K14644">
        <v>2017</v>
      </c>
      <c r="L14644">
        <v>2017</v>
      </c>
    </row>
    <row r="14645" spans="1:12" x14ac:dyDescent="0.25">
      <c r="A14645">
        <v>32</v>
      </c>
      <c r="B14645">
        <v>23320236</v>
      </c>
      <c r="C14645" t="s">
        <v>5539</v>
      </c>
      <c r="D14645">
        <v>25</v>
      </c>
      <c r="E14645">
        <v>0</v>
      </c>
      <c r="F14645">
        <v>15</v>
      </c>
      <c r="G14645">
        <v>0</v>
      </c>
      <c r="H14645">
        <v>0</v>
      </c>
      <c r="I14645">
        <v>0</v>
      </c>
      <c r="K14645">
        <v>2017</v>
      </c>
      <c r="L14645">
        <v>2017</v>
      </c>
    </row>
    <row r="14646" spans="1:12" x14ac:dyDescent="0.25">
      <c r="A14646">
        <v>32</v>
      </c>
      <c r="B14646">
        <v>23320672</v>
      </c>
      <c r="C14646" t="s">
        <v>6155</v>
      </c>
      <c r="D14646">
        <v>550</v>
      </c>
      <c r="E14646">
        <v>0</v>
      </c>
      <c r="F14646">
        <v>412.5</v>
      </c>
      <c r="G14646">
        <v>0</v>
      </c>
      <c r="H14646">
        <v>0</v>
      </c>
      <c r="I14646">
        <v>0</v>
      </c>
      <c r="K14646">
        <v>2015</v>
      </c>
      <c r="L14646">
        <v>2017</v>
      </c>
    </row>
    <row r="14647" spans="1:12" x14ac:dyDescent="0.25">
      <c r="A14647">
        <v>32</v>
      </c>
      <c r="B14647">
        <v>23320677</v>
      </c>
      <c r="C14647" t="s">
        <v>5936</v>
      </c>
      <c r="D14647">
        <v>644</v>
      </c>
      <c r="E14647">
        <v>0</v>
      </c>
      <c r="F14647">
        <v>386.4</v>
      </c>
      <c r="G14647">
        <v>0</v>
      </c>
      <c r="H14647">
        <v>0</v>
      </c>
      <c r="I14647">
        <v>0</v>
      </c>
      <c r="K14647">
        <v>2015</v>
      </c>
      <c r="L14647">
        <v>2017</v>
      </c>
    </row>
    <row r="14648" spans="1:12" x14ac:dyDescent="0.25">
      <c r="A14648">
        <v>32</v>
      </c>
      <c r="B14648">
        <v>23321670</v>
      </c>
      <c r="C14648" t="s">
        <v>6573</v>
      </c>
      <c r="D14648">
        <v>270</v>
      </c>
      <c r="E14648">
        <v>0</v>
      </c>
      <c r="F14648">
        <v>202.5</v>
      </c>
      <c r="G14648">
        <v>0</v>
      </c>
      <c r="H14648">
        <v>0</v>
      </c>
      <c r="I14648">
        <v>0</v>
      </c>
      <c r="K14648">
        <v>2017</v>
      </c>
      <c r="L14648">
        <v>2017</v>
      </c>
    </row>
    <row r="14649" spans="1:12" x14ac:dyDescent="0.25">
      <c r="A14649">
        <v>32</v>
      </c>
      <c r="B14649">
        <v>23321737</v>
      </c>
      <c r="C14649" t="s">
        <v>6286</v>
      </c>
      <c r="D14649">
        <v>475</v>
      </c>
      <c r="E14649">
        <v>0</v>
      </c>
      <c r="F14649">
        <v>356.25</v>
      </c>
      <c r="G14649">
        <v>0</v>
      </c>
      <c r="H14649">
        <v>0</v>
      </c>
      <c r="I14649">
        <v>0</v>
      </c>
      <c r="K14649">
        <v>2015</v>
      </c>
      <c r="L14649">
        <v>2016</v>
      </c>
    </row>
    <row r="14650" spans="1:12" x14ac:dyDescent="0.25">
      <c r="A14650">
        <v>32</v>
      </c>
      <c r="B14650">
        <v>23321738</v>
      </c>
      <c r="C14650" t="s">
        <v>6020</v>
      </c>
      <c r="D14650">
        <v>475</v>
      </c>
      <c r="E14650">
        <v>0</v>
      </c>
      <c r="F14650">
        <v>356.25</v>
      </c>
      <c r="G14650">
        <v>0</v>
      </c>
      <c r="H14650">
        <v>0</v>
      </c>
      <c r="I14650">
        <v>0</v>
      </c>
      <c r="K14650">
        <v>2015</v>
      </c>
      <c r="L14650">
        <v>2017</v>
      </c>
    </row>
    <row r="14651" spans="1:12" x14ac:dyDescent="0.25">
      <c r="A14651">
        <v>32</v>
      </c>
      <c r="B14651">
        <v>23321739</v>
      </c>
      <c r="C14651" t="s">
        <v>6574</v>
      </c>
      <c r="D14651">
        <v>475</v>
      </c>
      <c r="E14651">
        <v>0</v>
      </c>
      <c r="F14651">
        <v>356.25</v>
      </c>
      <c r="G14651">
        <v>0</v>
      </c>
      <c r="H14651">
        <v>0</v>
      </c>
      <c r="I14651">
        <v>0</v>
      </c>
      <c r="K14651">
        <v>2015</v>
      </c>
      <c r="L14651">
        <v>2016</v>
      </c>
    </row>
    <row r="14652" spans="1:12" x14ac:dyDescent="0.25">
      <c r="A14652">
        <v>32</v>
      </c>
      <c r="B14652">
        <v>23321740</v>
      </c>
      <c r="C14652" t="s">
        <v>6018</v>
      </c>
      <c r="D14652">
        <v>475</v>
      </c>
      <c r="E14652">
        <v>0</v>
      </c>
      <c r="F14652">
        <v>356.25</v>
      </c>
      <c r="G14652">
        <v>0</v>
      </c>
      <c r="H14652">
        <v>0</v>
      </c>
      <c r="I14652">
        <v>0</v>
      </c>
      <c r="K14652">
        <v>2015</v>
      </c>
      <c r="L14652">
        <v>2017</v>
      </c>
    </row>
    <row r="14653" spans="1:12" x14ac:dyDescent="0.25">
      <c r="A14653">
        <v>32</v>
      </c>
      <c r="B14653">
        <v>23321741</v>
      </c>
      <c r="C14653" t="s">
        <v>6287</v>
      </c>
      <c r="D14653">
        <v>475</v>
      </c>
      <c r="E14653">
        <v>0</v>
      </c>
      <c r="F14653">
        <v>356.25</v>
      </c>
      <c r="G14653">
        <v>0</v>
      </c>
      <c r="H14653">
        <v>0</v>
      </c>
      <c r="I14653">
        <v>0</v>
      </c>
      <c r="K14653">
        <v>2015</v>
      </c>
      <c r="L14653">
        <v>2017</v>
      </c>
    </row>
    <row r="14654" spans="1:12" x14ac:dyDescent="0.25">
      <c r="A14654">
        <v>32</v>
      </c>
      <c r="B14654">
        <v>23321742</v>
      </c>
      <c r="C14654" t="s">
        <v>6037</v>
      </c>
      <c r="D14654">
        <v>475</v>
      </c>
      <c r="E14654">
        <v>0</v>
      </c>
      <c r="F14654">
        <v>356.25</v>
      </c>
      <c r="G14654">
        <v>0</v>
      </c>
      <c r="H14654">
        <v>0</v>
      </c>
      <c r="I14654">
        <v>0</v>
      </c>
      <c r="K14654">
        <v>2015</v>
      </c>
      <c r="L14654">
        <v>2017</v>
      </c>
    </row>
    <row r="14655" spans="1:12" x14ac:dyDescent="0.25">
      <c r="A14655">
        <v>32</v>
      </c>
      <c r="B14655">
        <v>23321743</v>
      </c>
      <c r="C14655" t="s">
        <v>6039</v>
      </c>
      <c r="D14655">
        <v>475</v>
      </c>
      <c r="E14655">
        <v>0</v>
      </c>
      <c r="F14655">
        <v>356.25</v>
      </c>
      <c r="G14655">
        <v>0</v>
      </c>
      <c r="H14655">
        <v>0</v>
      </c>
      <c r="I14655">
        <v>0</v>
      </c>
      <c r="K14655">
        <v>2015</v>
      </c>
      <c r="L14655">
        <v>2016</v>
      </c>
    </row>
    <row r="14656" spans="1:12" x14ac:dyDescent="0.25">
      <c r="A14656">
        <v>32</v>
      </c>
      <c r="B14656">
        <v>23321744</v>
      </c>
      <c r="C14656" t="s">
        <v>6019</v>
      </c>
      <c r="D14656">
        <v>475</v>
      </c>
      <c r="E14656">
        <v>0</v>
      </c>
      <c r="F14656">
        <v>356.25</v>
      </c>
      <c r="G14656">
        <v>0</v>
      </c>
      <c r="H14656">
        <v>0</v>
      </c>
      <c r="I14656">
        <v>0</v>
      </c>
      <c r="K14656">
        <v>2015</v>
      </c>
      <c r="L14656">
        <v>2017</v>
      </c>
    </row>
    <row r="14657" spans="1:12" x14ac:dyDescent="0.25">
      <c r="A14657">
        <v>32</v>
      </c>
      <c r="B14657">
        <v>23321745</v>
      </c>
      <c r="C14657" t="s">
        <v>6288</v>
      </c>
      <c r="D14657">
        <v>475</v>
      </c>
      <c r="E14657">
        <v>0</v>
      </c>
      <c r="F14657">
        <v>356.25</v>
      </c>
      <c r="G14657">
        <v>0</v>
      </c>
      <c r="H14657">
        <v>0</v>
      </c>
      <c r="I14657">
        <v>0</v>
      </c>
      <c r="K14657">
        <v>2015</v>
      </c>
      <c r="L14657">
        <v>2017</v>
      </c>
    </row>
    <row r="14658" spans="1:12" x14ac:dyDescent="0.25">
      <c r="A14658">
        <v>32</v>
      </c>
      <c r="B14658">
        <v>23321747</v>
      </c>
      <c r="C14658" t="s">
        <v>6020</v>
      </c>
      <c r="D14658">
        <v>495</v>
      </c>
      <c r="E14658">
        <v>0</v>
      </c>
      <c r="F14658">
        <v>371.25</v>
      </c>
      <c r="G14658">
        <v>0</v>
      </c>
      <c r="H14658">
        <v>0</v>
      </c>
      <c r="I14658">
        <v>0</v>
      </c>
      <c r="K14658">
        <v>2015</v>
      </c>
      <c r="L14658">
        <v>2017</v>
      </c>
    </row>
    <row r="14659" spans="1:12" x14ac:dyDescent="0.25">
      <c r="A14659">
        <v>32</v>
      </c>
      <c r="B14659">
        <v>23321748</v>
      </c>
      <c r="C14659" t="s">
        <v>6574</v>
      </c>
      <c r="D14659">
        <v>495</v>
      </c>
      <c r="E14659">
        <v>0</v>
      </c>
      <c r="F14659">
        <v>371.25</v>
      </c>
      <c r="G14659">
        <v>0</v>
      </c>
      <c r="H14659">
        <v>0</v>
      </c>
      <c r="I14659">
        <v>0</v>
      </c>
      <c r="K14659">
        <v>2015</v>
      </c>
      <c r="L14659">
        <v>2016</v>
      </c>
    </row>
    <row r="14660" spans="1:12" x14ac:dyDescent="0.25">
      <c r="A14660">
        <v>32</v>
      </c>
      <c r="B14660">
        <v>23321749</v>
      </c>
      <c r="C14660" t="s">
        <v>6287</v>
      </c>
      <c r="D14660">
        <v>495</v>
      </c>
      <c r="E14660">
        <v>0</v>
      </c>
      <c r="F14660">
        <v>371.25</v>
      </c>
      <c r="G14660">
        <v>0</v>
      </c>
      <c r="H14660">
        <v>0</v>
      </c>
      <c r="I14660">
        <v>0</v>
      </c>
      <c r="K14660">
        <v>2015</v>
      </c>
      <c r="L14660">
        <v>2017</v>
      </c>
    </row>
    <row r="14661" spans="1:12" x14ac:dyDescent="0.25">
      <c r="A14661">
        <v>32</v>
      </c>
      <c r="B14661">
        <v>23321750</v>
      </c>
      <c r="C14661" t="s">
        <v>6037</v>
      </c>
      <c r="D14661">
        <v>495</v>
      </c>
      <c r="E14661">
        <v>0</v>
      </c>
      <c r="F14661">
        <v>371.25</v>
      </c>
      <c r="G14661">
        <v>0</v>
      </c>
      <c r="H14661">
        <v>0</v>
      </c>
      <c r="I14661">
        <v>0</v>
      </c>
      <c r="K14661">
        <v>2015</v>
      </c>
      <c r="L14661">
        <v>2017</v>
      </c>
    </row>
    <row r="14662" spans="1:12" x14ac:dyDescent="0.25">
      <c r="A14662">
        <v>32</v>
      </c>
      <c r="B14662">
        <v>23321751</v>
      </c>
      <c r="C14662" t="s">
        <v>6286</v>
      </c>
      <c r="D14662">
        <v>495</v>
      </c>
      <c r="E14662">
        <v>0</v>
      </c>
      <c r="F14662">
        <v>371.25</v>
      </c>
      <c r="G14662">
        <v>0</v>
      </c>
      <c r="H14662">
        <v>0</v>
      </c>
      <c r="I14662">
        <v>0</v>
      </c>
      <c r="K14662">
        <v>2015</v>
      </c>
      <c r="L14662">
        <v>2016</v>
      </c>
    </row>
    <row r="14663" spans="1:12" x14ac:dyDescent="0.25">
      <c r="A14663">
        <v>32</v>
      </c>
      <c r="B14663">
        <v>23321752</v>
      </c>
      <c r="C14663" t="s">
        <v>6019</v>
      </c>
      <c r="D14663">
        <v>495</v>
      </c>
      <c r="E14663">
        <v>0</v>
      </c>
      <c r="F14663">
        <v>371.25</v>
      </c>
      <c r="G14663">
        <v>0</v>
      </c>
      <c r="H14663">
        <v>0</v>
      </c>
      <c r="I14663">
        <v>0</v>
      </c>
      <c r="K14663">
        <v>2015</v>
      </c>
      <c r="L14663">
        <v>2017</v>
      </c>
    </row>
    <row r="14664" spans="1:12" x14ac:dyDescent="0.25">
      <c r="A14664">
        <v>32</v>
      </c>
      <c r="B14664">
        <v>23321753</v>
      </c>
      <c r="C14664" t="s">
        <v>6288</v>
      </c>
      <c r="D14664">
        <v>495</v>
      </c>
      <c r="E14664">
        <v>0</v>
      </c>
      <c r="F14664">
        <v>371.25</v>
      </c>
      <c r="G14664">
        <v>0</v>
      </c>
      <c r="H14664">
        <v>0</v>
      </c>
      <c r="I14664">
        <v>0</v>
      </c>
      <c r="K14664">
        <v>2015</v>
      </c>
      <c r="L14664">
        <v>2017</v>
      </c>
    </row>
    <row r="14665" spans="1:12" x14ac:dyDescent="0.25">
      <c r="A14665">
        <v>32</v>
      </c>
      <c r="B14665">
        <v>23321754</v>
      </c>
      <c r="C14665" t="s">
        <v>6018</v>
      </c>
      <c r="D14665">
        <v>495</v>
      </c>
      <c r="E14665">
        <v>0</v>
      </c>
      <c r="F14665">
        <v>371.25</v>
      </c>
      <c r="G14665">
        <v>0</v>
      </c>
      <c r="H14665">
        <v>0</v>
      </c>
      <c r="I14665">
        <v>0</v>
      </c>
      <c r="K14665">
        <v>2015</v>
      </c>
      <c r="L14665">
        <v>2017</v>
      </c>
    </row>
    <row r="14666" spans="1:12" x14ac:dyDescent="0.25">
      <c r="A14666">
        <v>32</v>
      </c>
      <c r="B14666">
        <v>23322214</v>
      </c>
      <c r="C14666" t="s">
        <v>6220</v>
      </c>
      <c r="D14666">
        <v>425</v>
      </c>
      <c r="E14666">
        <v>0</v>
      </c>
      <c r="F14666">
        <v>318.75</v>
      </c>
      <c r="G14666">
        <v>0</v>
      </c>
      <c r="H14666">
        <v>0</v>
      </c>
      <c r="I14666">
        <v>0</v>
      </c>
      <c r="K14666">
        <v>2015</v>
      </c>
      <c r="L14666">
        <v>2015</v>
      </c>
    </row>
    <row r="14667" spans="1:12" x14ac:dyDescent="0.25">
      <c r="A14667">
        <v>32</v>
      </c>
      <c r="B14667">
        <v>23322541</v>
      </c>
      <c r="C14667" t="s">
        <v>6575</v>
      </c>
      <c r="D14667">
        <v>475</v>
      </c>
      <c r="E14667">
        <v>0</v>
      </c>
      <c r="F14667">
        <v>356.25</v>
      </c>
      <c r="G14667">
        <v>0</v>
      </c>
      <c r="H14667">
        <v>0</v>
      </c>
      <c r="I14667">
        <v>0</v>
      </c>
      <c r="K14667">
        <v>2016</v>
      </c>
      <c r="L14667">
        <v>2017</v>
      </c>
    </row>
    <row r="14668" spans="1:12" x14ac:dyDescent="0.25">
      <c r="A14668">
        <v>32</v>
      </c>
      <c r="B14668">
        <v>23322542</v>
      </c>
      <c r="C14668" t="s">
        <v>6295</v>
      </c>
      <c r="D14668">
        <v>475</v>
      </c>
      <c r="E14668">
        <v>0</v>
      </c>
      <c r="F14668">
        <v>356.25</v>
      </c>
      <c r="G14668">
        <v>0</v>
      </c>
      <c r="H14668">
        <v>0</v>
      </c>
      <c r="I14668">
        <v>0</v>
      </c>
      <c r="K14668">
        <v>2016</v>
      </c>
      <c r="L14668">
        <v>2017</v>
      </c>
    </row>
    <row r="14669" spans="1:12" x14ac:dyDescent="0.25">
      <c r="A14669">
        <v>32</v>
      </c>
      <c r="B14669">
        <v>23322548</v>
      </c>
      <c r="C14669" t="s">
        <v>5549</v>
      </c>
      <c r="D14669">
        <v>495</v>
      </c>
      <c r="E14669">
        <v>0</v>
      </c>
      <c r="F14669">
        <v>371.25</v>
      </c>
      <c r="G14669">
        <v>0</v>
      </c>
      <c r="H14669">
        <v>0</v>
      </c>
      <c r="I14669">
        <v>0</v>
      </c>
      <c r="K14669">
        <v>2016</v>
      </c>
      <c r="L14669">
        <v>2017</v>
      </c>
    </row>
    <row r="14670" spans="1:12" x14ac:dyDescent="0.25">
      <c r="A14670">
        <v>32</v>
      </c>
      <c r="B14670">
        <v>23322549</v>
      </c>
      <c r="C14670" t="s">
        <v>5549</v>
      </c>
      <c r="D14670">
        <v>495</v>
      </c>
      <c r="E14670">
        <v>0</v>
      </c>
      <c r="F14670">
        <v>371.25</v>
      </c>
      <c r="G14670">
        <v>0</v>
      </c>
      <c r="H14670">
        <v>0</v>
      </c>
      <c r="I14670">
        <v>0</v>
      </c>
      <c r="K14670">
        <v>2016</v>
      </c>
      <c r="L14670">
        <v>2017</v>
      </c>
    </row>
    <row r="14671" spans="1:12" x14ac:dyDescent="0.25">
      <c r="A14671">
        <v>32</v>
      </c>
      <c r="B14671">
        <v>23322703</v>
      </c>
      <c r="C14671" t="s">
        <v>6348</v>
      </c>
      <c r="D14671">
        <v>325</v>
      </c>
      <c r="E14671">
        <v>0</v>
      </c>
      <c r="F14671">
        <v>243.75</v>
      </c>
      <c r="G14671">
        <v>0</v>
      </c>
      <c r="H14671">
        <v>0</v>
      </c>
      <c r="I14671">
        <v>0</v>
      </c>
      <c r="K14671">
        <v>2016</v>
      </c>
      <c r="L14671">
        <v>2017</v>
      </c>
    </row>
    <row r="14672" spans="1:12" x14ac:dyDescent="0.25">
      <c r="A14672">
        <v>32</v>
      </c>
      <c r="B14672">
        <v>23325340</v>
      </c>
      <c r="C14672" t="s">
        <v>2399</v>
      </c>
      <c r="D14672">
        <v>100</v>
      </c>
      <c r="E14672">
        <v>0</v>
      </c>
      <c r="F14672">
        <v>75</v>
      </c>
      <c r="G14672">
        <v>0</v>
      </c>
      <c r="H14672">
        <v>0</v>
      </c>
      <c r="I14672">
        <v>0</v>
      </c>
      <c r="K14672">
        <v>2015</v>
      </c>
      <c r="L14672">
        <v>2016</v>
      </c>
    </row>
    <row r="14673" spans="1:12" x14ac:dyDescent="0.25">
      <c r="A14673">
        <v>32</v>
      </c>
      <c r="B14673">
        <v>23325341</v>
      </c>
      <c r="C14673" t="s">
        <v>4607</v>
      </c>
      <c r="D14673">
        <v>100</v>
      </c>
      <c r="E14673">
        <v>0</v>
      </c>
      <c r="F14673">
        <v>75</v>
      </c>
      <c r="G14673">
        <v>0</v>
      </c>
      <c r="H14673">
        <v>96.9</v>
      </c>
      <c r="I14673">
        <v>0</v>
      </c>
      <c r="K14673">
        <v>2013</v>
      </c>
      <c r="L14673">
        <v>2017</v>
      </c>
    </row>
    <row r="14674" spans="1:12" x14ac:dyDescent="0.25">
      <c r="A14674">
        <v>32</v>
      </c>
      <c r="B14674">
        <v>23325359</v>
      </c>
      <c r="C14674" t="s">
        <v>6576</v>
      </c>
      <c r="D14674">
        <v>5</v>
      </c>
      <c r="E14674">
        <v>0</v>
      </c>
      <c r="F14674">
        <v>3</v>
      </c>
      <c r="G14674">
        <v>0</v>
      </c>
      <c r="H14674">
        <v>0</v>
      </c>
      <c r="I14674">
        <v>0</v>
      </c>
      <c r="K14674">
        <v>2016</v>
      </c>
      <c r="L14674">
        <v>2017</v>
      </c>
    </row>
    <row r="14675" spans="1:12" x14ac:dyDescent="0.25">
      <c r="A14675">
        <v>32</v>
      </c>
      <c r="B14675">
        <v>23325360</v>
      </c>
      <c r="C14675" t="s">
        <v>6576</v>
      </c>
      <c r="D14675">
        <v>8</v>
      </c>
      <c r="E14675">
        <v>0</v>
      </c>
      <c r="F14675">
        <v>4.8</v>
      </c>
      <c r="G14675">
        <v>0</v>
      </c>
      <c r="H14675">
        <v>0</v>
      </c>
      <c r="I14675">
        <v>0</v>
      </c>
      <c r="K14675">
        <v>2016</v>
      </c>
      <c r="L14675">
        <v>2017</v>
      </c>
    </row>
    <row r="14676" spans="1:12" x14ac:dyDescent="0.25">
      <c r="A14676">
        <v>32</v>
      </c>
      <c r="B14676">
        <v>23325881</v>
      </c>
      <c r="C14676" t="s">
        <v>5076</v>
      </c>
      <c r="D14676">
        <v>175</v>
      </c>
      <c r="E14676">
        <v>0</v>
      </c>
      <c r="F14676">
        <v>105</v>
      </c>
      <c r="G14676">
        <v>0</v>
      </c>
      <c r="H14676">
        <v>0</v>
      </c>
      <c r="I14676">
        <v>0</v>
      </c>
      <c r="K14676">
        <v>2016</v>
      </c>
      <c r="L14676">
        <v>2017</v>
      </c>
    </row>
    <row r="14677" spans="1:12" x14ac:dyDescent="0.25">
      <c r="A14677">
        <v>32</v>
      </c>
      <c r="B14677">
        <v>23325900</v>
      </c>
      <c r="C14677" t="s">
        <v>6577</v>
      </c>
      <c r="D14677">
        <v>45</v>
      </c>
      <c r="E14677">
        <v>0</v>
      </c>
      <c r="F14677">
        <v>27</v>
      </c>
      <c r="G14677">
        <v>0</v>
      </c>
      <c r="H14677">
        <v>0</v>
      </c>
      <c r="I14677">
        <v>0</v>
      </c>
      <c r="K14677">
        <v>2016</v>
      </c>
      <c r="L14677">
        <v>2017</v>
      </c>
    </row>
    <row r="14678" spans="1:12" x14ac:dyDescent="0.25">
      <c r="A14678">
        <v>32</v>
      </c>
      <c r="B14678">
        <v>23325903</v>
      </c>
      <c r="C14678" t="s">
        <v>6578</v>
      </c>
      <c r="D14678">
        <v>995</v>
      </c>
      <c r="E14678">
        <v>0</v>
      </c>
      <c r="F14678">
        <v>746.25</v>
      </c>
      <c r="G14678">
        <v>0</v>
      </c>
      <c r="H14678">
        <v>0</v>
      </c>
      <c r="I14678">
        <v>0</v>
      </c>
      <c r="K14678">
        <v>2016</v>
      </c>
      <c r="L14678">
        <v>2017</v>
      </c>
    </row>
    <row r="14679" spans="1:12" x14ac:dyDescent="0.25">
      <c r="A14679">
        <v>32</v>
      </c>
      <c r="B14679">
        <v>23325905</v>
      </c>
      <c r="C14679" t="s">
        <v>6578</v>
      </c>
      <c r="D14679">
        <v>995</v>
      </c>
      <c r="E14679">
        <v>0</v>
      </c>
      <c r="F14679">
        <v>746.25</v>
      </c>
      <c r="G14679">
        <v>0</v>
      </c>
      <c r="H14679">
        <v>0</v>
      </c>
      <c r="I14679">
        <v>0</v>
      </c>
      <c r="K14679">
        <v>2016</v>
      </c>
      <c r="L14679">
        <v>2017</v>
      </c>
    </row>
    <row r="14680" spans="1:12" x14ac:dyDescent="0.25">
      <c r="A14680">
        <v>32</v>
      </c>
      <c r="B14680">
        <v>23326699</v>
      </c>
      <c r="C14680" t="s">
        <v>2402</v>
      </c>
      <c r="D14680">
        <v>155</v>
      </c>
      <c r="E14680">
        <v>0</v>
      </c>
      <c r="F14680">
        <v>116.25</v>
      </c>
      <c r="G14680">
        <v>0</v>
      </c>
      <c r="H14680">
        <v>0</v>
      </c>
      <c r="I14680">
        <v>0</v>
      </c>
      <c r="K14680">
        <v>2017</v>
      </c>
      <c r="L14680">
        <v>2017</v>
      </c>
    </row>
    <row r="14681" spans="1:12" x14ac:dyDescent="0.25">
      <c r="A14681">
        <v>32</v>
      </c>
      <c r="B14681">
        <v>23326700</v>
      </c>
      <c r="C14681" t="s">
        <v>2402</v>
      </c>
      <c r="D14681">
        <v>155</v>
      </c>
      <c r="E14681">
        <v>0</v>
      </c>
      <c r="F14681">
        <v>116.25</v>
      </c>
      <c r="G14681">
        <v>0</v>
      </c>
      <c r="H14681">
        <v>0</v>
      </c>
      <c r="I14681">
        <v>0</v>
      </c>
      <c r="K14681">
        <v>2017</v>
      </c>
      <c r="L14681">
        <v>2017</v>
      </c>
    </row>
    <row r="14682" spans="1:12" x14ac:dyDescent="0.25">
      <c r="A14682">
        <v>32</v>
      </c>
      <c r="B14682">
        <v>23326701</v>
      </c>
      <c r="C14682" t="s">
        <v>2468</v>
      </c>
      <c r="D14682">
        <v>155</v>
      </c>
      <c r="E14682">
        <v>0</v>
      </c>
      <c r="F14682">
        <v>116.25</v>
      </c>
      <c r="G14682">
        <v>0</v>
      </c>
      <c r="H14682">
        <v>0</v>
      </c>
      <c r="I14682">
        <v>0</v>
      </c>
      <c r="K14682">
        <v>2017</v>
      </c>
      <c r="L14682">
        <v>2017</v>
      </c>
    </row>
    <row r="14683" spans="1:12" x14ac:dyDescent="0.25">
      <c r="A14683">
        <v>32</v>
      </c>
      <c r="B14683">
        <v>23327843</v>
      </c>
      <c r="C14683" t="s">
        <v>5200</v>
      </c>
      <c r="D14683">
        <v>41</v>
      </c>
      <c r="E14683">
        <v>0</v>
      </c>
      <c r="F14683">
        <v>24.6</v>
      </c>
      <c r="G14683">
        <v>0</v>
      </c>
      <c r="H14683">
        <v>0</v>
      </c>
      <c r="I14683">
        <v>0</v>
      </c>
      <c r="K14683">
        <v>2014</v>
      </c>
      <c r="L14683">
        <v>2017</v>
      </c>
    </row>
    <row r="14684" spans="1:12" x14ac:dyDescent="0.25">
      <c r="A14684">
        <v>32</v>
      </c>
      <c r="B14684">
        <v>23332298</v>
      </c>
      <c r="C14684" t="s">
        <v>5376</v>
      </c>
      <c r="D14684">
        <v>145</v>
      </c>
      <c r="E14684">
        <v>0</v>
      </c>
      <c r="F14684">
        <v>108.75</v>
      </c>
      <c r="G14684">
        <v>0</v>
      </c>
      <c r="H14684">
        <v>0</v>
      </c>
      <c r="I14684">
        <v>0</v>
      </c>
      <c r="K14684">
        <v>2016</v>
      </c>
      <c r="L14684">
        <v>2017</v>
      </c>
    </row>
    <row r="14685" spans="1:12" x14ac:dyDescent="0.25">
      <c r="A14685">
        <v>32</v>
      </c>
      <c r="B14685">
        <v>23332842</v>
      </c>
      <c r="C14685" t="s">
        <v>6579</v>
      </c>
      <c r="D14685">
        <v>115</v>
      </c>
      <c r="E14685">
        <v>0</v>
      </c>
      <c r="F14685">
        <v>86.25</v>
      </c>
      <c r="G14685">
        <v>0</v>
      </c>
      <c r="H14685">
        <v>0</v>
      </c>
      <c r="I14685">
        <v>0</v>
      </c>
      <c r="K14685">
        <v>2016</v>
      </c>
      <c r="L14685">
        <v>2017</v>
      </c>
    </row>
    <row r="14686" spans="1:12" x14ac:dyDescent="0.25">
      <c r="A14686">
        <v>32</v>
      </c>
      <c r="B14686">
        <v>23332843</v>
      </c>
      <c r="C14686" t="s">
        <v>6579</v>
      </c>
      <c r="D14686">
        <v>150</v>
      </c>
      <c r="E14686">
        <v>0</v>
      </c>
      <c r="F14686">
        <v>112.5</v>
      </c>
      <c r="G14686">
        <v>0</v>
      </c>
      <c r="H14686">
        <v>0</v>
      </c>
      <c r="I14686">
        <v>0</v>
      </c>
      <c r="K14686">
        <v>2016</v>
      </c>
      <c r="L14686">
        <v>2017</v>
      </c>
    </row>
    <row r="14687" spans="1:12" x14ac:dyDescent="0.25">
      <c r="A14687">
        <v>32</v>
      </c>
      <c r="B14687">
        <v>23332844</v>
      </c>
      <c r="C14687" t="s">
        <v>6579</v>
      </c>
      <c r="D14687">
        <v>125</v>
      </c>
      <c r="E14687">
        <v>0</v>
      </c>
      <c r="F14687">
        <v>93.75</v>
      </c>
      <c r="G14687">
        <v>0</v>
      </c>
      <c r="H14687">
        <v>0</v>
      </c>
      <c r="I14687">
        <v>0</v>
      </c>
      <c r="K14687">
        <v>2016</v>
      </c>
      <c r="L14687">
        <v>2017</v>
      </c>
    </row>
    <row r="14688" spans="1:12" x14ac:dyDescent="0.25">
      <c r="A14688">
        <v>32</v>
      </c>
      <c r="B14688">
        <v>23332845</v>
      </c>
      <c r="C14688" t="s">
        <v>6579</v>
      </c>
      <c r="D14688">
        <v>300</v>
      </c>
      <c r="E14688">
        <v>0</v>
      </c>
      <c r="F14688">
        <v>225</v>
      </c>
      <c r="G14688">
        <v>0</v>
      </c>
      <c r="H14688">
        <v>0</v>
      </c>
      <c r="I14688">
        <v>0</v>
      </c>
      <c r="K14688">
        <v>2016</v>
      </c>
      <c r="L14688">
        <v>2017</v>
      </c>
    </row>
    <row r="14689" spans="1:12" x14ac:dyDescent="0.25">
      <c r="A14689">
        <v>32</v>
      </c>
      <c r="B14689">
        <v>23332846</v>
      </c>
      <c r="C14689" t="s">
        <v>6579</v>
      </c>
      <c r="D14689">
        <v>900</v>
      </c>
      <c r="E14689">
        <v>0</v>
      </c>
      <c r="F14689">
        <v>675</v>
      </c>
      <c r="G14689">
        <v>0</v>
      </c>
      <c r="H14689">
        <v>0</v>
      </c>
      <c r="I14689">
        <v>0</v>
      </c>
      <c r="K14689">
        <v>2016</v>
      </c>
      <c r="L14689">
        <v>2017</v>
      </c>
    </row>
    <row r="14690" spans="1:12" x14ac:dyDescent="0.25">
      <c r="A14690">
        <v>32</v>
      </c>
      <c r="B14690">
        <v>23332912</v>
      </c>
      <c r="C14690" t="s">
        <v>6415</v>
      </c>
      <c r="D14690">
        <v>395</v>
      </c>
      <c r="E14690">
        <v>0</v>
      </c>
      <c r="F14690">
        <v>296.25</v>
      </c>
      <c r="G14690">
        <v>0</v>
      </c>
      <c r="H14690">
        <v>0</v>
      </c>
      <c r="I14690">
        <v>0</v>
      </c>
      <c r="K14690">
        <v>2017</v>
      </c>
      <c r="L14690">
        <v>2017</v>
      </c>
    </row>
    <row r="14691" spans="1:12" x14ac:dyDescent="0.25">
      <c r="A14691">
        <v>32</v>
      </c>
      <c r="B14691">
        <v>23333660</v>
      </c>
      <c r="C14691" t="s">
        <v>6580</v>
      </c>
      <c r="D14691">
        <v>395</v>
      </c>
      <c r="E14691">
        <v>0</v>
      </c>
      <c r="F14691">
        <v>296.25</v>
      </c>
      <c r="G14691">
        <v>0</v>
      </c>
      <c r="H14691">
        <v>0</v>
      </c>
      <c r="I14691">
        <v>0</v>
      </c>
      <c r="K14691">
        <v>2017</v>
      </c>
      <c r="L14691">
        <v>2017</v>
      </c>
    </row>
    <row r="14692" spans="1:12" x14ac:dyDescent="0.25">
      <c r="A14692">
        <v>32</v>
      </c>
      <c r="B14692">
        <v>23333664</v>
      </c>
      <c r="C14692" t="s">
        <v>4607</v>
      </c>
      <c r="D14692">
        <v>140</v>
      </c>
      <c r="E14692">
        <v>0</v>
      </c>
      <c r="F14692">
        <v>105</v>
      </c>
      <c r="G14692">
        <v>0</v>
      </c>
      <c r="H14692">
        <v>0</v>
      </c>
      <c r="I14692">
        <v>0</v>
      </c>
      <c r="K14692">
        <v>2016</v>
      </c>
      <c r="L14692">
        <v>2017</v>
      </c>
    </row>
    <row r="14693" spans="1:12" x14ac:dyDescent="0.25">
      <c r="A14693">
        <v>32</v>
      </c>
      <c r="B14693">
        <v>23333839</v>
      </c>
      <c r="C14693" t="s">
        <v>6581</v>
      </c>
      <c r="D14693">
        <v>500</v>
      </c>
      <c r="E14693">
        <v>0</v>
      </c>
      <c r="F14693">
        <v>375</v>
      </c>
      <c r="G14693">
        <v>0</v>
      </c>
      <c r="H14693">
        <v>0</v>
      </c>
      <c r="I14693">
        <v>0</v>
      </c>
      <c r="K14693">
        <v>2016</v>
      </c>
      <c r="L14693">
        <v>2017</v>
      </c>
    </row>
    <row r="14694" spans="1:12" x14ac:dyDescent="0.25">
      <c r="A14694">
        <v>32</v>
      </c>
      <c r="B14694">
        <v>23333840</v>
      </c>
      <c r="C14694" t="s">
        <v>6581</v>
      </c>
      <c r="D14694">
        <v>500</v>
      </c>
      <c r="E14694">
        <v>0</v>
      </c>
      <c r="F14694">
        <v>375</v>
      </c>
      <c r="G14694">
        <v>0</v>
      </c>
      <c r="H14694">
        <v>0</v>
      </c>
      <c r="I14694">
        <v>0</v>
      </c>
      <c r="K14694">
        <v>2016</v>
      </c>
      <c r="L14694">
        <v>2017</v>
      </c>
    </row>
    <row r="14695" spans="1:12" x14ac:dyDescent="0.25">
      <c r="A14695">
        <v>32</v>
      </c>
      <c r="B14695">
        <v>23333841</v>
      </c>
      <c r="C14695" t="s">
        <v>6582</v>
      </c>
      <c r="D14695">
        <v>750</v>
      </c>
      <c r="E14695">
        <v>0</v>
      </c>
      <c r="F14695">
        <v>562.5</v>
      </c>
      <c r="G14695">
        <v>0</v>
      </c>
      <c r="H14695">
        <v>0</v>
      </c>
      <c r="I14695">
        <v>0</v>
      </c>
      <c r="K14695">
        <v>2016</v>
      </c>
      <c r="L14695">
        <v>2017</v>
      </c>
    </row>
    <row r="14696" spans="1:12" x14ac:dyDescent="0.25">
      <c r="A14696">
        <v>32</v>
      </c>
      <c r="B14696">
        <v>23333842</v>
      </c>
      <c r="C14696" t="s">
        <v>6582</v>
      </c>
      <c r="D14696">
        <v>750</v>
      </c>
      <c r="E14696">
        <v>0</v>
      </c>
      <c r="F14696">
        <v>562.5</v>
      </c>
      <c r="G14696">
        <v>0</v>
      </c>
      <c r="H14696">
        <v>0</v>
      </c>
      <c r="I14696">
        <v>0</v>
      </c>
      <c r="K14696">
        <v>2016</v>
      </c>
      <c r="L14696">
        <v>2017</v>
      </c>
    </row>
    <row r="14697" spans="1:12" x14ac:dyDescent="0.25">
      <c r="A14697">
        <v>32</v>
      </c>
      <c r="B14697">
        <v>23333843</v>
      </c>
      <c r="C14697" t="s">
        <v>6581</v>
      </c>
      <c r="D14697">
        <v>500</v>
      </c>
      <c r="E14697">
        <v>0</v>
      </c>
      <c r="F14697">
        <v>375</v>
      </c>
      <c r="G14697">
        <v>0</v>
      </c>
      <c r="H14697">
        <v>0</v>
      </c>
      <c r="I14697">
        <v>0</v>
      </c>
      <c r="K14697">
        <v>2016</v>
      </c>
      <c r="L14697">
        <v>2017</v>
      </c>
    </row>
    <row r="14698" spans="1:12" x14ac:dyDescent="0.25">
      <c r="A14698">
        <v>32</v>
      </c>
      <c r="B14698">
        <v>23333848</v>
      </c>
      <c r="C14698" t="s">
        <v>6581</v>
      </c>
      <c r="D14698">
        <v>500</v>
      </c>
      <c r="E14698">
        <v>0</v>
      </c>
      <c r="F14698">
        <v>375</v>
      </c>
      <c r="G14698">
        <v>0</v>
      </c>
      <c r="H14698">
        <v>0</v>
      </c>
      <c r="I14698">
        <v>0</v>
      </c>
      <c r="K14698">
        <v>2016</v>
      </c>
      <c r="L14698">
        <v>2017</v>
      </c>
    </row>
    <row r="14699" spans="1:12" x14ac:dyDescent="0.25">
      <c r="A14699">
        <v>32</v>
      </c>
      <c r="B14699">
        <v>23334324</v>
      </c>
      <c r="C14699" t="s">
        <v>6291</v>
      </c>
      <c r="D14699">
        <v>120</v>
      </c>
      <c r="E14699">
        <v>0</v>
      </c>
      <c r="F14699">
        <v>90</v>
      </c>
      <c r="G14699">
        <v>0</v>
      </c>
      <c r="H14699">
        <v>0</v>
      </c>
      <c r="I14699">
        <v>0</v>
      </c>
      <c r="K14699">
        <v>2015</v>
      </c>
      <c r="L14699">
        <v>2017</v>
      </c>
    </row>
    <row r="14700" spans="1:12" x14ac:dyDescent="0.25">
      <c r="A14700">
        <v>32</v>
      </c>
      <c r="B14700">
        <v>23334325</v>
      </c>
      <c r="C14700" t="s">
        <v>6292</v>
      </c>
      <c r="D14700">
        <v>95</v>
      </c>
      <c r="E14700">
        <v>0</v>
      </c>
      <c r="F14700">
        <v>71.25</v>
      </c>
      <c r="G14700">
        <v>0</v>
      </c>
      <c r="H14700">
        <v>0</v>
      </c>
      <c r="I14700">
        <v>0</v>
      </c>
      <c r="K14700">
        <v>2015</v>
      </c>
      <c r="L14700">
        <v>2017</v>
      </c>
    </row>
    <row r="14701" spans="1:12" x14ac:dyDescent="0.25">
      <c r="A14701">
        <v>32</v>
      </c>
      <c r="B14701">
        <v>23334660</v>
      </c>
      <c r="C14701" t="s">
        <v>6583</v>
      </c>
      <c r="D14701">
        <v>550</v>
      </c>
      <c r="E14701">
        <v>0</v>
      </c>
      <c r="F14701">
        <v>412.5</v>
      </c>
      <c r="G14701">
        <v>0</v>
      </c>
      <c r="H14701">
        <v>0</v>
      </c>
      <c r="I14701">
        <v>0</v>
      </c>
      <c r="K14701">
        <v>2016</v>
      </c>
      <c r="L14701">
        <v>2016</v>
      </c>
    </row>
    <row r="14702" spans="1:12" x14ac:dyDescent="0.25">
      <c r="A14702">
        <v>32</v>
      </c>
      <c r="B14702">
        <v>23334661</v>
      </c>
      <c r="C14702" t="s">
        <v>6583</v>
      </c>
      <c r="D14702">
        <v>550</v>
      </c>
      <c r="E14702">
        <v>0</v>
      </c>
      <c r="F14702">
        <v>412.5</v>
      </c>
      <c r="G14702">
        <v>0</v>
      </c>
      <c r="H14702">
        <v>0</v>
      </c>
      <c r="I14702">
        <v>0</v>
      </c>
      <c r="K14702">
        <v>2016</v>
      </c>
      <c r="L14702">
        <v>2016</v>
      </c>
    </row>
    <row r="14703" spans="1:12" x14ac:dyDescent="0.25">
      <c r="A14703">
        <v>32</v>
      </c>
      <c r="B14703">
        <v>23334934</v>
      </c>
      <c r="C14703" t="s">
        <v>6348</v>
      </c>
      <c r="D14703">
        <v>710</v>
      </c>
      <c r="E14703">
        <v>0</v>
      </c>
      <c r="F14703">
        <v>532.5</v>
      </c>
      <c r="G14703">
        <v>0</v>
      </c>
      <c r="H14703">
        <v>0</v>
      </c>
      <c r="I14703">
        <v>0</v>
      </c>
      <c r="K14703">
        <v>2015</v>
      </c>
      <c r="L14703">
        <v>2017</v>
      </c>
    </row>
    <row r="14704" spans="1:12" x14ac:dyDescent="0.25">
      <c r="A14704">
        <v>32</v>
      </c>
      <c r="B14704">
        <v>23334935</v>
      </c>
      <c r="C14704" t="s">
        <v>6348</v>
      </c>
      <c r="D14704">
        <v>760</v>
      </c>
      <c r="E14704">
        <v>0</v>
      </c>
      <c r="F14704">
        <v>570</v>
      </c>
      <c r="G14704">
        <v>0</v>
      </c>
      <c r="H14704">
        <v>0</v>
      </c>
      <c r="I14704">
        <v>0</v>
      </c>
      <c r="K14704">
        <v>2015</v>
      </c>
      <c r="L14704">
        <v>2017</v>
      </c>
    </row>
    <row r="14705" spans="1:12" x14ac:dyDescent="0.25">
      <c r="A14705">
        <v>32</v>
      </c>
      <c r="B14705">
        <v>23334936</v>
      </c>
      <c r="C14705" t="s">
        <v>6348</v>
      </c>
      <c r="D14705">
        <v>835</v>
      </c>
      <c r="E14705">
        <v>0</v>
      </c>
      <c r="F14705">
        <v>626.25</v>
      </c>
      <c r="G14705">
        <v>0</v>
      </c>
      <c r="H14705">
        <v>0</v>
      </c>
      <c r="I14705">
        <v>0</v>
      </c>
      <c r="K14705">
        <v>2015</v>
      </c>
      <c r="L14705">
        <v>2017</v>
      </c>
    </row>
    <row r="14706" spans="1:12" x14ac:dyDescent="0.25">
      <c r="A14706">
        <v>32</v>
      </c>
      <c r="B14706">
        <v>23334937</v>
      </c>
      <c r="C14706" t="s">
        <v>6348</v>
      </c>
      <c r="D14706">
        <v>785</v>
      </c>
      <c r="E14706">
        <v>0</v>
      </c>
      <c r="F14706">
        <v>588.75</v>
      </c>
      <c r="G14706">
        <v>0</v>
      </c>
      <c r="H14706">
        <v>0</v>
      </c>
      <c r="I14706">
        <v>0</v>
      </c>
      <c r="K14706">
        <v>2015</v>
      </c>
      <c r="L14706">
        <v>2017</v>
      </c>
    </row>
    <row r="14707" spans="1:12" x14ac:dyDescent="0.25">
      <c r="A14707">
        <v>32</v>
      </c>
      <c r="B14707">
        <v>23337289</v>
      </c>
      <c r="C14707" t="s">
        <v>6584</v>
      </c>
      <c r="D14707">
        <v>950</v>
      </c>
      <c r="E14707">
        <v>0</v>
      </c>
      <c r="F14707">
        <v>712.5</v>
      </c>
      <c r="G14707">
        <v>0</v>
      </c>
      <c r="H14707">
        <v>964.93</v>
      </c>
      <c r="I14707">
        <v>0</v>
      </c>
      <c r="K14707">
        <v>2014</v>
      </c>
      <c r="L14707">
        <v>2016</v>
      </c>
    </row>
    <row r="14708" spans="1:12" x14ac:dyDescent="0.25">
      <c r="A14708">
        <v>32</v>
      </c>
      <c r="B14708">
        <v>23340426</v>
      </c>
      <c r="C14708" t="s">
        <v>6557</v>
      </c>
      <c r="D14708">
        <v>105</v>
      </c>
      <c r="E14708">
        <v>0</v>
      </c>
      <c r="F14708">
        <v>63</v>
      </c>
      <c r="G14708">
        <v>0</v>
      </c>
      <c r="H14708">
        <v>0</v>
      </c>
      <c r="I14708">
        <v>0</v>
      </c>
      <c r="K14708">
        <v>2017</v>
      </c>
      <c r="L14708">
        <v>2017</v>
      </c>
    </row>
    <row r="14709" spans="1:12" x14ac:dyDescent="0.25">
      <c r="A14709">
        <v>32</v>
      </c>
      <c r="B14709">
        <v>23341113</v>
      </c>
      <c r="C14709" t="s">
        <v>6416</v>
      </c>
      <c r="D14709">
        <v>245</v>
      </c>
      <c r="E14709">
        <v>0</v>
      </c>
      <c r="F14709">
        <v>183.75</v>
      </c>
      <c r="G14709">
        <v>0</v>
      </c>
      <c r="H14709">
        <v>0</v>
      </c>
      <c r="I14709">
        <v>0</v>
      </c>
      <c r="K14709">
        <v>2016</v>
      </c>
      <c r="L14709">
        <v>2017</v>
      </c>
    </row>
    <row r="14710" spans="1:12" x14ac:dyDescent="0.25">
      <c r="A14710">
        <v>32</v>
      </c>
      <c r="B14710">
        <v>23341114</v>
      </c>
      <c r="C14710" t="s">
        <v>6416</v>
      </c>
      <c r="D14710">
        <v>245</v>
      </c>
      <c r="E14710">
        <v>0</v>
      </c>
      <c r="F14710">
        <v>183.75</v>
      </c>
      <c r="G14710">
        <v>0</v>
      </c>
      <c r="H14710">
        <v>0</v>
      </c>
      <c r="I14710">
        <v>0</v>
      </c>
      <c r="K14710">
        <v>2016</v>
      </c>
      <c r="L14710">
        <v>2017</v>
      </c>
    </row>
    <row r="14711" spans="1:12" x14ac:dyDescent="0.25">
      <c r="A14711">
        <v>32</v>
      </c>
      <c r="B14711">
        <v>23341115</v>
      </c>
      <c r="C14711" t="s">
        <v>6416</v>
      </c>
      <c r="D14711">
        <v>245</v>
      </c>
      <c r="E14711">
        <v>0</v>
      </c>
      <c r="F14711">
        <v>183.75</v>
      </c>
      <c r="G14711">
        <v>0</v>
      </c>
      <c r="H14711">
        <v>0</v>
      </c>
      <c r="I14711">
        <v>0</v>
      </c>
      <c r="K14711">
        <v>2016</v>
      </c>
      <c r="L14711">
        <v>2017</v>
      </c>
    </row>
    <row r="14712" spans="1:12" x14ac:dyDescent="0.25">
      <c r="A14712">
        <v>32</v>
      </c>
      <c r="B14712">
        <v>23341116</v>
      </c>
      <c r="C14712" t="s">
        <v>6416</v>
      </c>
      <c r="D14712">
        <v>245</v>
      </c>
      <c r="E14712">
        <v>0</v>
      </c>
      <c r="F14712">
        <v>183.75</v>
      </c>
      <c r="G14712">
        <v>0</v>
      </c>
      <c r="H14712">
        <v>0</v>
      </c>
      <c r="I14712">
        <v>0</v>
      </c>
      <c r="K14712">
        <v>2016</v>
      </c>
      <c r="L14712">
        <v>2017</v>
      </c>
    </row>
    <row r="14713" spans="1:12" x14ac:dyDescent="0.25">
      <c r="A14713">
        <v>32</v>
      </c>
      <c r="B14713">
        <v>23341120</v>
      </c>
      <c r="C14713" t="s">
        <v>4846</v>
      </c>
      <c r="D14713">
        <v>100</v>
      </c>
      <c r="E14713">
        <v>0</v>
      </c>
      <c r="F14713">
        <v>75</v>
      </c>
      <c r="G14713">
        <v>0</v>
      </c>
      <c r="H14713">
        <v>0</v>
      </c>
      <c r="I14713">
        <v>0</v>
      </c>
      <c r="K14713">
        <v>2015</v>
      </c>
      <c r="L14713">
        <v>2017</v>
      </c>
    </row>
    <row r="14714" spans="1:12" x14ac:dyDescent="0.25">
      <c r="A14714">
        <v>32</v>
      </c>
      <c r="B14714">
        <v>23341121</v>
      </c>
      <c r="C14714" t="s">
        <v>4260</v>
      </c>
      <c r="D14714">
        <v>100</v>
      </c>
      <c r="E14714">
        <v>0</v>
      </c>
      <c r="F14714">
        <v>75</v>
      </c>
      <c r="G14714">
        <v>0</v>
      </c>
      <c r="H14714">
        <v>0</v>
      </c>
      <c r="I14714">
        <v>0</v>
      </c>
      <c r="K14714">
        <v>2015</v>
      </c>
      <c r="L14714">
        <v>2017</v>
      </c>
    </row>
    <row r="14715" spans="1:12" x14ac:dyDescent="0.25">
      <c r="A14715">
        <v>32</v>
      </c>
      <c r="B14715">
        <v>23341122</v>
      </c>
      <c r="C14715" t="s">
        <v>4630</v>
      </c>
      <c r="D14715">
        <v>100</v>
      </c>
      <c r="E14715">
        <v>0</v>
      </c>
      <c r="F14715">
        <v>75</v>
      </c>
      <c r="G14715">
        <v>0</v>
      </c>
      <c r="H14715">
        <v>0</v>
      </c>
      <c r="I14715">
        <v>0</v>
      </c>
      <c r="K14715">
        <v>2015</v>
      </c>
      <c r="L14715">
        <v>2017</v>
      </c>
    </row>
    <row r="14716" spans="1:12" x14ac:dyDescent="0.25">
      <c r="A14716">
        <v>32</v>
      </c>
      <c r="B14716">
        <v>23341124</v>
      </c>
      <c r="C14716" t="s">
        <v>6352</v>
      </c>
      <c r="D14716">
        <v>80</v>
      </c>
      <c r="E14716">
        <v>0</v>
      </c>
      <c r="F14716">
        <v>60</v>
      </c>
      <c r="G14716">
        <v>0</v>
      </c>
      <c r="H14716">
        <v>0</v>
      </c>
      <c r="I14716">
        <v>0</v>
      </c>
      <c r="K14716">
        <v>2015</v>
      </c>
      <c r="L14716">
        <v>2017</v>
      </c>
    </row>
    <row r="14717" spans="1:12" x14ac:dyDescent="0.25">
      <c r="A14717">
        <v>32</v>
      </c>
      <c r="B14717">
        <v>23341125</v>
      </c>
      <c r="C14717" t="s">
        <v>5736</v>
      </c>
      <c r="D14717">
        <v>80</v>
      </c>
      <c r="E14717">
        <v>0</v>
      </c>
      <c r="F14717">
        <v>60</v>
      </c>
      <c r="G14717">
        <v>0</v>
      </c>
      <c r="H14717">
        <v>0</v>
      </c>
      <c r="I14717">
        <v>0</v>
      </c>
      <c r="K14717">
        <v>2015</v>
      </c>
      <c r="L14717">
        <v>2017</v>
      </c>
    </row>
    <row r="14718" spans="1:12" x14ac:dyDescent="0.25">
      <c r="A14718">
        <v>32</v>
      </c>
      <c r="B14718">
        <v>23341126</v>
      </c>
      <c r="C14718" t="s">
        <v>5735</v>
      </c>
      <c r="D14718">
        <v>80</v>
      </c>
      <c r="E14718">
        <v>0</v>
      </c>
      <c r="F14718">
        <v>60</v>
      </c>
      <c r="G14718">
        <v>0</v>
      </c>
      <c r="H14718">
        <v>0</v>
      </c>
      <c r="I14718">
        <v>0</v>
      </c>
      <c r="K14718">
        <v>2015</v>
      </c>
      <c r="L14718">
        <v>2017</v>
      </c>
    </row>
    <row r="14719" spans="1:12" x14ac:dyDescent="0.25">
      <c r="A14719">
        <v>32</v>
      </c>
      <c r="B14719">
        <v>23341128</v>
      </c>
      <c r="C14719" t="s">
        <v>6352</v>
      </c>
      <c r="D14719">
        <v>80</v>
      </c>
      <c r="E14719">
        <v>0</v>
      </c>
      <c r="F14719">
        <v>60</v>
      </c>
      <c r="G14719">
        <v>0</v>
      </c>
      <c r="H14719">
        <v>0</v>
      </c>
      <c r="I14719">
        <v>0</v>
      </c>
      <c r="K14719">
        <v>2015</v>
      </c>
      <c r="L14719">
        <v>2017</v>
      </c>
    </row>
    <row r="14720" spans="1:12" x14ac:dyDescent="0.25">
      <c r="A14720">
        <v>32</v>
      </c>
      <c r="B14720">
        <v>23341129</v>
      </c>
      <c r="C14720" t="s">
        <v>5736</v>
      </c>
      <c r="D14720">
        <v>80</v>
      </c>
      <c r="E14720">
        <v>0</v>
      </c>
      <c r="F14720">
        <v>60</v>
      </c>
      <c r="G14720">
        <v>0</v>
      </c>
      <c r="H14720">
        <v>0</v>
      </c>
      <c r="I14720">
        <v>0</v>
      </c>
      <c r="K14720">
        <v>2015</v>
      </c>
      <c r="L14720">
        <v>2017</v>
      </c>
    </row>
    <row r="14721" spans="1:12" x14ac:dyDescent="0.25">
      <c r="A14721">
        <v>32</v>
      </c>
      <c r="B14721">
        <v>23341130</v>
      </c>
      <c r="C14721" t="s">
        <v>5735</v>
      </c>
      <c r="D14721">
        <v>80</v>
      </c>
      <c r="E14721">
        <v>0</v>
      </c>
      <c r="F14721">
        <v>60</v>
      </c>
      <c r="G14721">
        <v>0</v>
      </c>
      <c r="H14721">
        <v>0</v>
      </c>
      <c r="I14721">
        <v>0</v>
      </c>
      <c r="K14721">
        <v>2015</v>
      </c>
      <c r="L14721">
        <v>2017</v>
      </c>
    </row>
    <row r="14722" spans="1:12" x14ac:dyDescent="0.25">
      <c r="A14722">
        <v>32</v>
      </c>
      <c r="B14722">
        <v>23342234</v>
      </c>
      <c r="C14722" t="s">
        <v>6235</v>
      </c>
      <c r="D14722">
        <v>465</v>
      </c>
      <c r="E14722">
        <v>0</v>
      </c>
      <c r="F14722">
        <v>325.5</v>
      </c>
      <c r="G14722">
        <v>0</v>
      </c>
      <c r="H14722">
        <v>0</v>
      </c>
      <c r="I14722">
        <v>0</v>
      </c>
      <c r="K14722">
        <v>2015</v>
      </c>
      <c r="L14722">
        <v>2016</v>
      </c>
    </row>
    <row r="14723" spans="1:12" x14ac:dyDescent="0.25">
      <c r="A14723">
        <v>32</v>
      </c>
      <c r="B14723">
        <v>23342235</v>
      </c>
      <c r="C14723" t="s">
        <v>6311</v>
      </c>
      <c r="D14723">
        <v>550</v>
      </c>
      <c r="E14723">
        <v>0</v>
      </c>
      <c r="F14723">
        <v>412.5</v>
      </c>
      <c r="G14723">
        <v>0</v>
      </c>
      <c r="H14723">
        <v>0</v>
      </c>
      <c r="I14723">
        <v>0</v>
      </c>
      <c r="K14723">
        <v>2015</v>
      </c>
      <c r="L14723">
        <v>2016</v>
      </c>
    </row>
    <row r="14724" spans="1:12" x14ac:dyDescent="0.25">
      <c r="A14724">
        <v>32</v>
      </c>
      <c r="B14724">
        <v>23343104</v>
      </c>
      <c r="C14724" t="s">
        <v>6414</v>
      </c>
      <c r="D14724">
        <v>425</v>
      </c>
      <c r="E14724">
        <v>0</v>
      </c>
      <c r="F14724">
        <v>318.75</v>
      </c>
      <c r="G14724">
        <v>0</v>
      </c>
      <c r="H14724">
        <v>0</v>
      </c>
      <c r="I14724">
        <v>0</v>
      </c>
      <c r="K14724">
        <v>2016</v>
      </c>
      <c r="L14724">
        <v>2017</v>
      </c>
    </row>
    <row r="14725" spans="1:12" x14ac:dyDescent="0.25">
      <c r="A14725">
        <v>32</v>
      </c>
      <c r="B14725">
        <v>23343106</v>
      </c>
      <c r="C14725" t="s">
        <v>5547</v>
      </c>
      <c r="D14725">
        <v>550</v>
      </c>
      <c r="E14725">
        <v>0</v>
      </c>
      <c r="F14725">
        <v>412.5</v>
      </c>
      <c r="G14725">
        <v>0</v>
      </c>
      <c r="H14725">
        <v>0</v>
      </c>
      <c r="I14725">
        <v>0</v>
      </c>
      <c r="K14725">
        <v>2016</v>
      </c>
      <c r="L14725">
        <v>2016</v>
      </c>
    </row>
    <row r="14726" spans="1:12" x14ac:dyDescent="0.25">
      <c r="A14726">
        <v>32</v>
      </c>
      <c r="B14726">
        <v>23343229</v>
      </c>
      <c r="C14726" t="s">
        <v>6242</v>
      </c>
      <c r="D14726">
        <v>325</v>
      </c>
      <c r="E14726">
        <v>0</v>
      </c>
      <c r="F14726">
        <v>195</v>
      </c>
      <c r="G14726">
        <v>0</v>
      </c>
      <c r="H14726">
        <v>0</v>
      </c>
      <c r="I14726">
        <v>0</v>
      </c>
      <c r="K14726">
        <v>2016</v>
      </c>
      <c r="L14726">
        <v>2017</v>
      </c>
    </row>
    <row r="14727" spans="1:12" x14ac:dyDescent="0.25">
      <c r="A14727">
        <v>32</v>
      </c>
      <c r="B14727">
        <v>23343561</v>
      </c>
      <c r="C14727" t="s">
        <v>7758</v>
      </c>
      <c r="D14727">
        <v>375</v>
      </c>
      <c r="E14727">
        <v>0</v>
      </c>
      <c r="F14727">
        <v>281.25</v>
      </c>
      <c r="G14727">
        <v>0</v>
      </c>
      <c r="H14727">
        <v>0</v>
      </c>
      <c r="I14727">
        <v>0</v>
      </c>
      <c r="K14727">
        <v>2017</v>
      </c>
      <c r="L14727">
        <v>2017</v>
      </c>
    </row>
    <row r="14728" spans="1:12" x14ac:dyDescent="0.25">
      <c r="A14728">
        <v>32</v>
      </c>
      <c r="B14728">
        <v>23343573</v>
      </c>
      <c r="C14728" t="s">
        <v>4742</v>
      </c>
      <c r="D14728">
        <v>100</v>
      </c>
      <c r="E14728">
        <v>0</v>
      </c>
      <c r="F14728">
        <v>70</v>
      </c>
      <c r="G14728">
        <v>0</v>
      </c>
      <c r="H14728">
        <v>0</v>
      </c>
      <c r="I14728">
        <v>0</v>
      </c>
      <c r="K14728">
        <v>2015</v>
      </c>
      <c r="L14728">
        <v>2016</v>
      </c>
    </row>
    <row r="14729" spans="1:12" x14ac:dyDescent="0.25">
      <c r="A14729">
        <v>32</v>
      </c>
      <c r="B14729">
        <v>23343574</v>
      </c>
      <c r="C14729" t="s">
        <v>4742</v>
      </c>
      <c r="D14729">
        <v>100</v>
      </c>
      <c r="E14729">
        <v>0</v>
      </c>
      <c r="F14729">
        <v>70</v>
      </c>
      <c r="G14729">
        <v>0</v>
      </c>
      <c r="H14729">
        <v>0</v>
      </c>
      <c r="I14729">
        <v>0</v>
      </c>
      <c r="K14729">
        <v>2015</v>
      </c>
      <c r="L14729">
        <v>2016</v>
      </c>
    </row>
    <row r="14730" spans="1:12" x14ac:dyDescent="0.25">
      <c r="A14730">
        <v>32</v>
      </c>
      <c r="B14730">
        <v>23343575</v>
      </c>
      <c r="C14730" t="s">
        <v>4741</v>
      </c>
      <c r="D14730">
        <v>100</v>
      </c>
      <c r="E14730">
        <v>0</v>
      </c>
      <c r="F14730">
        <v>70</v>
      </c>
      <c r="G14730">
        <v>0</v>
      </c>
      <c r="H14730">
        <v>0</v>
      </c>
      <c r="I14730">
        <v>0</v>
      </c>
      <c r="K14730">
        <v>2015</v>
      </c>
      <c r="L14730">
        <v>2016</v>
      </c>
    </row>
    <row r="14731" spans="1:12" x14ac:dyDescent="0.25">
      <c r="A14731">
        <v>32</v>
      </c>
      <c r="B14731">
        <v>23343588</v>
      </c>
      <c r="C14731" t="s">
        <v>6585</v>
      </c>
      <c r="D14731">
        <v>200</v>
      </c>
      <c r="E14731">
        <v>0</v>
      </c>
      <c r="F14731">
        <v>150</v>
      </c>
      <c r="G14731">
        <v>0</v>
      </c>
      <c r="H14731">
        <v>0</v>
      </c>
      <c r="I14731">
        <v>0</v>
      </c>
      <c r="K14731">
        <v>2016</v>
      </c>
      <c r="L14731">
        <v>2016</v>
      </c>
    </row>
    <row r="14732" spans="1:12" x14ac:dyDescent="0.25">
      <c r="A14732">
        <v>32</v>
      </c>
      <c r="B14732">
        <v>23343590</v>
      </c>
      <c r="C14732" t="s">
        <v>6348</v>
      </c>
      <c r="D14732">
        <v>450</v>
      </c>
      <c r="E14732">
        <v>0</v>
      </c>
      <c r="F14732">
        <v>337.5</v>
      </c>
      <c r="G14732">
        <v>0</v>
      </c>
      <c r="H14732">
        <v>0</v>
      </c>
      <c r="I14732">
        <v>0</v>
      </c>
      <c r="K14732">
        <v>2016</v>
      </c>
      <c r="L14732">
        <v>2016</v>
      </c>
    </row>
    <row r="14733" spans="1:12" x14ac:dyDescent="0.25">
      <c r="A14733">
        <v>32</v>
      </c>
      <c r="B14733">
        <v>23343591</v>
      </c>
      <c r="C14733" t="s">
        <v>6586</v>
      </c>
      <c r="D14733">
        <v>525</v>
      </c>
      <c r="E14733">
        <v>0</v>
      </c>
      <c r="F14733">
        <v>393.75</v>
      </c>
      <c r="G14733">
        <v>0</v>
      </c>
      <c r="H14733">
        <v>0</v>
      </c>
      <c r="I14733">
        <v>0</v>
      </c>
      <c r="K14733">
        <v>2015</v>
      </c>
      <c r="L14733">
        <v>2017</v>
      </c>
    </row>
    <row r="14734" spans="1:12" x14ac:dyDescent="0.25">
      <c r="A14734">
        <v>32</v>
      </c>
      <c r="B14734">
        <v>23344202</v>
      </c>
      <c r="C14734" t="s">
        <v>6587</v>
      </c>
      <c r="D14734">
        <v>316</v>
      </c>
      <c r="E14734">
        <v>0</v>
      </c>
      <c r="F14734">
        <v>189.6</v>
      </c>
      <c r="G14734">
        <v>0</v>
      </c>
      <c r="H14734">
        <v>0</v>
      </c>
      <c r="I14734">
        <v>0</v>
      </c>
      <c r="K14734">
        <v>2014</v>
      </c>
      <c r="L14734">
        <v>2017</v>
      </c>
    </row>
    <row r="14735" spans="1:12" x14ac:dyDescent="0.25">
      <c r="A14735">
        <v>32</v>
      </c>
      <c r="B14735">
        <v>23345018</v>
      </c>
      <c r="C14735" t="s">
        <v>7759</v>
      </c>
      <c r="D14735">
        <v>280</v>
      </c>
      <c r="E14735">
        <v>0</v>
      </c>
      <c r="F14735">
        <v>168</v>
      </c>
      <c r="G14735">
        <v>0</v>
      </c>
      <c r="H14735">
        <v>0</v>
      </c>
      <c r="I14735">
        <v>0</v>
      </c>
      <c r="K14735">
        <v>2017</v>
      </c>
      <c r="L14735">
        <v>2017</v>
      </c>
    </row>
    <row r="14736" spans="1:12" x14ac:dyDescent="0.25">
      <c r="A14736">
        <v>32</v>
      </c>
      <c r="B14736">
        <v>23345403</v>
      </c>
      <c r="C14736" t="s">
        <v>6588</v>
      </c>
      <c r="D14736">
        <v>950</v>
      </c>
      <c r="E14736">
        <v>0</v>
      </c>
      <c r="F14736">
        <v>712.5</v>
      </c>
      <c r="G14736">
        <v>0</v>
      </c>
      <c r="H14736">
        <v>0</v>
      </c>
      <c r="I14736">
        <v>0</v>
      </c>
      <c r="K14736">
        <v>2016</v>
      </c>
      <c r="L14736">
        <v>2016</v>
      </c>
    </row>
    <row r="14737" spans="1:12" x14ac:dyDescent="0.25">
      <c r="A14737">
        <v>32</v>
      </c>
      <c r="B14737">
        <v>23345404</v>
      </c>
      <c r="C14737" t="s">
        <v>6589</v>
      </c>
      <c r="D14737">
        <v>900</v>
      </c>
      <c r="E14737">
        <v>0</v>
      </c>
      <c r="F14737">
        <v>675</v>
      </c>
      <c r="G14737">
        <v>0</v>
      </c>
      <c r="H14737">
        <v>0</v>
      </c>
      <c r="I14737">
        <v>0</v>
      </c>
      <c r="K14737">
        <v>2016</v>
      </c>
      <c r="L14737">
        <v>2016</v>
      </c>
    </row>
    <row r="14738" spans="1:12" x14ac:dyDescent="0.25">
      <c r="A14738">
        <v>32</v>
      </c>
      <c r="B14738">
        <v>23345405</v>
      </c>
      <c r="C14738" t="s">
        <v>6590</v>
      </c>
      <c r="D14738">
        <v>950</v>
      </c>
      <c r="E14738">
        <v>0</v>
      </c>
      <c r="F14738">
        <v>712.5</v>
      </c>
      <c r="G14738">
        <v>0</v>
      </c>
      <c r="H14738">
        <v>0</v>
      </c>
      <c r="I14738">
        <v>0</v>
      </c>
      <c r="K14738">
        <v>2016</v>
      </c>
      <c r="L14738">
        <v>2016</v>
      </c>
    </row>
    <row r="14739" spans="1:12" x14ac:dyDescent="0.25">
      <c r="A14739">
        <v>32</v>
      </c>
      <c r="B14739">
        <v>23345406</v>
      </c>
      <c r="C14739" t="s">
        <v>6591</v>
      </c>
      <c r="D14739">
        <v>950</v>
      </c>
      <c r="E14739">
        <v>0</v>
      </c>
      <c r="F14739">
        <v>712.5</v>
      </c>
      <c r="G14739">
        <v>0</v>
      </c>
      <c r="H14739">
        <v>0</v>
      </c>
      <c r="I14739">
        <v>0</v>
      </c>
      <c r="K14739">
        <v>2016</v>
      </c>
      <c r="L14739">
        <v>2016</v>
      </c>
    </row>
    <row r="14740" spans="1:12" x14ac:dyDescent="0.25">
      <c r="A14740">
        <v>32</v>
      </c>
      <c r="B14740">
        <v>23345407</v>
      </c>
      <c r="C14740" t="s">
        <v>6592</v>
      </c>
      <c r="D14740">
        <v>950</v>
      </c>
      <c r="E14740">
        <v>0</v>
      </c>
      <c r="F14740">
        <v>712.5</v>
      </c>
      <c r="G14740">
        <v>0</v>
      </c>
      <c r="H14740">
        <v>0</v>
      </c>
      <c r="I14740">
        <v>0</v>
      </c>
      <c r="K14740">
        <v>2016</v>
      </c>
      <c r="L14740">
        <v>2016</v>
      </c>
    </row>
    <row r="14741" spans="1:12" x14ac:dyDescent="0.25">
      <c r="A14741">
        <v>32</v>
      </c>
      <c r="B14741">
        <v>23345951</v>
      </c>
      <c r="C14741" t="s">
        <v>6593</v>
      </c>
      <c r="D14741">
        <v>160</v>
      </c>
      <c r="E14741">
        <v>0</v>
      </c>
      <c r="F14741">
        <v>120</v>
      </c>
      <c r="G14741">
        <v>0</v>
      </c>
      <c r="H14741">
        <v>0</v>
      </c>
      <c r="I14741">
        <v>0</v>
      </c>
      <c r="K14741">
        <v>2014</v>
      </c>
      <c r="L14741">
        <v>2017</v>
      </c>
    </row>
    <row r="14742" spans="1:12" x14ac:dyDescent="0.25">
      <c r="A14742">
        <v>32</v>
      </c>
      <c r="B14742">
        <v>23345954</v>
      </c>
      <c r="C14742" t="s">
        <v>6594</v>
      </c>
      <c r="D14742">
        <v>175</v>
      </c>
      <c r="E14742">
        <v>0</v>
      </c>
      <c r="F14742">
        <v>105</v>
      </c>
      <c r="G14742">
        <v>0</v>
      </c>
      <c r="H14742">
        <v>0</v>
      </c>
      <c r="I14742">
        <v>0</v>
      </c>
      <c r="K14742">
        <v>2015</v>
      </c>
      <c r="L14742">
        <v>2017</v>
      </c>
    </row>
    <row r="14743" spans="1:12" x14ac:dyDescent="0.25">
      <c r="A14743">
        <v>32</v>
      </c>
      <c r="B14743">
        <v>23345958</v>
      </c>
      <c r="C14743" t="s">
        <v>1974</v>
      </c>
      <c r="D14743">
        <v>585</v>
      </c>
      <c r="E14743">
        <v>0</v>
      </c>
      <c r="F14743">
        <v>438.75</v>
      </c>
      <c r="G14743">
        <v>0</v>
      </c>
      <c r="H14743">
        <v>0</v>
      </c>
      <c r="I14743">
        <v>0</v>
      </c>
      <c r="K14743">
        <v>2009</v>
      </c>
      <c r="L14743">
        <v>2017</v>
      </c>
    </row>
    <row r="14744" spans="1:12" x14ac:dyDescent="0.25">
      <c r="A14744">
        <v>32</v>
      </c>
      <c r="B14744">
        <v>23345959</v>
      </c>
      <c r="C14744" t="s">
        <v>6595</v>
      </c>
      <c r="D14744">
        <v>420</v>
      </c>
      <c r="E14744">
        <v>0</v>
      </c>
      <c r="F14744">
        <v>315</v>
      </c>
      <c r="G14744">
        <v>0</v>
      </c>
      <c r="H14744">
        <v>0</v>
      </c>
      <c r="I14744">
        <v>0</v>
      </c>
      <c r="K14744">
        <v>2015</v>
      </c>
      <c r="L14744">
        <v>2017</v>
      </c>
    </row>
    <row r="14745" spans="1:12" x14ac:dyDescent="0.25">
      <c r="A14745">
        <v>32</v>
      </c>
      <c r="B14745">
        <v>23345960</v>
      </c>
      <c r="C14745" t="s">
        <v>6595</v>
      </c>
      <c r="D14745">
        <v>420</v>
      </c>
      <c r="E14745">
        <v>0</v>
      </c>
      <c r="F14745">
        <v>315</v>
      </c>
      <c r="G14745">
        <v>0</v>
      </c>
      <c r="H14745">
        <v>0</v>
      </c>
      <c r="I14745">
        <v>0</v>
      </c>
      <c r="K14745">
        <v>2015</v>
      </c>
      <c r="L14745">
        <v>2017</v>
      </c>
    </row>
    <row r="14746" spans="1:12" x14ac:dyDescent="0.25">
      <c r="A14746">
        <v>32</v>
      </c>
      <c r="B14746">
        <v>23348196</v>
      </c>
      <c r="C14746" t="s">
        <v>6596</v>
      </c>
      <c r="D14746">
        <v>900</v>
      </c>
      <c r="E14746">
        <v>0</v>
      </c>
      <c r="F14746">
        <v>540</v>
      </c>
      <c r="G14746">
        <v>0</v>
      </c>
      <c r="H14746">
        <v>0</v>
      </c>
      <c r="I14746">
        <v>0</v>
      </c>
      <c r="K14746">
        <v>2016</v>
      </c>
      <c r="L14746">
        <v>2017</v>
      </c>
    </row>
    <row r="14747" spans="1:12" x14ac:dyDescent="0.25">
      <c r="A14747">
        <v>32</v>
      </c>
      <c r="B14747">
        <v>23348197</v>
      </c>
      <c r="C14747" t="s">
        <v>6596</v>
      </c>
      <c r="D14747">
        <v>900</v>
      </c>
      <c r="E14747">
        <v>0</v>
      </c>
      <c r="F14747">
        <v>540</v>
      </c>
      <c r="G14747">
        <v>0</v>
      </c>
      <c r="H14747">
        <v>0</v>
      </c>
      <c r="I14747">
        <v>0</v>
      </c>
      <c r="K14747">
        <v>2016</v>
      </c>
      <c r="L14747">
        <v>2017</v>
      </c>
    </row>
    <row r="14748" spans="1:12" x14ac:dyDescent="0.25">
      <c r="A14748">
        <v>32</v>
      </c>
      <c r="B14748">
        <v>23348198</v>
      </c>
      <c r="C14748" t="s">
        <v>6596</v>
      </c>
      <c r="D14748">
        <v>1200</v>
      </c>
      <c r="E14748">
        <v>0</v>
      </c>
      <c r="F14748">
        <v>720</v>
      </c>
      <c r="G14748">
        <v>0</v>
      </c>
      <c r="H14748">
        <v>0</v>
      </c>
      <c r="I14748">
        <v>0</v>
      </c>
      <c r="K14748">
        <v>2016</v>
      </c>
      <c r="L14748">
        <v>2017</v>
      </c>
    </row>
    <row r="14749" spans="1:12" x14ac:dyDescent="0.25">
      <c r="A14749">
        <v>32</v>
      </c>
      <c r="B14749">
        <v>23348199</v>
      </c>
      <c r="C14749" t="s">
        <v>6596</v>
      </c>
      <c r="D14749">
        <v>1200</v>
      </c>
      <c r="E14749">
        <v>0</v>
      </c>
      <c r="F14749">
        <v>720</v>
      </c>
      <c r="G14749">
        <v>0</v>
      </c>
      <c r="H14749">
        <v>0</v>
      </c>
      <c r="I14749">
        <v>0</v>
      </c>
      <c r="K14749">
        <v>2016</v>
      </c>
      <c r="L14749">
        <v>2017</v>
      </c>
    </row>
    <row r="14750" spans="1:12" x14ac:dyDescent="0.25">
      <c r="A14750">
        <v>32</v>
      </c>
      <c r="B14750">
        <v>23349198</v>
      </c>
      <c r="C14750" t="s">
        <v>6597</v>
      </c>
      <c r="D14750">
        <v>24</v>
      </c>
      <c r="E14750">
        <v>0</v>
      </c>
      <c r="F14750">
        <v>14.4</v>
      </c>
      <c r="G14750">
        <v>0</v>
      </c>
      <c r="H14750">
        <v>0</v>
      </c>
      <c r="I14750">
        <v>0</v>
      </c>
      <c r="K14750">
        <v>2015</v>
      </c>
      <c r="L14750">
        <v>2017</v>
      </c>
    </row>
    <row r="14751" spans="1:12" x14ac:dyDescent="0.25">
      <c r="A14751">
        <v>32</v>
      </c>
      <c r="B14751">
        <v>23349199</v>
      </c>
      <c r="C14751" t="s">
        <v>6597</v>
      </c>
      <c r="D14751">
        <v>24</v>
      </c>
      <c r="E14751">
        <v>0</v>
      </c>
      <c r="F14751">
        <v>14.4</v>
      </c>
      <c r="G14751">
        <v>0</v>
      </c>
      <c r="H14751">
        <v>0</v>
      </c>
      <c r="I14751">
        <v>0</v>
      </c>
      <c r="K14751">
        <v>2015</v>
      </c>
      <c r="L14751">
        <v>2017</v>
      </c>
    </row>
    <row r="14752" spans="1:12" x14ac:dyDescent="0.25">
      <c r="A14752">
        <v>32</v>
      </c>
      <c r="B14752">
        <v>23349595</v>
      </c>
      <c r="C14752" t="s">
        <v>5828</v>
      </c>
      <c r="D14752">
        <v>275</v>
      </c>
      <c r="E14752">
        <v>0</v>
      </c>
      <c r="F14752">
        <v>206.25</v>
      </c>
      <c r="G14752">
        <v>0</v>
      </c>
      <c r="H14752">
        <v>0</v>
      </c>
      <c r="I14752">
        <v>0</v>
      </c>
      <c r="K14752">
        <v>2017</v>
      </c>
      <c r="L14752">
        <v>2017</v>
      </c>
    </row>
    <row r="14753" spans="1:12" x14ac:dyDescent="0.25">
      <c r="A14753">
        <v>32</v>
      </c>
      <c r="B14753">
        <v>23349596</v>
      </c>
      <c r="C14753" t="s">
        <v>5828</v>
      </c>
      <c r="D14753">
        <v>275</v>
      </c>
      <c r="E14753">
        <v>0</v>
      </c>
      <c r="F14753">
        <v>206.25</v>
      </c>
      <c r="G14753">
        <v>0</v>
      </c>
      <c r="H14753">
        <v>0</v>
      </c>
      <c r="I14753">
        <v>0</v>
      </c>
      <c r="K14753">
        <v>2017</v>
      </c>
      <c r="L14753">
        <v>2017</v>
      </c>
    </row>
    <row r="14754" spans="1:12" x14ac:dyDescent="0.25">
      <c r="A14754">
        <v>32</v>
      </c>
      <c r="B14754">
        <v>23349770</v>
      </c>
      <c r="C14754" t="s">
        <v>5919</v>
      </c>
      <c r="D14754">
        <v>295</v>
      </c>
      <c r="E14754">
        <v>0</v>
      </c>
      <c r="F14754">
        <v>221.25</v>
      </c>
      <c r="G14754">
        <v>0</v>
      </c>
      <c r="H14754">
        <v>0</v>
      </c>
      <c r="I14754">
        <v>0</v>
      </c>
      <c r="K14754">
        <v>2014</v>
      </c>
      <c r="L14754">
        <v>2016</v>
      </c>
    </row>
    <row r="14755" spans="1:12" x14ac:dyDescent="0.25">
      <c r="A14755">
        <v>32</v>
      </c>
      <c r="B14755">
        <v>23350547</v>
      </c>
      <c r="C14755" t="s">
        <v>6045</v>
      </c>
      <c r="D14755">
        <v>1995</v>
      </c>
      <c r="E14755">
        <v>0</v>
      </c>
      <c r="F14755">
        <v>1496.25</v>
      </c>
      <c r="G14755">
        <v>0</v>
      </c>
      <c r="H14755">
        <v>0</v>
      </c>
      <c r="I14755">
        <v>0</v>
      </c>
      <c r="K14755">
        <v>2015</v>
      </c>
      <c r="L14755">
        <v>2017</v>
      </c>
    </row>
    <row r="14756" spans="1:12" x14ac:dyDescent="0.25">
      <c r="A14756">
        <v>32</v>
      </c>
      <c r="B14756">
        <v>23350548</v>
      </c>
      <c r="C14756" t="s">
        <v>2332</v>
      </c>
      <c r="D14756">
        <v>1995</v>
      </c>
      <c r="E14756">
        <v>0</v>
      </c>
      <c r="F14756">
        <v>1496.25</v>
      </c>
      <c r="G14756">
        <v>0</v>
      </c>
      <c r="H14756">
        <v>0</v>
      </c>
      <c r="I14756">
        <v>0</v>
      </c>
      <c r="K14756">
        <v>2015</v>
      </c>
      <c r="L14756">
        <v>2017</v>
      </c>
    </row>
    <row r="14757" spans="1:12" x14ac:dyDescent="0.25">
      <c r="A14757">
        <v>32</v>
      </c>
      <c r="B14757">
        <v>23350549</v>
      </c>
      <c r="C14757" t="s">
        <v>6418</v>
      </c>
      <c r="D14757">
        <v>1995</v>
      </c>
      <c r="E14757">
        <v>0</v>
      </c>
      <c r="F14757">
        <v>1496.25</v>
      </c>
      <c r="G14757">
        <v>0</v>
      </c>
      <c r="H14757">
        <v>0</v>
      </c>
      <c r="I14757">
        <v>0</v>
      </c>
      <c r="K14757">
        <v>2015</v>
      </c>
      <c r="L14757">
        <v>2017</v>
      </c>
    </row>
    <row r="14758" spans="1:12" x14ac:dyDescent="0.25">
      <c r="A14758">
        <v>32</v>
      </c>
      <c r="B14758">
        <v>23350550</v>
      </c>
      <c r="C14758" t="s">
        <v>6567</v>
      </c>
      <c r="D14758">
        <v>1695</v>
      </c>
      <c r="E14758">
        <v>0</v>
      </c>
      <c r="F14758">
        <v>1271.25</v>
      </c>
      <c r="G14758">
        <v>0</v>
      </c>
      <c r="H14758">
        <v>0</v>
      </c>
      <c r="I14758">
        <v>0</v>
      </c>
      <c r="K14758">
        <v>2015</v>
      </c>
      <c r="L14758">
        <v>2017</v>
      </c>
    </row>
    <row r="14759" spans="1:12" x14ac:dyDescent="0.25">
      <c r="A14759">
        <v>32</v>
      </c>
      <c r="B14759">
        <v>23350551</v>
      </c>
      <c r="C14759" t="s">
        <v>6598</v>
      </c>
      <c r="D14759">
        <v>1995</v>
      </c>
      <c r="E14759">
        <v>0</v>
      </c>
      <c r="F14759">
        <v>1496.25</v>
      </c>
      <c r="G14759">
        <v>0</v>
      </c>
      <c r="H14759">
        <v>0</v>
      </c>
      <c r="I14759">
        <v>0</v>
      </c>
      <c r="K14759">
        <v>2015</v>
      </c>
      <c r="L14759">
        <v>2017</v>
      </c>
    </row>
    <row r="14760" spans="1:12" x14ac:dyDescent="0.25">
      <c r="A14760">
        <v>32</v>
      </c>
      <c r="B14760">
        <v>23351899</v>
      </c>
      <c r="C14760" t="s">
        <v>6599</v>
      </c>
      <c r="D14760">
        <v>2400</v>
      </c>
      <c r="E14760">
        <v>0</v>
      </c>
      <c r="F14760">
        <v>1800</v>
      </c>
      <c r="G14760">
        <v>0</v>
      </c>
      <c r="H14760">
        <v>0</v>
      </c>
      <c r="I14760">
        <v>0</v>
      </c>
      <c r="K14760">
        <v>2016</v>
      </c>
      <c r="L14760">
        <v>2017</v>
      </c>
    </row>
    <row r="14761" spans="1:12" x14ac:dyDescent="0.25">
      <c r="A14761">
        <v>32</v>
      </c>
      <c r="B14761">
        <v>23351904</v>
      </c>
      <c r="C14761" t="s">
        <v>5198</v>
      </c>
      <c r="D14761">
        <v>80</v>
      </c>
      <c r="E14761">
        <v>0</v>
      </c>
      <c r="F14761">
        <v>60</v>
      </c>
      <c r="G14761">
        <v>0</v>
      </c>
      <c r="H14761">
        <v>81.260000000000005</v>
      </c>
      <c r="I14761">
        <v>0</v>
      </c>
      <c r="K14761">
        <v>1982</v>
      </c>
      <c r="L14761">
        <v>2017</v>
      </c>
    </row>
    <row r="14762" spans="1:12" x14ac:dyDescent="0.25">
      <c r="A14762">
        <v>32</v>
      </c>
      <c r="B14762">
        <v>23351905</v>
      </c>
      <c r="C14762" t="s">
        <v>5198</v>
      </c>
      <c r="D14762">
        <v>55</v>
      </c>
      <c r="E14762">
        <v>0</v>
      </c>
      <c r="F14762">
        <v>41.25</v>
      </c>
      <c r="G14762">
        <v>0</v>
      </c>
      <c r="H14762">
        <v>55.86</v>
      </c>
      <c r="I14762">
        <v>0</v>
      </c>
      <c r="K14762">
        <v>2003</v>
      </c>
      <c r="L14762">
        <v>2018</v>
      </c>
    </row>
    <row r="14763" spans="1:12" x14ac:dyDescent="0.25">
      <c r="A14763">
        <v>32</v>
      </c>
      <c r="B14763">
        <v>23352752</v>
      </c>
      <c r="C14763" t="s">
        <v>5377</v>
      </c>
      <c r="D14763">
        <v>100</v>
      </c>
      <c r="E14763">
        <v>0</v>
      </c>
      <c r="F14763">
        <v>75</v>
      </c>
      <c r="G14763">
        <v>0</v>
      </c>
      <c r="H14763">
        <v>0</v>
      </c>
      <c r="I14763">
        <v>0</v>
      </c>
      <c r="K14763">
        <v>2016</v>
      </c>
      <c r="L14763">
        <v>2017</v>
      </c>
    </row>
    <row r="14764" spans="1:12" x14ac:dyDescent="0.25">
      <c r="A14764">
        <v>32</v>
      </c>
      <c r="B14764">
        <v>23352779</v>
      </c>
      <c r="C14764" t="s">
        <v>6600</v>
      </c>
      <c r="D14764">
        <v>1995</v>
      </c>
      <c r="E14764">
        <v>0</v>
      </c>
      <c r="F14764">
        <v>1496.25</v>
      </c>
      <c r="G14764">
        <v>0</v>
      </c>
      <c r="H14764">
        <v>0</v>
      </c>
      <c r="I14764">
        <v>0</v>
      </c>
      <c r="K14764">
        <v>2015</v>
      </c>
      <c r="L14764">
        <v>2017</v>
      </c>
    </row>
    <row r="14765" spans="1:12" x14ac:dyDescent="0.25">
      <c r="A14765">
        <v>32</v>
      </c>
      <c r="B14765">
        <v>23353001</v>
      </c>
      <c r="C14765" t="s">
        <v>5501</v>
      </c>
      <c r="D14765">
        <v>425</v>
      </c>
      <c r="E14765">
        <v>0</v>
      </c>
      <c r="F14765">
        <v>318.75</v>
      </c>
      <c r="G14765">
        <v>0</v>
      </c>
      <c r="H14765">
        <v>0</v>
      </c>
      <c r="I14765">
        <v>0</v>
      </c>
      <c r="K14765">
        <v>2016</v>
      </c>
      <c r="L14765">
        <v>2017</v>
      </c>
    </row>
    <row r="14766" spans="1:12" x14ac:dyDescent="0.25">
      <c r="A14766">
        <v>32</v>
      </c>
      <c r="B14766">
        <v>23353002</v>
      </c>
      <c r="C14766" t="s">
        <v>5777</v>
      </c>
      <c r="D14766">
        <v>425</v>
      </c>
      <c r="E14766">
        <v>0</v>
      </c>
      <c r="F14766">
        <v>318.75</v>
      </c>
      <c r="G14766">
        <v>0</v>
      </c>
      <c r="H14766">
        <v>0</v>
      </c>
      <c r="I14766">
        <v>0</v>
      </c>
      <c r="K14766">
        <v>2016</v>
      </c>
      <c r="L14766">
        <v>2017</v>
      </c>
    </row>
    <row r="14767" spans="1:12" x14ac:dyDescent="0.25">
      <c r="A14767">
        <v>32</v>
      </c>
      <c r="B14767">
        <v>23353003</v>
      </c>
      <c r="C14767" t="s">
        <v>5131</v>
      </c>
      <c r="D14767">
        <v>425</v>
      </c>
      <c r="E14767">
        <v>0</v>
      </c>
      <c r="F14767">
        <v>318.75</v>
      </c>
      <c r="G14767">
        <v>0</v>
      </c>
      <c r="H14767">
        <v>0</v>
      </c>
      <c r="I14767">
        <v>0</v>
      </c>
      <c r="K14767">
        <v>2016</v>
      </c>
      <c r="L14767">
        <v>2017</v>
      </c>
    </row>
    <row r="14768" spans="1:12" x14ac:dyDescent="0.25">
      <c r="A14768">
        <v>32</v>
      </c>
      <c r="B14768">
        <v>23353004</v>
      </c>
      <c r="C14768" t="s">
        <v>6361</v>
      </c>
      <c r="D14768">
        <v>425</v>
      </c>
      <c r="E14768">
        <v>0</v>
      </c>
      <c r="F14768">
        <v>318.75</v>
      </c>
      <c r="G14768">
        <v>0</v>
      </c>
      <c r="H14768">
        <v>0</v>
      </c>
      <c r="I14768">
        <v>0</v>
      </c>
      <c r="K14768">
        <v>2016</v>
      </c>
      <c r="L14768">
        <v>2017</v>
      </c>
    </row>
    <row r="14769" spans="1:12" x14ac:dyDescent="0.25">
      <c r="A14769">
        <v>32</v>
      </c>
      <c r="B14769">
        <v>23353005</v>
      </c>
      <c r="C14769" t="s">
        <v>5117</v>
      </c>
      <c r="D14769">
        <v>425</v>
      </c>
      <c r="E14769">
        <v>0</v>
      </c>
      <c r="F14769">
        <v>318.75</v>
      </c>
      <c r="G14769">
        <v>0</v>
      </c>
      <c r="H14769">
        <v>0</v>
      </c>
      <c r="I14769">
        <v>0</v>
      </c>
      <c r="K14769">
        <v>2016</v>
      </c>
      <c r="L14769">
        <v>2017</v>
      </c>
    </row>
    <row r="14770" spans="1:12" x14ac:dyDescent="0.25">
      <c r="A14770">
        <v>32</v>
      </c>
      <c r="B14770">
        <v>23353006</v>
      </c>
      <c r="C14770" t="s">
        <v>5549</v>
      </c>
      <c r="D14770">
        <v>425</v>
      </c>
      <c r="E14770">
        <v>0</v>
      </c>
      <c r="F14770">
        <v>318.75</v>
      </c>
      <c r="G14770">
        <v>0</v>
      </c>
      <c r="H14770">
        <v>0</v>
      </c>
      <c r="I14770">
        <v>0</v>
      </c>
      <c r="K14770">
        <v>2016</v>
      </c>
      <c r="L14770">
        <v>2017</v>
      </c>
    </row>
    <row r="14771" spans="1:12" x14ac:dyDescent="0.25">
      <c r="A14771">
        <v>32</v>
      </c>
      <c r="B14771">
        <v>23353007</v>
      </c>
      <c r="C14771" t="s">
        <v>5954</v>
      </c>
      <c r="D14771">
        <v>425</v>
      </c>
      <c r="E14771">
        <v>0</v>
      </c>
      <c r="F14771">
        <v>318.75</v>
      </c>
      <c r="G14771">
        <v>0</v>
      </c>
      <c r="H14771">
        <v>0</v>
      </c>
      <c r="I14771">
        <v>0</v>
      </c>
      <c r="K14771">
        <v>2016</v>
      </c>
      <c r="L14771">
        <v>2017</v>
      </c>
    </row>
    <row r="14772" spans="1:12" x14ac:dyDescent="0.25">
      <c r="A14772">
        <v>32</v>
      </c>
      <c r="B14772">
        <v>23353008</v>
      </c>
      <c r="C14772" t="s">
        <v>6601</v>
      </c>
      <c r="D14772">
        <v>425</v>
      </c>
      <c r="E14772">
        <v>0</v>
      </c>
      <c r="F14772">
        <v>318.75</v>
      </c>
      <c r="G14772">
        <v>0</v>
      </c>
      <c r="H14772">
        <v>0</v>
      </c>
      <c r="I14772">
        <v>0</v>
      </c>
      <c r="K14772">
        <v>2016</v>
      </c>
      <c r="L14772">
        <v>2017</v>
      </c>
    </row>
    <row r="14773" spans="1:12" x14ac:dyDescent="0.25">
      <c r="A14773">
        <v>32</v>
      </c>
      <c r="B14773">
        <v>23353009</v>
      </c>
      <c r="C14773" t="s">
        <v>5866</v>
      </c>
      <c r="D14773">
        <v>425</v>
      </c>
      <c r="E14773">
        <v>0</v>
      </c>
      <c r="F14773">
        <v>318.75</v>
      </c>
      <c r="G14773">
        <v>0</v>
      </c>
      <c r="H14773">
        <v>0</v>
      </c>
      <c r="I14773">
        <v>0</v>
      </c>
      <c r="K14773">
        <v>2016</v>
      </c>
      <c r="L14773">
        <v>2017</v>
      </c>
    </row>
    <row r="14774" spans="1:12" x14ac:dyDescent="0.25">
      <c r="A14774">
        <v>32</v>
      </c>
      <c r="B14774">
        <v>23353010</v>
      </c>
      <c r="C14774" t="s">
        <v>5547</v>
      </c>
      <c r="D14774">
        <v>425</v>
      </c>
      <c r="E14774">
        <v>0</v>
      </c>
      <c r="F14774">
        <v>318.75</v>
      </c>
      <c r="G14774">
        <v>0</v>
      </c>
      <c r="H14774">
        <v>0</v>
      </c>
      <c r="I14774">
        <v>0</v>
      </c>
      <c r="K14774">
        <v>2016</v>
      </c>
      <c r="L14774">
        <v>2017</v>
      </c>
    </row>
    <row r="14775" spans="1:12" x14ac:dyDescent="0.25">
      <c r="A14775">
        <v>32</v>
      </c>
      <c r="B14775">
        <v>23353011</v>
      </c>
      <c r="C14775" t="s">
        <v>6414</v>
      </c>
      <c r="D14775">
        <v>375</v>
      </c>
      <c r="E14775">
        <v>0</v>
      </c>
      <c r="F14775">
        <v>281.25</v>
      </c>
      <c r="G14775">
        <v>0</v>
      </c>
      <c r="H14775">
        <v>0</v>
      </c>
      <c r="I14775">
        <v>0</v>
      </c>
      <c r="K14775">
        <v>2016</v>
      </c>
      <c r="L14775">
        <v>2017</v>
      </c>
    </row>
    <row r="14776" spans="1:12" x14ac:dyDescent="0.25">
      <c r="A14776">
        <v>32</v>
      </c>
      <c r="B14776">
        <v>23353688</v>
      </c>
      <c r="C14776" t="s">
        <v>6602</v>
      </c>
      <c r="D14776">
        <v>995</v>
      </c>
      <c r="E14776">
        <v>0</v>
      </c>
      <c r="F14776">
        <v>746.25</v>
      </c>
      <c r="G14776">
        <v>0</v>
      </c>
      <c r="H14776">
        <v>0</v>
      </c>
      <c r="I14776">
        <v>0</v>
      </c>
      <c r="K14776">
        <v>2015</v>
      </c>
      <c r="L14776">
        <v>2017</v>
      </c>
    </row>
    <row r="14777" spans="1:12" x14ac:dyDescent="0.25">
      <c r="A14777">
        <v>32</v>
      </c>
      <c r="B14777">
        <v>23353691</v>
      </c>
      <c r="C14777" t="s">
        <v>6603</v>
      </c>
      <c r="D14777">
        <v>0</v>
      </c>
      <c r="E14777">
        <v>0</v>
      </c>
      <c r="F14777">
        <v>0</v>
      </c>
      <c r="G14777">
        <v>0</v>
      </c>
      <c r="H14777">
        <v>0</v>
      </c>
      <c r="I14777">
        <v>0</v>
      </c>
      <c r="K14777">
        <v>2015</v>
      </c>
      <c r="L14777">
        <v>2017</v>
      </c>
    </row>
    <row r="14778" spans="1:12" x14ac:dyDescent="0.25">
      <c r="A14778">
        <v>32</v>
      </c>
      <c r="B14778">
        <v>23354102</v>
      </c>
      <c r="C14778" t="s">
        <v>6604</v>
      </c>
      <c r="D14778">
        <v>395</v>
      </c>
      <c r="E14778">
        <v>0</v>
      </c>
      <c r="F14778">
        <v>276.5</v>
      </c>
      <c r="G14778">
        <v>0</v>
      </c>
      <c r="H14778">
        <v>0</v>
      </c>
      <c r="I14778">
        <v>0</v>
      </c>
      <c r="K14778">
        <v>2015</v>
      </c>
      <c r="L14778">
        <v>2017</v>
      </c>
    </row>
    <row r="14779" spans="1:12" x14ac:dyDescent="0.25">
      <c r="A14779">
        <v>32</v>
      </c>
      <c r="B14779">
        <v>23354873</v>
      </c>
      <c r="C14779" t="s">
        <v>6253</v>
      </c>
      <c r="D14779">
        <v>295</v>
      </c>
      <c r="E14779">
        <v>0</v>
      </c>
      <c r="F14779">
        <v>221.25</v>
      </c>
      <c r="G14779">
        <v>0</v>
      </c>
      <c r="H14779">
        <v>0</v>
      </c>
      <c r="I14779">
        <v>0</v>
      </c>
      <c r="K14779">
        <v>2014</v>
      </c>
      <c r="L14779">
        <v>2017</v>
      </c>
    </row>
    <row r="14780" spans="1:12" x14ac:dyDescent="0.25">
      <c r="A14780">
        <v>32</v>
      </c>
      <c r="B14780">
        <v>23356018</v>
      </c>
      <c r="C14780" t="s">
        <v>6605</v>
      </c>
      <c r="D14780">
        <v>520</v>
      </c>
      <c r="E14780">
        <v>0</v>
      </c>
      <c r="F14780">
        <v>390</v>
      </c>
      <c r="G14780">
        <v>0</v>
      </c>
      <c r="H14780">
        <v>0</v>
      </c>
      <c r="I14780">
        <v>0</v>
      </c>
      <c r="K14780">
        <v>2016</v>
      </c>
      <c r="L14780">
        <v>2017</v>
      </c>
    </row>
    <row r="14781" spans="1:12" x14ac:dyDescent="0.25">
      <c r="A14781">
        <v>32</v>
      </c>
      <c r="B14781">
        <v>23356019</v>
      </c>
      <c r="C14781" t="s">
        <v>6606</v>
      </c>
      <c r="D14781">
        <v>395</v>
      </c>
      <c r="E14781">
        <v>0</v>
      </c>
      <c r="F14781">
        <v>296.25</v>
      </c>
      <c r="G14781">
        <v>0</v>
      </c>
      <c r="H14781">
        <v>0</v>
      </c>
      <c r="I14781">
        <v>0</v>
      </c>
      <c r="K14781">
        <v>2016</v>
      </c>
      <c r="L14781">
        <v>2017</v>
      </c>
    </row>
    <row r="14782" spans="1:12" x14ac:dyDescent="0.25">
      <c r="A14782">
        <v>32</v>
      </c>
      <c r="B14782">
        <v>23356020</v>
      </c>
      <c r="C14782" t="s">
        <v>6467</v>
      </c>
      <c r="D14782">
        <v>395</v>
      </c>
      <c r="E14782">
        <v>0</v>
      </c>
      <c r="F14782">
        <v>296.25</v>
      </c>
      <c r="G14782">
        <v>0</v>
      </c>
      <c r="H14782">
        <v>0</v>
      </c>
      <c r="I14782">
        <v>0</v>
      </c>
      <c r="K14782">
        <v>2016</v>
      </c>
      <c r="L14782">
        <v>2017</v>
      </c>
    </row>
    <row r="14783" spans="1:12" x14ac:dyDescent="0.25">
      <c r="A14783">
        <v>32</v>
      </c>
      <c r="B14783">
        <v>23356021</v>
      </c>
      <c r="C14783" t="s">
        <v>6464</v>
      </c>
      <c r="D14783">
        <v>395</v>
      </c>
      <c r="E14783">
        <v>0</v>
      </c>
      <c r="F14783">
        <v>296.25</v>
      </c>
      <c r="G14783">
        <v>0</v>
      </c>
      <c r="H14783">
        <v>0</v>
      </c>
      <c r="I14783">
        <v>0</v>
      </c>
      <c r="K14783">
        <v>2016</v>
      </c>
      <c r="L14783">
        <v>2017</v>
      </c>
    </row>
    <row r="14784" spans="1:12" x14ac:dyDescent="0.25">
      <c r="A14784">
        <v>32</v>
      </c>
      <c r="B14784">
        <v>23356022</v>
      </c>
      <c r="C14784" t="s">
        <v>6056</v>
      </c>
      <c r="D14784">
        <v>395</v>
      </c>
      <c r="E14784">
        <v>0</v>
      </c>
      <c r="F14784">
        <v>296.25</v>
      </c>
      <c r="G14784">
        <v>0</v>
      </c>
      <c r="H14784">
        <v>0</v>
      </c>
      <c r="I14784">
        <v>0</v>
      </c>
      <c r="K14784">
        <v>2016</v>
      </c>
      <c r="L14784">
        <v>2017</v>
      </c>
    </row>
    <row r="14785" spans="1:12" x14ac:dyDescent="0.25">
      <c r="A14785">
        <v>32</v>
      </c>
      <c r="B14785">
        <v>23356361</v>
      </c>
      <c r="C14785" t="s">
        <v>4742</v>
      </c>
      <c r="D14785">
        <v>0</v>
      </c>
      <c r="E14785">
        <v>0</v>
      </c>
      <c r="F14785">
        <v>0</v>
      </c>
      <c r="G14785">
        <v>0</v>
      </c>
      <c r="H14785">
        <v>0</v>
      </c>
      <c r="I14785">
        <v>0</v>
      </c>
      <c r="K14785">
        <v>2017</v>
      </c>
      <c r="L14785">
        <v>2017</v>
      </c>
    </row>
    <row r="14786" spans="1:12" x14ac:dyDescent="0.25">
      <c r="A14786">
        <v>32</v>
      </c>
      <c r="B14786">
        <v>23356362</v>
      </c>
      <c r="C14786" t="s">
        <v>4741</v>
      </c>
      <c r="D14786">
        <v>0</v>
      </c>
      <c r="E14786">
        <v>0</v>
      </c>
      <c r="F14786">
        <v>0</v>
      </c>
      <c r="G14786">
        <v>0</v>
      </c>
      <c r="H14786">
        <v>0</v>
      </c>
      <c r="I14786">
        <v>0</v>
      </c>
      <c r="K14786">
        <v>2017</v>
      </c>
      <c r="L14786">
        <v>2017</v>
      </c>
    </row>
    <row r="14787" spans="1:12" x14ac:dyDescent="0.25">
      <c r="A14787">
        <v>32</v>
      </c>
      <c r="B14787">
        <v>23356363</v>
      </c>
      <c r="C14787" t="s">
        <v>6607</v>
      </c>
      <c r="D14787">
        <v>0</v>
      </c>
      <c r="E14787">
        <v>0</v>
      </c>
      <c r="F14787">
        <v>0</v>
      </c>
      <c r="G14787">
        <v>0</v>
      </c>
      <c r="H14787">
        <v>0</v>
      </c>
      <c r="I14787">
        <v>0</v>
      </c>
      <c r="K14787">
        <v>2017</v>
      </c>
      <c r="L14787">
        <v>2017</v>
      </c>
    </row>
    <row r="14788" spans="1:12" x14ac:dyDescent="0.25">
      <c r="A14788">
        <v>32</v>
      </c>
      <c r="B14788">
        <v>23356364</v>
      </c>
      <c r="C14788" t="s">
        <v>4744</v>
      </c>
      <c r="D14788">
        <v>80</v>
      </c>
      <c r="E14788">
        <v>0</v>
      </c>
      <c r="F14788">
        <v>60</v>
      </c>
      <c r="G14788">
        <v>0</v>
      </c>
      <c r="H14788">
        <v>0</v>
      </c>
      <c r="I14788">
        <v>0</v>
      </c>
      <c r="K14788">
        <v>2017</v>
      </c>
      <c r="L14788">
        <v>2017</v>
      </c>
    </row>
    <row r="14789" spans="1:12" x14ac:dyDescent="0.25">
      <c r="A14789">
        <v>32</v>
      </c>
      <c r="B14789">
        <v>23356365</v>
      </c>
      <c r="C14789" t="s">
        <v>4743</v>
      </c>
      <c r="D14789">
        <v>80</v>
      </c>
      <c r="E14789">
        <v>0</v>
      </c>
      <c r="F14789">
        <v>60</v>
      </c>
      <c r="G14789">
        <v>0</v>
      </c>
      <c r="H14789">
        <v>0</v>
      </c>
      <c r="I14789">
        <v>0</v>
      </c>
      <c r="K14789">
        <v>2017</v>
      </c>
      <c r="L14789">
        <v>2017</v>
      </c>
    </row>
    <row r="14790" spans="1:12" x14ac:dyDescent="0.25">
      <c r="A14790">
        <v>32</v>
      </c>
      <c r="B14790">
        <v>23356366</v>
      </c>
      <c r="C14790" t="s">
        <v>6608</v>
      </c>
      <c r="D14790">
        <v>80</v>
      </c>
      <c r="E14790">
        <v>0</v>
      </c>
      <c r="F14790">
        <v>60</v>
      </c>
      <c r="G14790">
        <v>0</v>
      </c>
      <c r="H14790">
        <v>0</v>
      </c>
      <c r="I14790">
        <v>0</v>
      </c>
      <c r="K14790">
        <v>2017</v>
      </c>
      <c r="L14790">
        <v>2017</v>
      </c>
    </row>
    <row r="14791" spans="1:12" x14ac:dyDescent="0.25">
      <c r="A14791">
        <v>32</v>
      </c>
      <c r="B14791">
        <v>23356367</v>
      </c>
      <c r="C14791" t="s">
        <v>6407</v>
      </c>
      <c r="D14791">
        <v>80</v>
      </c>
      <c r="E14791">
        <v>0</v>
      </c>
      <c r="F14791">
        <v>60</v>
      </c>
      <c r="G14791">
        <v>0</v>
      </c>
      <c r="H14791">
        <v>0</v>
      </c>
      <c r="I14791">
        <v>0</v>
      </c>
      <c r="K14791">
        <v>2017</v>
      </c>
      <c r="L14791">
        <v>2017</v>
      </c>
    </row>
    <row r="14792" spans="1:12" x14ac:dyDescent="0.25">
      <c r="A14792">
        <v>32</v>
      </c>
      <c r="B14792">
        <v>23356368</v>
      </c>
      <c r="C14792" t="s">
        <v>6408</v>
      </c>
      <c r="D14792">
        <v>80</v>
      </c>
      <c r="E14792">
        <v>0</v>
      </c>
      <c r="F14792">
        <v>60</v>
      </c>
      <c r="G14792">
        <v>0</v>
      </c>
      <c r="H14792">
        <v>0</v>
      </c>
      <c r="I14792">
        <v>0</v>
      </c>
      <c r="K14792">
        <v>2017</v>
      </c>
      <c r="L14792">
        <v>2017</v>
      </c>
    </row>
    <row r="14793" spans="1:12" x14ac:dyDescent="0.25">
      <c r="A14793">
        <v>32</v>
      </c>
      <c r="B14793">
        <v>23356369</v>
      </c>
      <c r="C14793" t="s">
        <v>6609</v>
      </c>
      <c r="D14793">
        <v>80</v>
      </c>
      <c r="E14793">
        <v>0</v>
      </c>
      <c r="F14793">
        <v>60</v>
      </c>
      <c r="G14793">
        <v>0</v>
      </c>
      <c r="H14793">
        <v>0</v>
      </c>
      <c r="I14793">
        <v>0</v>
      </c>
      <c r="K14793">
        <v>2017</v>
      </c>
      <c r="L14793">
        <v>2017</v>
      </c>
    </row>
    <row r="14794" spans="1:12" x14ac:dyDescent="0.25">
      <c r="A14794">
        <v>32</v>
      </c>
      <c r="B14794">
        <v>23356370</v>
      </c>
      <c r="C14794" t="s">
        <v>6407</v>
      </c>
      <c r="D14794">
        <v>80</v>
      </c>
      <c r="E14794">
        <v>0</v>
      </c>
      <c r="F14794">
        <v>60</v>
      </c>
      <c r="G14794">
        <v>0</v>
      </c>
      <c r="H14794">
        <v>0</v>
      </c>
      <c r="I14794">
        <v>0</v>
      </c>
      <c r="K14794">
        <v>2017</v>
      </c>
      <c r="L14794">
        <v>2017</v>
      </c>
    </row>
    <row r="14795" spans="1:12" x14ac:dyDescent="0.25">
      <c r="A14795">
        <v>32</v>
      </c>
      <c r="B14795">
        <v>23356371</v>
      </c>
      <c r="C14795" t="s">
        <v>6408</v>
      </c>
      <c r="D14795">
        <v>80</v>
      </c>
      <c r="E14795">
        <v>0</v>
      </c>
      <c r="F14795">
        <v>60</v>
      </c>
      <c r="G14795">
        <v>0</v>
      </c>
      <c r="H14795">
        <v>0</v>
      </c>
      <c r="I14795">
        <v>0</v>
      </c>
      <c r="K14795">
        <v>2017</v>
      </c>
      <c r="L14795">
        <v>2017</v>
      </c>
    </row>
    <row r="14796" spans="1:12" x14ac:dyDescent="0.25">
      <c r="A14796">
        <v>32</v>
      </c>
      <c r="B14796">
        <v>23356372</v>
      </c>
      <c r="C14796" t="s">
        <v>6609</v>
      </c>
      <c r="D14796">
        <v>80</v>
      </c>
      <c r="E14796">
        <v>0</v>
      </c>
      <c r="F14796">
        <v>60</v>
      </c>
      <c r="G14796">
        <v>0</v>
      </c>
      <c r="H14796">
        <v>0</v>
      </c>
      <c r="I14796">
        <v>0</v>
      </c>
      <c r="K14796">
        <v>2017</v>
      </c>
      <c r="L14796">
        <v>2017</v>
      </c>
    </row>
    <row r="14797" spans="1:12" x14ac:dyDescent="0.25">
      <c r="A14797">
        <v>32</v>
      </c>
      <c r="B14797">
        <v>23356986</v>
      </c>
      <c r="C14797" t="s">
        <v>5509</v>
      </c>
      <c r="D14797">
        <v>0</v>
      </c>
      <c r="E14797">
        <v>0</v>
      </c>
      <c r="F14797">
        <v>0</v>
      </c>
      <c r="G14797">
        <v>0</v>
      </c>
      <c r="H14797">
        <v>0</v>
      </c>
      <c r="I14797">
        <v>0</v>
      </c>
      <c r="K14797">
        <v>2017</v>
      </c>
      <c r="L14797">
        <v>2017</v>
      </c>
    </row>
    <row r="14798" spans="1:12" x14ac:dyDescent="0.25">
      <c r="A14798">
        <v>32</v>
      </c>
      <c r="B14798">
        <v>23356987</v>
      </c>
      <c r="C14798" t="s">
        <v>5693</v>
      </c>
      <c r="D14798">
        <v>0</v>
      </c>
      <c r="E14798">
        <v>0</v>
      </c>
      <c r="F14798">
        <v>0</v>
      </c>
      <c r="G14798">
        <v>0</v>
      </c>
      <c r="H14798">
        <v>0</v>
      </c>
      <c r="I14798">
        <v>0</v>
      </c>
      <c r="K14798">
        <v>2017</v>
      </c>
      <c r="L14798">
        <v>2017</v>
      </c>
    </row>
    <row r="14799" spans="1:12" x14ac:dyDescent="0.25">
      <c r="A14799">
        <v>32</v>
      </c>
      <c r="B14799">
        <v>23356988</v>
      </c>
      <c r="C14799" t="s">
        <v>6610</v>
      </c>
      <c r="D14799">
        <v>0</v>
      </c>
      <c r="E14799">
        <v>0</v>
      </c>
      <c r="F14799">
        <v>0</v>
      </c>
      <c r="G14799">
        <v>0</v>
      </c>
      <c r="H14799">
        <v>0</v>
      </c>
      <c r="I14799">
        <v>0</v>
      </c>
      <c r="K14799">
        <v>2017</v>
      </c>
      <c r="L14799">
        <v>2017</v>
      </c>
    </row>
    <row r="14800" spans="1:12" x14ac:dyDescent="0.25">
      <c r="A14800">
        <v>32</v>
      </c>
      <c r="B14800">
        <v>23356995</v>
      </c>
      <c r="C14800" t="s">
        <v>5697</v>
      </c>
      <c r="D14800">
        <v>0</v>
      </c>
      <c r="E14800">
        <v>0</v>
      </c>
      <c r="F14800">
        <v>0</v>
      </c>
      <c r="G14800">
        <v>0</v>
      </c>
      <c r="H14800">
        <v>0</v>
      </c>
      <c r="I14800">
        <v>0</v>
      </c>
      <c r="K14800">
        <v>2017</v>
      </c>
      <c r="L14800">
        <v>2017</v>
      </c>
    </row>
    <row r="14801" spans="1:12" x14ac:dyDescent="0.25">
      <c r="A14801">
        <v>32</v>
      </c>
      <c r="B14801">
        <v>23356996</v>
      </c>
      <c r="C14801" t="s">
        <v>6611</v>
      </c>
      <c r="D14801">
        <v>0</v>
      </c>
      <c r="E14801">
        <v>0</v>
      </c>
      <c r="F14801">
        <v>0</v>
      </c>
      <c r="G14801">
        <v>0</v>
      </c>
      <c r="H14801">
        <v>0</v>
      </c>
      <c r="I14801">
        <v>0</v>
      </c>
      <c r="K14801">
        <v>2017</v>
      </c>
      <c r="L14801">
        <v>2017</v>
      </c>
    </row>
    <row r="14802" spans="1:12" x14ac:dyDescent="0.25">
      <c r="A14802">
        <v>32</v>
      </c>
      <c r="B14802">
        <v>23356997</v>
      </c>
      <c r="C14802" t="s">
        <v>5696</v>
      </c>
      <c r="D14802">
        <v>0</v>
      </c>
      <c r="E14802">
        <v>0</v>
      </c>
      <c r="F14802">
        <v>0</v>
      </c>
      <c r="G14802">
        <v>0</v>
      </c>
      <c r="H14802">
        <v>0</v>
      </c>
      <c r="I14802">
        <v>0</v>
      </c>
      <c r="K14802">
        <v>2017</v>
      </c>
      <c r="L14802">
        <v>2017</v>
      </c>
    </row>
    <row r="14803" spans="1:12" x14ac:dyDescent="0.25">
      <c r="A14803">
        <v>32</v>
      </c>
      <c r="B14803">
        <v>23356998</v>
      </c>
      <c r="C14803" t="s">
        <v>5698</v>
      </c>
      <c r="D14803">
        <v>0</v>
      </c>
      <c r="E14803">
        <v>0</v>
      </c>
      <c r="F14803">
        <v>0</v>
      </c>
      <c r="G14803">
        <v>0</v>
      </c>
      <c r="H14803">
        <v>0</v>
      </c>
      <c r="I14803">
        <v>0</v>
      </c>
      <c r="K14803">
        <v>2017</v>
      </c>
      <c r="L14803">
        <v>2017</v>
      </c>
    </row>
    <row r="14804" spans="1:12" x14ac:dyDescent="0.25">
      <c r="A14804">
        <v>32</v>
      </c>
      <c r="B14804">
        <v>23356999</v>
      </c>
      <c r="C14804" t="s">
        <v>5698</v>
      </c>
      <c r="D14804">
        <v>0</v>
      </c>
      <c r="E14804">
        <v>0</v>
      </c>
      <c r="F14804">
        <v>0</v>
      </c>
      <c r="G14804">
        <v>0</v>
      </c>
      <c r="H14804">
        <v>0</v>
      </c>
      <c r="I14804">
        <v>0</v>
      </c>
      <c r="K14804">
        <v>2017</v>
      </c>
      <c r="L14804">
        <v>2017</v>
      </c>
    </row>
    <row r="14805" spans="1:12" x14ac:dyDescent="0.25">
      <c r="A14805">
        <v>32</v>
      </c>
      <c r="B14805">
        <v>23357000</v>
      </c>
      <c r="C14805" t="s">
        <v>6612</v>
      </c>
      <c r="D14805">
        <v>0</v>
      </c>
      <c r="E14805">
        <v>0</v>
      </c>
      <c r="F14805">
        <v>0</v>
      </c>
      <c r="G14805">
        <v>0</v>
      </c>
      <c r="H14805">
        <v>0</v>
      </c>
      <c r="I14805">
        <v>0</v>
      </c>
      <c r="K14805">
        <v>2017</v>
      </c>
      <c r="L14805">
        <v>2017</v>
      </c>
    </row>
    <row r="14806" spans="1:12" x14ac:dyDescent="0.25">
      <c r="A14806">
        <v>32</v>
      </c>
      <c r="B14806">
        <v>23357001</v>
      </c>
      <c r="C14806" t="s">
        <v>5695</v>
      </c>
      <c r="D14806">
        <v>0</v>
      </c>
      <c r="E14806">
        <v>0</v>
      </c>
      <c r="F14806">
        <v>0</v>
      </c>
      <c r="G14806">
        <v>0</v>
      </c>
      <c r="H14806">
        <v>0</v>
      </c>
      <c r="I14806">
        <v>0</v>
      </c>
      <c r="K14806">
        <v>2017</v>
      </c>
      <c r="L14806">
        <v>2017</v>
      </c>
    </row>
    <row r="14807" spans="1:12" x14ac:dyDescent="0.25">
      <c r="A14807">
        <v>32</v>
      </c>
      <c r="B14807">
        <v>23357002</v>
      </c>
      <c r="C14807" t="s">
        <v>5695</v>
      </c>
      <c r="D14807">
        <v>0</v>
      </c>
      <c r="E14807">
        <v>0</v>
      </c>
      <c r="F14807">
        <v>0</v>
      </c>
      <c r="G14807">
        <v>0</v>
      </c>
      <c r="H14807">
        <v>0</v>
      </c>
      <c r="I14807">
        <v>0</v>
      </c>
      <c r="K14807">
        <v>2017</v>
      </c>
      <c r="L14807">
        <v>2017</v>
      </c>
    </row>
    <row r="14808" spans="1:12" x14ac:dyDescent="0.25">
      <c r="A14808">
        <v>32</v>
      </c>
      <c r="B14808">
        <v>23357003</v>
      </c>
      <c r="C14808" t="s">
        <v>6612</v>
      </c>
      <c r="D14808">
        <v>0</v>
      </c>
      <c r="E14808">
        <v>0</v>
      </c>
      <c r="F14808">
        <v>0</v>
      </c>
      <c r="G14808">
        <v>0</v>
      </c>
      <c r="H14808">
        <v>0</v>
      </c>
      <c r="I14808">
        <v>0</v>
      </c>
      <c r="K14808">
        <v>2017</v>
      </c>
      <c r="L14808">
        <v>2017</v>
      </c>
    </row>
    <row r="14809" spans="1:12" x14ac:dyDescent="0.25">
      <c r="A14809">
        <v>32</v>
      </c>
      <c r="B14809">
        <v>23357004</v>
      </c>
      <c r="C14809" t="s">
        <v>6613</v>
      </c>
      <c r="D14809">
        <v>85</v>
      </c>
      <c r="E14809">
        <v>0</v>
      </c>
      <c r="F14809">
        <v>63.75</v>
      </c>
      <c r="G14809">
        <v>0</v>
      </c>
      <c r="H14809">
        <v>0</v>
      </c>
      <c r="I14809">
        <v>0</v>
      </c>
      <c r="K14809">
        <v>2017</v>
      </c>
      <c r="L14809">
        <v>2017</v>
      </c>
    </row>
    <row r="14810" spans="1:12" x14ac:dyDescent="0.25">
      <c r="A14810">
        <v>32</v>
      </c>
      <c r="B14810">
        <v>23357005</v>
      </c>
      <c r="C14810" t="s">
        <v>6614</v>
      </c>
      <c r="D14810">
        <v>85</v>
      </c>
      <c r="E14810">
        <v>0</v>
      </c>
      <c r="F14810">
        <v>63.75</v>
      </c>
      <c r="G14810">
        <v>0</v>
      </c>
      <c r="H14810">
        <v>0</v>
      </c>
      <c r="I14810">
        <v>0</v>
      </c>
      <c r="K14810">
        <v>2017</v>
      </c>
      <c r="L14810">
        <v>2017</v>
      </c>
    </row>
    <row r="14811" spans="1:12" x14ac:dyDescent="0.25">
      <c r="A14811">
        <v>32</v>
      </c>
      <c r="B14811">
        <v>23357006</v>
      </c>
      <c r="C14811" t="s">
        <v>6615</v>
      </c>
      <c r="D14811">
        <v>85</v>
      </c>
      <c r="E14811">
        <v>0</v>
      </c>
      <c r="F14811">
        <v>63.75</v>
      </c>
      <c r="G14811">
        <v>0</v>
      </c>
      <c r="H14811">
        <v>0</v>
      </c>
      <c r="I14811">
        <v>0</v>
      </c>
      <c r="K14811">
        <v>2017</v>
      </c>
      <c r="L14811">
        <v>2017</v>
      </c>
    </row>
    <row r="14812" spans="1:12" x14ac:dyDescent="0.25">
      <c r="A14812">
        <v>32</v>
      </c>
      <c r="B14812">
        <v>23358104</v>
      </c>
      <c r="C14812" t="s">
        <v>6509</v>
      </c>
      <c r="D14812">
        <v>95</v>
      </c>
      <c r="E14812">
        <v>0</v>
      </c>
      <c r="F14812">
        <v>71.25</v>
      </c>
      <c r="G14812">
        <v>0</v>
      </c>
      <c r="H14812">
        <v>0</v>
      </c>
      <c r="I14812">
        <v>0</v>
      </c>
      <c r="K14812">
        <v>2016</v>
      </c>
      <c r="L14812">
        <v>2017</v>
      </c>
    </row>
    <row r="14813" spans="1:12" x14ac:dyDescent="0.25">
      <c r="A14813">
        <v>32</v>
      </c>
      <c r="B14813">
        <v>23359089</v>
      </c>
      <c r="C14813" t="s">
        <v>6616</v>
      </c>
      <c r="D14813">
        <v>350</v>
      </c>
      <c r="E14813">
        <v>0</v>
      </c>
      <c r="F14813">
        <v>245</v>
      </c>
      <c r="G14813">
        <v>0</v>
      </c>
      <c r="H14813">
        <v>0</v>
      </c>
      <c r="I14813">
        <v>0</v>
      </c>
      <c r="K14813">
        <v>2016</v>
      </c>
      <c r="L14813">
        <v>2016</v>
      </c>
    </row>
    <row r="14814" spans="1:12" x14ac:dyDescent="0.25">
      <c r="A14814">
        <v>32</v>
      </c>
      <c r="B14814">
        <v>23359090</v>
      </c>
      <c r="C14814" t="s">
        <v>6617</v>
      </c>
      <c r="D14814">
        <v>350</v>
      </c>
      <c r="E14814">
        <v>0</v>
      </c>
      <c r="F14814">
        <v>245</v>
      </c>
      <c r="G14814">
        <v>0</v>
      </c>
      <c r="H14814">
        <v>0</v>
      </c>
      <c r="I14814">
        <v>0</v>
      </c>
      <c r="K14814">
        <v>2016</v>
      </c>
      <c r="L14814">
        <v>2016</v>
      </c>
    </row>
    <row r="14815" spans="1:12" x14ac:dyDescent="0.25">
      <c r="A14815">
        <v>32</v>
      </c>
      <c r="B14815">
        <v>23359091</v>
      </c>
      <c r="C14815" t="s">
        <v>6618</v>
      </c>
      <c r="D14815">
        <v>350</v>
      </c>
      <c r="E14815">
        <v>0</v>
      </c>
      <c r="F14815">
        <v>245</v>
      </c>
      <c r="G14815">
        <v>0</v>
      </c>
      <c r="H14815">
        <v>0</v>
      </c>
      <c r="I14815">
        <v>0</v>
      </c>
      <c r="K14815">
        <v>2016</v>
      </c>
      <c r="L14815">
        <v>2016</v>
      </c>
    </row>
    <row r="14816" spans="1:12" x14ac:dyDescent="0.25">
      <c r="A14816">
        <v>32</v>
      </c>
      <c r="B14816">
        <v>23359092</v>
      </c>
      <c r="C14816" t="s">
        <v>6619</v>
      </c>
      <c r="D14816">
        <v>350</v>
      </c>
      <c r="E14816">
        <v>0</v>
      </c>
      <c r="F14816">
        <v>245</v>
      </c>
      <c r="G14816">
        <v>0</v>
      </c>
      <c r="H14816">
        <v>0</v>
      </c>
      <c r="I14816">
        <v>0</v>
      </c>
      <c r="K14816">
        <v>2016</v>
      </c>
      <c r="L14816">
        <v>2016</v>
      </c>
    </row>
    <row r="14817" spans="1:12" x14ac:dyDescent="0.25">
      <c r="A14817">
        <v>32</v>
      </c>
      <c r="B14817">
        <v>23359108</v>
      </c>
      <c r="C14817" t="s">
        <v>6620</v>
      </c>
      <c r="D14817">
        <v>180</v>
      </c>
      <c r="E14817">
        <v>0</v>
      </c>
      <c r="F14817">
        <v>135</v>
      </c>
      <c r="G14817">
        <v>0</v>
      </c>
      <c r="H14817">
        <v>0</v>
      </c>
      <c r="I14817">
        <v>0</v>
      </c>
      <c r="K14817">
        <v>2017</v>
      </c>
      <c r="L14817">
        <v>2017</v>
      </c>
    </row>
    <row r="14818" spans="1:12" x14ac:dyDescent="0.25">
      <c r="A14818">
        <v>32</v>
      </c>
      <c r="B14818">
        <v>23359110</v>
      </c>
      <c r="C14818" t="s">
        <v>6621</v>
      </c>
      <c r="D14818">
        <v>180</v>
      </c>
      <c r="E14818">
        <v>0</v>
      </c>
      <c r="F14818">
        <v>135</v>
      </c>
      <c r="G14818">
        <v>0</v>
      </c>
      <c r="H14818">
        <v>0</v>
      </c>
      <c r="I14818">
        <v>0</v>
      </c>
      <c r="K14818">
        <v>2017</v>
      </c>
      <c r="L14818">
        <v>2017</v>
      </c>
    </row>
    <row r="14819" spans="1:12" x14ac:dyDescent="0.25">
      <c r="A14819">
        <v>32</v>
      </c>
      <c r="B14819">
        <v>23359315</v>
      </c>
      <c r="C14819" t="s">
        <v>2448</v>
      </c>
      <c r="D14819">
        <v>100</v>
      </c>
      <c r="E14819">
        <v>0</v>
      </c>
      <c r="F14819">
        <v>75</v>
      </c>
      <c r="G14819">
        <v>0</v>
      </c>
      <c r="H14819">
        <v>0</v>
      </c>
      <c r="I14819">
        <v>0</v>
      </c>
      <c r="K14819">
        <v>2017</v>
      </c>
      <c r="L14819">
        <v>2017</v>
      </c>
    </row>
    <row r="14820" spans="1:12" x14ac:dyDescent="0.25">
      <c r="A14820">
        <v>32</v>
      </c>
      <c r="B14820">
        <v>23359316</v>
      </c>
      <c r="C14820" t="s">
        <v>4846</v>
      </c>
      <c r="D14820">
        <v>100</v>
      </c>
      <c r="E14820">
        <v>0</v>
      </c>
      <c r="F14820">
        <v>75</v>
      </c>
      <c r="G14820">
        <v>0</v>
      </c>
      <c r="H14820">
        <v>0</v>
      </c>
      <c r="I14820">
        <v>0</v>
      </c>
      <c r="K14820">
        <v>2017</v>
      </c>
      <c r="L14820">
        <v>2017</v>
      </c>
    </row>
    <row r="14821" spans="1:12" x14ac:dyDescent="0.25">
      <c r="A14821">
        <v>32</v>
      </c>
      <c r="B14821">
        <v>23359317</v>
      </c>
      <c r="C14821" t="s">
        <v>2448</v>
      </c>
      <c r="D14821">
        <v>100</v>
      </c>
      <c r="E14821">
        <v>0</v>
      </c>
      <c r="F14821">
        <v>75</v>
      </c>
      <c r="G14821">
        <v>0</v>
      </c>
      <c r="H14821">
        <v>0</v>
      </c>
      <c r="I14821">
        <v>0</v>
      </c>
      <c r="K14821">
        <v>2017</v>
      </c>
      <c r="L14821">
        <v>2017</v>
      </c>
    </row>
    <row r="14822" spans="1:12" x14ac:dyDescent="0.25">
      <c r="A14822">
        <v>32</v>
      </c>
      <c r="B14822">
        <v>23359319</v>
      </c>
      <c r="C14822" t="s">
        <v>4846</v>
      </c>
      <c r="D14822">
        <v>0</v>
      </c>
      <c r="E14822">
        <v>0</v>
      </c>
      <c r="F14822">
        <v>0</v>
      </c>
      <c r="G14822">
        <v>0</v>
      </c>
      <c r="H14822">
        <v>0</v>
      </c>
      <c r="I14822">
        <v>0</v>
      </c>
      <c r="K14822">
        <v>2017</v>
      </c>
      <c r="L14822">
        <v>2017</v>
      </c>
    </row>
    <row r="14823" spans="1:12" x14ac:dyDescent="0.25">
      <c r="A14823">
        <v>32</v>
      </c>
      <c r="B14823">
        <v>23359320</v>
      </c>
      <c r="C14823" t="s">
        <v>4260</v>
      </c>
      <c r="D14823">
        <v>0</v>
      </c>
      <c r="E14823">
        <v>0</v>
      </c>
      <c r="F14823">
        <v>0</v>
      </c>
      <c r="G14823">
        <v>0</v>
      </c>
      <c r="H14823">
        <v>0</v>
      </c>
      <c r="I14823">
        <v>0</v>
      </c>
      <c r="K14823">
        <v>2017</v>
      </c>
      <c r="L14823">
        <v>2017</v>
      </c>
    </row>
    <row r="14824" spans="1:12" x14ac:dyDescent="0.25">
      <c r="A14824">
        <v>32</v>
      </c>
      <c r="B14824">
        <v>23359322</v>
      </c>
      <c r="C14824" t="s">
        <v>4846</v>
      </c>
      <c r="D14824">
        <v>135</v>
      </c>
      <c r="E14824">
        <v>0</v>
      </c>
      <c r="F14824">
        <v>101.25</v>
      </c>
      <c r="G14824">
        <v>0</v>
      </c>
      <c r="H14824">
        <v>0</v>
      </c>
      <c r="I14824">
        <v>0</v>
      </c>
      <c r="K14824">
        <v>2017</v>
      </c>
      <c r="L14824">
        <v>2017</v>
      </c>
    </row>
    <row r="14825" spans="1:12" x14ac:dyDescent="0.25">
      <c r="A14825">
        <v>32</v>
      </c>
      <c r="B14825">
        <v>23359709</v>
      </c>
      <c r="C14825" t="s">
        <v>5131</v>
      </c>
      <c r="D14825">
        <v>495</v>
      </c>
      <c r="E14825">
        <v>0</v>
      </c>
      <c r="F14825">
        <v>346.5</v>
      </c>
      <c r="G14825">
        <v>0</v>
      </c>
      <c r="H14825">
        <v>0</v>
      </c>
      <c r="I14825">
        <v>0</v>
      </c>
      <c r="K14825">
        <v>2016</v>
      </c>
      <c r="L14825">
        <v>2016</v>
      </c>
    </row>
    <row r="14826" spans="1:12" x14ac:dyDescent="0.25">
      <c r="A14826">
        <v>32</v>
      </c>
      <c r="B14826">
        <v>23360910</v>
      </c>
      <c r="C14826" t="s">
        <v>6622</v>
      </c>
      <c r="D14826">
        <v>210</v>
      </c>
      <c r="E14826">
        <v>0</v>
      </c>
      <c r="F14826">
        <v>126</v>
      </c>
      <c r="G14826">
        <v>0</v>
      </c>
      <c r="H14826">
        <v>0</v>
      </c>
      <c r="I14826">
        <v>0</v>
      </c>
      <c r="K14826">
        <v>2016</v>
      </c>
      <c r="L14826">
        <v>2017</v>
      </c>
    </row>
    <row r="14827" spans="1:12" x14ac:dyDescent="0.25">
      <c r="A14827">
        <v>32</v>
      </c>
      <c r="B14827">
        <v>23362313</v>
      </c>
      <c r="C14827" t="s">
        <v>6623</v>
      </c>
      <c r="D14827">
        <v>165</v>
      </c>
      <c r="E14827">
        <v>0</v>
      </c>
      <c r="F14827">
        <v>123.75</v>
      </c>
      <c r="G14827">
        <v>0</v>
      </c>
      <c r="H14827">
        <v>0</v>
      </c>
      <c r="I14827">
        <v>0</v>
      </c>
      <c r="K14827">
        <v>2014</v>
      </c>
      <c r="L14827">
        <v>2016</v>
      </c>
    </row>
    <row r="14828" spans="1:12" x14ac:dyDescent="0.25">
      <c r="A14828">
        <v>32</v>
      </c>
      <c r="B14828">
        <v>23362314</v>
      </c>
      <c r="C14828" t="s">
        <v>6623</v>
      </c>
      <c r="D14828">
        <v>165</v>
      </c>
      <c r="E14828">
        <v>0</v>
      </c>
      <c r="F14828">
        <v>123.75</v>
      </c>
      <c r="G14828">
        <v>0</v>
      </c>
      <c r="H14828">
        <v>0</v>
      </c>
      <c r="I14828">
        <v>0</v>
      </c>
      <c r="K14828">
        <v>2015</v>
      </c>
      <c r="L14828">
        <v>2016</v>
      </c>
    </row>
    <row r="14829" spans="1:12" x14ac:dyDescent="0.25">
      <c r="A14829">
        <v>32</v>
      </c>
      <c r="B14829">
        <v>23365245</v>
      </c>
      <c r="C14829" t="s">
        <v>6624</v>
      </c>
      <c r="D14829">
        <v>275</v>
      </c>
      <c r="E14829">
        <v>0</v>
      </c>
      <c r="F14829">
        <v>192.5</v>
      </c>
      <c r="G14829">
        <v>0</v>
      </c>
      <c r="H14829">
        <v>0</v>
      </c>
      <c r="I14829">
        <v>0</v>
      </c>
      <c r="K14829">
        <v>2016</v>
      </c>
      <c r="L14829">
        <v>2016</v>
      </c>
    </row>
    <row r="14830" spans="1:12" x14ac:dyDescent="0.25">
      <c r="A14830">
        <v>32</v>
      </c>
      <c r="B14830">
        <v>23365246</v>
      </c>
      <c r="C14830" t="s">
        <v>6625</v>
      </c>
      <c r="D14830">
        <v>275</v>
      </c>
      <c r="E14830">
        <v>0</v>
      </c>
      <c r="F14830">
        <v>192.5</v>
      </c>
      <c r="G14830">
        <v>0</v>
      </c>
      <c r="H14830">
        <v>0</v>
      </c>
      <c r="I14830">
        <v>0</v>
      </c>
      <c r="K14830">
        <v>2016</v>
      </c>
      <c r="L14830">
        <v>2016</v>
      </c>
    </row>
    <row r="14831" spans="1:12" x14ac:dyDescent="0.25">
      <c r="A14831">
        <v>32</v>
      </c>
      <c r="B14831">
        <v>23365247</v>
      </c>
      <c r="C14831" t="s">
        <v>6626</v>
      </c>
      <c r="D14831">
        <v>275</v>
      </c>
      <c r="E14831">
        <v>0</v>
      </c>
      <c r="F14831">
        <v>192.5</v>
      </c>
      <c r="G14831">
        <v>0</v>
      </c>
      <c r="H14831">
        <v>0</v>
      </c>
      <c r="I14831">
        <v>0</v>
      </c>
      <c r="K14831">
        <v>2016</v>
      </c>
      <c r="L14831">
        <v>2016</v>
      </c>
    </row>
    <row r="14832" spans="1:12" x14ac:dyDescent="0.25">
      <c r="A14832">
        <v>32</v>
      </c>
      <c r="B14832">
        <v>23365248</v>
      </c>
      <c r="C14832" t="s">
        <v>6627</v>
      </c>
      <c r="D14832">
        <v>275</v>
      </c>
      <c r="E14832">
        <v>0</v>
      </c>
      <c r="F14832">
        <v>192.5</v>
      </c>
      <c r="G14832">
        <v>0</v>
      </c>
      <c r="H14832">
        <v>0</v>
      </c>
      <c r="I14832">
        <v>0</v>
      </c>
      <c r="K14832">
        <v>2016</v>
      </c>
      <c r="L14832">
        <v>2016</v>
      </c>
    </row>
    <row r="14833" spans="1:12" x14ac:dyDescent="0.25">
      <c r="A14833">
        <v>32</v>
      </c>
      <c r="B14833">
        <v>23365250</v>
      </c>
      <c r="C14833" t="s">
        <v>6625</v>
      </c>
      <c r="D14833">
        <v>275</v>
      </c>
      <c r="E14833">
        <v>0</v>
      </c>
      <c r="F14833">
        <v>192.5</v>
      </c>
      <c r="G14833">
        <v>0</v>
      </c>
      <c r="H14833">
        <v>0</v>
      </c>
      <c r="I14833">
        <v>0</v>
      </c>
      <c r="K14833">
        <v>2016</v>
      </c>
      <c r="L14833">
        <v>2016</v>
      </c>
    </row>
    <row r="14834" spans="1:12" x14ac:dyDescent="0.25">
      <c r="A14834">
        <v>32</v>
      </c>
      <c r="B14834">
        <v>23365251</v>
      </c>
      <c r="C14834" t="s">
        <v>6626</v>
      </c>
      <c r="D14834">
        <v>275</v>
      </c>
      <c r="E14834">
        <v>0</v>
      </c>
      <c r="F14834">
        <v>192.5</v>
      </c>
      <c r="G14834">
        <v>0</v>
      </c>
      <c r="H14834">
        <v>0</v>
      </c>
      <c r="I14834">
        <v>0</v>
      </c>
      <c r="K14834">
        <v>2016</v>
      </c>
      <c r="L14834">
        <v>2016</v>
      </c>
    </row>
    <row r="14835" spans="1:12" x14ac:dyDescent="0.25">
      <c r="A14835">
        <v>32</v>
      </c>
      <c r="B14835">
        <v>23365252</v>
      </c>
      <c r="C14835" t="s">
        <v>6627</v>
      </c>
      <c r="D14835">
        <v>275</v>
      </c>
      <c r="E14835">
        <v>0</v>
      </c>
      <c r="F14835">
        <v>192.5</v>
      </c>
      <c r="G14835">
        <v>0</v>
      </c>
      <c r="H14835">
        <v>0</v>
      </c>
      <c r="I14835">
        <v>0</v>
      </c>
      <c r="K14835">
        <v>2016</v>
      </c>
      <c r="L14835">
        <v>2016</v>
      </c>
    </row>
    <row r="14836" spans="1:12" x14ac:dyDescent="0.25">
      <c r="A14836">
        <v>32</v>
      </c>
      <c r="B14836">
        <v>23365253</v>
      </c>
      <c r="C14836" t="s">
        <v>6628</v>
      </c>
      <c r="D14836">
        <v>275</v>
      </c>
      <c r="E14836">
        <v>0</v>
      </c>
      <c r="F14836">
        <v>192.5</v>
      </c>
      <c r="G14836">
        <v>0</v>
      </c>
      <c r="H14836">
        <v>0</v>
      </c>
      <c r="I14836">
        <v>0</v>
      </c>
      <c r="K14836">
        <v>2016</v>
      </c>
      <c r="L14836">
        <v>2016</v>
      </c>
    </row>
    <row r="14837" spans="1:12" x14ac:dyDescent="0.25">
      <c r="A14837">
        <v>32</v>
      </c>
      <c r="B14837">
        <v>23365254</v>
      </c>
      <c r="C14837" t="s">
        <v>6624</v>
      </c>
      <c r="D14837">
        <v>275</v>
      </c>
      <c r="E14837">
        <v>0</v>
      </c>
      <c r="F14837">
        <v>192.5</v>
      </c>
      <c r="G14837">
        <v>0</v>
      </c>
      <c r="H14837">
        <v>0</v>
      </c>
      <c r="I14837">
        <v>0</v>
      </c>
      <c r="K14837">
        <v>2016</v>
      </c>
      <c r="L14837">
        <v>2016</v>
      </c>
    </row>
    <row r="14838" spans="1:12" x14ac:dyDescent="0.25">
      <c r="A14838">
        <v>32</v>
      </c>
      <c r="B14838">
        <v>23365545</v>
      </c>
      <c r="C14838" t="s">
        <v>6629</v>
      </c>
      <c r="D14838">
        <v>25</v>
      </c>
      <c r="E14838">
        <v>0</v>
      </c>
      <c r="F14838">
        <v>15</v>
      </c>
      <c r="G14838">
        <v>0</v>
      </c>
      <c r="H14838">
        <v>0</v>
      </c>
      <c r="I14838">
        <v>0</v>
      </c>
      <c r="K14838">
        <v>2016</v>
      </c>
      <c r="L14838">
        <v>2017</v>
      </c>
    </row>
    <row r="14839" spans="1:12" x14ac:dyDescent="0.25">
      <c r="A14839">
        <v>32</v>
      </c>
      <c r="B14839">
        <v>23366349</v>
      </c>
      <c r="C14839" t="s">
        <v>6630</v>
      </c>
      <c r="D14839">
        <v>410</v>
      </c>
      <c r="E14839">
        <v>0</v>
      </c>
      <c r="F14839">
        <v>307.5</v>
      </c>
      <c r="G14839">
        <v>0</v>
      </c>
      <c r="H14839">
        <v>0</v>
      </c>
      <c r="I14839">
        <v>0</v>
      </c>
      <c r="K14839">
        <v>2016</v>
      </c>
      <c r="L14839">
        <v>2018</v>
      </c>
    </row>
    <row r="14840" spans="1:12" x14ac:dyDescent="0.25">
      <c r="A14840">
        <v>32</v>
      </c>
      <c r="B14840">
        <v>23366350</v>
      </c>
      <c r="C14840" t="s">
        <v>6144</v>
      </c>
      <c r="D14840">
        <v>40</v>
      </c>
      <c r="E14840">
        <v>0</v>
      </c>
      <c r="F14840">
        <v>30</v>
      </c>
      <c r="G14840">
        <v>0</v>
      </c>
      <c r="H14840">
        <v>0</v>
      </c>
      <c r="I14840">
        <v>0</v>
      </c>
      <c r="K14840">
        <v>2016</v>
      </c>
      <c r="L14840">
        <v>2017</v>
      </c>
    </row>
    <row r="14841" spans="1:12" x14ac:dyDescent="0.25">
      <c r="A14841">
        <v>32</v>
      </c>
      <c r="B14841">
        <v>23367431</v>
      </c>
      <c r="C14841" t="s">
        <v>6080</v>
      </c>
      <c r="D14841">
        <v>550</v>
      </c>
      <c r="E14841">
        <v>0</v>
      </c>
      <c r="F14841">
        <v>385</v>
      </c>
      <c r="G14841">
        <v>0</v>
      </c>
      <c r="H14841">
        <v>0</v>
      </c>
      <c r="I14841">
        <v>0</v>
      </c>
      <c r="K14841">
        <v>2016</v>
      </c>
      <c r="L14841">
        <v>2016</v>
      </c>
    </row>
    <row r="14842" spans="1:12" x14ac:dyDescent="0.25">
      <c r="A14842">
        <v>32</v>
      </c>
      <c r="B14842">
        <v>23367432</v>
      </c>
      <c r="C14842" t="s">
        <v>6063</v>
      </c>
      <c r="D14842">
        <v>550</v>
      </c>
      <c r="E14842">
        <v>0</v>
      </c>
      <c r="F14842">
        <v>385</v>
      </c>
      <c r="G14842">
        <v>0</v>
      </c>
      <c r="H14842">
        <v>0</v>
      </c>
      <c r="I14842">
        <v>0</v>
      </c>
      <c r="K14842">
        <v>2016</v>
      </c>
      <c r="L14842">
        <v>2016</v>
      </c>
    </row>
    <row r="14843" spans="1:12" x14ac:dyDescent="0.25">
      <c r="A14843">
        <v>32</v>
      </c>
      <c r="B14843">
        <v>23367433</v>
      </c>
      <c r="C14843" t="s">
        <v>6119</v>
      </c>
      <c r="D14843">
        <v>550</v>
      </c>
      <c r="E14843">
        <v>0</v>
      </c>
      <c r="F14843">
        <v>385</v>
      </c>
      <c r="G14843">
        <v>0</v>
      </c>
      <c r="H14843">
        <v>0</v>
      </c>
      <c r="I14843">
        <v>0</v>
      </c>
      <c r="K14843">
        <v>2016</v>
      </c>
      <c r="L14843">
        <v>2016</v>
      </c>
    </row>
    <row r="14844" spans="1:12" x14ac:dyDescent="0.25">
      <c r="A14844">
        <v>32</v>
      </c>
      <c r="B14844">
        <v>23367434</v>
      </c>
      <c r="C14844" t="s">
        <v>6074</v>
      </c>
      <c r="D14844">
        <v>550</v>
      </c>
      <c r="E14844">
        <v>0</v>
      </c>
      <c r="F14844">
        <v>385</v>
      </c>
      <c r="G14844">
        <v>0</v>
      </c>
      <c r="H14844">
        <v>0</v>
      </c>
      <c r="I14844">
        <v>0</v>
      </c>
      <c r="K14844">
        <v>2016</v>
      </c>
      <c r="L14844">
        <v>2016</v>
      </c>
    </row>
    <row r="14845" spans="1:12" x14ac:dyDescent="0.25">
      <c r="A14845">
        <v>32</v>
      </c>
      <c r="B14845">
        <v>23367435</v>
      </c>
      <c r="C14845" t="s">
        <v>6071</v>
      </c>
      <c r="D14845">
        <v>550</v>
      </c>
      <c r="E14845">
        <v>0</v>
      </c>
      <c r="F14845">
        <v>385</v>
      </c>
      <c r="G14845">
        <v>0</v>
      </c>
      <c r="H14845">
        <v>0</v>
      </c>
      <c r="I14845">
        <v>0</v>
      </c>
      <c r="K14845">
        <v>2016</v>
      </c>
      <c r="L14845">
        <v>2016</v>
      </c>
    </row>
    <row r="14846" spans="1:12" x14ac:dyDescent="0.25">
      <c r="A14846">
        <v>32</v>
      </c>
      <c r="B14846">
        <v>23367436</v>
      </c>
      <c r="C14846" t="s">
        <v>6502</v>
      </c>
      <c r="D14846">
        <v>550</v>
      </c>
      <c r="E14846">
        <v>0</v>
      </c>
      <c r="F14846">
        <v>385</v>
      </c>
      <c r="G14846">
        <v>0</v>
      </c>
      <c r="H14846">
        <v>0</v>
      </c>
      <c r="I14846">
        <v>0</v>
      </c>
      <c r="K14846">
        <v>2016</v>
      </c>
      <c r="L14846">
        <v>2016</v>
      </c>
    </row>
    <row r="14847" spans="1:12" x14ac:dyDescent="0.25">
      <c r="A14847">
        <v>32</v>
      </c>
      <c r="B14847">
        <v>23367437</v>
      </c>
      <c r="C14847" t="s">
        <v>6080</v>
      </c>
      <c r="D14847">
        <v>550</v>
      </c>
      <c r="E14847">
        <v>0</v>
      </c>
      <c r="F14847">
        <v>385</v>
      </c>
      <c r="G14847">
        <v>0</v>
      </c>
      <c r="H14847">
        <v>0</v>
      </c>
      <c r="I14847">
        <v>0</v>
      </c>
      <c r="K14847">
        <v>2016</v>
      </c>
      <c r="L14847">
        <v>2016</v>
      </c>
    </row>
    <row r="14848" spans="1:12" x14ac:dyDescent="0.25">
      <c r="A14848">
        <v>32</v>
      </c>
      <c r="B14848">
        <v>23367438</v>
      </c>
      <c r="C14848" t="s">
        <v>6063</v>
      </c>
      <c r="D14848">
        <v>550</v>
      </c>
      <c r="E14848">
        <v>0</v>
      </c>
      <c r="F14848">
        <v>385</v>
      </c>
      <c r="G14848">
        <v>0</v>
      </c>
      <c r="H14848">
        <v>0</v>
      </c>
      <c r="I14848">
        <v>0</v>
      </c>
      <c r="K14848">
        <v>2016</v>
      </c>
      <c r="L14848">
        <v>2016</v>
      </c>
    </row>
    <row r="14849" spans="1:12" x14ac:dyDescent="0.25">
      <c r="A14849">
        <v>32</v>
      </c>
      <c r="B14849">
        <v>23367439</v>
      </c>
      <c r="C14849" t="s">
        <v>6119</v>
      </c>
      <c r="D14849">
        <v>550</v>
      </c>
      <c r="E14849">
        <v>0</v>
      </c>
      <c r="F14849">
        <v>385</v>
      </c>
      <c r="G14849">
        <v>0</v>
      </c>
      <c r="H14849">
        <v>0</v>
      </c>
      <c r="I14849">
        <v>0</v>
      </c>
      <c r="K14849">
        <v>2016</v>
      </c>
      <c r="L14849">
        <v>2016</v>
      </c>
    </row>
    <row r="14850" spans="1:12" x14ac:dyDescent="0.25">
      <c r="A14850">
        <v>32</v>
      </c>
      <c r="B14850">
        <v>23367440</v>
      </c>
      <c r="C14850" t="s">
        <v>6074</v>
      </c>
      <c r="D14850">
        <v>550</v>
      </c>
      <c r="E14850">
        <v>0</v>
      </c>
      <c r="F14850">
        <v>385</v>
      </c>
      <c r="G14850">
        <v>0</v>
      </c>
      <c r="H14850">
        <v>0</v>
      </c>
      <c r="I14850">
        <v>0</v>
      </c>
      <c r="K14850">
        <v>2016</v>
      </c>
      <c r="L14850">
        <v>2016</v>
      </c>
    </row>
    <row r="14851" spans="1:12" x14ac:dyDescent="0.25">
      <c r="A14851">
        <v>32</v>
      </c>
      <c r="B14851">
        <v>23367441</v>
      </c>
      <c r="C14851" t="s">
        <v>6071</v>
      </c>
      <c r="D14851">
        <v>550</v>
      </c>
      <c r="E14851">
        <v>0</v>
      </c>
      <c r="F14851">
        <v>385</v>
      </c>
      <c r="G14851">
        <v>0</v>
      </c>
      <c r="H14851">
        <v>0</v>
      </c>
      <c r="I14851">
        <v>0</v>
      </c>
      <c r="K14851">
        <v>2016</v>
      </c>
      <c r="L14851">
        <v>2016</v>
      </c>
    </row>
    <row r="14852" spans="1:12" x14ac:dyDescent="0.25">
      <c r="A14852">
        <v>32</v>
      </c>
      <c r="B14852">
        <v>23367442</v>
      </c>
      <c r="C14852" t="s">
        <v>6502</v>
      </c>
      <c r="D14852">
        <v>550</v>
      </c>
      <c r="E14852">
        <v>0</v>
      </c>
      <c r="F14852">
        <v>385</v>
      </c>
      <c r="G14852">
        <v>0</v>
      </c>
      <c r="H14852">
        <v>0</v>
      </c>
      <c r="I14852">
        <v>0</v>
      </c>
      <c r="K14852">
        <v>2016</v>
      </c>
      <c r="L14852">
        <v>2016</v>
      </c>
    </row>
    <row r="14853" spans="1:12" x14ac:dyDescent="0.25">
      <c r="A14853">
        <v>32</v>
      </c>
      <c r="B14853">
        <v>23367457</v>
      </c>
      <c r="C14853" t="s">
        <v>6539</v>
      </c>
      <c r="D14853">
        <v>70</v>
      </c>
      <c r="E14853">
        <v>0</v>
      </c>
      <c r="F14853">
        <v>42</v>
      </c>
      <c r="G14853">
        <v>0</v>
      </c>
      <c r="H14853">
        <v>0</v>
      </c>
      <c r="I14853">
        <v>0</v>
      </c>
      <c r="K14853">
        <v>2017</v>
      </c>
      <c r="L14853">
        <v>2017</v>
      </c>
    </row>
    <row r="14854" spans="1:12" x14ac:dyDescent="0.25">
      <c r="A14854">
        <v>32</v>
      </c>
      <c r="B14854">
        <v>23367472</v>
      </c>
      <c r="C14854" t="s">
        <v>6631</v>
      </c>
      <c r="D14854">
        <v>140</v>
      </c>
      <c r="E14854">
        <v>0</v>
      </c>
      <c r="F14854">
        <v>84</v>
      </c>
      <c r="G14854">
        <v>0</v>
      </c>
      <c r="H14854">
        <v>0</v>
      </c>
      <c r="I14854">
        <v>0</v>
      </c>
      <c r="K14854">
        <v>2016</v>
      </c>
      <c r="L14854">
        <v>2016</v>
      </c>
    </row>
    <row r="14855" spans="1:12" x14ac:dyDescent="0.25">
      <c r="A14855">
        <v>32</v>
      </c>
      <c r="B14855">
        <v>23367484</v>
      </c>
      <c r="C14855" t="s">
        <v>6632</v>
      </c>
      <c r="D14855">
        <v>195</v>
      </c>
      <c r="E14855">
        <v>0</v>
      </c>
      <c r="F14855">
        <v>117</v>
      </c>
      <c r="G14855">
        <v>0</v>
      </c>
      <c r="H14855">
        <v>0</v>
      </c>
      <c r="I14855">
        <v>0</v>
      </c>
      <c r="K14855">
        <v>2016</v>
      </c>
      <c r="L14855">
        <v>2017</v>
      </c>
    </row>
    <row r="14856" spans="1:12" x14ac:dyDescent="0.25">
      <c r="A14856">
        <v>32</v>
      </c>
      <c r="B14856">
        <v>23367488</v>
      </c>
      <c r="C14856" t="s">
        <v>6063</v>
      </c>
      <c r="D14856">
        <v>600</v>
      </c>
      <c r="E14856">
        <v>0</v>
      </c>
      <c r="F14856">
        <v>420</v>
      </c>
      <c r="G14856">
        <v>0</v>
      </c>
      <c r="H14856">
        <v>0</v>
      </c>
      <c r="I14856">
        <v>0</v>
      </c>
      <c r="K14856">
        <v>2016</v>
      </c>
      <c r="L14856">
        <v>2016</v>
      </c>
    </row>
    <row r="14857" spans="1:12" x14ac:dyDescent="0.25">
      <c r="A14857">
        <v>32</v>
      </c>
      <c r="B14857">
        <v>23367489</v>
      </c>
      <c r="C14857" t="s">
        <v>6502</v>
      </c>
      <c r="D14857">
        <v>600</v>
      </c>
      <c r="E14857">
        <v>0</v>
      </c>
      <c r="F14857">
        <v>420</v>
      </c>
      <c r="G14857">
        <v>0</v>
      </c>
      <c r="H14857">
        <v>0</v>
      </c>
      <c r="I14857">
        <v>0</v>
      </c>
      <c r="K14857">
        <v>2016</v>
      </c>
      <c r="L14857">
        <v>2016</v>
      </c>
    </row>
    <row r="14858" spans="1:12" x14ac:dyDescent="0.25">
      <c r="A14858">
        <v>32</v>
      </c>
      <c r="B14858">
        <v>23367490</v>
      </c>
      <c r="C14858" t="s">
        <v>6119</v>
      </c>
      <c r="D14858">
        <v>600</v>
      </c>
      <c r="E14858">
        <v>0</v>
      </c>
      <c r="F14858">
        <v>420</v>
      </c>
      <c r="G14858">
        <v>0</v>
      </c>
      <c r="H14858">
        <v>0</v>
      </c>
      <c r="I14858">
        <v>0</v>
      </c>
      <c r="K14858">
        <v>2016</v>
      </c>
      <c r="L14858">
        <v>2016</v>
      </c>
    </row>
    <row r="14859" spans="1:12" x14ac:dyDescent="0.25">
      <c r="A14859">
        <v>32</v>
      </c>
      <c r="B14859">
        <v>23367491</v>
      </c>
      <c r="C14859" t="s">
        <v>6074</v>
      </c>
      <c r="D14859">
        <v>600</v>
      </c>
      <c r="E14859">
        <v>0</v>
      </c>
      <c r="F14859">
        <v>420</v>
      </c>
      <c r="G14859">
        <v>0</v>
      </c>
      <c r="H14859">
        <v>0</v>
      </c>
      <c r="I14859">
        <v>0</v>
      </c>
      <c r="K14859">
        <v>2016</v>
      </c>
      <c r="L14859">
        <v>2016</v>
      </c>
    </row>
    <row r="14860" spans="1:12" x14ac:dyDescent="0.25">
      <c r="A14860">
        <v>32</v>
      </c>
      <c r="B14860">
        <v>23367492</v>
      </c>
      <c r="C14860" t="s">
        <v>6071</v>
      </c>
      <c r="D14860">
        <v>600</v>
      </c>
      <c r="E14860">
        <v>0</v>
      </c>
      <c r="F14860">
        <v>420</v>
      </c>
      <c r="G14860">
        <v>0</v>
      </c>
      <c r="H14860">
        <v>0</v>
      </c>
      <c r="I14860">
        <v>0</v>
      </c>
      <c r="K14860">
        <v>2016</v>
      </c>
      <c r="L14860">
        <v>2016</v>
      </c>
    </row>
    <row r="14861" spans="1:12" x14ac:dyDescent="0.25">
      <c r="A14861">
        <v>32</v>
      </c>
      <c r="B14861">
        <v>23367493</v>
      </c>
      <c r="C14861" t="s">
        <v>6080</v>
      </c>
      <c r="D14861">
        <v>600</v>
      </c>
      <c r="E14861">
        <v>0</v>
      </c>
      <c r="F14861">
        <v>420</v>
      </c>
      <c r="G14861">
        <v>0</v>
      </c>
      <c r="H14861">
        <v>0</v>
      </c>
      <c r="I14861">
        <v>0</v>
      </c>
      <c r="K14861">
        <v>2016</v>
      </c>
      <c r="L14861">
        <v>2016</v>
      </c>
    </row>
    <row r="14862" spans="1:12" x14ac:dyDescent="0.25">
      <c r="A14862">
        <v>32</v>
      </c>
      <c r="B14862">
        <v>23367494</v>
      </c>
      <c r="C14862" t="s">
        <v>6063</v>
      </c>
      <c r="D14862">
        <v>600</v>
      </c>
      <c r="E14862">
        <v>0</v>
      </c>
      <c r="F14862">
        <v>420</v>
      </c>
      <c r="G14862">
        <v>0</v>
      </c>
      <c r="H14862">
        <v>0</v>
      </c>
      <c r="I14862">
        <v>0</v>
      </c>
      <c r="K14862">
        <v>2016</v>
      </c>
      <c r="L14862">
        <v>2016</v>
      </c>
    </row>
    <row r="14863" spans="1:12" x14ac:dyDescent="0.25">
      <c r="A14863">
        <v>32</v>
      </c>
      <c r="B14863">
        <v>23367495</v>
      </c>
      <c r="C14863" t="s">
        <v>6502</v>
      </c>
      <c r="D14863">
        <v>600</v>
      </c>
      <c r="E14863">
        <v>0</v>
      </c>
      <c r="F14863">
        <v>420</v>
      </c>
      <c r="G14863">
        <v>0</v>
      </c>
      <c r="H14863">
        <v>0</v>
      </c>
      <c r="I14863">
        <v>0</v>
      </c>
      <c r="K14863">
        <v>2016</v>
      </c>
      <c r="L14863">
        <v>2016</v>
      </c>
    </row>
    <row r="14864" spans="1:12" x14ac:dyDescent="0.25">
      <c r="A14864">
        <v>32</v>
      </c>
      <c r="B14864">
        <v>23367496</v>
      </c>
      <c r="C14864" t="s">
        <v>6119</v>
      </c>
      <c r="D14864">
        <v>600</v>
      </c>
      <c r="E14864">
        <v>0</v>
      </c>
      <c r="F14864">
        <v>420</v>
      </c>
      <c r="G14864">
        <v>0</v>
      </c>
      <c r="H14864">
        <v>0</v>
      </c>
      <c r="I14864">
        <v>0</v>
      </c>
      <c r="K14864">
        <v>2016</v>
      </c>
      <c r="L14864">
        <v>2016</v>
      </c>
    </row>
    <row r="14865" spans="1:12" x14ac:dyDescent="0.25">
      <c r="A14865">
        <v>32</v>
      </c>
      <c r="B14865">
        <v>23367497</v>
      </c>
      <c r="C14865" t="s">
        <v>6074</v>
      </c>
      <c r="D14865">
        <v>600</v>
      </c>
      <c r="E14865">
        <v>0</v>
      </c>
      <c r="F14865">
        <v>420</v>
      </c>
      <c r="G14865">
        <v>0</v>
      </c>
      <c r="H14865">
        <v>0</v>
      </c>
      <c r="I14865">
        <v>0</v>
      </c>
      <c r="K14865">
        <v>2016</v>
      </c>
      <c r="L14865">
        <v>2016</v>
      </c>
    </row>
    <row r="14866" spans="1:12" x14ac:dyDescent="0.25">
      <c r="A14866">
        <v>32</v>
      </c>
      <c r="B14866">
        <v>23367498</v>
      </c>
      <c r="C14866" t="s">
        <v>6071</v>
      </c>
      <c r="D14866">
        <v>600</v>
      </c>
      <c r="E14866">
        <v>0</v>
      </c>
      <c r="F14866">
        <v>420</v>
      </c>
      <c r="G14866">
        <v>0</v>
      </c>
      <c r="H14866">
        <v>0</v>
      </c>
      <c r="I14866">
        <v>0</v>
      </c>
      <c r="K14866">
        <v>2016</v>
      </c>
      <c r="L14866">
        <v>2016</v>
      </c>
    </row>
    <row r="14867" spans="1:12" x14ac:dyDescent="0.25">
      <c r="A14867">
        <v>32</v>
      </c>
      <c r="B14867">
        <v>23367499</v>
      </c>
      <c r="C14867" t="s">
        <v>6080</v>
      </c>
      <c r="D14867">
        <v>600</v>
      </c>
      <c r="E14867">
        <v>0</v>
      </c>
      <c r="F14867">
        <v>420</v>
      </c>
      <c r="G14867">
        <v>0</v>
      </c>
      <c r="H14867">
        <v>0</v>
      </c>
      <c r="I14867">
        <v>0</v>
      </c>
      <c r="K14867">
        <v>2016</v>
      </c>
      <c r="L14867">
        <v>2016</v>
      </c>
    </row>
    <row r="14868" spans="1:12" x14ac:dyDescent="0.25">
      <c r="A14868">
        <v>32</v>
      </c>
      <c r="B14868">
        <v>23367548</v>
      </c>
      <c r="C14868" t="s">
        <v>6063</v>
      </c>
      <c r="D14868">
        <v>550</v>
      </c>
      <c r="E14868">
        <v>0</v>
      </c>
      <c r="F14868">
        <v>385</v>
      </c>
      <c r="G14868">
        <v>0</v>
      </c>
      <c r="H14868">
        <v>0</v>
      </c>
      <c r="I14868">
        <v>0</v>
      </c>
      <c r="K14868">
        <v>2016</v>
      </c>
      <c r="L14868">
        <v>2016</v>
      </c>
    </row>
    <row r="14869" spans="1:12" x14ac:dyDescent="0.25">
      <c r="A14869">
        <v>32</v>
      </c>
      <c r="B14869">
        <v>23367549</v>
      </c>
      <c r="C14869" t="s">
        <v>6338</v>
      </c>
      <c r="D14869">
        <v>550</v>
      </c>
      <c r="E14869">
        <v>0</v>
      </c>
      <c r="F14869">
        <v>385</v>
      </c>
      <c r="G14869">
        <v>0</v>
      </c>
      <c r="H14869">
        <v>0</v>
      </c>
      <c r="I14869">
        <v>0</v>
      </c>
      <c r="K14869">
        <v>2016</v>
      </c>
      <c r="L14869">
        <v>2016</v>
      </c>
    </row>
    <row r="14870" spans="1:12" x14ac:dyDescent="0.25">
      <c r="A14870">
        <v>32</v>
      </c>
      <c r="B14870">
        <v>23367550</v>
      </c>
      <c r="C14870" t="s">
        <v>6119</v>
      </c>
      <c r="D14870">
        <v>550</v>
      </c>
      <c r="E14870">
        <v>0</v>
      </c>
      <c r="F14870">
        <v>385</v>
      </c>
      <c r="G14870">
        <v>0</v>
      </c>
      <c r="H14870">
        <v>0</v>
      </c>
      <c r="I14870">
        <v>0</v>
      </c>
      <c r="K14870">
        <v>2016</v>
      </c>
      <c r="L14870">
        <v>2016</v>
      </c>
    </row>
    <row r="14871" spans="1:12" x14ac:dyDescent="0.25">
      <c r="A14871">
        <v>32</v>
      </c>
      <c r="B14871">
        <v>23367551</v>
      </c>
      <c r="C14871" t="s">
        <v>6074</v>
      </c>
      <c r="D14871">
        <v>550</v>
      </c>
      <c r="E14871">
        <v>0</v>
      </c>
      <c r="F14871">
        <v>385</v>
      </c>
      <c r="G14871">
        <v>0</v>
      </c>
      <c r="H14871">
        <v>0</v>
      </c>
      <c r="I14871">
        <v>0</v>
      </c>
      <c r="K14871">
        <v>2016</v>
      </c>
      <c r="L14871">
        <v>2016</v>
      </c>
    </row>
    <row r="14872" spans="1:12" x14ac:dyDescent="0.25">
      <c r="A14872">
        <v>32</v>
      </c>
      <c r="B14872">
        <v>23367552</v>
      </c>
      <c r="C14872" t="s">
        <v>6071</v>
      </c>
      <c r="D14872">
        <v>550</v>
      </c>
      <c r="E14872">
        <v>0</v>
      </c>
      <c r="F14872">
        <v>385</v>
      </c>
      <c r="G14872">
        <v>0</v>
      </c>
      <c r="H14872">
        <v>0</v>
      </c>
      <c r="I14872">
        <v>0</v>
      </c>
      <c r="K14872">
        <v>2016</v>
      </c>
      <c r="L14872">
        <v>2016</v>
      </c>
    </row>
    <row r="14873" spans="1:12" x14ac:dyDescent="0.25">
      <c r="A14873">
        <v>32</v>
      </c>
      <c r="B14873">
        <v>23367553</v>
      </c>
      <c r="C14873" t="s">
        <v>6502</v>
      </c>
      <c r="D14873">
        <v>550</v>
      </c>
      <c r="E14873">
        <v>0</v>
      </c>
      <c r="F14873">
        <v>385</v>
      </c>
      <c r="G14873">
        <v>0</v>
      </c>
      <c r="H14873">
        <v>0</v>
      </c>
      <c r="I14873">
        <v>0</v>
      </c>
      <c r="K14873">
        <v>2016</v>
      </c>
      <c r="L14873">
        <v>2016</v>
      </c>
    </row>
    <row r="14874" spans="1:12" x14ac:dyDescent="0.25">
      <c r="A14874">
        <v>32</v>
      </c>
      <c r="B14874">
        <v>23367554</v>
      </c>
      <c r="C14874" t="s">
        <v>6063</v>
      </c>
      <c r="D14874">
        <v>550</v>
      </c>
      <c r="E14874">
        <v>0</v>
      </c>
      <c r="F14874">
        <v>412.5</v>
      </c>
      <c r="G14874">
        <v>0</v>
      </c>
      <c r="H14874">
        <v>0</v>
      </c>
      <c r="I14874">
        <v>0</v>
      </c>
      <c r="K14874">
        <v>2016</v>
      </c>
      <c r="L14874">
        <v>2016</v>
      </c>
    </row>
    <row r="14875" spans="1:12" x14ac:dyDescent="0.25">
      <c r="A14875">
        <v>32</v>
      </c>
      <c r="B14875">
        <v>23367555</v>
      </c>
      <c r="C14875" t="s">
        <v>6080</v>
      </c>
      <c r="D14875">
        <v>550</v>
      </c>
      <c r="E14875">
        <v>0</v>
      </c>
      <c r="F14875">
        <v>412.5</v>
      </c>
      <c r="G14875">
        <v>0</v>
      </c>
      <c r="H14875">
        <v>0</v>
      </c>
      <c r="I14875">
        <v>0</v>
      </c>
      <c r="K14875">
        <v>2016</v>
      </c>
      <c r="L14875">
        <v>2016</v>
      </c>
    </row>
    <row r="14876" spans="1:12" x14ac:dyDescent="0.25">
      <c r="A14876">
        <v>32</v>
      </c>
      <c r="B14876">
        <v>23367556</v>
      </c>
      <c r="C14876" t="s">
        <v>6119</v>
      </c>
      <c r="D14876">
        <v>550</v>
      </c>
      <c r="E14876">
        <v>0</v>
      </c>
      <c r="F14876">
        <v>412.5</v>
      </c>
      <c r="G14876">
        <v>0</v>
      </c>
      <c r="H14876">
        <v>0</v>
      </c>
      <c r="I14876">
        <v>0</v>
      </c>
      <c r="K14876">
        <v>2016</v>
      </c>
      <c r="L14876">
        <v>2016</v>
      </c>
    </row>
    <row r="14877" spans="1:12" x14ac:dyDescent="0.25">
      <c r="A14877">
        <v>32</v>
      </c>
      <c r="B14877">
        <v>23367557</v>
      </c>
      <c r="C14877" t="s">
        <v>6074</v>
      </c>
      <c r="D14877">
        <v>550</v>
      </c>
      <c r="E14877">
        <v>0</v>
      </c>
      <c r="F14877">
        <v>412.5</v>
      </c>
      <c r="G14877">
        <v>0</v>
      </c>
      <c r="H14877">
        <v>0</v>
      </c>
      <c r="I14877">
        <v>0</v>
      </c>
      <c r="K14877">
        <v>2016</v>
      </c>
      <c r="L14877">
        <v>2016</v>
      </c>
    </row>
    <row r="14878" spans="1:12" x14ac:dyDescent="0.25">
      <c r="A14878">
        <v>32</v>
      </c>
      <c r="B14878">
        <v>23367558</v>
      </c>
      <c r="C14878" t="s">
        <v>6071</v>
      </c>
      <c r="D14878">
        <v>550</v>
      </c>
      <c r="E14878">
        <v>0</v>
      </c>
      <c r="F14878">
        <v>412.5</v>
      </c>
      <c r="G14878">
        <v>0</v>
      </c>
      <c r="H14878">
        <v>0</v>
      </c>
      <c r="I14878">
        <v>0</v>
      </c>
      <c r="K14878">
        <v>2016</v>
      </c>
      <c r="L14878">
        <v>2017</v>
      </c>
    </row>
    <row r="14879" spans="1:12" x14ac:dyDescent="0.25">
      <c r="A14879">
        <v>32</v>
      </c>
      <c r="B14879">
        <v>23367559</v>
      </c>
      <c r="C14879" t="s">
        <v>6502</v>
      </c>
      <c r="D14879">
        <v>550</v>
      </c>
      <c r="E14879">
        <v>0</v>
      </c>
      <c r="F14879">
        <v>412.5</v>
      </c>
      <c r="G14879">
        <v>0</v>
      </c>
      <c r="H14879">
        <v>0</v>
      </c>
      <c r="I14879">
        <v>0</v>
      </c>
      <c r="K14879">
        <v>2016</v>
      </c>
      <c r="L14879">
        <v>2016</v>
      </c>
    </row>
    <row r="14880" spans="1:12" x14ac:dyDescent="0.25">
      <c r="A14880">
        <v>32</v>
      </c>
      <c r="B14880">
        <v>23367589</v>
      </c>
      <c r="C14880" t="s">
        <v>6063</v>
      </c>
      <c r="D14880">
        <v>600</v>
      </c>
      <c r="E14880">
        <v>0</v>
      </c>
      <c r="F14880">
        <v>420</v>
      </c>
      <c r="G14880">
        <v>0</v>
      </c>
      <c r="H14880">
        <v>0</v>
      </c>
      <c r="I14880">
        <v>0</v>
      </c>
      <c r="K14880">
        <v>2016</v>
      </c>
      <c r="L14880">
        <v>2016</v>
      </c>
    </row>
    <row r="14881" spans="1:12" x14ac:dyDescent="0.25">
      <c r="A14881">
        <v>32</v>
      </c>
      <c r="B14881">
        <v>23367590</v>
      </c>
      <c r="C14881" t="s">
        <v>6502</v>
      </c>
      <c r="D14881">
        <v>600</v>
      </c>
      <c r="E14881">
        <v>0</v>
      </c>
      <c r="F14881">
        <v>420</v>
      </c>
      <c r="G14881">
        <v>0</v>
      </c>
      <c r="H14881">
        <v>0</v>
      </c>
      <c r="I14881">
        <v>0</v>
      </c>
      <c r="K14881">
        <v>2016</v>
      </c>
      <c r="L14881">
        <v>2016</v>
      </c>
    </row>
    <row r="14882" spans="1:12" x14ac:dyDescent="0.25">
      <c r="A14882">
        <v>32</v>
      </c>
      <c r="B14882">
        <v>23367591</v>
      </c>
      <c r="C14882" t="s">
        <v>6119</v>
      </c>
      <c r="D14882">
        <v>600</v>
      </c>
      <c r="E14882">
        <v>0</v>
      </c>
      <c r="F14882">
        <v>420</v>
      </c>
      <c r="G14882">
        <v>0</v>
      </c>
      <c r="H14882">
        <v>0</v>
      </c>
      <c r="I14882">
        <v>0</v>
      </c>
      <c r="K14882">
        <v>2016</v>
      </c>
      <c r="L14882">
        <v>2016</v>
      </c>
    </row>
    <row r="14883" spans="1:12" x14ac:dyDescent="0.25">
      <c r="A14883">
        <v>32</v>
      </c>
      <c r="B14883">
        <v>23367592</v>
      </c>
      <c r="C14883" t="s">
        <v>6080</v>
      </c>
      <c r="D14883">
        <v>600</v>
      </c>
      <c r="E14883">
        <v>0</v>
      </c>
      <c r="F14883">
        <v>420</v>
      </c>
      <c r="G14883">
        <v>0</v>
      </c>
      <c r="H14883">
        <v>0</v>
      </c>
      <c r="I14883">
        <v>0</v>
      </c>
      <c r="K14883">
        <v>2016</v>
      </c>
      <c r="L14883">
        <v>2016</v>
      </c>
    </row>
    <row r="14884" spans="1:12" x14ac:dyDescent="0.25">
      <c r="A14884">
        <v>32</v>
      </c>
      <c r="B14884">
        <v>23367593</v>
      </c>
      <c r="C14884" t="s">
        <v>6074</v>
      </c>
      <c r="D14884">
        <v>600</v>
      </c>
      <c r="E14884">
        <v>0</v>
      </c>
      <c r="F14884">
        <v>420</v>
      </c>
      <c r="G14884">
        <v>0</v>
      </c>
      <c r="H14884">
        <v>0</v>
      </c>
      <c r="I14884">
        <v>0</v>
      </c>
      <c r="K14884">
        <v>2016</v>
      </c>
      <c r="L14884">
        <v>2016</v>
      </c>
    </row>
    <row r="14885" spans="1:12" x14ac:dyDescent="0.25">
      <c r="A14885">
        <v>32</v>
      </c>
      <c r="B14885">
        <v>23367594</v>
      </c>
      <c r="C14885" t="s">
        <v>6071</v>
      </c>
      <c r="D14885">
        <v>600</v>
      </c>
      <c r="E14885">
        <v>0</v>
      </c>
      <c r="F14885">
        <v>420</v>
      </c>
      <c r="G14885">
        <v>0</v>
      </c>
      <c r="H14885">
        <v>0</v>
      </c>
      <c r="I14885">
        <v>0</v>
      </c>
      <c r="K14885">
        <v>2016</v>
      </c>
      <c r="L14885">
        <v>2016</v>
      </c>
    </row>
    <row r="14886" spans="1:12" x14ac:dyDescent="0.25">
      <c r="A14886">
        <v>32</v>
      </c>
      <c r="B14886">
        <v>23367595</v>
      </c>
      <c r="C14886" t="s">
        <v>6063</v>
      </c>
      <c r="D14886">
        <v>600</v>
      </c>
      <c r="E14886">
        <v>0</v>
      </c>
      <c r="F14886">
        <v>450</v>
      </c>
      <c r="G14886">
        <v>0</v>
      </c>
      <c r="H14886">
        <v>0</v>
      </c>
      <c r="I14886">
        <v>0</v>
      </c>
      <c r="K14886">
        <v>2016</v>
      </c>
      <c r="L14886">
        <v>2016</v>
      </c>
    </row>
    <row r="14887" spans="1:12" x14ac:dyDescent="0.25">
      <c r="A14887">
        <v>32</v>
      </c>
      <c r="B14887">
        <v>23367596</v>
      </c>
      <c r="C14887" t="s">
        <v>6502</v>
      </c>
      <c r="D14887">
        <v>600</v>
      </c>
      <c r="E14887">
        <v>0</v>
      </c>
      <c r="F14887">
        <v>450</v>
      </c>
      <c r="G14887">
        <v>0</v>
      </c>
      <c r="H14887">
        <v>0</v>
      </c>
      <c r="I14887">
        <v>0</v>
      </c>
      <c r="K14887">
        <v>2016</v>
      </c>
      <c r="L14887">
        <v>2016</v>
      </c>
    </row>
    <row r="14888" spans="1:12" x14ac:dyDescent="0.25">
      <c r="A14888">
        <v>32</v>
      </c>
      <c r="B14888">
        <v>23367597</v>
      </c>
      <c r="C14888" t="s">
        <v>6119</v>
      </c>
      <c r="D14888">
        <v>600</v>
      </c>
      <c r="E14888">
        <v>0</v>
      </c>
      <c r="F14888">
        <v>450</v>
      </c>
      <c r="G14888">
        <v>0</v>
      </c>
      <c r="H14888">
        <v>0</v>
      </c>
      <c r="I14888">
        <v>0</v>
      </c>
      <c r="K14888">
        <v>2016</v>
      </c>
      <c r="L14888">
        <v>2016</v>
      </c>
    </row>
    <row r="14889" spans="1:12" x14ac:dyDescent="0.25">
      <c r="A14889">
        <v>32</v>
      </c>
      <c r="B14889">
        <v>23367598</v>
      </c>
      <c r="C14889" t="s">
        <v>6080</v>
      </c>
      <c r="D14889">
        <v>600</v>
      </c>
      <c r="E14889">
        <v>0</v>
      </c>
      <c r="F14889">
        <v>450</v>
      </c>
      <c r="G14889">
        <v>0</v>
      </c>
      <c r="H14889">
        <v>0</v>
      </c>
      <c r="I14889">
        <v>0</v>
      </c>
      <c r="K14889">
        <v>2016</v>
      </c>
      <c r="L14889">
        <v>2016</v>
      </c>
    </row>
    <row r="14890" spans="1:12" x14ac:dyDescent="0.25">
      <c r="A14890">
        <v>32</v>
      </c>
      <c r="B14890">
        <v>23367599</v>
      </c>
      <c r="C14890" t="s">
        <v>6074</v>
      </c>
      <c r="D14890">
        <v>600</v>
      </c>
      <c r="E14890">
        <v>0</v>
      </c>
      <c r="F14890">
        <v>450</v>
      </c>
      <c r="G14890">
        <v>0</v>
      </c>
      <c r="H14890">
        <v>0</v>
      </c>
      <c r="I14890">
        <v>0</v>
      </c>
      <c r="K14890">
        <v>2016</v>
      </c>
      <c r="L14890">
        <v>2016</v>
      </c>
    </row>
    <row r="14891" spans="1:12" x14ac:dyDescent="0.25">
      <c r="A14891">
        <v>32</v>
      </c>
      <c r="B14891">
        <v>23367600</v>
      </c>
      <c r="C14891" t="s">
        <v>6071</v>
      </c>
      <c r="D14891">
        <v>600</v>
      </c>
      <c r="E14891">
        <v>0</v>
      </c>
      <c r="F14891">
        <v>450</v>
      </c>
      <c r="G14891">
        <v>0</v>
      </c>
      <c r="H14891">
        <v>0</v>
      </c>
      <c r="I14891">
        <v>0</v>
      </c>
      <c r="K14891">
        <v>2016</v>
      </c>
      <c r="L14891">
        <v>2016</v>
      </c>
    </row>
    <row r="14892" spans="1:12" x14ac:dyDescent="0.25">
      <c r="A14892">
        <v>32</v>
      </c>
      <c r="B14892">
        <v>23368171</v>
      </c>
      <c r="C14892" t="s">
        <v>6413</v>
      </c>
      <c r="D14892">
        <v>50</v>
      </c>
      <c r="E14892">
        <v>0</v>
      </c>
      <c r="F14892">
        <v>37.5</v>
      </c>
      <c r="G14892">
        <v>0</v>
      </c>
      <c r="H14892">
        <v>0</v>
      </c>
      <c r="I14892">
        <v>0</v>
      </c>
      <c r="K14892">
        <v>2016</v>
      </c>
      <c r="L14892">
        <v>2017</v>
      </c>
    </row>
    <row r="14893" spans="1:12" x14ac:dyDescent="0.25">
      <c r="A14893">
        <v>32</v>
      </c>
      <c r="B14893">
        <v>23368317</v>
      </c>
      <c r="C14893" t="s">
        <v>6402</v>
      </c>
      <c r="D14893">
        <v>140</v>
      </c>
      <c r="E14893">
        <v>0</v>
      </c>
      <c r="F14893">
        <v>105</v>
      </c>
      <c r="G14893">
        <v>0</v>
      </c>
      <c r="H14893">
        <v>0</v>
      </c>
      <c r="I14893">
        <v>0</v>
      </c>
      <c r="K14893">
        <v>2016</v>
      </c>
      <c r="L14893">
        <v>2016</v>
      </c>
    </row>
    <row r="14894" spans="1:12" x14ac:dyDescent="0.25">
      <c r="A14894">
        <v>32</v>
      </c>
      <c r="B14894">
        <v>23368318</v>
      </c>
      <c r="C14894" t="s">
        <v>6403</v>
      </c>
      <c r="D14894">
        <v>140</v>
      </c>
      <c r="E14894">
        <v>0</v>
      </c>
      <c r="F14894">
        <v>105</v>
      </c>
      <c r="G14894">
        <v>0</v>
      </c>
      <c r="H14894">
        <v>0</v>
      </c>
      <c r="I14894">
        <v>0</v>
      </c>
      <c r="K14894">
        <v>2016</v>
      </c>
      <c r="L14894">
        <v>2016</v>
      </c>
    </row>
    <row r="14895" spans="1:12" x14ac:dyDescent="0.25">
      <c r="A14895">
        <v>32</v>
      </c>
      <c r="B14895">
        <v>23368719</v>
      </c>
      <c r="C14895" t="s">
        <v>6630</v>
      </c>
      <c r="D14895">
        <v>395</v>
      </c>
      <c r="E14895">
        <v>0</v>
      </c>
      <c r="F14895">
        <v>296.25</v>
      </c>
      <c r="G14895">
        <v>0</v>
      </c>
      <c r="H14895">
        <v>0</v>
      </c>
      <c r="I14895">
        <v>0</v>
      </c>
      <c r="K14895">
        <v>2017</v>
      </c>
      <c r="L14895">
        <v>2017</v>
      </c>
    </row>
    <row r="14896" spans="1:12" x14ac:dyDescent="0.25">
      <c r="A14896">
        <v>32</v>
      </c>
      <c r="B14896">
        <v>23369703</v>
      </c>
      <c r="C14896" t="s">
        <v>6630</v>
      </c>
      <c r="D14896">
        <v>350</v>
      </c>
      <c r="E14896">
        <v>0</v>
      </c>
      <c r="F14896">
        <v>262.5</v>
      </c>
      <c r="G14896">
        <v>0</v>
      </c>
      <c r="H14896">
        <v>0</v>
      </c>
      <c r="I14896">
        <v>0</v>
      </c>
      <c r="K14896">
        <v>2017</v>
      </c>
      <c r="L14896">
        <v>2017</v>
      </c>
    </row>
    <row r="14897" spans="1:12" x14ac:dyDescent="0.25">
      <c r="A14897">
        <v>32</v>
      </c>
      <c r="B14897">
        <v>23369716</v>
      </c>
      <c r="C14897" t="s">
        <v>6197</v>
      </c>
      <c r="D14897">
        <v>295</v>
      </c>
      <c r="E14897">
        <v>0</v>
      </c>
      <c r="F14897">
        <v>206.5</v>
      </c>
      <c r="G14897">
        <v>0</v>
      </c>
      <c r="H14897">
        <v>0</v>
      </c>
      <c r="I14897">
        <v>0</v>
      </c>
      <c r="K14897">
        <v>2016</v>
      </c>
      <c r="L14897">
        <v>2016</v>
      </c>
    </row>
    <row r="14898" spans="1:12" x14ac:dyDescent="0.25">
      <c r="A14898">
        <v>32</v>
      </c>
      <c r="B14898">
        <v>23369717</v>
      </c>
      <c r="C14898" t="s">
        <v>6197</v>
      </c>
      <c r="D14898">
        <v>295</v>
      </c>
      <c r="E14898">
        <v>0</v>
      </c>
      <c r="F14898">
        <v>206.5</v>
      </c>
      <c r="G14898">
        <v>0</v>
      </c>
      <c r="H14898">
        <v>0</v>
      </c>
      <c r="I14898">
        <v>0</v>
      </c>
      <c r="K14898">
        <v>2016</v>
      </c>
      <c r="L14898">
        <v>2016</v>
      </c>
    </row>
    <row r="14899" spans="1:12" x14ac:dyDescent="0.25">
      <c r="A14899">
        <v>32</v>
      </c>
      <c r="B14899">
        <v>23370396</v>
      </c>
      <c r="C14899" t="s">
        <v>6633</v>
      </c>
      <c r="D14899">
        <v>8</v>
      </c>
      <c r="E14899">
        <v>0</v>
      </c>
      <c r="F14899">
        <v>4.8</v>
      </c>
      <c r="G14899">
        <v>0</v>
      </c>
      <c r="H14899">
        <v>0</v>
      </c>
      <c r="I14899">
        <v>0</v>
      </c>
      <c r="K14899">
        <v>2017</v>
      </c>
      <c r="L14899">
        <v>2017</v>
      </c>
    </row>
    <row r="14900" spans="1:12" x14ac:dyDescent="0.25">
      <c r="A14900">
        <v>32</v>
      </c>
      <c r="B14900">
        <v>23370397</v>
      </c>
      <c r="C14900" t="s">
        <v>6587</v>
      </c>
      <c r="D14900">
        <v>430</v>
      </c>
      <c r="E14900">
        <v>0</v>
      </c>
      <c r="F14900">
        <v>258</v>
      </c>
      <c r="G14900">
        <v>0</v>
      </c>
      <c r="H14900">
        <v>0</v>
      </c>
      <c r="I14900">
        <v>0</v>
      </c>
      <c r="K14900">
        <v>2017</v>
      </c>
      <c r="L14900">
        <v>2017</v>
      </c>
    </row>
    <row r="14901" spans="1:12" x14ac:dyDescent="0.25">
      <c r="A14901">
        <v>32</v>
      </c>
      <c r="B14901">
        <v>23370424</v>
      </c>
      <c r="C14901" t="s">
        <v>6415</v>
      </c>
      <c r="D14901">
        <v>350</v>
      </c>
      <c r="E14901">
        <v>0</v>
      </c>
      <c r="F14901">
        <v>245</v>
      </c>
      <c r="G14901">
        <v>0</v>
      </c>
      <c r="H14901">
        <v>0</v>
      </c>
      <c r="I14901">
        <v>0</v>
      </c>
      <c r="K14901">
        <v>2016</v>
      </c>
      <c r="L14901">
        <v>2016</v>
      </c>
    </row>
    <row r="14902" spans="1:12" x14ac:dyDescent="0.25">
      <c r="A14902">
        <v>32</v>
      </c>
      <c r="B14902">
        <v>23370469</v>
      </c>
      <c r="C14902" t="s">
        <v>6634</v>
      </c>
      <c r="D14902">
        <v>365</v>
      </c>
      <c r="E14902">
        <v>0</v>
      </c>
      <c r="F14902">
        <v>219</v>
      </c>
      <c r="G14902">
        <v>0</v>
      </c>
      <c r="H14902">
        <v>0</v>
      </c>
      <c r="I14902">
        <v>0</v>
      </c>
      <c r="K14902">
        <v>2016</v>
      </c>
      <c r="L14902">
        <v>2017</v>
      </c>
    </row>
    <row r="14903" spans="1:12" x14ac:dyDescent="0.25">
      <c r="A14903">
        <v>32</v>
      </c>
      <c r="B14903">
        <v>23372181</v>
      </c>
      <c r="C14903" t="s">
        <v>6635</v>
      </c>
      <c r="D14903">
        <v>725</v>
      </c>
      <c r="E14903">
        <v>0</v>
      </c>
      <c r="F14903">
        <v>543.75</v>
      </c>
      <c r="G14903">
        <v>0</v>
      </c>
      <c r="H14903">
        <v>0</v>
      </c>
      <c r="I14903">
        <v>0</v>
      </c>
      <c r="K14903">
        <v>2014</v>
      </c>
      <c r="L14903">
        <v>2017</v>
      </c>
    </row>
    <row r="14904" spans="1:12" x14ac:dyDescent="0.25">
      <c r="A14904">
        <v>32</v>
      </c>
      <c r="B14904">
        <v>23372182</v>
      </c>
      <c r="C14904" t="s">
        <v>6398</v>
      </c>
      <c r="D14904">
        <v>625</v>
      </c>
      <c r="E14904">
        <v>0</v>
      </c>
      <c r="F14904">
        <v>468.75</v>
      </c>
      <c r="G14904">
        <v>0</v>
      </c>
      <c r="H14904">
        <v>0</v>
      </c>
      <c r="I14904">
        <v>0</v>
      </c>
      <c r="K14904">
        <v>2014</v>
      </c>
      <c r="L14904">
        <v>2017</v>
      </c>
    </row>
    <row r="14905" spans="1:12" x14ac:dyDescent="0.25">
      <c r="A14905">
        <v>32</v>
      </c>
      <c r="B14905">
        <v>23372588</v>
      </c>
      <c r="C14905" t="s">
        <v>6415</v>
      </c>
      <c r="D14905">
        <v>350</v>
      </c>
      <c r="E14905">
        <v>0</v>
      </c>
      <c r="F14905">
        <v>262.5</v>
      </c>
      <c r="G14905">
        <v>0</v>
      </c>
      <c r="H14905">
        <v>0</v>
      </c>
      <c r="I14905">
        <v>0</v>
      </c>
      <c r="K14905">
        <v>2016</v>
      </c>
      <c r="L14905">
        <v>2017</v>
      </c>
    </row>
    <row r="14906" spans="1:12" x14ac:dyDescent="0.25">
      <c r="A14906">
        <v>32</v>
      </c>
      <c r="B14906">
        <v>23372598</v>
      </c>
      <c r="C14906" t="s">
        <v>6636</v>
      </c>
      <c r="D14906">
        <v>365</v>
      </c>
      <c r="E14906">
        <v>0</v>
      </c>
      <c r="F14906">
        <v>273.75</v>
      </c>
      <c r="G14906">
        <v>0</v>
      </c>
      <c r="H14906">
        <v>0</v>
      </c>
      <c r="I14906">
        <v>0</v>
      </c>
      <c r="K14906">
        <v>2017</v>
      </c>
      <c r="L14906">
        <v>2017</v>
      </c>
    </row>
    <row r="14907" spans="1:12" x14ac:dyDescent="0.25">
      <c r="A14907">
        <v>32</v>
      </c>
      <c r="B14907">
        <v>23373335</v>
      </c>
      <c r="C14907" t="s">
        <v>6637</v>
      </c>
      <c r="D14907">
        <v>495</v>
      </c>
      <c r="E14907">
        <v>0</v>
      </c>
      <c r="F14907">
        <v>371.25</v>
      </c>
      <c r="G14907">
        <v>0</v>
      </c>
      <c r="H14907">
        <v>0</v>
      </c>
      <c r="I14907">
        <v>0</v>
      </c>
      <c r="K14907">
        <v>2016</v>
      </c>
      <c r="L14907">
        <v>2016</v>
      </c>
    </row>
    <row r="14908" spans="1:12" x14ac:dyDescent="0.25">
      <c r="A14908">
        <v>32</v>
      </c>
      <c r="B14908">
        <v>23373336</v>
      </c>
      <c r="C14908" t="s">
        <v>6637</v>
      </c>
      <c r="D14908">
        <v>495</v>
      </c>
      <c r="E14908">
        <v>0</v>
      </c>
      <c r="F14908">
        <v>371.25</v>
      </c>
      <c r="G14908">
        <v>0</v>
      </c>
      <c r="H14908">
        <v>0</v>
      </c>
      <c r="I14908">
        <v>0</v>
      </c>
      <c r="K14908">
        <v>2016</v>
      </c>
      <c r="L14908">
        <v>2016</v>
      </c>
    </row>
    <row r="14909" spans="1:12" x14ac:dyDescent="0.25">
      <c r="A14909">
        <v>32</v>
      </c>
      <c r="B14909">
        <v>23374676</v>
      </c>
      <c r="C14909" t="s">
        <v>6580</v>
      </c>
      <c r="D14909">
        <v>395</v>
      </c>
      <c r="E14909">
        <v>0</v>
      </c>
      <c r="F14909">
        <v>296.25</v>
      </c>
      <c r="G14909">
        <v>0</v>
      </c>
      <c r="H14909">
        <v>0</v>
      </c>
      <c r="I14909">
        <v>0</v>
      </c>
      <c r="K14909">
        <v>2016</v>
      </c>
      <c r="L14909">
        <v>2016</v>
      </c>
    </row>
    <row r="14910" spans="1:12" x14ac:dyDescent="0.25">
      <c r="A14910">
        <v>32</v>
      </c>
      <c r="B14910">
        <v>23374677</v>
      </c>
      <c r="C14910" t="s">
        <v>6638</v>
      </c>
      <c r="D14910">
        <v>395</v>
      </c>
      <c r="E14910">
        <v>0</v>
      </c>
      <c r="F14910">
        <v>296.25</v>
      </c>
      <c r="G14910">
        <v>0</v>
      </c>
      <c r="H14910">
        <v>0</v>
      </c>
      <c r="I14910">
        <v>0</v>
      </c>
      <c r="K14910">
        <v>2016</v>
      </c>
      <c r="L14910">
        <v>2016</v>
      </c>
    </row>
    <row r="14911" spans="1:12" x14ac:dyDescent="0.25">
      <c r="A14911">
        <v>32</v>
      </c>
      <c r="B14911">
        <v>23375322</v>
      </c>
      <c r="C14911" t="s">
        <v>2402</v>
      </c>
      <c r="D14911">
        <v>100</v>
      </c>
      <c r="E14911">
        <v>0</v>
      </c>
      <c r="F14911">
        <v>75</v>
      </c>
      <c r="G14911">
        <v>0</v>
      </c>
      <c r="H14911">
        <v>0</v>
      </c>
      <c r="I14911">
        <v>0</v>
      </c>
      <c r="K14911">
        <v>2016</v>
      </c>
      <c r="L14911">
        <v>2017</v>
      </c>
    </row>
    <row r="14912" spans="1:12" x14ac:dyDescent="0.25">
      <c r="A14912">
        <v>32</v>
      </c>
      <c r="B14912">
        <v>23375323</v>
      </c>
      <c r="C14912" t="s">
        <v>6431</v>
      </c>
      <c r="D14912">
        <v>100</v>
      </c>
      <c r="E14912">
        <v>0</v>
      </c>
      <c r="F14912">
        <v>75</v>
      </c>
      <c r="G14912">
        <v>0</v>
      </c>
      <c r="H14912">
        <v>0</v>
      </c>
      <c r="I14912">
        <v>0</v>
      </c>
      <c r="K14912">
        <v>2016</v>
      </c>
      <c r="L14912">
        <v>2017</v>
      </c>
    </row>
    <row r="14913" spans="1:12" x14ac:dyDescent="0.25">
      <c r="A14913">
        <v>32</v>
      </c>
      <c r="B14913">
        <v>23375568</v>
      </c>
      <c r="C14913" t="s">
        <v>6639</v>
      </c>
      <c r="D14913">
        <v>200</v>
      </c>
      <c r="E14913">
        <v>0</v>
      </c>
      <c r="F14913">
        <v>120</v>
      </c>
      <c r="G14913">
        <v>0</v>
      </c>
      <c r="H14913">
        <v>0</v>
      </c>
      <c r="I14913">
        <v>0</v>
      </c>
      <c r="K14913">
        <v>2016</v>
      </c>
      <c r="L14913">
        <v>2017</v>
      </c>
    </row>
    <row r="14914" spans="1:12" x14ac:dyDescent="0.25">
      <c r="A14914">
        <v>32</v>
      </c>
      <c r="B14914">
        <v>23375569</v>
      </c>
      <c r="C14914" t="s">
        <v>6639</v>
      </c>
      <c r="D14914">
        <v>200</v>
      </c>
      <c r="E14914">
        <v>0</v>
      </c>
      <c r="F14914">
        <v>120</v>
      </c>
      <c r="G14914">
        <v>0</v>
      </c>
      <c r="H14914">
        <v>0</v>
      </c>
      <c r="I14914">
        <v>0</v>
      </c>
      <c r="K14914">
        <v>2016</v>
      </c>
      <c r="L14914">
        <v>2017</v>
      </c>
    </row>
    <row r="14915" spans="1:12" x14ac:dyDescent="0.25">
      <c r="A14915">
        <v>32</v>
      </c>
      <c r="B14915">
        <v>23375965</v>
      </c>
      <c r="C14915" t="s">
        <v>6640</v>
      </c>
      <c r="D14915">
        <v>125</v>
      </c>
      <c r="E14915">
        <v>0</v>
      </c>
      <c r="F14915">
        <v>93.75</v>
      </c>
      <c r="G14915">
        <v>0</v>
      </c>
      <c r="H14915">
        <v>0</v>
      </c>
      <c r="I14915">
        <v>0</v>
      </c>
      <c r="K14915">
        <v>2015</v>
      </c>
      <c r="L14915">
        <v>2017</v>
      </c>
    </row>
    <row r="14916" spans="1:12" x14ac:dyDescent="0.25">
      <c r="A14916">
        <v>32</v>
      </c>
      <c r="B14916">
        <v>23376042</v>
      </c>
      <c r="C14916" t="s">
        <v>6235</v>
      </c>
      <c r="D14916">
        <v>465</v>
      </c>
      <c r="E14916">
        <v>0</v>
      </c>
      <c r="F14916">
        <v>325.5</v>
      </c>
      <c r="G14916">
        <v>0</v>
      </c>
      <c r="H14916">
        <v>0</v>
      </c>
      <c r="I14916">
        <v>0</v>
      </c>
      <c r="K14916">
        <v>2015</v>
      </c>
      <c r="L14916">
        <v>2016</v>
      </c>
    </row>
    <row r="14917" spans="1:12" x14ac:dyDescent="0.25">
      <c r="A14917">
        <v>32</v>
      </c>
      <c r="B14917">
        <v>23376214</v>
      </c>
      <c r="C14917" t="s">
        <v>6641</v>
      </c>
      <c r="D14917">
        <v>70</v>
      </c>
      <c r="E14917">
        <v>0</v>
      </c>
      <c r="F14917">
        <v>52.5</v>
      </c>
      <c r="G14917">
        <v>0</v>
      </c>
      <c r="H14917">
        <v>0</v>
      </c>
      <c r="I14917">
        <v>0</v>
      </c>
      <c r="K14917">
        <v>2016</v>
      </c>
      <c r="L14917">
        <v>2017</v>
      </c>
    </row>
    <row r="14918" spans="1:12" x14ac:dyDescent="0.25">
      <c r="A14918">
        <v>32</v>
      </c>
      <c r="B14918">
        <v>23376536</v>
      </c>
      <c r="C14918" t="s">
        <v>5843</v>
      </c>
      <c r="D14918">
        <v>100</v>
      </c>
      <c r="E14918">
        <v>0</v>
      </c>
      <c r="F14918">
        <v>75</v>
      </c>
      <c r="G14918">
        <v>0</v>
      </c>
      <c r="H14918">
        <v>0</v>
      </c>
      <c r="I14918">
        <v>0</v>
      </c>
      <c r="K14918">
        <v>2016</v>
      </c>
      <c r="L14918">
        <v>2017</v>
      </c>
    </row>
    <row r="14919" spans="1:12" x14ac:dyDescent="0.25">
      <c r="A14919">
        <v>32</v>
      </c>
      <c r="B14919">
        <v>23376539</v>
      </c>
      <c r="C14919" t="s">
        <v>5738</v>
      </c>
      <c r="D14919">
        <v>100</v>
      </c>
      <c r="E14919">
        <v>0</v>
      </c>
      <c r="F14919">
        <v>75</v>
      </c>
      <c r="G14919">
        <v>0</v>
      </c>
      <c r="H14919">
        <v>0</v>
      </c>
      <c r="I14919">
        <v>0</v>
      </c>
      <c r="K14919">
        <v>2016</v>
      </c>
      <c r="L14919">
        <v>2017</v>
      </c>
    </row>
    <row r="14920" spans="1:12" x14ac:dyDescent="0.25">
      <c r="A14920">
        <v>32</v>
      </c>
      <c r="B14920">
        <v>23376542</v>
      </c>
      <c r="C14920" t="s">
        <v>5773</v>
      </c>
      <c r="D14920">
        <v>100</v>
      </c>
      <c r="E14920">
        <v>0</v>
      </c>
      <c r="F14920">
        <v>75</v>
      </c>
      <c r="G14920">
        <v>0</v>
      </c>
      <c r="H14920">
        <v>0</v>
      </c>
      <c r="I14920">
        <v>0</v>
      </c>
      <c r="K14920">
        <v>2016</v>
      </c>
      <c r="L14920">
        <v>2017</v>
      </c>
    </row>
    <row r="14921" spans="1:12" x14ac:dyDescent="0.25">
      <c r="A14921">
        <v>32</v>
      </c>
      <c r="B14921">
        <v>23376545</v>
      </c>
      <c r="C14921" t="s">
        <v>5743</v>
      </c>
      <c r="D14921">
        <v>100</v>
      </c>
      <c r="E14921">
        <v>0</v>
      </c>
      <c r="F14921">
        <v>75</v>
      </c>
      <c r="G14921">
        <v>0</v>
      </c>
      <c r="H14921">
        <v>0</v>
      </c>
      <c r="I14921">
        <v>0</v>
      </c>
      <c r="K14921">
        <v>2016</v>
      </c>
      <c r="L14921">
        <v>2017</v>
      </c>
    </row>
    <row r="14922" spans="1:12" x14ac:dyDescent="0.25">
      <c r="A14922">
        <v>32</v>
      </c>
      <c r="B14922">
        <v>23377752</v>
      </c>
      <c r="C14922" t="s">
        <v>6642</v>
      </c>
      <c r="D14922">
        <v>10</v>
      </c>
      <c r="E14922">
        <v>0</v>
      </c>
      <c r="F14922">
        <v>7.5</v>
      </c>
      <c r="G14922">
        <v>0</v>
      </c>
      <c r="H14922">
        <v>0</v>
      </c>
      <c r="I14922">
        <v>0</v>
      </c>
      <c r="K14922">
        <v>2015</v>
      </c>
      <c r="L14922">
        <v>2017</v>
      </c>
    </row>
    <row r="14923" spans="1:12" x14ac:dyDescent="0.25">
      <c r="A14923">
        <v>32</v>
      </c>
      <c r="B14923">
        <v>23378905</v>
      </c>
      <c r="C14923" t="s">
        <v>314</v>
      </c>
      <c r="D14923">
        <v>140</v>
      </c>
      <c r="E14923">
        <v>0</v>
      </c>
      <c r="F14923">
        <v>105</v>
      </c>
      <c r="G14923">
        <v>0</v>
      </c>
      <c r="H14923">
        <v>0</v>
      </c>
      <c r="I14923">
        <v>0</v>
      </c>
      <c r="K14923">
        <v>2016</v>
      </c>
      <c r="L14923">
        <v>2017</v>
      </c>
    </row>
    <row r="14924" spans="1:12" x14ac:dyDescent="0.25">
      <c r="A14924">
        <v>32</v>
      </c>
      <c r="B14924">
        <v>23378906</v>
      </c>
      <c r="C14924" t="s">
        <v>314</v>
      </c>
      <c r="D14924">
        <v>140</v>
      </c>
      <c r="E14924">
        <v>0</v>
      </c>
      <c r="F14924">
        <v>105</v>
      </c>
      <c r="G14924">
        <v>0</v>
      </c>
      <c r="H14924">
        <v>0</v>
      </c>
      <c r="I14924">
        <v>0</v>
      </c>
      <c r="K14924">
        <v>2016</v>
      </c>
      <c r="L14924">
        <v>2017</v>
      </c>
    </row>
    <row r="14925" spans="1:12" x14ac:dyDescent="0.25">
      <c r="A14925">
        <v>32</v>
      </c>
      <c r="B14925">
        <v>23378907</v>
      </c>
      <c r="C14925" t="s">
        <v>314</v>
      </c>
      <c r="D14925">
        <v>140</v>
      </c>
      <c r="E14925">
        <v>0</v>
      </c>
      <c r="F14925">
        <v>105</v>
      </c>
      <c r="G14925">
        <v>0</v>
      </c>
      <c r="H14925">
        <v>0</v>
      </c>
      <c r="I14925">
        <v>0</v>
      </c>
      <c r="K14925">
        <v>2016</v>
      </c>
      <c r="L14925">
        <v>2017</v>
      </c>
    </row>
    <row r="14926" spans="1:12" x14ac:dyDescent="0.25">
      <c r="A14926">
        <v>32</v>
      </c>
      <c r="B14926">
        <v>23378908</v>
      </c>
      <c r="C14926" t="s">
        <v>314</v>
      </c>
      <c r="D14926">
        <v>140</v>
      </c>
      <c r="E14926">
        <v>0</v>
      </c>
      <c r="F14926">
        <v>105</v>
      </c>
      <c r="G14926">
        <v>0</v>
      </c>
      <c r="H14926">
        <v>0</v>
      </c>
      <c r="I14926">
        <v>0</v>
      </c>
      <c r="K14926">
        <v>2016</v>
      </c>
      <c r="L14926">
        <v>2017</v>
      </c>
    </row>
    <row r="14927" spans="1:12" x14ac:dyDescent="0.25">
      <c r="A14927">
        <v>32</v>
      </c>
      <c r="B14927">
        <v>23378909</v>
      </c>
      <c r="C14927" t="s">
        <v>314</v>
      </c>
      <c r="D14927">
        <v>150</v>
      </c>
      <c r="E14927">
        <v>0</v>
      </c>
      <c r="F14927">
        <v>112.5</v>
      </c>
      <c r="G14927">
        <v>0</v>
      </c>
      <c r="H14927">
        <v>0</v>
      </c>
      <c r="I14927">
        <v>0</v>
      </c>
      <c r="K14927">
        <v>2017</v>
      </c>
      <c r="L14927">
        <v>2017</v>
      </c>
    </row>
    <row r="14928" spans="1:12" x14ac:dyDescent="0.25">
      <c r="A14928">
        <v>32</v>
      </c>
      <c r="B14928">
        <v>23378910</v>
      </c>
      <c r="C14928" t="s">
        <v>314</v>
      </c>
      <c r="D14928">
        <v>150</v>
      </c>
      <c r="E14928">
        <v>0</v>
      </c>
      <c r="F14928">
        <v>112.5</v>
      </c>
      <c r="G14928">
        <v>0</v>
      </c>
      <c r="H14928">
        <v>0</v>
      </c>
      <c r="I14928">
        <v>0</v>
      </c>
      <c r="K14928">
        <v>2017</v>
      </c>
      <c r="L14928">
        <v>2017</v>
      </c>
    </row>
    <row r="14929" spans="1:12" x14ac:dyDescent="0.25">
      <c r="A14929">
        <v>32</v>
      </c>
      <c r="B14929">
        <v>23378911</v>
      </c>
      <c r="C14929" t="s">
        <v>314</v>
      </c>
      <c r="D14929">
        <v>150</v>
      </c>
      <c r="E14929">
        <v>0</v>
      </c>
      <c r="F14929">
        <v>112.5</v>
      </c>
      <c r="G14929">
        <v>0</v>
      </c>
      <c r="H14929">
        <v>0</v>
      </c>
      <c r="I14929">
        <v>0</v>
      </c>
      <c r="K14929">
        <v>2017</v>
      </c>
      <c r="L14929">
        <v>2017</v>
      </c>
    </row>
    <row r="14930" spans="1:12" x14ac:dyDescent="0.25">
      <c r="A14930">
        <v>32</v>
      </c>
      <c r="B14930">
        <v>23379410</v>
      </c>
      <c r="C14930" t="s">
        <v>4554</v>
      </c>
      <c r="D14930">
        <v>0</v>
      </c>
      <c r="E14930">
        <v>0</v>
      </c>
      <c r="F14930">
        <v>0</v>
      </c>
      <c r="G14930">
        <v>0</v>
      </c>
      <c r="H14930">
        <v>0</v>
      </c>
      <c r="I14930">
        <v>0</v>
      </c>
      <c r="K14930">
        <v>2017</v>
      </c>
      <c r="L14930">
        <v>2017</v>
      </c>
    </row>
    <row r="14931" spans="1:12" x14ac:dyDescent="0.25">
      <c r="A14931">
        <v>32</v>
      </c>
      <c r="B14931">
        <v>23379411</v>
      </c>
      <c r="C14931" t="s">
        <v>4554</v>
      </c>
      <c r="D14931">
        <v>0</v>
      </c>
      <c r="E14931">
        <v>0</v>
      </c>
      <c r="F14931">
        <v>0</v>
      </c>
      <c r="G14931">
        <v>0</v>
      </c>
      <c r="H14931">
        <v>0</v>
      </c>
      <c r="I14931">
        <v>0</v>
      </c>
      <c r="K14931">
        <v>2017</v>
      </c>
      <c r="L14931">
        <v>2017</v>
      </c>
    </row>
    <row r="14932" spans="1:12" x14ac:dyDescent="0.25">
      <c r="A14932">
        <v>32</v>
      </c>
      <c r="B14932">
        <v>23380121</v>
      </c>
      <c r="C14932" t="s">
        <v>6643</v>
      </c>
      <c r="D14932">
        <v>275</v>
      </c>
      <c r="E14932">
        <v>0</v>
      </c>
      <c r="F14932">
        <v>206.25</v>
      </c>
      <c r="G14932">
        <v>0</v>
      </c>
      <c r="H14932">
        <v>0</v>
      </c>
      <c r="I14932">
        <v>0</v>
      </c>
      <c r="K14932">
        <v>2016</v>
      </c>
      <c r="L14932">
        <v>2017</v>
      </c>
    </row>
    <row r="14933" spans="1:12" x14ac:dyDescent="0.25">
      <c r="A14933">
        <v>32</v>
      </c>
      <c r="B14933">
        <v>23380481</v>
      </c>
      <c r="C14933" t="s">
        <v>5988</v>
      </c>
      <c r="D14933">
        <v>50</v>
      </c>
      <c r="E14933">
        <v>0</v>
      </c>
      <c r="F14933">
        <v>37.5</v>
      </c>
      <c r="G14933">
        <v>0</v>
      </c>
      <c r="H14933">
        <v>0</v>
      </c>
      <c r="I14933">
        <v>0</v>
      </c>
      <c r="K14933">
        <v>2016</v>
      </c>
      <c r="L14933">
        <v>2017</v>
      </c>
    </row>
    <row r="14934" spans="1:12" x14ac:dyDescent="0.25">
      <c r="A14934">
        <v>32</v>
      </c>
      <c r="B14934">
        <v>23381376</v>
      </c>
      <c r="C14934" t="s">
        <v>4744</v>
      </c>
      <c r="D14934">
        <v>80</v>
      </c>
      <c r="E14934">
        <v>0</v>
      </c>
      <c r="F14934">
        <v>60</v>
      </c>
      <c r="G14934">
        <v>0</v>
      </c>
      <c r="H14934">
        <v>77.52</v>
      </c>
      <c r="I14934">
        <v>0</v>
      </c>
      <c r="K14934">
        <v>2015</v>
      </c>
      <c r="L14934">
        <v>2017</v>
      </c>
    </row>
    <row r="14935" spans="1:12" x14ac:dyDescent="0.25">
      <c r="A14935">
        <v>32</v>
      </c>
      <c r="B14935">
        <v>23381379</v>
      </c>
      <c r="C14935" t="s">
        <v>4743</v>
      </c>
      <c r="D14935">
        <v>80</v>
      </c>
      <c r="E14935">
        <v>0</v>
      </c>
      <c r="F14935">
        <v>60</v>
      </c>
      <c r="G14935">
        <v>0</v>
      </c>
      <c r="H14935">
        <v>77.52</v>
      </c>
      <c r="I14935">
        <v>0</v>
      </c>
      <c r="K14935">
        <v>2015</v>
      </c>
      <c r="L14935">
        <v>2017</v>
      </c>
    </row>
    <row r="14936" spans="1:12" x14ac:dyDescent="0.25">
      <c r="A14936">
        <v>32</v>
      </c>
      <c r="B14936">
        <v>23381382</v>
      </c>
      <c r="C14936" t="s">
        <v>4744</v>
      </c>
      <c r="D14936">
        <v>80</v>
      </c>
      <c r="E14936">
        <v>0</v>
      </c>
      <c r="F14936">
        <v>60</v>
      </c>
      <c r="G14936">
        <v>0</v>
      </c>
      <c r="H14936">
        <v>77.52</v>
      </c>
      <c r="I14936">
        <v>0</v>
      </c>
      <c r="K14936">
        <v>2015</v>
      </c>
      <c r="L14936">
        <v>2017</v>
      </c>
    </row>
    <row r="14937" spans="1:12" x14ac:dyDescent="0.25">
      <c r="A14937">
        <v>32</v>
      </c>
      <c r="B14937">
        <v>23381385</v>
      </c>
      <c r="C14937" t="s">
        <v>4743</v>
      </c>
      <c r="D14937">
        <v>80</v>
      </c>
      <c r="E14937">
        <v>0</v>
      </c>
      <c r="F14937">
        <v>60</v>
      </c>
      <c r="G14937">
        <v>0</v>
      </c>
      <c r="H14937">
        <v>77.52</v>
      </c>
      <c r="I14937">
        <v>0</v>
      </c>
      <c r="K14937">
        <v>2015</v>
      </c>
      <c r="L14937">
        <v>2017</v>
      </c>
    </row>
    <row r="14938" spans="1:12" x14ac:dyDescent="0.25">
      <c r="A14938">
        <v>32</v>
      </c>
      <c r="B14938">
        <v>23382107</v>
      </c>
      <c r="C14938" t="s">
        <v>5936</v>
      </c>
      <c r="D14938">
        <v>121</v>
      </c>
      <c r="E14938">
        <v>0</v>
      </c>
      <c r="F14938">
        <v>72.599999999999994</v>
      </c>
      <c r="G14938">
        <v>0</v>
      </c>
      <c r="H14938">
        <v>0</v>
      </c>
      <c r="I14938">
        <v>0</v>
      </c>
      <c r="K14938">
        <v>2016</v>
      </c>
      <c r="L14938">
        <v>2017</v>
      </c>
    </row>
    <row r="14939" spans="1:12" x14ac:dyDescent="0.25">
      <c r="A14939">
        <v>32</v>
      </c>
      <c r="B14939">
        <v>23382204</v>
      </c>
      <c r="C14939" t="s">
        <v>6421</v>
      </c>
      <c r="D14939">
        <v>0</v>
      </c>
      <c r="E14939">
        <v>0</v>
      </c>
      <c r="F14939">
        <v>0</v>
      </c>
      <c r="G14939">
        <v>0</v>
      </c>
      <c r="H14939">
        <v>0</v>
      </c>
      <c r="I14939">
        <v>0</v>
      </c>
      <c r="K14939">
        <v>2017</v>
      </c>
      <c r="L14939">
        <v>2017</v>
      </c>
    </row>
    <row r="14940" spans="1:12" x14ac:dyDescent="0.25">
      <c r="A14940">
        <v>32</v>
      </c>
      <c r="B14940">
        <v>23382745</v>
      </c>
      <c r="C14940" t="s">
        <v>5544</v>
      </c>
      <c r="D14940">
        <v>140</v>
      </c>
      <c r="E14940">
        <v>0</v>
      </c>
      <c r="F14940">
        <v>105</v>
      </c>
      <c r="G14940">
        <v>0</v>
      </c>
      <c r="H14940">
        <v>0</v>
      </c>
      <c r="I14940">
        <v>0</v>
      </c>
      <c r="K14940">
        <v>2016</v>
      </c>
      <c r="L14940">
        <v>2017</v>
      </c>
    </row>
    <row r="14941" spans="1:12" x14ac:dyDescent="0.25">
      <c r="A14941">
        <v>32</v>
      </c>
      <c r="B14941">
        <v>23382978</v>
      </c>
      <c r="C14941" t="s">
        <v>312</v>
      </c>
      <c r="D14941">
        <v>195</v>
      </c>
      <c r="E14941">
        <v>0</v>
      </c>
      <c r="F14941">
        <v>146.25</v>
      </c>
      <c r="G14941">
        <v>0</v>
      </c>
      <c r="H14941">
        <v>0</v>
      </c>
      <c r="I14941">
        <v>0</v>
      </c>
      <c r="K14941">
        <v>2017</v>
      </c>
      <c r="L14941">
        <v>2017</v>
      </c>
    </row>
    <row r="14942" spans="1:12" x14ac:dyDescent="0.25">
      <c r="A14942">
        <v>32</v>
      </c>
      <c r="B14942">
        <v>23383592</v>
      </c>
      <c r="C14942" t="s">
        <v>6644</v>
      </c>
      <c r="D14942">
        <v>275</v>
      </c>
      <c r="E14942">
        <v>0</v>
      </c>
      <c r="F14942">
        <v>206.25</v>
      </c>
      <c r="G14942">
        <v>0</v>
      </c>
      <c r="H14942">
        <v>0</v>
      </c>
      <c r="I14942">
        <v>0</v>
      </c>
      <c r="K14942">
        <v>2016</v>
      </c>
      <c r="L14942">
        <v>2017</v>
      </c>
    </row>
    <row r="14943" spans="1:12" x14ac:dyDescent="0.25">
      <c r="A14943">
        <v>32</v>
      </c>
      <c r="B14943">
        <v>23383598</v>
      </c>
      <c r="C14943" t="s">
        <v>6549</v>
      </c>
      <c r="D14943">
        <v>0</v>
      </c>
      <c r="E14943">
        <v>0</v>
      </c>
      <c r="F14943">
        <v>0</v>
      </c>
      <c r="G14943">
        <v>0</v>
      </c>
      <c r="H14943">
        <v>0</v>
      </c>
      <c r="I14943">
        <v>0</v>
      </c>
      <c r="K14943">
        <v>2016</v>
      </c>
      <c r="L14943">
        <v>2017</v>
      </c>
    </row>
    <row r="14944" spans="1:12" x14ac:dyDescent="0.25">
      <c r="A14944">
        <v>32</v>
      </c>
      <c r="B14944">
        <v>23384149</v>
      </c>
      <c r="C14944" t="s">
        <v>1564</v>
      </c>
      <c r="D14944">
        <v>155</v>
      </c>
      <c r="E14944">
        <v>0</v>
      </c>
      <c r="F14944">
        <v>116.25</v>
      </c>
      <c r="G14944">
        <v>0</v>
      </c>
      <c r="H14944">
        <v>0</v>
      </c>
      <c r="I14944">
        <v>0</v>
      </c>
      <c r="K14944">
        <v>2017</v>
      </c>
      <c r="L14944">
        <v>2017</v>
      </c>
    </row>
    <row r="14945" spans="1:12" x14ac:dyDescent="0.25">
      <c r="A14945">
        <v>32</v>
      </c>
      <c r="B14945">
        <v>23384150</v>
      </c>
      <c r="C14945" t="s">
        <v>4738</v>
      </c>
      <c r="D14945">
        <v>155</v>
      </c>
      <c r="E14945">
        <v>0</v>
      </c>
      <c r="F14945">
        <v>116.25</v>
      </c>
      <c r="G14945">
        <v>0</v>
      </c>
      <c r="H14945">
        <v>0</v>
      </c>
      <c r="I14945">
        <v>0</v>
      </c>
      <c r="K14945">
        <v>2017</v>
      </c>
      <c r="L14945">
        <v>2017</v>
      </c>
    </row>
    <row r="14946" spans="1:12" x14ac:dyDescent="0.25">
      <c r="A14946">
        <v>32</v>
      </c>
      <c r="B14946">
        <v>23384151</v>
      </c>
      <c r="C14946" t="s">
        <v>1564</v>
      </c>
      <c r="D14946">
        <v>155</v>
      </c>
      <c r="E14946">
        <v>0</v>
      </c>
      <c r="F14946">
        <v>116.25</v>
      </c>
      <c r="G14946">
        <v>0</v>
      </c>
      <c r="H14946">
        <v>0</v>
      </c>
      <c r="I14946">
        <v>0</v>
      </c>
      <c r="K14946">
        <v>2017</v>
      </c>
      <c r="L14946">
        <v>2017</v>
      </c>
    </row>
    <row r="14947" spans="1:12" x14ac:dyDescent="0.25">
      <c r="A14947">
        <v>32</v>
      </c>
      <c r="B14947">
        <v>23384152</v>
      </c>
      <c r="C14947" t="s">
        <v>1564</v>
      </c>
      <c r="D14947">
        <v>155</v>
      </c>
      <c r="E14947">
        <v>0</v>
      </c>
      <c r="F14947">
        <v>116.25</v>
      </c>
      <c r="G14947">
        <v>0</v>
      </c>
      <c r="H14947">
        <v>0</v>
      </c>
      <c r="I14947">
        <v>0</v>
      </c>
      <c r="K14947">
        <v>2017</v>
      </c>
      <c r="L14947">
        <v>2017</v>
      </c>
    </row>
    <row r="14948" spans="1:12" x14ac:dyDescent="0.25">
      <c r="A14948">
        <v>32</v>
      </c>
      <c r="B14948">
        <v>23384153</v>
      </c>
      <c r="C14948" t="s">
        <v>1564</v>
      </c>
      <c r="D14948">
        <v>155</v>
      </c>
      <c r="E14948">
        <v>0</v>
      </c>
      <c r="F14948">
        <v>116.25</v>
      </c>
      <c r="G14948">
        <v>0</v>
      </c>
      <c r="H14948">
        <v>0</v>
      </c>
      <c r="I14948">
        <v>0</v>
      </c>
      <c r="K14948">
        <v>2017</v>
      </c>
      <c r="L14948">
        <v>2017</v>
      </c>
    </row>
    <row r="14949" spans="1:12" x14ac:dyDescent="0.25">
      <c r="A14949">
        <v>32</v>
      </c>
      <c r="B14949">
        <v>23384154</v>
      </c>
      <c r="C14949" t="s">
        <v>1564</v>
      </c>
      <c r="D14949">
        <v>155</v>
      </c>
      <c r="E14949">
        <v>0</v>
      </c>
      <c r="F14949">
        <v>116.25</v>
      </c>
      <c r="G14949">
        <v>0</v>
      </c>
      <c r="H14949">
        <v>0</v>
      </c>
      <c r="I14949">
        <v>0</v>
      </c>
      <c r="K14949">
        <v>2017</v>
      </c>
      <c r="L14949">
        <v>2017</v>
      </c>
    </row>
    <row r="14950" spans="1:12" x14ac:dyDescent="0.25">
      <c r="A14950">
        <v>32</v>
      </c>
      <c r="B14950">
        <v>23384155</v>
      </c>
      <c r="C14950" t="s">
        <v>1564</v>
      </c>
      <c r="D14950">
        <v>0</v>
      </c>
      <c r="E14950">
        <v>0</v>
      </c>
      <c r="F14950">
        <v>0</v>
      </c>
      <c r="G14950">
        <v>0</v>
      </c>
      <c r="H14950">
        <v>0</v>
      </c>
      <c r="I14950">
        <v>0</v>
      </c>
      <c r="K14950">
        <v>2017</v>
      </c>
      <c r="L14950">
        <v>2017</v>
      </c>
    </row>
    <row r="14951" spans="1:12" x14ac:dyDescent="0.25">
      <c r="A14951">
        <v>32</v>
      </c>
      <c r="B14951">
        <v>23384199</v>
      </c>
      <c r="C14951" t="s">
        <v>6509</v>
      </c>
      <c r="D14951">
        <v>95</v>
      </c>
      <c r="E14951">
        <v>0</v>
      </c>
      <c r="F14951">
        <v>71.25</v>
      </c>
      <c r="G14951">
        <v>0</v>
      </c>
      <c r="H14951">
        <v>0</v>
      </c>
      <c r="I14951">
        <v>0</v>
      </c>
      <c r="K14951">
        <v>2017</v>
      </c>
      <c r="L14951">
        <v>2017</v>
      </c>
    </row>
    <row r="14952" spans="1:12" x14ac:dyDescent="0.25">
      <c r="A14952">
        <v>32</v>
      </c>
      <c r="B14952">
        <v>23386622</v>
      </c>
      <c r="C14952" t="s">
        <v>6604</v>
      </c>
      <c r="D14952">
        <v>395</v>
      </c>
      <c r="E14952">
        <v>0</v>
      </c>
      <c r="F14952">
        <v>296.25</v>
      </c>
      <c r="G14952">
        <v>0</v>
      </c>
      <c r="H14952">
        <v>0</v>
      </c>
      <c r="I14952">
        <v>0</v>
      </c>
      <c r="K14952">
        <v>2016</v>
      </c>
      <c r="L14952">
        <v>2017</v>
      </c>
    </row>
    <row r="14953" spans="1:12" x14ac:dyDescent="0.25">
      <c r="A14953">
        <v>32</v>
      </c>
      <c r="B14953">
        <v>23386631</v>
      </c>
      <c r="C14953" t="s">
        <v>6679</v>
      </c>
      <c r="D14953">
        <v>475</v>
      </c>
      <c r="E14953">
        <v>0</v>
      </c>
      <c r="F14953">
        <v>356.25</v>
      </c>
      <c r="G14953">
        <v>0</v>
      </c>
      <c r="H14953">
        <v>0</v>
      </c>
      <c r="I14953">
        <v>0</v>
      </c>
      <c r="K14953">
        <v>2017</v>
      </c>
      <c r="L14953">
        <v>2017</v>
      </c>
    </row>
    <row r="14954" spans="1:12" x14ac:dyDescent="0.25">
      <c r="A14954">
        <v>32</v>
      </c>
      <c r="B14954">
        <v>23387047</v>
      </c>
      <c r="C14954" t="s">
        <v>6645</v>
      </c>
      <c r="D14954">
        <v>175</v>
      </c>
      <c r="E14954">
        <v>0</v>
      </c>
      <c r="F14954">
        <v>122.5</v>
      </c>
      <c r="G14954">
        <v>0</v>
      </c>
      <c r="H14954">
        <v>0</v>
      </c>
      <c r="I14954">
        <v>0</v>
      </c>
      <c r="K14954">
        <v>2006</v>
      </c>
      <c r="L14954">
        <v>2016</v>
      </c>
    </row>
    <row r="14955" spans="1:12" x14ac:dyDescent="0.25">
      <c r="A14955">
        <v>32</v>
      </c>
      <c r="B14955">
        <v>23387095</v>
      </c>
      <c r="C14955" t="s">
        <v>5805</v>
      </c>
      <c r="D14955">
        <v>0</v>
      </c>
      <c r="E14955">
        <v>0</v>
      </c>
      <c r="F14955">
        <v>0</v>
      </c>
      <c r="G14955">
        <v>0</v>
      </c>
      <c r="H14955">
        <v>0</v>
      </c>
      <c r="I14955">
        <v>0</v>
      </c>
      <c r="K14955">
        <v>2016</v>
      </c>
      <c r="L14955">
        <v>2017</v>
      </c>
    </row>
    <row r="14956" spans="1:12" x14ac:dyDescent="0.25">
      <c r="A14956">
        <v>32</v>
      </c>
      <c r="B14956">
        <v>23387121</v>
      </c>
      <c r="C14956" t="s">
        <v>6646</v>
      </c>
      <c r="D14956">
        <v>550</v>
      </c>
      <c r="E14956">
        <v>0</v>
      </c>
      <c r="F14956">
        <v>385</v>
      </c>
      <c r="G14956">
        <v>0</v>
      </c>
      <c r="H14956">
        <v>0</v>
      </c>
      <c r="I14956">
        <v>0</v>
      </c>
      <c r="K14956">
        <v>2016</v>
      </c>
      <c r="L14956">
        <v>2017</v>
      </c>
    </row>
    <row r="14957" spans="1:12" x14ac:dyDescent="0.25">
      <c r="A14957">
        <v>32</v>
      </c>
      <c r="B14957">
        <v>23387122</v>
      </c>
      <c r="C14957" t="s">
        <v>6646</v>
      </c>
      <c r="D14957">
        <v>325</v>
      </c>
      <c r="E14957">
        <v>0</v>
      </c>
      <c r="F14957">
        <v>243.75</v>
      </c>
      <c r="G14957">
        <v>0</v>
      </c>
      <c r="H14957">
        <v>0</v>
      </c>
      <c r="I14957">
        <v>0</v>
      </c>
      <c r="K14957">
        <v>2016</v>
      </c>
      <c r="L14957">
        <v>2017</v>
      </c>
    </row>
    <row r="14958" spans="1:12" x14ac:dyDescent="0.25">
      <c r="A14958">
        <v>32</v>
      </c>
      <c r="B14958">
        <v>23387133</v>
      </c>
      <c r="C14958" t="s">
        <v>6647</v>
      </c>
      <c r="D14958">
        <v>125</v>
      </c>
      <c r="E14958">
        <v>0</v>
      </c>
      <c r="F14958">
        <v>93.75</v>
      </c>
      <c r="G14958">
        <v>0</v>
      </c>
      <c r="H14958">
        <v>0</v>
      </c>
      <c r="I14958">
        <v>0</v>
      </c>
      <c r="K14958">
        <v>2014</v>
      </c>
      <c r="L14958">
        <v>2017</v>
      </c>
    </row>
    <row r="14959" spans="1:12" x14ac:dyDescent="0.25">
      <c r="A14959">
        <v>32</v>
      </c>
      <c r="B14959">
        <v>23387353</v>
      </c>
      <c r="C14959" t="s">
        <v>5833</v>
      </c>
      <c r="D14959">
        <v>50</v>
      </c>
      <c r="E14959">
        <v>0</v>
      </c>
      <c r="F14959">
        <v>37.5</v>
      </c>
      <c r="G14959">
        <v>0</v>
      </c>
      <c r="H14959">
        <v>0</v>
      </c>
      <c r="I14959">
        <v>0</v>
      </c>
      <c r="K14959">
        <v>2014</v>
      </c>
      <c r="L14959">
        <v>2017</v>
      </c>
    </row>
    <row r="14960" spans="1:12" x14ac:dyDescent="0.25">
      <c r="A14960">
        <v>32</v>
      </c>
      <c r="B14960">
        <v>23387354</v>
      </c>
      <c r="C14960" t="s">
        <v>5774</v>
      </c>
      <c r="D14960">
        <v>115</v>
      </c>
      <c r="E14960">
        <v>0</v>
      </c>
      <c r="F14960">
        <v>86.25</v>
      </c>
      <c r="G14960">
        <v>0</v>
      </c>
      <c r="H14960">
        <v>116.81</v>
      </c>
      <c r="I14960">
        <v>0</v>
      </c>
      <c r="K14960">
        <v>2014</v>
      </c>
      <c r="L14960">
        <v>2017</v>
      </c>
    </row>
    <row r="14961" spans="1:12" x14ac:dyDescent="0.25">
      <c r="A14961">
        <v>32</v>
      </c>
      <c r="B14961">
        <v>23387355</v>
      </c>
      <c r="C14961" t="s">
        <v>5844</v>
      </c>
      <c r="D14961">
        <v>115</v>
      </c>
      <c r="E14961">
        <v>0</v>
      </c>
      <c r="F14961">
        <v>86.25</v>
      </c>
      <c r="G14961">
        <v>0</v>
      </c>
      <c r="H14961">
        <v>116.81</v>
      </c>
      <c r="I14961">
        <v>0</v>
      </c>
      <c r="K14961">
        <v>2014</v>
      </c>
      <c r="L14961">
        <v>2017</v>
      </c>
    </row>
    <row r="14962" spans="1:12" x14ac:dyDescent="0.25">
      <c r="A14962">
        <v>32</v>
      </c>
      <c r="B14962">
        <v>23387356</v>
      </c>
      <c r="C14962" t="s">
        <v>5845</v>
      </c>
      <c r="D14962">
        <v>115</v>
      </c>
      <c r="E14962">
        <v>0</v>
      </c>
      <c r="F14962">
        <v>86.25</v>
      </c>
      <c r="G14962">
        <v>0</v>
      </c>
      <c r="H14962">
        <v>0</v>
      </c>
      <c r="I14962">
        <v>0</v>
      </c>
      <c r="K14962">
        <v>2014</v>
      </c>
      <c r="L14962">
        <v>2015</v>
      </c>
    </row>
    <row r="14963" spans="1:12" x14ac:dyDescent="0.25">
      <c r="A14963">
        <v>32</v>
      </c>
      <c r="B14963">
        <v>23387357</v>
      </c>
      <c r="C14963" t="s">
        <v>5745</v>
      </c>
      <c r="D14963">
        <v>115</v>
      </c>
      <c r="E14963">
        <v>0</v>
      </c>
      <c r="F14963">
        <v>86.25</v>
      </c>
      <c r="G14963">
        <v>0</v>
      </c>
      <c r="H14963">
        <v>116.81</v>
      </c>
      <c r="I14963">
        <v>0</v>
      </c>
      <c r="K14963">
        <v>2014</v>
      </c>
      <c r="L14963">
        <v>2017</v>
      </c>
    </row>
    <row r="14964" spans="1:12" x14ac:dyDescent="0.25">
      <c r="A14964">
        <v>32</v>
      </c>
      <c r="B14964">
        <v>23387358</v>
      </c>
      <c r="C14964" t="s">
        <v>5747</v>
      </c>
      <c r="D14964">
        <v>115</v>
      </c>
      <c r="E14964">
        <v>0</v>
      </c>
      <c r="F14964">
        <v>86.25</v>
      </c>
      <c r="G14964">
        <v>0</v>
      </c>
      <c r="H14964">
        <v>116.81</v>
      </c>
      <c r="I14964">
        <v>0</v>
      </c>
      <c r="K14964">
        <v>2014</v>
      </c>
      <c r="L14964">
        <v>2015</v>
      </c>
    </row>
    <row r="14965" spans="1:12" x14ac:dyDescent="0.25">
      <c r="A14965">
        <v>32</v>
      </c>
      <c r="B14965">
        <v>23387359</v>
      </c>
      <c r="C14965" t="s">
        <v>6412</v>
      </c>
      <c r="D14965">
        <v>115</v>
      </c>
      <c r="E14965">
        <v>0</v>
      </c>
      <c r="F14965">
        <v>86.25</v>
      </c>
      <c r="G14965">
        <v>0</v>
      </c>
      <c r="H14965">
        <v>0</v>
      </c>
      <c r="I14965">
        <v>0</v>
      </c>
      <c r="K14965">
        <v>2016</v>
      </c>
      <c r="L14965">
        <v>2017</v>
      </c>
    </row>
    <row r="14966" spans="1:12" x14ac:dyDescent="0.25">
      <c r="A14966">
        <v>32</v>
      </c>
      <c r="B14966">
        <v>23387360</v>
      </c>
      <c r="C14966" t="s">
        <v>5746</v>
      </c>
      <c r="D14966">
        <v>115</v>
      </c>
      <c r="E14966">
        <v>0</v>
      </c>
      <c r="F14966">
        <v>86.25</v>
      </c>
      <c r="G14966">
        <v>0</v>
      </c>
      <c r="H14966">
        <v>0</v>
      </c>
      <c r="I14966">
        <v>0</v>
      </c>
      <c r="K14966">
        <v>2016</v>
      </c>
      <c r="L14966">
        <v>2017</v>
      </c>
    </row>
    <row r="14967" spans="1:12" x14ac:dyDescent="0.25">
      <c r="A14967">
        <v>32</v>
      </c>
      <c r="B14967">
        <v>23387668</v>
      </c>
      <c r="C14967" t="s">
        <v>6648</v>
      </c>
      <c r="D14967">
        <v>995</v>
      </c>
      <c r="E14967">
        <v>0</v>
      </c>
      <c r="F14967">
        <v>746.25</v>
      </c>
      <c r="G14967">
        <v>0</v>
      </c>
      <c r="H14967">
        <v>0</v>
      </c>
      <c r="I14967">
        <v>0</v>
      </c>
      <c r="K14967">
        <v>2016</v>
      </c>
      <c r="L14967">
        <v>2017</v>
      </c>
    </row>
    <row r="14968" spans="1:12" x14ac:dyDescent="0.25">
      <c r="A14968">
        <v>32</v>
      </c>
      <c r="B14968">
        <v>23387669</v>
      </c>
      <c r="C14968" t="s">
        <v>6648</v>
      </c>
      <c r="D14968">
        <v>995</v>
      </c>
      <c r="E14968">
        <v>0</v>
      </c>
      <c r="F14968">
        <v>746.25</v>
      </c>
      <c r="G14968">
        <v>0</v>
      </c>
      <c r="H14968">
        <v>0</v>
      </c>
      <c r="I14968">
        <v>0</v>
      </c>
      <c r="K14968">
        <v>2016</v>
      </c>
      <c r="L14968">
        <v>2017</v>
      </c>
    </row>
    <row r="14969" spans="1:12" x14ac:dyDescent="0.25">
      <c r="A14969">
        <v>32</v>
      </c>
      <c r="B14969">
        <v>23387670</v>
      </c>
      <c r="C14969" t="s">
        <v>6649</v>
      </c>
      <c r="D14969">
        <v>595</v>
      </c>
      <c r="E14969">
        <v>0</v>
      </c>
      <c r="F14969">
        <v>446.25</v>
      </c>
      <c r="G14969">
        <v>0</v>
      </c>
      <c r="H14969">
        <v>0</v>
      </c>
      <c r="I14969">
        <v>0</v>
      </c>
      <c r="K14969">
        <v>2016</v>
      </c>
      <c r="L14969">
        <v>2017</v>
      </c>
    </row>
    <row r="14970" spans="1:12" x14ac:dyDescent="0.25">
      <c r="A14970">
        <v>32</v>
      </c>
      <c r="B14970">
        <v>23387671</v>
      </c>
      <c r="C14970" t="s">
        <v>6649</v>
      </c>
      <c r="D14970">
        <v>595</v>
      </c>
      <c r="E14970">
        <v>0</v>
      </c>
      <c r="F14970">
        <v>446.25</v>
      </c>
      <c r="G14970">
        <v>0</v>
      </c>
      <c r="H14970">
        <v>0</v>
      </c>
      <c r="I14970">
        <v>0</v>
      </c>
      <c r="K14970">
        <v>2016</v>
      </c>
      <c r="L14970">
        <v>2017</v>
      </c>
    </row>
    <row r="14971" spans="1:12" x14ac:dyDescent="0.25">
      <c r="A14971">
        <v>32</v>
      </c>
      <c r="B14971">
        <v>23387949</v>
      </c>
      <c r="C14971" t="s">
        <v>6650</v>
      </c>
      <c r="D14971">
        <v>220</v>
      </c>
      <c r="E14971">
        <v>0</v>
      </c>
      <c r="F14971">
        <v>132</v>
      </c>
      <c r="G14971">
        <v>0</v>
      </c>
      <c r="H14971">
        <v>0</v>
      </c>
      <c r="I14971">
        <v>0</v>
      </c>
      <c r="K14971">
        <v>2016</v>
      </c>
      <c r="L14971">
        <v>2017</v>
      </c>
    </row>
    <row r="14972" spans="1:12" x14ac:dyDescent="0.25">
      <c r="A14972">
        <v>32</v>
      </c>
      <c r="B14972">
        <v>23388769</v>
      </c>
      <c r="C14972" t="s">
        <v>6651</v>
      </c>
      <c r="D14972">
        <v>50</v>
      </c>
      <c r="E14972">
        <v>0</v>
      </c>
      <c r="F14972">
        <v>30</v>
      </c>
      <c r="G14972">
        <v>0</v>
      </c>
      <c r="H14972">
        <v>0</v>
      </c>
      <c r="I14972">
        <v>0</v>
      </c>
      <c r="K14972">
        <v>2017</v>
      </c>
      <c r="L14972">
        <v>2017</v>
      </c>
    </row>
    <row r="14973" spans="1:12" x14ac:dyDescent="0.25">
      <c r="A14973">
        <v>32</v>
      </c>
      <c r="B14973">
        <v>23389078</v>
      </c>
      <c r="C14973" t="s">
        <v>6652</v>
      </c>
      <c r="D14973">
        <v>325</v>
      </c>
      <c r="E14973">
        <v>0</v>
      </c>
      <c r="F14973">
        <v>243.75</v>
      </c>
      <c r="G14973">
        <v>0</v>
      </c>
      <c r="H14973">
        <v>0</v>
      </c>
      <c r="I14973">
        <v>0</v>
      </c>
      <c r="K14973">
        <v>2016</v>
      </c>
      <c r="L14973">
        <v>2017</v>
      </c>
    </row>
    <row r="14974" spans="1:12" x14ac:dyDescent="0.25">
      <c r="A14974">
        <v>32</v>
      </c>
      <c r="B14974">
        <v>23389079</v>
      </c>
      <c r="C14974" t="s">
        <v>6653</v>
      </c>
      <c r="D14974">
        <v>325</v>
      </c>
      <c r="E14974">
        <v>0</v>
      </c>
      <c r="F14974">
        <v>243.75</v>
      </c>
      <c r="G14974">
        <v>0</v>
      </c>
      <c r="H14974">
        <v>0</v>
      </c>
      <c r="I14974">
        <v>0</v>
      </c>
      <c r="K14974">
        <v>2016</v>
      </c>
      <c r="L14974">
        <v>2017</v>
      </c>
    </row>
    <row r="14975" spans="1:12" x14ac:dyDescent="0.25">
      <c r="A14975">
        <v>32</v>
      </c>
      <c r="B14975">
        <v>23389080</v>
      </c>
      <c r="C14975" t="s">
        <v>6654</v>
      </c>
      <c r="D14975">
        <v>325</v>
      </c>
      <c r="E14975">
        <v>0</v>
      </c>
      <c r="F14975">
        <v>243.75</v>
      </c>
      <c r="G14975">
        <v>0</v>
      </c>
      <c r="H14975">
        <v>0</v>
      </c>
      <c r="I14975">
        <v>0</v>
      </c>
      <c r="K14975">
        <v>2016</v>
      </c>
      <c r="L14975">
        <v>2017</v>
      </c>
    </row>
    <row r="14976" spans="1:12" x14ac:dyDescent="0.25">
      <c r="A14976">
        <v>32</v>
      </c>
      <c r="B14976">
        <v>23389081</v>
      </c>
      <c r="C14976" t="s">
        <v>6655</v>
      </c>
      <c r="D14976">
        <v>325</v>
      </c>
      <c r="E14976">
        <v>0</v>
      </c>
      <c r="F14976">
        <v>243.75</v>
      </c>
      <c r="G14976">
        <v>0</v>
      </c>
      <c r="H14976">
        <v>0</v>
      </c>
      <c r="I14976">
        <v>0</v>
      </c>
      <c r="K14976">
        <v>2016</v>
      </c>
      <c r="L14976">
        <v>2017</v>
      </c>
    </row>
    <row r="14977" spans="1:12" x14ac:dyDescent="0.25">
      <c r="A14977">
        <v>32</v>
      </c>
      <c r="B14977">
        <v>23389895</v>
      </c>
      <c r="C14977" t="s">
        <v>5131</v>
      </c>
      <c r="D14977">
        <v>595</v>
      </c>
      <c r="E14977">
        <v>0</v>
      </c>
      <c r="F14977">
        <v>446.25</v>
      </c>
      <c r="G14977">
        <v>0</v>
      </c>
      <c r="H14977">
        <v>0</v>
      </c>
      <c r="I14977">
        <v>0</v>
      </c>
      <c r="K14977">
        <v>2016</v>
      </c>
      <c r="L14977">
        <v>2017</v>
      </c>
    </row>
    <row r="14978" spans="1:12" x14ac:dyDescent="0.25">
      <c r="A14978">
        <v>32</v>
      </c>
      <c r="B14978">
        <v>23389896</v>
      </c>
      <c r="C14978" t="s">
        <v>5501</v>
      </c>
      <c r="D14978">
        <v>595</v>
      </c>
      <c r="E14978">
        <v>0</v>
      </c>
      <c r="F14978">
        <v>446.25</v>
      </c>
      <c r="G14978">
        <v>0</v>
      </c>
      <c r="H14978">
        <v>0</v>
      </c>
      <c r="I14978">
        <v>0</v>
      </c>
      <c r="K14978">
        <v>2016</v>
      </c>
      <c r="L14978">
        <v>2017</v>
      </c>
    </row>
    <row r="14979" spans="1:12" x14ac:dyDescent="0.25">
      <c r="A14979">
        <v>32</v>
      </c>
      <c r="B14979">
        <v>23389897</v>
      </c>
      <c r="C14979" t="s">
        <v>5492</v>
      </c>
      <c r="D14979">
        <v>595</v>
      </c>
      <c r="E14979">
        <v>0</v>
      </c>
      <c r="F14979">
        <v>446.25</v>
      </c>
      <c r="G14979">
        <v>0</v>
      </c>
      <c r="H14979">
        <v>0</v>
      </c>
      <c r="I14979">
        <v>0</v>
      </c>
      <c r="K14979">
        <v>2016</v>
      </c>
      <c r="L14979">
        <v>2017</v>
      </c>
    </row>
    <row r="14980" spans="1:12" x14ac:dyDescent="0.25">
      <c r="A14980">
        <v>32</v>
      </c>
      <c r="B14980">
        <v>23389898</v>
      </c>
      <c r="C14980" t="s">
        <v>5866</v>
      </c>
      <c r="D14980">
        <v>595</v>
      </c>
      <c r="E14980">
        <v>0</v>
      </c>
      <c r="F14980">
        <v>446.25</v>
      </c>
      <c r="G14980">
        <v>0</v>
      </c>
      <c r="H14980">
        <v>0</v>
      </c>
      <c r="I14980">
        <v>0</v>
      </c>
      <c r="K14980">
        <v>2016</v>
      </c>
      <c r="L14980">
        <v>2017</v>
      </c>
    </row>
    <row r="14981" spans="1:12" x14ac:dyDescent="0.25">
      <c r="A14981">
        <v>32</v>
      </c>
      <c r="B14981">
        <v>23389899</v>
      </c>
      <c r="C14981" t="s">
        <v>6414</v>
      </c>
      <c r="D14981">
        <v>545</v>
      </c>
      <c r="E14981">
        <v>0</v>
      </c>
      <c r="F14981">
        <v>408.75</v>
      </c>
      <c r="G14981">
        <v>0</v>
      </c>
      <c r="H14981">
        <v>0</v>
      </c>
      <c r="I14981">
        <v>0</v>
      </c>
      <c r="K14981">
        <v>2016</v>
      </c>
      <c r="L14981">
        <v>2017</v>
      </c>
    </row>
    <row r="14982" spans="1:12" x14ac:dyDescent="0.25">
      <c r="A14982">
        <v>32</v>
      </c>
      <c r="B14982">
        <v>23389900</v>
      </c>
      <c r="C14982" t="s">
        <v>5547</v>
      </c>
      <c r="D14982">
        <v>595</v>
      </c>
      <c r="E14982">
        <v>0</v>
      </c>
      <c r="F14982">
        <v>446.25</v>
      </c>
      <c r="G14982">
        <v>0</v>
      </c>
      <c r="H14982">
        <v>0</v>
      </c>
      <c r="I14982">
        <v>0</v>
      </c>
      <c r="K14982">
        <v>2016</v>
      </c>
      <c r="L14982">
        <v>2017</v>
      </c>
    </row>
    <row r="14983" spans="1:12" x14ac:dyDescent="0.25">
      <c r="A14983">
        <v>32</v>
      </c>
      <c r="B14983">
        <v>23389979</v>
      </c>
      <c r="C14983" t="s">
        <v>4344</v>
      </c>
      <c r="D14983">
        <v>181</v>
      </c>
      <c r="E14983">
        <v>0</v>
      </c>
      <c r="F14983">
        <v>108.6</v>
      </c>
      <c r="G14983">
        <v>0</v>
      </c>
      <c r="H14983">
        <v>0</v>
      </c>
      <c r="I14983">
        <v>0</v>
      </c>
      <c r="K14983">
        <v>2016</v>
      </c>
      <c r="L14983">
        <v>2017</v>
      </c>
    </row>
    <row r="14984" spans="1:12" x14ac:dyDescent="0.25">
      <c r="A14984">
        <v>32</v>
      </c>
      <c r="B14984">
        <v>23390862</v>
      </c>
      <c r="C14984" t="s">
        <v>5600</v>
      </c>
      <c r="D14984">
        <v>155</v>
      </c>
      <c r="E14984">
        <v>0</v>
      </c>
      <c r="F14984">
        <v>116.25</v>
      </c>
      <c r="G14984">
        <v>0</v>
      </c>
      <c r="H14984">
        <v>126.96</v>
      </c>
      <c r="I14984">
        <v>0</v>
      </c>
      <c r="K14984">
        <v>2013</v>
      </c>
      <c r="L14984">
        <v>2017</v>
      </c>
    </row>
    <row r="14985" spans="1:12" x14ac:dyDescent="0.25">
      <c r="A14985">
        <v>32</v>
      </c>
      <c r="B14985">
        <v>23390866</v>
      </c>
      <c r="C14985" t="s">
        <v>5881</v>
      </c>
      <c r="D14985">
        <v>145</v>
      </c>
      <c r="E14985">
        <v>0</v>
      </c>
      <c r="F14985">
        <v>87</v>
      </c>
      <c r="G14985">
        <v>0</v>
      </c>
      <c r="H14985">
        <v>0</v>
      </c>
      <c r="I14985">
        <v>0</v>
      </c>
      <c r="K14985">
        <v>2013</v>
      </c>
      <c r="L14985">
        <v>2017</v>
      </c>
    </row>
    <row r="14986" spans="1:12" x14ac:dyDescent="0.25">
      <c r="A14986">
        <v>32</v>
      </c>
      <c r="B14986">
        <v>23390868</v>
      </c>
      <c r="C14986" t="s">
        <v>6656</v>
      </c>
      <c r="D14986">
        <v>150</v>
      </c>
      <c r="E14986">
        <v>0</v>
      </c>
      <c r="F14986">
        <v>112.5</v>
      </c>
      <c r="G14986">
        <v>0</v>
      </c>
      <c r="H14986">
        <v>152.36000000000001</v>
      </c>
      <c r="I14986">
        <v>0</v>
      </c>
      <c r="K14986">
        <v>2016</v>
      </c>
      <c r="L14986">
        <v>2017</v>
      </c>
    </row>
    <row r="14987" spans="1:12" x14ac:dyDescent="0.25">
      <c r="A14987">
        <v>32</v>
      </c>
      <c r="B14987">
        <v>23390869</v>
      </c>
      <c r="C14987" t="s">
        <v>6657</v>
      </c>
      <c r="D14987">
        <v>150</v>
      </c>
      <c r="E14987">
        <v>0</v>
      </c>
      <c r="F14987">
        <v>112.5</v>
      </c>
      <c r="G14987">
        <v>0</v>
      </c>
      <c r="H14987">
        <v>0</v>
      </c>
      <c r="I14987">
        <v>0</v>
      </c>
      <c r="K14987">
        <v>2016</v>
      </c>
      <c r="L14987">
        <v>2016</v>
      </c>
    </row>
    <row r="14988" spans="1:12" x14ac:dyDescent="0.25">
      <c r="A14988">
        <v>32</v>
      </c>
      <c r="B14988">
        <v>23390870</v>
      </c>
      <c r="C14988" t="s">
        <v>5920</v>
      </c>
      <c r="D14988">
        <v>155</v>
      </c>
      <c r="E14988">
        <v>0</v>
      </c>
      <c r="F14988">
        <v>116.25</v>
      </c>
      <c r="G14988">
        <v>0</v>
      </c>
      <c r="H14988">
        <v>0</v>
      </c>
      <c r="I14988">
        <v>0</v>
      </c>
      <c r="K14988">
        <v>2013</v>
      </c>
      <c r="L14988">
        <v>2017</v>
      </c>
    </row>
    <row r="14989" spans="1:12" x14ac:dyDescent="0.25">
      <c r="A14989">
        <v>32</v>
      </c>
      <c r="B14989">
        <v>23393028</v>
      </c>
      <c r="C14989" t="s">
        <v>6509</v>
      </c>
      <c r="D14989">
        <v>325</v>
      </c>
      <c r="E14989">
        <v>0</v>
      </c>
      <c r="F14989">
        <v>243.75</v>
      </c>
      <c r="G14989">
        <v>0</v>
      </c>
      <c r="H14989">
        <v>0</v>
      </c>
      <c r="I14989">
        <v>0</v>
      </c>
      <c r="K14989">
        <v>2016</v>
      </c>
      <c r="L14989">
        <v>2017</v>
      </c>
    </row>
    <row r="14990" spans="1:12" x14ac:dyDescent="0.25">
      <c r="A14990">
        <v>32</v>
      </c>
      <c r="B14990">
        <v>23393264</v>
      </c>
      <c r="C14990" t="s">
        <v>6658</v>
      </c>
      <c r="D14990">
        <v>375</v>
      </c>
      <c r="E14990">
        <v>0</v>
      </c>
      <c r="F14990">
        <v>281.25</v>
      </c>
      <c r="G14990">
        <v>0</v>
      </c>
      <c r="H14990">
        <v>0</v>
      </c>
      <c r="I14990">
        <v>0</v>
      </c>
      <c r="K14990">
        <v>2016</v>
      </c>
      <c r="L14990">
        <v>2017</v>
      </c>
    </row>
    <row r="14991" spans="1:12" x14ac:dyDescent="0.25">
      <c r="A14991">
        <v>32</v>
      </c>
      <c r="B14991">
        <v>23394792</v>
      </c>
      <c r="C14991" t="s">
        <v>5501</v>
      </c>
      <c r="D14991">
        <v>275</v>
      </c>
      <c r="E14991">
        <v>0</v>
      </c>
      <c r="F14991">
        <v>206.25</v>
      </c>
      <c r="G14991">
        <v>0</v>
      </c>
      <c r="H14991">
        <v>0</v>
      </c>
      <c r="I14991">
        <v>0</v>
      </c>
      <c r="K14991">
        <v>2016</v>
      </c>
      <c r="L14991">
        <v>2016</v>
      </c>
    </row>
    <row r="14992" spans="1:12" x14ac:dyDescent="0.25">
      <c r="A14992">
        <v>32</v>
      </c>
      <c r="B14992">
        <v>23394793</v>
      </c>
      <c r="C14992" t="s">
        <v>6361</v>
      </c>
      <c r="D14992">
        <v>275</v>
      </c>
      <c r="E14992">
        <v>0</v>
      </c>
      <c r="F14992">
        <v>206.25</v>
      </c>
      <c r="G14992">
        <v>0</v>
      </c>
      <c r="H14992">
        <v>0</v>
      </c>
      <c r="I14992">
        <v>0</v>
      </c>
      <c r="K14992">
        <v>2016</v>
      </c>
      <c r="L14992">
        <v>2016</v>
      </c>
    </row>
    <row r="14993" spans="1:12" x14ac:dyDescent="0.25">
      <c r="A14993">
        <v>32</v>
      </c>
      <c r="B14993">
        <v>23394794</v>
      </c>
      <c r="C14993" t="s">
        <v>5195</v>
      </c>
      <c r="D14993">
        <v>275</v>
      </c>
      <c r="E14993">
        <v>0</v>
      </c>
      <c r="F14993">
        <v>206.25</v>
      </c>
      <c r="G14993">
        <v>0</v>
      </c>
      <c r="H14993">
        <v>0</v>
      </c>
      <c r="I14993">
        <v>0</v>
      </c>
      <c r="K14993">
        <v>2016</v>
      </c>
      <c r="L14993">
        <v>2016</v>
      </c>
    </row>
    <row r="14994" spans="1:12" x14ac:dyDescent="0.25">
      <c r="A14994">
        <v>32</v>
      </c>
      <c r="B14994">
        <v>23394795</v>
      </c>
      <c r="C14994" t="s">
        <v>5117</v>
      </c>
      <c r="D14994">
        <v>275</v>
      </c>
      <c r="E14994">
        <v>0</v>
      </c>
      <c r="F14994">
        <v>206.25</v>
      </c>
      <c r="G14994">
        <v>0</v>
      </c>
      <c r="H14994">
        <v>0</v>
      </c>
      <c r="I14994">
        <v>0</v>
      </c>
      <c r="K14994">
        <v>2016</v>
      </c>
      <c r="L14994">
        <v>2016</v>
      </c>
    </row>
    <row r="14995" spans="1:12" x14ac:dyDescent="0.25">
      <c r="A14995">
        <v>32</v>
      </c>
      <c r="B14995">
        <v>23394796</v>
      </c>
      <c r="C14995" t="s">
        <v>6659</v>
      </c>
      <c r="D14995">
        <v>225</v>
      </c>
      <c r="E14995">
        <v>0</v>
      </c>
      <c r="F14995">
        <v>168.75</v>
      </c>
      <c r="G14995">
        <v>0</v>
      </c>
      <c r="H14995">
        <v>0</v>
      </c>
      <c r="I14995">
        <v>0</v>
      </c>
      <c r="K14995">
        <v>2016</v>
      </c>
      <c r="L14995">
        <v>2016</v>
      </c>
    </row>
    <row r="14996" spans="1:12" x14ac:dyDescent="0.25">
      <c r="A14996">
        <v>32</v>
      </c>
      <c r="B14996">
        <v>23394797</v>
      </c>
      <c r="C14996" t="s">
        <v>5777</v>
      </c>
      <c r="D14996">
        <v>275</v>
      </c>
      <c r="E14996">
        <v>0</v>
      </c>
      <c r="F14996">
        <v>206.25</v>
      </c>
      <c r="G14996">
        <v>0</v>
      </c>
      <c r="H14996">
        <v>0</v>
      </c>
      <c r="I14996">
        <v>0</v>
      </c>
      <c r="K14996">
        <v>2016</v>
      </c>
      <c r="L14996">
        <v>2016</v>
      </c>
    </row>
    <row r="14997" spans="1:12" x14ac:dyDescent="0.25">
      <c r="A14997">
        <v>32</v>
      </c>
      <c r="B14997">
        <v>23396495</v>
      </c>
      <c r="C14997" t="s">
        <v>6320</v>
      </c>
      <c r="D14997">
        <v>50</v>
      </c>
      <c r="E14997">
        <v>0</v>
      </c>
      <c r="F14997">
        <v>35</v>
      </c>
      <c r="G14997">
        <v>0</v>
      </c>
      <c r="H14997">
        <v>0</v>
      </c>
      <c r="I14997">
        <v>0</v>
      </c>
      <c r="K14997">
        <v>2017</v>
      </c>
      <c r="L14997">
        <v>2017</v>
      </c>
    </row>
    <row r="14998" spans="1:12" x14ac:dyDescent="0.25">
      <c r="A14998">
        <v>32</v>
      </c>
      <c r="B14998">
        <v>23397222</v>
      </c>
      <c r="C14998" t="s">
        <v>5131</v>
      </c>
      <c r="D14998">
        <v>425</v>
      </c>
      <c r="E14998">
        <v>0</v>
      </c>
      <c r="F14998">
        <v>318.75</v>
      </c>
      <c r="G14998">
        <v>0</v>
      </c>
      <c r="H14998">
        <v>431.68</v>
      </c>
      <c r="I14998">
        <v>0</v>
      </c>
      <c r="K14998">
        <v>2013</v>
      </c>
      <c r="L14998">
        <v>2017</v>
      </c>
    </row>
    <row r="14999" spans="1:12" x14ac:dyDescent="0.25">
      <c r="A14999">
        <v>32</v>
      </c>
      <c r="B14999">
        <v>23397223</v>
      </c>
      <c r="C14999" t="s">
        <v>6356</v>
      </c>
      <c r="D14999">
        <v>375</v>
      </c>
      <c r="E14999">
        <v>0</v>
      </c>
      <c r="F14999">
        <v>281.25</v>
      </c>
      <c r="G14999">
        <v>0</v>
      </c>
      <c r="H14999">
        <v>380.89</v>
      </c>
      <c r="I14999">
        <v>0</v>
      </c>
      <c r="K14999">
        <v>2013</v>
      </c>
      <c r="L14999">
        <v>2017</v>
      </c>
    </row>
    <row r="15000" spans="1:12" x14ac:dyDescent="0.25">
      <c r="A15000">
        <v>32</v>
      </c>
      <c r="B15000">
        <v>23397224</v>
      </c>
      <c r="C15000" t="s">
        <v>5866</v>
      </c>
      <c r="D15000">
        <v>425</v>
      </c>
      <c r="E15000">
        <v>0</v>
      </c>
      <c r="F15000">
        <v>318.75</v>
      </c>
      <c r="G15000">
        <v>0</v>
      </c>
      <c r="H15000">
        <v>431.68</v>
      </c>
      <c r="I15000">
        <v>0</v>
      </c>
      <c r="K15000">
        <v>2014</v>
      </c>
      <c r="L15000">
        <v>2017</v>
      </c>
    </row>
    <row r="15001" spans="1:12" x14ac:dyDescent="0.25">
      <c r="A15001">
        <v>32</v>
      </c>
      <c r="B15001">
        <v>23397225</v>
      </c>
      <c r="C15001" t="s">
        <v>5548</v>
      </c>
      <c r="D15001">
        <v>425</v>
      </c>
      <c r="E15001">
        <v>0</v>
      </c>
      <c r="F15001">
        <v>318.75</v>
      </c>
      <c r="G15001">
        <v>0</v>
      </c>
      <c r="H15001">
        <v>0</v>
      </c>
      <c r="I15001">
        <v>0</v>
      </c>
      <c r="K15001">
        <v>2013</v>
      </c>
      <c r="L15001">
        <v>2015</v>
      </c>
    </row>
    <row r="15002" spans="1:12" x14ac:dyDescent="0.25">
      <c r="A15002">
        <v>32</v>
      </c>
      <c r="B15002">
        <v>23397226</v>
      </c>
      <c r="C15002" t="s">
        <v>5501</v>
      </c>
      <c r="D15002">
        <v>425</v>
      </c>
      <c r="E15002">
        <v>0</v>
      </c>
      <c r="F15002">
        <v>318.75</v>
      </c>
      <c r="G15002">
        <v>0</v>
      </c>
      <c r="H15002">
        <v>431.68</v>
      </c>
      <c r="I15002">
        <v>0</v>
      </c>
      <c r="K15002">
        <v>2013</v>
      </c>
      <c r="L15002">
        <v>2017</v>
      </c>
    </row>
    <row r="15003" spans="1:12" x14ac:dyDescent="0.25">
      <c r="A15003">
        <v>32</v>
      </c>
      <c r="B15003">
        <v>23397227</v>
      </c>
      <c r="C15003" t="s">
        <v>5492</v>
      </c>
      <c r="D15003">
        <v>425</v>
      </c>
      <c r="E15003">
        <v>0</v>
      </c>
      <c r="F15003">
        <v>318.75</v>
      </c>
      <c r="G15003">
        <v>0</v>
      </c>
      <c r="H15003">
        <v>0</v>
      </c>
      <c r="I15003">
        <v>0</v>
      </c>
      <c r="K15003">
        <v>2015</v>
      </c>
      <c r="L15003">
        <v>2017</v>
      </c>
    </row>
    <row r="15004" spans="1:12" x14ac:dyDescent="0.25">
      <c r="A15004">
        <v>32</v>
      </c>
      <c r="B15004">
        <v>23397228</v>
      </c>
      <c r="C15004" t="s">
        <v>5547</v>
      </c>
      <c r="D15004">
        <v>425</v>
      </c>
      <c r="E15004">
        <v>0</v>
      </c>
      <c r="F15004">
        <v>318.75</v>
      </c>
      <c r="G15004">
        <v>0</v>
      </c>
      <c r="H15004">
        <v>0</v>
      </c>
      <c r="I15004">
        <v>0</v>
      </c>
      <c r="K15004">
        <v>2016</v>
      </c>
      <c r="L15004">
        <v>2017</v>
      </c>
    </row>
    <row r="15005" spans="1:12" x14ac:dyDescent="0.25">
      <c r="A15005">
        <v>32</v>
      </c>
      <c r="B15005">
        <v>23398828</v>
      </c>
      <c r="C15005" t="s">
        <v>6660</v>
      </c>
      <c r="D15005">
        <v>125</v>
      </c>
      <c r="E15005">
        <v>0</v>
      </c>
      <c r="F15005">
        <v>93.75</v>
      </c>
      <c r="G15005">
        <v>0</v>
      </c>
      <c r="H15005">
        <v>0</v>
      </c>
      <c r="I15005">
        <v>0</v>
      </c>
      <c r="K15005">
        <v>2017</v>
      </c>
      <c r="L15005">
        <v>2017</v>
      </c>
    </row>
    <row r="15006" spans="1:12" x14ac:dyDescent="0.25">
      <c r="A15006">
        <v>32</v>
      </c>
      <c r="B15006">
        <v>23403702</v>
      </c>
      <c r="C15006" t="s">
        <v>6348</v>
      </c>
      <c r="D15006">
        <v>550</v>
      </c>
      <c r="E15006">
        <v>0</v>
      </c>
      <c r="F15006">
        <v>412.5</v>
      </c>
      <c r="G15006">
        <v>0</v>
      </c>
      <c r="H15006">
        <v>0</v>
      </c>
      <c r="I15006">
        <v>0</v>
      </c>
      <c r="K15006">
        <v>2017</v>
      </c>
      <c r="L15006">
        <v>2017</v>
      </c>
    </row>
    <row r="15007" spans="1:12" x14ac:dyDescent="0.25">
      <c r="A15007">
        <v>32</v>
      </c>
      <c r="B15007">
        <v>23403703</v>
      </c>
      <c r="C15007" t="s">
        <v>6348</v>
      </c>
      <c r="D15007">
        <v>550</v>
      </c>
      <c r="E15007">
        <v>0</v>
      </c>
      <c r="F15007">
        <v>412.5</v>
      </c>
      <c r="G15007">
        <v>0</v>
      </c>
      <c r="H15007">
        <v>0</v>
      </c>
      <c r="I15007">
        <v>0</v>
      </c>
      <c r="K15007">
        <v>2017</v>
      </c>
      <c r="L15007">
        <v>2017</v>
      </c>
    </row>
    <row r="15008" spans="1:12" x14ac:dyDescent="0.25">
      <c r="A15008">
        <v>32</v>
      </c>
      <c r="B15008">
        <v>23404451</v>
      </c>
      <c r="C15008" t="s">
        <v>5919</v>
      </c>
      <c r="D15008">
        <v>455</v>
      </c>
      <c r="E15008">
        <v>0</v>
      </c>
      <c r="F15008">
        <v>341.25</v>
      </c>
      <c r="G15008">
        <v>0</v>
      </c>
      <c r="H15008">
        <v>0</v>
      </c>
      <c r="I15008">
        <v>0</v>
      </c>
      <c r="K15008">
        <v>2015</v>
      </c>
      <c r="L15008">
        <v>2016</v>
      </c>
    </row>
    <row r="15009" spans="1:12" x14ac:dyDescent="0.25">
      <c r="A15009">
        <v>32</v>
      </c>
      <c r="B15009">
        <v>23404452</v>
      </c>
      <c r="C15009" t="s">
        <v>5919</v>
      </c>
      <c r="D15009">
        <v>455</v>
      </c>
      <c r="E15009">
        <v>0</v>
      </c>
      <c r="F15009">
        <v>341.25</v>
      </c>
      <c r="G15009">
        <v>0</v>
      </c>
      <c r="H15009">
        <v>0</v>
      </c>
      <c r="I15009">
        <v>0</v>
      </c>
      <c r="K15009">
        <v>2015</v>
      </c>
      <c r="L15009">
        <v>2016</v>
      </c>
    </row>
    <row r="15010" spans="1:12" x14ac:dyDescent="0.25">
      <c r="A15010">
        <v>32</v>
      </c>
      <c r="B15010">
        <v>23405621</v>
      </c>
      <c r="C15010" t="s">
        <v>2330</v>
      </c>
      <c r="D15010">
        <v>1995</v>
      </c>
      <c r="E15010">
        <v>0</v>
      </c>
      <c r="F15010">
        <v>1496.25</v>
      </c>
      <c r="G15010">
        <v>0</v>
      </c>
      <c r="H15010">
        <v>0</v>
      </c>
      <c r="I15010">
        <v>0</v>
      </c>
      <c r="K15010">
        <v>2016</v>
      </c>
      <c r="L15010">
        <v>2016</v>
      </c>
    </row>
    <row r="15011" spans="1:12" x14ac:dyDescent="0.25">
      <c r="A15011">
        <v>32</v>
      </c>
      <c r="B15011">
        <v>23405624</v>
      </c>
      <c r="C15011" t="s">
        <v>2330</v>
      </c>
      <c r="D15011">
        <v>1995</v>
      </c>
      <c r="E15011">
        <v>0</v>
      </c>
      <c r="F15011">
        <v>1496.25</v>
      </c>
      <c r="G15011">
        <v>0</v>
      </c>
      <c r="H15011">
        <v>0</v>
      </c>
      <c r="I15011">
        <v>0</v>
      </c>
      <c r="K15011">
        <v>2016</v>
      </c>
      <c r="L15011">
        <v>2017</v>
      </c>
    </row>
    <row r="15012" spans="1:12" x14ac:dyDescent="0.25">
      <c r="A15012">
        <v>32</v>
      </c>
      <c r="B15012">
        <v>23405629</v>
      </c>
      <c r="C15012" t="s">
        <v>2330</v>
      </c>
      <c r="D15012">
        <v>1995</v>
      </c>
      <c r="E15012">
        <v>0</v>
      </c>
      <c r="F15012">
        <v>1496.25</v>
      </c>
      <c r="G15012">
        <v>0</v>
      </c>
      <c r="H15012">
        <v>0</v>
      </c>
      <c r="I15012">
        <v>0</v>
      </c>
      <c r="K15012">
        <v>2016</v>
      </c>
      <c r="L15012">
        <v>2016</v>
      </c>
    </row>
    <row r="15013" spans="1:12" x14ac:dyDescent="0.25">
      <c r="A15013">
        <v>32</v>
      </c>
      <c r="B15013">
        <v>23405630</v>
      </c>
      <c r="C15013" t="s">
        <v>2330</v>
      </c>
      <c r="D15013">
        <v>1995</v>
      </c>
      <c r="E15013">
        <v>0</v>
      </c>
      <c r="F15013">
        <v>1496.25</v>
      </c>
      <c r="G15013">
        <v>0</v>
      </c>
      <c r="H15013">
        <v>0</v>
      </c>
      <c r="I15013">
        <v>0</v>
      </c>
      <c r="K15013">
        <v>2016</v>
      </c>
      <c r="L15013">
        <v>2017</v>
      </c>
    </row>
    <row r="15014" spans="1:12" x14ac:dyDescent="0.25">
      <c r="A15014">
        <v>32</v>
      </c>
      <c r="B15014">
        <v>23405634</v>
      </c>
      <c r="C15014" t="s">
        <v>6045</v>
      </c>
      <c r="D15014">
        <v>1995</v>
      </c>
      <c r="E15014">
        <v>0</v>
      </c>
      <c r="F15014">
        <v>1496.25</v>
      </c>
      <c r="G15014">
        <v>0</v>
      </c>
      <c r="H15014">
        <v>0</v>
      </c>
      <c r="I15014">
        <v>0</v>
      </c>
      <c r="K15014">
        <v>2016</v>
      </c>
      <c r="L15014">
        <v>2016</v>
      </c>
    </row>
    <row r="15015" spans="1:12" x14ac:dyDescent="0.25">
      <c r="A15015">
        <v>32</v>
      </c>
      <c r="B15015">
        <v>23405635</v>
      </c>
      <c r="C15015" t="s">
        <v>6045</v>
      </c>
      <c r="D15015">
        <v>1995</v>
      </c>
      <c r="E15015">
        <v>0</v>
      </c>
      <c r="F15015">
        <v>1496.25</v>
      </c>
      <c r="G15015">
        <v>0</v>
      </c>
      <c r="H15015">
        <v>0</v>
      </c>
      <c r="I15015">
        <v>0</v>
      </c>
      <c r="K15015">
        <v>2016</v>
      </c>
      <c r="L15015">
        <v>2017</v>
      </c>
    </row>
    <row r="15016" spans="1:12" x14ac:dyDescent="0.25">
      <c r="A15016">
        <v>32</v>
      </c>
      <c r="B15016">
        <v>23405636</v>
      </c>
      <c r="C15016" t="s">
        <v>6045</v>
      </c>
      <c r="D15016">
        <v>1995</v>
      </c>
      <c r="E15016">
        <v>0</v>
      </c>
      <c r="F15016">
        <v>1496.25</v>
      </c>
      <c r="G15016">
        <v>0</v>
      </c>
      <c r="H15016">
        <v>0</v>
      </c>
      <c r="I15016">
        <v>0</v>
      </c>
      <c r="K15016">
        <v>2016</v>
      </c>
      <c r="L15016">
        <v>2016</v>
      </c>
    </row>
    <row r="15017" spans="1:12" x14ac:dyDescent="0.25">
      <c r="A15017">
        <v>32</v>
      </c>
      <c r="B15017">
        <v>23405637</v>
      </c>
      <c r="C15017" t="s">
        <v>6045</v>
      </c>
      <c r="D15017">
        <v>1995</v>
      </c>
      <c r="E15017">
        <v>0</v>
      </c>
      <c r="F15017">
        <v>1496.25</v>
      </c>
      <c r="G15017">
        <v>0</v>
      </c>
      <c r="H15017">
        <v>0</v>
      </c>
      <c r="I15017">
        <v>0</v>
      </c>
      <c r="K15017">
        <v>2016</v>
      </c>
      <c r="L15017">
        <v>2017</v>
      </c>
    </row>
    <row r="15018" spans="1:12" x14ac:dyDescent="0.25">
      <c r="A15018">
        <v>32</v>
      </c>
      <c r="B15018">
        <v>23405641</v>
      </c>
      <c r="C15018" t="s">
        <v>6419</v>
      </c>
      <c r="D15018">
        <v>1995</v>
      </c>
      <c r="E15018">
        <v>0</v>
      </c>
      <c r="F15018">
        <v>1496.25</v>
      </c>
      <c r="G15018">
        <v>0</v>
      </c>
      <c r="H15018">
        <v>0</v>
      </c>
      <c r="I15018">
        <v>0</v>
      </c>
      <c r="K15018">
        <v>2016</v>
      </c>
      <c r="L15018">
        <v>2016</v>
      </c>
    </row>
    <row r="15019" spans="1:12" x14ac:dyDescent="0.25">
      <c r="A15019">
        <v>32</v>
      </c>
      <c r="B15019">
        <v>23405642</v>
      </c>
      <c r="C15019" t="s">
        <v>6419</v>
      </c>
      <c r="D15019">
        <v>1995</v>
      </c>
      <c r="E15019">
        <v>0</v>
      </c>
      <c r="F15019">
        <v>1496.25</v>
      </c>
      <c r="G15019">
        <v>0</v>
      </c>
      <c r="H15019">
        <v>0</v>
      </c>
      <c r="I15019">
        <v>0</v>
      </c>
      <c r="K15019">
        <v>2016</v>
      </c>
      <c r="L15019">
        <v>2017</v>
      </c>
    </row>
    <row r="15020" spans="1:12" x14ac:dyDescent="0.25">
      <c r="A15020">
        <v>32</v>
      </c>
      <c r="B15020">
        <v>23405643</v>
      </c>
      <c r="C15020" t="s">
        <v>6419</v>
      </c>
      <c r="D15020">
        <v>1995</v>
      </c>
      <c r="E15020">
        <v>0</v>
      </c>
      <c r="F15020">
        <v>1496.25</v>
      </c>
      <c r="G15020">
        <v>0</v>
      </c>
      <c r="H15020">
        <v>0</v>
      </c>
      <c r="I15020">
        <v>0</v>
      </c>
      <c r="K15020">
        <v>2016</v>
      </c>
      <c r="L15020">
        <v>2016</v>
      </c>
    </row>
    <row r="15021" spans="1:12" x14ac:dyDescent="0.25">
      <c r="A15021">
        <v>32</v>
      </c>
      <c r="B15021">
        <v>23405644</v>
      </c>
      <c r="C15021" t="s">
        <v>6419</v>
      </c>
      <c r="D15021">
        <v>1995</v>
      </c>
      <c r="E15021">
        <v>0</v>
      </c>
      <c r="F15021">
        <v>1496.25</v>
      </c>
      <c r="G15021">
        <v>0</v>
      </c>
      <c r="H15021">
        <v>0</v>
      </c>
      <c r="I15021">
        <v>0</v>
      </c>
      <c r="K15021">
        <v>2016</v>
      </c>
      <c r="L15021">
        <v>2017</v>
      </c>
    </row>
    <row r="15022" spans="1:12" x14ac:dyDescent="0.25">
      <c r="A15022">
        <v>32</v>
      </c>
      <c r="B15022">
        <v>23405648</v>
      </c>
      <c r="C15022" t="s">
        <v>2332</v>
      </c>
      <c r="D15022">
        <v>1995</v>
      </c>
      <c r="E15022">
        <v>0</v>
      </c>
      <c r="F15022">
        <v>1496.25</v>
      </c>
      <c r="G15022">
        <v>0</v>
      </c>
      <c r="H15022">
        <v>0</v>
      </c>
      <c r="I15022">
        <v>0</v>
      </c>
      <c r="K15022">
        <v>2016</v>
      </c>
      <c r="L15022">
        <v>2016</v>
      </c>
    </row>
    <row r="15023" spans="1:12" x14ac:dyDescent="0.25">
      <c r="A15023">
        <v>32</v>
      </c>
      <c r="B15023">
        <v>23405649</v>
      </c>
      <c r="C15023" t="s">
        <v>2332</v>
      </c>
      <c r="D15023">
        <v>1995</v>
      </c>
      <c r="E15023">
        <v>0</v>
      </c>
      <c r="F15023">
        <v>1496.25</v>
      </c>
      <c r="G15023">
        <v>0</v>
      </c>
      <c r="H15023">
        <v>0</v>
      </c>
      <c r="I15023">
        <v>0</v>
      </c>
      <c r="K15023">
        <v>2016</v>
      </c>
      <c r="L15023">
        <v>2017</v>
      </c>
    </row>
    <row r="15024" spans="1:12" x14ac:dyDescent="0.25">
      <c r="A15024">
        <v>32</v>
      </c>
      <c r="B15024">
        <v>23405650</v>
      </c>
      <c r="C15024" t="s">
        <v>2332</v>
      </c>
      <c r="D15024">
        <v>1995</v>
      </c>
      <c r="E15024">
        <v>0</v>
      </c>
      <c r="F15024">
        <v>1496.25</v>
      </c>
      <c r="G15024">
        <v>0</v>
      </c>
      <c r="H15024">
        <v>0</v>
      </c>
      <c r="I15024">
        <v>0</v>
      </c>
      <c r="K15024">
        <v>2016</v>
      </c>
      <c r="L15024">
        <v>2016</v>
      </c>
    </row>
    <row r="15025" spans="1:12" x14ac:dyDescent="0.25">
      <c r="A15025">
        <v>32</v>
      </c>
      <c r="B15025">
        <v>23405651</v>
      </c>
      <c r="C15025" t="s">
        <v>2332</v>
      </c>
      <c r="D15025">
        <v>1995</v>
      </c>
      <c r="E15025">
        <v>0</v>
      </c>
      <c r="F15025">
        <v>1496.25</v>
      </c>
      <c r="G15025">
        <v>0</v>
      </c>
      <c r="H15025">
        <v>0</v>
      </c>
      <c r="I15025">
        <v>0</v>
      </c>
      <c r="K15025">
        <v>2016</v>
      </c>
      <c r="L15025">
        <v>2017</v>
      </c>
    </row>
    <row r="15026" spans="1:12" x14ac:dyDescent="0.25">
      <c r="A15026">
        <v>32</v>
      </c>
      <c r="B15026">
        <v>23405655</v>
      </c>
      <c r="C15026" t="s">
        <v>2333</v>
      </c>
      <c r="D15026">
        <v>1995</v>
      </c>
      <c r="E15026">
        <v>0</v>
      </c>
      <c r="F15026">
        <v>1496.25</v>
      </c>
      <c r="G15026">
        <v>0</v>
      </c>
      <c r="H15026">
        <v>0</v>
      </c>
      <c r="I15026">
        <v>0</v>
      </c>
      <c r="K15026">
        <v>2016</v>
      </c>
      <c r="L15026">
        <v>2016</v>
      </c>
    </row>
    <row r="15027" spans="1:12" x14ac:dyDescent="0.25">
      <c r="A15027">
        <v>32</v>
      </c>
      <c r="B15027">
        <v>23405656</v>
      </c>
      <c r="C15027" t="s">
        <v>2333</v>
      </c>
      <c r="D15027">
        <v>1995</v>
      </c>
      <c r="E15027">
        <v>0</v>
      </c>
      <c r="F15027">
        <v>1496.25</v>
      </c>
      <c r="G15027">
        <v>0</v>
      </c>
      <c r="H15027">
        <v>0</v>
      </c>
      <c r="I15027">
        <v>0</v>
      </c>
      <c r="K15027">
        <v>2016</v>
      </c>
      <c r="L15027">
        <v>2017</v>
      </c>
    </row>
    <row r="15028" spans="1:12" x14ac:dyDescent="0.25">
      <c r="A15028">
        <v>32</v>
      </c>
      <c r="B15028">
        <v>23405657</v>
      </c>
      <c r="C15028" t="s">
        <v>2333</v>
      </c>
      <c r="D15028">
        <v>1995</v>
      </c>
      <c r="E15028">
        <v>0</v>
      </c>
      <c r="F15028">
        <v>1496.25</v>
      </c>
      <c r="G15028">
        <v>0</v>
      </c>
      <c r="H15028">
        <v>0</v>
      </c>
      <c r="I15028">
        <v>0</v>
      </c>
      <c r="K15028">
        <v>2016</v>
      </c>
      <c r="L15028">
        <v>2016</v>
      </c>
    </row>
    <row r="15029" spans="1:12" x14ac:dyDescent="0.25">
      <c r="A15029">
        <v>32</v>
      </c>
      <c r="B15029">
        <v>23405658</v>
      </c>
      <c r="C15029" t="s">
        <v>2333</v>
      </c>
      <c r="D15029">
        <v>1995</v>
      </c>
      <c r="E15029">
        <v>0</v>
      </c>
      <c r="F15029">
        <v>1496.25</v>
      </c>
      <c r="G15029">
        <v>0</v>
      </c>
      <c r="H15029">
        <v>0</v>
      </c>
      <c r="I15029">
        <v>0</v>
      </c>
      <c r="K15029">
        <v>2016</v>
      </c>
      <c r="L15029">
        <v>2017</v>
      </c>
    </row>
    <row r="15030" spans="1:12" x14ac:dyDescent="0.25">
      <c r="A15030">
        <v>32</v>
      </c>
      <c r="B15030">
        <v>23405662</v>
      </c>
      <c r="C15030" t="s">
        <v>6661</v>
      </c>
      <c r="D15030">
        <v>1995</v>
      </c>
      <c r="E15030">
        <v>0</v>
      </c>
      <c r="F15030">
        <v>1496.25</v>
      </c>
      <c r="G15030">
        <v>0</v>
      </c>
      <c r="H15030">
        <v>0</v>
      </c>
      <c r="I15030">
        <v>0</v>
      </c>
      <c r="K15030">
        <v>2016</v>
      </c>
      <c r="L15030">
        <v>2016</v>
      </c>
    </row>
    <row r="15031" spans="1:12" x14ac:dyDescent="0.25">
      <c r="A15031">
        <v>32</v>
      </c>
      <c r="B15031">
        <v>23405663</v>
      </c>
      <c r="C15031" t="s">
        <v>6661</v>
      </c>
      <c r="D15031">
        <v>1995</v>
      </c>
      <c r="E15031">
        <v>0</v>
      </c>
      <c r="F15031">
        <v>1496.25</v>
      </c>
      <c r="G15031">
        <v>0</v>
      </c>
      <c r="H15031">
        <v>0</v>
      </c>
      <c r="I15031">
        <v>0</v>
      </c>
      <c r="K15031">
        <v>2016</v>
      </c>
      <c r="L15031">
        <v>2017</v>
      </c>
    </row>
    <row r="15032" spans="1:12" x14ac:dyDescent="0.25">
      <c r="A15032">
        <v>32</v>
      </c>
      <c r="B15032">
        <v>23405664</v>
      </c>
      <c r="C15032" t="s">
        <v>6661</v>
      </c>
      <c r="D15032">
        <v>1995</v>
      </c>
      <c r="E15032">
        <v>0</v>
      </c>
      <c r="F15032">
        <v>1496.25</v>
      </c>
      <c r="G15032">
        <v>0</v>
      </c>
      <c r="H15032">
        <v>0</v>
      </c>
      <c r="I15032">
        <v>0</v>
      </c>
      <c r="K15032">
        <v>2016</v>
      </c>
      <c r="L15032">
        <v>2016</v>
      </c>
    </row>
    <row r="15033" spans="1:12" x14ac:dyDescent="0.25">
      <c r="A15033">
        <v>32</v>
      </c>
      <c r="B15033">
        <v>23405665</v>
      </c>
      <c r="C15033" t="s">
        <v>6049</v>
      </c>
      <c r="D15033">
        <v>1995</v>
      </c>
      <c r="E15033">
        <v>0</v>
      </c>
      <c r="F15033">
        <v>1496.25</v>
      </c>
      <c r="G15033">
        <v>0</v>
      </c>
      <c r="H15033">
        <v>0</v>
      </c>
      <c r="I15033">
        <v>0</v>
      </c>
      <c r="K15033">
        <v>2016</v>
      </c>
      <c r="L15033">
        <v>2017</v>
      </c>
    </row>
    <row r="15034" spans="1:12" x14ac:dyDescent="0.25">
      <c r="A15034">
        <v>32</v>
      </c>
      <c r="B15034">
        <v>23405669</v>
      </c>
      <c r="C15034" t="s">
        <v>6051</v>
      </c>
      <c r="D15034">
        <v>1995</v>
      </c>
      <c r="E15034">
        <v>0</v>
      </c>
      <c r="F15034">
        <v>1496.25</v>
      </c>
      <c r="G15034">
        <v>0</v>
      </c>
      <c r="H15034">
        <v>0</v>
      </c>
      <c r="I15034">
        <v>0</v>
      </c>
      <c r="K15034">
        <v>2016</v>
      </c>
      <c r="L15034">
        <v>2016</v>
      </c>
    </row>
    <row r="15035" spans="1:12" x14ac:dyDescent="0.25">
      <c r="A15035">
        <v>32</v>
      </c>
      <c r="B15035">
        <v>23405670</v>
      </c>
      <c r="C15035" t="s">
        <v>6051</v>
      </c>
      <c r="D15035">
        <v>1995</v>
      </c>
      <c r="E15035">
        <v>0</v>
      </c>
      <c r="F15035">
        <v>1496.25</v>
      </c>
      <c r="G15035">
        <v>0</v>
      </c>
      <c r="H15035">
        <v>0</v>
      </c>
      <c r="I15035">
        <v>0</v>
      </c>
      <c r="K15035">
        <v>2016</v>
      </c>
      <c r="L15035">
        <v>2017</v>
      </c>
    </row>
    <row r="15036" spans="1:12" x14ac:dyDescent="0.25">
      <c r="A15036">
        <v>32</v>
      </c>
      <c r="B15036">
        <v>23405671</v>
      </c>
      <c r="C15036" t="s">
        <v>6051</v>
      </c>
      <c r="D15036">
        <v>1995</v>
      </c>
      <c r="E15036">
        <v>0</v>
      </c>
      <c r="F15036">
        <v>1496.25</v>
      </c>
      <c r="G15036">
        <v>0</v>
      </c>
      <c r="H15036">
        <v>0</v>
      </c>
      <c r="I15036">
        <v>0</v>
      </c>
      <c r="K15036">
        <v>2016</v>
      </c>
      <c r="L15036">
        <v>2016</v>
      </c>
    </row>
    <row r="15037" spans="1:12" x14ac:dyDescent="0.25">
      <c r="A15037">
        <v>32</v>
      </c>
      <c r="B15037">
        <v>23405672</v>
      </c>
      <c r="C15037" t="s">
        <v>6051</v>
      </c>
      <c r="D15037">
        <v>1995</v>
      </c>
      <c r="E15037">
        <v>0</v>
      </c>
      <c r="F15037">
        <v>1496.25</v>
      </c>
      <c r="G15037">
        <v>0</v>
      </c>
      <c r="H15037">
        <v>0</v>
      </c>
      <c r="I15037">
        <v>0</v>
      </c>
      <c r="K15037">
        <v>2016</v>
      </c>
      <c r="L15037">
        <v>2017</v>
      </c>
    </row>
    <row r="15038" spans="1:12" x14ac:dyDescent="0.25">
      <c r="A15038">
        <v>32</v>
      </c>
      <c r="B15038">
        <v>23405676</v>
      </c>
      <c r="C15038" t="s">
        <v>6418</v>
      </c>
      <c r="D15038">
        <v>1995</v>
      </c>
      <c r="E15038">
        <v>0</v>
      </c>
      <c r="F15038">
        <v>1496.25</v>
      </c>
      <c r="G15038">
        <v>0</v>
      </c>
      <c r="H15038">
        <v>0</v>
      </c>
      <c r="I15038">
        <v>0</v>
      </c>
      <c r="K15038">
        <v>2016</v>
      </c>
      <c r="L15038">
        <v>2016</v>
      </c>
    </row>
    <row r="15039" spans="1:12" x14ac:dyDescent="0.25">
      <c r="A15039">
        <v>32</v>
      </c>
      <c r="B15039">
        <v>23405677</v>
      </c>
      <c r="C15039" t="s">
        <v>6418</v>
      </c>
      <c r="D15039">
        <v>1995</v>
      </c>
      <c r="E15039">
        <v>0</v>
      </c>
      <c r="F15039">
        <v>1496.25</v>
      </c>
      <c r="G15039">
        <v>0</v>
      </c>
      <c r="H15039">
        <v>0</v>
      </c>
      <c r="I15039">
        <v>0</v>
      </c>
      <c r="K15039">
        <v>2016</v>
      </c>
      <c r="L15039">
        <v>2017</v>
      </c>
    </row>
    <row r="15040" spans="1:12" x14ac:dyDescent="0.25">
      <c r="A15040">
        <v>32</v>
      </c>
      <c r="B15040">
        <v>23405678</v>
      </c>
      <c r="C15040" t="s">
        <v>6418</v>
      </c>
      <c r="D15040">
        <v>1995</v>
      </c>
      <c r="E15040">
        <v>0</v>
      </c>
      <c r="F15040">
        <v>1496.25</v>
      </c>
      <c r="G15040">
        <v>0</v>
      </c>
      <c r="H15040">
        <v>0</v>
      </c>
      <c r="I15040">
        <v>0</v>
      </c>
      <c r="K15040">
        <v>2016</v>
      </c>
      <c r="L15040">
        <v>2016</v>
      </c>
    </row>
    <row r="15041" spans="1:12" x14ac:dyDescent="0.25">
      <c r="A15041">
        <v>32</v>
      </c>
      <c r="B15041">
        <v>23405679</v>
      </c>
      <c r="C15041" t="s">
        <v>6418</v>
      </c>
      <c r="D15041">
        <v>1995</v>
      </c>
      <c r="E15041">
        <v>0</v>
      </c>
      <c r="F15041">
        <v>1496.25</v>
      </c>
      <c r="G15041">
        <v>0</v>
      </c>
      <c r="H15041">
        <v>0</v>
      </c>
      <c r="I15041">
        <v>0</v>
      </c>
      <c r="K15041">
        <v>2016</v>
      </c>
      <c r="L15041">
        <v>2017</v>
      </c>
    </row>
    <row r="15042" spans="1:12" x14ac:dyDescent="0.25">
      <c r="A15042">
        <v>32</v>
      </c>
      <c r="B15042">
        <v>23405683</v>
      </c>
      <c r="C15042" t="s">
        <v>6417</v>
      </c>
      <c r="D15042">
        <v>1995</v>
      </c>
      <c r="E15042">
        <v>0</v>
      </c>
      <c r="F15042">
        <v>1496.25</v>
      </c>
      <c r="G15042">
        <v>0</v>
      </c>
      <c r="H15042">
        <v>0</v>
      </c>
      <c r="I15042">
        <v>0</v>
      </c>
      <c r="K15042">
        <v>2016</v>
      </c>
      <c r="L15042">
        <v>2016</v>
      </c>
    </row>
    <row r="15043" spans="1:12" x14ac:dyDescent="0.25">
      <c r="A15043">
        <v>32</v>
      </c>
      <c r="B15043">
        <v>23405684</v>
      </c>
      <c r="C15043" t="s">
        <v>6417</v>
      </c>
      <c r="D15043">
        <v>1995</v>
      </c>
      <c r="E15043">
        <v>0</v>
      </c>
      <c r="F15043">
        <v>1496.25</v>
      </c>
      <c r="G15043">
        <v>0</v>
      </c>
      <c r="H15043">
        <v>0</v>
      </c>
      <c r="I15043">
        <v>0</v>
      </c>
      <c r="K15043">
        <v>2016</v>
      </c>
      <c r="L15043">
        <v>2016</v>
      </c>
    </row>
    <row r="15044" spans="1:12" x14ac:dyDescent="0.25">
      <c r="A15044">
        <v>32</v>
      </c>
      <c r="B15044">
        <v>23405685</v>
      </c>
      <c r="C15044" t="s">
        <v>6417</v>
      </c>
      <c r="D15044">
        <v>1995</v>
      </c>
      <c r="E15044">
        <v>0</v>
      </c>
      <c r="F15044">
        <v>1496.25</v>
      </c>
      <c r="G15044">
        <v>0</v>
      </c>
      <c r="H15044">
        <v>0</v>
      </c>
      <c r="I15044">
        <v>0</v>
      </c>
      <c r="K15044">
        <v>2016</v>
      </c>
      <c r="L15044">
        <v>2016</v>
      </c>
    </row>
    <row r="15045" spans="1:12" x14ac:dyDescent="0.25">
      <c r="A15045">
        <v>32</v>
      </c>
      <c r="B15045">
        <v>23405686</v>
      </c>
      <c r="C15045" t="s">
        <v>6417</v>
      </c>
      <c r="D15045">
        <v>1995</v>
      </c>
      <c r="E15045">
        <v>0</v>
      </c>
      <c r="F15045">
        <v>1496.25</v>
      </c>
      <c r="G15045">
        <v>0</v>
      </c>
      <c r="H15045">
        <v>0</v>
      </c>
      <c r="I15045">
        <v>0</v>
      </c>
      <c r="K15045">
        <v>2016</v>
      </c>
      <c r="L15045">
        <v>2016</v>
      </c>
    </row>
    <row r="15046" spans="1:12" x14ac:dyDescent="0.25">
      <c r="A15046">
        <v>32</v>
      </c>
      <c r="B15046">
        <v>23405690</v>
      </c>
      <c r="C15046" t="s">
        <v>6048</v>
      </c>
      <c r="D15046">
        <v>1995</v>
      </c>
      <c r="E15046">
        <v>0</v>
      </c>
      <c r="F15046">
        <v>1496.25</v>
      </c>
      <c r="G15046">
        <v>0</v>
      </c>
      <c r="H15046">
        <v>0</v>
      </c>
      <c r="I15046">
        <v>0</v>
      </c>
      <c r="K15046">
        <v>2016</v>
      </c>
      <c r="L15046">
        <v>2016</v>
      </c>
    </row>
    <row r="15047" spans="1:12" x14ac:dyDescent="0.25">
      <c r="A15047">
        <v>32</v>
      </c>
      <c r="B15047">
        <v>23405691</v>
      </c>
      <c r="C15047" t="s">
        <v>6048</v>
      </c>
      <c r="D15047">
        <v>1995</v>
      </c>
      <c r="E15047">
        <v>0</v>
      </c>
      <c r="F15047">
        <v>1496.25</v>
      </c>
      <c r="G15047">
        <v>0</v>
      </c>
      <c r="H15047">
        <v>0</v>
      </c>
      <c r="I15047">
        <v>0</v>
      </c>
      <c r="K15047">
        <v>2016</v>
      </c>
      <c r="L15047">
        <v>2017</v>
      </c>
    </row>
    <row r="15048" spans="1:12" x14ac:dyDescent="0.25">
      <c r="A15048">
        <v>32</v>
      </c>
      <c r="B15048">
        <v>23405692</v>
      </c>
      <c r="C15048" t="s">
        <v>6048</v>
      </c>
      <c r="D15048">
        <v>1995</v>
      </c>
      <c r="E15048">
        <v>0</v>
      </c>
      <c r="F15048">
        <v>1496.25</v>
      </c>
      <c r="G15048">
        <v>0</v>
      </c>
      <c r="H15048">
        <v>0</v>
      </c>
      <c r="I15048">
        <v>0</v>
      </c>
      <c r="K15048">
        <v>2016</v>
      </c>
      <c r="L15048">
        <v>2016</v>
      </c>
    </row>
    <row r="15049" spans="1:12" x14ac:dyDescent="0.25">
      <c r="A15049">
        <v>32</v>
      </c>
      <c r="B15049">
        <v>23405693</v>
      </c>
      <c r="C15049" t="s">
        <v>6048</v>
      </c>
      <c r="D15049">
        <v>1995</v>
      </c>
      <c r="E15049">
        <v>0</v>
      </c>
      <c r="F15049">
        <v>1496.25</v>
      </c>
      <c r="G15049">
        <v>0</v>
      </c>
      <c r="H15049">
        <v>0</v>
      </c>
      <c r="I15049">
        <v>0</v>
      </c>
      <c r="K15049">
        <v>2016</v>
      </c>
      <c r="L15049">
        <v>2017</v>
      </c>
    </row>
    <row r="15050" spans="1:12" x14ac:dyDescent="0.25">
      <c r="A15050">
        <v>32</v>
      </c>
      <c r="B15050">
        <v>23405698</v>
      </c>
      <c r="C15050" t="s">
        <v>6417</v>
      </c>
      <c r="D15050">
        <v>1995</v>
      </c>
      <c r="E15050">
        <v>0</v>
      </c>
      <c r="F15050">
        <v>1496.25</v>
      </c>
      <c r="G15050">
        <v>0</v>
      </c>
      <c r="H15050">
        <v>0</v>
      </c>
      <c r="I15050">
        <v>0</v>
      </c>
      <c r="K15050">
        <v>2017</v>
      </c>
      <c r="L15050">
        <v>2017</v>
      </c>
    </row>
    <row r="15051" spans="1:12" x14ac:dyDescent="0.25">
      <c r="A15051">
        <v>32</v>
      </c>
      <c r="B15051">
        <v>23405700</v>
      </c>
      <c r="C15051" t="s">
        <v>6417</v>
      </c>
      <c r="D15051">
        <v>1995</v>
      </c>
      <c r="E15051">
        <v>0</v>
      </c>
      <c r="F15051">
        <v>1496.25</v>
      </c>
      <c r="G15051">
        <v>0</v>
      </c>
      <c r="H15051">
        <v>0</v>
      </c>
      <c r="I15051">
        <v>0</v>
      </c>
      <c r="K15051">
        <v>2017</v>
      </c>
      <c r="L15051">
        <v>2017</v>
      </c>
    </row>
    <row r="15052" spans="1:12" x14ac:dyDescent="0.25">
      <c r="A15052">
        <v>32</v>
      </c>
      <c r="B15052">
        <v>23406135</v>
      </c>
      <c r="C15052" t="s">
        <v>5509</v>
      </c>
      <c r="D15052">
        <v>0</v>
      </c>
      <c r="E15052">
        <v>0</v>
      </c>
      <c r="F15052">
        <v>0</v>
      </c>
      <c r="G15052">
        <v>0</v>
      </c>
      <c r="H15052">
        <v>0</v>
      </c>
      <c r="I15052">
        <v>0</v>
      </c>
      <c r="K15052">
        <v>2017</v>
      </c>
      <c r="L15052">
        <v>2017</v>
      </c>
    </row>
    <row r="15053" spans="1:12" x14ac:dyDescent="0.25">
      <c r="A15053">
        <v>32</v>
      </c>
      <c r="B15053">
        <v>23406136</v>
      </c>
      <c r="C15053" t="s">
        <v>5693</v>
      </c>
      <c r="D15053">
        <v>0</v>
      </c>
      <c r="E15053">
        <v>0</v>
      </c>
      <c r="F15053">
        <v>0</v>
      </c>
      <c r="G15053">
        <v>0</v>
      </c>
      <c r="H15053">
        <v>0</v>
      </c>
      <c r="I15053">
        <v>0</v>
      </c>
      <c r="K15053">
        <v>2017</v>
      </c>
      <c r="L15053">
        <v>2017</v>
      </c>
    </row>
    <row r="15054" spans="1:12" x14ac:dyDescent="0.25">
      <c r="A15054">
        <v>32</v>
      </c>
      <c r="B15054">
        <v>23406137</v>
      </c>
      <c r="C15054" t="s">
        <v>6610</v>
      </c>
      <c r="D15054">
        <v>0</v>
      </c>
      <c r="E15054">
        <v>0</v>
      </c>
      <c r="F15054">
        <v>0</v>
      </c>
      <c r="G15054">
        <v>0</v>
      </c>
      <c r="H15054">
        <v>0</v>
      </c>
      <c r="I15054">
        <v>0</v>
      </c>
      <c r="K15054">
        <v>2017</v>
      </c>
      <c r="L15054">
        <v>2017</v>
      </c>
    </row>
    <row r="15055" spans="1:12" x14ac:dyDescent="0.25">
      <c r="A15055">
        <v>32</v>
      </c>
      <c r="B15055">
        <v>23406144</v>
      </c>
      <c r="C15055" t="s">
        <v>5697</v>
      </c>
      <c r="D15055">
        <v>0</v>
      </c>
      <c r="E15055">
        <v>0</v>
      </c>
      <c r="F15055">
        <v>0</v>
      </c>
      <c r="G15055">
        <v>0</v>
      </c>
      <c r="H15055">
        <v>0</v>
      </c>
      <c r="I15055">
        <v>0</v>
      </c>
      <c r="K15055">
        <v>2017</v>
      </c>
      <c r="L15055">
        <v>2017</v>
      </c>
    </row>
    <row r="15056" spans="1:12" x14ac:dyDescent="0.25">
      <c r="A15056">
        <v>32</v>
      </c>
      <c r="B15056">
        <v>23406145</v>
      </c>
      <c r="C15056" t="s">
        <v>6611</v>
      </c>
      <c r="D15056">
        <v>0</v>
      </c>
      <c r="E15056">
        <v>0</v>
      </c>
      <c r="F15056">
        <v>0</v>
      </c>
      <c r="G15056">
        <v>0</v>
      </c>
      <c r="H15056">
        <v>0</v>
      </c>
      <c r="I15056">
        <v>0</v>
      </c>
      <c r="K15056">
        <v>2017</v>
      </c>
      <c r="L15056">
        <v>2017</v>
      </c>
    </row>
    <row r="15057" spans="1:12" x14ac:dyDescent="0.25">
      <c r="A15057">
        <v>32</v>
      </c>
      <c r="B15057">
        <v>23406146</v>
      </c>
      <c r="C15057" t="s">
        <v>5696</v>
      </c>
      <c r="D15057">
        <v>0</v>
      </c>
      <c r="E15057">
        <v>0</v>
      </c>
      <c r="F15057">
        <v>0</v>
      </c>
      <c r="G15057">
        <v>0</v>
      </c>
      <c r="H15057">
        <v>0</v>
      </c>
      <c r="I15057">
        <v>0</v>
      </c>
      <c r="K15057">
        <v>2017</v>
      </c>
      <c r="L15057">
        <v>2017</v>
      </c>
    </row>
    <row r="15058" spans="1:12" x14ac:dyDescent="0.25">
      <c r="A15058">
        <v>32</v>
      </c>
      <c r="B15058">
        <v>23407009</v>
      </c>
      <c r="C15058" t="s">
        <v>6662</v>
      </c>
      <c r="D15058">
        <v>325</v>
      </c>
      <c r="E15058">
        <v>0</v>
      </c>
      <c r="F15058">
        <v>227.5</v>
      </c>
      <c r="G15058">
        <v>0</v>
      </c>
      <c r="H15058">
        <v>0</v>
      </c>
      <c r="I15058">
        <v>0</v>
      </c>
      <c r="K15058">
        <v>2016</v>
      </c>
      <c r="L15058">
        <v>2017</v>
      </c>
    </row>
    <row r="15059" spans="1:12" x14ac:dyDescent="0.25">
      <c r="A15059">
        <v>32</v>
      </c>
      <c r="B15059">
        <v>23407010</v>
      </c>
      <c r="C15059" t="s">
        <v>6663</v>
      </c>
      <c r="D15059">
        <v>325</v>
      </c>
      <c r="E15059">
        <v>0</v>
      </c>
      <c r="F15059">
        <v>227.5</v>
      </c>
      <c r="G15059">
        <v>0</v>
      </c>
      <c r="H15059">
        <v>0</v>
      </c>
      <c r="I15059">
        <v>0</v>
      </c>
      <c r="K15059">
        <v>2016</v>
      </c>
      <c r="L15059">
        <v>2017</v>
      </c>
    </row>
    <row r="15060" spans="1:12" x14ac:dyDescent="0.25">
      <c r="A15060">
        <v>32</v>
      </c>
      <c r="B15060">
        <v>23407960</v>
      </c>
      <c r="C15060" t="s">
        <v>6664</v>
      </c>
      <c r="D15060">
        <v>50</v>
      </c>
      <c r="E15060">
        <v>0</v>
      </c>
      <c r="F15060">
        <v>37.5</v>
      </c>
      <c r="G15060">
        <v>0</v>
      </c>
      <c r="H15060">
        <v>0</v>
      </c>
      <c r="I15060">
        <v>0</v>
      </c>
      <c r="K15060">
        <v>2015</v>
      </c>
      <c r="L15060">
        <v>2017</v>
      </c>
    </row>
    <row r="15061" spans="1:12" x14ac:dyDescent="0.25">
      <c r="A15061">
        <v>32</v>
      </c>
      <c r="B15061">
        <v>23408280</v>
      </c>
      <c r="C15061" t="s">
        <v>6637</v>
      </c>
      <c r="D15061">
        <v>525</v>
      </c>
      <c r="E15061">
        <v>0</v>
      </c>
      <c r="F15061">
        <v>393.75</v>
      </c>
      <c r="G15061">
        <v>0</v>
      </c>
      <c r="H15061">
        <v>0</v>
      </c>
      <c r="I15061">
        <v>0</v>
      </c>
      <c r="K15061">
        <v>2016</v>
      </c>
      <c r="L15061">
        <v>2016</v>
      </c>
    </row>
    <row r="15062" spans="1:12" x14ac:dyDescent="0.25">
      <c r="A15062">
        <v>32</v>
      </c>
      <c r="B15062">
        <v>23408413</v>
      </c>
      <c r="C15062" t="s">
        <v>6665</v>
      </c>
      <c r="D15062">
        <v>1995</v>
      </c>
      <c r="E15062">
        <v>0</v>
      </c>
      <c r="F15062">
        <v>1496.25</v>
      </c>
      <c r="G15062">
        <v>0</v>
      </c>
      <c r="H15062">
        <v>0</v>
      </c>
      <c r="I15062">
        <v>0</v>
      </c>
      <c r="K15062">
        <v>2017</v>
      </c>
      <c r="L15062">
        <v>2017</v>
      </c>
    </row>
    <row r="15063" spans="1:12" x14ac:dyDescent="0.25">
      <c r="A15063">
        <v>32</v>
      </c>
      <c r="B15063">
        <v>23408414</v>
      </c>
      <c r="C15063" t="s">
        <v>5888</v>
      </c>
      <c r="D15063">
        <v>1995</v>
      </c>
      <c r="E15063">
        <v>0</v>
      </c>
      <c r="F15063">
        <v>1496.25</v>
      </c>
      <c r="G15063">
        <v>0</v>
      </c>
      <c r="H15063">
        <v>0</v>
      </c>
      <c r="I15063">
        <v>0</v>
      </c>
      <c r="K15063">
        <v>2017</v>
      </c>
      <c r="L15063">
        <v>2017</v>
      </c>
    </row>
    <row r="15064" spans="1:12" x14ac:dyDescent="0.25">
      <c r="A15064">
        <v>32</v>
      </c>
      <c r="B15064">
        <v>23408416</v>
      </c>
      <c r="C15064" t="s">
        <v>6665</v>
      </c>
      <c r="D15064">
        <v>1995</v>
      </c>
      <c r="E15064">
        <v>0</v>
      </c>
      <c r="F15064">
        <v>1496.25</v>
      </c>
      <c r="G15064">
        <v>0</v>
      </c>
      <c r="H15064">
        <v>0</v>
      </c>
      <c r="I15064">
        <v>0</v>
      </c>
      <c r="K15064">
        <v>2017</v>
      </c>
      <c r="L15064">
        <v>2017</v>
      </c>
    </row>
    <row r="15065" spans="1:12" x14ac:dyDescent="0.25">
      <c r="A15065">
        <v>32</v>
      </c>
      <c r="B15065">
        <v>23408417</v>
      </c>
      <c r="C15065" t="s">
        <v>5888</v>
      </c>
      <c r="D15065">
        <v>1995</v>
      </c>
      <c r="E15065">
        <v>0</v>
      </c>
      <c r="F15065">
        <v>1496.25</v>
      </c>
      <c r="G15065">
        <v>0</v>
      </c>
      <c r="H15065">
        <v>0</v>
      </c>
      <c r="I15065">
        <v>0</v>
      </c>
      <c r="K15065">
        <v>2017</v>
      </c>
      <c r="L15065">
        <v>2017</v>
      </c>
    </row>
    <row r="15066" spans="1:12" x14ac:dyDescent="0.25">
      <c r="A15066">
        <v>32</v>
      </c>
      <c r="B15066">
        <v>23408419</v>
      </c>
      <c r="C15066" t="s">
        <v>5888</v>
      </c>
      <c r="D15066">
        <v>1995</v>
      </c>
      <c r="E15066">
        <v>0</v>
      </c>
      <c r="F15066">
        <v>1496.25</v>
      </c>
      <c r="G15066">
        <v>0</v>
      </c>
      <c r="H15066">
        <v>0</v>
      </c>
      <c r="I15066">
        <v>0</v>
      </c>
      <c r="K15066">
        <v>2017</v>
      </c>
      <c r="L15066">
        <v>2017</v>
      </c>
    </row>
    <row r="15067" spans="1:12" x14ac:dyDescent="0.25">
      <c r="A15067">
        <v>32</v>
      </c>
      <c r="B15067">
        <v>23408420</v>
      </c>
      <c r="C15067" t="s">
        <v>6666</v>
      </c>
      <c r="D15067">
        <v>1995</v>
      </c>
      <c r="E15067">
        <v>0</v>
      </c>
      <c r="F15067">
        <v>1496.25</v>
      </c>
      <c r="G15067">
        <v>0</v>
      </c>
      <c r="H15067">
        <v>0</v>
      </c>
      <c r="I15067">
        <v>0</v>
      </c>
      <c r="K15067">
        <v>2017</v>
      </c>
      <c r="L15067">
        <v>2017</v>
      </c>
    </row>
    <row r="15068" spans="1:12" x14ac:dyDescent="0.25">
      <c r="A15068">
        <v>32</v>
      </c>
      <c r="B15068">
        <v>23408422</v>
      </c>
      <c r="C15068" t="s">
        <v>5888</v>
      </c>
      <c r="D15068">
        <v>1995</v>
      </c>
      <c r="E15068">
        <v>0</v>
      </c>
      <c r="F15068">
        <v>1496.25</v>
      </c>
      <c r="G15068">
        <v>0</v>
      </c>
      <c r="H15068">
        <v>0</v>
      </c>
      <c r="I15068">
        <v>0</v>
      </c>
      <c r="K15068">
        <v>2017</v>
      </c>
      <c r="L15068">
        <v>2017</v>
      </c>
    </row>
    <row r="15069" spans="1:12" x14ac:dyDescent="0.25">
      <c r="A15069">
        <v>32</v>
      </c>
      <c r="B15069">
        <v>23408423</v>
      </c>
      <c r="C15069" t="s">
        <v>6561</v>
      </c>
      <c r="D15069">
        <v>1995</v>
      </c>
      <c r="E15069">
        <v>0</v>
      </c>
      <c r="F15069">
        <v>1496.25</v>
      </c>
      <c r="G15069">
        <v>0</v>
      </c>
      <c r="H15069">
        <v>0</v>
      </c>
      <c r="I15069">
        <v>0</v>
      </c>
      <c r="K15069">
        <v>2017</v>
      </c>
      <c r="L15069">
        <v>2017</v>
      </c>
    </row>
    <row r="15070" spans="1:12" x14ac:dyDescent="0.25">
      <c r="A15070">
        <v>32</v>
      </c>
      <c r="B15070">
        <v>23408487</v>
      </c>
      <c r="C15070" t="s">
        <v>5888</v>
      </c>
      <c r="D15070">
        <v>1995</v>
      </c>
      <c r="E15070">
        <v>0</v>
      </c>
      <c r="F15070">
        <v>1496.25</v>
      </c>
      <c r="G15070">
        <v>0</v>
      </c>
      <c r="H15070">
        <v>0</v>
      </c>
      <c r="I15070">
        <v>0</v>
      </c>
      <c r="K15070">
        <v>2017</v>
      </c>
      <c r="L15070">
        <v>2017</v>
      </c>
    </row>
    <row r="15071" spans="1:12" x14ac:dyDescent="0.25">
      <c r="A15071">
        <v>32</v>
      </c>
      <c r="B15071">
        <v>23408488</v>
      </c>
      <c r="C15071" t="s">
        <v>6667</v>
      </c>
      <c r="D15071">
        <v>1995</v>
      </c>
      <c r="E15071">
        <v>0</v>
      </c>
      <c r="F15071">
        <v>1496.25</v>
      </c>
      <c r="G15071">
        <v>0</v>
      </c>
      <c r="H15071">
        <v>0</v>
      </c>
      <c r="I15071">
        <v>0</v>
      </c>
      <c r="K15071">
        <v>2017</v>
      </c>
      <c r="L15071">
        <v>2017</v>
      </c>
    </row>
    <row r="15072" spans="1:12" x14ac:dyDescent="0.25">
      <c r="A15072">
        <v>32</v>
      </c>
      <c r="B15072">
        <v>23408489</v>
      </c>
      <c r="C15072" t="s">
        <v>6668</v>
      </c>
      <c r="D15072">
        <v>1995</v>
      </c>
      <c r="E15072">
        <v>0</v>
      </c>
      <c r="F15072">
        <v>1496.25</v>
      </c>
      <c r="G15072">
        <v>0</v>
      </c>
      <c r="H15072">
        <v>0</v>
      </c>
      <c r="I15072">
        <v>0</v>
      </c>
      <c r="K15072">
        <v>2017</v>
      </c>
      <c r="L15072">
        <v>2017</v>
      </c>
    </row>
    <row r="15073" spans="1:12" x14ac:dyDescent="0.25">
      <c r="A15073">
        <v>32</v>
      </c>
      <c r="B15073">
        <v>23408491</v>
      </c>
      <c r="C15073" t="s">
        <v>6669</v>
      </c>
      <c r="D15073">
        <v>1995</v>
      </c>
      <c r="E15073">
        <v>0</v>
      </c>
      <c r="F15073">
        <v>1496.25</v>
      </c>
      <c r="G15073">
        <v>0</v>
      </c>
      <c r="H15073">
        <v>0</v>
      </c>
      <c r="I15073">
        <v>0</v>
      </c>
      <c r="K15073">
        <v>2017</v>
      </c>
      <c r="L15073">
        <v>2017</v>
      </c>
    </row>
    <row r="15074" spans="1:12" x14ac:dyDescent="0.25">
      <c r="A15074">
        <v>32</v>
      </c>
      <c r="B15074">
        <v>23408492</v>
      </c>
      <c r="C15074" t="s">
        <v>6667</v>
      </c>
      <c r="D15074">
        <v>1995</v>
      </c>
      <c r="E15074">
        <v>0</v>
      </c>
      <c r="F15074">
        <v>1496.25</v>
      </c>
      <c r="G15074">
        <v>0</v>
      </c>
      <c r="H15074">
        <v>0</v>
      </c>
      <c r="I15074">
        <v>0</v>
      </c>
      <c r="K15074">
        <v>2017</v>
      </c>
      <c r="L15074">
        <v>2017</v>
      </c>
    </row>
    <row r="15075" spans="1:12" x14ac:dyDescent="0.25">
      <c r="A15075">
        <v>32</v>
      </c>
      <c r="B15075">
        <v>23408494</v>
      </c>
      <c r="C15075" t="s">
        <v>5888</v>
      </c>
      <c r="D15075">
        <v>1995</v>
      </c>
      <c r="E15075">
        <v>0</v>
      </c>
      <c r="F15075">
        <v>1496.25</v>
      </c>
      <c r="G15075">
        <v>0</v>
      </c>
      <c r="H15075">
        <v>0</v>
      </c>
      <c r="I15075">
        <v>0</v>
      </c>
      <c r="K15075">
        <v>2017</v>
      </c>
      <c r="L15075">
        <v>2017</v>
      </c>
    </row>
    <row r="15076" spans="1:12" x14ac:dyDescent="0.25">
      <c r="A15076">
        <v>32</v>
      </c>
      <c r="B15076">
        <v>23408495</v>
      </c>
      <c r="C15076" t="s">
        <v>6670</v>
      </c>
      <c r="D15076">
        <v>1995</v>
      </c>
      <c r="E15076">
        <v>0</v>
      </c>
      <c r="F15076">
        <v>1496.25</v>
      </c>
      <c r="G15076">
        <v>0</v>
      </c>
      <c r="H15076">
        <v>0</v>
      </c>
      <c r="I15076">
        <v>0</v>
      </c>
      <c r="K15076">
        <v>2017</v>
      </c>
      <c r="L15076">
        <v>2017</v>
      </c>
    </row>
    <row r="15077" spans="1:12" x14ac:dyDescent="0.25">
      <c r="A15077">
        <v>32</v>
      </c>
      <c r="B15077">
        <v>23408563</v>
      </c>
      <c r="C15077" t="s">
        <v>6617</v>
      </c>
      <c r="D15077">
        <v>350</v>
      </c>
      <c r="E15077">
        <v>0</v>
      </c>
      <c r="F15077">
        <v>262.5</v>
      </c>
      <c r="G15077">
        <v>0</v>
      </c>
      <c r="H15077">
        <v>0</v>
      </c>
      <c r="I15077">
        <v>0</v>
      </c>
      <c r="K15077">
        <v>2016</v>
      </c>
      <c r="L15077">
        <v>2017</v>
      </c>
    </row>
    <row r="15078" spans="1:12" x14ac:dyDescent="0.25">
      <c r="A15078">
        <v>32</v>
      </c>
      <c r="B15078">
        <v>23408564</v>
      </c>
      <c r="C15078" t="s">
        <v>6616</v>
      </c>
      <c r="D15078">
        <v>350</v>
      </c>
      <c r="E15078">
        <v>0</v>
      </c>
      <c r="F15078">
        <v>262.5</v>
      </c>
      <c r="G15078">
        <v>0</v>
      </c>
      <c r="H15078">
        <v>0</v>
      </c>
      <c r="I15078">
        <v>0</v>
      </c>
      <c r="K15078">
        <v>2016</v>
      </c>
      <c r="L15078">
        <v>2017</v>
      </c>
    </row>
    <row r="15079" spans="1:12" x14ac:dyDescent="0.25">
      <c r="A15079">
        <v>32</v>
      </c>
      <c r="B15079">
        <v>23408565</v>
      </c>
      <c r="C15079" t="s">
        <v>6618</v>
      </c>
      <c r="D15079">
        <v>350</v>
      </c>
      <c r="E15079">
        <v>0</v>
      </c>
      <c r="F15079">
        <v>262.5</v>
      </c>
      <c r="G15079">
        <v>0</v>
      </c>
      <c r="H15079">
        <v>0</v>
      </c>
      <c r="I15079">
        <v>0</v>
      </c>
      <c r="K15079">
        <v>2016</v>
      </c>
      <c r="L15079">
        <v>2017</v>
      </c>
    </row>
    <row r="15080" spans="1:12" x14ac:dyDescent="0.25">
      <c r="A15080">
        <v>32</v>
      </c>
      <c r="B15080">
        <v>23408566</v>
      </c>
      <c r="C15080" t="s">
        <v>6671</v>
      </c>
      <c r="D15080">
        <v>350</v>
      </c>
      <c r="E15080">
        <v>0</v>
      </c>
      <c r="F15080">
        <v>262.5</v>
      </c>
      <c r="G15080">
        <v>0</v>
      </c>
      <c r="H15080">
        <v>0</v>
      </c>
      <c r="I15080">
        <v>0</v>
      </c>
      <c r="K15080">
        <v>2016</v>
      </c>
      <c r="L15080">
        <v>2017</v>
      </c>
    </row>
    <row r="15081" spans="1:12" x14ac:dyDescent="0.25">
      <c r="A15081">
        <v>32</v>
      </c>
      <c r="B15081">
        <v>23408777</v>
      </c>
      <c r="C15081" t="s">
        <v>5509</v>
      </c>
      <c r="D15081">
        <v>0</v>
      </c>
      <c r="E15081">
        <v>0</v>
      </c>
      <c r="F15081">
        <v>0</v>
      </c>
      <c r="G15081">
        <v>0</v>
      </c>
      <c r="H15081">
        <v>0</v>
      </c>
      <c r="I15081">
        <v>0</v>
      </c>
      <c r="K15081">
        <v>2017</v>
      </c>
      <c r="L15081">
        <v>2017</v>
      </c>
    </row>
    <row r="15082" spans="1:12" x14ac:dyDescent="0.25">
      <c r="A15082">
        <v>32</v>
      </c>
      <c r="B15082">
        <v>23408778</v>
      </c>
      <c r="C15082" t="s">
        <v>6672</v>
      </c>
      <c r="D15082">
        <v>0</v>
      </c>
      <c r="E15082">
        <v>0</v>
      </c>
      <c r="F15082">
        <v>0</v>
      </c>
      <c r="G15082">
        <v>0</v>
      </c>
      <c r="H15082">
        <v>0</v>
      </c>
      <c r="I15082">
        <v>0</v>
      </c>
      <c r="K15082">
        <v>2017</v>
      </c>
      <c r="L15082">
        <v>2017</v>
      </c>
    </row>
    <row r="15083" spans="1:12" x14ac:dyDescent="0.25">
      <c r="A15083">
        <v>32</v>
      </c>
      <c r="B15083">
        <v>23408786</v>
      </c>
      <c r="C15083" t="s">
        <v>5696</v>
      </c>
      <c r="D15083">
        <v>0</v>
      </c>
      <c r="E15083">
        <v>0</v>
      </c>
      <c r="F15083">
        <v>0</v>
      </c>
      <c r="G15083">
        <v>0</v>
      </c>
      <c r="H15083">
        <v>0</v>
      </c>
      <c r="I15083">
        <v>0</v>
      </c>
      <c r="K15083">
        <v>2017</v>
      </c>
      <c r="L15083">
        <v>2017</v>
      </c>
    </row>
    <row r="15084" spans="1:12" x14ac:dyDescent="0.25">
      <c r="A15084">
        <v>32</v>
      </c>
      <c r="B15084">
        <v>23408787</v>
      </c>
      <c r="C15084" t="s">
        <v>5820</v>
      </c>
      <c r="D15084">
        <v>0</v>
      </c>
      <c r="E15084">
        <v>0</v>
      </c>
      <c r="F15084">
        <v>0</v>
      </c>
      <c r="G15084">
        <v>0</v>
      </c>
      <c r="H15084">
        <v>0</v>
      </c>
      <c r="I15084">
        <v>0</v>
      </c>
      <c r="K15084">
        <v>2017</v>
      </c>
      <c r="L15084">
        <v>2017</v>
      </c>
    </row>
    <row r="15085" spans="1:12" x14ac:dyDescent="0.25">
      <c r="A15085">
        <v>32</v>
      </c>
      <c r="B15085">
        <v>23409277</v>
      </c>
      <c r="C15085" t="s">
        <v>6673</v>
      </c>
      <c r="D15085">
        <v>0</v>
      </c>
      <c r="E15085">
        <v>0</v>
      </c>
      <c r="F15085">
        <v>0</v>
      </c>
      <c r="G15085">
        <v>0</v>
      </c>
      <c r="H15085">
        <v>0</v>
      </c>
      <c r="I15085">
        <v>0</v>
      </c>
      <c r="K15085">
        <v>2014</v>
      </c>
      <c r="L15085">
        <v>2016</v>
      </c>
    </row>
    <row r="15086" spans="1:12" x14ac:dyDescent="0.25">
      <c r="A15086">
        <v>32</v>
      </c>
      <c r="B15086">
        <v>23409280</v>
      </c>
      <c r="C15086" t="s">
        <v>6592</v>
      </c>
      <c r="D15086">
        <v>950</v>
      </c>
      <c r="E15086">
        <v>0</v>
      </c>
      <c r="F15086">
        <v>712.5</v>
      </c>
      <c r="G15086">
        <v>0</v>
      </c>
      <c r="H15086">
        <v>0</v>
      </c>
      <c r="I15086">
        <v>0</v>
      </c>
      <c r="K15086">
        <v>2016</v>
      </c>
      <c r="L15086">
        <v>2017</v>
      </c>
    </row>
    <row r="15087" spans="1:12" x14ac:dyDescent="0.25">
      <c r="A15087">
        <v>32</v>
      </c>
      <c r="B15087">
        <v>23409281</v>
      </c>
      <c r="C15087" t="s">
        <v>6591</v>
      </c>
      <c r="D15087">
        <v>950</v>
      </c>
      <c r="E15087">
        <v>0</v>
      </c>
      <c r="F15087">
        <v>712.5</v>
      </c>
      <c r="G15087">
        <v>0</v>
      </c>
      <c r="H15087">
        <v>0</v>
      </c>
      <c r="I15087">
        <v>0</v>
      </c>
      <c r="K15087">
        <v>2016</v>
      </c>
      <c r="L15087">
        <v>2016</v>
      </c>
    </row>
    <row r="15088" spans="1:12" x14ac:dyDescent="0.25">
      <c r="A15088">
        <v>32</v>
      </c>
      <c r="B15088">
        <v>23409282</v>
      </c>
      <c r="C15088" t="s">
        <v>6588</v>
      </c>
      <c r="D15088">
        <v>950</v>
      </c>
      <c r="E15088">
        <v>0</v>
      </c>
      <c r="F15088">
        <v>712.5</v>
      </c>
      <c r="G15088">
        <v>0</v>
      </c>
      <c r="H15088">
        <v>0</v>
      </c>
      <c r="I15088">
        <v>0</v>
      </c>
      <c r="K15088">
        <v>2016</v>
      </c>
      <c r="L15088">
        <v>2016</v>
      </c>
    </row>
    <row r="15089" spans="1:12" x14ac:dyDescent="0.25">
      <c r="A15089">
        <v>32</v>
      </c>
      <c r="B15089">
        <v>23409283</v>
      </c>
      <c r="C15089" t="s">
        <v>6590</v>
      </c>
      <c r="D15089">
        <v>950</v>
      </c>
      <c r="E15089">
        <v>0</v>
      </c>
      <c r="F15089">
        <v>712.5</v>
      </c>
      <c r="G15089">
        <v>0</v>
      </c>
      <c r="H15089">
        <v>0</v>
      </c>
      <c r="I15089">
        <v>0</v>
      </c>
      <c r="K15089">
        <v>2016</v>
      </c>
      <c r="L15089">
        <v>2016</v>
      </c>
    </row>
    <row r="15090" spans="1:12" x14ac:dyDescent="0.25">
      <c r="A15090">
        <v>32</v>
      </c>
      <c r="B15090">
        <v>23409284</v>
      </c>
      <c r="C15090" t="s">
        <v>6584</v>
      </c>
      <c r="D15090">
        <v>950</v>
      </c>
      <c r="E15090">
        <v>0</v>
      </c>
      <c r="F15090">
        <v>712.5</v>
      </c>
      <c r="G15090">
        <v>0</v>
      </c>
      <c r="H15090">
        <v>964.93</v>
      </c>
      <c r="I15090">
        <v>0</v>
      </c>
      <c r="K15090">
        <v>2014</v>
      </c>
      <c r="L15090">
        <v>2016</v>
      </c>
    </row>
    <row r="15091" spans="1:12" x14ac:dyDescent="0.25">
      <c r="A15091">
        <v>32</v>
      </c>
      <c r="B15091">
        <v>23409285</v>
      </c>
      <c r="C15091" t="s">
        <v>6589</v>
      </c>
      <c r="D15091">
        <v>900</v>
      </c>
      <c r="E15091">
        <v>0</v>
      </c>
      <c r="F15091">
        <v>675</v>
      </c>
      <c r="G15091">
        <v>0</v>
      </c>
      <c r="H15091">
        <v>0</v>
      </c>
      <c r="I15091">
        <v>0</v>
      </c>
      <c r="K15091">
        <v>2016</v>
      </c>
      <c r="L15091">
        <v>2016</v>
      </c>
    </row>
    <row r="15092" spans="1:12" x14ac:dyDescent="0.25">
      <c r="A15092">
        <v>32</v>
      </c>
      <c r="B15092">
        <v>23409567</v>
      </c>
      <c r="C15092" t="s">
        <v>6020</v>
      </c>
      <c r="D15092">
        <v>595</v>
      </c>
      <c r="E15092">
        <v>0</v>
      </c>
      <c r="F15092">
        <v>446.25</v>
      </c>
      <c r="G15092">
        <v>0</v>
      </c>
      <c r="H15092">
        <v>0</v>
      </c>
      <c r="I15092">
        <v>0</v>
      </c>
      <c r="K15092">
        <v>2016</v>
      </c>
      <c r="L15092">
        <v>2016</v>
      </c>
    </row>
    <row r="15093" spans="1:12" x14ac:dyDescent="0.25">
      <c r="A15093">
        <v>32</v>
      </c>
      <c r="B15093">
        <v>23409568</v>
      </c>
      <c r="C15093" t="s">
        <v>6018</v>
      </c>
      <c r="D15093">
        <v>595</v>
      </c>
      <c r="E15093">
        <v>0</v>
      </c>
      <c r="F15093">
        <v>446.25</v>
      </c>
      <c r="G15093">
        <v>0</v>
      </c>
      <c r="H15093">
        <v>0</v>
      </c>
      <c r="I15093">
        <v>0</v>
      </c>
      <c r="K15093">
        <v>2016</v>
      </c>
      <c r="L15093">
        <v>2016</v>
      </c>
    </row>
    <row r="15094" spans="1:12" x14ac:dyDescent="0.25">
      <c r="A15094">
        <v>32</v>
      </c>
      <c r="B15094">
        <v>23409569</v>
      </c>
      <c r="C15094" t="s">
        <v>6674</v>
      </c>
      <c r="D15094">
        <v>595</v>
      </c>
      <c r="E15094">
        <v>0</v>
      </c>
      <c r="F15094">
        <v>446.25</v>
      </c>
      <c r="G15094">
        <v>0</v>
      </c>
      <c r="H15094">
        <v>0</v>
      </c>
      <c r="I15094">
        <v>0</v>
      </c>
      <c r="K15094">
        <v>2016</v>
      </c>
      <c r="L15094">
        <v>2016</v>
      </c>
    </row>
    <row r="15095" spans="1:12" x14ac:dyDescent="0.25">
      <c r="A15095">
        <v>32</v>
      </c>
      <c r="B15095">
        <v>23409570</v>
      </c>
      <c r="C15095" t="s">
        <v>6019</v>
      </c>
      <c r="D15095">
        <v>595</v>
      </c>
      <c r="E15095">
        <v>0</v>
      </c>
      <c r="F15095">
        <v>446.25</v>
      </c>
      <c r="G15095">
        <v>0</v>
      </c>
      <c r="H15095">
        <v>0</v>
      </c>
      <c r="I15095">
        <v>0</v>
      </c>
      <c r="K15095">
        <v>2016</v>
      </c>
      <c r="L15095">
        <v>2016</v>
      </c>
    </row>
    <row r="15096" spans="1:12" x14ac:dyDescent="0.25">
      <c r="A15096">
        <v>32</v>
      </c>
      <c r="B15096">
        <v>23409571</v>
      </c>
      <c r="C15096" t="s">
        <v>6288</v>
      </c>
      <c r="D15096">
        <v>595</v>
      </c>
      <c r="E15096">
        <v>0</v>
      </c>
      <c r="F15096">
        <v>446.25</v>
      </c>
      <c r="G15096">
        <v>0</v>
      </c>
      <c r="H15096">
        <v>0</v>
      </c>
      <c r="I15096">
        <v>0</v>
      </c>
      <c r="K15096">
        <v>2016</v>
      </c>
      <c r="L15096">
        <v>2016</v>
      </c>
    </row>
    <row r="15097" spans="1:12" x14ac:dyDescent="0.25">
      <c r="A15097">
        <v>32</v>
      </c>
      <c r="B15097">
        <v>23409572</v>
      </c>
      <c r="C15097" t="s">
        <v>6675</v>
      </c>
      <c r="D15097">
        <v>595</v>
      </c>
      <c r="E15097">
        <v>0</v>
      </c>
      <c r="F15097">
        <v>446.25</v>
      </c>
      <c r="G15097">
        <v>0</v>
      </c>
      <c r="H15097">
        <v>0</v>
      </c>
      <c r="I15097">
        <v>0</v>
      </c>
      <c r="K15097">
        <v>2016</v>
      </c>
      <c r="L15097">
        <v>2016</v>
      </c>
    </row>
    <row r="15098" spans="1:12" x14ac:dyDescent="0.25">
      <c r="A15098">
        <v>32</v>
      </c>
      <c r="B15098">
        <v>23409573</v>
      </c>
      <c r="C15098" t="s">
        <v>6020</v>
      </c>
      <c r="D15098">
        <v>450</v>
      </c>
      <c r="E15098">
        <v>0</v>
      </c>
      <c r="F15098">
        <v>337.5</v>
      </c>
      <c r="G15098">
        <v>0</v>
      </c>
      <c r="H15098">
        <v>0</v>
      </c>
      <c r="I15098">
        <v>0</v>
      </c>
      <c r="K15098">
        <v>2016</v>
      </c>
      <c r="L15098">
        <v>2016</v>
      </c>
    </row>
    <row r="15099" spans="1:12" x14ac:dyDescent="0.25">
      <c r="A15099">
        <v>32</v>
      </c>
      <c r="B15099">
        <v>23409574</v>
      </c>
      <c r="C15099" t="s">
        <v>6018</v>
      </c>
      <c r="D15099">
        <v>450</v>
      </c>
      <c r="E15099">
        <v>0</v>
      </c>
      <c r="F15099">
        <v>337.5</v>
      </c>
      <c r="G15099">
        <v>0</v>
      </c>
      <c r="H15099">
        <v>0</v>
      </c>
      <c r="I15099">
        <v>0</v>
      </c>
      <c r="K15099">
        <v>2016</v>
      </c>
      <c r="L15099">
        <v>2016</v>
      </c>
    </row>
    <row r="15100" spans="1:12" x14ac:dyDescent="0.25">
      <c r="A15100">
        <v>32</v>
      </c>
      <c r="B15100">
        <v>23409575</v>
      </c>
      <c r="C15100" t="s">
        <v>6674</v>
      </c>
      <c r="D15100">
        <v>450</v>
      </c>
      <c r="E15100">
        <v>0</v>
      </c>
      <c r="F15100">
        <v>337.5</v>
      </c>
      <c r="G15100">
        <v>0</v>
      </c>
      <c r="H15100">
        <v>0</v>
      </c>
      <c r="I15100">
        <v>0</v>
      </c>
      <c r="K15100">
        <v>2016</v>
      </c>
      <c r="L15100">
        <v>2016</v>
      </c>
    </row>
    <row r="15101" spans="1:12" x14ac:dyDescent="0.25">
      <c r="A15101">
        <v>32</v>
      </c>
      <c r="B15101">
        <v>23409576</v>
      </c>
      <c r="C15101" t="s">
        <v>6019</v>
      </c>
      <c r="D15101">
        <v>450</v>
      </c>
      <c r="E15101">
        <v>0</v>
      </c>
      <c r="F15101">
        <v>337.5</v>
      </c>
      <c r="G15101">
        <v>0</v>
      </c>
      <c r="H15101">
        <v>0</v>
      </c>
      <c r="I15101">
        <v>0</v>
      </c>
      <c r="K15101">
        <v>2016</v>
      </c>
      <c r="L15101">
        <v>2016</v>
      </c>
    </row>
    <row r="15102" spans="1:12" x14ac:dyDescent="0.25">
      <c r="A15102">
        <v>32</v>
      </c>
      <c r="B15102">
        <v>23409577</v>
      </c>
      <c r="C15102" t="s">
        <v>6288</v>
      </c>
      <c r="D15102">
        <v>450</v>
      </c>
      <c r="E15102">
        <v>0</v>
      </c>
      <c r="F15102">
        <v>337.5</v>
      </c>
      <c r="G15102">
        <v>0</v>
      </c>
      <c r="H15102">
        <v>0</v>
      </c>
      <c r="I15102">
        <v>0</v>
      </c>
      <c r="K15102">
        <v>2016</v>
      </c>
      <c r="L15102">
        <v>2016</v>
      </c>
    </row>
    <row r="15103" spans="1:12" x14ac:dyDescent="0.25">
      <c r="A15103">
        <v>32</v>
      </c>
      <c r="B15103">
        <v>23409578</v>
      </c>
      <c r="C15103" t="s">
        <v>6675</v>
      </c>
      <c r="D15103">
        <v>450</v>
      </c>
      <c r="E15103">
        <v>0</v>
      </c>
      <c r="F15103">
        <v>337.5</v>
      </c>
      <c r="G15103">
        <v>0</v>
      </c>
      <c r="H15103">
        <v>0</v>
      </c>
      <c r="I15103">
        <v>0</v>
      </c>
      <c r="K15103">
        <v>2016</v>
      </c>
      <c r="L15103">
        <v>2016</v>
      </c>
    </row>
    <row r="15104" spans="1:12" x14ac:dyDescent="0.25">
      <c r="A15104">
        <v>32</v>
      </c>
      <c r="B15104">
        <v>23409579</v>
      </c>
      <c r="C15104" t="s">
        <v>6676</v>
      </c>
      <c r="D15104">
        <v>0</v>
      </c>
      <c r="E15104">
        <v>0</v>
      </c>
      <c r="F15104">
        <v>0</v>
      </c>
      <c r="G15104">
        <v>0</v>
      </c>
      <c r="H15104">
        <v>0</v>
      </c>
      <c r="I15104">
        <v>0</v>
      </c>
      <c r="K15104">
        <v>2016</v>
      </c>
      <c r="L15104">
        <v>2016</v>
      </c>
    </row>
    <row r="15105" spans="1:12" x14ac:dyDescent="0.25">
      <c r="A15105">
        <v>32</v>
      </c>
      <c r="B15105">
        <v>23409580</v>
      </c>
      <c r="C15105" t="s">
        <v>6458</v>
      </c>
      <c r="D15105">
        <v>0</v>
      </c>
      <c r="E15105">
        <v>0</v>
      </c>
      <c r="F15105">
        <v>0</v>
      </c>
      <c r="G15105">
        <v>0</v>
      </c>
      <c r="H15105">
        <v>0</v>
      </c>
      <c r="I15105">
        <v>0</v>
      </c>
      <c r="K15105">
        <v>2016</v>
      </c>
      <c r="L15105">
        <v>2016</v>
      </c>
    </row>
    <row r="15106" spans="1:12" x14ac:dyDescent="0.25">
      <c r="A15106">
        <v>32</v>
      </c>
      <c r="B15106">
        <v>23409865</v>
      </c>
      <c r="C15106" t="s">
        <v>6677</v>
      </c>
      <c r="D15106">
        <v>195</v>
      </c>
      <c r="E15106">
        <v>0</v>
      </c>
      <c r="F15106">
        <v>146.25</v>
      </c>
      <c r="G15106">
        <v>0</v>
      </c>
      <c r="H15106">
        <v>0</v>
      </c>
      <c r="I15106">
        <v>0</v>
      </c>
      <c r="K15106">
        <v>2015</v>
      </c>
      <c r="L15106">
        <v>2017</v>
      </c>
    </row>
    <row r="15107" spans="1:12" x14ac:dyDescent="0.25">
      <c r="A15107">
        <v>32</v>
      </c>
      <c r="B15107">
        <v>23409866</v>
      </c>
      <c r="C15107" t="s">
        <v>5544</v>
      </c>
      <c r="D15107">
        <v>195</v>
      </c>
      <c r="E15107">
        <v>0</v>
      </c>
      <c r="F15107">
        <v>146.25</v>
      </c>
      <c r="G15107">
        <v>0</v>
      </c>
      <c r="H15107">
        <v>0</v>
      </c>
      <c r="I15107">
        <v>0</v>
      </c>
      <c r="K15107">
        <v>2017</v>
      </c>
      <c r="L15107">
        <v>2017</v>
      </c>
    </row>
    <row r="15108" spans="1:12" x14ac:dyDescent="0.25">
      <c r="A15108">
        <v>32</v>
      </c>
      <c r="B15108">
        <v>23412235</v>
      </c>
      <c r="C15108" t="s">
        <v>5544</v>
      </c>
      <c r="D15108">
        <v>140</v>
      </c>
      <c r="E15108">
        <v>0</v>
      </c>
      <c r="F15108">
        <v>105</v>
      </c>
      <c r="G15108">
        <v>0</v>
      </c>
      <c r="H15108">
        <v>0</v>
      </c>
      <c r="I15108">
        <v>0</v>
      </c>
      <c r="K15108">
        <v>2016</v>
      </c>
      <c r="L15108">
        <v>2017</v>
      </c>
    </row>
    <row r="15109" spans="1:12" x14ac:dyDescent="0.25">
      <c r="A15109">
        <v>32</v>
      </c>
      <c r="B15109">
        <v>23412245</v>
      </c>
      <c r="C15109" t="s">
        <v>5375</v>
      </c>
      <c r="D15109">
        <v>140</v>
      </c>
      <c r="E15109">
        <v>0</v>
      </c>
      <c r="F15109">
        <v>105</v>
      </c>
      <c r="G15109">
        <v>0</v>
      </c>
      <c r="H15109">
        <v>0</v>
      </c>
      <c r="I15109">
        <v>0</v>
      </c>
      <c r="K15109">
        <v>2016</v>
      </c>
      <c r="L15109">
        <v>2017</v>
      </c>
    </row>
    <row r="15110" spans="1:12" x14ac:dyDescent="0.25">
      <c r="A15110">
        <v>32</v>
      </c>
      <c r="B15110">
        <v>23412894</v>
      </c>
      <c r="C15110" t="s">
        <v>6348</v>
      </c>
      <c r="D15110">
        <v>675</v>
      </c>
      <c r="E15110">
        <v>0</v>
      </c>
      <c r="F15110">
        <v>506.25</v>
      </c>
      <c r="G15110">
        <v>0</v>
      </c>
      <c r="H15110">
        <v>0</v>
      </c>
      <c r="I15110">
        <v>0</v>
      </c>
      <c r="K15110">
        <v>2017</v>
      </c>
      <c r="L15110">
        <v>2017</v>
      </c>
    </row>
    <row r="15111" spans="1:12" x14ac:dyDescent="0.25">
      <c r="A15111">
        <v>32</v>
      </c>
      <c r="B15111">
        <v>23412921</v>
      </c>
      <c r="C15111" t="s">
        <v>6678</v>
      </c>
      <c r="D15111">
        <v>325</v>
      </c>
      <c r="E15111">
        <v>0</v>
      </c>
      <c r="F15111">
        <v>243.75</v>
      </c>
      <c r="G15111">
        <v>0</v>
      </c>
      <c r="H15111">
        <v>0</v>
      </c>
      <c r="I15111">
        <v>0</v>
      </c>
      <c r="K15111">
        <v>2017</v>
      </c>
      <c r="L15111">
        <v>2017</v>
      </c>
    </row>
    <row r="15112" spans="1:12" x14ac:dyDescent="0.25">
      <c r="A15112">
        <v>32</v>
      </c>
      <c r="B15112">
        <v>23412922</v>
      </c>
      <c r="C15112" t="s">
        <v>5916</v>
      </c>
      <c r="D15112">
        <v>325</v>
      </c>
      <c r="E15112">
        <v>0</v>
      </c>
      <c r="F15112">
        <v>243.75</v>
      </c>
      <c r="G15112">
        <v>0</v>
      </c>
      <c r="H15112">
        <v>0</v>
      </c>
      <c r="I15112">
        <v>0</v>
      </c>
      <c r="K15112">
        <v>2017</v>
      </c>
      <c r="L15112">
        <v>2017</v>
      </c>
    </row>
    <row r="15113" spans="1:12" x14ac:dyDescent="0.25">
      <c r="A15113">
        <v>32</v>
      </c>
      <c r="B15113">
        <v>23413107</v>
      </c>
      <c r="C15113" t="s">
        <v>6348</v>
      </c>
      <c r="D15113">
        <v>495</v>
      </c>
      <c r="E15113">
        <v>0</v>
      </c>
      <c r="F15113">
        <v>371.25</v>
      </c>
      <c r="G15113">
        <v>0</v>
      </c>
      <c r="H15113">
        <v>0</v>
      </c>
      <c r="I15113">
        <v>0</v>
      </c>
      <c r="K15113">
        <v>2017</v>
      </c>
      <c r="L15113">
        <v>2017</v>
      </c>
    </row>
    <row r="15114" spans="1:12" x14ac:dyDescent="0.25">
      <c r="A15114">
        <v>32</v>
      </c>
      <c r="B15114">
        <v>23413108</v>
      </c>
      <c r="C15114" t="s">
        <v>6348</v>
      </c>
      <c r="D15114">
        <v>495</v>
      </c>
      <c r="E15114">
        <v>0</v>
      </c>
      <c r="F15114">
        <v>371.25</v>
      </c>
      <c r="G15114">
        <v>0</v>
      </c>
      <c r="H15114">
        <v>0</v>
      </c>
      <c r="I15114">
        <v>0</v>
      </c>
      <c r="K15114">
        <v>2017</v>
      </c>
      <c r="L15114">
        <v>2017</v>
      </c>
    </row>
    <row r="15115" spans="1:12" x14ac:dyDescent="0.25">
      <c r="A15115">
        <v>32</v>
      </c>
      <c r="B15115">
        <v>23413134</v>
      </c>
      <c r="C15115" t="s">
        <v>6679</v>
      </c>
      <c r="D15115">
        <v>525</v>
      </c>
      <c r="E15115">
        <v>0</v>
      </c>
      <c r="F15115">
        <v>393.75</v>
      </c>
      <c r="G15115">
        <v>0</v>
      </c>
      <c r="H15115">
        <v>0</v>
      </c>
      <c r="I15115">
        <v>0</v>
      </c>
      <c r="K15115">
        <v>2016</v>
      </c>
      <c r="L15115">
        <v>2017</v>
      </c>
    </row>
    <row r="15116" spans="1:12" x14ac:dyDescent="0.25">
      <c r="A15116">
        <v>32</v>
      </c>
      <c r="B15116">
        <v>23413436</v>
      </c>
      <c r="C15116" t="s">
        <v>6680</v>
      </c>
      <c r="D15116">
        <v>295</v>
      </c>
      <c r="E15116">
        <v>0</v>
      </c>
      <c r="F15116">
        <v>221.25</v>
      </c>
      <c r="G15116">
        <v>0</v>
      </c>
      <c r="H15116">
        <v>0</v>
      </c>
      <c r="I15116">
        <v>0</v>
      </c>
      <c r="K15116">
        <v>2016</v>
      </c>
      <c r="L15116">
        <v>2016</v>
      </c>
    </row>
    <row r="15117" spans="1:12" x14ac:dyDescent="0.25">
      <c r="A15117">
        <v>32</v>
      </c>
      <c r="B15117">
        <v>23413437</v>
      </c>
      <c r="C15117" t="s">
        <v>6681</v>
      </c>
      <c r="D15117">
        <v>295</v>
      </c>
      <c r="E15117">
        <v>0</v>
      </c>
      <c r="F15117">
        <v>221.25</v>
      </c>
      <c r="G15117">
        <v>0</v>
      </c>
      <c r="H15117">
        <v>0</v>
      </c>
      <c r="I15117">
        <v>0</v>
      </c>
      <c r="K15117">
        <v>2016</v>
      </c>
      <c r="L15117">
        <v>2016</v>
      </c>
    </row>
    <row r="15118" spans="1:12" x14ac:dyDescent="0.25">
      <c r="A15118">
        <v>32</v>
      </c>
      <c r="B15118">
        <v>23413649</v>
      </c>
      <c r="C15118" t="s">
        <v>6682</v>
      </c>
      <c r="D15118">
        <v>175</v>
      </c>
      <c r="E15118">
        <v>0</v>
      </c>
      <c r="F15118">
        <v>131.25</v>
      </c>
      <c r="G15118">
        <v>0</v>
      </c>
      <c r="H15118">
        <v>0</v>
      </c>
      <c r="I15118">
        <v>0</v>
      </c>
      <c r="K15118">
        <v>2016</v>
      </c>
      <c r="L15118">
        <v>2017</v>
      </c>
    </row>
    <row r="15119" spans="1:12" x14ac:dyDescent="0.25">
      <c r="A15119">
        <v>32</v>
      </c>
      <c r="B15119">
        <v>23414471</v>
      </c>
      <c r="C15119" t="s">
        <v>5952</v>
      </c>
      <c r="D15119">
        <v>370</v>
      </c>
      <c r="E15119">
        <v>0</v>
      </c>
      <c r="F15119">
        <v>277.5</v>
      </c>
      <c r="G15119">
        <v>0</v>
      </c>
      <c r="H15119">
        <v>0</v>
      </c>
      <c r="I15119">
        <v>0</v>
      </c>
      <c r="K15119">
        <v>2016</v>
      </c>
      <c r="L15119">
        <v>2017</v>
      </c>
    </row>
    <row r="15120" spans="1:12" x14ac:dyDescent="0.25">
      <c r="A15120">
        <v>32</v>
      </c>
      <c r="B15120">
        <v>23414472</v>
      </c>
      <c r="C15120" t="s">
        <v>7760</v>
      </c>
      <c r="D15120">
        <v>370</v>
      </c>
      <c r="E15120">
        <v>0</v>
      </c>
      <c r="F15120">
        <v>277.5</v>
      </c>
      <c r="G15120">
        <v>0</v>
      </c>
      <c r="H15120">
        <v>0</v>
      </c>
      <c r="I15120">
        <v>0</v>
      </c>
      <c r="K15120">
        <v>2016</v>
      </c>
      <c r="L15120">
        <v>2017</v>
      </c>
    </row>
    <row r="15121" spans="1:12" x14ac:dyDescent="0.25">
      <c r="A15121">
        <v>32</v>
      </c>
      <c r="B15121">
        <v>23414959</v>
      </c>
      <c r="C15121" t="s">
        <v>6683</v>
      </c>
      <c r="D15121">
        <v>50</v>
      </c>
      <c r="E15121">
        <v>0</v>
      </c>
      <c r="F15121">
        <v>37.5</v>
      </c>
      <c r="G15121">
        <v>0</v>
      </c>
      <c r="H15121">
        <v>0</v>
      </c>
      <c r="I15121">
        <v>0</v>
      </c>
      <c r="K15121">
        <v>2016</v>
      </c>
      <c r="L15121">
        <v>2017</v>
      </c>
    </row>
    <row r="15122" spans="1:12" x14ac:dyDescent="0.25">
      <c r="A15122">
        <v>32</v>
      </c>
      <c r="B15122">
        <v>23415336</v>
      </c>
      <c r="C15122" t="s">
        <v>6604</v>
      </c>
      <c r="D15122">
        <v>350</v>
      </c>
      <c r="E15122">
        <v>0</v>
      </c>
      <c r="F15122">
        <v>262.5</v>
      </c>
      <c r="G15122">
        <v>0</v>
      </c>
      <c r="H15122">
        <v>0</v>
      </c>
      <c r="I15122">
        <v>0</v>
      </c>
      <c r="K15122">
        <v>2017</v>
      </c>
      <c r="L15122">
        <v>2017</v>
      </c>
    </row>
    <row r="15123" spans="1:12" x14ac:dyDescent="0.25">
      <c r="A15123">
        <v>32</v>
      </c>
      <c r="B15123">
        <v>23415421</v>
      </c>
      <c r="C15123" t="s">
        <v>6684</v>
      </c>
      <c r="D15123">
        <v>995</v>
      </c>
      <c r="E15123">
        <v>0</v>
      </c>
      <c r="F15123">
        <v>746.25</v>
      </c>
      <c r="G15123">
        <v>0</v>
      </c>
      <c r="H15123">
        <v>0</v>
      </c>
      <c r="I15123">
        <v>0</v>
      </c>
      <c r="K15123">
        <v>2016</v>
      </c>
      <c r="L15123">
        <v>2017</v>
      </c>
    </row>
    <row r="15124" spans="1:12" x14ac:dyDescent="0.25">
      <c r="A15124">
        <v>32</v>
      </c>
      <c r="B15124">
        <v>23415422</v>
      </c>
      <c r="C15124" t="s">
        <v>6684</v>
      </c>
      <c r="D15124">
        <v>995</v>
      </c>
      <c r="E15124">
        <v>0</v>
      </c>
      <c r="F15124">
        <v>746.25</v>
      </c>
      <c r="G15124">
        <v>0</v>
      </c>
      <c r="H15124">
        <v>0</v>
      </c>
      <c r="I15124">
        <v>0</v>
      </c>
      <c r="K15124">
        <v>2016</v>
      </c>
      <c r="L15124">
        <v>2017</v>
      </c>
    </row>
    <row r="15125" spans="1:12" x14ac:dyDescent="0.25">
      <c r="A15125">
        <v>32</v>
      </c>
      <c r="B15125">
        <v>23415423</v>
      </c>
      <c r="C15125" t="s">
        <v>6684</v>
      </c>
      <c r="D15125">
        <v>995</v>
      </c>
      <c r="E15125">
        <v>0</v>
      </c>
      <c r="F15125">
        <v>746.25</v>
      </c>
      <c r="G15125">
        <v>0</v>
      </c>
      <c r="H15125">
        <v>0</v>
      </c>
      <c r="I15125">
        <v>0</v>
      </c>
      <c r="K15125">
        <v>2016</v>
      </c>
      <c r="L15125">
        <v>2017</v>
      </c>
    </row>
    <row r="15126" spans="1:12" x14ac:dyDescent="0.25">
      <c r="A15126">
        <v>32</v>
      </c>
      <c r="B15126">
        <v>23415424</v>
      </c>
      <c r="C15126" t="s">
        <v>6684</v>
      </c>
      <c r="D15126">
        <v>995</v>
      </c>
      <c r="E15126">
        <v>0</v>
      </c>
      <c r="F15126">
        <v>746.25</v>
      </c>
      <c r="G15126">
        <v>0</v>
      </c>
      <c r="H15126">
        <v>0</v>
      </c>
      <c r="I15126">
        <v>0</v>
      </c>
      <c r="K15126">
        <v>2016</v>
      </c>
      <c r="L15126">
        <v>2017</v>
      </c>
    </row>
    <row r="15127" spans="1:12" x14ac:dyDescent="0.25">
      <c r="A15127">
        <v>32</v>
      </c>
      <c r="B15127">
        <v>23415425</v>
      </c>
      <c r="C15127" t="s">
        <v>6347</v>
      </c>
      <c r="D15127">
        <v>128</v>
      </c>
      <c r="E15127">
        <v>0</v>
      </c>
      <c r="F15127">
        <v>76.8</v>
      </c>
      <c r="G15127">
        <v>0</v>
      </c>
      <c r="H15127">
        <v>0</v>
      </c>
      <c r="I15127">
        <v>0</v>
      </c>
      <c r="K15127">
        <v>2016</v>
      </c>
      <c r="L15127">
        <v>2016</v>
      </c>
    </row>
    <row r="15128" spans="1:12" x14ac:dyDescent="0.25">
      <c r="A15128">
        <v>32</v>
      </c>
      <c r="B15128">
        <v>23415716</v>
      </c>
      <c r="C15128" t="s">
        <v>5394</v>
      </c>
      <c r="D15128">
        <v>130</v>
      </c>
      <c r="E15128">
        <v>0</v>
      </c>
      <c r="F15128">
        <v>97.5</v>
      </c>
      <c r="G15128">
        <v>0</v>
      </c>
      <c r="H15128">
        <v>0</v>
      </c>
      <c r="I15128">
        <v>0</v>
      </c>
      <c r="K15128">
        <v>2010</v>
      </c>
      <c r="L15128">
        <v>2018</v>
      </c>
    </row>
    <row r="15129" spans="1:12" x14ac:dyDescent="0.25">
      <c r="A15129">
        <v>32</v>
      </c>
      <c r="B15129">
        <v>23416203</v>
      </c>
      <c r="C15129" t="s">
        <v>4742</v>
      </c>
      <c r="D15129">
        <v>110</v>
      </c>
      <c r="E15129">
        <v>0</v>
      </c>
      <c r="F15129">
        <v>82.5</v>
      </c>
      <c r="G15129">
        <v>0</v>
      </c>
      <c r="H15129">
        <v>0</v>
      </c>
      <c r="I15129">
        <v>0</v>
      </c>
      <c r="K15129">
        <v>2016</v>
      </c>
      <c r="L15129">
        <v>2017</v>
      </c>
    </row>
    <row r="15130" spans="1:12" x14ac:dyDescent="0.25">
      <c r="A15130">
        <v>32</v>
      </c>
      <c r="B15130">
        <v>23416204</v>
      </c>
      <c r="C15130" t="s">
        <v>4741</v>
      </c>
      <c r="D15130">
        <v>110</v>
      </c>
      <c r="E15130">
        <v>0</v>
      </c>
      <c r="F15130">
        <v>82.5</v>
      </c>
      <c r="G15130">
        <v>0</v>
      </c>
      <c r="H15130">
        <v>0</v>
      </c>
      <c r="I15130">
        <v>0</v>
      </c>
      <c r="K15130">
        <v>2016</v>
      </c>
      <c r="L15130">
        <v>2017</v>
      </c>
    </row>
    <row r="15131" spans="1:12" x14ac:dyDescent="0.25">
      <c r="A15131">
        <v>32</v>
      </c>
      <c r="B15131">
        <v>23416205</v>
      </c>
      <c r="C15131" t="s">
        <v>4742</v>
      </c>
      <c r="D15131">
        <v>110</v>
      </c>
      <c r="E15131">
        <v>0</v>
      </c>
      <c r="F15131">
        <v>82.5</v>
      </c>
      <c r="G15131">
        <v>0</v>
      </c>
      <c r="H15131">
        <v>0</v>
      </c>
      <c r="I15131">
        <v>0</v>
      </c>
      <c r="K15131">
        <v>2016</v>
      </c>
      <c r="L15131">
        <v>2017</v>
      </c>
    </row>
    <row r="15132" spans="1:12" x14ac:dyDescent="0.25">
      <c r="A15132">
        <v>32</v>
      </c>
      <c r="B15132">
        <v>23416206</v>
      </c>
      <c r="C15132" t="s">
        <v>4741</v>
      </c>
      <c r="D15132">
        <v>110</v>
      </c>
      <c r="E15132">
        <v>0</v>
      </c>
      <c r="F15132">
        <v>82.5</v>
      </c>
      <c r="G15132">
        <v>0</v>
      </c>
      <c r="H15132">
        <v>0</v>
      </c>
      <c r="I15132">
        <v>0</v>
      </c>
      <c r="K15132">
        <v>2016</v>
      </c>
      <c r="L15132">
        <v>2017</v>
      </c>
    </row>
    <row r="15133" spans="1:12" x14ac:dyDescent="0.25">
      <c r="A15133">
        <v>32</v>
      </c>
      <c r="B15133">
        <v>23416207</v>
      </c>
      <c r="C15133" t="s">
        <v>4742</v>
      </c>
      <c r="D15133">
        <v>110</v>
      </c>
      <c r="E15133">
        <v>0</v>
      </c>
      <c r="F15133">
        <v>82.5</v>
      </c>
      <c r="G15133">
        <v>0</v>
      </c>
      <c r="H15133">
        <v>0</v>
      </c>
      <c r="I15133">
        <v>0</v>
      </c>
      <c r="K15133">
        <v>2016</v>
      </c>
      <c r="L15133">
        <v>2017</v>
      </c>
    </row>
    <row r="15134" spans="1:12" x14ac:dyDescent="0.25">
      <c r="A15134">
        <v>32</v>
      </c>
      <c r="B15134">
        <v>23416208</v>
      </c>
      <c r="C15134" t="s">
        <v>4741</v>
      </c>
      <c r="D15134">
        <v>110</v>
      </c>
      <c r="E15134">
        <v>0</v>
      </c>
      <c r="F15134">
        <v>82.5</v>
      </c>
      <c r="G15134">
        <v>0</v>
      </c>
      <c r="H15134">
        <v>0</v>
      </c>
      <c r="I15134">
        <v>0</v>
      </c>
      <c r="K15134">
        <v>2016</v>
      </c>
      <c r="L15134">
        <v>2017</v>
      </c>
    </row>
    <row r="15135" spans="1:12" x14ac:dyDescent="0.25">
      <c r="A15135">
        <v>32</v>
      </c>
      <c r="B15135">
        <v>23416209</v>
      </c>
      <c r="C15135" t="s">
        <v>4742</v>
      </c>
      <c r="D15135">
        <v>110</v>
      </c>
      <c r="E15135">
        <v>0</v>
      </c>
      <c r="F15135">
        <v>82.5</v>
      </c>
      <c r="G15135">
        <v>0</v>
      </c>
      <c r="H15135">
        <v>0</v>
      </c>
      <c r="I15135">
        <v>0</v>
      </c>
      <c r="K15135">
        <v>2016</v>
      </c>
      <c r="L15135">
        <v>2017</v>
      </c>
    </row>
    <row r="15136" spans="1:12" x14ac:dyDescent="0.25">
      <c r="A15136">
        <v>32</v>
      </c>
      <c r="B15136">
        <v>23416210</v>
      </c>
      <c r="C15136" t="s">
        <v>4741</v>
      </c>
      <c r="D15136">
        <v>110</v>
      </c>
      <c r="E15136">
        <v>0</v>
      </c>
      <c r="F15136">
        <v>82.5</v>
      </c>
      <c r="G15136">
        <v>0</v>
      </c>
      <c r="H15136">
        <v>0</v>
      </c>
      <c r="I15136">
        <v>0</v>
      </c>
      <c r="K15136">
        <v>2016</v>
      </c>
      <c r="L15136">
        <v>2017</v>
      </c>
    </row>
    <row r="15137" spans="1:12" x14ac:dyDescent="0.25">
      <c r="A15137">
        <v>32</v>
      </c>
      <c r="B15137">
        <v>23417583</v>
      </c>
      <c r="C15137" t="s">
        <v>5842</v>
      </c>
      <c r="D15137">
        <v>100</v>
      </c>
      <c r="E15137">
        <v>0</v>
      </c>
      <c r="F15137">
        <v>75</v>
      </c>
      <c r="G15137">
        <v>0</v>
      </c>
      <c r="H15137">
        <v>0</v>
      </c>
      <c r="I15137">
        <v>0</v>
      </c>
      <c r="K15137">
        <v>2016</v>
      </c>
      <c r="L15137">
        <v>2017</v>
      </c>
    </row>
    <row r="15138" spans="1:12" x14ac:dyDescent="0.25">
      <c r="A15138">
        <v>32</v>
      </c>
      <c r="B15138">
        <v>23417584</v>
      </c>
      <c r="C15138" t="s">
        <v>6483</v>
      </c>
      <c r="D15138">
        <v>100</v>
      </c>
      <c r="E15138">
        <v>0</v>
      </c>
      <c r="F15138">
        <v>75</v>
      </c>
      <c r="G15138">
        <v>0</v>
      </c>
      <c r="H15138">
        <v>0</v>
      </c>
      <c r="I15138">
        <v>0</v>
      </c>
      <c r="K15138">
        <v>2016</v>
      </c>
      <c r="L15138">
        <v>2017</v>
      </c>
    </row>
    <row r="15139" spans="1:12" x14ac:dyDescent="0.25">
      <c r="A15139">
        <v>32</v>
      </c>
      <c r="B15139">
        <v>23417585</v>
      </c>
      <c r="C15139" t="s">
        <v>5844</v>
      </c>
      <c r="D15139">
        <v>100</v>
      </c>
      <c r="E15139">
        <v>0</v>
      </c>
      <c r="F15139">
        <v>75</v>
      </c>
      <c r="G15139">
        <v>0</v>
      </c>
      <c r="H15139">
        <v>0</v>
      </c>
      <c r="I15139">
        <v>0</v>
      </c>
      <c r="K15139">
        <v>2016</v>
      </c>
      <c r="L15139">
        <v>2017</v>
      </c>
    </row>
    <row r="15140" spans="1:12" x14ac:dyDescent="0.25">
      <c r="A15140">
        <v>32</v>
      </c>
      <c r="B15140">
        <v>23417586</v>
      </c>
      <c r="C15140" t="s">
        <v>6484</v>
      </c>
      <c r="D15140">
        <v>100</v>
      </c>
      <c r="E15140">
        <v>0</v>
      </c>
      <c r="F15140">
        <v>75</v>
      </c>
      <c r="G15140">
        <v>0</v>
      </c>
      <c r="H15140">
        <v>0</v>
      </c>
      <c r="I15140">
        <v>0</v>
      </c>
      <c r="K15140">
        <v>2016</v>
      </c>
      <c r="L15140">
        <v>2017</v>
      </c>
    </row>
    <row r="15141" spans="1:12" x14ac:dyDescent="0.25">
      <c r="A15141">
        <v>32</v>
      </c>
      <c r="B15141">
        <v>23418858</v>
      </c>
      <c r="C15141" t="s">
        <v>6685</v>
      </c>
      <c r="D15141">
        <v>1238</v>
      </c>
      <c r="E15141">
        <v>0</v>
      </c>
      <c r="F15141">
        <v>742.8</v>
      </c>
      <c r="G15141">
        <v>0</v>
      </c>
      <c r="H15141">
        <v>0</v>
      </c>
      <c r="I15141">
        <v>0</v>
      </c>
      <c r="K15141">
        <v>2016</v>
      </c>
      <c r="L15141">
        <v>2017</v>
      </c>
    </row>
    <row r="15142" spans="1:12" x14ac:dyDescent="0.25">
      <c r="A15142">
        <v>32</v>
      </c>
      <c r="B15142">
        <v>23418861</v>
      </c>
      <c r="C15142" t="s">
        <v>6686</v>
      </c>
      <c r="D15142">
        <v>466</v>
      </c>
      <c r="E15142">
        <v>0</v>
      </c>
      <c r="F15142">
        <v>279.60000000000002</v>
      </c>
      <c r="G15142">
        <v>0</v>
      </c>
      <c r="H15142">
        <v>0</v>
      </c>
      <c r="I15142">
        <v>0</v>
      </c>
      <c r="K15142">
        <v>2016</v>
      </c>
      <c r="L15142">
        <v>2017</v>
      </c>
    </row>
    <row r="15143" spans="1:12" x14ac:dyDescent="0.25">
      <c r="A15143">
        <v>32</v>
      </c>
      <c r="B15143">
        <v>23418863</v>
      </c>
      <c r="C15143" t="s">
        <v>6686</v>
      </c>
      <c r="D15143">
        <v>466</v>
      </c>
      <c r="E15143">
        <v>0</v>
      </c>
      <c r="F15143">
        <v>279.60000000000002</v>
      </c>
      <c r="G15143">
        <v>0</v>
      </c>
      <c r="H15143">
        <v>0</v>
      </c>
      <c r="I15143">
        <v>0</v>
      </c>
      <c r="K15143">
        <v>2016</v>
      </c>
      <c r="L15143">
        <v>2017</v>
      </c>
    </row>
    <row r="15144" spans="1:12" x14ac:dyDescent="0.25">
      <c r="A15144">
        <v>32</v>
      </c>
      <c r="B15144">
        <v>23418930</v>
      </c>
      <c r="C15144" t="s">
        <v>6687</v>
      </c>
      <c r="D15144">
        <v>800</v>
      </c>
      <c r="E15144">
        <v>0</v>
      </c>
      <c r="F15144">
        <v>600</v>
      </c>
      <c r="G15144">
        <v>0</v>
      </c>
      <c r="H15144">
        <v>0</v>
      </c>
      <c r="I15144">
        <v>0</v>
      </c>
      <c r="K15144">
        <v>2016</v>
      </c>
      <c r="L15144">
        <v>2016</v>
      </c>
    </row>
    <row r="15145" spans="1:12" x14ac:dyDescent="0.25">
      <c r="A15145">
        <v>32</v>
      </c>
      <c r="B15145">
        <v>23420625</v>
      </c>
      <c r="C15145" t="s">
        <v>6688</v>
      </c>
      <c r="D15145">
        <v>55</v>
      </c>
      <c r="E15145">
        <v>0</v>
      </c>
      <c r="F15145">
        <v>41.25</v>
      </c>
      <c r="G15145">
        <v>0</v>
      </c>
      <c r="H15145">
        <v>0</v>
      </c>
      <c r="I15145">
        <v>0</v>
      </c>
      <c r="K15145">
        <v>2016</v>
      </c>
      <c r="L15145">
        <v>2017</v>
      </c>
    </row>
    <row r="15146" spans="1:12" x14ac:dyDescent="0.25">
      <c r="A15146">
        <v>32</v>
      </c>
      <c r="B15146">
        <v>23421054</v>
      </c>
      <c r="C15146" t="s">
        <v>6689</v>
      </c>
      <c r="D15146">
        <v>625</v>
      </c>
      <c r="E15146">
        <v>0</v>
      </c>
      <c r="F15146">
        <v>468.75</v>
      </c>
      <c r="G15146">
        <v>0</v>
      </c>
      <c r="H15146">
        <v>0</v>
      </c>
      <c r="I15146">
        <v>0</v>
      </c>
      <c r="K15146">
        <v>2016</v>
      </c>
      <c r="L15146">
        <v>2017</v>
      </c>
    </row>
    <row r="15147" spans="1:12" x14ac:dyDescent="0.25">
      <c r="A15147">
        <v>32</v>
      </c>
      <c r="B15147">
        <v>23421055</v>
      </c>
      <c r="C15147" t="s">
        <v>6690</v>
      </c>
      <c r="D15147">
        <v>625</v>
      </c>
      <c r="E15147">
        <v>0</v>
      </c>
      <c r="F15147">
        <v>468.75</v>
      </c>
      <c r="G15147">
        <v>0</v>
      </c>
      <c r="H15147">
        <v>0</v>
      </c>
      <c r="I15147">
        <v>0</v>
      </c>
      <c r="K15147">
        <v>2016</v>
      </c>
      <c r="L15147">
        <v>2017</v>
      </c>
    </row>
    <row r="15148" spans="1:12" x14ac:dyDescent="0.25">
      <c r="A15148">
        <v>32</v>
      </c>
      <c r="B15148">
        <v>23421335</v>
      </c>
      <c r="C15148" t="s">
        <v>6691</v>
      </c>
      <c r="D15148">
        <v>1500</v>
      </c>
      <c r="E15148">
        <v>0</v>
      </c>
      <c r="F15148">
        <v>1125</v>
      </c>
      <c r="G15148">
        <v>0</v>
      </c>
      <c r="H15148">
        <v>0</v>
      </c>
      <c r="I15148">
        <v>0</v>
      </c>
      <c r="K15148">
        <v>2016</v>
      </c>
      <c r="L15148">
        <v>2017</v>
      </c>
    </row>
    <row r="15149" spans="1:12" x14ac:dyDescent="0.25">
      <c r="A15149">
        <v>32</v>
      </c>
      <c r="B15149">
        <v>23421336</v>
      </c>
      <c r="C15149" t="s">
        <v>6823</v>
      </c>
      <c r="D15149">
        <v>0</v>
      </c>
      <c r="E15149">
        <v>0</v>
      </c>
      <c r="F15149">
        <v>0</v>
      </c>
      <c r="G15149">
        <v>0</v>
      </c>
      <c r="H15149">
        <v>0</v>
      </c>
      <c r="I15149">
        <v>0</v>
      </c>
      <c r="K15149">
        <v>2016</v>
      </c>
      <c r="L15149">
        <v>2017</v>
      </c>
    </row>
    <row r="15150" spans="1:12" x14ac:dyDescent="0.25">
      <c r="A15150">
        <v>32</v>
      </c>
      <c r="B15150">
        <v>23422802</v>
      </c>
      <c r="C15150" t="s">
        <v>6347</v>
      </c>
      <c r="D15150">
        <v>41</v>
      </c>
      <c r="E15150">
        <v>0</v>
      </c>
      <c r="F15150">
        <v>24.6</v>
      </c>
      <c r="G15150">
        <v>0</v>
      </c>
      <c r="H15150">
        <v>0</v>
      </c>
      <c r="I15150">
        <v>0</v>
      </c>
      <c r="K15150">
        <v>2014</v>
      </c>
      <c r="L15150">
        <v>2015</v>
      </c>
    </row>
    <row r="15151" spans="1:12" x14ac:dyDescent="0.25">
      <c r="A15151">
        <v>32</v>
      </c>
      <c r="B15151">
        <v>23422803</v>
      </c>
      <c r="C15151" t="s">
        <v>5200</v>
      </c>
      <c r="D15151">
        <v>0</v>
      </c>
      <c r="E15151">
        <v>0</v>
      </c>
      <c r="F15151">
        <v>0</v>
      </c>
      <c r="G15151">
        <v>0</v>
      </c>
      <c r="H15151">
        <v>0</v>
      </c>
      <c r="I15151">
        <v>0</v>
      </c>
      <c r="K15151">
        <v>2014</v>
      </c>
      <c r="L15151">
        <v>2014</v>
      </c>
    </row>
    <row r="15152" spans="1:12" x14ac:dyDescent="0.25">
      <c r="A15152">
        <v>32</v>
      </c>
      <c r="B15152">
        <v>23423545</v>
      </c>
      <c r="C15152" t="s">
        <v>6692</v>
      </c>
      <c r="D15152">
        <v>23</v>
      </c>
      <c r="E15152">
        <v>0</v>
      </c>
      <c r="F15152">
        <v>13.8</v>
      </c>
      <c r="G15152">
        <v>0</v>
      </c>
      <c r="H15152">
        <v>18.690000000000001</v>
      </c>
      <c r="I15152">
        <v>0</v>
      </c>
      <c r="K15152">
        <v>2014</v>
      </c>
      <c r="L15152">
        <v>2014</v>
      </c>
    </row>
    <row r="15153" spans="1:12" x14ac:dyDescent="0.25">
      <c r="A15153">
        <v>32</v>
      </c>
      <c r="B15153">
        <v>23423547</v>
      </c>
      <c r="C15153" t="s">
        <v>5565</v>
      </c>
      <c r="D15153">
        <v>345</v>
      </c>
      <c r="E15153">
        <v>0</v>
      </c>
      <c r="F15153">
        <v>241.5</v>
      </c>
      <c r="G15153">
        <v>0</v>
      </c>
      <c r="H15153">
        <v>0</v>
      </c>
      <c r="I15153">
        <v>0</v>
      </c>
      <c r="K15153">
        <v>2014</v>
      </c>
      <c r="L15153">
        <v>2015</v>
      </c>
    </row>
    <row r="15154" spans="1:12" x14ac:dyDescent="0.25">
      <c r="A15154">
        <v>32</v>
      </c>
      <c r="B15154">
        <v>23423548</v>
      </c>
      <c r="C15154" t="s">
        <v>5565</v>
      </c>
      <c r="D15154">
        <v>345</v>
      </c>
      <c r="E15154">
        <v>0</v>
      </c>
      <c r="F15154">
        <v>241.5</v>
      </c>
      <c r="G15154">
        <v>0</v>
      </c>
      <c r="H15154">
        <v>0</v>
      </c>
      <c r="I15154">
        <v>0</v>
      </c>
      <c r="K15154">
        <v>2014</v>
      </c>
      <c r="L15154">
        <v>2015</v>
      </c>
    </row>
    <row r="15155" spans="1:12" x14ac:dyDescent="0.25">
      <c r="A15155">
        <v>32</v>
      </c>
      <c r="B15155">
        <v>23423549</v>
      </c>
      <c r="C15155" t="s">
        <v>5565</v>
      </c>
      <c r="D15155">
        <v>345</v>
      </c>
      <c r="E15155">
        <v>0</v>
      </c>
      <c r="F15155">
        <v>241.5</v>
      </c>
      <c r="G15155">
        <v>0</v>
      </c>
      <c r="H15155">
        <v>0</v>
      </c>
      <c r="I15155">
        <v>0</v>
      </c>
      <c r="K15155">
        <v>2014</v>
      </c>
      <c r="L15155">
        <v>2015</v>
      </c>
    </row>
    <row r="15156" spans="1:12" x14ac:dyDescent="0.25">
      <c r="A15156">
        <v>32</v>
      </c>
      <c r="B15156">
        <v>23423550</v>
      </c>
      <c r="C15156" t="s">
        <v>5565</v>
      </c>
      <c r="D15156">
        <v>345</v>
      </c>
      <c r="E15156">
        <v>0</v>
      </c>
      <c r="F15156">
        <v>241.5</v>
      </c>
      <c r="G15156">
        <v>0</v>
      </c>
      <c r="H15156">
        <v>0</v>
      </c>
      <c r="I15156">
        <v>0</v>
      </c>
      <c r="K15156">
        <v>2014</v>
      </c>
      <c r="L15156">
        <v>2015</v>
      </c>
    </row>
    <row r="15157" spans="1:12" x14ac:dyDescent="0.25">
      <c r="A15157">
        <v>32</v>
      </c>
      <c r="B15157">
        <v>23423551</v>
      </c>
      <c r="C15157" t="s">
        <v>5565</v>
      </c>
      <c r="D15157">
        <v>345</v>
      </c>
      <c r="E15157">
        <v>0</v>
      </c>
      <c r="F15157">
        <v>241.5</v>
      </c>
      <c r="G15157">
        <v>0</v>
      </c>
      <c r="H15157">
        <v>0</v>
      </c>
      <c r="I15157">
        <v>0</v>
      </c>
      <c r="K15157">
        <v>2014</v>
      </c>
      <c r="L15157">
        <v>2015</v>
      </c>
    </row>
    <row r="15158" spans="1:12" x14ac:dyDescent="0.25">
      <c r="A15158">
        <v>32</v>
      </c>
      <c r="B15158">
        <v>23423552</v>
      </c>
      <c r="C15158" t="s">
        <v>5565</v>
      </c>
      <c r="D15158">
        <v>345</v>
      </c>
      <c r="E15158">
        <v>0</v>
      </c>
      <c r="F15158">
        <v>241.5</v>
      </c>
      <c r="G15158">
        <v>0</v>
      </c>
      <c r="H15158">
        <v>0</v>
      </c>
      <c r="I15158">
        <v>0</v>
      </c>
      <c r="K15158">
        <v>2014</v>
      </c>
      <c r="L15158">
        <v>2015</v>
      </c>
    </row>
    <row r="15159" spans="1:12" x14ac:dyDescent="0.25">
      <c r="A15159">
        <v>32</v>
      </c>
      <c r="B15159">
        <v>23423583</v>
      </c>
      <c r="C15159" t="s">
        <v>2350</v>
      </c>
      <c r="D15159">
        <v>650</v>
      </c>
      <c r="E15159">
        <v>0</v>
      </c>
      <c r="F15159">
        <v>487.5</v>
      </c>
      <c r="G15159">
        <v>0</v>
      </c>
      <c r="H15159">
        <v>0</v>
      </c>
      <c r="I15159">
        <v>0</v>
      </c>
      <c r="K15159">
        <v>2015</v>
      </c>
      <c r="L15159">
        <v>2016</v>
      </c>
    </row>
    <row r="15160" spans="1:12" x14ac:dyDescent="0.25">
      <c r="A15160">
        <v>32</v>
      </c>
      <c r="B15160">
        <v>23423584</v>
      </c>
      <c r="C15160" t="s">
        <v>6693</v>
      </c>
      <c r="D15160">
        <v>650</v>
      </c>
      <c r="E15160">
        <v>0</v>
      </c>
      <c r="F15160">
        <v>487.5</v>
      </c>
      <c r="G15160">
        <v>0</v>
      </c>
      <c r="H15160">
        <v>0</v>
      </c>
      <c r="I15160">
        <v>0</v>
      </c>
      <c r="K15160">
        <v>2015</v>
      </c>
      <c r="L15160">
        <v>2016</v>
      </c>
    </row>
    <row r="15161" spans="1:12" x14ac:dyDescent="0.25">
      <c r="A15161">
        <v>32</v>
      </c>
      <c r="B15161">
        <v>23424546</v>
      </c>
      <c r="C15161" t="s">
        <v>6694</v>
      </c>
      <c r="D15161">
        <v>450</v>
      </c>
      <c r="E15161">
        <v>0</v>
      </c>
      <c r="F15161">
        <v>337.5</v>
      </c>
      <c r="G15161">
        <v>0</v>
      </c>
      <c r="H15161">
        <v>0</v>
      </c>
      <c r="I15161">
        <v>0</v>
      </c>
      <c r="K15161">
        <v>2014</v>
      </c>
      <c r="L15161">
        <v>2017</v>
      </c>
    </row>
    <row r="15162" spans="1:12" x14ac:dyDescent="0.25">
      <c r="A15162">
        <v>32</v>
      </c>
      <c r="B15162">
        <v>23424547</v>
      </c>
      <c r="C15162" t="s">
        <v>6694</v>
      </c>
      <c r="D15162">
        <v>450</v>
      </c>
      <c r="E15162">
        <v>0</v>
      </c>
      <c r="F15162">
        <v>337.5</v>
      </c>
      <c r="G15162">
        <v>0</v>
      </c>
      <c r="H15162">
        <v>0</v>
      </c>
      <c r="I15162">
        <v>0</v>
      </c>
      <c r="K15162">
        <v>2014</v>
      </c>
      <c r="L15162">
        <v>2017</v>
      </c>
    </row>
    <row r="15163" spans="1:12" x14ac:dyDescent="0.25">
      <c r="A15163">
        <v>32</v>
      </c>
      <c r="B15163">
        <v>23424548</v>
      </c>
      <c r="C15163" t="s">
        <v>6694</v>
      </c>
      <c r="D15163">
        <v>420</v>
      </c>
      <c r="E15163">
        <v>0</v>
      </c>
      <c r="F15163">
        <v>315</v>
      </c>
      <c r="G15163">
        <v>0</v>
      </c>
      <c r="H15163">
        <v>0</v>
      </c>
      <c r="I15163">
        <v>0</v>
      </c>
      <c r="K15163">
        <v>2014</v>
      </c>
      <c r="L15163">
        <v>2017</v>
      </c>
    </row>
    <row r="15164" spans="1:12" x14ac:dyDescent="0.25">
      <c r="A15164">
        <v>32</v>
      </c>
      <c r="B15164">
        <v>23424549</v>
      </c>
      <c r="C15164" t="s">
        <v>6694</v>
      </c>
      <c r="D15164">
        <v>420</v>
      </c>
      <c r="E15164">
        <v>0</v>
      </c>
      <c r="F15164">
        <v>315</v>
      </c>
      <c r="G15164">
        <v>0</v>
      </c>
      <c r="H15164">
        <v>0</v>
      </c>
      <c r="I15164">
        <v>0</v>
      </c>
      <c r="K15164">
        <v>2014</v>
      </c>
      <c r="L15164">
        <v>2017</v>
      </c>
    </row>
    <row r="15165" spans="1:12" x14ac:dyDescent="0.25">
      <c r="A15165">
        <v>32</v>
      </c>
      <c r="B15165">
        <v>23424550</v>
      </c>
      <c r="C15165" t="s">
        <v>6694</v>
      </c>
      <c r="D15165">
        <v>420</v>
      </c>
      <c r="E15165">
        <v>0</v>
      </c>
      <c r="F15165">
        <v>315</v>
      </c>
      <c r="G15165">
        <v>0</v>
      </c>
      <c r="H15165">
        <v>0</v>
      </c>
      <c r="I15165">
        <v>0</v>
      </c>
      <c r="K15165">
        <v>2014</v>
      </c>
      <c r="L15165">
        <v>2017</v>
      </c>
    </row>
    <row r="15166" spans="1:12" x14ac:dyDescent="0.25">
      <c r="A15166">
        <v>32</v>
      </c>
      <c r="B15166">
        <v>23424551</v>
      </c>
      <c r="C15166" t="s">
        <v>6694</v>
      </c>
      <c r="D15166">
        <v>420</v>
      </c>
      <c r="E15166">
        <v>0</v>
      </c>
      <c r="F15166">
        <v>315</v>
      </c>
      <c r="G15166">
        <v>0</v>
      </c>
      <c r="H15166">
        <v>0</v>
      </c>
      <c r="I15166">
        <v>0</v>
      </c>
      <c r="K15166">
        <v>2014</v>
      </c>
      <c r="L15166">
        <v>2017</v>
      </c>
    </row>
    <row r="15167" spans="1:12" x14ac:dyDescent="0.25">
      <c r="A15167">
        <v>32</v>
      </c>
      <c r="B15167">
        <v>23424552</v>
      </c>
      <c r="C15167" t="s">
        <v>6695</v>
      </c>
      <c r="D15167">
        <v>420</v>
      </c>
      <c r="E15167">
        <v>0</v>
      </c>
      <c r="F15167">
        <v>315</v>
      </c>
      <c r="G15167">
        <v>0</v>
      </c>
      <c r="H15167">
        <v>0</v>
      </c>
      <c r="I15167">
        <v>0</v>
      </c>
      <c r="K15167">
        <v>2014</v>
      </c>
      <c r="L15167">
        <v>2017</v>
      </c>
    </row>
    <row r="15168" spans="1:12" x14ac:dyDescent="0.25">
      <c r="A15168">
        <v>32</v>
      </c>
      <c r="B15168">
        <v>23424553</v>
      </c>
      <c r="C15168" t="s">
        <v>6695</v>
      </c>
      <c r="D15168">
        <v>420</v>
      </c>
      <c r="E15168">
        <v>0</v>
      </c>
      <c r="F15168">
        <v>315</v>
      </c>
      <c r="G15168">
        <v>0</v>
      </c>
      <c r="H15168">
        <v>0</v>
      </c>
      <c r="I15168">
        <v>0</v>
      </c>
      <c r="K15168">
        <v>2014</v>
      </c>
      <c r="L15168">
        <v>2017</v>
      </c>
    </row>
    <row r="15169" spans="1:12" x14ac:dyDescent="0.25">
      <c r="A15169">
        <v>32</v>
      </c>
      <c r="B15169">
        <v>23424958</v>
      </c>
      <c r="C15169" t="s">
        <v>5565</v>
      </c>
      <c r="D15169">
        <v>305</v>
      </c>
      <c r="E15169">
        <v>0</v>
      </c>
      <c r="F15169">
        <v>228.75</v>
      </c>
      <c r="G15169">
        <v>0</v>
      </c>
      <c r="H15169">
        <v>344.33</v>
      </c>
      <c r="I15169">
        <v>0</v>
      </c>
      <c r="K15169">
        <v>2007</v>
      </c>
      <c r="L15169">
        <v>2014</v>
      </c>
    </row>
    <row r="15170" spans="1:12" x14ac:dyDescent="0.25">
      <c r="A15170">
        <v>32</v>
      </c>
      <c r="B15170">
        <v>23424959</v>
      </c>
      <c r="C15170" t="s">
        <v>5565</v>
      </c>
      <c r="D15170">
        <v>305</v>
      </c>
      <c r="E15170">
        <v>0</v>
      </c>
      <c r="F15170">
        <v>228.75</v>
      </c>
      <c r="G15170">
        <v>0</v>
      </c>
      <c r="H15170">
        <v>344.33</v>
      </c>
      <c r="I15170">
        <v>0</v>
      </c>
      <c r="K15170">
        <v>2007</v>
      </c>
      <c r="L15170">
        <v>2014</v>
      </c>
    </row>
    <row r="15171" spans="1:12" x14ac:dyDescent="0.25">
      <c r="A15171">
        <v>32</v>
      </c>
      <c r="B15171">
        <v>23424960</v>
      </c>
      <c r="C15171" t="s">
        <v>6696</v>
      </c>
      <c r="D15171">
        <v>305</v>
      </c>
      <c r="E15171">
        <v>0</v>
      </c>
      <c r="F15171">
        <v>228.75</v>
      </c>
      <c r="G15171">
        <v>0</v>
      </c>
      <c r="H15171">
        <v>344.33</v>
      </c>
      <c r="I15171">
        <v>0</v>
      </c>
      <c r="K15171">
        <v>2007</v>
      </c>
      <c r="L15171">
        <v>2013</v>
      </c>
    </row>
    <row r="15172" spans="1:12" x14ac:dyDescent="0.25">
      <c r="A15172">
        <v>32</v>
      </c>
      <c r="B15172">
        <v>23424961</v>
      </c>
      <c r="C15172" t="s">
        <v>5891</v>
      </c>
      <c r="D15172">
        <v>12</v>
      </c>
      <c r="E15172">
        <v>0</v>
      </c>
      <c r="F15172">
        <v>7.2</v>
      </c>
      <c r="G15172">
        <v>0</v>
      </c>
      <c r="H15172">
        <v>0</v>
      </c>
      <c r="I15172">
        <v>0</v>
      </c>
      <c r="K15172">
        <v>2014</v>
      </c>
      <c r="L15172">
        <v>2015</v>
      </c>
    </row>
    <row r="15173" spans="1:12" x14ac:dyDescent="0.25">
      <c r="A15173">
        <v>32</v>
      </c>
      <c r="B15173">
        <v>23425139</v>
      </c>
      <c r="C15173" t="s">
        <v>6226</v>
      </c>
      <c r="D15173">
        <v>341.35</v>
      </c>
      <c r="E15173">
        <v>0</v>
      </c>
      <c r="F15173">
        <v>204.81</v>
      </c>
      <c r="G15173">
        <v>0</v>
      </c>
      <c r="H15173">
        <v>0</v>
      </c>
      <c r="I15173">
        <v>0</v>
      </c>
      <c r="K15173">
        <v>2013</v>
      </c>
      <c r="L15173">
        <v>2017</v>
      </c>
    </row>
    <row r="15174" spans="1:12" x14ac:dyDescent="0.25">
      <c r="A15174">
        <v>32</v>
      </c>
      <c r="B15174">
        <v>23425140</v>
      </c>
      <c r="C15174" t="s">
        <v>6226</v>
      </c>
      <c r="D15174">
        <v>341.35</v>
      </c>
      <c r="E15174">
        <v>0</v>
      </c>
      <c r="F15174">
        <v>204.81</v>
      </c>
      <c r="G15174">
        <v>0</v>
      </c>
      <c r="H15174">
        <v>0</v>
      </c>
      <c r="I15174">
        <v>0</v>
      </c>
      <c r="K15174">
        <v>2013</v>
      </c>
      <c r="L15174">
        <v>2017</v>
      </c>
    </row>
    <row r="15175" spans="1:12" x14ac:dyDescent="0.25">
      <c r="A15175">
        <v>32</v>
      </c>
      <c r="B15175">
        <v>23425860</v>
      </c>
      <c r="C15175" t="s">
        <v>6080</v>
      </c>
      <c r="D15175">
        <v>450</v>
      </c>
      <c r="E15175">
        <v>0</v>
      </c>
      <c r="F15175">
        <v>337.5</v>
      </c>
      <c r="G15175">
        <v>0</v>
      </c>
      <c r="H15175">
        <v>457.07</v>
      </c>
      <c r="I15175">
        <v>0</v>
      </c>
      <c r="K15175">
        <v>2014</v>
      </c>
      <c r="L15175">
        <v>2015</v>
      </c>
    </row>
    <row r="15176" spans="1:12" x14ac:dyDescent="0.25">
      <c r="A15176">
        <v>32</v>
      </c>
      <c r="B15176">
        <v>23425861</v>
      </c>
      <c r="C15176" t="s">
        <v>6080</v>
      </c>
      <c r="D15176">
        <v>450</v>
      </c>
      <c r="E15176">
        <v>0</v>
      </c>
      <c r="F15176">
        <v>337.5</v>
      </c>
      <c r="G15176">
        <v>0</v>
      </c>
      <c r="H15176">
        <v>457.07</v>
      </c>
      <c r="I15176">
        <v>0</v>
      </c>
      <c r="K15176">
        <v>2014</v>
      </c>
      <c r="L15176">
        <v>2015</v>
      </c>
    </row>
    <row r="15177" spans="1:12" x14ac:dyDescent="0.25">
      <c r="A15177">
        <v>32</v>
      </c>
      <c r="B15177">
        <v>23425862</v>
      </c>
      <c r="C15177" t="s">
        <v>6063</v>
      </c>
      <c r="D15177">
        <v>450</v>
      </c>
      <c r="E15177">
        <v>0</v>
      </c>
      <c r="F15177">
        <v>337.5</v>
      </c>
      <c r="G15177">
        <v>0</v>
      </c>
      <c r="H15177">
        <v>457.07</v>
      </c>
      <c r="I15177">
        <v>0</v>
      </c>
      <c r="K15177">
        <v>2014</v>
      </c>
      <c r="L15177">
        <v>2015</v>
      </c>
    </row>
    <row r="15178" spans="1:12" x14ac:dyDescent="0.25">
      <c r="A15178">
        <v>32</v>
      </c>
      <c r="B15178">
        <v>23425863</v>
      </c>
      <c r="C15178" t="s">
        <v>6063</v>
      </c>
      <c r="D15178">
        <v>450</v>
      </c>
      <c r="E15178">
        <v>0</v>
      </c>
      <c r="F15178">
        <v>337.5</v>
      </c>
      <c r="G15178">
        <v>0</v>
      </c>
      <c r="H15178">
        <v>457.07</v>
      </c>
      <c r="I15178">
        <v>0</v>
      </c>
      <c r="K15178">
        <v>2014</v>
      </c>
      <c r="L15178">
        <v>2015</v>
      </c>
    </row>
    <row r="15179" spans="1:12" x14ac:dyDescent="0.25">
      <c r="A15179">
        <v>32</v>
      </c>
      <c r="B15179">
        <v>23425864</v>
      </c>
      <c r="C15179" t="s">
        <v>6062</v>
      </c>
      <c r="D15179">
        <v>450</v>
      </c>
      <c r="E15179">
        <v>0</v>
      </c>
      <c r="F15179">
        <v>337.5</v>
      </c>
      <c r="G15179">
        <v>0</v>
      </c>
      <c r="H15179">
        <v>457.07</v>
      </c>
      <c r="I15179">
        <v>0</v>
      </c>
      <c r="K15179">
        <v>2014</v>
      </c>
      <c r="L15179">
        <v>2015</v>
      </c>
    </row>
    <row r="15180" spans="1:12" x14ac:dyDescent="0.25">
      <c r="A15180">
        <v>32</v>
      </c>
      <c r="B15180">
        <v>23425865</v>
      </c>
      <c r="C15180" t="s">
        <v>6062</v>
      </c>
      <c r="D15180">
        <v>450</v>
      </c>
      <c r="E15180">
        <v>0</v>
      </c>
      <c r="F15180">
        <v>337.5</v>
      </c>
      <c r="G15180">
        <v>0</v>
      </c>
      <c r="H15180">
        <v>457.07</v>
      </c>
      <c r="I15180">
        <v>0</v>
      </c>
      <c r="K15180">
        <v>2014</v>
      </c>
      <c r="L15180">
        <v>2015</v>
      </c>
    </row>
    <row r="15181" spans="1:12" x14ac:dyDescent="0.25">
      <c r="A15181">
        <v>32</v>
      </c>
      <c r="B15181">
        <v>23425866</v>
      </c>
      <c r="C15181" t="s">
        <v>6079</v>
      </c>
      <c r="D15181">
        <v>450</v>
      </c>
      <c r="E15181">
        <v>0</v>
      </c>
      <c r="F15181">
        <v>337.5</v>
      </c>
      <c r="G15181">
        <v>0</v>
      </c>
      <c r="H15181">
        <v>457.07</v>
      </c>
      <c r="I15181">
        <v>0</v>
      </c>
      <c r="K15181">
        <v>2014</v>
      </c>
      <c r="L15181">
        <v>2015</v>
      </c>
    </row>
    <row r="15182" spans="1:12" x14ac:dyDescent="0.25">
      <c r="A15182">
        <v>32</v>
      </c>
      <c r="B15182">
        <v>23425867</v>
      </c>
      <c r="C15182" t="s">
        <v>6079</v>
      </c>
      <c r="D15182">
        <v>450</v>
      </c>
      <c r="E15182">
        <v>0</v>
      </c>
      <c r="F15182">
        <v>337.5</v>
      </c>
      <c r="G15182">
        <v>0</v>
      </c>
      <c r="H15182">
        <v>457.07</v>
      </c>
      <c r="I15182">
        <v>0</v>
      </c>
      <c r="K15182">
        <v>2014</v>
      </c>
      <c r="L15182">
        <v>2015</v>
      </c>
    </row>
    <row r="15183" spans="1:12" x14ac:dyDescent="0.25">
      <c r="A15183">
        <v>32</v>
      </c>
      <c r="B15183">
        <v>23425868</v>
      </c>
      <c r="C15183" t="s">
        <v>6075</v>
      </c>
      <c r="D15183">
        <v>450</v>
      </c>
      <c r="E15183">
        <v>0</v>
      </c>
      <c r="F15183">
        <v>337.5</v>
      </c>
      <c r="G15183">
        <v>0</v>
      </c>
      <c r="H15183">
        <v>457.07</v>
      </c>
      <c r="I15183">
        <v>0</v>
      </c>
      <c r="K15183">
        <v>2014</v>
      </c>
      <c r="L15183">
        <v>2015</v>
      </c>
    </row>
    <row r="15184" spans="1:12" x14ac:dyDescent="0.25">
      <c r="A15184">
        <v>32</v>
      </c>
      <c r="B15184">
        <v>23425869</v>
      </c>
      <c r="C15184" t="s">
        <v>6075</v>
      </c>
      <c r="D15184">
        <v>450</v>
      </c>
      <c r="E15184">
        <v>0</v>
      </c>
      <c r="F15184">
        <v>337.5</v>
      </c>
      <c r="G15184">
        <v>0</v>
      </c>
      <c r="H15184">
        <v>457.07</v>
      </c>
      <c r="I15184">
        <v>0</v>
      </c>
      <c r="K15184">
        <v>2014</v>
      </c>
      <c r="L15184">
        <v>2015</v>
      </c>
    </row>
    <row r="15185" spans="1:12" x14ac:dyDescent="0.25">
      <c r="A15185">
        <v>32</v>
      </c>
      <c r="B15185">
        <v>23425870</v>
      </c>
      <c r="C15185" t="s">
        <v>6080</v>
      </c>
      <c r="D15185">
        <v>450</v>
      </c>
      <c r="E15185">
        <v>0</v>
      </c>
      <c r="F15185">
        <v>337.5</v>
      </c>
      <c r="G15185">
        <v>0</v>
      </c>
      <c r="H15185">
        <v>457.07</v>
      </c>
      <c r="I15185">
        <v>0</v>
      </c>
      <c r="K15185">
        <v>2014</v>
      </c>
      <c r="L15185">
        <v>2015</v>
      </c>
    </row>
    <row r="15186" spans="1:12" x14ac:dyDescent="0.25">
      <c r="A15186">
        <v>32</v>
      </c>
      <c r="B15186">
        <v>23425871</v>
      </c>
      <c r="C15186" t="s">
        <v>6080</v>
      </c>
      <c r="D15186">
        <v>450</v>
      </c>
      <c r="E15186">
        <v>0</v>
      </c>
      <c r="F15186">
        <v>337.5</v>
      </c>
      <c r="G15186">
        <v>0</v>
      </c>
      <c r="H15186">
        <v>457.07</v>
      </c>
      <c r="I15186">
        <v>0</v>
      </c>
      <c r="K15186">
        <v>2014</v>
      </c>
      <c r="L15186">
        <v>2015</v>
      </c>
    </row>
    <row r="15187" spans="1:12" x14ac:dyDescent="0.25">
      <c r="A15187">
        <v>32</v>
      </c>
      <c r="B15187">
        <v>23425872</v>
      </c>
      <c r="C15187" t="s">
        <v>6063</v>
      </c>
      <c r="D15187">
        <v>450</v>
      </c>
      <c r="E15187">
        <v>0</v>
      </c>
      <c r="F15187">
        <v>337.5</v>
      </c>
      <c r="G15187">
        <v>0</v>
      </c>
      <c r="H15187">
        <v>457.07</v>
      </c>
      <c r="I15187">
        <v>0</v>
      </c>
      <c r="K15187">
        <v>2014</v>
      </c>
      <c r="L15187">
        <v>2015</v>
      </c>
    </row>
    <row r="15188" spans="1:12" x14ac:dyDescent="0.25">
      <c r="A15188">
        <v>32</v>
      </c>
      <c r="B15188">
        <v>23425873</v>
      </c>
      <c r="C15188" t="s">
        <v>6063</v>
      </c>
      <c r="D15188">
        <v>450</v>
      </c>
      <c r="E15188">
        <v>0</v>
      </c>
      <c r="F15188">
        <v>337.5</v>
      </c>
      <c r="G15188">
        <v>0</v>
      </c>
      <c r="H15188">
        <v>457.07</v>
      </c>
      <c r="I15188">
        <v>0</v>
      </c>
      <c r="K15188">
        <v>2014</v>
      </c>
      <c r="L15188">
        <v>2015</v>
      </c>
    </row>
    <row r="15189" spans="1:12" x14ac:dyDescent="0.25">
      <c r="A15189">
        <v>32</v>
      </c>
      <c r="B15189">
        <v>23425874</v>
      </c>
      <c r="C15189" t="s">
        <v>6062</v>
      </c>
      <c r="D15189">
        <v>450</v>
      </c>
      <c r="E15189">
        <v>0</v>
      </c>
      <c r="F15189">
        <v>337.5</v>
      </c>
      <c r="G15189">
        <v>0</v>
      </c>
      <c r="H15189">
        <v>457.07</v>
      </c>
      <c r="I15189">
        <v>0</v>
      </c>
      <c r="K15189">
        <v>2014</v>
      </c>
      <c r="L15189">
        <v>2015</v>
      </c>
    </row>
    <row r="15190" spans="1:12" x14ac:dyDescent="0.25">
      <c r="A15190">
        <v>32</v>
      </c>
      <c r="B15190">
        <v>23425875</v>
      </c>
      <c r="C15190" t="s">
        <v>6062</v>
      </c>
      <c r="D15190">
        <v>450</v>
      </c>
      <c r="E15190">
        <v>0</v>
      </c>
      <c r="F15190">
        <v>337.5</v>
      </c>
      <c r="G15190">
        <v>0</v>
      </c>
      <c r="H15190">
        <v>457.07</v>
      </c>
      <c r="I15190">
        <v>0</v>
      </c>
      <c r="K15190">
        <v>2014</v>
      </c>
      <c r="L15190">
        <v>2015</v>
      </c>
    </row>
    <row r="15191" spans="1:12" x14ac:dyDescent="0.25">
      <c r="A15191">
        <v>32</v>
      </c>
      <c r="B15191">
        <v>23425876</v>
      </c>
      <c r="C15191" t="s">
        <v>6079</v>
      </c>
      <c r="D15191">
        <v>450</v>
      </c>
      <c r="E15191">
        <v>0</v>
      </c>
      <c r="F15191">
        <v>337.5</v>
      </c>
      <c r="G15191">
        <v>0</v>
      </c>
      <c r="H15191">
        <v>457.07</v>
      </c>
      <c r="I15191">
        <v>0</v>
      </c>
      <c r="K15191">
        <v>2014</v>
      </c>
      <c r="L15191">
        <v>2015</v>
      </c>
    </row>
    <row r="15192" spans="1:12" x14ac:dyDescent="0.25">
      <c r="A15192">
        <v>32</v>
      </c>
      <c r="B15192">
        <v>23425877</v>
      </c>
      <c r="C15192" t="s">
        <v>6079</v>
      </c>
      <c r="D15192">
        <v>450</v>
      </c>
      <c r="E15192">
        <v>0</v>
      </c>
      <c r="F15192">
        <v>337.5</v>
      </c>
      <c r="G15192">
        <v>0</v>
      </c>
      <c r="H15192">
        <v>457.07</v>
      </c>
      <c r="I15192">
        <v>0</v>
      </c>
      <c r="K15192">
        <v>2014</v>
      </c>
      <c r="L15192">
        <v>2015</v>
      </c>
    </row>
    <row r="15193" spans="1:12" x14ac:dyDescent="0.25">
      <c r="A15193">
        <v>32</v>
      </c>
      <c r="B15193">
        <v>23425878</v>
      </c>
      <c r="C15193" t="s">
        <v>6075</v>
      </c>
      <c r="D15193">
        <v>450</v>
      </c>
      <c r="E15193">
        <v>0</v>
      </c>
      <c r="F15193">
        <v>337.5</v>
      </c>
      <c r="G15193">
        <v>0</v>
      </c>
      <c r="H15193">
        <v>457.07</v>
      </c>
      <c r="I15193">
        <v>0</v>
      </c>
      <c r="K15193">
        <v>2014</v>
      </c>
      <c r="L15193">
        <v>2015</v>
      </c>
    </row>
    <row r="15194" spans="1:12" x14ac:dyDescent="0.25">
      <c r="A15194">
        <v>32</v>
      </c>
      <c r="B15194">
        <v>23425879</v>
      </c>
      <c r="C15194" t="s">
        <v>6075</v>
      </c>
      <c r="D15194">
        <v>450</v>
      </c>
      <c r="E15194">
        <v>0</v>
      </c>
      <c r="F15194">
        <v>337.5</v>
      </c>
      <c r="G15194">
        <v>0</v>
      </c>
      <c r="H15194">
        <v>457.07</v>
      </c>
      <c r="I15194">
        <v>0</v>
      </c>
      <c r="K15194">
        <v>2014</v>
      </c>
      <c r="L15194">
        <v>2015</v>
      </c>
    </row>
    <row r="15195" spans="1:12" x14ac:dyDescent="0.25">
      <c r="A15195">
        <v>32</v>
      </c>
      <c r="B15195">
        <v>23426655</v>
      </c>
      <c r="C15195" t="s">
        <v>5972</v>
      </c>
      <c r="D15195">
        <v>50</v>
      </c>
      <c r="E15195">
        <v>0</v>
      </c>
      <c r="F15195">
        <v>37.5</v>
      </c>
      <c r="G15195">
        <v>0</v>
      </c>
      <c r="H15195">
        <v>0</v>
      </c>
      <c r="I15195">
        <v>0</v>
      </c>
      <c r="K15195">
        <v>2016</v>
      </c>
      <c r="L15195">
        <v>2017</v>
      </c>
    </row>
    <row r="15196" spans="1:12" x14ac:dyDescent="0.25">
      <c r="A15196">
        <v>32</v>
      </c>
      <c r="B15196">
        <v>23426665</v>
      </c>
      <c r="C15196" t="s">
        <v>6697</v>
      </c>
      <c r="D15196">
        <v>135</v>
      </c>
      <c r="E15196">
        <v>0</v>
      </c>
      <c r="F15196">
        <v>101.25</v>
      </c>
      <c r="G15196">
        <v>0</v>
      </c>
      <c r="H15196">
        <v>0</v>
      </c>
      <c r="I15196">
        <v>0</v>
      </c>
      <c r="K15196">
        <v>2014</v>
      </c>
      <c r="L15196">
        <v>2017</v>
      </c>
    </row>
    <row r="15197" spans="1:12" x14ac:dyDescent="0.25">
      <c r="A15197">
        <v>32</v>
      </c>
      <c r="B15197">
        <v>23427530</v>
      </c>
      <c r="C15197" t="s">
        <v>6698</v>
      </c>
      <c r="D15197">
        <v>29</v>
      </c>
      <c r="E15197">
        <v>0</v>
      </c>
      <c r="F15197">
        <v>17.399999999999999</v>
      </c>
      <c r="G15197">
        <v>0</v>
      </c>
      <c r="H15197">
        <v>0</v>
      </c>
      <c r="I15197">
        <v>0</v>
      </c>
      <c r="K15197">
        <v>2015</v>
      </c>
      <c r="L15197">
        <v>2017</v>
      </c>
    </row>
    <row r="15198" spans="1:12" x14ac:dyDescent="0.25">
      <c r="A15198">
        <v>32</v>
      </c>
      <c r="B15198">
        <v>23427936</v>
      </c>
      <c r="C15198" t="s">
        <v>333</v>
      </c>
      <c r="D15198">
        <v>380</v>
      </c>
      <c r="E15198">
        <v>0</v>
      </c>
      <c r="F15198">
        <v>228</v>
      </c>
      <c r="G15198">
        <v>0</v>
      </c>
      <c r="H15198">
        <v>0</v>
      </c>
      <c r="I15198">
        <v>0</v>
      </c>
      <c r="K15198">
        <v>2015</v>
      </c>
      <c r="L15198">
        <v>2017</v>
      </c>
    </row>
    <row r="15199" spans="1:12" x14ac:dyDescent="0.25">
      <c r="A15199">
        <v>32</v>
      </c>
      <c r="B15199">
        <v>23427937</v>
      </c>
      <c r="C15199" t="s">
        <v>333</v>
      </c>
      <c r="D15199">
        <v>380</v>
      </c>
      <c r="E15199">
        <v>0</v>
      </c>
      <c r="F15199">
        <v>228</v>
      </c>
      <c r="G15199">
        <v>0</v>
      </c>
      <c r="H15199">
        <v>0</v>
      </c>
      <c r="I15199">
        <v>0</v>
      </c>
      <c r="K15199">
        <v>2015</v>
      </c>
      <c r="L15199">
        <v>2017</v>
      </c>
    </row>
    <row r="15200" spans="1:12" x14ac:dyDescent="0.25">
      <c r="A15200">
        <v>32</v>
      </c>
      <c r="B15200">
        <v>23427938</v>
      </c>
      <c r="C15200" t="s">
        <v>333</v>
      </c>
      <c r="D15200">
        <v>380</v>
      </c>
      <c r="E15200">
        <v>0</v>
      </c>
      <c r="F15200">
        <v>228</v>
      </c>
      <c r="G15200">
        <v>0</v>
      </c>
      <c r="H15200">
        <v>0</v>
      </c>
      <c r="I15200">
        <v>0</v>
      </c>
      <c r="K15200">
        <v>2015</v>
      </c>
      <c r="L15200">
        <v>2017</v>
      </c>
    </row>
    <row r="15201" spans="1:12" x14ac:dyDescent="0.25">
      <c r="A15201">
        <v>32</v>
      </c>
      <c r="B15201">
        <v>23427939</v>
      </c>
      <c r="C15201" t="s">
        <v>333</v>
      </c>
      <c r="D15201">
        <v>380</v>
      </c>
      <c r="E15201">
        <v>0</v>
      </c>
      <c r="F15201">
        <v>228</v>
      </c>
      <c r="G15201">
        <v>0</v>
      </c>
      <c r="H15201">
        <v>0</v>
      </c>
      <c r="I15201">
        <v>0</v>
      </c>
      <c r="K15201">
        <v>2015</v>
      </c>
      <c r="L15201">
        <v>2017</v>
      </c>
    </row>
    <row r="15202" spans="1:12" x14ac:dyDescent="0.25">
      <c r="A15202">
        <v>32</v>
      </c>
      <c r="B15202">
        <v>23430210</v>
      </c>
      <c r="C15202" t="s">
        <v>6699</v>
      </c>
      <c r="D15202">
        <v>90</v>
      </c>
      <c r="E15202">
        <v>0</v>
      </c>
      <c r="F15202">
        <v>67.5</v>
      </c>
      <c r="G15202">
        <v>0</v>
      </c>
      <c r="H15202">
        <v>0</v>
      </c>
      <c r="I15202">
        <v>0</v>
      </c>
      <c r="K15202">
        <v>2013</v>
      </c>
      <c r="L15202">
        <v>2016</v>
      </c>
    </row>
    <row r="15203" spans="1:12" x14ac:dyDescent="0.25">
      <c r="A15203">
        <v>32</v>
      </c>
      <c r="B15203">
        <v>23431101</v>
      </c>
      <c r="C15203" t="s">
        <v>5961</v>
      </c>
      <c r="D15203">
        <v>595</v>
      </c>
      <c r="E15203">
        <v>0</v>
      </c>
      <c r="F15203">
        <v>446.25</v>
      </c>
      <c r="G15203">
        <v>0</v>
      </c>
      <c r="H15203">
        <v>0</v>
      </c>
      <c r="I15203">
        <v>0</v>
      </c>
      <c r="K15203">
        <v>2016</v>
      </c>
      <c r="L15203">
        <v>2017</v>
      </c>
    </row>
    <row r="15204" spans="1:12" x14ac:dyDescent="0.25">
      <c r="A15204">
        <v>32</v>
      </c>
      <c r="B15204">
        <v>23431102</v>
      </c>
      <c r="C15204" t="s">
        <v>6024</v>
      </c>
      <c r="D15204">
        <v>595</v>
      </c>
      <c r="E15204">
        <v>0</v>
      </c>
      <c r="F15204">
        <v>446.25</v>
      </c>
      <c r="G15204">
        <v>0</v>
      </c>
      <c r="H15204">
        <v>0</v>
      </c>
      <c r="I15204">
        <v>0</v>
      </c>
      <c r="K15204">
        <v>2016</v>
      </c>
      <c r="L15204">
        <v>2017</v>
      </c>
    </row>
    <row r="15205" spans="1:12" x14ac:dyDescent="0.25">
      <c r="A15205">
        <v>32</v>
      </c>
      <c r="B15205">
        <v>23431106</v>
      </c>
      <c r="C15205" t="s">
        <v>6700</v>
      </c>
      <c r="D15205">
        <v>375</v>
      </c>
      <c r="E15205">
        <v>0</v>
      </c>
      <c r="F15205">
        <v>281.25</v>
      </c>
      <c r="G15205">
        <v>0</v>
      </c>
      <c r="H15205">
        <v>0</v>
      </c>
      <c r="I15205">
        <v>0</v>
      </c>
      <c r="K15205">
        <v>2015</v>
      </c>
      <c r="L15205">
        <v>2017</v>
      </c>
    </row>
    <row r="15206" spans="1:12" x14ac:dyDescent="0.25">
      <c r="A15206">
        <v>32</v>
      </c>
      <c r="B15206">
        <v>23431107</v>
      </c>
      <c r="C15206" t="s">
        <v>6348</v>
      </c>
      <c r="D15206">
        <v>400</v>
      </c>
      <c r="E15206">
        <v>0</v>
      </c>
      <c r="F15206">
        <v>300</v>
      </c>
      <c r="G15206">
        <v>0</v>
      </c>
      <c r="H15206">
        <v>0</v>
      </c>
      <c r="I15206">
        <v>0</v>
      </c>
      <c r="K15206">
        <v>2015</v>
      </c>
      <c r="L15206">
        <v>2017</v>
      </c>
    </row>
    <row r="15207" spans="1:12" x14ac:dyDescent="0.25">
      <c r="A15207">
        <v>32</v>
      </c>
      <c r="B15207">
        <v>23431519</v>
      </c>
      <c r="C15207" t="s">
        <v>6229</v>
      </c>
      <c r="D15207">
        <v>600</v>
      </c>
      <c r="E15207">
        <v>0</v>
      </c>
      <c r="F15207">
        <v>450</v>
      </c>
      <c r="G15207">
        <v>0</v>
      </c>
      <c r="H15207">
        <v>609.42999999999995</v>
      </c>
      <c r="I15207">
        <v>0</v>
      </c>
      <c r="K15207">
        <v>2013</v>
      </c>
      <c r="L15207">
        <v>2015</v>
      </c>
    </row>
    <row r="15208" spans="1:12" x14ac:dyDescent="0.25">
      <c r="A15208">
        <v>32</v>
      </c>
      <c r="B15208">
        <v>23432014</v>
      </c>
      <c r="C15208" t="s">
        <v>6701</v>
      </c>
      <c r="D15208">
        <v>525</v>
      </c>
      <c r="E15208">
        <v>0</v>
      </c>
      <c r="F15208">
        <v>393.75</v>
      </c>
      <c r="G15208">
        <v>0</v>
      </c>
      <c r="H15208">
        <v>0</v>
      </c>
      <c r="I15208">
        <v>0</v>
      </c>
      <c r="K15208">
        <v>2016</v>
      </c>
      <c r="L15208">
        <v>2017</v>
      </c>
    </row>
    <row r="15209" spans="1:12" x14ac:dyDescent="0.25">
      <c r="A15209">
        <v>32</v>
      </c>
      <c r="B15209">
        <v>23432268</v>
      </c>
      <c r="C15209" t="s">
        <v>2318</v>
      </c>
      <c r="D15209">
        <v>0</v>
      </c>
      <c r="E15209">
        <v>0</v>
      </c>
      <c r="F15209">
        <v>0</v>
      </c>
      <c r="G15209">
        <v>0</v>
      </c>
      <c r="H15209">
        <v>0</v>
      </c>
      <c r="I15209">
        <v>0</v>
      </c>
      <c r="K15209">
        <v>2015</v>
      </c>
      <c r="L15209">
        <v>2016</v>
      </c>
    </row>
    <row r="15210" spans="1:12" x14ac:dyDescent="0.25">
      <c r="A15210">
        <v>32</v>
      </c>
      <c r="B15210">
        <v>23432269</v>
      </c>
      <c r="C15210" t="s">
        <v>2318</v>
      </c>
      <c r="D15210">
        <v>0</v>
      </c>
      <c r="E15210">
        <v>0</v>
      </c>
      <c r="F15210">
        <v>0</v>
      </c>
      <c r="G15210">
        <v>0</v>
      </c>
      <c r="H15210">
        <v>0</v>
      </c>
      <c r="I15210">
        <v>0</v>
      </c>
      <c r="K15210">
        <v>2015</v>
      </c>
      <c r="L15210">
        <v>2016</v>
      </c>
    </row>
    <row r="15211" spans="1:12" x14ac:dyDescent="0.25">
      <c r="A15211">
        <v>32</v>
      </c>
      <c r="B15211">
        <v>23432274</v>
      </c>
      <c r="C15211" t="s">
        <v>4846</v>
      </c>
      <c r="D15211">
        <v>0</v>
      </c>
      <c r="E15211">
        <v>0</v>
      </c>
      <c r="F15211">
        <v>0</v>
      </c>
      <c r="G15211">
        <v>0</v>
      </c>
      <c r="H15211">
        <v>0</v>
      </c>
      <c r="I15211">
        <v>0</v>
      </c>
      <c r="K15211">
        <v>2015</v>
      </c>
      <c r="L15211">
        <v>2015</v>
      </c>
    </row>
    <row r="15212" spans="1:12" x14ac:dyDescent="0.25">
      <c r="A15212">
        <v>32</v>
      </c>
      <c r="B15212">
        <v>23432317</v>
      </c>
      <c r="C15212" t="s">
        <v>6702</v>
      </c>
      <c r="D15212">
        <v>70</v>
      </c>
      <c r="E15212">
        <v>0</v>
      </c>
      <c r="F15212">
        <v>49</v>
      </c>
      <c r="G15212">
        <v>0</v>
      </c>
      <c r="H15212">
        <v>0</v>
      </c>
      <c r="I15212">
        <v>0</v>
      </c>
      <c r="K15212">
        <v>2015</v>
      </c>
      <c r="L15212">
        <v>2015</v>
      </c>
    </row>
    <row r="15213" spans="1:12" x14ac:dyDescent="0.25">
      <c r="A15213">
        <v>32</v>
      </c>
      <c r="B15213">
        <v>23432810</v>
      </c>
      <c r="C15213" t="s">
        <v>5232</v>
      </c>
      <c r="D15213">
        <v>430</v>
      </c>
      <c r="E15213">
        <v>0</v>
      </c>
      <c r="F15213">
        <v>322.5</v>
      </c>
      <c r="G15213">
        <v>0</v>
      </c>
      <c r="H15213">
        <v>0</v>
      </c>
      <c r="I15213">
        <v>0</v>
      </c>
      <c r="K15213">
        <v>2016</v>
      </c>
      <c r="L15213">
        <v>2017</v>
      </c>
    </row>
    <row r="15214" spans="1:12" x14ac:dyDescent="0.25">
      <c r="A15214">
        <v>32</v>
      </c>
      <c r="B15214">
        <v>23432812</v>
      </c>
      <c r="C15214" t="s">
        <v>6703</v>
      </c>
      <c r="D15214">
        <v>70</v>
      </c>
      <c r="E15214">
        <v>0</v>
      </c>
      <c r="F15214">
        <v>42</v>
      </c>
      <c r="G15214">
        <v>0</v>
      </c>
      <c r="H15214">
        <v>0</v>
      </c>
      <c r="I15214">
        <v>0</v>
      </c>
      <c r="K15214">
        <v>2016</v>
      </c>
      <c r="L15214">
        <v>2017</v>
      </c>
    </row>
    <row r="15215" spans="1:12" x14ac:dyDescent="0.25">
      <c r="A15215">
        <v>32</v>
      </c>
      <c r="B15215">
        <v>23432813</v>
      </c>
      <c r="C15215" t="s">
        <v>4344</v>
      </c>
      <c r="D15215">
        <v>150</v>
      </c>
      <c r="E15215">
        <v>0</v>
      </c>
      <c r="F15215">
        <v>90</v>
      </c>
      <c r="G15215">
        <v>0</v>
      </c>
      <c r="H15215">
        <v>0</v>
      </c>
      <c r="I15215">
        <v>0</v>
      </c>
      <c r="K15215">
        <v>2016</v>
      </c>
      <c r="L15215">
        <v>2017</v>
      </c>
    </row>
    <row r="15216" spans="1:12" x14ac:dyDescent="0.25">
      <c r="A15216">
        <v>32</v>
      </c>
      <c r="B15216">
        <v>23433399</v>
      </c>
      <c r="C15216" t="s">
        <v>6704</v>
      </c>
      <c r="D15216">
        <v>76</v>
      </c>
      <c r="E15216">
        <v>0</v>
      </c>
      <c r="F15216">
        <v>45.6</v>
      </c>
      <c r="G15216">
        <v>0</v>
      </c>
      <c r="H15216">
        <v>0</v>
      </c>
      <c r="I15216">
        <v>0</v>
      </c>
      <c r="K15216">
        <v>2014</v>
      </c>
      <c r="L15216">
        <v>2017</v>
      </c>
    </row>
    <row r="15217" spans="1:12" x14ac:dyDescent="0.25">
      <c r="A15217">
        <v>32</v>
      </c>
      <c r="B15217">
        <v>23433400</v>
      </c>
      <c r="C15217" t="s">
        <v>6705</v>
      </c>
      <c r="D15217">
        <v>76</v>
      </c>
      <c r="E15217">
        <v>0</v>
      </c>
      <c r="F15217">
        <v>45.6</v>
      </c>
      <c r="G15217">
        <v>0</v>
      </c>
      <c r="H15217">
        <v>0</v>
      </c>
      <c r="I15217">
        <v>0</v>
      </c>
      <c r="K15217">
        <v>2014</v>
      </c>
      <c r="L15217">
        <v>2017</v>
      </c>
    </row>
    <row r="15218" spans="1:12" x14ac:dyDescent="0.25">
      <c r="A15218">
        <v>32</v>
      </c>
      <c r="B15218">
        <v>23433401</v>
      </c>
      <c r="C15218" t="s">
        <v>6704</v>
      </c>
      <c r="D15218">
        <v>76</v>
      </c>
      <c r="E15218">
        <v>0</v>
      </c>
      <c r="F15218">
        <v>45.6</v>
      </c>
      <c r="G15218">
        <v>0</v>
      </c>
      <c r="H15218">
        <v>0</v>
      </c>
      <c r="I15218">
        <v>0</v>
      </c>
      <c r="K15218">
        <v>2014</v>
      </c>
      <c r="L15218">
        <v>2017</v>
      </c>
    </row>
    <row r="15219" spans="1:12" x14ac:dyDescent="0.25">
      <c r="A15219">
        <v>32</v>
      </c>
      <c r="B15219">
        <v>23433402</v>
      </c>
      <c r="C15219" t="s">
        <v>6705</v>
      </c>
      <c r="D15219">
        <v>76</v>
      </c>
      <c r="E15219">
        <v>0</v>
      </c>
      <c r="F15219">
        <v>45.6</v>
      </c>
      <c r="G15219">
        <v>0</v>
      </c>
      <c r="H15219">
        <v>0</v>
      </c>
      <c r="I15219">
        <v>0</v>
      </c>
      <c r="K15219">
        <v>2014</v>
      </c>
      <c r="L15219">
        <v>2017</v>
      </c>
    </row>
    <row r="15220" spans="1:12" x14ac:dyDescent="0.25">
      <c r="A15220">
        <v>32</v>
      </c>
      <c r="B15220">
        <v>23433405</v>
      </c>
      <c r="C15220" t="s">
        <v>6704</v>
      </c>
      <c r="D15220">
        <v>76</v>
      </c>
      <c r="E15220">
        <v>0</v>
      </c>
      <c r="F15220">
        <v>45.6</v>
      </c>
      <c r="G15220">
        <v>0</v>
      </c>
      <c r="H15220">
        <v>0</v>
      </c>
      <c r="I15220">
        <v>0</v>
      </c>
      <c r="K15220">
        <v>2014</v>
      </c>
      <c r="L15220">
        <v>2017</v>
      </c>
    </row>
    <row r="15221" spans="1:12" x14ac:dyDescent="0.25">
      <c r="A15221">
        <v>32</v>
      </c>
      <c r="B15221">
        <v>23433407</v>
      </c>
      <c r="C15221" t="s">
        <v>6706</v>
      </c>
      <c r="D15221">
        <v>76</v>
      </c>
      <c r="E15221">
        <v>0</v>
      </c>
      <c r="F15221">
        <v>45.6</v>
      </c>
      <c r="G15221">
        <v>0</v>
      </c>
      <c r="H15221">
        <v>0</v>
      </c>
      <c r="I15221">
        <v>0</v>
      </c>
      <c r="K15221">
        <v>2014</v>
      </c>
      <c r="L15221">
        <v>2017</v>
      </c>
    </row>
    <row r="15222" spans="1:12" x14ac:dyDescent="0.25">
      <c r="A15222">
        <v>32</v>
      </c>
      <c r="B15222">
        <v>23433488</v>
      </c>
      <c r="C15222" t="s">
        <v>5957</v>
      </c>
      <c r="D15222">
        <v>100</v>
      </c>
      <c r="E15222">
        <v>0</v>
      </c>
      <c r="F15222">
        <v>75</v>
      </c>
      <c r="G15222">
        <v>0</v>
      </c>
      <c r="H15222">
        <v>0</v>
      </c>
      <c r="I15222">
        <v>0</v>
      </c>
      <c r="K15222">
        <v>2015</v>
      </c>
      <c r="L15222">
        <v>2017</v>
      </c>
    </row>
    <row r="15223" spans="1:12" x14ac:dyDescent="0.25">
      <c r="A15223">
        <v>32</v>
      </c>
      <c r="B15223">
        <v>23433489</v>
      </c>
      <c r="C15223" t="s">
        <v>5957</v>
      </c>
      <c r="D15223">
        <v>100</v>
      </c>
      <c r="E15223">
        <v>0</v>
      </c>
      <c r="F15223">
        <v>70</v>
      </c>
      <c r="G15223">
        <v>0</v>
      </c>
      <c r="H15223">
        <v>0</v>
      </c>
      <c r="I15223">
        <v>0</v>
      </c>
      <c r="K15223">
        <v>2015</v>
      </c>
      <c r="L15223">
        <v>2016</v>
      </c>
    </row>
    <row r="15224" spans="1:12" x14ac:dyDescent="0.25">
      <c r="A15224">
        <v>32</v>
      </c>
      <c r="B15224">
        <v>23433543</v>
      </c>
      <c r="C15224" t="s">
        <v>5843</v>
      </c>
      <c r="D15224">
        <v>100</v>
      </c>
      <c r="E15224">
        <v>0</v>
      </c>
      <c r="F15224">
        <v>75</v>
      </c>
      <c r="G15224">
        <v>0</v>
      </c>
      <c r="H15224">
        <v>0</v>
      </c>
      <c r="I15224">
        <v>0</v>
      </c>
      <c r="K15224">
        <v>2016</v>
      </c>
      <c r="L15224">
        <v>2016</v>
      </c>
    </row>
    <row r="15225" spans="1:12" x14ac:dyDescent="0.25">
      <c r="A15225">
        <v>32</v>
      </c>
      <c r="B15225">
        <v>23433544</v>
      </c>
      <c r="C15225" t="s">
        <v>5895</v>
      </c>
      <c r="D15225">
        <v>100</v>
      </c>
      <c r="E15225">
        <v>0</v>
      </c>
      <c r="F15225">
        <v>75</v>
      </c>
      <c r="G15225">
        <v>0</v>
      </c>
      <c r="H15225">
        <v>0</v>
      </c>
      <c r="I15225">
        <v>0</v>
      </c>
      <c r="K15225">
        <v>2016</v>
      </c>
      <c r="L15225">
        <v>2017</v>
      </c>
    </row>
    <row r="15226" spans="1:12" x14ac:dyDescent="0.25">
      <c r="A15226">
        <v>32</v>
      </c>
      <c r="B15226">
        <v>23433545</v>
      </c>
      <c r="C15226" t="s">
        <v>6707</v>
      </c>
      <c r="D15226">
        <v>100</v>
      </c>
      <c r="E15226">
        <v>0</v>
      </c>
      <c r="F15226">
        <v>75</v>
      </c>
      <c r="G15226">
        <v>0</v>
      </c>
      <c r="H15226">
        <v>0</v>
      </c>
      <c r="I15226">
        <v>0</v>
      </c>
      <c r="K15226">
        <v>2016</v>
      </c>
      <c r="L15226">
        <v>2017</v>
      </c>
    </row>
    <row r="15227" spans="1:12" x14ac:dyDescent="0.25">
      <c r="A15227">
        <v>32</v>
      </c>
      <c r="B15227">
        <v>23433547</v>
      </c>
      <c r="C15227" t="s">
        <v>6708</v>
      </c>
      <c r="D15227">
        <v>100</v>
      </c>
      <c r="E15227">
        <v>0</v>
      </c>
      <c r="F15227">
        <v>75</v>
      </c>
      <c r="G15227">
        <v>0</v>
      </c>
      <c r="H15227">
        <v>0</v>
      </c>
      <c r="I15227">
        <v>0</v>
      </c>
      <c r="K15227">
        <v>2016</v>
      </c>
      <c r="L15227">
        <v>2017</v>
      </c>
    </row>
    <row r="15228" spans="1:12" x14ac:dyDescent="0.25">
      <c r="A15228">
        <v>32</v>
      </c>
      <c r="B15228">
        <v>23433549</v>
      </c>
      <c r="C15228" t="s">
        <v>5845</v>
      </c>
      <c r="D15228">
        <v>100</v>
      </c>
      <c r="E15228">
        <v>0</v>
      </c>
      <c r="F15228">
        <v>75</v>
      </c>
      <c r="G15228">
        <v>0</v>
      </c>
      <c r="H15228">
        <v>0</v>
      </c>
      <c r="I15228">
        <v>0</v>
      </c>
      <c r="K15228">
        <v>2016</v>
      </c>
      <c r="L15228">
        <v>2016</v>
      </c>
    </row>
    <row r="15229" spans="1:12" x14ac:dyDescent="0.25">
      <c r="A15229">
        <v>32</v>
      </c>
      <c r="B15229">
        <v>23433550</v>
      </c>
      <c r="C15229" t="s">
        <v>5896</v>
      </c>
      <c r="D15229">
        <v>100</v>
      </c>
      <c r="E15229">
        <v>0</v>
      </c>
      <c r="F15229">
        <v>75</v>
      </c>
      <c r="G15229">
        <v>0</v>
      </c>
      <c r="H15229">
        <v>0</v>
      </c>
      <c r="I15229">
        <v>0</v>
      </c>
      <c r="K15229">
        <v>2016</v>
      </c>
      <c r="L15229">
        <v>2017</v>
      </c>
    </row>
    <row r="15230" spans="1:12" x14ac:dyDescent="0.25">
      <c r="A15230">
        <v>32</v>
      </c>
      <c r="B15230">
        <v>23433551</v>
      </c>
      <c r="C15230" t="s">
        <v>6709</v>
      </c>
      <c r="D15230">
        <v>100</v>
      </c>
      <c r="E15230">
        <v>0</v>
      </c>
      <c r="F15230">
        <v>75</v>
      </c>
      <c r="G15230">
        <v>0</v>
      </c>
      <c r="H15230">
        <v>0</v>
      </c>
      <c r="I15230">
        <v>0</v>
      </c>
      <c r="K15230">
        <v>2016</v>
      </c>
      <c r="L15230">
        <v>2017</v>
      </c>
    </row>
    <row r="15231" spans="1:12" x14ac:dyDescent="0.25">
      <c r="A15231">
        <v>32</v>
      </c>
      <c r="B15231">
        <v>23433553</v>
      </c>
      <c r="C15231" t="s">
        <v>6710</v>
      </c>
      <c r="D15231">
        <v>100</v>
      </c>
      <c r="E15231">
        <v>0</v>
      </c>
      <c r="F15231">
        <v>75</v>
      </c>
      <c r="G15231">
        <v>0</v>
      </c>
      <c r="H15231">
        <v>0</v>
      </c>
      <c r="I15231">
        <v>0</v>
      </c>
      <c r="K15231">
        <v>2016</v>
      </c>
      <c r="L15231">
        <v>2017</v>
      </c>
    </row>
    <row r="15232" spans="1:12" x14ac:dyDescent="0.25">
      <c r="A15232">
        <v>32</v>
      </c>
      <c r="B15232">
        <v>23433707</v>
      </c>
      <c r="C15232" t="s">
        <v>6587</v>
      </c>
      <c r="D15232">
        <v>497</v>
      </c>
      <c r="E15232">
        <v>0</v>
      </c>
      <c r="F15232">
        <v>298.2</v>
      </c>
      <c r="G15232">
        <v>0</v>
      </c>
      <c r="H15232">
        <v>0</v>
      </c>
      <c r="I15232">
        <v>0</v>
      </c>
      <c r="K15232">
        <v>2015</v>
      </c>
      <c r="L15232">
        <v>2016</v>
      </c>
    </row>
    <row r="15233" spans="1:12" x14ac:dyDescent="0.25">
      <c r="A15233">
        <v>32</v>
      </c>
      <c r="B15233">
        <v>23433708</v>
      </c>
      <c r="C15233" t="s">
        <v>6587</v>
      </c>
      <c r="D15233">
        <v>497</v>
      </c>
      <c r="E15233">
        <v>0</v>
      </c>
      <c r="F15233">
        <v>298.2</v>
      </c>
      <c r="G15233">
        <v>0</v>
      </c>
      <c r="H15233">
        <v>0</v>
      </c>
      <c r="I15233">
        <v>0</v>
      </c>
      <c r="K15233">
        <v>2015</v>
      </c>
      <c r="L15233">
        <v>2016</v>
      </c>
    </row>
    <row r="15234" spans="1:12" x14ac:dyDescent="0.25">
      <c r="A15234">
        <v>32</v>
      </c>
      <c r="B15234">
        <v>23433709</v>
      </c>
      <c r="C15234" t="s">
        <v>5919</v>
      </c>
      <c r="D15234">
        <v>455</v>
      </c>
      <c r="E15234">
        <v>0</v>
      </c>
      <c r="F15234">
        <v>341.25</v>
      </c>
      <c r="G15234">
        <v>0</v>
      </c>
      <c r="H15234">
        <v>0</v>
      </c>
      <c r="I15234">
        <v>0</v>
      </c>
      <c r="K15234">
        <v>2015</v>
      </c>
      <c r="L15234">
        <v>2015</v>
      </c>
    </row>
    <row r="15235" spans="1:12" x14ac:dyDescent="0.25">
      <c r="A15235">
        <v>32</v>
      </c>
      <c r="B15235">
        <v>23433710</v>
      </c>
      <c r="C15235" t="s">
        <v>5919</v>
      </c>
      <c r="D15235">
        <v>455</v>
      </c>
      <c r="E15235">
        <v>0</v>
      </c>
      <c r="F15235">
        <v>341.25</v>
      </c>
      <c r="G15235">
        <v>0</v>
      </c>
      <c r="H15235">
        <v>0</v>
      </c>
      <c r="I15235">
        <v>0</v>
      </c>
      <c r="K15235">
        <v>2015</v>
      </c>
      <c r="L15235">
        <v>2015</v>
      </c>
    </row>
    <row r="15236" spans="1:12" x14ac:dyDescent="0.25">
      <c r="A15236">
        <v>32</v>
      </c>
      <c r="B15236">
        <v>23435023</v>
      </c>
      <c r="C15236" t="s">
        <v>5880</v>
      </c>
      <c r="D15236">
        <v>105</v>
      </c>
      <c r="E15236">
        <v>0</v>
      </c>
      <c r="F15236">
        <v>78.75</v>
      </c>
      <c r="G15236">
        <v>0</v>
      </c>
      <c r="H15236">
        <v>0</v>
      </c>
      <c r="I15236">
        <v>0</v>
      </c>
      <c r="K15236">
        <v>2014</v>
      </c>
      <c r="L15236">
        <v>2017</v>
      </c>
    </row>
    <row r="15237" spans="1:12" x14ac:dyDescent="0.25">
      <c r="A15237">
        <v>32</v>
      </c>
      <c r="B15237">
        <v>23436159</v>
      </c>
      <c r="C15237" t="s">
        <v>6511</v>
      </c>
      <c r="D15237">
        <v>50</v>
      </c>
      <c r="E15237">
        <v>0</v>
      </c>
      <c r="F15237">
        <v>37.5</v>
      </c>
      <c r="G15237">
        <v>0</v>
      </c>
      <c r="H15237">
        <v>0</v>
      </c>
      <c r="I15237">
        <v>0</v>
      </c>
      <c r="K15237">
        <v>2016</v>
      </c>
      <c r="L15237">
        <v>2017</v>
      </c>
    </row>
    <row r="15238" spans="1:12" x14ac:dyDescent="0.25">
      <c r="A15238">
        <v>32</v>
      </c>
      <c r="B15238">
        <v>23436432</v>
      </c>
      <c r="C15238" t="s">
        <v>6075</v>
      </c>
      <c r="D15238">
        <v>750</v>
      </c>
      <c r="E15238">
        <v>0</v>
      </c>
      <c r="F15238">
        <v>562.5</v>
      </c>
      <c r="G15238">
        <v>0</v>
      </c>
      <c r="H15238">
        <v>726.75</v>
      </c>
      <c r="I15238">
        <v>0</v>
      </c>
      <c r="K15238">
        <v>2014</v>
      </c>
      <c r="L15238">
        <v>2015</v>
      </c>
    </row>
    <row r="15239" spans="1:12" x14ac:dyDescent="0.25">
      <c r="A15239">
        <v>32</v>
      </c>
      <c r="B15239">
        <v>23436433</v>
      </c>
      <c r="C15239" t="s">
        <v>6075</v>
      </c>
      <c r="D15239">
        <v>750</v>
      </c>
      <c r="E15239">
        <v>0</v>
      </c>
      <c r="F15239">
        <v>562.5</v>
      </c>
      <c r="G15239">
        <v>0</v>
      </c>
      <c r="H15239">
        <v>726.75</v>
      </c>
      <c r="I15239">
        <v>0</v>
      </c>
      <c r="K15239">
        <v>2014</v>
      </c>
      <c r="L15239">
        <v>2015</v>
      </c>
    </row>
    <row r="15240" spans="1:12" x14ac:dyDescent="0.25">
      <c r="A15240">
        <v>32</v>
      </c>
      <c r="B15240">
        <v>23436434</v>
      </c>
      <c r="C15240" t="s">
        <v>6711</v>
      </c>
      <c r="D15240">
        <v>750</v>
      </c>
      <c r="E15240">
        <v>0</v>
      </c>
      <c r="F15240">
        <v>562.5</v>
      </c>
      <c r="G15240">
        <v>0</v>
      </c>
      <c r="H15240">
        <v>726.75</v>
      </c>
      <c r="I15240">
        <v>0</v>
      </c>
      <c r="K15240">
        <v>2014</v>
      </c>
      <c r="L15240">
        <v>2015</v>
      </c>
    </row>
    <row r="15241" spans="1:12" x14ac:dyDescent="0.25">
      <c r="A15241">
        <v>32</v>
      </c>
      <c r="B15241">
        <v>23436435</v>
      </c>
      <c r="C15241" t="s">
        <v>6711</v>
      </c>
      <c r="D15241">
        <v>750</v>
      </c>
      <c r="E15241">
        <v>0</v>
      </c>
      <c r="F15241">
        <v>562.5</v>
      </c>
      <c r="G15241">
        <v>0</v>
      </c>
      <c r="H15241">
        <v>726.75</v>
      </c>
      <c r="I15241">
        <v>0</v>
      </c>
      <c r="K15241">
        <v>2014</v>
      </c>
      <c r="L15241">
        <v>2015</v>
      </c>
    </row>
    <row r="15242" spans="1:12" x14ac:dyDescent="0.25">
      <c r="A15242">
        <v>32</v>
      </c>
      <c r="B15242">
        <v>23436436</v>
      </c>
      <c r="C15242" t="s">
        <v>6079</v>
      </c>
      <c r="D15242">
        <v>750</v>
      </c>
      <c r="E15242">
        <v>0</v>
      </c>
      <c r="F15242">
        <v>562.5</v>
      </c>
      <c r="G15242">
        <v>0</v>
      </c>
      <c r="H15242">
        <v>726.75</v>
      </c>
      <c r="I15242">
        <v>0</v>
      </c>
      <c r="K15242">
        <v>2014</v>
      </c>
      <c r="L15242">
        <v>2015</v>
      </c>
    </row>
    <row r="15243" spans="1:12" x14ac:dyDescent="0.25">
      <c r="A15243">
        <v>32</v>
      </c>
      <c r="B15243">
        <v>23436437</v>
      </c>
      <c r="C15243" t="s">
        <v>6079</v>
      </c>
      <c r="D15243">
        <v>750</v>
      </c>
      <c r="E15243">
        <v>0</v>
      </c>
      <c r="F15243">
        <v>562.5</v>
      </c>
      <c r="G15243">
        <v>0</v>
      </c>
      <c r="H15243">
        <v>726.75</v>
      </c>
      <c r="I15243">
        <v>0</v>
      </c>
      <c r="K15243">
        <v>2014</v>
      </c>
      <c r="L15243">
        <v>2015</v>
      </c>
    </row>
    <row r="15244" spans="1:12" x14ac:dyDescent="0.25">
      <c r="A15244">
        <v>32</v>
      </c>
      <c r="B15244">
        <v>23436438</v>
      </c>
      <c r="C15244" t="s">
        <v>6079</v>
      </c>
      <c r="D15244">
        <v>750</v>
      </c>
      <c r="E15244">
        <v>0</v>
      </c>
      <c r="F15244">
        <v>562.5</v>
      </c>
      <c r="G15244">
        <v>0</v>
      </c>
      <c r="H15244">
        <v>726.75</v>
      </c>
      <c r="I15244">
        <v>0</v>
      </c>
      <c r="K15244">
        <v>2014</v>
      </c>
      <c r="L15244">
        <v>2015</v>
      </c>
    </row>
    <row r="15245" spans="1:12" x14ac:dyDescent="0.25">
      <c r="A15245">
        <v>32</v>
      </c>
      <c r="B15245">
        <v>23436439</v>
      </c>
      <c r="C15245" t="s">
        <v>6079</v>
      </c>
      <c r="D15245">
        <v>750</v>
      </c>
      <c r="E15245">
        <v>0</v>
      </c>
      <c r="F15245">
        <v>562.5</v>
      </c>
      <c r="G15245">
        <v>0</v>
      </c>
      <c r="H15245">
        <v>726.75</v>
      </c>
      <c r="I15245">
        <v>0</v>
      </c>
      <c r="K15245">
        <v>2014</v>
      </c>
      <c r="L15245">
        <v>2015</v>
      </c>
    </row>
    <row r="15246" spans="1:12" x14ac:dyDescent="0.25">
      <c r="A15246">
        <v>32</v>
      </c>
      <c r="B15246">
        <v>23436440</v>
      </c>
      <c r="C15246" t="s">
        <v>6062</v>
      </c>
      <c r="D15246">
        <v>750</v>
      </c>
      <c r="E15246">
        <v>0</v>
      </c>
      <c r="F15246">
        <v>562.5</v>
      </c>
      <c r="G15246">
        <v>0</v>
      </c>
      <c r="H15246">
        <v>726.75</v>
      </c>
      <c r="I15246">
        <v>0</v>
      </c>
      <c r="K15246">
        <v>2014</v>
      </c>
      <c r="L15246">
        <v>2015</v>
      </c>
    </row>
    <row r="15247" spans="1:12" x14ac:dyDescent="0.25">
      <c r="A15247">
        <v>32</v>
      </c>
      <c r="B15247">
        <v>23436441</v>
      </c>
      <c r="C15247" t="s">
        <v>6062</v>
      </c>
      <c r="D15247">
        <v>750</v>
      </c>
      <c r="E15247">
        <v>0</v>
      </c>
      <c r="F15247">
        <v>562.5</v>
      </c>
      <c r="G15247">
        <v>0</v>
      </c>
      <c r="H15247">
        <v>726.75</v>
      </c>
      <c r="I15247">
        <v>0</v>
      </c>
      <c r="K15247">
        <v>2014</v>
      </c>
      <c r="L15247">
        <v>2015</v>
      </c>
    </row>
    <row r="15248" spans="1:12" x14ac:dyDescent="0.25">
      <c r="A15248">
        <v>32</v>
      </c>
      <c r="B15248">
        <v>23436442</v>
      </c>
      <c r="C15248" t="s">
        <v>6062</v>
      </c>
      <c r="D15248">
        <v>750</v>
      </c>
      <c r="E15248">
        <v>0</v>
      </c>
      <c r="F15248">
        <v>562.5</v>
      </c>
      <c r="G15248">
        <v>0</v>
      </c>
      <c r="H15248">
        <v>726.75</v>
      </c>
      <c r="I15248">
        <v>0</v>
      </c>
      <c r="K15248">
        <v>2014</v>
      </c>
      <c r="L15248">
        <v>2015</v>
      </c>
    </row>
    <row r="15249" spans="1:12" x14ac:dyDescent="0.25">
      <c r="A15249">
        <v>32</v>
      </c>
      <c r="B15249">
        <v>23436443</v>
      </c>
      <c r="C15249" t="s">
        <v>6062</v>
      </c>
      <c r="D15249">
        <v>750</v>
      </c>
      <c r="E15249">
        <v>0</v>
      </c>
      <c r="F15249">
        <v>562.5</v>
      </c>
      <c r="G15249">
        <v>0</v>
      </c>
      <c r="H15249">
        <v>726.75</v>
      </c>
      <c r="I15249">
        <v>0</v>
      </c>
      <c r="K15249">
        <v>2014</v>
      </c>
      <c r="L15249">
        <v>2015</v>
      </c>
    </row>
    <row r="15250" spans="1:12" x14ac:dyDescent="0.25">
      <c r="A15250">
        <v>32</v>
      </c>
      <c r="B15250">
        <v>23436444</v>
      </c>
      <c r="C15250" t="s">
        <v>6063</v>
      </c>
      <c r="D15250">
        <v>750</v>
      </c>
      <c r="E15250">
        <v>0</v>
      </c>
      <c r="F15250">
        <v>562.5</v>
      </c>
      <c r="G15250">
        <v>0</v>
      </c>
      <c r="H15250">
        <v>726.75</v>
      </c>
      <c r="I15250">
        <v>0</v>
      </c>
      <c r="K15250">
        <v>2014</v>
      </c>
      <c r="L15250">
        <v>2015</v>
      </c>
    </row>
    <row r="15251" spans="1:12" x14ac:dyDescent="0.25">
      <c r="A15251">
        <v>32</v>
      </c>
      <c r="B15251">
        <v>23436445</v>
      </c>
      <c r="C15251" t="s">
        <v>6063</v>
      </c>
      <c r="D15251">
        <v>750</v>
      </c>
      <c r="E15251">
        <v>0</v>
      </c>
      <c r="F15251">
        <v>562.5</v>
      </c>
      <c r="G15251">
        <v>0</v>
      </c>
      <c r="H15251">
        <v>726.75</v>
      </c>
      <c r="I15251">
        <v>0</v>
      </c>
      <c r="K15251">
        <v>2014</v>
      </c>
      <c r="L15251">
        <v>2015</v>
      </c>
    </row>
    <row r="15252" spans="1:12" x14ac:dyDescent="0.25">
      <c r="A15252">
        <v>32</v>
      </c>
      <c r="B15252">
        <v>23436446</v>
      </c>
      <c r="C15252" t="s">
        <v>6063</v>
      </c>
      <c r="D15252">
        <v>750</v>
      </c>
      <c r="E15252">
        <v>0</v>
      </c>
      <c r="F15252">
        <v>562.5</v>
      </c>
      <c r="G15252">
        <v>0</v>
      </c>
      <c r="H15252">
        <v>726.75</v>
      </c>
      <c r="I15252">
        <v>0</v>
      </c>
      <c r="K15252">
        <v>2014</v>
      </c>
      <c r="L15252">
        <v>2015</v>
      </c>
    </row>
    <row r="15253" spans="1:12" x14ac:dyDescent="0.25">
      <c r="A15253">
        <v>32</v>
      </c>
      <c r="B15253">
        <v>23436447</v>
      </c>
      <c r="C15253" t="s">
        <v>6063</v>
      </c>
      <c r="D15253">
        <v>750</v>
      </c>
      <c r="E15253">
        <v>0</v>
      </c>
      <c r="F15253">
        <v>562.5</v>
      </c>
      <c r="G15253">
        <v>0</v>
      </c>
      <c r="H15253">
        <v>726.75</v>
      </c>
      <c r="I15253">
        <v>0</v>
      </c>
      <c r="K15253">
        <v>2014</v>
      </c>
      <c r="L15253">
        <v>2015</v>
      </c>
    </row>
    <row r="15254" spans="1:12" x14ac:dyDescent="0.25">
      <c r="A15254">
        <v>32</v>
      </c>
      <c r="B15254">
        <v>23436448</v>
      </c>
      <c r="C15254" t="s">
        <v>6080</v>
      </c>
      <c r="D15254">
        <v>750</v>
      </c>
      <c r="E15254">
        <v>0</v>
      </c>
      <c r="F15254">
        <v>562.5</v>
      </c>
      <c r="G15254">
        <v>0</v>
      </c>
      <c r="H15254">
        <v>726.75</v>
      </c>
      <c r="I15254">
        <v>0</v>
      </c>
      <c r="K15254">
        <v>2014</v>
      </c>
      <c r="L15254">
        <v>2015</v>
      </c>
    </row>
    <row r="15255" spans="1:12" x14ac:dyDescent="0.25">
      <c r="A15255">
        <v>32</v>
      </c>
      <c r="B15255">
        <v>23436449</v>
      </c>
      <c r="C15255" t="s">
        <v>6080</v>
      </c>
      <c r="D15255">
        <v>750</v>
      </c>
      <c r="E15255">
        <v>0</v>
      </c>
      <c r="F15255">
        <v>562.5</v>
      </c>
      <c r="G15255">
        <v>0</v>
      </c>
      <c r="H15255">
        <v>726.75</v>
      </c>
      <c r="I15255">
        <v>0</v>
      </c>
      <c r="K15255">
        <v>2014</v>
      </c>
      <c r="L15255">
        <v>2015</v>
      </c>
    </row>
    <row r="15256" spans="1:12" x14ac:dyDescent="0.25">
      <c r="A15256">
        <v>32</v>
      </c>
      <c r="B15256">
        <v>23436450</v>
      </c>
      <c r="C15256" t="s">
        <v>6080</v>
      </c>
      <c r="D15256">
        <v>750</v>
      </c>
      <c r="E15256">
        <v>0</v>
      </c>
      <c r="F15256">
        <v>562.5</v>
      </c>
      <c r="G15256">
        <v>0</v>
      </c>
      <c r="H15256">
        <v>726.75</v>
      </c>
      <c r="I15256">
        <v>0</v>
      </c>
      <c r="K15256">
        <v>2014</v>
      </c>
      <c r="L15256">
        <v>2015</v>
      </c>
    </row>
    <row r="15257" spans="1:12" x14ac:dyDescent="0.25">
      <c r="A15257">
        <v>32</v>
      </c>
      <c r="B15257">
        <v>23436451</v>
      </c>
      <c r="C15257" t="s">
        <v>6080</v>
      </c>
      <c r="D15257">
        <v>750</v>
      </c>
      <c r="E15257">
        <v>0</v>
      </c>
      <c r="F15257">
        <v>562.5</v>
      </c>
      <c r="G15257">
        <v>0</v>
      </c>
      <c r="H15257">
        <v>726.75</v>
      </c>
      <c r="I15257">
        <v>0</v>
      </c>
      <c r="K15257">
        <v>2014</v>
      </c>
      <c r="L15257">
        <v>2015</v>
      </c>
    </row>
    <row r="15258" spans="1:12" x14ac:dyDescent="0.25">
      <c r="A15258">
        <v>32</v>
      </c>
      <c r="B15258">
        <v>23436456</v>
      </c>
      <c r="C15258" t="s">
        <v>6712</v>
      </c>
      <c r="D15258">
        <v>55</v>
      </c>
      <c r="E15258">
        <v>0</v>
      </c>
      <c r="F15258">
        <v>33</v>
      </c>
      <c r="G15258">
        <v>0</v>
      </c>
      <c r="H15258">
        <v>0</v>
      </c>
      <c r="I15258">
        <v>0</v>
      </c>
      <c r="K15258">
        <v>2014</v>
      </c>
      <c r="L15258">
        <v>2015</v>
      </c>
    </row>
    <row r="15259" spans="1:12" x14ac:dyDescent="0.25">
      <c r="A15259">
        <v>32</v>
      </c>
      <c r="B15259">
        <v>23436458</v>
      </c>
      <c r="C15259" t="s">
        <v>6713</v>
      </c>
      <c r="D15259">
        <v>55</v>
      </c>
      <c r="E15259">
        <v>0</v>
      </c>
      <c r="F15259">
        <v>33</v>
      </c>
      <c r="G15259">
        <v>0</v>
      </c>
      <c r="H15259">
        <v>0</v>
      </c>
      <c r="I15259">
        <v>0</v>
      </c>
      <c r="K15259">
        <v>2014</v>
      </c>
      <c r="L15259">
        <v>2015</v>
      </c>
    </row>
    <row r="15260" spans="1:12" x14ac:dyDescent="0.25">
      <c r="A15260">
        <v>32</v>
      </c>
      <c r="B15260">
        <v>23436459</v>
      </c>
      <c r="C15260" t="s">
        <v>6714</v>
      </c>
      <c r="D15260">
        <v>55</v>
      </c>
      <c r="E15260">
        <v>0</v>
      </c>
      <c r="F15260">
        <v>33</v>
      </c>
      <c r="G15260">
        <v>0</v>
      </c>
      <c r="H15260">
        <v>0</v>
      </c>
      <c r="I15260">
        <v>0</v>
      </c>
      <c r="K15260">
        <v>2014</v>
      </c>
      <c r="L15260">
        <v>2015</v>
      </c>
    </row>
    <row r="15261" spans="1:12" x14ac:dyDescent="0.25">
      <c r="A15261">
        <v>32</v>
      </c>
      <c r="B15261">
        <v>23436460</v>
      </c>
      <c r="C15261" t="s">
        <v>6715</v>
      </c>
      <c r="D15261">
        <v>55</v>
      </c>
      <c r="E15261">
        <v>0</v>
      </c>
      <c r="F15261">
        <v>33</v>
      </c>
      <c r="G15261">
        <v>0</v>
      </c>
      <c r="H15261">
        <v>0</v>
      </c>
      <c r="I15261">
        <v>0</v>
      </c>
      <c r="K15261">
        <v>2014</v>
      </c>
      <c r="L15261">
        <v>2015</v>
      </c>
    </row>
    <row r="15262" spans="1:12" x14ac:dyDescent="0.25">
      <c r="A15262">
        <v>32</v>
      </c>
      <c r="B15262">
        <v>23436472</v>
      </c>
      <c r="C15262" t="s">
        <v>6716</v>
      </c>
      <c r="D15262">
        <v>50</v>
      </c>
      <c r="E15262">
        <v>0</v>
      </c>
      <c r="F15262">
        <v>30</v>
      </c>
      <c r="G15262">
        <v>0</v>
      </c>
      <c r="H15262">
        <v>0</v>
      </c>
      <c r="I15262">
        <v>0</v>
      </c>
      <c r="K15262">
        <v>2014</v>
      </c>
      <c r="L15262">
        <v>2015</v>
      </c>
    </row>
    <row r="15263" spans="1:12" x14ac:dyDescent="0.25">
      <c r="A15263">
        <v>32</v>
      </c>
      <c r="B15263">
        <v>23436473</v>
      </c>
      <c r="C15263" t="s">
        <v>6717</v>
      </c>
      <c r="D15263">
        <v>50</v>
      </c>
      <c r="E15263">
        <v>0</v>
      </c>
      <c r="F15263">
        <v>30</v>
      </c>
      <c r="G15263">
        <v>0</v>
      </c>
      <c r="H15263">
        <v>0</v>
      </c>
      <c r="I15263">
        <v>0</v>
      </c>
      <c r="K15263">
        <v>2014</v>
      </c>
      <c r="L15263">
        <v>2015</v>
      </c>
    </row>
    <row r="15264" spans="1:12" x14ac:dyDescent="0.25">
      <c r="A15264">
        <v>32</v>
      </c>
      <c r="B15264">
        <v>23436476</v>
      </c>
      <c r="C15264" t="s">
        <v>6718</v>
      </c>
      <c r="D15264">
        <v>200</v>
      </c>
      <c r="E15264">
        <v>0</v>
      </c>
      <c r="F15264">
        <v>120</v>
      </c>
      <c r="G15264">
        <v>0</v>
      </c>
      <c r="H15264">
        <v>0</v>
      </c>
      <c r="I15264">
        <v>0</v>
      </c>
      <c r="K15264">
        <v>2014</v>
      </c>
      <c r="L15264">
        <v>2015</v>
      </c>
    </row>
    <row r="15265" spans="1:12" x14ac:dyDescent="0.25">
      <c r="A15265">
        <v>32</v>
      </c>
      <c r="B15265">
        <v>23436477</v>
      </c>
      <c r="C15265" t="s">
        <v>6719</v>
      </c>
      <c r="D15265">
        <v>200</v>
      </c>
      <c r="E15265">
        <v>0</v>
      </c>
      <c r="F15265">
        <v>120</v>
      </c>
      <c r="G15265">
        <v>0</v>
      </c>
      <c r="H15265">
        <v>0</v>
      </c>
      <c r="I15265">
        <v>0</v>
      </c>
      <c r="K15265">
        <v>2014</v>
      </c>
      <c r="L15265">
        <v>2015</v>
      </c>
    </row>
    <row r="15266" spans="1:12" x14ac:dyDescent="0.25">
      <c r="A15266">
        <v>32</v>
      </c>
      <c r="B15266">
        <v>23436478</v>
      </c>
      <c r="C15266" t="s">
        <v>6718</v>
      </c>
      <c r="D15266">
        <v>200</v>
      </c>
      <c r="E15266">
        <v>0</v>
      </c>
      <c r="F15266">
        <v>120</v>
      </c>
      <c r="G15266">
        <v>0</v>
      </c>
      <c r="H15266">
        <v>0</v>
      </c>
      <c r="I15266">
        <v>0</v>
      </c>
      <c r="K15266">
        <v>2014</v>
      </c>
      <c r="L15266">
        <v>2015</v>
      </c>
    </row>
    <row r="15267" spans="1:12" x14ac:dyDescent="0.25">
      <c r="A15267">
        <v>32</v>
      </c>
      <c r="B15267">
        <v>23436479</v>
      </c>
      <c r="C15267" t="s">
        <v>6719</v>
      </c>
      <c r="D15267">
        <v>200</v>
      </c>
      <c r="E15267">
        <v>0</v>
      </c>
      <c r="F15267">
        <v>120</v>
      </c>
      <c r="G15267">
        <v>0</v>
      </c>
      <c r="H15267">
        <v>0</v>
      </c>
      <c r="I15267">
        <v>0</v>
      </c>
      <c r="K15267">
        <v>2014</v>
      </c>
      <c r="L15267">
        <v>2015</v>
      </c>
    </row>
    <row r="15268" spans="1:12" x14ac:dyDescent="0.25">
      <c r="A15268">
        <v>32</v>
      </c>
      <c r="B15268">
        <v>23436480</v>
      </c>
      <c r="C15268" t="s">
        <v>6720</v>
      </c>
      <c r="D15268">
        <v>275</v>
      </c>
      <c r="E15268">
        <v>0</v>
      </c>
      <c r="F15268">
        <v>165</v>
      </c>
      <c r="G15268">
        <v>0</v>
      </c>
      <c r="H15268">
        <v>0</v>
      </c>
      <c r="I15268">
        <v>0</v>
      </c>
      <c r="K15268">
        <v>2014</v>
      </c>
      <c r="L15268">
        <v>2015</v>
      </c>
    </row>
    <row r="15269" spans="1:12" x14ac:dyDescent="0.25">
      <c r="A15269">
        <v>32</v>
      </c>
      <c r="B15269">
        <v>23436481</v>
      </c>
      <c r="C15269" t="s">
        <v>6721</v>
      </c>
      <c r="D15269">
        <v>275</v>
      </c>
      <c r="E15269">
        <v>0</v>
      </c>
      <c r="F15269">
        <v>165</v>
      </c>
      <c r="G15269">
        <v>0</v>
      </c>
      <c r="H15269">
        <v>0</v>
      </c>
      <c r="I15269">
        <v>0</v>
      </c>
      <c r="K15269">
        <v>2014</v>
      </c>
      <c r="L15269">
        <v>2015</v>
      </c>
    </row>
    <row r="15270" spans="1:12" x14ac:dyDescent="0.25">
      <c r="A15270">
        <v>32</v>
      </c>
      <c r="B15270">
        <v>23436482</v>
      </c>
      <c r="C15270" t="s">
        <v>6720</v>
      </c>
      <c r="D15270">
        <v>275</v>
      </c>
      <c r="E15270">
        <v>0</v>
      </c>
      <c r="F15270">
        <v>165</v>
      </c>
      <c r="G15270">
        <v>0</v>
      </c>
      <c r="H15270">
        <v>0</v>
      </c>
      <c r="I15270">
        <v>0</v>
      </c>
      <c r="K15270">
        <v>2014</v>
      </c>
      <c r="L15270">
        <v>2015</v>
      </c>
    </row>
    <row r="15271" spans="1:12" x14ac:dyDescent="0.25">
      <c r="A15271">
        <v>32</v>
      </c>
      <c r="B15271">
        <v>23436483</v>
      </c>
      <c r="C15271" t="s">
        <v>6721</v>
      </c>
      <c r="D15271">
        <v>275</v>
      </c>
      <c r="E15271">
        <v>0</v>
      </c>
      <c r="F15271">
        <v>165</v>
      </c>
      <c r="G15271">
        <v>0</v>
      </c>
      <c r="H15271">
        <v>0</v>
      </c>
      <c r="I15271">
        <v>0</v>
      </c>
      <c r="K15271">
        <v>2014</v>
      </c>
      <c r="L15271">
        <v>2015</v>
      </c>
    </row>
    <row r="15272" spans="1:12" x14ac:dyDescent="0.25">
      <c r="A15272">
        <v>32</v>
      </c>
      <c r="B15272">
        <v>23436484</v>
      </c>
      <c r="C15272" t="s">
        <v>6722</v>
      </c>
      <c r="D15272">
        <v>137.5</v>
      </c>
      <c r="E15272">
        <v>0</v>
      </c>
      <c r="F15272">
        <v>82.5</v>
      </c>
      <c r="G15272">
        <v>0</v>
      </c>
      <c r="H15272">
        <v>0</v>
      </c>
      <c r="I15272">
        <v>0</v>
      </c>
      <c r="K15272">
        <v>2014</v>
      </c>
      <c r="L15272">
        <v>2015</v>
      </c>
    </row>
    <row r="15273" spans="1:12" x14ac:dyDescent="0.25">
      <c r="A15273">
        <v>32</v>
      </c>
      <c r="B15273">
        <v>23436485</v>
      </c>
      <c r="C15273" t="s">
        <v>6723</v>
      </c>
      <c r="D15273">
        <v>137.5</v>
      </c>
      <c r="E15273">
        <v>0</v>
      </c>
      <c r="F15273">
        <v>82.5</v>
      </c>
      <c r="G15273">
        <v>0</v>
      </c>
      <c r="H15273">
        <v>0</v>
      </c>
      <c r="I15273">
        <v>0</v>
      </c>
      <c r="K15273">
        <v>2014</v>
      </c>
      <c r="L15273">
        <v>2015</v>
      </c>
    </row>
    <row r="15274" spans="1:12" x14ac:dyDescent="0.25">
      <c r="A15274">
        <v>32</v>
      </c>
      <c r="B15274">
        <v>23436486</v>
      </c>
      <c r="C15274" t="s">
        <v>6722</v>
      </c>
      <c r="D15274">
        <v>137.5</v>
      </c>
      <c r="E15274">
        <v>0</v>
      </c>
      <c r="F15274">
        <v>82.5</v>
      </c>
      <c r="G15274">
        <v>0</v>
      </c>
      <c r="H15274">
        <v>0</v>
      </c>
      <c r="I15274">
        <v>0</v>
      </c>
      <c r="K15274">
        <v>2014</v>
      </c>
      <c r="L15274">
        <v>2015</v>
      </c>
    </row>
    <row r="15275" spans="1:12" x14ac:dyDescent="0.25">
      <c r="A15275">
        <v>32</v>
      </c>
      <c r="B15275">
        <v>23436487</v>
      </c>
      <c r="C15275" t="s">
        <v>6723</v>
      </c>
      <c r="D15275">
        <v>137.5</v>
      </c>
      <c r="E15275">
        <v>0</v>
      </c>
      <c r="F15275">
        <v>82.5</v>
      </c>
      <c r="G15275">
        <v>0</v>
      </c>
      <c r="H15275">
        <v>0</v>
      </c>
      <c r="I15275">
        <v>0</v>
      </c>
      <c r="K15275">
        <v>2014</v>
      </c>
      <c r="L15275">
        <v>2015</v>
      </c>
    </row>
    <row r="15276" spans="1:12" x14ac:dyDescent="0.25">
      <c r="A15276">
        <v>32</v>
      </c>
      <c r="B15276">
        <v>23436488</v>
      </c>
      <c r="C15276" t="s">
        <v>6724</v>
      </c>
      <c r="D15276">
        <v>137.5</v>
      </c>
      <c r="E15276">
        <v>0</v>
      </c>
      <c r="F15276">
        <v>82.5</v>
      </c>
      <c r="G15276">
        <v>0</v>
      </c>
      <c r="H15276">
        <v>0</v>
      </c>
      <c r="I15276">
        <v>0</v>
      </c>
      <c r="K15276">
        <v>2014</v>
      </c>
      <c r="L15276">
        <v>2015</v>
      </c>
    </row>
    <row r="15277" spans="1:12" x14ac:dyDescent="0.25">
      <c r="A15277">
        <v>32</v>
      </c>
      <c r="B15277">
        <v>23436489</v>
      </c>
      <c r="C15277" t="s">
        <v>6725</v>
      </c>
      <c r="D15277">
        <v>137.5</v>
      </c>
      <c r="E15277">
        <v>0</v>
      </c>
      <c r="F15277">
        <v>82.5</v>
      </c>
      <c r="G15277">
        <v>0</v>
      </c>
      <c r="H15277">
        <v>0</v>
      </c>
      <c r="I15277">
        <v>0</v>
      </c>
      <c r="K15277">
        <v>2014</v>
      </c>
      <c r="L15277">
        <v>2015</v>
      </c>
    </row>
    <row r="15278" spans="1:12" x14ac:dyDescent="0.25">
      <c r="A15278">
        <v>32</v>
      </c>
      <c r="B15278">
        <v>23436490</v>
      </c>
      <c r="C15278" t="s">
        <v>6724</v>
      </c>
      <c r="D15278">
        <v>137.5</v>
      </c>
      <c r="E15278">
        <v>0</v>
      </c>
      <c r="F15278">
        <v>82.5</v>
      </c>
      <c r="G15278">
        <v>0</v>
      </c>
      <c r="H15278">
        <v>0</v>
      </c>
      <c r="I15278">
        <v>0</v>
      </c>
      <c r="K15278">
        <v>2014</v>
      </c>
      <c r="L15278">
        <v>2015</v>
      </c>
    </row>
    <row r="15279" spans="1:12" x14ac:dyDescent="0.25">
      <c r="A15279">
        <v>32</v>
      </c>
      <c r="B15279">
        <v>23436491</v>
      </c>
      <c r="C15279" t="s">
        <v>6725</v>
      </c>
      <c r="D15279">
        <v>137.5</v>
      </c>
      <c r="E15279">
        <v>0</v>
      </c>
      <c r="F15279">
        <v>82.5</v>
      </c>
      <c r="G15279">
        <v>0</v>
      </c>
      <c r="H15279">
        <v>0</v>
      </c>
      <c r="I15279">
        <v>0</v>
      </c>
      <c r="K15279">
        <v>2014</v>
      </c>
      <c r="L15279">
        <v>2015</v>
      </c>
    </row>
    <row r="15280" spans="1:12" x14ac:dyDescent="0.25">
      <c r="A15280">
        <v>32</v>
      </c>
      <c r="B15280">
        <v>23436516</v>
      </c>
      <c r="C15280" t="s">
        <v>5843</v>
      </c>
      <c r="D15280">
        <v>125</v>
      </c>
      <c r="E15280">
        <v>0</v>
      </c>
      <c r="F15280">
        <v>93.75</v>
      </c>
      <c r="G15280">
        <v>0</v>
      </c>
      <c r="H15280">
        <v>0</v>
      </c>
      <c r="I15280">
        <v>0</v>
      </c>
      <c r="K15280">
        <v>2016</v>
      </c>
      <c r="L15280">
        <v>2017</v>
      </c>
    </row>
    <row r="15281" spans="1:12" x14ac:dyDescent="0.25">
      <c r="A15281">
        <v>32</v>
      </c>
      <c r="B15281">
        <v>23436517</v>
      </c>
      <c r="C15281" t="s">
        <v>5911</v>
      </c>
      <c r="D15281">
        <v>125</v>
      </c>
      <c r="E15281">
        <v>0</v>
      </c>
      <c r="F15281">
        <v>93.75</v>
      </c>
      <c r="G15281">
        <v>0</v>
      </c>
      <c r="H15281">
        <v>0</v>
      </c>
      <c r="I15281">
        <v>0</v>
      </c>
      <c r="K15281">
        <v>2016</v>
      </c>
      <c r="L15281">
        <v>2017</v>
      </c>
    </row>
    <row r="15282" spans="1:12" x14ac:dyDescent="0.25">
      <c r="A15282">
        <v>32</v>
      </c>
      <c r="B15282">
        <v>23436518</v>
      </c>
      <c r="C15282" t="s">
        <v>6411</v>
      </c>
      <c r="D15282">
        <v>125</v>
      </c>
      <c r="E15282">
        <v>0</v>
      </c>
      <c r="F15282">
        <v>93.75</v>
      </c>
      <c r="G15282">
        <v>0</v>
      </c>
      <c r="H15282">
        <v>0</v>
      </c>
      <c r="I15282">
        <v>0</v>
      </c>
      <c r="K15282">
        <v>2016</v>
      </c>
      <c r="L15282">
        <v>2017</v>
      </c>
    </row>
    <row r="15283" spans="1:12" x14ac:dyDescent="0.25">
      <c r="A15283">
        <v>32</v>
      </c>
      <c r="B15283">
        <v>23436519</v>
      </c>
      <c r="C15283" t="s">
        <v>6726</v>
      </c>
      <c r="D15283">
        <v>125</v>
      </c>
      <c r="E15283">
        <v>0</v>
      </c>
      <c r="F15283">
        <v>93.75</v>
      </c>
      <c r="G15283">
        <v>0</v>
      </c>
      <c r="H15283">
        <v>0</v>
      </c>
      <c r="I15283">
        <v>0</v>
      </c>
      <c r="K15283">
        <v>2016</v>
      </c>
      <c r="L15283">
        <v>2017</v>
      </c>
    </row>
    <row r="15284" spans="1:12" x14ac:dyDescent="0.25">
      <c r="A15284">
        <v>32</v>
      </c>
      <c r="B15284">
        <v>23436520</v>
      </c>
      <c r="C15284" t="s">
        <v>6727</v>
      </c>
      <c r="D15284">
        <v>125</v>
      </c>
      <c r="E15284">
        <v>0</v>
      </c>
      <c r="F15284">
        <v>93.75</v>
      </c>
      <c r="G15284">
        <v>0</v>
      </c>
      <c r="H15284">
        <v>0</v>
      </c>
      <c r="I15284">
        <v>0</v>
      </c>
      <c r="K15284">
        <v>2016</v>
      </c>
      <c r="L15284">
        <v>2017</v>
      </c>
    </row>
    <row r="15285" spans="1:12" x14ac:dyDescent="0.25">
      <c r="A15285">
        <v>32</v>
      </c>
      <c r="B15285">
        <v>23436521</v>
      </c>
      <c r="C15285" t="s">
        <v>5842</v>
      </c>
      <c r="D15285">
        <v>125</v>
      </c>
      <c r="E15285">
        <v>0</v>
      </c>
      <c r="F15285">
        <v>93.75</v>
      </c>
      <c r="G15285">
        <v>0</v>
      </c>
      <c r="H15285">
        <v>0</v>
      </c>
      <c r="I15285">
        <v>0</v>
      </c>
      <c r="K15285">
        <v>2016</v>
      </c>
      <c r="L15285">
        <v>2017</v>
      </c>
    </row>
    <row r="15286" spans="1:12" x14ac:dyDescent="0.25">
      <c r="A15286">
        <v>32</v>
      </c>
      <c r="B15286">
        <v>23436522</v>
      </c>
      <c r="C15286" t="s">
        <v>5743</v>
      </c>
      <c r="D15286">
        <v>125</v>
      </c>
      <c r="E15286">
        <v>0</v>
      </c>
      <c r="F15286">
        <v>93.75</v>
      </c>
      <c r="G15286">
        <v>0</v>
      </c>
      <c r="H15286">
        <v>0</v>
      </c>
      <c r="I15286">
        <v>0</v>
      </c>
      <c r="K15286">
        <v>2016</v>
      </c>
      <c r="L15286">
        <v>2017</v>
      </c>
    </row>
    <row r="15287" spans="1:12" x14ac:dyDescent="0.25">
      <c r="A15287">
        <v>32</v>
      </c>
      <c r="B15287">
        <v>23436523</v>
      </c>
      <c r="C15287" t="s">
        <v>5911</v>
      </c>
      <c r="D15287">
        <v>125</v>
      </c>
      <c r="E15287">
        <v>0</v>
      </c>
      <c r="F15287">
        <v>93.75</v>
      </c>
      <c r="G15287">
        <v>0</v>
      </c>
      <c r="H15287">
        <v>0</v>
      </c>
      <c r="I15287">
        <v>0</v>
      </c>
      <c r="K15287">
        <v>2016</v>
      </c>
      <c r="L15287">
        <v>2016</v>
      </c>
    </row>
    <row r="15288" spans="1:12" x14ac:dyDescent="0.25">
      <c r="A15288">
        <v>32</v>
      </c>
      <c r="B15288">
        <v>23436524</v>
      </c>
      <c r="C15288" t="s">
        <v>5773</v>
      </c>
      <c r="D15288">
        <v>125</v>
      </c>
      <c r="E15288">
        <v>0</v>
      </c>
      <c r="F15288">
        <v>93.75</v>
      </c>
      <c r="G15288">
        <v>0</v>
      </c>
      <c r="H15288">
        <v>0</v>
      </c>
      <c r="I15288">
        <v>0</v>
      </c>
      <c r="K15288">
        <v>2016</v>
      </c>
      <c r="L15288">
        <v>2017</v>
      </c>
    </row>
    <row r="15289" spans="1:12" x14ac:dyDescent="0.25">
      <c r="A15289">
        <v>32</v>
      </c>
      <c r="B15289">
        <v>23436526</v>
      </c>
      <c r="C15289" t="s">
        <v>5845</v>
      </c>
      <c r="D15289">
        <v>125</v>
      </c>
      <c r="E15289">
        <v>0</v>
      </c>
      <c r="F15289">
        <v>93.75</v>
      </c>
      <c r="G15289">
        <v>0</v>
      </c>
      <c r="H15289">
        <v>0</v>
      </c>
      <c r="I15289">
        <v>0</v>
      </c>
      <c r="K15289">
        <v>2016</v>
      </c>
      <c r="L15289">
        <v>2017</v>
      </c>
    </row>
    <row r="15290" spans="1:12" x14ac:dyDescent="0.25">
      <c r="A15290">
        <v>32</v>
      </c>
      <c r="B15290">
        <v>23436527</v>
      </c>
      <c r="C15290" t="s">
        <v>5912</v>
      </c>
      <c r="D15290">
        <v>125</v>
      </c>
      <c r="E15290">
        <v>0</v>
      </c>
      <c r="F15290">
        <v>93.75</v>
      </c>
      <c r="G15290">
        <v>0</v>
      </c>
      <c r="H15290">
        <v>0</v>
      </c>
      <c r="I15290">
        <v>0</v>
      </c>
      <c r="K15290">
        <v>2016</v>
      </c>
      <c r="L15290">
        <v>2017</v>
      </c>
    </row>
    <row r="15291" spans="1:12" x14ac:dyDescent="0.25">
      <c r="A15291">
        <v>32</v>
      </c>
      <c r="B15291">
        <v>23436528</v>
      </c>
      <c r="C15291" t="s">
        <v>6412</v>
      </c>
      <c r="D15291">
        <v>125</v>
      </c>
      <c r="E15291">
        <v>0</v>
      </c>
      <c r="F15291">
        <v>93.75</v>
      </c>
      <c r="G15291">
        <v>0</v>
      </c>
      <c r="H15291">
        <v>0</v>
      </c>
      <c r="I15291">
        <v>0</v>
      </c>
      <c r="K15291">
        <v>2016</v>
      </c>
      <c r="L15291">
        <v>2017</v>
      </c>
    </row>
    <row r="15292" spans="1:12" x14ac:dyDescent="0.25">
      <c r="A15292">
        <v>32</v>
      </c>
      <c r="B15292">
        <v>23436529</v>
      </c>
      <c r="C15292" t="s">
        <v>6728</v>
      </c>
      <c r="D15292">
        <v>125</v>
      </c>
      <c r="E15292">
        <v>0</v>
      </c>
      <c r="F15292">
        <v>93.75</v>
      </c>
      <c r="G15292">
        <v>0</v>
      </c>
      <c r="H15292">
        <v>0</v>
      </c>
      <c r="I15292">
        <v>0</v>
      </c>
      <c r="K15292">
        <v>2016</v>
      </c>
      <c r="L15292">
        <v>2017</v>
      </c>
    </row>
    <row r="15293" spans="1:12" x14ac:dyDescent="0.25">
      <c r="A15293">
        <v>32</v>
      </c>
      <c r="B15293">
        <v>23436530</v>
      </c>
      <c r="C15293" t="s">
        <v>6729</v>
      </c>
      <c r="D15293">
        <v>125</v>
      </c>
      <c r="E15293">
        <v>0</v>
      </c>
      <c r="F15293">
        <v>93.75</v>
      </c>
      <c r="G15293">
        <v>0</v>
      </c>
      <c r="H15293">
        <v>0</v>
      </c>
      <c r="I15293">
        <v>0</v>
      </c>
      <c r="K15293">
        <v>2016</v>
      </c>
      <c r="L15293">
        <v>2017</v>
      </c>
    </row>
    <row r="15294" spans="1:12" x14ac:dyDescent="0.25">
      <c r="A15294">
        <v>32</v>
      </c>
      <c r="B15294">
        <v>23436531</v>
      </c>
      <c r="C15294" t="s">
        <v>5844</v>
      </c>
      <c r="D15294">
        <v>125</v>
      </c>
      <c r="E15294">
        <v>0</v>
      </c>
      <c r="F15294">
        <v>93.75</v>
      </c>
      <c r="G15294">
        <v>0</v>
      </c>
      <c r="H15294">
        <v>0</v>
      </c>
      <c r="I15294">
        <v>0</v>
      </c>
      <c r="K15294">
        <v>2016</v>
      </c>
      <c r="L15294">
        <v>2017</v>
      </c>
    </row>
    <row r="15295" spans="1:12" x14ac:dyDescent="0.25">
      <c r="A15295">
        <v>32</v>
      </c>
      <c r="B15295">
        <v>23436532</v>
      </c>
      <c r="C15295" t="s">
        <v>5745</v>
      </c>
      <c r="D15295">
        <v>125</v>
      </c>
      <c r="E15295">
        <v>0</v>
      </c>
      <c r="F15295">
        <v>93.75</v>
      </c>
      <c r="G15295">
        <v>0</v>
      </c>
      <c r="H15295">
        <v>0</v>
      </c>
      <c r="I15295">
        <v>0</v>
      </c>
      <c r="K15295">
        <v>2016</v>
      </c>
      <c r="L15295">
        <v>2017</v>
      </c>
    </row>
    <row r="15296" spans="1:12" x14ac:dyDescent="0.25">
      <c r="A15296">
        <v>32</v>
      </c>
      <c r="B15296">
        <v>23436533</v>
      </c>
      <c r="C15296" t="s">
        <v>5912</v>
      </c>
      <c r="D15296">
        <v>125</v>
      </c>
      <c r="E15296">
        <v>0</v>
      </c>
      <c r="F15296">
        <v>93.75</v>
      </c>
      <c r="G15296">
        <v>0</v>
      </c>
      <c r="H15296">
        <v>0</v>
      </c>
      <c r="I15296">
        <v>0</v>
      </c>
      <c r="K15296">
        <v>2016</v>
      </c>
      <c r="L15296">
        <v>2016</v>
      </c>
    </row>
    <row r="15297" spans="1:12" x14ac:dyDescent="0.25">
      <c r="A15297">
        <v>32</v>
      </c>
      <c r="B15297">
        <v>23436534</v>
      </c>
      <c r="C15297" t="s">
        <v>5774</v>
      </c>
      <c r="D15297">
        <v>125</v>
      </c>
      <c r="E15297">
        <v>0</v>
      </c>
      <c r="F15297">
        <v>93.75</v>
      </c>
      <c r="G15297">
        <v>0</v>
      </c>
      <c r="H15297">
        <v>0</v>
      </c>
      <c r="I15297">
        <v>0</v>
      </c>
      <c r="K15297">
        <v>2016</v>
      </c>
      <c r="L15297">
        <v>2017</v>
      </c>
    </row>
    <row r="15298" spans="1:12" x14ac:dyDescent="0.25">
      <c r="A15298">
        <v>32</v>
      </c>
      <c r="B15298">
        <v>23436936</v>
      </c>
      <c r="C15298" t="s">
        <v>6268</v>
      </c>
      <c r="D15298">
        <v>750</v>
      </c>
      <c r="E15298">
        <v>0</v>
      </c>
      <c r="F15298">
        <v>562.5</v>
      </c>
      <c r="G15298">
        <v>0</v>
      </c>
      <c r="H15298">
        <v>0</v>
      </c>
      <c r="I15298">
        <v>0</v>
      </c>
      <c r="K15298">
        <v>2015</v>
      </c>
      <c r="L15298">
        <v>2015</v>
      </c>
    </row>
    <row r="15299" spans="1:12" x14ac:dyDescent="0.25">
      <c r="A15299">
        <v>32</v>
      </c>
      <c r="B15299">
        <v>23436937</v>
      </c>
      <c r="C15299" t="s">
        <v>6268</v>
      </c>
      <c r="D15299">
        <v>750</v>
      </c>
      <c r="E15299">
        <v>0</v>
      </c>
      <c r="F15299">
        <v>562.5</v>
      </c>
      <c r="G15299">
        <v>0</v>
      </c>
      <c r="H15299">
        <v>0</v>
      </c>
      <c r="I15299">
        <v>0</v>
      </c>
      <c r="K15299">
        <v>2015</v>
      </c>
      <c r="L15299">
        <v>2015</v>
      </c>
    </row>
    <row r="15300" spans="1:12" x14ac:dyDescent="0.25">
      <c r="A15300">
        <v>32</v>
      </c>
      <c r="B15300">
        <v>23436938</v>
      </c>
      <c r="C15300" t="s">
        <v>6268</v>
      </c>
      <c r="D15300">
        <v>750</v>
      </c>
      <c r="E15300">
        <v>0</v>
      </c>
      <c r="F15300">
        <v>562.5</v>
      </c>
      <c r="G15300">
        <v>0</v>
      </c>
      <c r="H15300">
        <v>0</v>
      </c>
      <c r="I15300">
        <v>0</v>
      </c>
      <c r="K15300">
        <v>2015</v>
      </c>
      <c r="L15300">
        <v>2015</v>
      </c>
    </row>
    <row r="15301" spans="1:12" x14ac:dyDescent="0.25">
      <c r="A15301">
        <v>32</v>
      </c>
      <c r="B15301">
        <v>23436940</v>
      </c>
      <c r="C15301" t="s">
        <v>6268</v>
      </c>
      <c r="D15301">
        <v>750</v>
      </c>
      <c r="E15301">
        <v>0</v>
      </c>
      <c r="F15301">
        <v>562.5</v>
      </c>
      <c r="G15301">
        <v>0</v>
      </c>
      <c r="H15301">
        <v>0</v>
      </c>
      <c r="I15301">
        <v>0</v>
      </c>
      <c r="K15301">
        <v>2015</v>
      </c>
      <c r="L15301">
        <v>2015</v>
      </c>
    </row>
    <row r="15302" spans="1:12" x14ac:dyDescent="0.25">
      <c r="A15302">
        <v>32</v>
      </c>
      <c r="B15302">
        <v>23436941</v>
      </c>
      <c r="C15302" t="s">
        <v>6268</v>
      </c>
      <c r="D15302">
        <v>750</v>
      </c>
      <c r="E15302">
        <v>0</v>
      </c>
      <c r="F15302">
        <v>562.5</v>
      </c>
      <c r="G15302">
        <v>0</v>
      </c>
      <c r="H15302">
        <v>0</v>
      </c>
      <c r="I15302">
        <v>0</v>
      </c>
      <c r="K15302">
        <v>2015</v>
      </c>
      <c r="L15302">
        <v>2015</v>
      </c>
    </row>
    <row r="15303" spans="1:12" x14ac:dyDescent="0.25">
      <c r="A15303">
        <v>32</v>
      </c>
      <c r="B15303">
        <v>23436942</v>
      </c>
      <c r="C15303" t="s">
        <v>6268</v>
      </c>
      <c r="D15303">
        <v>750</v>
      </c>
      <c r="E15303">
        <v>0</v>
      </c>
      <c r="F15303">
        <v>562.5</v>
      </c>
      <c r="G15303">
        <v>0</v>
      </c>
      <c r="H15303">
        <v>0</v>
      </c>
      <c r="I15303">
        <v>0</v>
      </c>
      <c r="K15303">
        <v>2015</v>
      </c>
      <c r="L15303">
        <v>2015</v>
      </c>
    </row>
    <row r="15304" spans="1:12" x14ac:dyDescent="0.25">
      <c r="A15304">
        <v>32</v>
      </c>
      <c r="B15304">
        <v>23436944</v>
      </c>
      <c r="C15304" t="s">
        <v>6268</v>
      </c>
      <c r="D15304">
        <v>750</v>
      </c>
      <c r="E15304">
        <v>0</v>
      </c>
      <c r="F15304">
        <v>562.5</v>
      </c>
      <c r="G15304">
        <v>0</v>
      </c>
      <c r="H15304">
        <v>0</v>
      </c>
      <c r="I15304">
        <v>0</v>
      </c>
      <c r="K15304">
        <v>2015</v>
      </c>
      <c r="L15304">
        <v>2015</v>
      </c>
    </row>
    <row r="15305" spans="1:12" x14ac:dyDescent="0.25">
      <c r="A15305">
        <v>32</v>
      </c>
      <c r="B15305">
        <v>23436946</v>
      </c>
      <c r="C15305" t="s">
        <v>6268</v>
      </c>
      <c r="D15305">
        <v>750</v>
      </c>
      <c r="E15305">
        <v>0</v>
      </c>
      <c r="F15305">
        <v>562.5</v>
      </c>
      <c r="G15305">
        <v>0</v>
      </c>
      <c r="H15305">
        <v>0</v>
      </c>
      <c r="I15305">
        <v>0</v>
      </c>
      <c r="K15305">
        <v>2015</v>
      </c>
      <c r="L15305">
        <v>2015</v>
      </c>
    </row>
    <row r="15306" spans="1:12" x14ac:dyDescent="0.25">
      <c r="A15306">
        <v>32</v>
      </c>
      <c r="B15306">
        <v>23436947</v>
      </c>
      <c r="C15306" t="s">
        <v>1751</v>
      </c>
      <c r="D15306">
        <v>25</v>
      </c>
      <c r="E15306">
        <v>0</v>
      </c>
      <c r="F15306">
        <v>18.75</v>
      </c>
      <c r="G15306">
        <v>0</v>
      </c>
      <c r="H15306">
        <v>0</v>
      </c>
      <c r="I15306">
        <v>0</v>
      </c>
      <c r="K15306">
        <v>2015</v>
      </c>
      <c r="L15306">
        <v>2017</v>
      </c>
    </row>
    <row r="15307" spans="1:12" x14ac:dyDescent="0.25">
      <c r="A15307">
        <v>32</v>
      </c>
      <c r="B15307">
        <v>23438039</v>
      </c>
      <c r="C15307" t="s">
        <v>4553</v>
      </c>
      <c r="D15307">
        <v>0</v>
      </c>
      <c r="E15307">
        <v>0</v>
      </c>
      <c r="F15307">
        <v>0</v>
      </c>
      <c r="G15307">
        <v>0</v>
      </c>
      <c r="H15307">
        <v>0</v>
      </c>
      <c r="I15307">
        <v>0</v>
      </c>
      <c r="K15307">
        <v>2017</v>
      </c>
      <c r="L15307">
        <v>2017</v>
      </c>
    </row>
    <row r="15308" spans="1:12" x14ac:dyDescent="0.25">
      <c r="A15308">
        <v>32</v>
      </c>
      <c r="B15308">
        <v>23438217</v>
      </c>
      <c r="C15308" t="s">
        <v>6202</v>
      </c>
      <c r="D15308">
        <v>15</v>
      </c>
      <c r="E15308">
        <v>0</v>
      </c>
      <c r="F15308">
        <v>9</v>
      </c>
      <c r="G15308">
        <v>0</v>
      </c>
      <c r="H15308">
        <v>0</v>
      </c>
      <c r="I15308">
        <v>0</v>
      </c>
      <c r="K15308">
        <v>2015</v>
      </c>
      <c r="L15308">
        <v>2016</v>
      </c>
    </row>
    <row r="15309" spans="1:12" x14ac:dyDescent="0.25">
      <c r="A15309">
        <v>32</v>
      </c>
      <c r="B15309">
        <v>23438218</v>
      </c>
      <c r="C15309" t="s">
        <v>6730</v>
      </c>
      <c r="D15309">
        <v>60</v>
      </c>
      <c r="E15309">
        <v>0</v>
      </c>
      <c r="F15309">
        <v>36</v>
      </c>
      <c r="G15309">
        <v>0</v>
      </c>
      <c r="H15309">
        <v>0</v>
      </c>
      <c r="I15309">
        <v>0</v>
      </c>
      <c r="K15309">
        <v>2015</v>
      </c>
      <c r="L15309">
        <v>2017</v>
      </c>
    </row>
    <row r="15310" spans="1:12" x14ac:dyDescent="0.25">
      <c r="A15310">
        <v>32</v>
      </c>
      <c r="B15310">
        <v>23438323</v>
      </c>
      <c r="C15310" t="s">
        <v>5897</v>
      </c>
      <c r="D15310">
        <v>31</v>
      </c>
      <c r="E15310">
        <v>0</v>
      </c>
      <c r="F15310">
        <v>18.600000000000001</v>
      </c>
      <c r="G15310">
        <v>0</v>
      </c>
      <c r="H15310">
        <v>0</v>
      </c>
      <c r="I15310">
        <v>0</v>
      </c>
      <c r="K15310">
        <v>2014</v>
      </c>
      <c r="L15310">
        <v>2017</v>
      </c>
    </row>
    <row r="15311" spans="1:12" x14ac:dyDescent="0.25">
      <c r="A15311">
        <v>32</v>
      </c>
      <c r="B15311">
        <v>23438358</v>
      </c>
      <c r="C15311" t="s">
        <v>5961</v>
      </c>
      <c r="D15311">
        <v>595</v>
      </c>
      <c r="E15311">
        <v>0</v>
      </c>
      <c r="F15311">
        <v>446.25</v>
      </c>
      <c r="G15311">
        <v>0</v>
      </c>
      <c r="H15311">
        <v>0</v>
      </c>
      <c r="I15311">
        <v>0</v>
      </c>
      <c r="K15311">
        <v>2016</v>
      </c>
      <c r="L15311">
        <v>2017</v>
      </c>
    </row>
    <row r="15312" spans="1:12" x14ac:dyDescent="0.25">
      <c r="A15312">
        <v>32</v>
      </c>
      <c r="B15312">
        <v>23438576</v>
      </c>
      <c r="C15312" t="s">
        <v>6731</v>
      </c>
      <c r="D15312">
        <v>163</v>
      </c>
      <c r="E15312">
        <v>0</v>
      </c>
      <c r="F15312">
        <v>97.8</v>
      </c>
      <c r="G15312">
        <v>0</v>
      </c>
      <c r="H15312">
        <v>0</v>
      </c>
      <c r="I15312">
        <v>0</v>
      </c>
      <c r="K15312">
        <v>2014</v>
      </c>
      <c r="L15312">
        <v>2017</v>
      </c>
    </row>
    <row r="15313" spans="1:12" x14ac:dyDescent="0.25">
      <c r="A15313">
        <v>32</v>
      </c>
      <c r="B15313">
        <v>23438577</v>
      </c>
      <c r="C15313" t="s">
        <v>6732</v>
      </c>
      <c r="D15313">
        <v>163</v>
      </c>
      <c r="E15313">
        <v>0</v>
      </c>
      <c r="F15313">
        <v>97.8</v>
      </c>
      <c r="G15313">
        <v>0</v>
      </c>
      <c r="H15313">
        <v>0</v>
      </c>
      <c r="I15313">
        <v>0</v>
      </c>
      <c r="K15313">
        <v>2014</v>
      </c>
      <c r="L15313">
        <v>2017</v>
      </c>
    </row>
    <row r="15314" spans="1:12" x14ac:dyDescent="0.25">
      <c r="A15314">
        <v>32</v>
      </c>
      <c r="B15314">
        <v>23438867</v>
      </c>
      <c r="C15314" t="s">
        <v>6733</v>
      </c>
      <c r="D15314">
        <v>295</v>
      </c>
      <c r="E15314">
        <v>0</v>
      </c>
      <c r="F15314">
        <v>221.25</v>
      </c>
      <c r="G15314">
        <v>0</v>
      </c>
      <c r="H15314">
        <v>0</v>
      </c>
      <c r="I15314">
        <v>0</v>
      </c>
      <c r="K15314">
        <v>2016</v>
      </c>
      <c r="L15314">
        <v>2017</v>
      </c>
    </row>
    <row r="15315" spans="1:12" x14ac:dyDescent="0.25">
      <c r="A15315">
        <v>32</v>
      </c>
      <c r="B15315">
        <v>23438868</v>
      </c>
      <c r="C15315" t="s">
        <v>6733</v>
      </c>
      <c r="D15315">
        <v>295</v>
      </c>
      <c r="E15315">
        <v>0</v>
      </c>
      <c r="F15315">
        <v>221.25</v>
      </c>
      <c r="G15315">
        <v>0</v>
      </c>
      <c r="H15315">
        <v>0</v>
      </c>
      <c r="I15315">
        <v>0</v>
      </c>
      <c r="K15315">
        <v>2016</v>
      </c>
      <c r="L15315">
        <v>2017</v>
      </c>
    </row>
    <row r="15316" spans="1:12" x14ac:dyDescent="0.25">
      <c r="A15316">
        <v>32</v>
      </c>
      <c r="B15316">
        <v>23438869</v>
      </c>
      <c r="C15316" t="s">
        <v>6733</v>
      </c>
      <c r="D15316">
        <v>295</v>
      </c>
      <c r="E15316">
        <v>0</v>
      </c>
      <c r="F15316">
        <v>221.25</v>
      </c>
      <c r="G15316">
        <v>0</v>
      </c>
      <c r="H15316">
        <v>0</v>
      </c>
      <c r="I15316">
        <v>0</v>
      </c>
      <c r="K15316">
        <v>2016</v>
      </c>
      <c r="L15316">
        <v>2017</v>
      </c>
    </row>
    <row r="15317" spans="1:12" x14ac:dyDescent="0.25">
      <c r="A15317">
        <v>32</v>
      </c>
      <c r="B15317">
        <v>23438870</v>
      </c>
      <c r="C15317" t="s">
        <v>6733</v>
      </c>
      <c r="D15317">
        <v>295</v>
      </c>
      <c r="E15317">
        <v>0</v>
      </c>
      <c r="F15317">
        <v>221.25</v>
      </c>
      <c r="G15317">
        <v>0</v>
      </c>
      <c r="H15317">
        <v>0</v>
      </c>
      <c r="I15317">
        <v>0</v>
      </c>
      <c r="K15317">
        <v>2016</v>
      </c>
      <c r="L15317">
        <v>2017</v>
      </c>
    </row>
    <row r="15318" spans="1:12" x14ac:dyDescent="0.25">
      <c r="A15318">
        <v>32</v>
      </c>
      <c r="B15318">
        <v>23439883</v>
      </c>
      <c r="C15318" t="s">
        <v>6249</v>
      </c>
      <c r="D15318">
        <v>275</v>
      </c>
      <c r="E15318">
        <v>0</v>
      </c>
      <c r="F15318">
        <v>206.25</v>
      </c>
      <c r="G15318">
        <v>0</v>
      </c>
      <c r="H15318">
        <v>0</v>
      </c>
      <c r="I15318">
        <v>0</v>
      </c>
      <c r="K15318">
        <v>2014</v>
      </c>
      <c r="L15318">
        <v>2017</v>
      </c>
    </row>
    <row r="15319" spans="1:12" x14ac:dyDescent="0.25">
      <c r="A15319">
        <v>32</v>
      </c>
      <c r="B15319">
        <v>23439884</v>
      </c>
      <c r="C15319" t="s">
        <v>6250</v>
      </c>
      <c r="D15319">
        <v>275</v>
      </c>
      <c r="E15319">
        <v>0</v>
      </c>
      <c r="F15319">
        <v>206.25</v>
      </c>
      <c r="G15319">
        <v>0</v>
      </c>
      <c r="H15319">
        <v>0</v>
      </c>
      <c r="I15319">
        <v>0</v>
      </c>
      <c r="K15319">
        <v>2014</v>
      </c>
      <c r="L15319">
        <v>2016</v>
      </c>
    </row>
    <row r="15320" spans="1:12" x14ac:dyDescent="0.25">
      <c r="A15320">
        <v>32</v>
      </c>
      <c r="B15320">
        <v>23439885</v>
      </c>
      <c r="C15320" t="s">
        <v>6251</v>
      </c>
      <c r="D15320">
        <v>275</v>
      </c>
      <c r="E15320">
        <v>0</v>
      </c>
      <c r="F15320">
        <v>206.25</v>
      </c>
      <c r="G15320">
        <v>0</v>
      </c>
      <c r="H15320">
        <v>0</v>
      </c>
      <c r="I15320">
        <v>0</v>
      </c>
      <c r="K15320">
        <v>2014</v>
      </c>
      <c r="L15320">
        <v>2016</v>
      </c>
    </row>
    <row r="15321" spans="1:12" x14ac:dyDescent="0.25">
      <c r="A15321">
        <v>32</v>
      </c>
      <c r="B15321">
        <v>23439886</v>
      </c>
      <c r="C15321" t="s">
        <v>6252</v>
      </c>
      <c r="D15321">
        <v>275</v>
      </c>
      <c r="E15321">
        <v>0</v>
      </c>
      <c r="F15321">
        <v>206.25</v>
      </c>
      <c r="G15321">
        <v>0</v>
      </c>
      <c r="H15321">
        <v>0</v>
      </c>
      <c r="I15321">
        <v>0</v>
      </c>
      <c r="K15321">
        <v>2014</v>
      </c>
      <c r="L15321">
        <v>2016</v>
      </c>
    </row>
    <row r="15322" spans="1:12" x14ac:dyDescent="0.25">
      <c r="A15322">
        <v>32</v>
      </c>
      <c r="B15322">
        <v>23439887</v>
      </c>
      <c r="C15322" t="s">
        <v>6251</v>
      </c>
      <c r="D15322">
        <v>295</v>
      </c>
      <c r="E15322">
        <v>0</v>
      </c>
      <c r="F15322">
        <v>221.25</v>
      </c>
      <c r="G15322">
        <v>0</v>
      </c>
      <c r="H15322">
        <v>0</v>
      </c>
      <c r="I15322">
        <v>0</v>
      </c>
      <c r="K15322">
        <v>2014</v>
      </c>
      <c r="L15322">
        <v>2017</v>
      </c>
    </row>
    <row r="15323" spans="1:12" x14ac:dyDescent="0.25">
      <c r="A15323">
        <v>32</v>
      </c>
      <c r="B15323">
        <v>23439888</v>
      </c>
      <c r="C15323" t="s">
        <v>6249</v>
      </c>
      <c r="D15323">
        <v>295</v>
      </c>
      <c r="E15323">
        <v>0</v>
      </c>
      <c r="F15323">
        <v>221.25</v>
      </c>
      <c r="G15323">
        <v>0</v>
      </c>
      <c r="H15323">
        <v>0</v>
      </c>
      <c r="I15323">
        <v>0</v>
      </c>
      <c r="K15323">
        <v>2014</v>
      </c>
      <c r="L15323">
        <v>2017</v>
      </c>
    </row>
    <row r="15324" spans="1:12" x14ac:dyDescent="0.25">
      <c r="A15324">
        <v>32</v>
      </c>
      <c r="B15324">
        <v>23439889</v>
      </c>
      <c r="C15324" t="s">
        <v>6252</v>
      </c>
      <c r="D15324">
        <v>295</v>
      </c>
      <c r="E15324">
        <v>0</v>
      </c>
      <c r="F15324">
        <v>221.25</v>
      </c>
      <c r="G15324">
        <v>0</v>
      </c>
      <c r="H15324">
        <v>0</v>
      </c>
      <c r="I15324">
        <v>0</v>
      </c>
      <c r="K15324">
        <v>2014</v>
      </c>
      <c r="L15324">
        <v>2017</v>
      </c>
    </row>
    <row r="15325" spans="1:12" x14ac:dyDescent="0.25">
      <c r="A15325">
        <v>32</v>
      </c>
      <c r="B15325">
        <v>23439890</v>
      </c>
      <c r="C15325" t="s">
        <v>6250</v>
      </c>
      <c r="D15325">
        <v>295</v>
      </c>
      <c r="E15325">
        <v>0</v>
      </c>
      <c r="F15325">
        <v>221.25</v>
      </c>
      <c r="G15325">
        <v>0</v>
      </c>
      <c r="H15325">
        <v>0</v>
      </c>
      <c r="I15325">
        <v>0</v>
      </c>
      <c r="K15325">
        <v>2014</v>
      </c>
      <c r="L15325">
        <v>2017</v>
      </c>
    </row>
    <row r="15326" spans="1:12" x14ac:dyDescent="0.25">
      <c r="A15326">
        <v>32</v>
      </c>
      <c r="B15326">
        <v>23439891</v>
      </c>
      <c r="C15326" t="s">
        <v>6253</v>
      </c>
      <c r="D15326">
        <v>295</v>
      </c>
      <c r="E15326">
        <v>0</v>
      </c>
      <c r="F15326">
        <v>221.25</v>
      </c>
      <c r="G15326">
        <v>0</v>
      </c>
      <c r="H15326">
        <v>0</v>
      </c>
      <c r="I15326">
        <v>0</v>
      </c>
      <c r="K15326">
        <v>2014</v>
      </c>
      <c r="L15326">
        <v>2017</v>
      </c>
    </row>
    <row r="15327" spans="1:12" x14ac:dyDescent="0.25">
      <c r="A15327">
        <v>32</v>
      </c>
      <c r="B15327">
        <v>23439967</v>
      </c>
      <c r="C15327" t="s">
        <v>6348</v>
      </c>
      <c r="D15327">
        <v>575</v>
      </c>
      <c r="E15327">
        <v>0</v>
      </c>
      <c r="F15327">
        <v>431.25</v>
      </c>
      <c r="G15327">
        <v>0</v>
      </c>
      <c r="H15327">
        <v>0</v>
      </c>
      <c r="I15327">
        <v>0</v>
      </c>
      <c r="K15327">
        <v>2014</v>
      </c>
      <c r="L15327">
        <v>2016</v>
      </c>
    </row>
    <row r="15328" spans="1:12" x14ac:dyDescent="0.25">
      <c r="A15328">
        <v>32</v>
      </c>
      <c r="B15328">
        <v>23441761</v>
      </c>
      <c r="C15328" t="s">
        <v>6734</v>
      </c>
      <c r="D15328">
        <v>145</v>
      </c>
      <c r="E15328">
        <v>0</v>
      </c>
      <c r="F15328">
        <v>108.75</v>
      </c>
      <c r="G15328">
        <v>0</v>
      </c>
      <c r="H15328">
        <v>0</v>
      </c>
      <c r="I15328">
        <v>0</v>
      </c>
      <c r="K15328">
        <v>2015</v>
      </c>
      <c r="L15328">
        <v>2015</v>
      </c>
    </row>
    <row r="15329" spans="1:12" x14ac:dyDescent="0.25">
      <c r="A15329">
        <v>32</v>
      </c>
      <c r="B15329">
        <v>23441762</v>
      </c>
      <c r="C15329" t="s">
        <v>6735</v>
      </c>
      <c r="D15329">
        <v>145</v>
      </c>
      <c r="E15329">
        <v>0</v>
      </c>
      <c r="F15329">
        <v>108.75</v>
      </c>
      <c r="G15329">
        <v>0</v>
      </c>
      <c r="H15329">
        <v>0</v>
      </c>
      <c r="I15329">
        <v>0</v>
      </c>
      <c r="K15329">
        <v>2015</v>
      </c>
      <c r="L15329">
        <v>2016</v>
      </c>
    </row>
    <row r="15330" spans="1:12" x14ac:dyDescent="0.25">
      <c r="A15330">
        <v>32</v>
      </c>
      <c r="B15330">
        <v>23441801</v>
      </c>
      <c r="C15330" t="s">
        <v>5936</v>
      </c>
      <c r="D15330">
        <v>500</v>
      </c>
      <c r="E15330">
        <v>0</v>
      </c>
      <c r="F15330">
        <v>300</v>
      </c>
      <c r="G15330">
        <v>0</v>
      </c>
      <c r="H15330">
        <v>0</v>
      </c>
      <c r="I15330">
        <v>0</v>
      </c>
      <c r="K15330">
        <v>2015</v>
      </c>
      <c r="L15330">
        <v>2017</v>
      </c>
    </row>
    <row r="15331" spans="1:12" x14ac:dyDescent="0.25">
      <c r="A15331">
        <v>32</v>
      </c>
      <c r="B15331">
        <v>23441827</v>
      </c>
      <c r="C15331" t="s">
        <v>6243</v>
      </c>
      <c r="D15331">
        <v>250</v>
      </c>
      <c r="E15331">
        <v>0</v>
      </c>
      <c r="F15331">
        <v>187.5</v>
      </c>
      <c r="G15331">
        <v>0</v>
      </c>
      <c r="H15331">
        <v>0</v>
      </c>
      <c r="I15331">
        <v>0</v>
      </c>
      <c r="K15331">
        <v>2015</v>
      </c>
      <c r="L15331">
        <v>2017</v>
      </c>
    </row>
    <row r="15332" spans="1:12" x14ac:dyDescent="0.25">
      <c r="A15332">
        <v>32</v>
      </c>
      <c r="B15332">
        <v>23441975</v>
      </c>
      <c r="C15332" t="s">
        <v>6736</v>
      </c>
      <c r="D15332">
        <v>155</v>
      </c>
      <c r="E15332">
        <v>0</v>
      </c>
      <c r="F15332">
        <v>116.25</v>
      </c>
      <c r="G15332">
        <v>0</v>
      </c>
      <c r="H15332">
        <v>157.44</v>
      </c>
      <c r="I15332">
        <v>0</v>
      </c>
      <c r="K15332">
        <v>2014</v>
      </c>
      <c r="L15332">
        <v>2017</v>
      </c>
    </row>
    <row r="15333" spans="1:12" x14ac:dyDescent="0.25">
      <c r="A15333">
        <v>32</v>
      </c>
      <c r="B15333">
        <v>23441976</v>
      </c>
      <c r="C15333" t="s">
        <v>6736</v>
      </c>
      <c r="D15333">
        <v>155</v>
      </c>
      <c r="E15333">
        <v>0</v>
      </c>
      <c r="F15333">
        <v>116.25</v>
      </c>
      <c r="G15333">
        <v>0</v>
      </c>
      <c r="H15333">
        <v>157.44</v>
      </c>
      <c r="I15333">
        <v>0</v>
      </c>
      <c r="K15333">
        <v>2014</v>
      </c>
      <c r="L15333">
        <v>2017</v>
      </c>
    </row>
    <row r="15334" spans="1:12" x14ac:dyDescent="0.25">
      <c r="A15334">
        <v>32</v>
      </c>
      <c r="B15334">
        <v>23441977</v>
      </c>
      <c r="C15334" t="s">
        <v>6736</v>
      </c>
      <c r="D15334">
        <v>155</v>
      </c>
      <c r="E15334">
        <v>0</v>
      </c>
      <c r="F15334">
        <v>116.25</v>
      </c>
      <c r="G15334">
        <v>0</v>
      </c>
      <c r="H15334">
        <v>157.44</v>
      </c>
      <c r="I15334">
        <v>0</v>
      </c>
      <c r="K15334">
        <v>2014</v>
      </c>
      <c r="L15334">
        <v>2017</v>
      </c>
    </row>
    <row r="15335" spans="1:12" x14ac:dyDescent="0.25">
      <c r="A15335">
        <v>32</v>
      </c>
      <c r="B15335">
        <v>23442231</v>
      </c>
      <c r="C15335" t="s">
        <v>6737</v>
      </c>
      <c r="D15335">
        <v>1195</v>
      </c>
      <c r="E15335">
        <v>0</v>
      </c>
      <c r="F15335">
        <v>896.25</v>
      </c>
      <c r="G15335">
        <v>0</v>
      </c>
      <c r="H15335">
        <v>0</v>
      </c>
      <c r="I15335">
        <v>0</v>
      </c>
      <c r="K15335">
        <v>2016</v>
      </c>
      <c r="L15335">
        <v>2017</v>
      </c>
    </row>
    <row r="15336" spans="1:12" x14ac:dyDescent="0.25">
      <c r="A15336">
        <v>32</v>
      </c>
      <c r="B15336">
        <v>23442232</v>
      </c>
      <c r="C15336" t="s">
        <v>6737</v>
      </c>
      <c r="D15336">
        <v>1195</v>
      </c>
      <c r="E15336">
        <v>0</v>
      </c>
      <c r="F15336">
        <v>896.25</v>
      </c>
      <c r="G15336">
        <v>0</v>
      </c>
      <c r="H15336">
        <v>0</v>
      </c>
      <c r="I15336">
        <v>0</v>
      </c>
      <c r="K15336">
        <v>2016</v>
      </c>
      <c r="L15336">
        <v>2017</v>
      </c>
    </row>
    <row r="15337" spans="1:12" x14ac:dyDescent="0.25">
      <c r="A15337">
        <v>32</v>
      </c>
      <c r="B15337">
        <v>23442233</v>
      </c>
      <c r="C15337" t="s">
        <v>6310</v>
      </c>
      <c r="D15337">
        <v>1195</v>
      </c>
      <c r="E15337">
        <v>0</v>
      </c>
      <c r="F15337">
        <v>896.25</v>
      </c>
      <c r="G15337">
        <v>0</v>
      </c>
      <c r="H15337">
        <v>0</v>
      </c>
      <c r="I15337">
        <v>0</v>
      </c>
      <c r="K15337">
        <v>2015</v>
      </c>
      <c r="L15337">
        <v>2017</v>
      </c>
    </row>
    <row r="15338" spans="1:12" x14ac:dyDescent="0.25">
      <c r="A15338">
        <v>32</v>
      </c>
      <c r="B15338">
        <v>23442234</v>
      </c>
      <c r="C15338" t="s">
        <v>6310</v>
      </c>
      <c r="D15338">
        <v>1195</v>
      </c>
      <c r="E15338">
        <v>0</v>
      </c>
      <c r="F15338">
        <v>896.25</v>
      </c>
      <c r="G15338">
        <v>0</v>
      </c>
      <c r="H15338">
        <v>0</v>
      </c>
      <c r="I15338">
        <v>0</v>
      </c>
      <c r="K15338">
        <v>2015</v>
      </c>
      <c r="L15338">
        <v>2017</v>
      </c>
    </row>
    <row r="15339" spans="1:12" x14ac:dyDescent="0.25">
      <c r="A15339">
        <v>32</v>
      </c>
      <c r="B15339">
        <v>23443852</v>
      </c>
      <c r="C15339" t="s">
        <v>6733</v>
      </c>
      <c r="D15339">
        <v>295</v>
      </c>
      <c r="E15339">
        <v>0</v>
      </c>
      <c r="F15339">
        <v>221.25</v>
      </c>
      <c r="G15339">
        <v>0</v>
      </c>
      <c r="H15339">
        <v>0</v>
      </c>
      <c r="I15339">
        <v>0</v>
      </c>
      <c r="K15339">
        <v>2016</v>
      </c>
      <c r="L15339">
        <v>2017</v>
      </c>
    </row>
    <row r="15340" spans="1:12" x14ac:dyDescent="0.25">
      <c r="A15340">
        <v>32</v>
      </c>
      <c r="B15340">
        <v>23443853</v>
      </c>
      <c r="C15340" t="s">
        <v>6733</v>
      </c>
      <c r="D15340">
        <v>295</v>
      </c>
      <c r="E15340">
        <v>0</v>
      </c>
      <c r="F15340">
        <v>221.25</v>
      </c>
      <c r="G15340">
        <v>0</v>
      </c>
      <c r="H15340">
        <v>0</v>
      </c>
      <c r="I15340">
        <v>0</v>
      </c>
      <c r="K15340">
        <v>2016</v>
      </c>
      <c r="L15340">
        <v>2017</v>
      </c>
    </row>
    <row r="15341" spans="1:12" x14ac:dyDescent="0.25">
      <c r="A15341">
        <v>32</v>
      </c>
      <c r="B15341">
        <v>23443854</v>
      </c>
      <c r="C15341" t="s">
        <v>6733</v>
      </c>
      <c r="D15341">
        <v>295</v>
      </c>
      <c r="E15341">
        <v>0</v>
      </c>
      <c r="F15341">
        <v>221.25</v>
      </c>
      <c r="G15341">
        <v>0</v>
      </c>
      <c r="H15341">
        <v>0</v>
      </c>
      <c r="I15341">
        <v>0</v>
      </c>
      <c r="K15341">
        <v>2016</v>
      </c>
      <c r="L15341">
        <v>2017</v>
      </c>
    </row>
    <row r="15342" spans="1:12" x14ac:dyDescent="0.25">
      <c r="A15342">
        <v>32</v>
      </c>
      <c r="B15342">
        <v>23443855</v>
      </c>
      <c r="C15342" t="s">
        <v>6733</v>
      </c>
      <c r="D15342">
        <v>295</v>
      </c>
      <c r="E15342">
        <v>0</v>
      </c>
      <c r="F15342">
        <v>221.25</v>
      </c>
      <c r="G15342">
        <v>0</v>
      </c>
      <c r="H15342">
        <v>0</v>
      </c>
      <c r="I15342">
        <v>0</v>
      </c>
      <c r="K15342">
        <v>2016</v>
      </c>
      <c r="L15342">
        <v>2017</v>
      </c>
    </row>
    <row r="15343" spans="1:12" x14ac:dyDescent="0.25">
      <c r="A15343">
        <v>32</v>
      </c>
      <c r="B15343">
        <v>23443856</v>
      </c>
      <c r="C15343" t="s">
        <v>6733</v>
      </c>
      <c r="D15343">
        <v>295</v>
      </c>
      <c r="E15343">
        <v>0</v>
      </c>
      <c r="F15343">
        <v>221.25</v>
      </c>
      <c r="G15343">
        <v>0</v>
      </c>
      <c r="H15343">
        <v>0</v>
      </c>
      <c r="I15343">
        <v>0</v>
      </c>
      <c r="K15343">
        <v>2016</v>
      </c>
      <c r="L15343">
        <v>2017</v>
      </c>
    </row>
    <row r="15344" spans="1:12" x14ac:dyDescent="0.25">
      <c r="A15344">
        <v>32</v>
      </c>
      <c r="B15344">
        <v>23443857</v>
      </c>
      <c r="C15344" t="s">
        <v>6733</v>
      </c>
      <c r="D15344">
        <v>295</v>
      </c>
      <c r="E15344">
        <v>0</v>
      </c>
      <c r="F15344">
        <v>221.25</v>
      </c>
      <c r="G15344">
        <v>0</v>
      </c>
      <c r="H15344">
        <v>0</v>
      </c>
      <c r="I15344">
        <v>0</v>
      </c>
      <c r="K15344">
        <v>2016</v>
      </c>
      <c r="L15344">
        <v>2017</v>
      </c>
    </row>
    <row r="15345" spans="1:12" x14ac:dyDescent="0.25">
      <c r="A15345">
        <v>32</v>
      </c>
      <c r="B15345">
        <v>23443874</v>
      </c>
      <c r="C15345" t="s">
        <v>6349</v>
      </c>
      <c r="D15345">
        <v>95</v>
      </c>
      <c r="E15345">
        <v>0</v>
      </c>
      <c r="F15345">
        <v>71.25</v>
      </c>
      <c r="G15345">
        <v>0</v>
      </c>
      <c r="H15345">
        <v>0</v>
      </c>
      <c r="I15345">
        <v>0</v>
      </c>
      <c r="K15345">
        <v>2016</v>
      </c>
      <c r="L15345">
        <v>2018</v>
      </c>
    </row>
    <row r="15346" spans="1:12" x14ac:dyDescent="0.25">
      <c r="A15346">
        <v>32</v>
      </c>
      <c r="B15346">
        <v>23443966</v>
      </c>
      <c r="C15346" t="s">
        <v>6738</v>
      </c>
      <c r="D15346">
        <v>275</v>
      </c>
      <c r="E15346">
        <v>0</v>
      </c>
      <c r="F15346">
        <v>206.25</v>
      </c>
      <c r="G15346">
        <v>0</v>
      </c>
      <c r="H15346">
        <v>0</v>
      </c>
      <c r="I15346">
        <v>0</v>
      </c>
      <c r="K15346">
        <v>2016</v>
      </c>
      <c r="L15346">
        <v>2017</v>
      </c>
    </row>
    <row r="15347" spans="1:12" x14ac:dyDescent="0.25">
      <c r="A15347">
        <v>32</v>
      </c>
      <c r="B15347">
        <v>23443968</v>
      </c>
      <c r="C15347" t="s">
        <v>6738</v>
      </c>
      <c r="D15347">
        <v>275</v>
      </c>
      <c r="E15347">
        <v>0</v>
      </c>
      <c r="F15347">
        <v>206.25</v>
      </c>
      <c r="G15347">
        <v>0</v>
      </c>
      <c r="H15347">
        <v>0</v>
      </c>
      <c r="I15347">
        <v>0</v>
      </c>
      <c r="K15347">
        <v>2016</v>
      </c>
      <c r="L15347">
        <v>2017</v>
      </c>
    </row>
    <row r="15348" spans="1:12" x14ac:dyDescent="0.25">
      <c r="A15348">
        <v>32</v>
      </c>
      <c r="B15348">
        <v>23444101</v>
      </c>
      <c r="C15348" t="s">
        <v>6679</v>
      </c>
      <c r="D15348">
        <v>695</v>
      </c>
      <c r="E15348">
        <v>0</v>
      </c>
      <c r="F15348">
        <v>521.25</v>
      </c>
      <c r="G15348">
        <v>0</v>
      </c>
      <c r="H15348">
        <v>0</v>
      </c>
      <c r="I15348">
        <v>0</v>
      </c>
      <c r="K15348">
        <v>2011</v>
      </c>
      <c r="L15348">
        <v>2016</v>
      </c>
    </row>
    <row r="15349" spans="1:12" x14ac:dyDescent="0.25">
      <c r="A15349">
        <v>32</v>
      </c>
      <c r="B15349">
        <v>23444102</v>
      </c>
      <c r="C15349" t="s">
        <v>6694</v>
      </c>
      <c r="D15349">
        <v>650</v>
      </c>
      <c r="E15349">
        <v>0</v>
      </c>
      <c r="F15349">
        <v>487.5</v>
      </c>
      <c r="G15349">
        <v>0</v>
      </c>
      <c r="H15349">
        <v>0</v>
      </c>
      <c r="I15349">
        <v>0</v>
      </c>
      <c r="K15349">
        <v>2015</v>
      </c>
      <c r="L15349">
        <v>2017</v>
      </c>
    </row>
    <row r="15350" spans="1:12" x14ac:dyDescent="0.25">
      <c r="A15350">
        <v>32</v>
      </c>
      <c r="B15350">
        <v>23444139</v>
      </c>
      <c r="C15350" t="s">
        <v>2320</v>
      </c>
      <c r="D15350">
        <v>130</v>
      </c>
      <c r="E15350">
        <v>0</v>
      </c>
      <c r="F15350">
        <v>97.5</v>
      </c>
      <c r="G15350">
        <v>0</v>
      </c>
      <c r="H15350">
        <v>0</v>
      </c>
      <c r="I15350">
        <v>0</v>
      </c>
      <c r="K15350">
        <v>2015</v>
      </c>
      <c r="L15350">
        <v>2016</v>
      </c>
    </row>
    <row r="15351" spans="1:12" x14ac:dyDescent="0.25">
      <c r="A15351">
        <v>32</v>
      </c>
      <c r="B15351">
        <v>23444226</v>
      </c>
      <c r="C15351" t="s">
        <v>6739</v>
      </c>
      <c r="D15351">
        <v>85</v>
      </c>
      <c r="E15351">
        <v>0</v>
      </c>
      <c r="F15351">
        <v>63.75</v>
      </c>
      <c r="G15351">
        <v>0</v>
      </c>
      <c r="H15351">
        <v>0</v>
      </c>
      <c r="I15351">
        <v>0</v>
      </c>
      <c r="K15351">
        <v>2015</v>
      </c>
      <c r="L15351">
        <v>2017</v>
      </c>
    </row>
    <row r="15352" spans="1:12" x14ac:dyDescent="0.25">
      <c r="A15352">
        <v>32</v>
      </c>
      <c r="B15352">
        <v>23444736</v>
      </c>
      <c r="C15352" t="s">
        <v>6740</v>
      </c>
      <c r="D15352">
        <v>995</v>
      </c>
      <c r="E15352">
        <v>0</v>
      </c>
      <c r="F15352">
        <v>746.25</v>
      </c>
      <c r="G15352">
        <v>0</v>
      </c>
      <c r="H15352">
        <v>1010.64</v>
      </c>
      <c r="I15352">
        <v>0</v>
      </c>
      <c r="K15352">
        <v>2012</v>
      </c>
      <c r="L15352">
        <v>2016</v>
      </c>
    </row>
    <row r="15353" spans="1:12" x14ac:dyDescent="0.25">
      <c r="A15353">
        <v>32</v>
      </c>
      <c r="B15353">
        <v>23444737</v>
      </c>
      <c r="C15353" t="s">
        <v>6741</v>
      </c>
      <c r="D15353">
        <v>995</v>
      </c>
      <c r="E15353">
        <v>0</v>
      </c>
      <c r="F15353">
        <v>746.25</v>
      </c>
      <c r="G15353">
        <v>0</v>
      </c>
      <c r="H15353">
        <v>0</v>
      </c>
      <c r="I15353">
        <v>0</v>
      </c>
      <c r="K15353">
        <v>2012</v>
      </c>
      <c r="L15353">
        <v>2016</v>
      </c>
    </row>
    <row r="15354" spans="1:12" x14ac:dyDescent="0.25">
      <c r="A15354">
        <v>32</v>
      </c>
      <c r="B15354">
        <v>23445028</v>
      </c>
      <c r="C15354" t="s">
        <v>5777</v>
      </c>
      <c r="D15354">
        <v>585</v>
      </c>
      <c r="E15354">
        <v>0</v>
      </c>
      <c r="F15354">
        <v>409.5</v>
      </c>
      <c r="G15354">
        <v>0</v>
      </c>
      <c r="H15354">
        <v>0</v>
      </c>
      <c r="I15354">
        <v>0</v>
      </c>
      <c r="K15354">
        <v>2014</v>
      </c>
      <c r="L15354">
        <v>2014</v>
      </c>
    </row>
    <row r="15355" spans="1:12" x14ac:dyDescent="0.25">
      <c r="A15355">
        <v>32</v>
      </c>
      <c r="B15355">
        <v>23445029</v>
      </c>
      <c r="C15355" t="s">
        <v>5501</v>
      </c>
      <c r="D15355">
        <v>585</v>
      </c>
      <c r="E15355">
        <v>0</v>
      </c>
      <c r="F15355">
        <v>409.5</v>
      </c>
      <c r="G15355">
        <v>0</v>
      </c>
      <c r="H15355">
        <v>0</v>
      </c>
      <c r="I15355">
        <v>0</v>
      </c>
      <c r="K15355">
        <v>2014</v>
      </c>
      <c r="L15355">
        <v>2014</v>
      </c>
    </row>
    <row r="15356" spans="1:12" x14ac:dyDescent="0.25">
      <c r="A15356">
        <v>32</v>
      </c>
      <c r="B15356">
        <v>23445030</v>
      </c>
      <c r="C15356" t="s">
        <v>5131</v>
      </c>
      <c r="D15356">
        <v>585</v>
      </c>
      <c r="E15356">
        <v>0</v>
      </c>
      <c r="F15356">
        <v>409.5</v>
      </c>
      <c r="G15356">
        <v>0</v>
      </c>
      <c r="H15356">
        <v>0</v>
      </c>
      <c r="I15356">
        <v>0</v>
      </c>
      <c r="K15356">
        <v>2014</v>
      </c>
      <c r="L15356">
        <v>2014</v>
      </c>
    </row>
    <row r="15357" spans="1:12" x14ac:dyDescent="0.25">
      <c r="A15357">
        <v>32</v>
      </c>
      <c r="B15357">
        <v>23445031</v>
      </c>
      <c r="C15357" t="s">
        <v>5493</v>
      </c>
      <c r="D15357">
        <v>585</v>
      </c>
      <c r="E15357">
        <v>0</v>
      </c>
      <c r="F15357">
        <v>409.5</v>
      </c>
      <c r="G15357">
        <v>0</v>
      </c>
      <c r="H15357">
        <v>0</v>
      </c>
      <c r="I15357">
        <v>0</v>
      </c>
      <c r="K15357">
        <v>2014</v>
      </c>
      <c r="L15357">
        <v>2014</v>
      </c>
    </row>
    <row r="15358" spans="1:12" x14ac:dyDescent="0.25">
      <c r="A15358">
        <v>32</v>
      </c>
      <c r="B15358">
        <v>23445032</v>
      </c>
      <c r="C15358" t="s">
        <v>5778</v>
      </c>
      <c r="D15358">
        <v>585</v>
      </c>
      <c r="E15358">
        <v>0</v>
      </c>
      <c r="F15358">
        <v>409.5</v>
      </c>
      <c r="G15358">
        <v>0</v>
      </c>
      <c r="H15358">
        <v>0</v>
      </c>
      <c r="I15358">
        <v>0</v>
      </c>
      <c r="K15358">
        <v>2014</v>
      </c>
      <c r="L15358">
        <v>2014</v>
      </c>
    </row>
    <row r="15359" spans="1:12" x14ac:dyDescent="0.25">
      <c r="A15359">
        <v>32</v>
      </c>
      <c r="B15359">
        <v>23445033</v>
      </c>
      <c r="C15359" t="s">
        <v>5954</v>
      </c>
      <c r="D15359">
        <v>585</v>
      </c>
      <c r="E15359">
        <v>0</v>
      </c>
      <c r="F15359">
        <v>409.5</v>
      </c>
      <c r="G15359">
        <v>0</v>
      </c>
      <c r="H15359">
        <v>0</v>
      </c>
      <c r="I15359">
        <v>0</v>
      </c>
      <c r="K15359">
        <v>2014</v>
      </c>
      <c r="L15359">
        <v>2014</v>
      </c>
    </row>
    <row r="15360" spans="1:12" x14ac:dyDescent="0.25">
      <c r="A15360">
        <v>32</v>
      </c>
      <c r="B15360">
        <v>23445045</v>
      </c>
      <c r="C15360" t="s">
        <v>5738</v>
      </c>
      <c r="D15360">
        <v>90</v>
      </c>
      <c r="E15360">
        <v>0</v>
      </c>
      <c r="F15360">
        <v>67.5</v>
      </c>
      <c r="G15360">
        <v>0</v>
      </c>
      <c r="H15360">
        <v>0</v>
      </c>
      <c r="I15360">
        <v>0</v>
      </c>
      <c r="K15360">
        <v>2014</v>
      </c>
      <c r="L15360">
        <v>2016</v>
      </c>
    </row>
    <row r="15361" spans="1:12" x14ac:dyDescent="0.25">
      <c r="A15361">
        <v>32</v>
      </c>
      <c r="B15361">
        <v>23445046</v>
      </c>
      <c r="C15361" t="s">
        <v>6742</v>
      </c>
      <c r="D15361">
        <v>90</v>
      </c>
      <c r="E15361">
        <v>0</v>
      </c>
      <c r="F15361">
        <v>67.5</v>
      </c>
      <c r="G15361">
        <v>0</v>
      </c>
      <c r="H15361">
        <v>0</v>
      </c>
      <c r="I15361">
        <v>0</v>
      </c>
      <c r="K15361">
        <v>2014</v>
      </c>
      <c r="L15361">
        <v>2015</v>
      </c>
    </row>
    <row r="15362" spans="1:12" x14ac:dyDescent="0.25">
      <c r="A15362">
        <v>32</v>
      </c>
      <c r="B15362">
        <v>23445048</v>
      </c>
      <c r="C15362" t="s">
        <v>5911</v>
      </c>
      <c r="D15362">
        <v>90</v>
      </c>
      <c r="E15362">
        <v>0</v>
      </c>
      <c r="F15362">
        <v>67.5</v>
      </c>
      <c r="G15362">
        <v>0</v>
      </c>
      <c r="H15362">
        <v>0</v>
      </c>
      <c r="I15362">
        <v>0</v>
      </c>
      <c r="K15362">
        <v>2014</v>
      </c>
      <c r="L15362">
        <v>2015</v>
      </c>
    </row>
    <row r="15363" spans="1:12" x14ac:dyDescent="0.25">
      <c r="A15363">
        <v>32</v>
      </c>
      <c r="B15363">
        <v>23445049</v>
      </c>
      <c r="C15363" t="s">
        <v>5925</v>
      </c>
      <c r="D15363">
        <v>90</v>
      </c>
      <c r="E15363">
        <v>0</v>
      </c>
      <c r="F15363">
        <v>67.5</v>
      </c>
      <c r="G15363">
        <v>0</v>
      </c>
      <c r="H15363">
        <v>0</v>
      </c>
      <c r="I15363">
        <v>0</v>
      </c>
      <c r="K15363">
        <v>2014</v>
      </c>
      <c r="L15363">
        <v>2016</v>
      </c>
    </row>
    <row r="15364" spans="1:12" x14ac:dyDescent="0.25">
      <c r="A15364">
        <v>32</v>
      </c>
      <c r="B15364">
        <v>23445051</v>
      </c>
      <c r="C15364" t="s">
        <v>5746</v>
      </c>
      <c r="D15364">
        <v>90</v>
      </c>
      <c r="E15364">
        <v>0</v>
      </c>
      <c r="F15364">
        <v>67.5</v>
      </c>
      <c r="G15364">
        <v>0</v>
      </c>
      <c r="H15364">
        <v>0</v>
      </c>
      <c r="I15364">
        <v>0</v>
      </c>
      <c r="K15364">
        <v>2014</v>
      </c>
      <c r="L15364">
        <v>2016</v>
      </c>
    </row>
    <row r="15365" spans="1:12" x14ac:dyDescent="0.25">
      <c r="A15365">
        <v>32</v>
      </c>
      <c r="B15365">
        <v>23445052</v>
      </c>
      <c r="C15365" t="s">
        <v>6743</v>
      </c>
      <c r="D15365">
        <v>90</v>
      </c>
      <c r="E15365">
        <v>0</v>
      </c>
      <c r="F15365">
        <v>67.5</v>
      </c>
      <c r="G15365">
        <v>0</v>
      </c>
      <c r="H15365">
        <v>0</v>
      </c>
      <c r="I15365">
        <v>0</v>
      </c>
      <c r="K15365">
        <v>2014</v>
      </c>
      <c r="L15365">
        <v>2015</v>
      </c>
    </row>
    <row r="15366" spans="1:12" x14ac:dyDescent="0.25">
      <c r="A15366">
        <v>32</v>
      </c>
      <c r="B15366">
        <v>23445054</v>
      </c>
      <c r="C15366" t="s">
        <v>5912</v>
      </c>
      <c r="D15366">
        <v>90</v>
      </c>
      <c r="E15366">
        <v>0</v>
      </c>
      <c r="F15366">
        <v>67.5</v>
      </c>
      <c r="G15366">
        <v>0</v>
      </c>
      <c r="H15366">
        <v>0</v>
      </c>
      <c r="I15366">
        <v>0</v>
      </c>
      <c r="K15366">
        <v>2014</v>
      </c>
      <c r="L15366">
        <v>2015</v>
      </c>
    </row>
    <row r="15367" spans="1:12" x14ac:dyDescent="0.25">
      <c r="A15367">
        <v>32</v>
      </c>
      <c r="B15367">
        <v>23445055</v>
      </c>
      <c r="C15367" t="s">
        <v>6744</v>
      </c>
      <c r="D15367">
        <v>90</v>
      </c>
      <c r="E15367">
        <v>0</v>
      </c>
      <c r="F15367">
        <v>67.5</v>
      </c>
      <c r="G15367">
        <v>0</v>
      </c>
      <c r="H15367">
        <v>0</v>
      </c>
      <c r="I15367">
        <v>0</v>
      </c>
      <c r="K15367">
        <v>2014</v>
      </c>
      <c r="L15367">
        <v>2016</v>
      </c>
    </row>
    <row r="15368" spans="1:12" x14ac:dyDescent="0.25">
      <c r="A15368">
        <v>32</v>
      </c>
      <c r="B15368">
        <v>23445165</v>
      </c>
      <c r="C15368" t="s">
        <v>5377</v>
      </c>
      <c r="D15368">
        <v>0</v>
      </c>
      <c r="E15368">
        <v>0</v>
      </c>
      <c r="F15368">
        <v>0</v>
      </c>
      <c r="G15368">
        <v>0</v>
      </c>
      <c r="H15368">
        <v>0</v>
      </c>
      <c r="I15368">
        <v>0</v>
      </c>
      <c r="K15368">
        <v>2017</v>
      </c>
      <c r="L15368">
        <v>2017</v>
      </c>
    </row>
    <row r="15369" spans="1:12" x14ac:dyDescent="0.25">
      <c r="A15369">
        <v>32</v>
      </c>
      <c r="B15369">
        <v>23445229</v>
      </c>
      <c r="C15369" t="s">
        <v>6745</v>
      </c>
      <c r="D15369">
        <v>50</v>
      </c>
      <c r="E15369">
        <v>0</v>
      </c>
      <c r="F15369">
        <v>30</v>
      </c>
      <c r="G15369">
        <v>0</v>
      </c>
      <c r="H15369">
        <v>0</v>
      </c>
      <c r="I15369">
        <v>0</v>
      </c>
      <c r="K15369">
        <v>2015</v>
      </c>
      <c r="L15369">
        <v>2017</v>
      </c>
    </row>
    <row r="15370" spans="1:12" x14ac:dyDescent="0.25">
      <c r="A15370">
        <v>32</v>
      </c>
      <c r="B15370">
        <v>23445230</v>
      </c>
      <c r="C15370" t="s">
        <v>6745</v>
      </c>
      <c r="D15370">
        <v>50</v>
      </c>
      <c r="E15370">
        <v>0</v>
      </c>
      <c r="F15370">
        <v>30</v>
      </c>
      <c r="G15370">
        <v>0</v>
      </c>
      <c r="H15370">
        <v>0</v>
      </c>
      <c r="I15370">
        <v>0</v>
      </c>
      <c r="K15370">
        <v>2015</v>
      </c>
      <c r="L15370">
        <v>2017</v>
      </c>
    </row>
    <row r="15371" spans="1:12" x14ac:dyDescent="0.25">
      <c r="A15371">
        <v>32</v>
      </c>
      <c r="B15371">
        <v>23445242</v>
      </c>
      <c r="C15371" t="s">
        <v>6635</v>
      </c>
      <c r="D15371">
        <v>130</v>
      </c>
      <c r="E15371">
        <v>0</v>
      </c>
      <c r="F15371">
        <v>97.5</v>
      </c>
      <c r="G15371">
        <v>0</v>
      </c>
      <c r="H15371">
        <v>0</v>
      </c>
      <c r="I15371">
        <v>0</v>
      </c>
      <c r="K15371">
        <v>2017</v>
      </c>
      <c r="L15371">
        <v>2017</v>
      </c>
    </row>
    <row r="15372" spans="1:12" x14ac:dyDescent="0.25">
      <c r="A15372">
        <v>32</v>
      </c>
      <c r="B15372">
        <v>23445457</v>
      </c>
      <c r="C15372" t="s">
        <v>6733</v>
      </c>
      <c r="D15372">
        <v>210</v>
      </c>
      <c r="E15372">
        <v>0</v>
      </c>
      <c r="F15372">
        <v>157.5</v>
      </c>
      <c r="G15372">
        <v>0</v>
      </c>
      <c r="H15372">
        <v>0</v>
      </c>
      <c r="I15372">
        <v>0</v>
      </c>
      <c r="K15372">
        <v>2016</v>
      </c>
      <c r="L15372">
        <v>2018</v>
      </c>
    </row>
    <row r="15373" spans="1:12" x14ac:dyDescent="0.25">
      <c r="A15373">
        <v>32</v>
      </c>
      <c r="B15373">
        <v>23445945</v>
      </c>
      <c r="C15373" t="s">
        <v>6746</v>
      </c>
      <c r="D15373">
        <v>55</v>
      </c>
      <c r="E15373">
        <v>0</v>
      </c>
      <c r="F15373">
        <v>41.25</v>
      </c>
      <c r="G15373">
        <v>0</v>
      </c>
      <c r="H15373">
        <v>0</v>
      </c>
      <c r="I15373">
        <v>0</v>
      </c>
      <c r="K15373">
        <v>2014</v>
      </c>
      <c r="L15373">
        <v>2018</v>
      </c>
    </row>
    <row r="15374" spans="1:12" x14ac:dyDescent="0.25">
      <c r="A15374">
        <v>32</v>
      </c>
      <c r="B15374">
        <v>23446096</v>
      </c>
      <c r="C15374" t="s">
        <v>5957</v>
      </c>
      <c r="D15374">
        <v>100</v>
      </c>
      <c r="E15374">
        <v>0</v>
      </c>
      <c r="F15374">
        <v>75</v>
      </c>
      <c r="G15374">
        <v>0</v>
      </c>
      <c r="H15374">
        <v>0</v>
      </c>
      <c r="I15374">
        <v>0</v>
      </c>
      <c r="K15374">
        <v>2011</v>
      </c>
      <c r="L15374">
        <v>2015</v>
      </c>
    </row>
    <row r="15375" spans="1:12" x14ac:dyDescent="0.25">
      <c r="A15375">
        <v>32</v>
      </c>
      <c r="B15375">
        <v>23446649</v>
      </c>
      <c r="C15375" t="s">
        <v>6274</v>
      </c>
      <c r="D15375">
        <v>140</v>
      </c>
      <c r="E15375">
        <v>0</v>
      </c>
      <c r="F15375">
        <v>84</v>
      </c>
      <c r="G15375">
        <v>0</v>
      </c>
      <c r="H15375">
        <v>0</v>
      </c>
      <c r="I15375">
        <v>0</v>
      </c>
      <c r="K15375">
        <v>2014</v>
      </c>
      <c r="L15375">
        <v>2017</v>
      </c>
    </row>
    <row r="15376" spans="1:12" x14ac:dyDescent="0.25">
      <c r="A15376">
        <v>32</v>
      </c>
      <c r="B15376">
        <v>23447344</v>
      </c>
      <c r="C15376" t="s">
        <v>6497</v>
      </c>
      <c r="D15376">
        <v>25</v>
      </c>
      <c r="E15376">
        <v>0</v>
      </c>
      <c r="F15376">
        <v>18.75</v>
      </c>
      <c r="G15376">
        <v>0</v>
      </c>
      <c r="H15376">
        <v>0</v>
      </c>
      <c r="I15376">
        <v>0</v>
      </c>
      <c r="K15376">
        <v>2016</v>
      </c>
      <c r="L15376">
        <v>2017</v>
      </c>
    </row>
    <row r="15377" spans="1:12" x14ac:dyDescent="0.25">
      <c r="A15377">
        <v>32</v>
      </c>
      <c r="B15377">
        <v>23447618</v>
      </c>
      <c r="C15377" t="s">
        <v>5890</v>
      </c>
      <c r="D15377">
        <v>100</v>
      </c>
      <c r="E15377">
        <v>0</v>
      </c>
      <c r="F15377">
        <v>75</v>
      </c>
      <c r="G15377">
        <v>0</v>
      </c>
      <c r="H15377">
        <v>0</v>
      </c>
      <c r="I15377">
        <v>0</v>
      </c>
      <c r="K15377">
        <v>2007</v>
      </c>
      <c r="L15377">
        <v>2014</v>
      </c>
    </row>
    <row r="15378" spans="1:12" x14ac:dyDescent="0.25">
      <c r="A15378">
        <v>32</v>
      </c>
      <c r="B15378">
        <v>23447619</v>
      </c>
      <c r="C15378" t="s">
        <v>5890</v>
      </c>
      <c r="D15378">
        <v>100</v>
      </c>
      <c r="E15378">
        <v>0</v>
      </c>
      <c r="F15378">
        <v>75</v>
      </c>
      <c r="G15378">
        <v>0</v>
      </c>
      <c r="H15378">
        <v>0</v>
      </c>
      <c r="I15378">
        <v>0</v>
      </c>
      <c r="K15378">
        <v>2007</v>
      </c>
      <c r="L15378">
        <v>2014</v>
      </c>
    </row>
    <row r="15379" spans="1:12" x14ac:dyDescent="0.25">
      <c r="A15379">
        <v>32</v>
      </c>
      <c r="B15379">
        <v>23447620</v>
      </c>
      <c r="C15379" t="s">
        <v>5890</v>
      </c>
      <c r="D15379">
        <v>100</v>
      </c>
      <c r="E15379">
        <v>0</v>
      </c>
      <c r="F15379">
        <v>75</v>
      </c>
      <c r="G15379">
        <v>0</v>
      </c>
      <c r="H15379">
        <v>0</v>
      </c>
      <c r="I15379">
        <v>0</v>
      </c>
      <c r="K15379">
        <v>2007</v>
      </c>
      <c r="L15379">
        <v>2014</v>
      </c>
    </row>
    <row r="15380" spans="1:12" x14ac:dyDescent="0.25">
      <c r="A15380">
        <v>32</v>
      </c>
      <c r="B15380">
        <v>23447929</v>
      </c>
      <c r="C15380" t="s">
        <v>6747</v>
      </c>
      <c r="D15380">
        <v>50</v>
      </c>
      <c r="E15380">
        <v>0</v>
      </c>
      <c r="F15380">
        <v>37.5</v>
      </c>
      <c r="G15380">
        <v>0</v>
      </c>
      <c r="H15380">
        <v>0</v>
      </c>
      <c r="I15380">
        <v>0</v>
      </c>
      <c r="K15380">
        <v>2016</v>
      </c>
      <c r="L15380">
        <v>2017</v>
      </c>
    </row>
    <row r="15381" spans="1:12" x14ac:dyDescent="0.25">
      <c r="A15381">
        <v>32</v>
      </c>
      <c r="B15381">
        <v>23448684</v>
      </c>
      <c r="C15381" t="s">
        <v>6011</v>
      </c>
      <c r="D15381">
        <v>100</v>
      </c>
      <c r="E15381">
        <v>0</v>
      </c>
      <c r="F15381">
        <v>70</v>
      </c>
      <c r="G15381">
        <v>0</v>
      </c>
      <c r="H15381">
        <v>0</v>
      </c>
      <c r="I15381">
        <v>0</v>
      </c>
      <c r="K15381">
        <v>2014</v>
      </c>
      <c r="L15381">
        <v>2015</v>
      </c>
    </row>
    <row r="15382" spans="1:12" x14ac:dyDescent="0.25">
      <c r="A15382">
        <v>32</v>
      </c>
      <c r="B15382">
        <v>23448685</v>
      </c>
      <c r="C15382" t="s">
        <v>6011</v>
      </c>
      <c r="D15382">
        <v>100</v>
      </c>
      <c r="E15382">
        <v>0</v>
      </c>
      <c r="F15382">
        <v>75</v>
      </c>
      <c r="G15382">
        <v>0</v>
      </c>
      <c r="H15382">
        <v>0</v>
      </c>
      <c r="I15382">
        <v>0</v>
      </c>
      <c r="K15382">
        <v>2014</v>
      </c>
      <c r="L15382">
        <v>2015</v>
      </c>
    </row>
    <row r="15383" spans="1:12" x14ac:dyDescent="0.25">
      <c r="A15383">
        <v>32</v>
      </c>
      <c r="B15383">
        <v>23448711</v>
      </c>
      <c r="C15383" t="s">
        <v>6748</v>
      </c>
      <c r="D15383">
        <v>995</v>
      </c>
      <c r="E15383">
        <v>0</v>
      </c>
      <c r="F15383">
        <v>696.5</v>
      </c>
      <c r="G15383">
        <v>0</v>
      </c>
      <c r="H15383">
        <v>0</v>
      </c>
      <c r="I15383">
        <v>0</v>
      </c>
      <c r="K15383">
        <v>2015</v>
      </c>
      <c r="L15383">
        <v>2016</v>
      </c>
    </row>
    <row r="15384" spans="1:12" x14ac:dyDescent="0.25">
      <c r="A15384">
        <v>32</v>
      </c>
      <c r="B15384">
        <v>23450358</v>
      </c>
      <c r="C15384" t="s">
        <v>4547</v>
      </c>
      <c r="D15384">
        <v>35</v>
      </c>
      <c r="E15384">
        <v>0</v>
      </c>
      <c r="F15384">
        <v>21</v>
      </c>
      <c r="G15384">
        <v>0</v>
      </c>
      <c r="H15384">
        <v>0</v>
      </c>
      <c r="I15384">
        <v>0</v>
      </c>
      <c r="K15384">
        <v>2016</v>
      </c>
      <c r="L15384">
        <v>2017</v>
      </c>
    </row>
    <row r="15385" spans="1:12" x14ac:dyDescent="0.25">
      <c r="A15385">
        <v>32</v>
      </c>
      <c r="B15385">
        <v>23450584</v>
      </c>
      <c r="C15385" t="s">
        <v>6749</v>
      </c>
      <c r="D15385">
        <v>325</v>
      </c>
      <c r="E15385">
        <v>0</v>
      </c>
      <c r="F15385">
        <v>243.75</v>
      </c>
      <c r="G15385">
        <v>0</v>
      </c>
      <c r="H15385">
        <v>0</v>
      </c>
      <c r="I15385">
        <v>0</v>
      </c>
      <c r="K15385">
        <v>2015</v>
      </c>
      <c r="L15385">
        <v>2017</v>
      </c>
    </row>
    <row r="15386" spans="1:12" x14ac:dyDescent="0.25">
      <c r="A15386">
        <v>32</v>
      </c>
      <c r="B15386">
        <v>23450587</v>
      </c>
      <c r="C15386" t="s">
        <v>5773</v>
      </c>
      <c r="D15386">
        <v>100</v>
      </c>
      <c r="E15386">
        <v>0</v>
      </c>
      <c r="F15386">
        <v>70</v>
      </c>
      <c r="G15386">
        <v>0</v>
      </c>
      <c r="H15386">
        <v>0</v>
      </c>
      <c r="I15386">
        <v>0</v>
      </c>
      <c r="K15386">
        <v>2016</v>
      </c>
      <c r="L15386">
        <v>2016</v>
      </c>
    </row>
    <row r="15387" spans="1:12" x14ac:dyDescent="0.25">
      <c r="A15387">
        <v>32</v>
      </c>
      <c r="B15387">
        <v>23450589</v>
      </c>
      <c r="C15387" t="s">
        <v>5743</v>
      </c>
      <c r="D15387">
        <v>100</v>
      </c>
      <c r="E15387">
        <v>0</v>
      </c>
      <c r="F15387">
        <v>70</v>
      </c>
      <c r="G15387">
        <v>0</v>
      </c>
      <c r="H15387">
        <v>0</v>
      </c>
      <c r="I15387">
        <v>0</v>
      </c>
      <c r="K15387">
        <v>2016</v>
      </c>
      <c r="L15387">
        <v>2016</v>
      </c>
    </row>
    <row r="15388" spans="1:12" x14ac:dyDescent="0.25">
      <c r="A15388">
        <v>32</v>
      </c>
      <c r="B15388">
        <v>23450607</v>
      </c>
      <c r="C15388" t="s">
        <v>5774</v>
      </c>
      <c r="D15388">
        <v>100</v>
      </c>
      <c r="E15388">
        <v>0</v>
      </c>
      <c r="F15388">
        <v>75</v>
      </c>
      <c r="G15388">
        <v>0</v>
      </c>
      <c r="H15388">
        <v>0</v>
      </c>
      <c r="I15388">
        <v>0</v>
      </c>
      <c r="K15388">
        <v>2016</v>
      </c>
      <c r="L15388">
        <v>2017</v>
      </c>
    </row>
    <row r="15389" spans="1:12" x14ac:dyDescent="0.25">
      <c r="A15389">
        <v>32</v>
      </c>
      <c r="B15389">
        <v>23450609</v>
      </c>
      <c r="C15389" t="s">
        <v>5745</v>
      </c>
      <c r="D15389">
        <v>100</v>
      </c>
      <c r="E15389">
        <v>0</v>
      </c>
      <c r="F15389">
        <v>75</v>
      </c>
      <c r="G15389">
        <v>0</v>
      </c>
      <c r="H15389">
        <v>0</v>
      </c>
      <c r="I15389">
        <v>0</v>
      </c>
      <c r="K15389">
        <v>2016</v>
      </c>
      <c r="L15389">
        <v>2017</v>
      </c>
    </row>
    <row r="15390" spans="1:12" x14ac:dyDescent="0.25">
      <c r="A15390">
        <v>32</v>
      </c>
      <c r="B15390">
        <v>23450619</v>
      </c>
      <c r="C15390" t="s">
        <v>6320</v>
      </c>
      <c r="D15390">
        <v>50</v>
      </c>
      <c r="E15390">
        <v>0</v>
      </c>
      <c r="F15390">
        <v>37.5</v>
      </c>
      <c r="G15390">
        <v>0</v>
      </c>
      <c r="H15390">
        <v>0</v>
      </c>
      <c r="I15390">
        <v>0</v>
      </c>
      <c r="K15390">
        <v>2016</v>
      </c>
      <c r="L15390">
        <v>2017</v>
      </c>
    </row>
    <row r="15391" spans="1:12" x14ac:dyDescent="0.25">
      <c r="A15391">
        <v>32</v>
      </c>
      <c r="B15391">
        <v>23451713</v>
      </c>
      <c r="C15391" t="s">
        <v>6347</v>
      </c>
      <c r="D15391">
        <v>120</v>
      </c>
      <c r="E15391">
        <v>0</v>
      </c>
      <c r="F15391">
        <v>72</v>
      </c>
      <c r="G15391">
        <v>0</v>
      </c>
      <c r="H15391">
        <v>0</v>
      </c>
      <c r="I15391">
        <v>0</v>
      </c>
      <c r="K15391">
        <v>2016</v>
      </c>
      <c r="L15391">
        <v>2016</v>
      </c>
    </row>
    <row r="15392" spans="1:12" x14ac:dyDescent="0.25">
      <c r="A15392">
        <v>32</v>
      </c>
      <c r="B15392">
        <v>23451716</v>
      </c>
      <c r="C15392" t="s">
        <v>6750</v>
      </c>
      <c r="D15392">
        <v>995</v>
      </c>
      <c r="E15392">
        <v>0</v>
      </c>
      <c r="F15392">
        <v>746.25</v>
      </c>
      <c r="G15392">
        <v>0</v>
      </c>
      <c r="H15392">
        <v>1010.64</v>
      </c>
      <c r="I15392">
        <v>0</v>
      </c>
      <c r="K15392">
        <v>2012</v>
      </c>
      <c r="L15392">
        <v>2017</v>
      </c>
    </row>
    <row r="15393" spans="1:12" x14ac:dyDescent="0.25">
      <c r="A15393">
        <v>32</v>
      </c>
      <c r="B15393">
        <v>23451846</v>
      </c>
      <c r="C15393" t="s">
        <v>5985</v>
      </c>
      <c r="D15393">
        <v>237</v>
      </c>
      <c r="E15393">
        <v>0</v>
      </c>
      <c r="F15393">
        <v>142.19999999999999</v>
      </c>
      <c r="G15393">
        <v>0</v>
      </c>
      <c r="H15393">
        <v>0</v>
      </c>
      <c r="I15393">
        <v>0</v>
      </c>
      <c r="K15393">
        <v>2013</v>
      </c>
      <c r="L15393">
        <v>2016</v>
      </c>
    </row>
    <row r="15394" spans="1:12" x14ac:dyDescent="0.25">
      <c r="A15394">
        <v>32</v>
      </c>
      <c r="B15394">
        <v>23451850</v>
      </c>
      <c r="C15394" t="s">
        <v>5982</v>
      </c>
      <c r="D15394">
        <v>211</v>
      </c>
      <c r="E15394">
        <v>0</v>
      </c>
      <c r="F15394">
        <v>126.6</v>
      </c>
      <c r="G15394">
        <v>0</v>
      </c>
      <c r="H15394">
        <v>0</v>
      </c>
      <c r="I15394">
        <v>0</v>
      </c>
      <c r="K15394">
        <v>2013</v>
      </c>
      <c r="L15394">
        <v>2016</v>
      </c>
    </row>
    <row r="15395" spans="1:12" x14ac:dyDescent="0.25">
      <c r="A15395">
        <v>32</v>
      </c>
      <c r="B15395">
        <v>23451852</v>
      </c>
      <c r="C15395" t="s">
        <v>6751</v>
      </c>
      <c r="D15395">
        <v>211</v>
      </c>
      <c r="E15395">
        <v>0</v>
      </c>
      <c r="F15395">
        <v>126.6</v>
      </c>
      <c r="G15395">
        <v>0</v>
      </c>
      <c r="H15395">
        <v>0</v>
      </c>
      <c r="I15395">
        <v>0</v>
      </c>
      <c r="K15395">
        <v>2013</v>
      </c>
      <c r="L15395">
        <v>2016</v>
      </c>
    </row>
    <row r="15396" spans="1:12" x14ac:dyDescent="0.25">
      <c r="A15396">
        <v>32</v>
      </c>
      <c r="B15396">
        <v>23451853</v>
      </c>
      <c r="C15396" t="s">
        <v>6751</v>
      </c>
      <c r="D15396">
        <v>180.41</v>
      </c>
      <c r="E15396">
        <v>0</v>
      </c>
      <c r="F15396">
        <v>108.25</v>
      </c>
      <c r="G15396">
        <v>0</v>
      </c>
      <c r="H15396">
        <v>0</v>
      </c>
      <c r="I15396">
        <v>0</v>
      </c>
      <c r="K15396">
        <v>2013</v>
      </c>
      <c r="L15396">
        <v>2016</v>
      </c>
    </row>
    <row r="15397" spans="1:12" x14ac:dyDescent="0.25">
      <c r="A15397">
        <v>32</v>
      </c>
      <c r="B15397">
        <v>23451858</v>
      </c>
      <c r="C15397" t="s">
        <v>5985</v>
      </c>
      <c r="D15397">
        <v>237</v>
      </c>
      <c r="E15397">
        <v>0</v>
      </c>
      <c r="F15397">
        <v>142.19999999999999</v>
      </c>
      <c r="G15397">
        <v>0</v>
      </c>
      <c r="H15397">
        <v>0</v>
      </c>
      <c r="I15397">
        <v>0</v>
      </c>
      <c r="K15397">
        <v>2014</v>
      </c>
      <c r="L15397">
        <v>2014</v>
      </c>
    </row>
    <row r="15398" spans="1:12" x14ac:dyDescent="0.25">
      <c r="A15398">
        <v>32</v>
      </c>
      <c r="B15398">
        <v>23451920</v>
      </c>
      <c r="C15398" t="s">
        <v>5200</v>
      </c>
      <c r="D15398">
        <v>70</v>
      </c>
      <c r="E15398">
        <v>0</v>
      </c>
      <c r="F15398">
        <v>42</v>
      </c>
      <c r="G15398">
        <v>0</v>
      </c>
      <c r="H15398">
        <v>0</v>
      </c>
      <c r="I15398">
        <v>0</v>
      </c>
      <c r="K15398">
        <v>2015</v>
      </c>
      <c r="L15398">
        <v>2016</v>
      </c>
    </row>
    <row r="15399" spans="1:12" x14ac:dyDescent="0.25">
      <c r="A15399">
        <v>32</v>
      </c>
      <c r="B15399">
        <v>23451921</v>
      </c>
      <c r="C15399" t="s">
        <v>5200</v>
      </c>
      <c r="D15399">
        <v>90</v>
      </c>
      <c r="E15399">
        <v>0</v>
      </c>
      <c r="F15399">
        <v>54</v>
      </c>
      <c r="G15399">
        <v>0</v>
      </c>
      <c r="H15399">
        <v>0</v>
      </c>
      <c r="I15399">
        <v>0</v>
      </c>
      <c r="K15399">
        <v>2015</v>
      </c>
      <c r="L15399">
        <v>2016</v>
      </c>
    </row>
    <row r="15400" spans="1:12" x14ac:dyDescent="0.25">
      <c r="A15400">
        <v>32</v>
      </c>
      <c r="B15400">
        <v>23451922</v>
      </c>
      <c r="C15400" t="s">
        <v>5200</v>
      </c>
      <c r="D15400">
        <v>90</v>
      </c>
      <c r="E15400">
        <v>0</v>
      </c>
      <c r="F15400">
        <v>54</v>
      </c>
      <c r="G15400">
        <v>0</v>
      </c>
      <c r="H15400">
        <v>0</v>
      </c>
      <c r="I15400">
        <v>0</v>
      </c>
      <c r="K15400">
        <v>2015</v>
      </c>
      <c r="L15400">
        <v>2016</v>
      </c>
    </row>
    <row r="15401" spans="1:12" x14ac:dyDescent="0.25">
      <c r="A15401">
        <v>32</v>
      </c>
      <c r="B15401">
        <v>23452390</v>
      </c>
      <c r="C15401" t="s">
        <v>6673</v>
      </c>
      <c r="D15401">
        <v>205</v>
      </c>
      <c r="E15401">
        <v>0</v>
      </c>
      <c r="F15401">
        <v>153.75</v>
      </c>
      <c r="G15401">
        <v>0</v>
      </c>
      <c r="H15401">
        <v>0</v>
      </c>
      <c r="I15401">
        <v>0</v>
      </c>
      <c r="K15401">
        <v>2014</v>
      </c>
      <c r="L15401">
        <v>2016</v>
      </c>
    </row>
    <row r="15402" spans="1:12" x14ac:dyDescent="0.25">
      <c r="A15402">
        <v>32</v>
      </c>
      <c r="B15402">
        <v>23452752</v>
      </c>
      <c r="C15402" t="s">
        <v>5509</v>
      </c>
      <c r="D15402">
        <v>80</v>
      </c>
      <c r="E15402">
        <v>0</v>
      </c>
      <c r="F15402">
        <v>60</v>
      </c>
      <c r="G15402">
        <v>0</v>
      </c>
      <c r="H15402">
        <v>0</v>
      </c>
      <c r="I15402">
        <v>0</v>
      </c>
      <c r="K15402">
        <v>2015</v>
      </c>
      <c r="L15402">
        <v>2017</v>
      </c>
    </row>
    <row r="15403" spans="1:12" x14ac:dyDescent="0.25">
      <c r="A15403">
        <v>32</v>
      </c>
      <c r="B15403">
        <v>23452754</v>
      </c>
      <c r="C15403" t="s">
        <v>5692</v>
      </c>
      <c r="D15403">
        <v>80</v>
      </c>
      <c r="E15403">
        <v>0</v>
      </c>
      <c r="F15403">
        <v>60</v>
      </c>
      <c r="G15403">
        <v>0</v>
      </c>
      <c r="H15403">
        <v>0</v>
      </c>
      <c r="I15403">
        <v>0</v>
      </c>
      <c r="K15403">
        <v>2015</v>
      </c>
      <c r="L15403">
        <v>2017</v>
      </c>
    </row>
    <row r="15404" spans="1:12" x14ac:dyDescent="0.25">
      <c r="A15404">
        <v>32</v>
      </c>
      <c r="B15404">
        <v>23452755</v>
      </c>
      <c r="C15404" t="s">
        <v>5693</v>
      </c>
      <c r="D15404">
        <v>80</v>
      </c>
      <c r="E15404">
        <v>0</v>
      </c>
      <c r="F15404">
        <v>60</v>
      </c>
      <c r="G15404">
        <v>0</v>
      </c>
      <c r="H15404">
        <v>0</v>
      </c>
      <c r="I15404">
        <v>0</v>
      </c>
      <c r="K15404">
        <v>2015</v>
      </c>
      <c r="L15404">
        <v>2017</v>
      </c>
    </row>
    <row r="15405" spans="1:12" x14ac:dyDescent="0.25">
      <c r="A15405">
        <v>32</v>
      </c>
      <c r="B15405">
        <v>23452756</v>
      </c>
      <c r="C15405" t="s">
        <v>5509</v>
      </c>
      <c r="D15405">
        <v>80</v>
      </c>
      <c r="E15405">
        <v>0</v>
      </c>
      <c r="F15405">
        <v>60</v>
      </c>
      <c r="G15405">
        <v>0</v>
      </c>
      <c r="H15405">
        <v>0</v>
      </c>
      <c r="I15405">
        <v>0</v>
      </c>
      <c r="K15405">
        <v>2015</v>
      </c>
      <c r="L15405">
        <v>2017</v>
      </c>
    </row>
    <row r="15406" spans="1:12" x14ac:dyDescent="0.25">
      <c r="A15406">
        <v>32</v>
      </c>
      <c r="B15406">
        <v>23452758</v>
      </c>
      <c r="C15406" t="s">
        <v>5692</v>
      </c>
      <c r="D15406">
        <v>80</v>
      </c>
      <c r="E15406">
        <v>0</v>
      </c>
      <c r="F15406">
        <v>60</v>
      </c>
      <c r="G15406">
        <v>0</v>
      </c>
      <c r="H15406">
        <v>0</v>
      </c>
      <c r="I15406">
        <v>0</v>
      </c>
      <c r="K15406">
        <v>2015</v>
      </c>
      <c r="L15406">
        <v>2017</v>
      </c>
    </row>
    <row r="15407" spans="1:12" x14ac:dyDescent="0.25">
      <c r="A15407">
        <v>32</v>
      </c>
      <c r="B15407">
        <v>23452759</v>
      </c>
      <c r="C15407" t="s">
        <v>5693</v>
      </c>
      <c r="D15407">
        <v>80</v>
      </c>
      <c r="E15407">
        <v>0</v>
      </c>
      <c r="F15407">
        <v>60</v>
      </c>
      <c r="G15407">
        <v>0</v>
      </c>
      <c r="H15407">
        <v>0</v>
      </c>
      <c r="I15407">
        <v>0</v>
      </c>
      <c r="K15407">
        <v>2015</v>
      </c>
      <c r="L15407">
        <v>2017</v>
      </c>
    </row>
    <row r="15408" spans="1:12" x14ac:dyDescent="0.25">
      <c r="A15408">
        <v>32</v>
      </c>
      <c r="B15408">
        <v>23452760</v>
      </c>
      <c r="C15408" t="s">
        <v>5509</v>
      </c>
      <c r="D15408">
        <v>80</v>
      </c>
      <c r="E15408">
        <v>0</v>
      </c>
      <c r="F15408">
        <v>60</v>
      </c>
      <c r="G15408">
        <v>0</v>
      </c>
      <c r="H15408">
        <v>0</v>
      </c>
      <c r="I15408">
        <v>0</v>
      </c>
      <c r="K15408">
        <v>2015</v>
      </c>
      <c r="L15408">
        <v>2017</v>
      </c>
    </row>
    <row r="15409" spans="1:12" x14ac:dyDescent="0.25">
      <c r="A15409">
        <v>32</v>
      </c>
      <c r="B15409">
        <v>23452762</v>
      </c>
      <c r="C15409" t="s">
        <v>5692</v>
      </c>
      <c r="D15409">
        <v>80</v>
      </c>
      <c r="E15409">
        <v>0</v>
      </c>
      <c r="F15409">
        <v>60</v>
      </c>
      <c r="G15409">
        <v>0</v>
      </c>
      <c r="H15409">
        <v>81.260000000000005</v>
      </c>
      <c r="I15409">
        <v>0</v>
      </c>
      <c r="K15409">
        <v>2014</v>
      </c>
      <c r="L15409">
        <v>2017</v>
      </c>
    </row>
    <row r="15410" spans="1:12" x14ac:dyDescent="0.25">
      <c r="A15410">
        <v>32</v>
      </c>
      <c r="B15410">
        <v>23452763</v>
      </c>
      <c r="C15410" t="s">
        <v>5693</v>
      </c>
      <c r="D15410">
        <v>80</v>
      </c>
      <c r="E15410">
        <v>0</v>
      </c>
      <c r="F15410">
        <v>60</v>
      </c>
      <c r="G15410">
        <v>0</v>
      </c>
      <c r="H15410">
        <v>81.260000000000005</v>
      </c>
      <c r="I15410">
        <v>0</v>
      </c>
      <c r="K15410">
        <v>2014</v>
      </c>
      <c r="L15410">
        <v>2017</v>
      </c>
    </row>
    <row r="15411" spans="1:12" x14ac:dyDescent="0.25">
      <c r="A15411">
        <v>32</v>
      </c>
      <c r="B15411">
        <v>23452764</v>
      </c>
      <c r="C15411" t="s">
        <v>5509</v>
      </c>
      <c r="D15411">
        <v>80</v>
      </c>
      <c r="E15411">
        <v>0</v>
      </c>
      <c r="F15411">
        <v>60</v>
      </c>
      <c r="G15411">
        <v>0</v>
      </c>
      <c r="H15411">
        <v>81.260000000000005</v>
      </c>
      <c r="I15411">
        <v>0</v>
      </c>
      <c r="K15411">
        <v>2014</v>
      </c>
      <c r="L15411">
        <v>2017</v>
      </c>
    </row>
    <row r="15412" spans="1:12" x14ac:dyDescent="0.25">
      <c r="A15412">
        <v>32</v>
      </c>
      <c r="B15412">
        <v>23452766</v>
      </c>
      <c r="C15412" t="s">
        <v>5692</v>
      </c>
      <c r="D15412">
        <v>80</v>
      </c>
      <c r="E15412">
        <v>0</v>
      </c>
      <c r="F15412">
        <v>60</v>
      </c>
      <c r="G15412">
        <v>0</v>
      </c>
      <c r="H15412">
        <v>81.260000000000005</v>
      </c>
      <c r="I15412">
        <v>0</v>
      </c>
      <c r="K15412">
        <v>2014</v>
      </c>
      <c r="L15412">
        <v>2017</v>
      </c>
    </row>
    <row r="15413" spans="1:12" x14ac:dyDescent="0.25">
      <c r="A15413">
        <v>32</v>
      </c>
      <c r="B15413">
        <v>23452767</v>
      </c>
      <c r="C15413" t="s">
        <v>5693</v>
      </c>
      <c r="D15413">
        <v>80</v>
      </c>
      <c r="E15413">
        <v>0</v>
      </c>
      <c r="F15413">
        <v>60</v>
      </c>
      <c r="G15413">
        <v>0</v>
      </c>
      <c r="H15413">
        <v>81.260000000000005</v>
      </c>
      <c r="I15413">
        <v>0</v>
      </c>
      <c r="K15413">
        <v>2014</v>
      </c>
      <c r="L15413">
        <v>2017</v>
      </c>
    </row>
    <row r="15414" spans="1:12" x14ac:dyDescent="0.25">
      <c r="A15414">
        <v>32</v>
      </c>
      <c r="B15414">
        <v>23452768</v>
      </c>
      <c r="C15414" t="s">
        <v>5509</v>
      </c>
      <c r="D15414">
        <v>80</v>
      </c>
      <c r="E15414">
        <v>0</v>
      </c>
      <c r="F15414">
        <v>60</v>
      </c>
      <c r="G15414">
        <v>0</v>
      </c>
      <c r="H15414">
        <v>81.260000000000005</v>
      </c>
      <c r="I15414">
        <v>0</v>
      </c>
      <c r="K15414">
        <v>2014</v>
      </c>
      <c r="L15414">
        <v>2017</v>
      </c>
    </row>
    <row r="15415" spans="1:12" x14ac:dyDescent="0.25">
      <c r="A15415">
        <v>32</v>
      </c>
      <c r="B15415">
        <v>23453023</v>
      </c>
      <c r="C15415" t="s">
        <v>5509</v>
      </c>
      <c r="D15415">
        <v>90</v>
      </c>
      <c r="E15415">
        <v>0</v>
      </c>
      <c r="F15415">
        <v>67.5</v>
      </c>
      <c r="G15415">
        <v>0</v>
      </c>
      <c r="H15415">
        <v>91.41</v>
      </c>
      <c r="I15415">
        <v>0</v>
      </c>
      <c r="K15415">
        <v>2014</v>
      </c>
      <c r="L15415">
        <v>2017</v>
      </c>
    </row>
    <row r="15416" spans="1:12" x14ac:dyDescent="0.25">
      <c r="A15416">
        <v>32</v>
      </c>
      <c r="B15416">
        <v>23453025</v>
      </c>
      <c r="C15416" t="s">
        <v>5509</v>
      </c>
      <c r="D15416">
        <v>90</v>
      </c>
      <c r="E15416">
        <v>0</v>
      </c>
      <c r="F15416">
        <v>67.5</v>
      </c>
      <c r="G15416">
        <v>0</v>
      </c>
      <c r="H15416">
        <v>0</v>
      </c>
      <c r="I15416">
        <v>0</v>
      </c>
      <c r="K15416">
        <v>2015</v>
      </c>
      <c r="L15416">
        <v>2017</v>
      </c>
    </row>
    <row r="15417" spans="1:12" x14ac:dyDescent="0.25">
      <c r="A15417">
        <v>32</v>
      </c>
      <c r="B15417">
        <v>23453029</v>
      </c>
      <c r="C15417" t="s">
        <v>6752</v>
      </c>
      <c r="D15417">
        <v>275</v>
      </c>
      <c r="E15417">
        <v>0</v>
      </c>
      <c r="F15417">
        <v>206.25</v>
      </c>
      <c r="G15417">
        <v>0</v>
      </c>
      <c r="H15417">
        <v>0</v>
      </c>
      <c r="I15417">
        <v>0</v>
      </c>
      <c r="K15417">
        <v>2016</v>
      </c>
      <c r="L15417">
        <v>2017</v>
      </c>
    </row>
    <row r="15418" spans="1:12" x14ac:dyDescent="0.25">
      <c r="A15418">
        <v>32</v>
      </c>
      <c r="B15418">
        <v>23453143</v>
      </c>
      <c r="C15418" t="s">
        <v>6753</v>
      </c>
      <c r="D15418">
        <v>355</v>
      </c>
      <c r="E15418">
        <v>0</v>
      </c>
      <c r="F15418">
        <v>266.25</v>
      </c>
      <c r="G15418">
        <v>0</v>
      </c>
      <c r="H15418">
        <v>0</v>
      </c>
      <c r="I15418">
        <v>0</v>
      </c>
      <c r="K15418">
        <v>2016</v>
      </c>
      <c r="L15418">
        <v>2017</v>
      </c>
    </row>
    <row r="15419" spans="1:12" x14ac:dyDescent="0.25">
      <c r="A15419">
        <v>32</v>
      </c>
      <c r="B15419">
        <v>23453718</v>
      </c>
      <c r="C15419" t="s">
        <v>6754</v>
      </c>
      <c r="D15419">
        <v>100</v>
      </c>
      <c r="E15419">
        <v>0</v>
      </c>
      <c r="F15419">
        <v>75</v>
      </c>
      <c r="G15419">
        <v>0</v>
      </c>
      <c r="H15419">
        <v>0</v>
      </c>
      <c r="I15419">
        <v>0</v>
      </c>
      <c r="K15419">
        <v>2014</v>
      </c>
      <c r="L15419">
        <v>2017</v>
      </c>
    </row>
    <row r="15420" spans="1:12" x14ac:dyDescent="0.25">
      <c r="A15420">
        <v>32</v>
      </c>
      <c r="B15420">
        <v>23453719</v>
      </c>
      <c r="C15420" t="s">
        <v>6402</v>
      </c>
      <c r="D15420">
        <v>100</v>
      </c>
      <c r="E15420">
        <v>0</v>
      </c>
      <c r="F15420">
        <v>75</v>
      </c>
      <c r="G15420">
        <v>0</v>
      </c>
      <c r="H15420">
        <v>0</v>
      </c>
      <c r="I15420">
        <v>0</v>
      </c>
      <c r="K15420">
        <v>2014</v>
      </c>
      <c r="L15420">
        <v>2017</v>
      </c>
    </row>
    <row r="15421" spans="1:12" x14ac:dyDescent="0.25">
      <c r="A15421">
        <v>32</v>
      </c>
      <c r="B15421">
        <v>23453720</v>
      </c>
      <c r="C15421" t="s">
        <v>6754</v>
      </c>
      <c r="D15421">
        <v>100</v>
      </c>
      <c r="E15421">
        <v>0</v>
      </c>
      <c r="F15421">
        <v>75</v>
      </c>
      <c r="G15421">
        <v>0</v>
      </c>
      <c r="H15421">
        <v>0</v>
      </c>
      <c r="I15421">
        <v>0</v>
      </c>
      <c r="K15421">
        <v>2014</v>
      </c>
      <c r="L15421">
        <v>2017</v>
      </c>
    </row>
    <row r="15422" spans="1:12" x14ac:dyDescent="0.25">
      <c r="A15422">
        <v>32</v>
      </c>
      <c r="B15422">
        <v>23453721</v>
      </c>
      <c r="C15422" t="s">
        <v>6402</v>
      </c>
      <c r="D15422">
        <v>100</v>
      </c>
      <c r="E15422">
        <v>0</v>
      </c>
      <c r="F15422">
        <v>75</v>
      </c>
      <c r="G15422">
        <v>0</v>
      </c>
      <c r="H15422">
        <v>0</v>
      </c>
      <c r="I15422">
        <v>0</v>
      </c>
      <c r="K15422">
        <v>2014</v>
      </c>
      <c r="L15422">
        <v>2017</v>
      </c>
    </row>
    <row r="15423" spans="1:12" x14ac:dyDescent="0.25">
      <c r="A15423">
        <v>32</v>
      </c>
      <c r="B15423">
        <v>23453976</v>
      </c>
      <c r="C15423" t="s">
        <v>5600</v>
      </c>
      <c r="D15423">
        <v>155</v>
      </c>
      <c r="E15423">
        <v>0</v>
      </c>
      <c r="F15423">
        <v>108.5</v>
      </c>
      <c r="G15423">
        <v>0</v>
      </c>
      <c r="H15423">
        <v>146.94</v>
      </c>
      <c r="I15423">
        <v>0</v>
      </c>
      <c r="K15423">
        <v>2013</v>
      </c>
      <c r="L15423">
        <v>2015</v>
      </c>
    </row>
    <row r="15424" spans="1:12" x14ac:dyDescent="0.25">
      <c r="A15424">
        <v>32</v>
      </c>
      <c r="B15424">
        <v>23453986</v>
      </c>
      <c r="C15424" t="s">
        <v>5881</v>
      </c>
      <c r="D15424">
        <v>135</v>
      </c>
      <c r="E15424">
        <v>0</v>
      </c>
      <c r="F15424">
        <v>81</v>
      </c>
      <c r="G15424">
        <v>0</v>
      </c>
      <c r="H15424">
        <v>0</v>
      </c>
      <c r="I15424">
        <v>0</v>
      </c>
      <c r="K15424">
        <v>2013</v>
      </c>
      <c r="L15424">
        <v>2014</v>
      </c>
    </row>
    <row r="15425" spans="1:12" x14ac:dyDescent="0.25">
      <c r="A15425">
        <v>32</v>
      </c>
      <c r="B15425">
        <v>23454422</v>
      </c>
      <c r="C15425" t="s">
        <v>6463</v>
      </c>
      <c r="D15425">
        <v>50</v>
      </c>
      <c r="E15425">
        <v>0</v>
      </c>
      <c r="F15425">
        <v>37.5</v>
      </c>
      <c r="G15425">
        <v>0</v>
      </c>
      <c r="H15425">
        <v>0</v>
      </c>
      <c r="I15425">
        <v>0</v>
      </c>
      <c r="K15425">
        <v>2017</v>
      </c>
      <c r="L15425">
        <v>2017</v>
      </c>
    </row>
    <row r="15426" spans="1:12" x14ac:dyDescent="0.25">
      <c r="A15426">
        <v>32</v>
      </c>
      <c r="B15426">
        <v>23454423</v>
      </c>
      <c r="C15426" t="s">
        <v>5988</v>
      </c>
      <c r="D15426">
        <v>50</v>
      </c>
      <c r="E15426">
        <v>0</v>
      </c>
      <c r="F15426">
        <v>37.5</v>
      </c>
      <c r="G15426">
        <v>0</v>
      </c>
      <c r="H15426">
        <v>0</v>
      </c>
      <c r="I15426">
        <v>0</v>
      </c>
      <c r="K15426">
        <v>2017</v>
      </c>
      <c r="L15426">
        <v>2017</v>
      </c>
    </row>
    <row r="15427" spans="1:12" x14ac:dyDescent="0.25">
      <c r="A15427">
        <v>32</v>
      </c>
      <c r="B15427">
        <v>23454480</v>
      </c>
      <c r="C15427" t="s">
        <v>6557</v>
      </c>
      <c r="D15427">
        <v>105</v>
      </c>
      <c r="E15427">
        <v>0</v>
      </c>
      <c r="F15427">
        <v>78.75</v>
      </c>
      <c r="G15427">
        <v>0</v>
      </c>
      <c r="H15427">
        <v>0</v>
      </c>
      <c r="I15427">
        <v>0</v>
      </c>
      <c r="K15427">
        <v>2016</v>
      </c>
      <c r="L15427">
        <v>2017</v>
      </c>
    </row>
    <row r="15428" spans="1:12" x14ac:dyDescent="0.25">
      <c r="A15428">
        <v>32</v>
      </c>
      <c r="B15428">
        <v>23454554</v>
      </c>
      <c r="C15428" t="s">
        <v>6684</v>
      </c>
      <c r="D15428">
        <v>995</v>
      </c>
      <c r="E15428">
        <v>0</v>
      </c>
      <c r="F15428">
        <v>696.5</v>
      </c>
      <c r="G15428">
        <v>0</v>
      </c>
      <c r="H15428">
        <v>0</v>
      </c>
      <c r="I15428">
        <v>0</v>
      </c>
      <c r="K15428">
        <v>2016</v>
      </c>
      <c r="L15428">
        <v>2016</v>
      </c>
    </row>
    <row r="15429" spans="1:12" x14ac:dyDescent="0.25">
      <c r="A15429">
        <v>32</v>
      </c>
      <c r="B15429">
        <v>23454558</v>
      </c>
      <c r="C15429" t="s">
        <v>6755</v>
      </c>
      <c r="D15429">
        <v>995</v>
      </c>
      <c r="E15429">
        <v>0</v>
      </c>
      <c r="F15429">
        <v>696.5</v>
      </c>
      <c r="G15429">
        <v>0</v>
      </c>
      <c r="H15429">
        <v>0</v>
      </c>
      <c r="I15429">
        <v>0</v>
      </c>
      <c r="K15429">
        <v>2016</v>
      </c>
      <c r="L15429">
        <v>2016</v>
      </c>
    </row>
    <row r="15430" spans="1:12" x14ac:dyDescent="0.25">
      <c r="A15430">
        <v>32</v>
      </c>
      <c r="B15430">
        <v>23454868</v>
      </c>
      <c r="C15430" t="s">
        <v>6117</v>
      </c>
      <c r="D15430">
        <v>1395</v>
      </c>
      <c r="E15430">
        <v>0</v>
      </c>
      <c r="F15430">
        <v>976.5</v>
      </c>
      <c r="G15430">
        <v>0</v>
      </c>
      <c r="H15430">
        <v>0</v>
      </c>
      <c r="I15430">
        <v>0</v>
      </c>
      <c r="K15430">
        <v>2014</v>
      </c>
      <c r="L15430">
        <v>2014</v>
      </c>
    </row>
    <row r="15431" spans="1:12" x14ac:dyDescent="0.25">
      <c r="A15431">
        <v>32</v>
      </c>
      <c r="B15431">
        <v>23454869</v>
      </c>
      <c r="C15431" t="s">
        <v>5630</v>
      </c>
      <c r="D15431">
        <v>1395</v>
      </c>
      <c r="E15431">
        <v>0</v>
      </c>
      <c r="F15431">
        <v>976.5</v>
      </c>
      <c r="G15431">
        <v>0</v>
      </c>
      <c r="H15431">
        <v>0</v>
      </c>
      <c r="I15431">
        <v>0</v>
      </c>
      <c r="K15431">
        <v>2014</v>
      </c>
      <c r="L15431">
        <v>2014</v>
      </c>
    </row>
    <row r="15432" spans="1:12" x14ac:dyDescent="0.25">
      <c r="A15432">
        <v>32</v>
      </c>
      <c r="B15432">
        <v>23454870</v>
      </c>
      <c r="C15432" t="s">
        <v>5628</v>
      </c>
      <c r="D15432">
        <v>1395</v>
      </c>
      <c r="E15432">
        <v>0</v>
      </c>
      <c r="F15432">
        <v>976.5</v>
      </c>
      <c r="G15432">
        <v>0</v>
      </c>
      <c r="H15432">
        <v>0</v>
      </c>
      <c r="I15432">
        <v>0</v>
      </c>
      <c r="K15432">
        <v>2014</v>
      </c>
      <c r="L15432">
        <v>2014</v>
      </c>
    </row>
    <row r="15433" spans="1:12" x14ac:dyDescent="0.25">
      <c r="A15433">
        <v>32</v>
      </c>
      <c r="B15433">
        <v>23454871</v>
      </c>
      <c r="C15433" t="s">
        <v>5627</v>
      </c>
      <c r="D15433">
        <v>1395</v>
      </c>
      <c r="E15433">
        <v>0</v>
      </c>
      <c r="F15433">
        <v>976.5</v>
      </c>
      <c r="G15433">
        <v>0</v>
      </c>
      <c r="H15433">
        <v>0</v>
      </c>
      <c r="I15433">
        <v>0</v>
      </c>
      <c r="K15433">
        <v>2014</v>
      </c>
      <c r="L15433">
        <v>2014</v>
      </c>
    </row>
    <row r="15434" spans="1:12" x14ac:dyDescent="0.25">
      <c r="A15434">
        <v>32</v>
      </c>
      <c r="B15434">
        <v>23455107</v>
      </c>
      <c r="C15434" t="s">
        <v>6756</v>
      </c>
      <c r="D15434">
        <v>90</v>
      </c>
      <c r="E15434">
        <v>0</v>
      </c>
      <c r="F15434">
        <v>67.5</v>
      </c>
      <c r="G15434">
        <v>0</v>
      </c>
      <c r="H15434">
        <v>0</v>
      </c>
      <c r="I15434">
        <v>0</v>
      </c>
      <c r="K15434">
        <v>2015</v>
      </c>
      <c r="L15434">
        <v>2016</v>
      </c>
    </row>
    <row r="15435" spans="1:12" x14ac:dyDescent="0.25">
      <c r="A15435">
        <v>32</v>
      </c>
      <c r="B15435">
        <v>23455193</v>
      </c>
      <c r="C15435" t="s">
        <v>7761</v>
      </c>
      <c r="D15435">
        <v>160</v>
      </c>
      <c r="E15435">
        <v>0</v>
      </c>
      <c r="F15435">
        <v>96</v>
      </c>
      <c r="G15435">
        <v>0</v>
      </c>
      <c r="H15435">
        <v>0</v>
      </c>
      <c r="I15435">
        <v>0</v>
      </c>
      <c r="K15435">
        <v>2016</v>
      </c>
      <c r="L15435">
        <v>2017</v>
      </c>
    </row>
    <row r="15436" spans="1:12" x14ac:dyDescent="0.25">
      <c r="A15436">
        <v>32</v>
      </c>
      <c r="B15436">
        <v>23455194</v>
      </c>
      <c r="C15436" t="s">
        <v>7761</v>
      </c>
      <c r="D15436">
        <v>160</v>
      </c>
      <c r="E15436">
        <v>0</v>
      </c>
      <c r="F15436">
        <v>96</v>
      </c>
      <c r="G15436">
        <v>0</v>
      </c>
      <c r="H15436">
        <v>0</v>
      </c>
      <c r="I15436">
        <v>0</v>
      </c>
      <c r="K15436">
        <v>2016</v>
      </c>
      <c r="L15436">
        <v>2017</v>
      </c>
    </row>
    <row r="15437" spans="1:12" x14ac:dyDescent="0.25">
      <c r="A15437">
        <v>32</v>
      </c>
      <c r="B15437">
        <v>23455199</v>
      </c>
      <c r="C15437" t="s">
        <v>7762</v>
      </c>
      <c r="D15437">
        <v>160</v>
      </c>
      <c r="E15437">
        <v>0</v>
      </c>
      <c r="F15437">
        <v>96</v>
      </c>
      <c r="G15437">
        <v>0</v>
      </c>
      <c r="H15437">
        <v>0</v>
      </c>
      <c r="I15437">
        <v>0</v>
      </c>
      <c r="K15437">
        <v>2016</v>
      </c>
      <c r="L15437">
        <v>2017</v>
      </c>
    </row>
    <row r="15438" spans="1:12" x14ac:dyDescent="0.25">
      <c r="A15438">
        <v>32</v>
      </c>
      <c r="B15438">
        <v>23455200</v>
      </c>
      <c r="C15438" t="s">
        <v>7762</v>
      </c>
      <c r="D15438">
        <v>160</v>
      </c>
      <c r="E15438">
        <v>0</v>
      </c>
      <c r="F15438">
        <v>96</v>
      </c>
      <c r="G15438">
        <v>0</v>
      </c>
      <c r="H15438">
        <v>0</v>
      </c>
      <c r="I15438">
        <v>0</v>
      </c>
      <c r="K15438">
        <v>2016</v>
      </c>
      <c r="L15438">
        <v>2017</v>
      </c>
    </row>
    <row r="15439" spans="1:12" x14ac:dyDescent="0.25">
      <c r="A15439">
        <v>32</v>
      </c>
      <c r="B15439">
        <v>23457475</v>
      </c>
      <c r="C15439" t="s">
        <v>6757</v>
      </c>
      <c r="D15439">
        <v>375</v>
      </c>
      <c r="E15439">
        <v>0</v>
      </c>
      <c r="F15439">
        <v>281.25</v>
      </c>
      <c r="G15439">
        <v>0</v>
      </c>
      <c r="H15439">
        <v>0</v>
      </c>
      <c r="I15439">
        <v>0</v>
      </c>
      <c r="K15439">
        <v>2016</v>
      </c>
      <c r="L15439">
        <v>2017</v>
      </c>
    </row>
    <row r="15440" spans="1:12" x14ac:dyDescent="0.25">
      <c r="A15440">
        <v>32</v>
      </c>
      <c r="B15440">
        <v>23457476</v>
      </c>
      <c r="C15440" t="s">
        <v>6758</v>
      </c>
      <c r="D15440">
        <v>375</v>
      </c>
      <c r="E15440">
        <v>0</v>
      </c>
      <c r="F15440">
        <v>281.25</v>
      </c>
      <c r="G15440">
        <v>0</v>
      </c>
      <c r="H15440">
        <v>0</v>
      </c>
      <c r="I15440">
        <v>0</v>
      </c>
      <c r="K15440">
        <v>2016</v>
      </c>
      <c r="L15440">
        <v>2017</v>
      </c>
    </row>
    <row r="15441" spans="1:12" x14ac:dyDescent="0.25">
      <c r="A15441">
        <v>32</v>
      </c>
      <c r="B15441">
        <v>23457477</v>
      </c>
      <c r="C15441" t="s">
        <v>6759</v>
      </c>
      <c r="D15441">
        <v>375</v>
      </c>
      <c r="E15441">
        <v>0</v>
      </c>
      <c r="F15441">
        <v>281.25</v>
      </c>
      <c r="G15441">
        <v>0</v>
      </c>
      <c r="H15441">
        <v>0</v>
      </c>
      <c r="I15441">
        <v>0</v>
      </c>
      <c r="K15441">
        <v>2016</v>
      </c>
      <c r="L15441">
        <v>2017</v>
      </c>
    </row>
    <row r="15442" spans="1:12" x14ac:dyDescent="0.25">
      <c r="A15442">
        <v>32</v>
      </c>
      <c r="B15442">
        <v>23457478</v>
      </c>
      <c r="C15442" t="s">
        <v>6757</v>
      </c>
      <c r="D15442">
        <v>375</v>
      </c>
      <c r="E15442">
        <v>0</v>
      </c>
      <c r="F15442">
        <v>281.25</v>
      </c>
      <c r="G15442">
        <v>0</v>
      </c>
      <c r="H15442">
        <v>0</v>
      </c>
      <c r="I15442">
        <v>0</v>
      </c>
      <c r="K15442">
        <v>2016</v>
      </c>
      <c r="L15442">
        <v>2017</v>
      </c>
    </row>
    <row r="15443" spans="1:12" x14ac:dyDescent="0.25">
      <c r="A15443">
        <v>32</v>
      </c>
      <c r="B15443">
        <v>23457479</v>
      </c>
      <c r="C15443" t="s">
        <v>6758</v>
      </c>
      <c r="D15443">
        <v>375</v>
      </c>
      <c r="E15443">
        <v>0</v>
      </c>
      <c r="F15443">
        <v>281.25</v>
      </c>
      <c r="G15443">
        <v>0</v>
      </c>
      <c r="H15443">
        <v>0</v>
      </c>
      <c r="I15443">
        <v>0</v>
      </c>
      <c r="K15443">
        <v>2016</v>
      </c>
      <c r="L15443">
        <v>2017</v>
      </c>
    </row>
    <row r="15444" spans="1:12" x14ac:dyDescent="0.25">
      <c r="A15444">
        <v>32</v>
      </c>
      <c r="B15444">
        <v>23457480</v>
      </c>
      <c r="C15444" t="s">
        <v>6759</v>
      </c>
      <c r="D15444">
        <v>375</v>
      </c>
      <c r="E15444">
        <v>0</v>
      </c>
      <c r="F15444">
        <v>281.25</v>
      </c>
      <c r="G15444">
        <v>0</v>
      </c>
      <c r="H15444">
        <v>0</v>
      </c>
      <c r="I15444">
        <v>0</v>
      </c>
      <c r="K15444">
        <v>2016</v>
      </c>
      <c r="L15444">
        <v>2017</v>
      </c>
    </row>
    <row r="15445" spans="1:12" x14ac:dyDescent="0.25">
      <c r="A15445">
        <v>32</v>
      </c>
      <c r="B15445">
        <v>23458492</v>
      </c>
      <c r="C15445" t="s">
        <v>6760</v>
      </c>
      <c r="D15445">
        <v>200</v>
      </c>
      <c r="E15445">
        <v>0</v>
      </c>
      <c r="F15445">
        <v>120</v>
      </c>
      <c r="G15445">
        <v>0</v>
      </c>
      <c r="H15445">
        <v>0</v>
      </c>
      <c r="I15445">
        <v>0</v>
      </c>
      <c r="K15445">
        <v>2016</v>
      </c>
      <c r="L15445">
        <v>2017</v>
      </c>
    </row>
    <row r="15446" spans="1:12" x14ac:dyDescent="0.25">
      <c r="A15446">
        <v>32</v>
      </c>
      <c r="B15446">
        <v>23458494</v>
      </c>
      <c r="C15446" t="s">
        <v>6760</v>
      </c>
      <c r="D15446">
        <v>200</v>
      </c>
      <c r="E15446">
        <v>0</v>
      </c>
      <c r="F15446">
        <v>120</v>
      </c>
      <c r="G15446">
        <v>0</v>
      </c>
      <c r="H15446">
        <v>0</v>
      </c>
      <c r="I15446">
        <v>0</v>
      </c>
      <c r="K15446">
        <v>2016</v>
      </c>
      <c r="L15446">
        <v>2017</v>
      </c>
    </row>
    <row r="15447" spans="1:12" x14ac:dyDescent="0.25">
      <c r="A15447">
        <v>32</v>
      </c>
      <c r="B15447">
        <v>23458495</v>
      </c>
      <c r="C15447" t="s">
        <v>6760</v>
      </c>
      <c r="D15447">
        <v>200</v>
      </c>
      <c r="E15447">
        <v>0</v>
      </c>
      <c r="F15447">
        <v>120</v>
      </c>
      <c r="G15447">
        <v>0</v>
      </c>
      <c r="H15447">
        <v>0</v>
      </c>
      <c r="I15447">
        <v>0</v>
      </c>
      <c r="K15447">
        <v>2016</v>
      </c>
      <c r="L15447">
        <v>2017</v>
      </c>
    </row>
    <row r="15448" spans="1:12" x14ac:dyDescent="0.25">
      <c r="A15448">
        <v>32</v>
      </c>
      <c r="B15448">
        <v>23458496</v>
      </c>
      <c r="C15448" t="s">
        <v>6760</v>
      </c>
      <c r="D15448">
        <v>200</v>
      </c>
      <c r="E15448">
        <v>0</v>
      </c>
      <c r="F15448">
        <v>120</v>
      </c>
      <c r="G15448">
        <v>0</v>
      </c>
      <c r="H15448">
        <v>0</v>
      </c>
      <c r="I15448">
        <v>0</v>
      </c>
      <c r="K15448">
        <v>2016</v>
      </c>
      <c r="L15448">
        <v>2017</v>
      </c>
    </row>
    <row r="15449" spans="1:12" x14ac:dyDescent="0.25">
      <c r="A15449">
        <v>32</v>
      </c>
      <c r="B15449">
        <v>23458498</v>
      </c>
      <c r="C15449" t="s">
        <v>6761</v>
      </c>
      <c r="D15449">
        <v>45</v>
      </c>
      <c r="E15449">
        <v>0</v>
      </c>
      <c r="F15449">
        <v>27</v>
      </c>
      <c r="G15449">
        <v>0</v>
      </c>
      <c r="H15449">
        <v>0</v>
      </c>
      <c r="I15449">
        <v>0</v>
      </c>
      <c r="K15449">
        <v>2016</v>
      </c>
      <c r="L15449">
        <v>2017</v>
      </c>
    </row>
    <row r="15450" spans="1:12" x14ac:dyDescent="0.25">
      <c r="A15450">
        <v>32</v>
      </c>
      <c r="B15450">
        <v>23458536</v>
      </c>
      <c r="C15450" t="s">
        <v>5565</v>
      </c>
      <c r="D15450">
        <v>305</v>
      </c>
      <c r="E15450">
        <v>0</v>
      </c>
      <c r="F15450">
        <v>228.75</v>
      </c>
      <c r="G15450">
        <v>0</v>
      </c>
      <c r="H15450">
        <v>0</v>
      </c>
      <c r="I15450">
        <v>0</v>
      </c>
      <c r="K15450">
        <v>2014</v>
      </c>
      <c r="L15450">
        <v>2015</v>
      </c>
    </row>
    <row r="15451" spans="1:12" x14ac:dyDescent="0.25">
      <c r="A15451">
        <v>32</v>
      </c>
      <c r="B15451">
        <v>23458537</v>
      </c>
      <c r="C15451" t="s">
        <v>5565</v>
      </c>
      <c r="D15451">
        <v>345</v>
      </c>
      <c r="E15451">
        <v>0</v>
      </c>
      <c r="F15451">
        <v>241.5</v>
      </c>
      <c r="G15451">
        <v>0</v>
      </c>
      <c r="H15451">
        <v>0</v>
      </c>
      <c r="I15451">
        <v>0</v>
      </c>
      <c r="K15451">
        <v>2014</v>
      </c>
      <c r="L15451">
        <v>2015</v>
      </c>
    </row>
    <row r="15452" spans="1:12" x14ac:dyDescent="0.25">
      <c r="A15452">
        <v>32</v>
      </c>
      <c r="B15452">
        <v>23458538</v>
      </c>
      <c r="C15452" t="s">
        <v>5565</v>
      </c>
      <c r="D15452">
        <v>345</v>
      </c>
      <c r="E15452">
        <v>0</v>
      </c>
      <c r="F15452">
        <v>241.5</v>
      </c>
      <c r="G15452">
        <v>0</v>
      </c>
      <c r="H15452">
        <v>0</v>
      </c>
      <c r="I15452">
        <v>0</v>
      </c>
      <c r="K15452">
        <v>2014</v>
      </c>
      <c r="L15452">
        <v>2015</v>
      </c>
    </row>
    <row r="15453" spans="1:12" x14ac:dyDescent="0.25">
      <c r="A15453">
        <v>32</v>
      </c>
      <c r="B15453">
        <v>23458539</v>
      </c>
      <c r="C15453" t="s">
        <v>5891</v>
      </c>
      <c r="D15453">
        <v>12</v>
      </c>
      <c r="E15453">
        <v>0</v>
      </c>
      <c r="F15453">
        <v>7.2</v>
      </c>
      <c r="G15453">
        <v>0</v>
      </c>
      <c r="H15453">
        <v>9.75</v>
      </c>
      <c r="I15453">
        <v>0</v>
      </c>
      <c r="K15453">
        <v>2014</v>
      </c>
      <c r="L15453">
        <v>2016</v>
      </c>
    </row>
    <row r="15454" spans="1:12" x14ac:dyDescent="0.25">
      <c r="A15454">
        <v>32</v>
      </c>
      <c r="B15454">
        <v>23458703</v>
      </c>
      <c r="C15454" t="s">
        <v>5547</v>
      </c>
      <c r="D15454">
        <v>455</v>
      </c>
      <c r="E15454">
        <v>0</v>
      </c>
      <c r="F15454">
        <v>318.5</v>
      </c>
      <c r="G15454">
        <v>0</v>
      </c>
      <c r="H15454">
        <v>0</v>
      </c>
      <c r="I15454">
        <v>0</v>
      </c>
      <c r="K15454">
        <v>2014</v>
      </c>
      <c r="L15454">
        <v>2015</v>
      </c>
    </row>
    <row r="15455" spans="1:12" x14ac:dyDescent="0.25">
      <c r="A15455">
        <v>32</v>
      </c>
      <c r="B15455">
        <v>23458704</v>
      </c>
      <c r="C15455" t="s">
        <v>5866</v>
      </c>
      <c r="D15455">
        <v>455</v>
      </c>
      <c r="E15455">
        <v>0</v>
      </c>
      <c r="F15455">
        <v>318.5</v>
      </c>
      <c r="G15455">
        <v>0</v>
      </c>
      <c r="H15455">
        <v>0</v>
      </c>
      <c r="I15455">
        <v>0</v>
      </c>
      <c r="K15455">
        <v>2014</v>
      </c>
      <c r="L15455">
        <v>2015</v>
      </c>
    </row>
    <row r="15456" spans="1:12" x14ac:dyDescent="0.25">
      <c r="A15456">
        <v>32</v>
      </c>
      <c r="B15456">
        <v>23458705</v>
      </c>
      <c r="C15456" t="s">
        <v>5131</v>
      </c>
      <c r="D15456">
        <v>455</v>
      </c>
      <c r="E15456">
        <v>0</v>
      </c>
      <c r="F15456">
        <v>318.5</v>
      </c>
      <c r="G15456">
        <v>0</v>
      </c>
      <c r="H15456">
        <v>0</v>
      </c>
      <c r="I15456">
        <v>0</v>
      </c>
      <c r="K15456">
        <v>2014</v>
      </c>
      <c r="L15456">
        <v>2015</v>
      </c>
    </row>
    <row r="15457" spans="1:12" x14ac:dyDescent="0.25">
      <c r="A15457">
        <v>32</v>
      </c>
      <c r="B15457">
        <v>23458706</v>
      </c>
      <c r="C15457" t="s">
        <v>5501</v>
      </c>
      <c r="D15457">
        <v>455</v>
      </c>
      <c r="E15457">
        <v>0</v>
      </c>
      <c r="F15457">
        <v>318.5</v>
      </c>
      <c r="G15457">
        <v>0</v>
      </c>
      <c r="H15457">
        <v>0</v>
      </c>
      <c r="I15457">
        <v>0</v>
      </c>
      <c r="K15457">
        <v>2014</v>
      </c>
      <c r="L15457">
        <v>2015</v>
      </c>
    </row>
    <row r="15458" spans="1:12" x14ac:dyDescent="0.25">
      <c r="A15458">
        <v>32</v>
      </c>
      <c r="B15458">
        <v>23458707</v>
      </c>
      <c r="C15458" t="s">
        <v>5546</v>
      </c>
      <c r="D15458">
        <v>455</v>
      </c>
      <c r="E15458">
        <v>0</v>
      </c>
      <c r="F15458">
        <v>318.5</v>
      </c>
      <c r="G15458">
        <v>0</v>
      </c>
      <c r="H15458">
        <v>0</v>
      </c>
      <c r="I15458">
        <v>0</v>
      </c>
      <c r="K15458">
        <v>2014</v>
      </c>
      <c r="L15458">
        <v>2015</v>
      </c>
    </row>
    <row r="15459" spans="1:12" x14ac:dyDescent="0.25">
      <c r="A15459">
        <v>32</v>
      </c>
      <c r="B15459">
        <v>23459698</v>
      </c>
      <c r="C15459" t="s">
        <v>6762</v>
      </c>
      <c r="D15459">
        <v>40</v>
      </c>
      <c r="E15459">
        <v>0</v>
      </c>
      <c r="F15459">
        <v>30</v>
      </c>
      <c r="G15459">
        <v>0</v>
      </c>
      <c r="H15459">
        <v>0</v>
      </c>
      <c r="I15459">
        <v>0</v>
      </c>
      <c r="K15459">
        <v>2014</v>
      </c>
      <c r="L15459">
        <v>2017</v>
      </c>
    </row>
    <row r="15460" spans="1:12" x14ac:dyDescent="0.25">
      <c r="A15460">
        <v>32</v>
      </c>
      <c r="B15460">
        <v>23459833</v>
      </c>
      <c r="C15460" t="s">
        <v>6763</v>
      </c>
      <c r="D15460">
        <v>285</v>
      </c>
      <c r="E15460">
        <v>0</v>
      </c>
      <c r="F15460">
        <v>213.75</v>
      </c>
      <c r="G15460">
        <v>0</v>
      </c>
      <c r="H15460">
        <v>0</v>
      </c>
      <c r="I15460">
        <v>0</v>
      </c>
      <c r="K15460">
        <v>2016</v>
      </c>
      <c r="L15460">
        <v>2016</v>
      </c>
    </row>
    <row r="15461" spans="1:12" x14ac:dyDescent="0.25">
      <c r="A15461">
        <v>32</v>
      </c>
      <c r="B15461">
        <v>23459834</v>
      </c>
      <c r="C15461" t="s">
        <v>6313</v>
      </c>
      <c r="D15461">
        <v>285</v>
      </c>
      <c r="E15461">
        <v>0</v>
      </c>
      <c r="F15461">
        <v>213.75</v>
      </c>
      <c r="G15461">
        <v>0</v>
      </c>
      <c r="H15461">
        <v>0</v>
      </c>
      <c r="I15461">
        <v>0</v>
      </c>
      <c r="K15461">
        <v>2016</v>
      </c>
      <c r="L15461">
        <v>2016</v>
      </c>
    </row>
    <row r="15462" spans="1:12" x14ac:dyDescent="0.25">
      <c r="A15462">
        <v>32</v>
      </c>
      <c r="B15462">
        <v>23459867</v>
      </c>
      <c r="C15462" t="s">
        <v>6684</v>
      </c>
      <c r="D15462">
        <v>995</v>
      </c>
      <c r="E15462">
        <v>0</v>
      </c>
      <c r="F15462">
        <v>696.5</v>
      </c>
      <c r="G15462">
        <v>0</v>
      </c>
      <c r="H15462">
        <v>0</v>
      </c>
      <c r="I15462">
        <v>0</v>
      </c>
      <c r="K15462">
        <v>2016</v>
      </c>
      <c r="L15462">
        <v>2016</v>
      </c>
    </row>
    <row r="15463" spans="1:12" x14ac:dyDescent="0.25">
      <c r="A15463">
        <v>32</v>
      </c>
      <c r="B15463">
        <v>23459868</v>
      </c>
      <c r="C15463" t="s">
        <v>6684</v>
      </c>
      <c r="D15463">
        <v>995</v>
      </c>
      <c r="E15463">
        <v>0</v>
      </c>
      <c r="F15463">
        <v>696.5</v>
      </c>
      <c r="G15463">
        <v>0</v>
      </c>
      <c r="H15463">
        <v>0</v>
      </c>
      <c r="I15463">
        <v>0</v>
      </c>
      <c r="K15463">
        <v>2016</v>
      </c>
      <c r="L15463">
        <v>2016</v>
      </c>
    </row>
    <row r="15464" spans="1:12" x14ac:dyDescent="0.25">
      <c r="A15464">
        <v>32</v>
      </c>
      <c r="B15464">
        <v>23460296</v>
      </c>
      <c r="C15464" t="s">
        <v>6310</v>
      </c>
      <c r="D15464">
        <v>1195</v>
      </c>
      <c r="E15464">
        <v>0</v>
      </c>
      <c r="F15464">
        <v>896.25</v>
      </c>
      <c r="G15464">
        <v>0</v>
      </c>
      <c r="H15464">
        <v>0</v>
      </c>
      <c r="I15464">
        <v>0</v>
      </c>
      <c r="K15464">
        <v>2015</v>
      </c>
      <c r="L15464">
        <v>2017</v>
      </c>
    </row>
    <row r="15465" spans="1:12" x14ac:dyDescent="0.25">
      <c r="A15465">
        <v>32</v>
      </c>
      <c r="B15465">
        <v>23460298</v>
      </c>
      <c r="C15465" t="s">
        <v>6310</v>
      </c>
      <c r="D15465">
        <v>1195</v>
      </c>
      <c r="E15465">
        <v>0</v>
      </c>
      <c r="F15465">
        <v>896.25</v>
      </c>
      <c r="G15465">
        <v>0</v>
      </c>
      <c r="H15465">
        <v>0</v>
      </c>
      <c r="I15465">
        <v>0</v>
      </c>
      <c r="K15465">
        <v>2015</v>
      </c>
      <c r="L15465">
        <v>2017</v>
      </c>
    </row>
    <row r="15466" spans="1:12" x14ac:dyDescent="0.25">
      <c r="A15466">
        <v>32</v>
      </c>
      <c r="B15466">
        <v>23460303</v>
      </c>
      <c r="C15466" t="s">
        <v>5783</v>
      </c>
      <c r="D15466">
        <v>750</v>
      </c>
      <c r="E15466">
        <v>0</v>
      </c>
      <c r="F15466">
        <v>562.5</v>
      </c>
      <c r="G15466">
        <v>0</v>
      </c>
      <c r="H15466">
        <v>0</v>
      </c>
      <c r="I15466">
        <v>0</v>
      </c>
      <c r="K15466">
        <v>2013</v>
      </c>
      <c r="L15466">
        <v>2017</v>
      </c>
    </row>
    <row r="15467" spans="1:12" x14ac:dyDescent="0.25">
      <c r="A15467">
        <v>32</v>
      </c>
      <c r="B15467">
        <v>23460304</v>
      </c>
      <c r="C15467" t="s">
        <v>5784</v>
      </c>
      <c r="D15467">
        <v>750</v>
      </c>
      <c r="E15467">
        <v>0</v>
      </c>
      <c r="F15467">
        <v>562.5</v>
      </c>
      <c r="G15467">
        <v>0</v>
      </c>
      <c r="H15467">
        <v>0</v>
      </c>
      <c r="I15467">
        <v>0</v>
      </c>
      <c r="K15467">
        <v>2013</v>
      </c>
      <c r="L15467">
        <v>2015</v>
      </c>
    </row>
    <row r="15468" spans="1:12" x14ac:dyDescent="0.25">
      <c r="A15468">
        <v>32</v>
      </c>
      <c r="B15468">
        <v>23460305</v>
      </c>
      <c r="C15468" t="s">
        <v>5785</v>
      </c>
      <c r="D15468">
        <v>750</v>
      </c>
      <c r="E15468">
        <v>0</v>
      </c>
      <c r="F15468">
        <v>562.5</v>
      </c>
      <c r="G15468">
        <v>0</v>
      </c>
      <c r="H15468">
        <v>0</v>
      </c>
      <c r="I15468">
        <v>0</v>
      </c>
      <c r="K15468">
        <v>2013</v>
      </c>
      <c r="L15468">
        <v>2014</v>
      </c>
    </row>
    <row r="15469" spans="1:12" x14ac:dyDescent="0.25">
      <c r="A15469">
        <v>32</v>
      </c>
      <c r="B15469">
        <v>23460306</v>
      </c>
      <c r="C15469" t="s">
        <v>5786</v>
      </c>
      <c r="D15469">
        <v>750</v>
      </c>
      <c r="E15469">
        <v>0</v>
      </c>
      <c r="F15469">
        <v>562.5</v>
      </c>
      <c r="G15469">
        <v>0</v>
      </c>
      <c r="H15469">
        <v>0</v>
      </c>
      <c r="I15469">
        <v>0</v>
      </c>
      <c r="K15469">
        <v>2013</v>
      </c>
      <c r="L15469">
        <v>2015</v>
      </c>
    </row>
    <row r="15470" spans="1:12" x14ac:dyDescent="0.25">
      <c r="A15470">
        <v>32</v>
      </c>
      <c r="B15470">
        <v>23460307</v>
      </c>
      <c r="C15470" t="s">
        <v>5787</v>
      </c>
      <c r="D15470">
        <v>750</v>
      </c>
      <c r="E15470">
        <v>0</v>
      </c>
      <c r="F15470">
        <v>562.5</v>
      </c>
      <c r="G15470">
        <v>0</v>
      </c>
      <c r="H15470">
        <v>0</v>
      </c>
      <c r="I15470">
        <v>0</v>
      </c>
      <c r="K15470">
        <v>2013</v>
      </c>
      <c r="L15470">
        <v>2014</v>
      </c>
    </row>
    <row r="15471" spans="1:12" x14ac:dyDescent="0.25">
      <c r="A15471">
        <v>32</v>
      </c>
      <c r="B15471">
        <v>23460308</v>
      </c>
      <c r="C15471" t="s">
        <v>5788</v>
      </c>
      <c r="D15471">
        <v>750</v>
      </c>
      <c r="E15471">
        <v>0</v>
      </c>
      <c r="F15471">
        <v>562.5</v>
      </c>
      <c r="G15471">
        <v>0</v>
      </c>
      <c r="H15471">
        <v>0</v>
      </c>
      <c r="I15471">
        <v>0</v>
      </c>
      <c r="K15471">
        <v>2013</v>
      </c>
      <c r="L15471">
        <v>2015</v>
      </c>
    </row>
    <row r="15472" spans="1:12" x14ac:dyDescent="0.25">
      <c r="A15472">
        <v>32</v>
      </c>
      <c r="B15472">
        <v>23460309</v>
      </c>
      <c r="C15472" t="s">
        <v>5789</v>
      </c>
      <c r="D15472">
        <v>750</v>
      </c>
      <c r="E15472">
        <v>0</v>
      </c>
      <c r="F15472">
        <v>562.5</v>
      </c>
      <c r="G15472">
        <v>0</v>
      </c>
      <c r="H15472">
        <v>0</v>
      </c>
      <c r="I15472">
        <v>0</v>
      </c>
      <c r="K15472">
        <v>2013</v>
      </c>
      <c r="L15472">
        <v>2014</v>
      </c>
    </row>
    <row r="15473" spans="1:12" x14ac:dyDescent="0.25">
      <c r="A15473">
        <v>32</v>
      </c>
      <c r="B15473">
        <v>23460310</v>
      </c>
      <c r="C15473" t="s">
        <v>5790</v>
      </c>
      <c r="D15473">
        <v>750</v>
      </c>
      <c r="E15473">
        <v>0</v>
      </c>
      <c r="F15473">
        <v>562.5</v>
      </c>
      <c r="G15473">
        <v>0</v>
      </c>
      <c r="H15473">
        <v>0</v>
      </c>
      <c r="I15473">
        <v>0</v>
      </c>
      <c r="K15473">
        <v>2013</v>
      </c>
      <c r="L15473">
        <v>2017</v>
      </c>
    </row>
    <row r="15474" spans="1:12" x14ac:dyDescent="0.25">
      <c r="A15474">
        <v>32</v>
      </c>
      <c r="B15474">
        <v>23460311</v>
      </c>
      <c r="C15474" t="s">
        <v>5791</v>
      </c>
      <c r="D15474">
        <v>750</v>
      </c>
      <c r="E15474">
        <v>0</v>
      </c>
      <c r="F15474">
        <v>562.5</v>
      </c>
      <c r="G15474">
        <v>0</v>
      </c>
      <c r="H15474">
        <v>0</v>
      </c>
      <c r="I15474">
        <v>0</v>
      </c>
      <c r="K15474">
        <v>2013</v>
      </c>
      <c r="L15474">
        <v>2014</v>
      </c>
    </row>
    <row r="15475" spans="1:12" x14ac:dyDescent="0.25">
      <c r="A15475">
        <v>32</v>
      </c>
      <c r="B15475">
        <v>23460312</v>
      </c>
      <c r="C15475" t="s">
        <v>5792</v>
      </c>
      <c r="D15475">
        <v>750</v>
      </c>
      <c r="E15475">
        <v>0</v>
      </c>
      <c r="F15475">
        <v>562.5</v>
      </c>
      <c r="G15475">
        <v>0</v>
      </c>
      <c r="H15475">
        <v>0</v>
      </c>
      <c r="I15475">
        <v>0</v>
      </c>
      <c r="K15475">
        <v>2013</v>
      </c>
      <c r="L15475">
        <v>2017</v>
      </c>
    </row>
    <row r="15476" spans="1:12" x14ac:dyDescent="0.25">
      <c r="A15476">
        <v>32</v>
      </c>
      <c r="B15476">
        <v>23460313</v>
      </c>
      <c r="C15476" t="s">
        <v>6764</v>
      </c>
      <c r="D15476">
        <v>750</v>
      </c>
      <c r="E15476">
        <v>0</v>
      </c>
      <c r="F15476">
        <v>562.5</v>
      </c>
      <c r="G15476">
        <v>0</v>
      </c>
      <c r="H15476">
        <v>0</v>
      </c>
      <c r="I15476">
        <v>0</v>
      </c>
      <c r="K15476">
        <v>2015</v>
      </c>
      <c r="L15476">
        <v>2017</v>
      </c>
    </row>
    <row r="15477" spans="1:12" x14ac:dyDescent="0.25">
      <c r="A15477">
        <v>32</v>
      </c>
      <c r="B15477">
        <v>23460314</v>
      </c>
      <c r="C15477" t="s">
        <v>6765</v>
      </c>
      <c r="D15477">
        <v>750</v>
      </c>
      <c r="E15477">
        <v>0</v>
      </c>
      <c r="F15477">
        <v>562.5</v>
      </c>
      <c r="G15477">
        <v>0</v>
      </c>
      <c r="H15477">
        <v>0</v>
      </c>
      <c r="I15477">
        <v>0</v>
      </c>
      <c r="K15477">
        <v>2015</v>
      </c>
      <c r="L15477">
        <v>2017</v>
      </c>
    </row>
    <row r="15478" spans="1:12" x14ac:dyDescent="0.25">
      <c r="A15478">
        <v>32</v>
      </c>
      <c r="B15478">
        <v>23460315</v>
      </c>
      <c r="C15478" t="s">
        <v>6766</v>
      </c>
      <c r="D15478">
        <v>750</v>
      </c>
      <c r="E15478">
        <v>0</v>
      </c>
      <c r="F15478">
        <v>562.5</v>
      </c>
      <c r="G15478">
        <v>0</v>
      </c>
      <c r="H15478">
        <v>0</v>
      </c>
      <c r="I15478">
        <v>0</v>
      </c>
      <c r="K15478">
        <v>2015</v>
      </c>
      <c r="L15478">
        <v>2017</v>
      </c>
    </row>
    <row r="15479" spans="1:12" x14ac:dyDescent="0.25">
      <c r="A15479">
        <v>32</v>
      </c>
      <c r="B15479">
        <v>23460316</v>
      </c>
      <c r="C15479" t="s">
        <v>6767</v>
      </c>
      <c r="D15479">
        <v>750</v>
      </c>
      <c r="E15479">
        <v>0</v>
      </c>
      <c r="F15479">
        <v>562.5</v>
      </c>
      <c r="G15479">
        <v>0</v>
      </c>
      <c r="H15479">
        <v>0</v>
      </c>
      <c r="I15479">
        <v>0</v>
      </c>
      <c r="K15479">
        <v>2015</v>
      </c>
      <c r="L15479">
        <v>2017</v>
      </c>
    </row>
    <row r="15480" spans="1:12" x14ac:dyDescent="0.25">
      <c r="A15480">
        <v>32</v>
      </c>
      <c r="B15480">
        <v>23460358</v>
      </c>
      <c r="C15480" t="s">
        <v>5955</v>
      </c>
      <c r="D15480">
        <v>585</v>
      </c>
      <c r="E15480">
        <v>0</v>
      </c>
      <c r="F15480">
        <v>409.5</v>
      </c>
      <c r="G15480">
        <v>0</v>
      </c>
      <c r="H15480">
        <v>0</v>
      </c>
      <c r="I15480">
        <v>0</v>
      </c>
      <c r="K15480">
        <v>2014</v>
      </c>
      <c r="L15480">
        <v>2014</v>
      </c>
    </row>
    <row r="15481" spans="1:12" x14ac:dyDescent="0.25">
      <c r="A15481">
        <v>32</v>
      </c>
      <c r="B15481">
        <v>23460359</v>
      </c>
      <c r="C15481" t="s">
        <v>5956</v>
      </c>
      <c r="D15481">
        <v>585</v>
      </c>
      <c r="E15481">
        <v>0</v>
      </c>
      <c r="F15481">
        <v>409.5</v>
      </c>
      <c r="G15481">
        <v>0</v>
      </c>
      <c r="H15481">
        <v>0</v>
      </c>
      <c r="I15481">
        <v>0</v>
      </c>
      <c r="K15481">
        <v>2014</v>
      </c>
      <c r="L15481">
        <v>2014</v>
      </c>
    </row>
    <row r="15482" spans="1:12" x14ac:dyDescent="0.25">
      <c r="A15482">
        <v>32</v>
      </c>
      <c r="B15482">
        <v>23460360</v>
      </c>
      <c r="C15482" t="s">
        <v>5117</v>
      </c>
      <c r="D15482">
        <v>585</v>
      </c>
      <c r="E15482">
        <v>0</v>
      </c>
      <c r="F15482">
        <v>409.5</v>
      </c>
      <c r="G15482">
        <v>0</v>
      </c>
      <c r="H15482">
        <v>0</v>
      </c>
      <c r="I15482">
        <v>0</v>
      </c>
      <c r="K15482">
        <v>2014</v>
      </c>
      <c r="L15482">
        <v>2014</v>
      </c>
    </row>
    <row r="15483" spans="1:12" x14ac:dyDescent="0.25">
      <c r="A15483">
        <v>32</v>
      </c>
      <c r="B15483">
        <v>23461784</v>
      </c>
      <c r="C15483" t="s">
        <v>5131</v>
      </c>
      <c r="D15483">
        <v>455</v>
      </c>
      <c r="E15483">
        <v>0</v>
      </c>
      <c r="F15483">
        <v>341.25</v>
      </c>
      <c r="G15483">
        <v>0</v>
      </c>
      <c r="H15483">
        <v>0</v>
      </c>
      <c r="I15483">
        <v>0</v>
      </c>
      <c r="K15483">
        <v>2011</v>
      </c>
      <c r="L15483">
        <v>2014</v>
      </c>
    </row>
    <row r="15484" spans="1:12" x14ac:dyDescent="0.25">
      <c r="A15484">
        <v>32</v>
      </c>
      <c r="B15484">
        <v>23461785</v>
      </c>
      <c r="C15484" t="s">
        <v>5501</v>
      </c>
      <c r="D15484">
        <v>455</v>
      </c>
      <c r="E15484">
        <v>0</v>
      </c>
      <c r="F15484">
        <v>341.25</v>
      </c>
      <c r="G15484">
        <v>0</v>
      </c>
      <c r="H15484">
        <v>462.15</v>
      </c>
      <c r="I15484">
        <v>0</v>
      </c>
      <c r="K15484">
        <v>2011</v>
      </c>
      <c r="L15484">
        <v>2014</v>
      </c>
    </row>
    <row r="15485" spans="1:12" x14ac:dyDescent="0.25">
      <c r="A15485">
        <v>32</v>
      </c>
      <c r="B15485">
        <v>23461786</v>
      </c>
      <c r="C15485" t="s">
        <v>5546</v>
      </c>
      <c r="D15485">
        <v>455</v>
      </c>
      <c r="E15485">
        <v>0</v>
      </c>
      <c r="F15485">
        <v>341.25</v>
      </c>
      <c r="G15485">
        <v>0</v>
      </c>
      <c r="H15485">
        <v>462.15</v>
      </c>
      <c r="I15485">
        <v>0</v>
      </c>
      <c r="K15485">
        <v>2011</v>
      </c>
      <c r="L15485">
        <v>2014</v>
      </c>
    </row>
    <row r="15486" spans="1:12" x14ac:dyDescent="0.25">
      <c r="A15486">
        <v>32</v>
      </c>
      <c r="B15486">
        <v>23461787</v>
      </c>
      <c r="C15486" t="s">
        <v>5548</v>
      </c>
      <c r="D15486">
        <v>455</v>
      </c>
      <c r="E15486">
        <v>0</v>
      </c>
      <c r="F15486">
        <v>341.25</v>
      </c>
      <c r="G15486">
        <v>0</v>
      </c>
      <c r="H15486">
        <v>462.15</v>
      </c>
      <c r="I15486">
        <v>0</v>
      </c>
      <c r="K15486">
        <v>2012</v>
      </c>
      <c r="L15486">
        <v>2014</v>
      </c>
    </row>
    <row r="15487" spans="1:12" x14ac:dyDescent="0.25">
      <c r="A15487">
        <v>32</v>
      </c>
      <c r="B15487">
        <v>23462037</v>
      </c>
      <c r="C15487" t="s">
        <v>6768</v>
      </c>
      <c r="D15487">
        <v>140</v>
      </c>
      <c r="E15487">
        <v>0</v>
      </c>
      <c r="F15487">
        <v>105</v>
      </c>
      <c r="G15487">
        <v>0</v>
      </c>
      <c r="H15487">
        <v>0</v>
      </c>
      <c r="I15487">
        <v>0</v>
      </c>
      <c r="K15487">
        <v>2014</v>
      </c>
      <c r="L15487">
        <v>2017</v>
      </c>
    </row>
    <row r="15488" spans="1:12" x14ac:dyDescent="0.25">
      <c r="A15488">
        <v>32</v>
      </c>
      <c r="B15488">
        <v>23462040</v>
      </c>
      <c r="C15488" t="s">
        <v>6769</v>
      </c>
      <c r="D15488">
        <v>550</v>
      </c>
      <c r="E15488">
        <v>0</v>
      </c>
      <c r="F15488">
        <v>412.5</v>
      </c>
      <c r="G15488">
        <v>0</v>
      </c>
      <c r="H15488">
        <v>0</v>
      </c>
      <c r="I15488">
        <v>0</v>
      </c>
      <c r="K15488">
        <v>2016</v>
      </c>
      <c r="L15488">
        <v>2016</v>
      </c>
    </row>
    <row r="15489" spans="1:12" x14ac:dyDescent="0.25">
      <c r="A15489">
        <v>32</v>
      </c>
      <c r="B15489">
        <v>23462041</v>
      </c>
      <c r="C15489" t="s">
        <v>6769</v>
      </c>
      <c r="D15489">
        <v>550</v>
      </c>
      <c r="E15489">
        <v>0</v>
      </c>
      <c r="F15489">
        <v>412.5</v>
      </c>
      <c r="G15489">
        <v>0</v>
      </c>
      <c r="H15489">
        <v>0</v>
      </c>
      <c r="I15489">
        <v>0</v>
      </c>
      <c r="K15489">
        <v>2016</v>
      </c>
      <c r="L15489">
        <v>2016</v>
      </c>
    </row>
    <row r="15490" spans="1:12" x14ac:dyDescent="0.25">
      <c r="A15490">
        <v>32</v>
      </c>
      <c r="B15490">
        <v>23462042</v>
      </c>
      <c r="C15490" t="s">
        <v>6737</v>
      </c>
      <c r="D15490">
        <v>1195</v>
      </c>
      <c r="E15490">
        <v>0</v>
      </c>
      <c r="F15490">
        <v>896.25</v>
      </c>
      <c r="G15490">
        <v>0</v>
      </c>
      <c r="H15490">
        <v>0</v>
      </c>
      <c r="I15490">
        <v>0</v>
      </c>
      <c r="K15490">
        <v>2016</v>
      </c>
      <c r="L15490">
        <v>2017</v>
      </c>
    </row>
    <row r="15491" spans="1:12" x14ac:dyDescent="0.25">
      <c r="A15491">
        <v>32</v>
      </c>
      <c r="B15491">
        <v>23462043</v>
      </c>
      <c r="C15491" t="s">
        <v>6737</v>
      </c>
      <c r="D15491">
        <v>1195</v>
      </c>
      <c r="E15491">
        <v>0</v>
      </c>
      <c r="F15491">
        <v>896.25</v>
      </c>
      <c r="G15491">
        <v>0</v>
      </c>
      <c r="H15491">
        <v>0</v>
      </c>
      <c r="I15491">
        <v>0</v>
      </c>
      <c r="K15491">
        <v>2016</v>
      </c>
      <c r="L15491">
        <v>2017</v>
      </c>
    </row>
    <row r="15492" spans="1:12" x14ac:dyDescent="0.25">
      <c r="A15492">
        <v>32</v>
      </c>
      <c r="B15492">
        <v>23462044</v>
      </c>
      <c r="C15492" t="s">
        <v>6310</v>
      </c>
      <c r="D15492">
        <v>1195</v>
      </c>
      <c r="E15492">
        <v>0</v>
      </c>
      <c r="F15492">
        <v>896.25</v>
      </c>
      <c r="G15492">
        <v>0</v>
      </c>
      <c r="H15492">
        <v>0</v>
      </c>
      <c r="I15492">
        <v>0</v>
      </c>
      <c r="K15492">
        <v>2015</v>
      </c>
      <c r="L15492">
        <v>2017</v>
      </c>
    </row>
    <row r="15493" spans="1:12" x14ac:dyDescent="0.25">
      <c r="A15493">
        <v>32</v>
      </c>
      <c r="B15493">
        <v>23462045</v>
      </c>
      <c r="C15493" t="s">
        <v>6310</v>
      </c>
      <c r="D15493">
        <v>1195</v>
      </c>
      <c r="E15493">
        <v>0</v>
      </c>
      <c r="F15493">
        <v>896.25</v>
      </c>
      <c r="G15493">
        <v>0</v>
      </c>
      <c r="H15493">
        <v>0</v>
      </c>
      <c r="I15493">
        <v>0</v>
      </c>
      <c r="K15493">
        <v>2015</v>
      </c>
      <c r="L15493">
        <v>2017</v>
      </c>
    </row>
    <row r="15494" spans="1:12" x14ac:dyDescent="0.25">
      <c r="A15494">
        <v>32</v>
      </c>
      <c r="B15494">
        <v>23462046</v>
      </c>
      <c r="C15494" t="s">
        <v>6022</v>
      </c>
      <c r="D15494">
        <v>575</v>
      </c>
      <c r="E15494">
        <v>0</v>
      </c>
      <c r="F15494">
        <v>431.25</v>
      </c>
      <c r="G15494">
        <v>0</v>
      </c>
      <c r="H15494">
        <v>0</v>
      </c>
      <c r="I15494">
        <v>0</v>
      </c>
      <c r="K15494">
        <v>2015</v>
      </c>
      <c r="L15494">
        <v>2017</v>
      </c>
    </row>
    <row r="15495" spans="1:12" x14ac:dyDescent="0.25">
      <c r="A15495">
        <v>32</v>
      </c>
      <c r="B15495">
        <v>23462047</v>
      </c>
      <c r="C15495" t="s">
        <v>6022</v>
      </c>
      <c r="D15495">
        <v>575</v>
      </c>
      <c r="E15495">
        <v>0</v>
      </c>
      <c r="F15495">
        <v>431.25</v>
      </c>
      <c r="G15495">
        <v>0</v>
      </c>
      <c r="H15495">
        <v>0</v>
      </c>
      <c r="I15495">
        <v>0</v>
      </c>
      <c r="K15495">
        <v>2015</v>
      </c>
      <c r="L15495">
        <v>2017</v>
      </c>
    </row>
    <row r="15496" spans="1:12" x14ac:dyDescent="0.25">
      <c r="A15496">
        <v>32</v>
      </c>
      <c r="B15496">
        <v>23462048</v>
      </c>
      <c r="C15496" t="s">
        <v>6022</v>
      </c>
      <c r="D15496">
        <v>575</v>
      </c>
      <c r="E15496">
        <v>0</v>
      </c>
      <c r="F15496">
        <v>431.25</v>
      </c>
      <c r="G15496">
        <v>0</v>
      </c>
      <c r="H15496">
        <v>0</v>
      </c>
      <c r="I15496">
        <v>0</v>
      </c>
      <c r="K15496">
        <v>2015</v>
      </c>
      <c r="L15496">
        <v>2017</v>
      </c>
    </row>
    <row r="15497" spans="1:12" x14ac:dyDescent="0.25">
      <c r="A15497">
        <v>32</v>
      </c>
      <c r="B15497">
        <v>23462049</v>
      </c>
      <c r="C15497" t="s">
        <v>6022</v>
      </c>
      <c r="D15497">
        <v>575</v>
      </c>
      <c r="E15497">
        <v>0</v>
      </c>
      <c r="F15497">
        <v>431.25</v>
      </c>
      <c r="G15497">
        <v>0</v>
      </c>
      <c r="H15497">
        <v>0</v>
      </c>
      <c r="I15497">
        <v>0</v>
      </c>
      <c r="K15497">
        <v>2015</v>
      </c>
      <c r="L15497">
        <v>2017</v>
      </c>
    </row>
    <row r="15498" spans="1:12" x14ac:dyDescent="0.25">
      <c r="A15498">
        <v>32</v>
      </c>
      <c r="B15498">
        <v>23462050</v>
      </c>
      <c r="C15498" t="s">
        <v>1530</v>
      </c>
      <c r="D15498">
        <v>575</v>
      </c>
      <c r="E15498">
        <v>0</v>
      </c>
      <c r="F15498">
        <v>431.25</v>
      </c>
      <c r="G15498">
        <v>0</v>
      </c>
      <c r="H15498">
        <v>584.04</v>
      </c>
      <c r="I15498">
        <v>0</v>
      </c>
      <c r="K15498">
        <v>2014</v>
      </c>
      <c r="L15498">
        <v>2017</v>
      </c>
    </row>
    <row r="15499" spans="1:12" x14ac:dyDescent="0.25">
      <c r="A15499">
        <v>32</v>
      </c>
      <c r="B15499">
        <v>23462051</v>
      </c>
      <c r="C15499" t="s">
        <v>1530</v>
      </c>
      <c r="D15499">
        <v>575</v>
      </c>
      <c r="E15499">
        <v>0</v>
      </c>
      <c r="F15499">
        <v>431.25</v>
      </c>
      <c r="G15499">
        <v>0</v>
      </c>
      <c r="H15499">
        <v>584.04</v>
      </c>
      <c r="I15499">
        <v>0</v>
      </c>
      <c r="K15499">
        <v>2014</v>
      </c>
      <c r="L15499">
        <v>2017</v>
      </c>
    </row>
    <row r="15500" spans="1:12" x14ac:dyDescent="0.25">
      <c r="A15500">
        <v>32</v>
      </c>
      <c r="B15500">
        <v>23462052</v>
      </c>
      <c r="C15500" t="s">
        <v>1530</v>
      </c>
      <c r="D15500">
        <v>575</v>
      </c>
      <c r="E15500">
        <v>0</v>
      </c>
      <c r="F15500">
        <v>431.25</v>
      </c>
      <c r="G15500">
        <v>0</v>
      </c>
      <c r="H15500">
        <v>584.04</v>
      </c>
      <c r="I15500">
        <v>0</v>
      </c>
      <c r="K15500">
        <v>2014</v>
      </c>
      <c r="L15500">
        <v>2017</v>
      </c>
    </row>
    <row r="15501" spans="1:12" x14ac:dyDescent="0.25">
      <c r="A15501">
        <v>32</v>
      </c>
      <c r="B15501">
        <v>23462053</v>
      </c>
      <c r="C15501" t="s">
        <v>1530</v>
      </c>
      <c r="D15501">
        <v>575</v>
      </c>
      <c r="E15501">
        <v>0</v>
      </c>
      <c r="F15501">
        <v>431.25</v>
      </c>
      <c r="G15501">
        <v>0</v>
      </c>
      <c r="H15501">
        <v>584.04</v>
      </c>
      <c r="I15501">
        <v>0</v>
      </c>
      <c r="K15501">
        <v>2014</v>
      </c>
      <c r="L15501">
        <v>2017</v>
      </c>
    </row>
    <row r="15502" spans="1:12" x14ac:dyDescent="0.25">
      <c r="A15502">
        <v>32</v>
      </c>
      <c r="B15502">
        <v>23462054</v>
      </c>
      <c r="C15502" t="s">
        <v>1530</v>
      </c>
      <c r="D15502">
        <v>575</v>
      </c>
      <c r="E15502">
        <v>0</v>
      </c>
      <c r="F15502">
        <v>431.25</v>
      </c>
      <c r="G15502">
        <v>0</v>
      </c>
      <c r="H15502">
        <v>584.04</v>
      </c>
      <c r="I15502">
        <v>0</v>
      </c>
      <c r="K15502">
        <v>2014</v>
      </c>
      <c r="L15502">
        <v>2017</v>
      </c>
    </row>
    <row r="15503" spans="1:12" x14ac:dyDescent="0.25">
      <c r="A15503">
        <v>32</v>
      </c>
      <c r="B15503">
        <v>23462055</v>
      </c>
      <c r="C15503" t="s">
        <v>1530</v>
      </c>
      <c r="D15503">
        <v>575</v>
      </c>
      <c r="E15503">
        <v>0</v>
      </c>
      <c r="F15503">
        <v>431.25</v>
      </c>
      <c r="G15503">
        <v>0</v>
      </c>
      <c r="H15503">
        <v>584.04</v>
      </c>
      <c r="I15503">
        <v>0</v>
      </c>
      <c r="K15503">
        <v>2014</v>
      </c>
      <c r="L15503">
        <v>2017</v>
      </c>
    </row>
    <row r="15504" spans="1:12" x14ac:dyDescent="0.25">
      <c r="A15504">
        <v>32</v>
      </c>
      <c r="B15504">
        <v>23462056</v>
      </c>
      <c r="C15504" t="s">
        <v>5159</v>
      </c>
      <c r="D15504">
        <v>945</v>
      </c>
      <c r="E15504">
        <v>0</v>
      </c>
      <c r="F15504">
        <v>708.75</v>
      </c>
      <c r="G15504">
        <v>0</v>
      </c>
      <c r="H15504">
        <v>959.85</v>
      </c>
      <c r="I15504">
        <v>0</v>
      </c>
      <c r="K15504">
        <v>2014</v>
      </c>
      <c r="L15504">
        <v>2017</v>
      </c>
    </row>
    <row r="15505" spans="1:12" x14ac:dyDescent="0.25">
      <c r="A15505">
        <v>32</v>
      </c>
      <c r="B15505">
        <v>23462057</v>
      </c>
      <c r="C15505" t="s">
        <v>5159</v>
      </c>
      <c r="D15505">
        <v>900</v>
      </c>
      <c r="E15505">
        <v>0</v>
      </c>
      <c r="F15505">
        <v>675</v>
      </c>
      <c r="G15505">
        <v>0</v>
      </c>
      <c r="H15505">
        <v>914.14</v>
      </c>
      <c r="I15505">
        <v>0</v>
      </c>
      <c r="K15505">
        <v>2014</v>
      </c>
      <c r="L15505">
        <v>2017</v>
      </c>
    </row>
    <row r="15506" spans="1:12" x14ac:dyDescent="0.25">
      <c r="A15506">
        <v>32</v>
      </c>
      <c r="B15506">
        <v>23462058</v>
      </c>
      <c r="C15506" t="s">
        <v>5159</v>
      </c>
      <c r="D15506">
        <v>870</v>
      </c>
      <c r="E15506">
        <v>0</v>
      </c>
      <c r="F15506">
        <v>652.5</v>
      </c>
      <c r="G15506">
        <v>0</v>
      </c>
      <c r="H15506">
        <v>0</v>
      </c>
      <c r="I15506">
        <v>0</v>
      </c>
      <c r="K15506">
        <v>2014</v>
      </c>
      <c r="L15506">
        <v>2017</v>
      </c>
    </row>
    <row r="15507" spans="1:12" x14ac:dyDescent="0.25">
      <c r="A15507">
        <v>32</v>
      </c>
      <c r="B15507">
        <v>23462059</v>
      </c>
      <c r="C15507" t="s">
        <v>5159</v>
      </c>
      <c r="D15507">
        <v>945</v>
      </c>
      <c r="E15507">
        <v>0</v>
      </c>
      <c r="F15507">
        <v>708.75</v>
      </c>
      <c r="G15507">
        <v>0</v>
      </c>
      <c r="H15507">
        <v>959.85</v>
      </c>
      <c r="I15507">
        <v>0</v>
      </c>
      <c r="K15507">
        <v>2014</v>
      </c>
      <c r="L15507">
        <v>2017</v>
      </c>
    </row>
    <row r="15508" spans="1:12" x14ac:dyDescent="0.25">
      <c r="A15508">
        <v>32</v>
      </c>
      <c r="B15508">
        <v>23462060</v>
      </c>
      <c r="C15508" t="s">
        <v>5159</v>
      </c>
      <c r="D15508">
        <v>900</v>
      </c>
      <c r="E15508">
        <v>0</v>
      </c>
      <c r="F15508">
        <v>675</v>
      </c>
      <c r="G15508">
        <v>0</v>
      </c>
      <c r="H15508">
        <v>914.14</v>
      </c>
      <c r="I15508">
        <v>0</v>
      </c>
      <c r="K15508">
        <v>2014</v>
      </c>
      <c r="L15508">
        <v>2017</v>
      </c>
    </row>
    <row r="15509" spans="1:12" x14ac:dyDescent="0.25">
      <c r="A15509">
        <v>32</v>
      </c>
      <c r="B15509">
        <v>23462061</v>
      </c>
      <c r="C15509" t="s">
        <v>5159</v>
      </c>
      <c r="D15509">
        <v>870</v>
      </c>
      <c r="E15509">
        <v>0</v>
      </c>
      <c r="F15509">
        <v>652.5</v>
      </c>
      <c r="G15509">
        <v>0</v>
      </c>
      <c r="H15509">
        <v>883.67</v>
      </c>
      <c r="I15509">
        <v>0</v>
      </c>
      <c r="K15509">
        <v>2014</v>
      </c>
      <c r="L15509">
        <v>2017</v>
      </c>
    </row>
    <row r="15510" spans="1:12" x14ac:dyDescent="0.25">
      <c r="A15510">
        <v>32</v>
      </c>
      <c r="B15510">
        <v>23463681</v>
      </c>
      <c r="C15510" t="s">
        <v>5695</v>
      </c>
      <c r="D15510">
        <v>70</v>
      </c>
      <c r="E15510">
        <v>0</v>
      </c>
      <c r="F15510">
        <v>52.5</v>
      </c>
      <c r="G15510">
        <v>0</v>
      </c>
      <c r="H15510">
        <v>0</v>
      </c>
      <c r="I15510">
        <v>0</v>
      </c>
      <c r="K15510">
        <v>2015</v>
      </c>
      <c r="L15510">
        <v>2017</v>
      </c>
    </row>
    <row r="15511" spans="1:12" x14ac:dyDescent="0.25">
      <c r="A15511">
        <v>32</v>
      </c>
      <c r="B15511">
        <v>23463683</v>
      </c>
      <c r="C15511" t="s">
        <v>5696</v>
      </c>
      <c r="D15511">
        <v>40</v>
      </c>
      <c r="E15511">
        <v>0</v>
      </c>
      <c r="F15511">
        <v>30</v>
      </c>
      <c r="G15511">
        <v>0</v>
      </c>
      <c r="H15511">
        <v>0</v>
      </c>
      <c r="I15511">
        <v>0</v>
      </c>
      <c r="K15511">
        <v>2015</v>
      </c>
      <c r="L15511">
        <v>2017</v>
      </c>
    </row>
    <row r="15512" spans="1:12" x14ac:dyDescent="0.25">
      <c r="A15512">
        <v>32</v>
      </c>
      <c r="B15512">
        <v>23463799</v>
      </c>
      <c r="C15512" t="s">
        <v>6770</v>
      </c>
      <c r="D15512">
        <v>120</v>
      </c>
      <c r="E15512">
        <v>0</v>
      </c>
      <c r="F15512">
        <v>90</v>
      </c>
      <c r="G15512">
        <v>0</v>
      </c>
      <c r="H15512">
        <v>0</v>
      </c>
      <c r="I15512">
        <v>0</v>
      </c>
      <c r="K15512">
        <v>2014</v>
      </c>
      <c r="L15512">
        <v>2017</v>
      </c>
    </row>
    <row r="15513" spans="1:12" x14ac:dyDescent="0.25">
      <c r="A15513">
        <v>32</v>
      </c>
      <c r="B15513">
        <v>23463800</v>
      </c>
      <c r="C15513" t="s">
        <v>6771</v>
      </c>
      <c r="D15513">
        <v>120</v>
      </c>
      <c r="E15513">
        <v>0</v>
      </c>
      <c r="F15513">
        <v>90</v>
      </c>
      <c r="G15513">
        <v>0</v>
      </c>
      <c r="H15513">
        <v>0</v>
      </c>
      <c r="I15513">
        <v>0</v>
      </c>
      <c r="K15513">
        <v>2015</v>
      </c>
      <c r="L15513">
        <v>2017</v>
      </c>
    </row>
    <row r="15514" spans="1:12" x14ac:dyDescent="0.25">
      <c r="A15514">
        <v>32</v>
      </c>
      <c r="B15514">
        <v>23463822</v>
      </c>
      <c r="C15514" t="s">
        <v>6772</v>
      </c>
      <c r="D15514">
        <v>220</v>
      </c>
      <c r="E15514">
        <v>0</v>
      </c>
      <c r="F15514">
        <v>132</v>
      </c>
      <c r="G15514">
        <v>0</v>
      </c>
      <c r="H15514">
        <v>0</v>
      </c>
      <c r="I15514">
        <v>0</v>
      </c>
      <c r="K15514">
        <v>2015</v>
      </c>
      <c r="L15514">
        <v>2017</v>
      </c>
    </row>
    <row r="15515" spans="1:12" x14ac:dyDescent="0.25">
      <c r="A15515">
        <v>32</v>
      </c>
      <c r="B15515">
        <v>23463823</v>
      </c>
      <c r="C15515" t="s">
        <v>6772</v>
      </c>
      <c r="D15515">
        <v>220</v>
      </c>
      <c r="E15515">
        <v>0</v>
      </c>
      <c r="F15515">
        <v>132</v>
      </c>
      <c r="G15515">
        <v>0</v>
      </c>
      <c r="H15515">
        <v>0</v>
      </c>
      <c r="I15515">
        <v>0</v>
      </c>
      <c r="K15515">
        <v>2015</v>
      </c>
      <c r="L15515">
        <v>2017</v>
      </c>
    </row>
    <row r="15516" spans="1:12" x14ac:dyDescent="0.25">
      <c r="A15516">
        <v>32</v>
      </c>
      <c r="B15516">
        <v>23464375</v>
      </c>
      <c r="C15516" t="s">
        <v>333</v>
      </c>
      <c r="D15516">
        <v>495</v>
      </c>
      <c r="E15516">
        <v>0</v>
      </c>
      <c r="F15516">
        <v>297</v>
      </c>
      <c r="G15516">
        <v>0</v>
      </c>
      <c r="H15516">
        <v>0</v>
      </c>
      <c r="I15516">
        <v>0</v>
      </c>
      <c r="K15516">
        <v>2015</v>
      </c>
      <c r="L15516">
        <v>2017</v>
      </c>
    </row>
    <row r="15517" spans="1:12" x14ac:dyDescent="0.25">
      <c r="A15517">
        <v>32</v>
      </c>
      <c r="B15517">
        <v>23464376</v>
      </c>
      <c r="C15517" t="s">
        <v>333</v>
      </c>
      <c r="D15517">
        <v>495</v>
      </c>
      <c r="E15517">
        <v>0</v>
      </c>
      <c r="F15517">
        <v>297</v>
      </c>
      <c r="G15517">
        <v>0</v>
      </c>
      <c r="H15517">
        <v>0</v>
      </c>
      <c r="I15517">
        <v>0</v>
      </c>
      <c r="K15517">
        <v>2015</v>
      </c>
      <c r="L15517">
        <v>2017</v>
      </c>
    </row>
    <row r="15518" spans="1:12" x14ac:dyDescent="0.25">
      <c r="A15518">
        <v>32</v>
      </c>
      <c r="B15518">
        <v>23464381</v>
      </c>
      <c r="C15518" t="s">
        <v>333</v>
      </c>
      <c r="D15518">
        <v>495</v>
      </c>
      <c r="E15518">
        <v>0</v>
      </c>
      <c r="F15518">
        <v>297</v>
      </c>
      <c r="G15518">
        <v>0</v>
      </c>
      <c r="H15518">
        <v>0</v>
      </c>
      <c r="I15518">
        <v>0</v>
      </c>
      <c r="K15518">
        <v>2015</v>
      </c>
      <c r="L15518">
        <v>2017</v>
      </c>
    </row>
    <row r="15519" spans="1:12" x14ac:dyDescent="0.25">
      <c r="A15519">
        <v>32</v>
      </c>
      <c r="B15519">
        <v>23464382</v>
      </c>
      <c r="C15519" t="s">
        <v>333</v>
      </c>
      <c r="D15519">
        <v>495</v>
      </c>
      <c r="E15519">
        <v>0</v>
      </c>
      <c r="F15519">
        <v>297</v>
      </c>
      <c r="G15519">
        <v>0</v>
      </c>
      <c r="H15519">
        <v>0</v>
      </c>
      <c r="I15519">
        <v>0</v>
      </c>
      <c r="K15519">
        <v>2015</v>
      </c>
      <c r="L15519">
        <v>2017</v>
      </c>
    </row>
    <row r="15520" spans="1:12" x14ac:dyDescent="0.25">
      <c r="A15520">
        <v>32</v>
      </c>
      <c r="B15520">
        <v>23464384</v>
      </c>
      <c r="C15520" t="s">
        <v>6348</v>
      </c>
      <c r="D15520">
        <v>550</v>
      </c>
      <c r="E15520">
        <v>0</v>
      </c>
      <c r="F15520">
        <v>412.5</v>
      </c>
      <c r="G15520">
        <v>0</v>
      </c>
      <c r="H15520">
        <v>0</v>
      </c>
      <c r="I15520">
        <v>0</v>
      </c>
      <c r="K15520">
        <v>2015</v>
      </c>
      <c r="L15520">
        <v>2017</v>
      </c>
    </row>
    <row r="15521" spans="1:12" x14ac:dyDescent="0.25">
      <c r="A15521">
        <v>32</v>
      </c>
      <c r="B15521">
        <v>23464385</v>
      </c>
      <c r="C15521" t="s">
        <v>6348</v>
      </c>
      <c r="D15521">
        <v>575</v>
      </c>
      <c r="E15521">
        <v>0</v>
      </c>
      <c r="F15521">
        <v>431.25</v>
      </c>
      <c r="G15521">
        <v>0</v>
      </c>
      <c r="H15521">
        <v>0</v>
      </c>
      <c r="I15521">
        <v>0</v>
      </c>
      <c r="K15521">
        <v>2015</v>
      </c>
      <c r="L15521">
        <v>2017</v>
      </c>
    </row>
    <row r="15522" spans="1:12" x14ac:dyDescent="0.25">
      <c r="A15522">
        <v>32</v>
      </c>
      <c r="B15522">
        <v>23464386</v>
      </c>
      <c r="C15522" t="s">
        <v>6348</v>
      </c>
      <c r="D15522">
        <v>550</v>
      </c>
      <c r="E15522">
        <v>0</v>
      </c>
      <c r="F15522">
        <v>385</v>
      </c>
      <c r="G15522">
        <v>0</v>
      </c>
      <c r="H15522">
        <v>0</v>
      </c>
      <c r="I15522">
        <v>0</v>
      </c>
      <c r="K15522">
        <v>2015</v>
      </c>
      <c r="L15522">
        <v>2015</v>
      </c>
    </row>
    <row r="15523" spans="1:12" x14ac:dyDescent="0.25">
      <c r="A15523">
        <v>32</v>
      </c>
      <c r="B15523">
        <v>23464387</v>
      </c>
      <c r="C15523" t="s">
        <v>6348</v>
      </c>
      <c r="D15523">
        <v>525</v>
      </c>
      <c r="E15523">
        <v>0</v>
      </c>
      <c r="F15523">
        <v>367.5</v>
      </c>
      <c r="G15523">
        <v>0</v>
      </c>
      <c r="H15523">
        <v>0</v>
      </c>
      <c r="I15523">
        <v>0</v>
      </c>
      <c r="K15523">
        <v>2015</v>
      </c>
      <c r="L15523">
        <v>2016</v>
      </c>
    </row>
    <row r="15524" spans="1:12" x14ac:dyDescent="0.25">
      <c r="A15524">
        <v>32</v>
      </c>
      <c r="B15524">
        <v>23464397</v>
      </c>
      <c r="C15524" t="s">
        <v>5856</v>
      </c>
      <c r="D15524">
        <v>60</v>
      </c>
      <c r="E15524">
        <v>0</v>
      </c>
      <c r="F15524">
        <v>36</v>
      </c>
      <c r="G15524">
        <v>0</v>
      </c>
      <c r="H15524">
        <v>0</v>
      </c>
      <c r="I15524">
        <v>0</v>
      </c>
      <c r="K15524">
        <v>2015</v>
      </c>
      <c r="L15524">
        <v>2016</v>
      </c>
    </row>
    <row r="15525" spans="1:12" x14ac:dyDescent="0.25">
      <c r="A15525">
        <v>32</v>
      </c>
      <c r="B15525">
        <v>23464401</v>
      </c>
      <c r="C15525" t="s">
        <v>4260</v>
      </c>
      <c r="D15525">
        <v>100</v>
      </c>
      <c r="E15525">
        <v>0</v>
      </c>
      <c r="F15525">
        <v>75</v>
      </c>
      <c r="G15525">
        <v>0</v>
      </c>
      <c r="H15525">
        <v>0</v>
      </c>
      <c r="I15525">
        <v>0</v>
      </c>
      <c r="K15525">
        <v>2015</v>
      </c>
      <c r="L15525">
        <v>2017</v>
      </c>
    </row>
    <row r="15526" spans="1:12" x14ac:dyDescent="0.25">
      <c r="A15526">
        <v>32</v>
      </c>
      <c r="B15526">
        <v>23464403</v>
      </c>
      <c r="C15526" t="s">
        <v>4846</v>
      </c>
      <c r="D15526">
        <v>100</v>
      </c>
      <c r="E15526">
        <v>0</v>
      </c>
      <c r="F15526">
        <v>75</v>
      </c>
      <c r="G15526">
        <v>0</v>
      </c>
      <c r="H15526">
        <v>0</v>
      </c>
      <c r="I15526">
        <v>0</v>
      </c>
      <c r="K15526">
        <v>2015</v>
      </c>
      <c r="L15526">
        <v>2017</v>
      </c>
    </row>
    <row r="15527" spans="1:12" x14ac:dyDescent="0.25">
      <c r="A15527">
        <v>32</v>
      </c>
      <c r="B15527">
        <v>23464409</v>
      </c>
      <c r="C15527" t="s">
        <v>5736</v>
      </c>
      <c r="D15527">
        <v>80</v>
      </c>
      <c r="E15527">
        <v>0</v>
      </c>
      <c r="F15527">
        <v>60</v>
      </c>
      <c r="G15527">
        <v>0</v>
      </c>
      <c r="H15527">
        <v>0</v>
      </c>
      <c r="I15527">
        <v>0</v>
      </c>
      <c r="K15527">
        <v>2015</v>
      </c>
      <c r="L15527">
        <v>2017</v>
      </c>
    </row>
    <row r="15528" spans="1:12" x14ac:dyDescent="0.25">
      <c r="A15528">
        <v>32</v>
      </c>
      <c r="B15528">
        <v>23464410</v>
      </c>
      <c r="C15528" t="s">
        <v>6352</v>
      </c>
      <c r="D15528">
        <v>80</v>
      </c>
      <c r="E15528">
        <v>0</v>
      </c>
      <c r="F15528">
        <v>60</v>
      </c>
      <c r="G15528">
        <v>0</v>
      </c>
      <c r="H15528">
        <v>0</v>
      </c>
      <c r="I15528">
        <v>0</v>
      </c>
      <c r="K15528">
        <v>2015</v>
      </c>
      <c r="L15528">
        <v>2017</v>
      </c>
    </row>
    <row r="15529" spans="1:12" x14ac:dyDescent="0.25">
      <c r="A15529">
        <v>32</v>
      </c>
      <c r="B15529">
        <v>23464411</v>
      </c>
      <c r="C15529" t="s">
        <v>6352</v>
      </c>
      <c r="D15529">
        <v>80</v>
      </c>
      <c r="E15529">
        <v>0</v>
      </c>
      <c r="F15529">
        <v>60</v>
      </c>
      <c r="G15529">
        <v>0</v>
      </c>
      <c r="H15529">
        <v>0</v>
      </c>
      <c r="I15529">
        <v>0</v>
      </c>
      <c r="K15529">
        <v>2015</v>
      </c>
      <c r="L15529">
        <v>2017</v>
      </c>
    </row>
    <row r="15530" spans="1:12" x14ac:dyDescent="0.25">
      <c r="A15530">
        <v>32</v>
      </c>
      <c r="B15530">
        <v>23464412</v>
      </c>
      <c r="C15530" t="s">
        <v>5736</v>
      </c>
      <c r="D15530">
        <v>80</v>
      </c>
      <c r="E15530">
        <v>0</v>
      </c>
      <c r="F15530">
        <v>60</v>
      </c>
      <c r="G15530">
        <v>0</v>
      </c>
      <c r="H15530">
        <v>0</v>
      </c>
      <c r="I15530">
        <v>0</v>
      </c>
      <c r="K15530">
        <v>2015</v>
      </c>
      <c r="L15530">
        <v>2017</v>
      </c>
    </row>
    <row r="15531" spans="1:12" x14ac:dyDescent="0.25">
      <c r="A15531">
        <v>32</v>
      </c>
      <c r="B15531">
        <v>23464721</v>
      </c>
      <c r="C15531" t="s">
        <v>5200</v>
      </c>
      <c r="D15531">
        <v>0</v>
      </c>
      <c r="E15531">
        <v>0</v>
      </c>
      <c r="F15531">
        <v>0</v>
      </c>
      <c r="G15531">
        <v>0</v>
      </c>
      <c r="H15531">
        <v>0</v>
      </c>
      <c r="I15531">
        <v>0</v>
      </c>
      <c r="K15531">
        <v>2015</v>
      </c>
      <c r="L15531">
        <v>2015</v>
      </c>
    </row>
    <row r="15532" spans="1:12" x14ac:dyDescent="0.25">
      <c r="A15532">
        <v>32</v>
      </c>
      <c r="B15532">
        <v>23464723</v>
      </c>
      <c r="C15532" t="s">
        <v>6773</v>
      </c>
      <c r="D15532">
        <v>395</v>
      </c>
      <c r="E15532">
        <v>0</v>
      </c>
      <c r="F15532">
        <v>296.25</v>
      </c>
      <c r="G15532">
        <v>0</v>
      </c>
      <c r="H15532">
        <v>0</v>
      </c>
      <c r="I15532">
        <v>0</v>
      </c>
      <c r="K15532">
        <v>2014</v>
      </c>
      <c r="L15532">
        <v>2017</v>
      </c>
    </row>
    <row r="15533" spans="1:12" x14ac:dyDescent="0.25">
      <c r="A15533">
        <v>32</v>
      </c>
      <c r="B15533">
        <v>23464724</v>
      </c>
      <c r="C15533" t="s">
        <v>6773</v>
      </c>
      <c r="D15533">
        <v>395</v>
      </c>
      <c r="E15533">
        <v>0</v>
      </c>
      <c r="F15533">
        <v>296.25</v>
      </c>
      <c r="G15533">
        <v>0</v>
      </c>
      <c r="H15533">
        <v>0</v>
      </c>
      <c r="I15533">
        <v>0</v>
      </c>
      <c r="K15533">
        <v>2014</v>
      </c>
      <c r="L15533">
        <v>2017</v>
      </c>
    </row>
    <row r="15534" spans="1:12" x14ac:dyDescent="0.25">
      <c r="A15534">
        <v>32</v>
      </c>
      <c r="B15534">
        <v>23465587</v>
      </c>
      <c r="C15534" t="s">
        <v>6640</v>
      </c>
      <c r="D15534">
        <v>135</v>
      </c>
      <c r="E15534">
        <v>0</v>
      </c>
      <c r="F15534">
        <v>101.25</v>
      </c>
      <c r="G15534">
        <v>0</v>
      </c>
      <c r="H15534">
        <v>0</v>
      </c>
      <c r="I15534">
        <v>0</v>
      </c>
      <c r="K15534">
        <v>2015</v>
      </c>
      <c r="L15534">
        <v>2017</v>
      </c>
    </row>
    <row r="15535" spans="1:12" x14ac:dyDescent="0.25">
      <c r="A15535">
        <v>32</v>
      </c>
      <c r="B15535">
        <v>23465588</v>
      </c>
      <c r="C15535" t="s">
        <v>6640</v>
      </c>
      <c r="D15535">
        <v>125</v>
      </c>
      <c r="E15535">
        <v>0</v>
      </c>
      <c r="F15535">
        <v>87.5</v>
      </c>
      <c r="G15535">
        <v>0</v>
      </c>
      <c r="H15535">
        <v>0</v>
      </c>
      <c r="I15535">
        <v>0</v>
      </c>
      <c r="K15535">
        <v>2015</v>
      </c>
      <c r="L15535">
        <v>2015</v>
      </c>
    </row>
    <row r="15536" spans="1:12" x14ac:dyDescent="0.25">
      <c r="A15536">
        <v>32</v>
      </c>
      <c r="B15536">
        <v>23465997</v>
      </c>
      <c r="C15536" t="s">
        <v>5903</v>
      </c>
      <c r="D15536">
        <v>695</v>
      </c>
      <c r="E15536">
        <v>0</v>
      </c>
      <c r="F15536">
        <v>521.25</v>
      </c>
      <c r="G15536">
        <v>0</v>
      </c>
      <c r="H15536">
        <v>0</v>
      </c>
      <c r="I15536">
        <v>0</v>
      </c>
      <c r="K15536">
        <v>2014</v>
      </c>
      <c r="L15536">
        <v>2014</v>
      </c>
    </row>
    <row r="15537" spans="1:12" x14ac:dyDescent="0.25">
      <c r="A15537">
        <v>32</v>
      </c>
      <c r="B15537">
        <v>23465998</v>
      </c>
      <c r="C15537" t="s">
        <v>5903</v>
      </c>
      <c r="D15537">
        <v>695</v>
      </c>
      <c r="E15537">
        <v>0</v>
      </c>
      <c r="F15537">
        <v>521.25</v>
      </c>
      <c r="G15537">
        <v>0</v>
      </c>
      <c r="H15537">
        <v>0</v>
      </c>
      <c r="I15537">
        <v>0</v>
      </c>
      <c r="K15537">
        <v>2014</v>
      </c>
      <c r="L15537">
        <v>2014</v>
      </c>
    </row>
    <row r="15538" spans="1:12" x14ac:dyDescent="0.25">
      <c r="A15538">
        <v>32</v>
      </c>
      <c r="B15538">
        <v>23468598</v>
      </c>
      <c r="C15538" t="s">
        <v>5796</v>
      </c>
      <c r="D15538">
        <v>310</v>
      </c>
      <c r="E15538">
        <v>0</v>
      </c>
      <c r="F15538">
        <v>186</v>
      </c>
      <c r="G15538">
        <v>0</v>
      </c>
      <c r="H15538">
        <v>0</v>
      </c>
      <c r="I15538">
        <v>0</v>
      </c>
      <c r="K15538">
        <v>2015</v>
      </c>
      <c r="L15538">
        <v>2017</v>
      </c>
    </row>
    <row r="15539" spans="1:12" x14ac:dyDescent="0.25">
      <c r="A15539">
        <v>32</v>
      </c>
      <c r="B15539">
        <v>23468599</v>
      </c>
      <c r="C15539" t="s">
        <v>5796</v>
      </c>
      <c r="D15539">
        <v>310</v>
      </c>
      <c r="E15539">
        <v>0</v>
      </c>
      <c r="F15539">
        <v>186</v>
      </c>
      <c r="G15539">
        <v>0</v>
      </c>
      <c r="H15539">
        <v>0</v>
      </c>
      <c r="I15539">
        <v>0</v>
      </c>
      <c r="K15539">
        <v>2015</v>
      </c>
      <c r="L15539">
        <v>2017</v>
      </c>
    </row>
    <row r="15540" spans="1:12" x14ac:dyDescent="0.25">
      <c r="A15540">
        <v>32</v>
      </c>
      <c r="B15540">
        <v>23468600</v>
      </c>
      <c r="C15540" t="s">
        <v>5796</v>
      </c>
      <c r="D15540">
        <v>310</v>
      </c>
      <c r="E15540">
        <v>0</v>
      </c>
      <c r="F15540">
        <v>186</v>
      </c>
      <c r="G15540">
        <v>0</v>
      </c>
      <c r="H15540">
        <v>0</v>
      </c>
      <c r="I15540">
        <v>0</v>
      </c>
      <c r="K15540">
        <v>2015</v>
      </c>
      <c r="L15540">
        <v>2017</v>
      </c>
    </row>
    <row r="15541" spans="1:12" x14ac:dyDescent="0.25">
      <c r="A15541">
        <v>32</v>
      </c>
      <c r="B15541">
        <v>23468601</v>
      </c>
      <c r="C15541" t="s">
        <v>5796</v>
      </c>
      <c r="D15541">
        <v>310</v>
      </c>
      <c r="E15541">
        <v>0</v>
      </c>
      <c r="F15541">
        <v>186</v>
      </c>
      <c r="G15541">
        <v>0</v>
      </c>
      <c r="H15541">
        <v>0</v>
      </c>
      <c r="I15541">
        <v>0</v>
      </c>
      <c r="K15541">
        <v>2015</v>
      </c>
      <c r="L15541">
        <v>2017</v>
      </c>
    </row>
    <row r="15542" spans="1:12" x14ac:dyDescent="0.25">
      <c r="A15542">
        <v>32</v>
      </c>
      <c r="B15542">
        <v>23469341</v>
      </c>
      <c r="C15542" t="s">
        <v>6774</v>
      </c>
      <c r="D15542">
        <v>100</v>
      </c>
      <c r="E15542">
        <v>0</v>
      </c>
      <c r="F15542">
        <v>60</v>
      </c>
      <c r="G15542">
        <v>0</v>
      </c>
      <c r="H15542">
        <v>0</v>
      </c>
      <c r="I15542">
        <v>0</v>
      </c>
      <c r="K15542">
        <v>2015</v>
      </c>
      <c r="L15542">
        <v>2017</v>
      </c>
    </row>
    <row r="15543" spans="1:12" x14ac:dyDescent="0.25">
      <c r="A15543">
        <v>32</v>
      </c>
      <c r="B15543">
        <v>23469345</v>
      </c>
      <c r="C15543" t="s">
        <v>4554</v>
      </c>
      <c r="D15543">
        <v>25</v>
      </c>
      <c r="E15543">
        <v>0</v>
      </c>
      <c r="F15543">
        <v>15</v>
      </c>
      <c r="G15543">
        <v>0</v>
      </c>
      <c r="H15543">
        <v>0</v>
      </c>
      <c r="I15543">
        <v>0</v>
      </c>
      <c r="K15543">
        <v>2015</v>
      </c>
      <c r="L15543">
        <v>2017</v>
      </c>
    </row>
    <row r="15544" spans="1:12" x14ac:dyDescent="0.25">
      <c r="A15544">
        <v>32</v>
      </c>
      <c r="B15544">
        <v>23469812</v>
      </c>
      <c r="C15544" t="s">
        <v>5544</v>
      </c>
      <c r="D15544">
        <v>195</v>
      </c>
      <c r="E15544">
        <v>0</v>
      </c>
      <c r="F15544">
        <v>146.25</v>
      </c>
      <c r="G15544">
        <v>0</v>
      </c>
      <c r="H15544">
        <v>0</v>
      </c>
      <c r="I15544">
        <v>0</v>
      </c>
      <c r="K15544">
        <v>2015</v>
      </c>
      <c r="L15544">
        <v>2017</v>
      </c>
    </row>
    <row r="15545" spans="1:12" x14ac:dyDescent="0.25">
      <c r="A15545">
        <v>32</v>
      </c>
      <c r="B15545">
        <v>23469813</v>
      </c>
      <c r="C15545" t="s">
        <v>5544</v>
      </c>
      <c r="D15545">
        <v>195</v>
      </c>
      <c r="E15545">
        <v>0</v>
      </c>
      <c r="F15545">
        <v>146.25</v>
      </c>
      <c r="G15545">
        <v>0</v>
      </c>
      <c r="H15545">
        <v>0</v>
      </c>
      <c r="I15545">
        <v>0</v>
      </c>
      <c r="K15545">
        <v>2014</v>
      </c>
      <c r="L15545">
        <v>2017</v>
      </c>
    </row>
    <row r="15546" spans="1:12" x14ac:dyDescent="0.25">
      <c r="A15546">
        <v>32</v>
      </c>
      <c r="B15546">
        <v>23469941</v>
      </c>
      <c r="C15546" t="s">
        <v>5856</v>
      </c>
      <c r="D15546">
        <v>71</v>
      </c>
      <c r="E15546">
        <v>0</v>
      </c>
      <c r="F15546">
        <v>42.6</v>
      </c>
      <c r="G15546">
        <v>0</v>
      </c>
      <c r="H15546">
        <v>0</v>
      </c>
      <c r="I15546">
        <v>0</v>
      </c>
      <c r="K15546">
        <v>2015</v>
      </c>
      <c r="L15546">
        <v>2017</v>
      </c>
    </row>
    <row r="15547" spans="1:12" x14ac:dyDescent="0.25">
      <c r="A15547">
        <v>32</v>
      </c>
      <c r="B15547">
        <v>23469942</v>
      </c>
      <c r="C15547" t="s">
        <v>5594</v>
      </c>
      <c r="D15547">
        <v>95</v>
      </c>
      <c r="E15547">
        <v>0</v>
      </c>
      <c r="F15547">
        <v>57</v>
      </c>
      <c r="G15547">
        <v>0</v>
      </c>
      <c r="H15547">
        <v>0</v>
      </c>
      <c r="I15547">
        <v>0</v>
      </c>
      <c r="K15547">
        <v>2014</v>
      </c>
      <c r="L15547">
        <v>2017</v>
      </c>
    </row>
    <row r="15548" spans="1:12" x14ac:dyDescent="0.25">
      <c r="A15548">
        <v>32</v>
      </c>
      <c r="B15548">
        <v>23469983</v>
      </c>
      <c r="C15548" t="s">
        <v>5323</v>
      </c>
      <c r="D15548">
        <v>1395</v>
      </c>
      <c r="E15548">
        <v>0</v>
      </c>
      <c r="F15548">
        <v>1046.25</v>
      </c>
      <c r="G15548">
        <v>0</v>
      </c>
      <c r="H15548">
        <v>1416.92</v>
      </c>
      <c r="I15548">
        <v>0</v>
      </c>
      <c r="K15548">
        <v>2014</v>
      </c>
      <c r="L15548">
        <v>2014</v>
      </c>
    </row>
    <row r="15549" spans="1:12" x14ac:dyDescent="0.25">
      <c r="A15549">
        <v>32</v>
      </c>
      <c r="B15549">
        <v>23469999</v>
      </c>
      <c r="C15549" t="s">
        <v>6775</v>
      </c>
      <c r="D15549">
        <v>1750</v>
      </c>
      <c r="E15549">
        <v>0</v>
      </c>
      <c r="F15549">
        <v>1312.5</v>
      </c>
      <c r="G15549">
        <v>0</v>
      </c>
      <c r="H15549">
        <v>0</v>
      </c>
      <c r="I15549">
        <v>0</v>
      </c>
      <c r="K15549">
        <v>2016</v>
      </c>
      <c r="L15549">
        <v>2017</v>
      </c>
    </row>
    <row r="15550" spans="1:12" x14ac:dyDescent="0.25">
      <c r="A15550">
        <v>32</v>
      </c>
      <c r="B15550">
        <v>23470000</v>
      </c>
      <c r="C15550" t="s">
        <v>6775</v>
      </c>
      <c r="D15550">
        <v>1195</v>
      </c>
      <c r="E15550">
        <v>0</v>
      </c>
      <c r="F15550">
        <v>896.25</v>
      </c>
      <c r="G15550">
        <v>0</v>
      </c>
      <c r="H15550">
        <v>0</v>
      </c>
      <c r="I15550">
        <v>0</v>
      </c>
      <c r="K15550">
        <v>2016</v>
      </c>
      <c r="L15550">
        <v>2016</v>
      </c>
    </row>
    <row r="15551" spans="1:12" x14ac:dyDescent="0.25">
      <c r="A15551">
        <v>32</v>
      </c>
      <c r="B15551">
        <v>23470001</v>
      </c>
      <c r="C15551" t="s">
        <v>6775</v>
      </c>
      <c r="D15551">
        <v>1195</v>
      </c>
      <c r="E15551">
        <v>0</v>
      </c>
      <c r="F15551">
        <v>896.25</v>
      </c>
      <c r="G15551">
        <v>0</v>
      </c>
      <c r="H15551">
        <v>0</v>
      </c>
      <c r="I15551">
        <v>0</v>
      </c>
      <c r="K15551">
        <v>2016</v>
      </c>
      <c r="L15551">
        <v>2017</v>
      </c>
    </row>
    <row r="15552" spans="1:12" x14ac:dyDescent="0.25">
      <c r="A15552">
        <v>32</v>
      </c>
      <c r="B15552">
        <v>23470070</v>
      </c>
      <c r="C15552" t="s">
        <v>5692</v>
      </c>
      <c r="D15552">
        <v>80</v>
      </c>
      <c r="E15552">
        <v>0</v>
      </c>
      <c r="F15552">
        <v>60</v>
      </c>
      <c r="G15552">
        <v>0</v>
      </c>
      <c r="H15552">
        <v>0</v>
      </c>
      <c r="I15552">
        <v>0</v>
      </c>
      <c r="K15552">
        <v>2015</v>
      </c>
      <c r="L15552">
        <v>2017</v>
      </c>
    </row>
    <row r="15553" spans="1:12" x14ac:dyDescent="0.25">
      <c r="A15553">
        <v>32</v>
      </c>
      <c r="B15553">
        <v>23472591</v>
      </c>
      <c r="C15553" t="s">
        <v>6776</v>
      </c>
      <c r="D15553">
        <v>142</v>
      </c>
      <c r="E15553">
        <v>0</v>
      </c>
      <c r="F15553">
        <v>85.2</v>
      </c>
      <c r="G15553">
        <v>0</v>
      </c>
      <c r="H15553">
        <v>0</v>
      </c>
      <c r="I15553">
        <v>0</v>
      </c>
      <c r="K15553">
        <v>2017</v>
      </c>
      <c r="L15553">
        <v>2017</v>
      </c>
    </row>
    <row r="15554" spans="1:12" x14ac:dyDescent="0.25">
      <c r="A15554">
        <v>32</v>
      </c>
      <c r="B15554">
        <v>23473019</v>
      </c>
      <c r="C15554" t="s">
        <v>6777</v>
      </c>
      <c r="D15554">
        <v>695</v>
      </c>
      <c r="E15554">
        <v>0</v>
      </c>
      <c r="F15554">
        <v>521.25</v>
      </c>
      <c r="G15554">
        <v>0</v>
      </c>
      <c r="H15554">
        <v>0</v>
      </c>
      <c r="I15554">
        <v>0</v>
      </c>
      <c r="K15554">
        <v>2015</v>
      </c>
      <c r="L15554">
        <v>2017</v>
      </c>
    </row>
    <row r="15555" spans="1:12" x14ac:dyDescent="0.25">
      <c r="A15555">
        <v>32</v>
      </c>
      <c r="B15555">
        <v>23473275</v>
      </c>
      <c r="C15555" t="s">
        <v>6778</v>
      </c>
      <c r="D15555">
        <v>190</v>
      </c>
      <c r="E15555">
        <v>0</v>
      </c>
      <c r="F15555">
        <v>114</v>
      </c>
      <c r="G15555">
        <v>0</v>
      </c>
      <c r="H15555">
        <v>0</v>
      </c>
      <c r="I15555">
        <v>0</v>
      </c>
      <c r="K15555">
        <v>2015</v>
      </c>
      <c r="L15555">
        <v>2017</v>
      </c>
    </row>
    <row r="15556" spans="1:12" x14ac:dyDescent="0.25">
      <c r="A15556">
        <v>32</v>
      </c>
      <c r="B15556">
        <v>23473339</v>
      </c>
      <c r="C15556" t="s">
        <v>6779</v>
      </c>
      <c r="D15556">
        <v>125</v>
      </c>
      <c r="E15556">
        <v>0</v>
      </c>
      <c r="F15556">
        <v>93.75</v>
      </c>
      <c r="G15556">
        <v>0</v>
      </c>
      <c r="H15556">
        <v>0</v>
      </c>
      <c r="I15556">
        <v>0</v>
      </c>
      <c r="K15556">
        <v>2017</v>
      </c>
      <c r="L15556">
        <v>2018</v>
      </c>
    </row>
    <row r="15557" spans="1:12" x14ac:dyDescent="0.25">
      <c r="A15557">
        <v>32</v>
      </c>
      <c r="B15557">
        <v>23473341</v>
      </c>
      <c r="C15557" t="s">
        <v>7763</v>
      </c>
      <c r="D15557">
        <v>125</v>
      </c>
      <c r="E15557">
        <v>0</v>
      </c>
      <c r="F15557">
        <v>93.75</v>
      </c>
      <c r="G15557">
        <v>0</v>
      </c>
      <c r="H15557">
        <v>0</v>
      </c>
      <c r="I15557">
        <v>0</v>
      </c>
      <c r="K15557">
        <v>2017</v>
      </c>
      <c r="L15557">
        <v>2017</v>
      </c>
    </row>
    <row r="15558" spans="1:12" x14ac:dyDescent="0.25">
      <c r="A15558">
        <v>32</v>
      </c>
      <c r="B15558">
        <v>23473652</v>
      </c>
      <c r="C15558" t="s">
        <v>5615</v>
      </c>
      <c r="D15558">
        <v>25</v>
      </c>
      <c r="E15558">
        <v>0</v>
      </c>
      <c r="F15558">
        <v>18.75</v>
      </c>
      <c r="G15558">
        <v>0</v>
      </c>
      <c r="H15558">
        <v>25.39</v>
      </c>
      <c r="I15558">
        <v>0</v>
      </c>
      <c r="K15558">
        <v>2012</v>
      </c>
      <c r="L15558">
        <v>2017</v>
      </c>
    </row>
    <row r="15559" spans="1:12" x14ac:dyDescent="0.25">
      <c r="A15559">
        <v>32</v>
      </c>
      <c r="B15559">
        <v>23473653</v>
      </c>
      <c r="C15559" t="s">
        <v>5615</v>
      </c>
      <c r="D15559">
        <v>25</v>
      </c>
      <c r="E15559">
        <v>0</v>
      </c>
      <c r="F15559">
        <v>18.75</v>
      </c>
      <c r="G15559">
        <v>0</v>
      </c>
      <c r="H15559">
        <v>25.39</v>
      </c>
      <c r="I15559">
        <v>0</v>
      </c>
      <c r="K15559">
        <v>2012</v>
      </c>
      <c r="L15559">
        <v>2017</v>
      </c>
    </row>
    <row r="15560" spans="1:12" x14ac:dyDescent="0.25">
      <c r="A15560">
        <v>32</v>
      </c>
      <c r="B15560">
        <v>23474364</v>
      </c>
      <c r="C15560" t="s">
        <v>6780</v>
      </c>
      <c r="D15560">
        <v>200</v>
      </c>
      <c r="E15560">
        <v>0</v>
      </c>
      <c r="F15560">
        <v>150</v>
      </c>
      <c r="G15560">
        <v>0</v>
      </c>
      <c r="H15560">
        <v>0</v>
      </c>
      <c r="I15560">
        <v>0</v>
      </c>
      <c r="K15560">
        <v>2015</v>
      </c>
      <c r="L15560">
        <v>2016</v>
      </c>
    </row>
    <row r="15561" spans="1:12" x14ac:dyDescent="0.25">
      <c r="A15561">
        <v>32</v>
      </c>
      <c r="B15561">
        <v>23474365</v>
      </c>
      <c r="C15561" t="s">
        <v>6780</v>
      </c>
      <c r="D15561">
        <v>200</v>
      </c>
      <c r="E15561">
        <v>0</v>
      </c>
      <c r="F15561">
        <v>150</v>
      </c>
      <c r="G15561">
        <v>0</v>
      </c>
      <c r="H15561">
        <v>0</v>
      </c>
      <c r="I15561">
        <v>0</v>
      </c>
      <c r="K15561">
        <v>2015</v>
      </c>
      <c r="L15561">
        <v>2016</v>
      </c>
    </row>
    <row r="15562" spans="1:12" x14ac:dyDescent="0.25">
      <c r="A15562">
        <v>32</v>
      </c>
      <c r="B15562">
        <v>23474366</v>
      </c>
      <c r="C15562" t="s">
        <v>6392</v>
      </c>
      <c r="D15562">
        <v>200</v>
      </c>
      <c r="E15562">
        <v>0</v>
      </c>
      <c r="F15562">
        <v>150</v>
      </c>
      <c r="G15562">
        <v>0</v>
      </c>
      <c r="H15562">
        <v>0</v>
      </c>
      <c r="I15562">
        <v>0</v>
      </c>
      <c r="K15562">
        <v>2015</v>
      </c>
      <c r="L15562">
        <v>2016</v>
      </c>
    </row>
    <row r="15563" spans="1:12" x14ac:dyDescent="0.25">
      <c r="A15563">
        <v>32</v>
      </c>
      <c r="B15563">
        <v>23474367</v>
      </c>
      <c r="C15563" t="s">
        <v>6392</v>
      </c>
      <c r="D15563">
        <v>200</v>
      </c>
      <c r="E15563">
        <v>0</v>
      </c>
      <c r="F15563">
        <v>150</v>
      </c>
      <c r="G15563">
        <v>0</v>
      </c>
      <c r="H15563">
        <v>0</v>
      </c>
      <c r="I15563">
        <v>0</v>
      </c>
      <c r="K15563">
        <v>2015</v>
      </c>
      <c r="L15563">
        <v>2016</v>
      </c>
    </row>
    <row r="15564" spans="1:12" x14ac:dyDescent="0.25">
      <c r="A15564">
        <v>32</v>
      </c>
      <c r="B15564">
        <v>23474368</v>
      </c>
      <c r="C15564" t="s">
        <v>6781</v>
      </c>
      <c r="D15564">
        <v>200</v>
      </c>
      <c r="E15564">
        <v>0</v>
      </c>
      <c r="F15564">
        <v>150</v>
      </c>
      <c r="G15564">
        <v>0</v>
      </c>
      <c r="H15564">
        <v>0</v>
      </c>
      <c r="I15564">
        <v>0</v>
      </c>
      <c r="K15564">
        <v>2015</v>
      </c>
      <c r="L15564">
        <v>2017</v>
      </c>
    </row>
    <row r="15565" spans="1:12" x14ac:dyDescent="0.25">
      <c r="A15565">
        <v>32</v>
      </c>
      <c r="B15565">
        <v>23474369</v>
      </c>
      <c r="C15565" t="s">
        <v>6781</v>
      </c>
      <c r="D15565">
        <v>200</v>
      </c>
      <c r="E15565">
        <v>0</v>
      </c>
      <c r="F15565">
        <v>150</v>
      </c>
      <c r="G15565">
        <v>0</v>
      </c>
      <c r="H15565">
        <v>0</v>
      </c>
      <c r="I15565">
        <v>0</v>
      </c>
      <c r="K15565">
        <v>2015</v>
      </c>
      <c r="L15565">
        <v>2017</v>
      </c>
    </row>
    <row r="15566" spans="1:12" x14ac:dyDescent="0.25">
      <c r="A15566">
        <v>32</v>
      </c>
      <c r="B15566">
        <v>23474579</v>
      </c>
      <c r="C15566" t="s">
        <v>6782</v>
      </c>
      <c r="D15566">
        <v>495</v>
      </c>
      <c r="E15566">
        <v>0</v>
      </c>
      <c r="F15566">
        <v>371.25</v>
      </c>
      <c r="G15566">
        <v>0</v>
      </c>
      <c r="H15566">
        <v>0</v>
      </c>
      <c r="I15566">
        <v>0</v>
      </c>
      <c r="K15566">
        <v>2014</v>
      </c>
      <c r="L15566">
        <v>2015</v>
      </c>
    </row>
    <row r="15567" spans="1:12" x14ac:dyDescent="0.25">
      <c r="A15567">
        <v>32</v>
      </c>
      <c r="B15567">
        <v>23474639</v>
      </c>
      <c r="C15567" t="s">
        <v>5600</v>
      </c>
      <c r="D15567">
        <v>155</v>
      </c>
      <c r="E15567">
        <v>0</v>
      </c>
      <c r="F15567">
        <v>108.5</v>
      </c>
      <c r="G15567">
        <v>0</v>
      </c>
      <c r="H15567">
        <v>0</v>
      </c>
      <c r="I15567">
        <v>0</v>
      </c>
      <c r="K15567">
        <v>2016</v>
      </c>
      <c r="L15567">
        <v>2016</v>
      </c>
    </row>
    <row r="15568" spans="1:12" x14ac:dyDescent="0.25">
      <c r="A15568">
        <v>32</v>
      </c>
      <c r="B15568">
        <v>23474678</v>
      </c>
      <c r="C15568" t="s">
        <v>6615</v>
      </c>
      <c r="D15568">
        <v>125</v>
      </c>
      <c r="E15568">
        <v>0</v>
      </c>
      <c r="F15568">
        <v>87.5</v>
      </c>
      <c r="G15568">
        <v>0</v>
      </c>
      <c r="H15568">
        <v>0</v>
      </c>
      <c r="I15568">
        <v>0</v>
      </c>
      <c r="K15568">
        <v>2017</v>
      </c>
      <c r="L15568">
        <v>2017</v>
      </c>
    </row>
    <row r="15569" spans="1:12" x14ac:dyDescent="0.25">
      <c r="A15569">
        <v>32</v>
      </c>
      <c r="B15569">
        <v>23475083</v>
      </c>
      <c r="C15569" t="s">
        <v>5131</v>
      </c>
      <c r="D15569">
        <v>395</v>
      </c>
      <c r="E15569">
        <v>0</v>
      </c>
      <c r="F15569">
        <v>296.25</v>
      </c>
      <c r="G15569">
        <v>0</v>
      </c>
      <c r="H15569">
        <v>401.21</v>
      </c>
      <c r="I15569">
        <v>0</v>
      </c>
      <c r="K15569">
        <v>2014</v>
      </c>
      <c r="L15569">
        <v>2015</v>
      </c>
    </row>
    <row r="15570" spans="1:12" x14ac:dyDescent="0.25">
      <c r="A15570">
        <v>32</v>
      </c>
      <c r="B15570">
        <v>23475084</v>
      </c>
      <c r="C15570" t="s">
        <v>5501</v>
      </c>
      <c r="D15570">
        <v>395</v>
      </c>
      <c r="E15570">
        <v>0</v>
      </c>
      <c r="F15570">
        <v>296.25</v>
      </c>
      <c r="G15570">
        <v>0</v>
      </c>
      <c r="H15570">
        <v>401.21</v>
      </c>
      <c r="I15570">
        <v>0</v>
      </c>
      <c r="K15570">
        <v>2014</v>
      </c>
      <c r="L15570">
        <v>2015</v>
      </c>
    </row>
    <row r="15571" spans="1:12" x14ac:dyDescent="0.25">
      <c r="A15571">
        <v>32</v>
      </c>
      <c r="B15571">
        <v>23475085</v>
      </c>
      <c r="C15571" t="s">
        <v>5778</v>
      </c>
      <c r="D15571">
        <v>395</v>
      </c>
      <c r="E15571">
        <v>0</v>
      </c>
      <c r="F15571">
        <v>296.25</v>
      </c>
      <c r="G15571">
        <v>0</v>
      </c>
      <c r="H15571">
        <v>401.21</v>
      </c>
      <c r="I15571">
        <v>0</v>
      </c>
      <c r="K15571">
        <v>2014</v>
      </c>
      <c r="L15571">
        <v>2015</v>
      </c>
    </row>
    <row r="15572" spans="1:12" x14ac:dyDescent="0.25">
      <c r="A15572">
        <v>32</v>
      </c>
      <c r="B15572">
        <v>23475086</v>
      </c>
      <c r="C15572" t="s">
        <v>5117</v>
      </c>
      <c r="D15572">
        <v>395</v>
      </c>
      <c r="E15572">
        <v>0</v>
      </c>
      <c r="F15572">
        <v>296.25</v>
      </c>
      <c r="G15572">
        <v>0</v>
      </c>
      <c r="H15572">
        <v>0</v>
      </c>
      <c r="I15572">
        <v>0</v>
      </c>
      <c r="K15572">
        <v>2014</v>
      </c>
      <c r="L15572">
        <v>2014</v>
      </c>
    </row>
    <row r="15573" spans="1:12" x14ac:dyDescent="0.25">
      <c r="A15573">
        <v>32</v>
      </c>
      <c r="B15573">
        <v>23475087</v>
      </c>
      <c r="C15573" t="s">
        <v>5954</v>
      </c>
      <c r="D15573">
        <v>395</v>
      </c>
      <c r="E15573">
        <v>0</v>
      </c>
      <c r="F15573">
        <v>296.25</v>
      </c>
      <c r="G15573">
        <v>0</v>
      </c>
      <c r="H15573">
        <v>401.21</v>
      </c>
      <c r="I15573">
        <v>0</v>
      </c>
      <c r="K15573">
        <v>2014</v>
      </c>
      <c r="L15573">
        <v>2015</v>
      </c>
    </row>
    <row r="15574" spans="1:12" x14ac:dyDescent="0.25">
      <c r="A15574">
        <v>32</v>
      </c>
      <c r="B15574">
        <v>23475088</v>
      </c>
      <c r="C15574" t="s">
        <v>5956</v>
      </c>
      <c r="D15574">
        <v>395</v>
      </c>
      <c r="E15574">
        <v>0</v>
      </c>
      <c r="F15574">
        <v>296.25</v>
      </c>
      <c r="G15574">
        <v>0</v>
      </c>
      <c r="H15574">
        <v>401.21</v>
      </c>
      <c r="I15574">
        <v>0</v>
      </c>
      <c r="K15574">
        <v>2014</v>
      </c>
      <c r="L15574">
        <v>2015</v>
      </c>
    </row>
    <row r="15575" spans="1:12" x14ac:dyDescent="0.25">
      <c r="A15575">
        <v>32</v>
      </c>
      <c r="B15575">
        <v>23475089</v>
      </c>
      <c r="C15575" t="s">
        <v>5955</v>
      </c>
      <c r="D15575">
        <v>395</v>
      </c>
      <c r="E15575">
        <v>0</v>
      </c>
      <c r="F15575">
        <v>296.25</v>
      </c>
      <c r="G15575">
        <v>0</v>
      </c>
      <c r="H15575">
        <v>401.21</v>
      </c>
      <c r="I15575">
        <v>0</v>
      </c>
      <c r="K15575">
        <v>2014</v>
      </c>
      <c r="L15575">
        <v>2015</v>
      </c>
    </row>
    <row r="15576" spans="1:12" x14ac:dyDescent="0.25">
      <c r="A15576">
        <v>32</v>
      </c>
      <c r="B15576">
        <v>23475092</v>
      </c>
      <c r="C15576" t="s">
        <v>5493</v>
      </c>
      <c r="D15576">
        <v>395</v>
      </c>
      <c r="E15576">
        <v>0</v>
      </c>
      <c r="F15576">
        <v>296.25</v>
      </c>
      <c r="G15576">
        <v>0</v>
      </c>
      <c r="H15576">
        <v>401.21</v>
      </c>
      <c r="I15576">
        <v>0</v>
      </c>
      <c r="K15576">
        <v>2014</v>
      </c>
      <c r="L15576">
        <v>2015</v>
      </c>
    </row>
    <row r="15577" spans="1:12" x14ac:dyDescent="0.25">
      <c r="A15577">
        <v>32</v>
      </c>
      <c r="B15577">
        <v>23475093</v>
      </c>
      <c r="C15577" t="s">
        <v>5777</v>
      </c>
      <c r="D15577">
        <v>395</v>
      </c>
      <c r="E15577">
        <v>0</v>
      </c>
      <c r="F15577">
        <v>296.25</v>
      </c>
      <c r="G15577">
        <v>0</v>
      </c>
      <c r="H15577">
        <v>401.21</v>
      </c>
      <c r="I15577">
        <v>0</v>
      </c>
      <c r="K15577">
        <v>2014</v>
      </c>
      <c r="L15577">
        <v>2015</v>
      </c>
    </row>
    <row r="15578" spans="1:12" x14ac:dyDescent="0.25">
      <c r="A15578">
        <v>32</v>
      </c>
      <c r="B15578">
        <v>23475141</v>
      </c>
      <c r="C15578" t="s">
        <v>5991</v>
      </c>
      <c r="D15578">
        <v>0</v>
      </c>
      <c r="E15578">
        <v>0</v>
      </c>
      <c r="F15578">
        <v>0</v>
      </c>
      <c r="G15578">
        <v>0</v>
      </c>
      <c r="H15578">
        <v>0</v>
      </c>
      <c r="I15578">
        <v>0</v>
      </c>
      <c r="K15578">
        <v>2015</v>
      </c>
      <c r="L15578">
        <v>2015</v>
      </c>
    </row>
    <row r="15579" spans="1:12" x14ac:dyDescent="0.25">
      <c r="A15579">
        <v>32</v>
      </c>
      <c r="B15579">
        <v>23476280</v>
      </c>
      <c r="C15579" t="s">
        <v>4846</v>
      </c>
      <c r="D15579">
        <v>155</v>
      </c>
      <c r="E15579">
        <v>0</v>
      </c>
      <c r="F15579">
        <v>116.25</v>
      </c>
      <c r="G15579">
        <v>0</v>
      </c>
      <c r="H15579">
        <v>0</v>
      </c>
      <c r="I15579">
        <v>0</v>
      </c>
      <c r="K15579">
        <v>2015</v>
      </c>
      <c r="L15579">
        <v>2017</v>
      </c>
    </row>
    <row r="15580" spans="1:12" x14ac:dyDescent="0.25">
      <c r="A15580">
        <v>32</v>
      </c>
      <c r="B15580">
        <v>23476282</v>
      </c>
      <c r="C15580" t="s">
        <v>4845</v>
      </c>
      <c r="D15580">
        <v>155</v>
      </c>
      <c r="E15580">
        <v>0</v>
      </c>
      <c r="F15580">
        <v>116.25</v>
      </c>
      <c r="G15580">
        <v>0</v>
      </c>
      <c r="H15580">
        <v>0</v>
      </c>
      <c r="I15580">
        <v>0</v>
      </c>
      <c r="K15580">
        <v>2014</v>
      </c>
      <c r="L15580">
        <v>2016</v>
      </c>
    </row>
    <row r="15581" spans="1:12" x14ac:dyDescent="0.25">
      <c r="A15581">
        <v>32</v>
      </c>
      <c r="B15581">
        <v>23476283</v>
      </c>
      <c r="C15581" t="s">
        <v>2448</v>
      </c>
      <c r="D15581">
        <v>155</v>
      </c>
      <c r="E15581">
        <v>0</v>
      </c>
      <c r="F15581">
        <v>116.25</v>
      </c>
      <c r="G15581">
        <v>0</v>
      </c>
      <c r="H15581">
        <v>0</v>
      </c>
      <c r="I15581">
        <v>0</v>
      </c>
      <c r="K15581">
        <v>2014</v>
      </c>
      <c r="L15581">
        <v>2017</v>
      </c>
    </row>
    <row r="15582" spans="1:12" x14ac:dyDescent="0.25">
      <c r="A15582">
        <v>32</v>
      </c>
      <c r="B15582">
        <v>23476284</v>
      </c>
      <c r="C15582" t="s">
        <v>4846</v>
      </c>
      <c r="D15582">
        <v>155</v>
      </c>
      <c r="E15582">
        <v>0</v>
      </c>
      <c r="F15582">
        <v>116.25</v>
      </c>
      <c r="G15582">
        <v>0</v>
      </c>
      <c r="H15582">
        <v>0</v>
      </c>
      <c r="I15582">
        <v>0</v>
      </c>
      <c r="K15582">
        <v>2014</v>
      </c>
      <c r="L15582">
        <v>2017</v>
      </c>
    </row>
    <row r="15583" spans="1:12" x14ac:dyDescent="0.25">
      <c r="A15583">
        <v>32</v>
      </c>
      <c r="B15583">
        <v>23476286</v>
      </c>
      <c r="C15583" t="s">
        <v>4846</v>
      </c>
      <c r="D15583">
        <v>155</v>
      </c>
      <c r="E15583">
        <v>0</v>
      </c>
      <c r="F15583">
        <v>116.25</v>
      </c>
      <c r="G15583">
        <v>0</v>
      </c>
      <c r="H15583">
        <v>0</v>
      </c>
      <c r="I15583">
        <v>0</v>
      </c>
      <c r="K15583">
        <v>2014</v>
      </c>
      <c r="L15583">
        <v>2017</v>
      </c>
    </row>
    <row r="15584" spans="1:12" x14ac:dyDescent="0.25">
      <c r="A15584">
        <v>32</v>
      </c>
      <c r="B15584">
        <v>23476287</v>
      </c>
      <c r="C15584" t="s">
        <v>4846</v>
      </c>
      <c r="D15584">
        <v>155</v>
      </c>
      <c r="E15584">
        <v>0</v>
      </c>
      <c r="F15584">
        <v>116.25</v>
      </c>
      <c r="G15584">
        <v>0</v>
      </c>
      <c r="H15584">
        <v>0</v>
      </c>
      <c r="I15584">
        <v>0</v>
      </c>
      <c r="K15584">
        <v>2014</v>
      </c>
      <c r="L15584">
        <v>2017</v>
      </c>
    </row>
    <row r="15585" spans="1:12" x14ac:dyDescent="0.25">
      <c r="A15585">
        <v>32</v>
      </c>
      <c r="B15585">
        <v>23476288</v>
      </c>
      <c r="C15585" t="s">
        <v>4846</v>
      </c>
      <c r="D15585">
        <v>155</v>
      </c>
      <c r="E15585">
        <v>0</v>
      </c>
      <c r="F15585">
        <v>116.25</v>
      </c>
      <c r="G15585">
        <v>0</v>
      </c>
      <c r="H15585">
        <v>0</v>
      </c>
      <c r="I15585">
        <v>0</v>
      </c>
      <c r="K15585">
        <v>2015</v>
      </c>
      <c r="L15585">
        <v>2016</v>
      </c>
    </row>
    <row r="15586" spans="1:12" x14ac:dyDescent="0.25">
      <c r="A15586">
        <v>32</v>
      </c>
      <c r="B15586">
        <v>23476289</v>
      </c>
      <c r="C15586" t="s">
        <v>4846</v>
      </c>
      <c r="D15586">
        <v>155</v>
      </c>
      <c r="E15586">
        <v>0</v>
      </c>
      <c r="F15586">
        <v>116.25</v>
      </c>
      <c r="G15586">
        <v>0</v>
      </c>
      <c r="H15586">
        <v>0</v>
      </c>
      <c r="I15586">
        <v>0</v>
      </c>
      <c r="K15586">
        <v>2015</v>
      </c>
      <c r="L15586">
        <v>2017</v>
      </c>
    </row>
    <row r="15587" spans="1:12" x14ac:dyDescent="0.25">
      <c r="A15587">
        <v>32</v>
      </c>
      <c r="B15587">
        <v>23476290</v>
      </c>
      <c r="C15587" t="s">
        <v>4846</v>
      </c>
      <c r="D15587">
        <v>155</v>
      </c>
      <c r="E15587">
        <v>0</v>
      </c>
      <c r="F15587">
        <v>116.25</v>
      </c>
      <c r="G15587">
        <v>0</v>
      </c>
      <c r="H15587">
        <v>0</v>
      </c>
      <c r="I15587">
        <v>0</v>
      </c>
      <c r="K15587">
        <v>2015</v>
      </c>
      <c r="L15587">
        <v>2017</v>
      </c>
    </row>
    <row r="15588" spans="1:12" x14ac:dyDescent="0.25">
      <c r="A15588">
        <v>32</v>
      </c>
      <c r="B15588">
        <v>23476291</v>
      </c>
      <c r="C15588" t="s">
        <v>6739</v>
      </c>
      <c r="D15588">
        <v>155</v>
      </c>
      <c r="E15588">
        <v>0</v>
      </c>
      <c r="F15588">
        <v>116.25</v>
      </c>
      <c r="G15588">
        <v>0</v>
      </c>
      <c r="H15588">
        <v>0</v>
      </c>
      <c r="I15588">
        <v>0</v>
      </c>
      <c r="K15588">
        <v>2015</v>
      </c>
      <c r="L15588">
        <v>2016</v>
      </c>
    </row>
    <row r="15589" spans="1:12" x14ac:dyDescent="0.25">
      <c r="A15589">
        <v>32</v>
      </c>
      <c r="B15589">
        <v>23477163</v>
      </c>
      <c r="C15589" t="s">
        <v>5377</v>
      </c>
      <c r="D15589">
        <v>70</v>
      </c>
      <c r="E15589">
        <v>0</v>
      </c>
      <c r="F15589">
        <v>52.5</v>
      </c>
      <c r="G15589">
        <v>0</v>
      </c>
      <c r="H15589">
        <v>67.83</v>
      </c>
      <c r="I15589">
        <v>0</v>
      </c>
      <c r="K15589">
        <v>2012</v>
      </c>
      <c r="L15589">
        <v>2017</v>
      </c>
    </row>
    <row r="15590" spans="1:12" x14ac:dyDescent="0.25">
      <c r="A15590">
        <v>32</v>
      </c>
      <c r="B15590">
        <v>23477164</v>
      </c>
      <c r="C15590" t="s">
        <v>5377</v>
      </c>
      <c r="D15590">
        <v>70</v>
      </c>
      <c r="E15590">
        <v>0</v>
      </c>
      <c r="F15590">
        <v>52.5</v>
      </c>
      <c r="G15590">
        <v>0</v>
      </c>
      <c r="H15590">
        <v>67.83</v>
      </c>
      <c r="I15590">
        <v>0</v>
      </c>
      <c r="K15590">
        <v>2012</v>
      </c>
      <c r="L15590">
        <v>2017</v>
      </c>
    </row>
    <row r="15591" spans="1:12" x14ac:dyDescent="0.25">
      <c r="A15591">
        <v>32</v>
      </c>
      <c r="B15591">
        <v>23477233</v>
      </c>
      <c r="C15591" t="s">
        <v>6783</v>
      </c>
      <c r="D15591">
        <v>40</v>
      </c>
      <c r="E15591">
        <v>0</v>
      </c>
      <c r="F15591">
        <v>30</v>
      </c>
      <c r="G15591">
        <v>0</v>
      </c>
      <c r="H15591">
        <v>0</v>
      </c>
      <c r="I15591">
        <v>0</v>
      </c>
      <c r="K15591">
        <v>2015</v>
      </c>
      <c r="L15591">
        <v>2017</v>
      </c>
    </row>
    <row r="15592" spans="1:12" x14ac:dyDescent="0.25">
      <c r="A15592">
        <v>32</v>
      </c>
      <c r="B15592">
        <v>23477234</v>
      </c>
      <c r="C15592" t="s">
        <v>6784</v>
      </c>
      <c r="D15592">
        <v>40</v>
      </c>
      <c r="E15592">
        <v>0</v>
      </c>
      <c r="F15592">
        <v>30</v>
      </c>
      <c r="G15592">
        <v>0</v>
      </c>
      <c r="H15592">
        <v>0</v>
      </c>
      <c r="I15592">
        <v>0</v>
      </c>
      <c r="K15592">
        <v>2015</v>
      </c>
      <c r="L15592">
        <v>2017</v>
      </c>
    </row>
    <row r="15593" spans="1:12" x14ac:dyDescent="0.25">
      <c r="A15593">
        <v>32</v>
      </c>
      <c r="B15593">
        <v>23477235</v>
      </c>
      <c r="C15593" t="s">
        <v>6785</v>
      </c>
      <c r="D15593">
        <v>40</v>
      </c>
      <c r="E15593">
        <v>0</v>
      </c>
      <c r="F15593">
        <v>30</v>
      </c>
      <c r="G15593">
        <v>0</v>
      </c>
      <c r="H15593">
        <v>0</v>
      </c>
      <c r="I15593">
        <v>0</v>
      </c>
      <c r="K15593">
        <v>2015</v>
      </c>
      <c r="L15593">
        <v>2017</v>
      </c>
    </row>
    <row r="15594" spans="1:12" x14ac:dyDescent="0.25">
      <c r="A15594">
        <v>32</v>
      </c>
      <c r="B15594">
        <v>23478490</v>
      </c>
      <c r="C15594" t="s">
        <v>6777</v>
      </c>
      <c r="D15594">
        <v>695</v>
      </c>
      <c r="E15594">
        <v>0</v>
      </c>
      <c r="F15594">
        <v>521.25</v>
      </c>
      <c r="G15594">
        <v>0</v>
      </c>
      <c r="H15594">
        <v>0</v>
      </c>
      <c r="I15594">
        <v>0</v>
      </c>
      <c r="K15594">
        <v>2015</v>
      </c>
      <c r="L15594">
        <v>2017</v>
      </c>
    </row>
    <row r="15595" spans="1:12" x14ac:dyDescent="0.25">
      <c r="A15595">
        <v>32</v>
      </c>
      <c r="B15595">
        <v>23479292</v>
      </c>
      <c r="C15595" t="s">
        <v>4607</v>
      </c>
      <c r="D15595">
        <v>100</v>
      </c>
      <c r="E15595">
        <v>0</v>
      </c>
      <c r="F15595">
        <v>70</v>
      </c>
      <c r="G15595">
        <v>0</v>
      </c>
      <c r="H15595">
        <v>94.8</v>
      </c>
      <c r="I15595">
        <v>0</v>
      </c>
      <c r="K15595">
        <v>2012</v>
      </c>
      <c r="L15595">
        <v>2016</v>
      </c>
    </row>
    <row r="15596" spans="1:12" x14ac:dyDescent="0.25">
      <c r="A15596">
        <v>32</v>
      </c>
      <c r="B15596">
        <v>23479293</v>
      </c>
      <c r="C15596" t="s">
        <v>5514</v>
      </c>
      <c r="D15596">
        <v>100</v>
      </c>
      <c r="E15596">
        <v>0</v>
      </c>
      <c r="F15596">
        <v>70</v>
      </c>
      <c r="G15596">
        <v>0</v>
      </c>
      <c r="H15596">
        <v>94.8</v>
      </c>
      <c r="I15596">
        <v>0</v>
      </c>
      <c r="K15596">
        <v>2012</v>
      </c>
      <c r="L15596">
        <v>2015</v>
      </c>
    </row>
    <row r="15597" spans="1:12" x14ac:dyDescent="0.25">
      <c r="A15597">
        <v>32</v>
      </c>
      <c r="B15597">
        <v>23479302</v>
      </c>
      <c r="C15597" t="s">
        <v>5961</v>
      </c>
      <c r="D15597">
        <v>385</v>
      </c>
      <c r="E15597">
        <v>0</v>
      </c>
      <c r="F15597">
        <v>288.75</v>
      </c>
      <c r="G15597">
        <v>0</v>
      </c>
      <c r="H15597">
        <v>0</v>
      </c>
      <c r="I15597">
        <v>0</v>
      </c>
      <c r="K15597">
        <v>2014</v>
      </c>
      <c r="L15597">
        <v>2017</v>
      </c>
    </row>
    <row r="15598" spans="1:12" x14ac:dyDescent="0.25">
      <c r="A15598">
        <v>32</v>
      </c>
      <c r="B15598">
        <v>23479303</v>
      </c>
      <c r="C15598" t="s">
        <v>6786</v>
      </c>
      <c r="D15598">
        <v>385</v>
      </c>
      <c r="E15598">
        <v>0</v>
      </c>
      <c r="F15598">
        <v>288.75</v>
      </c>
      <c r="G15598">
        <v>0</v>
      </c>
      <c r="H15598">
        <v>0</v>
      </c>
      <c r="I15598">
        <v>0</v>
      </c>
      <c r="K15598">
        <v>2015</v>
      </c>
      <c r="L15598">
        <v>2017</v>
      </c>
    </row>
    <row r="15599" spans="1:12" x14ac:dyDescent="0.25">
      <c r="A15599">
        <v>32</v>
      </c>
      <c r="B15599">
        <v>23479304</v>
      </c>
      <c r="C15599" t="s">
        <v>5961</v>
      </c>
      <c r="D15599">
        <v>385</v>
      </c>
      <c r="E15599">
        <v>0</v>
      </c>
      <c r="F15599">
        <v>288.75</v>
      </c>
      <c r="G15599">
        <v>0</v>
      </c>
      <c r="H15599">
        <v>0</v>
      </c>
      <c r="I15599">
        <v>0</v>
      </c>
      <c r="K15599">
        <v>2015</v>
      </c>
      <c r="L15599">
        <v>2017</v>
      </c>
    </row>
    <row r="15600" spans="1:12" x14ac:dyDescent="0.25">
      <c r="A15600">
        <v>32</v>
      </c>
      <c r="B15600">
        <v>23480394</v>
      </c>
      <c r="C15600" t="s">
        <v>5524</v>
      </c>
      <c r="D15600">
        <v>50</v>
      </c>
      <c r="E15600">
        <v>0</v>
      </c>
      <c r="F15600">
        <v>30</v>
      </c>
      <c r="G15600">
        <v>0</v>
      </c>
      <c r="H15600">
        <v>0</v>
      </c>
      <c r="I15600">
        <v>0</v>
      </c>
      <c r="K15600">
        <v>2013</v>
      </c>
      <c r="L15600">
        <v>2017</v>
      </c>
    </row>
    <row r="15601" spans="1:12" x14ac:dyDescent="0.25">
      <c r="A15601">
        <v>32</v>
      </c>
      <c r="B15601">
        <v>23480401</v>
      </c>
      <c r="C15601" t="s">
        <v>5990</v>
      </c>
      <c r="D15601">
        <v>280</v>
      </c>
      <c r="E15601">
        <v>0</v>
      </c>
      <c r="F15601">
        <v>210</v>
      </c>
      <c r="G15601">
        <v>0</v>
      </c>
      <c r="H15601">
        <v>284.39999999999998</v>
      </c>
      <c r="I15601">
        <v>0</v>
      </c>
      <c r="K15601">
        <v>2014</v>
      </c>
      <c r="L15601">
        <v>2017</v>
      </c>
    </row>
    <row r="15602" spans="1:12" x14ac:dyDescent="0.25">
      <c r="A15602">
        <v>32</v>
      </c>
      <c r="B15602">
        <v>23480402</v>
      </c>
      <c r="C15602" t="s">
        <v>5131</v>
      </c>
      <c r="D15602">
        <v>330</v>
      </c>
      <c r="E15602">
        <v>0</v>
      </c>
      <c r="F15602">
        <v>247.5</v>
      </c>
      <c r="G15602">
        <v>0</v>
      </c>
      <c r="H15602">
        <v>335.19</v>
      </c>
      <c r="I15602">
        <v>0</v>
      </c>
      <c r="K15602">
        <v>2014</v>
      </c>
      <c r="L15602">
        <v>2017</v>
      </c>
    </row>
    <row r="15603" spans="1:12" x14ac:dyDescent="0.25">
      <c r="A15603">
        <v>32</v>
      </c>
      <c r="B15603">
        <v>23480403</v>
      </c>
      <c r="C15603" t="s">
        <v>5777</v>
      </c>
      <c r="D15603">
        <v>330</v>
      </c>
      <c r="E15603">
        <v>0</v>
      </c>
      <c r="F15603">
        <v>247.5</v>
      </c>
      <c r="G15603">
        <v>0</v>
      </c>
      <c r="H15603">
        <v>0</v>
      </c>
      <c r="I15603">
        <v>0</v>
      </c>
      <c r="K15603">
        <v>2014</v>
      </c>
      <c r="L15603">
        <v>2017</v>
      </c>
    </row>
    <row r="15604" spans="1:12" x14ac:dyDescent="0.25">
      <c r="A15604">
        <v>32</v>
      </c>
      <c r="B15604">
        <v>23480404</v>
      </c>
      <c r="C15604" t="s">
        <v>5501</v>
      </c>
      <c r="D15604">
        <v>330</v>
      </c>
      <c r="E15604">
        <v>0</v>
      </c>
      <c r="F15604">
        <v>247.5</v>
      </c>
      <c r="G15604">
        <v>0</v>
      </c>
      <c r="H15604">
        <v>335.19</v>
      </c>
      <c r="I15604">
        <v>0</v>
      </c>
      <c r="K15604">
        <v>2014</v>
      </c>
      <c r="L15604">
        <v>2017</v>
      </c>
    </row>
    <row r="15605" spans="1:12" x14ac:dyDescent="0.25">
      <c r="A15605">
        <v>32</v>
      </c>
      <c r="B15605">
        <v>23480405</v>
      </c>
      <c r="C15605" t="s">
        <v>5493</v>
      </c>
      <c r="D15605">
        <v>330</v>
      </c>
      <c r="E15605">
        <v>0</v>
      </c>
      <c r="F15605">
        <v>247.5</v>
      </c>
      <c r="G15605">
        <v>0</v>
      </c>
      <c r="H15605">
        <v>335.19</v>
      </c>
      <c r="I15605">
        <v>0</v>
      </c>
      <c r="K15605">
        <v>2014</v>
      </c>
      <c r="L15605">
        <v>2015</v>
      </c>
    </row>
    <row r="15606" spans="1:12" x14ac:dyDescent="0.25">
      <c r="A15606">
        <v>32</v>
      </c>
      <c r="B15606">
        <v>23480406</v>
      </c>
      <c r="C15606" t="s">
        <v>5546</v>
      </c>
      <c r="D15606">
        <v>330</v>
      </c>
      <c r="E15606">
        <v>0</v>
      </c>
      <c r="F15606">
        <v>247.5</v>
      </c>
      <c r="G15606">
        <v>0</v>
      </c>
      <c r="H15606">
        <v>335.19</v>
      </c>
      <c r="I15606">
        <v>0</v>
      </c>
      <c r="K15606">
        <v>2014</v>
      </c>
      <c r="L15606">
        <v>2014</v>
      </c>
    </row>
    <row r="15607" spans="1:12" x14ac:dyDescent="0.25">
      <c r="A15607">
        <v>32</v>
      </c>
      <c r="B15607">
        <v>23480407</v>
      </c>
      <c r="C15607" t="s">
        <v>5549</v>
      </c>
      <c r="D15607">
        <v>330</v>
      </c>
      <c r="E15607">
        <v>0</v>
      </c>
      <c r="F15607">
        <v>247.5</v>
      </c>
      <c r="G15607">
        <v>0</v>
      </c>
      <c r="H15607">
        <v>335.19</v>
      </c>
      <c r="I15607">
        <v>0</v>
      </c>
      <c r="K15607">
        <v>2014</v>
      </c>
      <c r="L15607">
        <v>2014</v>
      </c>
    </row>
    <row r="15608" spans="1:12" x14ac:dyDescent="0.25">
      <c r="A15608">
        <v>32</v>
      </c>
      <c r="B15608">
        <v>23480408</v>
      </c>
      <c r="C15608" t="s">
        <v>5868</v>
      </c>
      <c r="D15608">
        <v>330</v>
      </c>
      <c r="E15608">
        <v>0</v>
      </c>
      <c r="F15608">
        <v>247.5</v>
      </c>
      <c r="G15608">
        <v>0</v>
      </c>
      <c r="H15608">
        <v>0</v>
      </c>
      <c r="I15608">
        <v>0</v>
      </c>
      <c r="K15608">
        <v>2014</v>
      </c>
      <c r="L15608">
        <v>2015</v>
      </c>
    </row>
    <row r="15609" spans="1:12" x14ac:dyDescent="0.25">
      <c r="A15609">
        <v>32</v>
      </c>
      <c r="B15609">
        <v>23480409</v>
      </c>
      <c r="C15609" t="s">
        <v>5551</v>
      </c>
      <c r="D15609">
        <v>330</v>
      </c>
      <c r="E15609">
        <v>0</v>
      </c>
      <c r="F15609">
        <v>247.5</v>
      </c>
      <c r="G15609">
        <v>0</v>
      </c>
      <c r="H15609">
        <v>0</v>
      </c>
      <c r="I15609">
        <v>0</v>
      </c>
      <c r="K15609">
        <v>2014</v>
      </c>
      <c r="L15609">
        <v>2015</v>
      </c>
    </row>
    <row r="15610" spans="1:12" x14ac:dyDescent="0.25">
      <c r="A15610">
        <v>32</v>
      </c>
      <c r="B15610">
        <v>23480410</v>
      </c>
      <c r="C15610" t="s">
        <v>5117</v>
      </c>
      <c r="D15610">
        <v>330</v>
      </c>
      <c r="E15610">
        <v>0</v>
      </c>
      <c r="F15610">
        <v>247.5</v>
      </c>
      <c r="G15610">
        <v>0</v>
      </c>
      <c r="H15610">
        <v>335.19</v>
      </c>
      <c r="I15610">
        <v>0</v>
      </c>
      <c r="K15610">
        <v>2014</v>
      </c>
      <c r="L15610">
        <v>2014</v>
      </c>
    </row>
    <row r="15611" spans="1:12" x14ac:dyDescent="0.25">
      <c r="A15611">
        <v>32</v>
      </c>
      <c r="B15611">
        <v>23480411</v>
      </c>
      <c r="C15611" t="s">
        <v>5778</v>
      </c>
      <c r="D15611">
        <v>330</v>
      </c>
      <c r="E15611">
        <v>0</v>
      </c>
      <c r="F15611">
        <v>247.5</v>
      </c>
      <c r="G15611">
        <v>0</v>
      </c>
      <c r="H15611">
        <v>335.19</v>
      </c>
      <c r="I15611">
        <v>0</v>
      </c>
      <c r="K15611">
        <v>2014</v>
      </c>
      <c r="L15611">
        <v>2015</v>
      </c>
    </row>
    <row r="15612" spans="1:12" x14ac:dyDescent="0.25">
      <c r="A15612">
        <v>32</v>
      </c>
      <c r="B15612">
        <v>23480412</v>
      </c>
      <c r="C15612" t="s">
        <v>5956</v>
      </c>
      <c r="D15612">
        <v>330</v>
      </c>
      <c r="E15612">
        <v>0</v>
      </c>
      <c r="F15612">
        <v>247.5</v>
      </c>
      <c r="G15612">
        <v>0</v>
      </c>
      <c r="H15612">
        <v>335.19</v>
      </c>
      <c r="I15612">
        <v>0</v>
      </c>
      <c r="K15612">
        <v>2014</v>
      </c>
      <c r="L15612">
        <v>2015</v>
      </c>
    </row>
    <row r="15613" spans="1:12" x14ac:dyDescent="0.25">
      <c r="A15613">
        <v>32</v>
      </c>
      <c r="B15613">
        <v>23480450</v>
      </c>
      <c r="C15613" t="s">
        <v>6787</v>
      </c>
      <c r="D15613">
        <v>1099</v>
      </c>
      <c r="E15613">
        <v>0</v>
      </c>
      <c r="F15613">
        <v>824.25</v>
      </c>
      <c r="G15613">
        <v>0</v>
      </c>
      <c r="H15613">
        <v>0</v>
      </c>
      <c r="I15613">
        <v>0</v>
      </c>
      <c r="K15613">
        <v>2015</v>
      </c>
      <c r="L15613">
        <v>2017</v>
      </c>
    </row>
    <row r="15614" spans="1:12" x14ac:dyDescent="0.25">
      <c r="A15614">
        <v>32</v>
      </c>
      <c r="B15614">
        <v>23480451</v>
      </c>
      <c r="C15614" t="s">
        <v>6788</v>
      </c>
      <c r="D15614">
        <v>799</v>
      </c>
      <c r="E15614">
        <v>0</v>
      </c>
      <c r="F15614">
        <v>599.25</v>
      </c>
      <c r="G15614">
        <v>0</v>
      </c>
      <c r="H15614">
        <v>0</v>
      </c>
      <c r="I15614">
        <v>0</v>
      </c>
      <c r="K15614">
        <v>2015</v>
      </c>
      <c r="L15614">
        <v>2017</v>
      </c>
    </row>
    <row r="15615" spans="1:12" x14ac:dyDescent="0.25">
      <c r="A15615">
        <v>32</v>
      </c>
      <c r="B15615">
        <v>23480452</v>
      </c>
      <c r="C15615" t="s">
        <v>6789</v>
      </c>
      <c r="D15615">
        <v>799</v>
      </c>
      <c r="E15615">
        <v>0</v>
      </c>
      <c r="F15615">
        <v>599.25</v>
      </c>
      <c r="G15615">
        <v>0</v>
      </c>
      <c r="H15615">
        <v>0</v>
      </c>
      <c r="I15615">
        <v>0</v>
      </c>
      <c r="K15615">
        <v>2015</v>
      </c>
      <c r="L15615">
        <v>2017</v>
      </c>
    </row>
    <row r="15616" spans="1:12" x14ac:dyDescent="0.25">
      <c r="A15616">
        <v>32</v>
      </c>
      <c r="B15616">
        <v>23480453</v>
      </c>
      <c r="C15616" t="s">
        <v>6790</v>
      </c>
      <c r="D15616">
        <v>799</v>
      </c>
      <c r="E15616">
        <v>0</v>
      </c>
      <c r="F15616">
        <v>599.25</v>
      </c>
      <c r="G15616">
        <v>0</v>
      </c>
      <c r="H15616">
        <v>0</v>
      </c>
      <c r="I15616">
        <v>0</v>
      </c>
      <c r="K15616">
        <v>2015</v>
      </c>
      <c r="L15616">
        <v>2017</v>
      </c>
    </row>
    <row r="15617" spans="1:12" x14ac:dyDescent="0.25">
      <c r="A15617">
        <v>32</v>
      </c>
      <c r="B15617">
        <v>23480454</v>
      </c>
      <c r="C15617" t="s">
        <v>6791</v>
      </c>
      <c r="D15617">
        <v>899</v>
      </c>
      <c r="E15617">
        <v>0</v>
      </c>
      <c r="F15617">
        <v>674.25</v>
      </c>
      <c r="G15617">
        <v>0</v>
      </c>
      <c r="H15617">
        <v>0</v>
      </c>
      <c r="I15617">
        <v>0</v>
      </c>
      <c r="K15617">
        <v>2015</v>
      </c>
      <c r="L15617">
        <v>2017</v>
      </c>
    </row>
    <row r="15618" spans="1:12" x14ac:dyDescent="0.25">
      <c r="A15618">
        <v>32</v>
      </c>
      <c r="B15618">
        <v>23480932</v>
      </c>
      <c r="C15618" t="s">
        <v>6637</v>
      </c>
      <c r="D15618">
        <v>525</v>
      </c>
      <c r="E15618">
        <v>0</v>
      </c>
      <c r="F15618">
        <v>393.75</v>
      </c>
      <c r="G15618">
        <v>0</v>
      </c>
      <c r="H15618">
        <v>0</v>
      </c>
      <c r="I15618">
        <v>0</v>
      </c>
      <c r="K15618">
        <v>2016</v>
      </c>
      <c r="L15618">
        <v>2016</v>
      </c>
    </row>
    <row r="15619" spans="1:12" x14ac:dyDescent="0.25">
      <c r="A15619">
        <v>32</v>
      </c>
      <c r="B15619">
        <v>23480933</v>
      </c>
      <c r="C15619" t="s">
        <v>6637</v>
      </c>
      <c r="D15619">
        <v>525</v>
      </c>
      <c r="E15619">
        <v>0</v>
      </c>
      <c r="F15619">
        <v>393.75</v>
      </c>
      <c r="G15619">
        <v>0</v>
      </c>
      <c r="H15619">
        <v>0</v>
      </c>
      <c r="I15619">
        <v>0</v>
      </c>
      <c r="K15619">
        <v>2016</v>
      </c>
      <c r="L15619">
        <v>2016</v>
      </c>
    </row>
    <row r="15620" spans="1:12" x14ac:dyDescent="0.25">
      <c r="A15620">
        <v>32</v>
      </c>
      <c r="B15620">
        <v>23480950</v>
      </c>
      <c r="C15620" t="s">
        <v>6792</v>
      </c>
      <c r="D15620">
        <v>330</v>
      </c>
      <c r="E15620">
        <v>0</v>
      </c>
      <c r="F15620">
        <v>247.5</v>
      </c>
      <c r="G15620">
        <v>0</v>
      </c>
      <c r="H15620">
        <v>0</v>
      </c>
      <c r="I15620">
        <v>0</v>
      </c>
      <c r="K15620">
        <v>2015</v>
      </c>
      <c r="L15620">
        <v>2015</v>
      </c>
    </row>
    <row r="15621" spans="1:12" x14ac:dyDescent="0.25">
      <c r="A15621">
        <v>32</v>
      </c>
      <c r="B15621">
        <v>23481088</v>
      </c>
      <c r="C15621" t="s">
        <v>6792</v>
      </c>
      <c r="D15621">
        <v>330</v>
      </c>
      <c r="E15621">
        <v>0</v>
      </c>
      <c r="F15621">
        <v>247.5</v>
      </c>
      <c r="G15621">
        <v>0</v>
      </c>
      <c r="H15621">
        <v>0</v>
      </c>
      <c r="I15621">
        <v>0</v>
      </c>
      <c r="K15621">
        <v>2015</v>
      </c>
      <c r="L15621">
        <v>2015</v>
      </c>
    </row>
    <row r="15622" spans="1:12" x14ac:dyDescent="0.25">
      <c r="A15622">
        <v>32</v>
      </c>
      <c r="B15622">
        <v>23481089</v>
      </c>
      <c r="C15622" t="s">
        <v>5492</v>
      </c>
      <c r="D15622">
        <v>330</v>
      </c>
      <c r="E15622">
        <v>0</v>
      </c>
      <c r="F15622">
        <v>247.5</v>
      </c>
      <c r="G15622">
        <v>0</v>
      </c>
      <c r="H15622">
        <v>0</v>
      </c>
      <c r="I15622">
        <v>0</v>
      </c>
      <c r="K15622">
        <v>2015</v>
      </c>
      <c r="L15622">
        <v>2017</v>
      </c>
    </row>
    <row r="15623" spans="1:12" x14ac:dyDescent="0.25">
      <c r="A15623">
        <v>32</v>
      </c>
      <c r="B15623">
        <v>23481090</v>
      </c>
      <c r="C15623" t="s">
        <v>5549</v>
      </c>
      <c r="D15623">
        <v>330</v>
      </c>
      <c r="E15623">
        <v>0</v>
      </c>
      <c r="F15623">
        <v>247.5</v>
      </c>
      <c r="G15623">
        <v>0</v>
      </c>
      <c r="H15623">
        <v>0</v>
      </c>
      <c r="I15623">
        <v>0</v>
      </c>
      <c r="K15623">
        <v>2015</v>
      </c>
      <c r="L15623">
        <v>2017</v>
      </c>
    </row>
    <row r="15624" spans="1:12" x14ac:dyDescent="0.25">
      <c r="A15624">
        <v>32</v>
      </c>
      <c r="B15624">
        <v>23481091</v>
      </c>
      <c r="C15624" t="s">
        <v>5873</v>
      </c>
      <c r="D15624">
        <v>330</v>
      </c>
      <c r="E15624">
        <v>0</v>
      </c>
      <c r="F15624">
        <v>247.5</v>
      </c>
      <c r="G15624">
        <v>0</v>
      </c>
      <c r="H15624">
        <v>0</v>
      </c>
      <c r="I15624">
        <v>0</v>
      </c>
      <c r="K15624">
        <v>2015</v>
      </c>
      <c r="L15624">
        <v>2015</v>
      </c>
    </row>
    <row r="15625" spans="1:12" x14ac:dyDescent="0.25">
      <c r="A15625">
        <v>32</v>
      </c>
      <c r="B15625">
        <v>23481362</v>
      </c>
      <c r="C15625" t="s">
        <v>5961</v>
      </c>
      <c r="D15625">
        <v>1195</v>
      </c>
      <c r="E15625">
        <v>0</v>
      </c>
      <c r="F15625">
        <v>896.25</v>
      </c>
      <c r="G15625">
        <v>0</v>
      </c>
      <c r="H15625">
        <v>0</v>
      </c>
      <c r="I15625">
        <v>0</v>
      </c>
      <c r="K15625">
        <v>2014</v>
      </c>
      <c r="L15625">
        <v>2017</v>
      </c>
    </row>
    <row r="15626" spans="1:12" x14ac:dyDescent="0.25">
      <c r="A15626">
        <v>32</v>
      </c>
      <c r="B15626">
        <v>23481653</v>
      </c>
      <c r="C15626" t="s">
        <v>5954</v>
      </c>
      <c r="D15626">
        <v>585</v>
      </c>
      <c r="E15626">
        <v>0</v>
      </c>
      <c r="F15626">
        <v>438.75</v>
      </c>
      <c r="G15626">
        <v>0</v>
      </c>
      <c r="H15626">
        <v>0</v>
      </c>
      <c r="I15626">
        <v>0</v>
      </c>
      <c r="K15626">
        <v>2014</v>
      </c>
      <c r="L15626">
        <v>2015</v>
      </c>
    </row>
    <row r="15627" spans="1:12" x14ac:dyDescent="0.25">
      <c r="A15627">
        <v>32</v>
      </c>
      <c r="B15627">
        <v>23481654</v>
      </c>
      <c r="C15627" t="s">
        <v>5778</v>
      </c>
      <c r="D15627">
        <v>585</v>
      </c>
      <c r="E15627">
        <v>0</v>
      </c>
      <c r="F15627">
        <v>438.75</v>
      </c>
      <c r="G15627">
        <v>0</v>
      </c>
      <c r="H15627">
        <v>0</v>
      </c>
      <c r="I15627">
        <v>0</v>
      </c>
      <c r="K15627">
        <v>2014</v>
      </c>
      <c r="L15627">
        <v>2015</v>
      </c>
    </row>
    <row r="15628" spans="1:12" x14ac:dyDescent="0.25">
      <c r="A15628">
        <v>32</v>
      </c>
      <c r="B15628">
        <v>23481655</v>
      </c>
      <c r="C15628" t="s">
        <v>5493</v>
      </c>
      <c r="D15628">
        <v>585</v>
      </c>
      <c r="E15628">
        <v>0</v>
      </c>
      <c r="F15628">
        <v>438.75</v>
      </c>
      <c r="G15628">
        <v>0</v>
      </c>
      <c r="H15628">
        <v>0</v>
      </c>
      <c r="I15628">
        <v>0</v>
      </c>
      <c r="K15628">
        <v>2014</v>
      </c>
      <c r="L15628">
        <v>2015</v>
      </c>
    </row>
    <row r="15629" spans="1:12" x14ac:dyDescent="0.25">
      <c r="A15629">
        <v>32</v>
      </c>
      <c r="B15629">
        <v>23481656</v>
      </c>
      <c r="C15629" t="s">
        <v>5131</v>
      </c>
      <c r="D15629">
        <v>585</v>
      </c>
      <c r="E15629">
        <v>0</v>
      </c>
      <c r="F15629">
        <v>438.75</v>
      </c>
      <c r="G15629">
        <v>0</v>
      </c>
      <c r="H15629">
        <v>0</v>
      </c>
      <c r="I15629">
        <v>0</v>
      </c>
      <c r="K15629">
        <v>2014</v>
      </c>
      <c r="L15629">
        <v>2015</v>
      </c>
    </row>
    <row r="15630" spans="1:12" x14ac:dyDescent="0.25">
      <c r="A15630">
        <v>32</v>
      </c>
      <c r="B15630">
        <v>23481657</v>
      </c>
      <c r="C15630" t="s">
        <v>5501</v>
      </c>
      <c r="D15630">
        <v>585</v>
      </c>
      <c r="E15630">
        <v>0</v>
      </c>
      <c r="F15630">
        <v>438.75</v>
      </c>
      <c r="G15630">
        <v>0</v>
      </c>
      <c r="H15630">
        <v>0</v>
      </c>
      <c r="I15630">
        <v>0</v>
      </c>
      <c r="K15630">
        <v>2014</v>
      </c>
      <c r="L15630">
        <v>2015</v>
      </c>
    </row>
    <row r="15631" spans="1:12" x14ac:dyDescent="0.25">
      <c r="A15631">
        <v>32</v>
      </c>
      <c r="B15631">
        <v>23481660</v>
      </c>
      <c r="C15631" t="s">
        <v>5955</v>
      </c>
      <c r="D15631">
        <v>585</v>
      </c>
      <c r="E15631">
        <v>0</v>
      </c>
      <c r="F15631">
        <v>438.75</v>
      </c>
      <c r="G15631">
        <v>0</v>
      </c>
      <c r="H15631">
        <v>0</v>
      </c>
      <c r="I15631">
        <v>0</v>
      </c>
      <c r="K15631">
        <v>2014</v>
      </c>
      <c r="L15631">
        <v>2015</v>
      </c>
    </row>
    <row r="15632" spans="1:12" x14ac:dyDescent="0.25">
      <c r="A15632">
        <v>32</v>
      </c>
      <c r="B15632">
        <v>23481661</v>
      </c>
      <c r="C15632" t="s">
        <v>5956</v>
      </c>
      <c r="D15632">
        <v>585</v>
      </c>
      <c r="E15632">
        <v>0</v>
      </c>
      <c r="F15632">
        <v>438.75</v>
      </c>
      <c r="G15632">
        <v>0</v>
      </c>
      <c r="H15632">
        <v>0</v>
      </c>
      <c r="I15632">
        <v>0</v>
      </c>
      <c r="K15632">
        <v>2014</v>
      </c>
      <c r="L15632">
        <v>2015</v>
      </c>
    </row>
    <row r="15633" spans="1:12" x14ac:dyDescent="0.25">
      <c r="A15633">
        <v>32</v>
      </c>
      <c r="B15633">
        <v>23481662</v>
      </c>
      <c r="C15633" t="s">
        <v>5117</v>
      </c>
      <c r="D15633">
        <v>585</v>
      </c>
      <c r="E15633">
        <v>0</v>
      </c>
      <c r="F15633">
        <v>438.75</v>
      </c>
      <c r="G15633">
        <v>0</v>
      </c>
      <c r="H15633">
        <v>0</v>
      </c>
      <c r="I15633">
        <v>0</v>
      </c>
      <c r="K15633">
        <v>2014</v>
      </c>
      <c r="L15633">
        <v>2015</v>
      </c>
    </row>
    <row r="15634" spans="1:12" x14ac:dyDescent="0.25">
      <c r="A15634">
        <v>32</v>
      </c>
      <c r="B15634">
        <v>23481664</v>
      </c>
      <c r="C15634" t="s">
        <v>5777</v>
      </c>
      <c r="D15634">
        <v>585</v>
      </c>
      <c r="E15634">
        <v>0</v>
      </c>
      <c r="F15634">
        <v>438.75</v>
      </c>
      <c r="G15634">
        <v>0</v>
      </c>
      <c r="H15634">
        <v>0</v>
      </c>
      <c r="I15634">
        <v>0</v>
      </c>
      <c r="K15634">
        <v>2014</v>
      </c>
      <c r="L15634">
        <v>2015</v>
      </c>
    </row>
    <row r="15635" spans="1:12" x14ac:dyDescent="0.25">
      <c r="A15635">
        <v>32</v>
      </c>
      <c r="B15635">
        <v>23482441</v>
      </c>
      <c r="C15635" t="s">
        <v>6793</v>
      </c>
      <c r="D15635">
        <v>40</v>
      </c>
      <c r="E15635">
        <v>0</v>
      </c>
      <c r="F15635">
        <v>30</v>
      </c>
      <c r="G15635">
        <v>0</v>
      </c>
      <c r="H15635">
        <v>0</v>
      </c>
      <c r="I15635">
        <v>0</v>
      </c>
      <c r="K15635">
        <v>2015</v>
      </c>
      <c r="L15635">
        <v>2016</v>
      </c>
    </row>
    <row r="15636" spans="1:12" x14ac:dyDescent="0.25">
      <c r="A15636">
        <v>32</v>
      </c>
      <c r="B15636">
        <v>23482817</v>
      </c>
      <c r="C15636" t="s">
        <v>5865</v>
      </c>
      <c r="D15636">
        <v>550</v>
      </c>
      <c r="E15636">
        <v>0</v>
      </c>
      <c r="F15636">
        <v>412.5</v>
      </c>
      <c r="G15636">
        <v>0</v>
      </c>
      <c r="H15636">
        <v>0</v>
      </c>
      <c r="I15636">
        <v>0</v>
      </c>
      <c r="K15636">
        <v>2015</v>
      </c>
      <c r="L15636">
        <v>2015</v>
      </c>
    </row>
    <row r="15637" spans="1:12" x14ac:dyDescent="0.25">
      <c r="A15637">
        <v>32</v>
      </c>
      <c r="B15637">
        <v>23482818</v>
      </c>
      <c r="C15637" t="s">
        <v>5865</v>
      </c>
      <c r="D15637">
        <v>475</v>
      </c>
      <c r="E15637">
        <v>0</v>
      </c>
      <c r="F15637">
        <v>332.5</v>
      </c>
      <c r="G15637">
        <v>0</v>
      </c>
      <c r="H15637">
        <v>0</v>
      </c>
      <c r="I15637">
        <v>0</v>
      </c>
      <c r="K15637">
        <v>2015</v>
      </c>
      <c r="L15637">
        <v>2015</v>
      </c>
    </row>
    <row r="15638" spans="1:12" x14ac:dyDescent="0.25">
      <c r="A15638">
        <v>32</v>
      </c>
      <c r="B15638">
        <v>23482819</v>
      </c>
      <c r="C15638" t="s">
        <v>5866</v>
      </c>
      <c r="D15638">
        <v>475</v>
      </c>
      <c r="E15638">
        <v>0</v>
      </c>
      <c r="F15638">
        <v>356.25</v>
      </c>
      <c r="G15638">
        <v>0</v>
      </c>
      <c r="H15638">
        <v>0</v>
      </c>
      <c r="I15638">
        <v>0</v>
      </c>
      <c r="K15638">
        <v>2015</v>
      </c>
      <c r="L15638">
        <v>2017</v>
      </c>
    </row>
    <row r="15639" spans="1:12" x14ac:dyDescent="0.25">
      <c r="A15639">
        <v>32</v>
      </c>
      <c r="B15639">
        <v>23482820</v>
      </c>
      <c r="C15639" t="s">
        <v>5866</v>
      </c>
      <c r="D15639">
        <v>550</v>
      </c>
      <c r="E15639">
        <v>0</v>
      </c>
      <c r="F15639">
        <v>412.5</v>
      </c>
      <c r="G15639">
        <v>0</v>
      </c>
      <c r="H15639">
        <v>0</v>
      </c>
      <c r="I15639">
        <v>0</v>
      </c>
      <c r="K15639">
        <v>2015</v>
      </c>
      <c r="L15639">
        <v>2015</v>
      </c>
    </row>
    <row r="15640" spans="1:12" x14ac:dyDescent="0.25">
      <c r="A15640">
        <v>32</v>
      </c>
      <c r="B15640">
        <v>23482821</v>
      </c>
      <c r="C15640" t="s">
        <v>5492</v>
      </c>
      <c r="D15640">
        <v>475</v>
      </c>
      <c r="E15640">
        <v>0</v>
      </c>
      <c r="F15640">
        <v>356.25</v>
      </c>
      <c r="G15640">
        <v>0</v>
      </c>
      <c r="H15640">
        <v>0</v>
      </c>
      <c r="I15640">
        <v>0</v>
      </c>
      <c r="K15640">
        <v>2015</v>
      </c>
      <c r="L15640">
        <v>2017</v>
      </c>
    </row>
    <row r="15641" spans="1:12" x14ac:dyDescent="0.25">
      <c r="A15641">
        <v>32</v>
      </c>
      <c r="B15641">
        <v>23482822</v>
      </c>
      <c r="C15641" t="s">
        <v>5492</v>
      </c>
      <c r="D15641">
        <v>550</v>
      </c>
      <c r="E15641">
        <v>0</v>
      </c>
      <c r="F15641">
        <v>412.5</v>
      </c>
      <c r="G15641">
        <v>0</v>
      </c>
      <c r="H15641">
        <v>0</v>
      </c>
      <c r="I15641">
        <v>0</v>
      </c>
      <c r="K15641">
        <v>2015</v>
      </c>
      <c r="L15641">
        <v>2015</v>
      </c>
    </row>
    <row r="15642" spans="1:12" x14ac:dyDescent="0.25">
      <c r="A15642">
        <v>32</v>
      </c>
      <c r="B15642">
        <v>23482823</v>
      </c>
      <c r="C15642" t="s">
        <v>5501</v>
      </c>
      <c r="D15642">
        <v>475</v>
      </c>
      <c r="E15642">
        <v>0</v>
      </c>
      <c r="F15642">
        <v>356.25</v>
      </c>
      <c r="G15642">
        <v>0</v>
      </c>
      <c r="H15642">
        <v>0</v>
      </c>
      <c r="I15642">
        <v>0</v>
      </c>
      <c r="K15642">
        <v>2015</v>
      </c>
      <c r="L15642">
        <v>2017</v>
      </c>
    </row>
    <row r="15643" spans="1:12" x14ac:dyDescent="0.25">
      <c r="A15643">
        <v>32</v>
      </c>
      <c r="B15643">
        <v>23482824</v>
      </c>
      <c r="C15643" t="s">
        <v>5501</v>
      </c>
      <c r="D15643">
        <v>550</v>
      </c>
      <c r="E15643">
        <v>0</v>
      </c>
      <c r="F15643">
        <v>412.5</v>
      </c>
      <c r="G15643">
        <v>0</v>
      </c>
      <c r="H15643">
        <v>0</v>
      </c>
      <c r="I15643">
        <v>0</v>
      </c>
      <c r="K15643">
        <v>2015</v>
      </c>
      <c r="L15643">
        <v>2015</v>
      </c>
    </row>
    <row r="15644" spans="1:12" x14ac:dyDescent="0.25">
      <c r="A15644">
        <v>32</v>
      </c>
      <c r="B15644">
        <v>23482825</v>
      </c>
      <c r="C15644" t="s">
        <v>5131</v>
      </c>
      <c r="D15644">
        <v>475</v>
      </c>
      <c r="E15644">
        <v>0</v>
      </c>
      <c r="F15644">
        <v>356.25</v>
      </c>
      <c r="G15644">
        <v>0</v>
      </c>
      <c r="H15644">
        <v>0</v>
      </c>
      <c r="I15644">
        <v>0</v>
      </c>
      <c r="K15644">
        <v>2015</v>
      </c>
      <c r="L15644">
        <v>2017</v>
      </c>
    </row>
    <row r="15645" spans="1:12" x14ac:dyDescent="0.25">
      <c r="A15645">
        <v>32</v>
      </c>
      <c r="B15645">
        <v>23482826</v>
      </c>
      <c r="C15645" t="s">
        <v>5131</v>
      </c>
      <c r="D15645">
        <v>550</v>
      </c>
      <c r="E15645">
        <v>0</v>
      </c>
      <c r="F15645">
        <v>412.5</v>
      </c>
      <c r="G15645">
        <v>0</v>
      </c>
      <c r="H15645">
        <v>0</v>
      </c>
      <c r="I15645">
        <v>0</v>
      </c>
      <c r="K15645">
        <v>2015</v>
      </c>
      <c r="L15645">
        <v>2015</v>
      </c>
    </row>
    <row r="15646" spans="1:12" x14ac:dyDescent="0.25">
      <c r="A15646">
        <v>32</v>
      </c>
      <c r="B15646">
        <v>23483726</v>
      </c>
      <c r="C15646" t="s">
        <v>5731</v>
      </c>
      <c r="D15646">
        <v>59</v>
      </c>
      <c r="E15646">
        <v>0</v>
      </c>
      <c r="F15646">
        <v>35.4</v>
      </c>
      <c r="G15646">
        <v>0</v>
      </c>
      <c r="H15646">
        <v>0</v>
      </c>
      <c r="I15646">
        <v>0</v>
      </c>
      <c r="K15646">
        <v>2014</v>
      </c>
      <c r="L15646">
        <v>2017</v>
      </c>
    </row>
    <row r="15647" spans="1:12" x14ac:dyDescent="0.25">
      <c r="A15647">
        <v>32</v>
      </c>
      <c r="B15647">
        <v>23483727</v>
      </c>
      <c r="C15647" t="s">
        <v>5732</v>
      </c>
      <c r="D15647">
        <v>59</v>
      </c>
      <c r="E15647">
        <v>0</v>
      </c>
      <c r="F15647">
        <v>35.4</v>
      </c>
      <c r="G15647">
        <v>0</v>
      </c>
      <c r="H15647">
        <v>0</v>
      </c>
      <c r="I15647">
        <v>0</v>
      </c>
      <c r="K15647">
        <v>2014</v>
      </c>
      <c r="L15647">
        <v>2017</v>
      </c>
    </row>
    <row r="15648" spans="1:12" x14ac:dyDescent="0.25">
      <c r="A15648">
        <v>32</v>
      </c>
      <c r="B15648">
        <v>23483731</v>
      </c>
      <c r="C15648" t="s">
        <v>6162</v>
      </c>
      <c r="D15648">
        <v>50</v>
      </c>
      <c r="E15648">
        <v>0</v>
      </c>
      <c r="F15648">
        <v>35</v>
      </c>
      <c r="G15648">
        <v>0</v>
      </c>
      <c r="H15648">
        <v>0</v>
      </c>
      <c r="I15648">
        <v>0</v>
      </c>
      <c r="K15648">
        <v>2014</v>
      </c>
      <c r="L15648">
        <v>2015</v>
      </c>
    </row>
    <row r="15649" spans="1:12" x14ac:dyDescent="0.25">
      <c r="A15649">
        <v>32</v>
      </c>
      <c r="B15649">
        <v>23483732</v>
      </c>
      <c r="C15649" t="s">
        <v>6163</v>
      </c>
      <c r="D15649">
        <v>50</v>
      </c>
      <c r="E15649">
        <v>0</v>
      </c>
      <c r="F15649">
        <v>35</v>
      </c>
      <c r="G15649">
        <v>0</v>
      </c>
      <c r="H15649">
        <v>0</v>
      </c>
      <c r="I15649">
        <v>0</v>
      </c>
      <c r="K15649">
        <v>2014</v>
      </c>
      <c r="L15649">
        <v>2015</v>
      </c>
    </row>
    <row r="15650" spans="1:12" x14ac:dyDescent="0.25">
      <c r="A15650">
        <v>32</v>
      </c>
      <c r="B15650">
        <v>23484662</v>
      </c>
      <c r="C15650" t="s">
        <v>5920</v>
      </c>
      <c r="D15650">
        <v>175</v>
      </c>
      <c r="E15650">
        <v>0</v>
      </c>
      <c r="F15650">
        <v>131.25</v>
      </c>
      <c r="G15650">
        <v>0</v>
      </c>
      <c r="H15650">
        <v>0</v>
      </c>
      <c r="I15650">
        <v>0</v>
      </c>
      <c r="K15650">
        <v>2013</v>
      </c>
      <c r="L15650">
        <v>2015</v>
      </c>
    </row>
    <row r="15651" spans="1:12" x14ac:dyDescent="0.25">
      <c r="A15651">
        <v>32</v>
      </c>
      <c r="B15651">
        <v>23484695</v>
      </c>
      <c r="C15651" t="s">
        <v>6794</v>
      </c>
      <c r="D15651">
        <v>55</v>
      </c>
      <c r="E15651">
        <v>0</v>
      </c>
      <c r="F15651">
        <v>41.25</v>
      </c>
      <c r="G15651">
        <v>0</v>
      </c>
      <c r="H15651">
        <v>0</v>
      </c>
      <c r="I15651">
        <v>0</v>
      </c>
      <c r="K15651">
        <v>2016</v>
      </c>
      <c r="L15651">
        <v>2017</v>
      </c>
    </row>
    <row r="15652" spans="1:12" x14ac:dyDescent="0.25">
      <c r="A15652">
        <v>32</v>
      </c>
      <c r="B15652">
        <v>23486363</v>
      </c>
      <c r="C15652" t="s">
        <v>6795</v>
      </c>
      <c r="D15652">
        <v>170</v>
      </c>
      <c r="E15652">
        <v>0</v>
      </c>
      <c r="F15652">
        <v>127.5</v>
      </c>
      <c r="G15652">
        <v>0</v>
      </c>
      <c r="H15652">
        <v>0</v>
      </c>
      <c r="I15652">
        <v>0</v>
      </c>
      <c r="K15652">
        <v>2016</v>
      </c>
      <c r="L15652">
        <v>2017</v>
      </c>
    </row>
    <row r="15653" spans="1:12" x14ac:dyDescent="0.25">
      <c r="A15653">
        <v>32</v>
      </c>
      <c r="B15653">
        <v>23486749</v>
      </c>
      <c r="C15653" t="s">
        <v>6796</v>
      </c>
      <c r="D15653">
        <v>500</v>
      </c>
      <c r="E15653">
        <v>0</v>
      </c>
      <c r="F15653">
        <v>375</v>
      </c>
      <c r="G15653">
        <v>0</v>
      </c>
      <c r="H15653">
        <v>0</v>
      </c>
      <c r="I15653">
        <v>0</v>
      </c>
      <c r="K15653">
        <v>2015</v>
      </c>
      <c r="L15653">
        <v>2017</v>
      </c>
    </row>
    <row r="15654" spans="1:12" x14ac:dyDescent="0.25">
      <c r="A15654">
        <v>32</v>
      </c>
      <c r="B15654">
        <v>23487217</v>
      </c>
      <c r="C15654" t="s">
        <v>6797</v>
      </c>
      <c r="D15654">
        <v>100</v>
      </c>
      <c r="E15654">
        <v>0</v>
      </c>
      <c r="F15654">
        <v>75</v>
      </c>
      <c r="G15654">
        <v>0</v>
      </c>
      <c r="H15654">
        <v>0</v>
      </c>
      <c r="I15654">
        <v>0</v>
      </c>
      <c r="K15654">
        <v>2014</v>
      </c>
      <c r="L15654">
        <v>2017</v>
      </c>
    </row>
    <row r="15655" spans="1:12" x14ac:dyDescent="0.25">
      <c r="A15655">
        <v>32</v>
      </c>
      <c r="B15655">
        <v>23487218</v>
      </c>
      <c r="C15655" t="s">
        <v>6797</v>
      </c>
      <c r="D15655">
        <v>100</v>
      </c>
      <c r="E15655">
        <v>0</v>
      </c>
      <c r="F15655">
        <v>75</v>
      </c>
      <c r="G15655">
        <v>0</v>
      </c>
      <c r="H15655">
        <v>0</v>
      </c>
      <c r="I15655">
        <v>0</v>
      </c>
      <c r="K15655">
        <v>2014</v>
      </c>
      <c r="L15655">
        <v>2017</v>
      </c>
    </row>
    <row r="15656" spans="1:12" x14ac:dyDescent="0.25">
      <c r="A15656">
        <v>32</v>
      </c>
      <c r="B15656">
        <v>23487378</v>
      </c>
      <c r="C15656" t="s">
        <v>4544</v>
      </c>
      <c r="D15656">
        <v>275</v>
      </c>
      <c r="E15656">
        <v>0</v>
      </c>
      <c r="F15656">
        <v>206.25</v>
      </c>
      <c r="G15656">
        <v>0</v>
      </c>
      <c r="H15656">
        <v>0</v>
      </c>
      <c r="I15656">
        <v>0</v>
      </c>
      <c r="K15656">
        <v>2015</v>
      </c>
      <c r="L15656">
        <v>2017</v>
      </c>
    </row>
    <row r="15657" spans="1:12" x14ac:dyDescent="0.25">
      <c r="A15657">
        <v>32</v>
      </c>
      <c r="B15657">
        <v>23487379</v>
      </c>
      <c r="C15657" t="s">
        <v>4544</v>
      </c>
      <c r="D15657">
        <v>275</v>
      </c>
      <c r="E15657">
        <v>0</v>
      </c>
      <c r="F15657">
        <v>206.25</v>
      </c>
      <c r="G15657">
        <v>0</v>
      </c>
      <c r="H15657">
        <v>0</v>
      </c>
      <c r="I15657">
        <v>0</v>
      </c>
      <c r="K15657">
        <v>2015</v>
      </c>
      <c r="L15657">
        <v>2017</v>
      </c>
    </row>
    <row r="15658" spans="1:12" x14ac:dyDescent="0.25">
      <c r="A15658">
        <v>32</v>
      </c>
      <c r="B15658">
        <v>23487380</v>
      </c>
      <c r="C15658" t="s">
        <v>6798</v>
      </c>
      <c r="D15658">
        <v>275</v>
      </c>
      <c r="E15658">
        <v>0</v>
      </c>
      <c r="F15658">
        <v>206.25</v>
      </c>
      <c r="G15658">
        <v>0</v>
      </c>
      <c r="H15658">
        <v>0</v>
      </c>
      <c r="I15658">
        <v>0</v>
      </c>
      <c r="K15658">
        <v>2015</v>
      </c>
      <c r="L15658">
        <v>2017</v>
      </c>
    </row>
    <row r="15659" spans="1:12" x14ac:dyDescent="0.25">
      <c r="A15659">
        <v>32</v>
      </c>
      <c r="B15659">
        <v>23487381</v>
      </c>
      <c r="C15659" t="s">
        <v>6798</v>
      </c>
      <c r="D15659">
        <v>275</v>
      </c>
      <c r="E15659">
        <v>0</v>
      </c>
      <c r="F15659">
        <v>206.25</v>
      </c>
      <c r="G15659">
        <v>0</v>
      </c>
      <c r="H15659">
        <v>0</v>
      </c>
      <c r="I15659">
        <v>0</v>
      </c>
      <c r="K15659">
        <v>2015</v>
      </c>
      <c r="L15659">
        <v>2017</v>
      </c>
    </row>
    <row r="15660" spans="1:12" x14ac:dyDescent="0.25">
      <c r="A15660">
        <v>32</v>
      </c>
      <c r="B15660">
        <v>23487382</v>
      </c>
      <c r="C15660" t="s">
        <v>6347</v>
      </c>
      <c r="D15660">
        <v>59</v>
      </c>
      <c r="E15660">
        <v>0</v>
      </c>
      <c r="F15660">
        <v>35.4</v>
      </c>
      <c r="G15660">
        <v>0</v>
      </c>
      <c r="H15660">
        <v>0</v>
      </c>
      <c r="I15660">
        <v>0</v>
      </c>
      <c r="K15660">
        <v>2015</v>
      </c>
      <c r="L15660">
        <v>2016</v>
      </c>
    </row>
    <row r="15661" spans="1:12" x14ac:dyDescent="0.25">
      <c r="A15661">
        <v>32</v>
      </c>
      <c r="B15661">
        <v>23487387</v>
      </c>
      <c r="C15661" t="s">
        <v>5969</v>
      </c>
      <c r="D15661">
        <v>225</v>
      </c>
      <c r="E15661">
        <v>0</v>
      </c>
      <c r="F15661">
        <v>168.75</v>
      </c>
      <c r="G15661">
        <v>0</v>
      </c>
      <c r="H15661">
        <v>0</v>
      </c>
      <c r="I15661">
        <v>0</v>
      </c>
      <c r="K15661">
        <v>2014</v>
      </c>
      <c r="L15661">
        <v>2017</v>
      </c>
    </row>
    <row r="15662" spans="1:12" x14ac:dyDescent="0.25">
      <c r="A15662">
        <v>32</v>
      </c>
      <c r="B15662">
        <v>23487420</v>
      </c>
      <c r="C15662" t="s">
        <v>6158</v>
      </c>
      <c r="D15662">
        <v>395</v>
      </c>
      <c r="E15662">
        <v>0</v>
      </c>
      <c r="F15662">
        <v>296.25</v>
      </c>
      <c r="G15662">
        <v>0</v>
      </c>
      <c r="H15662">
        <v>0</v>
      </c>
      <c r="I15662">
        <v>0</v>
      </c>
      <c r="K15662">
        <v>2014</v>
      </c>
      <c r="L15662">
        <v>2017</v>
      </c>
    </row>
    <row r="15663" spans="1:12" x14ac:dyDescent="0.25">
      <c r="A15663">
        <v>32</v>
      </c>
      <c r="B15663">
        <v>23487421</v>
      </c>
      <c r="C15663" t="s">
        <v>6157</v>
      </c>
      <c r="D15663">
        <v>395</v>
      </c>
      <c r="E15663">
        <v>0</v>
      </c>
      <c r="F15663">
        <v>296.25</v>
      </c>
      <c r="G15663">
        <v>0</v>
      </c>
      <c r="H15663">
        <v>0</v>
      </c>
      <c r="I15663">
        <v>0</v>
      </c>
      <c r="K15663">
        <v>2014</v>
      </c>
      <c r="L15663">
        <v>2017</v>
      </c>
    </row>
    <row r="15664" spans="1:12" x14ac:dyDescent="0.25">
      <c r="A15664">
        <v>32</v>
      </c>
      <c r="B15664">
        <v>23487635</v>
      </c>
      <c r="C15664" t="s">
        <v>5221</v>
      </c>
      <c r="D15664">
        <v>470</v>
      </c>
      <c r="E15664">
        <v>0</v>
      </c>
      <c r="F15664">
        <v>352.5</v>
      </c>
      <c r="G15664">
        <v>0</v>
      </c>
      <c r="H15664">
        <v>0</v>
      </c>
      <c r="I15664">
        <v>0</v>
      </c>
      <c r="K15664">
        <v>2013</v>
      </c>
      <c r="L15664">
        <v>2016</v>
      </c>
    </row>
    <row r="15665" spans="1:12" x14ac:dyDescent="0.25">
      <c r="A15665">
        <v>32</v>
      </c>
      <c r="B15665">
        <v>23488150</v>
      </c>
      <c r="C15665" t="s">
        <v>6799</v>
      </c>
      <c r="D15665">
        <v>365</v>
      </c>
      <c r="E15665">
        <v>0</v>
      </c>
      <c r="F15665">
        <v>273.75</v>
      </c>
      <c r="G15665">
        <v>0</v>
      </c>
      <c r="H15665">
        <v>0</v>
      </c>
      <c r="I15665">
        <v>0</v>
      </c>
      <c r="K15665">
        <v>2008</v>
      </c>
      <c r="L15665">
        <v>2017</v>
      </c>
    </row>
    <row r="15666" spans="1:12" x14ac:dyDescent="0.25">
      <c r="A15666">
        <v>32</v>
      </c>
      <c r="B15666">
        <v>23488151</v>
      </c>
      <c r="C15666" t="s">
        <v>6799</v>
      </c>
      <c r="D15666">
        <v>400</v>
      </c>
      <c r="E15666">
        <v>0</v>
      </c>
      <c r="F15666">
        <v>300</v>
      </c>
      <c r="G15666">
        <v>0</v>
      </c>
      <c r="H15666">
        <v>0</v>
      </c>
      <c r="I15666">
        <v>0</v>
      </c>
      <c r="K15666">
        <v>2008</v>
      </c>
      <c r="L15666">
        <v>2017</v>
      </c>
    </row>
    <row r="15667" spans="1:12" x14ac:dyDescent="0.25">
      <c r="A15667">
        <v>32</v>
      </c>
      <c r="B15667">
        <v>23488399</v>
      </c>
      <c r="C15667" t="s">
        <v>6348</v>
      </c>
      <c r="D15667">
        <v>395</v>
      </c>
      <c r="E15667">
        <v>0</v>
      </c>
      <c r="F15667">
        <v>296.25</v>
      </c>
      <c r="G15667">
        <v>0</v>
      </c>
      <c r="H15667">
        <v>0</v>
      </c>
      <c r="I15667">
        <v>0</v>
      </c>
      <c r="K15667">
        <v>2014</v>
      </c>
      <c r="L15667">
        <v>2017</v>
      </c>
    </row>
    <row r="15668" spans="1:12" x14ac:dyDescent="0.25">
      <c r="A15668">
        <v>32</v>
      </c>
      <c r="B15668">
        <v>23489207</v>
      </c>
      <c r="C15668" t="s">
        <v>6800</v>
      </c>
      <c r="D15668">
        <v>250</v>
      </c>
      <c r="E15668">
        <v>0</v>
      </c>
      <c r="F15668">
        <v>187.5</v>
      </c>
      <c r="G15668">
        <v>0</v>
      </c>
      <c r="H15668">
        <v>0</v>
      </c>
      <c r="I15668">
        <v>0</v>
      </c>
      <c r="K15668">
        <v>2015</v>
      </c>
      <c r="L15668">
        <v>2017</v>
      </c>
    </row>
    <row r="15669" spans="1:12" x14ac:dyDescent="0.25">
      <c r="A15669">
        <v>32</v>
      </c>
      <c r="B15669">
        <v>23489304</v>
      </c>
      <c r="C15669" t="s">
        <v>5961</v>
      </c>
      <c r="D15669">
        <v>385</v>
      </c>
      <c r="E15669">
        <v>0</v>
      </c>
      <c r="F15669">
        <v>288.75</v>
      </c>
      <c r="G15669">
        <v>0</v>
      </c>
      <c r="H15669">
        <v>0</v>
      </c>
      <c r="I15669">
        <v>0</v>
      </c>
      <c r="K15669">
        <v>2014</v>
      </c>
      <c r="L15669">
        <v>2016</v>
      </c>
    </row>
    <row r="15670" spans="1:12" x14ac:dyDescent="0.25">
      <c r="A15670">
        <v>32</v>
      </c>
      <c r="B15670">
        <v>23489542</v>
      </c>
      <c r="C15670" t="s">
        <v>5957</v>
      </c>
      <c r="D15670">
        <v>100</v>
      </c>
      <c r="E15670">
        <v>0</v>
      </c>
      <c r="F15670">
        <v>75</v>
      </c>
      <c r="G15670">
        <v>0</v>
      </c>
      <c r="H15670">
        <v>0</v>
      </c>
      <c r="I15670">
        <v>0</v>
      </c>
      <c r="K15670">
        <v>2014</v>
      </c>
      <c r="L15670">
        <v>2017</v>
      </c>
    </row>
    <row r="15671" spans="1:12" x14ac:dyDescent="0.25">
      <c r="A15671">
        <v>32</v>
      </c>
      <c r="B15671">
        <v>23489551</v>
      </c>
      <c r="C15671" t="s">
        <v>6801</v>
      </c>
      <c r="D15671">
        <v>1250</v>
      </c>
      <c r="E15671">
        <v>0</v>
      </c>
      <c r="F15671">
        <v>937.5</v>
      </c>
      <c r="G15671">
        <v>0</v>
      </c>
      <c r="H15671">
        <v>0</v>
      </c>
      <c r="I15671">
        <v>0</v>
      </c>
      <c r="K15671">
        <v>2015</v>
      </c>
      <c r="L15671">
        <v>2015</v>
      </c>
    </row>
    <row r="15672" spans="1:12" x14ac:dyDescent="0.25">
      <c r="A15672">
        <v>32</v>
      </c>
      <c r="B15672">
        <v>23489882</v>
      </c>
      <c r="C15672" t="s">
        <v>6802</v>
      </c>
      <c r="D15672">
        <v>255</v>
      </c>
      <c r="E15672">
        <v>0</v>
      </c>
      <c r="F15672">
        <v>191.25</v>
      </c>
      <c r="G15672">
        <v>0</v>
      </c>
      <c r="H15672">
        <v>0</v>
      </c>
      <c r="I15672">
        <v>0</v>
      </c>
      <c r="K15672">
        <v>2014</v>
      </c>
      <c r="L15672">
        <v>2017</v>
      </c>
    </row>
    <row r="15673" spans="1:12" x14ac:dyDescent="0.25">
      <c r="A15673">
        <v>32</v>
      </c>
      <c r="B15673">
        <v>23489883</v>
      </c>
      <c r="C15673" t="s">
        <v>6803</v>
      </c>
      <c r="D15673">
        <v>255</v>
      </c>
      <c r="E15673">
        <v>0</v>
      </c>
      <c r="F15673">
        <v>191.25</v>
      </c>
      <c r="G15673">
        <v>0</v>
      </c>
      <c r="H15673">
        <v>0</v>
      </c>
      <c r="I15673">
        <v>0</v>
      </c>
      <c r="K15673">
        <v>2014</v>
      </c>
      <c r="L15673">
        <v>2017</v>
      </c>
    </row>
    <row r="15674" spans="1:12" x14ac:dyDescent="0.25">
      <c r="A15674">
        <v>32</v>
      </c>
      <c r="B15674">
        <v>23490406</v>
      </c>
      <c r="C15674" t="s">
        <v>5735</v>
      </c>
      <c r="D15674">
        <v>80</v>
      </c>
      <c r="E15674">
        <v>0</v>
      </c>
      <c r="F15674">
        <v>60</v>
      </c>
      <c r="G15674">
        <v>0</v>
      </c>
      <c r="H15674">
        <v>0</v>
      </c>
      <c r="I15674">
        <v>0</v>
      </c>
      <c r="K15674">
        <v>2015</v>
      </c>
      <c r="L15674">
        <v>2015</v>
      </c>
    </row>
    <row r="15675" spans="1:12" x14ac:dyDescent="0.25">
      <c r="A15675">
        <v>32</v>
      </c>
      <c r="B15675">
        <v>23490407</v>
      </c>
      <c r="C15675" t="s">
        <v>6352</v>
      </c>
      <c r="D15675">
        <v>80</v>
      </c>
      <c r="E15675">
        <v>0</v>
      </c>
      <c r="F15675">
        <v>60</v>
      </c>
      <c r="G15675">
        <v>0</v>
      </c>
      <c r="H15675">
        <v>0</v>
      </c>
      <c r="I15675">
        <v>0</v>
      </c>
      <c r="K15675">
        <v>2015</v>
      </c>
      <c r="L15675">
        <v>2015</v>
      </c>
    </row>
    <row r="15676" spans="1:12" x14ac:dyDescent="0.25">
      <c r="A15676">
        <v>32</v>
      </c>
      <c r="B15676">
        <v>23490409</v>
      </c>
      <c r="C15676" t="s">
        <v>5735</v>
      </c>
      <c r="D15676">
        <v>80</v>
      </c>
      <c r="E15676">
        <v>0</v>
      </c>
      <c r="F15676">
        <v>60</v>
      </c>
      <c r="G15676">
        <v>0</v>
      </c>
      <c r="H15676">
        <v>0</v>
      </c>
      <c r="I15676">
        <v>0</v>
      </c>
      <c r="K15676">
        <v>2015</v>
      </c>
      <c r="L15676">
        <v>2015</v>
      </c>
    </row>
    <row r="15677" spans="1:12" x14ac:dyDescent="0.25">
      <c r="A15677">
        <v>32</v>
      </c>
      <c r="B15677">
        <v>23490410</v>
      </c>
      <c r="C15677" t="s">
        <v>6352</v>
      </c>
      <c r="D15677">
        <v>80</v>
      </c>
      <c r="E15677">
        <v>0</v>
      </c>
      <c r="F15677">
        <v>60</v>
      </c>
      <c r="G15677">
        <v>0</v>
      </c>
      <c r="H15677">
        <v>0</v>
      </c>
      <c r="I15677">
        <v>0</v>
      </c>
      <c r="K15677">
        <v>2015</v>
      </c>
      <c r="L15677">
        <v>2015</v>
      </c>
    </row>
    <row r="15678" spans="1:12" x14ac:dyDescent="0.25">
      <c r="A15678">
        <v>32</v>
      </c>
      <c r="B15678">
        <v>23490412</v>
      </c>
      <c r="C15678" t="s">
        <v>4630</v>
      </c>
      <c r="D15678">
        <v>100</v>
      </c>
      <c r="E15678">
        <v>0</v>
      </c>
      <c r="F15678">
        <v>75</v>
      </c>
      <c r="G15678">
        <v>0</v>
      </c>
      <c r="H15678">
        <v>0</v>
      </c>
      <c r="I15678">
        <v>0</v>
      </c>
      <c r="K15678">
        <v>2015</v>
      </c>
      <c r="L15678">
        <v>2015</v>
      </c>
    </row>
    <row r="15679" spans="1:12" x14ac:dyDescent="0.25">
      <c r="A15679">
        <v>32</v>
      </c>
      <c r="B15679">
        <v>23490414</v>
      </c>
      <c r="C15679" t="s">
        <v>4846</v>
      </c>
      <c r="D15679">
        <v>100</v>
      </c>
      <c r="E15679">
        <v>0</v>
      </c>
      <c r="F15679">
        <v>75</v>
      </c>
      <c r="G15679">
        <v>0</v>
      </c>
      <c r="H15679">
        <v>0</v>
      </c>
      <c r="I15679">
        <v>0</v>
      </c>
      <c r="K15679">
        <v>2015</v>
      </c>
      <c r="L15679">
        <v>2015</v>
      </c>
    </row>
    <row r="15680" spans="1:12" x14ac:dyDescent="0.25">
      <c r="A15680">
        <v>32</v>
      </c>
      <c r="B15680">
        <v>23490447</v>
      </c>
      <c r="C15680" t="s">
        <v>5691</v>
      </c>
      <c r="D15680">
        <v>47</v>
      </c>
      <c r="E15680">
        <v>0</v>
      </c>
      <c r="F15680">
        <v>28.2</v>
      </c>
      <c r="G15680">
        <v>0</v>
      </c>
      <c r="H15680">
        <v>0</v>
      </c>
      <c r="I15680">
        <v>0</v>
      </c>
      <c r="K15680">
        <v>2014</v>
      </c>
      <c r="L15680">
        <v>2017</v>
      </c>
    </row>
    <row r="15681" spans="1:12" x14ac:dyDescent="0.25">
      <c r="A15681">
        <v>32</v>
      </c>
      <c r="B15681">
        <v>23490448</v>
      </c>
      <c r="C15681" t="s">
        <v>5220</v>
      </c>
      <c r="D15681">
        <v>80</v>
      </c>
      <c r="E15681">
        <v>0</v>
      </c>
      <c r="F15681">
        <v>60</v>
      </c>
      <c r="G15681">
        <v>0</v>
      </c>
      <c r="H15681">
        <v>81.260000000000005</v>
      </c>
      <c r="I15681">
        <v>0</v>
      </c>
      <c r="K15681">
        <v>2014</v>
      </c>
      <c r="L15681">
        <v>2017</v>
      </c>
    </row>
    <row r="15682" spans="1:12" x14ac:dyDescent="0.25">
      <c r="A15682">
        <v>32</v>
      </c>
      <c r="B15682">
        <v>23491795</v>
      </c>
      <c r="C15682" t="s">
        <v>6702</v>
      </c>
      <c r="D15682">
        <v>70</v>
      </c>
      <c r="E15682">
        <v>0</v>
      </c>
      <c r="F15682">
        <v>52.5</v>
      </c>
      <c r="G15682">
        <v>0</v>
      </c>
      <c r="H15682">
        <v>0</v>
      </c>
      <c r="I15682">
        <v>0</v>
      </c>
      <c r="K15682">
        <v>2015</v>
      </c>
      <c r="L15682">
        <v>2017</v>
      </c>
    </row>
    <row r="15683" spans="1:12" x14ac:dyDescent="0.25">
      <c r="A15683">
        <v>32</v>
      </c>
      <c r="B15683">
        <v>23492078</v>
      </c>
      <c r="C15683" t="s">
        <v>6338</v>
      </c>
      <c r="D15683">
        <v>650</v>
      </c>
      <c r="E15683">
        <v>0</v>
      </c>
      <c r="F15683">
        <v>455</v>
      </c>
      <c r="G15683">
        <v>0</v>
      </c>
      <c r="H15683">
        <v>0</v>
      </c>
      <c r="I15683">
        <v>0</v>
      </c>
      <c r="K15683">
        <v>2016</v>
      </c>
      <c r="L15683">
        <v>2016</v>
      </c>
    </row>
    <row r="15684" spans="1:12" x14ac:dyDescent="0.25">
      <c r="A15684">
        <v>32</v>
      </c>
      <c r="B15684">
        <v>23492681</v>
      </c>
      <c r="C15684" t="s">
        <v>4607</v>
      </c>
      <c r="D15684">
        <v>100</v>
      </c>
      <c r="E15684">
        <v>0</v>
      </c>
      <c r="F15684">
        <v>75</v>
      </c>
      <c r="G15684">
        <v>0</v>
      </c>
      <c r="H15684">
        <v>0</v>
      </c>
      <c r="I15684">
        <v>0</v>
      </c>
      <c r="K15684">
        <v>2014</v>
      </c>
      <c r="L15684">
        <v>2016</v>
      </c>
    </row>
    <row r="15685" spans="1:12" x14ac:dyDescent="0.25">
      <c r="A15685">
        <v>32</v>
      </c>
      <c r="B15685">
        <v>23492682</v>
      </c>
      <c r="C15685" t="s">
        <v>4795</v>
      </c>
      <c r="D15685">
        <v>100</v>
      </c>
      <c r="E15685">
        <v>0</v>
      </c>
      <c r="F15685">
        <v>75</v>
      </c>
      <c r="G15685">
        <v>0</v>
      </c>
      <c r="H15685">
        <v>0</v>
      </c>
      <c r="I15685">
        <v>0</v>
      </c>
      <c r="K15685">
        <v>2014</v>
      </c>
      <c r="L15685">
        <v>2016</v>
      </c>
    </row>
    <row r="15686" spans="1:12" x14ac:dyDescent="0.25">
      <c r="A15686">
        <v>32</v>
      </c>
      <c r="B15686">
        <v>23492683</v>
      </c>
      <c r="C15686" t="s">
        <v>4606</v>
      </c>
      <c r="D15686">
        <v>100</v>
      </c>
      <c r="E15686">
        <v>0</v>
      </c>
      <c r="F15686">
        <v>75</v>
      </c>
      <c r="G15686">
        <v>0</v>
      </c>
      <c r="H15686">
        <v>0</v>
      </c>
      <c r="I15686">
        <v>0</v>
      </c>
      <c r="K15686">
        <v>2013</v>
      </c>
      <c r="L15686">
        <v>2016</v>
      </c>
    </row>
    <row r="15687" spans="1:12" x14ac:dyDescent="0.25">
      <c r="A15687">
        <v>32</v>
      </c>
      <c r="B15687">
        <v>23492842</v>
      </c>
      <c r="C15687" t="s">
        <v>6804</v>
      </c>
      <c r="D15687">
        <v>700</v>
      </c>
      <c r="E15687">
        <v>0</v>
      </c>
      <c r="F15687">
        <v>490</v>
      </c>
      <c r="G15687">
        <v>0</v>
      </c>
      <c r="H15687">
        <v>0</v>
      </c>
      <c r="I15687">
        <v>0</v>
      </c>
      <c r="K15687">
        <v>2016</v>
      </c>
      <c r="L15687">
        <v>2016</v>
      </c>
    </row>
    <row r="15688" spans="1:12" x14ac:dyDescent="0.25">
      <c r="A15688">
        <v>32</v>
      </c>
      <c r="B15688">
        <v>23493580</v>
      </c>
      <c r="C15688" t="s">
        <v>6805</v>
      </c>
      <c r="D15688">
        <v>90</v>
      </c>
      <c r="E15688">
        <v>0</v>
      </c>
      <c r="F15688">
        <v>54</v>
      </c>
      <c r="G15688">
        <v>0</v>
      </c>
      <c r="H15688">
        <v>0</v>
      </c>
      <c r="I15688">
        <v>0</v>
      </c>
      <c r="K15688">
        <v>2014</v>
      </c>
      <c r="L15688">
        <v>2017</v>
      </c>
    </row>
    <row r="15689" spans="1:12" x14ac:dyDescent="0.25">
      <c r="A15689">
        <v>32</v>
      </c>
      <c r="B15689">
        <v>23493589</v>
      </c>
      <c r="C15689" t="s">
        <v>6806</v>
      </c>
      <c r="D15689">
        <v>90</v>
      </c>
      <c r="E15689">
        <v>0</v>
      </c>
      <c r="F15689">
        <v>54</v>
      </c>
      <c r="G15689">
        <v>0</v>
      </c>
      <c r="H15689">
        <v>0</v>
      </c>
      <c r="I15689">
        <v>0</v>
      </c>
      <c r="K15689">
        <v>2014</v>
      </c>
      <c r="L15689">
        <v>2017</v>
      </c>
    </row>
    <row r="15690" spans="1:12" x14ac:dyDescent="0.25">
      <c r="A15690">
        <v>32</v>
      </c>
      <c r="B15690">
        <v>23493894</v>
      </c>
      <c r="C15690" t="s">
        <v>6807</v>
      </c>
      <c r="D15690">
        <v>462</v>
      </c>
      <c r="E15690">
        <v>0</v>
      </c>
      <c r="F15690">
        <v>277.2</v>
      </c>
      <c r="G15690">
        <v>0</v>
      </c>
      <c r="H15690">
        <v>0</v>
      </c>
      <c r="I15690">
        <v>0</v>
      </c>
      <c r="K15690">
        <v>2015</v>
      </c>
      <c r="L15690">
        <v>2017</v>
      </c>
    </row>
    <row r="15691" spans="1:12" x14ac:dyDescent="0.25">
      <c r="A15691">
        <v>32</v>
      </c>
      <c r="B15691">
        <v>23493896</v>
      </c>
      <c r="C15691" t="s">
        <v>6772</v>
      </c>
      <c r="D15691">
        <v>414</v>
      </c>
      <c r="E15691">
        <v>0</v>
      </c>
      <c r="F15691">
        <v>248.4</v>
      </c>
      <c r="G15691">
        <v>0</v>
      </c>
      <c r="H15691">
        <v>0</v>
      </c>
      <c r="I15691">
        <v>0</v>
      </c>
      <c r="K15691">
        <v>2015</v>
      </c>
      <c r="L15691">
        <v>2017</v>
      </c>
    </row>
    <row r="15692" spans="1:12" x14ac:dyDescent="0.25">
      <c r="A15692">
        <v>32</v>
      </c>
      <c r="B15692">
        <v>23494004</v>
      </c>
      <c r="C15692" t="s">
        <v>6808</v>
      </c>
      <c r="D15692">
        <v>225</v>
      </c>
      <c r="E15692">
        <v>0</v>
      </c>
      <c r="F15692">
        <v>168.75</v>
      </c>
      <c r="G15692">
        <v>0</v>
      </c>
      <c r="H15692">
        <v>0</v>
      </c>
      <c r="I15692">
        <v>0</v>
      </c>
      <c r="K15692">
        <v>2016</v>
      </c>
      <c r="L15692">
        <v>2017</v>
      </c>
    </row>
    <row r="15693" spans="1:12" x14ac:dyDescent="0.25">
      <c r="A15693">
        <v>32</v>
      </c>
      <c r="B15693">
        <v>23494006</v>
      </c>
      <c r="C15693" t="s">
        <v>6808</v>
      </c>
      <c r="D15693">
        <v>225</v>
      </c>
      <c r="E15693">
        <v>0</v>
      </c>
      <c r="F15693">
        <v>168.75</v>
      </c>
      <c r="G15693">
        <v>0</v>
      </c>
      <c r="H15693">
        <v>0</v>
      </c>
      <c r="I15693">
        <v>0</v>
      </c>
      <c r="K15693">
        <v>2016</v>
      </c>
      <c r="L15693">
        <v>2017</v>
      </c>
    </row>
    <row r="15694" spans="1:12" x14ac:dyDescent="0.25">
      <c r="A15694">
        <v>32</v>
      </c>
      <c r="B15694">
        <v>23494008</v>
      </c>
      <c r="C15694" t="s">
        <v>6808</v>
      </c>
      <c r="D15694">
        <v>225</v>
      </c>
      <c r="E15694">
        <v>0</v>
      </c>
      <c r="F15694">
        <v>168.75</v>
      </c>
      <c r="G15694">
        <v>0</v>
      </c>
      <c r="H15694">
        <v>0</v>
      </c>
      <c r="I15694">
        <v>0</v>
      </c>
      <c r="K15694">
        <v>2016</v>
      </c>
      <c r="L15694">
        <v>2017</v>
      </c>
    </row>
    <row r="15695" spans="1:12" x14ac:dyDescent="0.25">
      <c r="A15695">
        <v>32</v>
      </c>
      <c r="B15695">
        <v>23494010</v>
      </c>
      <c r="C15695" t="s">
        <v>6808</v>
      </c>
      <c r="D15695">
        <v>225</v>
      </c>
      <c r="E15695">
        <v>0</v>
      </c>
      <c r="F15695">
        <v>157.5</v>
      </c>
      <c r="G15695">
        <v>0</v>
      </c>
      <c r="H15695">
        <v>0</v>
      </c>
      <c r="I15695">
        <v>0</v>
      </c>
      <c r="K15695">
        <v>2016</v>
      </c>
      <c r="L15695">
        <v>2017</v>
      </c>
    </row>
    <row r="15696" spans="1:12" x14ac:dyDescent="0.25">
      <c r="A15696">
        <v>32</v>
      </c>
      <c r="B15696">
        <v>23494012</v>
      </c>
      <c r="C15696" t="s">
        <v>6808</v>
      </c>
      <c r="D15696">
        <v>225</v>
      </c>
      <c r="E15696">
        <v>0</v>
      </c>
      <c r="F15696">
        <v>168.75</v>
      </c>
      <c r="G15696">
        <v>0</v>
      </c>
      <c r="H15696">
        <v>0</v>
      </c>
      <c r="I15696">
        <v>0</v>
      </c>
      <c r="K15696">
        <v>2016</v>
      </c>
      <c r="L15696">
        <v>2017</v>
      </c>
    </row>
    <row r="15697" spans="1:12" x14ac:dyDescent="0.25">
      <c r="A15697">
        <v>32</v>
      </c>
      <c r="B15697">
        <v>23494247</v>
      </c>
      <c r="C15697" t="s">
        <v>6376</v>
      </c>
      <c r="D15697">
        <v>995</v>
      </c>
      <c r="E15697">
        <v>0</v>
      </c>
      <c r="F15697">
        <v>746.25</v>
      </c>
      <c r="G15697">
        <v>0</v>
      </c>
      <c r="H15697">
        <v>1010.64</v>
      </c>
      <c r="I15697">
        <v>0</v>
      </c>
      <c r="K15697">
        <v>2012</v>
      </c>
      <c r="L15697">
        <v>2016</v>
      </c>
    </row>
    <row r="15698" spans="1:12" x14ac:dyDescent="0.25">
      <c r="A15698">
        <v>32</v>
      </c>
      <c r="B15698">
        <v>23495172</v>
      </c>
      <c r="C15698" t="s">
        <v>6809</v>
      </c>
      <c r="D15698">
        <v>3000</v>
      </c>
      <c r="E15698">
        <v>0</v>
      </c>
      <c r="F15698">
        <v>2250</v>
      </c>
      <c r="G15698">
        <v>0</v>
      </c>
      <c r="H15698">
        <v>0</v>
      </c>
      <c r="I15698">
        <v>0</v>
      </c>
      <c r="K15698">
        <v>2014</v>
      </c>
      <c r="L15698">
        <v>2017</v>
      </c>
    </row>
    <row r="15699" spans="1:12" x14ac:dyDescent="0.25">
      <c r="A15699">
        <v>32</v>
      </c>
      <c r="B15699">
        <v>23495173</v>
      </c>
      <c r="C15699" t="s">
        <v>6810</v>
      </c>
      <c r="D15699">
        <v>4000</v>
      </c>
      <c r="E15699">
        <v>0</v>
      </c>
      <c r="F15699">
        <v>3000</v>
      </c>
      <c r="G15699">
        <v>0</v>
      </c>
      <c r="H15699">
        <v>0</v>
      </c>
      <c r="I15699">
        <v>0</v>
      </c>
      <c r="K15699">
        <v>2014</v>
      </c>
      <c r="L15699">
        <v>2017</v>
      </c>
    </row>
    <row r="15700" spans="1:12" x14ac:dyDescent="0.25">
      <c r="A15700">
        <v>32</v>
      </c>
      <c r="B15700">
        <v>23495174</v>
      </c>
      <c r="C15700" t="s">
        <v>6811</v>
      </c>
      <c r="D15700">
        <v>2700</v>
      </c>
      <c r="E15700">
        <v>0</v>
      </c>
      <c r="F15700">
        <v>2025</v>
      </c>
      <c r="G15700">
        <v>0</v>
      </c>
      <c r="H15700">
        <v>0</v>
      </c>
      <c r="I15700">
        <v>0</v>
      </c>
      <c r="K15700">
        <v>2014</v>
      </c>
      <c r="L15700">
        <v>2017</v>
      </c>
    </row>
    <row r="15701" spans="1:12" x14ac:dyDescent="0.25">
      <c r="A15701">
        <v>32</v>
      </c>
      <c r="B15701">
        <v>23495175</v>
      </c>
      <c r="C15701" t="s">
        <v>6812</v>
      </c>
      <c r="D15701">
        <v>3000</v>
      </c>
      <c r="E15701">
        <v>0</v>
      </c>
      <c r="F15701">
        <v>2250</v>
      </c>
      <c r="G15701">
        <v>0</v>
      </c>
      <c r="H15701">
        <v>0</v>
      </c>
      <c r="I15701">
        <v>0</v>
      </c>
      <c r="K15701">
        <v>2014</v>
      </c>
      <c r="L15701">
        <v>2017</v>
      </c>
    </row>
    <row r="15702" spans="1:12" x14ac:dyDescent="0.25">
      <c r="A15702">
        <v>32</v>
      </c>
      <c r="B15702">
        <v>23495176</v>
      </c>
      <c r="C15702" t="s">
        <v>6813</v>
      </c>
      <c r="D15702">
        <v>3000</v>
      </c>
      <c r="E15702">
        <v>0</v>
      </c>
      <c r="F15702">
        <v>2250</v>
      </c>
      <c r="G15702">
        <v>0</v>
      </c>
      <c r="H15702">
        <v>0</v>
      </c>
      <c r="I15702">
        <v>0</v>
      </c>
      <c r="K15702">
        <v>2014</v>
      </c>
      <c r="L15702">
        <v>2016</v>
      </c>
    </row>
    <row r="15703" spans="1:12" x14ac:dyDescent="0.25">
      <c r="A15703">
        <v>32</v>
      </c>
      <c r="B15703">
        <v>23495177</v>
      </c>
      <c r="C15703" t="s">
        <v>6814</v>
      </c>
      <c r="D15703">
        <v>3000</v>
      </c>
      <c r="E15703">
        <v>0</v>
      </c>
      <c r="F15703">
        <v>2250</v>
      </c>
      <c r="G15703">
        <v>0</v>
      </c>
      <c r="H15703">
        <v>0</v>
      </c>
      <c r="I15703">
        <v>0</v>
      </c>
      <c r="K15703">
        <v>2014</v>
      </c>
      <c r="L15703">
        <v>2016</v>
      </c>
    </row>
    <row r="15704" spans="1:12" x14ac:dyDescent="0.25">
      <c r="A15704">
        <v>32</v>
      </c>
      <c r="B15704">
        <v>23495179</v>
      </c>
      <c r="C15704" t="s">
        <v>6815</v>
      </c>
      <c r="D15704">
        <v>3000</v>
      </c>
      <c r="E15704">
        <v>0</v>
      </c>
      <c r="F15704">
        <v>2250</v>
      </c>
      <c r="G15704">
        <v>0</v>
      </c>
      <c r="H15704">
        <v>0</v>
      </c>
      <c r="I15704">
        <v>0</v>
      </c>
      <c r="K15704">
        <v>2014</v>
      </c>
      <c r="L15704">
        <v>2017</v>
      </c>
    </row>
    <row r="15705" spans="1:12" x14ac:dyDescent="0.25">
      <c r="A15705">
        <v>32</v>
      </c>
      <c r="B15705">
        <v>23495614</v>
      </c>
      <c r="C15705" t="s">
        <v>6424</v>
      </c>
      <c r="D15705">
        <v>1750</v>
      </c>
      <c r="E15705">
        <v>0</v>
      </c>
      <c r="F15705">
        <v>1312.5</v>
      </c>
      <c r="G15705">
        <v>0</v>
      </c>
      <c r="H15705">
        <v>0</v>
      </c>
      <c r="I15705">
        <v>0</v>
      </c>
      <c r="K15705">
        <v>2015</v>
      </c>
      <c r="L15705">
        <v>2017</v>
      </c>
    </row>
    <row r="15706" spans="1:12" x14ac:dyDescent="0.25">
      <c r="A15706">
        <v>32</v>
      </c>
      <c r="B15706">
        <v>23495615</v>
      </c>
      <c r="C15706" t="s">
        <v>6424</v>
      </c>
      <c r="D15706">
        <v>995</v>
      </c>
      <c r="E15706">
        <v>0</v>
      </c>
      <c r="F15706">
        <v>746.25</v>
      </c>
      <c r="G15706">
        <v>0</v>
      </c>
      <c r="H15706">
        <v>0</v>
      </c>
      <c r="I15706">
        <v>0</v>
      </c>
      <c r="K15706">
        <v>2015</v>
      </c>
      <c r="L15706">
        <v>2017</v>
      </c>
    </row>
    <row r="15707" spans="1:12" x14ac:dyDescent="0.25">
      <c r="A15707">
        <v>32</v>
      </c>
      <c r="B15707">
        <v>23495616</v>
      </c>
      <c r="C15707" t="s">
        <v>6816</v>
      </c>
      <c r="D15707">
        <v>225</v>
      </c>
      <c r="E15707">
        <v>0</v>
      </c>
      <c r="F15707">
        <v>135</v>
      </c>
      <c r="G15707">
        <v>0</v>
      </c>
      <c r="H15707">
        <v>0</v>
      </c>
      <c r="I15707">
        <v>0</v>
      </c>
      <c r="K15707">
        <v>2015</v>
      </c>
      <c r="L15707">
        <v>2017</v>
      </c>
    </row>
    <row r="15708" spans="1:12" x14ac:dyDescent="0.25">
      <c r="A15708">
        <v>32</v>
      </c>
      <c r="B15708">
        <v>23495617</v>
      </c>
      <c r="C15708" t="s">
        <v>6816</v>
      </c>
      <c r="D15708">
        <v>225</v>
      </c>
      <c r="E15708">
        <v>0</v>
      </c>
      <c r="F15708">
        <v>135</v>
      </c>
      <c r="G15708">
        <v>0</v>
      </c>
      <c r="H15708">
        <v>0</v>
      </c>
      <c r="I15708">
        <v>0</v>
      </c>
      <c r="K15708">
        <v>2015</v>
      </c>
      <c r="L15708">
        <v>2017</v>
      </c>
    </row>
    <row r="15709" spans="1:12" x14ac:dyDescent="0.25">
      <c r="A15709">
        <v>32</v>
      </c>
      <c r="B15709">
        <v>23495618</v>
      </c>
      <c r="C15709" t="s">
        <v>6817</v>
      </c>
      <c r="D15709">
        <v>245</v>
      </c>
      <c r="E15709">
        <v>0</v>
      </c>
      <c r="F15709">
        <v>147</v>
      </c>
      <c r="G15709">
        <v>0</v>
      </c>
      <c r="H15709">
        <v>0</v>
      </c>
      <c r="I15709">
        <v>0</v>
      </c>
      <c r="K15709">
        <v>2015</v>
      </c>
      <c r="L15709">
        <v>2017</v>
      </c>
    </row>
    <row r="15710" spans="1:12" x14ac:dyDescent="0.25">
      <c r="A15710">
        <v>32</v>
      </c>
      <c r="B15710">
        <v>23495619</v>
      </c>
      <c r="C15710" t="s">
        <v>6817</v>
      </c>
      <c r="D15710">
        <v>245</v>
      </c>
      <c r="E15710">
        <v>0</v>
      </c>
      <c r="F15710">
        <v>147</v>
      </c>
      <c r="G15710">
        <v>0</v>
      </c>
      <c r="H15710">
        <v>0</v>
      </c>
      <c r="I15710">
        <v>0</v>
      </c>
      <c r="K15710">
        <v>2015</v>
      </c>
      <c r="L15710">
        <v>2017</v>
      </c>
    </row>
    <row r="15711" spans="1:12" x14ac:dyDescent="0.25">
      <c r="A15711">
        <v>32</v>
      </c>
      <c r="B15711">
        <v>23495622</v>
      </c>
      <c r="C15711" t="s">
        <v>6424</v>
      </c>
      <c r="D15711">
        <v>995</v>
      </c>
      <c r="E15711">
        <v>0</v>
      </c>
      <c r="F15711">
        <v>746.25</v>
      </c>
      <c r="G15711">
        <v>0</v>
      </c>
      <c r="H15711">
        <v>0</v>
      </c>
      <c r="I15711">
        <v>0</v>
      </c>
      <c r="K15711">
        <v>2015</v>
      </c>
      <c r="L15711">
        <v>2017</v>
      </c>
    </row>
    <row r="15712" spans="1:12" x14ac:dyDescent="0.25">
      <c r="A15712">
        <v>32</v>
      </c>
      <c r="B15712">
        <v>23495624</v>
      </c>
      <c r="C15712" t="s">
        <v>6816</v>
      </c>
      <c r="D15712">
        <v>245</v>
      </c>
      <c r="E15712">
        <v>0</v>
      </c>
      <c r="F15712">
        <v>147</v>
      </c>
      <c r="G15712">
        <v>0</v>
      </c>
      <c r="H15712">
        <v>0</v>
      </c>
      <c r="I15712">
        <v>0</v>
      </c>
      <c r="K15712">
        <v>2015</v>
      </c>
      <c r="L15712">
        <v>2016</v>
      </c>
    </row>
    <row r="15713" spans="1:12" x14ac:dyDescent="0.25">
      <c r="A15713">
        <v>32</v>
      </c>
      <c r="B15713">
        <v>23495625</v>
      </c>
      <c r="C15713" t="s">
        <v>6816</v>
      </c>
      <c r="D15713">
        <v>245</v>
      </c>
      <c r="E15713">
        <v>0</v>
      </c>
      <c r="F15713">
        <v>147</v>
      </c>
      <c r="G15713">
        <v>0</v>
      </c>
      <c r="H15713">
        <v>0</v>
      </c>
      <c r="I15713">
        <v>0</v>
      </c>
      <c r="K15713">
        <v>2015</v>
      </c>
      <c r="L15713">
        <v>2016</v>
      </c>
    </row>
    <row r="15714" spans="1:12" x14ac:dyDescent="0.25">
      <c r="A15714">
        <v>32</v>
      </c>
      <c r="B15714">
        <v>23495626</v>
      </c>
      <c r="C15714" t="s">
        <v>6817</v>
      </c>
      <c r="D15714">
        <v>225</v>
      </c>
      <c r="E15714">
        <v>0</v>
      </c>
      <c r="F15714">
        <v>135</v>
      </c>
      <c r="G15714">
        <v>0</v>
      </c>
      <c r="H15714">
        <v>0</v>
      </c>
      <c r="I15714">
        <v>0</v>
      </c>
      <c r="K15714">
        <v>2015</v>
      </c>
      <c r="L15714">
        <v>2016</v>
      </c>
    </row>
    <row r="15715" spans="1:12" x14ac:dyDescent="0.25">
      <c r="A15715">
        <v>32</v>
      </c>
      <c r="B15715">
        <v>23495627</v>
      </c>
      <c r="C15715" t="s">
        <v>6817</v>
      </c>
      <c r="D15715">
        <v>225</v>
      </c>
      <c r="E15715">
        <v>0</v>
      </c>
      <c r="F15715">
        <v>135</v>
      </c>
      <c r="G15715">
        <v>0</v>
      </c>
      <c r="H15715">
        <v>0</v>
      </c>
      <c r="I15715">
        <v>0</v>
      </c>
      <c r="K15715">
        <v>2015</v>
      </c>
      <c r="L15715">
        <v>2016</v>
      </c>
    </row>
    <row r="15716" spans="1:12" x14ac:dyDescent="0.25">
      <c r="A15716">
        <v>32</v>
      </c>
      <c r="B15716">
        <v>23496307</v>
      </c>
      <c r="C15716" t="s">
        <v>5547</v>
      </c>
      <c r="D15716">
        <v>455</v>
      </c>
      <c r="E15716">
        <v>0</v>
      </c>
      <c r="F15716">
        <v>341.25</v>
      </c>
      <c r="G15716">
        <v>0</v>
      </c>
      <c r="H15716">
        <v>0</v>
      </c>
      <c r="I15716">
        <v>0</v>
      </c>
      <c r="K15716">
        <v>2014</v>
      </c>
      <c r="L15716">
        <v>2017</v>
      </c>
    </row>
    <row r="15717" spans="1:12" x14ac:dyDescent="0.25">
      <c r="A15717">
        <v>32</v>
      </c>
      <c r="B15717">
        <v>23496308</v>
      </c>
      <c r="C15717" t="s">
        <v>5866</v>
      </c>
      <c r="D15717">
        <v>455</v>
      </c>
      <c r="E15717">
        <v>0</v>
      </c>
      <c r="F15717">
        <v>341.25</v>
      </c>
      <c r="G15717">
        <v>0</v>
      </c>
      <c r="H15717">
        <v>0</v>
      </c>
      <c r="I15717">
        <v>0</v>
      </c>
      <c r="K15717">
        <v>2014</v>
      </c>
      <c r="L15717">
        <v>2017</v>
      </c>
    </row>
    <row r="15718" spans="1:12" x14ac:dyDescent="0.25">
      <c r="A15718">
        <v>32</v>
      </c>
      <c r="B15718">
        <v>23496309</v>
      </c>
      <c r="C15718" t="s">
        <v>5131</v>
      </c>
      <c r="D15718">
        <v>455</v>
      </c>
      <c r="E15718">
        <v>0</v>
      </c>
      <c r="F15718">
        <v>318.5</v>
      </c>
      <c r="G15718">
        <v>0</v>
      </c>
      <c r="H15718">
        <v>0</v>
      </c>
      <c r="I15718">
        <v>0</v>
      </c>
      <c r="K15718">
        <v>2014</v>
      </c>
      <c r="L15718">
        <v>2016</v>
      </c>
    </row>
    <row r="15719" spans="1:12" x14ac:dyDescent="0.25">
      <c r="A15719">
        <v>32</v>
      </c>
      <c r="B15719">
        <v>23496310</v>
      </c>
      <c r="C15719" t="s">
        <v>5501</v>
      </c>
      <c r="D15719">
        <v>455</v>
      </c>
      <c r="E15719">
        <v>0</v>
      </c>
      <c r="F15719">
        <v>341.25</v>
      </c>
      <c r="G15719">
        <v>0</v>
      </c>
      <c r="H15719">
        <v>0</v>
      </c>
      <c r="I15719">
        <v>0</v>
      </c>
      <c r="K15719">
        <v>2014</v>
      </c>
      <c r="L15719">
        <v>2017</v>
      </c>
    </row>
    <row r="15720" spans="1:12" x14ac:dyDescent="0.25">
      <c r="A15720">
        <v>32</v>
      </c>
      <c r="B15720">
        <v>23496311</v>
      </c>
      <c r="C15720" t="s">
        <v>5546</v>
      </c>
      <c r="D15720">
        <v>455</v>
      </c>
      <c r="E15720">
        <v>0</v>
      </c>
      <c r="F15720">
        <v>341.25</v>
      </c>
      <c r="G15720">
        <v>0</v>
      </c>
      <c r="H15720">
        <v>462.15</v>
      </c>
      <c r="I15720">
        <v>0</v>
      </c>
      <c r="K15720">
        <v>2014</v>
      </c>
      <c r="L15720">
        <v>2014</v>
      </c>
    </row>
    <row r="15721" spans="1:12" x14ac:dyDescent="0.25">
      <c r="A15721">
        <v>32</v>
      </c>
      <c r="B15721">
        <v>23496405</v>
      </c>
      <c r="C15721" t="s">
        <v>6818</v>
      </c>
      <c r="D15721">
        <v>2100</v>
      </c>
      <c r="E15721">
        <v>0</v>
      </c>
      <c r="F15721">
        <v>1260</v>
      </c>
      <c r="G15721">
        <v>0</v>
      </c>
      <c r="H15721">
        <v>0</v>
      </c>
      <c r="I15721">
        <v>0</v>
      </c>
      <c r="K15721">
        <v>2015</v>
      </c>
      <c r="L15721">
        <v>2017</v>
      </c>
    </row>
    <row r="15722" spans="1:12" x14ac:dyDescent="0.25">
      <c r="A15722">
        <v>32</v>
      </c>
      <c r="B15722">
        <v>23496406</v>
      </c>
      <c r="C15722" t="s">
        <v>6819</v>
      </c>
      <c r="D15722">
        <v>0</v>
      </c>
      <c r="E15722">
        <v>0</v>
      </c>
      <c r="F15722">
        <v>0</v>
      </c>
      <c r="G15722">
        <v>0</v>
      </c>
      <c r="H15722">
        <v>0</v>
      </c>
      <c r="I15722">
        <v>0</v>
      </c>
      <c r="K15722">
        <v>2015</v>
      </c>
      <c r="L15722">
        <v>2016</v>
      </c>
    </row>
    <row r="15723" spans="1:12" x14ac:dyDescent="0.25">
      <c r="A15723">
        <v>32</v>
      </c>
      <c r="B15723">
        <v>23496416</v>
      </c>
      <c r="C15723" t="s">
        <v>6226</v>
      </c>
      <c r="D15723">
        <v>2485</v>
      </c>
      <c r="E15723">
        <v>0</v>
      </c>
      <c r="F15723">
        <v>1491</v>
      </c>
      <c r="G15723">
        <v>0</v>
      </c>
      <c r="H15723">
        <v>0</v>
      </c>
      <c r="I15723">
        <v>0</v>
      </c>
      <c r="K15723">
        <v>2015</v>
      </c>
      <c r="L15723">
        <v>2017</v>
      </c>
    </row>
    <row r="15724" spans="1:12" x14ac:dyDescent="0.25">
      <c r="A15724">
        <v>32</v>
      </c>
      <c r="B15724">
        <v>23496445</v>
      </c>
      <c r="C15724" t="s">
        <v>6367</v>
      </c>
      <c r="D15724">
        <v>60</v>
      </c>
      <c r="E15724">
        <v>0</v>
      </c>
      <c r="F15724">
        <v>36</v>
      </c>
      <c r="G15724">
        <v>0</v>
      </c>
      <c r="H15724">
        <v>0</v>
      </c>
      <c r="I15724">
        <v>0</v>
      </c>
      <c r="K15724">
        <v>2015</v>
      </c>
      <c r="L15724">
        <v>2017</v>
      </c>
    </row>
    <row r="15725" spans="1:12" x14ac:dyDescent="0.25">
      <c r="A15725">
        <v>32</v>
      </c>
      <c r="B15725">
        <v>23497384</v>
      </c>
      <c r="C15725" t="s">
        <v>6596</v>
      </c>
      <c r="D15725">
        <v>650</v>
      </c>
      <c r="E15725">
        <v>0</v>
      </c>
      <c r="F15725">
        <v>390</v>
      </c>
      <c r="G15725">
        <v>0</v>
      </c>
      <c r="H15725">
        <v>0</v>
      </c>
      <c r="I15725">
        <v>0</v>
      </c>
      <c r="K15725">
        <v>2015</v>
      </c>
      <c r="L15725">
        <v>2017</v>
      </c>
    </row>
    <row r="15726" spans="1:12" x14ac:dyDescent="0.25">
      <c r="A15726">
        <v>32</v>
      </c>
      <c r="B15726">
        <v>23497385</v>
      </c>
      <c r="C15726" t="s">
        <v>6596</v>
      </c>
      <c r="D15726">
        <v>650</v>
      </c>
      <c r="E15726">
        <v>0</v>
      </c>
      <c r="F15726">
        <v>390</v>
      </c>
      <c r="G15726">
        <v>0</v>
      </c>
      <c r="H15726">
        <v>0</v>
      </c>
      <c r="I15726">
        <v>0</v>
      </c>
      <c r="K15726">
        <v>2015</v>
      </c>
      <c r="L15726">
        <v>2017</v>
      </c>
    </row>
    <row r="15727" spans="1:12" x14ac:dyDescent="0.25">
      <c r="A15727">
        <v>32</v>
      </c>
      <c r="B15727">
        <v>23497538</v>
      </c>
      <c r="C15727" t="s">
        <v>6820</v>
      </c>
      <c r="D15727">
        <v>205</v>
      </c>
      <c r="E15727">
        <v>0</v>
      </c>
      <c r="F15727">
        <v>123</v>
      </c>
      <c r="G15727">
        <v>0</v>
      </c>
      <c r="H15727">
        <v>0</v>
      </c>
      <c r="I15727">
        <v>0</v>
      </c>
      <c r="K15727">
        <v>2015</v>
      </c>
      <c r="L15727">
        <v>2017</v>
      </c>
    </row>
    <row r="15728" spans="1:12" x14ac:dyDescent="0.25">
      <c r="A15728">
        <v>32</v>
      </c>
      <c r="B15728">
        <v>23497689</v>
      </c>
      <c r="C15728" t="s">
        <v>6821</v>
      </c>
      <c r="D15728">
        <v>395</v>
      </c>
      <c r="E15728">
        <v>0</v>
      </c>
      <c r="F15728">
        <v>296.25</v>
      </c>
      <c r="G15728">
        <v>0</v>
      </c>
      <c r="H15728">
        <v>0</v>
      </c>
      <c r="I15728">
        <v>0</v>
      </c>
      <c r="K15728">
        <v>2013</v>
      </c>
      <c r="L15728">
        <v>2017</v>
      </c>
    </row>
    <row r="15729" spans="1:12" x14ac:dyDescent="0.25">
      <c r="A15729">
        <v>32</v>
      </c>
      <c r="B15729">
        <v>23497690</v>
      </c>
      <c r="C15729" t="s">
        <v>6822</v>
      </c>
      <c r="D15729">
        <v>395</v>
      </c>
      <c r="E15729">
        <v>0</v>
      </c>
      <c r="F15729">
        <v>296.25</v>
      </c>
      <c r="G15729">
        <v>0</v>
      </c>
      <c r="H15729">
        <v>0</v>
      </c>
      <c r="I15729">
        <v>0</v>
      </c>
      <c r="K15729">
        <v>2013</v>
      </c>
      <c r="L15729">
        <v>2017</v>
      </c>
    </row>
    <row r="15730" spans="1:12" x14ac:dyDescent="0.25">
      <c r="A15730">
        <v>32</v>
      </c>
      <c r="B15730">
        <v>23497691</v>
      </c>
      <c r="C15730" t="s">
        <v>6348</v>
      </c>
      <c r="D15730">
        <v>445</v>
      </c>
      <c r="E15730">
        <v>0</v>
      </c>
      <c r="F15730">
        <v>333.75</v>
      </c>
      <c r="G15730">
        <v>0</v>
      </c>
      <c r="H15730">
        <v>0</v>
      </c>
      <c r="I15730">
        <v>0</v>
      </c>
      <c r="K15730">
        <v>2015</v>
      </c>
      <c r="L15730">
        <v>2017</v>
      </c>
    </row>
    <row r="15731" spans="1:12" x14ac:dyDescent="0.25">
      <c r="A15731">
        <v>32</v>
      </c>
      <c r="B15731">
        <v>23499399</v>
      </c>
      <c r="C15731" t="s">
        <v>6030</v>
      </c>
      <c r="D15731">
        <v>695</v>
      </c>
      <c r="E15731">
        <v>0</v>
      </c>
      <c r="F15731">
        <v>521.25</v>
      </c>
      <c r="G15731">
        <v>0</v>
      </c>
      <c r="H15731">
        <v>0</v>
      </c>
      <c r="I15731">
        <v>0</v>
      </c>
      <c r="K15731">
        <v>2015</v>
      </c>
      <c r="L15731">
        <v>2018</v>
      </c>
    </row>
    <row r="15732" spans="1:12" x14ac:dyDescent="0.25">
      <c r="A15732">
        <v>32</v>
      </c>
      <c r="B15732">
        <v>23499746</v>
      </c>
      <c r="C15732" t="s">
        <v>6823</v>
      </c>
      <c r="D15732">
        <v>1500</v>
      </c>
      <c r="E15732">
        <v>0</v>
      </c>
      <c r="F15732">
        <v>1125</v>
      </c>
      <c r="G15732">
        <v>0</v>
      </c>
      <c r="H15732">
        <v>0</v>
      </c>
      <c r="I15732">
        <v>0</v>
      </c>
      <c r="K15732">
        <v>2016</v>
      </c>
      <c r="L15732">
        <v>2016</v>
      </c>
    </row>
    <row r="15733" spans="1:12" x14ac:dyDescent="0.25">
      <c r="A15733">
        <v>32</v>
      </c>
      <c r="B15733">
        <v>23499747</v>
      </c>
      <c r="C15733" t="s">
        <v>6823</v>
      </c>
      <c r="D15733">
        <v>1500</v>
      </c>
      <c r="E15733">
        <v>0</v>
      </c>
      <c r="F15733">
        <v>1125</v>
      </c>
      <c r="G15733">
        <v>0</v>
      </c>
      <c r="H15733">
        <v>0</v>
      </c>
      <c r="I15733">
        <v>0</v>
      </c>
      <c r="K15733">
        <v>2016</v>
      </c>
      <c r="L15733">
        <v>2016</v>
      </c>
    </row>
    <row r="15734" spans="1:12" x14ac:dyDescent="0.25">
      <c r="A15734">
        <v>32</v>
      </c>
      <c r="B15734">
        <v>23499748</v>
      </c>
      <c r="C15734" t="s">
        <v>6824</v>
      </c>
      <c r="D15734">
        <v>1350</v>
      </c>
      <c r="E15734">
        <v>0</v>
      </c>
      <c r="F15734">
        <v>1012.5</v>
      </c>
      <c r="G15734">
        <v>0</v>
      </c>
      <c r="H15734">
        <v>0</v>
      </c>
      <c r="I15734">
        <v>0</v>
      </c>
      <c r="K15734">
        <v>2016</v>
      </c>
      <c r="L15734">
        <v>2016</v>
      </c>
    </row>
    <row r="15735" spans="1:12" x14ac:dyDescent="0.25">
      <c r="A15735">
        <v>32</v>
      </c>
      <c r="B15735">
        <v>23499966</v>
      </c>
      <c r="C15735" t="s">
        <v>5121</v>
      </c>
      <c r="D15735">
        <v>120</v>
      </c>
      <c r="E15735">
        <v>0</v>
      </c>
      <c r="F15735">
        <v>90</v>
      </c>
      <c r="G15735">
        <v>0</v>
      </c>
      <c r="H15735">
        <v>0</v>
      </c>
      <c r="I15735">
        <v>0</v>
      </c>
      <c r="K15735">
        <v>2016</v>
      </c>
      <c r="L15735">
        <v>2017</v>
      </c>
    </row>
    <row r="15736" spans="1:12" x14ac:dyDescent="0.25">
      <c r="A15736">
        <v>32</v>
      </c>
      <c r="B15736">
        <v>23499993</v>
      </c>
      <c r="C15736" t="s">
        <v>6321</v>
      </c>
      <c r="D15736">
        <v>395</v>
      </c>
      <c r="E15736">
        <v>0</v>
      </c>
      <c r="F15736">
        <v>296.25</v>
      </c>
      <c r="G15736">
        <v>0</v>
      </c>
      <c r="H15736">
        <v>0</v>
      </c>
      <c r="I15736">
        <v>0</v>
      </c>
      <c r="K15736">
        <v>2017</v>
      </c>
      <c r="L15736">
        <v>2017</v>
      </c>
    </row>
    <row r="15737" spans="1:12" x14ac:dyDescent="0.25">
      <c r="A15737">
        <v>32</v>
      </c>
      <c r="B15737">
        <v>23499994</v>
      </c>
      <c r="C15737" t="s">
        <v>6321</v>
      </c>
      <c r="D15737">
        <v>395</v>
      </c>
      <c r="E15737">
        <v>0</v>
      </c>
      <c r="F15737">
        <v>296.25</v>
      </c>
      <c r="G15737">
        <v>0</v>
      </c>
      <c r="H15737">
        <v>0</v>
      </c>
      <c r="I15737">
        <v>0</v>
      </c>
      <c r="K15737">
        <v>2017</v>
      </c>
      <c r="L15737">
        <v>2017</v>
      </c>
    </row>
    <row r="15738" spans="1:12" x14ac:dyDescent="0.25">
      <c r="A15738">
        <v>32</v>
      </c>
      <c r="B15738">
        <v>23499996</v>
      </c>
      <c r="C15738" t="s">
        <v>6323</v>
      </c>
      <c r="D15738">
        <v>375</v>
      </c>
      <c r="E15738">
        <v>0</v>
      </c>
      <c r="F15738">
        <v>281.25</v>
      </c>
      <c r="G15738">
        <v>0</v>
      </c>
      <c r="H15738">
        <v>0</v>
      </c>
      <c r="I15738">
        <v>0</v>
      </c>
      <c r="K15738">
        <v>2017</v>
      </c>
      <c r="L15738">
        <v>2017</v>
      </c>
    </row>
    <row r="15739" spans="1:12" x14ac:dyDescent="0.25">
      <c r="A15739">
        <v>32</v>
      </c>
      <c r="B15739">
        <v>23499997</v>
      </c>
      <c r="C15739" t="s">
        <v>6323</v>
      </c>
      <c r="D15739">
        <v>375</v>
      </c>
      <c r="E15739">
        <v>0</v>
      </c>
      <c r="F15739">
        <v>281.25</v>
      </c>
      <c r="G15739">
        <v>0</v>
      </c>
      <c r="H15739">
        <v>0</v>
      </c>
      <c r="I15739">
        <v>0</v>
      </c>
      <c r="K15739">
        <v>2017</v>
      </c>
      <c r="L15739">
        <v>2017</v>
      </c>
    </row>
    <row r="15740" spans="1:12" x14ac:dyDescent="0.25">
      <c r="A15740">
        <v>32</v>
      </c>
      <c r="B15740">
        <v>23504273</v>
      </c>
      <c r="C15740" t="s">
        <v>5936</v>
      </c>
      <c r="D15740">
        <v>493</v>
      </c>
      <c r="E15740">
        <v>0</v>
      </c>
      <c r="F15740">
        <v>295.8</v>
      </c>
      <c r="G15740">
        <v>0</v>
      </c>
      <c r="H15740">
        <v>0</v>
      </c>
      <c r="I15740">
        <v>0</v>
      </c>
      <c r="K15740">
        <v>2017</v>
      </c>
      <c r="L15740">
        <v>2017</v>
      </c>
    </row>
    <row r="15741" spans="1:12" x14ac:dyDescent="0.25">
      <c r="A15741">
        <v>32</v>
      </c>
      <c r="B15741">
        <v>23504275</v>
      </c>
      <c r="C15741" t="s">
        <v>6315</v>
      </c>
      <c r="D15741">
        <v>395</v>
      </c>
      <c r="E15741">
        <v>0</v>
      </c>
      <c r="F15741">
        <v>296.25</v>
      </c>
      <c r="G15741">
        <v>0</v>
      </c>
      <c r="H15741">
        <v>0</v>
      </c>
      <c r="I15741">
        <v>0</v>
      </c>
      <c r="K15741">
        <v>2017</v>
      </c>
      <c r="L15741">
        <v>2017</v>
      </c>
    </row>
    <row r="15742" spans="1:12" x14ac:dyDescent="0.25">
      <c r="A15742">
        <v>32</v>
      </c>
      <c r="B15742">
        <v>23504324</v>
      </c>
      <c r="C15742" t="s">
        <v>6228</v>
      </c>
      <c r="D15742">
        <v>0</v>
      </c>
      <c r="E15742">
        <v>0</v>
      </c>
      <c r="F15742">
        <v>0</v>
      </c>
      <c r="G15742">
        <v>0</v>
      </c>
      <c r="H15742">
        <v>0</v>
      </c>
      <c r="I15742">
        <v>0</v>
      </c>
      <c r="K15742">
        <v>2016</v>
      </c>
      <c r="L15742">
        <v>2017</v>
      </c>
    </row>
    <row r="15743" spans="1:12" x14ac:dyDescent="0.25">
      <c r="A15743">
        <v>32</v>
      </c>
      <c r="B15743">
        <v>23506072</v>
      </c>
      <c r="C15743" t="s">
        <v>6363</v>
      </c>
      <c r="D15743">
        <v>275</v>
      </c>
      <c r="E15743">
        <v>0</v>
      </c>
      <c r="F15743">
        <v>206.25</v>
      </c>
      <c r="G15743">
        <v>0</v>
      </c>
      <c r="H15743">
        <v>0</v>
      </c>
      <c r="I15743">
        <v>0</v>
      </c>
      <c r="K15743">
        <v>2016</v>
      </c>
      <c r="L15743">
        <v>2017</v>
      </c>
    </row>
    <row r="15744" spans="1:12" x14ac:dyDescent="0.25">
      <c r="A15744">
        <v>32</v>
      </c>
      <c r="B15744">
        <v>23506526</v>
      </c>
      <c r="C15744" t="s">
        <v>6695</v>
      </c>
      <c r="D15744">
        <v>425</v>
      </c>
      <c r="E15744">
        <v>0</v>
      </c>
      <c r="F15744">
        <v>318.75</v>
      </c>
      <c r="G15744">
        <v>0</v>
      </c>
      <c r="H15744">
        <v>0</v>
      </c>
      <c r="I15744">
        <v>0</v>
      </c>
      <c r="K15744">
        <v>2016</v>
      </c>
      <c r="L15744">
        <v>2017</v>
      </c>
    </row>
    <row r="15745" spans="1:12" x14ac:dyDescent="0.25">
      <c r="A15745">
        <v>32</v>
      </c>
      <c r="B15745">
        <v>23506528</v>
      </c>
      <c r="C15745" t="s">
        <v>6695</v>
      </c>
      <c r="D15745">
        <v>625</v>
      </c>
      <c r="E15745">
        <v>0</v>
      </c>
      <c r="F15745">
        <v>468.75</v>
      </c>
      <c r="G15745">
        <v>0</v>
      </c>
      <c r="H15745">
        <v>0</v>
      </c>
      <c r="I15745">
        <v>0</v>
      </c>
      <c r="K15745">
        <v>2016</v>
      </c>
      <c r="L15745">
        <v>2017</v>
      </c>
    </row>
    <row r="15746" spans="1:12" x14ac:dyDescent="0.25">
      <c r="A15746">
        <v>32</v>
      </c>
      <c r="B15746">
        <v>23506590</v>
      </c>
      <c r="C15746" t="s">
        <v>6357</v>
      </c>
      <c r="D15746">
        <v>195</v>
      </c>
      <c r="E15746">
        <v>0</v>
      </c>
      <c r="F15746">
        <v>146.25</v>
      </c>
      <c r="G15746">
        <v>0</v>
      </c>
      <c r="H15746">
        <v>0</v>
      </c>
      <c r="I15746">
        <v>0</v>
      </c>
      <c r="K15746">
        <v>2016</v>
      </c>
      <c r="L15746">
        <v>2017</v>
      </c>
    </row>
    <row r="15747" spans="1:12" x14ac:dyDescent="0.25">
      <c r="A15747">
        <v>32</v>
      </c>
      <c r="B15747">
        <v>23506591</v>
      </c>
      <c r="C15747" t="s">
        <v>6825</v>
      </c>
      <c r="D15747">
        <v>195</v>
      </c>
      <c r="E15747">
        <v>0</v>
      </c>
      <c r="F15747">
        <v>146.25</v>
      </c>
      <c r="G15747">
        <v>0</v>
      </c>
      <c r="H15747">
        <v>0</v>
      </c>
      <c r="I15747">
        <v>0</v>
      </c>
      <c r="K15747">
        <v>2016</v>
      </c>
      <c r="L15747">
        <v>2017</v>
      </c>
    </row>
    <row r="15748" spans="1:12" x14ac:dyDescent="0.25">
      <c r="A15748">
        <v>32</v>
      </c>
      <c r="B15748">
        <v>23506592</v>
      </c>
      <c r="C15748" t="s">
        <v>6826</v>
      </c>
      <c r="D15748">
        <v>195</v>
      </c>
      <c r="E15748">
        <v>0</v>
      </c>
      <c r="F15748">
        <v>146.25</v>
      </c>
      <c r="G15748">
        <v>0</v>
      </c>
      <c r="H15748">
        <v>0</v>
      </c>
      <c r="I15748">
        <v>0</v>
      </c>
      <c r="K15748">
        <v>2016</v>
      </c>
      <c r="L15748">
        <v>2017</v>
      </c>
    </row>
    <row r="15749" spans="1:12" x14ac:dyDescent="0.25">
      <c r="A15749">
        <v>32</v>
      </c>
      <c r="B15749">
        <v>23506713</v>
      </c>
      <c r="C15749" t="s">
        <v>6598</v>
      </c>
      <c r="D15749">
        <v>1995</v>
      </c>
      <c r="E15749">
        <v>0</v>
      </c>
      <c r="F15749">
        <v>1496.25</v>
      </c>
      <c r="G15749">
        <v>0</v>
      </c>
      <c r="H15749">
        <v>0</v>
      </c>
      <c r="I15749">
        <v>0</v>
      </c>
      <c r="K15749">
        <v>2016</v>
      </c>
      <c r="L15749">
        <v>2016</v>
      </c>
    </row>
    <row r="15750" spans="1:12" x14ac:dyDescent="0.25">
      <c r="A15750">
        <v>32</v>
      </c>
      <c r="B15750">
        <v>23506714</v>
      </c>
      <c r="C15750" t="s">
        <v>6045</v>
      </c>
      <c r="D15750">
        <v>1995</v>
      </c>
      <c r="E15750">
        <v>0</v>
      </c>
      <c r="F15750">
        <v>1496.25</v>
      </c>
      <c r="G15750">
        <v>0</v>
      </c>
      <c r="H15750">
        <v>0</v>
      </c>
      <c r="I15750">
        <v>0</v>
      </c>
      <c r="K15750">
        <v>2016</v>
      </c>
      <c r="L15750">
        <v>2016</v>
      </c>
    </row>
    <row r="15751" spans="1:12" x14ac:dyDescent="0.25">
      <c r="A15751">
        <v>32</v>
      </c>
      <c r="B15751">
        <v>23506715</v>
      </c>
      <c r="C15751" t="s">
        <v>2330</v>
      </c>
      <c r="D15751">
        <v>1995</v>
      </c>
      <c r="E15751">
        <v>0</v>
      </c>
      <c r="F15751">
        <v>1496.25</v>
      </c>
      <c r="G15751">
        <v>0</v>
      </c>
      <c r="H15751">
        <v>0</v>
      </c>
      <c r="I15751">
        <v>0</v>
      </c>
      <c r="K15751">
        <v>2016</v>
      </c>
      <c r="L15751">
        <v>2016</v>
      </c>
    </row>
    <row r="15752" spans="1:12" x14ac:dyDescent="0.25">
      <c r="A15752">
        <v>32</v>
      </c>
      <c r="B15752">
        <v>23506716</v>
      </c>
      <c r="C15752" t="s">
        <v>2332</v>
      </c>
      <c r="D15752">
        <v>1995</v>
      </c>
      <c r="E15752">
        <v>0</v>
      </c>
      <c r="F15752">
        <v>1496.25</v>
      </c>
      <c r="G15752">
        <v>0</v>
      </c>
      <c r="H15752">
        <v>0</v>
      </c>
      <c r="I15752">
        <v>0</v>
      </c>
      <c r="K15752">
        <v>2016</v>
      </c>
      <c r="L15752">
        <v>2016</v>
      </c>
    </row>
    <row r="15753" spans="1:12" x14ac:dyDescent="0.25">
      <c r="A15753">
        <v>32</v>
      </c>
      <c r="B15753">
        <v>23506717</v>
      </c>
      <c r="C15753" t="s">
        <v>6567</v>
      </c>
      <c r="D15753">
        <v>1695</v>
      </c>
      <c r="E15753">
        <v>0</v>
      </c>
      <c r="F15753">
        <v>1271.25</v>
      </c>
      <c r="G15753">
        <v>0</v>
      </c>
      <c r="H15753">
        <v>0</v>
      </c>
      <c r="I15753">
        <v>0</v>
      </c>
      <c r="K15753">
        <v>2016</v>
      </c>
      <c r="L15753">
        <v>2016</v>
      </c>
    </row>
    <row r="15754" spans="1:12" x14ac:dyDescent="0.25">
      <c r="A15754">
        <v>32</v>
      </c>
      <c r="B15754">
        <v>23507052</v>
      </c>
      <c r="C15754" t="s">
        <v>6061</v>
      </c>
      <c r="D15754">
        <v>350</v>
      </c>
      <c r="E15754">
        <v>0</v>
      </c>
      <c r="F15754">
        <v>262.5</v>
      </c>
      <c r="G15754">
        <v>0</v>
      </c>
      <c r="H15754">
        <v>0</v>
      </c>
      <c r="I15754">
        <v>0</v>
      </c>
      <c r="K15754">
        <v>2016</v>
      </c>
      <c r="L15754">
        <v>2017</v>
      </c>
    </row>
    <row r="15755" spans="1:12" x14ac:dyDescent="0.25">
      <c r="A15755">
        <v>32</v>
      </c>
      <c r="B15755">
        <v>23507053</v>
      </c>
      <c r="C15755" t="s">
        <v>6113</v>
      </c>
      <c r="D15755">
        <v>350</v>
      </c>
      <c r="E15755">
        <v>0</v>
      </c>
      <c r="F15755">
        <v>262.5</v>
      </c>
      <c r="G15755">
        <v>0</v>
      </c>
      <c r="H15755">
        <v>0</v>
      </c>
      <c r="I15755">
        <v>0</v>
      </c>
      <c r="K15755">
        <v>2016</v>
      </c>
      <c r="L15755">
        <v>2017</v>
      </c>
    </row>
    <row r="15756" spans="1:12" x14ac:dyDescent="0.25">
      <c r="A15756">
        <v>32</v>
      </c>
      <c r="B15756">
        <v>23507054</v>
      </c>
      <c r="C15756" t="s">
        <v>6063</v>
      </c>
      <c r="D15756">
        <v>350</v>
      </c>
      <c r="E15756">
        <v>0</v>
      </c>
      <c r="F15756">
        <v>262.5</v>
      </c>
      <c r="G15756">
        <v>0</v>
      </c>
      <c r="H15756">
        <v>0</v>
      </c>
      <c r="I15756">
        <v>0</v>
      </c>
      <c r="K15756">
        <v>2016</v>
      </c>
      <c r="L15756">
        <v>2017</v>
      </c>
    </row>
    <row r="15757" spans="1:12" x14ac:dyDescent="0.25">
      <c r="A15757">
        <v>32</v>
      </c>
      <c r="B15757">
        <v>23507055</v>
      </c>
      <c r="C15757" t="s">
        <v>6074</v>
      </c>
      <c r="D15757">
        <v>350</v>
      </c>
      <c r="E15757">
        <v>0</v>
      </c>
      <c r="F15757">
        <v>262.5</v>
      </c>
      <c r="G15757">
        <v>0</v>
      </c>
      <c r="H15757">
        <v>0</v>
      </c>
      <c r="I15757">
        <v>0</v>
      </c>
      <c r="K15757">
        <v>2016</v>
      </c>
      <c r="L15757">
        <v>2017</v>
      </c>
    </row>
    <row r="15758" spans="1:12" x14ac:dyDescent="0.25">
      <c r="A15758">
        <v>32</v>
      </c>
      <c r="B15758">
        <v>23507056</v>
      </c>
      <c r="C15758" t="s">
        <v>6071</v>
      </c>
      <c r="D15758">
        <v>350</v>
      </c>
      <c r="E15758">
        <v>0</v>
      </c>
      <c r="F15758">
        <v>262.5</v>
      </c>
      <c r="G15758">
        <v>0</v>
      </c>
      <c r="H15758">
        <v>0</v>
      </c>
      <c r="I15758">
        <v>0</v>
      </c>
      <c r="K15758">
        <v>2016</v>
      </c>
      <c r="L15758">
        <v>2017</v>
      </c>
    </row>
    <row r="15759" spans="1:12" x14ac:dyDescent="0.25">
      <c r="A15759">
        <v>32</v>
      </c>
      <c r="B15759">
        <v>23507057</v>
      </c>
      <c r="C15759" t="s">
        <v>6119</v>
      </c>
      <c r="D15759">
        <v>350</v>
      </c>
      <c r="E15759">
        <v>0</v>
      </c>
      <c r="F15759">
        <v>262.5</v>
      </c>
      <c r="G15759">
        <v>0</v>
      </c>
      <c r="H15759">
        <v>0</v>
      </c>
      <c r="I15759">
        <v>0</v>
      </c>
      <c r="K15759">
        <v>2016</v>
      </c>
      <c r="L15759">
        <v>2017</v>
      </c>
    </row>
    <row r="15760" spans="1:12" x14ac:dyDescent="0.25">
      <c r="A15760">
        <v>32</v>
      </c>
      <c r="B15760">
        <v>23507123</v>
      </c>
      <c r="C15760" t="s">
        <v>6061</v>
      </c>
      <c r="D15760">
        <v>175</v>
      </c>
      <c r="E15760">
        <v>0</v>
      </c>
      <c r="F15760">
        <v>131.25</v>
      </c>
      <c r="G15760">
        <v>0</v>
      </c>
      <c r="H15760">
        <v>0</v>
      </c>
      <c r="I15760">
        <v>0</v>
      </c>
      <c r="K15760">
        <v>2017</v>
      </c>
      <c r="L15760">
        <v>2017</v>
      </c>
    </row>
    <row r="15761" spans="1:12" x14ac:dyDescent="0.25">
      <c r="A15761">
        <v>32</v>
      </c>
      <c r="B15761">
        <v>23507124</v>
      </c>
      <c r="C15761" t="s">
        <v>6827</v>
      </c>
      <c r="D15761">
        <v>175</v>
      </c>
      <c r="E15761">
        <v>0</v>
      </c>
      <c r="F15761">
        <v>131.25</v>
      </c>
      <c r="G15761">
        <v>0</v>
      </c>
      <c r="H15761">
        <v>0</v>
      </c>
      <c r="I15761">
        <v>0</v>
      </c>
      <c r="K15761">
        <v>2017</v>
      </c>
      <c r="L15761">
        <v>2017</v>
      </c>
    </row>
    <row r="15762" spans="1:12" x14ac:dyDescent="0.25">
      <c r="A15762">
        <v>32</v>
      </c>
      <c r="B15762">
        <v>23507125</v>
      </c>
      <c r="C15762" t="s">
        <v>6828</v>
      </c>
      <c r="D15762">
        <v>175</v>
      </c>
      <c r="E15762">
        <v>0</v>
      </c>
      <c r="F15762">
        <v>131.25</v>
      </c>
      <c r="G15762">
        <v>0</v>
      </c>
      <c r="H15762">
        <v>0</v>
      </c>
      <c r="I15762">
        <v>0</v>
      </c>
      <c r="K15762">
        <v>2017</v>
      </c>
      <c r="L15762">
        <v>2017</v>
      </c>
    </row>
    <row r="15763" spans="1:12" x14ac:dyDescent="0.25">
      <c r="A15763">
        <v>32</v>
      </c>
      <c r="B15763">
        <v>23507126</v>
      </c>
      <c r="C15763" t="s">
        <v>6494</v>
      </c>
      <c r="D15763">
        <v>175</v>
      </c>
      <c r="E15763">
        <v>0</v>
      </c>
      <c r="F15763">
        <v>131.25</v>
      </c>
      <c r="G15763">
        <v>0</v>
      </c>
      <c r="H15763">
        <v>0</v>
      </c>
      <c r="I15763">
        <v>0</v>
      </c>
      <c r="K15763">
        <v>2017</v>
      </c>
      <c r="L15763">
        <v>2017</v>
      </c>
    </row>
    <row r="15764" spans="1:12" x14ac:dyDescent="0.25">
      <c r="A15764">
        <v>32</v>
      </c>
      <c r="B15764">
        <v>23507127</v>
      </c>
      <c r="C15764" t="s">
        <v>6829</v>
      </c>
      <c r="D15764">
        <v>175</v>
      </c>
      <c r="E15764">
        <v>0</v>
      </c>
      <c r="F15764">
        <v>131.25</v>
      </c>
      <c r="G15764">
        <v>0</v>
      </c>
      <c r="H15764">
        <v>0</v>
      </c>
      <c r="I15764">
        <v>0</v>
      </c>
      <c r="K15764">
        <v>2017</v>
      </c>
      <c r="L15764">
        <v>2017</v>
      </c>
    </row>
    <row r="15765" spans="1:12" x14ac:dyDescent="0.25">
      <c r="A15765">
        <v>32</v>
      </c>
      <c r="B15765">
        <v>23507191</v>
      </c>
      <c r="C15765" t="s">
        <v>6830</v>
      </c>
      <c r="D15765">
        <v>100</v>
      </c>
      <c r="E15765">
        <v>0</v>
      </c>
      <c r="F15765">
        <v>75</v>
      </c>
      <c r="G15765">
        <v>0</v>
      </c>
      <c r="H15765">
        <v>0</v>
      </c>
      <c r="I15765">
        <v>0</v>
      </c>
      <c r="K15765">
        <v>2017</v>
      </c>
      <c r="L15765">
        <v>2017</v>
      </c>
    </row>
    <row r="15766" spans="1:12" x14ac:dyDescent="0.25">
      <c r="A15766">
        <v>32</v>
      </c>
      <c r="B15766">
        <v>23507192</v>
      </c>
      <c r="C15766" t="s">
        <v>6831</v>
      </c>
      <c r="D15766">
        <v>100</v>
      </c>
      <c r="E15766">
        <v>0</v>
      </c>
      <c r="F15766">
        <v>75</v>
      </c>
      <c r="G15766">
        <v>0</v>
      </c>
      <c r="H15766">
        <v>0</v>
      </c>
      <c r="I15766">
        <v>0</v>
      </c>
      <c r="K15766">
        <v>2017</v>
      </c>
      <c r="L15766">
        <v>2017</v>
      </c>
    </row>
    <row r="15767" spans="1:12" x14ac:dyDescent="0.25">
      <c r="A15767">
        <v>32</v>
      </c>
      <c r="B15767">
        <v>23507194</v>
      </c>
      <c r="C15767" t="s">
        <v>6832</v>
      </c>
      <c r="D15767">
        <v>625</v>
      </c>
      <c r="E15767">
        <v>0</v>
      </c>
      <c r="F15767">
        <v>468.75</v>
      </c>
      <c r="G15767">
        <v>0</v>
      </c>
      <c r="H15767">
        <v>0</v>
      </c>
      <c r="I15767">
        <v>0</v>
      </c>
      <c r="K15767">
        <v>2017</v>
      </c>
      <c r="L15767">
        <v>2017</v>
      </c>
    </row>
    <row r="15768" spans="1:12" x14ac:dyDescent="0.25">
      <c r="A15768">
        <v>32</v>
      </c>
      <c r="B15768">
        <v>23507865</v>
      </c>
      <c r="C15768" t="s">
        <v>6628</v>
      </c>
      <c r="D15768">
        <v>275</v>
      </c>
      <c r="E15768">
        <v>0</v>
      </c>
      <c r="F15768">
        <v>206.25</v>
      </c>
      <c r="G15768">
        <v>0</v>
      </c>
      <c r="H15768">
        <v>0</v>
      </c>
      <c r="I15768">
        <v>0</v>
      </c>
      <c r="K15768">
        <v>2016</v>
      </c>
      <c r="L15768">
        <v>2017</v>
      </c>
    </row>
    <row r="15769" spans="1:12" x14ac:dyDescent="0.25">
      <c r="A15769">
        <v>32</v>
      </c>
      <c r="B15769">
        <v>23507866</v>
      </c>
      <c r="C15769" t="s">
        <v>6624</v>
      </c>
      <c r="D15769">
        <v>275</v>
      </c>
      <c r="E15769">
        <v>0</v>
      </c>
      <c r="F15769">
        <v>206.25</v>
      </c>
      <c r="G15769">
        <v>0</v>
      </c>
      <c r="H15769">
        <v>0</v>
      </c>
      <c r="I15769">
        <v>0</v>
      </c>
      <c r="K15769">
        <v>2016</v>
      </c>
      <c r="L15769">
        <v>2017</v>
      </c>
    </row>
    <row r="15770" spans="1:12" x14ac:dyDescent="0.25">
      <c r="A15770">
        <v>32</v>
      </c>
      <c r="B15770">
        <v>23507867</v>
      </c>
      <c r="C15770" t="s">
        <v>6625</v>
      </c>
      <c r="D15770">
        <v>275</v>
      </c>
      <c r="E15770">
        <v>0</v>
      </c>
      <c r="F15770">
        <v>206.25</v>
      </c>
      <c r="G15770">
        <v>0</v>
      </c>
      <c r="H15770">
        <v>0</v>
      </c>
      <c r="I15770">
        <v>0</v>
      </c>
      <c r="K15770">
        <v>2016</v>
      </c>
      <c r="L15770">
        <v>2017</v>
      </c>
    </row>
    <row r="15771" spans="1:12" x14ac:dyDescent="0.25">
      <c r="A15771">
        <v>32</v>
      </c>
      <c r="B15771">
        <v>23507868</v>
      </c>
      <c r="C15771" t="s">
        <v>6626</v>
      </c>
      <c r="D15771">
        <v>275</v>
      </c>
      <c r="E15771">
        <v>0</v>
      </c>
      <c r="F15771">
        <v>206.25</v>
      </c>
      <c r="G15771">
        <v>0</v>
      </c>
      <c r="H15771">
        <v>0</v>
      </c>
      <c r="I15771">
        <v>0</v>
      </c>
      <c r="K15771">
        <v>2016</v>
      </c>
      <c r="L15771">
        <v>2017</v>
      </c>
    </row>
    <row r="15772" spans="1:12" x14ac:dyDescent="0.25">
      <c r="A15772">
        <v>32</v>
      </c>
      <c r="B15772">
        <v>23507869</v>
      </c>
      <c r="C15772" t="s">
        <v>6833</v>
      </c>
      <c r="D15772">
        <v>275</v>
      </c>
      <c r="E15772">
        <v>0</v>
      </c>
      <c r="F15772">
        <v>206.25</v>
      </c>
      <c r="G15772">
        <v>0</v>
      </c>
      <c r="H15772">
        <v>0</v>
      </c>
      <c r="I15772">
        <v>0</v>
      </c>
      <c r="K15772">
        <v>2016</v>
      </c>
      <c r="L15772">
        <v>2017</v>
      </c>
    </row>
    <row r="15773" spans="1:12" x14ac:dyDescent="0.25">
      <c r="A15773">
        <v>32</v>
      </c>
      <c r="B15773">
        <v>23509376</v>
      </c>
      <c r="C15773" t="s">
        <v>6415</v>
      </c>
      <c r="D15773">
        <v>350</v>
      </c>
      <c r="E15773">
        <v>0</v>
      </c>
      <c r="F15773">
        <v>262.5</v>
      </c>
      <c r="G15773">
        <v>0</v>
      </c>
      <c r="H15773">
        <v>0</v>
      </c>
      <c r="I15773">
        <v>0</v>
      </c>
      <c r="K15773">
        <v>2016</v>
      </c>
      <c r="L15773">
        <v>2017</v>
      </c>
    </row>
    <row r="15774" spans="1:12" x14ac:dyDescent="0.25">
      <c r="A15774">
        <v>32</v>
      </c>
      <c r="B15774">
        <v>24265702</v>
      </c>
      <c r="C15774" t="s">
        <v>6834</v>
      </c>
      <c r="D15774">
        <v>180</v>
      </c>
      <c r="E15774">
        <v>0</v>
      </c>
      <c r="F15774">
        <v>135</v>
      </c>
      <c r="G15774">
        <v>0</v>
      </c>
      <c r="H15774">
        <v>0</v>
      </c>
      <c r="I15774">
        <v>0</v>
      </c>
      <c r="K15774">
        <v>2013</v>
      </c>
      <c r="L15774">
        <v>2016</v>
      </c>
    </row>
    <row r="15775" spans="1:12" x14ac:dyDescent="0.25">
      <c r="A15775">
        <v>32</v>
      </c>
      <c r="B15775">
        <v>24267480</v>
      </c>
      <c r="C15775" t="s">
        <v>6835</v>
      </c>
      <c r="D15775">
        <v>180</v>
      </c>
      <c r="E15775">
        <v>0</v>
      </c>
      <c r="F15775">
        <v>135</v>
      </c>
      <c r="G15775">
        <v>0</v>
      </c>
      <c r="H15775">
        <v>0</v>
      </c>
      <c r="I15775">
        <v>0</v>
      </c>
      <c r="K15775">
        <v>2013</v>
      </c>
      <c r="L15775">
        <v>2016</v>
      </c>
    </row>
    <row r="15776" spans="1:12" x14ac:dyDescent="0.25">
      <c r="A15776">
        <v>32</v>
      </c>
      <c r="B15776">
        <v>24277224</v>
      </c>
      <c r="C15776" t="s">
        <v>5221</v>
      </c>
      <c r="D15776">
        <v>612.5</v>
      </c>
      <c r="E15776">
        <v>0</v>
      </c>
      <c r="F15776">
        <v>367.5</v>
      </c>
      <c r="G15776">
        <v>0</v>
      </c>
      <c r="H15776">
        <v>0</v>
      </c>
      <c r="I15776">
        <v>0</v>
      </c>
      <c r="K15776">
        <v>2016</v>
      </c>
      <c r="L15776">
        <v>2017</v>
      </c>
    </row>
    <row r="15777" spans="1:12" x14ac:dyDescent="0.25">
      <c r="A15777">
        <v>32</v>
      </c>
      <c r="B15777">
        <v>24278634</v>
      </c>
      <c r="C15777" t="s">
        <v>6836</v>
      </c>
      <c r="D15777">
        <v>325</v>
      </c>
      <c r="E15777">
        <v>0</v>
      </c>
      <c r="F15777">
        <v>243.75</v>
      </c>
      <c r="G15777">
        <v>0</v>
      </c>
      <c r="H15777">
        <v>0</v>
      </c>
      <c r="I15777">
        <v>0</v>
      </c>
      <c r="K15777">
        <v>2017</v>
      </c>
      <c r="L15777">
        <v>2017</v>
      </c>
    </row>
    <row r="15778" spans="1:12" x14ac:dyDescent="0.25">
      <c r="A15778">
        <v>32</v>
      </c>
      <c r="B15778">
        <v>24280118</v>
      </c>
      <c r="C15778" t="s">
        <v>5221</v>
      </c>
      <c r="D15778">
        <v>612.5</v>
      </c>
      <c r="E15778">
        <v>0</v>
      </c>
      <c r="F15778">
        <v>367.5</v>
      </c>
      <c r="G15778">
        <v>0</v>
      </c>
      <c r="H15778">
        <v>0</v>
      </c>
      <c r="I15778">
        <v>0</v>
      </c>
      <c r="K15778">
        <v>2016</v>
      </c>
      <c r="L15778">
        <v>2017</v>
      </c>
    </row>
    <row r="15779" spans="1:12" x14ac:dyDescent="0.25">
      <c r="A15779">
        <v>32</v>
      </c>
      <c r="B15779">
        <v>24280119</v>
      </c>
      <c r="C15779" t="s">
        <v>6473</v>
      </c>
      <c r="D15779">
        <v>525</v>
      </c>
      <c r="E15779">
        <v>0</v>
      </c>
      <c r="F15779">
        <v>393.75</v>
      </c>
      <c r="G15779">
        <v>0</v>
      </c>
      <c r="H15779">
        <v>0</v>
      </c>
      <c r="I15779">
        <v>0</v>
      </c>
      <c r="K15779">
        <v>2016</v>
      </c>
      <c r="L15779">
        <v>2017</v>
      </c>
    </row>
    <row r="15780" spans="1:12" x14ac:dyDescent="0.25">
      <c r="A15780">
        <v>32</v>
      </c>
      <c r="B15780">
        <v>24407705</v>
      </c>
      <c r="C15780" t="s">
        <v>6837</v>
      </c>
      <c r="D15780">
        <v>35</v>
      </c>
      <c r="E15780">
        <v>0</v>
      </c>
      <c r="F15780">
        <v>24.5</v>
      </c>
      <c r="G15780">
        <v>0</v>
      </c>
      <c r="H15780">
        <v>0</v>
      </c>
      <c r="I15780">
        <v>0</v>
      </c>
      <c r="K15780">
        <v>2000</v>
      </c>
      <c r="L15780">
        <v>2002</v>
      </c>
    </row>
    <row r="15781" spans="1:12" x14ac:dyDescent="0.25">
      <c r="A15781">
        <v>32</v>
      </c>
      <c r="B15781">
        <v>24428813</v>
      </c>
      <c r="C15781" t="s">
        <v>6838</v>
      </c>
      <c r="D15781">
        <v>150</v>
      </c>
      <c r="E15781">
        <v>0</v>
      </c>
      <c r="F15781">
        <v>105</v>
      </c>
      <c r="G15781">
        <v>0</v>
      </c>
      <c r="H15781">
        <v>0</v>
      </c>
      <c r="I15781">
        <v>0</v>
      </c>
      <c r="K15781">
        <v>2000</v>
      </c>
      <c r="L15781">
        <v>2005</v>
      </c>
    </row>
    <row r="15782" spans="1:12" x14ac:dyDescent="0.25">
      <c r="A15782">
        <v>32</v>
      </c>
      <c r="B15782">
        <v>24428814</v>
      </c>
      <c r="C15782" t="s">
        <v>6838</v>
      </c>
      <c r="D15782">
        <v>160</v>
      </c>
      <c r="E15782">
        <v>0</v>
      </c>
      <c r="F15782">
        <v>112</v>
      </c>
      <c r="G15782">
        <v>0</v>
      </c>
      <c r="H15782">
        <v>0</v>
      </c>
      <c r="I15782">
        <v>0</v>
      </c>
      <c r="K15782">
        <v>2000</v>
      </c>
      <c r="L15782">
        <v>2005</v>
      </c>
    </row>
    <row r="15783" spans="1:12" x14ac:dyDescent="0.25">
      <c r="A15783">
        <v>32</v>
      </c>
      <c r="B15783">
        <v>24435857</v>
      </c>
      <c r="C15783" t="s">
        <v>6839</v>
      </c>
      <c r="D15783">
        <v>43.79</v>
      </c>
      <c r="E15783">
        <v>0</v>
      </c>
      <c r="F15783">
        <v>24.96</v>
      </c>
      <c r="G15783">
        <v>0</v>
      </c>
      <c r="H15783">
        <v>0</v>
      </c>
      <c r="I15783">
        <v>0</v>
      </c>
      <c r="K15783">
        <v>2002</v>
      </c>
      <c r="L15783">
        <v>2003</v>
      </c>
    </row>
    <row r="15784" spans="1:12" x14ac:dyDescent="0.25">
      <c r="A15784">
        <v>32</v>
      </c>
      <c r="B15784">
        <v>24449408</v>
      </c>
      <c r="C15784" t="s">
        <v>6840</v>
      </c>
      <c r="D15784">
        <v>10</v>
      </c>
      <c r="E15784">
        <v>0</v>
      </c>
      <c r="F15784">
        <v>6</v>
      </c>
      <c r="G15784">
        <v>0</v>
      </c>
      <c r="H15784">
        <v>0</v>
      </c>
      <c r="I15784">
        <v>0</v>
      </c>
      <c r="K15784">
        <v>2003</v>
      </c>
      <c r="L15784">
        <v>2017</v>
      </c>
    </row>
    <row r="15785" spans="1:12" x14ac:dyDescent="0.25">
      <c r="A15785">
        <v>32</v>
      </c>
      <c r="B15785">
        <v>24462198</v>
      </c>
      <c r="C15785" t="s">
        <v>309</v>
      </c>
      <c r="D15785">
        <v>0</v>
      </c>
      <c r="E15785">
        <v>0</v>
      </c>
      <c r="F15785">
        <v>0</v>
      </c>
      <c r="G15785">
        <v>0</v>
      </c>
      <c r="H15785">
        <v>0</v>
      </c>
      <c r="I15785">
        <v>0</v>
      </c>
      <c r="K15785">
        <v>2016</v>
      </c>
      <c r="L15785">
        <v>2017</v>
      </c>
    </row>
    <row r="15786" spans="1:12" x14ac:dyDescent="0.25">
      <c r="A15786">
        <v>32</v>
      </c>
      <c r="B15786">
        <v>25553244</v>
      </c>
      <c r="C15786" t="s">
        <v>6841</v>
      </c>
      <c r="D15786">
        <v>8</v>
      </c>
      <c r="E15786">
        <v>0</v>
      </c>
      <c r="F15786">
        <v>5.6</v>
      </c>
      <c r="G15786">
        <v>0</v>
      </c>
      <c r="H15786">
        <v>0</v>
      </c>
      <c r="I15786">
        <v>0</v>
      </c>
      <c r="K15786">
        <v>1989</v>
      </c>
      <c r="L15786">
        <v>1990</v>
      </c>
    </row>
    <row r="15787" spans="1:12" x14ac:dyDescent="0.25">
      <c r="A15787">
        <v>32</v>
      </c>
      <c r="B15787">
        <v>25558108</v>
      </c>
      <c r="C15787" t="s">
        <v>299</v>
      </c>
      <c r="D15787">
        <v>10</v>
      </c>
      <c r="E15787">
        <v>0</v>
      </c>
      <c r="F15787">
        <v>7</v>
      </c>
      <c r="G15787">
        <v>0</v>
      </c>
      <c r="H15787">
        <v>0</v>
      </c>
      <c r="I15787">
        <v>0</v>
      </c>
      <c r="K15787">
        <v>1990</v>
      </c>
      <c r="L15787">
        <v>1991</v>
      </c>
    </row>
    <row r="15788" spans="1:12" x14ac:dyDescent="0.25">
      <c r="A15788">
        <v>32</v>
      </c>
      <c r="B15788">
        <v>25603244</v>
      </c>
      <c r="C15788" t="s">
        <v>6842</v>
      </c>
      <c r="D15788">
        <v>13</v>
      </c>
      <c r="E15788">
        <v>0</v>
      </c>
      <c r="F15788">
        <v>9.1</v>
      </c>
      <c r="G15788">
        <v>0</v>
      </c>
      <c r="H15788">
        <v>0</v>
      </c>
      <c r="I15788">
        <v>0</v>
      </c>
      <c r="K15788">
        <v>1992</v>
      </c>
      <c r="L15788">
        <v>1999</v>
      </c>
    </row>
    <row r="15789" spans="1:12" x14ac:dyDescent="0.25">
      <c r="A15789">
        <v>32</v>
      </c>
      <c r="B15789">
        <v>25606689</v>
      </c>
      <c r="C15789" t="s">
        <v>6843</v>
      </c>
      <c r="D15789">
        <v>10</v>
      </c>
      <c r="E15789">
        <v>0</v>
      </c>
      <c r="F15789">
        <v>7</v>
      </c>
      <c r="G15789">
        <v>0</v>
      </c>
      <c r="H15789">
        <v>0</v>
      </c>
      <c r="I15789">
        <v>0</v>
      </c>
      <c r="K15789">
        <v>1991</v>
      </c>
      <c r="L15789">
        <v>1999</v>
      </c>
    </row>
    <row r="15790" spans="1:12" x14ac:dyDescent="0.25">
      <c r="A15790">
        <v>32</v>
      </c>
      <c r="B15790">
        <v>25606690</v>
      </c>
      <c r="C15790" t="s">
        <v>299</v>
      </c>
      <c r="D15790">
        <v>9</v>
      </c>
      <c r="E15790">
        <v>0</v>
      </c>
      <c r="F15790">
        <v>6.3</v>
      </c>
      <c r="G15790">
        <v>0</v>
      </c>
      <c r="H15790">
        <v>0</v>
      </c>
      <c r="I15790">
        <v>0</v>
      </c>
      <c r="K15790">
        <v>1992</v>
      </c>
      <c r="L15790">
        <v>1999</v>
      </c>
    </row>
    <row r="15791" spans="1:12" x14ac:dyDescent="0.25">
      <c r="A15791">
        <v>32</v>
      </c>
      <c r="B15791">
        <v>25612093</v>
      </c>
      <c r="C15791" t="s">
        <v>299</v>
      </c>
      <c r="D15791">
        <v>30</v>
      </c>
      <c r="E15791">
        <v>0</v>
      </c>
      <c r="F15791">
        <v>21</v>
      </c>
      <c r="G15791">
        <v>0</v>
      </c>
      <c r="H15791">
        <v>0</v>
      </c>
      <c r="I15791">
        <v>0</v>
      </c>
      <c r="K15791">
        <v>1995</v>
      </c>
      <c r="L15791">
        <v>1999</v>
      </c>
    </row>
    <row r="15792" spans="1:12" x14ac:dyDescent="0.25">
      <c r="A15792">
        <v>32</v>
      </c>
      <c r="B15792">
        <v>25612096</v>
      </c>
      <c r="C15792" t="s">
        <v>6844</v>
      </c>
      <c r="D15792">
        <v>22</v>
      </c>
      <c r="E15792">
        <v>0</v>
      </c>
      <c r="F15792">
        <v>15.4</v>
      </c>
      <c r="G15792">
        <v>0</v>
      </c>
      <c r="H15792">
        <v>0</v>
      </c>
      <c r="I15792">
        <v>0</v>
      </c>
      <c r="K15792">
        <v>1995</v>
      </c>
      <c r="L15792">
        <v>1999</v>
      </c>
    </row>
    <row r="15793" spans="1:12" x14ac:dyDescent="0.25">
      <c r="A15793">
        <v>32</v>
      </c>
      <c r="B15793">
        <v>25635215</v>
      </c>
      <c r="C15793" t="s">
        <v>6845</v>
      </c>
      <c r="D15793">
        <v>70</v>
      </c>
      <c r="E15793">
        <v>0</v>
      </c>
      <c r="F15793">
        <v>52.5</v>
      </c>
      <c r="G15793">
        <v>0</v>
      </c>
      <c r="H15793">
        <v>0</v>
      </c>
      <c r="I15793">
        <v>0</v>
      </c>
      <c r="K15793">
        <v>1997</v>
      </c>
      <c r="L15793">
        <v>2005</v>
      </c>
    </row>
    <row r="15794" spans="1:12" x14ac:dyDescent="0.25">
      <c r="A15794">
        <v>32</v>
      </c>
      <c r="B15794">
        <v>25637400</v>
      </c>
      <c r="C15794" t="s">
        <v>285</v>
      </c>
      <c r="D15794">
        <v>107</v>
      </c>
      <c r="E15794">
        <v>0</v>
      </c>
      <c r="F15794">
        <v>87.75</v>
      </c>
      <c r="G15794">
        <v>0</v>
      </c>
      <c r="H15794">
        <v>0</v>
      </c>
      <c r="I15794">
        <v>0</v>
      </c>
      <c r="K15794">
        <v>1995</v>
      </c>
      <c r="L15794">
        <v>1996</v>
      </c>
    </row>
    <row r="15795" spans="1:12" x14ac:dyDescent="0.25">
      <c r="A15795">
        <v>32</v>
      </c>
      <c r="B15795">
        <v>25652431</v>
      </c>
      <c r="C15795" t="s">
        <v>6846</v>
      </c>
      <c r="D15795">
        <v>31</v>
      </c>
      <c r="E15795">
        <v>0</v>
      </c>
      <c r="F15795">
        <v>21.7</v>
      </c>
      <c r="G15795">
        <v>0</v>
      </c>
      <c r="H15795">
        <v>0</v>
      </c>
      <c r="I15795">
        <v>0</v>
      </c>
      <c r="K15795">
        <v>1997</v>
      </c>
      <c r="L15795">
        <v>1999</v>
      </c>
    </row>
    <row r="15796" spans="1:12" x14ac:dyDescent="0.25">
      <c r="A15796">
        <v>32</v>
      </c>
      <c r="B15796">
        <v>25661766</v>
      </c>
      <c r="C15796" t="s">
        <v>297</v>
      </c>
      <c r="D15796">
        <v>57</v>
      </c>
      <c r="E15796">
        <v>0</v>
      </c>
      <c r="F15796">
        <v>39.9</v>
      </c>
      <c r="G15796">
        <v>0</v>
      </c>
      <c r="H15796">
        <v>0</v>
      </c>
      <c r="I15796">
        <v>0</v>
      </c>
      <c r="K15796">
        <v>1998</v>
      </c>
      <c r="L15796">
        <v>1999</v>
      </c>
    </row>
    <row r="15797" spans="1:12" x14ac:dyDescent="0.25">
      <c r="A15797">
        <v>32</v>
      </c>
      <c r="B15797">
        <v>25663376</v>
      </c>
      <c r="C15797" t="s">
        <v>6847</v>
      </c>
      <c r="D15797">
        <v>75</v>
      </c>
      <c r="E15797">
        <v>0</v>
      </c>
      <c r="F15797">
        <v>52.5</v>
      </c>
      <c r="G15797">
        <v>0</v>
      </c>
      <c r="H15797">
        <v>0</v>
      </c>
      <c r="I15797">
        <v>0</v>
      </c>
      <c r="K15797">
        <v>2000</v>
      </c>
      <c r="L15797">
        <v>2010</v>
      </c>
    </row>
    <row r="15798" spans="1:12" x14ac:dyDescent="0.25">
      <c r="A15798">
        <v>32</v>
      </c>
      <c r="B15798">
        <v>25716165</v>
      </c>
      <c r="C15798" t="s">
        <v>6848</v>
      </c>
      <c r="D15798">
        <v>45</v>
      </c>
      <c r="E15798">
        <v>0</v>
      </c>
      <c r="F15798">
        <v>33.75</v>
      </c>
      <c r="G15798">
        <v>0</v>
      </c>
      <c r="H15798">
        <v>0</v>
      </c>
      <c r="I15798">
        <v>0</v>
      </c>
      <c r="K15798">
        <v>2003</v>
      </c>
      <c r="L15798">
        <v>2007</v>
      </c>
    </row>
    <row r="15799" spans="1:12" x14ac:dyDescent="0.25">
      <c r="A15799">
        <v>32</v>
      </c>
      <c r="B15799">
        <v>25728641</v>
      </c>
      <c r="C15799" t="s">
        <v>314</v>
      </c>
      <c r="D15799">
        <v>110</v>
      </c>
      <c r="E15799">
        <v>0</v>
      </c>
      <c r="F15799">
        <v>77</v>
      </c>
      <c r="G15799">
        <v>0</v>
      </c>
      <c r="H15799">
        <v>0</v>
      </c>
      <c r="I15799">
        <v>0</v>
      </c>
      <c r="K15799">
        <v>2003</v>
      </c>
      <c r="L15799">
        <v>2007</v>
      </c>
    </row>
    <row r="15800" spans="1:12" x14ac:dyDescent="0.25">
      <c r="A15800">
        <v>32</v>
      </c>
      <c r="B15800">
        <v>25728642</v>
      </c>
      <c r="C15800" t="s">
        <v>314</v>
      </c>
      <c r="D15800">
        <v>95</v>
      </c>
      <c r="E15800">
        <v>0</v>
      </c>
      <c r="F15800">
        <v>66.5</v>
      </c>
      <c r="G15800">
        <v>0</v>
      </c>
      <c r="H15800">
        <v>0</v>
      </c>
      <c r="I15800">
        <v>0</v>
      </c>
      <c r="K15800">
        <v>2003</v>
      </c>
      <c r="L15800">
        <v>2003</v>
      </c>
    </row>
    <row r="15801" spans="1:12" x14ac:dyDescent="0.25">
      <c r="A15801">
        <v>32</v>
      </c>
      <c r="B15801">
        <v>25728643</v>
      </c>
      <c r="C15801" t="s">
        <v>314</v>
      </c>
      <c r="D15801">
        <v>110</v>
      </c>
      <c r="E15801">
        <v>0</v>
      </c>
      <c r="F15801">
        <v>77</v>
      </c>
      <c r="G15801">
        <v>0</v>
      </c>
      <c r="H15801">
        <v>0</v>
      </c>
      <c r="I15801">
        <v>0</v>
      </c>
      <c r="K15801">
        <v>2003</v>
      </c>
      <c r="L15801">
        <v>2005</v>
      </c>
    </row>
    <row r="15802" spans="1:12" x14ac:dyDescent="0.25">
      <c r="A15802">
        <v>32</v>
      </c>
      <c r="B15802">
        <v>25728644</v>
      </c>
      <c r="C15802" t="s">
        <v>314</v>
      </c>
      <c r="D15802">
        <v>95</v>
      </c>
      <c r="E15802">
        <v>0</v>
      </c>
      <c r="F15802">
        <v>66.5</v>
      </c>
      <c r="G15802">
        <v>0</v>
      </c>
      <c r="H15802">
        <v>0</v>
      </c>
      <c r="I15802">
        <v>0</v>
      </c>
      <c r="K15802">
        <v>2003</v>
      </c>
      <c r="L15802">
        <v>2007</v>
      </c>
    </row>
    <row r="15803" spans="1:12" x14ac:dyDescent="0.25">
      <c r="A15803">
        <v>32</v>
      </c>
      <c r="B15803">
        <v>25728646</v>
      </c>
      <c r="C15803" t="s">
        <v>314</v>
      </c>
      <c r="D15803">
        <v>95</v>
      </c>
      <c r="E15803">
        <v>0</v>
      </c>
      <c r="F15803">
        <v>66.5</v>
      </c>
      <c r="G15803">
        <v>0</v>
      </c>
      <c r="H15803">
        <v>0</v>
      </c>
      <c r="I15803">
        <v>0</v>
      </c>
      <c r="K15803">
        <v>2003</v>
      </c>
      <c r="L15803">
        <v>2005</v>
      </c>
    </row>
    <row r="15804" spans="1:12" x14ac:dyDescent="0.25">
      <c r="A15804">
        <v>32</v>
      </c>
      <c r="B15804">
        <v>25735478</v>
      </c>
      <c r="C15804" t="s">
        <v>314</v>
      </c>
      <c r="D15804">
        <v>110</v>
      </c>
      <c r="E15804">
        <v>0</v>
      </c>
      <c r="F15804">
        <v>82.5</v>
      </c>
      <c r="G15804">
        <v>0</v>
      </c>
      <c r="H15804">
        <v>0</v>
      </c>
      <c r="I15804">
        <v>0</v>
      </c>
      <c r="K15804">
        <v>2004</v>
      </c>
      <c r="L15804">
        <v>2005</v>
      </c>
    </row>
    <row r="15805" spans="1:12" x14ac:dyDescent="0.25">
      <c r="A15805">
        <v>32</v>
      </c>
      <c r="B15805">
        <v>25735479</v>
      </c>
      <c r="C15805" t="s">
        <v>314</v>
      </c>
      <c r="D15805">
        <v>110</v>
      </c>
      <c r="E15805">
        <v>0</v>
      </c>
      <c r="F15805">
        <v>77</v>
      </c>
      <c r="G15805">
        <v>0</v>
      </c>
      <c r="H15805">
        <v>0</v>
      </c>
      <c r="I15805">
        <v>0</v>
      </c>
      <c r="K15805">
        <v>2004</v>
      </c>
      <c r="L15805">
        <v>2005</v>
      </c>
    </row>
    <row r="15806" spans="1:12" x14ac:dyDescent="0.25">
      <c r="A15806">
        <v>32</v>
      </c>
      <c r="B15806">
        <v>25738164</v>
      </c>
      <c r="C15806" t="s">
        <v>314</v>
      </c>
      <c r="D15806">
        <v>85</v>
      </c>
      <c r="E15806">
        <v>0</v>
      </c>
      <c r="F15806">
        <v>63.75</v>
      </c>
      <c r="G15806">
        <v>0</v>
      </c>
      <c r="H15806">
        <v>0</v>
      </c>
      <c r="I15806">
        <v>0</v>
      </c>
      <c r="K15806">
        <v>2004</v>
      </c>
      <c r="L15806">
        <v>2005</v>
      </c>
    </row>
    <row r="15807" spans="1:12" x14ac:dyDescent="0.25">
      <c r="A15807">
        <v>32</v>
      </c>
      <c r="B15807">
        <v>25739046</v>
      </c>
      <c r="C15807" t="s">
        <v>314</v>
      </c>
      <c r="D15807">
        <v>110</v>
      </c>
      <c r="E15807">
        <v>0</v>
      </c>
      <c r="F15807">
        <v>82.5</v>
      </c>
      <c r="G15807">
        <v>0</v>
      </c>
      <c r="H15807">
        <v>0</v>
      </c>
      <c r="I15807">
        <v>0</v>
      </c>
      <c r="K15807">
        <v>2004</v>
      </c>
      <c r="L15807">
        <v>2005</v>
      </c>
    </row>
    <row r="15808" spans="1:12" x14ac:dyDescent="0.25">
      <c r="A15808">
        <v>32</v>
      </c>
      <c r="B15808">
        <v>25748376</v>
      </c>
      <c r="C15808" t="s">
        <v>314</v>
      </c>
      <c r="D15808">
        <v>110</v>
      </c>
      <c r="E15808">
        <v>0</v>
      </c>
      <c r="F15808">
        <v>82.5</v>
      </c>
      <c r="G15808">
        <v>0</v>
      </c>
      <c r="H15808">
        <v>0</v>
      </c>
      <c r="I15808">
        <v>0</v>
      </c>
      <c r="K15808">
        <v>2004</v>
      </c>
      <c r="L15808">
        <v>2005</v>
      </c>
    </row>
    <row r="15809" spans="1:12" x14ac:dyDescent="0.25">
      <c r="A15809">
        <v>32</v>
      </c>
      <c r="B15809">
        <v>25748378</v>
      </c>
      <c r="C15809" t="s">
        <v>314</v>
      </c>
      <c r="D15809">
        <v>95</v>
      </c>
      <c r="E15809">
        <v>0</v>
      </c>
      <c r="F15809">
        <v>66.5</v>
      </c>
      <c r="G15809">
        <v>0</v>
      </c>
      <c r="H15809">
        <v>0</v>
      </c>
      <c r="I15809">
        <v>0</v>
      </c>
      <c r="K15809">
        <v>2004</v>
      </c>
      <c r="L15809">
        <v>2005</v>
      </c>
    </row>
    <row r="15810" spans="1:12" x14ac:dyDescent="0.25">
      <c r="A15810">
        <v>32</v>
      </c>
      <c r="B15810">
        <v>25748403</v>
      </c>
      <c r="C15810" t="s">
        <v>314</v>
      </c>
      <c r="D15810">
        <v>95</v>
      </c>
      <c r="E15810">
        <v>0</v>
      </c>
      <c r="F15810">
        <v>66.5</v>
      </c>
      <c r="G15810">
        <v>0</v>
      </c>
      <c r="H15810">
        <v>0</v>
      </c>
      <c r="I15810">
        <v>0</v>
      </c>
      <c r="K15810">
        <v>2003</v>
      </c>
      <c r="L15810">
        <v>2007</v>
      </c>
    </row>
    <row r="15811" spans="1:12" x14ac:dyDescent="0.25">
      <c r="A15811">
        <v>32</v>
      </c>
      <c r="B15811">
        <v>25748404</v>
      </c>
      <c r="C15811" t="s">
        <v>314</v>
      </c>
      <c r="D15811">
        <v>93</v>
      </c>
      <c r="E15811">
        <v>0</v>
      </c>
      <c r="F15811">
        <v>65.099999999999994</v>
      </c>
      <c r="G15811">
        <v>0</v>
      </c>
      <c r="H15811">
        <v>0</v>
      </c>
      <c r="I15811">
        <v>0</v>
      </c>
      <c r="K15811">
        <v>2003</v>
      </c>
      <c r="L15811">
        <v>2007</v>
      </c>
    </row>
    <row r="15812" spans="1:12" x14ac:dyDescent="0.25">
      <c r="A15812">
        <v>32</v>
      </c>
      <c r="B15812">
        <v>25749266</v>
      </c>
      <c r="C15812" t="s">
        <v>311</v>
      </c>
      <c r="D15812">
        <v>55</v>
      </c>
      <c r="E15812">
        <v>0</v>
      </c>
      <c r="F15812">
        <v>38.5</v>
      </c>
      <c r="G15812">
        <v>0</v>
      </c>
      <c r="H15812">
        <v>0</v>
      </c>
      <c r="I15812">
        <v>0</v>
      </c>
      <c r="K15812">
        <v>2004</v>
      </c>
      <c r="L15812">
        <v>2005</v>
      </c>
    </row>
    <row r="15813" spans="1:12" x14ac:dyDescent="0.25">
      <c r="A15813">
        <v>32</v>
      </c>
      <c r="B15813">
        <v>25749277</v>
      </c>
      <c r="C15813" t="s">
        <v>311</v>
      </c>
      <c r="D15813">
        <v>55</v>
      </c>
      <c r="E15813">
        <v>0</v>
      </c>
      <c r="F15813">
        <v>38.5</v>
      </c>
      <c r="G15813">
        <v>0</v>
      </c>
      <c r="H15813">
        <v>0</v>
      </c>
      <c r="I15813">
        <v>0</v>
      </c>
      <c r="K15813">
        <v>2004</v>
      </c>
      <c r="L15813">
        <v>2005</v>
      </c>
    </row>
    <row r="15814" spans="1:12" x14ac:dyDescent="0.25">
      <c r="A15814">
        <v>32</v>
      </c>
      <c r="B15814">
        <v>25749278</v>
      </c>
      <c r="C15814" t="s">
        <v>311</v>
      </c>
      <c r="D15814">
        <v>55</v>
      </c>
      <c r="E15814">
        <v>0</v>
      </c>
      <c r="F15814">
        <v>38.5</v>
      </c>
      <c r="G15814">
        <v>0</v>
      </c>
      <c r="H15814">
        <v>0</v>
      </c>
      <c r="I15814">
        <v>0</v>
      </c>
      <c r="K15814">
        <v>2004</v>
      </c>
      <c r="L15814">
        <v>2005</v>
      </c>
    </row>
    <row r="15815" spans="1:12" x14ac:dyDescent="0.25">
      <c r="A15815">
        <v>32</v>
      </c>
      <c r="B15815">
        <v>25749315</v>
      </c>
      <c r="C15815" t="s">
        <v>311</v>
      </c>
      <c r="D15815">
        <v>59</v>
      </c>
      <c r="E15815">
        <v>0</v>
      </c>
      <c r="F15815">
        <v>41.3</v>
      </c>
      <c r="G15815">
        <v>0</v>
      </c>
      <c r="H15815">
        <v>0</v>
      </c>
      <c r="I15815">
        <v>0</v>
      </c>
      <c r="K15815">
        <v>2004</v>
      </c>
      <c r="L15815">
        <v>2005</v>
      </c>
    </row>
    <row r="15816" spans="1:12" x14ac:dyDescent="0.25">
      <c r="A15816">
        <v>32</v>
      </c>
      <c r="B15816">
        <v>25754190</v>
      </c>
      <c r="C15816" t="s">
        <v>6849</v>
      </c>
      <c r="D15816">
        <v>6</v>
      </c>
      <c r="E15816">
        <v>0</v>
      </c>
      <c r="F15816">
        <v>3.6</v>
      </c>
      <c r="G15816">
        <v>0</v>
      </c>
      <c r="H15816">
        <v>0</v>
      </c>
      <c r="I15816">
        <v>0</v>
      </c>
      <c r="K15816">
        <v>2004</v>
      </c>
      <c r="L15816">
        <v>2016</v>
      </c>
    </row>
    <row r="15817" spans="1:12" x14ac:dyDescent="0.25">
      <c r="A15817">
        <v>32</v>
      </c>
      <c r="B15817">
        <v>25759949</v>
      </c>
      <c r="C15817" t="s">
        <v>314</v>
      </c>
      <c r="D15817">
        <v>83</v>
      </c>
      <c r="E15817">
        <v>0</v>
      </c>
      <c r="F15817">
        <v>58.1</v>
      </c>
      <c r="G15817">
        <v>0</v>
      </c>
      <c r="H15817">
        <v>0</v>
      </c>
      <c r="I15817">
        <v>0</v>
      </c>
      <c r="K15817">
        <v>2003</v>
      </c>
      <c r="L15817">
        <v>2003</v>
      </c>
    </row>
    <row r="15818" spans="1:12" x14ac:dyDescent="0.25">
      <c r="A15818">
        <v>32</v>
      </c>
      <c r="B15818">
        <v>25760281</v>
      </c>
      <c r="C15818" t="s">
        <v>314</v>
      </c>
      <c r="D15818">
        <v>47</v>
      </c>
      <c r="E15818">
        <v>0</v>
      </c>
      <c r="F15818">
        <v>32.9</v>
      </c>
      <c r="G15818">
        <v>0</v>
      </c>
      <c r="H15818">
        <v>0</v>
      </c>
      <c r="I15818">
        <v>0</v>
      </c>
      <c r="K15818">
        <v>2004</v>
      </c>
      <c r="L15818">
        <v>2004</v>
      </c>
    </row>
    <row r="15819" spans="1:12" x14ac:dyDescent="0.25">
      <c r="A15819">
        <v>32</v>
      </c>
      <c r="B15819">
        <v>25766114</v>
      </c>
      <c r="C15819" t="s">
        <v>314</v>
      </c>
      <c r="D15819">
        <v>52</v>
      </c>
      <c r="E15819">
        <v>0</v>
      </c>
      <c r="F15819">
        <v>36.4</v>
      </c>
      <c r="G15819">
        <v>0</v>
      </c>
      <c r="H15819">
        <v>0</v>
      </c>
      <c r="I15819">
        <v>0</v>
      </c>
      <c r="K15819">
        <v>2004</v>
      </c>
      <c r="L15819">
        <v>2004</v>
      </c>
    </row>
    <row r="15820" spans="1:12" x14ac:dyDescent="0.25">
      <c r="A15820">
        <v>32</v>
      </c>
      <c r="B15820">
        <v>25781944</v>
      </c>
      <c r="C15820" t="s">
        <v>3113</v>
      </c>
      <c r="D15820">
        <v>75</v>
      </c>
      <c r="E15820">
        <v>0</v>
      </c>
      <c r="F15820">
        <v>52.5</v>
      </c>
      <c r="G15820">
        <v>0</v>
      </c>
      <c r="H15820">
        <v>0</v>
      </c>
      <c r="I15820">
        <v>0</v>
      </c>
      <c r="K15820">
        <v>2007</v>
      </c>
      <c r="L15820">
        <v>2008</v>
      </c>
    </row>
    <row r="15821" spans="1:12" x14ac:dyDescent="0.25">
      <c r="A15821">
        <v>32</v>
      </c>
      <c r="B15821">
        <v>25781945</v>
      </c>
      <c r="C15821" t="s">
        <v>6850</v>
      </c>
      <c r="D15821">
        <v>75</v>
      </c>
      <c r="E15821">
        <v>0</v>
      </c>
      <c r="F15821">
        <v>52.5</v>
      </c>
      <c r="G15821">
        <v>0</v>
      </c>
      <c r="H15821">
        <v>0</v>
      </c>
      <c r="I15821">
        <v>0</v>
      </c>
      <c r="K15821">
        <v>2007</v>
      </c>
      <c r="L15821">
        <v>2008</v>
      </c>
    </row>
    <row r="15822" spans="1:12" x14ac:dyDescent="0.25">
      <c r="A15822">
        <v>32</v>
      </c>
      <c r="B15822">
        <v>25781946</v>
      </c>
      <c r="C15822" t="s">
        <v>6851</v>
      </c>
      <c r="D15822">
        <v>75</v>
      </c>
      <c r="E15822">
        <v>0</v>
      </c>
      <c r="F15822">
        <v>52.5</v>
      </c>
      <c r="G15822">
        <v>0</v>
      </c>
      <c r="H15822">
        <v>0</v>
      </c>
      <c r="I15822">
        <v>0</v>
      </c>
      <c r="K15822">
        <v>2007</v>
      </c>
      <c r="L15822">
        <v>2008</v>
      </c>
    </row>
    <row r="15823" spans="1:12" x14ac:dyDescent="0.25">
      <c r="A15823">
        <v>32</v>
      </c>
      <c r="B15823">
        <v>25789056</v>
      </c>
      <c r="C15823" t="s">
        <v>6847</v>
      </c>
      <c r="D15823">
        <v>65</v>
      </c>
      <c r="E15823">
        <v>0</v>
      </c>
      <c r="F15823">
        <v>48.75</v>
      </c>
      <c r="G15823">
        <v>0</v>
      </c>
      <c r="H15823">
        <v>0</v>
      </c>
      <c r="I15823">
        <v>0</v>
      </c>
      <c r="K15823">
        <v>2000</v>
      </c>
      <c r="L15823">
        <v>2011</v>
      </c>
    </row>
    <row r="15824" spans="1:12" x14ac:dyDescent="0.25">
      <c r="A15824">
        <v>32</v>
      </c>
      <c r="B15824">
        <v>25795311</v>
      </c>
      <c r="C15824" t="s">
        <v>641</v>
      </c>
      <c r="D15824">
        <v>115</v>
      </c>
      <c r="E15824">
        <v>0</v>
      </c>
      <c r="F15824">
        <v>86.25</v>
      </c>
      <c r="G15824">
        <v>0</v>
      </c>
      <c r="H15824">
        <v>0</v>
      </c>
      <c r="I15824">
        <v>0</v>
      </c>
      <c r="K15824">
        <v>2007</v>
      </c>
      <c r="L15824">
        <v>2011</v>
      </c>
    </row>
    <row r="15825" spans="1:12" x14ac:dyDescent="0.25">
      <c r="A15825">
        <v>32</v>
      </c>
      <c r="B15825">
        <v>25795457</v>
      </c>
      <c r="C15825" t="s">
        <v>2445</v>
      </c>
      <c r="D15825">
        <v>100</v>
      </c>
      <c r="E15825">
        <v>0</v>
      </c>
      <c r="F15825">
        <v>75</v>
      </c>
      <c r="G15825">
        <v>0</v>
      </c>
      <c r="H15825">
        <v>101.57</v>
      </c>
      <c r="I15825">
        <v>0</v>
      </c>
      <c r="K15825">
        <v>2006</v>
      </c>
      <c r="L15825">
        <v>2016</v>
      </c>
    </row>
    <row r="15826" spans="1:12" x14ac:dyDescent="0.25">
      <c r="A15826">
        <v>32</v>
      </c>
      <c r="B15826">
        <v>25795458</v>
      </c>
      <c r="C15826" t="s">
        <v>6852</v>
      </c>
      <c r="D15826">
        <v>100</v>
      </c>
      <c r="E15826">
        <v>0</v>
      </c>
      <c r="F15826">
        <v>75</v>
      </c>
      <c r="G15826">
        <v>0</v>
      </c>
      <c r="H15826">
        <v>101.57</v>
      </c>
      <c r="I15826">
        <v>0</v>
      </c>
      <c r="K15826">
        <v>2006</v>
      </c>
      <c r="L15826">
        <v>2011</v>
      </c>
    </row>
    <row r="15827" spans="1:12" x14ac:dyDescent="0.25">
      <c r="A15827">
        <v>32</v>
      </c>
      <c r="B15827">
        <v>25797242</v>
      </c>
      <c r="C15827" t="s">
        <v>288</v>
      </c>
      <c r="D15827">
        <v>100</v>
      </c>
      <c r="E15827">
        <v>0</v>
      </c>
      <c r="F15827">
        <v>70</v>
      </c>
      <c r="G15827">
        <v>0</v>
      </c>
      <c r="H15827">
        <v>0</v>
      </c>
      <c r="I15827">
        <v>0</v>
      </c>
      <c r="K15827">
        <v>2006</v>
      </c>
      <c r="L15827">
        <v>2010</v>
      </c>
    </row>
    <row r="15828" spans="1:12" x14ac:dyDescent="0.25">
      <c r="A15828">
        <v>32</v>
      </c>
      <c r="B15828">
        <v>25797246</v>
      </c>
      <c r="C15828" t="s">
        <v>6853</v>
      </c>
      <c r="D15828">
        <v>100</v>
      </c>
      <c r="E15828">
        <v>0</v>
      </c>
      <c r="F15828">
        <v>75</v>
      </c>
      <c r="G15828">
        <v>0</v>
      </c>
      <c r="H15828">
        <v>0</v>
      </c>
      <c r="I15828">
        <v>0</v>
      </c>
      <c r="K15828">
        <v>2006</v>
      </c>
      <c r="L15828">
        <v>2011</v>
      </c>
    </row>
    <row r="15829" spans="1:12" x14ac:dyDescent="0.25">
      <c r="A15829">
        <v>32</v>
      </c>
      <c r="B15829">
        <v>25797250</v>
      </c>
      <c r="C15829" t="s">
        <v>2445</v>
      </c>
      <c r="D15829">
        <v>100</v>
      </c>
      <c r="E15829">
        <v>0</v>
      </c>
      <c r="F15829">
        <v>75</v>
      </c>
      <c r="G15829">
        <v>0</v>
      </c>
      <c r="H15829">
        <v>0</v>
      </c>
      <c r="I15829">
        <v>0</v>
      </c>
      <c r="K15829">
        <v>2006</v>
      </c>
      <c r="L15829">
        <v>2011</v>
      </c>
    </row>
    <row r="15830" spans="1:12" x14ac:dyDescent="0.25">
      <c r="A15830">
        <v>32</v>
      </c>
      <c r="B15830">
        <v>25801727</v>
      </c>
      <c r="C15830" t="s">
        <v>2447</v>
      </c>
      <c r="D15830">
        <v>0</v>
      </c>
      <c r="E15830">
        <v>0</v>
      </c>
      <c r="F15830">
        <v>0</v>
      </c>
      <c r="G15830">
        <v>0</v>
      </c>
      <c r="H15830">
        <v>0</v>
      </c>
      <c r="I15830">
        <v>0</v>
      </c>
      <c r="K15830">
        <v>2007</v>
      </c>
      <c r="L15830">
        <v>2009</v>
      </c>
    </row>
    <row r="15831" spans="1:12" x14ac:dyDescent="0.25">
      <c r="A15831">
        <v>32</v>
      </c>
      <c r="B15831">
        <v>25802294</v>
      </c>
      <c r="C15831" t="s">
        <v>6854</v>
      </c>
      <c r="D15831">
        <v>39</v>
      </c>
      <c r="E15831">
        <v>0</v>
      </c>
      <c r="F15831">
        <v>27.3</v>
      </c>
      <c r="G15831">
        <v>0</v>
      </c>
      <c r="H15831">
        <v>0</v>
      </c>
      <c r="I15831">
        <v>0</v>
      </c>
      <c r="K15831">
        <v>2007</v>
      </c>
      <c r="L15831">
        <v>2008</v>
      </c>
    </row>
    <row r="15832" spans="1:12" x14ac:dyDescent="0.25">
      <c r="A15832">
        <v>32</v>
      </c>
      <c r="B15832">
        <v>25802295</v>
      </c>
      <c r="C15832" t="s">
        <v>6855</v>
      </c>
      <c r="D15832">
        <v>59</v>
      </c>
      <c r="E15832">
        <v>0</v>
      </c>
      <c r="F15832">
        <v>41.3</v>
      </c>
      <c r="G15832">
        <v>0</v>
      </c>
      <c r="H15832">
        <v>0</v>
      </c>
      <c r="I15832">
        <v>0</v>
      </c>
      <c r="K15832">
        <v>2007</v>
      </c>
      <c r="L15832">
        <v>2008</v>
      </c>
    </row>
    <row r="15833" spans="1:12" x14ac:dyDescent="0.25">
      <c r="A15833">
        <v>32</v>
      </c>
      <c r="B15833">
        <v>25802296</v>
      </c>
      <c r="C15833" t="s">
        <v>6856</v>
      </c>
      <c r="D15833">
        <v>59</v>
      </c>
      <c r="E15833">
        <v>0</v>
      </c>
      <c r="F15833">
        <v>41.3</v>
      </c>
      <c r="G15833">
        <v>0</v>
      </c>
      <c r="H15833">
        <v>0</v>
      </c>
      <c r="I15833">
        <v>0</v>
      </c>
      <c r="K15833">
        <v>2007</v>
      </c>
      <c r="L15833">
        <v>2008</v>
      </c>
    </row>
    <row r="15834" spans="1:12" x14ac:dyDescent="0.25">
      <c r="A15834">
        <v>32</v>
      </c>
      <c r="B15834">
        <v>25802297</v>
      </c>
      <c r="C15834" t="s">
        <v>6856</v>
      </c>
      <c r="D15834">
        <v>59</v>
      </c>
      <c r="E15834">
        <v>0</v>
      </c>
      <c r="F15834">
        <v>41.3</v>
      </c>
      <c r="G15834">
        <v>0</v>
      </c>
      <c r="H15834">
        <v>0</v>
      </c>
      <c r="I15834">
        <v>0</v>
      </c>
      <c r="K15834">
        <v>2007</v>
      </c>
      <c r="L15834">
        <v>2008</v>
      </c>
    </row>
    <row r="15835" spans="1:12" x14ac:dyDescent="0.25">
      <c r="A15835">
        <v>32</v>
      </c>
      <c r="B15835">
        <v>25802298</v>
      </c>
      <c r="C15835" t="s">
        <v>6857</v>
      </c>
      <c r="D15835">
        <v>39</v>
      </c>
      <c r="E15835">
        <v>0</v>
      </c>
      <c r="F15835">
        <v>27.3</v>
      </c>
      <c r="G15835">
        <v>0</v>
      </c>
      <c r="H15835">
        <v>0</v>
      </c>
      <c r="I15835">
        <v>0</v>
      </c>
      <c r="K15835">
        <v>2007</v>
      </c>
      <c r="L15835">
        <v>2008</v>
      </c>
    </row>
    <row r="15836" spans="1:12" x14ac:dyDescent="0.25">
      <c r="A15836">
        <v>32</v>
      </c>
      <c r="B15836">
        <v>25802299</v>
      </c>
      <c r="C15836" t="s">
        <v>6857</v>
      </c>
      <c r="D15836">
        <v>39</v>
      </c>
      <c r="E15836">
        <v>0</v>
      </c>
      <c r="F15836">
        <v>27.3</v>
      </c>
      <c r="G15836">
        <v>0</v>
      </c>
      <c r="H15836">
        <v>0</v>
      </c>
      <c r="I15836">
        <v>0</v>
      </c>
      <c r="K15836">
        <v>2007</v>
      </c>
      <c r="L15836">
        <v>2008</v>
      </c>
    </row>
    <row r="15837" spans="1:12" x14ac:dyDescent="0.25">
      <c r="A15837">
        <v>32</v>
      </c>
      <c r="B15837">
        <v>25802302</v>
      </c>
      <c r="C15837" t="s">
        <v>3150</v>
      </c>
      <c r="D15837">
        <v>100</v>
      </c>
      <c r="E15837">
        <v>0</v>
      </c>
      <c r="F15837">
        <v>57</v>
      </c>
      <c r="G15837">
        <v>0</v>
      </c>
      <c r="H15837">
        <v>0</v>
      </c>
      <c r="I15837">
        <v>0</v>
      </c>
      <c r="K15837">
        <v>2007</v>
      </c>
      <c r="L15837">
        <v>2008</v>
      </c>
    </row>
    <row r="15838" spans="1:12" x14ac:dyDescent="0.25">
      <c r="A15838">
        <v>32</v>
      </c>
      <c r="B15838">
        <v>25802303</v>
      </c>
      <c r="C15838" t="s">
        <v>3150</v>
      </c>
      <c r="D15838">
        <v>79</v>
      </c>
      <c r="E15838">
        <v>0</v>
      </c>
      <c r="F15838">
        <v>55.3</v>
      </c>
      <c r="G15838">
        <v>0</v>
      </c>
      <c r="H15838">
        <v>0</v>
      </c>
      <c r="I15838">
        <v>0</v>
      </c>
      <c r="K15838">
        <v>2007</v>
      </c>
      <c r="L15838">
        <v>2008</v>
      </c>
    </row>
    <row r="15839" spans="1:12" x14ac:dyDescent="0.25">
      <c r="A15839">
        <v>32</v>
      </c>
      <c r="B15839">
        <v>25802304</v>
      </c>
      <c r="C15839" t="s">
        <v>3151</v>
      </c>
      <c r="D15839">
        <v>100</v>
      </c>
      <c r="E15839">
        <v>0</v>
      </c>
      <c r="F15839">
        <v>57</v>
      </c>
      <c r="G15839">
        <v>0</v>
      </c>
      <c r="H15839">
        <v>0</v>
      </c>
      <c r="I15839">
        <v>0</v>
      </c>
      <c r="K15839">
        <v>2007</v>
      </c>
      <c r="L15839">
        <v>2008</v>
      </c>
    </row>
    <row r="15840" spans="1:12" x14ac:dyDescent="0.25">
      <c r="A15840">
        <v>32</v>
      </c>
      <c r="B15840">
        <v>25802306</v>
      </c>
      <c r="C15840" t="s">
        <v>3149</v>
      </c>
      <c r="D15840">
        <v>100</v>
      </c>
      <c r="E15840">
        <v>0</v>
      </c>
      <c r="F15840">
        <v>57</v>
      </c>
      <c r="G15840">
        <v>0</v>
      </c>
      <c r="H15840">
        <v>0</v>
      </c>
      <c r="I15840">
        <v>0</v>
      </c>
      <c r="K15840">
        <v>2007</v>
      </c>
      <c r="L15840">
        <v>2009</v>
      </c>
    </row>
    <row r="15841" spans="1:12" x14ac:dyDescent="0.25">
      <c r="A15841">
        <v>32</v>
      </c>
      <c r="B15841">
        <v>25802307</v>
      </c>
      <c r="C15841" t="s">
        <v>3149</v>
      </c>
      <c r="D15841">
        <v>100</v>
      </c>
      <c r="E15841">
        <v>0</v>
      </c>
      <c r="F15841">
        <v>57</v>
      </c>
      <c r="G15841">
        <v>0</v>
      </c>
      <c r="H15841">
        <v>0</v>
      </c>
      <c r="I15841">
        <v>0</v>
      </c>
      <c r="K15841">
        <v>2007</v>
      </c>
      <c r="L15841">
        <v>2009</v>
      </c>
    </row>
    <row r="15842" spans="1:12" x14ac:dyDescent="0.25">
      <c r="A15842">
        <v>32</v>
      </c>
      <c r="B15842">
        <v>25809996</v>
      </c>
      <c r="C15842" t="s">
        <v>6858</v>
      </c>
      <c r="D15842">
        <v>100</v>
      </c>
      <c r="E15842">
        <v>0</v>
      </c>
      <c r="F15842">
        <v>75</v>
      </c>
      <c r="G15842">
        <v>0</v>
      </c>
      <c r="H15842">
        <v>0</v>
      </c>
      <c r="I15842">
        <v>0</v>
      </c>
      <c r="K15842">
        <v>2006</v>
      </c>
      <c r="L15842">
        <v>2009</v>
      </c>
    </row>
    <row r="15843" spans="1:12" x14ac:dyDescent="0.25">
      <c r="A15843">
        <v>32</v>
      </c>
      <c r="B15843">
        <v>25809997</v>
      </c>
      <c r="C15843" t="s">
        <v>323</v>
      </c>
      <c r="D15843">
        <v>100</v>
      </c>
      <c r="E15843">
        <v>0</v>
      </c>
      <c r="F15843">
        <v>75</v>
      </c>
      <c r="G15843">
        <v>0</v>
      </c>
      <c r="H15843">
        <v>0</v>
      </c>
      <c r="I15843">
        <v>0</v>
      </c>
      <c r="K15843">
        <v>2006</v>
      </c>
      <c r="L15843">
        <v>2009</v>
      </c>
    </row>
    <row r="15844" spans="1:12" x14ac:dyDescent="0.25">
      <c r="A15844">
        <v>32</v>
      </c>
      <c r="B15844">
        <v>25809998</v>
      </c>
      <c r="C15844" t="s">
        <v>6859</v>
      </c>
      <c r="D15844">
        <v>100</v>
      </c>
      <c r="E15844">
        <v>0</v>
      </c>
      <c r="F15844">
        <v>75</v>
      </c>
      <c r="G15844">
        <v>0</v>
      </c>
      <c r="H15844">
        <v>0</v>
      </c>
      <c r="I15844">
        <v>0</v>
      </c>
      <c r="K15844">
        <v>2006</v>
      </c>
      <c r="L15844">
        <v>2009</v>
      </c>
    </row>
    <row r="15845" spans="1:12" x14ac:dyDescent="0.25">
      <c r="A15845">
        <v>32</v>
      </c>
      <c r="B15845">
        <v>25810000</v>
      </c>
      <c r="C15845" t="s">
        <v>6858</v>
      </c>
      <c r="D15845">
        <v>100</v>
      </c>
      <c r="E15845">
        <v>0</v>
      </c>
      <c r="F15845">
        <v>70</v>
      </c>
      <c r="G15845">
        <v>0</v>
      </c>
      <c r="H15845">
        <v>0</v>
      </c>
      <c r="I15845">
        <v>0</v>
      </c>
      <c r="K15845">
        <v>2006</v>
      </c>
      <c r="L15845">
        <v>2009</v>
      </c>
    </row>
    <row r="15846" spans="1:12" x14ac:dyDescent="0.25">
      <c r="A15846">
        <v>32</v>
      </c>
      <c r="B15846">
        <v>25810001</v>
      </c>
      <c r="C15846" t="s">
        <v>323</v>
      </c>
      <c r="D15846">
        <v>100</v>
      </c>
      <c r="E15846">
        <v>0</v>
      </c>
      <c r="F15846">
        <v>75</v>
      </c>
      <c r="G15846">
        <v>0</v>
      </c>
      <c r="H15846">
        <v>0</v>
      </c>
      <c r="I15846">
        <v>0</v>
      </c>
      <c r="K15846">
        <v>2006</v>
      </c>
      <c r="L15846">
        <v>2009</v>
      </c>
    </row>
    <row r="15847" spans="1:12" x14ac:dyDescent="0.25">
      <c r="A15847">
        <v>32</v>
      </c>
      <c r="B15847">
        <v>25810002</v>
      </c>
      <c r="C15847" t="s">
        <v>6859</v>
      </c>
      <c r="D15847">
        <v>100</v>
      </c>
      <c r="E15847">
        <v>0</v>
      </c>
      <c r="F15847">
        <v>75</v>
      </c>
      <c r="G15847">
        <v>0</v>
      </c>
      <c r="H15847">
        <v>0</v>
      </c>
      <c r="I15847">
        <v>0</v>
      </c>
      <c r="K15847">
        <v>2006</v>
      </c>
      <c r="L15847">
        <v>2009</v>
      </c>
    </row>
    <row r="15848" spans="1:12" x14ac:dyDescent="0.25">
      <c r="A15848">
        <v>32</v>
      </c>
      <c r="B15848">
        <v>25819112</v>
      </c>
      <c r="C15848" t="s">
        <v>2447</v>
      </c>
      <c r="D15848">
        <v>70</v>
      </c>
      <c r="E15848">
        <v>0</v>
      </c>
      <c r="F15848">
        <v>52.5</v>
      </c>
      <c r="G15848">
        <v>0</v>
      </c>
      <c r="H15848">
        <v>0</v>
      </c>
      <c r="I15848">
        <v>0</v>
      </c>
      <c r="K15848">
        <v>2004</v>
      </c>
      <c r="L15848">
        <v>2009</v>
      </c>
    </row>
    <row r="15849" spans="1:12" x14ac:dyDescent="0.25">
      <c r="A15849">
        <v>32</v>
      </c>
      <c r="B15849">
        <v>25819113</v>
      </c>
      <c r="C15849" t="s">
        <v>3148</v>
      </c>
      <c r="D15849">
        <v>70</v>
      </c>
      <c r="E15849">
        <v>0</v>
      </c>
      <c r="F15849">
        <v>52.5</v>
      </c>
      <c r="G15849">
        <v>0</v>
      </c>
      <c r="H15849">
        <v>0</v>
      </c>
      <c r="I15849">
        <v>0</v>
      </c>
      <c r="K15849">
        <v>2007</v>
      </c>
      <c r="L15849">
        <v>2009</v>
      </c>
    </row>
    <row r="15850" spans="1:12" x14ac:dyDescent="0.25">
      <c r="A15850">
        <v>32</v>
      </c>
      <c r="B15850">
        <v>25819985</v>
      </c>
      <c r="C15850" t="s">
        <v>2446</v>
      </c>
      <c r="D15850">
        <v>95</v>
      </c>
      <c r="E15850">
        <v>0</v>
      </c>
      <c r="F15850">
        <v>66.5</v>
      </c>
      <c r="G15850">
        <v>0</v>
      </c>
      <c r="H15850">
        <v>0</v>
      </c>
      <c r="I15850">
        <v>0</v>
      </c>
      <c r="K15850">
        <v>2008</v>
      </c>
      <c r="L15850">
        <v>2009</v>
      </c>
    </row>
    <row r="15851" spans="1:12" x14ac:dyDescent="0.25">
      <c r="A15851">
        <v>32</v>
      </c>
      <c r="B15851">
        <v>25819986</v>
      </c>
      <c r="C15851" t="s">
        <v>2446</v>
      </c>
      <c r="D15851">
        <v>95</v>
      </c>
      <c r="E15851">
        <v>0</v>
      </c>
      <c r="F15851">
        <v>66.5</v>
      </c>
      <c r="G15851">
        <v>0</v>
      </c>
      <c r="H15851">
        <v>0</v>
      </c>
      <c r="I15851">
        <v>0</v>
      </c>
      <c r="K15851">
        <v>2008</v>
      </c>
      <c r="L15851">
        <v>2008</v>
      </c>
    </row>
    <row r="15852" spans="1:12" x14ac:dyDescent="0.25">
      <c r="A15852">
        <v>32</v>
      </c>
      <c r="B15852">
        <v>25831403</v>
      </c>
      <c r="C15852" t="s">
        <v>2445</v>
      </c>
      <c r="D15852">
        <v>99</v>
      </c>
      <c r="E15852">
        <v>0</v>
      </c>
      <c r="F15852">
        <v>69.3</v>
      </c>
      <c r="G15852">
        <v>0</v>
      </c>
      <c r="H15852">
        <v>0</v>
      </c>
      <c r="I15852">
        <v>0</v>
      </c>
      <c r="K15852">
        <v>2008</v>
      </c>
      <c r="L15852">
        <v>2008</v>
      </c>
    </row>
    <row r="15853" spans="1:12" x14ac:dyDescent="0.25">
      <c r="A15853">
        <v>32</v>
      </c>
      <c r="B15853">
        <v>25836174</v>
      </c>
      <c r="C15853" t="s">
        <v>4793</v>
      </c>
      <c r="D15853">
        <v>70</v>
      </c>
      <c r="E15853">
        <v>0</v>
      </c>
      <c r="F15853">
        <v>52.5</v>
      </c>
      <c r="G15853">
        <v>0</v>
      </c>
      <c r="H15853">
        <v>71.099999999999994</v>
      </c>
      <c r="I15853">
        <v>0</v>
      </c>
      <c r="K15853">
        <v>2007</v>
      </c>
      <c r="L15853">
        <v>2011</v>
      </c>
    </row>
    <row r="15854" spans="1:12" x14ac:dyDescent="0.25">
      <c r="A15854">
        <v>32</v>
      </c>
      <c r="B15854">
        <v>25836175</v>
      </c>
      <c r="C15854" t="s">
        <v>4793</v>
      </c>
      <c r="D15854">
        <v>70</v>
      </c>
      <c r="E15854">
        <v>0</v>
      </c>
      <c r="F15854">
        <v>52.5</v>
      </c>
      <c r="G15854">
        <v>0</v>
      </c>
      <c r="H15854">
        <v>71.099999999999994</v>
      </c>
      <c r="I15854">
        <v>0</v>
      </c>
      <c r="K15854">
        <v>2007</v>
      </c>
      <c r="L15854">
        <v>2011</v>
      </c>
    </row>
    <row r="15855" spans="1:12" x14ac:dyDescent="0.25">
      <c r="A15855">
        <v>32</v>
      </c>
      <c r="B15855">
        <v>25839428</v>
      </c>
      <c r="C15855" t="s">
        <v>290</v>
      </c>
      <c r="D15855">
        <v>99</v>
      </c>
      <c r="E15855">
        <v>0</v>
      </c>
      <c r="F15855">
        <v>69.3</v>
      </c>
      <c r="G15855">
        <v>0</v>
      </c>
      <c r="H15855">
        <v>0</v>
      </c>
      <c r="I15855">
        <v>0</v>
      </c>
      <c r="K15855">
        <v>2008</v>
      </c>
      <c r="L15855">
        <v>2008</v>
      </c>
    </row>
    <row r="15856" spans="1:12" x14ac:dyDescent="0.25">
      <c r="A15856">
        <v>32</v>
      </c>
      <c r="B15856">
        <v>25839429</v>
      </c>
      <c r="C15856" t="s">
        <v>6860</v>
      </c>
      <c r="D15856">
        <v>100</v>
      </c>
      <c r="E15856">
        <v>0</v>
      </c>
      <c r="F15856">
        <v>70</v>
      </c>
      <c r="G15856">
        <v>0</v>
      </c>
      <c r="H15856">
        <v>0</v>
      </c>
      <c r="I15856">
        <v>0</v>
      </c>
      <c r="K15856">
        <v>2008</v>
      </c>
      <c r="L15856">
        <v>2008</v>
      </c>
    </row>
    <row r="15857" spans="1:12" x14ac:dyDescent="0.25">
      <c r="A15857">
        <v>32</v>
      </c>
      <c r="B15857">
        <v>25839430</v>
      </c>
      <c r="C15857" t="s">
        <v>2451</v>
      </c>
      <c r="D15857">
        <v>99</v>
      </c>
      <c r="E15857">
        <v>0</v>
      </c>
      <c r="F15857">
        <v>69.3</v>
      </c>
      <c r="G15857">
        <v>0</v>
      </c>
      <c r="H15857">
        <v>0</v>
      </c>
      <c r="I15857">
        <v>0</v>
      </c>
      <c r="K15857">
        <v>2008</v>
      </c>
      <c r="L15857">
        <v>2008</v>
      </c>
    </row>
    <row r="15858" spans="1:12" x14ac:dyDescent="0.25">
      <c r="A15858">
        <v>32</v>
      </c>
      <c r="B15858">
        <v>25839432</v>
      </c>
      <c r="C15858" t="s">
        <v>6861</v>
      </c>
      <c r="D15858">
        <v>100</v>
      </c>
      <c r="E15858">
        <v>0</v>
      </c>
      <c r="F15858">
        <v>75</v>
      </c>
      <c r="G15858">
        <v>0</v>
      </c>
      <c r="H15858">
        <v>0</v>
      </c>
      <c r="I15858">
        <v>0</v>
      </c>
      <c r="K15858">
        <v>2006</v>
      </c>
      <c r="L15858">
        <v>2011</v>
      </c>
    </row>
    <row r="15859" spans="1:12" x14ac:dyDescent="0.25">
      <c r="A15859">
        <v>32</v>
      </c>
      <c r="B15859">
        <v>25839433</v>
      </c>
      <c r="C15859" t="s">
        <v>2445</v>
      </c>
      <c r="D15859">
        <v>100</v>
      </c>
      <c r="E15859">
        <v>0</v>
      </c>
      <c r="F15859">
        <v>75</v>
      </c>
      <c r="G15859">
        <v>0</v>
      </c>
      <c r="H15859">
        <v>0</v>
      </c>
      <c r="I15859">
        <v>0</v>
      </c>
      <c r="K15859">
        <v>2007</v>
      </c>
      <c r="L15859">
        <v>2011</v>
      </c>
    </row>
    <row r="15860" spans="1:12" x14ac:dyDescent="0.25">
      <c r="A15860">
        <v>32</v>
      </c>
      <c r="B15860">
        <v>25839434</v>
      </c>
      <c r="C15860" t="s">
        <v>6862</v>
      </c>
      <c r="D15860">
        <v>100</v>
      </c>
      <c r="E15860">
        <v>0</v>
      </c>
      <c r="F15860">
        <v>75</v>
      </c>
      <c r="G15860">
        <v>0</v>
      </c>
      <c r="H15860">
        <v>0</v>
      </c>
      <c r="I15860">
        <v>0</v>
      </c>
      <c r="K15860">
        <v>2007</v>
      </c>
      <c r="L15860">
        <v>2011</v>
      </c>
    </row>
    <row r="15861" spans="1:12" x14ac:dyDescent="0.25">
      <c r="A15861">
        <v>32</v>
      </c>
      <c r="B15861">
        <v>25839436</v>
      </c>
      <c r="C15861" t="s">
        <v>6863</v>
      </c>
      <c r="D15861">
        <v>100</v>
      </c>
      <c r="E15861">
        <v>0</v>
      </c>
      <c r="F15861">
        <v>75</v>
      </c>
      <c r="G15861">
        <v>0</v>
      </c>
      <c r="H15861">
        <v>0</v>
      </c>
      <c r="I15861">
        <v>0</v>
      </c>
      <c r="K15861">
        <v>2007</v>
      </c>
      <c r="L15861">
        <v>2011</v>
      </c>
    </row>
    <row r="15862" spans="1:12" x14ac:dyDescent="0.25">
      <c r="A15862">
        <v>32</v>
      </c>
      <c r="B15862">
        <v>25839437</v>
      </c>
      <c r="C15862" t="s">
        <v>6864</v>
      </c>
      <c r="D15862">
        <v>100</v>
      </c>
      <c r="E15862">
        <v>0</v>
      </c>
      <c r="F15862">
        <v>75</v>
      </c>
      <c r="G15862">
        <v>0</v>
      </c>
      <c r="H15862">
        <v>0</v>
      </c>
      <c r="I15862">
        <v>0</v>
      </c>
      <c r="K15862">
        <v>2008</v>
      </c>
      <c r="L15862">
        <v>2009</v>
      </c>
    </row>
    <row r="15863" spans="1:12" x14ac:dyDescent="0.25">
      <c r="A15863">
        <v>32</v>
      </c>
      <c r="B15863">
        <v>25839547</v>
      </c>
      <c r="C15863" t="s">
        <v>2399</v>
      </c>
      <c r="D15863">
        <v>99</v>
      </c>
      <c r="E15863">
        <v>0</v>
      </c>
      <c r="F15863">
        <v>69.3</v>
      </c>
      <c r="G15863">
        <v>0</v>
      </c>
      <c r="H15863">
        <v>0</v>
      </c>
      <c r="I15863">
        <v>0</v>
      </c>
      <c r="K15863">
        <v>2006</v>
      </c>
      <c r="L15863">
        <v>2011</v>
      </c>
    </row>
    <row r="15864" spans="1:12" x14ac:dyDescent="0.25">
      <c r="A15864">
        <v>32</v>
      </c>
      <c r="B15864">
        <v>25839548</v>
      </c>
      <c r="C15864" t="s">
        <v>2468</v>
      </c>
      <c r="D15864">
        <v>99</v>
      </c>
      <c r="E15864">
        <v>0</v>
      </c>
      <c r="F15864">
        <v>69.3</v>
      </c>
      <c r="G15864">
        <v>0</v>
      </c>
      <c r="H15864">
        <v>0</v>
      </c>
      <c r="I15864">
        <v>0</v>
      </c>
      <c r="K15864">
        <v>2006</v>
      </c>
      <c r="L15864">
        <v>2011</v>
      </c>
    </row>
    <row r="15865" spans="1:12" x14ac:dyDescent="0.25">
      <c r="A15865">
        <v>32</v>
      </c>
      <c r="B15865">
        <v>25839549</v>
      </c>
      <c r="C15865" t="s">
        <v>2445</v>
      </c>
      <c r="D15865">
        <v>55</v>
      </c>
      <c r="E15865">
        <v>0</v>
      </c>
      <c r="F15865">
        <v>38.5</v>
      </c>
      <c r="G15865">
        <v>0</v>
      </c>
      <c r="H15865">
        <v>0</v>
      </c>
      <c r="I15865">
        <v>0</v>
      </c>
      <c r="K15865">
        <v>2006</v>
      </c>
      <c r="L15865">
        <v>2008</v>
      </c>
    </row>
    <row r="15866" spans="1:12" x14ac:dyDescent="0.25">
      <c r="A15866">
        <v>32</v>
      </c>
      <c r="B15866">
        <v>25839550</v>
      </c>
      <c r="C15866" t="s">
        <v>2451</v>
      </c>
      <c r="D15866">
        <v>60</v>
      </c>
      <c r="E15866">
        <v>0</v>
      </c>
      <c r="F15866">
        <v>45</v>
      </c>
      <c r="G15866">
        <v>0</v>
      </c>
      <c r="H15866">
        <v>60.94</v>
      </c>
      <c r="I15866">
        <v>0</v>
      </c>
      <c r="K15866">
        <v>2007</v>
      </c>
      <c r="L15866">
        <v>2011</v>
      </c>
    </row>
    <row r="15867" spans="1:12" x14ac:dyDescent="0.25">
      <c r="A15867">
        <v>32</v>
      </c>
      <c r="B15867">
        <v>25839835</v>
      </c>
      <c r="C15867" t="s">
        <v>6865</v>
      </c>
      <c r="D15867">
        <v>35</v>
      </c>
      <c r="E15867">
        <v>0</v>
      </c>
      <c r="F15867">
        <v>21</v>
      </c>
      <c r="G15867">
        <v>0</v>
      </c>
      <c r="H15867">
        <v>0</v>
      </c>
      <c r="I15867">
        <v>0</v>
      </c>
      <c r="K15867">
        <v>2007</v>
      </c>
      <c r="L15867">
        <v>2014</v>
      </c>
    </row>
    <row r="15868" spans="1:12" x14ac:dyDescent="0.25">
      <c r="A15868">
        <v>32</v>
      </c>
      <c r="B15868">
        <v>25853629</v>
      </c>
      <c r="C15868" t="s">
        <v>2451</v>
      </c>
      <c r="D15868">
        <v>100</v>
      </c>
      <c r="E15868">
        <v>0</v>
      </c>
      <c r="F15868">
        <v>70</v>
      </c>
      <c r="G15868">
        <v>0</v>
      </c>
      <c r="H15868">
        <v>0</v>
      </c>
      <c r="I15868">
        <v>0</v>
      </c>
      <c r="K15868">
        <v>2008</v>
      </c>
      <c r="L15868">
        <v>2011</v>
      </c>
    </row>
    <row r="15869" spans="1:12" x14ac:dyDescent="0.25">
      <c r="A15869">
        <v>32</v>
      </c>
      <c r="B15869">
        <v>25858422</v>
      </c>
      <c r="C15869" t="s">
        <v>2399</v>
      </c>
      <c r="D15869">
        <v>103.95</v>
      </c>
      <c r="E15869">
        <v>0</v>
      </c>
      <c r="F15869">
        <v>72.77</v>
      </c>
      <c r="G15869">
        <v>0</v>
      </c>
      <c r="H15869">
        <v>0</v>
      </c>
      <c r="I15869">
        <v>0</v>
      </c>
      <c r="K15869">
        <v>2008</v>
      </c>
      <c r="L15869">
        <v>2008</v>
      </c>
    </row>
    <row r="15870" spans="1:12" x14ac:dyDescent="0.25">
      <c r="A15870">
        <v>32</v>
      </c>
      <c r="B15870">
        <v>25858423</v>
      </c>
      <c r="C15870" t="s">
        <v>2468</v>
      </c>
      <c r="D15870">
        <v>99</v>
      </c>
      <c r="E15870">
        <v>0</v>
      </c>
      <c r="F15870">
        <v>69.3</v>
      </c>
      <c r="G15870">
        <v>0</v>
      </c>
      <c r="H15870">
        <v>0</v>
      </c>
      <c r="I15870">
        <v>0</v>
      </c>
      <c r="K15870">
        <v>2008</v>
      </c>
      <c r="L15870">
        <v>2008</v>
      </c>
    </row>
    <row r="15871" spans="1:12" x14ac:dyDescent="0.25">
      <c r="A15871">
        <v>32</v>
      </c>
      <c r="B15871">
        <v>25858425</v>
      </c>
      <c r="C15871" t="s">
        <v>2445</v>
      </c>
      <c r="D15871">
        <v>100</v>
      </c>
      <c r="E15871">
        <v>0</v>
      </c>
      <c r="F15871">
        <v>70</v>
      </c>
      <c r="G15871">
        <v>0</v>
      </c>
      <c r="H15871">
        <v>0</v>
      </c>
      <c r="I15871">
        <v>0</v>
      </c>
      <c r="K15871">
        <v>2008</v>
      </c>
      <c r="L15871">
        <v>2008</v>
      </c>
    </row>
    <row r="15872" spans="1:12" x14ac:dyDescent="0.25">
      <c r="A15872">
        <v>32</v>
      </c>
      <c r="B15872">
        <v>25864433</v>
      </c>
      <c r="C15872" t="s">
        <v>2447</v>
      </c>
      <c r="D15872">
        <v>70</v>
      </c>
      <c r="E15872">
        <v>0</v>
      </c>
      <c r="F15872">
        <v>52.5</v>
      </c>
      <c r="G15872">
        <v>0</v>
      </c>
      <c r="H15872">
        <v>0</v>
      </c>
      <c r="I15872">
        <v>0</v>
      </c>
      <c r="K15872">
        <v>2007</v>
      </c>
      <c r="L15872">
        <v>2013</v>
      </c>
    </row>
    <row r="15873" spans="1:12" x14ac:dyDescent="0.25">
      <c r="A15873">
        <v>32</v>
      </c>
      <c r="B15873">
        <v>25864434</v>
      </c>
      <c r="C15873" t="s">
        <v>4080</v>
      </c>
      <c r="D15873">
        <v>70</v>
      </c>
      <c r="E15873">
        <v>0</v>
      </c>
      <c r="F15873">
        <v>52.5</v>
      </c>
      <c r="G15873">
        <v>0</v>
      </c>
      <c r="H15873">
        <v>0</v>
      </c>
      <c r="I15873">
        <v>0</v>
      </c>
      <c r="K15873">
        <v>2007</v>
      </c>
      <c r="L15873">
        <v>2013</v>
      </c>
    </row>
    <row r="15874" spans="1:12" x14ac:dyDescent="0.25">
      <c r="A15874">
        <v>32</v>
      </c>
      <c r="B15874">
        <v>25875265</v>
      </c>
      <c r="C15874" t="s">
        <v>6866</v>
      </c>
      <c r="D15874">
        <v>230</v>
      </c>
      <c r="E15874">
        <v>0</v>
      </c>
      <c r="F15874">
        <v>172.5</v>
      </c>
      <c r="G15874">
        <v>0</v>
      </c>
      <c r="H15874">
        <v>0</v>
      </c>
      <c r="I15874">
        <v>0</v>
      </c>
      <c r="K15874">
        <v>2007</v>
      </c>
      <c r="L15874">
        <v>2010</v>
      </c>
    </row>
    <row r="15875" spans="1:12" x14ac:dyDescent="0.25">
      <c r="A15875">
        <v>32</v>
      </c>
      <c r="B15875">
        <v>25877308</v>
      </c>
      <c r="C15875" t="s">
        <v>6867</v>
      </c>
      <c r="D15875">
        <v>15</v>
      </c>
      <c r="E15875">
        <v>0</v>
      </c>
      <c r="F15875">
        <v>10.5</v>
      </c>
      <c r="G15875">
        <v>0</v>
      </c>
      <c r="H15875">
        <v>0</v>
      </c>
      <c r="I15875">
        <v>0</v>
      </c>
      <c r="K15875">
        <v>2007</v>
      </c>
      <c r="L15875">
        <v>2013</v>
      </c>
    </row>
    <row r="15876" spans="1:12" x14ac:dyDescent="0.25">
      <c r="A15876">
        <v>32</v>
      </c>
      <c r="B15876">
        <v>25881319</v>
      </c>
      <c r="C15876" t="s">
        <v>3141</v>
      </c>
      <c r="D15876">
        <v>60</v>
      </c>
      <c r="E15876">
        <v>0</v>
      </c>
      <c r="F15876">
        <v>45</v>
      </c>
      <c r="G15876">
        <v>0</v>
      </c>
      <c r="H15876">
        <v>0</v>
      </c>
      <c r="I15876">
        <v>0</v>
      </c>
      <c r="K15876">
        <v>2008</v>
      </c>
      <c r="L15876">
        <v>2017</v>
      </c>
    </row>
    <row r="15877" spans="1:12" x14ac:dyDescent="0.25">
      <c r="A15877">
        <v>32</v>
      </c>
      <c r="B15877">
        <v>25883515</v>
      </c>
      <c r="C15877" t="s">
        <v>2445</v>
      </c>
      <c r="D15877">
        <v>100</v>
      </c>
      <c r="E15877">
        <v>0</v>
      </c>
      <c r="F15877">
        <v>75</v>
      </c>
      <c r="G15877">
        <v>0</v>
      </c>
      <c r="H15877">
        <v>101.57</v>
      </c>
      <c r="I15877">
        <v>0</v>
      </c>
      <c r="K15877">
        <v>2008</v>
      </c>
      <c r="L15877">
        <v>2008</v>
      </c>
    </row>
    <row r="15878" spans="1:12" x14ac:dyDescent="0.25">
      <c r="A15878">
        <v>32</v>
      </c>
      <c r="B15878">
        <v>25883516</v>
      </c>
      <c r="C15878" t="s">
        <v>2399</v>
      </c>
      <c r="D15878">
        <v>99</v>
      </c>
      <c r="E15878">
        <v>0</v>
      </c>
      <c r="F15878">
        <v>69.3</v>
      </c>
      <c r="G15878">
        <v>0</v>
      </c>
      <c r="H15878">
        <v>0</v>
      </c>
      <c r="I15878">
        <v>0</v>
      </c>
      <c r="K15878">
        <v>2008</v>
      </c>
      <c r="L15878">
        <v>2008</v>
      </c>
    </row>
    <row r="15879" spans="1:12" x14ac:dyDescent="0.25">
      <c r="A15879">
        <v>32</v>
      </c>
      <c r="B15879">
        <v>25897344</v>
      </c>
      <c r="C15879" t="s">
        <v>6868</v>
      </c>
      <c r="D15879">
        <v>5</v>
      </c>
      <c r="E15879">
        <v>0</v>
      </c>
      <c r="F15879">
        <v>3.75</v>
      </c>
      <c r="G15879">
        <v>0</v>
      </c>
      <c r="H15879">
        <v>0</v>
      </c>
      <c r="I15879">
        <v>0</v>
      </c>
      <c r="K15879">
        <v>2010</v>
      </c>
      <c r="L15879">
        <v>2012</v>
      </c>
    </row>
    <row r="15880" spans="1:12" x14ac:dyDescent="0.25">
      <c r="A15880">
        <v>32</v>
      </c>
      <c r="B15880">
        <v>25907427</v>
      </c>
      <c r="C15880" t="s">
        <v>2445</v>
      </c>
      <c r="D15880">
        <v>99</v>
      </c>
      <c r="E15880">
        <v>0</v>
      </c>
      <c r="F15880">
        <v>69.3</v>
      </c>
      <c r="G15880">
        <v>0</v>
      </c>
      <c r="H15880">
        <v>0</v>
      </c>
      <c r="I15880">
        <v>0</v>
      </c>
      <c r="K15880">
        <v>2007</v>
      </c>
      <c r="L15880">
        <v>2008</v>
      </c>
    </row>
    <row r="15881" spans="1:12" x14ac:dyDescent="0.25">
      <c r="A15881">
        <v>32</v>
      </c>
      <c r="B15881">
        <v>25910560</v>
      </c>
      <c r="C15881" t="s">
        <v>6869</v>
      </c>
      <c r="D15881">
        <v>80</v>
      </c>
      <c r="E15881">
        <v>0</v>
      </c>
      <c r="F15881">
        <v>60</v>
      </c>
      <c r="G15881">
        <v>0</v>
      </c>
      <c r="H15881">
        <v>75.84</v>
      </c>
      <c r="I15881">
        <v>0</v>
      </c>
      <c r="K15881">
        <v>2007</v>
      </c>
      <c r="L15881">
        <v>2008</v>
      </c>
    </row>
    <row r="15882" spans="1:12" x14ac:dyDescent="0.25">
      <c r="A15882">
        <v>32</v>
      </c>
      <c r="B15882">
        <v>25910561</v>
      </c>
      <c r="C15882" t="s">
        <v>3150</v>
      </c>
      <c r="D15882">
        <v>80</v>
      </c>
      <c r="E15882">
        <v>0</v>
      </c>
      <c r="F15882">
        <v>56</v>
      </c>
      <c r="G15882">
        <v>0</v>
      </c>
      <c r="H15882">
        <v>75.84</v>
      </c>
      <c r="I15882">
        <v>0</v>
      </c>
      <c r="K15882">
        <v>2007</v>
      </c>
      <c r="L15882">
        <v>2008</v>
      </c>
    </row>
    <row r="15883" spans="1:12" x14ac:dyDescent="0.25">
      <c r="A15883">
        <v>32</v>
      </c>
      <c r="B15883">
        <v>25910562</v>
      </c>
      <c r="C15883" t="s">
        <v>3151</v>
      </c>
      <c r="D15883">
        <v>80</v>
      </c>
      <c r="E15883">
        <v>0</v>
      </c>
      <c r="F15883">
        <v>56</v>
      </c>
      <c r="G15883">
        <v>0</v>
      </c>
      <c r="H15883">
        <v>75.84</v>
      </c>
      <c r="I15883">
        <v>0</v>
      </c>
      <c r="K15883">
        <v>2007</v>
      </c>
      <c r="L15883">
        <v>2008</v>
      </c>
    </row>
    <row r="15884" spans="1:12" x14ac:dyDescent="0.25">
      <c r="A15884">
        <v>32</v>
      </c>
      <c r="B15884">
        <v>25910563</v>
      </c>
      <c r="C15884" t="s">
        <v>3151</v>
      </c>
      <c r="D15884">
        <v>80</v>
      </c>
      <c r="E15884">
        <v>0</v>
      </c>
      <c r="F15884">
        <v>60</v>
      </c>
      <c r="G15884">
        <v>0</v>
      </c>
      <c r="H15884">
        <v>75.84</v>
      </c>
      <c r="I15884">
        <v>0</v>
      </c>
      <c r="K15884">
        <v>2007</v>
      </c>
      <c r="L15884">
        <v>2008</v>
      </c>
    </row>
    <row r="15885" spans="1:12" x14ac:dyDescent="0.25">
      <c r="A15885">
        <v>32</v>
      </c>
      <c r="B15885">
        <v>25910564</v>
      </c>
      <c r="C15885" t="s">
        <v>3149</v>
      </c>
      <c r="D15885">
        <v>80</v>
      </c>
      <c r="E15885">
        <v>0</v>
      </c>
      <c r="F15885">
        <v>56</v>
      </c>
      <c r="G15885">
        <v>0</v>
      </c>
      <c r="H15885">
        <v>75.84</v>
      </c>
      <c r="I15885">
        <v>0</v>
      </c>
      <c r="K15885">
        <v>2007</v>
      </c>
      <c r="L15885">
        <v>2008</v>
      </c>
    </row>
    <row r="15886" spans="1:12" x14ac:dyDescent="0.25">
      <c r="A15886">
        <v>32</v>
      </c>
      <c r="B15886">
        <v>25910565</v>
      </c>
      <c r="C15886" t="s">
        <v>3149</v>
      </c>
      <c r="D15886">
        <v>80</v>
      </c>
      <c r="E15886">
        <v>0</v>
      </c>
      <c r="F15886">
        <v>60</v>
      </c>
      <c r="G15886">
        <v>0</v>
      </c>
      <c r="H15886">
        <v>75.84</v>
      </c>
      <c r="I15886">
        <v>0</v>
      </c>
      <c r="K15886">
        <v>2007</v>
      </c>
      <c r="L15886">
        <v>2008</v>
      </c>
    </row>
    <row r="15887" spans="1:12" x14ac:dyDescent="0.25">
      <c r="A15887">
        <v>32</v>
      </c>
      <c r="B15887">
        <v>25910619</v>
      </c>
      <c r="C15887" t="s">
        <v>5066</v>
      </c>
      <c r="D15887">
        <v>65</v>
      </c>
      <c r="E15887">
        <v>0</v>
      </c>
      <c r="F15887">
        <v>48.75</v>
      </c>
      <c r="G15887">
        <v>0</v>
      </c>
      <c r="H15887">
        <v>66.02</v>
      </c>
      <c r="I15887">
        <v>0</v>
      </c>
      <c r="K15887">
        <v>2009</v>
      </c>
      <c r="L15887">
        <v>2012</v>
      </c>
    </row>
    <row r="15888" spans="1:12" x14ac:dyDescent="0.25">
      <c r="A15888">
        <v>32</v>
      </c>
      <c r="B15888">
        <v>25910620</v>
      </c>
      <c r="C15888" t="s">
        <v>5066</v>
      </c>
      <c r="D15888">
        <v>65</v>
      </c>
      <c r="E15888">
        <v>0</v>
      </c>
      <c r="F15888">
        <v>48.75</v>
      </c>
      <c r="G15888">
        <v>0</v>
      </c>
      <c r="H15888">
        <v>66.02</v>
      </c>
      <c r="I15888">
        <v>0</v>
      </c>
      <c r="K15888">
        <v>2009</v>
      </c>
      <c r="L15888">
        <v>2016</v>
      </c>
    </row>
    <row r="15889" spans="1:12" x14ac:dyDescent="0.25">
      <c r="A15889">
        <v>32</v>
      </c>
      <c r="B15889">
        <v>25910622</v>
      </c>
      <c r="C15889" t="s">
        <v>5065</v>
      </c>
      <c r="D15889">
        <v>59</v>
      </c>
      <c r="E15889">
        <v>0</v>
      </c>
      <c r="F15889">
        <v>41.3</v>
      </c>
      <c r="G15889">
        <v>0</v>
      </c>
      <c r="H15889">
        <v>0</v>
      </c>
      <c r="I15889">
        <v>0</v>
      </c>
      <c r="K15889">
        <v>2007</v>
      </c>
      <c r="L15889">
        <v>2012</v>
      </c>
    </row>
    <row r="15890" spans="1:12" x14ac:dyDescent="0.25">
      <c r="A15890">
        <v>32</v>
      </c>
      <c r="B15890">
        <v>25910623</v>
      </c>
      <c r="C15890" t="s">
        <v>2463</v>
      </c>
      <c r="D15890">
        <v>59</v>
      </c>
      <c r="E15890">
        <v>0</v>
      </c>
      <c r="F15890">
        <v>41.3</v>
      </c>
      <c r="G15890">
        <v>0</v>
      </c>
      <c r="H15890">
        <v>0</v>
      </c>
      <c r="I15890">
        <v>0</v>
      </c>
      <c r="K15890">
        <v>2007</v>
      </c>
      <c r="L15890">
        <v>2012</v>
      </c>
    </row>
    <row r="15891" spans="1:12" x14ac:dyDescent="0.25">
      <c r="A15891">
        <v>32</v>
      </c>
      <c r="B15891">
        <v>25910624</v>
      </c>
      <c r="C15891" t="s">
        <v>2396</v>
      </c>
      <c r="D15891">
        <v>59</v>
      </c>
      <c r="E15891">
        <v>0</v>
      </c>
      <c r="F15891">
        <v>41.3</v>
      </c>
      <c r="G15891">
        <v>0</v>
      </c>
      <c r="H15891">
        <v>0</v>
      </c>
      <c r="I15891">
        <v>0</v>
      </c>
      <c r="K15891">
        <v>2007</v>
      </c>
      <c r="L15891">
        <v>2012</v>
      </c>
    </row>
    <row r="15892" spans="1:12" x14ac:dyDescent="0.25">
      <c r="A15892">
        <v>32</v>
      </c>
      <c r="B15892">
        <v>25910626</v>
      </c>
      <c r="C15892" t="s">
        <v>5065</v>
      </c>
      <c r="D15892">
        <v>59</v>
      </c>
      <c r="E15892">
        <v>0</v>
      </c>
      <c r="F15892">
        <v>41.3</v>
      </c>
      <c r="G15892">
        <v>0</v>
      </c>
      <c r="H15892">
        <v>0</v>
      </c>
      <c r="I15892">
        <v>0</v>
      </c>
      <c r="K15892">
        <v>2007</v>
      </c>
      <c r="L15892">
        <v>2012</v>
      </c>
    </row>
    <row r="15893" spans="1:12" x14ac:dyDescent="0.25">
      <c r="A15893">
        <v>32</v>
      </c>
      <c r="B15893">
        <v>25910627</v>
      </c>
      <c r="C15893" t="s">
        <v>2463</v>
      </c>
      <c r="D15893">
        <v>59</v>
      </c>
      <c r="E15893">
        <v>0</v>
      </c>
      <c r="F15893">
        <v>41.3</v>
      </c>
      <c r="G15893">
        <v>0</v>
      </c>
      <c r="H15893">
        <v>0</v>
      </c>
      <c r="I15893">
        <v>0</v>
      </c>
      <c r="K15893">
        <v>2007</v>
      </c>
      <c r="L15893">
        <v>2012</v>
      </c>
    </row>
    <row r="15894" spans="1:12" x14ac:dyDescent="0.25">
      <c r="A15894">
        <v>32</v>
      </c>
      <c r="B15894">
        <v>25910628</v>
      </c>
      <c r="C15894" t="s">
        <v>2396</v>
      </c>
      <c r="D15894">
        <v>59</v>
      </c>
      <c r="E15894">
        <v>0</v>
      </c>
      <c r="F15894">
        <v>41.3</v>
      </c>
      <c r="G15894">
        <v>0</v>
      </c>
      <c r="H15894">
        <v>0</v>
      </c>
      <c r="I15894">
        <v>0</v>
      </c>
      <c r="K15894">
        <v>2007</v>
      </c>
      <c r="L15894">
        <v>2012</v>
      </c>
    </row>
    <row r="15895" spans="1:12" x14ac:dyDescent="0.25">
      <c r="A15895">
        <v>32</v>
      </c>
      <c r="B15895">
        <v>25912251</v>
      </c>
      <c r="C15895" t="s">
        <v>6870</v>
      </c>
      <c r="D15895">
        <v>99</v>
      </c>
      <c r="E15895">
        <v>0</v>
      </c>
      <c r="F15895">
        <v>69.3</v>
      </c>
      <c r="G15895">
        <v>0</v>
      </c>
      <c r="H15895">
        <v>0</v>
      </c>
      <c r="I15895">
        <v>0</v>
      </c>
      <c r="K15895">
        <v>2007</v>
      </c>
      <c r="L15895">
        <v>2011</v>
      </c>
    </row>
    <row r="15896" spans="1:12" x14ac:dyDescent="0.25">
      <c r="A15896">
        <v>32</v>
      </c>
      <c r="B15896">
        <v>25912253</v>
      </c>
      <c r="C15896" t="s">
        <v>6870</v>
      </c>
      <c r="D15896">
        <v>99</v>
      </c>
      <c r="E15896">
        <v>0</v>
      </c>
      <c r="F15896">
        <v>69.3</v>
      </c>
      <c r="G15896">
        <v>0</v>
      </c>
      <c r="H15896">
        <v>0</v>
      </c>
      <c r="I15896">
        <v>0</v>
      </c>
      <c r="K15896">
        <v>2010</v>
      </c>
      <c r="L15896">
        <v>2011</v>
      </c>
    </row>
    <row r="15897" spans="1:12" x14ac:dyDescent="0.25">
      <c r="A15897">
        <v>32</v>
      </c>
      <c r="B15897">
        <v>25912254</v>
      </c>
      <c r="C15897" t="s">
        <v>6870</v>
      </c>
      <c r="D15897">
        <v>100</v>
      </c>
      <c r="E15897">
        <v>0</v>
      </c>
      <c r="F15897">
        <v>70</v>
      </c>
      <c r="G15897">
        <v>0</v>
      </c>
      <c r="H15897">
        <v>0</v>
      </c>
      <c r="I15897">
        <v>0</v>
      </c>
      <c r="K15897">
        <v>2007</v>
      </c>
      <c r="L15897">
        <v>2014</v>
      </c>
    </row>
    <row r="15898" spans="1:12" x14ac:dyDescent="0.25">
      <c r="A15898">
        <v>32</v>
      </c>
      <c r="B15898">
        <v>25912255</v>
      </c>
      <c r="C15898" t="s">
        <v>6870</v>
      </c>
      <c r="D15898">
        <v>99</v>
      </c>
      <c r="E15898">
        <v>0</v>
      </c>
      <c r="F15898">
        <v>69.3</v>
      </c>
      <c r="G15898">
        <v>0</v>
      </c>
      <c r="H15898">
        <v>0</v>
      </c>
      <c r="I15898">
        <v>0</v>
      </c>
      <c r="K15898">
        <v>2010</v>
      </c>
      <c r="L15898">
        <v>2011</v>
      </c>
    </row>
    <row r="15899" spans="1:12" x14ac:dyDescent="0.25">
      <c r="A15899">
        <v>32</v>
      </c>
      <c r="B15899">
        <v>25912371</v>
      </c>
      <c r="C15899" t="s">
        <v>2445</v>
      </c>
      <c r="D15899">
        <v>99</v>
      </c>
      <c r="E15899">
        <v>0</v>
      </c>
      <c r="F15899">
        <v>69.3</v>
      </c>
      <c r="G15899">
        <v>0</v>
      </c>
      <c r="H15899">
        <v>0</v>
      </c>
      <c r="I15899">
        <v>0</v>
      </c>
      <c r="K15899">
        <v>2008</v>
      </c>
      <c r="L15899">
        <v>2009</v>
      </c>
    </row>
    <row r="15900" spans="1:12" x14ac:dyDescent="0.25">
      <c r="A15900">
        <v>32</v>
      </c>
      <c r="B15900">
        <v>25912372</v>
      </c>
      <c r="C15900" t="s">
        <v>2399</v>
      </c>
      <c r="D15900">
        <v>99</v>
      </c>
      <c r="E15900">
        <v>0</v>
      </c>
      <c r="F15900">
        <v>69.3</v>
      </c>
      <c r="G15900">
        <v>0</v>
      </c>
      <c r="H15900">
        <v>0</v>
      </c>
      <c r="I15900">
        <v>0</v>
      </c>
      <c r="K15900">
        <v>2008</v>
      </c>
      <c r="L15900">
        <v>2008</v>
      </c>
    </row>
    <row r="15901" spans="1:12" x14ac:dyDescent="0.25">
      <c r="A15901">
        <v>32</v>
      </c>
      <c r="B15901">
        <v>25913072</v>
      </c>
      <c r="C15901" t="s">
        <v>5736</v>
      </c>
      <c r="D15901">
        <v>145</v>
      </c>
      <c r="E15901">
        <v>0</v>
      </c>
      <c r="F15901">
        <v>108.75</v>
      </c>
      <c r="G15901">
        <v>0</v>
      </c>
      <c r="H15901">
        <v>0</v>
      </c>
      <c r="I15901">
        <v>0</v>
      </c>
      <c r="K15901">
        <v>2008</v>
      </c>
      <c r="L15901">
        <v>2014</v>
      </c>
    </row>
    <row r="15902" spans="1:12" x14ac:dyDescent="0.25">
      <c r="A15902">
        <v>32</v>
      </c>
      <c r="B15902">
        <v>25913077</v>
      </c>
      <c r="C15902" t="s">
        <v>6871</v>
      </c>
      <c r="D15902">
        <v>170</v>
      </c>
      <c r="E15902">
        <v>0</v>
      </c>
      <c r="F15902">
        <v>127.5</v>
      </c>
      <c r="G15902">
        <v>0</v>
      </c>
      <c r="H15902">
        <v>0</v>
      </c>
      <c r="I15902">
        <v>0</v>
      </c>
      <c r="K15902">
        <v>2008</v>
      </c>
      <c r="L15902">
        <v>2014</v>
      </c>
    </row>
    <row r="15903" spans="1:12" x14ac:dyDescent="0.25">
      <c r="A15903">
        <v>32</v>
      </c>
      <c r="B15903">
        <v>25918090</v>
      </c>
      <c r="C15903" t="s">
        <v>2447</v>
      </c>
      <c r="D15903">
        <v>95</v>
      </c>
      <c r="E15903">
        <v>0</v>
      </c>
      <c r="F15903">
        <v>71.25</v>
      </c>
      <c r="G15903">
        <v>0</v>
      </c>
      <c r="H15903">
        <v>96.49</v>
      </c>
      <c r="I15903">
        <v>0</v>
      </c>
      <c r="K15903">
        <v>2006</v>
      </c>
      <c r="L15903">
        <v>2010</v>
      </c>
    </row>
    <row r="15904" spans="1:12" x14ac:dyDescent="0.25">
      <c r="A15904">
        <v>32</v>
      </c>
      <c r="B15904">
        <v>25920651</v>
      </c>
      <c r="C15904" t="s">
        <v>2468</v>
      </c>
      <c r="D15904">
        <v>100</v>
      </c>
      <c r="E15904">
        <v>0</v>
      </c>
      <c r="F15904">
        <v>70</v>
      </c>
      <c r="G15904">
        <v>0</v>
      </c>
      <c r="H15904">
        <v>0</v>
      </c>
      <c r="I15904">
        <v>0</v>
      </c>
      <c r="K15904">
        <v>2008</v>
      </c>
      <c r="L15904">
        <v>2009</v>
      </c>
    </row>
    <row r="15905" spans="1:12" x14ac:dyDescent="0.25">
      <c r="A15905">
        <v>32</v>
      </c>
      <c r="B15905">
        <v>25920652</v>
      </c>
      <c r="C15905" t="s">
        <v>2451</v>
      </c>
      <c r="D15905">
        <v>100</v>
      </c>
      <c r="E15905">
        <v>0</v>
      </c>
      <c r="F15905">
        <v>70</v>
      </c>
      <c r="G15905">
        <v>0</v>
      </c>
      <c r="H15905">
        <v>0</v>
      </c>
      <c r="I15905">
        <v>0</v>
      </c>
      <c r="K15905">
        <v>2008</v>
      </c>
      <c r="L15905">
        <v>2009</v>
      </c>
    </row>
    <row r="15906" spans="1:12" x14ac:dyDescent="0.25">
      <c r="A15906">
        <v>32</v>
      </c>
      <c r="B15906">
        <v>25920654</v>
      </c>
      <c r="C15906" t="s">
        <v>2445</v>
      </c>
      <c r="D15906">
        <v>99</v>
      </c>
      <c r="E15906">
        <v>0</v>
      </c>
      <c r="F15906">
        <v>69.3</v>
      </c>
      <c r="G15906">
        <v>0</v>
      </c>
      <c r="H15906">
        <v>0</v>
      </c>
      <c r="I15906">
        <v>0</v>
      </c>
      <c r="K15906">
        <v>2005</v>
      </c>
      <c r="L15906">
        <v>2008</v>
      </c>
    </row>
    <row r="15907" spans="1:12" x14ac:dyDescent="0.25">
      <c r="A15907">
        <v>32</v>
      </c>
      <c r="B15907">
        <v>25920655</v>
      </c>
      <c r="C15907" t="s">
        <v>5043</v>
      </c>
      <c r="D15907">
        <v>100</v>
      </c>
      <c r="E15907">
        <v>0</v>
      </c>
      <c r="F15907">
        <v>70</v>
      </c>
      <c r="G15907">
        <v>0</v>
      </c>
      <c r="H15907">
        <v>0</v>
      </c>
      <c r="I15907">
        <v>0</v>
      </c>
      <c r="K15907">
        <v>2005</v>
      </c>
      <c r="L15907">
        <v>2009</v>
      </c>
    </row>
    <row r="15908" spans="1:12" x14ac:dyDescent="0.25">
      <c r="A15908">
        <v>32</v>
      </c>
      <c r="B15908">
        <v>25920656</v>
      </c>
      <c r="C15908" t="s">
        <v>2415</v>
      </c>
      <c r="D15908">
        <v>99</v>
      </c>
      <c r="E15908">
        <v>0</v>
      </c>
      <c r="F15908">
        <v>69.3</v>
      </c>
      <c r="G15908">
        <v>0</v>
      </c>
      <c r="H15908">
        <v>0</v>
      </c>
      <c r="I15908">
        <v>0</v>
      </c>
      <c r="K15908">
        <v>2008</v>
      </c>
      <c r="L15908">
        <v>2009</v>
      </c>
    </row>
    <row r="15909" spans="1:12" x14ac:dyDescent="0.25">
      <c r="A15909">
        <v>32</v>
      </c>
      <c r="B15909">
        <v>25920657</v>
      </c>
      <c r="C15909" t="s">
        <v>2451</v>
      </c>
      <c r="D15909">
        <v>100</v>
      </c>
      <c r="E15909">
        <v>0</v>
      </c>
      <c r="F15909">
        <v>75</v>
      </c>
      <c r="G15909">
        <v>0</v>
      </c>
      <c r="H15909">
        <v>0</v>
      </c>
      <c r="I15909">
        <v>0</v>
      </c>
      <c r="K15909">
        <v>2008</v>
      </c>
      <c r="L15909">
        <v>2009</v>
      </c>
    </row>
    <row r="15910" spans="1:12" x14ac:dyDescent="0.25">
      <c r="A15910">
        <v>32</v>
      </c>
      <c r="B15910">
        <v>25923947</v>
      </c>
      <c r="C15910" t="s">
        <v>6860</v>
      </c>
      <c r="D15910">
        <v>100</v>
      </c>
      <c r="E15910">
        <v>0</v>
      </c>
      <c r="F15910">
        <v>75</v>
      </c>
      <c r="G15910">
        <v>0</v>
      </c>
      <c r="H15910">
        <v>0</v>
      </c>
      <c r="I15910">
        <v>0</v>
      </c>
      <c r="K15910">
        <v>2005</v>
      </c>
      <c r="L15910">
        <v>2012</v>
      </c>
    </row>
    <row r="15911" spans="1:12" x14ac:dyDescent="0.25">
      <c r="A15911">
        <v>32</v>
      </c>
      <c r="B15911">
        <v>25923948</v>
      </c>
      <c r="C15911" t="s">
        <v>6872</v>
      </c>
      <c r="D15911">
        <v>50</v>
      </c>
      <c r="E15911">
        <v>0</v>
      </c>
      <c r="F15911">
        <v>37.5</v>
      </c>
      <c r="G15911">
        <v>0</v>
      </c>
      <c r="H15911">
        <v>0</v>
      </c>
      <c r="I15911">
        <v>0</v>
      </c>
      <c r="K15911">
        <v>2005</v>
      </c>
      <c r="L15911">
        <v>2009</v>
      </c>
    </row>
    <row r="15912" spans="1:12" x14ac:dyDescent="0.25">
      <c r="A15912">
        <v>32</v>
      </c>
      <c r="B15912">
        <v>25923949</v>
      </c>
      <c r="C15912" t="s">
        <v>2451</v>
      </c>
      <c r="D15912">
        <v>100</v>
      </c>
      <c r="E15912">
        <v>0</v>
      </c>
      <c r="F15912">
        <v>75</v>
      </c>
      <c r="G15912">
        <v>0</v>
      </c>
      <c r="H15912">
        <v>0</v>
      </c>
      <c r="I15912">
        <v>0</v>
      </c>
      <c r="K15912">
        <v>2008</v>
      </c>
      <c r="L15912">
        <v>2012</v>
      </c>
    </row>
    <row r="15913" spans="1:12" x14ac:dyDescent="0.25">
      <c r="A15913">
        <v>32</v>
      </c>
      <c r="B15913">
        <v>25923950</v>
      </c>
      <c r="C15913" t="s">
        <v>290</v>
      </c>
      <c r="D15913">
        <v>100</v>
      </c>
      <c r="E15913">
        <v>0</v>
      </c>
      <c r="F15913">
        <v>75</v>
      </c>
      <c r="G15913">
        <v>0</v>
      </c>
      <c r="H15913">
        <v>0</v>
      </c>
      <c r="I15913">
        <v>0</v>
      </c>
      <c r="K15913">
        <v>2008</v>
      </c>
      <c r="L15913">
        <v>2012</v>
      </c>
    </row>
    <row r="15914" spans="1:12" x14ac:dyDescent="0.25">
      <c r="A15914">
        <v>32</v>
      </c>
      <c r="B15914">
        <v>25923951</v>
      </c>
      <c r="C15914" t="s">
        <v>2468</v>
      </c>
      <c r="D15914">
        <v>100</v>
      </c>
      <c r="E15914">
        <v>0</v>
      </c>
      <c r="F15914">
        <v>75</v>
      </c>
      <c r="G15914">
        <v>0</v>
      </c>
      <c r="H15914">
        <v>0</v>
      </c>
      <c r="I15914">
        <v>0</v>
      </c>
      <c r="K15914">
        <v>2006</v>
      </c>
      <c r="L15914">
        <v>2009</v>
      </c>
    </row>
    <row r="15915" spans="1:12" x14ac:dyDescent="0.25">
      <c r="A15915">
        <v>32</v>
      </c>
      <c r="B15915">
        <v>25924337</v>
      </c>
      <c r="C15915" t="s">
        <v>2445</v>
      </c>
      <c r="D15915">
        <v>155</v>
      </c>
      <c r="E15915">
        <v>0</v>
      </c>
      <c r="F15915">
        <v>116.25</v>
      </c>
      <c r="G15915">
        <v>0</v>
      </c>
      <c r="H15915">
        <v>157.44</v>
      </c>
      <c r="I15915">
        <v>0</v>
      </c>
      <c r="K15915">
        <v>2008</v>
      </c>
      <c r="L15915">
        <v>2011</v>
      </c>
    </row>
    <row r="15916" spans="1:12" x14ac:dyDescent="0.25">
      <c r="A15916">
        <v>32</v>
      </c>
      <c r="B15916">
        <v>25924338</v>
      </c>
      <c r="C15916" t="s">
        <v>6873</v>
      </c>
      <c r="D15916">
        <v>155</v>
      </c>
      <c r="E15916">
        <v>0</v>
      </c>
      <c r="F15916">
        <v>116.25</v>
      </c>
      <c r="G15916">
        <v>0</v>
      </c>
      <c r="H15916">
        <v>0</v>
      </c>
      <c r="I15916">
        <v>0</v>
      </c>
      <c r="K15916">
        <v>2008</v>
      </c>
      <c r="L15916">
        <v>2011</v>
      </c>
    </row>
    <row r="15917" spans="1:12" x14ac:dyDescent="0.25">
      <c r="A15917">
        <v>32</v>
      </c>
      <c r="B15917">
        <v>25924339</v>
      </c>
      <c r="C15917" t="s">
        <v>2451</v>
      </c>
      <c r="D15917">
        <v>155</v>
      </c>
      <c r="E15917">
        <v>0</v>
      </c>
      <c r="F15917">
        <v>116.25</v>
      </c>
      <c r="G15917">
        <v>0</v>
      </c>
      <c r="H15917">
        <v>157.44</v>
      </c>
      <c r="I15917">
        <v>0</v>
      </c>
      <c r="K15917">
        <v>2008</v>
      </c>
      <c r="L15917">
        <v>2011</v>
      </c>
    </row>
    <row r="15918" spans="1:12" x14ac:dyDescent="0.25">
      <c r="A15918">
        <v>32</v>
      </c>
      <c r="B15918">
        <v>25924663</v>
      </c>
      <c r="C15918" t="s">
        <v>2445</v>
      </c>
      <c r="D15918">
        <v>100</v>
      </c>
      <c r="E15918">
        <v>0</v>
      </c>
      <c r="F15918">
        <v>75</v>
      </c>
      <c r="G15918">
        <v>0</v>
      </c>
      <c r="H15918">
        <v>101.57</v>
      </c>
      <c r="I15918">
        <v>0</v>
      </c>
      <c r="K15918">
        <v>2008</v>
      </c>
      <c r="L15918">
        <v>2011</v>
      </c>
    </row>
    <row r="15919" spans="1:12" x14ac:dyDescent="0.25">
      <c r="A15919">
        <v>32</v>
      </c>
      <c r="B15919">
        <v>25924664</v>
      </c>
      <c r="C15919" t="s">
        <v>2451</v>
      </c>
      <c r="D15919">
        <v>100</v>
      </c>
      <c r="E15919">
        <v>0</v>
      </c>
      <c r="F15919">
        <v>70</v>
      </c>
      <c r="G15919">
        <v>0</v>
      </c>
      <c r="H15919">
        <v>0</v>
      </c>
      <c r="I15919">
        <v>0</v>
      </c>
      <c r="K15919">
        <v>2008</v>
      </c>
      <c r="L15919">
        <v>2011</v>
      </c>
    </row>
    <row r="15920" spans="1:12" x14ac:dyDescent="0.25">
      <c r="A15920">
        <v>32</v>
      </c>
      <c r="B15920">
        <v>25924665</v>
      </c>
      <c r="C15920" t="s">
        <v>2451</v>
      </c>
      <c r="D15920">
        <v>100</v>
      </c>
      <c r="E15920">
        <v>0</v>
      </c>
      <c r="F15920">
        <v>75</v>
      </c>
      <c r="G15920">
        <v>0</v>
      </c>
      <c r="H15920">
        <v>101.57</v>
      </c>
      <c r="I15920">
        <v>0</v>
      </c>
      <c r="K15920">
        <v>2008</v>
      </c>
      <c r="L15920">
        <v>2009</v>
      </c>
    </row>
    <row r="15921" spans="1:12" x14ac:dyDescent="0.25">
      <c r="A15921">
        <v>32</v>
      </c>
      <c r="B15921">
        <v>25924666</v>
      </c>
      <c r="C15921" t="s">
        <v>5496</v>
      </c>
      <c r="D15921">
        <v>145</v>
      </c>
      <c r="E15921">
        <v>0</v>
      </c>
      <c r="F15921">
        <v>108.75</v>
      </c>
      <c r="G15921">
        <v>0</v>
      </c>
      <c r="H15921">
        <v>147.28</v>
      </c>
      <c r="I15921">
        <v>0</v>
      </c>
      <c r="K15921">
        <v>2008</v>
      </c>
      <c r="L15921">
        <v>2009</v>
      </c>
    </row>
    <row r="15922" spans="1:12" x14ac:dyDescent="0.25">
      <c r="A15922">
        <v>32</v>
      </c>
      <c r="B15922">
        <v>25930619</v>
      </c>
      <c r="C15922" t="s">
        <v>2447</v>
      </c>
      <c r="D15922">
        <v>155</v>
      </c>
      <c r="E15922">
        <v>0</v>
      </c>
      <c r="F15922">
        <v>108.5</v>
      </c>
      <c r="G15922">
        <v>0</v>
      </c>
      <c r="H15922">
        <v>146.94</v>
      </c>
      <c r="I15922">
        <v>0</v>
      </c>
      <c r="K15922">
        <v>2008</v>
      </c>
      <c r="L15922">
        <v>2013</v>
      </c>
    </row>
    <row r="15923" spans="1:12" x14ac:dyDescent="0.25">
      <c r="A15923">
        <v>32</v>
      </c>
      <c r="B15923">
        <v>25937009</v>
      </c>
      <c r="C15923" t="s">
        <v>288</v>
      </c>
      <c r="D15923">
        <v>105</v>
      </c>
      <c r="E15923">
        <v>0</v>
      </c>
      <c r="F15923">
        <v>78.75</v>
      </c>
      <c r="G15923">
        <v>0</v>
      </c>
      <c r="H15923">
        <v>99.54</v>
      </c>
      <c r="I15923">
        <v>0</v>
      </c>
      <c r="K15923">
        <v>2008</v>
      </c>
      <c r="L15923">
        <v>2008</v>
      </c>
    </row>
    <row r="15924" spans="1:12" x14ac:dyDescent="0.25">
      <c r="A15924">
        <v>32</v>
      </c>
      <c r="B15924">
        <v>25937010</v>
      </c>
      <c r="C15924" t="s">
        <v>5496</v>
      </c>
      <c r="D15924">
        <v>105</v>
      </c>
      <c r="E15924">
        <v>0</v>
      </c>
      <c r="F15924">
        <v>78.75</v>
      </c>
      <c r="G15924">
        <v>0</v>
      </c>
      <c r="H15924">
        <v>99.54</v>
      </c>
      <c r="I15924">
        <v>0</v>
      </c>
      <c r="K15924">
        <v>2008</v>
      </c>
      <c r="L15924">
        <v>2008</v>
      </c>
    </row>
    <row r="15925" spans="1:12" x14ac:dyDescent="0.25">
      <c r="A15925">
        <v>32</v>
      </c>
      <c r="B15925">
        <v>25937012</v>
      </c>
      <c r="C15925" t="s">
        <v>2445</v>
      </c>
      <c r="D15925">
        <v>100</v>
      </c>
      <c r="E15925">
        <v>0</v>
      </c>
      <c r="F15925">
        <v>70</v>
      </c>
      <c r="G15925">
        <v>0</v>
      </c>
      <c r="H15925">
        <v>0</v>
      </c>
      <c r="I15925">
        <v>0</v>
      </c>
      <c r="K15925">
        <v>2008</v>
      </c>
      <c r="L15925">
        <v>2008</v>
      </c>
    </row>
    <row r="15926" spans="1:12" x14ac:dyDescent="0.25">
      <c r="A15926">
        <v>32</v>
      </c>
      <c r="B15926">
        <v>25939530</v>
      </c>
      <c r="C15926" t="s">
        <v>288</v>
      </c>
      <c r="D15926">
        <v>100</v>
      </c>
      <c r="E15926">
        <v>0</v>
      </c>
      <c r="F15926">
        <v>75</v>
      </c>
      <c r="G15926">
        <v>0</v>
      </c>
      <c r="H15926">
        <v>0</v>
      </c>
      <c r="I15926">
        <v>0</v>
      </c>
      <c r="K15926">
        <v>2009</v>
      </c>
      <c r="L15926">
        <v>2011</v>
      </c>
    </row>
    <row r="15927" spans="1:12" x14ac:dyDescent="0.25">
      <c r="A15927">
        <v>32</v>
      </c>
      <c r="B15927">
        <v>25939531</v>
      </c>
      <c r="C15927" t="s">
        <v>288</v>
      </c>
      <c r="D15927">
        <v>100</v>
      </c>
      <c r="E15927">
        <v>0</v>
      </c>
      <c r="F15927">
        <v>75</v>
      </c>
      <c r="G15927">
        <v>0</v>
      </c>
      <c r="H15927">
        <v>0</v>
      </c>
      <c r="I15927">
        <v>0</v>
      </c>
      <c r="K15927">
        <v>2009</v>
      </c>
      <c r="L15927">
        <v>2011</v>
      </c>
    </row>
    <row r="15928" spans="1:12" x14ac:dyDescent="0.25">
      <c r="A15928">
        <v>32</v>
      </c>
      <c r="B15928">
        <v>25939532</v>
      </c>
      <c r="C15928" t="s">
        <v>2399</v>
      </c>
      <c r="D15928">
        <v>100</v>
      </c>
      <c r="E15928">
        <v>0</v>
      </c>
      <c r="F15928">
        <v>70</v>
      </c>
      <c r="G15928">
        <v>0</v>
      </c>
      <c r="H15928">
        <v>0</v>
      </c>
      <c r="I15928">
        <v>0</v>
      </c>
      <c r="K15928">
        <v>2008</v>
      </c>
      <c r="L15928">
        <v>2009</v>
      </c>
    </row>
    <row r="15929" spans="1:12" x14ac:dyDescent="0.25">
      <c r="A15929">
        <v>32</v>
      </c>
      <c r="B15929">
        <v>25939533</v>
      </c>
      <c r="C15929" t="s">
        <v>288</v>
      </c>
      <c r="D15929">
        <v>100</v>
      </c>
      <c r="E15929">
        <v>0</v>
      </c>
      <c r="F15929">
        <v>75</v>
      </c>
      <c r="G15929">
        <v>0</v>
      </c>
      <c r="H15929">
        <v>0</v>
      </c>
      <c r="I15929">
        <v>0</v>
      </c>
      <c r="K15929">
        <v>2009</v>
      </c>
      <c r="L15929">
        <v>2011</v>
      </c>
    </row>
    <row r="15930" spans="1:12" x14ac:dyDescent="0.25">
      <c r="A15930">
        <v>32</v>
      </c>
      <c r="B15930">
        <v>25939534</v>
      </c>
      <c r="C15930" t="s">
        <v>288</v>
      </c>
      <c r="D15930">
        <v>100</v>
      </c>
      <c r="E15930">
        <v>0</v>
      </c>
      <c r="F15930">
        <v>75</v>
      </c>
      <c r="G15930">
        <v>0</v>
      </c>
      <c r="H15930">
        <v>0</v>
      </c>
      <c r="I15930">
        <v>0</v>
      </c>
      <c r="K15930">
        <v>2009</v>
      </c>
      <c r="L15930">
        <v>2011</v>
      </c>
    </row>
    <row r="15931" spans="1:12" x14ac:dyDescent="0.25">
      <c r="A15931">
        <v>32</v>
      </c>
      <c r="B15931">
        <v>25942938</v>
      </c>
      <c r="C15931" t="s">
        <v>3150</v>
      </c>
      <c r="D15931">
        <v>80</v>
      </c>
      <c r="E15931">
        <v>0</v>
      </c>
      <c r="F15931">
        <v>60</v>
      </c>
      <c r="G15931">
        <v>0</v>
      </c>
      <c r="H15931">
        <v>81.260000000000005</v>
      </c>
      <c r="I15931">
        <v>0</v>
      </c>
      <c r="K15931">
        <v>2008</v>
      </c>
      <c r="L15931">
        <v>2008</v>
      </c>
    </row>
    <row r="15932" spans="1:12" x14ac:dyDescent="0.25">
      <c r="A15932">
        <v>32</v>
      </c>
      <c r="B15932">
        <v>25942939</v>
      </c>
      <c r="C15932" t="s">
        <v>3151</v>
      </c>
      <c r="D15932">
        <v>79</v>
      </c>
      <c r="E15932">
        <v>0</v>
      </c>
      <c r="F15932">
        <v>55.3</v>
      </c>
      <c r="G15932">
        <v>0</v>
      </c>
      <c r="H15932">
        <v>0</v>
      </c>
      <c r="I15932">
        <v>0</v>
      </c>
      <c r="K15932">
        <v>2008</v>
      </c>
      <c r="L15932">
        <v>2008</v>
      </c>
    </row>
    <row r="15933" spans="1:12" x14ac:dyDescent="0.25">
      <c r="A15933">
        <v>32</v>
      </c>
      <c r="B15933">
        <v>25942940</v>
      </c>
      <c r="C15933" t="s">
        <v>3149</v>
      </c>
      <c r="D15933">
        <v>79</v>
      </c>
      <c r="E15933">
        <v>0</v>
      </c>
      <c r="F15933">
        <v>55.3</v>
      </c>
      <c r="G15933">
        <v>0</v>
      </c>
      <c r="H15933">
        <v>0</v>
      </c>
      <c r="I15933">
        <v>0</v>
      </c>
      <c r="K15933">
        <v>2008</v>
      </c>
      <c r="L15933">
        <v>2008</v>
      </c>
    </row>
    <row r="15934" spans="1:12" x14ac:dyDescent="0.25">
      <c r="A15934">
        <v>32</v>
      </c>
      <c r="B15934">
        <v>25942941</v>
      </c>
      <c r="C15934" t="s">
        <v>3150</v>
      </c>
      <c r="D15934">
        <v>79</v>
      </c>
      <c r="E15934">
        <v>0</v>
      </c>
      <c r="F15934">
        <v>55.3</v>
      </c>
      <c r="G15934">
        <v>0</v>
      </c>
      <c r="H15934">
        <v>0</v>
      </c>
      <c r="I15934">
        <v>0</v>
      </c>
      <c r="K15934">
        <v>2009</v>
      </c>
      <c r="L15934">
        <v>2009</v>
      </c>
    </row>
    <row r="15935" spans="1:12" x14ac:dyDescent="0.25">
      <c r="A15935">
        <v>32</v>
      </c>
      <c r="B15935">
        <v>25942943</v>
      </c>
      <c r="C15935" t="s">
        <v>3150</v>
      </c>
      <c r="D15935">
        <v>80</v>
      </c>
      <c r="E15935">
        <v>0</v>
      </c>
      <c r="F15935">
        <v>60</v>
      </c>
      <c r="G15935">
        <v>0</v>
      </c>
      <c r="H15935">
        <v>81.260000000000005</v>
      </c>
      <c r="I15935">
        <v>0</v>
      </c>
      <c r="K15935">
        <v>2008</v>
      </c>
      <c r="L15935">
        <v>2008</v>
      </c>
    </row>
    <row r="15936" spans="1:12" x14ac:dyDescent="0.25">
      <c r="A15936">
        <v>32</v>
      </c>
      <c r="B15936">
        <v>25942944</v>
      </c>
      <c r="C15936" t="s">
        <v>3151</v>
      </c>
      <c r="D15936">
        <v>79</v>
      </c>
      <c r="E15936">
        <v>0</v>
      </c>
      <c r="F15936">
        <v>55.3</v>
      </c>
      <c r="G15936">
        <v>0</v>
      </c>
      <c r="H15936">
        <v>0</v>
      </c>
      <c r="I15936">
        <v>0</v>
      </c>
      <c r="K15936">
        <v>2008</v>
      </c>
      <c r="L15936">
        <v>2008</v>
      </c>
    </row>
    <row r="15937" spans="1:12" x14ac:dyDescent="0.25">
      <c r="A15937">
        <v>32</v>
      </c>
      <c r="B15937">
        <v>25942945</v>
      </c>
      <c r="C15937" t="s">
        <v>3149</v>
      </c>
      <c r="D15937">
        <v>80</v>
      </c>
      <c r="E15937">
        <v>0</v>
      </c>
      <c r="F15937">
        <v>60</v>
      </c>
      <c r="G15937">
        <v>0</v>
      </c>
      <c r="H15937">
        <v>81.260000000000005</v>
      </c>
      <c r="I15937">
        <v>0</v>
      </c>
      <c r="K15937">
        <v>2008</v>
      </c>
      <c r="L15937">
        <v>2008</v>
      </c>
    </row>
    <row r="15938" spans="1:12" x14ac:dyDescent="0.25">
      <c r="A15938">
        <v>32</v>
      </c>
      <c r="B15938">
        <v>25949815</v>
      </c>
      <c r="C15938" t="s">
        <v>2445</v>
      </c>
      <c r="D15938">
        <v>100</v>
      </c>
      <c r="E15938">
        <v>0</v>
      </c>
      <c r="F15938">
        <v>70</v>
      </c>
      <c r="G15938">
        <v>0</v>
      </c>
      <c r="H15938">
        <v>0</v>
      </c>
      <c r="I15938">
        <v>0</v>
      </c>
      <c r="K15938">
        <v>2006</v>
      </c>
      <c r="L15938">
        <v>2008</v>
      </c>
    </row>
    <row r="15939" spans="1:12" x14ac:dyDescent="0.25">
      <c r="A15939">
        <v>32</v>
      </c>
      <c r="B15939">
        <v>25949816</v>
      </c>
      <c r="C15939" t="s">
        <v>288</v>
      </c>
      <c r="D15939">
        <v>100</v>
      </c>
      <c r="E15939">
        <v>0</v>
      </c>
      <c r="F15939">
        <v>75</v>
      </c>
      <c r="G15939">
        <v>0</v>
      </c>
      <c r="H15939">
        <v>101.57</v>
      </c>
      <c r="I15939">
        <v>0</v>
      </c>
      <c r="K15939">
        <v>2006</v>
      </c>
      <c r="L15939">
        <v>2011</v>
      </c>
    </row>
    <row r="15940" spans="1:12" x14ac:dyDescent="0.25">
      <c r="A15940">
        <v>32</v>
      </c>
      <c r="B15940">
        <v>25949817</v>
      </c>
      <c r="C15940" t="s">
        <v>2451</v>
      </c>
      <c r="D15940">
        <v>100</v>
      </c>
      <c r="E15940">
        <v>0</v>
      </c>
      <c r="F15940">
        <v>75</v>
      </c>
      <c r="G15940">
        <v>0</v>
      </c>
      <c r="H15940">
        <v>0</v>
      </c>
      <c r="I15940">
        <v>0</v>
      </c>
      <c r="K15940">
        <v>2007</v>
      </c>
      <c r="L15940">
        <v>2011</v>
      </c>
    </row>
    <row r="15941" spans="1:12" x14ac:dyDescent="0.25">
      <c r="A15941">
        <v>32</v>
      </c>
      <c r="B15941">
        <v>25949818</v>
      </c>
      <c r="C15941" t="s">
        <v>5496</v>
      </c>
      <c r="D15941">
        <v>100</v>
      </c>
      <c r="E15941">
        <v>0</v>
      </c>
      <c r="F15941">
        <v>75</v>
      </c>
      <c r="G15941">
        <v>0</v>
      </c>
      <c r="H15941">
        <v>0</v>
      </c>
      <c r="I15941">
        <v>0</v>
      </c>
      <c r="K15941">
        <v>2006</v>
      </c>
      <c r="L15941">
        <v>2011</v>
      </c>
    </row>
    <row r="15942" spans="1:12" x14ac:dyDescent="0.25">
      <c r="A15942">
        <v>32</v>
      </c>
      <c r="B15942">
        <v>25961736</v>
      </c>
      <c r="C15942" t="s">
        <v>288</v>
      </c>
      <c r="D15942">
        <v>105</v>
      </c>
      <c r="E15942">
        <v>0</v>
      </c>
      <c r="F15942">
        <v>78.75</v>
      </c>
      <c r="G15942">
        <v>0</v>
      </c>
      <c r="H15942">
        <v>99.54</v>
      </c>
      <c r="I15942">
        <v>0</v>
      </c>
      <c r="K15942">
        <v>2008</v>
      </c>
      <c r="L15942">
        <v>2010</v>
      </c>
    </row>
    <row r="15943" spans="1:12" x14ac:dyDescent="0.25">
      <c r="A15943">
        <v>32</v>
      </c>
      <c r="B15943">
        <v>25961737</v>
      </c>
      <c r="C15943" t="s">
        <v>5496</v>
      </c>
      <c r="D15943">
        <v>105</v>
      </c>
      <c r="E15943">
        <v>0</v>
      </c>
      <c r="F15943">
        <v>78.75</v>
      </c>
      <c r="G15943">
        <v>0</v>
      </c>
      <c r="H15943">
        <v>99.54</v>
      </c>
      <c r="I15943">
        <v>0</v>
      </c>
      <c r="K15943">
        <v>2008</v>
      </c>
      <c r="L15943">
        <v>2010</v>
      </c>
    </row>
    <row r="15944" spans="1:12" x14ac:dyDescent="0.25">
      <c r="A15944">
        <v>32</v>
      </c>
      <c r="B15944">
        <v>25961739</v>
      </c>
      <c r="C15944" t="s">
        <v>2445</v>
      </c>
      <c r="D15944">
        <v>105</v>
      </c>
      <c r="E15944">
        <v>0</v>
      </c>
      <c r="F15944">
        <v>78.75</v>
      </c>
      <c r="G15944">
        <v>0</v>
      </c>
      <c r="H15944">
        <v>99.54</v>
      </c>
      <c r="I15944">
        <v>0</v>
      </c>
      <c r="K15944">
        <v>2008</v>
      </c>
      <c r="L15944">
        <v>2009</v>
      </c>
    </row>
    <row r="15945" spans="1:12" x14ac:dyDescent="0.25">
      <c r="A15945">
        <v>32</v>
      </c>
      <c r="B15945">
        <v>25965040</v>
      </c>
      <c r="C15945" t="s">
        <v>6872</v>
      </c>
      <c r="D15945">
        <v>100</v>
      </c>
      <c r="E15945">
        <v>0</v>
      </c>
      <c r="F15945">
        <v>75</v>
      </c>
      <c r="G15945">
        <v>0</v>
      </c>
      <c r="H15945">
        <v>0</v>
      </c>
      <c r="I15945">
        <v>0</v>
      </c>
      <c r="K15945">
        <v>2007</v>
      </c>
      <c r="L15945">
        <v>2009</v>
      </c>
    </row>
    <row r="15946" spans="1:12" x14ac:dyDescent="0.25">
      <c r="A15946">
        <v>32</v>
      </c>
      <c r="B15946">
        <v>25965042</v>
      </c>
      <c r="C15946" t="s">
        <v>2468</v>
      </c>
      <c r="D15946">
        <v>100</v>
      </c>
      <c r="E15946">
        <v>0</v>
      </c>
      <c r="F15946">
        <v>75</v>
      </c>
      <c r="G15946">
        <v>0</v>
      </c>
      <c r="H15946">
        <v>0</v>
      </c>
      <c r="I15946">
        <v>0</v>
      </c>
      <c r="K15946">
        <v>2007</v>
      </c>
      <c r="L15946">
        <v>2009</v>
      </c>
    </row>
    <row r="15947" spans="1:12" x14ac:dyDescent="0.25">
      <c r="A15947">
        <v>32</v>
      </c>
      <c r="B15947">
        <v>25965044</v>
      </c>
      <c r="C15947" t="s">
        <v>290</v>
      </c>
      <c r="D15947">
        <v>100</v>
      </c>
      <c r="E15947">
        <v>0</v>
      </c>
      <c r="F15947">
        <v>75</v>
      </c>
      <c r="G15947">
        <v>0</v>
      </c>
      <c r="H15947">
        <v>0</v>
      </c>
      <c r="I15947">
        <v>0</v>
      </c>
      <c r="K15947">
        <v>2008</v>
      </c>
      <c r="L15947">
        <v>2012</v>
      </c>
    </row>
    <row r="15948" spans="1:12" x14ac:dyDescent="0.25">
      <c r="A15948">
        <v>32</v>
      </c>
      <c r="B15948">
        <v>25965045</v>
      </c>
      <c r="C15948" t="s">
        <v>314</v>
      </c>
      <c r="D15948">
        <v>100</v>
      </c>
      <c r="E15948">
        <v>0</v>
      </c>
      <c r="F15948">
        <v>75</v>
      </c>
      <c r="G15948">
        <v>0</v>
      </c>
      <c r="H15948">
        <v>0</v>
      </c>
      <c r="I15948">
        <v>0</v>
      </c>
      <c r="K15948">
        <v>2008</v>
      </c>
      <c r="L15948">
        <v>2012</v>
      </c>
    </row>
    <row r="15949" spans="1:12" x14ac:dyDescent="0.25">
      <c r="A15949">
        <v>32</v>
      </c>
      <c r="B15949">
        <v>25965046</v>
      </c>
      <c r="C15949" t="s">
        <v>2451</v>
      </c>
      <c r="D15949">
        <v>100</v>
      </c>
      <c r="E15949">
        <v>0</v>
      </c>
      <c r="F15949">
        <v>75</v>
      </c>
      <c r="G15949">
        <v>0</v>
      </c>
      <c r="H15949">
        <v>0</v>
      </c>
      <c r="I15949">
        <v>0</v>
      </c>
      <c r="K15949">
        <v>2008</v>
      </c>
      <c r="L15949">
        <v>2012</v>
      </c>
    </row>
    <row r="15950" spans="1:12" x14ac:dyDescent="0.25">
      <c r="A15950">
        <v>32</v>
      </c>
      <c r="B15950">
        <v>25971281</v>
      </c>
      <c r="C15950" t="s">
        <v>2395</v>
      </c>
      <c r="D15950">
        <v>305</v>
      </c>
      <c r="E15950">
        <v>0</v>
      </c>
      <c r="F15950">
        <v>228.75</v>
      </c>
      <c r="G15950">
        <v>0</v>
      </c>
      <c r="H15950">
        <v>0</v>
      </c>
      <c r="I15950">
        <v>0</v>
      </c>
      <c r="K15950">
        <v>2007</v>
      </c>
      <c r="L15950">
        <v>2014</v>
      </c>
    </row>
    <row r="15951" spans="1:12" x14ac:dyDescent="0.25">
      <c r="A15951">
        <v>32</v>
      </c>
      <c r="B15951">
        <v>25972789</v>
      </c>
      <c r="C15951" t="s">
        <v>6874</v>
      </c>
      <c r="D15951">
        <v>59</v>
      </c>
      <c r="E15951">
        <v>0</v>
      </c>
      <c r="F15951">
        <v>35.4</v>
      </c>
      <c r="G15951">
        <v>0</v>
      </c>
      <c r="H15951">
        <v>0</v>
      </c>
      <c r="I15951">
        <v>0</v>
      </c>
      <c r="K15951">
        <v>2009</v>
      </c>
      <c r="L15951">
        <v>2013</v>
      </c>
    </row>
    <row r="15952" spans="1:12" x14ac:dyDescent="0.25">
      <c r="A15952">
        <v>32</v>
      </c>
      <c r="B15952">
        <v>25982931</v>
      </c>
      <c r="C15952" t="s">
        <v>2445</v>
      </c>
      <c r="D15952">
        <v>100</v>
      </c>
      <c r="E15952">
        <v>0</v>
      </c>
      <c r="F15952">
        <v>75</v>
      </c>
      <c r="G15952">
        <v>0</v>
      </c>
      <c r="H15952">
        <v>101.57</v>
      </c>
      <c r="I15952">
        <v>0</v>
      </c>
      <c r="K15952">
        <v>2009</v>
      </c>
      <c r="L15952">
        <v>2009</v>
      </c>
    </row>
    <row r="15953" spans="1:12" x14ac:dyDescent="0.25">
      <c r="A15953">
        <v>32</v>
      </c>
      <c r="B15953">
        <v>25982932</v>
      </c>
      <c r="C15953" t="s">
        <v>288</v>
      </c>
      <c r="D15953">
        <v>100</v>
      </c>
      <c r="E15953">
        <v>0</v>
      </c>
      <c r="F15953">
        <v>75</v>
      </c>
      <c r="G15953">
        <v>0</v>
      </c>
      <c r="H15953">
        <v>101.57</v>
      </c>
      <c r="I15953">
        <v>0</v>
      </c>
      <c r="K15953">
        <v>2009</v>
      </c>
      <c r="L15953">
        <v>2009</v>
      </c>
    </row>
    <row r="15954" spans="1:12" x14ac:dyDescent="0.25">
      <c r="A15954">
        <v>32</v>
      </c>
      <c r="B15954">
        <v>25993152</v>
      </c>
      <c r="C15954" t="s">
        <v>2445</v>
      </c>
      <c r="D15954">
        <v>100</v>
      </c>
      <c r="E15954">
        <v>0</v>
      </c>
      <c r="F15954">
        <v>75</v>
      </c>
      <c r="G15954">
        <v>0</v>
      </c>
      <c r="H15954">
        <v>101.57</v>
      </c>
      <c r="I15954">
        <v>0</v>
      </c>
      <c r="K15954">
        <v>2008</v>
      </c>
      <c r="L15954">
        <v>2009</v>
      </c>
    </row>
    <row r="15955" spans="1:12" x14ac:dyDescent="0.25">
      <c r="A15955">
        <v>32</v>
      </c>
      <c r="B15955">
        <v>25993153</v>
      </c>
      <c r="C15955" t="s">
        <v>2399</v>
      </c>
      <c r="D15955">
        <v>100</v>
      </c>
      <c r="E15955">
        <v>0</v>
      </c>
      <c r="F15955">
        <v>75</v>
      </c>
      <c r="G15955">
        <v>0</v>
      </c>
      <c r="H15955">
        <v>101.57</v>
      </c>
      <c r="I15955">
        <v>0</v>
      </c>
      <c r="K15955">
        <v>2008</v>
      </c>
      <c r="L15955">
        <v>2010</v>
      </c>
    </row>
    <row r="15956" spans="1:12" x14ac:dyDescent="0.25">
      <c r="A15956">
        <v>32</v>
      </c>
      <c r="B15956">
        <v>26200283</v>
      </c>
      <c r="C15956" t="s">
        <v>5391</v>
      </c>
      <c r="D15956">
        <v>70</v>
      </c>
      <c r="E15956">
        <v>0</v>
      </c>
      <c r="F15956">
        <v>52.5</v>
      </c>
      <c r="G15956">
        <v>0</v>
      </c>
      <c r="H15956">
        <v>0</v>
      </c>
      <c r="I15956">
        <v>0</v>
      </c>
      <c r="K15956">
        <v>2017</v>
      </c>
      <c r="L15956">
        <v>2017</v>
      </c>
    </row>
    <row r="15957" spans="1:12" x14ac:dyDescent="0.25">
      <c r="A15957">
        <v>32</v>
      </c>
      <c r="B15957">
        <v>26200285</v>
      </c>
      <c r="C15957" t="s">
        <v>5391</v>
      </c>
      <c r="D15957">
        <v>0</v>
      </c>
      <c r="E15957">
        <v>0</v>
      </c>
      <c r="F15957">
        <v>0</v>
      </c>
      <c r="G15957">
        <v>0</v>
      </c>
      <c r="H15957">
        <v>0</v>
      </c>
      <c r="I15957">
        <v>0</v>
      </c>
      <c r="K15957">
        <v>2017</v>
      </c>
      <c r="L15957">
        <v>2017</v>
      </c>
    </row>
    <row r="15958" spans="1:12" x14ac:dyDescent="0.25">
      <c r="A15958">
        <v>32</v>
      </c>
      <c r="B15958">
        <v>26201933</v>
      </c>
      <c r="C15958" t="s">
        <v>6361</v>
      </c>
      <c r="D15958">
        <v>315</v>
      </c>
      <c r="E15958">
        <v>0</v>
      </c>
      <c r="F15958">
        <v>236.25</v>
      </c>
      <c r="G15958">
        <v>0</v>
      </c>
      <c r="H15958">
        <v>0</v>
      </c>
      <c r="I15958">
        <v>0</v>
      </c>
      <c r="K15958">
        <v>2016</v>
      </c>
      <c r="L15958">
        <v>2016</v>
      </c>
    </row>
    <row r="15959" spans="1:12" x14ac:dyDescent="0.25">
      <c r="A15959">
        <v>32</v>
      </c>
      <c r="B15959">
        <v>26201934</v>
      </c>
      <c r="C15959" t="s">
        <v>5547</v>
      </c>
      <c r="D15959">
        <v>315</v>
      </c>
      <c r="E15959">
        <v>0</v>
      </c>
      <c r="F15959">
        <v>236.25</v>
      </c>
      <c r="G15959">
        <v>0</v>
      </c>
      <c r="H15959">
        <v>0</v>
      </c>
      <c r="I15959">
        <v>0</v>
      </c>
      <c r="K15959">
        <v>2016</v>
      </c>
      <c r="L15959">
        <v>2016</v>
      </c>
    </row>
    <row r="15960" spans="1:12" x14ac:dyDescent="0.25">
      <c r="A15960">
        <v>32</v>
      </c>
      <c r="B15960">
        <v>26201935</v>
      </c>
      <c r="C15960" t="s">
        <v>5549</v>
      </c>
      <c r="D15960">
        <v>315</v>
      </c>
      <c r="E15960">
        <v>0</v>
      </c>
      <c r="F15960">
        <v>236.25</v>
      </c>
      <c r="G15960">
        <v>0</v>
      </c>
      <c r="H15960">
        <v>0</v>
      </c>
      <c r="I15960">
        <v>0</v>
      </c>
      <c r="K15960">
        <v>2016</v>
      </c>
      <c r="L15960">
        <v>2016</v>
      </c>
    </row>
    <row r="15961" spans="1:12" x14ac:dyDescent="0.25">
      <c r="A15961">
        <v>32</v>
      </c>
      <c r="B15961">
        <v>26204251</v>
      </c>
      <c r="C15961" t="s">
        <v>6875</v>
      </c>
      <c r="D15961">
        <v>495</v>
      </c>
      <c r="E15961">
        <v>0</v>
      </c>
      <c r="F15961">
        <v>371.25</v>
      </c>
      <c r="G15961">
        <v>0</v>
      </c>
      <c r="H15961">
        <v>0</v>
      </c>
      <c r="I15961">
        <v>0</v>
      </c>
      <c r="K15961">
        <v>2015</v>
      </c>
      <c r="L15961">
        <v>2016</v>
      </c>
    </row>
    <row r="15962" spans="1:12" x14ac:dyDescent="0.25">
      <c r="A15962">
        <v>32</v>
      </c>
      <c r="B15962">
        <v>26212625</v>
      </c>
      <c r="C15962" t="s">
        <v>5501</v>
      </c>
      <c r="D15962">
        <v>315</v>
      </c>
      <c r="E15962">
        <v>0</v>
      </c>
      <c r="F15962">
        <v>236.25</v>
      </c>
      <c r="G15962">
        <v>0</v>
      </c>
      <c r="H15962">
        <v>0</v>
      </c>
      <c r="I15962">
        <v>0</v>
      </c>
      <c r="K15962">
        <v>2017</v>
      </c>
      <c r="L15962">
        <v>2017</v>
      </c>
    </row>
    <row r="15963" spans="1:12" x14ac:dyDescent="0.25">
      <c r="A15963">
        <v>32</v>
      </c>
      <c r="B15963">
        <v>26212627</v>
      </c>
      <c r="C15963" t="s">
        <v>5547</v>
      </c>
      <c r="D15963">
        <v>315</v>
      </c>
      <c r="E15963">
        <v>0</v>
      </c>
      <c r="F15963">
        <v>236.25</v>
      </c>
      <c r="G15963">
        <v>0</v>
      </c>
      <c r="H15963">
        <v>0</v>
      </c>
      <c r="I15963">
        <v>0</v>
      </c>
      <c r="K15963">
        <v>2017</v>
      </c>
      <c r="L15963">
        <v>2017</v>
      </c>
    </row>
    <row r="15964" spans="1:12" x14ac:dyDescent="0.25">
      <c r="A15964">
        <v>32</v>
      </c>
      <c r="B15964">
        <v>26212629</v>
      </c>
      <c r="C15964" t="s">
        <v>7764</v>
      </c>
      <c r="D15964">
        <v>315</v>
      </c>
      <c r="E15964">
        <v>0</v>
      </c>
      <c r="F15964">
        <v>236.25</v>
      </c>
      <c r="G15964">
        <v>0</v>
      </c>
      <c r="H15964">
        <v>0</v>
      </c>
      <c r="I15964">
        <v>0</v>
      </c>
      <c r="K15964">
        <v>2017</v>
      </c>
      <c r="L15964">
        <v>2017</v>
      </c>
    </row>
    <row r="15965" spans="1:12" x14ac:dyDescent="0.25">
      <c r="A15965">
        <v>32</v>
      </c>
      <c r="B15965">
        <v>26212631</v>
      </c>
      <c r="C15965" t="s">
        <v>5549</v>
      </c>
      <c r="D15965">
        <v>315</v>
      </c>
      <c r="E15965">
        <v>0</v>
      </c>
      <c r="F15965">
        <v>236.25</v>
      </c>
      <c r="G15965">
        <v>0</v>
      </c>
      <c r="H15965">
        <v>0</v>
      </c>
      <c r="I15965">
        <v>0</v>
      </c>
      <c r="K15965">
        <v>2017</v>
      </c>
      <c r="L15965">
        <v>2017</v>
      </c>
    </row>
    <row r="15966" spans="1:12" x14ac:dyDescent="0.25">
      <c r="A15966">
        <v>32</v>
      </c>
      <c r="B15966">
        <v>26212633</v>
      </c>
      <c r="C15966" t="s">
        <v>5195</v>
      </c>
      <c r="D15966">
        <v>315</v>
      </c>
      <c r="E15966">
        <v>0</v>
      </c>
      <c r="F15966">
        <v>236.25</v>
      </c>
      <c r="G15966">
        <v>0</v>
      </c>
      <c r="H15966">
        <v>0</v>
      </c>
      <c r="I15966">
        <v>0</v>
      </c>
      <c r="K15966">
        <v>2017</v>
      </c>
      <c r="L15966">
        <v>2017</v>
      </c>
    </row>
    <row r="15967" spans="1:12" x14ac:dyDescent="0.25">
      <c r="A15967">
        <v>32</v>
      </c>
      <c r="B15967">
        <v>26212635</v>
      </c>
      <c r="C15967" t="s">
        <v>6571</v>
      </c>
      <c r="D15967">
        <v>315</v>
      </c>
      <c r="E15967">
        <v>0</v>
      </c>
      <c r="F15967">
        <v>236.25</v>
      </c>
      <c r="G15967">
        <v>0</v>
      </c>
      <c r="H15967">
        <v>0</v>
      </c>
      <c r="I15967">
        <v>0</v>
      </c>
      <c r="K15967">
        <v>2017</v>
      </c>
      <c r="L15967">
        <v>2017</v>
      </c>
    </row>
    <row r="15968" spans="1:12" x14ac:dyDescent="0.25">
      <c r="A15968">
        <v>32</v>
      </c>
      <c r="B15968">
        <v>26212637</v>
      </c>
      <c r="C15968" t="s">
        <v>7765</v>
      </c>
      <c r="D15968">
        <v>315</v>
      </c>
      <c r="E15968">
        <v>0</v>
      </c>
      <c r="F15968">
        <v>236.25</v>
      </c>
      <c r="G15968">
        <v>0</v>
      </c>
      <c r="H15968">
        <v>0</v>
      </c>
      <c r="I15968">
        <v>0</v>
      </c>
      <c r="K15968">
        <v>2017</v>
      </c>
      <c r="L15968">
        <v>2017</v>
      </c>
    </row>
    <row r="15969" spans="1:12" x14ac:dyDescent="0.25">
      <c r="A15969">
        <v>32</v>
      </c>
      <c r="B15969">
        <v>26212639</v>
      </c>
      <c r="C15969" t="s">
        <v>6361</v>
      </c>
      <c r="D15969">
        <v>315</v>
      </c>
      <c r="E15969">
        <v>0</v>
      </c>
      <c r="F15969">
        <v>236.25</v>
      </c>
      <c r="G15969">
        <v>0</v>
      </c>
      <c r="H15969">
        <v>0</v>
      </c>
      <c r="I15969">
        <v>0</v>
      </c>
      <c r="K15969">
        <v>2017</v>
      </c>
      <c r="L15969">
        <v>2017</v>
      </c>
    </row>
    <row r="15970" spans="1:12" x14ac:dyDescent="0.25">
      <c r="A15970">
        <v>32</v>
      </c>
      <c r="B15970">
        <v>26212641</v>
      </c>
      <c r="C15970" t="s">
        <v>5492</v>
      </c>
      <c r="D15970">
        <v>315</v>
      </c>
      <c r="E15970">
        <v>0</v>
      </c>
      <c r="F15970">
        <v>236.25</v>
      </c>
      <c r="G15970">
        <v>0</v>
      </c>
      <c r="H15970">
        <v>0</v>
      </c>
      <c r="I15970">
        <v>0</v>
      </c>
      <c r="K15970">
        <v>2017</v>
      </c>
      <c r="L15970">
        <v>2017</v>
      </c>
    </row>
    <row r="15971" spans="1:12" x14ac:dyDescent="0.25">
      <c r="A15971">
        <v>32</v>
      </c>
      <c r="B15971">
        <v>26212643</v>
      </c>
      <c r="C15971" t="s">
        <v>7766</v>
      </c>
      <c r="D15971">
        <v>265</v>
      </c>
      <c r="E15971">
        <v>0</v>
      </c>
      <c r="F15971">
        <v>198.75</v>
      </c>
      <c r="G15971">
        <v>0</v>
      </c>
      <c r="H15971">
        <v>0</v>
      </c>
      <c r="I15971">
        <v>0</v>
      </c>
      <c r="K15971">
        <v>2017</v>
      </c>
      <c r="L15971">
        <v>2017</v>
      </c>
    </row>
    <row r="15972" spans="1:12" x14ac:dyDescent="0.25">
      <c r="A15972">
        <v>32</v>
      </c>
      <c r="B15972">
        <v>26212645</v>
      </c>
      <c r="C15972" t="s">
        <v>5131</v>
      </c>
      <c r="D15972">
        <v>315</v>
      </c>
      <c r="E15972">
        <v>0</v>
      </c>
      <c r="F15972">
        <v>236.25</v>
      </c>
      <c r="G15972">
        <v>0</v>
      </c>
      <c r="H15972">
        <v>0</v>
      </c>
      <c r="I15972">
        <v>0</v>
      </c>
      <c r="K15972">
        <v>2017</v>
      </c>
      <c r="L15972">
        <v>2017</v>
      </c>
    </row>
    <row r="15973" spans="1:12" x14ac:dyDescent="0.25">
      <c r="A15973">
        <v>32</v>
      </c>
      <c r="B15973">
        <v>26212647</v>
      </c>
      <c r="C15973" t="s">
        <v>5777</v>
      </c>
      <c r="D15973">
        <v>315</v>
      </c>
      <c r="E15973">
        <v>0</v>
      </c>
      <c r="F15973">
        <v>236.25</v>
      </c>
      <c r="G15973">
        <v>0</v>
      </c>
      <c r="H15973">
        <v>0</v>
      </c>
      <c r="I15973">
        <v>0</v>
      </c>
      <c r="K15973">
        <v>2017</v>
      </c>
      <c r="L15973">
        <v>2017</v>
      </c>
    </row>
    <row r="15974" spans="1:12" x14ac:dyDescent="0.25">
      <c r="A15974">
        <v>32</v>
      </c>
      <c r="B15974">
        <v>26668491</v>
      </c>
      <c r="C15974" t="s">
        <v>1913</v>
      </c>
      <c r="D15974">
        <v>130</v>
      </c>
      <c r="E15974">
        <v>0</v>
      </c>
      <c r="F15974">
        <v>97.5</v>
      </c>
      <c r="G15974">
        <v>0</v>
      </c>
      <c r="H15974">
        <v>0</v>
      </c>
      <c r="I15974">
        <v>0</v>
      </c>
      <c r="K15974">
        <v>2017</v>
      </c>
      <c r="L15974">
        <v>2017</v>
      </c>
    </row>
    <row r="15975" spans="1:12" x14ac:dyDescent="0.25">
      <c r="A15975">
        <v>32</v>
      </c>
      <c r="B15975">
        <v>26668497</v>
      </c>
      <c r="C15975" t="s">
        <v>5802</v>
      </c>
      <c r="D15975">
        <v>180</v>
      </c>
      <c r="E15975">
        <v>0</v>
      </c>
      <c r="F15975">
        <v>135</v>
      </c>
      <c r="G15975">
        <v>0</v>
      </c>
      <c r="H15975">
        <v>0</v>
      </c>
      <c r="I15975">
        <v>0</v>
      </c>
      <c r="K15975">
        <v>2017</v>
      </c>
      <c r="L15975">
        <v>2017</v>
      </c>
    </row>
    <row r="15976" spans="1:12" x14ac:dyDescent="0.25">
      <c r="A15976">
        <v>32</v>
      </c>
      <c r="B15976">
        <v>26672436</v>
      </c>
      <c r="C15976" t="s">
        <v>5777</v>
      </c>
      <c r="D15976">
        <v>315</v>
      </c>
      <c r="E15976">
        <v>0</v>
      </c>
      <c r="F15976">
        <v>236.25</v>
      </c>
      <c r="G15976">
        <v>0</v>
      </c>
      <c r="H15976">
        <v>0</v>
      </c>
      <c r="I15976">
        <v>0</v>
      </c>
      <c r="K15976">
        <v>2017</v>
      </c>
      <c r="L15976">
        <v>2017</v>
      </c>
    </row>
    <row r="15977" spans="1:12" x14ac:dyDescent="0.25">
      <c r="A15977">
        <v>32</v>
      </c>
      <c r="B15977">
        <v>26672438</v>
      </c>
      <c r="C15977" t="s">
        <v>5131</v>
      </c>
      <c r="D15977">
        <v>315</v>
      </c>
      <c r="E15977">
        <v>0</v>
      </c>
      <c r="F15977">
        <v>236.25</v>
      </c>
      <c r="G15977">
        <v>0</v>
      </c>
      <c r="H15977">
        <v>0</v>
      </c>
      <c r="I15977">
        <v>0</v>
      </c>
      <c r="K15977">
        <v>2017</v>
      </c>
      <c r="L15977">
        <v>2017</v>
      </c>
    </row>
    <row r="15978" spans="1:12" x14ac:dyDescent="0.25">
      <c r="A15978">
        <v>32</v>
      </c>
      <c r="B15978">
        <v>26672807</v>
      </c>
      <c r="C15978" t="s">
        <v>7766</v>
      </c>
      <c r="D15978">
        <v>265</v>
      </c>
      <c r="E15978">
        <v>0</v>
      </c>
      <c r="F15978">
        <v>198.75</v>
      </c>
      <c r="G15978">
        <v>0</v>
      </c>
      <c r="H15978">
        <v>0</v>
      </c>
      <c r="I15978">
        <v>0</v>
      </c>
      <c r="K15978">
        <v>2017</v>
      </c>
      <c r="L15978">
        <v>2017</v>
      </c>
    </row>
    <row r="15979" spans="1:12" x14ac:dyDescent="0.25">
      <c r="A15979">
        <v>32</v>
      </c>
      <c r="B15979">
        <v>26674679</v>
      </c>
      <c r="C15979" t="s">
        <v>6876</v>
      </c>
      <c r="D15979">
        <v>125</v>
      </c>
      <c r="E15979">
        <v>0</v>
      </c>
      <c r="F15979">
        <v>93.75</v>
      </c>
      <c r="G15979">
        <v>0</v>
      </c>
      <c r="H15979">
        <v>0</v>
      </c>
      <c r="I15979">
        <v>0</v>
      </c>
      <c r="K15979">
        <v>2017</v>
      </c>
      <c r="L15979">
        <v>2017</v>
      </c>
    </row>
    <row r="15980" spans="1:12" x14ac:dyDescent="0.25">
      <c r="A15980">
        <v>32</v>
      </c>
      <c r="B15980">
        <v>26674681</v>
      </c>
      <c r="C15980" t="s">
        <v>6876</v>
      </c>
      <c r="D15980">
        <v>125</v>
      </c>
      <c r="E15980">
        <v>0</v>
      </c>
      <c r="F15980">
        <v>93.75</v>
      </c>
      <c r="G15980">
        <v>0</v>
      </c>
      <c r="H15980">
        <v>0</v>
      </c>
      <c r="I15980">
        <v>0</v>
      </c>
      <c r="K15980">
        <v>2017</v>
      </c>
      <c r="L15980">
        <v>2017</v>
      </c>
    </row>
    <row r="15981" spans="1:12" x14ac:dyDescent="0.25">
      <c r="A15981">
        <v>32</v>
      </c>
      <c r="B15981">
        <v>26678265</v>
      </c>
      <c r="C15981" t="s">
        <v>5514</v>
      </c>
      <c r="D15981">
        <v>180</v>
      </c>
      <c r="E15981">
        <v>0</v>
      </c>
      <c r="F15981">
        <v>135</v>
      </c>
      <c r="G15981">
        <v>0</v>
      </c>
      <c r="H15981">
        <v>0</v>
      </c>
      <c r="I15981">
        <v>0</v>
      </c>
      <c r="K15981">
        <v>2017</v>
      </c>
      <c r="L15981">
        <v>2017</v>
      </c>
    </row>
    <row r="15982" spans="1:12" x14ac:dyDescent="0.25">
      <c r="A15982">
        <v>32</v>
      </c>
      <c r="B15982">
        <v>26678579</v>
      </c>
      <c r="C15982" t="s">
        <v>2402</v>
      </c>
      <c r="D15982">
        <v>130</v>
      </c>
      <c r="E15982">
        <v>0</v>
      </c>
      <c r="F15982">
        <v>97.5</v>
      </c>
      <c r="G15982">
        <v>0</v>
      </c>
      <c r="H15982">
        <v>0</v>
      </c>
      <c r="I15982">
        <v>0</v>
      </c>
      <c r="K15982">
        <v>2017</v>
      </c>
      <c r="L15982">
        <v>2017</v>
      </c>
    </row>
    <row r="15983" spans="1:12" x14ac:dyDescent="0.25">
      <c r="A15983">
        <v>32</v>
      </c>
      <c r="B15983">
        <v>26678580</v>
      </c>
      <c r="C15983" t="s">
        <v>6877</v>
      </c>
      <c r="D15983">
        <v>130</v>
      </c>
      <c r="E15983">
        <v>0</v>
      </c>
      <c r="F15983">
        <v>97.5</v>
      </c>
      <c r="G15983">
        <v>0</v>
      </c>
      <c r="H15983">
        <v>0</v>
      </c>
      <c r="I15983">
        <v>0</v>
      </c>
      <c r="K15983">
        <v>2017</v>
      </c>
      <c r="L15983">
        <v>2017</v>
      </c>
    </row>
    <row r="15984" spans="1:12" x14ac:dyDescent="0.25">
      <c r="A15984">
        <v>32</v>
      </c>
      <c r="B15984">
        <v>26680755</v>
      </c>
      <c r="C15984" t="s">
        <v>5492</v>
      </c>
      <c r="D15984">
        <v>315</v>
      </c>
      <c r="E15984">
        <v>0</v>
      </c>
      <c r="F15984">
        <v>236.25</v>
      </c>
      <c r="G15984">
        <v>0</v>
      </c>
      <c r="H15984">
        <v>0</v>
      </c>
      <c r="I15984">
        <v>0</v>
      </c>
      <c r="K15984">
        <v>2017</v>
      </c>
      <c r="L15984">
        <v>2017</v>
      </c>
    </row>
    <row r="15985" spans="1:12" x14ac:dyDescent="0.25">
      <c r="A15985">
        <v>32</v>
      </c>
      <c r="B15985">
        <v>26680756</v>
      </c>
      <c r="C15985" t="s">
        <v>6361</v>
      </c>
      <c r="D15985">
        <v>315</v>
      </c>
      <c r="E15985">
        <v>0</v>
      </c>
      <c r="F15985">
        <v>236.25</v>
      </c>
      <c r="G15985">
        <v>0</v>
      </c>
      <c r="H15985">
        <v>0</v>
      </c>
      <c r="I15985">
        <v>0</v>
      </c>
      <c r="K15985">
        <v>2017</v>
      </c>
      <c r="L15985">
        <v>2017</v>
      </c>
    </row>
    <row r="15986" spans="1:12" x14ac:dyDescent="0.25">
      <c r="A15986">
        <v>32</v>
      </c>
      <c r="B15986">
        <v>26680757</v>
      </c>
      <c r="C15986" t="s">
        <v>7765</v>
      </c>
      <c r="D15986">
        <v>315</v>
      </c>
      <c r="E15986">
        <v>0</v>
      </c>
      <c r="F15986">
        <v>236.25</v>
      </c>
      <c r="G15986">
        <v>0</v>
      </c>
      <c r="H15986">
        <v>0</v>
      </c>
      <c r="I15986">
        <v>0</v>
      </c>
      <c r="K15986">
        <v>2017</v>
      </c>
      <c r="L15986">
        <v>2017</v>
      </c>
    </row>
    <row r="15987" spans="1:12" x14ac:dyDescent="0.25">
      <c r="A15987">
        <v>32</v>
      </c>
      <c r="B15987">
        <v>26680758</v>
      </c>
      <c r="C15987" t="s">
        <v>6571</v>
      </c>
      <c r="D15987">
        <v>315</v>
      </c>
      <c r="E15987">
        <v>0</v>
      </c>
      <c r="F15987">
        <v>236.25</v>
      </c>
      <c r="G15987">
        <v>0</v>
      </c>
      <c r="H15987">
        <v>0</v>
      </c>
      <c r="I15987">
        <v>0</v>
      </c>
      <c r="K15987">
        <v>2017</v>
      </c>
      <c r="L15987">
        <v>2017</v>
      </c>
    </row>
    <row r="15988" spans="1:12" x14ac:dyDescent="0.25">
      <c r="A15988">
        <v>32</v>
      </c>
      <c r="B15988">
        <v>26680759</v>
      </c>
      <c r="C15988" t="s">
        <v>5195</v>
      </c>
      <c r="D15988">
        <v>315</v>
      </c>
      <c r="E15988">
        <v>0</v>
      </c>
      <c r="F15988">
        <v>236.25</v>
      </c>
      <c r="G15988">
        <v>0</v>
      </c>
      <c r="H15988">
        <v>0</v>
      </c>
      <c r="I15988">
        <v>0</v>
      </c>
      <c r="K15988">
        <v>2017</v>
      </c>
      <c r="L15988">
        <v>2017</v>
      </c>
    </row>
    <row r="15989" spans="1:12" x14ac:dyDescent="0.25">
      <c r="A15989">
        <v>32</v>
      </c>
      <c r="B15989">
        <v>26680760</v>
      </c>
      <c r="C15989" t="s">
        <v>5549</v>
      </c>
      <c r="D15989">
        <v>315</v>
      </c>
      <c r="E15989">
        <v>0</v>
      </c>
      <c r="F15989">
        <v>236.25</v>
      </c>
      <c r="G15989">
        <v>0</v>
      </c>
      <c r="H15989">
        <v>0</v>
      </c>
      <c r="I15989">
        <v>0</v>
      </c>
      <c r="K15989">
        <v>2017</v>
      </c>
      <c r="L15989">
        <v>2017</v>
      </c>
    </row>
    <row r="15990" spans="1:12" x14ac:dyDescent="0.25">
      <c r="A15990">
        <v>32</v>
      </c>
      <c r="B15990">
        <v>26680761</v>
      </c>
      <c r="C15990" t="s">
        <v>7764</v>
      </c>
      <c r="D15990">
        <v>315</v>
      </c>
      <c r="E15990">
        <v>0</v>
      </c>
      <c r="F15990">
        <v>236.25</v>
      </c>
      <c r="G15990">
        <v>0</v>
      </c>
      <c r="H15990">
        <v>0</v>
      </c>
      <c r="I15990">
        <v>0</v>
      </c>
      <c r="K15990">
        <v>2017</v>
      </c>
      <c r="L15990">
        <v>2017</v>
      </c>
    </row>
    <row r="15991" spans="1:12" x14ac:dyDescent="0.25">
      <c r="A15991">
        <v>32</v>
      </c>
      <c r="B15991">
        <v>26680762</v>
      </c>
      <c r="C15991" t="s">
        <v>5547</v>
      </c>
      <c r="D15991">
        <v>315</v>
      </c>
      <c r="E15991">
        <v>0</v>
      </c>
      <c r="F15991">
        <v>236.25</v>
      </c>
      <c r="G15991">
        <v>0</v>
      </c>
      <c r="H15991">
        <v>0</v>
      </c>
      <c r="I15991">
        <v>0</v>
      </c>
      <c r="K15991">
        <v>2017</v>
      </c>
      <c r="L15991">
        <v>2017</v>
      </c>
    </row>
    <row r="15992" spans="1:12" x14ac:dyDescent="0.25">
      <c r="A15992">
        <v>32</v>
      </c>
      <c r="B15992">
        <v>26680763</v>
      </c>
      <c r="C15992" t="s">
        <v>5501</v>
      </c>
      <c r="D15992">
        <v>315</v>
      </c>
      <c r="E15992">
        <v>0</v>
      </c>
      <c r="F15992">
        <v>236.25</v>
      </c>
      <c r="G15992">
        <v>0</v>
      </c>
      <c r="H15992">
        <v>0</v>
      </c>
      <c r="I15992">
        <v>0</v>
      </c>
      <c r="K15992">
        <v>2017</v>
      </c>
      <c r="L15992">
        <v>2017</v>
      </c>
    </row>
    <row r="15993" spans="1:12" x14ac:dyDescent="0.25">
      <c r="A15993">
        <v>32</v>
      </c>
      <c r="B15993">
        <v>26682580</v>
      </c>
      <c r="C15993" t="s">
        <v>6878</v>
      </c>
      <c r="D15993">
        <v>200</v>
      </c>
      <c r="E15993">
        <v>0</v>
      </c>
      <c r="F15993">
        <v>150</v>
      </c>
      <c r="G15993">
        <v>0</v>
      </c>
      <c r="H15993">
        <v>0</v>
      </c>
      <c r="I15993">
        <v>0</v>
      </c>
      <c r="K15993">
        <v>2017</v>
      </c>
      <c r="L15993">
        <v>2017</v>
      </c>
    </row>
    <row r="15994" spans="1:12" x14ac:dyDescent="0.25">
      <c r="A15994">
        <v>32</v>
      </c>
      <c r="B15994">
        <v>26682586</v>
      </c>
      <c r="C15994" t="s">
        <v>6879</v>
      </c>
      <c r="D15994">
        <v>200</v>
      </c>
      <c r="E15994">
        <v>0</v>
      </c>
      <c r="F15994">
        <v>150</v>
      </c>
      <c r="G15994">
        <v>0</v>
      </c>
      <c r="H15994">
        <v>0</v>
      </c>
      <c r="I15994">
        <v>0</v>
      </c>
      <c r="K15994">
        <v>2017</v>
      </c>
      <c r="L15994">
        <v>2017</v>
      </c>
    </row>
    <row r="15995" spans="1:12" x14ac:dyDescent="0.25">
      <c r="A15995">
        <v>32</v>
      </c>
      <c r="B15995">
        <v>26682592</v>
      </c>
      <c r="C15995" t="s">
        <v>6880</v>
      </c>
      <c r="D15995">
        <v>200</v>
      </c>
      <c r="E15995">
        <v>0</v>
      </c>
      <c r="F15995">
        <v>150</v>
      </c>
      <c r="G15995">
        <v>0</v>
      </c>
      <c r="H15995">
        <v>0</v>
      </c>
      <c r="I15995">
        <v>0</v>
      </c>
      <c r="K15995">
        <v>2017</v>
      </c>
      <c r="L15995">
        <v>2017</v>
      </c>
    </row>
    <row r="15996" spans="1:12" x14ac:dyDescent="0.25">
      <c r="A15996">
        <v>32</v>
      </c>
      <c r="B15996">
        <v>26682598</v>
      </c>
      <c r="C15996" t="s">
        <v>6881</v>
      </c>
      <c r="D15996">
        <v>200</v>
      </c>
      <c r="E15996">
        <v>0</v>
      </c>
      <c r="F15996">
        <v>150</v>
      </c>
      <c r="G15996">
        <v>0</v>
      </c>
      <c r="H15996">
        <v>0</v>
      </c>
      <c r="I15996">
        <v>0</v>
      </c>
      <c r="K15996">
        <v>2017</v>
      </c>
      <c r="L15996">
        <v>2017</v>
      </c>
    </row>
    <row r="15997" spans="1:12" x14ac:dyDescent="0.25">
      <c r="A15997">
        <v>32</v>
      </c>
      <c r="B15997">
        <v>26684985</v>
      </c>
      <c r="C15997" t="s">
        <v>6882</v>
      </c>
      <c r="D15997">
        <v>200</v>
      </c>
      <c r="E15997">
        <v>0</v>
      </c>
      <c r="F15997">
        <v>150</v>
      </c>
      <c r="G15997">
        <v>0</v>
      </c>
      <c r="H15997">
        <v>0</v>
      </c>
      <c r="I15997">
        <v>0</v>
      </c>
      <c r="K15997">
        <v>2017</v>
      </c>
      <c r="L15997">
        <v>2017</v>
      </c>
    </row>
    <row r="15998" spans="1:12" x14ac:dyDescent="0.25">
      <c r="A15998">
        <v>32</v>
      </c>
      <c r="B15998">
        <v>26690756</v>
      </c>
      <c r="C15998" t="s">
        <v>6016</v>
      </c>
      <c r="D15998">
        <v>450</v>
      </c>
      <c r="E15998">
        <v>0</v>
      </c>
      <c r="F15998">
        <v>337.5</v>
      </c>
      <c r="G15998">
        <v>0</v>
      </c>
      <c r="H15998">
        <v>0</v>
      </c>
      <c r="I15998">
        <v>0</v>
      </c>
      <c r="K15998">
        <v>2017</v>
      </c>
      <c r="L15998">
        <v>2017</v>
      </c>
    </row>
    <row r="15999" spans="1:12" x14ac:dyDescent="0.25">
      <c r="A15999">
        <v>32</v>
      </c>
      <c r="B15999">
        <v>26690757</v>
      </c>
      <c r="C15999" t="s">
        <v>6296</v>
      </c>
      <c r="D15999">
        <v>450</v>
      </c>
      <c r="E15999">
        <v>0</v>
      </c>
      <c r="F15999">
        <v>337.5</v>
      </c>
      <c r="G15999">
        <v>0</v>
      </c>
      <c r="H15999">
        <v>0</v>
      </c>
      <c r="I15999">
        <v>0</v>
      </c>
      <c r="K15999">
        <v>2017</v>
      </c>
      <c r="L15999">
        <v>2017</v>
      </c>
    </row>
    <row r="16000" spans="1:12" x14ac:dyDescent="0.25">
      <c r="A16000">
        <v>32</v>
      </c>
      <c r="B16000">
        <v>26690758</v>
      </c>
      <c r="C16000" t="s">
        <v>6883</v>
      </c>
      <c r="D16000">
        <v>450</v>
      </c>
      <c r="E16000">
        <v>0</v>
      </c>
      <c r="F16000">
        <v>337.5</v>
      </c>
      <c r="G16000">
        <v>0</v>
      </c>
      <c r="H16000">
        <v>0</v>
      </c>
      <c r="I16000">
        <v>0</v>
      </c>
      <c r="K16000">
        <v>2017</v>
      </c>
      <c r="L16000">
        <v>2017</v>
      </c>
    </row>
    <row r="16001" spans="1:12" x14ac:dyDescent="0.25">
      <c r="A16001">
        <v>32</v>
      </c>
      <c r="B16001">
        <v>26690759</v>
      </c>
      <c r="C16001" t="s">
        <v>6884</v>
      </c>
      <c r="D16001">
        <v>450</v>
      </c>
      <c r="E16001">
        <v>0</v>
      </c>
      <c r="F16001">
        <v>337.5</v>
      </c>
      <c r="G16001">
        <v>0</v>
      </c>
      <c r="H16001">
        <v>0</v>
      </c>
      <c r="I16001">
        <v>0</v>
      </c>
      <c r="K16001">
        <v>2017</v>
      </c>
      <c r="L16001">
        <v>2017</v>
      </c>
    </row>
    <row r="16002" spans="1:12" x14ac:dyDescent="0.25">
      <c r="A16002">
        <v>32</v>
      </c>
      <c r="B16002">
        <v>26690760</v>
      </c>
      <c r="C16002" t="s">
        <v>6885</v>
      </c>
      <c r="D16002">
        <v>450</v>
      </c>
      <c r="E16002">
        <v>0</v>
      </c>
      <c r="F16002">
        <v>337.5</v>
      </c>
      <c r="G16002">
        <v>0</v>
      </c>
      <c r="H16002">
        <v>0</v>
      </c>
      <c r="I16002">
        <v>0</v>
      </c>
      <c r="K16002">
        <v>2017</v>
      </c>
      <c r="L16002">
        <v>2017</v>
      </c>
    </row>
    <row r="16003" spans="1:12" x14ac:dyDescent="0.25">
      <c r="A16003">
        <v>32</v>
      </c>
      <c r="B16003">
        <v>26693372</v>
      </c>
      <c r="C16003" t="s">
        <v>7767</v>
      </c>
      <c r="D16003">
        <v>295</v>
      </c>
      <c r="E16003">
        <v>0</v>
      </c>
      <c r="F16003">
        <v>221.25</v>
      </c>
      <c r="G16003">
        <v>0</v>
      </c>
      <c r="H16003">
        <v>0</v>
      </c>
      <c r="I16003">
        <v>0</v>
      </c>
      <c r="K16003">
        <v>2017</v>
      </c>
      <c r="L16003">
        <v>2017</v>
      </c>
    </row>
    <row r="16004" spans="1:12" x14ac:dyDescent="0.25">
      <c r="A16004">
        <v>32</v>
      </c>
      <c r="B16004">
        <v>26693375</v>
      </c>
      <c r="C16004" t="s">
        <v>7768</v>
      </c>
      <c r="D16004">
        <v>295</v>
      </c>
      <c r="E16004">
        <v>0</v>
      </c>
      <c r="F16004">
        <v>221.25</v>
      </c>
      <c r="G16004">
        <v>0</v>
      </c>
      <c r="H16004">
        <v>0</v>
      </c>
      <c r="I16004">
        <v>0</v>
      </c>
      <c r="K16004">
        <v>2017</v>
      </c>
      <c r="L16004">
        <v>2017</v>
      </c>
    </row>
    <row r="16005" spans="1:12" x14ac:dyDescent="0.25">
      <c r="A16005">
        <v>32</v>
      </c>
      <c r="B16005">
        <v>26693378</v>
      </c>
      <c r="C16005" t="s">
        <v>7769</v>
      </c>
      <c r="D16005">
        <v>295</v>
      </c>
      <c r="E16005">
        <v>0</v>
      </c>
      <c r="F16005">
        <v>221.25</v>
      </c>
      <c r="G16005">
        <v>0</v>
      </c>
      <c r="H16005">
        <v>0</v>
      </c>
      <c r="I16005">
        <v>0</v>
      </c>
      <c r="K16005">
        <v>2017</v>
      </c>
      <c r="L16005">
        <v>2017</v>
      </c>
    </row>
    <row r="16006" spans="1:12" x14ac:dyDescent="0.25">
      <c r="A16006">
        <v>32</v>
      </c>
      <c r="B16006">
        <v>26693381</v>
      </c>
      <c r="C16006" t="s">
        <v>7770</v>
      </c>
      <c r="D16006">
        <v>295</v>
      </c>
      <c r="E16006">
        <v>0</v>
      </c>
      <c r="F16006">
        <v>221.25</v>
      </c>
      <c r="G16006">
        <v>0</v>
      </c>
      <c r="H16006">
        <v>0</v>
      </c>
      <c r="I16006">
        <v>0</v>
      </c>
      <c r="K16006">
        <v>2017</v>
      </c>
      <c r="L16006">
        <v>2017</v>
      </c>
    </row>
    <row r="16007" spans="1:12" x14ac:dyDescent="0.25">
      <c r="A16007">
        <v>32</v>
      </c>
      <c r="B16007">
        <v>26693384</v>
      </c>
      <c r="C16007" t="s">
        <v>7771</v>
      </c>
      <c r="D16007">
        <v>295</v>
      </c>
      <c r="E16007">
        <v>0</v>
      </c>
      <c r="F16007">
        <v>221.25</v>
      </c>
      <c r="G16007">
        <v>0</v>
      </c>
      <c r="H16007">
        <v>0</v>
      </c>
      <c r="I16007">
        <v>0</v>
      </c>
      <c r="K16007">
        <v>2017</v>
      </c>
      <c r="L16007">
        <v>2017</v>
      </c>
    </row>
    <row r="16008" spans="1:12" x14ac:dyDescent="0.25">
      <c r="A16008">
        <v>32</v>
      </c>
      <c r="B16008">
        <v>30016090</v>
      </c>
      <c r="C16008" t="s">
        <v>6886</v>
      </c>
      <c r="D16008">
        <v>125.68</v>
      </c>
      <c r="E16008">
        <v>0</v>
      </c>
      <c r="F16008">
        <v>71.64</v>
      </c>
      <c r="G16008">
        <v>0</v>
      </c>
      <c r="H16008">
        <v>0</v>
      </c>
      <c r="I16008">
        <v>0</v>
      </c>
      <c r="K16008">
        <v>1996</v>
      </c>
      <c r="L16008">
        <v>1998</v>
      </c>
    </row>
    <row r="16009" spans="1:12" x14ac:dyDescent="0.25">
      <c r="A16009">
        <v>32</v>
      </c>
      <c r="B16009">
        <v>30023399</v>
      </c>
      <c r="C16009" t="s">
        <v>6887</v>
      </c>
      <c r="D16009">
        <v>282</v>
      </c>
      <c r="E16009">
        <v>0</v>
      </c>
      <c r="F16009">
        <v>169.2</v>
      </c>
      <c r="G16009">
        <v>0</v>
      </c>
      <c r="H16009">
        <v>0</v>
      </c>
      <c r="I16009">
        <v>0</v>
      </c>
      <c r="K16009">
        <v>1999</v>
      </c>
      <c r="L16009">
        <v>2000</v>
      </c>
    </row>
    <row r="16010" spans="1:12" x14ac:dyDescent="0.25">
      <c r="A16010">
        <v>32</v>
      </c>
      <c r="B16010">
        <v>31022709</v>
      </c>
      <c r="C16010" t="s">
        <v>6888</v>
      </c>
      <c r="D16010">
        <v>0</v>
      </c>
      <c r="E16010">
        <v>0</v>
      </c>
      <c r="F16010">
        <v>0</v>
      </c>
      <c r="G16010">
        <v>0</v>
      </c>
      <c r="H16010">
        <v>0</v>
      </c>
      <c r="I16010">
        <v>0</v>
      </c>
      <c r="K16010">
        <v>1966</v>
      </c>
      <c r="L16010">
        <v>1999</v>
      </c>
    </row>
    <row r="16011" spans="1:12" x14ac:dyDescent="0.25">
      <c r="A16011">
        <v>32</v>
      </c>
      <c r="B16011">
        <v>32026039</v>
      </c>
      <c r="C16011" t="s">
        <v>6889</v>
      </c>
      <c r="D16011">
        <v>383.5</v>
      </c>
      <c r="E16011">
        <v>0</v>
      </c>
      <c r="F16011">
        <v>268.45</v>
      </c>
      <c r="G16011">
        <v>0</v>
      </c>
      <c r="H16011">
        <v>0</v>
      </c>
      <c r="I16011">
        <v>0</v>
      </c>
      <c r="K16011">
        <v>2012</v>
      </c>
      <c r="L16011">
        <v>2013</v>
      </c>
    </row>
    <row r="16012" spans="1:12" x14ac:dyDescent="0.25">
      <c r="A16012">
        <v>32</v>
      </c>
      <c r="B16012">
        <v>32026238</v>
      </c>
      <c r="C16012" t="s">
        <v>2320</v>
      </c>
      <c r="D16012">
        <v>130</v>
      </c>
      <c r="E16012">
        <v>0</v>
      </c>
      <c r="F16012">
        <v>97.5</v>
      </c>
      <c r="G16012">
        <v>0</v>
      </c>
      <c r="H16012">
        <v>132.04</v>
      </c>
      <c r="I16012">
        <v>0</v>
      </c>
      <c r="K16012">
        <v>2010</v>
      </c>
      <c r="L16012">
        <v>2013</v>
      </c>
    </row>
    <row r="16013" spans="1:12" x14ac:dyDescent="0.25">
      <c r="A16013">
        <v>32</v>
      </c>
      <c r="B16013">
        <v>39009647</v>
      </c>
      <c r="C16013" t="s">
        <v>6144</v>
      </c>
      <c r="D16013">
        <v>35</v>
      </c>
      <c r="E16013">
        <v>0</v>
      </c>
      <c r="F16013">
        <v>26.25</v>
      </c>
      <c r="G16013">
        <v>0</v>
      </c>
      <c r="H16013">
        <v>0</v>
      </c>
      <c r="I16013">
        <v>0</v>
      </c>
      <c r="K16013">
        <v>2016</v>
      </c>
      <c r="L16013">
        <v>2017</v>
      </c>
    </row>
    <row r="16014" spans="1:12" x14ac:dyDescent="0.25">
      <c r="A16014">
        <v>32</v>
      </c>
      <c r="B16014">
        <v>39029374</v>
      </c>
      <c r="C16014" t="s">
        <v>6890</v>
      </c>
      <c r="D16014">
        <v>70</v>
      </c>
      <c r="E16014">
        <v>0</v>
      </c>
      <c r="F16014">
        <v>52.5</v>
      </c>
      <c r="G16014">
        <v>0</v>
      </c>
      <c r="H16014">
        <v>0</v>
      </c>
      <c r="I16014">
        <v>0</v>
      </c>
      <c r="K16014">
        <v>2016</v>
      </c>
      <c r="L16014">
        <v>2017</v>
      </c>
    </row>
    <row r="16015" spans="1:12" x14ac:dyDescent="0.25">
      <c r="A16015">
        <v>32</v>
      </c>
      <c r="B16015">
        <v>39029375</v>
      </c>
      <c r="C16015" t="s">
        <v>6890</v>
      </c>
      <c r="D16015">
        <v>70</v>
      </c>
      <c r="E16015">
        <v>0</v>
      </c>
      <c r="F16015">
        <v>52.5</v>
      </c>
      <c r="G16015">
        <v>0</v>
      </c>
      <c r="H16015">
        <v>0</v>
      </c>
      <c r="I16015">
        <v>0</v>
      </c>
      <c r="K16015">
        <v>2016</v>
      </c>
      <c r="L16015">
        <v>2017</v>
      </c>
    </row>
    <row r="16016" spans="1:12" x14ac:dyDescent="0.25">
      <c r="A16016">
        <v>32</v>
      </c>
      <c r="B16016">
        <v>39029757</v>
      </c>
      <c r="C16016" t="s">
        <v>6891</v>
      </c>
      <c r="D16016">
        <v>130</v>
      </c>
      <c r="E16016">
        <v>0</v>
      </c>
      <c r="F16016">
        <v>97.5</v>
      </c>
      <c r="G16016">
        <v>0</v>
      </c>
      <c r="H16016">
        <v>0</v>
      </c>
      <c r="I16016">
        <v>0</v>
      </c>
      <c r="K16016">
        <v>2016</v>
      </c>
      <c r="L16016">
        <v>2017</v>
      </c>
    </row>
    <row r="16017" spans="1:12" x14ac:dyDescent="0.25">
      <c r="A16017">
        <v>32</v>
      </c>
      <c r="B16017">
        <v>39029758</v>
      </c>
      <c r="C16017" t="s">
        <v>5802</v>
      </c>
      <c r="D16017">
        <v>130</v>
      </c>
      <c r="E16017">
        <v>0</v>
      </c>
      <c r="F16017">
        <v>97.5</v>
      </c>
      <c r="G16017">
        <v>0</v>
      </c>
      <c r="H16017">
        <v>0</v>
      </c>
      <c r="I16017">
        <v>0</v>
      </c>
      <c r="K16017">
        <v>2016</v>
      </c>
      <c r="L16017">
        <v>2017</v>
      </c>
    </row>
    <row r="16018" spans="1:12" x14ac:dyDescent="0.25">
      <c r="A16018">
        <v>32</v>
      </c>
      <c r="B16018">
        <v>39029759</v>
      </c>
      <c r="C16018" t="s">
        <v>2402</v>
      </c>
      <c r="D16018">
        <v>100</v>
      </c>
      <c r="E16018">
        <v>0</v>
      </c>
      <c r="F16018">
        <v>75</v>
      </c>
      <c r="G16018">
        <v>0</v>
      </c>
      <c r="H16018">
        <v>0</v>
      </c>
      <c r="I16018">
        <v>0</v>
      </c>
      <c r="K16018">
        <v>2016</v>
      </c>
      <c r="L16018">
        <v>2017</v>
      </c>
    </row>
    <row r="16019" spans="1:12" x14ac:dyDescent="0.25">
      <c r="A16019">
        <v>32</v>
      </c>
      <c r="B16019">
        <v>39029957</v>
      </c>
      <c r="C16019" t="s">
        <v>6472</v>
      </c>
      <c r="D16019">
        <v>130</v>
      </c>
      <c r="E16019">
        <v>0</v>
      </c>
      <c r="F16019">
        <v>97.5</v>
      </c>
      <c r="G16019">
        <v>0</v>
      </c>
      <c r="H16019">
        <v>0</v>
      </c>
      <c r="I16019">
        <v>0</v>
      </c>
      <c r="K16019">
        <v>2016</v>
      </c>
      <c r="L16019">
        <v>2016</v>
      </c>
    </row>
    <row r="16020" spans="1:12" x14ac:dyDescent="0.25">
      <c r="A16020">
        <v>32</v>
      </c>
      <c r="B16020">
        <v>39032068</v>
      </c>
      <c r="C16020" t="s">
        <v>6679</v>
      </c>
      <c r="D16020">
        <v>450</v>
      </c>
      <c r="E16020">
        <v>0</v>
      </c>
      <c r="F16020">
        <v>337.5</v>
      </c>
      <c r="G16020">
        <v>0</v>
      </c>
      <c r="H16020">
        <v>0</v>
      </c>
      <c r="I16020">
        <v>0</v>
      </c>
      <c r="K16020">
        <v>2016</v>
      </c>
      <c r="L16020">
        <v>2017</v>
      </c>
    </row>
    <row r="16021" spans="1:12" x14ac:dyDescent="0.25">
      <c r="A16021">
        <v>32</v>
      </c>
      <c r="B16021">
        <v>39042385</v>
      </c>
      <c r="C16021" t="s">
        <v>5600</v>
      </c>
      <c r="D16021">
        <v>185</v>
      </c>
      <c r="E16021">
        <v>0</v>
      </c>
      <c r="F16021">
        <v>138.75</v>
      </c>
      <c r="G16021">
        <v>0</v>
      </c>
      <c r="H16021">
        <v>0</v>
      </c>
      <c r="I16021">
        <v>0</v>
      </c>
      <c r="K16021">
        <v>2016</v>
      </c>
      <c r="L16021">
        <v>2017</v>
      </c>
    </row>
    <row r="16022" spans="1:12" x14ac:dyDescent="0.25">
      <c r="A16022">
        <v>32</v>
      </c>
      <c r="B16022">
        <v>39052638</v>
      </c>
      <c r="C16022" t="s">
        <v>5375</v>
      </c>
      <c r="D16022">
        <v>130</v>
      </c>
      <c r="E16022">
        <v>0</v>
      </c>
      <c r="F16022">
        <v>97.5</v>
      </c>
      <c r="G16022">
        <v>0</v>
      </c>
      <c r="H16022">
        <v>0</v>
      </c>
      <c r="I16022">
        <v>0</v>
      </c>
      <c r="K16022">
        <v>2016</v>
      </c>
      <c r="L16022">
        <v>2017</v>
      </c>
    </row>
    <row r="16023" spans="1:12" x14ac:dyDescent="0.25">
      <c r="A16023">
        <v>32</v>
      </c>
      <c r="B16023">
        <v>39059632</v>
      </c>
      <c r="C16023" t="s">
        <v>2325</v>
      </c>
      <c r="D16023">
        <v>225</v>
      </c>
      <c r="E16023">
        <v>0</v>
      </c>
      <c r="F16023">
        <v>168.75</v>
      </c>
      <c r="G16023">
        <v>0</v>
      </c>
      <c r="H16023">
        <v>0</v>
      </c>
      <c r="I16023">
        <v>0</v>
      </c>
      <c r="K16023">
        <v>2016</v>
      </c>
      <c r="L16023">
        <v>2017</v>
      </c>
    </row>
    <row r="16024" spans="1:12" x14ac:dyDescent="0.25">
      <c r="A16024">
        <v>32</v>
      </c>
      <c r="B16024">
        <v>39066871</v>
      </c>
      <c r="C16024" t="s">
        <v>2329</v>
      </c>
      <c r="D16024">
        <v>200</v>
      </c>
      <c r="E16024">
        <v>0</v>
      </c>
      <c r="F16024">
        <v>150</v>
      </c>
      <c r="G16024">
        <v>0</v>
      </c>
      <c r="H16024">
        <v>0</v>
      </c>
      <c r="I16024">
        <v>0</v>
      </c>
      <c r="K16024">
        <v>2016</v>
      </c>
      <c r="L16024">
        <v>2017</v>
      </c>
    </row>
    <row r="16025" spans="1:12" x14ac:dyDescent="0.25">
      <c r="A16025">
        <v>32</v>
      </c>
      <c r="B16025">
        <v>39066872</v>
      </c>
      <c r="C16025" t="s">
        <v>2329</v>
      </c>
      <c r="D16025">
        <v>200</v>
      </c>
      <c r="E16025">
        <v>0</v>
      </c>
      <c r="F16025">
        <v>150</v>
      </c>
      <c r="G16025">
        <v>0</v>
      </c>
      <c r="H16025">
        <v>0</v>
      </c>
      <c r="I16025">
        <v>0</v>
      </c>
      <c r="K16025">
        <v>2016</v>
      </c>
      <c r="L16025">
        <v>2017</v>
      </c>
    </row>
    <row r="16026" spans="1:12" x14ac:dyDescent="0.25">
      <c r="A16026">
        <v>32</v>
      </c>
      <c r="B16026">
        <v>39066873</v>
      </c>
      <c r="C16026" t="s">
        <v>2329</v>
      </c>
      <c r="D16026">
        <v>200</v>
      </c>
      <c r="E16026">
        <v>0</v>
      </c>
      <c r="F16026">
        <v>150</v>
      </c>
      <c r="G16026">
        <v>0</v>
      </c>
      <c r="H16026">
        <v>0</v>
      </c>
      <c r="I16026">
        <v>0</v>
      </c>
      <c r="K16026">
        <v>2016</v>
      </c>
      <c r="L16026">
        <v>2017</v>
      </c>
    </row>
    <row r="16027" spans="1:12" x14ac:dyDescent="0.25">
      <c r="A16027">
        <v>32</v>
      </c>
      <c r="B16027">
        <v>39066874</v>
      </c>
      <c r="C16027" t="s">
        <v>2329</v>
      </c>
      <c r="D16027">
        <v>200</v>
      </c>
      <c r="E16027">
        <v>0</v>
      </c>
      <c r="F16027">
        <v>150</v>
      </c>
      <c r="G16027">
        <v>0</v>
      </c>
      <c r="H16027">
        <v>0</v>
      </c>
      <c r="I16027">
        <v>0</v>
      </c>
      <c r="K16027">
        <v>2016</v>
      </c>
      <c r="L16027">
        <v>2017</v>
      </c>
    </row>
    <row r="16028" spans="1:12" x14ac:dyDescent="0.25">
      <c r="A16028">
        <v>32</v>
      </c>
      <c r="B16028">
        <v>39067997</v>
      </c>
      <c r="C16028" t="s">
        <v>7772</v>
      </c>
      <c r="D16028">
        <v>70</v>
      </c>
      <c r="E16028">
        <v>0</v>
      </c>
      <c r="F16028">
        <v>52</v>
      </c>
      <c r="G16028">
        <v>0</v>
      </c>
      <c r="H16028">
        <v>0</v>
      </c>
      <c r="I16028">
        <v>0</v>
      </c>
      <c r="K16028">
        <v>2017</v>
      </c>
      <c r="L16028">
        <v>2017</v>
      </c>
    </row>
    <row r="16029" spans="1:12" x14ac:dyDescent="0.25">
      <c r="A16029">
        <v>32</v>
      </c>
      <c r="B16029">
        <v>39068219</v>
      </c>
      <c r="C16029" t="s">
        <v>5544</v>
      </c>
      <c r="D16029">
        <v>70</v>
      </c>
      <c r="E16029">
        <v>0</v>
      </c>
      <c r="F16029">
        <v>52.5</v>
      </c>
      <c r="G16029">
        <v>0</v>
      </c>
      <c r="H16029">
        <v>0</v>
      </c>
      <c r="I16029">
        <v>0</v>
      </c>
      <c r="K16029">
        <v>2017</v>
      </c>
      <c r="L16029">
        <v>2017</v>
      </c>
    </row>
    <row r="16030" spans="1:12" x14ac:dyDescent="0.25">
      <c r="A16030">
        <v>32</v>
      </c>
      <c r="B16030">
        <v>39068721</v>
      </c>
      <c r="C16030" t="s">
        <v>5988</v>
      </c>
      <c r="D16030">
        <v>50</v>
      </c>
      <c r="E16030">
        <v>0</v>
      </c>
      <c r="F16030">
        <v>37.5</v>
      </c>
      <c r="G16030">
        <v>0</v>
      </c>
      <c r="H16030">
        <v>0</v>
      </c>
      <c r="I16030">
        <v>0</v>
      </c>
      <c r="K16030">
        <v>2017</v>
      </c>
      <c r="L16030">
        <v>2017</v>
      </c>
    </row>
    <row r="16031" spans="1:12" x14ac:dyDescent="0.25">
      <c r="A16031">
        <v>32</v>
      </c>
      <c r="B16031">
        <v>39081578</v>
      </c>
      <c r="C16031" t="s">
        <v>2325</v>
      </c>
      <c r="D16031">
        <v>225</v>
      </c>
      <c r="E16031">
        <v>0</v>
      </c>
      <c r="F16031">
        <v>168.75</v>
      </c>
      <c r="G16031">
        <v>0</v>
      </c>
      <c r="H16031">
        <v>0</v>
      </c>
      <c r="I16031">
        <v>0</v>
      </c>
      <c r="K16031">
        <v>2016</v>
      </c>
      <c r="L16031">
        <v>2017</v>
      </c>
    </row>
    <row r="16032" spans="1:12" x14ac:dyDescent="0.25">
      <c r="A16032">
        <v>32</v>
      </c>
      <c r="B16032">
        <v>42333257</v>
      </c>
      <c r="C16032" t="s">
        <v>2320</v>
      </c>
      <c r="D16032">
        <v>0</v>
      </c>
      <c r="E16032">
        <v>0</v>
      </c>
      <c r="F16032">
        <v>0</v>
      </c>
      <c r="G16032">
        <v>0</v>
      </c>
      <c r="H16032">
        <v>0</v>
      </c>
      <c r="I16032">
        <v>0</v>
      </c>
      <c r="K16032">
        <v>2017</v>
      </c>
      <c r="L16032">
        <v>2017</v>
      </c>
    </row>
    <row r="16033" spans="1:12" x14ac:dyDescent="0.25">
      <c r="A16033">
        <v>32</v>
      </c>
      <c r="B16033">
        <v>42333258</v>
      </c>
      <c r="C16033" t="s">
        <v>1913</v>
      </c>
      <c r="D16033">
        <v>0</v>
      </c>
      <c r="E16033">
        <v>0</v>
      </c>
      <c r="F16033">
        <v>0</v>
      </c>
      <c r="G16033">
        <v>0</v>
      </c>
      <c r="H16033">
        <v>0</v>
      </c>
      <c r="I16033">
        <v>0</v>
      </c>
      <c r="K16033">
        <v>2017</v>
      </c>
      <c r="L16033">
        <v>2017</v>
      </c>
    </row>
    <row r="16034" spans="1:12" x14ac:dyDescent="0.25">
      <c r="A16034">
        <v>32</v>
      </c>
      <c r="B16034">
        <v>42338148</v>
      </c>
      <c r="C16034" t="s">
        <v>5995</v>
      </c>
      <c r="D16034">
        <v>55</v>
      </c>
      <c r="E16034">
        <v>0</v>
      </c>
      <c r="F16034">
        <v>41.25</v>
      </c>
      <c r="G16034">
        <v>0</v>
      </c>
      <c r="H16034">
        <v>0</v>
      </c>
      <c r="I16034">
        <v>0</v>
      </c>
      <c r="K16034">
        <v>2016</v>
      </c>
      <c r="L16034">
        <v>2017</v>
      </c>
    </row>
    <row r="16035" spans="1:12" x14ac:dyDescent="0.25">
      <c r="A16035">
        <v>32</v>
      </c>
      <c r="B16035">
        <v>42345001</v>
      </c>
      <c r="C16035" t="s">
        <v>6892</v>
      </c>
      <c r="D16035">
        <v>18</v>
      </c>
      <c r="E16035">
        <v>0</v>
      </c>
      <c r="F16035">
        <v>10.8</v>
      </c>
      <c r="G16035">
        <v>0</v>
      </c>
      <c r="H16035">
        <v>0</v>
      </c>
      <c r="I16035">
        <v>0</v>
      </c>
      <c r="K16035">
        <v>2016</v>
      </c>
      <c r="L16035">
        <v>2017</v>
      </c>
    </row>
    <row r="16036" spans="1:12" x14ac:dyDescent="0.25">
      <c r="A16036">
        <v>32</v>
      </c>
      <c r="B16036">
        <v>42345006</v>
      </c>
      <c r="C16036" t="s">
        <v>6893</v>
      </c>
      <c r="D16036">
        <v>25</v>
      </c>
      <c r="E16036">
        <v>0</v>
      </c>
      <c r="F16036">
        <v>18.75</v>
      </c>
      <c r="G16036">
        <v>0</v>
      </c>
      <c r="H16036">
        <v>0</v>
      </c>
      <c r="I16036">
        <v>0</v>
      </c>
      <c r="K16036">
        <v>2016</v>
      </c>
      <c r="L16036">
        <v>2017</v>
      </c>
    </row>
    <row r="16037" spans="1:12" x14ac:dyDescent="0.25">
      <c r="A16037">
        <v>32</v>
      </c>
      <c r="B16037">
        <v>42348190</v>
      </c>
      <c r="C16037" t="s">
        <v>6894</v>
      </c>
      <c r="D16037">
        <v>295</v>
      </c>
      <c r="E16037">
        <v>0</v>
      </c>
      <c r="F16037">
        <v>221.25</v>
      </c>
      <c r="G16037">
        <v>0</v>
      </c>
      <c r="H16037">
        <v>0</v>
      </c>
      <c r="I16037">
        <v>0</v>
      </c>
      <c r="K16037">
        <v>2016</v>
      </c>
      <c r="L16037">
        <v>2017</v>
      </c>
    </row>
    <row r="16038" spans="1:12" x14ac:dyDescent="0.25">
      <c r="A16038">
        <v>32</v>
      </c>
      <c r="B16038">
        <v>42348191</v>
      </c>
      <c r="C16038" t="s">
        <v>6895</v>
      </c>
      <c r="D16038">
        <v>295</v>
      </c>
      <c r="E16038">
        <v>0</v>
      </c>
      <c r="F16038">
        <v>221.25</v>
      </c>
      <c r="G16038">
        <v>0</v>
      </c>
      <c r="H16038">
        <v>0</v>
      </c>
      <c r="I16038">
        <v>0</v>
      </c>
      <c r="K16038">
        <v>2016</v>
      </c>
      <c r="L16038">
        <v>2017</v>
      </c>
    </row>
    <row r="16039" spans="1:12" x14ac:dyDescent="0.25">
      <c r="A16039">
        <v>32</v>
      </c>
      <c r="B16039">
        <v>42348192</v>
      </c>
      <c r="C16039" t="s">
        <v>6896</v>
      </c>
      <c r="D16039">
        <v>995</v>
      </c>
      <c r="E16039">
        <v>0</v>
      </c>
      <c r="F16039">
        <v>746.25</v>
      </c>
      <c r="G16039">
        <v>0</v>
      </c>
      <c r="H16039">
        <v>0</v>
      </c>
      <c r="I16039">
        <v>0</v>
      </c>
      <c r="K16039">
        <v>2016</v>
      </c>
      <c r="L16039">
        <v>2017</v>
      </c>
    </row>
    <row r="16040" spans="1:12" x14ac:dyDescent="0.25">
      <c r="A16040">
        <v>32</v>
      </c>
      <c r="B16040">
        <v>42348899</v>
      </c>
      <c r="C16040" t="s">
        <v>6897</v>
      </c>
      <c r="D16040">
        <v>225</v>
      </c>
      <c r="E16040">
        <v>0</v>
      </c>
      <c r="F16040">
        <v>168.75</v>
      </c>
      <c r="G16040">
        <v>0</v>
      </c>
      <c r="H16040">
        <v>0</v>
      </c>
      <c r="I16040">
        <v>0</v>
      </c>
      <c r="K16040">
        <v>2016</v>
      </c>
      <c r="L16040">
        <v>2017</v>
      </c>
    </row>
    <row r="16041" spans="1:12" x14ac:dyDescent="0.25">
      <c r="A16041">
        <v>32</v>
      </c>
      <c r="B16041">
        <v>42348907</v>
      </c>
      <c r="C16041" t="s">
        <v>6898</v>
      </c>
      <c r="D16041">
        <v>300</v>
      </c>
      <c r="E16041">
        <v>0</v>
      </c>
      <c r="F16041">
        <v>225</v>
      </c>
      <c r="G16041">
        <v>0</v>
      </c>
      <c r="H16041">
        <v>0</v>
      </c>
      <c r="I16041">
        <v>0</v>
      </c>
      <c r="K16041">
        <v>2016</v>
      </c>
      <c r="L16041">
        <v>2017</v>
      </c>
    </row>
    <row r="16042" spans="1:12" x14ac:dyDescent="0.25">
      <c r="A16042">
        <v>32</v>
      </c>
      <c r="B16042">
        <v>42352081</v>
      </c>
      <c r="C16042" t="s">
        <v>5570</v>
      </c>
      <c r="D16042">
        <v>50</v>
      </c>
      <c r="E16042">
        <v>0</v>
      </c>
      <c r="F16042">
        <v>37.5</v>
      </c>
      <c r="G16042">
        <v>0</v>
      </c>
      <c r="H16042">
        <v>0</v>
      </c>
      <c r="I16042">
        <v>0</v>
      </c>
      <c r="K16042">
        <v>2016</v>
      </c>
      <c r="L16042">
        <v>2017</v>
      </c>
    </row>
    <row r="16043" spans="1:12" x14ac:dyDescent="0.25">
      <c r="A16043">
        <v>32</v>
      </c>
      <c r="B16043">
        <v>42352082</v>
      </c>
      <c r="C16043" t="s">
        <v>6899</v>
      </c>
      <c r="D16043">
        <v>50</v>
      </c>
      <c r="E16043">
        <v>0</v>
      </c>
      <c r="F16043">
        <v>37.5</v>
      </c>
      <c r="G16043">
        <v>0</v>
      </c>
      <c r="H16043">
        <v>0</v>
      </c>
      <c r="I16043">
        <v>0</v>
      </c>
      <c r="K16043">
        <v>2016</v>
      </c>
      <c r="L16043">
        <v>2017</v>
      </c>
    </row>
    <row r="16044" spans="1:12" x14ac:dyDescent="0.25">
      <c r="A16044">
        <v>32</v>
      </c>
      <c r="B16044">
        <v>42353629</v>
      </c>
      <c r="C16044" t="s">
        <v>6900</v>
      </c>
      <c r="D16044">
        <v>26</v>
      </c>
      <c r="E16044">
        <v>0</v>
      </c>
      <c r="F16044">
        <v>15.6</v>
      </c>
      <c r="G16044">
        <v>0</v>
      </c>
      <c r="H16044">
        <v>0</v>
      </c>
      <c r="I16044">
        <v>0</v>
      </c>
      <c r="K16044">
        <v>2016</v>
      </c>
      <c r="L16044">
        <v>2017</v>
      </c>
    </row>
    <row r="16045" spans="1:12" x14ac:dyDescent="0.25">
      <c r="A16045">
        <v>32</v>
      </c>
      <c r="B16045">
        <v>42353630</v>
      </c>
      <c r="C16045" t="s">
        <v>6901</v>
      </c>
      <c r="D16045">
        <v>26</v>
      </c>
      <c r="E16045">
        <v>0</v>
      </c>
      <c r="F16045">
        <v>15.6</v>
      </c>
      <c r="G16045">
        <v>0</v>
      </c>
      <c r="H16045">
        <v>0</v>
      </c>
      <c r="I16045">
        <v>0</v>
      </c>
      <c r="K16045">
        <v>2016</v>
      </c>
      <c r="L16045">
        <v>2017</v>
      </c>
    </row>
    <row r="16046" spans="1:12" x14ac:dyDescent="0.25">
      <c r="A16046">
        <v>32</v>
      </c>
      <c r="B16046">
        <v>42353631</v>
      </c>
      <c r="C16046" t="s">
        <v>6902</v>
      </c>
      <c r="D16046">
        <v>26</v>
      </c>
      <c r="E16046">
        <v>0</v>
      </c>
      <c r="F16046">
        <v>15.6</v>
      </c>
      <c r="G16046">
        <v>0</v>
      </c>
      <c r="H16046">
        <v>0</v>
      </c>
      <c r="I16046">
        <v>0</v>
      </c>
      <c r="K16046">
        <v>2016</v>
      </c>
      <c r="L16046">
        <v>2017</v>
      </c>
    </row>
    <row r="16047" spans="1:12" x14ac:dyDescent="0.25">
      <c r="A16047">
        <v>32</v>
      </c>
      <c r="B16047">
        <v>42353632</v>
      </c>
      <c r="C16047" t="s">
        <v>6902</v>
      </c>
      <c r="D16047">
        <v>26</v>
      </c>
      <c r="E16047">
        <v>0</v>
      </c>
      <c r="F16047">
        <v>15.6</v>
      </c>
      <c r="G16047">
        <v>0</v>
      </c>
      <c r="H16047">
        <v>0</v>
      </c>
      <c r="I16047">
        <v>0</v>
      </c>
      <c r="K16047">
        <v>2016</v>
      </c>
      <c r="L16047">
        <v>2017</v>
      </c>
    </row>
    <row r="16048" spans="1:12" x14ac:dyDescent="0.25">
      <c r="A16048">
        <v>32</v>
      </c>
      <c r="B16048">
        <v>42354588</v>
      </c>
      <c r="C16048" t="s">
        <v>6567</v>
      </c>
      <c r="D16048">
        <v>795</v>
      </c>
      <c r="E16048">
        <v>0</v>
      </c>
      <c r="F16048">
        <v>596.25</v>
      </c>
      <c r="G16048">
        <v>0</v>
      </c>
      <c r="H16048">
        <v>0</v>
      </c>
      <c r="I16048">
        <v>0</v>
      </c>
      <c r="K16048">
        <v>2016</v>
      </c>
      <c r="L16048">
        <v>2017</v>
      </c>
    </row>
    <row r="16049" spans="1:12" x14ac:dyDescent="0.25">
      <c r="A16049">
        <v>32</v>
      </c>
      <c r="B16049">
        <v>42354591</v>
      </c>
      <c r="C16049" t="s">
        <v>6685</v>
      </c>
      <c r="D16049">
        <v>420</v>
      </c>
      <c r="E16049">
        <v>0</v>
      </c>
      <c r="F16049">
        <v>252</v>
      </c>
      <c r="G16049">
        <v>0</v>
      </c>
      <c r="H16049">
        <v>0</v>
      </c>
      <c r="I16049">
        <v>0</v>
      </c>
      <c r="K16049">
        <v>2016</v>
      </c>
      <c r="L16049">
        <v>2017</v>
      </c>
    </row>
    <row r="16050" spans="1:12" x14ac:dyDescent="0.25">
      <c r="A16050">
        <v>32</v>
      </c>
      <c r="B16050">
        <v>42354994</v>
      </c>
      <c r="C16050" t="s">
        <v>7773</v>
      </c>
      <c r="D16050">
        <v>95</v>
      </c>
      <c r="E16050">
        <v>0</v>
      </c>
      <c r="F16050">
        <v>57</v>
      </c>
      <c r="G16050">
        <v>0</v>
      </c>
      <c r="H16050">
        <v>0</v>
      </c>
      <c r="I16050">
        <v>0</v>
      </c>
      <c r="K16050">
        <v>2016</v>
      </c>
      <c r="L16050">
        <v>2016</v>
      </c>
    </row>
    <row r="16051" spans="1:12" x14ac:dyDescent="0.25">
      <c r="A16051">
        <v>32</v>
      </c>
      <c r="B16051">
        <v>42354995</v>
      </c>
      <c r="C16051" t="s">
        <v>7774</v>
      </c>
      <c r="D16051">
        <v>130</v>
      </c>
      <c r="E16051">
        <v>0</v>
      </c>
      <c r="F16051">
        <v>78</v>
      </c>
      <c r="G16051">
        <v>0</v>
      </c>
      <c r="H16051">
        <v>0</v>
      </c>
      <c r="I16051">
        <v>0</v>
      </c>
      <c r="K16051">
        <v>2016</v>
      </c>
      <c r="L16051">
        <v>2016</v>
      </c>
    </row>
    <row r="16052" spans="1:12" x14ac:dyDescent="0.25">
      <c r="A16052">
        <v>32</v>
      </c>
      <c r="B16052">
        <v>42356207</v>
      </c>
      <c r="C16052" t="s">
        <v>279</v>
      </c>
      <c r="D16052">
        <v>0</v>
      </c>
      <c r="E16052">
        <v>0</v>
      </c>
      <c r="F16052">
        <v>0</v>
      </c>
      <c r="G16052">
        <v>0</v>
      </c>
      <c r="H16052">
        <v>0</v>
      </c>
      <c r="I16052">
        <v>0</v>
      </c>
      <c r="K16052">
        <v>2017</v>
      </c>
      <c r="L16052">
        <v>2017</v>
      </c>
    </row>
    <row r="16053" spans="1:12" x14ac:dyDescent="0.25">
      <c r="A16053">
        <v>32</v>
      </c>
      <c r="B16053">
        <v>42364954</v>
      </c>
      <c r="C16053" t="s">
        <v>5375</v>
      </c>
      <c r="D16053">
        <v>130</v>
      </c>
      <c r="E16053">
        <v>0</v>
      </c>
      <c r="F16053">
        <v>97.5</v>
      </c>
      <c r="G16053">
        <v>0</v>
      </c>
      <c r="H16053">
        <v>0</v>
      </c>
      <c r="I16053">
        <v>0</v>
      </c>
      <c r="K16053">
        <v>2013</v>
      </c>
      <c r="L16053">
        <v>2017</v>
      </c>
    </row>
    <row r="16054" spans="1:12" x14ac:dyDescent="0.25">
      <c r="A16054">
        <v>32</v>
      </c>
      <c r="B16054">
        <v>42364956</v>
      </c>
      <c r="C16054" t="s">
        <v>5375</v>
      </c>
      <c r="D16054">
        <v>130</v>
      </c>
      <c r="E16054">
        <v>0</v>
      </c>
      <c r="F16054">
        <v>97.5</v>
      </c>
      <c r="G16054">
        <v>0</v>
      </c>
      <c r="H16054">
        <v>0</v>
      </c>
      <c r="I16054">
        <v>0</v>
      </c>
      <c r="K16054">
        <v>2013</v>
      </c>
      <c r="L16054">
        <v>2017</v>
      </c>
    </row>
    <row r="16055" spans="1:12" x14ac:dyDescent="0.25">
      <c r="A16055">
        <v>32</v>
      </c>
      <c r="B16055">
        <v>42364957</v>
      </c>
      <c r="C16055" t="s">
        <v>5715</v>
      </c>
      <c r="D16055">
        <v>130</v>
      </c>
      <c r="E16055">
        <v>0</v>
      </c>
      <c r="F16055">
        <v>97.5</v>
      </c>
      <c r="G16055">
        <v>0</v>
      </c>
      <c r="H16055">
        <v>0</v>
      </c>
      <c r="I16055">
        <v>0</v>
      </c>
      <c r="K16055">
        <v>2015</v>
      </c>
      <c r="L16055">
        <v>2016</v>
      </c>
    </row>
    <row r="16056" spans="1:12" x14ac:dyDescent="0.25">
      <c r="A16056">
        <v>32</v>
      </c>
      <c r="B16056">
        <v>42364958</v>
      </c>
      <c r="C16056" t="s">
        <v>5825</v>
      </c>
      <c r="D16056">
        <v>130</v>
      </c>
      <c r="E16056">
        <v>0</v>
      </c>
      <c r="F16056">
        <v>97.5</v>
      </c>
      <c r="G16056">
        <v>0</v>
      </c>
      <c r="H16056">
        <v>0</v>
      </c>
      <c r="I16056">
        <v>0</v>
      </c>
      <c r="K16056">
        <v>2015</v>
      </c>
      <c r="L16056">
        <v>2016</v>
      </c>
    </row>
    <row r="16057" spans="1:12" x14ac:dyDescent="0.25">
      <c r="A16057">
        <v>32</v>
      </c>
      <c r="B16057">
        <v>42371900</v>
      </c>
      <c r="C16057" t="s">
        <v>6903</v>
      </c>
      <c r="D16057">
        <v>20</v>
      </c>
      <c r="E16057">
        <v>0</v>
      </c>
      <c r="F16057">
        <v>15</v>
      </c>
      <c r="G16057">
        <v>0</v>
      </c>
      <c r="H16057">
        <v>0</v>
      </c>
      <c r="I16057">
        <v>0</v>
      </c>
      <c r="K16057">
        <v>2016</v>
      </c>
      <c r="L16057">
        <v>2017</v>
      </c>
    </row>
    <row r="16058" spans="1:12" x14ac:dyDescent="0.25">
      <c r="A16058">
        <v>32</v>
      </c>
      <c r="B16058">
        <v>42371915</v>
      </c>
      <c r="C16058" t="s">
        <v>6904</v>
      </c>
      <c r="D16058">
        <v>125</v>
      </c>
      <c r="E16058">
        <v>0</v>
      </c>
      <c r="F16058">
        <v>93.75</v>
      </c>
      <c r="G16058">
        <v>0</v>
      </c>
      <c r="H16058">
        <v>0</v>
      </c>
      <c r="I16058">
        <v>0</v>
      </c>
      <c r="K16058">
        <v>2016</v>
      </c>
      <c r="L16058">
        <v>2017</v>
      </c>
    </row>
    <row r="16059" spans="1:12" x14ac:dyDescent="0.25">
      <c r="A16059">
        <v>32</v>
      </c>
      <c r="B16059">
        <v>42371986</v>
      </c>
      <c r="C16059" t="s">
        <v>6145</v>
      </c>
      <c r="D16059">
        <v>20</v>
      </c>
      <c r="E16059">
        <v>0</v>
      </c>
      <c r="F16059">
        <v>15</v>
      </c>
      <c r="G16059">
        <v>0</v>
      </c>
      <c r="H16059">
        <v>0</v>
      </c>
      <c r="I16059">
        <v>0</v>
      </c>
      <c r="K16059">
        <v>2016</v>
      </c>
      <c r="L16059">
        <v>2017</v>
      </c>
    </row>
    <row r="16060" spans="1:12" x14ac:dyDescent="0.25">
      <c r="A16060">
        <v>32</v>
      </c>
      <c r="B16060">
        <v>42386101</v>
      </c>
      <c r="C16060" t="s">
        <v>6348</v>
      </c>
      <c r="D16060">
        <v>250</v>
      </c>
      <c r="E16060">
        <v>0</v>
      </c>
      <c r="F16060">
        <v>187.5</v>
      </c>
      <c r="G16060">
        <v>0</v>
      </c>
      <c r="H16060">
        <v>0</v>
      </c>
      <c r="I16060">
        <v>0</v>
      </c>
      <c r="K16060">
        <v>2017</v>
      </c>
      <c r="L16060">
        <v>2017</v>
      </c>
    </row>
    <row r="16061" spans="1:12" x14ac:dyDescent="0.25">
      <c r="A16061">
        <v>32</v>
      </c>
      <c r="B16061">
        <v>42389914</v>
      </c>
      <c r="C16061" t="s">
        <v>6905</v>
      </c>
      <c r="D16061">
        <v>157</v>
      </c>
      <c r="E16061">
        <v>0</v>
      </c>
      <c r="F16061">
        <v>94.2</v>
      </c>
      <c r="G16061">
        <v>0</v>
      </c>
      <c r="H16061">
        <v>0</v>
      </c>
      <c r="I16061">
        <v>0</v>
      </c>
      <c r="K16061">
        <v>2016</v>
      </c>
      <c r="L16061">
        <v>2017</v>
      </c>
    </row>
    <row r="16062" spans="1:12" x14ac:dyDescent="0.25">
      <c r="A16062">
        <v>32</v>
      </c>
      <c r="B16062">
        <v>42389915</v>
      </c>
      <c r="C16062" t="s">
        <v>6906</v>
      </c>
      <c r="D16062">
        <v>119</v>
      </c>
      <c r="E16062">
        <v>0</v>
      </c>
      <c r="F16062">
        <v>71.400000000000006</v>
      </c>
      <c r="G16062">
        <v>0</v>
      </c>
      <c r="H16062">
        <v>0</v>
      </c>
      <c r="I16062">
        <v>0</v>
      </c>
      <c r="K16062">
        <v>2016</v>
      </c>
      <c r="L16062">
        <v>2017</v>
      </c>
    </row>
    <row r="16063" spans="1:12" x14ac:dyDescent="0.25">
      <c r="A16063">
        <v>32</v>
      </c>
      <c r="B16063">
        <v>42389916</v>
      </c>
      <c r="C16063" t="s">
        <v>7775</v>
      </c>
      <c r="D16063">
        <v>170</v>
      </c>
      <c r="E16063">
        <v>0</v>
      </c>
      <c r="F16063">
        <v>102</v>
      </c>
      <c r="G16063">
        <v>0</v>
      </c>
      <c r="H16063">
        <v>0</v>
      </c>
      <c r="I16063">
        <v>0</v>
      </c>
      <c r="K16063">
        <v>2016</v>
      </c>
      <c r="L16063">
        <v>2017</v>
      </c>
    </row>
    <row r="16064" spans="1:12" x14ac:dyDescent="0.25">
      <c r="A16064">
        <v>32</v>
      </c>
      <c r="B16064">
        <v>42389917</v>
      </c>
      <c r="C16064" t="s">
        <v>7776</v>
      </c>
      <c r="D16064">
        <v>130</v>
      </c>
      <c r="E16064">
        <v>0</v>
      </c>
      <c r="F16064">
        <v>78</v>
      </c>
      <c r="G16064">
        <v>0</v>
      </c>
      <c r="H16064">
        <v>0</v>
      </c>
      <c r="I16064">
        <v>0</v>
      </c>
      <c r="K16064">
        <v>2016</v>
      </c>
      <c r="L16064">
        <v>2017</v>
      </c>
    </row>
    <row r="16065" spans="1:12" x14ac:dyDescent="0.25">
      <c r="A16065">
        <v>32</v>
      </c>
      <c r="B16065">
        <v>42392357</v>
      </c>
      <c r="C16065" t="s">
        <v>2402</v>
      </c>
      <c r="D16065">
        <v>100</v>
      </c>
      <c r="E16065">
        <v>0</v>
      </c>
      <c r="F16065">
        <v>75</v>
      </c>
      <c r="G16065">
        <v>0</v>
      </c>
      <c r="H16065">
        <v>0</v>
      </c>
      <c r="I16065">
        <v>0</v>
      </c>
      <c r="K16065">
        <v>2016</v>
      </c>
      <c r="L16065">
        <v>2017</v>
      </c>
    </row>
    <row r="16066" spans="1:12" x14ac:dyDescent="0.25">
      <c r="A16066">
        <v>32</v>
      </c>
      <c r="B16066">
        <v>42392361</v>
      </c>
      <c r="C16066" t="s">
        <v>4607</v>
      </c>
      <c r="D16066">
        <v>125</v>
      </c>
      <c r="E16066">
        <v>0</v>
      </c>
      <c r="F16066">
        <v>93.75</v>
      </c>
      <c r="G16066">
        <v>0</v>
      </c>
      <c r="H16066">
        <v>0</v>
      </c>
      <c r="I16066">
        <v>0</v>
      </c>
      <c r="K16066">
        <v>2016</v>
      </c>
      <c r="L16066">
        <v>2017</v>
      </c>
    </row>
    <row r="16067" spans="1:12" x14ac:dyDescent="0.25">
      <c r="A16067">
        <v>32</v>
      </c>
      <c r="B16067">
        <v>42392363</v>
      </c>
      <c r="C16067" t="s">
        <v>5375</v>
      </c>
      <c r="D16067">
        <v>130</v>
      </c>
      <c r="E16067">
        <v>0</v>
      </c>
      <c r="F16067">
        <v>97.5</v>
      </c>
      <c r="G16067">
        <v>0</v>
      </c>
      <c r="H16067">
        <v>0</v>
      </c>
      <c r="I16067">
        <v>0</v>
      </c>
      <c r="K16067">
        <v>2016</v>
      </c>
      <c r="L16067">
        <v>2017</v>
      </c>
    </row>
    <row r="16068" spans="1:12" x14ac:dyDescent="0.25">
      <c r="A16068">
        <v>32</v>
      </c>
      <c r="B16068">
        <v>42392371</v>
      </c>
      <c r="C16068" t="s">
        <v>4607</v>
      </c>
      <c r="D16068">
        <v>125</v>
      </c>
      <c r="E16068">
        <v>0</v>
      </c>
      <c r="F16068">
        <v>93.75</v>
      </c>
      <c r="G16068">
        <v>0</v>
      </c>
      <c r="H16068">
        <v>0</v>
      </c>
      <c r="I16068">
        <v>0</v>
      </c>
      <c r="K16068">
        <v>2016</v>
      </c>
      <c r="L16068">
        <v>2017</v>
      </c>
    </row>
    <row r="16069" spans="1:12" x14ac:dyDescent="0.25">
      <c r="A16069">
        <v>32</v>
      </c>
      <c r="B16069">
        <v>42392373</v>
      </c>
      <c r="C16069" t="s">
        <v>4607</v>
      </c>
      <c r="D16069">
        <v>125</v>
      </c>
      <c r="E16069">
        <v>0</v>
      </c>
      <c r="F16069">
        <v>93.75</v>
      </c>
      <c r="G16069">
        <v>0</v>
      </c>
      <c r="H16069">
        <v>0</v>
      </c>
      <c r="I16069">
        <v>0</v>
      </c>
      <c r="K16069">
        <v>2016</v>
      </c>
      <c r="L16069">
        <v>2017</v>
      </c>
    </row>
    <row r="16070" spans="1:12" x14ac:dyDescent="0.25">
      <c r="A16070">
        <v>32</v>
      </c>
      <c r="B16070">
        <v>42392375</v>
      </c>
      <c r="C16070" t="s">
        <v>4607</v>
      </c>
      <c r="D16070">
        <v>125</v>
      </c>
      <c r="E16070">
        <v>0</v>
      </c>
      <c r="F16070">
        <v>93.75</v>
      </c>
      <c r="G16070">
        <v>0</v>
      </c>
      <c r="H16070">
        <v>0</v>
      </c>
      <c r="I16070">
        <v>0</v>
      </c>
      <c r="K16070">
        <v>2016</v>
      </c>
      <c r="L16070">
        <v>2017</v>
      </c>
    </row>
    <row r="16071" spans="1:12" x14ac:dyDescent="0.25">
      <c r="A16071">
        <v>32</v>
      </c>
      <c r="B16071">
        <v>42396422</v>
      </c>
      <c r="C16071" t="s">
        <v>5514</v>
      </c>
      <c r="D16071">
        <v>0</v>
      </c>
      <c r="E16071">
        <v>0</v>
      </c>
      <c r="F16071">
        <v>0</v>
      </c>
      <c r="G16071">
        <v>0</v>
      </c>
      <c r="H16071">
        <v>0</v>
      </c>
      <c r="I16071">
        <v>0</v>
      </c>
      <c r="K16071">
        <v>2014</v>
      </c>
      <c r="L16071">
        <v>2017</v>
      </c>
    </row>
    <row r="16072" spans="1:12" x14ac:dyDescent="0.25">
      <c r="A16072">
        <v>32</v>
      </c>
      <c r="B16072">
        <v>42396423</v>
      </c>
      <c r="C16072" t="s">
        <v>5514</v>
      </c>
      <c r="D16072">
        <v>0</v>
      </c>
      <c r="E16072">
        <v>0</v>
      </c>
      <c r="F16072">
        <v>0</v>
      </c>
      <c r="G16072">
        <v>0</v>
      </c>
      <c r="H16072">
        <v>0</v>
      </c>
      <c r="I16072">
        <v>0</v>
      </c>
      <c r="K16072">
        <v>2014</v>
      </c>
      <c r="L16072">
        <v>2016</v>
      </c>
    </row>
    <row r="16073" spans="1:12" x14ac:dyDescent="0.25">
      <c r="A16073">
        <v>32</v>
      </c>
      <c r="B16073">
        <v>42396424</v>
      </c>
      <c r="C16073" t="s">
        <v>5514</v>
      </c>
      <c r="D16073">
        <v>0</v>
      </c>
      <c r="E16073">
        <v>0</v>
      </c>
      <c r="F16073">
        <v>0</v>
      </c>
      <c r="G16073">
        <v>0</v>
      </c>
      <c r="H16073">
        <v>0</v>
      </c>
      <c r="I16073">
        <v>0</v>
      </c>
      <c r="K16073">
        <v>2014</v>
      </c>
      <c r="L16073">
        <v>2017</v>
      </c>
    </row>
    <row r="16074" spans="1:12" x14ac:dyDescent="0.25">
      <c r="A16074">
        <v>32</v>
      </c>
      <c r="B16074">
        <v>42396578</v>
      </c>
      <c r="C16074" t="s">
        <v>6907</v>
      </c>
      <c r="D16074">
        <v>125</v>
      </c>
      <c r="E16074">
        <v>0</v>
      </c>
      <c r="F16074">
        <v>93.75</v>
      </c>
      <c r="G16074">
        <v>0</v>
      </c>
      <c r="H16074">
        <v>0</v>
      </c>
      <c r="I16074">
        <v>0</v>
      </c>
      <c r="K16074">
        <v>2017</v>
      </c>
      <c r="L16074">
        <v>2017</v>
      </c>
    </row>
    <row r="16075" spans="1:12" x14ac:dyDescent="0.25">
      <c r="A16075">
        <v>32</v>
      </c>
      <c r="B16075">
        <v>42396579</v>
      </c>
      <c r="C16075" t="s">
        <v>6908</v>
      </c>
      <c r="D16075">
        <v>125</v>
      </c>
      <c r="E16075">
        <v>0</v>
      </c>
      <c r="F16075">
        <v>93.75</v>
      </c>
      <c r="G16075">
        <v>0</v>
      </c>
      <c r="H16075">
        <v>0</v>
      </c>
      <c r="I16075">
        <v>0</v>
      </c>
      <c r="K16075">
        <v>2017</v>
      </c>
      <c r="L16075">
        <v>2017</v>
      </c>
    </row>
    <row r="16076" spans="1:12" x14ac:dyDescent="0.25">
      <c r="A16076">
        <v>32</v>
      </c>
      <c r="B16076">
        <v>42396580</v>
      </c>
      <c r="C16076" t="s">
        <v>6909</v>
      </c>
      <c r="D16076">
        <v>125</v>
      </c>
      <c r="E16076">
        <v>0</v>
      </c>
      <c r="F16076">
        <v>93.75</v>
      </c>
      <c r="G16076">
        <v>0</v>
      </c>
      <c r="H16076">
        <v>0</v>
      </c>
      <c r="I16076">
        <v>0</v>
      </c>
      <c r="K16076">
        <v>2017</v>
      </c>
      <c r="L16076">
        <v>2017</v>
      </c>
    </row>
    <row r="16077" spans="1:12" x14ac:dyDescent="0.25">
      <c r="A16077">
        <v>32</v>
      </c>
      <c r="B16077">
        <v>42400139</v>
      </c>
      <c r="C16077" t="s">
        <v>6910</v>
      </c>
      <c r="D16077">
        <v>0</v>
      </c>
      <c r="E16077">
        <v>0</v>
      </c>
      <c r="F16077">
        <v>0</v>
      </c>
      <c r="G16077">
        <v>0</v>
      </c>
      <c r="H16077">
        <v>0</v>
      </c>
      <c r="I16077">
        <v>0</v>
      </c>
      <c r="K16077">
        <v>2017</v>
      </c>
      <c r="L16077">
        <v>2017</v>
      </c>
    </row>
    <row r="16078" spans="1:12" x14ac:dyDescent="0.25">
      <c r="A16078">
        <v>32</v>
      </c>
      <c r="B16078">
        <v>42400339</v>
      </c>
      <c r="C16078" t="s">
        <v>6911</v>
      </c>
      <c r="D16078">
        <v>200</v>
      </c>
      <c r="E16078">
        <v>0</v>
      </c>
      <c r="F16078">
        <v>150</v>
      </c>
      <c r="G16078">
        <v>0</v>
      </c>
      <c r="H16078">
        <v>0</v>
      </c>
      <c r="I16078">
        <v>0</v>
      </c>
      <c r="K16078">
        <v>2016</v>
      </c>
      <c r="L16078">
        <v>2016</v>
      </c>
    </row>
    <row r="16079" spans="1:12" x14ac:dyDescent="0.25">
      <c r="A16079">
        <v>32</v>
      </c>
      <c r="B16079">
        <v>42400340</v>
      </c>
      <c r="C16079" t="s">
        <v>6912</v>
      </c>
      <c r="D16079">
        <v>200</v>
      </c>
      <c r="E16079">
        <v>0</v>
      </c>
      <c r="F16079">
        <v>150</v>
      </c>
      <c r="G16079">
        <v>0</v>
      </c>
      <c r="H16079">
        <v>0</v>
      </c>
      <c r="I16079">
        <v>0</v>
      </c>
      <c r="K16079">
        <v>2016</v>
      </c>
      <c r="L16079">
        <v>2016</v>
      </c>
    </row>
    <row r="16080" spans="1:12" x14ac:dyDescent="0.25">
      <c r="A16080">
        <v>32</v>
      </c>
      <c r="B16080">
        <v>42400341</v>
      </c>
      <c r="C16080" t="s">
        <v>6913</v>
      </c>
      <c r="D16080">
        <v>200</v>
      </c>
      <c r="E16080">
        <v>0</v>
      </c>
      <c r="F16080">
        <v>150</v>
      </c>
      <c r="G16080">
        <v>0</v>
      </c>
      <c r="H16080">
        <v>0</v>
      </c>
      <c r="I16080">
        <v>0</v>
      </c>
      <c r="K16080">
        <v>2016</v>
      </c>
      <c r="L16080">
        <v>2016</v>
      </c>
    </row>
    <row r="16081" spans="1:12" x14ac:dyDescent="0.25">
      <c r="A16081">
        <v>32</v>
      </c>
      <c r="B16081">
        <v>42400342</v>
      </c>
      <c r="C16081" t="s">
        <v>6239</v>
      </c>
      <c r="D16081">
        <v>150</v>
      </c>
      <c r="E16081">
        <v>0</v>
      </c>
      <c r="F16081">
        <v>112.5</v>
      </c>
      <c r="G16081">
        <v>0</v>
      </c>
      <c r="H16081">
        <v>0</v>
      </c>
      <c r="I16081">
        <v>0</v>
      </c>
      <c r="K16081">
        <v>2016</v>
      </c>
      <c r="L16081">
        <v>2017</v>
      </c>
    </row>
    <row r="16082" spans="1:12" x14ac:dyDescent="0.25">
      <c r="A16082">
        <v>32</v>
      </c>
      <c r="B16082">
        <v>42402152</v>
      </c>
      <c r="C16082" t="s">
        <v>6914</v>
      </c>
      <c r="D16082">
        <v>60</v>
      </c>
      <c r="E16082">
        <v>0</v>
      </c>
      <c r="F16082">
        <v>45</v>
      </c>
      <c r="G16082">
        <v>0</v>
      </c>
      <c r="H16082">
        <v>0</v>
      </c>
      <c r="I16082">
        <v>0</v>
      </c>
      <c r="K16082">
        <v>2016</v>
      </c>
      <c r="L16082">
        <v>2017</v>
      </c>
    </row>
    <row r="16083" spans="1:12" x14ac:dyDescent="0.25">
      <c r="A16083">
        <v>32</v>
      </c>
      <c r="B16083">
        <v>42402238</v>
      </c>
      <c r="C16083" t="s">
        <v>5509</v>
      </c>
      <c r="D16083">
        <v>0</v>
      </c>
      <c r="E16083">
        <v>0</v>
      </c>
      <c r="F16083">
        <v>0</v>
      </c>
      <c r="G16083">
        <v>0</v>
      </c>
      <c r="H16083">
        <v>0</v>
      </c>
      <c r="I16083">
        <v>0</v>
      </c>
      <c r="K16083">
        <v>2017</v>
      </c>
      <c r="L16083">
        <v>2017</v>
      </c>
    </row>
    <row r="16084" spans="1:12" x14ac:dyDescent="0.25">
      <c r="A16084">
        <v>32</v>
      </c>
      <c r="B16084">
        <v>42402540</v>
      </c>
      <c r="C16084" t="s">
        <v>6903</v>
      </c>
      <c r="D16084">
        <v>20</v>
      </c>
      <c r="E16084">
        <v>0</v>
      </c>
      <c r="F16084">
        <v>15</v>
      </c>
      <c r="G16084">
        <v>0</v>
      </c>
      <c r="H16084">
        <v>0</v>
      </c>
      <c r="I16084">
        <v>0</v>
      </c>
      <c r="K16084">
        <v>2016</v>
      </c>
      <c r="L16084">
        <v>2017</v>
      </c>
    </row>
    <row r="16085" spans="1:12" x14ac:dyDescent="0.25">
      <c r="A16085">
        <v>32</v>
      </c>
      <c r="B16085">
        <v>42402934</v>
      </c>
      <c r="C16085" t="s">
        <v>6915</v>
      </c>
      <c r="D16085">
        <v>75</v>
      </c>
      <c r="E16085">
        <v>0</v>
      </c>
      <c r="F16085">
        <v>56.25</v>
      </c>
      <c r="G16085">
        <v>0</v>
      </c>
      <c r="H16085">
        <v>0</v>
      </c>
      <c r="I16085">
        <v>0</v>
      </c>
      <c r="K16085">
        <v>2016</v>
      </c>
      <c r="L16085">
        <v>2017</v>
      </c>
    </row>
    <row r="16086" spans="1:12" x14ac:dyDescent="0.25">
      <c r="A16086">
        <v>32</v>
      </c>
      <c r="B16086">
        <v>42417204</v>
      </c>
      <c r="C16086" t="s">
        <v>6916</v>
      </c>
      <c r="D16086">
        <v>60</v>
      </c>
      <c r="E16086">
        <v>0</v>
      </c>
      <c r="F16086">
        <v>36</v>
      </c>
      <c r="G16086">
        <v>0</v>
      </c>
      <c r="H16086">
        <v>0</v>
      </c>
      <c r="I16086">
        <v>0</v>
      </c>
      <c r="K16086">
        <v>2016</v>
      </c>
      <c r="L16086">
        <v>2017</v>
      </c>
    </row>
    <row r="16087" spans="1:12" x14ac:dyDescent="0.25">
      <c r="A16087">
        <v>32</v>
      </c>
      <c r="B16087">
        <v>42417206</v>
      </c>
      <c r="C16087" t="s">
        <v>6916</v>
      </c>
      <c r="D16087">
        <v>40</v>
      </c>
      <c r="E16087">
        <v>0</v>
      </c>
      <c r="F16087">
        <v>24</v>
      </c>
      <c r="G16087">
        <v>0</v>
      </c>
      <c r="H16087">
        <v>0</v>
      </c>
      <c r="I16087">
        <v>0</v>
      </c>
      <c r="K16087">
        <v>2016</v>
      </c>
      <c r="L16087">
        <v>2017</v>
      </c>
    </row>
    <row r="16088" spans="1:12" x14ac:dyDescent="0.25">
      <c r="A16088">
        <v>32</v>
      </c>
      <c r="B16088">
        <v>42417261</v>
      </c>
      <c r="C16088" t="s">
        <v>6141</v>
      </c>
      <c r="D16088">
        <v>80</v>
      </c>
      <c r="E16088">
        <v>0</v>
      </c>
      <c r="F16088">
        <v>60</v>
      </c>
      <c r="G16088">
        <v>0</v>
      </c>
      <c r="H16088">
        <v>0</v>
      </c>
      <c r="I16088">
        <v>0</v>
      </c>
      <c r="K16088">
        <v>2016</v>
      </c>
      <c r="L16088">
        <v>2017</v>
      </c>
    </row>
    <row r="16089" spans="1:12" x14ac:dyDescent="0.25">
      <c r="A16089">
        <v>32</v>
      </c>
      <c r="B16089">
        <v>42417262</v>
      </c>
      <c r="C16089" t="s">
        <v>6141</v>
      </c>
      <c r="D16089">
        <v>80</v>
      </c>
      <c r="E16089">
        <v>0</v>
      </c>
      <c r="F16089">
        <v>60</v>
      </c>
      <c r="G16089">
        <v>0</v>
      </c>
      <c r="H16089">
        <v>0</v>
      </c>
      <c r="I16089">
        <v>0</v>
      </c>
      <c r="K16089">
        <v>2016</v>
      </c>
      <c r="L16089">
        <v>2016</v>
      </c>
    </row>
    <row r="16090" spans="1:12" x14ac:dyDescent="0.25">
      <c r="A16090">
        <v>32</v>
      </c>
      <c r="B16090">
        <v>42417263</v>
      </c>
      <c r="C16090" t="s">
        <v>6141</v>
      </c>
      <c r="D16090">
        <v>80</v>
      </c>
      <c r="E16090">
        <v>0</v>
      </c>
      <c r="F16090">
        <v>60</v>
      </c>
      <c r="G16090">
        <v>0</v>
      </c>
      <c r="H16090">
        <v>0</v>
      </c>
      <c r="I16090">
        <v>0</v>
      </c>
      <c r="K16090">
        <v>2016</v>
      </c>
      <c r="L16090">
        <v>2017</v>
      </c>
    </row>
    <row r="16091" spans="1:12" x14ac:dyDescent="0.25">
      <c r="A16091">
        <v>32</v>
      </c>
      <c r="B16091">
        <v>42420998</v>
      </c>
      <c r="C16091" t="s">
        <v>6917</v>
      </c>
      <c r="D16091">
        <v>20</v>
      </c>
      <c r="E16091">
        <v>0</v>
      </c>
      <c r="F16091">
        <v>15</v>
      </c>
      <c r="G16091">
        <v>0</v>
      </c>
      <c r="H16091">
        <v>0</v>
      </c>
      <c r="I16091">
        <v>0</v>
      </c>
      <c r="K16091">
        <v>2017</v>
      </c>
      <c r="L16091">
        <v>2017</v>
      </c>
    </row>
    <row r="16092" spans="1:12" x14ac:dyDescent="0.25">
      <c r="A16092">
        <v>32</v>
      </c>
      <c r="B16092">
        <v>42420999</v>
      </c>
      <c r="C16092" t="s">
        <v>6917</v>
      </c>
      <c r="D16092">
        <v>20</v>
      </c>
      <c r="E16092">
        <v>0</v>
      </c>
      <c r="F16092">
        <v>15</v>
      </c>
      <c r="G16092">
        <v>0</v>
      </c>
      <c r="H16092">
        <v>0</v>
      </c>
      <c r="I16092">
        <v>0</v>
      </c>
      <c r="K16092">
        <v>2016</v>
      </c>
      <c r="L16092">
        <v>2017</v>
      </c>
    </row>
    <row r="16093" spans="1:12" x14ac:dyDescent="0.25">
      <c r="A16093">
        <v>32</v>
      </c>
      <c r="B16093">
        <v>42421072</v>
      </c>
      <c r="C16093" t="s">
        <v>5995</v>
      </c>
      <c r="D16093">
        <v>55</v>
      </c>
      <c r="E16093">
        <v>0</v>
      </c>
      <c r="F16093">
        <v>41.25</v>
      </c>
      <c r="G16093">
        <v>0</v>
      </c>
      <c r="H16093">
        <v>0</v>
      </c>
      <c r="I16093">
        <v>0</v>
      </c>
      <c r="K16093">
        <v>2016</v>
      </c>
      <c r="L16093">
        <v>2017</v>
      </c>
    </row>
    <row r="16094" spans="1:12" x14ac:dyDescent="0.25">
      <c r="A16094">
        <v>32</v>
      </c>
      <c r="B16094">
        <v>42450124</v>
      </c>
      <c r="C16094" t="s">
        <v>7777</v>
      </c>
      <c r="D16094">
        <v>75</v>
      </c>
      <c r="E16094">
        <v>0</v>
      </c>
      <c r="F16094">
        <v>56.25</v>
      </c>
      <c r="G16094">
        <v>0</v>
      </c>
      <c r="H16094">
        <v>0</v>
      </c>
      <c r="I16094">
        <v>0</v>
      </c>
      <c r="K16094">
        <v>2016</v>
      </c>
      <c r="L16094">
        <v>2017</v>
      </c>
    </row>
    <row r="16095" spans="1:12" x14ac:dyDescent="0.25">
      <c r="A16095">
        <v>32</v>
      </c>
      <c r="B16095">
        <v>42473310</v>
      </c>
      <c r="C16095" t="s">
        <v>5375</v>
      </c>
      <c r="D16095">
        <v>130</v>
      </c>
      <c r="E16095">
        <v>0</v>
      </c>
      <c r="F16095">
        <v>97.5</v>
      </c>
      <c r="G16095">
        <v>0</v>
      </c>
      <c r="H16095">
        <v>0</v>
      </c>
      <c r="I16095">
        <v>0</v>
      </c>
      <c r="K16095">
        <v>2016</v>
      </c>
      <c r="L16095">
        <v>2017</v>
      </c>
    </row>
    <row r="16096" spans="1:12" x14ac:dyDescent="0.25">
      <c r="A16096">
        <v>32</v>
      </c>
      <c r="B16096">
        <v>42475824</v>
      </c>
      <c r="C16096" t="s">
        <v>6918</v>
      </c>
      <c r="D16096">
        <v>95</v>
      </c>
      <c r="E16096">
        <v>0</v>
      </c>
      <c r="F16096">
        <v>71.25</v>
      </c>
      <c r="G16096">
        <v>0</v>
      </c>
      <c r="H16096">
        <v>0</v>
      </c>
      <c r="I16096">
        <v>0</v>
      </c>
      <c r="K16096">
        <v>2017</v>
      </c>
      <c r="L16096">
        <v>2017</v>
      </c>
    </row>
    <row r="16097" spans="1:12" x14ac:dyDescent="0.25">
      <c r="A16097">
        <v>32</v>
      </c>
      <c r="B16097">
        <v>42475828</v>
      </c>
      <c r="C16097" t="s">
        <v>6918</v>
      </c>
      <c r="D16097">
        <v>95</v>
      </c>
      <c r="E16097">
        <v>0</v>
      </c>
      <c r="F16097">
        <v>71.25</v>
      </c>
      <c r="G16097">
        <v>0</v>
      </c>
      <c r="H16097">
        <v>0</v>
      </c>
      <c r="I16097">
        <v>0</v>
      </c>
      <c r="K16097">
        <v>2017</v>
      </c>
      <c r="L16097">
        <v>2017</v>
      </c>
    </row>
    <row r="16098" spans="1:12" x14ac:dyDescent="0.25">
      <c r="A16098">
        <v>32</v>
      </c>
      <c r="B16098">
        <v>42482290</v>
      </c>
      <c r="C16098" t="s">
        <v>6915</v>
      </c>
      <c r="D16098">
        <v>75</v>
      </c>
      <c r="E16098">
        <v>0</v>
      </c>
      <c r="F16098">
        <v>56.25</v>
      </c>
      <c r="G16098">
        <v>0</v>
      </c>
      <c r="H16098">
        <v>0</v>
      </c>
      <c r="I16098">
        <v>0</v>
      </c>
      <c r="K16098">
        <v>2016</v>
      </c>
      <c r="L16098">
        <v>2017</v>
      </c>
    </row>
    <row r="16099" spans="1:12" x14ac:dyDescent="0.25">
      <c r="A16099">
        <v>32</v>
      </c>
      <c r="B16099">
        <v>42484961</v>
      </c>
      <c r="C16099" t="s">
        <v>5961</v>
      </c>
      <c r="D16099">
        <v>70</v>
      </c>
      <c r="E16099">
        <v>0</v>
      </c>
      <c r="F16099">
        <v>52.5</v>
      </c>
      <c r="G16099">
        <v>0</v>
      </c>
      <c r="H16099">
        <v>0</v>
      </c>
      <c r="I16099">
        <v>0</v>
      </c>
      <c r="K16099">
        <v>2017</v>
      </c>
      <c r="L16099">
        <v>2017</v>
      </c>
    </row>
    <row r="16100" spans="1:12" x14ac:dyDescent="0.25">
      <c r="A16100">
        <v>32</v>
      </c>
      <c r="B16100">
        <v>42488533</v>
      </c>
      <c r="C16100" t="s">
        <v>5617</v>
      </c>
      <c r="D16100">
        <v>55</v>
      </c>
      <c r="E16100">
        <v>0</v>
      </c>
      <c r="F16100">
        <v>41.25</v>
      </c>
      <c r="G16100">
        <v>0</v>
      </c>
      <c r="H16100">
        <v>0</v>
      </c>
      <c r="I16100">
        <v>0</v>
      </c>
      <c r="K16100">
        <v>2016</v>
      </c>
      <c r="L16100">
        <v>2017</v>
      </c>
    </row>
    <row r="16101" spans="1:12" x14ac:dyDescent="0.25">
      <c r="A16101">
        <v>32</v>
      </c>
      <c r="B16101">
        <v>42488644</v>
      </c>
      <c r="C16101" t="s">
        <v>1492</v>
      </c>
      <c r="D16101">
        <v>0</v>
      </c>
      <c r="E16101">
        <v>0</v>
      </c>
      <c r="F16101">
        <v>0</v>
      </c>
      <c r="G16101">
        <v>0</v>
      </c>
      <c r="H16101">
        <v>0</v>
      </c>
      <c r="I16101">
        <v>0</v>
      </c>
      <c r="K16101">
        <v>2017</v>
      </c>
      <c r="L16101">
        <v>2017</v>
      </c>
    </row>
    <row r="16102" spans="1:12" x14ac:dyDescent="0.25">
      <c r="A16102">
        <v>32</v>
      </c>
      <c r="B16102">
        <v>42488646</v>
      </c>
      <c r="C16102" t="s">
        <v>1492</v>
      </c>
      <c r="D16102">
        <v>0</v>
      </c>
      <c r="E16102">
        <v>0</v>
      </c>
      <c r="F16102">
        <v>0</v>
      </c>
      <c r="G16102">
        <v>0</v>
      </c>
      <c r="H16102">
        <v>0</v>
      </c>
      <c r="I16102">
        <v>0</v>
      </c>
      <c r="K16102">
        <v>2017</v>
      </c>
      <c r="L16102">
        <v>2017</v>
      </c>
    </row>
    <row r="16103" spans="1:12" x14ac:dyDescent="0.25">
      <c r="A16103">
        <v>32</v>
      </c>
      <c r="B16103">
        <v>42488648</v>
      </c>
      <c r="C16103" t="s">
        <v>6919</v>
      </c>
      <c r="D16103">
        <v>0</v>
      </c>
      <c r="E16103">
        <v>0</v>
      </c>
      <c r="F16103">
        <v>0</v>
      </c>
      <c r="G16103">
        <v>0</v>
      </c>
      <c r="H16103">
        <v>0</v>
      </c>
      <c r="I16103">
        <v>0</v>
      </c>
      <c r="K16103">
        <v>2017</v>
      </c>
      <c r="L16103">
        <v>2017</v>
      </c>
    </row>
    <row r="16104" spans="1:12" x14ac:dyDescent="0.25">
      <c r="A16104">
        <v>32</v>
      </c>
      <c r="B16104">
        <v>42488650</v>
      </c>
      <c r="C16104" t="s">
        <v>1493</v>
      </c>
      <c r="D16104">
        <v>0</v>
      </c>
      <c r="E16104">
        <v>0</v>
      </c>
      <c r="F16104">
        <v>0</v>
      </c>
      <c r="G16104">
        <v>0</v>
      </c>
      <c r="H16104">
        <v>0</v>
      </c>
      <c r="I16104">
        <v>0</v>
      </c>
      <c r="K16104">
        <v>2017</v>
      </c>
      <c r="L16104">
        <v>2017</v>
      </c>
    </row>
    <row r="16105" spans="1:12" x14ac:dyDescent="0.25">
      <c r="A16105">
        <v>32</v>
      </c>
      <c r="B16105">
        <v>42488652</v>
      </c>
      <c r="C16105" t="s">
        <v>4794</v>
      </c>
      <c r="D16105">
        <v>0</v>
      </c>
      <c r="E16105">
        <v>0</v>
      </c>
      <c r="F16105">
        <v>0</v>
      </c>
      <c r="G16105">
        <v>0</v>
      </c>
      <c r="H16105">
        <v>0</v>
      </c>
      <c r="I16105">
        <v>0</v>
      </c>
      <c r="K16105">
        <v>2017</v>
      </c>
      <c r="L16105">
        <v>2017</v>
      </c>
    </row>
    <row r="16106" spans="1:12" x14ac:dyDescent="0.25">
      <c r="A16106">
        <v>32</v>
      </c>
      <c r="B16106">
        <v>42498172</v>
      </c>
      <c r="C16106" t="s">
        <v>7778</v>
      </c>
      <c r="D16106">
        <v>0</v>
      </c>
      <c r="E16106">
        <v>0</v>
      </c>
      <c r="F16106">
        <v>0</v>
      </c>
      <c r="G16106">
        <v>0</v>
      </c>
      <c r="H16106">
        <v>0</v>
      </c>
      <c r="I16106">
        <v>0</v>
      </c>
      <c r="K16106">
        <v>2017</v>
      </c>
      <c r="L16106">
        <v>2017</v>
      </c>
    </row>
    <row r="16107" spans="1:12" x14ac:dyDescent="0.25">
      <c r="A16107">
        <v>32</v>
      </c>
      <c r="B16107">
        <v>42498173</v>
      </c>
      <c r="C16107" t="s">
        <v>7779</v>
      </c>
      <c r="D16107">
        <v>0</v>
      </c>
      <c r="E16107">
        <v>0</v>
      </c>
      <c r="F16107">
        <v>0</v>
      </c>
      <c r="G16107">
        <v>0</v>
      </c>
      <c r="H16107">
        <v>0</v>
      </c>
      <c r="I16107">
        <v>0</v>
      </c>
      <c r="K16107">
        <v>2017</v>
      </c>
      <c r="L16107">
        <v>2017</v>
      </c>
    </row>
    <row r="16108" spans="1:12" x14ac:dyDescent="0.25">
      <c r="A16108">
        <v>32</v>
      </c>
      <c r="B16108">
        <v>42505328</v>
      </c>
      <c r="C16108" t="s">
        <v>7778</v>
      </c>
      <c r="D16108">
        <v>0</v>
      </c>
      <c r="E16108">
        <v>0</v>
      </c>
      <c r="F16108">
        <v>0</v>
      </c>
      <c r="G16108">
        <v>0</v>
      </c>
      <c r="H16108">
        <v>0</v>
      </c>
      <c r="I16108">
        <v>0</v>
      </c>
      <c r="K16108">
        <v>2017</v>
      </c>
      <c r="L16108">
        <v>2017</v>
      </c>
    </row>
    <row r="16109" spans="1:12" x14ac:dyDescent="0.25">
      <c r="A16109">
        <v>32</v>
      </c>
      <c r="B16109">
        <v>42506002</v>
      </c>
      <c r="C16109" t="s">
        <v>6511</v>
      </c>
      <c r="D16109">
        <v>50</v>
      </c>
      <c r="E16109">
        <v>0</v>
      </c>
      <c r="F16109">
        <v>37.5</v>
      </c>
      <c r="G16109">
        <v>0</v>
      </c>
      <c r="H16109">
        <v>0</v>
      </c>
      <c r="I16109">
        <v>0</v>
      </c>
      <c r="K16109">
        <v>2016</v>
      </c>
      <c r="L16109">
        <v>2017</v>
      </c>
    </row>
    <row r="16110" spans="1:12" x14ac:dyDescent="0.25">
      <c r="A16110">
        <v>32</v>
      </c>
      <c r="B16110">
        <v>42506004</v>
      </c>
      <c r="C16110" t="s">
        <v>5988</v>
      </c>
      <c r="D16110">
        <v>50</v>
      </c>
      <c r="E16110">
        <v>0</v>
      </c>
      <c r="F16110">
        <v>37.5</v>
      </c>
      <c r="G16110">
        <v>0</v>
      </c>
      <c r="H16110">
        <v>0</v>
      </c>
      <c r="I16110">
        <v>0</v>
      </c>
      <c r="K16110">
        <v>2016</v>
      </c>
      <c r="L16110">
        <v>2017</v>
      </c>
    </row>
    <row r="16111" spans="1:12" x14ac:dyDescent="0.25">
      <c r="A16111">
        <v>32</v>
      </c>
      <c r="B16111">
        <v>42533126</v>
      </c>
      <c r="C16111" t="s">
        <v>2318</v>
      </c>
      <c r="D16111">
        <v>0</v>
      </c>
      <c r="E16111">
        <v>0</v>
      </c>
      <c r="F16111">
        <v>0</v>
      </c>
      <c r="G16111">
        <v>0</v>
      </c>
      <c r="H16111">
        <v>0</v>
      </c>
      <c r="I16111">
        <v>0</v>
      </c>
      <c r="K16111">
        <v>2017</v>
      </c>
      <c r="L16111">
        <v>2017</v>
      </c>
    </row>
    <row r="16112" spans="1:12" x14ac:dyDescent="0.25">
      <c r="A16112">
        <v>32</v>
      </c>
      <c r="B16112">
        <v>42533128</v>
      </c>
      <c r="C16112" t="s">
        <v>4182</v>
      </c>
      <c r="D16112">
        <v>0</v>
      </c>
      <c r="E16112">
        <v>0</v>
      </c>
      <c r="F16112">
        <v>0</v>
      </c>
      <c r="G16112">
        <v>0</v>
      </c>
      <c r="H16112">
        <v>0</v>
      </c>
      <c r="I16112">
        <v>0</v>
      </c>
      <c r="K16112">
        <v>2017</v>
      </c>
      <c r="L16112">
        <v>2017</v>
      </c>
    </row>
    <row r="16113" spans="1:12" x14ac:dyDescent="0.25">
      <c r="A16113">
        <v>32</v>
      </c>
      <c r="B16113">
        <v>42533130</v>
      </c>
      <c r="C16113" t="s">
        <v>4182</v>
      </c>
      <c r="D16113">
        <v>0</v>
      </c>
      <c r="E16113">
        <v>0</v>
      </c>
      <c r="F16113">
        <v>0</v>
      </c>
      <c r="G16113">
        <v>0</v>
      </c>
      <c r="H16113">
        <v>0</v>
      </c>
      <c r="I16113">
        <v>0</v>
      </c>
      <c r="K16113">
        <v>2017</v>
      </c>
      <c r="L16113">
        <v>2017</v>
      </c>
    </row>
    <row r="16114" spans="1:12" x14ac:dyDescent="0.25">
      <c r="A16114">
        <v>32</v>
      </c>
      <c r="B16114">
        <v>42533132</v>
      </c>
      <c r="C16114" t="s">
        <v>6920</v>
      </c>
      <c r="D16114">
        <v>0</v>
      </c>
      <c r="E16114">
        <v>0</v>
      </c>
      <c r="F16114">
        <v>0</v>
      </c>
      <c r="G16114">
        <v>0</v>
      </c>
      <c r="H16114">
        <v>0</v>
      </c>
      <c r="I16114">
        <v>0</v>
      </c>
      <c r="K16114">
        <v>2017</v>
      </c>
      <c r="L16114">
        <v>2017</v>
      </c>
    </row>
    <row r="16115" spans="1:12" x14ac:dyDescent="0.25">
      <c r="A16115">
        <v>32</v>
      </c>
      <c r="B16115">
        <v>42533134</v>
      </c>
      <c r="C16115" t="s">
        <v>6920</v>
      </c>
      <c r="D16115">
        <v>0</v>
      </c>
      <c r="E16115">
        <v>0</v>
      </c>
      <c r="F16115">
        <v>0</v>
      </c>
      <c r="G16115">
        <v>0</v>
      </c>
      <c r="H16115">
        <v>0</v>
      </c>
      <c r="I16115">
        <v>0</v>
      </c>
      <c r="K16115">
        <v>2017</v>
      </c>
      <c r="L16115">
        <v>2017</v>
      </c>
    </row>
    <row r="16116" spans="1:12" x14ac:dyDescent="0.25">
      <c r="A16116">
        <v>32</v>
      </c>
      <c r="B16116">
        <v>52015041</v>
      </c>
      <c r="C16116" t="s">
        <v>6921</v>
      </c>
      <c r="D16116">
        <v>35</v>
      </c>
      <c r="E16116">
        <v>0</v>
      </c>
      <c r="F16116">
        <v>26.25</v>
      </c>
      <c r="G16116">
        <v>0</v>
      </c>
      <c r="H16116">
        <v>0</v>
      </c>
      <c r="I16116">
        <v>0</v>
      </c>
      <c r="K16116">
        <v>2015</v>
      </c>
      <c r="L16116">
        <v>2017</v>
      </c>
    </row>
    <row r="16117" spans="1:12" x14ac:dyDescent="0.25">
      <c r="A16117">
        <v>32</v>
      </c>
      <c r="B16117">
        <v>84000325</v>
      </c>
      <c r="C16117" t="s">
        <v>4544</v>
      </c>
      <c r="D16117">
        <v>225</v>
      </c>
      <c r="E16117">
        <v>0</v>
      </c>
      <c r="F16117">
        <v>168.75</v>
      </c>
      <c r="G16117">
        <v>0</v>
      </c>
      <c r="H16117">
        <v>0</v>
      </c>
      <c r="I16117">
        <v>0</v>
      </c>
      <c r="K16117">
        <v>2011</v>
      </c>
      <c r="L16117">
        <v>2016</v>
      </c>
    </row>
    <row r="16118" spans="1:12" x14ac:dyDescent="0.25">
      <c r="A16118">
        <v>32</v>
      </c>
      <c r="B16118">
        <v>84000725</v>
      </c>
      <c r="C16118" t="s">
        <v>6490</v>
      </c>
      <c r="D16118">
        <v>975</v>
      </c>
      <c r="E16118">
        <v>0</v>
      </c>
      <c r="F16118">
        <v>731.25</v>
      </c>
      <c r="G16118">
        <v>0</v>
      </c>
      <c r="H16118">
        <v>0</v>
      </c>
      <c r="I16118">
        <v>0</v>
      </c>
      <c r="K16118">
        <v>2015</v>
      </c>
      <c r="L16118">
        <v>2015</v>
      </c>
    </row>
    <row r="16119" spans="1:12" x14ac:dyDescent="0.25">
      <c r="A16119">
        <v>32</v>
      </c>
      <c r="B16119">
        <v>84000861</v>
      </c>
      <c r="C16119" t="s">
        <v>6197</v>
      </c>
      <c r="D16119">
        <v>295</v>
      </c>
      <c r="E16119">
        <v>0</v>
      </c>
      <c r="F16119">
        <v>221.25</v>
      </c>
      <c r="G16119">
        <v>0</v>
      </c>
      <c r="H16119">
        <v>0</v>
      </c>
      <c r="I16119">
        <v>0</v>
      </c>
      <c r="K16119">
        <v>2016</v>
      </c>
      <c r="L16119">
        <v>2017</v>
      </c>
    </row>
    <row r="16120" spans="1:12" x14ac:dyDescent="0.25">
      <c r="A16120">
        <v>32</v>
      </c>
      <c r="B16120">
        <v>84000862</v>
      </c>
      <c r="C16120" t="s">
        <v>6197</v>
      </c>
      <c r="D16120">
        <v>295</v>
      </c>
      <c r="E16120">
        <v>0</v>
      </c>
      <c r="F16120">
        <v>221.25</v>
      </c>
      <c r="G16120">
        <v>0</v>
      </c>
      <c r="H16120">
        <v>0</v>
      </c>
      <c r="I16120">
        <v>0</v>
      </c>
      <c r="K16120">
        <v>2016</v>
      </c>
      <c r="L16120">
        <v>2017</v>
      </c>
    </row>
    <row r="16121" spans="1:12" x14ac:dyDescent="0.25">
      <c r="A16121">
        <v>32</v>
      </c>
      <c r="B16121">
        <v>84000863</v>
      </c>
      <c r="C16121" t="s">
        <v>6922</v>
      </c>
      <c r="D16121">
        <v>95</v>
      </c>
      <c r="E16121">
        <v>0</v>
      </c>
      <c r="F16121">
        <v>57</v>
      </c>
      <c r="G16121">
        <v>0</v>
      </c>
      <c r="H16121">
        <v>0</v>
      </c>
      <c r="I16121">
        <v>0</v>
      </c>
      <c r="K16121">
        <v>2016</v>
      </c>
      <c r="L16121">
        <v>2017</v>
      </c>
    </row>
    <row r="16122" spans="1:12" x14ac:dyDescent="0.25">
      <c r="A16122">
        <v>32</v>
      </c>
      <c r="B16122">
        <v>84001665</v>
      </c>
      <c r="C16122" t="s">
        <v>5774</v>
      </c>
      <c r="D16122">
        <v>50</v>
      </c>
      <c r="E16122">
        <v>0</v>
      </c>
      <c r="F16122">
        <v>37.5</v>
      </c>
      <c r="G16122">
        <v>0</v>
      </c>
      <c r="H16122">
        <v>0</v>
      </c>
      <c r="I16122">
        <v>0</v>
      </c>
      <c r="K16122">
        <v>2015</v>
      </c>
      <c r="L16122">
        <v>2017</v>
      </c>
    </row>
    <row r="16123" spans="1:12" x14ac:dyDescent="0.25">
      <c r="A16123">
        <v>32</v>
      </c>
      <c r="B16123">
        <v>84001666</v>
      </c>
      <c r="C16123" t="s">
        <v>5774</v>
      </c>
      <c r="D16123">
        <v>50</v>
      </c>
      <c r="E16123">
        <v>0</v>
      </c>
      <c r="F16123">
        <v>37.5</v>
      </c>
      <c r="G16123">
        <v>0</v>
      </c>
      <c r="H16123">
        <v>0</v>
      </c>
      <c r="I16123">
        <v>0</v>
      </c>
      <c r="K16123">
        <v>2015</v>
      </c>
      <c r="L16123">
        <v>2017</v>
      </c>
    </row>
    <row r="16124" spans="1:12" x14ac:dyDescent="0.25">
      <c r="A16124">
        <v>32</v>
      </c>
      <c r="B16124">
        <v>84002056</v>
      </c>
      <c r="C16124" t="s">
        <v>6080</v>
      </c>
      <c r="D16124">
        <v>650</v>
      </c>
      <c r="E16124">
        <v>0</v>
      </c>
      <c r="F16124">
        <v>487.5</v>
      </c>
      <c r="G16124">
        <v>0</v>
      </c>
      <c r="H16124">
        <v>0</v>
      </c>
      <c r="I16124">
        <v>0</v>
      </c>
      <c r="K16124">
        <v>2016</v>
      </c>
      <c r="L16124">
        <v>2017</v>
      </c>
    </row>
    <row r="16125" spans="1:12" x14ac:dyDescent="0.25">
      <c r="A16125">
        <v>32</v>
      </c>
      <c r="B16125">
        <v>84002057</v>
      </c>
      <c r="C16125" t="s">
        <v>6080</v>
      </c>
      <c r="D16125">
        <v>650</v>
      </c>
      <c r="E16125">
        <v>0</v>
      </c>
      <c r="F16125">
        <v>487.5</v>
      </c>
      <c r="G16125">
        <v>0</v>
      </c>
      <c r="H16125">
        <v>0</v>
      </c>
      <c r="I16125">
        <v>0</v>
      </c>
      <c r="K16125">
        <v>2016</v>
      </c>
      <c r="L16125">
        <v>2017</v>
      </c>
    </row>
    <row r="16126" spans="1:12" x14ac:dyDescent="0.25">
      <c r="A16126">
        <v>32</v>
      </c>
      <c r="B16126">
        <v>84002058</v>
      </c>
      <c r="C16126" t="s">
        <v>6080</v>
      </c>
      <c r="D16126">
        <v>650</v>
      </c>
      <c r="E16126">
        <v>0</v>
      </c>
      <c r="F16126">
        <v>487.5</v>
      </c>
      <c r="G16126">
        <v>0</v>
      </c>
      <c r="H16126">
        <v>0</v>
      </c>
      <c r="I16126">
        <v>0</v>
      </c>
      <c r="K16126">
        <v>2016</v>
      </c>
      <c r="L16126">
        <v>2017</v>
      </c>
    </row>
    <row r="16127" spans="1:12" x14ac:dyDescent="0.25">
      <c r="A16127">
        <v>32</v>
      </c>
      <c r="B16127">
        <v>84002059</v>
      </c>
      <c r="C16127" t="s">
        <v>6080</v>
      </c>
      <c r="D16127">
        <v>650</v>
      </c>
      <c r="E16127">
        <v>0</v>
      </c>
      <c r="F16127">
        <v>487.5</v>
      </c>
      <c r="G16127">
        <v>0</v>
      </c>
      <c r="H16127">
        <v>0</v>
      </c>
      <c r="I16127">
        <v>0</v>
      </c>
      <c r="K16127">
        <v>2016</v>
      </c>
      <c r="L16127">
        <v>2017</v>
      </c>
    </row>
    <row r="16128" spans="1:12" x14ac:dyDescent="0.25">
      <c r="A16128">
        <v>32</v>
      </c>
      <c r="B16128">
        <v>84003221</v>
      </c>
      <c r="C16128" t="s">
        <v>6923</v>
      </c>
      <c r="D16128">
        <v>550</v>
      </c>
      <c r="E16128">
        <v>0</v>
      </c>
      <c r="F16128">
        <v>412.5</v>
      </c>
      <c r="G16128">
        <v>0</v>
      </c>
      <c r="H16128">
        <v>0</v>
      </c>
      <c r="I16128">
        <v>0</v>
      </c>
      <c r="K16128">
        <v>2016</v>
      </c>
      <c r="L16128">
        <v>2017</v>
      </c>
    </row>
    <row r="16129" spans="1:12" x14ac:dyDescent="0.25">
      <c r="A16129">
        <v>32</v>
      </c>
      <c r="B16129">
        <v>84004127</v>
      </c>
      <c r="C16129" t="s">
        <v>5376</v>
      </c>
      <c r="D16129">
        <v>125</v>
      </c>
      <c r="E16129">
        <v>0</v>
      </c>
      <c r="F16129">
        <v>93.75</v>
      </c>
      <c r="G16129">
        <v>0</v>
      </c>
      <c r="H16129">
        <v>0</v>
      </c>
      <c r="I16129">
        <v>0</v>
      </c>
      <c r="K16129">
        <v>2015</v>
      </c>
      <c r="L16129">
        <v>2017</v>
      </c>
    </row>
    <row r="16130" spans="1:12" x14ac:dyDescent="0.25">
      <c r="A16130">
        <v>32</v>
      </c>
      <c r="B16130">
        <v>84004130</v>
      </c>
      <c r="C16130" t="s">
        <v>5376</v>
      </c>
      <c r="D16130">
        <v>125</v>
      </c>
      <c r="E16130">
        <v>0</v>
      </c>
      <c r="F16130">
        <v>93.75</v>
      </c>
      <c r="G16130">
        <v>0</v>
      </c>
      <c r="H16130">
        <v>0</v>
      </c>
      <c r="I16130">
        <v>0</v>
      </c>
      <c r="K16130">
        <v>2016</v>
      </c>
      <c r="L16130">
        <v>2017</v>
      </c>
    </row>
    <row r="16131" spans="1:12" x14ac:dyDescent="0.25">
      <c r="A16131">
        <v>32</v>
      </c>
      <c r="B16131">
        <v>84004131</v>
      </c>
      <c r="C16131" t="s">
        <v>6924</v>
      </c>
      <c r="D16131">
        <v>1500</v>
      </c>
      <c r="E16131">
        <v>0</v>
      </c>
      <c r="F16131">
        <v>1125</v>
      </c>
      <c r="G16131">
        <v>0</v>
      </c>
      <c r="H16131">
        <v>0</v>
      </c>
      <c r="I16131">
        <v>0</v>
      </c>
      <c r="K16131">
        <v>2016</v>
      </c>
      <c r="L16131">
        <v>2017</v>
      </c>
    </row>
    <row r="16132" spans="1:12" x14ac:dyDescent="0.25">
      <c r="A16132">
        <v>32</v>
      </c>
      <c r="B16132">
        <v>84004134</v>
      </c>
      <c r="C16132" t="s">
        <v>6925</v>
      </c>
      <c r="D16132">
        <v>300</v>
      </c>
      <c r="E16132">
        <v>0</v>
      </c>
      <c r="F16132">
        <v>180</v>
      </c>
      <c r="G16132">
        <v>0</v>
      </c>
      <c r="H16132">
        <v>0</v>
      </c>
      <c r="I16132">
        <v>0</v>
      </c>
      <c r="K16132">
        <v>2016</v>
      </c>
      <c r="L16132">
        <v>2017</v>
      </c>
    </row>
    <row r="16133" spans="1:12" x14ac:dyDescent="0.25">
      <c r="A16133">
        <v>32</v>
      </c>
      <c r="B16133">
        <v>84004135</v>
      </c>
      <c r="C16133" t="s">
        <v>6925</v>
      </c>
      <c r="D16133">
        <v>300</v>
      </c>
      <c r="E16133">
        <v>0</v>
      </c>
      <c r="F16133">
        <v>180</v>
      </c>
      <c r="G16133">
        <v>0</v>
      </c>
      <c r="H16133">
        <v>0</v>
      </c>
      <c r="I16133">
        <v>0</v>
      </c>
      <c r="K16133">
        <v>2016</v>
      </c>
      <c r="L16133">
        <v>2017</v>
      </c>
    </row>
    <row r="16134" spans="1:12" x14ac:dyDescent="0.25">
      <c r="A16134">
        <v>32</v>
      </c>
      <c r="B16134">
        <v>84004136</v>
      </c>
      <c r="C16134" t="s">
        <v>6924</v>
      </c>
      <c r="D16134">
        <v>1500</v>
      </c>
      <c r="E16134">
        <v>0</v>
      </c>
      <c r="F16134">
        <v>1125</v>
      </c>
      <c r="G16134">
        <v>0</v>
      </c>
      <c r="H16134">
        <v>0</v>
      </c>
      <c r="I16134">
        <v>0</v>
      </c>
      <c r="K16134">
        <v>2016</v>
      </c>
      <c r="L16134">
        <v>2017</v>
      </c>
    </row>
    <row r="16135" spans="1:12" x14ac:dyDescent="0.25">
      <c r="A16135">
        <v>32</v>
      </c>
      <c r="B16135">
        <v>84004138</v>
      </c>
      <c r="C16135" t="s">
        <v>6924</v>
      </c>
      <c r="D16135">
        <v>1500</v>
      </c>
      <c r="E16135">
        <v>0</v>
      </c>
      <c r="F16135">
        <v>1125</v>
      </c>
      <c r="G16135">
        <v>0</v>
      </c>
      <c r="H16135">
        <v>0</v>
      </c>
      <c r="I16135">
        <v>0</v>
      </c>
      <c r="K16135">
        <v>2016</v>
      </c>
      <c r="L16135">
        <v>2017</v>
      </c>
    </row>
    <row r="16136" spans="1:12" x14ac:dyDescent="0.25">
      <c r="A16136">
        <v>32</v>
      </c>
      <c r="B16136">
        <v>84004140</v>
      </c>
      <c r="C16136" t="s">
        <v>6924</v>
      </c>
      <c r="D16136">
        <v>1500</v>
      </c>
      <c r="E16136">
        <v>0</v>
      </c>
      <c r="F16136">
        <v>1125</v>
      </c>
      <c r="G16136">
        <v>0</v>
      </c>
      <c r="H16136">
        <v>0</v>
      </c>
      <c r="I16136">
        <v>0</v>
      </c>
      <c r="K16136">
        <v>2016</v>
      </c>
      <c r="L16136">
        <v>2017</v>
      </c>
    </row>
    <row r="16137" spans="1:12" x14ac:dyDescent="0.25">
      <c r="A16137">
        <v>32</v>
      </c>
      <c r="B16137">
        <v>84004141</v>
      </c>
      <c r="C16137" t="s">
        <v>6926</v>
      </c>
      <c r="D16137">
        <v>700</v>
      </c>
      <c r="E16137">
        <v>0</v>
      </c>
      <c r="F16137">
        <v>420</v>
      </c>
      <c r="G16137">
        <v>0</v>
      </c>
      <c r="H16137">
        <v>0</v>
      </c>
      <c r="I16137">
        <v>0</v>
      </c>
      <c r="K16137">
        <v>2016</v>
      </c>
      <c r="L16137">
        <v>2017</v>
      </c>
    </row>
    <row r="16138" spans="1:12" x14ac:dyDescent="0.25">
      <c r="A16138">
        <v>32</v>
      </c>
      <c r="B16138">
        <v>84004143</v>
      </c>
      <c r="C16138" t="s">
        <v>6926</v>
      </c>
      <c r="D16138">
        <v>350</v>
      </c>
      <c r="E16138">
        <v>0</v>
      </c>
      <c r="F16138">
        <v>210</v>
      </c>
      <c r="G16138">
        <v>0</v>
      </c>
      <c r="H16138">
        <v>0</v>
      </c>
      <c r="I16138">
        <v>0</v>
      </c>
      <c r="K16138">
        <v>2016</v>
      </c>
      <c r="L16138">
        <v>2017</v>
      </c>
    </row>
    <row r="16139" spans="1:12" x14ac:dyDescent="0.25">
      <c r="A16139">
        <v>32</v>
      </c>
      <c r="B16139">
        <v>84004144</v>
      </c>
      <c r="C16139" t="s">
        <v>6926</v>
      </c>
      <c r="D16139">
        <v>520</v>
      </c>
      <c r="E16139">
        <v>0</v>
      </c>
      <c r="F16139">
        <v>312</v>
      </c>
      <c r="G16139">
        <v>0</v>
      </c>
      <c r="H16139">
        <v>0</v>
      </c>
      <c r="I16139">
        <v>0</v>
      </c>
      <c r="K16139">
        <v>2016</v>
      </c>
      <c r="L16139">
        <v>2017</v>
      </c>
    </row>
    <row r="16140" spans="1:12" x14ac:dyDescent="0.25">
      <c r="A16140">
        <v>32</v>
      </c>
      <c r="B16140">
        <v>84004154</v>
      </c>
      <c r="C16140" t="s">
        <v>6927</v>
      </c>
      <c r="D16140">
        <v>995</v>
      </c>
      <c r="E16140">
        <v>0</v>
      </c>
      <c r="F16140">
        <v>696.5</v>
      </c>
      <c r="G16140">
        <v>0</v>
      </c>
      <c r="H16140">
        <v>0</v>
      </c>
      <c r="I16140">
        <v>0</v>
      </c>
      <c r="K16140">
        <v>2016</v>
      </c>
      <c r="L16140">
        <v>2016</v>
      </c>
    </row>
    <row r="16141" spans="1:12" x14ac:dyDescent="0.25">
      <c r="A16141">
        <v>32</v>
      </c>
      <c r="B16141">
        <v>84004155</v>
      </c>
      <c r="C16141" t="s">
        <v>6927</v>
      </c>
      <c r="D16141">
        <v>995</v>
      </c>
      <c r="E16141">
        <v>0</v>
      </c>
      <c r="F16141">
        <v>696.5</v>
      </c>
      <c r="G16141">
        <v>0</v>
      </c>
      <c r="H16141">
        <v>0</v>
      </c>
      <c r="I16141">
        <v>0</v>
      </c>
      <c r="K16141">
        <v>2016</v>
      </c>
      <c r="L16141">
        <v>2016</v>
      </c>
    </row>
    <row r="16142" spans="1:12" x14ac:dyDescent="0.25">
      <c r="A16142">
        <v>32</v>
      </c>
      <c r="B16142">
        <v>84004156</v>
      </c>
      <c r="C16142" t="s">
        <v>6928</v>
      </c>
      <c r="D16142">
        <v>995</v>
      </c>
      <c r="E16142">
        <v>0</v>
      </c>
      <c r="F16142">
        <v>746.25</v>
      </c>
      <c r="G16142">
        <v>0</v>
      </c>
      <c r="H16142">
        <v>0</v>
      </c>
      <c r="I16142">
        <v>0</v>
      </c>
      <c r="K16142">
        <v>2016</v>
      </c>
      <c r="L16142">
        <v>2016</v>
      </c>
    </row>
    <row r="16143" spans="1:12" x14ac:dyDescent="0.25">
      <c r="A16143">
        <v>32</v>
      </c>
      <c r="B16143">
        <v>84004157</v>
      </c>
      <c r="C16143" t="s">
        <v>6929</v>
      </c>
      <c r="D16143">
        <v>995</v>
      </c>
      <c r="E16143">
        <v>0</v>
      </c>
      <c r="F16143">
        <v>696.5</v>
      </c>
      <c r="G16143">
        <v>0</v>
      </c>
      <c r="H16143">
        <v>0</v>
      </c>
      <c r="I16143">
        <v>0</v>
      </c>
      <c r="K16143">
        <v>2016</v>
      </c>
      <c r="L16143">
        <v>2016</v>
      </c>
    </row>
    <row r="16144" spans="1:12" x14ac:dyDescent="0.25">
      <c r="A16144">
        <v>32</v>
      </c>
      <c r="B16144">
        <v>84004158</v>
      </c>
      <c r="C16144" t="s">
        <v>6928</v>
      </c>
      <c r="D16144">
        <v>995</v>
      </c>
      <c r="E16144">
        <v>0</v>
      </c>
      <c r="F16144">
        <v>746.25</v>
      </c>
      <c r="G16144">
        <v>0</v>
      </c>
      <c r="H16144">
        <v>0</v>
      </c>
      <c r="I16144">
        <v>0</v>
      </c>
      <c r="K16144">
        <v>2016</v>
      </c>
      <c r="L16144">
        <v>2016</v>
      </c>
    </row>
    <row r="16145" spans="1:12" x14ac:dyDescent="0.25">
      <c r="A16145">
        <v>32</v>
      </c>
      <c r="B16145">
        <v>84004159</v>
      </c>
      <c r="C16145" t="s">
        <v>6929</v>
      </c>
      <c r="D16145">
        <v>995</v>
      </c>
      <c r="E16145">
        <v>0</v>
      </c>
      <c r="F16145">
        <v>696.5</v>
      </c>
      <c r="G16145">
        <v>0</v>
      </c>
      <c r="H16145">
        <v>0</v>
      </c>
      <c r="I16145">
        <v>0</v>
      </c>
      <c r="K16145">
        <v>2016</v>
      </c>
      <c r="L16145">
        <v>2016</v>
      </c>
    </row>
    <row r="16146" spans="1:12" x14ac:dyDescent="0.25">
      <c r="A16146">
        <v>32</v>
      </c>
      <c r="B16146">
        <v>84004729</v>
      </c>
      <c r="C16146" t="s">
        <v>6231</v>
      </c>
      <c r="D16146">
        <v>9</v>
      </c>
      <c r="E16146">
        <v>0</v>
      </c>
      <c r="F16146">
        <v>5.4</v>
      </c>
      <c r="G16146">
        <v>0</v>
      </c>
      <c r="H16146">
        <v>0</v>
      </c>
      <c r="I16146">
        <v>0</v>
      </c>
      <c r="K16146">
        <v>2016</v>
      </c>
      <c r="L16146">
        <v>2017</v>
      </c>
    </row>
    <row r="16147" spans="1:12" x14ac:dyDescent="0.25">
      <c r="A16147">
        <v>32</v>
      </c>
      <c r="B16147">
        <v>84004730</v>
      </c>
      <c r="C16147" t="s">
        <v>6231</v>
      </c>
      <c r="D16147">
        <v>9</v>
      </c>
      <c r="E16147">
        <v>0</v>
      </c>
      <c r="F16147">
        <v>5.4</v>
      </c>
      <c r="G16147">
        <v>0</v>
      </c>
      <c r="H16147">
        <v>0</v>
      </c>
      <c r="I16147">
        <v>0</v>
      </c>
      <c r="K16147">
        <v>2016</v>
      </c>
      <c r="L16147">
        <v>2017</v>
      </c>
    </row>
    <row r="16148" spans="1:12" x14ac:dyDescent="0.25">
      <c r="A16148">
        <v>32</v>
      </c>
      <c r="B16148">
        <v>84005098</v>
      </c>
      <c r="C16148" t="s">
        <v>7755</v>
      </c>
      <c r="D16148">
        <v>227</v>
      </c>
      <c r="E16148">
        <v>0</v>
      </c>
      <c r="F16148">
        <v>136.19999999999999</v>
      </c>
      <c r="G16148">
        <v>0</v>
      </c>
      <c r="H16148">
        <v>0</v>
      </c>
      <c r="I16148">
        <v>0</v>
      </c>
      <c r="K16148">
        <v>2016</v>
      </c>
      <c r="L16148">
        <v>2016</v>
      </c>
    </row>
    <row r="16149" spans="1:12" x14ac:dyDescent="0.25">
      <c r="A16149">
        <v>32</v>
      </c>
      <c r="B16149">
        <v>84005099</v>
      </c>
      <c r="C16149" t="s">
        <v>7755</v>
      </c>
      <c r="D16149">
        <v>227</v>
      </c>
      <c r="E16149">
        <v>0</v>
      </c>
      <c r="F16149">
        <v>136.19999999999999</v>
      </c>
      <c r="G16149">
        <v>0</v>
      </c>
      <c r="H16149">
        <v>0</v>
      </c>
      <c r="I16149">
        <v>0</v>
      </c>
      <c r="K16149">
        <v>2016</v>
      </c>
      <c r="L16149">
        <v>2016</v>
      </c>
    </row>
    <row r="16150" spans="1:12" x14ac:dyDescent="0.25">
      <c r="A16150">
        <v>32</v>
      </c>
      <c r="B16150">
        <v>84005100</v>
      </c>
      <c r="C16150" t="s">
        <v>7780</v>
      </c>
      <c r="D16150">
        <v>227</v>
      </c>
      <c r="E16150">
        <v>0</v>
      </c>
      <c r="F16150">
        <v>136.19999999999999</v>
      </c>
      <c r="G16150">
        <v>0</v>
      </c>
      <c r="H16150">
        <v>0</v>
      </c>
      <c r="I16150">
        <v>0</v>
      </c>
      <c r="K16150">
        <v>2016</v>
      </c>
      <c r="L16150">
        <v>2016</v>
      </c>
    </row>
    <row r="16151" spans="1:12" x14ac:dyDescent="0.25">
      <c r="A16151">
        <v>32</v>
      </c>
      <c r="B16151">
        <v>84005101</v>
      </c>
      <c r="C16151" t="s">
        <v>7780</v>
      </c>
      <c r="D16151">
        <v>227</v>
      </c>
      <c r="E16151">
        <v>0</v>
      </c>
      <c r="F16151">
        <v>136.19999999999999</v>
      </c>
      <c r="G16151">
        <v>0</v>
      </c>
      <c r="H16151">
        <v>0</v>
      </c>
      <c r="I16151">
        <v>0</v>
      </c>
      <c r="K16151">
        <v>2016</v>
      </c>
      <c r="L16151">
        <v>2016</v>
      </c>
    </row>
    <row r="16152" spans="1:12" x14ac:dyDescent="0.25">
      <c r="A16152">
        <v>32</v>
      </c>
      <c r="B16152">
        <v>84007529</v>
      </c>
      <c r="C16152" t="s">
        <v>6587</v>
      </c>
      <c r="D16152">
        <v>310</v>
      </c>
      <c r="E16152">
        <v>0</v>
      </c>
      <c r="F16152">
        <v>186</v>
      </c>
      <c r="G16152">
        <v>0</v>
      </c>
      <c r="H16152">
        <v>0</v>
      </c>
      <c r="I16152">
        <v>0</v>
      </c>
      <c r="K16152">
        <v>2015</v>
      </c>
      <c r="L16152">
        <v>2017</v>
      </c>
    </row>
    <row r="16153" spans="1:12" x14ac:dyDescent="0.25">
      <c r="A16153">
        <v>32</v>
      </c>
      <c r="B16153">
        <v>84007562</v>
      </c>
      <c r="C16153" t="s">
        <v>6304</v>
      </c>
      <c r="D16153">
        <v>190</v>
      </c>
      <c r="E16153">
        <v>0</v>
      </c>
      <c r="F16153">
        <v>114</v>
      </c>
      <c r="G16153">
        <v>0</v>
      </c>
      <c r="H16153">
        <v>0</v>
      </c>
      <c r="I16153">
        <v>0</v>
      </c>
      <c r="K16153">
        <v>2016</v>
      </c>
      <c r="L16153">
        <v>2017</v>
      </c>
    </row>
    <row r="16154" spans="1:12" x14ac:dyDescent="0.25">
      <c r="A16154">
        <v>32</v>
      </c>
      <c r="B16154">
        <v>84007563</v>
      </c>
      <c r="C16154" t="s">
        <v>6304</v>
      </c>
      <c r="D16154">
        <v>190</v>
      </c>
      <c r="E16154">
        <v>0</v>
      </c>
      <c r="F16154">
        <v>114</v>
      </c>
      <c r="G16154">
        <v>0</v>
      </c>
      <c r="H16154">
        <v>0</v>
      </c>
      <c r="I16154">
        <v>0</v>
      </c>
      <c r="K16154">
        <v>2016</v>
      </c>
      <c r="L16154">
        <v>2017</v>
      </c>
    </row>
    <row r="16155" spans="1:12" x14ac:dyDescent="0.25">
      <c r="A16155">
        <v>32</v>
      </c>
      <c r="B16155">
        <v>84007564</v>
      </c>
      <c r="C16155" t="s">
        <v>6505</v>
      </c>
      <c r="D16155">
        <v>350</v>
      </c>
      <c r="E16155">
        <v>0</v>
      </c>
      <c r="F16155">
        <v>262.5</v>
      </c>
      <c r="G16155">
        <v>0</v>
      </c>
      <c r="H16155">
        <v>0</v>
      </c>
      <c r="I16155">
        <v>0</v>
      </c>
      <c r="K16155">
        <v>2016</v>
      </c>
      <c r="L16155">
        <v>2017</v>
      </c>
    </row>
    <row r="16156" spans="1:12" x14ac:dyDescent="0.25">
      <c r="A16156">
        <v>32</v>
      </c>
      <c r="B16156">
        <v>84008583</v>
      </c>
      <c r="C16156" t="s">
        <v>6930</v>
      </c>
      <c r="D16156">
        <v>545</v>
      </c>
      <c r="E16156">
        <v>0</v>
      </c>
      <c r="F16156">
        <v>408.75</v>
      </c>
      <c r="G16156">
        <v>0</v>
      </c>
      <c r="H16156">
        <v>0</v>
      </c>
      <c r="I16156">
        <v>0</v>
      </c>
      <c r="K16156">
        <v>2016</v>
      </c>
      <c r="L16156">
        <v>2017</v>
      </c>
    </row>
    <row r="16157" spans="1:12" x14ac:dyDescent="0.25">
      <c r="A16157">
        <v>32</v>
      </c>
      <c r="B16157">
        <v>84008584</v>
      </c>
      <c r="C16157" t="s">
        <v>6931</v>
      </c>
      <c r="D16157">
        <v>595</v>
      </c>
      <c r="E16157">
        <v>0</v>
      </c>
      <c r="F16157">
        <v>446.25</v>
      </c>
      <c r="G16157">
        <v>0</v>
      </c>
      <c r="H16157">
        <v>0</v>
      </c>
      <c r="I16157">
        <v>0</v>
      </c>
      <c r="K16157">
        <v>2016</v>
      </c>
      <c r="L16157">
        <v>2017</v>
      </c>
    </row>
    <row r="16158" spans="1:12" x14ac:dyDescent="0.25">
      <c r="A16158">
        <v>32</v>
      </c>
      <c r="B16158">
        <v>84008585</v>
      </c>
      <c r="C16158" t="s">
        <v>4200</v>
      </c>
      <c r="D16158">
        <v>595</v>
      </c>
      <c r="E16158">
        <v>0</v>
      </c>
      <c r="F16158">
        <v>446.25</v>
      </c>
      <c r="G16158">
        <v>0</v>
      </c>
      <c r="H16158">
        <v>0</v>
      </c>
      <c r="I16158">
        <v>0</v>
      </c>
      <c r="K16158">
        <v>2016</v>
      </c>
      <c r="L16158">
        <v>2017</v>
      </c>
    </row>
    <row r="16159" spans="1:12" x14ac:dyDescent="0.25">
      <c r="A16159">
        <v>32</v>
      </c>
      <c r="B16159">
        <v>84008586</v>
      </c>
      <c r="C16159" t="s">
        <v>6932</v>
      </c>
      <c r="D16159">
        <v>595</v>
      </c>
      <c r="E16159">
        <v>0</v>
      </c>
      <c r="F16159">
        <v>446.25</v>
      </c>
      <c r="G16159">
        <v>0</v>
      </c>
      <c r="H16159">
        <v>0</v>
      </c>
      <c r="I16159">
        <v>0</v>
      </c>
      <c r="K16159">
        <v>2016</v>
      </c>
      <c r="L16159">
        <v>2017</v>
      </c>
    </row>
    <row r="16160" spans="1:12" x14ac:dyDescent="0.25">
      <c r="A16160">
        <v>32</v>
      </c>
      <c r="B16160">
        <v>84008587</v>
      </c>
      <c r="C16160" t="s">
        <v>5492</v>
      </c>
      <c r="D16160">
        <v>595</v>
      </c>
      <c r="E16160">
        <v>0</v>
      </c>
      <c r="F16160">
        <v>446.25</v>
      </c>
      <c r="G16160">
        <v>0</v>
      </c>
      <c r="H16160">
        <v>0</v>
      </c>
      <c r="I16160">
        <v>0</v>
      </c>
      <c r="K16160">
        <v>2016</v>
      </c>
      <c r="L16160">
        <v>2017</v>
      </c>
    </row>
    <row r="16161" spans="1:12" x14ac:dyDescent="0.25">
      <c r="A16161">
        <v>32</v>
      </c>
      <c r="B16161">
        <v>84008588</v>
      </c>
      <c r="C16161" t="s">
        <v>5866</v>
      </c>
      <c r="D16161">
        <v>595</v>
      </c>
      <c r="E16161">
        <v>0</v>
      </c>
      <c r="F16161">
        <v>446.25</v>
      </c>
      <c r="G16161">
        <v>0</v>
      </c>
      <c r="H16161">
        <v>0</v>
      </c>
      <c r="I16161">
        <v>0</v>
      </c>
      <c r="K16161">
        <v>2016</v>
      </c>
      <c r="L16161">
        <v>2017</v>
      </c>
    </row>
    <row r="16162" spans="1:12" x14ac:dyDescent="0.25">
      <c r="A16162">
        <v>32</v>
      </c>
      <c r="B16162">
        <v>84009392</v>
      </c>
      <c r="C16162" t="s">
        <v>6565</v>
      </c>
      <c r="D16162">
        <v>600</v>
      </c>
      <c r="E16162">
        <v>0</v>
      </c>
      <c r="F16162">
        <v>450</v>
      </c>
      <c r="G16162">
        <v>0</v>
      </c>
      <c r="H16162">
        <v>0</v>
      </c>
      <c r="I16162">
        <v>0</v>
      </c>
      <c r="K16162">
        <v>2016</v>
      </c>
      <c r="L16162">
        <v>2017</v>
      </c>
    </row>
    <row r="16163" spans="1:12" x14ac:dyDescent="0.25">
      <c r="A16163">
        <v>32</v>
      </c>
      <c r="B16163">
        <v>84010105</v>
      </c>
      <c r="C16163" t="s">
        <v>6020</v>
      </c>
      <c r="D16163">
        <v>595</v>
      </c>
      <c r="E16163">
        <v>0</v>
      </c>
      <c r="F16163">
        <v>446.25</v>
      </c>
      <c r="G16163">
        <v>0</v>
      </c>
      <c r="H16163">
        <v>0</v>
      </c>
      <c r="I16163">
        <v>0</v>
      </c>
      <c r="K16163">
        <v>2016</v>
      </c>
      <c r="L16163">
        <v>2017</v>
      </c>
    </row>
    <row r="16164" spans="1:12" x14ac:dyDescent="0.25">
      <c r="A16164">
        <v>32</v>
      </c>
      <c r="B16164">
        <v>84010106</v>
      </c>
      <c r="C16164" t="s">
        <v>6018</v>
      </c>
      <c r="D16164">
        <v>595</v>
      </c>
      <c r="E16164">
        <v>0</v>
      </c>
      <c r="F16164">
        <v>446.25</v>
      </c>
      <c r="G16164">
        <v>0</v>
      </c>
      <c r="H16164">
        <v>0</v>
      </c>
      <c r="I16164">
        <v>0</v>
      </c>
      <c r="K16164">
        <v>2016</v>
      </c>
      <c r="L16164">
        <v>2017</v>
      </c>
    </row>
    <row r="16165" spans="1:12" x14ac:dyDescent="0.25">
      <c r="A16165">
        <v>32</v>
      </c>
      <c r="B16165">
        <v>84010107</v>
      </c>
      <c r="C16165" t="s">
        <v>6674</v>
      </c>
      <c r="D16165">
        <v>595</v>
      </c>
      <c r="E16165">
        <v>0</v>
      </c>
      <c r="F16165">
        <v>446.25</v>
      </c>
      <c r="G16165">
        <v>0</v>
      </c>
      <c r="H16165">
        <v>0</v>
      </c>
      <c r="I16165">
        <v>0</v>
      </c>
      <c r="K16165">
        <v>2016</v>
      </c>
      <c r="L16165">
        <v>2017</v>
      </c>
    </row>
    <row r="16166" spans="1:12" x14ac:dyDescent="0.25">
      <c r="A16166">
        <v>32</v>
      </c>
      <c r="B16166">
        <v>84010108</v>
      </c>
      <c r="C16166" t="s">
        <v>6019</v>
      </c>
      <c r="D16166">
        <v>595</v>
      </c>
      <c r="E16166">
        <v>0</v>
      </c>
      <c r="F16166">
        <v>446.25</v>
      </c>
      <c r="G16166">
        <v>0</v>
      </c>
      <c r="H16166">
        <v>0</v>
      </c>
      <c r="I16166">
        <v>0</v>
      </c>
      <c r="K16166">
        <v>2016</v>
      </c>
      <c r="L16166">
        <v>2017</v>
      </c>
    </row>
    <row r="16167" spans="1:12" x14ac:dyDescent="0.25">
      <c r="A16167">
        <v>32</v>
      </c>
      <c r="B16167">
        <v>84010109</v>
      </c>
      <c r="C16167" t="s">
        <v>6288</v>
      </c>
      <c r="D16167">
        <v>595</v>
      </c>
      <c r="E16167">
        <v>0</v>
      </c>
      <c r="F16167">
        <v>446.25</v>
      </c>
      <c r="G16167">
        <v>0</v>
      </c>
      <c r="H16167">
        <v>0</v>
      </c>
      <c r="I16167">
        <v>0</v>
      </c>
      <c r="K16167">
        <v>2016</v>
      </c>
      <c r="L16167">
        <v>2017</v>
      </c>
    </row>
    <row r="16168" spans="1:12" x14ac:dyDescent="0.25">
      <c r="A16168">
        <v>32</v>
      </c>
      <c r="B16168">
        <v>84010110</v>
      </c>
      <c r="C16168" t="s">
        <v>6675</v>
      </c>
      <c r="D16168">
        <v>595</v>
      </c>
      <c r="E16168">
        <v>0</v>
      </c>
      <c r="F16168">
        <v>446.25</v>
      </c>
      <c r="G16168">
        <v>0</v>
      </c>
      <c r="H16168">
        <v>0</v>
      </c>
      <c r="I16168">
        <v>0</v>
      </c>
      <c r="K16168">
        <v>2016</v>
      </c>
      <c r="L16168">
        <v>2017</v>
      </c>
    </row>
    <row r="16169" spans="1:12" x14ac:dyDescent="0.25">
      <c r="A16169">
        <v>32</v>
      </c>
      <c r="B16169">
        <v>84011403</v>
      </c>
      <c r="C16169" t="s">
        <v>6348</v>
      </c>
      <c r="D16169">
        <v>525</v>
      </c>
      <c r="E16169">
        <v>0</v>
      </c>
      <c r="F16169">
        <v>393.75</v>
      </c>
      <c r="G16169">
        <v>0</v>
      </c>
      <c r="H16169">
        <v>0</v>
      </c>
      <c r="I16169">
        <v>0</v>
      </c>
      <c r="K16169">
        <v>2017</v>
      </c>
      <c r="L16169">
        <v>2017</v>
      </c>
    </row>
    <row r="16170" spans="1:12" x14ac:dyDescent="0.25">
      <c r="A16170">
        <v>32</v>
      </c>
      <c r="B16170">
        <v>84011405</v>
      </c>
      <c r="C16170" t="s">
        <v>6348</v>
      </c>
      <c r="D16170">
        <v>525</v>
      </c>
      <c r="E16170">
        <v>0</v>
      </c>
      <c r="F16170">
        <v>393.75</v>
      </c>
      <c r="G16170">
        <v>0</v>
      </c>
      <c r="H16170">
        <v>0</v>
      </c>
      <c r="I16170">
        <v>0</v>
      </c>
      <c r="K16170">
        <v>2017</v>
      </c>
      <c r="L16170">
        <v>2017</v>
      </c>
    </row>
    <row r="16171" spans="1:12" x14ac:dyDescent="0.25">
      <c r="A16171">
        <v>32</v>
      </c>
      <c r="B16171">
        <v>84012907</v>
      </c>
      <c r="C16171" t="s">
        <v>6348</v>
      </c>
      <c r="D16171">
        <v>400</v>
      </c>
      <c r="E16171">
        <v>0</v>
      </c>
      <c r="F16171">
        <v>300</v>
      </c>
      <c r="G16171">
        <v>0</v>
      </c>
      <c r="H16171">
        <v>0</v>
      </c>
      <c r="I16171">
        <v>0</v>
      </c>
      <c r="K16171">
        <v>2016</v>
      </c>
      <c r="L16171">
        <v>2017</v>
      </c>
    </row>
    <row r="16172" spans="1:12" x14ac:dyDescent="0.25">
      <c r="A16172">
        <v>32</v>
      </c>
      <c r="B16172">
        <v>84015369</v>
      </c>
      <c r="C16172" t="s">
        <v>2330</v>
      </c>
      <c r="D16172">
        <v>1995</v>
      </c>
      <c r="E16172">
        <v>0</v>
      </c>
      <c r="F16172">
        <v>1496.25</v>
      </c>
      <c r="G16172">
        <v>0</v>
      </c>
      <c r="H16172">
        <v>0</v>
      </c>
      <c r="I16172">
        <v>0</v>
      </c>
      <c r="K16172">
        <v>2016</v>
      </c>
      <c r="L16172">
        <v>2017</v>
      </c>
    </row>
    <row r="16173" spans="1:12" x14ac:dyDescent="0.25">
      <c r="A16173">
        <v>32</v>
      </c>
      <c r="B16173">
        <v>84015370</v>
      </c>
      <c r="C16173" t="s">
        <v>2330</v>
      </c>
      <c r="D16173">
        <v>1995</v>
      </c>
      <c r="E16173">
        <v>0</v>
      </c>
      <c r="F16173">
        <v>1496.25</v>
      </c>
      <c r="G16173">
        <v>0</v>
      </c>
      <c r="H16173">
        <v>0</v>
      </c>
      <c r="I16173">
        <v>0</v>
      </c>
      <c r="K16173">
        <v>2016</v>
      </c>
      <c r="L16173">
        <v>2017</v>
      </c>
    </row>
    <row r="16174" spans="1:12" x14ac:dyDescent="0.25">
      <c r="A16174">
        <v>32</v>
      </c>
      <c r="B16174">
        <v>84015372</v>
      </c>
      <c r="C16174" t="s">
        <v>6045</v>
      </c>
      <c r="D16174">
        <v>1995</v>
      </c>
      <c r="E16174">
        <v>0</v>
      </c>
      <c r="F16174">
        <v>1496.25</v>
      </c>
      <c r="G16174">
        <v>0</v>
      </c>
      <c r="H16174">
        <v>0</v>
      </c>
      <c r="I16174">
        <v>0</v>
      </c>
      <c r="K16174">
        <v>2016</v>
      </c>
      <c r="L16174">
        <v>2017</v>
      </c>
    </row>
    <row r="16175" spans="1:12" x14ac:dyDescent="0.25">
      <c r="A16175">
        <v>32</v>
      </c>
      <c r="B16175">
        <v>84015373</v>
      </c>
      <c r="C16175" t="s">
        <v>6045</v>
      </c>
      <c r="D16175">
        <v>1995</v>
      </c>
      <c r="E16175">
        <v>0</v>
      </c>
      <c r="F16175">
        <v>1496.25</v>
      </c>
      <c r="G16175">
        <v>0</v>
      </c>
      <c r="H16175">
        <v>0</v>
      </c>
      <c r="I16175">
        <v>0</v>
      </c>
      <c r="K16175">
        <v>2016</v>
      </c>
      <c r="L16175">
        <v>2017</v>
      </c>
    </row>
    <row r="16176" spans="1:12" x14ac:dyDescent="0.25">
      <c r="A16176">
        <v>32</v>
      </c>
      <c r="B16176">
        <v>84015375</v>
      </c>
      <c r="C16176" t="s">
        <v>6419</v>
      </c>
      <c r="D16176">
        <v>1995</v>
      </c>
      <c r="E16176">
        <v>0</v>
      </c>
      <c r="F16176">
        <v>1496.25</v>
      </c>
      <c r="G16176">
        <v>0</v>
      </c>
      <c r="H16176">
        <v>0</v>
      </c>
      <c r="I16176">
        <v>0</v>
      </c>
      <c r="K16176">
        <v>2016</v>
      </c>
      <c r="L16176">
        <v>2017</v>
      </c>
    </row>
    <row r="16177" spans="1:12" x14ac:dyDescent="0.25">
      <c r="A16177">
        <v>32</v>
      </c>
      <c r="B16177">
        <v>84015376</v>
      </c>
      <c r="C16177" t="s">
        <v>6419</v>
      </c>
      <c r="D16177">
        <v>1995</v>
      </c>
      <c r="E16177">
        <v>0</v>
      </c>
      <c r="F16177">
        <v>1496.25</v>
      </c>
      <c r="G16177">
        <v>0</v>
      </c>
      <c r="H16177">
        <v>0</v>
      </c>
      <c r="I16177">
        <v>0</v>
      </c>
      <c r="K16177">
        <v>2016</v>
      </c>
      <c r="L16177">
        <v>2017</v>
      </c>
    </row>
    <row r="16178" spans="1:12" x14ac:dyDescent="0.25">
      <c r="A16178">
        <v>32</v>
      </c>
      <c r="B16178">
        <v>84015378</v>
      </c>
      <c r="C16178" t="s">
        <v>2332</v>
      </c>
      <c r="D16178">
        <v>1995</v>
      </c>
      <c r="E16178">
        <v>0</v>
      </c>
      <c r="F16178">
        <v>1496.25</v>
      </c>
      <c r="G16178">
        <v>0</v>
      </c>
      <c r="H16178">
        <v>0</v>
      </c>
      <c r="I16178">
        <v>0</v>
      </c>
      <c r="K16178">
        <v>2016</v>
      </c>
      <c r="L16178">
        <v>2017</v>
      </c>
    </row>
    <row r="16179" spans="1:12" x14ac:dyDescent="0.25">
      <c r="A16179">
        <v>32</v>
      </c>
      <c r="B16179">
        <v>84015379</v>
      </c>
      <c r="C16179" t="s">
        <v>2332</v>
      </c>
      <c r="D16179">
        <v>1995</v>
      </c>
      <c r="E16179">
        <v>0</v>
      </c>
      <c r="F16179">
        <v>1496.25</v>
      </c>
      <c r="G16179">
        <v>0</v>
      </c>
      <c r="H16179">
        <v>0</v>
      </c>
      <c r="I16179">
        <v>0</v>
      </c>
      <c r="K16179">
        <v>2016</v>
      </c>
      <c r="L16179">
        <v>2017</v>
      </c>
    </row>
    <row r="16180" spans="1:12" x14ac:dyDescent="0.25">
      <c r="A16180">
        <v>32</v>
      </c>
      <c r="B16180">
        <v>84015381</v>
      </c>
      <c r="C16180" t="s">
        <v>2333</v>
      </c>
      <c r="D16180">
        <v>1995</v>
      </c>
      <c r="E16180">
        <v>0</v>
      </c>
      <c r="F16180">
        <v>1496.25</v>
      </c>
      <c r="G16180">
        <v>0</v>
      </c>
      <c r="H16180">
        <v>0</v>
      </c>
      <c r="I16180">
        <v>0</v>
      </c>
      <c r="K16180">
        <v>2016</v>
      </c>
      <c r="L16180">
        <v>2017</v>
      </c>
    </row>
    <row r="16181" spans="1:12" x14ac:dyDescent="0.25">
      <c r="A16181">
        <v>32</v>
      </c>
      <c r="B16181">
        <v>84015382</v>
      </c>
      <c r="C16181" t="s">
        <v>2333</v>
      </c>
      <c r="D16181">
        <v>1995</v>
      </c>
      <c r="E16181">
        <v>0</v>
      </c>
      <c r="F16181">
        <v>1496.25</v>
      </c>
      <c r="G16181">
        <v>0</v>
      </c>
      <c r="H16181">
        <v>0</v>
      </c>
      <c r="I16181">
        <v>0</v>
      </c>
      <c r="K16181">
        <v>2016</v>
      </c>
      <c r="L16181">
        <v>2017</v>
      </c>
    </row>
    <row r="16182" spans="1:12" x14ac:dyDescent="0.25">
      <c r="A16182">
        <v>32</v>
      </c>
      <c r="B16182">
        <v>84015384</v>
      </c>
      <c r="C16182" t="s">
        <v>6661</v>
      </c>
      <c r="D16182">
        <v>1995</v>
      </c>
      <c r="E16182">
        <v>0</v>
      </c>
      <c r="F16182">
        <v>1496.25</v>
      </c>
      <c r="G16182">
        <v>0</v>
      </c>
      <c r="H16182">
        <v>0</v>
      </c>
      <c r="I16182">
        <v>0</v>
      </c>
      <c r="K16182">
        <v>2016</v>
      </c>
      <c r="L16182">
        <v>2017</v>
      </c>
    </row>
    <row r="16183" spans="1:12" x14ac:dyDescent="0.25">
      <c r="A16183">
        <v>32</v>
      </c>
      <c r="B16183">
        <v>84015385</v>
      </c>
      <c r="C16183" t="s">
        <v>6661</v>
      </c>
      <c r="D16183">
        <v>1995</v>
      </c>
      <c r="E16183">
        <v>0</v>
      </c>
      <c r="F16183">
        <v>1496.25</v>
      </c>
      <c r="G16183">
        <v>0</v>
      </c>
      <c r="H16183">
        <v>0</v>
      </c>
      <c r="I16183">
        <v>0</v>
      </c>
      <c r="K16183">
        <v>2016</v>
      </c>
      <c r="L16183">
        <v>2017</v>
      </c>
    </row>
    <row r="16184" spans="1:12" x14ac:dyDescent="0.25">
      <c r="A16184">
        <v>32</v>
      </c>
      <c r="B16184">
        <v>84015387</v>
      </c>
      <c r="C16184" t="s">
        <v>6051</v>
      </c>
      <c r="D16184">
        <v>1995</v>
      </c>
      <c r="E16184">
        <v>0</v>
      </c>
      <c r="F16184">
        <v>1496.25</v>
      </c>
      <c r="G16184">
        <v>0</v>
      </c>
      <c r="H16184">
        <v>0</v>
      </c>
      <c r="I16184">
        <v>0</v>
      </c>
      <c r="K16184">
        <v>2016</v>
      </c>
      <c r="L16184">
        <v>2017</v>
      </c>
    </row>
    <row r="16185" spans="1:12" x14ac:dyDescent="0.25">
      <c r="A16185">
        <v>32</v>
      </c>
      <c r="B16185">
        <v>84015388</v>
      </c>
      <c r="C16185" t="s">
        <v>6051</v>
      </c>
      <c r="D16185">
        <v>1995</v>
      </c>
      <c r="E16185">
        <v>0</v>
      </c>
      <c r="F16185">
        <v>1496.25</v>
      </c>
      <c r="G16185">
        <v>0</v>
      </c>
      <c r="H16185">
        <v>0</v>
      </c>
      <c r="I16185">
        <v>0</v>
      </c>
      <c r="K16185">
        <v>2016</v>
      </c>
      <c r="L16185">
        <v>2017</v>
      </c>
    </row>
    <row r="16186" spans="1:12" x14ac:dyDescent="0.25">
      <c r="A16186">
        <v>32</v>
      </c>
      <c r="B16186">
        <v>84015390</v>
      </c>
      <c r="C16186" t="s">
        <v>6418</v>
      </c>
      <c r="D16186">
        <v>1995</v>
      </c>
      <c r="E16186">
        <v>0</v>
      </c>
      <c r="F16186">
        <v>1496.25</v>
      </c>
      <c r="G16186">
        <v>0</v>
      </c>
      <c r="H16186">
        <v>0</v>
      </c>
      <c r="I16186">
        <v>0</v>
      </c>
      <c r="K16186">
        <v>2016</v>
      </c>
      <c r="L16186">
        <v>2017</v>
      </c>
    </row>
    <row r="16187" spans="1:12" x14ac:dyDescent="0.25">
      <c r="A16187">
        <v>32</v>
      </c>
      <c r="B16187">
        <v>84015391</v>
      </c>
      <c r="C16187" t="s">
        <v>6418</v>
      </c>
      <c r="D16187">
        <v>1995</v>
      </c>
      <c r="E16187">
        <v>0</v>
      </c>
      <c r="F16187">
        <v>1496.25</v>
      </c>
      <c r="G16187">
        <v>0</v>
      </c>
      <c r="H16187">
        <v>0</v>
      </c>
      <c r="I16187">
        <v>0</v>
      </c>
      <c r="K16187">
        <v>2016</v>
      </c>
      <c r="L16187">
        <v>2017</v>
      </c>
    </row>
    <row r="16188" spans="1:12" x14ac:dyDescent="0.25">
      <c r="A16188">
        <v>32</v>
      </c>
      <c r="B16188">
        <v>84015393</v>
      </c>
      <c r="C16188" t="s">
        <v>6417</v>
      </c>
      <c r="D16188">
        <v>1995</v>
      </c>
      <c r="E16188">
        <v>0</v>
      </c>
      <c r="F16188">
        <v>1496.25</v>
      </c>
      <c r="G16188">
        <v>0</v>
      </c>
      <c r="H16188">
        <v>0</v>
      </c>
      <c r="I16188">
        <v>0</v>
      </c>
      <c r="K16188">
        <v>2016</v>
      </c>
      <c r="L16188">
        <v>2016</v>
      </c>
    </row>
    <row r="16189" spans="1:12" x14ac:dyDescent="0.25">
      <c r="A16189">
        <v>32</v>
      </c>
      <c r="B16189">
        <v>84015394</v>
      </c>
      <c r="C16189" t="s">
        <v>6417</v>
      </c>
      <c r="D16189">
        <v>1995</v>
      </c>
      <c r="E16189">
        <v>0</v>
      </c>
      <c r="F16189">
        <v>1496.25</v>
      </c>
      <c r="G16189">
        <v>0</v>
      </c>
      <c r="H16189">
        <v>0</v>
      </c>
      <c r="I16189">
        <v>0</v>
      </c>
      <c r="K16189">
        <v>2016</v>
      </c>
      <c r="L16189">
        <v>2016</v>
      </c>
    </row>
    <row r="16190" spans="1:12" x14ac:dyDescent="0.25">
      <c r="A16190">
        <v>32</v>
      </c>
      <c r="B16190">
        <v>84015396</v>
      </c>
      <c r="C16190" t="s">
        <v>6048</v>
      </c>
      <c r="D16190">
        <v>1995</v>
      </c>
      <c r="E16190">
        <v>0</v>
      </c>
      <c r="F16190">
        <v>1496.25</v>
      </c>
      <c r="G16190">
        <v>0</v>
      </c>
      <c r="H16190">
        <v>0</v>
      </c>
      <c r="I16190">
        <v>0</v>
      </c>
      <c r="K16190">
        <v>2016</v>
      </c>
      <c r="L16190">
        <v>2017</v>
      </c>
    </row>
    <row r="16191" spans="1:12" x14ac:dyDescent="0.25">
      <c r="A16191">
        <v>32</v>
      </c>
      <c r="B16191">
        <v>84015397</v>
      </c>
      <c r="C16191" t="s">
        <v>6048</v>
      </c>
      <c r="D16191">
        <v>1995</v>
      </c>
      <c r="E16191">
        <v>0</v>
      </c>
      <c r="F16191">
        <v>1496.25</v>
      </c>
      <c r="G16191">
        <v>0</v>
      </c>
      <c r="H16191">
        <v>0</v>
      </c>
      <c r="I16191">
        <v>0</v>
      </c>
      <c r="K16191">
        <v>2016</v>
      </c>
      <c r="L16191">
        <v>2017</v>
      </c>
    </row>
    <row r="16192" spans="1:12" x14ac:dyDescent="0.25">
      <c r="A16192">
        <v>32</v>
      </c>
      <c r="B16192">
        <v>84015399</v>
      </c>
      <c r="C16192" t="s">
        <v>6417</v>
      </c>
      <c r="D16192">
        <v>1995</v>
      </c>
      <c r="E16192">
        <v>0</v>
      </c>
      <c r="F16192">
        <v>1496.25</v>
      </c>
      <c r="G16192">
        <v>0</v>
      </c>
      <c r="H16192">
        <v>0</v>
      </c>
      <c r="I16192">
        <v>0</v>
      </c>
      <c r="K16192">
        <v>2017</v>
      </c>
      <c r="L16192">
        <v>2017</v>
      </c>
    </row>
    <row r="16193" spans="1:12" x14ac:dyDescent="0.25">
      <c r="A16193">
        <v>32</v>
      </c>
      <c r="B16193">
        <v>84015400</v>
      </c>
      <c r="C16193" t="s">
        <v>6417</v>
      </c>
      <c r="D16193">
        <v>1995</v>
      </c>
      <c r="E16193">
        <v>0</v>
      </c>
      <c r="F16193">
        <v>1496.25</v>
      </c>
      <c r="G16193">
        <v>0</v>
      </c>
      <c r="H16193">
        <v>0</v>
      </c>
      <c r="I16193">
        <v>0</v>
      </c>
      <c r="K16193">
        <v>2017</v>
      </c>
      <c r="L16193">
        <v>2017</v>
      </c>
    </row>
    <row r="16194" spans="1:12" x14ac:dyDescent="0.25">
      <c r="A16194">
        <v>32</v>
      </c>
      <c r="B16194">
        <v>84015615</v>
      </c>
      <c r="C16194" t="s">
        <v>2331</v>
      </c>
      <c r="D16194">
        <v>1330</v>
      </c>
      <c r="E16194">
        <v>0</v>
      </c>
      <c r="F16194">
        <v>997.5</v>
      </c>
      <c r="G16194">
        <v>0</v>
      </c>
      <c r="H16194">
        <v>0</v>
      </c>
      <c r="I16194">
        <v>0</v>
      </c>
      <c r="K16194">
        <v>2017</v>
      </c>
      <c r="L16194">
        <v>2017</v>
      </c>
    </row>
    <row r="16195" spans="1:12" x14ac:dyDescent="0.25">
      <c r="A16195">
        <v>32</v>
      </c>
      <c r="B16195">
        <v>84015947</v>
      </c>
      <c r="C16195" t="s">
        <v>6250</v>
      </c>
      <c r="D16195">
        <v>295</v>
      </c>
      <c r="E16195">
        <v>0</v>
      </c>
      <c r="F16195">
        <v>221.25</v>
      </c>
      <c r="G16195">
        <v>0</v>
      </c>
      <c r="H16195">
        <v>0</v>
      </c>
      <c r="I16195">
        <v>0</v>
      </c>
      <c r="K16195">
        <v>2017</v>
      </c>
      <c r="L16195">
        <v>2017</v>
      </c>
    </row>
    <row r="16196" spans="1:12" x14ac:dyDescent="0.25">
      <c r="A16196">
        <v>32</v>
      </c>
      <c r="B16196">
        <v>84015948</v>
      </c>
      <c r="C16196" t="s">
        <v>6249</v>
      </c>
      <c r="D16196">
        <v>295</v>
      </c>
      <c r="E16196">
        <v>0</v>
      </c>
      <c r="F16196">
        <v>221.25</v>
      </c>
      <c r="G16196">
        <v>0</v>
      </c>
      <c r="H16196">
        <v>0</v>
      </c>
      <c r="I16196">
        <v>0</v>
      </c>
      <c r="K16196">
        <v>2017</v>
      </c>
      <c r="L16196">
        <v>2017</v>
      </c>
    </row>
    <row r="16197" spans="1:12" x14ac:dyDescent="0.25">
      <c r="A16197">
        <v>32</v>
      </c>
      <c r="B16197">
        <v>84015949</v>
      </c>
      <c r="C16197" t="s">
        <v>6252</v>
      </c>
      <c r="D16197">
        <v>295</v>
      </c>
      <c r="E16197">
        <v>0</v>
      </c>
      <c r="F16197">
        <v>221.25</v>
      </c>
      <c r="G16197">
        <v>0</v>
      </c>
      <c r="H16197">
        <v>0</v>
      </c>
      <c r="I16197">
        <v>0</v>
      </c>
      <c r="K16197">
        <v>2017</v>
      </c>
      <c r="L16197">
        <v>2017</v>
      </c>
    </row>
    <row r="16198" spans="1:12" x14ac:dyDescent="0.25">
      <c r="A16198">
        <v>32</v>
      </c>
      <c r="B16198">
        <v>84015950</v>
      </c>
      <c r="C16198" t="s">
        <v>6251</v>
      </c>
      <c r="D16198">
        <v>295</v>
      </c>
      <c r="E16198">
        <v>0</v>
      </c>
      <c r="F16198">
        <v>221.25</v>
      </c>
      <c r="G16198">
        <v>0</v>
      </c>
      <c r="H16198">
        <v>0</v>
      </c>
      <c r="I16198">
        <v>0</v>
      </c>
      <c r="K16198">
        <v>2017</v>
      </c>
      <c r="L16198">
        <v>2017</v>
      </c>
    </row>
    <row r="16199" spans="1:12" x14ac:dyDescent="0.25">
      <c r="A16199">
        <v>32</v>
      </c>
      <c r="B16199">
        <v>84015952</v>
      </c>
      <c r="C16199" t="s">
        <v>6250</v>
      </c>
      <c r="D16199">
        <v>295</v>
      </c>
      <c r="E16199">
        <v>0</v>
      </c>
      <c r="F16199">
        <v>221.25</v>
      </c>
      <c r="G16199">
        <v>0</v>
      </c>
      <c r="H16199">
        <v>0</v>
      </c>
      <c r="I16199">
        <v>0</v>
      </c>
      <c r="K16199">
        <v>2017</v>
      </c>
      <c r="L16199">
        <v>2017</v>
      </c>
    </row>
    <row r="16200" spans="1:12" x14ac:dyDescent="0.25">
      <c r="A16200">
        <v>32</v>
      </c>
      <c r="B16200">
        <v>84015953</v>
      </c>
      <c r="C16200" t="s">
        <v>6249</v>
      </c>
      <c r="D16200">
        <v>295</v>
      </c>
      <c r="E16200">
        <v>0</v>
      </c>
      <c r="F16200">
        <v>221.25</v>
      </c>
      <c r="G16200">
        <v>0</v>
      </c>
      <c r="H16200">
        <v>0</v>
      </c>
      <c r="I16200">
        <v>0</v>
      </c>
      <c r="K16200">
        <v>2017</v>
      </c>
      <c r="L16200">
        <v>2017</v>
      </c>
    </row>
    <row r="16201" spans="1:12" x14ac:dyDescent="0.25">
      <c r="A16201">
        <v>32</v>
      </c>
      <c r="B16201">
        <v>84015954</v>
      </c>
      <c r="C16201" t="s">
        <v>6252</v>
      </c>
      <c r="D16201">
        <v>295</v>
      </c>
      <c r="E16201">
        <v>0</v>
      </c>
      <c r="F16201">
        <v>221.25</v>
      </c>
      <c r="G16201">
        <v>0</v>
      </c>
      <c r="H16201">
        <v>0</v>
      </c>
      <c r="I16201">
        <v>0</v>
      </c>
      <c r="K16201">
        <v>2017</v>
      </c>
      <c r="L16201">
        <v>2017</v>
      </c>
    </row>
    <row r="16202" spans="1:12" x14ac:dyDescent="0.25">
      <c r="A16202">
        <v>32</v>
      </c>
      <c r="B16202">
        <v>84015955</v>
      </c>
      <c r="C16202" t="s">
        <v>6251</v>
      </c>
      <c r="D16202">
        <v>295</v>
      </c>
      <c r="E16202">
        <v>0</v>
      </c>
      <c r="F16202">
        <v>221.25</v>
      </c>
      <c r="G16202">
        <v>0</v>
      </c>
      <c r="H16202">
        <v>0</v>
      </c>
      <c r="I16202">
        <v>0</v>
      </c>
      <c r="K16202">
        <v>2017</v>
      </c>
      <c r="L16202">
        <v>2017</v>
      </c>
    </row>
    <row r="16203" spans="1:12" x14ac:dyDescent="0.25">
      <c r="A16203">
        <v>32</v>
      </c>
      <c r="B16203">
        <v>84016022</v>
      </c>
      <c r="C16203" t="s">
        <v>6583</v>
      </c>
      <c r="D16203">
        <v>550</v>
      </c>
      <c r="E16203">
        <v>0</v>
      </c>
      <c r="F16203">
        <v>412.5</v>
      </c>
      <c r="G16203">
        <v>0</v>
      </c>
      <c r="H16203">
        <v>0</v>
      </c>
      <c r="I16203">
        <v>0</v>
      </c>
      <c r="K16203">
        <v>2014</v>
      </c>
      <c r="L16203">
        <v>2016</v>
      </c>
    </row>
    <row r="16204" spans="1:12" x14ac:dyDescent="0.25">
      <c r="A16204">
        <v>32</v>
      </c>
      <c r="B16204">
        <v>84016422</v>
      </c>
      <c r="C16204" t="s">
        <v>6361</v>
      </c>
      <c r="D16204">
        <v>495</v>
      </c>
      <c r="E16204">
        <v>0</v>
      </c>
      <c r="F16204">
        <v>371.25</v>
      </c>
      <c r="G16204">
        <v>0</v>
      </c>
      <c r="H16204">
        <v>0</v>
      </c>
      <c r="I16204">
        <v>0</v>
      </c>
      <c r="K16204">
        <v>2016</v>
      </c>
      <c r="L16204">
        <v>2017</v>
      </c>
    </row>
    <row r="16205" spans="1:12" x14ac:dyDescent="0.25">
      <c r="A16205">
        <v>32</v>
      </c>
      <c r="B16205">
        <v>84016423</v>
      </c>
      <c r="C16205" t="s">
        <v>6933</v>
      </c>
      <c r="D16205">
        <v>495</v>
      </c>
      <c r="E16205">
        <v>0</v>
      </c>
      <c r="F16205">
        <v>371.25</v>
      </c>
      <c r="G16205">
        <v>0</v>
      </c>
      <c r="H16205">
        <v>0</v>
      </c>
      <c r="I16205">
        <v>0</v>
      </c>
      <c r="K16205">
        <v>2016</v>
      </c>
      <c r="L16205">
        <v>2016</v>
      </c>
    </row>
    <row r="16206" spans="1:12" x14ac:dyDescent="0.25">
      <c r="A16206">
        <v>32</v>
      </c>
      <c r="B16206">
        <v>84016424</v>
      </c>
      <c r="C16206" t="s">
        <v>6934</v>
      </c>
      <c r="D16206">
        <v>495</v>
      </c>
      <c r="E16206">
        <v>0</v>
      </c>
      <c r="F16206">
        <v>371.25</v>
      </c>
      <c r="G16206">
        <v>0</v>
      </c>
      <c r="H16206">
        <v>0</v>
      </c>
      <c r="I16206">
        <v>0</v>
      </c>
      <c r="K16206">
        <v>2016</v>
      </c>
      <c r="L16206">
        <v>2017</v>
      </c>
    </row>
    <row r="16207" spans="1:12" x14ac:dyDescent="0.25">
      <c r="A16207">
        <v>32</v>
      </c>
      <c r="B16207">
        <v>84016425</v>
      </c>
      <c r="C16207" t="s">
        <v>5501</v>
      </c>
      <c r="D16207">
        <v>495</v>
      </c>
      <c r="E16207">
        <v>0</v>
      </c>
      <c r="F16207">
        <v>371.25</v>
      </c>
      <c r="G16207">
        <v>0</v>
      </c>
      <c r="H16207">
        <v>0</v>
      </c>
      <c r="I16207">
        <v>0</v>
      </c>
      <c r="K16207">
        <v>2016</v>
      </c>
      <c r="L16207">
        <v>2017</v>
      </c>
    </row>
    <row r="16208" spans="1:12" x14ac:dyDescent="0.25">
      <c r="A16208">
        <v>32</v>
      </c>
      <c r="B16208">
        <v>84016426</v>
      </c>
      <c r="C16208" t="s">
        <v>5955</v>
      </c>
      <c r="D16208">
        <v>495</v>
      </c>
      <c r="E16208">
        <v>0</v>
      </c>
      <c r="F16208">
        <v>371.25</v>
      </c>
      <c r="G16208">
        <v>0</v>
      </c>
      <c r="H16208">
        <v>0</v>
      </c>
      <c r="I16208">
        <v>0</v>
      </c>
      <c r="K16208">
        <v>2016</v>
      </c>
      <c r="L16208">
        <v>2017</v>
      </c>
    </row>
    <row r="16209" spans="1:12" x14ac:dyDescent="0.25">
      <c r="A16209">
        <v>32</v>
      </c>
      <c r="B16209">
        <v>84016427</v>
      </c>
      <c r="C16209" t="s">
        <v>5954</v>
      </c>
      <c r="D16209">
        <v>495</v>
      </c>
      <c r="E16209">
        <v>0</v>
      </c>
      <c r="F16209">
        <v>371.25</v>
      </c>
      <c r="G16209">
        <v>0</v>
      </c>
      <c r="H16209">
        <v>0</v>
      </c>
      <c r="I16209">
        <v>0</v>
      </c>
      <c r="K16209">
        <v>2016</v>
      </c>
      <c r="L16209">
        <v>2017</v>
      </c>
    </row>
    <row r="16210" spans="1:12" x14ac:dyDescent="0.25">
      <c r="A16210">
        <v>32</v>
      </c>
      <c r="B16210">
        <v>84016428</v>
      </c>
      <c r="C16210" t="s">
        <v>5866</v>
      </c>
      <c r="D16210">
        <v>495</v>
      </c>
      <c r="E16210">
        <v>0</v>
      </c>
      <c r="F16210">
        <v>371.25</v>
      </c>
      <c r="G16210">
        <v>0</v>
      </c>
      <c r="H16210">
        <v>0</v>
      </c>
      <c r="I16210">
        <v>0</v>
      </c>
      <c r="K16210">
        <v>2016</v>
      </c>
      <c r="L16210">
        <v>2017</v>
      </c>
    </row>
    <row r="16211" spans="1:12" x14ac:dyDescent="0.25">
      <c r="A16211">
        <v>32</v>
      </c>
      <c r="B16211">
        <v>84016429</v>
      </c>
      <c r="C16211" t="s">
        <v>5131</v>
      </c>
      <c r="D16211">
        <v>495</v>
      </c>
      <c r="E16211">
        <v>0</v>
      </c>
      <c r="F16211">
        <v>371.25</v>
      </c>
      <c r="G16211">
        <v>0</v>
      </c>
      <c r="H16211">
        <v>0</v>
      </c>
      <c r="I16211">
        <v>0</v>
      </c>
      <c r="K16211">
        <v>2016</v>
      </c>
      <c r="L16211">
        <v>2017</v>
      </c>
    </row>
    <row r="16212" spans="1:12" x14ac:dyDescent="0.25">
      <c r="A16212">
        <v>32</v>
      </c>
      <c r="B16212">
        <v>84016430</v>
      </c>
      <c r="C16212" t="s">
        <v>5547</v>
      </c>
      <c r="D16212">
        <v>495</v>
      </c>
      <c r="E16212">
        <v>0</v>
      </c>
      <c r="F16212">
        <v>371.25</v>
      </c>
      <c r="G16212">
        <v>0</v>
      </c>
      <c r="H16212">
        <v>0</v>
      </c>
      <c r="I16212">
        <v>0</v>
      </c>
      <c r="K16212">
        <v>2016</v>
      </c>
      <c r="L16212">
        <v>2017</v>
      </c>
    </row>
    <row r="16213" spans="1:12" x14ac:dyDescent="0.25">
      <c r="A16213">
        <v>32</v>
      </c>
      <c r="B16213">
        <v>84016431</v>
      </c>
      <c r="C16213" t="s">
        <v>5777</v>
      </c>
      <c r="D16213">
        <v>495</v>
      </c>
      <c r="E16213">
        <v>0</v>
      </c>
      <c r="F16213">
        <v>371.25</v>
      </c>
      <c r="G16213">
        <v>0</v>
      </c>
      <c r="H16213">
        <v>0</v>
      </c>
      <c r="I16213">
        <v>0</v>
      </c>
      <c r="K16213">
        <v>2016</v>
      </c>
      <c r="L16213">
        <v>2017</v>
      </c>
    </row>
    <row r="16214" spans="1:12" x14ac:dyDescent="0.25">
      <c r="A16214">
        <v>32</v>
      </c>
      <c r="B16214">
        <v>84017151</v>
      </c>
      <c r="C16214" t="s">
        <v>5957</v>
      </c>
      <c r="D16214">
        <v>100</v>
      </c>
      <c r="E16214">
        <v>0</v>
      </c>
      <c r="F16214">
        <v>75</v>
      </c>
      <c r="G16214">
        <v>0</v>
      </c>
      <c r="H16214">
        <v>0</v>
      </c>
      <c r="I16214">
        <v>0</v>
      </c>
      <c r="K16214">
        <v>2016</v>
      </c>
      <c r="L16214">
        <v>2017</v>
      </c>
    </row>
    <row r="16215" spans="1:12" x14ac:dyDescent="0.25">
      <c r="A16215">
        <v>32</v>
      </c>
      <c r="B16215">
        <v>84017328</v>
      </c>
      <c r="C16215" t="s">
        <v>6753</v>
      </c>
      <c r="D16215">
        <v>355</v>
      </c>
      <c r="E16215">
        <v>0</v>
      </c>
      <c r="F16215">
        <v>266.25</v>
      </c>
      <c r="G16215">
        <v>0</v>
      </c>
      <c r="H16215">
        <v>0</v>
      </c>
      <c r="I16215">
        <v>0</v>
      </c>
      <c r="K16215">
        <v>2016</v>
      </c>
      <c r="L16215">
        <v>2017</v>
      </c>
    </row>
    <row r="16216" spans="1:12" x14ac:dyDescent="0.25">
      <c r="A16216">
        <v>32</v>
      </c>
      <c r="B16216">
        <v>84019980</v>
      </c>
      <c r="C16216" t="s">
        <v>6935</v>
      </c>
      <c r="D16216">
        <v>110</v>
      </c>
      <c r="E16216">
        <v>0</v>
      </c>
      <c r="F16216">
        <v>82.5</v>
      </c>
      <c r="G16216">
        <v>0</v>
      </c>
      <c r="H16216">
        <v>0</v>
      </c>
      <c r="I16216">
        <v>0</v>
      </c>
      <c r="K16216">
        <v>2017</v>
      </c>
      <c r="L16216">
        <v>2017</v>
      </c>
    </row>
    <row r="16217" spans="1:12" x14ac:dyDescent="0.25">
      <c r="A16217">
        <v>32</v>
      </c>
      <c r="B16217">
        <v>84019981</v>
      </c>
      <c r="C16217" t="s">
        <v>4741</v>
      </c>
      <c r="D16217">
        <v>110</v>
      </c>
      <c r="E16217">
        <v>0</v>
      </c>
      <c r="F16217">
        <v>82.5</v>
      </c>
      <c r="G16217">
        <v>0</v>
      </c>
      <c r="H16217">
        <v>0</v>
      </c>
      <c r="I16217">
        <v>0</v>
      </c>
      <c r="K16217">
        <v>2017</v>
      </c>
      <c r="L16217">
        <v>2017</v>
      </c>
    </row>
    <row r="16218" spans="1:12" x14ac:dyDescent="0.25">
      <c r="A16218">
        <v>32</v>
      </c>
      <c r="B16218">
        <v>84019982</v>
      </c>
      <c r="C16218" t="s">
        <v>4742</v>
      </c>
      <c r="D16218">
        <v>110</v>
      </c>
      <c r="E16218">
        <v>0</v>
      </c>
      <c r="F16218">
        <v>82.5</v>
      </c>
      <c r="G16218">
        <v>0</v>
      </c>
      <c r="H16218">
        <v>0</v>
      </c>
      <c r="I16218">
        <v>0</v>
      </c>
      <c r="K16218">
        <v>2017</v>
      </c>
      <c r="L16218">
        <v>2017</v>
      </c>
    </row>
    <row r="16219" spans="1:12" x14ac:dyDescent="0.25">
      <c r="A16219">
        <v>32</v>
      </c>
      <c r="B16219">
        <v>84020220</v>
      </c>
      <c r="C16219" t="s">
        <v>5121</v>
      </c>
      <c r="D16219">
        <v>120</v>
      </c>
      <c r="E16219">
        <v>0</v>
      </c>
      <c r="F16219">
        <v>90</v>
      </c>
      <c r="G16219">
        <v>0</v>
      </c>
      <c r="H16219">
        <v>0</v>
      </c>
      <c r="I16219">
        <v>0</v>
      </c>
      <c r="K16219">
        <v>2011</v>
      </c>
      <c r="L16219">
        <v>2017</v>
      </c>
    </row>
    <row r="16220" spans="1:12" x14ac:dyDescent="0.25">
      <c r="A16220">
        <v>32</v>
      </c>
      <c r="B16220">
        <v>84020221</v>
      </c>
      <c r="C16220" t="s">
        <v>5121</v>
      </c>
      <c r="D16220">
        <v>139.09</v>
      </c>
      <c r="E16220">
        <v>0</v>
      </c>
      <c r="F16220">
        <v>79.28</v>
      </c>
      <c r="G16220">
        <v>0</v>
      </c>
      <c r="H16220">
        <v>0</v>
      </c>
      <c r="I16220">
        <v>0</v>
      </c>
      <c r="K16220">
        <v>2011</v>
      </c>
      <c r="L16220">
        <v>2017</v>
      </c>
    </row>
    <row r="16221" spans="1:12" x14ac:dyDescent="0.25">
      <c r="A16221">
        <v>32</v>
      </c>
      <c r="B16221">
        <v>84020223</v>
      </c>
      <c r="C16221" t="s">
        <v>6936</v>
      </c>
      <c r="D16221">
        <v>110</v>
      </c>
      <c r="E16221">
        <v>0</v>
      </c>
      <c r="F16221">
        <v>82.5</v>
      </c>
      <c r="G16221">
        <v>0</v>
      </c>
      <c r="H16221">
        <v>0</v>
      </c>
      <c r="I16221">
        <v>0</v>
      </c>
      <c r="K16221">
        <v>2011</v>
      </c>
      <c r="L16221">
        <v>2017</v>
      </c>
    </row>
    <row r="16222" spans="1:12" x14ac:dyDescent="0.25">
      <c r="A16222">
        <v>32</v>
      </c>
      <c r="B16222">
        <v>84020226</v>
      </c>
      <c r="C16222" t="s">
        <v>5121</v>
      </c>
      <c r="D16222">
        <v>120</v>
      </c>
      <c r="E16222">
        <v>0</v>
      </c>
      <c r="F16222">
        <v>90</v>
      </c>
      <c r="G16222">
        <v>0</v>
      </c>
      <c r="H16222">
        <v>0</v>
      </c>
      <c r="I16222">
        <v>0</v>
      </c>
      <c r="K16222">
        <v>2016</v>
      </c>
      <c r="L16222">
        <v>2017</v>
      </c>
    </row>
    <row r="16223" spans="1:12" x14ac:dyDescent="0.25">
      <c r="A16223">
        <v>32</v>
      </c>
      <c r="B16223">
        <v>84020558</v>
      </c>
      <c r="C16223" t="s">
        <v>6679</v>
      </c>
      <c r="D16223">
        <v>695</v>
      </c>
      <c r="E16223">
        <v>0</v>
      </c>
      <c r="F16223">
        <v>521.25</v>
      </c>
      <c r="G16223">
        <v>0</v>
      </c>
      <c r="H16223">
        <v>0</v>
      </c>
      <c r="I16223">
        <v>0</v>
      </c>
      <c r="K16223">
        <v>2011</v>
      </c>
      <c r="L16223">
        <v>2017</v>
      </c>
    </row>
    <row r="16224" spans="1:12" x14ac:dyDescent="0.25">
      <c r="A16224">
        <v>32</v>
      </c>
      <c r="B16224">
        <v>84020980</v>
      </c>
      <c r="C16224" t="s">
        <v>6937</v>
      </c>
      <c r="D16224">
        <v>550</v>
      </c>
      <c r="E16224">
        <v>0</v>
      </c>
      <c r="F16224">
        <v>412.5</v>
      </c>
      <c r="G16224">
        <v>0</v>
      </c>
      <c r="H16224">
        <v>0</v>
      </c>
      <c r="I16224">
        <v>0</v>
      </c>
      <c r="K16224">
        <v>2016</v>
      </c>
      <c r="L16224">
        <v>2017</v>
      </c>
    </row>
    <row r="16225" spans="1:12" x14ac:dyDescent="0.25">
      <c r="A16225">
        <v>32</v>
      </c>
      <c r="B16225">
        <v>84021451</v>
      </c>
      <c r="C16225" t="s">
        <v>6080</v>
      </c>
      <c r="D16225">
        <v>695</v>
      </c>
      <c r="E16225">
        <v>0</v>
      </c>
      <c r="F16225">
        <v>521.25</v>
      </c>
      <c r="G16225">
        <v>0</v>
      </c>
      <c r="H16225">
        <v>0</v>
      </c>
      <c r="I16225">
        <v>0</v>
      </c>
      <c r="K16225">
        <v>2016</v>
      </c>
      <c r="L16225">
        <v>2017</v>
      </c>
    </row>
    <row r="16226" spans="1:12" x14ac:dyDescent="0.25">
      <c r="A16226">
        <v>32</v>
      </c>
      <c r="B16226">
        <v>84021452</v>
      </c>
      <c r="C16226" t="s">
        <v>6080</v>
      </c>
      <c r="D16226">
        <v>695</v>
      </c>
      <c r="E16226">
        <v>0</v>
      </c>
      <c r="F16226">
        <v>521.25</v>
      </c>
      <c r="G16226">
        <v>0</v>
      </c>
      <c r="H16226">
        <v>0</v>
      </c>
      <c r="I16226">
        <v>0</v>
      </c>
      <c r="K16226">
        <v>2016</v>
      </c>
      <c r="L16226">
        <v>2017</v>
      </c>
    </row>
    <row r="16227" spans="1:12" x14ac:dyDescent="0.25">
      <c r="A16227">
        <v>32</v>
      </c>
      <c r="B16227">
        <v>84021771</v>
      </c>
      <c r="C16227" t="s">
        <v>1493</v>
      </c>
      <c r="D16227">
        <v>0</v>
      </c>
      <c r="E16227">
        <v>0</v>
      </c>
      <c r="F16227">
        <v>0</v>
      </c>
      <c r="G16227">
        <v>0</v>
      </c>
      <c r="H16227">
        <v>0</v>
      </c>
      <c r="I16227">
        <v>0</v>
      </c>
      <c r="K16227">
        <v>2017</v>
      </c>
      <c r="L16227">
        <v>2017</v>
      </c>
    </row>
    <row r="16228" spans="1:12" x14ac:dyDescent="0.25">
      <c r="A16228">
        <v>32</v>
      </c>
      <c r="B16228">
        <v>84022041</v>
      </c>
      <c r="C16228" t="s">
        <v>6938</v>
      </c>
      <c r="D16228">
        <v>350</v>
      </c>
      <c r="E16228">
        <v>0</v>
      </c>
      <c r="F16228">
        <v>262.5</v>
      </c>
      <c r="G16228">
        <v>0</v>
      </c>
      <c r="H16228">
        <v>0</v>
      </c>
      <c r="I16228">
        <v>0</v>
      </c>
      <c r="K16228">
        <v>2016</v>
      </c>
      <c r="L16228">
        <v>2017</v>
      </c>
    </row>
    <row r="16229" spans="1:12" x14ac:dyDescent="0.25">
      <c r="A16229">
        <v>32</v>
      </c>
      <c r="B16229">
        <v>84022042</v>
      </c>
      <c r="C16229" t="s">
        <v>6938</v>
      </c>
      <c r="D16229">
        <v>350</v>
      </c>
      <c r="E16229">
        <v>0</v>
      </c>
      <c r="F16229">
        <v>262.5</v>
      </c>
      <c r="G16229">
        <v>0</v>
      </c>
      <c r="H16229">
        <v>0</v>
      </c>
      <c r="I16229">
        <v>0</v>
      </c>
      <c r="K16229">
        <v>2016</v>
      </c>
      <c r="L16229">
        <v>2017</v>
      </c>
    </row>
    <row r="16230" spans="1:12" x14ac:dyDescent="0.25">
      <c r="A16230">
        <v>32</v>
      </c>
      <c r="B16230">
        <v>84022486</v>
      </c>
      <c r="C16230" t="s">
        <v>6436</v>
      </c>
      <c r="D16230">
        <v>225</v>
      </c>
      <c r="E16230">
        <v>0</v>
      </c>
      <c r="F16230">
        <v>168.75</v>
      </c>
      <c r="G16230">
        <v>0</v>
      </c>
      <c r="H16230">
        <v>0</v>
      </c>
      <c r="I16230">
        <v>0</v>
      </c>
      <c r="K16230">
        <v>2016</v>
      </c>
      <c r="L16230">
        <v>2017</v>
      </c>
    </row>
    <row r="16231" spans="1:12" x14ac:dyDescent="0.25">
      <c r="A16231">
        <v>32</v>
      </c>
      <c r="B16231">
        <v>84022488</v>
      </c>
      <c r="C16231" t="s">
        <v>6939</v>
      </c>
      <c r="D16231">
        <v>225</v>
      </c>
      <c r="E16231">
        <v>0</v>
      </c>
      <c r="F16231">
        <v>168.75</v>
      </c>
      <c r="G16231">
        <v>0</v>
      </c>
      <c r="H16231">
        <v>0</v>
      </c>
      <c r="I16231">
        <v>0</v>
      </c>
      <c r="K16231">
        <v>2016</v>
      </c>
      <c r="L16231">
        <v>2017</v>
      </c>
    </row>
    <row r="16232" spans="1:12" x14ac:dyDescent="0.25">
      <c r="A16232">
        <v>32</v>
      </c>
      <c r="B16232">
        <v>84022584</v>
      </c>
      <c r="C16232" t="s">
        <v>6283</v>
      </c>
      <c r="D16232">
        <v>60</v>
      </c>
      <c r="E16232">
        <v>0</v>
      </c>
      <c r="F16232">
        <v>45</v>
      </c>
      <c r="G16232">
        <v>0</v>
      </c>
      <c r="H16232">
        <v>0</v>
      </c>
      <c r="I16232">
        <v>0</v>
      </c>
      <c r="K16232">
        <v>2016</v>
      </c>
      <c r="L16232">
        <v>2016</v>
      </c>
    </row>
    <row r="16233" spans="1:12" x14ac:dyDescent="0.25">
      <c r="A16233">
        <v>32</v>
      </c>
      <c r="B16233">
        <v>84022642</v>
      </c>
      <c r="C16233" t="s">
        <v>5468</v>
      </c>
      <c r="D16233">
        <v>70</v>
      </c>
      <c r="E16233">
        <v>0</v>
      </c>
      <c r="F16233">
        <v>42</v>
      </c>
      <c r="G16233">
        <v>0</v>
      </c>
      <c r="H16233">
        <v>0</v>
      </c>
      <c r="I16233">
        <v>0</v>
      </c>
      <c r="K16233">
        <v>2016</v>
      </c>
      <c r="L16233">
        <v>2017</v>
      </c>
    </row>
    <row r="16234" spans="1:12" x14ac:dyDescent="0.25">
      <c r="A16234">
        <v>32</v>
      </c>
      <c r="B16234">
        <v>84022643</v>
      </c>
      <c r="C16234" t="s">
        <v>6550</v>
      </c>
      <c r="D16234">
        <v>70</v>
      </c>
      <c r="E16234">
        <v>0</v>
      </c>
      <c r="F16234">
        <v>42</v>
      </c>
      <c r="G16234">
        <v>0</v>
      </c>
      <c r="H16234">
        <v>0</v>
      </c>
      <c r="I16234">
        <v>0</v>
      </c>
      <c r="K16234">
        <v>2016</v>
      </c>
      <c r="L16234">
        <v>2017</v>
      </c>
    </row>
    <row r="16235" spans="1:12" x14ac:dyDescent="0.25">
      <c r="A16235">
        <v>32</v>
      </c>
      <c r="B16235">
        <v>84022644</v>
      </c>
      <c r="C16235" t="s">
        <v>6551</v>
      </c>
      <c r="D16235">
        <v>70</v>
      </c>
      <c r="E16235">
        <v>0</v>
      </c>
      <c r="F16235">
        <v>42</v>
      </c>
      <c r="G16235">
        <v>0</v>
      </c>
      <c r="H16235">
        <v>0</v>
      </c>
      <c r="I16235">
        <v>0</v>
      </c>
      <c r="K16235">
        <v>2016</v>
      </c>
      <c r="L16235">
        <v>2017</v>
      </c>
    </row>
    <row r="16236" spans="1:12" x14ac:dyDescent="0.25">
      <c r="A16236">
        <v>32</v>
      </c>
      <c r="B16236">
        <v>84022646</v>
      </c>
      <c r="C16236" t="s">
        <v>6537</v>
      </c>
      <c r="D16236">
        <v>70</v>
      </c>
      <c r="E16236">
        <v>0</v>
      </c>
      <c r="F16236">
        <v>42</v>
      </c>
      <c r="G16236">
        <v>0</v>
      </c>
      <c r="H16236">
        <v>0</v>
      </c>
      <c r="I16236">
        <v>0</v>
      </c>
      <c r="K16236">
        <v>2016</v>
      </c>
      <c r="L16236">
        <v>2017</v>
      </c>
    </row>
    <row r="16237" spans="1:12" x14ac:dyDescent="0.25">
      <c r="A16237">
        <v>32</v>
      </c>
      <c r="B16237">
        <v>84022647</v>
      </c>
      <c r="C16237" t="s">
        <v>5468</v>
      </c>
      <c r="D16237">
        <v>70</v>
      </c>
      <c r="E16237">
        <v>0</v>
      </c>
      <c r="F16237">
        <v>42</v>
      </c>
      <c r="G16237">
        <v>0</v>
      </c>
      <c r="H16237">
        <v>0</v>
      </c>
      <c r="I16237">
        <v>0</v>
      </c>
      <c r="K16237">
        <v>2016</v>
      </c>
      <c r="L16237">
        <v>2017</v>
      </c>
    </row>
    <row r="16238" spans="1:12" x14ac:dyDescent="0.25">
      <c r="A16238">
        <v>32</v>
      </c>
      <c r="B16238">
        <v>84022648</v>
      </c>
      <c r="C16238" t="s">
        <v>5469</v>
      </c>
      <c r="D16238">
        <v>70</v>
      </c>
      <c r="E16238">
        <v>0</v>
      </c>
      <c r="F16238">
        <v>42</v>
      </c>
      <c r="G16238">
        <v>0</v>
      </c>
      <c r="H16238">
        <v>0</v>
      </c>
      <c r="I16238">
        <v>0</v>
      </c>
      <c r="K16238">
        <v>2016</v>
      </c>
      <c r="L16238">
        <v>2017</v>
      </c>
    </row>
    <row r="16239" spans="1:12" x14ac:dyDescent="0.25">
      <c r="A16239">
        <v>32</v>
      </c>
      <c r="B16239">
        <v>84022650</v>
      </c>
      <c r="C16239" t="s">
        <v>6534</v>
      </c>
      <c r="D16239">
        <v>100</v>
      </c>
      <c r="E16239">
        <v>0</v>
      </c>
      <c r="F16239">
        <v>60</v>
      </c>
      <c r="G16239">
        <v>0</v>
      </c>
      <c r="H16239">
        <v>0</v>
      </c>
      <c r="I16239">
        <v>0</v>
      </c>
      <c r="K16239">
        <v>2016</v>
      </c>
      <c r="L16239">
        <v>2017</v>
      </c>
    </row>
    <row r="16240" spans="1:12" x14ac:dyDescent="0.25">
      <c r="A16240">
        <v>32</v>
      </c>
      <c r="B16240">
        <v>84022651</v>
      </c>
      <c r="C16240" t="s">
        <v>6535</v>
      </c>
      <c r="D16240">
        <v>100</v>
      </c>
      <c r="E16240">
        <v>0</v>
      </c>
      <c r="F16240">
        <v>60</v>
      </c>
      <c r="G16240">
        <v>0</v>
      </c>
      <c r="H16240">
        <v>0</v>
      </c>
      <c r="I16240">
        <v>0</v>
      </c>
      <c r="K16240">
        <v>2016</v>
      </c>
      <c r="L16240">
        <v>2017</v>
      </c>
    </row>
    <row r="16241" spans="1:12" x14ac:dyDescent="0.25">
      <c r="A16241">
        <v>32</v>
      </c>
      <c r="B16241">
        <v>84022652</v>
      </c>
      <c r="C16241" t="s">
        <v>5466</v>
      </c>
      <c r="D16241">
        <v>100</v>
      </c>
      <c r="E16241">
        <v>0</v>
      </c>
      <c r="F16241">
        <v>60</v>
      </c>
      <c r="G16241">
        <v>0</v>
      </c>
      <c r="H16241">
        <v>0</v>
      </c>
      <c r="I16241">
        <v>0</v>
      </c>
      <c r="K16241">
        <v>2016</v>
      </c>
      <c r="L16241">
        <v>2017</v>
      </c>
    </row>
    <row r="16242" spans="1:12" x14ac:dyDescent="0.25">
      <c r="A16242">
        <v>32</v>
      </c>
      <c r="B16242">
        <v>84022654</v>
      </c>
      <c r="C16242" t="s">
        <v>6940</v>
      </c>
      <c r="D16242">
        <v>195</v>
      </c>
      <c r="E16242">
        <v>0</v>
      </c>
      <c r="F16242">
        <v>117</v>
      </c>
      <c r="G16242">
        <v>0</v>
      </c>
      <c r="H16242">
        <v>0</v>
      </c>
      <c r="I16242">
        <v>0</v>
      </c>
      <c r="K16242">
        <v>2016</v>
      </c>
      <c r="L16242">
        <v>2017</v>
      </c>
    </row>
    <row r="16243" spans="1:12" x14ac:dyDescent="0.25">
      <c r="A16243">
        <v>32</v>
      </c>
      <c r="B16243">
        <v>84022655</v>
      </c>
      <c r="C16243" t="s">
        <v>6531</v>
      </c>
      <c r="D16243">
        <v>195</v>
      </c>
      <c r="E16243">
        <v>0</v>
      </c>
      <c r="F16243">
        <v>117</v>
      </c>
      <c r="G16243">
        <v>0</v>
      </c>
      <c r="H16243">
        <v>0</v>
      </c>
      <c r="I16243">
        <v>0</v>
      </c>
      <c r="K16243">
        <v>2016</v>
      </c>
      <c r="L16243">
        <v>2017</v>
      </c>
    </row>
    <row r="16244" spans="1:12" x14ac:dyDescent="0.25">
      <c r="A16244">
        <v>32</v>
      </c>
      <c r="B16244">
        <v>84022656</v>
      </c>
      <c r="C16244" t="s">
        <v>6941</v>
      </c>
      <c r="D16244">
        <v>195</v>
      </c>
      <c r="E16244">
        <v>0</v>
      </c>
      <c r="F16244">
        <v>117</v>
      </c>
      <c r="G16244">
        <v>0</v>
      </c>
      <c r="H16244">
        <v>0</v>
      </c>
      <c r="I16244">
        <v>0</v>
      </c>
      <c r="K16244">
        <v>2016</v>
      </c>
      <c r="L16244">
        <v>2017</v>
      </c>
    </row>
    <row r="16245" spans="1:12" x14ac:dyDescent="0.25">
      <c r="A16245">
        <v>32</v>
      </c>
      <c r="B16245">
        <v>84022658</v>
      </c>
      <c r="C16245" t="s">
        <v>6940</v>
      </c>
      <c r="D16245">
        <v>195</v>
      </c>
      <c r="E16245">
        <v>0</v>
      </c>
      <c r="F16245">
        <v>117</v>
      </c>
      <c r="G16245">
        <v>0</v>
      </c>
      <c r="H16245">
        <v>0</v>
      </c>
      <c r="I16245">
        <v>0</v>
      </c>
      <c r="K16245">
        <v>2016</v>
      </c>
      <c r="L16245">
        <v>2017</v>
      </c>
    </row>
    <row r="16246" spans="1:12" x14ac:dyDescent="0.25">
      <c r="A16246">
        <v>32</v>
      </c>
      <c r="B16246">
        <v>84022659</v>
      </c>
      <c r="C16246" t="s">
        <v>6531</v>
      </c>
      <c r="D16246">
        <v>195</v>
      </c>
      <c r="E16246">
        <v>0</v>
      </c>
      <c r="F16246">
        <v>117</v>
      </c>
      <c r="G16246">
        <v>0</v>
      </c>
      <c r="H16246">
        <v>0</v>
      </c>
      <c r="I16246">
        <v>0</v>
      </c>
      <c r="K16246">
        <v>2016</v>
      </c>
      <c r="L16246">
        <v>2017</v>
      </c>
    </row>
    <row r="16247" spans="1:12" x14ac:dyDescent="0.25">
      <c r="A16247">
        <v>32</v>
      </c>
      <c r="B16247">
        <v>84022660</v>
      </c>
      <c r="C16247" t="s">
        <v>6530</v>
      </c>
      <c r="D16247">
        <v>195</v>
      </c>
      <c r="E16247">
        <v>0</v>
      </c>
      <c r="F16247">
        <v>117</v>
      </c>
      <c r="G16247">
        <v>0</v>
      </c>
      <c r="H16247">
        <v>0</v>
      </c>
      <c r="I16247">
        <v>0</v>
      </c>
      <c r="K16247">
        <v>2016</v>
      </c>
      <c r="L16247">
        <v>2017</v>
      </c>
    </row>
    <row r="16248" spans="1:12" x14ac:dyDescent="0.25">
      <c r="A16248">
        <v>32</v>
      </c>
      <c r="B16248">
        <v>84023756</v>
      </c>
      <c r="C16248" t="s">
        <v>5159</v>
      </c>
      <c r="D16248">
        <v>945</v>
      </c>
      <c r="E16248">
        <v>0</v>
      </c>
      <c r="F16248">
        <v>708.75</v>
      </c>
      <c r="G16248">
        <v>0</v>
      </c>
      <c r="H16248">
        <v>959.85</v>
      </c>
      <c r="I16248">
        <v>0</v>
      </c>
      <c r="K16248">
        <v>2014</v>
      </c>
      <c r="L16248">
        <v>2017</v>
      </c>
    </row>
    <row r="16249" spans="1:12" x14ac:dyDescent="0.25">
      <c r="A16249">
        <v>32</v>
      </c>
      <c r="B16249">
        <v>84023757</v>
      </c>
      <c r="C16249" t="s">
        <v>5159</v>
      </c>
      <c r="D16249">
        <v>900</v>
      </c>
      <c r="E16249">
        <v>0</v>
      </c>
      <c r="F16249">
        <v>675</v>
      </c>
      <c r="G16249">
        <v>0</v>
      </c>
      <c r="H16249">
        <v>914.14</v>
      </c>
      <c r="I16249">
        <v>0</v>
      </c>
      <c r="K16249">
        <v>2014</v>
      </c>
      <c r="L16249">
        <v>2017</v>
      </c>
    </row>
    <row r="16250" spans="1:12" x14ac:dyDescent="0.25">
      <c r="A16250">
        <v>32</v>
      </c>
      <c r="B16250">
        <v>84023758</v>
      </c>
      <c r="C16250" t="s">
        <v>5159</v>
      </c>
      <c r="D16250">
        <v>870</v>
      </c>
      <c r="E16250">
        <v>0</v>
      </c>
      <c r="F16250">
        <v>652.5</v>
      </c>
      <c r="G16250">
        <v>0</v>
      </c>
      <c r="H16250">
        <v>0</v>
      </c>
      <c r="I16250">
        <v>0</v>
      </c>
      <c r="K16250">
        <v>2014</v>
      </c>
      <c r="L16250">
        <v>2017</v>
      </c>
    </row>
    <row r="16251" spans="1:12" x14ac:dyDescent="0.25">
      <c r="A16251">
        <v>32</v>
      </c>
      <c r="B16251">
        <v>84023759</v>
      </c>
      <c r="C16251" t="s">
        <v>5159</v>
      </c>
      <c r="D16251">
        <v>945</v>
      </c>
      <c r="E16251">
        <v>0</v>
      </c>
      <c r="F16251">
        <v>708.75</v>
      </c>
      <c r="G16251">
        <v>0</v>
      </c>
      <c r="H16251">
        <v>0</v>
      </c>
      <c r="I16251">
        <v>0</v>
      </c>
      <c r="K16251">
        <v>2014</v>
      </c>
      <c r="L16251">
        <v>2017</v>
      </c>
    </row>
    <row r="16252" spans="1:12" x14ac:dyDescent="0.25">
      <c r="A16252">
        <v>32</v>
      </c>
      <c r="B16252">
        <v>84023760</v>
      </c>
      <c r="C16252" t="s">
        <v>5159</v>
      </c>
      <c r="D16252">
        <v>900</v>
      </c>
      <c r="E16252">
        <v>0</v>
      </c>
      <c r="F16252">
        <v>675</v>
      </c>
      <c r="G16252">
        <v>0</v>
      </c>
      <c r="H16252">
        <v>0</v>
      </c>
      <c r="I16252">
        <v>0</v>
      </c>
      <c r="K16252">
        <v>2014</v>
      </c>
      <c r="L16252">
        <v>2017</v>
      </c>
    </row>
    <row r="16253" spans="1:12" x14ac:dyDescent="0.25">
      <c r="A16253">
        <v>32</v>
      </c>
      <c r="B16253">
        <v>84023761</v>
      </c>
      <c r="C16253" t="s">
        <v>5159</v>
      </c>
      <c r="D16253">
        <v>870</v>
      </c>
      <c r="E16253">
        <v>0</v>
      </c>
      <c r="F16253">
        <v>652.5</v>
      </c>
      <c r="G16253">
        <v>0</v>
      </c>
      <c r="H16253">
        <v>0</v>
      </c>
      <c r="I16253">
        <v>0</v>
      </c>
      <c r="K16253">
        <v>2014</v>
      </c>
      <c r="L16253">
        <v>2017</v>
      </c>
    </row>
    <row r="16254" spans="1:12" x14ac:dyDescent="0.25">
      <c r="A16254">
        <v>32</v>
      </c>
      <c r="B16254">
        <v>84023768</v>
      </c>
      <c r="C16254" t="s">
        <v>1530</v>
      </c>
      <c r="D16254">
        <v>575</v>
      </c>
      <c r="E16254">
        <v>0</v>
      </c>
      <c r="F16254">
        <v>431.25</v>
      </c>
      <c r="G16254">
        <v>0</v>
      </c>
      <c r="H16254">
        <v>0</v>
      </c>
      <c r="I16254">
        <v>0</v>
      </c>
      <c r="K16254">
        <v>2014</v>
      </c>
      <c r="L16254">
        <v>2017</v>
      </c>
    </row>
    <row r="16255" spans="1:12" x14ac:dyDescent="0.25">
      <c r="A16255">
        <v>32</v>
      </c>
      <c r="B16255">
        <v>84023769</v>
      </c>
      <c r="C16255" t="s">
        <v>1530</v>
      </c>
      <c r="D16255">
        <v>575</v>
      </c>
      <c r="E16255">
        <v>0</v>
      </c>
      <c r="F16255">
        <v>431.25</v>
      </c>
      <c r="G16255">
        <v>0</v>
      </c>
      <c r="H16255">
        <v>0</v>
      </c>
      <c r="I16255">
        <v>0</v>
      </c>
      <c r="K16255">
        <v>2014</v>
      </c>
      <c r="L16255">
        <v>2017</v>
      </c>
    </row>
    <row r="16256" spans="1:12" x14ac:dyDescent="0.25">
      <c r="A16256">
        <v>32</v>
      </c>
      <c r="B16256">
        <v>84023770</v>
      </c>
      <c r="C16256" t="s">
        <v>1530</v>
      </c>
      <c r="D16256">
        <v>575</v>
      </c>
      <c r="E16256">
        <v>0</v>
      </c>
      <c r="F16256">
        <v>431.25</v>
      </c>
      <c r="G16256">
        <v>0</v>
      </c>
      <c r="H16256">
        <v>0</v>
      </c>
      <c r="I16256">
        <v>0</v>
      </c>
      <c r="K16256">
        <v>2014</v>
      </c>
      <c r="L16256">
        <v>2017</v>
      </c>
    </row>
    <row r="16257" spans="1:12" x14ac:dyDescent="0.25">
      <c r="A16257">
        <v>32</v>
      </c>
      <c r="B16257">
        <v>84023771</v>
      </c>
      <c r="C16257" t="s">
        <v>1530</v>
      </c>
      <c r="D16257">
        <v>575</v>
      </c>
      <c r="E16257">
        <v>0</v>
      </c>
      <c r="F16257">
        <v>431.25</v>
      </c>
      <c r="G16257">
        <v>0</v>
      </c>
      <c r="H16257">
        <v>0</v>
      </c>
      <c r="I16257">
        <v>0</v>
      </c>
      <c r="K16257">
        <v>2014</v>
      </c>
      <c r="L16257">
        <v>2017</v>
      </c>
    </row>
    <row r="16258" spans="1:12" x14ac:dyDescent="0.25">
      <c r="A16258">
        <v>32</v>
      </c>
      <c r="B16258">
        <v>84023772</v>
      </c>
      <c r="C16258" t="s">
        <v>1530</v>
      </c>
      <c r="D16258">
        <v>575</v>
      </c>
      <c r="E16258">
        <v>0</v>
      </c>
      <c r="F16258">
        <v>431.25</v>
      </c>
      <c r="G16258">
        <v>0</v>
      </c>
      <c r="H16258">
        <v>0</v>
      </c>
      <c r="I16258">
        <v>0</v>
      </c>
      <c r="K16258">
        <v>2014</v>
      </c>
      <c r="L16258">
        <v>2017</v>
      </c>
    </row>
    <row r="16259" spans="1:12" x14ac:dyDescent="0.25">
      <c r="A16259">
        <v>32</v>
      </c>
      <c r="B16259">
        <v>84023773</v>
      </c>
      <c r="C16259" t="s">
        <v>1530</v>
      </c>
      <c r="D16259">
        <v>575</v>
      </c>
      <c r="E16259">
        <v>0</v>
      </c>
      <c r="F16259">
        <v>431.25</v>
      </c>
      <c r="G16259">
        <v>0</v>
      </c>
      <c r="H16259">
        <v>0</v>
      </c>
      <c r="I16259">
        <v>0</v>
      </c>
      <c r="K16259">
        <v>2014</v>
      </c>
      <c r="L16259">
        <v>2017</v>
      </c>
    </row>
    <row r="16260" spans="1:12" x14ac:dyDescent="0.25">
      <c r="A16260">
        <v>32</v>
      </c>
      <c r="B16260">
        <v>84024122</v>
      </c>
      <c r="C16260" t="s">
        <v>5833</v>
      </c>
      <c r="D16260">
        <v>50</v>
      </c>
      <c r="E16260">
        <v>0</v>
      </c>
      <c r="F16260">
        <v>37.5</v>
      </c>
      <c r="G16260">
        <v>0</v>
      </c>
      <c r="H16260">
        <v>0</v>
      </c>
      <c r="I16260">
        <v>0</v>
      </c>
      <c r="K16260">
        <v>2016</v>
      </c>
      <c r="L16260">
        <v>2017</v>
      </c>
    </row>
    <row r="16261" spans="1:12" x14ac:dyDescent="0.25">
      <c r="A16261">
        <v>32</v>
      </c>
      <c r="B16261">
        <v>84025014</v>
      </c>
      <c r="C16261" t="s">
        <v>5961</v>
      </c>
      <c r="D16261">
        <v>1195</v>
      </c>
      <c r="E16261">
        <v>0</v>
      </c>
      <c r="F16261">
        <v>896.25</v>
      </c>
      <c r="G16261">
        <v>0</v>
      </c>
      <c r="H16261">
        <v>0</v>
      </c>
      <c r="I16261">
        <v>0</v>
      </c>
      <c r="K16261">
        <v>2017</v>
      </c>
      <c r="L16261">
        <v>2017</v>
      </c>
    </row>
    <row r="16262" spans="1:12" x14ac:dyDescent="0.25">
      <c r="A16262">
        <v>32</v>
      </c>
      <c r="B16262">
        <v>84025053</v>
      </c>
      <c r="C16262" t="s">
        <v>6942</v>
      </c>
      <c r="D16262">
        <v>110</v>
      </c>
      <c r="E16262">
        <v>0</v>
      </c>
      <c r="F16262">
        <v>82.5</v>
      </c>
      <c r="G16262">
        <v>0</v>
      </c>
      <c r="H16262">
        <v>0</v>
      </c>
      <c r="I16262">
        <v>0</v>
      </c>
      <c r="K16262">
        <v>2016</v>
      </c>
      <c r="L16262">
        <v>2017</v>
      </c>
    </row>
    <row r="16263" spans="1:12" x14ac:dyDescent="0.25">
      <c r="A16263">
        <v>32</v>
      </c>
      <c r="B16263">
        <v>84025054</v>
      </c>
      <c r="C16263" t="s">
        <v>6943</v>
      </c>
      <c r="D16263">
        <v>110</v>
      </c>
      <c r="E16263">
        <v>0</v>
      </c>
      <c r="F16263">
        <v>82.5</v>
      </c>
      <c r="G16263">
        <v>0</v>
      </c>
      <c r="H16263">
        <v>0</v>
      </c>
      <c r="I16263">
        <v>0</v>
      </c>
      <c r="K16263">
        <v>2016</v>
      </c>
      <c r="L16263">
        <v>2016</v>
      </c>
    </row>
    <row r="16264" spans="1:12" x14ac:dyDescent="0.25">
      <c r="A16264">
        <v>32</v>
      </c>
      <c r="B16264">
        <v>84025489</v>
      </c>
      <c r="C16264" t="s">
        <v>5667</v>
      </c>
      <c r="D16264">
        <v>170</v>
      </c>
      <c r="E16264">
        <v>0</v>
      </c>
      <c r="F16264">
        <v>127.5</v>
      </c>
      <c r="G16264">
        <v>0</v>
      </c>
      <c r="H16264">
        <v>0</v>
      </c>
      <c r="I16264">
        <v>0</v>
      </c>
      <c r="K16264">
        <v>2016</v>
      </c>
      <c r="L16264">
        <v>2017</v>
      </c>
    </row>
    <row r="16265" spans="1:12" x14ac:dyDescent="0.25">
      <c r="A16265">
        <v>32</v>
      </c>
      <c r="B16265">
        <v>84025490</v>
      </c>
      <c r="C16265" t="s">
        <v>6944</v>
      </c>
      <c r="D16265">
        <v>170</v>
      </c>
      <c r="E16265">
        <v>0</v>
      </c>
      <c r="F16265">
        <v>127.5</v>
      </c>
      <c r="G16265">
        <v>0</v>
      </c>
      <c r="H16265">
        <v>0</v>
      </c>
      <c r="I16265">
        <v>0</v>
      </c>
      <c r="K16265">
        <v>2016</v>
      </c>
      <c r="L16265">
        <v>2017</v>
      </c>
    </row>
    <row r="16266" spans="1:12" x14ac:dyDescent="0.25">
      <c r="A16266">
        <v>32</v>
      </c>
      <c r="B16266">
        <v>84025722</v>
      </c>
      <c r="C16266" t="s">
        <v>6640</v>
      </c>
      <c r="D16266">
        <v>95</v>
      </c>
      <c r="E16266">
        <v>0</v>
      </c>
      <c r="F16266">
        <v>71.25</v>
      </c>
      <c r="G16266">
        <v>0</v>
      </c>
      <c r="H16266">
        <v>0</v>
      </c>
      <c r="I16266">
        <v>0</v>
      </c>
      <c r="K16266">
        <v>2017</v>
      </c>
      <c r="L16266">
        <v>2017</v>
      </c>
    </row>
    <row r="16267" spans="1:12" x14ac:dyDescent="0.25">
      <c r="A16267">
        <v>32</v>
      </c>
      <c r="B16267">
        <v>84025723</v>
      </c>
      <c r="C16267" t="s">
        <v>6640</v>
      </c>
      <c r="D16267">
        <v>95</v>
      </c>
      <c r="E16267">
        <v>0</v>
      </c>
      <c r="F16267">
        <v>71.25</v>
      </c>
      <c r="G16267">
        <v>0</v>
      </c>
      <c r="H16267">
        <v>0</v>
      </c>
      <c r="I16267">
        <v>0</v>
      </c>
      <c r="K16267">
        <v>2017</v>
      </c>
      <c r="L16267">
        <v>2017</v>
      </c>
    </row>
    <row r="16268" spans="1:12" x14ac:dyDescent="0.25">
      <c r="A16268">
        <v>32</v>
      </c>
      <c r="B16268">
        <v>84026068</v>
      </c>
      <c r="C16268" t="s">
        <v>5829</v>
      </c>
      <c r="D16268">
        <v>64</v>
      </c>
      <c r="E16268">
        <v>0</v>
      </c>
      <c r="F16268">
        <v>38.4</v>
      </c>
      <c r="G16268">
        <v>0</v>
      </c>
      <c r="H16268">
        <v>0</v>
      </c>
      <c r="I16268">
        <v>0</v>
      </c>
      <c r="K16268">
        <v>2014</v>
      </c>
      <c r="L16268">
        <v>2017</v>
      </c>
    </row>
    <row r="16269" spans="1:12" x14ac:dyDescent="0.25">
      <c r="A16269">
        <v>32</v>
      </c>
      <c r="B16269">
        <v>84026069</v>
      </c>
      <c r="C16269" t="s">
        <v>5829</v>
      </c>
      <c r="D16269">
        <v>64</v>
      </c>
      <c r="E16269">
        <v>0</v>
      </c>
      <c r="F16269">
        <v>38.4</v>
      </c>
      <c r="G16269">
        <v>0</v>
      </c>
      <c r="H16269">
        <v>0</v>
      </c>
      <c r="I16269">
        <v>0</v>
      </c>
      <c r="K16269">
        <v>2014</v>
      </c>
      <c r="L16269">
        <v>2017</v>
      </c>
    </row>
    <row r="16270" spans="1:12" x14ac:dyDescent="0.25">
      <c r="A16270">
        <v>32</v>
      </c>
      <c r="B16270">
        <v>84026070</v>
      </c>
      <c r="C16270" t="s">
        <v>5829</v>
      </c>
      <c r="D16270">
        <v>64</v>
      </c>
      <c r="E16270">
        <v>0</v>
      </c>
      <c r="F16270">
        <v>38.4</v>
      </c>
      <c r="G16270">
        <v>0</v>
      </c>
      <c r="H16270">
        <v>0</v>
      </c>
      <c r="I16270">
        <v>0</v>
      </c>
      <c r="K16270">
        <v>2014</v>
      </c>
      <c r="L16270">
        <v>2017</v>
      </c>
    </row>
    <row r="16271" spans="1:12" x14ac:dyDescent="0.25">
      <c r="A16271">
        <v>32</v>
      </c>
      <c r="B16271">
        <v>84026071</v>
      </c>
      <c r="C16271" t="s">
        <v>5829</v>
      </c>
      <c r="D16271">
        <v>64</v>
      </c>
      <c r="E16271">
        <v>0</v>
      </c>
      <c r="F16271">
        <v>38.4</v>
      </c>
      <c r="G16271">
        <v>0</v>
      </c>
      <c r="H16271">
        <v>0</v>
      </c>
      <c r="I16271">
        <v>0</v>
      </c>
      <c r="K16271">
        <v>2014</v>
      </c>
      <c r="L16271">
        <v>2017</v>
      </c>
    </row>
    <row r="16272" spans="1:12" x14ac:dyDescent="0.25">
      <c r="A16272">
        <v>32</v>
      </c>
      <c r="B16272">
        <v>84026484</v>
      </c>
      <c r="C16272" t="s">
        <v>6747</v>
      </c>
      <c r="D16272">
        <v>50</v>
      </c>
      <c r="E16272">
        <v>0</v>
      </c>
      <c r="F16272">
        <v>37.5</v>
      </c>
      <c r="G16272">
        <v>0</v>
      </c>
      <c r="H16272">
        <v>0</v>
      </c>
      <c r="I16272">
        <v>0</v>
      </c>
      <c r="K16272">
        <v>2016</v>
      </c>
      <c r="L16272">
        <v>2017</v>
      </c>
    </row>
    <row r="16273" spans="1:12" x14ac:dyDescent="0.25">
      <c r="A16273">
        <v>32</v>
      </c>
      <c r="B16273">
        <v>84026717</v>
      </c>
      <c r="C16273" t="s">
        <v>5544</v>
      </c>
      <c r="D16273">
        <v>125</v>
      </c>
      <c r="E16273">
        <v>0</v>
      </c>
      <c r="F16273">
        <v>93.75</v>
      </c>
      <c r="G16273">
        <v>0</v>
      </c>
      <c r="H16273">
        <v>0</v>
      </c>
      <c r="I16273">
        <v>0</v>
      </c>
      <c r="K16273">
        <v>2016</v>
      </c>
      <c r="L16273">
        <v>2017</v>
      </c>
    </row>
    <row r="16274" spans="1:12" x14ac:dyDescent="0.25">
      <c r="A16274">
        <v>32</v>
      </c>
      <c r="B16274">
        <v>84026718</v>
      </c>
      <c r="C16274" t="s">
        <v>6945</v>
      </c>
      <c r="D16274">
        <v>125</v>
      </c>
      <c r="E16274">
        <v>0</v>
      </c>
      <c r="F16274">
        <v>93.75</v>
      </c>
      <c r="G16274">
        <v>0</v>
      </c>
      <c r="H16274">
        <v>0</v>
      </c>
      <c r="I16274">
        <v>0</v>
      </c>
      <c r="K16274">
        <v>2016</v>
      </c>
      <c r="L16274">
        <v>2017</v>
      </c>
    </row>
    <row r="16275" spans="1:12" x14ac:dyDescent="0.25">
      <c r="A16275">
        <v>32</v>
      </c>
      <c r="B16275">
        <v>84026870</v>
      </c>
      <c r="C16275" t="s">
        <v>6182</v>
      </c>
      <c r="D16275">
        <v>190</v>
      </c>
      <c r="E16275">
        <v>0</v>
      </c>
      <c r="F16275">
        <v>142.5</v>
      </c>
      <c r="G16275">
        <v>0</v>
      </c>
      <c r="H16275">
        <v>0</v>
      </c>
      <c r="I16275">
        <v>0</v>
      </c>
      <c r="K16275">
        <v>2016</v>
      </c>
      <c r="L16275">
        <v>2017</v>
      </c>
    </row>
    <row r="16276" spans="1:12" x14ac:dyDescent="0.25">
      <c r="A16276">
        <v>32</v>
      </c>
      <c r="B16276">
        <v>84026871</v>
      </c>
      <c r="C16276" t="s">
        <v>6388</v>
      </c>
      <c r="D16276">
        <v>190</v>
      </c>
      <c r="E16276">
        <v>0</v>
      </c>
      <c r="F16276">
        <v>142.5</v>
      </c>
      <c r="G16276">
        <v>0</v>
      </c>
      <c r="H16276">
        <v>0</v>
      </c>
      <c r="I16276">
        <v>0</v>
      </c>
      <c r="K16276">
        <v>2016</v>
      </c>
      <c r="L16276">
        <v>2017</v>
      </c>
    </row>
    <row r="16277" spans="1:12" x14ac:dyDescent="0.25">
      <c r="A16277">
        <v>32</v>
      </c>
      <c r="B16277">
        <v>84026872</v>
      </c>
      <c r="C16277" t="s">
        <v>6389</v>
      </c>
      <c r="D16277">
        <v>190</v>
      </c>
      <c r="E16277">
        <v>0</v>
      </c>
      <c r="F16277">
        <v>142.5</v>
      </c>
      <c r="G16277">
        <v>0</v>
      </c>
      <c r="H16277">
        <v>0</v>
      </c>
      <c r="I16277">
        <v>0</v>
      </c>
      <c r="K16277">
        <v>2016</v>
      </c>
      <c r="L16277">
        <v>2017</v>
      </c>
    </row>
    <row r="16278" spans="1:12" x14ac:dyDescent="0.25">
      <c r="A16278">
        <v>32</v>
      </c>
      <c r="B16278">
        <v>84026873</v>
      </c>
      <c r="C16278" t="s">
        <v>6946</v>
      </c>
      <c r="D16278">
        <v>190</v>
      </c>
      <c r="E16278">
        <v>0</v>
      </c>
      <c r="F16278">
        <v>142.5</v>
      </c>
      <c r="G16278">
        <v>0</v>
      </c>
      <c r="H16278">
        <v>0</v>
      </c>
      <c r="I16278">
        <v>0</v>
      </c>
      <c r="K16278">
        <v>2016</v>
      </c>
      <c r="L16278">
        <v>2017</v>
      </c>
    </row>
    <row r="16279" spans="1:12" x14ac:dyDescent="0.25">
      <c r="A16279">
        <v>32</v>
      </c>
      <c r="B16279">
        <v>84026874</v>
      </c>
      <c r="C16279" t="s">
        <v>6947</v>
      </c>
      <c r="D16279">
        <v>190</v>
      </c>
      <c r="E16279">
        <v>0</v>
      </c>
      <c r="F16279">
        <v>142.5</v>
      </c>
      <c r="G16279">
        <v>0</v>
      </c>
      <c r="H16279">
        <v>0</v>
      </c>
      <c r="I16279">
        <v>0</v>
      </c>
      <c r="K16279">
        <v>2016</v>
      </c>
      <c r="L16279">
        <v>2017</v>
      </c>
    </row>
    <row r="16280" spans="1:12" x14ac:dyDescent="0.25">
      <c r="A16280">
        <v>32</v>
      </c>
      <c r="B16280">
        <v>84026875</v>
      </c>
      <c r="C16280" t="s">
        <v>6393</v>
      </c>
      <c r="D16280">
        <v>190</v>
      </c>
      <c r="E16280">
        <v>0</v>
      </c>
      <c r="F16280">
        <v>142.5</v>
      </c>
      <c r="G16280">
        <v>0</v>
      </c>
      <c r="H16280">
        <v>0</v>
      </c>
      <c r="I16280">
        <v>0</v>
      </c>
      <c r="K16280">
        <v>2016</v>
      </c>
      <c r="L16280">
        <v>2016</v>
      </c>
    </row>
    <row r="16281" spans="1:12" x14ac:dyDescent="0.25">
      <c r="A16281">
        <v>32</v>
      </c>
      <c r="B16281">
        <v>84026876</v>
      </c>
      <c r="C16281" t="s">
        <v>6948</v>
      </c>
      <c r="D16281">
        <v>190</v>
      </c>
      <c r="E16281">
        <v>0</v>
      </c>
      <c r="F16281">
        <v>142.5</v>
      </c>
      <c r="G16281">
        <v>0</v>
      </c>
      <c r="H16281">
        <v>0</v>
      </c>
      <c r="I16281">
        <v>0</v>
      </c>
      <c r="K16281">
        <v>2017</v>
      </c>
      <c r="L16281">
        <v>2017</v>
      </c>
    </row>
    <row r="16282" spans="1:12" x14ac:dyDescent="0.25">
      <c r="A16282">
        <v>32</v>
      </c>
      <c r="B16282">
        <v>84026877</v>
      </c>
      <c r="C16282" t="s">
        <v>6949</v>
      </c>
      <c r="D16282">
        <v>160</v>
      </c>
      <c r="E16282">
        <v>0</v>
      </c>
      <c r="F16282">
        <v>120</v>
      </c>
      <c r="G16282">
        <v>0</v>
      </c>
      <c r="H16282">
        <v>0</v>
      </c>
      <c r="I16282">
        <v>0</v>
      </c>
      <c r="K16282">
        <v>2016</v>
      </c>
      <c r="L16282">
        <v>2017</v>
      </c>
    </row>
    <row r="16283" spans="1:12" x14ac:dyDescent="0.25">
      <c r="A16283">
        <v>32</v>
      </c>
      <c r="B16283">
        <v>84027075</v>
      </c>
      <c r="C16283" t="s">
        <v>6950</v>
      </c>
      <c r="D16283">
        <v>200</v>
      </c>
      <c r="E16283">
        <v>0</v>
      </c>
      <c r="F16283">
        <v>150</v>
      </c>
      <c r="G16283">
        <v>0</v>
      </c>
      <c r="H16283">
        <v>0</v>
      </c>
      <c r="I16283">
        <v>0</v>
      </c>
      <c r="K16283">
        <v>2016</v>
      </c>
      <c r="L16283">
        <v>2017</v>
      </c>
    </row>
    <row r="16284" spans="1:12" x14ac:dyDescent="0.25">
      <c r="A16284">
        <v>32</v>
      </c>
      <c r="B16284">
        <v>84027076</v>
      </c>
      <c r="C16284" t="s">
        <v>6950</v>
      </c>
      <c r="D16284">
        <v>200</v>
      </c>
      <c r="E16284">
        <v>0</v>
      </c>
      <c r="F16284">
        <v>150</v>
      </c>
      <c r="G16284">
        <v>0</v>
      </c>
      <c r="H16284">
        <v>0</v>
      </c>
      <c r="I16284">
        <v>0</v>
      </c>
      <c r="K16284">
        <v>2016</v>
      </c>
      <c r="L16284">
        <v>2017</v>
      </c>
    </row>
    <row r="16285" spans="1:12" x14ac:dyDescent="0.25">
      <c r="A16285">
        <v>32</v>
      </c>
      <c r="B16285">
        <v>84027077</v>
      </c>
      <c r="C16285" t="s">
        <v>6951</v>
      </c>
      <c r="D16285">
        <v>200</v>
      </c>
      <c r="E16285">
        <v>0</v>
      </c>
      <c r="F16285">
        <v>150</v>
      </c>
      <c r="G16285">
        <v>0</v>
      </c>
      <c r="H16285">
        <v>0</v>
      </c>
      <c r="I16285">
        <v>0</v>
      </c>
      <c r="K16285">
        <v>2016</v>
      </c>
      <c r="L16285">
        <v>2016</v>
      </c>
    </row>
    <row r="16286" spans="1:12" x14ac:dyDescent="0.25">
      <c r="A16286">
        <v>32</v>
      </c>
      <c r="B16286">
        <v>84027078</v>
      </c>
      <c r="C16286" t="s">
        <v>6951</v>
      </c>
      <c r="D16286">
        <v>200</v>
      </c>
      <c r="E16286">
        <v>0</v>
      </c>
      <c r="F16286">
        <v>150</v>
      </c>
      <c r="G16286">
        <v>0</v>
      </c>
      <c r="H16286">
        <v>0</v>
      </c>
      <c r="I16286">
        <v>0</v>
      </c>
      <c r="K16286">
        <v>2016</v>
      </c>
      <c r="L16286">
        <v>2016</v>
      </c>
    </row>
    <row r="16287" spans="1:12" x14ac:dyDescent="0.25">
      <c r="A16287">
        <v>32</v>
      </c>
      <c r="B16287">
        <v>84027306</v>
      </c>
      <c r="C16287" t="s">
        <v>2318</v>
      </c>
      <c r="D16287">
        <v>295</v>
      </c>
      <c r="E16287">
        <v>0</v>
      </c>
      <c r="F16287">
        <v>221.25</v>
      </c>
      <c r="G16287">
        <v>0</v>
      </c>
      <c r="H16287">
        <v>0</v>
      </c>
      <c r="I16287">
        <v>0</v>
      </c>
      <c r="K16287">
        <v>2016</v>
      </c>
      <c r="L16287">
        <v>2017</v>
      </c>
    </row>
    <row r="16288" spans="1:12" x14ac:dyDescent="0.25">
      <c r="A16288">
        <v>32</v>
      </c>
      <c r="B16288">
        <v>84027307</v>
      </c>
      <c r="C16288" t="s">
        <v>2318</v>
      </c>
      <c r="D16288">
        <v>295</v>
      </c>
      <c r="E16288">
        <v>0</v>
      </c>
      <c r="F16288">
        <v>221.25</v>
      </c>
      <c r="G16288">
        <v>0</v>
      </c>
      <c r="H16288">
        <v>0</v>
      </c>
      <c r="I16288">
        <v>0</v>
      </c>
      <c r="K16288">
        <v>2016</v>
      </c>
      <c r="L16288">
        <v>2017</v>
      </c>
    </row>
    <row r="16289" spans="1:12" x14ac:dyDescent="0.25">
      <c r="A16289">
        <v>32</v>
      </c>
      <c r="B16289">
        <v>84027767</v>
      </c>
      <c r="C16289" t="s">
        <v>6952</v>
      </c>
      <c r="D16289">
        <v>140</v>
      </c>
      <c r="E16289">
        <v>0</v>
      </c>
      <c r="F16289">
        <v>105</v>
      </c>
      <c r="G16289">
        <v>0</v>
      </c>
      <c r="H16289">
        <v>0</v>
      </c>
      <c r="I16289">
        <v>0</v>
      </c>
      <c r="K16289">
        <v>2017</v>
      </c>
      <c r="L16289">
        <v>2017</v>
      </c>
    </row>
    <row r="16290" spans="1:12" x14ac:dyDescent="0.25">
      <c r="A16290">
        <v>32</v>
      </c>
      <c r="B16290">
        <v>84028204</v>
      </c>
      <c r="C16290" t="s">
        <v>6953</v>
      </c>
      <c r="D16290">
        <v>180</v>
      </c>
      <c r="E16290">
        <v>0</v>
      </c>
      <c r="F16290">
        <v>135</v>
      </c>
      <c r="G16290">
        <v>0</v>
      </c>
      <c r="H16290">
        <v>0</v>
      </c>
      <c r="I16290">
        <v>0</v>
      </c>
      <c r="K16290">
        <v>2017</v>
      </c>
      <c r="L16290">
        <v>2017</v>
      </c>
    </row>
    <row r="16291" spans="1:12" x14ac:dyDescent="0.25">
      <c r="A16291">
        <v>32</v>
      </c>
      <c r="B16291">
        <v>84028205</v>
      </c>
      <c r="C16291" t="s">
        <v>6954</v>
      </c>
      <c r="D16291">
        <v>180</v>
      </c>
      <c r="E16291">
        <v>0</v>
      </c>
      <c r="F16291">
        <v>135</v>
      </c>
      <c r="G16291">
        <v>0</v>
      </c>
      <c r="H16291">
        <v>0</v>
      </c>
      <c r="I16291">
        <v>0</v>
      </c>
      <c r="K16291">
        <v>2017</v>
      </c>
      <c r="L16291">
        <v>2017</v>
      </c>
    </row>
    <row r="16292" spans="1:12" x14ac:dyDescent="0.25">
      <c r="A16292">
        <v>32</v>
      </c>
      <c r="B16292">
        <v>84028864</v>
      </c>
      <c r="C16292" t="s">
        <v>6775</v>
      </c>
      <c r="D16292">
        <v>1195</v>
      </c>
      <c r="E16292">
        <v>0</v>
      </c>
      <c r="F16292">
        <v>896.25</v>
      </c>
      <c r="G16292">
        <v>0</v>
      </c>
      <c r="H16292">
        <v>0</v>
      </c>
      <c r="I16292">
        <v>0</v>
      </c>
      <c r="K16292">
        <v>2016</v>
      </c>
      <c r="L16292">
        <v>2017</v>
      </c>
    </row>
    <row r="16293" spans="1:12" x14ac:dyDescent="0.25">
      <c r="A16293">
        <v>32</v>
      </c>
      <c r="B16293">
        <v>84028865</v>
      </c>
      <c r="C16293" t="s">
        <v>6775</v>
      </c>
      <c r="D16293">
        <v>1195</v>
      </c>
      <c r="E16293">
        <v>0</v>
      </c>
      <c r="F16293">
        <v>896.25</v>
      </c>
      <c r="G16293">
        <v>0</v>
      </c>
      <c r="H16293">
        <v>0</v>
      </c>
      <c r="I16293">
        <v>0</v>
      </c>
      <c r="K16293">
        <v>2016</v>
      </c>
      <c r="L16293">
        <v>2017</v>
      </c>
    </row>
    <row r="16294" spans="1:12" x14ac:dyDescent="0.25">
      <c r="A16294">
        <v>32</v>
      </c>
      <c r="B16294">
        <v>84028866</v>
      </c>
      <c r="C16294" t="s">
        <v>6775</v>
      </c>
      <c r="D16294">
        <v>1095</v>
      </c>
      <c r="E16294">
        <v>0</v>
      </c>
      <c r="F16294">
        <v>821.25</v>
      </c>
      <c r="G16294">
        <v>0</v>
      </c>
      <c r="H16294">
        <v>0</v>
      </c>
      <c r="I16294">
        <v>0</v>
      </c>
      <c r="K16294">
        <v>2016</v>
      </c>
      <c r="L16294">
        <v>2017</v>
      </c>
    </row>
    <row r="16295" spans="1:12" x14ac:dyDescent="0.25">
      <c r="A16295">
        <v>32</v>
      </c>
      <c r="B16295">
        <v>84028867</v>
      </c>
      <c r="C16295" t="s">
        <v>6775</v>
      </c>
      <c r="D16295">
        <v>1095</v>
      </c>
      <c r="E16295">
        <v>0</v>
      </c>
      <c r="F16295">
        <v>821.25</v>
      </c>
      <c r="G16295">
        <v>0</v>
      </c>
      <c r="H16295">
        <v>0</v>
      </c>
      <c r="I16295">
        <v>0</v>
      </c>
      <c r="K16295">
        <v>2016</v>
      </c>
      <c r="L16295">
        <v>2017</v>
      </c>
    </row>
    <row r="16296" spans="1:12" x14ac:dyDescent="0.25">
      <c r="A16296">
        <v>32</v>
      </c>
      <c r="B16296">
        <v>84029056</v>
      </c>
      <c r="C16296" t="s">
        <v>1913</v>
      </c>
      <c r="D16296">
        <v>180</v>
      </c>
      <c r="E16296">
        <v>0</v>
      </c>
      <c r="F16296">
        <v>135</v>
      </c>
      <c r="G16296">
        <v>0</v>
      </c>
      <c r="H16296">
        <v>0</v>
      </c>
      <c r="I16296">
        <v>0</v>
      </c>
      <c r="K16296">
        <v>2017</v>
      </c>
      <c r="L16296">
        <v>2017</v>
      </c>
    </row>
    <row r="16297" spans="1:12" x14ac:dyDescent="0.25">
      <c r="A16297">
        <v>32</v>
      </c>
      <c r="B16297">
        <v>84029057</v>
      </c>
      <c r="C16297" t="s">
        <v>1913</v>
      </c>
      <c r="D16297">
        <v>0</v>
      </c>
      <c r="E16297">
        <v>0</v>
      </c>
      <c r="F16297">
        <v>0</v>
      </c>
      <c r="G16297">
        <v>0</v>
      </c>
      <c r="H16297">
        <v>0</v>
      </c>
      <c r="I16297">
        <v>0</v>
      </c>
      <c r="K16297">
        <v>2017</v>
      </c>
      <c r="L16297">
        <v>2017</v>
      </c>
    </row>
    <row r="16298" spans="1:12" x14ac:dyDescent="0.25">
      <c r="A16298">
        <v>32</v>
      </c>
      <c r="B16298">
        <v>84030736</v>
      </c>
      <c r="C16298" t="s">
        <v>6389</v>
      </c>
      <c r="D16298">
        <v>200</v>
      </c>
      <c r="E16298">
        <v>0</v>
      </c>
      <c r="F16298">
        <v>150</v>
      </c>
      <c r="G16298">
        <v>0</v>
      </c>
      <c r="H16298">
        <v>0</v>
      </c>
      <c r="I16298">
        <v>0</v>
      </c>
      <c r="K16298">
        <v>2015</v>
      </c>
      <c r="L16298">
        <v>2017</v>
      </c>
    </row>
    <row r="16299" spans="1:12" x14ac:dyDescent="0.25">
      <c r="A16299">
        <v>32</v>
      </c>
      <c r="B16299">
        <v>84030737</v>
      </c>
      <c r="C16299" t="s">
        <v>6389</v>
      </c>
      <c r="D16299">
        <v>200</v>
      </c>
      <c r="E16299">
        <v>0</v>
      </c>
      <c r="F16299">
        <v>150</v>
      </c>
      <c r="G16299">
        <v>0</v>
      </c>
      <c r="H16299">
        <v>0</v>
      </c>
      <c r="I16299">
        <v>0</v>
      </c>
      <c r="K16299">
        <v>2015</v>
      </c>
      <c r="L16299">
        <v>2017</v>
      </c>
    </row>
    <row r="16300" spans="1:12" x14ac:dyDescent="0.25">
      <c r="A16300">
        <v>32</v>
      </c>
      <c r="B16300">
        <v>84030916</v>
      </c>
      <c r="C16300" t="s">
        <v>6670</v>
      </c>
      <c r="D16300">
        <v>1995</v>
      </c>
      <c r="E16300">
        <v>0</v>
      </c>
      <c r="F16300">
        <v>1496.25</v>
      </c>
      <c r="G16300">
        <v>0</v>
      </c>
      <c r="H16300">
        <v>0</v>
      </c>
      <c r="I16300">
        <v>0</v>
      </c>
      <c r="K16300">
        <v>2017</v>
      </c>
      <c r="L16300">
        <v>2017</v>
      </c>
    </row>
    <row r="16301" spans="1:12" x14ac:dyDescent="0.25">
      <c r="A16301">
        <v>32</v>
      </c>
      <c r="B16301">
        <v>84031486</v>
      </c>
      <c r="C16301" t="s">
        <v>2437</v>
      </c>
      <c r="D16301">
        <v>150</v>
      </c>
      <c r="E16301">
        <v>0</v>
      </c>
      <c r="F16301">
        <v>112.5</v>
      </c>
      <c r="G16301">
        <v>0</v>
      </c>
      <c r="H16301">
        <v>0</v>
      </c>
      <c r="I16301">
        <v>0</v>
      </c>
      <c r="K16301">
        <v>2016</v>
      </c>
      <c r="L16301">
        <v>2016</v>
      </c>
    </row>
    <row r="16302" spans="1:12" x14ac:dyDescent="0.25">
      <c r="A16302">
        <v>32</v>
      </c>
      <c r="B16302">
        <v>84031488</v>
      </c>
      <c r="C16302" t="s">
        <v>6620</v>
      </c>
      <c r="D16302">
        <v>150</v>
      </c>
      <c r="E16302">
        <v>0</v>
      </c>
      <c r="F16302">
        <v>112.5</v>
      </c>
      <c r="G16302">
        <v>0</v>
      </c>
      <c r="H16302">
        <v>0</v>
      </c>
      <c r="I16302">
        <v>0</v>
      </c>
      <c r="K16302">
        <v>2016</v>
      </c>
      <c r="L16302">
        <v>2016</v>
      </c>
    </row>
    <row r="16303" spans="1:12" x14ac:dyDescent="0.25">
      <c r="A16303">
        <v>32</v>
      </c>
      <c r="B16303">
        <v>84031489</v>
      </c>
      <c r="C16303" t="s">
        <v>6955</v>
      </c>
      <c r="D16303">
        <v>150</v>
      </c>
      <c r="E16303">
        <v>0</v>
      </c>
      <c r="F16303">
        <v>112.5</v>
      </c>
      <c r="G16303">
        <v>0</v>
      </c>
      <c r="H16303">
        <v>0</v>
      </c>
      <c r="I16303">
        <v>0</v>
      </c>
      <c r="K16303">
        <v>2016</v>
      </c>
      <c r="L16303">
        <v>2016</v>
      </c>
    </row>
    <row r="16304" spans="1:12" x14ac:dyDescent="0.25">
      <c r="A16304">
        <v>32</v>
      </c>
      <c r="B16304">
        <v>84033758</v>
      </c>
      <c r="C16304" t="s">
        <v>6458</v>
      </c>
      <c r="D16304">
        <v>350</v>
      </c>
      <c r="E16304">
        <v>0</v>
      </c>
      <c r="F16304">
        <v>262.5</v>
      </c>
      <c r="G16304">
        <v>0</v>
      </c>
      <c r="H16304">
        <v>0</v>
      </c>
      <c r="I16304">
        <v>0</v>
      </c>
      <c r="K16304">
        <v>2016</v>
      </c>
      <c r="L16304">
        <v>2016</v>
      </c>
    </row>
    <row r="16305" spans="1:12" x14ac:dyDescent="0.25">
      <c r="A16305">
        <v>32</v>
      </c>
      <c r="B16305">
        <v>84033822</v>
      </c>
      <c r="C16305" t="s">
        <v>4794</v>
      </c>
      <c r="D16305">
        <v>0</v>
      </c>
      <c r="E16305">
        <v>0</v>
      </c>
      <c r="F16305">
        <v>0</v>
      </c>
      <c r="G16305">
        <v>0</v>
      </c>
      <c r="H16305">
        <v>0</v>
      </c>
      <c r="I16305">
        <v>0</v>
      </c>
      <c r="K16305">
        <v>2016</v>
      </c>
      <c r="L16305">
        <v>2017</v>
      </c>
    </row>
    <row r="16306" spans="1:12" x14ac:dyDescent="0.25">
      <c r="A16306">
        <v>32</v>
      </c>
      <c r="B16306">
        <v>84033823</v>
      </c>
      <c r="C16306" t="s">
        <v>2402</v>
      </c>
      <c r="D16306">
        <v>0</v>
      </c>
      <c r="E16306">
        <v>0</v>
      </c>
      <c r="F16306">
        <v>0</v>
      </c>
      <c r="G16306">
        <v>0</v>
      </c>
      <c r="H16306">
        <v>0</v>
      </c>
      <c r="I16306">
        <v>0</v>
      </c>
      <c r="K16306">
        <v>2016</v>
      </c>
      <c r="L16306">
        <v>2017</v>
      </c>
    </row>
    <row r="16307" spans="1:12" x14ac:dyDescent="0.25">
      <c r="A16307">
        <v>32</v>
      </c>
      <c r="B16307">
        <v>84034179</v>
      </c>
      <c r="C16307" t="s">
        <v>5391</v>
      </c>
      <c r="D16307">
        <v>70</v>
      </c>
      <c r="E16307">
        <v>0</v>
      </c>
      <c r="F16307">
        <v>52.5</v>
      </c>
      <c r="G16307">
        <v>0</v>
      </c>
      <c r="H16307">
        <v>0</v>
      </c>
      <c r="I16307">
        <v>0</v>
      </c>
      <c r="K16307">
        <v>2016</v>
      </c>
      <c r="L16307">
        <v>2017</v>
      </c>
    </row>
    <row r="16308" spans="1:12" x14ac:dyDescent="0.25">
      <c r="A16308">
        <v>32</v>
      </c>
      <c r="B16308">
        <v>84035794</v>
      </c>
      <c r="C16308" t="s">
        <v>5888</v>
      </c>
      <c r="D16308">
        <v>1995</v>
      </c>
      <c r="E16308">
        <v>0</v>
      </c>
      <c r="F16308">
        <v>1496.25</v>
      </c>
      <c r="G16308">
        <v>0</v>
      </c>
      <c r="H16308">
        <v>0</v>
      </c>
      <c r="I16308">
        <v>0</v>
      </c>
      <c r="K16308">
        <v>2017</v>
      </c>
      <c r="L16308">
        <v>2017</v>
      </c>
    </row>
    <row r="16309" spans="1:12" x14ac:dyDescent="0.25">
      <c r="A16309">
        <v>32</v>
      </c>
      <c r="B16309">
        <v>84036634</v>
      </c>
      <c r="C16309" t="s">
        <v>6956</v>
      </c>
      <c r="D16309">
        <v>270</v>
      </c>
      <c r="E16309">
        <v>0</v>
      </c>
      <c r="F16309">
        <v>202.5</v>
      </c>
      <c r="G16309">
        <v>0</v>
      </c>
      <c r="H16309">
        <v>0</v>
      </c>
      <c r="I16309">
        <v>0</v>
      </c>
      <c r="K16309">
        <v>2017</v>
      </c>
      <c r="L16309">
        <v>2017</v>
      </c>
    </row>
    <row r="16310" spans="1:12" x14ac:dyDescent="0.25">
      <c r="A16310">
        <v>32</v>
      </c>
      <c r="B16310">
        <v>84036635</v>
      </c>
      <c r="C16310" t="s">
        <v>6956</v>
      </c>
      <c r="D16310">
        <v>270</v>
      </c>
      <c r="E16310">
        <v>0</v>
      </c>
      <c r="F16310">
        <v>202.5</v>
      </c>
      <c r="G16310">
        <v>0</v>
      </c>
      <c r="H16310">
        <v>0</v>
      </c>
      <c r="I16310">
        <v>0</v>
      </c>
      <c r="K16310">
        <v>2017</v>
      </c>
      <c r="L16310">
        <v>2017</v>
      </c>
    </row>
    <row r="16311" spans="1:12" x14ac:dyDescent="0.25">
      <c r="A16311">
        <v>32</v>
      </c>
      <c r="B16311">
        <v>84037060</v>
      </c>
      <c r="C16311" t="s">
        <v>5501</v>
      </c>
      <c r="D16311">
        <v>275</v>
      </c>
      <c r="E16311">
        <v>0</v>
      </c>
      <c r="F16311">
        <v>206.25</v>
      </c>
      <c r="G16311">
        <v>0</v>
      </c>
      <c r="H16311">
        <v>0</v>
      </c>
      <c r="I16311">
        <v>0</v>
      </c>
      <c r="K16311">
        <v>2016</v>
      </c>
      <c r="L16311">
        <v>2017</v>
      </c>
    </row>
    <row r="16312" spans="1:12" x14ac:dyDescent="0.25">
      <c r="A16312">
        <v>32</v>
      </c>
      <c r="B16312">
        <v>84037061</v>
      </c>
      <c r="C16312" t="s">
        <v>6361</v>
      </c>
      <c r="D16312">
        <v>275</v>
      </c>
      <c r="E16312">
        <v>0</v>
      </c>
      <c r="F16312">
        <v>206.25</v>
      </c>
      <c r="G16312">
        <v>0</v>
      </c>
      <c r="H16312">
        <v>0</v>
      </c>
      <c r="I16312">
        <v>0</v>
      </c>
      <c r="K16312">
        <v>2016</v>
      </c>
      <c r="L16312">
        <v>2017</v>
      </c>
    </row>
    <row r="16313" spans="1:12" x14ac:dyDescent="0.25">
      <c r="A16313">
        <v>32</v>
      </c>
      <c r="B16313">
        <v>84037062</v>
      </c>
      <c r="C16313" t="s">
        <v>5195</v>
      </c>
      <c r="D16313">
        <v>275</v>
      </c>
      <c r="E16313">
        <v>0</v>
      </c>
      <c r="F16313">
        <v>206.25</v>
      </c>
      <c r="G16313">
        <v>0</v>
      </c>
      <c r="H16313">
        <v>0</v>
      </c>
      <c r="I16313">
        <v>0</v>
      </c>
      <c r="K16313">
        <v>2016</v>
      </c>
      <c r="L16313">
        <v>2016</v>
      </c>
    </row>
    <row r="16314" spans="1:12" x14ac:dyDescent="0.25">
      <c r="A16314">
        <v>32</v>
      </c>
      <c r="B16314">
        <v>84037063</v>
      </c>
      <c r="C16314" t="s">
        <v>5117</v>
      </c>
      <c r="D16314">
        <v>275</v>
      </c>
      <c r="E16314">
        <v>0</v>
      </c>
      <c r="F16314">
        <v>206.25</v>
      </c>
      <c r="G16314">
        <v>0</v>
      </c>
      <c r="H16314">
        <v>0</v>
      </c>
      <c r="I16314">
        <v>0</v>
      </c>
      <c r="K16314">
        <v>2016</v>
      </c>
      <c r="L16314">
        <v>2017</v>
      </c>
    </row>
    <row r="16315" spans="1:12" x14ac:dyDescent="0.25">
      <c r="A16315">
        <v>32</v>
      </c>
      <c r="B16315">
        <v>84037064</v>
      </c>
      <c r="C16315" t="s">
        <v>6659</v>
      </c>
      <c r="D16315">
        <v>225</v>
      </c>
      <c r="E16315">
        <v>0</v>
      </c>
      <c r="F16315">
        <v>168.75</v>
      </c>
      <c r="G16315">
        <v>0</v>
      </c>
      <c r="H16315">
        <v>0</v>
      </c>
      <c r="I16315">
        <v>0</v>
      </c>
      <c r="K16315">
        <v>2016</v>
      </c>
      <c r="L16315">
        <v>2017</v>
      </c>
    </row>
    <row r="16316" spans="1:12" x14ac:dyDescent="0.25">
      <c r="A16316">
        <v>32</v>
      </c>
      <c r="B16316">
        <v>84037065</v>
      </c>
      <c r="C16316" t="s">
        <v>5777</v>
      </c>
      <c r="D16316">
        <v>275</v>
      </c>
      <c r="E16316">
        <v>0</v>
      </c>
      <c r="F16316">
        <v>206.25</v>
      </c>
      <c r="G16316">
        <v>0</v>
      </c>
      <c r="H16316">
        <v>0</v>
      </c>
      <c r="I16316">
        <v>0</v>
      </c>
      <c r="K16316">
        <v>2016</v>
      </c>
      <c r="L16316">
        <v>2017</v>
      </c>
    </row>
    <row r="16317" spans="1:12" x14ac:dyDescent="0.25">
      <c r="A16317">
        <v>32</v>
      </c>
      <c r="B16317">
        <v>84037777</v>
      </c>
      <c r="C16317" t="s">
        <v>5377</v>
      </c>
      <c r="D16317">
        <v>150</v>
      </c>
      <c r="E16317">
        <v>0</v>
      </c>
      <c r="F16317">
        <v>112.5</v>
      </c>
      <c r="G16317">
        <v>0</v>
      </c>
      <c r="H16317">
        <v>0</v>
      </c>
      <c r="I16317">
        <v>0</v>
      </c>
      <c r="K16317">
        <v>2016</v>
      </c>
      <c r="L16317">
        <v>2016</v>
      </c>
    </row>
    <row r="16318" spans="1:12" x14ac:dyDescent="0.25">
      <c r="A16318">
        <v>32</v>
      </c>
      <c r="B16318">
        <v>84038018</v>
      </c>
      <c r="C16318" t="s">
        <v>1492</v>
      </c>
      <c r="D16318">
        <v>0</v>
      </c>
      <c r="E16318">
        <v>0</v>
      </c>
      <c r="F16318">
        <v>0</v>
      </c>
      <c r="G16318">
        <v>0</v>
      </c>
      <c r="H16318">
        <v>0</v>
      </c>
      <c r="I16318">
        <v>0</v>
      </c>
      <c r="K16318">
        <v>2017</v>
      </c>
      <c r="L16318">
        <v>2017</v>
      </c>
    </row>
    <row r="16319" spans="1:12" x14ac:dyDescent="0.25">
      <c r="A16319">
        <v>32</v>
      </c>
      <c r="B16319">
        <v>84038455</v>
      </c>
      <c r="C16319" t="s">
        <v>5509</v>
      </c>
      <c r="D16319">
        <v>100</v>
      </c>
      <c r="E16319">
        <v>0</v>
      </c>
      <c r="F16319">
        <v>75</v>
      </c>
      <c r="G16319">
        <v>0</v>
      </c>
      <c r="H16319">
        <v>0</v>
      </c>
      <c r="I16319">
        <v>0</v>
      </c>
      <c r="K16319">
        <v>2017</v>
      </c>
      <c r="L16319">
        <v>2017</v>
      </c>
    </row>
    <row r="16320" spans="1:12" x14ac:dyDescent="0.25">
      <c r="A16320">
        <v>32</v>
      </c>
      <c r="B16320">
        <v>84038456</v>
      </c>
      <c r="C16320" t="s">
        <v>5693</v>
      </c>
      <c r="D16320">
        <v>100</v>
      </c>
      <c r="E16320">
        <v>0</v>
      </c>
      <c r="F16320">
        <v>75</v>
      </c>
      <c r="G16320">
        <v>0</v>
      </c>
      <c r="H16320">
        <v>0</v>
      </c>
      <c r="I16320">
        <v>0</v>
      </c>
      <c r="K16320">
        <v>2017</v>
      </c>
      <c r="L16320">
        <v>2017</v>
      </c>
    </row>
    <row r="16321" spans="1:12" x14ac:dyDescent="0.25">
      <c r="A16321">
        <v>32</v>
      </c>
      <c r="B16321">
        <v>84038457</v>
      </c>
      <c r="C16321" t="s">
        <v>6610</v>
      </c>
      <c r="D16321">
        <v>100</v>
      </c>
      <c r="E16321">
        <v>0</v>
      </c>
      <c r="F16321">
        <v>75</v>
      </c>
      <c r="G16321">
        <v>0</v>
      </c>
      <c r="H16321">
        <v>0</v>
      </c>
      <c r="I16321">
        <v>0</v>
      </c>
      <c r="K16321">
        <v>2017</v>
      </c>
      <c r="L16321">
        <v>2017</v>
      </c>
    </row>
    <row r="16322" spans="1:12" x14ac:dyDescent="0.25">
      <c r="A16322">
        <v>32</v>
      </c>
      <c r="B16322">
        <v>84038940</v>
      </c>
      <c r="C16322" t="s">
        <v>1913</v>
      </c>
      <c r="D16322">
        <v>130</v>
      </c>
      <c r="E16322">
        <v>0</v>
      </c>
      <c r="F16322">
        <v>97.5</v>
      </c>
      <c r="G16322">
        <v>0</v>
      </c>
      <c r="H16322">
        <v>0</v>
      </c>
      <c r="I16322">
        <v>0</v>
      </c>
      <c r="K16322">
        <v>2016</v>
      </c>
      <c r="L16322">
        <v>2017</v>
      </c>
    </row>
    <row r="16323" spans="1:12" x14ac:dyDescent="0.25">
      <c r="A16323">
        <v>32</v>
      </c>
      <c r="B16323">
        <v>84038942</v>
      </c>
      <c r="C16323" t="s">
        <v>1913</v>
      </c>
      <c r="D16323">
        <v>130</v>
      </c>
      <c r="E16323">
        <v>0</v>
      </c>
      <c r="F16323">
        <v>97.5</v>
      </c>
      <c r="G16323">
        <v>0</v>
      </c>
      <c r="H16323">
        <v>0</v>
      </c>
      <c r="I16323">
        <v>0</v>
      </c>
      <c r="K16323">
        <v>2016</v>
      </c>
      <c r="L16323">
        <v>2017</v>
      </c>
    </row>
    <row r="16324" spans="1:12" x14ac:dyDescent="0.25">
      <c r="A16324">
        <v>32</v>
      </c>
      <c r="B16324">
        <v>84039114</v>
      </c>
      <c r="C16324" t="s">
        <v>5509</v>
      </c>
      <c r="D16324">
        <v>80</v>
      </c>
      <c r="E16324">
        <v>0</v>
      </c>
      <c r="F16324">
        <v>60</v>
      </c>
      <c r="G16324">
        <v>0</v>
      </c>
      <c r="H16324">
        <v>81.260000000000005</v>
      </c>
      <c r="I16324">
        <v>0</v>
      </c>
      <c r="K16324">
        <v>2014</v>
      </c>
      <c r="L16324">
        <v>2017</v>
      </c>
    </row>
    <row r="16325" spans="1:12" x14ac:dyDescent="0.25">
      <c r="A16325">
        <v>32</v>
      </c>
      <c r="B16325">
        <v>84039115</v>
      </c>
      <c r="C16325" t="s">
        <v>5693</v>
      </c>
      <c r="D16325">
        <v>80</v>
      </c>
      <c r="E16325">
        <v>0</v>
      </c>
      <c r="F16325">
        <v>60</v>
      </c>
      <c r="G16325">
        <v>0</v>
      </c>
      <c r="H16325">
        <v>81.260000000000005</v>
      </c>
      <c r="I16325">
        <v>0</v>
      </c>
      <c r="K16325">
        <v>2014</v>
      </c>
      <c r="L16325">
        <v>2017</v>
      </c>
    </row>
    <row r="16326" spans="1:12" x14ac:dyDescent="0.25">
      <c r="A16326">
        <v>32</v>
      </c>
      <c r="B16326">
        <v>84039116</v>
      </c>
      <c r="C16326" t="s">
        <v>5692</v>
      </c>
      <c r="D16326">
        <v>80</v>
      </c>
      <c r="E16326">
        <v>0</v>
      </c>
      <c r="F16326">
        <v>60</v>
      </c>
      <c r="G16326">
        <v>0</v>
      </c>
      <c r="H16326">
        <v>81.260000000000005</v>
      </c>
      <c r="I16326">
        <v>0</v>
      </c>
      <c r="K16326">
        <v>2014</v>
      </c>
      <c r="L16326">
        <v>2017</v>
      </c>
    </row>
    <row r="16327" spans="1:12" x14ac:dyDescent="0.25">
      <c r="A16327">
        <v>32</v>
      </c>
      <c r="B16327">
        <v>84039844</v>
      </c>
      <c r="C16327" t="s">
        <v>6041</v>
      </c>
      <c r="D16327">
        <v>80</v>
      </c>
      <c r="E16327">
        <v>0</v>
      </c>
      <c r="F16327">
        <v>60</v>
      </c>
      <c r="G16327">
        <v>0</v>
      </c>
      <c r="H16327">
        <v>0</v>
      </c>
      <c r="I16327">
        <v>0</v>
      </c>
      <c r="K16327">
        <v>1982</v>
      </c>
      <c r="L16327">
        <v>2017</v>
      </c>
    </row>
    <row r="16328" spans="1:12" x14ac:dyDescent="0.25">
      <c r="A16328">
        <v>32</v>
      </c>
      <c r="B16328">
        <v>84039845</v>
      </c>
      <c r="C16328" t="s">
        <v>6041</v>
      </c>
      <c r="D16328">
        <v>120</v>
      </c>
      <c r="E16328">
        <v>0</v>
      </c>
      <c r="F16328">
        <v>90</v>
      </c>
      <c r="G16328">
        <v>0</v>
      </c>
      <c r="H16328">
        <v>0</v>
      </c>
      <c r="I16328">
        <v>0</v>
      </c>
      <c r="K16328">
        <v>2015</v>
      </c>
      <c r="L16328">
        <v>2017</v>
      </c>
    </row>
    <row r="16329" spans="1:12" x14ac:dyDescent="0.25">
      <c r="A16329">
        <v>32</v>
      </c>
      <c r="B16329">
        <v>84040591</v>
      </c>
      <c r="C16329" t="s">
        <v>6315</v>
      </c>
      <c r="D16329">
        <v>430</v>
      </c>
      <c r="E16329">
        <v>0</v>
      </c>
      <c r="F16329">
        <v>322.5</v>
      </c>
      <c r="G16329">
        <v>0</v>
      </c>
      <c r="H16329">
        <v>0</v>
      </c>
      <c r="I16329">
        <v>0</v>
      </c>
      <c r="K16329">
        <v>2016</v>
      </c>
      <c r="L16329">
        <v>2017</v>
      </c>
    </row>
    <row r="16330" spans="1:12" x14ac:dyDescent="0.25">
      <c r="A16330">
        <v>32</v>
      </c>
      <c r="B16330">
        <v>84040592</v>
      </c>
      <c r="C16330" t="s">
        <v>6675</v>
      </c>
      <c r="D16330">
        <v>450</v>
      </c>
      <c r="E16330">
        <v>0</v>
      </c>
      <c r="F16330">
        <v>337.5</v>
      </c>
      <c r="G16330">
        <v>0</v>
      </c>
      <c r="H16330">
        <v>0</v>
      </c>
      <c r="I16330">
        <v>0</v>
      </c>
      <c r="K16330">
        <v>2016</v>
      </c>
      <c r="L16330">
        <v>2017</v>
      </c>
    </row>
    <row r="16331" spans="1:12" x14ac:dyDescent="0.25">
      <c r="A16331">
        <v>32</v>
      </c>
      <c r="B16331">
        <v>84040593</v>
      </c>
      <c r="C16331" t="s">
        <v>6288</v>
      </c>
      <c r="D16331">
        <v>450</v>
      </c>
      <c r="E16331">
        <v>0</v>
      </c>
      <c r="F16331">
        <v>337.5</v>
      </c>
      <c r="G16331">
        <v>0</v>
      </c>
      <c r="H16331">
        <v>0</v>
      </c>
      <c r="I16331">
        <v>0</v>
      </c>
      <c r="K16331">
        <v>2016</v>
      </c>
      <c r="L16331">
        <v>2017</v>
      </c>
    </row>
    <row r="16332" spans="1:12" x14ac:dyDescent="0.25">
      <c r="A16332">
        <v>32</v>
      </c>
      <c r="B16332">
        <v>84040594</v>
      </c>
      <c r="C16332" t="s">
        <v>6019</v>
      </c>
      <c r="D16332">
        <v>450</v>
      </c>
      <c r="E16332">
        <v>0</v>
      </c>
      <c r="F16332">
        <v>337.5</v>
      </c>
      <c r="G16332">
        <v>0</v>
      </c>
      <c r="H16332">
        <v>0</v>
      </c>
      <c r="I16332">
        <v>0</v>
      </c>
      <c r="K16332">
        <v>2016</v>
      </c>
      <c r="L16332">
        <v>2017</v>
      </c>
    </row>
    <row r="16333" spans="1:12" x14ac:dyDescent="0.25">
      <c r="A16333">
        <v>32</v>
      </c>
      <c r="B16333">
        <v>84040595</v>
      </c>
      <c r="C16333" t="s">
        <v>6674</v>
      </c>
      <c r="D16333">
        <v>450</v>
      </c>
      <c r="E16333">
        <v>0</v>
      </c>
      <c r="F16333">
        <v>337.5</v>
      </c>
      <c r="G16333">
        <v>0</v>
      </c>
      <c r="H16333">
        <v>0</v>
      </c>
      <c r="I16333">
        <v>0</v>
      </c>
      <c r="K16333">
        <v>2016</v>
      </c>
      <c r="L16333">
        <v>2017</v>
      </c>
    </row>
    <row r="16334" spans="1:12" x14ac:dyDescent="0.25">
      <c r="A16334">
        <v>32</v>
      </c>
      <c r="B16334">
        <v>84040596</v>
      </c>
      <c r="C16334" t="s">
        <v>6018</v>
      </c>
      <c r="D16334">
        <v>450</v>
      </c>
      <c r="E16334">
        <v>0</v>
      </c>
      <c r="F16334">
        <v>337.5</v>
      </c>
      <c r="G16334">
        <v>0</v>
      </c>
      <c r="H16334">
        <v>0</v>
      </c>
      <c r="I16334">
        <v>0</v>
      </c>
      <c r="K16334">
        <v>2016</v>
      </c>
      <c r="L16334">
        <v>2017</v>
      </c>
    </row>
    <row r="16335" spans="1:12" x14ac:dyDescent="0.25">
      <c r="A16335">
        <v>32</v>
      </c>
      <c r="B16335">
        <v>84040597</v>
      </c>
      <c r="C16335" t="s">
        <v>6020</v>
      </c>
      <c r="D16335">
        <v>450</v>
      </c>
      <c r="E16335">
        <v>0</v>
      </c>
      <c r="F16335">
        <v>337.5</v>
      </c>
      <c r="G16335">
        <v>0</v>
      </c>
      <c r="H16335">
        <v>0</v>
      </c>
      <c r="I16335">
        <v>0</v>
      </c>
      <c r="K16335">
        <v>2016</v>
      </c>
      <c r="L16335">
        <v>2017</v>
      </c>
    </row>
    <row r="16336" spans="1:12" x14ac:dyDescent="0.25">
      <c r="A16336">
        <v>32</v>
      </c>
      <c r="B16336">
        <v>84040598</v>
      </c>
      <c r="C16336" t="s">
        <v>6458</v>
      </c>
      <c r="D16336">
        <v>0</v>
      </c>
      <c r="E16336">
        <v>0</v>
      </c>
      <c r="F16336">
        <v>0</v>
      </c>
      <c r="G16336">
        <v>0</v>
      </c>
      <c r="H16336">
        <v>0</v>
      </c>
      <c r="I16336">
        <v>0</v>
      </c>
      <c r="K16336">
        <v>2016</v>
      </c>
      <c r="L16336">
        <v>2017</v>
      </c>
    </row>
    <row r="16337" spans="1:12" x14ac:dyDescent="0.25">
      <c r="A16337">
        <v>32</v>
      </c>
      <c r="B16337">
        <v>84040613</v>
      </c>
      <c r="C16337" t="s">
        <v>6957</v>
      </c>
      <c r="D16337">
        <v>54</v>
      </c>
      <c r="E16337">
        <v>0</v>
      </c>
      <c r="F16337">
        <v>32.4</v>
      </c>
      <c r="G16337">
        <v>0</v>
      </c>
      <c r="H16337">
        <v>0</v>
      </c>
      <c r="I16337">
        <v>0</v>
      </c>
      <c r="K16337">
        <v>2016</v>
      </c>
      <c r="L16337">
        <v>2017</v>
      </c>
    </row>
    <row r="16338" spans="1:12" x14ac:dyDescent="0.25">
      <c r="A16338">
        <v>32</v>
      </c>
      <c r="B16338">
        <v>84040614</v>
      </c>
      <c r="C16338" t="s">
        <v>6542</v>
      </c>
      <c r="D16338">
        <v>50</v>
      </c>
      <c r="E16338">
        <v>0</v>
      </c>
      <c r="F16338">
        <v>30</v>
      </c>
      <c r="G16338">
        <v>0</v>
      </c>
      <c r="H16338">
        <v>0</v>
      </c>
      <c r="I16338">
        <v>0</v>
      </c>
      <c r="K16338">
        <v>2016</v>
      </c>
      <c r="L16338">
        <v>2017</v>
      </c>
    </row>
    <row r="16339" spans="1:12" x14ac:dyDescent="0.25">
      <c r="A16339">
        <v>32</v>
      </c>
      <c r="B16339">
        <v>84040615</v>
      </c>
      <c r="C16339" t="s">
        <v>6528</v>
      </c>
      <c r="D16339">
        <v>50</v>
      </c>
      <c r="E16339">
        <v>0</v>
      </c>
      <c r="F16339">
        <v>30</v>
      </c>
      <c r="G16339">
        <v>0</v>
      </c>
      <c r="H16339">
        <v>0</v>
      </c>
      <c r="I16339">
        <v>0</v>
      </c>
      <c r="K16339">
        <v>2016</v>
      </c>
      <c r="L16339">
        <v>2017</v>
      </c>
    </row>
    <row r="16340" spans="1:12" x14ac:dyDescent="0.25">
      <c r="A16340">
        <v>32</v>
      </c>
      <c r="B16340">
        <v>84041632</v>
      </c>
      <c r="C16340" t="s">
        <v>6958</v>
      </c>
      <c r="D16340">
        <v>545</v>
      </c>
      <c r="E16340">
        <v>0</v>
      </c>
      <c r="F16340">
        <v>408.75</v>
      </c>
      <c r="G16340">
        <v>0</v>
      </c>
      <c r="H16340">
        <v>0</v>
      </c>
      <c r="I16340">
        <v>0</v>
      </c>
      <c r="K16340">
        <v>2017</v>
      </c>
      <c r="L16340">
        <v>2017</v>
      </c>
    </row>
    <row r="16341" spans="1:12" x14ac:dyDescent="0.25">
      <c r="A16341">
        <v>32</v>
      </c>
      <c r="B16341">
        <v>84042538</v>
      </c>
      <c r="C16341" t="s">
        <v>6959</v>
      </c>
      <c r="D16341">
        <v>120</v>
      </c>
      <c r="E16341">
        <v>0</v>
      </c>
      <c r="F16341">
        <v>90</v>
      </c>
      <c r="G16341">
        <v>0</v>
      </c>
      <c r="H16341">
        <v>0</v>
      </c>
      <c r="I16341">
        <v>0</v>
      </c>
      <c r="K16341">
        <v>2016</v>
      </c>
      <c r="L16341">
        <v>2017</v>
      </c>
    </row>
    <row r="16342" spans="1:12" x14ac:dyDescent="0.25">
      <c r="A16342">
        <v>32</v>
      </c>
      <c r="B16342">
        <v>84042540</v>
      </c>
      <c r="C16342" t="s">
        <v>6952</v>
      </c>
      <c r="D16342">
        <v>140</v>
      </c>
      <c r="E16342">
        <v>0</v>
      </c>
      <c r="F16342">
        <v>105</v>
      </c>
      <c r="G16342">
        <v>0</v>
      </c>
      <c r="H16342">
        <v>0</v>
      </c>
      <c r="I16342">
        <v>0</v>
      </c>
      <c r="K16342">
        <v>2016</v>
      </c>
      <c r="L16342">
        <v>2016</v>
      </c>
    </row>
    <row r="16343" spans="1:12" x14ac:dyDescent="0.25">
      <c r="A16343">
        <v>32</v>
      </c>
      <c r="B16343">
        <v>84042542</v>
      </c>
      <c r="C16343" t="s">
        <v>6960</v>
      </c>
      <c r="D16343">
        <v>120</v>
      </c>
      <c r="E16343">
        <v>0</v>
      </c>
      <c r="F16343">
        <v>90</v>
      </c>
      <c r="G16343">
        <v>0</v>
      </c>
      <c r="H16343">
        <v>0</v>
      </c>
      <c r="I16343">
        <v>0</v>
      </c>
      <c r="K16343">
        <v>2016</v>
      </c>
      <c r="L16343">
        <v>2017</v>
      </c>
    </row>
    <row r="16344" spans="1:12" x14ac:dyDescent="0.25">
      <c r="A16344">
        <v>32</v>
      </c>
      <c r="B16344">
        <v>84042544</v>
      </c>
      <c r="C16344" t="s">
        <v>6961</v>
      </c>
      <c r="D16344">
        <v>120</v>
      </c>
      <c r="E16344">
        <v>0</v>
      </c>
      <c r="F16344">
        <v>90</v>
      </c>
      <c r="G16344">
        <v>0</v>
      </c>
      <c r="H16344">
        <v>0</v>
      </c>
      <c r="I16344">
        <v>0</v>
      </c>
      <c r="K16344">
        <v>2016</v>
      </c>
      <c r="L16344">
        <v>2017</v>
      </c>
    </row>
    <row r="16345" spans="1:12" x14ac:dyDescent="0.25">
      <c r="A16345">
        <v>32</v>
      </c>
      <c r="B16345">
        <v>84042546</v>
      </c>
      <c r="C16345" t="s">
        <v>6962</v>
      </c>
      <c r="D16345">
        <v>120</v>
      </c>
      <c r="E16345">
        <v>0</v>
      </c>
      <c r="F16345">
        <v>90</v>
      </c>
      <c r="G16345">
        <v>0</v>
      </c>
      <c r="H16345">
        <v>0</v>
      </c>
      <c r="I16345">
        <v>0</v>
      </c>
      <c r="K16345">
        <v>2016</v>
      </c>
      <c r="L16345">
        <v>2017</v>
      </c>
    </row>
    <row r="16346" spans="1:12" x14ac:dyDescent="0.25">
      <c r="A16346">
        <v>32</v>
      </c>
      <c r="B16346">
        <v>84042894</v>
      </c>
      <c r="C16346" t="s">
        <v>6797</v>
      </c>
      <c r="D16346">
        <v>100</v>
      </c>
      <c r="E16346">
        <v>0</v>
      </c>
      <c r="F16346">
        <v>75</v>
      </c>
      <c r="G16346">
        <v>0</v>
      </c>
      <c r="H16346">
        <v>0</v>
      </c>
      <c r="I16346">
        <v>0</v>
      </c>
      <c r="K16346">
        <v>2014</v>
      </c>
      <c r="L16346">
        <v>2017</v>
      </c>
    </row>
    <row r="16347" spans="1:12" x14ac:dyDescent="0.25">
      <c r="A16347">
        <v>32</v>
      </c>
      <c r="B16347">
        <v>84042898</v>
      </c>
      <c r="C16347" t="s">
        <v>6797</v>
      </c>
      <c r="D16347">
        <v>100</v>
      </c>
      <c r="E16347">
        <v>0</v>
      </c>
      <c r="F16347">
        <v>75</v>
      </c>
      <c r="G16347">
        <v>0</v>
      </c>
      <c r="H16347">
        <v>0</v>
      </c>
      <c r="I16347">
        <v>0</v>
      </c>
      <c r="K16347">
        <v>2014</v>
      </c>
      <c r="L16347">
        <v>2017</v>
      </c>
    </row>
    <row r="16348" spans="1:12" x14ac:dyDescent="0.25">
      <c r="A16348">
        <v>32</v>
      </c>
      <c r="B16348">
        <v>84042958</v>
      </c>
      <c r="C16348" t="s">
        <v>5697</v>
      </c>
      <c r="D16348">
        <v>70</v>
      </c>
      <c r="E16348">
        <v>0</v>
      </c>
      <c r="F16348">
        <v>52.5</v>
      </c>
      <c r="G16348">
        <v>0</v>
      </c>
      <c r="H16348">
        <v>0</v>
      </c>
      <c r="I16348">
        <v>0</v>
      </c>
      <c r="K16348">
        <v>2017</v>
      </c>
      <c r="L16348">
        <v>2017</v>
      </c>
    </row>
    <row r="16349" spans="1:12" x14ac:dyDescent="0.25">
      <c r="A16349">
        <v>32</v>
      </c>
      <c r="B16349">
        <v>84042959</v>
      </c>
      <c r="C16349" t="s">
        <v>6963</v>
      </c>
      <c r="D16349">
        <v>70</v>
      </c>
      <c r="E16349">
        <v>0</v>
      </c>
      <c r="F16349">
        <v>52.5</v>
      </c>
      <c r="G16349">
        <v>0</v>
      </c>
      <c r="H16349">
        <v>0</v>
      </c>
      <c r="I16349">
        <v>0</v>
      </c>
      <c r="K16349">
        <v>2017</v>
      </c>
      <c r="L16349">
        <v>2017</v>
      </c>
    </row>
    <row r="16350" spans="1:12" x14ac:dyDescent="0.25">
      <c r="A16350">
        <v>32</v>
      </c>
      <c r="B16350">
        <v>84042960</v>
      </c>
      <c r="C16350" t="s">
        <v>5696</v>
      </c>
      <c r="D16350">
        <v>70</v>
      </c>
      <c r="E16350">
        <v>0</v>
      </c>
      <c r="F16350">
        <v>52.5</v>
      </c>
      <c r="G16350">
        <v>0</v>
      </c>
      <c r="H16350">
        <v>0</v>
      </c>
      <c r="I16350">
        <v>0</v>
      </c>
      <c r="K16350">
        <v>2017</v>
      </c>
      <c r="L16350">
        <v>2017</v>
      </c>
    </row>
    <row r="16351" spans="1:12" x14ac:dyDescent="0.25">
      <c r="A16351">
        <v>32</v>
      </c>
      <c r="B16351">
        <v>84042970</v>
      </c>
      <c r="C16351" t="s">
        <v>5695</v>
      </c>
      <c r="D16351">
        <v>70</v>
      </c>
      <c r="E16351">
        <v>0</v>
      </c>
      <c r="F16351">
        <v>52.5</v>
      </c>
      <c r="G16351">
        <v>0</v>
      </c>
      <c r="H16351">
        <v>0</v>
      </c>
      <c r="I16351">
        <v>0</v>
      </c>
      <c r="K16351">
        <v>2017</v>
      </c>
      <c r="L16351">
        <v>2017</v>
      </c>
    </row>
    <row r="16352" spans="1:12" x14ac:dyDescent="0.25">
      <c r="A16352">
        <v>32</v>
      </c>
      <c r="B16352">
        <v>84042971</v>
      </c>
      <c r="C16352" t="s">
        <v>5698</v>
      </c>
      <c r="D16352">
        <v>70</v>
      </c>
      <c r="E16352">
        <v>0</v>
      </c>
      <c r="F16352">
        <v>52.5</v>
      </c>
      <c r="G16352">
        <v>0</v>
      </c>
      <c r="H16352">
        <v>0</v>
      </c>
      <c r="I16352">
        <v>0</v>
      </c>
      <c r="K16352">
        <v>2017</v>
      </c>
      <c r="L16352">
        <v>2017</v>
      </c>
    </row>
    <row r="16353" spans="1:12" x14ac:dyDescent="0.25">
      <c r="A16353">
        <v>32</v>
      </c>
      <c r="B16353">
        <v>84042972</v>
      </c>
      <c r="C16353" t="s">
        <v>6964</v>
      </c>
      <c r="D16353">
        <v>70</v>
      </c>
      <c r="E16353">
        <v>0</v>
      </c>
      <c r="F16353">
        <v>52.5</v>
      </c>
      <c r="G16353">
        <v>0</v>
      </c>
      <c r="H16353">
        <v>0</v>
      </c>
      <c r="I16353">
        <v>0</v>
      </c>
      <c r="K16353">
        <v>2017</v>
      </c>
      <c r="L16353">
        <v>2017</v>
      </c>
    </row>
    <row r="16354" spans="1:12" x14ac:dyDescent="0.25">
      <c r="A16354">
        <v>32</v>
      </c>
      <c r="B16354">
        <v>84042974</v>
      </c>
      <c r="C16354" t="s">
        <v>5695</v>
      </c>
      <c r="D16354">
        <v>70</v>
      </c>
      <c r="E16354">
        <v>0</v>
      </c>
      <c r="F16354">
        <v>52.5</v>
      </c>
      <c r="G16354">
        <v>0</v>
      </c>
      <c r="H16354">
        <v>0</v>
      </c>
      <c r="I16354">
        <v>0</v>
      </c>
      <c r="K16354">
        <v>2017</v>
      </c>
      <c r="L16354">
        <v>2017</v>
      </c>
    </row>
    <row r="16355" spans="1:12" x14ac:dyDescent="0.25">
      <c r="A16355">
        <v>32</v>
      </c>
      <c r="B16355">
        <v>84042975</v>
      </c>
      <c r="C16355" t="s">
        <v>5698</v>
      </c>
      <c r="D16355">
        <v>70</v>
      </c>
      <c r="E16355">
        <v>0</v>
      </c>
      <c r="F16355">
        <v>52.5</v>
      </c>
      <c r="G16355">
        <v>0</v>
      </c>
      <c r="H16355">
        <v>0</v>
      </c>
      <c r="I16355">
        <v>0</v>
      </c>
      <c r="K16355">
        <v>2017</v>
      </c>
      <c r="L16355">
        <v>2017</v>
      </c>
    </row>
    <row r="16356" spans="1:12" x14ac:dyDescent="0.25">
      <c r="A16356">
        <v>32</v>
      </c>
      <c r="B16356">
        <v>84042976</v>
      </c>
      <c r="C16356" t="s">
        <v>6964</v>
      </c>
      <c r="D16356">
        <v>70</v>
      </c>
      <c r="E16356">
        <v>0</v>
      </c>
      <c r="F16356">
        <v>52.5</v>
      </c>
      <c r="G16356">
        <v>0</v>
      </c>
      <c r="H16356">
        <v>0</v>
      </c>
      <c r="I16356">
        <v>0</v>
      </c>
      <c r="K16356">
        <v>2017</v>
      </c>
      <c r="L16356">
        <v>2017</v>
      </c>
    </row>
    <row r="16357" spans="1:12" x14ac:dyDescent="0.25">
      <c r="A16357">
        <v>32</v>
      </c>
      <c r="B16357">
        <v>84043856</v>
      </c>
      <c r="C16357" t="s">
        <v>6320</v>
      </c>
      <c r="D16357">
        <v>50</v>
      </c>
      <c r="E16357">
        <v>0</v>
      </c>
      <c r="F16357">
        <v>37.5</v>
      </c>
      <c r="G16357">
        <v>0</v>
      </c>
      <c r="H16357">
        <v>0</v>
      </c>
      <c r="I16357">
        <v>0</v>
      </c>
      <c r="K16357">
        <v>2017</v>
      </c>
      <c r="L16357">
        <v>2017</v>
      </c>
    </row>
    <row r="16358" spans="1:12" x14ac:dyDescent="0.25">
      <c r="A16358">
        <v>32</v>
      </c>
      <c r="B16358">
        <v>84043873</v>
      </c>
      <c r="C16358" t="s">
        <v>6490</v>
      </c>
      <c r="D16358">
        <v>975</v>
      </c>
      <c r="E16358">
        <v>0</v>
      </c>
      <c r="F16358">
        <v>731.25</v>
      </c>
      <c r="G16358">
        <v>0</v>
      </c>
      <c r="H16358">
        <v>924.3</v>
      </c>
      <c r="I16358">
        <v>0</v>
      </c>
      <c r="K16358">
        <v>2016</v>
      </c>
      <c r="L16358">
        <v>2016</v>
      </c>
    </row>
    <row r="16359" spans="1:12" x14ac:dyDescent="0.25">
      <c r="A16359">
        <v>32</v>
      </c>
      <c r="B16359">
        <v>84043875</v>
      </c>
      <c r="C16359" t="s">
        <v>6927</v>
      </c>
      <c r="D16359">
        <v>995</v>
      </c>
      <c r="E16359">
        <v>0</v>
      </c>
      <c r="F16359">
        <v>746.25</v>
      </c>
      <c r="G16359">
        <v>0</v>
      </c>
      <c r="H16359">
        <v>0</v>
      </c>
      <c r="I16359">
        <v>0</v>
      </c>
      <c r="K16359">
        <v>2016</v>
      </c>
      <c r="L16359">
        <v>2017</v>
      </c>
    </row>
    <row r="16360" spans="1:12" x14ac:dyDescent="0.25">
      <c r="A16360">
        <v>32</v>
      </c>
      <c r="B16360">
        <v>84043877</v>
      </c>
      <c r="C16360" t="s">
        <v>6927</v>
      </c>
      <c r="D16360">
        <v>995</v>
      </c>
      <c r="E16360">
        <v>0</v>
      </c>
      <c r="F16360">
        <v>746.25</v>
      </c>
      <c r="G16360">
        <v>0</v>
      </c>
      <c r="H16360">
        <v>0</v>
      </c>
      <c r="I16360">
        <v>0</v>
      </c>
      <c r="K16360">
        <v>2016</v>
      </c>
      <c r="L16360">
        <v>2017</v>
      </c>
    </row>
    <row r="16361" spans="1:12" x14ac:dyDescent="0.25">
      <c r="A16361">
        <v>32</v>
      </c>
      <c r="B16361">
        <v>84043881</v>
      </c>
      <c r="C16361" t="s">
        <v>6929</v>
      </c>
      <c r="D16361">
        <v>995</v>
      </c>
      <c r="E16361">
        <v>0</v>
      </c>
      <c r="F16361">
        <v>746.25</v>
      </c>
      <c r="G16361">
        <v>0</v>
      </c>
      <c r="H16361">
        <v>0</v>
      </c>
      <c r="I16361">
        <v>0</v>
      </c>
      <c r="K16361">
        <v>2016</v>
      </c>
      <c r="L16361">
        <v>2017</v>
      </c>
    </row>
    <row r="16362" spans="1:12" x14ac:dyDescent="0.25">
      <c r="A16362">
        <v>32</v>
      </c>
      <c r="B16362">
        <v>84043885</v>
      </c>
      <c r="C16362" t="s">
        <v>6929</v>
      </c>
      <c r="D16362">
        <v>995</v>
      </c>
      <c r="E16362">
        <v>0</v>
      </c>
      <c r="F16362">
        <v>746.25</v>
      </c>
      <c r="G16362">
        <v>0</v>
      </c>
      <c r="H16362">
        <v>0</v>
      </c>
      <c r="I16362">
        <v>0</v>
      </c>
      <c r="K16362">
        <v>2016</v>
      </c>
      <c r="L16362">
        <v>2017</v>
      </c>
    </row>
    <row r="16363" spans="1:12" x14ac:dyDescent="0.25">
      <c r="A16363">
        <v>32</v>
      </c>
      <c r="B16363">
        <v>84043895</v>
      </c>
      <c r="C16363" t="s">
        <v>7780</v>
      </c>
      <c r="D16363">
        <v>227</v>
      </c>
      <c r="E16363">
        <v>0</v>
      </c>
      <c r="F16363">
        <v>136.19999999999999</v>
      </c>
      <c r="G16363">
        <v>0</v>
      </c>
      <c r="H16363">
        <v>0</v>
      </c>
      <c r="I16363">
        <v>0</v>
      </c>
      <c r="K16363">
        <v>2016</v>
      </c>
      <c r="L16363">
        <v>2017</v>
      </c>
    </row>
    <row r="16364" spans="1:12" x14ac:dyDescent="0.25">
      <c r="A16364">
        <v>32</v>
      </c>
      <c r="B16364">
        <v>84043896</v>
      </c>
      <c r="C16364" t="s">
        <v>7780</v>
      </c>
      <c r="D16364">
        <v>227</v>
      </c>
      <c r="E16364">
        <v>0</v>
      </c>
      <c r="F16364">
        <v>136.19999999999999</v>
      </c>
      <c r="G16364">
        <v>0</v>
      </c>
      <c r="H16364">
        <v>0</v>
      </c>
      <c r="I16364">
        <v>0</v>
      </c>
      <c r="K16364">
        <v>2016</v>
      </c>
      <c r="L16364">
        <v>2017</v>
      </c>
    </row>
    <row r="16365" spans="1:12" x14ac:dyDescent="0.25">
      <c r="A16365">
        <v>32</v>
      </c>
      <c r="B16365">
        <v>84044637</v>
      </c>
      <c r="C16365" t="s">
        <v>4544</v>
      </c>
      <c r="D16365">
        <v>275</v>
      </c>
      <c r="E16365">
        <v>0</v>
      </c>
      <c r="F16365">
        <v>206.25</v>
      </c>
      <c r="G16365">
        <v>0</v>
      </c>
      <c r="H16365">
        <v>0</v>
      </c>
      <c r="I16365">
        <v>0</v>
      </c>
      <c r="K16365">
        <v>2013</v>
      </c>
      <c r="L16365">
        <v>2017</v>
      </c>
    </row>
    <row r="16366" spans="1:12" x14ac:dyDescent="0.25">
      <c r="A16366">
        <v>32</v>
      </c>
      <c r="B16366">
        <v>84044638</v>
      </c>
      <c r="C16366" t="s">
        <v>4544</v>
      </c>
      <c r="D16366">
        <v>275</v>
      </c>
      <c r="E16366">
        <v>0</v>
      </c>
      <c r="F16366">
        <v>206.25</v>
      </c>
      <c r="G16366">
        <v>0</v>
      </c>
      <c r="H16366">
        <v>0</v>
      </c>
      <c r="I16366">
        <v>0</v>
      </c>
      <c r="K16366">
        <v>2013</v>
      </c>
      <c r="L16366">
        <v>2016</v>
      </c>
    </row>
    <row r="16367" spans="1:12" x14ac:dyDescent="0.25">
      <c r="A16367">
        <v>32</v>
      </c>
      <c r="B16367">
        <v>84045129</v>
      </c>
      <c r="C16367" t="s">
        <v>6659</v>
      </c>
      <c r="D16367">
        <v>250</v>
      </c>
      <c r="E16367">
        <v>0</v>
      </c>
      <c r="F16367">
        <v>187.5</v>
      </c>
      <c r="G16367">
        <v>0</v>
      </c>
      <c r="H16367">
        <v>0</v>
      </c>
      <c r="I16367">
        <v>0</v>
      </c>
      <c r="K16367">
        <v>2017</v>
      </c>
      <c r="L16367">
        <v>2017</v>
      </c>
    </row>
    <row r="16368" spans="1:12" x14ac:dyDescent="0.25">
      <c r="A16368">
        <v>32</v>
      </c>
      <c r="B16368">
        <v>84045130</v>
      </c>
      <c r="C16368" t="s">
        <v>5549</v>
      </c>
      <c r="D16368">
        <v>300</v>
      </c>
      <c r="E16368">
        <v>0</v>
      </c>
      <c r="F16368">
        <v>225</v>
      </c>
      <c r="G16368">
        <v>0</v>
      </c>
      <c r="H16368">
        <v>0</v>
      </c>
      <c r="I16368">
        <v>0</v>
      </c>
      <c r="K16368">
        <v>2017</v>
      </c>
      <c r="L16368">
        <v>2017</v>
      </c>
    </row>
    <row r="16369" spans="1:12" x14ac:dyDescent="0.25">
      <c r="A16369">
        <v>32</v>
      </c>
      <c r="B16369">
        <v>84045131</v>
      </c>
      <c r="C16369" t="s">
        <v>5195</v>
      </c>
      <c r="D16369">
        <v>300</v>
      </c>
      <c r="E16369">
        <v>0</v>
      </c>
      <c r="F16369">
        <v>225</v>
      </c>
      <c r="G16369">
        <v>0</v>
      </c>
      <c r="H16369">
        <v>0</v>
      </c>
      <c r="I16369">
        <v>0</v>
      </c>
      <c r="K16369">
        <v>2017</v>
      </c>
      <c r="L16369">
        <v>2017</v>
      </c>
    </row>
    <row r="16370" spans="1:12" x14ac:dyDescent="0.25">
      <c r="A16370">
        <v>32</v>
      </c>
      <c r="B16370">
        <v>84045132</v>
      </c>
      <c r="C16370" t="s">
        <v>5777</v>
      </c>
      <c r="D16370">
        <v>300</v>
      </c>
      <c r="E16370">
        <v>0</v>
      </c>
      <c r="F16370">
        <v>225</v>
      </c>
      <c r="G16370">
        <v>0</v>
      </c>
      <c r="H16370">
        <v>0</v>
      </c>
      <c r="I16370">
        <v>0</v>
      </c>
      <c r="K16370">
        <v>2017</v>
      </c>
      <c r="L16370">
        <v>2017</v>
      </c>
    </row>
    <row r="16371" spans="1:12" x14ac:dyDescent="0.25">
      <c r="A16371">
        <v>32</v>
      </c>
      <c r="B16371">
        <v>84045133</v>
      </c>
      <c r="C16371" t="s">
        <v>6361</v>
      </c>
      <c r="D16371">
        <v>300</v>
      </c>
      <c r="E16371">
        <v>0</v>
      </c>
      <c r="F16371">
        <v>225</v>
      </c>
      <c r="G16371">
        <v>0</v>
      </c>
      <c r="H16371">
        <v>0</v>
      </c>
      <c r="I16371">
        <v>0</v>
      </c>
      <c r="K16371">
        <v>2017</v>
      </c>
      <c r="L16371">
        <v>2017</v>
      </c>
    </row>
    <row r="16372" spans="1:12" x14ac:dyDescent="0.25">
      <c r="A16372">
        <v>32</v>
      </c>
      <c r="B16372">
        <v>84045134</v>
      </c>
      <c r="C16372" t="s">
        <v>5501</v>
      </c>
      <c r="D16372">
        <v>300</v>
      </c>
      <c r="E16372">
        <v>0</v>
      </c>
      <c r="F16372">
        <v>225</v>
      </c>
      <c r="G16372">
        <v>0</v>
      </c>
      <c r="H16372">
        <v>0</v>
      </c>
      <c r="I16372">
        <v>0</v>
      </c>
      <c r="K16372">
        <v>2017</v>
      </c>
      <c r="L16372">
        <v>2017</v>
      </c>
    </row>
    <row r="16373" spans="1:12" x14ac:dyDescent="0.25">
      <c r="A16373">
        <v>32</v>
      </c>
      <c r="B16373">
        <v>84047178</v>
      </c>
      <c r="C16373" t="s">
        <v>5995</v>
      </c>
      <c r="D16373">
        <v>70</v>
      </c>
      <c r="E16373">
        <v>0</v>
      </c>
      <c r="F16373">
        <v>52.5</v>
      </c>
      <c r="G16373">
        <v>0</v>
      </c>
      <c r="H16373">
        <v>0</v>
      </c>
      <c r="I16373">
        <v>0</v>
      </c>
      <c r="K16373">
        <v>2017</v>
      </c>
      <c r="L16373">
        <v>2017</v>
      </c>
    </row>
    <row r="16374" spans="1:12" x14ac:dyDescent="0.25">
      <c r="A16374">
        <v>32</v>
      </c>
      <c r="B16374">
        <v>84047181</v>
      </c>
      <c r="C16374" t="s">
        <v>6640</v>
      </c>
      <c r="D16374">
        <v>95</v>
      </c>
      <c r="E16374">
        <v>0</v>
      </c>
      <c r="F16374">
        <v>71.25</v>
      </c>
      <c r="G16374">
        <v>0</v>
      </c>
      <c r="H16374">
        <v>0</v>
      </c>
      <c r="I16374">
        <v>0</v>
      </c>
      <c r="K16374">
        <v>2017</v>
      </c>
      <c r="L16374">
        <v>2017</v>
      </c>
    </row>
    <row r="16375" spans="1:12" x14ac:dyDescent="0.25">
      <c r="A16375">
        <v>32</v>
      </c>
      <c r="B16375">
        <v>84047321</v>
      </c>
      <c r="C16375" t="s">
        <v>5832</v>
      </c>
      <c r="D16375">
        <v>50</v>
      </c>
      <c r="E16375">
        <v>0</v>
      </c>
      <c r="F16375">
        <v>37.5</v>
      </c>
      <c r="G16375">
        <v>0</v>
      </c>
      <c r="H16375">
        <v>0</v>
      </c>
      <c r="I16375">
        <v>0</v>
      </c>
      <c r="K16375">
        <v>2016</v>
      </c>
      <c r="L16375">
        <v>2017</v>
      </c>
    </row>
    <row r="16376" spans="1:12" x14ac:dyDescent="0.25">
      <c r="A16376">
        <v>32</v>
      </c>
      <c r="B16376">
        <v>84047832</v>
      </c>
      <c r="C16376" t="s">
        <v>6080</v>
      </c>
      <c r="D16376">
        <v>550</v>
      </c>
      <c r="E16376">
        <v>0</v>
      </c>
      <c r="F16376">
        <v>412.5</v>
      </c>
      <c r="G16376">
        <v>0</v>
      </c>
      <c r="H16376">
        <v>0</v>
      </c>
      <c r="I16376">
        <v>0</v>
      </c>
      <c r="K16376">
        <v>2016</v>
      </c>
      <c r="L16376">
        <v>2017</v>
      </c>
    </row>
    <row r="16377" spans="1:12" x14ac:dyDescent="0.25">
      <c r="A16377">
        <v>32</v>
      </c>
      <c r="B16377">
        <v>84047833</v>
      </c>
      <c r="C16377" t="s">
        <v>6063</v>
      </c>
      <c r="D16377">
        <v>550</v>
      </c>
      <c r="E16377">
        <v>0</v>
      </c>
      <c r="F16377">
        <v>412.5</v>
      </c>
      <c r="G16377">
        <v>0</v>
      </c>
      <c r="H16377">
        <v>0</v>
      </c>
      <c r="I16377">
        <v>0</v>
      </c>
      <c r="K16377">
        <v>2016</v>
      </c>
      <c r="L16377">
        <v>2017</v>
      </c>
    </row>
    <row r="16378" spans="1:12" x14ac:dyDescent="0.25">
      <c r="A16378">
        <v>32</v>
      </c>
      <c r="B16378">
        <v>84047834</v>
      </c>
      <c r="C16378" t="s">
        <v>6119</v>
      </c>
      <c r="D16378">
        <v>550</v>
      </c>
      <c r="E16378">
        <v>0</v>
      </c>
      <c r="F16378">
        <v>412.5</v>
      </c>
      <c r="G16378">
        <v>0</v>
      </c>
      <c r="H16378">
        <v>0</v>
      </c>
      <c r="I16378">
        <v>0</v>
      </c>
      <c r="K16378">
        <v>2016</v>
      </c>
      <c r="L16378">
        <v>2017</v>
      </c>
    </row>
    <row r="16379" spans="1:12" x14ac:dyDescent="0.25">
      <c r="A16379">
        <v>32</v>
      </c>
      <c r="B16379">
        <v>84047835</v>
      </c>
      <c r="C16379" t="s">
        <v>6074</v>
      </c>
      <c r="D16379">
        <v>550</v>
      </c>
      <c r="E16379">
        <v>0</v>
      </c>
      <c r="F16379">
        <v>412.5</v>
      </c>
      <c r="G16379">
        <v>0</v>
      </c>
      <c r="H16379">
        <v>0</v>
      </c>
      <c r="I16379">
        <v>0</v>
      </c>
      <c r="K16379">
        <v>2016</v>
      </c>
      <c r="L16379">
        <v>2017</v>
      </c>
    </row>
    <row r="16380" spans="1:12" x14ac:dyDescent="0.25">
      <c r="A16380">
        <v>32</v>
      </c>
      <c r="B16380">
        <v>84047836</v>
      </c>
      <c r="C16380" t="s">
        <v>6071</v>
      </c>
      <c r="D16380">
        <v>550</v>
      </c>
      <c r="E16380">
        <v>0</v>
      </c>
      <c r="F16380">
        <v>412.5</v>
      </c>
      <c r="G16380">
        <v>0</v>
      </c>
      <c r="H16380">
        <v>0</v>
      </c>
      <c r="I16380">
        <v>0</v>
      </c>
      <c r="K16380">
        <v>2016</v>
      </c>
      <c r="L16380">
        <v>2017</v>
      </c>
    </row>
    <row r="16381" spans="1:12" x14ac:dyDescent="0.25">
      <c r="A16381">
        <v>32</v>
      </c>
      <c r="B16381">
        <v>84047837</v>
      </c>
      <c r="C16381" t="s">
        <v>6061</v>
      </c>
      <c r="D16381">
        <v>550</v>
      </c>
      <c r="E16381">
        <v>0</v>
      </c>
      <c r="F16381">
        <v>412.5</v>
      </c>
      <c r="G16381">
        <v>0</v>
      </c>
      <c r="H16381">
        <v>0</v>
      </c>
      <c r="I16381">
        <v>0</v>
      </c>
      <c r="K16381">
        <v>2016</v>
      </c>
      <c r="L16381">
        <v>2017</v>
      </c>
    </row>
    <row r="16382" spans="1:12" x14ac:dyDescent="0.25">
      <c r="A16382">
        <v>32</v>
      </c>
      <c r="B16382">
        <v>84047839</v>
      </c>
      <c r="C16382" t="s">
        <v>6080</v>
      </c>
      <c r="D16382">
        <v>550</v>
      </c>
      <c r="E16382">
        <v>0</v>
      </c>
      <c r="F16382">
        <v>412.5</v>
      </c>
      <c r="G16382">
        <v>0</v>
      </c>
      <c r="H16382">
        <v>0</v>
      </c>
      <c r="I16382">
        <v>0</v>
      </c>
      <c r="K16382">
        <v>2016</v>
      </c>
      <c r="L16382">
        <v>2016</v>
      </c>
    </row>
    <row r="16383" spans="1:12" x14ac:dyDescent="0.25">
      <c r="A16383">
        <v>32</v>
      </c>
      <c r="B16383">
        <v>84047840</v>
      </c>
      <c r="C16383" t="s">
        <v>6063</v>
      </c>
      <c r="D16383">
        <v>550</v>
      </c>
      <c r="E16383">
        <v>0</v>
      </c>
      <c r="F16383">
        <v>412.5</v>
      </c>
      <c r="G16383">
        <v>0</v>
      </c>
      <c r="H16383">
        <v>0</v>
      </c>
      <c r="I16383">
        <v>0</v>
      </c>
      <c r="K16383">
        <v>2016</v>
      </c>
      <c r="L16383">
        <v>2016</v>
      </c>
    </row>
    <row r="16384" spans="1:12" x14ac:dyDescent="0.25">
      <c r="A16384">
        <v>32</v>
      </c>
      <c r="B16384">
        <v>84047841</v>
      </c>
      <c r="C16384" t="s">
        <v>6119</v>
      </c>
      <c r="D16384">
        <v>550</v>
      </c>
      <c r="E16384">
        <v>0</v>
      </c>
      <c r="F16384">
        <v>412.5</v>
      </c>
      <c r="G16384">
        <v>0</v>
      </c>
      <c r="H16384">
        <v>0</v>
      </c>
      <c r="I16384">
        <v>0</v>
      </c>
      <c r="K16384">
        <v>2016</v>
      </c>
      <c r="L16384">
        <v>2016</v>
      </c>
    </row>
    <row r="16385" spans="1:12" x14ac:dyDescent="0.25">
      <c r="A16385">
        <v>32</v>
      </c>
      <c r="B16385">
        <v>84047842</v>
      </c>
      <c r="C16385" t="s">
        <v>6074</v>
      </c>
      <c r="D16385">
        <v>550</v>
      </c>
      <c r="E16385">
        <v>0</v>
      </c>
      <c r="F16385">
        <v>412.5</v>
      </c>
      <c r="G16385">
        <v>0</v>
      </c>
      <c r="H16385">
        <v>0</v>
      </c>
      <c r="I16385">
        <v>0</v>
      </c>
      <c r="K16385">
        <v>2016</v>
      </c>
      <c r="L16385">
        <v>2016</v>
      </c>
    </row>
    <row r="16386" spans="1:12" x14ac:dyDescent="0.25">
      <c r="A16386">
        <v>32</v>
      </c>
      <c r="B16386">
        <v>84047843</v>
      </c>
      <c r="C16386" t="s">
        <v>6071</v>
      </c>
      <c r="D16386">
        <v>550</v>
      </c>
      <c r="E16386">
        <v>0</v>
      </c>
      <c r="F16386">
        <v>412.5</v>
      </c>
      <c r="G16386">
        <v>0</v>
      </c>
      <c r="H16386">
        <v>0</v>
      </c>
      <c r="I16386">
        <v>0</v>
      </c>
      <c r="K16386">
        <v>2016</v>
      </c>
      <c r="L16386">
        <v>2016</v>
      </c>
    </row>
    <row r="16387" spans="1:12" x14ac:dyDescent="0.25">
      <c r="A16387">
        <v>32</v>
      </c>
      <c r="B16387">
        <v>84047844</v>
      </c>
      <c r="C16387" t="s">
        <v>6061</v>
      </c>
      <c r="D16387">
        <v>550</v>
      </c>
      <c r="E16387">
        <v>0</v>
      </c>
      <c r="F16387">
        <v>412.5</v>
      </c>
      <c r="G16387">
        <v>0</v>
      </c>
      <c r="H16387">
        <v>0</v>
      </c>
      <c r="I16387">
        <v>0</v>
      </c>
      <c r="K16387">
        <v>2016</v>
      </c>
      <c r="L16387">
        <v>2016</v>
      </c>
    </row>
    <row r="16388" spans="1:12" x14ac:dyDescent="0.25">
      <c r="A16388">
        <v>32</v>
      </c>
      <c r="B16388">
        <v>84047846</v>
      </c>
      <c r="C16388" t="s">
        <v>6063</v>
      </c>
      <c r="D16388">
        <v>550</v>
      </c>
      <c r="E16388">
        <v>0</v>
      </c>
      <c r="F16388">
        <v>412.5</v>
      </c>
      <c r="G16388">
        <v>0</v>
      </c>
      <c r="H16388">
        <v>0</v>
      </c>
      <c r="I16388">
        <v>0</v>
      </c>
      <c r="K16388">
        <v>2016</v>
      </c>
      <c r="L16388">
        <v>2017</v>
      </c>
    </row>
    <row r="16389" spans="1:12" x14ac:dyDescent="0.25">
      <c r="A16389">
        <v>32</v>
      </c>
      <c r="B16389">
        <v>84047847</v>
      </c>
      <c r="C16389" t="s">
        <v>6080</v>
      </c>
      <c r="D16389">
        <v>550</v>
      </c>
      <c r="E16389">
        <v>0</v>
      </c>
      <c r="F16389">
        <v>412.5</v>
      </c>
      <c r="G16389">
        <v>0</v>
      </c>
      <c r="H16389">
        <v>0</v>
      </c>
      <c r="I16389">
        <v>0</v>
      </c>
      <c r="K16389">
        <v>2016</v>
      </c>
      <c r="L16389">
        <v>2017</v>
      </c>
    </row>
    <row r="16390" spans="1:12" x14ac:dyDescent="0.25">
      <c r="A16390">
        <v>32</v>
      </c>
      <c r="B16390">
        <v>84047848</v>
      </c>
      <c r="C16390" t="s">
        <v>6119</v>
      </c>
      <c r="D16390">
        <v>550</v>
      </c>
      <c r="E16390">
        <v>0</v>
      </c>
      <c r="F16390">
        <v>412.5</v>
      </c>
      <c r="G16390">
        <v>0</v>
      </c>
      <c r="H16390">
        <v>0</v>
      </c>
      <c r="I16390">
        <v>0</v>
      </c>
      <c r="K16390">
        <v>2016</v>
      </c>
      <c r="L16390">
        <v>2017</v>
      </c>
    </row>
    <row r="16391" spans="1:12" x14ac:dyDescent="0.25">
      <c r="A16391">
        <v>32</v>
      </c>
      <c r="B16391">
        <v>84047849</v>
      </c>
      <c r="C16391" t="s">
        <v>6074</v>
      </c>
      <c r="D16391">
        <v>550</v>
      </c>
      <c r="E16391">
        <v>0</v>
      </c>
      <c r="F16391">
        <v>412.5</v>
      </c>
      <c r="G16391">
        <v>0</v>
      </c>
      <c r="H16391">
        <v>0</v>
      </c>
      <c r="I16391">
        <v>0</v>
      </c>
      <c r="K16391">
        <v>2016</v>
      </c>
      <c r="L16391">
        <v>2017</v>
      </c>
    </row>
    <row r="16392" spans="1:12" x14ac:dyDescent="0.25">
      <c r="A16392">
        <v>32</v>
      </c>
      <c r="B16392">
        <v>84047850</v>
      </c>
      <c r="C16392" t="s">
        <v>6071</v>
      </c>
      <c r="D16392">
        <v>550</v>
      </c>
      <c r="E16392">
        <v>0</v>
      </c>
      <c r="F16392">
        <v>412.5</v>
      </c>
      <c r="G16392">
        <v>0</v>
      </c>
      <c r="H16392">
        <v>0</v>
      </c>
      <c r="I16392">
        <v>0</v>
      </c>
      <c r="K16392">
        <v>2016</v>
      </c>
      <c r="L16392">
        <v>2017</v>
      </c>
    </row>
    <row r="16393" spans="1:12" x14ac:dyDescent="0.25">
      <c r="A16393">
        <v>32</v>
      </c>
      <c r="B16393">
        <v>84047851</v>
      </c>
      <c r="C16393" t="s">
        <v>6965</v>
      </c>
      <c r="D16393">
        <v>550</v>
      </c>
      <c r="E16393">
        <v>0</v>
      </c>
      <c r="F16393">
        <v>412.5</v>
      </c>
      <c r="G16393">
        <v>0</v>
      </c>
      <c r="H16393">
        <v>0</v>
      </c>
      <c r="I16393">
        <v>0</v>
      </c>
      <c r="K16393">
        <v>2016</v>
      </c>
      <c r="L16393">
        <v>2017</v>
      </c>
    </row>
    <row r="16394" spans="1:12" x14ac:dyDescent="0.25">
      <c r="A16394">
        <v>32</v>
      </c>
      <c r="B16394">
        <v>84047853</v>
      </c>
      <c r="C16394" t="s">
        <v>6063</v>
      </c>
      <c r="D16394">
        <v>600</v>
      </c>
      <c r="E16394">
        <v>0</v>
      </c>
      <c r="F16394">
        <v>450</v>
      </c>
      <c r="G16394">
        <v>0</v>
      </c>
      <c r="H16394">
        <v>0</v>
      </c>
      <c r="I16394">
        <v>0</v>
      </c>
      <c r="K16394">
        <v>2016</v>
      </c>
      <c r="L16394">
        <v>2017</v>
      </c>
    </row>
    <row r="16395" spans="1:12" x14ac:dyDescent="0.25">
      <c r="A16395">
        <v>32</v>
      </c>
      <c r="B16395">
        <v>84047854</v>
      </c>
      <c r="C16395" t="s">
        <v>6061</v>
      </c>
      <c r="D16395">
        <v>600</v>
      </c>
      <c r="E16395">
        <v>0</v>
      </c>
      <c r="F16395">
        <v>450</v>
      </c>
      <c r="G16395">
        <v>0</v>
      </c>
      <c r="H16395">
        <v>0</v>
      </c>
      <c r="I16395">
        <v>0</v>
      </c>
      <c r="K16395">
        <v>2016</v>
      </c>
      <c r="L16395">
        <v>2017</v>
      </c>
    </row>
    <row r="16396" spans="1:12" x14ac:dyDescent="0.25">
      <c r="A16396">
        <v>32</v>
      </c>
      <c r="B16396">
        <v>84047855</v>
      </c>
      <c r="C16396" t="s">
        <v>6119</v>
      </c>
      <c r="D16396">
        <v>600</v>
      </c>
      <c r="E16396">
        <v>0</v>
      </c>
      <c r="F16396">
        <v>450</v>
      </c>
      <c r="G16396">
        <v>0</v>
      </c>
      <c r="H16396">
        <v>0</v>
      </c>
      <c r="I16396">
        <v>0</v>
      </c>
      <c r="K16396">
        <v>2016</v>
      </c>
      <c r="L16396">
        <v>2017</v>
      </c>
    </row>
    <row r="16397" spans="1:12" x14ac:dyDescent="0.25">
      <c r="A16397">
        <v>32</v>
      </c>
      <c r="B16397">
        <v>84047856</v>
      </c>
      <c r="C16397" t="s">
        <v>6080</v>
      </c>
      <c r="D16397">
        <v>600</v>
      </c>
      <c r="E16397">
        <v>0</v>
      </c>
      <c r="F16397">
        <v>450</v>
      </c>
      <c r="G16397">
        <v>0</v>
      </c>
      <c r="H16397">
        <v>0</v>
      </c>
      <c r="I16397">
        <v>0</v>
      </c>
      <c r="K16397">
        <v>2016</v>
      </c>
      <c r="L16397">
        <v>2017</v>
      </c>
    </row>
    <row r="16398" spans="1:12" x14ac:dyDescent="0.25">
      <c r="A16398">
        <v>32</v>
      </c>
      <c r="B16398">
        <v>84047857</v>
      </c>
      <c r="C16398" t="s">
        <v>6074</v>
      </c>
      <c r="D16398">
        <v>600</v>
      </c>
      <c r="E16398">
        <v>0</v>
      </c>
      <c r="F16398">
        <v>450</v>
      </c>
      <c r="G16398">
        <v>0</v>
      </c>
      <c r="H16398">
        <v>0</v>
      </c>
      <c r="I16398">
        <v>0</v>
      </c>
      <c r="K16398">
        <v>2016</v>
      </c>
      <c r="L16398">
        <v>2017</v>
      </c>
    </row>
    <row r="16399" spans="1:12" x14ac:dyDescent="0.25">
      <c r="A16399">
        <v>32</v>
      </c>
      <c r="B16399">
        <v>84047858</v>
      </c>
      <c r="C16399" t="s">
        <v>6071</v>
      </c>
      <c r="D16399">
        <v>600</v>
      </c>
      <c r="E16399">
        <v>0</v>
      </c>
      <c r="F16399">
        <v>450</v>
      </c>
      <c r="G16399">
        <v>0</v>
      </c>
      <c r="H16399">
        <v>0</v>
      </c>
      <c r="I16399">
        <v>0</v>
      </c>
      <c r="K16399">
        <v>2016</v>
      </c>
      <c r="L16399">
        <v>2017</v>
      </c>
    </row>
    <row r="16400" spans="1:12" x14ac:dyDescent="0.25">
      <c r="A16400">
        <v>32</v>
      </c>
      <c r="B16400">
        <v>84048479</v>
      </c>
      <c r="C16400" t="s">
        <v>6966</v>
      </c>
      <c r="D16400">
        <v>100</v>
      </c>
      <c r="E16400">
        <v>0</v>
      </c>
      <c r="F16400">
        <v>75</v>
      </c>
      <c r="G16400">
        <v>0</v>
      </c>
      <c r="H16400">
        <v>0</v>
      </c>
      <c r="I16400">
        <v>0</v>
      </c>
      <c r="K16400">
        <v>2016</v>
      </c>
      <c r="L16400">
        <v>2017</v>
      </c>
    </row>
    <row r="16401" spans="1:12" x14ac:dyDescent="0.25">
      <c r="A16401">
        <v>32</v>
      </c>
      <c r="B16401">
        <v>84051291</v>
      </c>
      <c r="C16401" t="s">
        <v>6055</v>
      </c>
      <c r="D16401">
        <v>595</v>
      </c>
      <c r="E16401">
        <v>0</v>
      </c>
      <c r="F16401">
        <v>446.25</v>
      </c>
      <c r="G16401">
        <v>0</v>
      </c>
      <c r="H16401">
        <v>0</v>
      </c>
      <c r="I16401">
        <v>0</v>
      </c>
      <c r="K16401">
        <v>2016</v>
      </c>
      <c r="L16401">
        <v>2017</v>
      </c>
    </row>
    <row r="16402" spans="1:12" x14ac:dyDescent="0.25">
      <c r="A16402">
        <v>32</v>
      </c>
      <c r="B16402">
        <v>84051443</v>
      </c>
      <c r="C16402" t="s">
        <v>6967</v>
      </c>
      <c r="D16402">
        <v>50</v>
      </c>
      <c r="E16402">
        <v>0</v>
      </c>
      <c r="F16402">
        <v>37.5</v>
      </c>
      <c r="G16402">
        <v>0</v>
      </c>
      <c r="H16402">
        <v>0</v>
      </c>
      <c r="I16402">
        <v>0</v>
      </c>
      <c r="K16402">
        <v>2017</v>
      </c>
      <c r="L16402">
        <v>2017</v>
      </c>
    </row>
    <row r="16403" spans="1:12" x14ac:dyDescent="0.25">
      <c r="A16403">
        <v>32</v>
      </c>
      <c r="B16403">
        <v>84051444</v>
      </c>
      <c r="C16403" t="s">
        <v>5972</v>
      </c>
      <c r="D16403">
        <v>50</v>
      </c>
      <c r="E16403">
        <v>0</v>
      </c>
      <c r="F16403">
        <v>37.5</v>
      </c>
      <c r="G16403">
        <v>0</v>
      </c>
      <c r="H16403">
        <v>0</v>
      </c>
      <c r="I16403">
        <v>0</v>
      </c>
      <c r="K16403">
        <v>2017</v>
      </c>
      <c r="L16403">
        <v>2017</v>
      </c>
    </row>
    <row r="16404" spans="1:12" x14ac:dyDescent="0.25">
      <c r="A16404">
        <v>32</v>
      </c>
      <c r="B16404">
        <v>84051558</v>
      </c>
      <c r="C16404" t="s">
        <v>171</v>
      </c>
      <c r="D16404">
        <v>160</v>
      </c>
      <c r="E16404">
        <v>0</v>
      </c>
      <c r="F16404">
        <v>120</v>
      </c>
      <c r="G16404">
        <v>0</v>
      </c>
      <c r="H16404">
        <v>0</v>
      </c>
      <c r="I16404">
        <v>0</v>
      </c>
      <c r="K16404">
        <v>2016</v>
      </c>
      <c r="L16404">
        <v>2017</v>
      </c>
    </row>
    <row r="16405" spans="1:12" x14ac:dyDescent="0.25">
      <c r="A16405">
        <v>32</v>
      </c>
      <c r="B16405">
        <v>84051559</v>
      </c>
      <c r="C16405" t="s">
        <v>171</v>
      </c>
      <c r="D16405">
        <v>160</v>
      </c>
      <c r="E16405">
        <v>0</v>
      </c>
      <c r="F16405">
        <v>120</v>
      </c>
      <c r="G16405">
        <v>0</v>
      </c>
      <c r="H16405">
        <v>0</v>
      </c>
      <c r="I16405">
        <v>0</v>
      </c>
      <c r="K16405">
        <v>2016</v>
      </c>
      <c r="L16405">
        <v>2017</v>
      </c>
    </row>
    <row r="16406" spans="1:12" x14ac:dyDescent="0.25">
      <c r="A16406">
        <v>32</v>
      </c>
      <c r="B16406">
        <v>84051560</v>
      </c>
      <c r="C16406" t="s">
        <v>171</v>
      </c>
      <c r="D16406">
        <v>160</v>
      </c>
      <c r="E16406">
        <v>0</v>
      </c>
      <c r="F16406">
        <v>120</v>
      </c>
      <c r="G16406">
        <v>0</v>
      </c>
      <c r="H16406">
        <v>0</v>
      </c>
      <c r="I16406">
        <v>0</v>
      </c>
      <c r="K16406">
        <v>2016</v>
      </c>
      <c r="L16406">
        <v>2017</v>
      </c>
    </row>
    <row r="16407" spans="1:12" x14ac:dyDescent="0.25">
      <c r="A16407">
        <v>32</v>
      </c>
      <c r="B16407">
        <v>84051562</v>
      </c>
      <c r="C16407" t="s">
        <v>171</v>
      </c>
      <c r="D16407">
        <v>160</v>
      </c>
      <c r="E16407">
        <v>0</v>
      </c>
      <c r="F16407">
        <v>120</v>
      </c>
      <c r="G16407">
        <v>0</v>
      </c>
      <c r="H16407">
        <v>0</v>
      </c>
      <c r="I16407">
        <v>0</v>
      </c>
      <c r="K16407">
        <v>2016</v>
      </c>
      <c r="L16407">
        <v>2017</v>
      </c>
    </row>
    <row r="16408" spans="1:12" x14ac:dyDescent="0.25">
      <c r="A16408">
        <v>32</v>
      </c>
      <c r="B16408">
        <v>84051563</v>
      </c>
      <c r="C16408" t="s">
        <v>171</v>
      </c>
      <c r="D16408">
        <v>160</v>
      </c>
      <c r="E16408">
        <v>0</v>
      </c>
      <c r="F16408">
        <v>120</v>
      </c>
      <c r="G16408">
        <v>0</v>
      </c>
      <c r="H16408">
        <v>0</v>
      </c>
      <c r="I16408">
        <v>0</v>
      </c>
      <c r="K16408">
        <v>2016</v>
      </c>
      <c r="L16408">
        <v>2017</v>
      </c>
    </row>
    <row r="16409" spans="1:12" x14ac:dyDescent="0.25">
      <c r="A16409">
        <v>32</v>
      </c>
      <c r="B16409">
        <v>84051564</v>
      </c>
      <c r="C16409" t="s">
        <v>171</v>
      </c>
      <c r="D16409">
        <v>160</v>
      </c>
      <c r="E16409">
        <v>0</v>
      </c>
      <c r="F16409">
        <v>120</v>
      </c>
      <c r="G16409">
        <v>0</v>
      </c>
      <c r="H16409">
        <v>0</v>
      </c>
      <c r="I16409">
        <v>0</v>
      </c>
      <c r="K16409">
        <v>2016</v>
      </c>
      <c r="L16409">
        <v>2017</v>
      </c>
    </row>
    <row r="16410" spans="1:12" x14ac:dyDescent="0.25">
      <c r="A16410">
        <v>32</v>
      </c>
      <c r="B16410">
        <v>84051566</v>
      </c>
      <c r="C16410" t="s">
        <v>171</v>
      </c>
      <c r="D16410">
        <v>160</v>
      </c>
      <c r="E16410">
        <v>0</v>
      </c>
      <c r="F16410">
        <v>120</v>
      </c>
      <c r="G16410">
        <v>0</v>
      </c>
      <c r="H16410">
        <v>0</v>
      </c>
      <c r="I16410">
        <v>0</v>
      </c>
      <c r="K16410">
        <v>2016</v>
      </c>
      <c r="L16410">
        <v>2017</v>
      </c>
    </row>
    <row r="16411" spans="1:12" x14ac:dyDescent="0.25">
      <c r="A16411">
        <v>32</v>
      </c>
      <c r="B16411">
        <v>84051567</v>
      </c>
      <c r="C16411" t="s">
        <v>171</v>
      </c>
      <c r="D16411">
        <v>160</v>
      </c>
      <c r="E16411">
        <v>0</v>
      </c>
      <c r="F16411">
        <v>120</v>
      </c>
      <c r="G16411">
        <v>0</v>
      </c>
      <c r="H16411">
        <v>0</v>
      </c>
      <c r="I16411">
        <v>0</v>
      </c>
      <c r="K16411">
        <v>2016</v>
      </c>
      <c r="L16411">
        <v>2017</v>
      </c>
    </row>
    <row r="16412" spans="1:12" x14ac:dyDescent="0.25">
      <c r="A16412">
        <v>32</v>
      </c>
      <c r="B16412">
        <v>84051568</v>
      </c>
      <c r="C16412" t="s">
        <v>171</v>
      </c>
      <c r="D16412">
        <v>160</v>
      </c>
      <c r="E16412">
        <v>0</v>
      </c>
      <c r="F16412">
        <v>120</v>
      </c>
      <c r="G16412">
        <v>0</v>
      </c>
      <c r="H16412">
        <v>0</v>
      </c>
      <c r="I16412">
        <v>0</v>
      </c>
      <c r="K16412">
        <v>2016</v>
      </c>
      <c r="L16412">
        <v>2017</v>
      </c>
    </row>
    <row r="16413" spans="1:12" x14ac:dyDescent="0.25">
      <c r="A16413">
        <v>32</v>
      </c>
      <c r="B16413">
        <v>84051570</v>
      </c>
      <c r="C16413" t="s">
        <v>6968</v>
      </c>
      <c r="D16413">
        <v>160</v>
      </c>
      <c r="E16413">
        <v>0</v>
      </c>
      <c r="F16413">
        <v>120</v>
      </c>
      <c r="G16413">
        <v>0</v>
      </c>
      <c r="H16413">
        <v>0</v>
      </c>
      <c r="I16413">
        <v>0</v>
      </c>
      <c r="K16413">
        <v>2016</v>
      </c>
      <c r="L16413">
        <v>2017</v>
      </c>
    </row>
    <row r="16414" spans="1:12" x14ac:dyDescent="0.25">
      <c r="A16414">
        <v>32</v>
      </c>
      <c r="B16414">
        <v>84051571</v>
      </c>
      <c r="C16414" t="s">
        <v>6969</v>
      </c>
      <c r="D16414">
        <v>160</v>
      </c>
      <c r="E16414">
        <v>0</v>
      </c>
      <c r="F16414">
        <v>120</v>
      </c>
      <c r="G16414">
        <v>0</v>
      </c>
      <c r="H16414">
        <v>0</v>
      </c>
      <c r="I16414">
        <v>0</v>
      </c>
      <c r="K16414">
        <v>2016</v>
      </c>
      <c r="L16414">
        <v>2017</v>
      </c>
    </row>
    <row r="16415" spans="1:12" x14ac:dyDescent="0.25">
      <c r="A16415">
        <v>32</v>
      </c>
      <c r="B16415">
        <v>84051572</v>
      </c>
      <c r="C16415" t="s">
        <v>6970</v>
      </c>
      <c r="D16415">
        <v>160</v>
      </c>
      <c r="E16415">
        <v>0</v>
      </c>
      <c r="F16415">
        <v>120</v>
      </c>
      <c r="G16415">
        <v>0</v>
      </c>
      <c r="H16415">
        <v>0</v>
      </c>
      <c r="I16415">
        <v>0</v>
      </c>
      <c r="K16415">
        <v>2016</v>
      </c>
      <c r="L16415">
        <v>2017</v>
      </c>
    </row>
    <row r="16416" spans="1:12" x14ac:dyDescent="0.25">
      <c r="A16416">
        <v>32</v>
      </c>
      <c r="B16416">
        <v>84051630</v>
      </c>
      <c r="C16416" t="s">
        <v>6188</v>
      </c>
      <c r="D16416">
        <v>60</v>
      </c>
      <c r="E16416">
        <v>0</v>
      </c>
      <c r="F16416">
        <v>45</v>
      </c>
      <c r="G16416">
        <v>0</v>
      </c>
      <c r="H16416">
        <v>0</v>
      </c>
      <c r="I16416">
        <v>0</v>
      </c>
      <c r="K16416">
        <v>2016</v>
      </c>
      <c r="L16416">
        <v>2017</v>
      </c>
    </row>
    <row r="16417" spans="1:12" x14ac:dyDescent="0.25">
      <c r="A16417">
        <v>32</v>
      </c>
      <c r="B16417">
        <v>84052213</v>
      </c>
      <c r="C16417" t="s">
        <v>314</v>
      </c>
      <c r="D16417">
        <v>0</v>
      </c>
      <c r="E16417">
        <v>0</v>
      </c>
      <c r="F16417">
        <v>0</v>
      </c>
      <c r="G16417">
        <v>0</v>
      </c>
      <c r="H16417">
        <v>0</v>
      </c>
      <c r="I16417">
        <v>0</v>
      </c>
      <c r="K16417">
        <v>2016</v>
      </c>
      <c r="L16417">
        <v>2016</v>
      </c>
    </row>
    <row r="16418" spans="1:12" x14ac:dyDescent="0.25">
      <c r="A16418">
        <v>32</v>
      </c>
      <c r="B16418">
        <v>84052214</v>
      </c>
      <c r="C16418" t="s">
        <v>314</v>
      </c>
      <c r="D16418">
        <v>0</v>
      </c>
      <c r="E16418">
        <v>0</v>
      </c>
      <c r="F16418">
        <v>0</v>
      </c>
      <c r="G16418">
        <v>0</v>
      </c>
      <c r="H16418">
        <v>0</v>
      </c>
      <c r="I16418">
        <v>0</v>
      </c>
      <c r="K16418">
        <v>2016</v>
      </c>
      <c r="L16418">
        <v>2016</v>
      </c>
    </row>
    <row r="16419" spans="1:12" x14ac:dyDescent="0.25">
      <c r="A16419">
        <v>32</v>
      </c>
      <c r="B16419">
        <v>84053297</v>
      </c>
      <c r="C16419" t="s">
        <v>4553</v>
      </c>
      <c r="D16419">
        <v>0</v>
      </c>
      <c r="E16419">
        <v>0</v>
      </c>
      <c r="F16419">
        <v>0</v>
      </c>
      <c r="G16419">
        <v>0</v>
      </c>
      <c r="H16419">
        <v>0</v>
      </c>
      <c r="I16419">
        <v>0</v>
      </c>
      <c r="K16419">
        <v>2017</v>
      </c>
      <c r="L16419">
        <v>2017</v>
      </c>
    </row>
    <row r="16420" spans="1:12" x14ac:dyDescent="0.25">
      <c r="A16420">
        <v>32</v>
      </c>
      <c r="B16420">
        <v>84053298</v>
      </c>
      <c r="C16420" t="s">
        <v>6971</v>
      </c>
      <c r="D16420">
        <v>275</v>
      </c>
      <c r="E16420">
        <v>0</v>
      </c>
      <c r="F16420">
        <v>206.25</v>
      </c>
      <c r="G16420">
        <v>0</v>
      </c>
      <c r="H16420">
        <v>0</v>
      </c>
      <c r="I16420">
        <v>0</v>
      </c>
      <c r="K16420">
        <v>2017</v>
      </c>
      <c r="L16420">
        <v>2017</v>
      </c>
    </row>
    <row r="16421" spans="1:12" x14ac:dyDescent="0.25">
      <c r="A16421">
        <v>32</v>
      </c>
      <c r="B16421">
        <v>84053709</v>
      </c>
      <c r="C16421" t="s">
        <v>6585</v>
      </c>
      <c r="D16421">
        <v>200</v>
      </c>
      <c r="E16421">
        <v>0</v>
      </c>
      <c r="F16421">
        <v>150</v>
      </c>
      <c r="G16421">
        <v>0</v>
      </c>
      <c r="H16421">
        <v>0</v>
      </c>
      <c r="I16421">
        <v>0</v>
      </c>
      <c r="K16421">
        <v>2016</v>
      </c>
      <c r="L16421">
        <v>2017</v>
      </c>
    </row>
    <row r="16422" spans="1:12" x14ac:dyDescent="0.25">
      <c r="A16422">
        <v>32</v>
      </c>
      <c r="B16422">
        <v>84053730</v>
      </c>
      <c r="C16422" t="s">
        <v>2320</v>
      </c>
      <c r="D16422">
        <v>130</v>
      </c>
      <c r="E16422">
        <v>0</v>
      </c>
      <c r="F16422">
        <v>97.5</v>
      </c>
      <c r="G16422">
        <v>0</v>
      </c>
      <c r="H16422">
        <v>0</v>
      </c>
      <c r="I16422">
        <v>0</v>
      </c>
      <c r="K16422">
        <v>2014</v>
      </c>
      <c r="L16422">
        <v>2016</v>
      </c>
    </row>
    <row r="16423" spans="1:12" x14ac:dyDescent="0.25">
      <c r="A16423">
        <v>32</v>
      </c>
      <c r="B16423">
        <v>84054056</v>
      </c>
      <c r="C16423" t="s">
        <v>2402</v>
      </c>
      <c r="D16423">
        <v>150</v>
      </c>
      <c r="E16423">
        <v>0</v>
      </c>
      <c r="F16423">
        <v>112.5</v>
      </c>
      <c r="G16423">
        <v>0</v>
      </c>
      <c r="H16423">
        <v>0</v>
      </c>
      <c r="I16423">
        <v>0</v>
      </c>
      <c r="K16423">
        <v>2017</v>
      </c>
      <c r="L16423">
        <v>2017</v>
      </c>
    </row>
    <row r="16424" spans="1:12" x14ac:dyDescent="0.25">
      <c r="A16424">
        <v>32</v>
      </c>
      <c r="B16424">
        <v>84054670</v>
      </c>
      <c r="C16424" t="s">
        <v>6972</v>
      </c>
      <c r="D16424">
        <v>0</v>
      </c>
      <c r="E16424">
        <v>0</v>
      </c>
      <c r="F16424">
        <v>0</v>
      </c>
      <c r="G16424">
        <v>0</v>
      </c>
      <c r="H16424">
        <v>0</v>
      </c>
      <c r="I16424">
        <v>0</v>
      </c>
      <c r="K16424">
        <v>2017</v>
      </c>
      <c r="L16424">
        <v>2017</v>
      </c>
    </row>
    <row r="16425" spans="1:12" x14ac:dyDescent="0.25">
      <c r="A16425">
        <v>32</v>
      </c>
      <c r="B16425">
        <v>84055694</v>
      </c>
      <c r="C16425" t="s">
        <v>6973</v>
      </c>
      <c r="D16425">
        <v>100</v>
      </c>
      <c r="E16425">
        <v>0</v>
      </c>
      <c r="F16425">
        <v>75</v>
      </c>
      <c r="G16425">
        <v>0</v>
      </c>
      <c r="H16425">
        <v>0</v>
      </c>
      <c r="I16425">
        <v>0</v>
      </c>
      <c r="K16425">
        <v>2016</v>
      </c>
      <c r="L16425">
        <v>2017</v>
      </c>
    </row>
    <row r="16426" spans="1:12" x14ac:dyDescent="0.25">
      <c r="A16426">
        <v>32</v>
      </c>
      <c r="B16426">
        <v>84056038</v>
      </c>
      <c r="C16426" t="s">
        <v>6294</v>
      </c>
      <c r="D16426">
        <v>595</v>
      </c>
      <c r="E16426">
        <v>0</v>
      </c>
      <c r="F16426">
        <v>446.25</v>
      </c>
      <c r="G16426">
        <v>0</v>
      </c>
      <c r="H16426">
        <v>0</v>
      </c>
      <c r="I16426">
        <v>0</v>
      </c>
      <c r="K16426">
        <v>2016</v>
      </c>
      <c r="L16426">
        <v>2017</v>
      </c>
    </row>
    <row r="16427" spans="1:12" x14ac:dyDescent="0.25">
      <c r="A16427">
        <v>32</v>
      </c>
      <c r="B16427">
        <v>84056039</v>
      </c>
      <c r="C16427" t="s">
        <v>6673</v>
      </c>
      <c r="D16427">
        <v>495</v>
      </c>
      <c r="E16427">
        <v>0</v>
      </c>
      <c r="F16427">
        <v>371.25</v>
      </c>
      <c r="G16427">
        <v>0</v>
      </c>
      <c r="H16427">
        <v>0</v>
      </c>
      <c r="I16427">
        <v>0</v>
      </c>
      <c r="K16427">
        <v>2014</v>
      </c>
      <c r="L16427">
        <v>2017</v>
      </c>
    </row>
    <row r="16428" spans="1:12" x14ac:dyDescent="0.25">
      <c r="A16428">
        <v>32</v>
      </c>
      <c r="B16428">
        <v>84056041</v>
      </c>
      <c r="C16428" t="s">
        <v>6592</v>
      </c>
      <c r="D16428">
        <v>950</v>
      </c>
      <c r="E16428">
        <v>0</v>
      </c>
      <c r="F16428">
        <v>712.5</v>
      </c>
      <c r="G16428">
        <v>0</v>
      </c>
      <c r="H16428">
        <v>0</v>
      </c>
      <c r="I16428">
        <v>0</v>
      </c>
      <c r="K16428">
        <v>2016</v>
      </c>
      <c r="L16428">
        <v>2017</v>
      </c>
    </row>
    <row r="16429" spans="1:12" x14ac:dyDescent="0.25">
      <c r="A16429">
        <v>32</v>
      </c>
      <c r="B16429">
        <v>84056042</v>
      </c>
      <c r="C16429" t="s">
        <v>6591</v>
      </c>
      <c r="D16429">
        <v>950</v>
      </c>
      <c r="E16429">
        <v>0</v>
      </c>
      <c r="F16429">
        <v>712.5</v>
      </c>
      <c r="G16429">
        <v>0</v>
      </c>
      <c r="H16429">
        <v>0</v>
      </c>
      <c r="I16429">
        <v>0</v>
      </c>
      <c r="K16429">
        <v>2016</v>
      </c>
      <c r="L16429">
        <v>2016</v>
      </c>
    </row>
    <row r="16430" spans="1:12" x14ac:dyDescent="0.25">
      <c r="A16430">
        <v>32</v>
      </c>
      <c r="B16430">
        <v>84056043</v>
      </c>
      <c r="C16430" t="s">
        <v>6588</v>
      </c>
      <c r="D16430">
        <v>950</v>
      </c>
      <c r="E16430">
        <v>0</v>
      </c>
      <c r="F16430">
        <v>712.5</v>
      </c>
      <c r="G16430">
        <v>0</v>
      </c>
      <c r="H16430">
        <v>0</v>
      </c>
      <c r="I16430">
        <v>0</v>
      </c>
      <c r="K16430">
        <v>2016</v>
      </c>
      <c r="L16430">
        <v>2016</v>
      </c>
    </row>
    <row r="16431" spans="1:12" x14ac:dyDescent="0.25">
      <c r="A16431">
        <v>32</v>
      </c>
      <c r="B16431">
        <v>84056044</v>
      </c>
      <c r="C16431" t="s">
        <v>6590</v>
      </c>
      <c r="D16431">
        <v>950</v>
      </c>
      <c r="E16431">
        <v>0</v>
      </c>
      <c r="F16431">
        <v>712.5</v>
      </c>
      <c r="G16431">
        <v>0</v>
      </c>
      <c r="H16431">
        <v>0</v>
      </c>
      <c r="I16431">
        <v>0</v>
      </c>
      <c r="K16431">
        <v>2016</v>
      </c>
      <c r="L16431">
        <v>2017</v>
      </c>
    </row>
    <row r="16432" spans="1:12" x14ac:dyDescent="0.25">
      <c r="A16432">
        <v>32</v>
      </c>
      <c r="B16432">
        <v>84056045</v>
      </c>
      <c r="C16432" t="s">
        <v>6584</v>
      </c>
      <c r="D16432">
        <v>950</v>
      </c>
      <c r="E16432">
        <v>0</v>
      </c>
      <c r="F16432">
        <v>712.5</v>
      </c>
      <c r="G16432">
        <v>0</v>
      </c>
      <c r="H16432">
        <v>964.93</v>
      </c>
      <c r="I16432">
        <v>0</v>
      </c>
      <c r="K16432">
        <v>2016</v>
      </c>
      <c r="L16432">
        <v>2017</v>
      </c>
    </row>
    <row r="16433" spans="1:12" x14ac:dyDescent="0.25">
      <c r="A16433">
        <v>32</v>
      </c>
      <c r="B16433">
        <v>84056046</v>
      </c>
      <c r="C16433" t="s">
        <v>6589</v>
      </c>
      <c r="D16433">
        <v>900</v>
      </c>
      <c r="E16433">
        <v>0</v>
      </c>
      <c r="F16433">
        <v>675</v>
      </c>
      <c r="G16433">
        <v>0</v>
      </c>
      <c r="H16433">
        <v>0</v>
      </c>
      <c r="I16433">
        <v>0</v>
      </c>
      <c r="K16433">
        <v>2016</v>
      </c>
      <c r="L16433">
        <v>2017</v>
      </c>
    </row>
    <row r="16434" spans="1:12" x14ac:dyDescent="0.25">
      <c r="A16434">
        <v>32</v>
      </c>
      <c r="B16434">
        <v>84056628</v>
      </c>
      <c r="C16434" t="s">
        <v>4742</v>
      </c>
      <c r="D16434">
        <v>100</v>
      </c>
      <c r="E16434">
        <v>0</v>
      </c>
      <c r="F16434">
        <v>75</v>
      </c>
      <c r="G16434">
        <v>0</v>
      </c>
      <c r="H16434">
        <v>96.9</v>
      </c>
      <c r="I16434">
        <v>0</v>
      </c>
      <c r="K16434">
        <v>2015</v>
      </c>
      <c r="L16434">
        <v>2017</v>
      </c>
    </row>
    <row r="16435" spans="1:12" x14ac:dyDescent="0.25">
      <c r="A16435">
        <v>32</v>
      </c>
      <c r="B16435">
        <v>84056629</v>
      </c>
      <c r="C16435" t="s">
        <v>4741</v>
      </c>
      <c r="D16435">
        <v>100</v>
      </c>
      <c r="E16435">
        <v>0</v>
      </c>
      <c r="F16435">
        <v>75</v>
      </c>
      <c r="G16435">
        <v>0</v>
      </c>
      <c r="H16435">
        <v>96.9</v>
      </c>
      <c r="I16435">
        <v>0</v>
      </c>
      <c r="K16435">
        <v>2015</v>
      </c>
      <c r="L16435">
        <v>2017</v>
      </c>
    </row>
    <row r="16436" spans="1:12" x14ac:dyDescent="0.25">
      <c r="A16436">
        <v>32</v>
      </c>
      <c r="B16436">
        <v>84056631</v>
      </c>
      <c r="C16436" t="s">
        <v>4742</v>
      </c>
      <c r="D16436">
        <v>100</v>
      </c>
      <c r="E16436">
        <v>0</v>
      </c>
      <c r="F16436">
        <v>75</v>
      </c>
      <c r="G16436">
        <v>0</v>
      </c>
      <c r="H16436">
        <v>96.9</v>
      </c>
      <c r="I16436">
        <v>0</v>
      </c>
      <c r="K16436">
        <v>2015</v>
      </c>
      <c r="L16436">
        <v>2017</v>
      </c>
    </row>
    <row r="16437" spans="1:12" x14ac:dyDescent="0.25">
      <c r="A16437">
        <v>32</v>
      </c>
      <c r="B16437">
        <v>84058072</v>
      </c>
      <c r="C16437" t="s">
        <v>6974</v>
      </c>
      <c r="D16437">
        <v>100</v>
      </c>
      <c r="E16437">
        <v>0</v>
      </c>
      <c r="F16437">
        <v>75</v>
      </c>
      <c r="G16437">
        <v>0</v>
      </c>
      <c r="H16437">
        <v>0</v>
      </c>
      <c r="I16437">
        <v>0</v>
      </c>
      <c r="K16437">
        <v>2017</v>
      </c>
      <c r="L16437">
        <v>2017</v>
      </c>
    </row>
    <row r="16438" spans="1:12" x14ac:dyDescent="0.25">
      <c r="A16438">
        <v>32</v>
      </c>
      <c r="B16438">
        <v>84059167</v>
      </c>
      <c r="C16438" t="s">
        <v>2350</v>
      </c>
      <c r="D16438">
        <v>600</v>
      </c>
      <c r="E16438">
        <v>0</v>
      </c>
      <c r="F16438">
        <v>450</v>
      </c>
      <c r="G16438">
        <v>0</v>
      </c>
      <c r="H16438">
        <v>0</v>
      </c>
      <c r="I16438">
        <v>0</v>
      </c>
      <c r="K16438">
        <v>2017</v>
      </c>
      <c r="L16438">
        <v>2017</v>
      </c>
    </row>
    <row r="16439" spans="1:12" x14ac:dyDescent="0.25">
      <c r="A16439">
        <v>32</v>
      </c>
      <c r="B16439">
        <v>84059168</v>
      </c>
      <c r="C16439" t="s">
        <v>333</v>
      </c>
      <c r="D16439">
        <v>375</v>
      </c>
      <c r="E16439">
        <v>0</v>
      </c>
      <c r="F16439">
        <v>225</v>
      </c>
      <c r="G16439">
        <v>0</v>
      </c>
      <c r="H16439">
        <v>0</v>
      </c>
      <c r="I16439">
        <v>0</v>
      </c>
      <c r="K16439">
        <v>2017</v>
      </c>
      <c r="L16439">
        <v>2017</v>
      </c>
    </row>
    <row r="16440" spans="1:12" x14ac:dyDescent="0.25">
      <c r="A16440">
        <v>32</v>
      </c>
      <c r="B16440">
        <v>84059169</v>
      </c>
      <c r="C16440" t="s">
        <v>333</v>
      </c>
      <c r="D16440">
        <v>375</v>
      </c>
      <c r="E16440">
        <v>0</v>
      </c>
      <c r="F16440">
        <v>225</v>
      </c>
      <c r="G16440">
        <v>0</v>
      </c>
      <c r="H16440">
        <v>0</v>
      </c>
      <c r="I16440">
        <v>0</v>
      </c>
      <c r="K16440">
        <v>2017</v>
      </c>
      <c r="L16440">
        <v>2017</v>
      </c>
    </row>
    <row r="16441" spans="1:12" x14ac:dyDescent="0.25">
      <c r="A16441">
        <v>32</v>
      </c>
      <c r="B16441">
        <v>84059504</v>
      </c>
      <c r="C16441" t="s">
        <v>6975</v>
      </c>
      <c r="D16441">
        <v>250</v>
      </c>
      <c r="E16441">
        <v>0</v>
      </c>
      <c r="F16441">
        <v>187.5</v>
      </c>
      <c r="G16441">
        <v>0</v>
      </c>
      <c r="H16441">
        <v>0</v>
      </c>
      <c r="I16441">
        <v>0</v>
      </c>
      <c r="K16441">
        <v>2017</v>
      </c>
      <c r="L16441">
        <v>2017</v>
      </c>
    </row>
    <row r="16442" spans="1:12" x14ac:dyDescent="0.25">
      <c r="A16442">
        <v>32</v>
      </c>
      <c r="B16442">
        <v>84059505</v>
      </c>
      <c r="C16442" t="s">
        <v>6975</v>
      </c>
      <c r="D16442">
        <v>250</v>
      </c>
      <c r="E16442">
        <v>0</v>
      </c>
      <c r="F16442">
        <v>187.5</v>
      </c>
      <c r="G16442">
        <v>0</v>
      </c>
      <c r="H16442">
        <v>0</v>
      </c>
      <c r="I16442">
        <v>0</v>
      </c>
      <c r="K16442">
        <v>2017</v>
      </c>
      <c r="L16442">
        <v>2017</v>
      </c>
    </row>
    <row r="16443" spans="1:12" x14ac:dyDescent="0.25">
      <c r="A16443">
        <v>32</v>
      </c>
      <c r="B16443">
        <v>84059506</v>
      </c>
      <c r="C16443" t="s">
        <v>6975</v>
      </c>
      <c r="D16443">
        <v>250</v>
      </c>
      <c r="E16443">
        <v>0</v>
      </c>
      <c r="F16443">
        <v>187.5</v>
      </c>
      <c r="G16443">
        <v>0</v>
      </c>
      <c r="H16443">
        <v>0</v>
      </c>
      <c r="I16443">
        <v>0</v>
      </c>
      <c r="K16443">
        <v>2017</v>
      </c>
      <c r="L16443">
        <v>2017</v>
      </c>
    </row>
    <row r="16444" spans="1:12" x14ac:dyDescent="0.25">
      <c r="A16444">
        <v>32</v>
      </c>
      <c r="B16444">
        <v>84059873</v>
      </c>
      <c r="C16444" t="s">
        <v>6687</v>
      </c>
      <c r="D16444">
        <v>800</v>
      </c>
      <c r="E16444">
        <v>0</v>
      </c>
      <c r="F16444">
        <v>600</v>
      </c>
      <c r="G16444">
        <v>0</v>
      </c>
      <c r="H16444">
        <v>0</v>
      </c>
      <c r="I16444">
        <v>0</v>
      </c>
      <c r="K16444">
        <v>2016</v>
      </c>
      <c r="L16444">
        <v>2016</v>
      </c>
    </row>
    <row r="16445" spans="1:12" x14ac:dyDescent="0.25">
      <c r="A16445">
        <v>32</v>
      </c>
      <c r="B16445">
        <v>84059964</v>
      </c>
      <c r="C16445" t="s">
        <v>6505</v>
      </c>
      <c r="D16445">
        <v>275</v>
      </c>
      <c r="E16445">
        <v>0</v>
      </c>
      <c r="F16445">
        <v>206.25</v>
      </c>
      <c r="G16445">
        <v>0</v>
      </c>
      <c r="H16445">
        <v>0</v>
      </c>
      <c r="I16445">
        <v>0</v>
      </c>
      <c r="K16445">
        <v>2015</v>
      </c>
      <c r="L16445">
        <v>2017</v>
      </c>
    </row>
    <row r="16446" spans="1:12" x14ac:dyDescent="0.25">
      <c r="A16446">
        <v>32</v>
      </c>
      <c r="B16446">
        <v>84059965</v>
      </c>
      <c r="C16446" t="s">
        <v>6506</v>
      </c>
      <c r="D16446">
        <v>115</v>
      </c>
      <c r="E16446">
        <v>0</v>
      </c>
      <c r="F16446">
        <v>69</v>
      </c>
      <c r="G16446">
        <v>0</v>
      </c>
      <c r="H16446">
        <v>0</v>
      </c>
      <c r="I16446">
        <v>0</v>
      </c>
      <c r="K16446">
        <v>2015</v>
      </c>
      <c r="L16446">
        <v>2017</v>
      </c>
    </row>
    <row r="16447" spans="1:12" x14ac:dyDescent="0.25">
      <c r="A16447">
        <v>32</v>
      </c>
      <c r="B16447">
        <v>84059966</v>
      </c>
      <c r="C16447" t="s">
        <v>6506</v>
      </c>
      <c r="D16447">
        <v>115</v>
      </c>
      <c r="E16447">
        <v>0</v>
      </c>
      <c r="F16447">
        <v>69</v>
      </c>
      <c r="G16447">
        <v>0</v>
      </c>
      <c r="H16447">
        <v>0</v>
      </c>
      <c r="I16447">
        <v>0</v>
      </c>
      <c r="K16447">
        <v>2015</v>
      </c>
      <c r="L16447">
        <v>2017</v>
      </c>
    </row>
    <row r="16448" spans="1:12" x14ac:dyDescent="0.25">
      <c r="A16448">
        <v>32</v>
      </c>
      <c r="B16448">
        <v>84062258</v>
      </c>
      <c r="C16448" t="s">
        <v>6362</v>
      </c>
      <c r="D16448">
        <v>160</v>
      </c>
      <c r="E16448">
        <v>0</v>
      </c>
      <c r="F16448">
        <v>120</v>
      </c>
      <c r="G16448">
        <v>0</v>
      </c>
      <c r="H16448">
        <v>0</v>
      </c>
      <c r="I16448">
        <v>0</v>
      </c>
      <c r="K16448">
        <v>2016</v>
      </c>
      <c r="L16448">
        <v>2017</v>
      </c>
    </row>
    <row r="16449" spans="1:12" x14ac:dyDescent="0.25">
      <c r="A16449">
        <v>32</v>
      </c>
      <c r="B16449">
        <v>84062436</v>
      </c>
      <c r="C16449" t="s">
        <v>6976</v>
      </c>
      <c r="D16449">
        <v>600</v>
      </c>
      <c r="E16449">
        <v>0</v>
      </c>
      <c r="F16449">
        <v>450</v>
      </c>
      <c r="G16449">
        <v>0</v>
      </c>
      <c r="H16449">
        <v>0</v>
      </c>
      <c r="I16449">
        <v>0</v>
      </c>
      <c r="K16449">
        <v>2016</v>
      </c>
      <c r="L16449">
        <v>2017</v>
      </c>
    </row>
    <row r="16450" spans="1:12" x14ac:dyDescent="0.25">
      <c r="A16450">
        <v>32</v>
      </c>
      <c r="B16450">
        <v>84065953</v>
      </c>
      <c r="C16450" t="s">
        <v>5524</v>
      </c>
      <c r="D16450">
        <v>41</v>
      </c>
      <c r="E16450">
        <v>0</v>
      </c>
      <c r="F16450">
        <v>24.6</v>
      </c>
      <c r="G16450">
        <v>0</v>
      </c>
      <c r="H16450">
        <v>0</v>
      </c>
      <c r="I16450">
        <v>0</v>
      </c>
      <c r="K16450">
        <v>2015</v>
      </c>
      <c r="L16450">
        <v>2017</v>
      </c>
    </row>
    <row r="16451" spans="1:12" x14ac:dyDescent="0.25">
      <c r="A16451">
        <v>32</v>
      </c>
      <c r="B16451">
        <v>84066053</v>
      </c>
      <c r="C16451" t="s">
        <v>6155</v>
      </c>
      <c r="D16451">
        <v>350</v>
      </c>
      <c r="E16451">
        <v>0</v>
      </c>
      <c r="F16451">
        <v>262.5</v>
      </c>
      <c r="G16451">
        <v>0</v>
      </c>
      <c r="H16451">
        <v>0</v>
      </c>
      <c r="I16451">
        <v>0</v>
      </c>
      <c r="K16451">
        <v>2016</v>
      </c>
      <c r="L16451">
        <v>2017</v>
      </c>
    </row>
    <row r="16452" spans="1:12" x14ac:dyDescent="0.25">
      <c r="A16452">
        <v>32</v>
      </c>
      <c r="B16452">
        <v>84066070</v>
      </c>
      <c r="C16452" t="s">
        <v>4544</v>
      </c>
      <c r="D16452">
        <v>275</v>
      </c>
      <c r="E16452">
        <v>0</v>
      </c>
      <c r="F16452">
        <v>206.25</v>
      </c>
      <c r="G16452">
        <v>0</v>
      </c>
      <c r="H16452">
        <v>0</v>
      </c>
      <c r="I16452">
        <v>0</v>
      </c>
      <c r="K16452">
        <v>2015</v>
      </c>
      <c r="L16452">
        <v>2017</v>
      </c>
    </row>
    <row r="16453" spans="1:12" x14ac:dyDescent="0.25">
      <c r="A16453">
        <v>32</v>
      </c>
      <c r="B16453">
        <v>84068478</v>
      </c>
      <c r="C16453" t="s">
        <v>6623</v>
      </c>
      <c r="D16453">
        <v>165</v>
      </c>
      <c r="E16453">
        <v>0</v>
      </c>
      <c r="F16453">
        <v>123.75</v>
      </c>
      <c r="G16453">
        <v>0</v>
      </c>
      <c r="H16453">
        <v>0</v>
      </c>
      <c r="I16453">
        <v>0</v>
      </c>
      <c r="K16453">
        <v>2014</v>
      </c>
      <c r="L16453">
        <v>2017</v>
      </c>
    </row>
    <row r="16454" spans="1:12" x14ac:dyDescent="0.25">
      <c r="A16454">
        <v>32</v>
      </c>
      <c r="B16454">
        <v>84068479</v>
      </c>
      <c r="C16454" t="s">
        <v>6623</v>
      </c>
      <c r="D16454">
        <v>165</v>
      </c>
      <c r="E16454">
        <v>0</v>
      </c>
      <c r="F16454">
        <v>123.75</v>
      </c>
      <c r="G16454">
        <v>0</v>
      </c>
      <c r="H16454">
        <v>0</v>
      </c>
      <c r="I16454">
        <v>0</v>
      </c>
      <c r="K16454">
        <v>2015</v>
      </c>
      <c r="L16454">
        <v>2017</v>
      </c>
    </row>
    <row r="16455" spans="1:12" x14ac:dyDescent="0.25">
      <c r="A16455">
        <v>32</v>
      </c>
      <c r="B16455">
        <v>84068520</v>
      </c>
      <c r="C16455" t="s">
        <v>6663</v>
      </c>
      <c r="D16455">
        <v>325</v>
      </c>
      <c r="E16455">
        <v>0</v>
      </c>
      <c r="F16455">
        <v>243.75</v>
      </c>
      <c r="G16455">
        <v>0</v>
      </c>
      <c r="H16455">
        <v>0</v>
      </c>
      <c r="I16455">
        <v>0</v>
      </c>
      <c r="K16455">
        <v>2016</v>
      </c>
      <c r="L16455">
        <v>2017</v>
      </c>
    </row>
    <row r="16456" spans="1:12" x14ac:dyDescent="0.25">
      <c r="A16456">
        <v>32</v>
      </c>
      <c r="B16456">
        <v>84068521</v>
      </c>
      <c r="C16456" t="s">
        <v>6662</v>
      </c>
      <c r="D16456">
        <v>325</v>
      </c>
      <c r="E16456">
        <v>0</v>
      </c>
      <c r="F16456">
        <v>243.75</v>
      </c>
      <c r="G16456">
        <v>0</v>
      </c>
      <c r="H16456">
        <v>0</v>
      </c>
      <c r="I16456">
        <v>0</v>
      </c>
      <c r="K16456">
        <v>2016</v>
      </c>
      <c r="L16456">
        <v>2017</v>
      </c>
    </row>
    <row r="16457" spans="1:12" x14ac:dyDescent="0.25">
      <c r="A16457">
        <v>32</v>
      </c>
      <c r="B16457">
        <v>84068569</v>
      </c>
      <c r="C16457" t="s">
        <v>6599</v>
      </c>
      <c r="D16457">
        <v>2400</v>
      </c>
      <c r="E16457">
        <v>0</v>
      </c>
      <c r="F16457">
        <v>1800</v>
      </c>
      <c r="G16457">
        <v>0</v>
      </c>
      <c r="H16457">
        <v>0</v>
      </c>
      <c r="I16457">
        <v>0</v>
      </c>
      <c r="K16457">
        <v>2016</v>
      </c>
      <c r="L16457">
        <v>2017</v>
      </c>
    </row>
    <row r="16458" spans="1:12" x14ac:dyDescent="0.25">
      <c r="A16458">
        <v>32</v>
      </c>
      <c r="B16458">
        <v>84068912</v>
      </c>
      <c r="C16458" t="s">
        <v>5600</v>
      </c>
      <c r="D16458">
        <v>125</v>
      </c>
      <c r="E16458">
        <v>0</v>
      </c>
      <c r="F16458">
        <v>93.75</v>
      </c>
      <c r="G16458">
        <v>0</v>
      </c>
      <c r="H16458">
        <v>0</v>
      </c>
      <c r="I16458">
        <v>0</v>
      </c>
      <c r="K16458">
        <v>2013</v>
      </c>
      <c r="L16458">
        <v>2016</v>
      </c>
    </row>
    <row r="16459" spans="1:12" x14ac:dyDescent="0.25">
      <c r="A16459">
        <v>32</v>
      </c>
      <c r="B16459">
        <v>84069886</v>
      </c>
      <c r="C16459" t="s">
        <v>640</v>
      </c>
      <c r="D16459">
        <v>0</v>
      </c>
      <c r="E16459">
        <v>0</v>
      </c>
      <c r="F16459">
        <v>0</v>
      </c>
      <c r="G16459">
        <v>0</v>
      </c>
      <c r="H16459">
        <v>0</v>
      </c>
      <c r="I16459">
        <v>0</v>
      </c>
      <c r="K16459">
        <v>2017</v>
      </c>
      <c r="L16459">
        <v>2017</v>
      </c>
    </row>
    <row r="16460" spans="1:12" x14ac:dyDescent="0.25">
      <c r="A16460">
        <v>32</v>
      </c>
      <c r="B16460">
        <v>84069887</v>
      </c>
      <c r="C16460" t="s">
        <v>640</v>
      </c>
      <c r="D16460">
        <v>0</v>
      </c>
      <c r="E16460">
        <v>0</v>
      </c>
      <c r="F16460">
        <v>0</v>
      </c>
      <c r="G16460">
        <v>0</v>
      </c>
      <c r="H16460">
        <v>0</v>
      </c>
      <c r="I16460">
        <v>0</v>
      </c>
      <c r="K16460">
        <v>2017</v>
      </c>
      <c r="L16460">
        <v>2017</v>
      </c>
    </row>
    <row r="16461" spans="1:12" x14ac:dyDescent="0.25">
      <c r="A16461">
        <v>32</v>
      </c>
      <c r="B16461">
        <v>84069889</v>
      </c>
      <c r="C16461" t="s">
        <v>640</v>
      </c>
      <c r="D16461">
        <v>0</v>
      </c>
      <c r="E16461">
        <v>0</v>
      </c>
      <c r="F16461">
        <v>0</v>
      </c>
      <c r="G16461">
        <v>0</v>
      </c>
      <c r="H16461">
        <v>0</v>
      </c>
      <c r="I16461">
        <v>0</v>
      </c>
      <c r="K16461">
        <v>2017</v>
      </c>
      <c r="L16461">
        <v>2017</v>
      </c>
    </row>
    <row r="16462" spans="1:12" x14ac:dyDescent="0.25">
      <c r="A16462">
        <v>32</v>
      </c>
      <c r="B16462">
        <v>84069890</v>
      </c>
      <c r="C16462" t="s">
        <v>640</v>
      </c>
      <c r="D16462">
        <v>0</v>
      </c>
      <c r="E16462">
        <v>0</v>
      </c>
      <c r="F16462">
        <v>0</v>
      </c>
      <c r="G16462">
        <v>0</v>
      </c>
      <c r="H16462">
        <v>0</v>
      </c>
      <c r="I16462">
        <v>0</v>
      </c>
      <c r="K16462">
        <v>2017</v>
      </c>
      <c r="L16462">
        <v>2017</v>
      </c>
    </row>
    <row r="16463" spans="1:12" x14ac:dyDescent="0.25">
      <c r="A16463">
        <v>32</v>
      </c>
      <c r="B16463">
        <v>84069905</v>
      </c>
      <c r="C16463" t="s">
        <v>6283</v>
      </c>
      <c r="D16463">
        <v>60</v>
      </c>
      <c r="E16463">
        <v>0</v>
      </c>
      <c r="F16463">
        <v>45</v>
      </c>
      <c r="G16463">
        <v>0</v>
      </c>
      <c r="H16463">
        <v>0</v>
      </c>
      <c r="I16463">
        <v>0</v>
      </c>
      <c r="K16463">
        <v>2016</v>
      </c>
      <c r="L16463">
        <v>2017</v>
      </c>
    </row>
    <row r="16464" spans="1:12" x14ac:dyDescent="0.25">
      <c r="A16464">
        <v>32</v>
      </c>
      <c r="B16464">
        <v>84070724</v>
      </c>
      <c r="C16464" t="s">
        <v>4544</v>
      </c>
      <c r="D16464">
        <v>275</v>
      </c>
      <c r="E16464">
        <v>0</v>
      </c>
      <c r="F16464">
        <v>206.25</v>
      </c>
      <c r="G16464">
        <v>0</v>
      </c>
      <c r="H16464">
        <v>0</v>
      </c>
      <c r="I16464">
        <v>0</v>
      </c>
      <c r="K16464">
        <v>2015</v>
      </c>
      <c r="L16464">
        <v>2017</v>
      </c>
    </row>
    <row r="16465" spans="1:12" x14ac:dyDescent="0.25">
      <c r="A16465">
        <v>32</v>
      </c>
      <c r="B16465">
        <v>84072156</v>
      </c>
      <c r="C16465" t="s">
        <v>6704</v>
      </c>
      <c r="D16465">
        <v>232</v>
      </c>
      <c r="E16465">
        <v>0</v>
      </c>
      <c r="F16465">
        <v>139.19999999999999</v>
      </c>
      <c r="G16465">
        <v>0</v>
      </c>
      <c r="H16465">
        <v>0</v>
      </c>
      <c r="I16465">
        <v>0</v>
      </c>
      <c r="K16465">
        <v>2016</v>
      </c>
      <c r="L16465">
        <v>2017</v>
      </c>
    </row>
    <row r="16466" spans="1:12" x14ac:dyDescent="0.25">
      <c r="A16466">
        <v>32</v>
      </c>
      <c r="B16466">
        <v>84072210</v>
      </c>
      <c r="C16466" t="s">
        <v>6663</v>
      </c>
      <c r="D16466">
        <v>395</v>
      </c>
      <c r="E16466">
        <v>0</v>
      </c>
      <c r="F16466">
        <v>296.25</v>
      </c>
      <c r="G16466">
        <v>0</v>
      </c>
      <c r="H16466">
        <v>0</v>
      </c>
      <c r="I16466">
        <v>0</v>
      </c>
      <c r="K16466">
        <v>2016</v>
      </c>
      <c r="L16466">
        <v>2017</v>
      </c>
    </row>
    <row r="16467" spans="1:12" x14ac:dyDescent="0.25">
      <c r="A16467">
        <v>32</v>
      </c>
      <c r="B16467">
        <v>84072211</v>
      </c>
      <c r="C16467" t="s">
        <v>6977</v>
      </c>
      <c r="D16467">
        <v>395</v>
      </c>
      <c r="E16467">
        <v>0</v>
      </c>
      <c r="F16467">
        <v>296.25</v>
      </c>
      <c r="G16467">
        <v>0</v>
      </c>
      <c r="H16467">
        <v>0</v>
      </c>
      <c r="I16467">
        <v>0</v>
      </c>
      <c r="K16467">
        <v>2016</v>
      </c>
      <c r="L16467">
        <v>2017</v>
      </c>
    </row>
    <row r="16468" spans="1:12" x14ac:dyDescent="0.25">
      <c r="A16468">
        <v>32</v>
      </c>
      <c r="B16468">
        <v>84072385</v>
      </c>
      <c r="C16468" t="s">
        <v>5375</v>
      </c>
      <c r="D16468">
        <v>180</v>
      </c>
      <c r="E16468">
        <v>0</v>
      </c>
      <c r="F16468">
        <v>135</v>
      </c>
      <c r="G16468">
        <v>0</v>
      </c>
      <c r="H16468">
        <v>0</v>
      </c>
      <c r="I16468">
        <v>0</v>
      </c>
      <c r="K16468">
        <v>2017</v>
      </c>
      <c r="L16468">
        <v>2017</v>
      </c>
    </row>
    <row r="16469" spans="1:12" x14ac:dyDescent="0.25">
      <c r="A16469">
        <v>32</v>
      </c>
      <c r="B16469">
        <v>84072386</v>
      </c>
      <c r="C16469" t="s">
        <v>5715</v>
      </c>
      <c r="D16469">
        <v>0</v>
      </c>
      <c r="E16469">
        <v>0</v>
      </c>
      <c r="F16469">
        <v>0</v>
      </c>
      <c r="G16469">
        <v>0</v>
      </c>
      <c r="H16469">
        <v>0</v>
      </c>
      <c r="I16469">
        <v>0</v>
      </c>
      <c r="K16469">
        <v>2017</v>
      </c>
      <c r="L16469">
        <v>2017</v>
      </c>
    </row>
    <row r="16470" spans="1:12" x14ac:dyDescent="0.25">
      <c r="A16470">
        <v>32</v>
      </c>
      <c r="B16470">
        <v>84072462</v>
      </c>
      <c r="C16470" t="s">
        <v>6401</v>
      </c>
      <c r="D16470">
        <v>150</v>
      </c>
      <c r="E16470">
        <v>0</v>
      </c>
      <c r="F16470">
        <v>112.5</v>
      </c>
      <c r="G16470">
        <v>0</v>
      </c>
      <c r="H16470">
        <v>0</v>
      </c>
      <c r="I16470">
        <v>0</v>
      </c>
      <c r="K16470">
        <v>2007</v>
      </c>
      <c r="L16470">
        <v>2017</v>
      </c>
    </row>
    <row r="16471" spans="1:12" x14ac:dyDescent="0.25">
      <c r="A16471">
        <v>32</v>
      </c>
      <c r="B16471">
        <v>84072463</v>
      </c>
      <c r="C16471" t="s">
        <v>5848</v>
      </c>
      <c r="D16471">
        <v>45</v>
      </c>
      <c r="E16471">
        <v>0</v>
      </c>
      <c r="F16471">
        <v>33.75</v>
      </c>
      <c r="G16471">
        <v>0</v>
      </c>
      <c r="H16471">
        <v>0</v>
      </c>
      <c r="I16471">
        <v>0</v>
      </c>
      <c r="K16471">
        <v>2007</v>
      </c>
      <c r="L16471">
        <v>2017</v>
      </c>
    </row>
    <row r="16472" spans="1:12" x14ac:dyDescent="0.25">
      <c r="A16472">
        <v>32</v>
      </c>
      <c r="B16472">
        <v>84073382</v>
      </c>
      <c r="C16472" t="s">
        <v>6637</v>
      </c>
      <c r="D16472">
        <v>525</v>
      </c>
      <c r="E16472">
        <v>0</v>
      </c>
      <c r="F16472">
        <v>393.75</v>
      </c>
      <c r="G16472">
        <v>0</v>
      </c>
      <c r="H16472">
        <v>0</v>
      </c>
      <c r="I16472">
        <v>0</v>
      </c>
      <c r="K16472">
        <v>2016</v>
      </c>
      <c r="L16472">
        <v>2017</v>
      </c>
    </row>
    <row r="16473" spans="1:12" x14ac:dyDescent="0.25">
      <c r="A16473">
        <v>32</v>
      </c>
      <c r="B16473">
        <v>84073383</v>
      </c>
      <c r="C16473" t="s">
        <v>6637</v>
      </c>
      <c r="D16473">
        <v>525</v>
      </c>
      <c r="E16473">
        <v>0</v>
      </c>
      <c r="F16473">
        <v>393.75</v>
      </c>
      <c r="G16473">
        <v>0</v>
      </c>
      <c r="H16473">
        <v>0</v>
      </c>
      <c r="I16473">
        <v>0</v>
      </c>
      <c r="K16473">
        <v>2016</v>
      </c>
      <c r="L16473">
        <v>2017</v>
      </c>
    </row>
    <row r="16474" spans="1:12" x14ac:dyDescent="0.25">
      <c r="A16474">
        <v>32</v>
      </c>
      <c r="B16474">
        <v>84073612</v>
      </c>
      <c r="C16474" t="s">
        <v>4742</v>
      </c>
      <c r="D16474">
        <v>110</v>
      </c>
      <c r="E16474">
        <v>0</v>
      </c>
      <c r="F16474">
        <v>82.5</v>
      </c>
      <c r="G16474">
        <v>0</v>
      </c>
      <c r="H16474">
        <v>0</v>
      </c>
      <c r="I16474">
        <v>0</v>
      </c>
      <c r="K16474">
        <v>2015</v>
      </c>
      <c r="L16474">
        <v>2017</v>
      </c>
    </row>
    <row r="16475" spans="1:12" x14ac:dyDescent="0.25">
      <c r="A16475">
        <v>32</v>
      </c>
      <c r="B16475">
        <v>84073613</v>
      </c>
      <c r="C16475" t="s">
        <v>4741</v>
      </c>
      <c r="D16475">
        <v>110</v>
      </c>
      <c r="E16475">
        <v>0</v>
      </c>
      <c r="F16475">
        <v>82.5</v>
      </c>
      <c r="G16475">
        <v>0</v>
      </c>
      <c r="H16475">
        <v>0</v>
      </c>
      <c r="I16475">
        <v>0</v>
      </c>
      <c r="K16475">
        <v>2015</v>
      </c>
      <c r="L16475">
        <v>2017</v>
      </c>
    </row>
    <row r="16476" spans="1:12" x14ac:dyDescent="0.25">
      <c r="A16476">
        <v>32</v>
      </c>
      <c r="B16476">
        <v>84073614</v>
      </c>
      <c r="C16476" t="s">
        <v>6404</v>
      </c>
      <c r="D16476">
        <v>110</v>
      </c>
      <c r="E16476">
        <v>0</v>
      </c>
      <c r="F16476">
        <v>82.5</v>
      </c>
      <c r="G16476">
        <v>0</v>
      </c>
      <c r="H16476">
        <v>0</v>
      </c>
      <c r="I16476">
        <v>0</v>
      </c>
      <c r="K16476">
        <v>2015</v>
      </c>
      <c r="L16476">
        <v>2017</v>
      </c>
    </row>
    <row r="16477" spans="1:12" x14ac:dyDescent="0.25">
      <c r="A16477">
        <v>32</v>
      </c>
      <c r="B16477">
        <v>84073616</v>
      </c>
      <c r="C16477" t="s">
        <v>4742</v>
      </c>
      <c r="D16477">
        <v>110</v>
      </c>
      <c r="E16477">
        <v>0</v>
      </c>
      <c r="F16477">
        <v>82.5</v>
      </c>
      <c r="G16477">
        <v>0</v>
      </c>
      <c r="H16477">
        <v>0</v>
      </c>
      <c r="I16477">
        <v>0</v>
      </c>
      <c r="K16477">
        <v>2015</v>
      </c>
      <c r="L16477">
        <v>2017</v>
      </c>
    </row>
    <row r="16478" spans="1:12" x14ac:dyDescent="0.25">
      <c r="A16478">
        <v>32</v>
      </c>
      <c r="B16478">
        <v>84073617</v>
      </c>
      <c r="C16478" t="s">
        <v>4741</v>
      </c>
      <c r="D16478">
        <v>110</v>
      </c>
      <c r="E16478">
        <v>0</v>
      </c>
      <c r="F16478">
        <v>82.5</v>
      </c>
      <c r="G16478">
        <v>0</v>
      </c>
      <c r="H16478">
        <v>0</v>
      </c>
      <c r="I16478">
        <v>0</v>
      </c>
      <c r="K16478">
        <v>2015</v>
      </c>
      <c r="L16478">
        <v>2017</v>
      </c>
    </row>
    <row r="16479" spans="1:12" x14ac:dyDescent="0.25">
      <c r="A16479">
        <v>32</v>
      </c>
      <c r="B16479">
        <v>84073618</v>
      </c>
      <c r="C16479" t="s">
        <v>6404</v>
      </c>
      <c r="D16479">
        <v>110</v>
      </c>
      <c r="E16479">
        <v>0</v>
      </c>
      <c r="F16479">
        <v>82.5</v>
      </c>
      <c r="G16479">
        <v>0</v>
      </c>
      <c r="H16479">
        <v>0</v>
      </c>
      <c r="I16479">
        <v>0</v>
      </c>
      <c r="K16479">
        <v>2015</v>
      </c>
      <c r="L16479">
        <v>2017</v>
      </c>
    </row>
    <row r="16480" spans="1:12" x14ac:dyDescent="0.25">
      <c r="A16480">
        <v>32</v>
      </c>
      <c r="B16480">
        <v>84073620</v>
      </c>
      <c r="C16480" t="s">
        <v>4742</v>
      </c>
      <c r="D16480">
        <v>110</v>
      </c>
      <c r="E16480">
        <v>0</v>
      </c>
      <c r="F16480">
        <v>82.5</v>
      </c>
      <c r="G16480">
        <v>0</v>
      </c>
      <c r="H16480">
        <v>0</v>
      </c>
      <c r="I16480">
        <v>0</v>
      </c>
      <c r="K16480">
        <v>2015</v>
      </c>
      <c r="L16480">
        <v>2017</v>
      </c>
    </row>
    <row r="16481" spans="1:12" x14ac:dyDescent="0.25">
      <c r="A16481">
        <v>32</v>
      </c>
      <c r="B16481">
        <v>84073621</v>
      </c>
      <c r="C16481" t="s">
        <v>6404</v>
      </c>
      <c r="D16481">
        <v>110</v>
      </c>
      <c r="E16481">
        <v>0</v>
      </c>
      <c r="F16481">
        <v>82.5</v>
      </c>
      <c r="G16481">
        <v>0</v>
      </c>
      <c r="H16481">
        <v>0</v>
      </c>
      <c r="I16481">
        <v>0</v>
      </c>
      <c r="K16481">
        <v>2015</v>
      </c>
      <c r="L16481">
        <v>2017</v>
      </c>
    </row>
    <row r="16482" spans="1:12" x14ac:dyDescent="0.25">
      <c r="A16482">
        <v>32</v>
      </c>
      <c r="B16482">
        <v>84074953</v>
      </c>
      <c r="C16482" t="s">
        <v>6580</v>
      </c>
      <c r="D16482">
        <v>395</v>
      </c>
      <c r="E16482">
        <v>0</v>
      </c>
      <c r="F16482">
        <v>296.25</v>
      </c>
      <c r="G16482">
        <v>0</v>
      </c>
      <c r="H16482">
        <v>0</v>
      </c>
      <c r="I16482">
        <v>0</v>
      </c>
      <c r="K16482">
        <v>2017</v>
      </c>
      <c r="L16482">
        <v>2017</v>
      </c>
    </row>
    <row r="16483" spans="1:12" x14ac:dyDescent="0.25">
      <c r="A16483">
        <v>32</v>
      </c>
      <c r="B16483">
        <v>84075521</v>
      </c>
      <c r="C16483" t="s">
        <v>6236</v>
      </c>
      <c r="D16483">
        <v>265</v>
      </c>
      <c r="E16483">
        <v>0</v>
      </c>
      <c r="F16483">
        <v>198.75</v>
      </c>
      <c r="G16483">
        <v>0</v>
      </c>
      <c r="H16483">
        <v>0</v>
      </c>
      <c r="I16483">
        <v>0</v>
      </c>
      <c r="K16483">
        <v>2015</v>
      </c>
      <c r="L16483">
        <v>2017</v>
      </c>
    </row>
    <row r="16484" spans="1:12" x14ac:dyDescent="0.25">
      <c r="A16484">
        <v>32</v>
      </c>
      <c r="B16484">
        <v>84075610</v>
      </c>
      <c r="C16484" t="s">
        <v>6978</v>
      </c>
      <c r="D16484">
        <v>370</v>
      </c>
      <c r="E16484">
        <v>0</v>
      </c>
      <c r="F16484">
        <v>277.5</v>
      </c>
      <c r="G16484">
        <v>0</v>
      </c>
      <c r="H16484">
        <v>0</v>
      </c>
      <c r="I16484">
        <v>0</v>
      </c>
      <c r="K16484">
        <v>2016</v>
      </c>
      <c r="L16484">
        <v>2017</v>
      </c>
    </row>
    <row r="16485" spans="1:12" x14ac:dyDescent="0.25">
      <c r="A16485">
        <v>32</v>
      </c>
      <c r="B16485">
        <v>84075611</v>
      </c>
      <c r="C16485" t="s">
        <v>7760</v>
      </c>
      <c r="D16485">
        <v>370</v>
      </c>
      <c r="E16485">
        <v>0</v>
      </c>
      <c r="F16485">
        <v>277.5</v>
      </c>
      <c r="G16485">
        <v>0</v>
      </c>
      <c r="H16485">
        <v>0</v>
      </c>
      <c r="I16485">
        <v>0</v>
      </c>
      <c r="K16485">
        <v>2016</v>
      </c>
      <c r="L16485">
        <v>2017</v>
      </c>
    </row>
    <row r="16486" spans="1:12" x14ac:dyDescent="0.25">
      <c r="A16486">
        <v>32</v>
      </c>
      <c r="B16486">
        <v>84077094</v>
      </c>
      <c r="C16486" t="s">
        <v>6923</v>
      </c>
      <c r="D16486">
        <v>550</v>
      </c>
      <c r="E16486">
        <v>0</v>
      </c>
      <c r="F16486">
        <v>412.5</v>
      </c>
      <c r="G16486">
        <v>0</v>
      </c>
      <c r="H16486">
        <v>0</v>
      </c>
      <c r="I16486">
        <v>0</v>
      </c>
      <c r="K16486">
        <v>2016</v>
      </c>
      <c r="L16486">
        <v>2017</v>
      </c>
    </row>
    <row r="16487" spans="1:12" x14ac:dyDescent="0.25">
      <c r="A16487">
        <v>32</v>
      </c>
      <c r="B16487">
        <v>84078801</v>
      </c>
      <c r="C16487" t="s">
        <v>6182</v>
      </c>
      <c r="D16487">
        <v>250</v>
      </c>
      <c r="E16487">
        <v>0</v>
      </c>
      <c r="F16487">
        <v>187.5</v>
      </c>
      <c r="G16487">
        <v>0</v>
      </c>
      <c r="H16487">
        <v>0</v>
      </c>
      <c r="I16487">
        <v>0</v>
      </c>
      <c r="K16487">
        <v>2016</v>
      </c>
      <c r="L16487">
        <v>2017</v>
      </c>
    </row>
    <row r="16488" spans="1:12" x14ac:dyDescent="0.25">
      <c r="A16488">
        <v>32</v>
      </c>
      <c r="B16488">
        <v>84079040</v>
      </c>
      <c r="C16488" t="s">
        <v>6348</v>
      </c>
      <c r="D16488">
        <v>550</v>
      </c>
      <c r="E16488">
        <v>0</v>
      </c>
      <c r="F16488">
        <v>412.5</v>
      </c>
      <c r="G16488">
        <v>0</v>
      </c>
      <c r="H16488">
        <v>0</v>
      </c>
      <c r="I16488">
        <v>0</v>
      </c>
      <c r="K16488">
        <v>2016</v>
      </c>
      <c r="L16488">
        <v>2017</v>
      </c>
    </row>
    <row r="16489" spans="1:12" x14ac:dyDescent="0.25">
      <c r="A16489">
        <v>32</v>
      </c>
      <c r="B16489">
        <v>84080315</v>
      </c>
      <c r="C16489" t="s">
        <v>6598</v>
      </c>
      <c r="D16489">
        <v>1995</v>
      </c>
      <c r="E16489">
        <v>0</v>
      </c>
      <c r="F16489">
        <v>1496.25</v>
      </c>
      <c r="G16489">
        <v>0</v>
      </c>
      <c r="H16489">
        <v>0</v>
      </c>
      <c r="I16489">
        <v>0</v>
      </c>
      <c r="K16489">
        <v>2016</v>
      </c>
      <c r="L16489">
        <v>2017</v>
      </c>
    </row>
    <row r="16490" spans="1:12" x14ac:dyDescent="0.25">
      <c r="A16490">
        <v>32</v>
      </c>
      <c r="B16490">
        <v>84080318</v>
      </c>
      <c r="C16490" t="s">
        <v>6045</v>
      </c>
      <c r="D16490">
        <v>1995</v>
      </c>
      <c r="E16490">
        <v>0</v>
      </c>
      <c r="F16490">
        <v>1496.25</v>
      </c>
      <c r="G16490">
        <v>0</v>
      </c>
      <c r="H16490">
        <v>0</v>
      </c>
      <c r="I16490">
        <v>0</v>
      </c>
      <c r="K16490">
        <v>2016</v>
      </c>
      <c r="L16490">
        <v>2017</v>
      </c>
    </row>
    <row r="16491" spans="1:12" x14ac:dyDescent="0.25">
      <c r="A16491">
        <v>32</v>
      </c>
      <c r="B16491">
        <v>84080321</v>
      </c>
      <c r="C16491" t="s">
        <v>2330</v>
      </c>
      <c r="D16491">
        <v>1995</v>
      </c>
      <c r="E16491">
        <v>0</v>
      </c>
      <c r="F16491">
        <v>1496.25</v>
      </c>
      <c r="G16491">
        <v>0</v>
      </c>
      <c r="H16491">
        <v>0</v>
      </c>
      <c r="I16491">
        <v>0</v>
      </c>
      <c r="K16491">
        <v>2016</v>
      </c>
      <c r="L16491">
        <v>2016</v>
      </c>
    </row>
    <row r="16492" spans="1:12" x14ac:dyDescent="0.25">
      <c r="A16492">
        <v>32</v>
      </c>
      <c r="B16492">
        <v>84080324</v>
      </c>
      <c r="C16492" t="s">
        <v>2332</v>
      </c>
      <c r="D16492">
        <v>1995</v>
      </c>
      <c r="E16492">
        <v>0</v>
      </c>
      <c r="F16492">
        <v>1496.25</v>
      </c>
      <c r="G16492">
        <v>0</v>
      </c>
      <c r="H16492">
        <v>0</v>
      </c>
      <c r="I16492">
        <v>0</v>
      </c>
      <c r="K16492">
        <v>2016</v>
      </c>
      <c r="L16492">
        <v>2017</v>
      </c>
    </row>
    <row r="16493" spans="1:12" x14ac:dyDescent="0.25">
      <c r="A16493">
        <v>32</v>
      </c>
      <c r="B16493">
        <v>84080327</v>
      </c>
      <c r="C16493" t="s">
        <v>6567</v>
      </c>
      <c r="D16493">
        <v>1695</v>
      </c>
      <c r="E16493">
        <v>0</v>
      </c>
      <c r="F16493">
        <v>1271.25</v>
      </c>
      <c r="G16493">
        <v>0</v>
      </c>
      <c r="H16493">
        <v>0</v>
      </c>
      <c r="I16493">
        <v>0</v>
      </c>
      <c r="K16493">
        <v>2016</v>
      </c>
      <c r="L16493">
        <v>2017</v>
      </c>
    </row>
    <row r="16494" spans="1:12" x14ac:dyDescent="0.25">
      <c r="A16494">
        <v>32</v>
      </c>
      <c r="B16494">
        <v>84080694</v>
      </c>
      <c r="C16494" t="s">
        <v>6979</v>
      </c>
      <c r="D16494">
        <v>225</v>
      </c>
      <c r="E16494">
        <v>0</v>
      </c>
      <c r="F16494">
        <v>168.75</v>
      </c>
      <c r="G16494">
        <v>0</v>
      </c>
      <c r="H16494">
        <v>0</v>
      </c>
      <c r="I16494">
        <v>0</v>
      </c>
      <c r="K16494">
        <v>2017</v>
      </c>
      <c r="L16494">
        <v>2017</v>
      </c>
    </row>
    <row r="16495" spans="1:12" x14ac:dyDescent="0.25">
      <c r="A16495">
        <v>32</v>
      </c>
      <c r="B16495">
        <v>84081867</v>
      </c>
      <c r="C16495" t="s">
        <v>6315</v>
      </c>
      <c r="D16495">
        <v>595</v>
      </c>
      <c r="E16495">
        <v>0</v>
      </c>
      <c r="F16495">
        <v>446.25</v>
      </c>
      <c r="G16495">
        <v>0</v>
      </c>
      <c r="H16495">
        <v>0</v>
      </c>
      <c r="I16495">
        <v>0</v>
      </c>
      <c r="K16495">
        <v>2016</v>
      </c>
      <c r="L16495">
        <v>2017</v>
      </c>
    </row>
    <row r="16496" spans="1:12" x14ac:dyDescent="0.25">
      <c r="A16496">
        <v>32</v>
      </c>
      <c r="B16496">
        <v>84081876</v>
      </c>
      <c r="C16496" t="s">
        <v>6020</v>
      </c>
      <c r="D16496">
        <v>595</v>
      </c>
      <c r="E16496">
        <v>0</v>
      </c>
      <c r="F16496">
        <v>446.25</v>
      </c>
      <c r="G16496">
        <v>0</v>
      </c>
      <c r="H16496">
        <v>0</v>
      </c>
      <c r="I16496">
        <v>0</v>
      </c>
      <c r="K16496">
        <v>2016</v>
      </c>
      <c r="L16496">
        <v>2017</v>
      </c>
    </row>
    <row r="16497" spans="1:12" x14ac:dyDescent="0.25">
      <c r="A16497">
        <v>32</v>
      </c>
      <c r="B16497">
        <v>84081878</v>
      </c>
      <c r="C16497" t="s">
        <v>6018</v>
      </c>
      <c r="D16497">
        <v>595</v>
      </c>
      <c r="E16497">
        <v>0</v>
      </c>
      <c r="F16497">
        <v>446.25</v>
      </c>
      <c r="G16497">
        <v>0</v>
      </c>
      <c r="H16497">
        <v>0</v>
      </c>
      <c r="I16497">
        <v>0</v>
      </c>
      <c r="K16497">
        <v>2016</v>
      </c>
      <c r="L16497">
        <v>2017</v>
      </c>
    </row>
    <row r="16498" spans="1:12" x14ac:dyDescent="0.25">
      <c r="A16498">
        <v>32</v>
      </c>
      <c r="B16498">
        <v>84081880</v>
      </c>
      <c r="C16498" t="s">
        <v>6674</v>
      </c>
      <c r="D16498">
        <v>595</v>
      </c>
      <c r="E16498">
        <v>0</v>
      </c>
      <c r="F16498">
        <v>446.25</v>
      </c>
      <c r="G16498">
        <v>0</v>
      </c>
      <c r="H16498">
        <v>0</v>
      </c>
      <c r="I16498">
        <v>0</v>
      </c>
      <c r="K16498">
        <v>2016</v>
      </c>
      <c r="L16498">
        <v>2017</v>
      </c>
    </row>
    <row r="16499" spans="1:12" x14ac:dyDescent="0.25">
      <c r="A16499">
        <v>32</v>
      </c>
      <c r="B16499">
        <v>84081882</v>
      </c>
      <c r="C16499" t="s">
        <v>6019</v>
      </c>
      <c r="D16499">
        <v>595</v>
      </c>
      <c r="E16499">
        <v>0</v>
      </c>
      <c r="F16499">
        <v>446.25</v>
      </c>
      <c r="G16499">
        <v>0</v>
      </c>
      <c r="H16499">
        <v>0</v>
      </c>
      <c r="I16499">
        <v>0</v>
      </c>
      <c r="K16499">
        <v>2016</v>
      </c>
      <c r="L16499">
        <v>2017</v>
      </c>
    </row>
    <row r="16500" spans="1:12" x14ac:dyDescent="0.25">
      <c r="A16500">
        <v>32</v>
      </c>
      <c r="B16500">
        <v>84081884</v>
      </c>
      <c r="C16500" t="s">
        <v>6288</v>
      </c>
      <c r="D16500">
        <v>595</v>
      </c>
      <c r="E16500">
        <v>0</v>
      </c>
      <c r="F16500">
        <v>446.25</v>
      </c>
      <c r="G16500">
        <v>0</v>
      </c>
      <c r="H16500">
        <v>0</v>
      </c>
      <c r="I16500">
        <v>0</v>
      </c>
      <c r="K16500">
        <v>2016</v>
      </c>
      <c r="L16500">
        <v>2017</v>
      </c>
    </row>
    <row r="16501" spans="1:12" x14ac:dyDescent="0.25">
      <c r="A16501">
        <v>32</v>
      </c>
      <c r="B16501">
        <v>84081886</v>
      </c>
      <c r="C16501" t="s">
        <v>6675</v>
      </c>
      <c r="D16501">
        <v>595</v>
      </c>
      <c r="E16501">
        <v>0</v>
      </c>
      <c r="F16501">
        <v>446.25</v>
      </c>
      <c r="G16501">
        <v>0</v>
      </c>
      <c r="H16501">
        <v>0</v>
      </c>
      <c r="I16501">
        <v>0</v>
      </c>
      <c r="K16501">
        <v>2016</v>
      </c>
      <c r="L16501">
        <v>2017</v>
      </c>
    </row>
    <row r="16502" spans="1:12" x14ac:dyDescent="0.25">
      <c r="A16502">
        <v>32</v>
      </c>
      <c r="B16502">
        <v>84082741</v>
      </c>
      <c r="C16502" t="s">
        <v>6511</v>
      </c>
      <c r="D16502">
        <v>50</v>
      </c>
      <c r="E16502">
        <v>0</v>
      </c>
      <c r="F16502">
        <v>37.5</v>
      </c>
      <c r="G16502">
        <v>0</v>
      </c>
      <c r="H16502">
        <v>0</v>
      </c>
      <c r="I16502">
        <v>0</v>
      </c>
      <c r="K16502">
        <v>2017</v>
      </c>
      <c r="L16502">
        <v>2017</v>
      </c>
    </row>
    <row r="16503" spans="1:12" x14ac:dyDescent="0.25">
      <c r="A16503">
        <v>32</v>
      </c>
      <c r="B16503">
        <v>84082742</v>
      </c>
      <c r="C16503" t="s">
        <v>6511</v>
      </c>
      <c r="D16503">
        <v>50</v>
      </c>
      <c r="E16503">
        <v>0</v>
      </c>
      <c r="F16503">
        <v>37.5</v>
      </c>
      <c r="G16503">
        <v>0</v>
      </c>
      <c r="H16503">
        <v>0</v>
      </c>
      <c r="I16503">
        <v>0</v>
      </c>
      <c r="K16503">
        <v>2017</v>
      </c>
      <c r="L16503">
        <v>2017</v>
      </c>
    </row>
    <row r="16504" spans="1:12" x14ac:dyDescent="0.25">
      <c r="A16504">
        <v>32</v>
      </c>
      <c r="B16504">
        <v>84082743</v>
      </c>
      <c r="C16504" t="s">
        <v>5988</v>
      </c>
      <c r="D16504">
        <v>50</v>
      </c>
      <c r="E16504">
        <v>0</v>
      </c>
      <c r="F16504">
        <v>37.5</v>
      </c>
      <c r="G16504">
        <v>0</v>
      </c>
      <c r="H16504">
        <v>0</v>
      </c>
      <c r="I16504">
        <v>0</v>
      </c>
      <c r="K16504">
        <v>2017</v>
      </c>
      <c r="L16504">
        <v>2017</v>
      </c>
    </row>
    <row r="16505" spans="1:12" x14ac:dyDescent="0.25">
      <c r="A16505">
        <v>32</v>
      </c>
      <c r="B16505">
        <v>84083625</v>
      </c>
      <c r="C16505" t="s">
        <v>6971</v>
      </c>
      <c r="D16505">
        <v>235</v>
      </c>
      <c r="E16505">
        <v>0</v>
      </c>
      <c r="F16505">
        <v>176.25</v>
      </c>
      <c r="G16505">
        <v>0</v>
      </c>
      <c r="H16505">
        <v>0</v>
      </c>
      <c r="I16505">
        <v>0</v>
      </c>
      <c r="K16505">
        <v>2017</v>
      </c>
      <c r="L16505">
        <v>2017</v>
      </c>
    </row>
    <row r="16506" spans="1:12" x14ac:dyDescent="0.25">
      <c r="A16506">
        <v>32</v>
      </c>
      <c r="B16506">
        <v>84084076</v>
      </c>
      <c r="C16506" t="s">
        <v>314</v>
      </c>
      <c r="D16506">
        <v>155</v>
      </c>
      <c r="E16506">
        <v>0</v>
      </c>
      <c r="F16506">
        <v>116.25</v>
      </c>
      <c r="G16506">
        <v>0</v>
      </c>
      <c r="H16506">
        <v>0</v>
      </c>
      <c r="I16506">
        <v>0</v>
      </c>
      <c r="K16506">
        <v>2017</v>
      </c>
      <c r="L16506">
        <v>2017</v>
      </c>
    </row>
    <row r="16507" spans="1:12" x14ac:dyDescent="0.25">
      <c r="A16507">
        <v>32</v>
      </c>
      <c r="B16507">
        <v>84084077</v>
      </c>
      <c r="C16507" t="s">
        <v>314</v>
      </c>
      <c r="D16507">
        <v>155</v>
      </c>
      <c r="E16507">
        <v>0</v>
      </c>
      <c r="F16507">
        <v>116.25</v>
      </c>
      <c r="G16507">
        <v>0</v>
      </c>
      <c r="H16507">
        <v>0</v>
      </c>
      <c r="I16507">
        <v>0</v>
      </c>
      <c r="K16507">
        <v>2017</v>
      </c>
      <c r="L16507">
        <v>2017</v>
      </c>
    </row>
    <row r="16508" spans="1:12" x14ac:dyDescent="0.25">
      <c r="A16508">
        <v>32</v>
      </c>
      <c r="B16508">
        <v>84084079</v>
      </c>
      <c r="C16508" t="s">
        <v>314</v>
      </c>
      <c r="D16508">
        <v>155</v>
      </c>
      <c r="E16508">
        <v>0</v>
      </c>
      <c r="F16508">
        <v>116.25</v>
      </c>
      <c r="G16508">
        <v>0</v>
      </c>
      <c r="H16508">
        <v>0</v>
      </c>
      <c r="I16508">
        <v>0</v>
      </c>
      <c r="K16508">
        <v>2017</v>
      </c>
      <c r="L16508">
        <v>2017</v>
      </c>
    </row>
    <row r="16509" spans="1:12" x14ac:dyDescent="0.25">
      <c r="A16509">
        <v>32</v>
      </c>
      <c r="B16509">
        <v>84084080</v>
      </c>
      <c r="C16509" t="s">
        <v>314</v>
      </c>
      <c r="D16509">
        <v>155</v>
      </c>
      <c r="E16509">
        <v>0</v>
      </c>
      <c r="F16509">
        <v>116.25</v>
      </c>
      <c r="G16509">
        <v>0</v>
      </c>
      <c r="H16509">
        <v>0</v>
      </c>
      <c r="I16509">
        <v>0</v>
      </c>
      <c r="K16509">
        <v>2017</v>
      </c>
      <c r="L16509">
        <v>2017</v>
      </c>
    </row>
    <row r="16510" spans="1:12" x14ac:dyDescent="0.25">
      <c r="A16510">
        <v>32</v>
      </c>
      <c r="B16510">
        <v>84088004</v>
      </c>
      <c r="C16510" t="s">
        <v>6973</v>
      </c>
      <c r="D16510">
        <v>100</v>
      </c>
      <c r="E16510">
        <v>0</v>
      </c>
      <c r="F16510">
        <v>75</v>
      </c>
      <c r="G16510">
        <v>0</v>
      </c>
      <c r="H16510">
        <v>0</v>
      </c>
      <c r="I16510">
        <v>0</v>
      </c>
      <c r="K16510">
        <v>2016</v>
      </c>
      <c r="L16510">
        <v>2017</v>
      </c>
    </row>
    <row r="16511" spans="1:12" x14ac:dyDescent="0.25">
      <c r="A16511">
        <v>32</v>
      </c>
      <c r="B16511">
        <v>84088060</v>
      </c>
      <c r="C16511" t="s">
        <v>7781</v>
      </c>
      <c r="D16511">
        <v>45</v>
      </c>
      <c r="E16511">
        <v>0</v>
      </c>
      <c r="F16511">
        <v>27</v>
      </c>
      <c r="G16511">
        <v>0</v>
      </c>
      <c r="H16511">
        <v>0</v>
      </c>
      <c r="I16511">
        <v>0</v>
      </c>
      <c r="K16511">
        <v>2017</v>
      </c>
      <c r="L16511">
        <v>2017</v>
      </c>
    </row>
    <row r="16512" spans="1:12" x14ac:dyDescent="0.25">
      <c r="A16512">
        <v>32</v>
      </c>
      <c r="B16512">
        <v>84088599</v>
      </c>
      <c r="C16512" t="s">
        <v>6268</v>
      </c>
      <c r="D16512">
        <v>375</v>
      </c>
      <c r="E16512">
        <v>0</v>
      </c>
      <c r="F16512">
        <v>281.25</v>
      </c>
      <c r="G16512">
        <v>0</v>
      </c>
      <c r="H16512">
        <v>0</v>
      </c>
      <c r="I16512">
        <v>0</v>
      </c>
      <c r="K16512">
        <v>2014</v>
      </c>
      <c r="L16512">
        <v>2017</v>
      </c>
    </row>
    <row r="16513" spans="1:12" x14ac:dyDescent="0.25">
      <c r="A16513">
        <v>32</v>
      </c>
      <c r="B16513">
        <v>84089068</v>
      </c>
      <c r="C16513" t="s">
        <v>6424</v>
      </c>
      <c r="D16513">
        <v>1750</v>
      </c>
      <c r="E16513">
        <v>0</v>
      </c>
      <c r="F16513">
        <v>1312.5</v>
      </c>
      <c r="G16513">
        <v>0</v>
      </c>
      <c r="H16513">
        <v>0</v>
      </c>
      <c r="I16513">
        <v>0</v>
      </c>
      <c r="K16513">
        <v>2015</v>
      </c>
      <c r="L16513">
        <v>2017</v>
      </c>
    </row>
    <row r="16514" spans="1:12" x14ac:dyDescent="0.25">
      <c r="A16514">
        <v>32</v>
      </c>
      <c r="B16514">
        <v>84090242</v>
      </c>
      <c r="C16514" t="s">
        <v>6402</v>
      </c>
      <c r="D16514">
        <v>140</v>
      </c>
      <c r="E16514">
        <v>0</v>
      </c>
      <c r="F16514">
        <v>105</v>
      </c>
      <c r="G16514">
        <v>0</v>
      </c>
      <c r="H16514">
        <v>0</v>
      </c>
      <c r="I16514">
        <v>0</v>
      </c>
      <c r="K16514">
        <v>2016</v>
      </c>
      <c r="L16514">
        <v>2018</v>
      </c>
    </row>
    <row r="16515" spans="1:12" x14ac:dyDescent="0.25">
      <c r="A16515">
        <v>32</v>
      </c>
      <c r="B16515">
        <v>84090243</v>
      </c>
      <c r="C16515" t="s">
        <v>6403</v>
      </c>
      <c r="D16515">
        <v>140</v>
      </c>
      <c r="E16515">
        <v>0</v>
      </c>
      <c r="F16515">
        <v>105</v>
      </c>
      <c r="G16515">
        <v>0</v>
      </c>
      <c r="H16515">
        <v>0</v>
      </c>
      <c r="I16515">
        <v>0</v>
      </c>
      <c r="K16515">
        <v>2016</v>
      </c>
      <c r="L16515">
        <v>2018</v>
      </c>
    </row>
    <row r="16516" spans="1:12" x14ac:dyDescent="0.25">
      <c r="A16516">
        <v>32</v>
      </c>
      <c r="B16516">
        <v>84092161</v>
      </c>
      <c r="C16516" t="s">
        <v>4517</v>
      </c>
      <c r="D16516">
        <v>140</v>
      </c>
      <c r="E16516">
        <v>0</v>
      </c>
      <c r="F16516">
        <v>105</v>
      </c>
      <c r="G16516">
        <v>0</v>
      </c>
      <c r="H16516">
        <v>0</v>
      </c>
      <c r="I16516">
        <v>0</v>
      </c>
      <c r="K16516">
        <v>2014</v>
      </c>
      <c r="L16516">
        <v>2017</v>
      </c>
    </row>
    <row r="16517" spans="1:12" x14ac:dyDescent="0.25">
      <c r="A16517">
        <v>32</v>
      </c>
      <c r="B16517">
        <v>84092715</v>
      </c>
      <c r="C16517" t="s">
        <v>6436</v>
      </c>
      <c r="D16517">
        <v>225</v>
      </c>
      <c r="E16517">
        <v>0</v>
      </c>
      <c r="F16517">
        <v>168.75</v>
      </c>
      <c r="G16517">
        <v>0</v>
      </c>
      <c r="H16517">
        <v>0</v>
      </c>
      <c r="I16517">
        <v>0</v>
      </c>
      <c r="K16517">
        <v>2017</v>
      </c>
      <c r="L16517">
        <v>2017</v>
      </c>
    </row>
    <row r="16518" spans="1:12" x14ac:dyDescent="0.25">
      <c r="A16518">
        <v>32</v>
      </c>
      <c r="B16518">
        <v>84092717</v>
      </c>
      <c r="C16518" t="s">
        <v>6437</v>
      </c>
      <c r="D16518">
        <v>225</v>
      </c>
      <c r="E16518">
        <v>0</v>
      </c>
      <c r="F16518">
        <v>168.75</v>
      </c>
      <c r="G16518">
        <v>0</v>
      </c>
      <c r="H16518">
        <v>0</v>
      </c>
      <c r="I16518">
        <v>0</v>
      </c>
      <c r="K16518">
        <v>2017</v>
      </c>
      <c r="L16518">
        <v>2017</v>
      </c>
    </row>
    <row r="16519" spans="1:12" x14ac:dyDescent="0.25">
      <c r="A16519">
        <v>32</v>
      </c>
      <c r="B16519">
        <v>84092719</v>
      </c>
      <c r="C16519" t="s">
        <v>6436</v>
      </c>
      <c r="D16519">
        <v>225</v>
      </c>
      <c r="E16519">
        <v>0</v>
      </c>
      <c r="F16519">
        <v>168.75</v>
      </c>
      <c r="G16519">
        <v>0</v>
      </c>
      <c r="H16519">
        <v>0</v>
      </c>
      <c r="I16519">
        <v>0</v>
      </c>
      <c r="K16519">
        <v>2016</v>
      </c>
      <c r="L16519">
        <v>2017</v>
      </c>
    </row>
    <row r="16520" spans="1:12" x14ac:dyDescent="0.25">
      <c r="A16520">
        <v>32</v>
      </c>
      <c r="B16520">
        <v>84092721</v>
      </c>
      <c r="C16520" t="s">
        <v>6436</v>
      </c>
      <c r="D16520">
        <v>225</v>
      </c>
      <c r="E16520">
        <v>0</v>
      </c>
      <c r="F16520">
        <v>168.75</v>
      </c>
      <c r="G16520">
        <v>0</v>
      </c>
      <c r="H16520">
        <v>0</v>
      </c>
      <c r="I16520">
        <v>0</v>
      </c>
      <c r="K16520">
        <v>2016</v>
      </c>
      <c r="L16520">
        <v>2017</v>
      </c>
    </row>
    <row r="16521" spans="1:12" x14ac:dyDescent="0.25">
      <c r="A16521">
        <v>32</v>
      </c>
      <c r="B16521">
        <v>84092723</v>
      </c>
      <c r="C16521" t="s">
        <v>6436</v>
      </c>
      <c r="D16521">
        <v>225</v>
      </c>
      <c r="E16521">
        <v>0</v>
      </c>
      <c r="F16521">
        <v>168.75</v>
      </c>
      <c r="G16521">
        <v>0</v>
      </c>
      <c r="H16521">
        <v>0</v>
      </c>
      <c r="I16521">
        <v>0</v>
      </c>
      <c r="K16521">
        <v>2016</v>
      </c>
      <c r="L16521">
        <v>2017</v>
      </c>
    </row>
    <row r="16522" spans="1:12" x14ac:dyDescent="0.25">
      <c r="A16522">
        <v>32</v>
      </c>
      <c r="B16522">
        <v>84092725</v>
      </c>
      <c r="C16522" t="s">
        <v>6436</v>
      </c>
      <c r="D16522">
        <v>225</v>
      </c>
      <c r="E16522">
        <v>0</v>
      </c>
      <c r="F16522">
        <v>168.75</v>
      </c>
      <c r="G16522">
        <v>0</v>
      </c>
      <c r="H16522">
        <v>0</v>
      </c>
      <c r="I16522">
        <v>0</v>
      </c>
      <c r="K16522">
        <v>2016</v>
      </c>
      <c r="L16522">
        <v>2017</v>
      </c>
    </row>
    <row r="16523" spans="1:12" x14ac:dyDescent="0.25">
      <c r="A16523">
        <v>32</v>
      </c>
      <c r="B16523">
        <v>84092727</v>
      </c>
      <c r="C16523" t="s">
        <v>6436</v>
      </c>
      <c r="D16523">
        <v>225</v>
      </c>
      <c r="E16523">
        <v>0</v>
      </c>
      <c r="F16523">
        <v>168.75</v>
      </c>
      <c r="G16523">
        <v>0</v>
      </c>
      <c r="H16523">
        <v>0</v>
      </c>
      <c r="I16523">
        <v>0</v>
      </c>
      <c r="K16523">
        <v>2016</v>
      </c>
      <c r="L16523">
        <v>2017</v>
      </c>
    </row>
    <row r="16524" spans="1:12" x14ac:dyDescent="0.25">
      <c r="A16524">
        <v>32</v>
      </c>
      <c r="B16524">
        <v>84093179</v>
      </c>
      <c r="C16524" t="s">
        <v>6083</v>
      </c>
      <c r="D16524">
        <v>275</v>
      </c>
      <c r="E16524">
        <v>0</v>
      </c>
      <c r="F16524">
        <v>206.25</v>
      </c>
      <c r="G16524">
        <v>0</v>
      </c>
      <c r="H16524">
        <v>0</v>
      </c>
      <c r="I16524">
        <v>0</v>
      </c>
      <c r="K16524">
        <v>2015</v>
      </c>
      <c r="L16524">
        <v>2017</v>
      </c>
    </row>
    <row r="16525" spans="1:12" x14ac:dyDescent="0.25">
      <c r="A16525">
        <v>32</v>
      </c>
      <c r="B16525">
        <v>84093180</v>
      </c>
      <c r="C16525" t="s">
        <v>6083</v>
      </c>
      <c r="D16525">
        <v>275</v>
      </c>
      <c r="E16525">
        <v>0</v>
      </c>
      <c r="F16525">
        <v>206.25</v>
      </c>
      <c r="G16525">
        <v>0</v>
      </c>
      <c r="H16525">
        <v>0</v>
      </c>
      <c r="I16525">
        <v>0</v>
      </c>
      <c r="K16525">
        <v>2015</v>
      </c>
      <c r="L16525">
        <v>2017</v>
      </c>
    </row>
    <row r="16526" spans="1:12" x14ac:dyDescent="0.25">
      <c r="A16526">
        <v>32</v>
      </c>
      <c r="B16526">
        <v>84093239</v>
      </c>
      <c r="C16526" t="s">
        <v>6490</v>
      </c>
      <c r="D16526">
        <v>975</v>
      </c>
      <c r="E16526">
        <v>0</v>
      </c>
      <c r="F16526">
        <v>731.25</v>
      </c>
      <c r="G16526">
        <v>0</v>
      </c>
      <c r="H16526">
        <v>924.3</v>
      </c>
      <c r="I16526">
        <v>0</v>
      </c>
      <c r="K16526">
        <v>2016</v>
      </c>
      <c r="L16526">
        <v>2017</v>
      </c>
    </row>
    <row r="16527" spans="1:12" x14ac:dyDescent="0.25">
      <c r="A16527">
        <v>32</v>
      </c>
      <c r="B16527">
        <v>84093277</v>
      </c>
      <c r="C16527" t="s">
        <v>6928</v>
      </c>
      <c r="D16527">
        <v>995</v>
      </c>
      <c r="E16527">
        <v>0</v>
      </c>
      <c r="F16527">
        <v>746.25</v>
      </c>
      <c r="G16527">
        <v>0</v>
      </c>
      <c r="H16527">
        <v>0</v>
      </c>
      <c r="I16527">
        <v>0</v>
      </c>
      <c r="K16527">
        <v>2016</v>
      </c>
      <c r="L16527">
        <v>2017</v>
      </c>
    </row>
    <row r="16528" spans="1:12" x14ac:dyDescent="0.25">
      <c r="A16528">
        <v>32</v>
      </c>
      <c r="B16528">
        <v>84093278</v>
      </c>
      <c r="C16528" t="s">
        <v>6928</v>
      </c>
      <c r="D16528">
        <v>995</v>
      </c>
      <c r="E16528">
        <v>0</v>
      </c>
      <c r="F16528">
        <v>746.25</v>
      </c>
      <c r="G16528">
        <v>0</v>
      </c>
      <c r="H16528">
        <v>0</v>
      </c>
      <c r="I16528">
        <v>0</v>
      </c>
      <c r="K16528">
        <v>2016</v>
      </c>
      <c r="L16528">
        <v>2017</v>
      </c>
    </row>
    <row r="16529" spans="1:12" x14ac:dyDescent="0.25">
      <c r="A16529">
        <v>32</v>
      </c>
      <c r="B16529">
        <v>84093282</v>
      </c>
      <c r="C16529" t="s">
        <v>7782</v>
      </c>
      <c r="D16529">
        <v>227</v>
      </c>
      <c r="E16529">
        <v>0</v>
      </c>
      <c r="F16529">
        <v>136.19999999999999</v>
      </c>
      <c r="G16529">
        <v>0</v>
      </c>
      <c r="H16529">
        <v>0</v>
      </c>
      <c r="I16529">
        <v>0</v>
      </c>
      <c r="K16529">
        <v>2017</v>
      </c>
      <c r="L16529">
        <v>2017</v>
      </c>
    </row>
    <row r="16530" spans="1:12" x14ac:dyDescent="0.25">
      <c r="A16530">
        <v>32</v>
      </c>
      <c r="B16530">
        <v>84093283</v>
      </c>
      <c r="C16530" t="s">
        <v>7782</v>
      </c>
      <c r="D16530">
        <v>227</v>
      </c>
      <c r="E16530">
        <v>0</v>
      </c>
      <c r="F16530">
        <v>136.19999999999999</v>
      </c>
      <c r="G16530">
        <v>0</v>
      </c>
      <c r="H16530">
        <v>0</v>
      </c>
      <c r="I16530">
        <v>0</v>
      </c>
      <c r="K16530">
        <v>2017</v>
      </c>
      <c r="L16530">
        <v>2017</v>
      </c>
    </row>
    <row r="16531" spans="1:12" x14ac:dyDescent="0.25">
      <c r="A16531">
        <v>32</v>
      </c>
      <c r="B16531">
        <v>84094421</v>
      </c>
      <c r="C16531" t="s">
        <v>6533</v>
      </c>
      <c r="D16531">
        <v>100</v>
      </c>
      <c r="E16531">
        <v>0</v>
      </c>
      <c r="F16531">
        <v>60</v>
      </c>
      <c r="G16531">
        <v>0</v>
      </c>
      <c r="H16531">
        <v>0</v>
      </c>
      <c r="I16531">
        <v>0</v>
      </c>
      <c r="K16531">
        <v>2016</v>
      </c>
      <c r="L16531">
        <v>2017</v>
      </c>
    </row>
    <row r="16532" spans="1:12" x14ac:dyDescent="0.25">
      <c r="A16532">
        <v>32</v>
      </c>
      <c r="B16532">
        <v>84094422</v>
      </c>
      <c r="C16532" t="s">
        <v>6532</v>
      </c>
      <c r="D16532">
        <v>100</v>
      </c>
      <c r="E16532">
        <v>0</v>
      </c>
      <c r="F16532">
        <v>60</v>
      </c>
      <c r="G16532">
        <v>0</v>
      </c>
      <c r="H16532">
        <v>0</v>
      </c>
      <c r="I16532">
        <v>0</v>
      </c>
      <c r="K16532">
        <v>2016</v>
      </c>
      <c r="L16532">
        <v>2017</v>
      </c>
    </row>
    <row r="16533" spans="1:12" x14ac:dyDescent="0.25">
      <c r="A16533">
        <v>32</v>
      </c>
      <c r="B16533">
        <v>84094425</v>
      </c>
      <c r="C16533" t="s">
        <v>6533</v>
      </c>
      <c r="D16533">
        <v>100</v>
      </c>
      <c r="E16533">
        <v>0</v>
      </c>
      <c r="F16533">
        <v>60</v>
      </c>
      <c r="G16533">
        <v>0</v>
      </c>
      <c r="H16533">
        <v>0</v>
      </c>
      <c r="I16533">
        <v>0</v>
      </c>
      <c r="K16533">
        <v>2016</v>
      </c>
      <c r="L16533">
        <v>2017</v>
      </c>
    </row>
    <row r="16534" spans="1:12" x14ac:dyDescent="0.25">
      <c r="A16534">
        <v>32</v>
      </c>
      <c r="B16534">
        <v>84094426</v>
      </c>
      <c r="C16534" t="s">
        <v>6536</v>
      </c>
      <c r="D16534">
        <v>100</v>
      </c>
      <c r="E16534">
        <v>0</v>
      </c>
      <c r="F16534">
        <v>60</v>
      </c>
      <c r="G16534">
        <v>0</v>
      </c>
      <c r="H16534">
        <v>0</v>
      </c>
      <c r="I16534">
        <v>0</v>
      </c>
      <c r="K16534">
        <v>2016</v>
      </c>
      <c r="L16534">
        <v>2017</v>
      </c>
    </row>
    <row r="16535" spans="1:12" x14ac:dyDescent="0.25">
      <c r="A16535">
        <v>32</v>
      </c>
      <c r="B16535">
        <v>84094427</v>
      </c>
      <c r="C16535" t="s">
        <v>5465</v>
      </c>
      <c r="D16535">
        <v>100</v>
      </c>
      <c r="E16535">
        <v>0</v>
      </c>
      <c r="F16535">
        <v>60</v>
      </c>
      <c r="G16535">
        <v>0</v>
      </c>
      <c r="H16535">
        <v>0</v>
      </c>
      <c r="I16535">
        <v>0</v>
      </c>
      <c r="K16535">
        <v>2016</v>
      </c>
      <c r="L16535">
        <v>2017</v>
      </c>
    </row>
    <row r="16536" spans="1:12" x14ac:dyDescent="0.25">
      <c r="A16536">
        <v>32</v>
      </c>
      <c r="B16536">
        <v>84094429</v>
      </c>
      <c r="C16536" t="s">
        <v>6551</v>
      </c>
      <c r="D16536">
        <v>70</v>
      </c>
      <c r="E16536">
        <v>0</v>
      </c>
      <c r="F16536">
        <v>42</v>
      </c>
      <c r="G16536">
        <v>0</v>
      </c>
      <c r="H16536">
        <v>0</v>
      </c>
      <c r="I16536">
        <v>0</v>
      </c>
      <c r="K16536">
        <v>2016</v>
      </c>
      <c r="L16536">
        <v>2017</v>
      </c>
    </row>
    <row r="16537" spans="1:12" x14ac:dyDescent="0.25">
      <c r="A16537">
        <v>32</v>
      </c>
      <c r="B16537">
        <v>84094430</v>
      </c>
      <c r="C16537" t="s">
        <v>6980</v>
      </c>
      <c r="D16537">
        <v>70</v>
      </c>
      <c r="E16537">
        <v>0</v>
      </c>
      <c r="F16537">
        <v>42</v>
      </c>
      <c r="G16537">
        <v>0</v>
      </c>
      <c r="H16537">
        <v>0</v>
      </c>
      <c r="I16537">
        <v>0</v>
      </c>
      <c r="K16537">
        <v>2016</v>
      </c>
      <c r="L16537">
        <v>2017</v>
      </c>
    </row>
    <row r="16538" spans="1:12" x14ac:dyDescent="0.25">
      <c r="A16538">
        <v>32</v>
      </c>
      <c r="B16538">
        <v>84094431</v>
      </c>
      <c r="C16538" t="s">
        <v>6550</v>
      </c>
      <c r="D16538">
        <v>70</v>
      </c>
      <c r="E16538">
        <v>0</v>
      </c>
      <c r="F16538">
        <v>42</v>
      </c>
      <c r="G16538">
        <v>0</v>
      </c>
      <c r="H16538">
        <v>0</v>
      </c>
      <c r="I16538">
        <v>0</v>
      </c>
      <c r="K16538">
        <v>2016</v>
      </c>
      <c r="L16538">
        <v>2017</v>
      </c>
    </row>
    <row r="16539" spans="1:12" x14ac:dyDescent="0.25">
      <c r="A16539">
        <v>32</v>
      </c>
      <c r="B16539">
        <v>84094433</v>
      </c>
      <c r="C16539" t="s">
        <v>6551</v>
      </c>
      <c r="D16539">
        <v>70</v>
      </c>
      <c r="E16539">
        <v>0</v>
      </c>
      <c r="F16539">
        <v>42</v>
      </c>
      <c r="G16539">
        <v>0</v>
      </c>
      <c r="H16539">
        <v>0</v>
      </c>
      <c r="I16539">
        <v>0</v>
      </c>
      <c r="K16539">
        <v>2016</v>
      </c>
      <c r="L16539">
        <v>2017</v>
      </c>
    </row>
    <row r="16540" spans="1:12" x14ac:dyDescent="0.25">
      <c r="A16540">
        <v>32</v>
      </c>
      <c r="B16540">
        <v>84094434</v>
      </c>
      <c r="C16540" t="s">
        <v>6550</v>
      </c>
      <c r="D16540">
        <v>70</v>
      </c>
      <c r="E16540">
        <v>0</v>
      </c>
      <c r="F16540">
        <v>42</v>
      </c>
      <c r="G16540">
        <v>0</v>
      </c>
      <c r="H16540">
        <v>0</v>
      </c>
      <c r="I16540">
        <v>0</v>
      </c>
      <c r="K16540">
        <v>2016</v>
      </c>
      <c r="L16540">
        <v>2017</v>
      </c>
    </row>
    <row r="16541" spans="1:12" x14ac:dyDescent="0.25">
      <c r="A16541">
        <v>32</v>
      </c>
      <c r="B16541">
        <v>84094435</v>
      </c>
      <c r="C16541" t="s">
        <v>5468</v>
      </c>
      <c r="D16541">
        <v>70</v>
      </c>
      <c r="E16541">
        <v>0</v>
      </c>
      <c r="F16541">
        <v>42</v>
      </c>
      <c r="G16541">
        <v>0</v>
      </c>
      <c r="H16541">
        <v>0</v>
      </c>
      <c r="I16541">
        <v>0</v>
      </c>
      <c r="K16541">
        <v>2016</v>
      </c>
      <c r="L16541">
        <v>2017</v>
      </c>
    </row>
    <row r="16542" spans="1:12" x14ac:dyDescent="0.25">
      <c r="A16542">
        <v>32</v>
      </c>
      <c r="B16542">
        <v>84094437</v>
      </c>
      <c r="C16542" t="s">
        <v>6631</v>
      </c>
      <c r="D16542">
        <v>140</v>
      </c>
      <c r="E16542">
        <v>0</v>
      </c>
      <c r="F16542">
        <v>84</v>
      </c>
      <c r="G16542">
        <v>0</v>
      </c>
      <c r="H16542">
        <v>0</v>
      </c>
      <c r="I16542">
        <v>0</v>
      </c>
      <c r="K16542">
        <v>2016</v>
      </c>
      <c r="L16542">
        <v>2017</v>
      </c>
    </row>
    <row r="16543" spans="1:12" x14ac:dyDescent="0.25">
      <c r="A16543">
        <v>32</v>
      </c>
      <c r="B16543">
        <v>84094438</v>
      </c>
      <c r="C16543" t="s">
        <v>6524</v>
      </c>
      <c r="D16543">
        <v>140</v>
      </c>
      <c r="E16543">
        <v>0</v>
      </c>
      <c r="F16543">
        <v>84</v>
      </c>
      <c r="G16543">
        <v>0</v>
      </c>
      <c r="H16543">
        <v>0</v>
      </c>
      <c r="I16543">
        <v>0</v>
      </c>
      <c r="K16543">
        <v>2016</v>
      </c>
      <c r="L16543">
        <v>2017</v>
      </c>
    </row>
    <row r="16544" spans="1:12" x14ac:dyDescent="0.25">
      <c r="A16544">
        <v>32</v>
      </c>
      <c r="B16544">
        <v>84094439</v>
      </c>
      <c r="C16544" t="s">
        <v>6981</v>
      </c>
      <c r="D16544">
        <v>140</v>
      </c>
      <c r="E16544">
        <v>0</v>
      </c>
      <c r="F16544">
        <v>84</v>
      </c>
      <c r="G16544">
        <v>0</v>
      </c>
      <c r="H16544">
        <v>0</v>
      </c>
      <c r="I16544">
        <v>0</v>
      </c>
      <c r="K16544">
        <v>2016</v>
      </c>
      <c r="L16544">
        <v>2017</v>
      </c>
    </row>
    <row r="16545" spans="1:12" x14ac:dyDescent="0.25">
      <c r="A16545">
        <v>32</v>
      </c>
      <c r="B16545">
        <v>84094440</v>
      </c>
      <c r="C16545" t="s">
        <v>6523</v>
      </c>
      <c r="D16545">
        <v>140</v>
      </c>
      <c r="E16545">
        <v>0</v>
      </c>
      <c r="F16545">
        <v>84</v>
      </c>
      <c r="G16545">
        <v>0</v>
      </c>
      <c r="H16545">
        <v>0</v>
      </c>
      <c r="I16545">
        <v>0</v>
      </c>
      <c r="K16545">
        <v>2016</v>
      </c>
      <c r="L16545">
        <v>2017</v>
      </c>
    </row>
    <row r="16546" spans="1:12" x14ac:dyDescent="0.25">
      <c r="A16546">
        <v>32</v>
      </c>
      <c r="B16546">
        <v>84094442</v>
      </c>
      <c r="C16546" t="s">
        <v>6533</v>
      </c>
      <c r="D16546">
        <v>100</v>
      </c>
      <c r="E16546">
        <v>0</v>
      </c>
      <c r="F16546">
        <v>60</v>
      </c>
      <c r="G16546">
        <v>0</v>
      </c>
      <c r="H16546">
        <v>0</v>
      </c>
      <c r="I16546">
        <v>0</v>
      </c>
      <c r="K16546">
        <v>2016</v>
      </c>
      <c r="L16546">
        <v>2017</v>
      </c>
    </row>
    <row r="16547" spans="1:12" x14ac:dyDescent="0.25">
      <c r="A16547">
        <v>32</v>
      </c>
      <c r="B16547">
        <v>84094443</v>
      </c>
      <c r="C16547" t="s">
        <v>5465</v>
      </c>
      <c r="D16547">
        <v>100</v>
      </c>
      <c r="E16547">
        <v>0</v>
      </c>
      <c r="F16547">
        <v>60</v>
      </c>
      <c r="G16547">
        <v>0</v>
      </c>
      <c r="H16547">
        <v>0</v>
      </c>
      <c r="I16547">
        <v>0</v>
      </c>
      <c r="K16547">
        <v>2016</v>
      </c>
      <c r="L16547">
        <v>2017</v>
      </c>
    </row>
    <row r="16548" spans="1:12" x14ac:dyDescent="0.25">
      <c r="A16548">
        <v>32</v>
      </c>
      <c r="B16548">
        <v>84094444</v>
      </c>
      <c r="C16548" t="s">
        <v>6536</v>
      </c>
      <c r="D16548">
        <v>100</v>
      </c>
      <c r="E16548">
        <v>0</v>
      </c>
      <c r="F16548">
        <v>60</v>
      </c>
      <c r="G16548">
        <v>0</v>
      </c>
      <c r="H16548">
        <v>0</v>
      </c>
      <c r="I16548">
        <v>0</v>
      </c>
      <c r="K16548">
        <v>2016</v>
      </c>
      <c r="L16548">
        <v>2017</v>
      </c>
    </row>
    <row r="16549" spans="1:12" x14ac:dyDescent="0.25">
      <c r="A16549">
        <v>32</v>
      </c>
      <c r="B16549">
        <v>84094446</v>
      </c>
      <c r="C16549" t="s">
        <v>6533</v>
      </c>
      <c r="D16549">
        <v>170</v>
      </c>
      <c r="E16549">
        <v>0</v>
      </c>
      <c r="F16549">
        <v>144.5</v>
      </c>
      <c r="G16549">
        <v>0</v>
      </c>
      <c r="H16549">
        <v>0</v>
      </c>
      <c r="I16549">
        <v>0</v>
      </c>
      <c r="K16549">
        <v>2016</v>
      </c>
      <c r="L16549">
        <v>2017</v>
      </c>
    </row>
    <row r="16550" spans="1:12" x14ac:dyDescent="0.25">
      <c r="A16550">
        <v>32</v>
      </c>
      <c r="B16550">
        <v>84094447</v>
      </c>
      <c r="C16550" t="s">
        <v>6532</v>
      </c>
      <c r="D16550">
        <v>0</v>
      </c>
      <c r="E16550">
        <v>0</v>
      </c>
      <c r="F16550">
        <v>0</v>
      </c>
      <c r="G16550">
        <v>0</v>
      </c>
      <c r="H16550">
        <v>0</v>
      </c>
      <c r="I16550">
        <v>0</v>
      </c>
      <c r="K16550">
        <v>2016</v>
      </c>
      <c r="L16550">
        <v>2017</v>
      </c>
    </row>
    <row r="16551" spans="1:12" x14ac:dyDescent="0.25">
      <c r="A16551">
        <v>32</v>
      </c>
      <c r="B16551">
        <v>84094448</v>
      </c>
      <c r="C16551" t="s">
        <v>6536</v>
      </c>
      <c r="D16551">
        <v>170</v>
      </c>
      <c r="E16551">
        <v>0</v>
      </c>
      <c r="F16551">
        <v>102</v>
      </c>
      <c r="G16551">
        <v>0</v>
      </c>
      <c r="H16551">
        <v>0</v>
      </c>
      <c r="I16551">
        <v>0</v>
      </c>
      <c r="K16551">
        <v>2016</v>
      </c>
      <c r="L16551">
        <v>2017</v>
      </c>
    </row>
    <row r="16552" spans="1:12" x14ac:dyDescent="0.25">
      <c r="A16552">
        <v>32</v>
      </c>
      <c r="B16552">
        <v>84094454</v>
      </c>
      <c r="C16552" t="s">
        <v>6551</v>
      </c>
      <c r="D16552">
        <v>70</v>
      </c>
      <c r="E16552">
        <v>0</v>
      </c>
      <c r="F16552">
        <v>42</v>
      </c>
      <c r="G16552">
        <v>0</v>
      </c>
      <c r="H16552">
        <v>0</v>
      </c>
      <c r="I16552">
        <v>0</v>
      </c>
      <c r="K16552">
        <v>2016</v>
      </c>
      <c r="L16552">
        <v>2017</v>
      </c>
    </row>
    <row r="16553" spans="1:12" x14ac:dyDescent="0.25">
      <c r="A16553">
        <v>32</v>
      </c>
      <c r="B16553">
        <v>84094455</v>
      </c>
      <c r="C16553" t="s">
        <v>6539</v>
      </c>
      <c r="D16553">
        <v>70</v>
      </c>
      <c r="E16553">
        <v>0</v>
      </c>
      <c r="F16553">
        <v>42</v>
      </c>
      <c r="G16553">
        <v>0</v>
      </c>
      <c r="H16553">
        <v>0</v>
      </c>
      <c r="I16553">
        <v>0</v>
      </c>
      <c r="K16553">
        <v>2016</v>
      </c>
      <c r="L16553">
        <v>2017</v>
      </c>
    </row>
    <row r="16554" spans="1:12" x14ac:dyDescent="0.25">
      <c r="A16554">
        <v>32</v>
      </c>
      <c r="B16554">
        <v>84094456</v>
      </c>
      <c r="C16554" t="s">
        <v>6550</v>
      </c>
      <c r="D16554">
        <v>70</v>
      </c>
      <c r="E16554">
        <v>0</v>
      </c>
      <c r="F16554">
        <v>42</v>
      </c>
      <c r="G16554">
        <v>0</v>
      </c>
      <c r="H16554">
        <v>0</v>
      </c>
      <c r="I16554">
        <v>0</v>
      </c>
      <c r="K16554">
        <v>2016</v>
      </c>
      <c r="L16554">
        <v>2017</v>
      </c>
    </row>
    <row r="16555" spans="1:12" x14ac:dyDescent="0.25">
      <c r="A16555">
        <v>32</v>
      </c>
      <c r="B16555">
        <v>84094458</v>
      </c>
      <c r="C16555" t="s">
        <v>6981</v>
      </c>
      <c r="D16555">
        <v>140</v>
      </c>
      <c r="E16555">
        <v>0</v>
      </c>
      <c r="F16555">
        <v>84</v>
      </c>
      <c r="G16555">
        <v>0</v>
      </c>
      <c r="H16555">
        <v>0</v>
      </c>
      <c r="I16555">
        <v>0</v>
      </c>
      <c r="K16555">
        <v>2016</v>
      </c>
      <c r="L16555">
        <v>2017</v>
      </c>
    </row>
    <row r="16556" spans="1:12" x14ac:dyDescent="0.25">
      <c r="A16556">
        <v>32</v>
      </c>
      <c r="B16556">
        <v>84094459</v>
      </c>
      <c r="C16556" t="s">
        <v>6524</v>
      </c>
      <c r="D16556">
        <v>140</v>
      </c>
      <c r="E16556">
        <v>0</v>
      </c>
      <c r="F16556">
        <v>84</v>
      </c>
      <c r="G16556">
        <v>0</v>
      </c>
      <c r="H16556">
        <v>0</v>
      </c>
      <c r="I16556">
        <v>0</v>
      </c>
      <c r="K16556">
        <v>2016</v>
      </c>
      <c r="L16556">
        <v>2017</v>
      </c>
    </row>
    <row r="16557" spans="1:12" x14ac:dyDescent="0.25">
      <c r="A16557">
        <v>32</v>
      </c>
      <c r="B16557">
        <v>84094461</v>
      </c>
      <c r="C16557" t="s">
        <v>6523</v>
      </c>
      <c r="D16557">
        <v>140</v>
      </c>
      <c r="E16557">
        <v>0</v>
      </c>
      <c r="F16557">
        <v>84</v>
      </c>
      <c r="G16557">
        <v>0</v>
      </c>
      <c r="H16557">
        <v>0</v>
      </c>
      <c r="I16557">
        <v>0</v>
      </c>
      <c r="K16557">
        <v>2016</v>
      </c>
      <c r="L16557">
        <v>2017</v>
      </c>
    </row>
    <row r="16558" spans="1:12" x14ac:dyDescent="0.25">
      <c r="A16558">
        <v>32</v>
      </c>
      <c r="B16558">
        <v>84095811</v>
      </c>
      <c r="C16558" t="s">
        <v>6652</v>
      </c>
      <c r="D16558">
        <v>325</v>
      </c>
      <c r="E16558">
        <v>0</v>
      </c>
      <c r="F16558">
        <v>243.75</v>
      </c>
      <c r="G16558">
        <v>0</v>
      </c>
      <c r="H16558">
        <v>0</v>
      </c>
      <c r="I16558">
        <v>0</v>
      </c>
      <c r="K16558">
        <v>2016</v>
      </c>
      <c r="L16558">
        <v>2017</v>
      </c>
    </row>
    <row r="16559" spans="1:12" x14ac:dyDescent="0.25">
      <c r="A16559">
        <v>32</v>
      </c>
      <c r="B16559">
        <v>84095812</v>
      </c>
      <c r="C16559" t="s">
        <v>6653</v>
      </c>
      <c r="D16559">
        <v>325</v>
      </c>
      <c r="E16559">
        <v>0</v>
      </c>
      <c r="F16559">
        <v>243.75</v>
      </c>
      <c r="G16559">
        <v>0</v>
      </c>
      <c r="H16559">
        <v>0</v>
      </c>
      <c r="I16559">
        <v>0</v>
      </c>
      <c r="K16559">
        <v>2016</v>
      </c>
      <c r="L16559">
        <v>2017</v>
      </c>
    </row>
    <row r="16560" spans="1:12" x14ac:dyDescent="0.25">
      <c r="A16560">
        <v>32</v>
      </c>
      <c r="B16560">
        <v>84095813</v>
      </c>
      <c r="C16560" t="s">
        <v>6654</v>
      </c>
      <c r="D16560">
        <v>325</v>
      </c>
      <c r="E16560">
        <v>0</v>
      </c>
      <c r="F16560">
        <v>243.75</v>
      </c>
      <c r="G16560">
        <v>0</v>
      </c>
      <c r="H16560">
        <v>0</v>
      </c>
      <c r="I16560">
        <v>0</v>
      </c>
      <c r="K16560">
        <v>2016</v>
      </c>
      <c r="L16560">
        <v>2017</v>
      </c>
    </row>
    <row r="16561" spans="1:12" x14ac:dyDescent="0.25">
      <c r="A16561">
        <v>32</v>
      </c>
      <c r="B16561">
        <v>84095815</v>
      </c>
      <c r="C16561" t="s">
        <v>6655</v>
      </c>
      <c r="D16561">
        <v>325</v>
      </c>
      <c r="E16561">
        <v>0</v>
      </c>
      <c r="F16561">
        <v>243.75</v>
      </c>
      <c r="G16561">
        <v>0</v>
      </c>
      <c r="H16561">
        <v>0</v>
      </c>
      <c r="I16561">
        <v>0</v>
      </c>
      <c r="K16561">
        <v>2016</v>
      </c>
      <c r="L16561">
        <v>2017</v>
      </c>
    </row>
    <row r="16562" spans="1:12" x14ac:dyDescent="0.25">
      <c r="A16562">
        <v>32</v>
      </c>
      <c r="B16562">
        <v>84096100</v>
      </c>
      <c r="C16562" t="s">
        <v>6982</v>
      </c>
      <c r="D16562">
        <v>450</v>
      </c>
      <c r="E16562">
        <v>0</v>
      </c>
      <c r="F16562">
        <v>337.5</v>
      </c>
      <c r="G16562">
        <v>0</v>
      </c>
      <c r="H16562">
        <v>0</v>
      </c>
      <c r="I16562">
        <v>0</v>
      </c>
      <c r="K16562">
        <v>2014</v>
      </c>
      <c r="L16562">
        <v>2017</v>
      </c>
    </row>
    <row r="16563" spans="1:12" x14ac:dyDescent="0.25">
      <c r="A16563">
        <v>32</v>
      </c>
      <c r="B16563">
        <v>84096101</v>
      </c>
      <c r="C16563" t="s">
        <v>6982</v>
      </c>
      <c r="D16563">
        <v>450</v>
      </c>
      <c r="E16563">
        <v>0</v>
      </c>
      <c r="F16563">
        <v>337.5</v>
      </c>
      <c r="G16563">
        <v>0</v>
      </c>
      <c r="H16563">
        <v>0</v>
      </c>
      <c r="I16563">
        <v>0</v>
      </c>
      <c r="K16563">
        <v>2014</v>
      </c>
      <c r="L16563">
        <v>2017</v>
      </c>
    </row>
    <row r="16564" spans="1:12" x14ac:dyDescent="0.25">
      <c r="A16564">
        <v>32</v>
      </c>
      <c r="B16564">
        <v>84096102</v>
      </c>
      <c r="C16564" t="s">
        <v>6982</v>
      </c>
      <c r="D16564">
        <v>450</v>
      </c>
      <c r="E16564">
        <v>0</v>
      </c>
      <c r="F16564">
        <v>337.5</v>
      </c>
      <c r="G16564">
        <v>0</v>
      </c>
      <c r="H16564">
        <v>0</v>
      </c>
      <c r="I16564">
        <v>0</v>
      </c>
      <c r="K16564">
        <v>2014</v>
      </c>
      <c r="L16564">
        <v>2017</v>
      </c>
    </row>
    <row r="16565" spans="1:12" x14ac:dyDescent="0.25">
      <c r="A16565">
        <v>32</v>
      </c>
      <c r="B16565">
        <v>84096103</v>
      </c>
      <c r="C16565" t="s">
        <v>6982</v>
      </c>
      <c r="D16565">
        <v>450</v>
      </c>
      <c r="E16565">
        <v>0</v>
      </c>
      <c r="F16565">
        <v>337.5</v>
      </c>
      <c r="G16565">
        <v>0</v>
      </c>
      <c r="H16565">
        <v>0</v>
      </c>
      <c r="I16565">
        <v>0</v>
      </c>
      <c r="K16565">
        <v>2014</v>
      </c>
      <c r="L16565">
        <v>2017</v>
      </c>
    </row>
    <row r="16566" spans="1:12" x14ac:dyDescent="0.25">
      <c r="A16566">
        <v>32</v>
      </c>
      <c r="B16566">
        <v>84096104</v>
      </c>
      <c r="C16566" t="s">
        <v>6982</v>
      </c>
      <c r="D16566">
        <v>475</v>
      </c>
      <c r="E16566">
        <v>0</v>
      </c>
      <c r="F16566">
        <v>356.25</v>
      </c>
      <c r="G16566">
        <v>0</v>
      </c>
      <c r="H16566">
        <v>0</v>
      </c>
      <c r="I16566">
        <v>0</v>
      </c>
      <c r="K16566">
        <v>2014</v>
      </c>
      <c r="L16566">
        <v>2017</v>
      </c>
    </row>
    <row r="16567" spans="1:12" x14ac:dyDescent="0.25">
      <c r="A16567">
        <v>32</v>
      </c>
      <c r="B16567">
        <v>84096105</v>
      </c>
      <c r="C16567" t="s">
        <v>6982</v>
      </c>
      <c r="D16567">
        <v>475</v>
      </c>
      <c r="E16567">
        <v>0</v>
      </c>
      <c r="F16567">
        <v>356.25</v>
      </c>
      <c r="G16567">
        <v>0</v>
      </c>
      <c r="H16567">
        <v>0</v>
      </c>
      <c r="I16567">
        <v>0</v>
      </c>
      <c r="K16567">
        <v>2014</v>
      </c>
      <c r="L16567">
        <v>2017</v>
      </c>
    </row>
    <row r="16568" spans="1:12" x14ac:dyDescent="0.25">
      <c r="A16568">
        <v>32</v>
      </c>
      <c r="B16568">
        <v>84096106</v>
      </c>
      <c r="C16568" t="s">
        <v>6730</v>
      </c>
      <c r="D16568">
        <v>88</v>
      </c>
      <c r="E16568">
        <v>0</v>
      </c>
      <c r="F16568">
        <v>52.8</v>
      </c>
      <c r="G16568">
        <v>0</v>
      </c>
      <c r="H16568">
        <v>0</v>
      </c>
      <c r="I16568">
        <v>0</v>
      </c>
      <c r="K16568">
        <v>2007</v>
      </c>
      <c r="L16568">
        <v>2017</v>
      </c>
    </row>
    <row r="16569" spans="1:12" x14ac:dyDescent="0.25">
      <c r="A16569">
        <v>32</v>
      </c>
      <c r="B16569">
        <v>84096107</v>
      </c>
      <c r="C16569" t="s">
        <v>6730</v>
      </c>
      <c r="D16569">
        <v>80.569999999999993</v>
      </c>
      <c r="E16569">
        <v>0</v>
      </c>
      <c r="F16569">
        <v>48.34</v>
      </c>
      <c r="G16569">
        <v>0</v>
      </c>
      <c r="H16569">
        <v>70.17</v>
      </c>
      <c r="I16569">
        <v>0</v>
      </c>
      <c r="K16569">
        <v>2007</v>
      </c>
      <c r="L16569">
        <v>2017</v>
      </c>
    </row>
    <row r="16570" spans="1:12" x14ac:dyDescent="0.25">
      <c r="A16570">
        <v>32</v>
      </c>
      <c r="B16570">
        <v>84096557</v>
      </c>
      <c r="C16570" t="s">
        <v>6924</v>
      </c>
      <c r="D16570">
        <v>1500</v>
      </c>
      <c r="E16570">
        <v>0</v>
      </c>
      <c r="F16570">
        <v>1125</v>
      </c>
      <c r="G16570">
        <v>0</v>
      </c>
      <c r="H16570">
        <v>0</v>
      </c>
      <c r="I16570">
        <v>0</v>
      </c>
      <c r="K16570">
        <v>2016</v>
      </c>
      <c r="L16570">
        <v>2017</v>
      </c>
    </row>
    <row r="16571" spans="1:12" x14ac:dyDescent="0.25">
      <c r="A16571">
        <v>32</v>
      </c>
      <c r="B16571">
        <v>84096558</v>
      </c>
      <c r="C16571" t="s">
        <v>6924</v>
      </c>
      <c r="D16571">
        <v>1500</v>
      </c>
      <c r="E16571">
        <v>0</v>
      </c>
      <c r="F16571">
        <v>1125</v>
      </c>
      <c r="G16571">
        <v>0</v>
      </c>
      <c r="H16571">
        <v>0</v>
      </c>
      <c r="I16571">
        <v>0</v>
      </c>
      <c r="K16571">
        <v>2016</v>
      </c>
      <c r="L16571">
        <v>2017</v>
      </c>
    </row>
    <row r="16572" spans="1:12" x14ac:dyDescent="0.25">
      <c r="A16572">
        <v>32</v>
      </c>
      <c r="B16572">
        <v>84096559</v>
      </c>
      <c r="C16572" t="s">
        <v>6924</v>
      </c>
      <c r="D16572">
        <v>1500</v>
      </c>
      <c r="E16572">
        <v>0</v>
      </c>
      <c r="F16572">
        <v>1125</v>
      </c>
      <c r="G16572">
        <v>0</v>
      </c>
      <c r="H16572">
        <v>0</v>
      </c>
      <c r="I16572">
        <v>0</v>
      </c>
      <c r="K16572">
        <v>2016</v>
      </c>
      <c r="L16572">
        <v>2017</v>
      </c>
    </row>
    <row r="16573" spans="1:12" x14ac:dyDescent="0.25">
      <c r="A16573">
        <v>32</v>
      </c>
      <c r="B16573">
        <v>84096560</v>
      </c>
      <c r="C16573" t="s">
        <v>6924</v>
      </c>
      <c r="D16573">
        <v>1500</v>
      </c>
      <c r="E16573">
        <v>0</v>
      </c>
      <c r="F16573">
        <v>1125</v>
      </c>
      <c r="G16573">
        <v>0</v>
      </c>
      <c r="H16573">
        <v>0</v>
      </c>
      <c r="I16573">
        <v>0</v>
      </c>
      <c r="K16573">
        <v>2016</v>
      </c>
      <c r="L16573">
        <v>2017</v>
      </c>
    </row>
    <row r="16574" spans="1:12" x14ac:dyDescent="0.25">
      <c r="A16574">
        <v>32</v>
      </c>
      <c r="B16574">
        <v>84096988</v>
      </c>
      <c r="C16574" t="s">
        <v>314</v>
      </c>
      <c r="D16574">
        <v>0</v>
      </c>
      <c r="E16574">
        <v>0</v>
      </c>
      <c r="F16574">
        <v>0</v>
      </c>
      <c r="G16574">
        <v>0</v>
      </c>
      <c r="H16574">
        <v>0</v>
      </c>
      <c r="I16574">
        <v>0</v>
      </c>
      <c r="K16574">
        <v>2016</v>
      </c>
      <c r="L16574">
        <v>2018</v>
      </c>
    </row>
    <row r="16575" spans="1:12" x14ac:dyDescent="0.25">
      <c r="A16575">
        <v>32</v>
      </c>
      <c r="B16575">
        <v>84098263</v>
      </c>
      <c r="C16575" t="s">
        <v>5394</v>
      </c>
      <c r="D16575">
        <v>130</v>
      </c>
      <c r="E16575">
        <v>0</v>
      </c>
      <c r="F16575">
        <v>97.5</v>
      </c>
      <c r="G16575">
        <v>0</v>
      </c>
      <c r="H16575">
        <v>0</v>
      </c>
      <c r="I16575">
        <v>0</v>
      </c>
      <c r="K16575">
        <v>2016</v>
      </c>
      <c r="L16575">
        <v>2017</v>
      </c>
    </row>
    <row r="16576" spans="1:12" x14ac:dyDescent="0.25">
      <c r="A16576">
        <v>32</v>
      </c>
      <c r="B16576">
        <v>84098265</v>
      </c>
      <c r="C16576" t="s">
        <v>5394</v>
      </c>
      <c r="D16576">
        <v>130</v>
      </c>
      <c r="E16576">
        <v>0</v>
      </c>
      <c r="F16576">
        <v>97.5</v>
      </c>
      <c r="G16576">
        <v>0</v>
      </c>
      <c r="H16576">
        <v>0</v>
      </c>
      <c r="I16576">
        <v>0</v>
      </c>
      <c r="K16576">
        <v>2016</v>
      </c>
      <c r="L16576">
        <v>2017</v>
      </c>
    </row>
    <row r="16577" spans="1:12" x14ac:dyDescent="0.25">
      <c r="A16577">
        <v>32</v>
      </c>
      <c r="B16577">
        <v>84099781</v>
      </c>
      <c r="C16577" t="s">
        <v>6637</v>
      </c>
      <c r="D16577">
        <v>495</v>
      </c>
      <c r="E16577">
        <v>0</v>
      </c>
      <c r="F16577">
        <v>371.25</v>
      </c>
      <c r="G16577">
        <v>0</v>
      </c>
      <c r="H16577">
        <v>0</v>
      </c>
      <c r="I16577">
        <v>0</v>
      </c>
      <c r="K16577">
        <v>2016</v>
      </c>
      <c r="L16577">
        <v>2016</v>
      </c>
    </row>
    <row r="16578" spans="1:12" x14ac:dyDescent="0.25">
      <c r="A16578">
        <v>32</v>
      </c>
      <c r="B16578">
        <v>84099785</v>
      </c>
      <c r="C16578" t="s">
        <v>6637</v>
      </c>
      <c r="D16578">
        <v>495</v>
      </c>
      <c r="E16578">
        <v>0</v>
      </c>
      <c r="F16578">
        <v>371.25</v>
      </c>
      <c r="G16578">
        <v>0</v>
      </c>
      <c r="H16578">
        <v>0</v>
      </c>
      <c r="I16578">
        <v>0</v>
      </c>
      <c r="K16578">
        <v>2016</v>
      </c>
      <c r="L16578">
        <v>2016</v>
      </c>
    </row>
    <row r="16579" spans="1:12" x14ac:dyDescent="0.25">
      <c r="A16579">
        <v>32</v>
      </c>
      <c r="B16579">
        <v>84100379</v>
      </c>
      <c r="C16579" t="s">
        <v>6648</v>
      </c>
      <c r="D16579">
        <v>995</v>
      </c>
      <c r="E16579">
        <v>0</v>
      </c>
      <c r="F16579">
        <v>746.25</v>
      </c>
      <c r="G16579">
        <v>0</v>
      </c>
      <c r="H16579">
        <v>0</v>
      </c>
      <c r="I16579">
        <v>0</v>
      </c>
      <c r="K16579">
        <v>2016</v>
      </c>
      <c r="L16579">
        <v>2017</v>
      </c>
    </row>
    <row r="16580" spans="1:12" x14ac:dyDescent="0.25">
      <c r="A16580">
        <v>32</v>
      </c>
      <c r="B16580">
        <v>84100380</v>
      </c>
      <c r="C16580" t="s">
        <v>6648</v>
      </c>
      <c r="D16580">
        <v>995</v>
      </c>
      <c r="E16580">
        <v>0</v>
      </c>
      <c r="F16580">
        <v>746.25</v>
      </c>
      <c r="G16580">
        <v>0</v>
      </c>
      <c r="H16580">
        <v>0</v>
      </c>
      <c r="I16580">
        <v>0</v>
      </c>
      <c r="K16580">
        <v>2016</v>
      </c>
      <c r="L16580">
        <v>2017</v>
      </c>
    </row>
    <row r="16581" spans="1:12" x14ac:dyDescent="0.25">
      <c r="A16581">
        <v>32</v>
      </c>
      <c r="B16581">
        <v>84100435</v>
      </c>
      <c r="C16581" t="s">
        <v>6650</v>
      </c>
      <c r="D16581">
        <v>220</v>
      </c>
      <c r="E16581">
        <v>0</v>
      </c>
      <c r="F16581">
        <v>132</v>
      </c>
      <c r="G16581">
        <v>0</v>
      </c>
      <c r="H16581">
        <v>0</v>
      </c>
      <c r="I16581">
        <v>0</v>
      </c>
      <c r="K16581">
        <v>2016</v>
      </c>
      <c r="L16581">
        <v>2017</v>
      </c>
    </row>
    <row r="16582" spans="1:12" x14ac:dyDescent="0.25">
      <c r="A16582">
        <v>32</v>
      </c>
      <c r="B16582">
        <v>84100441</v>
      </c>
      <c r="C16582" t="s">
        <v>6983</v>
      </c>
      <c r="D16582">
        <v>1595</v>
      </c>
      <c r="E16582">
        <v>0</v>
      </c>
      <c r="F16582">
        <v>1196.25</v>
      </c>
      <c r="G16582">
        <v>0</v>
      </c>
      <c r="H16582">
        <v>0</v>
      </c>
      <c r="I16582">
        <v>0</v>
      </c>
      <c r="K16582">
        <v>2016</v>
      </c>
      <c r="L16582">
        <v>2017</v>
      </c>
    </row>
    <row r="16583" spans="1:12" x14ac:dyDescent="0.25">
      <c r="A16583">
        <v>32</v>
      </c>
      <c r="B16583">
        <v>84100442</v>
      </c>
      <c r="C16583" t="s">
        <v>6983</v>
      </c>
      <c r="D16583">
        <v>1495</v>
      </c>
      <c r="E16583">
        <v>0</v>
      </c>
      <c r="F16583">
        <v>1121.25</v>
      </c>
      <c r="G16583">
        <v>0</v>
      </c>
      <c r="H16583">
        <v>0</v>
      </c>
      <c r="I16583">
        <v>0</v>
      </c>
      <c r="K16583">
        <v>2016</v>
      </c>
      <c r="L16583">
        <v>2017</v>
      </c>
    </row>
    <row r="16584" spans="1:12" x14ac:dyDescent="0.25">
      <c r="A16584">
        <v>32</v>
      </c>
      <c r="B16584">
        <v>84100719</v>
      </c>
      <c r="C16584" t="s">
        <v>5667</v>
      </c>
      <c r="D16584">
        <v>180</v>
      </c>
      <c r="E16584">
        <v>0</v>
      </c>
      <c r="F16584">
        <v>135</v>
      </c>
      <c r="G16584">
        <v>0</v>
      </c>
      <c r="H16584">
        <v>0</v>
      </c>
      <c r="I16584">
        <v>0</v>
      </c>
      <c r="K16584">
        <v>2017</v>
      </c>
      <c r="L16584">
        <v>2017</v>
      </c>
    </row>
    <row r="16585" spans="1:12" x14ac:dyDescent="0.25">
      <c r="A16585">
        <v>32</v>
      </c>
      <c r="B16585">
        <v>84100720</v>
      </c>
      <c r="C16585" t="s">
        <v>6984</v>
      </c>
      <c r="D16585">
        <v>180</v>
      </c>
      <c r="E16585">
        <v>0</v>
      </c>
      <c r="F16585">
        <v>135</v>
      </c>
      <c r="G16585">
        <v>0</v>
      </c>
      <c r="H16585">
        <v>0</v>
      </c>
      <c r="I16585">
        <v>0</v>
      </c>
      <c r="K16585">
        <v>2017</v>
      </c>
      <c r="L16585">
        <v>2017</v>
      </c>
    </row>
    <row r="16586" spans="1:12" x14ac:dyDescent="0.25">
      <c r="A16586">
        <v>32</v>
      </c>
      <c r="B16586">
        <v>84101559</v>
      </c>
      <c r="C16586" t="s">
        <v>6985</v>
      </c>
      <c r="D16586">
        <v>810</v>
      </c>
      <c r="E16586">
        <v>0</v>
      </c>
      <c r="F16586">
        <v>607.5</v>
      </c>
      <c r="G16586">
        <v>0</v>
      </c>
      <c r="H16586">
        <v>0</v>
      </c>
      <c r="I16586">
        <v>0</v>
      </c>
      <c r="K16586">
        <v>2017</v>
      </c>
      <c r="L16586">
        <v>2017</v>
      </c>
    </row>
    <row r="16587" spans="1:12" x14ac:dyDescent="0.25">
      <c r="A16587">
        <v>32</v>
      </c>
      <c r="B16587">
        <v>84103679</v>
      </c>
      <c r="C16587" t="s">
        <v>6080</v>
      </c>
      <c r="D16587">
        <v>550</v>
      </c>
      <c r="E16587">
        <v>0</v>
      </c>
      <c r="F16587">
        <v>412.5</v>
      </c>
      <c r="G16587">
        <v>0</v>
      </c>
      <c r="H16587">
        <v>0</v>
      </c>
      <c r="I16587">
        <v>0</v>
      </c>
      <c r="K16587">
        <v>2016</v>
      </c>
      <c r="L16587">
        <v>2017</v>
      </c>
    </row>
    <row r="16588" spans="1:12" x14ac:dyDescent="0.25">
      <c r="A16588">
        <v>32</v>
      </c>
      <c r="B16588">
        <v>84103680</v>
      </c>
      <c r="C16588" t="s">
        <v>6063</v>
      </c>
      <c r="D16588">
        <v>550</v>
      </c>
      <c r="E16588">
        <v>0</v>
      </c>
      <c r="F16588">
        <v>412.5</v>
      </c>
      <c r="G16588">
        <v>0</v>
      </c>
      <c r="H16588">
        <v>0</v>
      </c>
      <c r="I16588">
        <v>0</v>
      </c>
      <c r="K16588">
        <v>2016</v>
      </c>
      <c r="L16588">
        <v>2017</v>
      </c>
    </row>
    <row r="16589" spans="1:12" x14ac:dyDescent="0.25">
      <c r="A16589">
        <v>32</v>
      </c>
      <c r="B16589">
        <v>84103681</v>
      </c>
      <c r="C16589" t="s">
        <v>6119</v>
      </c>
      <c r="D16589">
        <v>550</v>
      </c>
      <c r="E16589">
        <v>0</v>
      </c>
      <c r="F16589">
        <v>412.5</v>
      </c>
      <c r="G16589">
        <v>0</v>
      </c>
      <c r="H16589">
        <v>0</v>
      </c>
      <c r="I16589">
        <v>0</v>
      </c>
      <c r="K16589">
        <v>2016</v>
      </c>
      <c r="L16589">
        <v>2017</v>
      </c>
    </row>
    <row r="16590" spans="1:12" x14ac:dyDescent="0.25">
      <c r="A16590">
        <v>32</v>
      </c>
      <c r="B16590">
        <v>84103682</v>
      </c>
      <c r="C16590" t="s">
        <v>6074</v>
      </c>
      <c r="D16590">
        <v>550</v>
      </c>
      <c r="E16590">
        <v>0</v>
      </c>
      <c r="F16590">
        <v>412.5</v>
      </c>
      <c r="G16590">
        <v>0</v>
      </c>
      <c r="H16590">
        <v>0</v>
      </c>
      <c r="I16590">
        <v>0</v>
      </c>
      <c r="K16590">
        <v>2016</v>
      </c>
      <c r="L16590">
        <v>2017</v>
      </c>
    </row>
    <row r="16591" spans="1:12" x14ac:dyDescent="0.25">
      <c r="A16591">
        <v>32</v>
      </c>
      <c r="B16591">
        <v>84103683</v>
      </c>
      <c r="C16591" t="s">
        <v>6071</v>
      </c>
      <c r="D16591">
        <v>550</v>
      </c>
      <c r="E16591">
        <v>0</v>
      </c>
      <c r="F16591">
        <v>412.5</v>
      </c>
      <c r="G16591">
        <v>0</v>
      </c>
      <c r="H16591">
        <v>0</v>
      </c>
      <c r="I16591">
        <v>0</v>
      </c>
      <c r="K16591">
        <v>2016</v>
      </c>
      <c r="L16591">
        <v>2017</v>
      </c>
    </row>
    <row r="16592" spans="1:12" x14ac:dyDescent="0.25">
      <c r="A16592">
        <v>32</v>
      </c>
      <c r="B16592">
        <v>84103684</v>
      </c>
      <c r="C16592" t="s">
        <v>6502</v>
      </c>
      <c r="D16592">
        <v>550</v>
      </c>
      <c r="E16592">
        <v>0</v>
      </c>
      <c r="F16592">
        <v>412.5</v>
      </c>
      <c r="G16592">
        <v>0</v>
      </c>
      <c r="H16592">
        <v>0</v>
      </c>
      <c r="I16592">
        <v>0</v>
      </c>
      <c r="K16592">
        <v>2016</v>
      </c>
      <c r="L16592">
        <v>2017</v>
      </c>
    </row>
    <row r="16593" spans="1:12" x14ac:dyDescent="0.25">
      <c r="A16593">
        <v>32</v>
      </c>
      <c r="B16593">
        <v>84103701</v>
      </c>
      <c r="C16593" t="s">
        <v>6063</v>
      </c>
      <c r="D16593">
        <v>550</v>
      </c>
      <c r="E16593">
        <v>0</v>
      </c>
      <c r="F16593">
        <v>412.5</v>
      </c>
      <c r="G16593">
        <v>0</v>
      </c>
      <c r="H16593">
        <v>0</v>
      </c>
      <c r="I16593">
        <v>0</v>
      </c>
      <c r="K16593">
        <v>2016</v>
      </c>
      <c r="L16593">
        <v>2017</v>
      </c>
    </row>
    <row r="16594" spans="1:12" x14ac:dyDescent="0.25">
      <c r="A16594">
        <v>32</v>
      </c>
      <c r="B16594">
        <v>84103702</v>
      </c>
      <c r="C16594" t="s">
        <v>6080</v>
      </c>
      <c r="D16594">
        <v>550</v>
      </c>
      <c r="E16594">
        <v>0</v>
      </c>
      <c r="F16594">
        <v>412.5</v>
      </c>
      <c r="G16594">
        <v>0</v>
      </c>
      <c r="H16594">
        <v>0</v>
      </c>
      <c r="I16594">
        <v>0</v>
      </c>
      <c r="K16594">
        <v>2016</v>
      </c>
      <c r="L16594">
        <v>2017</v>
      </c>
    </row>
    <row r="16595" spans="1:12" x14ac:dyDescent="0.25">
      <c r="A16595">
        <v>32</v>
      </c>
      <c r="B16595">
        <v>84103703</v>
      </c>
      <c r="C16595" t="s">
        <v>6119</v>
      </c>
      <c r="D16595">
        <v>550</v>
      </c>
      <c r="E16595">
        <v>0</v>
      </c>
      <c r="F16595">
        <v>412.5</v>
      </c>
      <c r="G16595">
        <v>0</v>
      </c>
      <c r="H16595">
        <v>0</v>
      </c>
      <c r="I16595">
        <v>0</v>
      </c>
      <c r="K16595">
        <v>2016</v>
      </c>
      <c r="L16595">
        <v>2017</v>
      </c>
    </row>
    <row r="16596" spans="1:12" x14ac:dyDescent="0.25">
      <c r="A16596">
        <v>32</v>
      </c>
      <c r="B16596">
        <v>84103704</v>
      </c>
      <c r="C16596" t="s">
        <v>6074</v>
      </c>
      <c r="D16596">
        <v>550</v>
      </c>
      <c r="E16596">
        <v>0</v>
      </c>
      <c r="F16596">
        <v>412.5</v>
      </c>
      <c r="G16596">
        <v>0</v>
      </c>
      <c r="H16596">
        <v>0</v>
      </c>
      <c r="I16596">
        <v>0</v>
      </c>
      <c r="K16596">
        <v>2016</v>
      </c>
      <c r="L16596">
        <v>2017</v>
      </c>
    </row>
    <row r="16597" spans="1:12" x14ac:dyDescent="0.25">
      <c r="A16597">
        <v>32</v>
      </c>
      <c r="B16597">
        <v>84103705</v>
      </c>
      <c r="C16597" t="s">
        <v>6071</v>
      </c>
      <c r="D16597">
        <v>550</v>
      </c>
      <c r="E16597">
        <v>0</v>
      </c>
      <c r="F16597">
        <v>412.5</v>
      </c>
      <c r="G16597">
        <v>0</v>
      </c>
      <c r="H16597">
        <v>0</v>
      </c>
      <c r="I16597">
        <v>0</v>
      </c>
      <c r="K16597">
        <v>2016</v>
      </c>
      <c r="L16597">
        <v>2017</v>
      </c>
    </row>
    <row r="16598" spans="1:12" x14ac:dyDescent="0.25">
      <c r="A16598">
        <v>32</v>
      </c>
      <c r="B16598">
        <v>84103706</v>
      </c>
      <c r="C16598" t="s">
        <v>6502</v>
      </c>
      <c r="D16598">
        <v>550</v>
      </c>
      <c r="E16598">
        <v>0</v>
      </c>
      <c r="F16598">
        <v>412.5</v>
      </c>
      <c r="G16598">
        <v>0</v>
      </c>
      <c r="H16598">
        <v>0</v>
      </c>
      <c r="I16598">
        <v>0</v>
      </c>
      <c r="K16598">
        <v>2016</v>
      </c>
      <c r="L16598">
        <v>2017</v>
      </c>
    </row>
    <row r="16599" spans="1:12" x14ac:dyDescent="0.25">
      <c r="A16599">
        <v>32</v>
      </c>
      <c r="B16599">
        <v>84103708</v>
      </c>
      <c r="C16599" t="s">
        <v>6063</v>
      </c>
      <c r="D16599">
        <v>600</v>
      </c>
      <c r="E16599">
        <v>0</v>
      </c>
      <c r="F16599">
        <v>450</v>
      </c>
      <c r="G16599">
        <v>0</v>
      </c>
      <c r="H16599">
        <v>0</v>
      </c>
      <c r="I16599">
        <v>0</v>
      </c>
      <c r="K16599">
        <v>2016</v>
      </c>
      <c r="L16599">
        <v>2017</v>
      </c>
    </row>
    <row r="16600" spans="1:12" x14ac:dyDescent="0.25">
      <c r="A16600">
        <v>32</v>
      </c>
      <c r="B16600">
        <v>84103709</v>
      </c>
      <c r="C16600" t="s">
        <v>6502</v>
      </c>
      <c r="D16600">
        <v>600</v>
      </c>
      <c r="E16600">
        <v>0</v>
      </c>
      <c r="F16600">
        <v>450</v>
      </c>
      <c r="G16600">
        <v>0</v>
      </c>
      <c r="H16600">
        <v>0</v>
      </c>
      <c r="I16600">
        <v>0</v>
      </c>
      <c r="K16600">
        <v>2016</v>
      </c>
      <c r="L16600">
        <v>2017</v>
      </c>
    </row>
    <row r="16601" spans="1:12" x14ac:dyDescent="0.25">
      <c r="A16601">
        <v>32</v>
      </c>
      <c r="B16601">
        <v>84103710</v>
      </c>
      <c r="C16601" t="s">
        <v>6119</v>
      </c>
      <c r="D16601">
        <v>600</v>
      </c>
      <c r="E16601">
        <v>0</v>
      </c>
      <c r="F16601">
        <v>450</v>
      </c>
      <c r="G16601">
        <v>0</v>
      </c>
      <c r="H16601">
        <v>0</v>
      </c>
      <c r="I16601">
        <v>0</v>
      </c>
      <c r="K16601">
        <v>2016</v>
      </c>
      <c r="L16601">
        <v>2017</v>
      </c>
    </row>
    <row r="16602" spans="1:12" x14ac:dyDescent="0.25">
      <c r="A16602">
        <v>32</v>
      </c>
      <c r="B16602">
        <v>84103711</v>
      </c>
      <c r="C16602" t="s">
        <v>6080</v>
      </c>
      <c r="D16602">
        <v>600</v>
      </c>
      <c r="E16602">
        <v>0</v>
      </c>
      <c r="F16602">
        <v>450</v>
      </c>
      <c r="G16602">
        <v>0</v>
      </c>
      <c r="H16602">
        <v>0</v>
      </c>
      <c r="I16602">
        <v>0</v>
      </c>
      <c r="K16602">
        <v>2016</v>
      </c>
      <c r="L16602">
        <v>2017</v>
      </c>
    </row>
    <row r="16603" spans="1:12" x14ac:dyDescent="0.25">
      <c r="A16603">
        <v>32</v>
      </c>
      <c r="B16603">
        <v>84103712</v>
      </c>
      <c r="C16603" t="s">
        <v>6074</v>
      </c>
      <c r="D16603">
        <v>600</v>
      </c>
      <c r="E16603">
        <v>0</v>
      </c>
      <c r="F16603">
        <v>450</v>
      </c>
      <c r="G16603">
        <v>0</v>
      </c>
      <c r="H16603">
        <v>0</v>
      </c>
      <c r="I16603">
        <v>0</v>
      </c>
      <c r="K16603">
        <v>2016</v>
      </c>
      <c r="L16603">
        <v>2017</v>
      </c>
    </row>
    <row r="16604" spans="1:12" x14ac:dyDescent="0.25">
      <c r="A16604">
        <v>32</v>
      </c>
      <c r="B16604">
        <v>84103713</v>
      </c>
      <c r="C16604" t="s">
        <v>6071</v>
      </c>
      <c r="D16604">
        <v>600</v>
      </c>
      <c r="E16604">
        <v>0</v>
      </c>
      <c r="F16604">
        <v>450</v>
      </c>
      <c r="G16604">
        <v>0</v>
      </c>
      <c r="H16604">
        <v>0</v>
      </c>
      <c r="I16604">
        <v>0</v>
      </c>
      <c r="K16604">
        <v>2016</v>
      </c>
      <c r="L16604">
        <v>2017</v>
      </c>
    </row>
    <row r="16605" spans="1:12" x14ac:dyDescent="0.25">
      <c r="A16605">
        <v>32</v>
      </c>
      <c r="B16605">
        <v>84103795</v>
      </c>
      <c r="C16605" t="s">
        <v>5829</v>
      </c>
      <c r="D16605">
        <v>70</v>
      </c>
      <c r="E16605">
        <v>0</v>
      </c>
      <c r="F16605">
        <v>42</v>
      </c>
      <c r="G16605">
        <v>0</v>
      </c>
      <c r="H16605">
        <v>0</v>
      </c>
      <c r="I16605">
        <v>0</v>
      </c>
      <c r="K16605">
        <v>2014</v>
      </c>
      <c r="L16605">
        <v>2017</v>
      </c>
    </row>
    <row r="16606" spans="1:12" x14ac:dyDescent="0.25">
      <c r="A16606">
        <v>32</v>
      </c>
      <c r="B16606">
        <v>84103796</v>
      </c>
      <c r="C16606" t="s">
        <v>5829</v>
      </c>
      <c r="D16606">
        <v>70</v>
      </c>
      <c r="E16606">
        <v>0</v>
      </c>
      <c r="F16606">
        <v>42</v>
      </c>
      <c r="G16606">
        <v>0</v>
      </c>
      <c r="H16606">
        <v>0</v>
      </c>
      <c r="I16606">
        <v>0</v>
      </c>
      <c r="K16606">
        <v>2014</v>
      </c>
      <c r="L16606">
        <v>2017</v>
      </c>
    </row>
    <row r="16607" spans="1:12" x14ac:dyDescent="0.25">
      <c r="A16607">
        <v>32</v>
      </c>
      <c r="B16607">
        <v>84103797</v>
      </c>
      <c r="C16607" t="s">
        <v>5829</v>
      </c>
      <c r="D16607">
        <v>0</v>
      </c>
      <c r="E16607">
        <v>0</v>
      </c>
      <c r="F16607">
        <v>38.4</v>
      </c>
      <c r="G16607">
        <v>0</v>
      </c>
      <c r="H16607">
        <v>0</v>
      </c>
      <c r="I16607">
        <v>0</v>
      </c>
      <c r="K16607">
        <v>2014</v>
      </c>
      <c r="L16607">
        <v>2017</v>
      </c>
    </row>
    <row r="16608" spans="1:12" x14ac:dyDescent="0.25">
      <c r="A16608">
        <v>32</v>
      </c>
      <c r="B16608">
        <v>84103798</v>
      </c>
      <c r="C16608" t="s">
        <v>5829</v>
      </c>
      <c r="D16608">
        <v>70</v>
      </c>
      <c r="E16608">
        <v>0</v>
      </c>
      <c r="F16608">
        <v>42</v>
      </c>
      <c r="G16608">
        <v>0</v>
      </c>
      <c r="H16608">
        <v>0</v>
      </c>
      <c r="I16608">
        <v>0</v>
      </c>
      <c r="K16608">
        <v>2014</v>
      </c>
      <c r="L16608">
        <v>2017</v>
      </c>
    </row>
    <row r="16609" spans="1:12" x14ac:dyDescent="0.25">
      <c r="A16609">
        <v>32</v>
      </c>
      <c r="B16609">
        <v>84105409</v>
      </c>
      <c r="C16609" t="s">
        <v>7758</v>
      </c>
      <c r="D16609">
        <v>375</v>
      </c>
      <c r="E16609">
        <v>0</v>
      </c>
      <c r="F16609">
        <v>281.25</v>
      </c>
      <c r="G16609">
        <v>0</v>
      </c>
      <c r="H16609">
        <v>0</v>
      </c>
      <c r="I16609">
        <v>0</v>
      </c>
      <c r="K16609">
        <v>2017</v>
      </c>
      <c r="L16609">
        <v>2017</v>
      </c>
    </row>
    <row r="16610" spans="1:12" x14ac:dyDescent="0.25">
      <c r="A16610">
        <v>32</v>
      </c>
      <c r="B16610">
        <v>84105410</v>
      </c>
      <c r="C16610" t="s">
        <v>7758</v>
      </c>
      <c r="D16610">
        <v>375</v>
      </c>
      <c r="E16610">
        <v>0</v>
      </c>
      <c r="F16610">
        <v>281.25</v>
      </c>
      <c r="G16610">
        <v>0</v>
      </c>
      <c r="H16610">
        <v>0</v>
      </c>
      <c r="I16610">
        <v>0</v>
      </c>
      <c r="K16610">
        <v>2017</v>
      </c>
      <c r="L16610">
        <v>2017</v>
      </c>
    </row>
    <row r="16611" spans="1:12" x14ac:dyDescent="0.25">
      <c r="A16611">
        <v>32</v>
      </c>
      <c r="B16611">
        <v>84106463</v>
      </c>
      <c r="C16611" t="s">
        <v>5558</v>
      </c>
      <c r="D16611">
        <v>410</v>
      </c>
      <c r="E16611">
        <v>0</v>
      </c>
      <c r="F16611">
        <v>246</v>
      </c>
      <c r="G16611">
        <v>0</v>
      </c>
      <c r="H16611">
        <v>0</v>
      </c>
      <c r="I16611">
        <v>0</v>
      </c>
      <c r="K16611">
        <v>2014</v>
      </c>
      <c r="L16611">
        <v>2017</v>
      </c>
    </row>
    <row r="16612" spans="1:12" x14ac:dyDescent="0.25">
      <c r="A16612">
        <v>32</v>
      </c>
      <c r="B16612">
        <v>84106464</v>
      </c>
      <c r="C16612" t="s">
        <v>5558</v>
      </c>
      <c r="D16612">
        <v>410</v>
      </c>
      <c r="E16612">
        <v>0</v>
      </c>
      <c r="F16612">
        <v>246</v>
      </c>
      <c r="G16612">
        <v>0</v>
      </c>
      <c r="H16612">
        <v>0</v>
      </c>
      <c r="I16612">
        <v>0</v>
      </c>
      <c r="K16612">
        <v>2014</v>
      </c>
      <c r="L16612">
        <v>2017</v>
      </c>
    </row>
    <row r="16613" spans="1:12" x14ac:dyDescent="0.25">
      <c r="A16613">
        <v>32</v>
      </c>
      <c r="B16613">
        <v>84106503</v>
      </c>
      <c r="C16613" t="s">
        <v>5556</v>
      </c>
      <c r="D16613">
        <v>600</v>
      </c>
      <c r="E16613">
        <v>0</v>
      </c>
      <c r="F16613">
        <v>450</v>
      </c>
      <c r="G16613">
        <v>0</v>
      </c>
      <c r="H16613">
        <v>0</v>
      </c>
      <c r="I16613">
        <v>0</v>
      </c>
      <c r="K16613">
        <v>2014</v>
      </c>
      <c r="L16613">
        <v>2017</v>
      </c>
    </row>
    <row r="16614" spans="1:12" x14ac:dyDescent="0.25">
      <c r="A16614">
        <v>32</v>
      </c>
      <c r="B16614">
        <v>84106504</v>
      </c>
      <c r="C16614" t="s">
        <v>5556</v>
      </c>
      <c r="D16614">
        <v>550</v>
      </c>
      <c r="E16614">
        <v>0</v>
      </c>
      <c r="F16614">
        <v>412.5</v>
      </c>
      <c r="G16614">
        <v>0</v>
      </c>
      <c r="H16614">
        <v>532.95000000000005</v>
      </c>
      <c r="I16614">
        <v>0</v>
      </c>
      <c r="K16614">
        <v>2014</v>
      </c>
      <c r="L16614">
        <v>2017</v>
      </c>
    </row>
    <row r="16615" spans="1:12" x14ac:dyDescent="0.25">
      <c r="A16615">
        <v>32</v>
      </c>
      <c r="B16615">
        <v>84106505</v>
      </c>
      <c r="C16615" t="s">
        <v>5556</v>
      </c>
      <c r="D16615">
        <v>700</v>
      </c>
      <c r="E16615">
        <v>0</v>
      </c>
      <c r="F16615">
        <v>525</v>
      </c>
      <c r="G16615">
        <v>0</v>
      </c>
      <c r="H16615">
        <v>678.3</v>
      </c>
      <c r="I16615">
        <v>0</v>
      </c>
      <c r="K16615">
        <v>2014</v>
      </c>
      <c r="L16615">
        <v>2017</v>
      </c>
    </row>
    <row r="16616" spans="1:12" x14ac:dyDescent="0.25">
      <c r="A16616">
        <v>32</v>
      </c>
      <c r="B16616">
        <v>84106506</v>
      </c>
      <c r="C16616" t="s">
        <v>5556</v>
      </c>
      <c r="D16616">
        <v>650</v>
      </c>
      <c r="E16616">
        <v>0</v>
      </c>
      <c r="F16616">
        <v>487.5</v>
      </c>
      <c r="G16616">
        <v>0</v>
      </c>
      <c r="H16616">
        <v>629.85</v>
      </c>
      <c r="I16616">
        <v>0</v>
      </c>
      <c r="K16616">
        <v>2014</v>
      </c>
      <c r="L16616">
        <v>2017</v>
      </c>
    </row>
    <row r="16617" spans="1:12" x14ac:dyDescent="0.25">
      <c r="A16617">
        <v>32</v>
      </c>
      <c r="B16617">
        <v>84106507</v>
      </c>
      <c r="C16617" t="s">
        <v>1974</v>
      </c>
      <c r="D16617">
        <v>700</v>
      </c>
      <c r="E16617">
        <v>0</v>
      </c>
      <c r="F16617">
        <v>525</v>
      </c>
      <c r="G16617">
        <v>0</v>
      </c>
      <c r="H16617">
        <v>678.3</v>
      </c>
      <c r="I16617">
        <v>0</v>
      </c>
      <c r="K16617">
        <v>2014</v>
      </c>
      <c r="L16617">
        <v>2017</v>
      </c>
    </row>
    <row r="16618" spans="1:12" x14ac:dyDescent="0.25">
      <c r="A16618">
        <v>32</v>
      </c>
      <c r="B16618">
        <v>84106508</v>
      </c>
      <c r="C16618" t="s">
        <v>2350</v>
      </c>
      <c r="D16618">
        <v>650</v>
      </c>
      <c r="E16618">
        <v>0</v>
      </c>
      <c r="F16618">
        <v>487.5</v>
      </c>
      <c r="G16618">
        <v>0</v>
      </c>
      <c r="H16618">
        <v>629.85</v>
      </c>
      <c r="I16618">
        <v>0</v>
      </c>
      <c r="K16618">
        <v>2014</v>
      </c>
      <c r="L16618">
        <v>2017</v>
      </c>
    </row>
    <row r="16619" spans="1:12" x14ac:dyDescent="0.25">
      <c r="A16619">
        <v>32</v>
      </c>
      <c r="B16619">
        <v>84106509</v>
      </c>
      <c r="C16619" t="s">
        <v>1974</v>
      </c>
      <c r="D16619">
        <v>600</v>
      </c>
      <c r="E16619">
        <v>0</v>
      </c>
      <c r="F16619">
        <v>450</v>
      </c>
      <c r="G16619">
        <v>0</v>
      </c>
      <c r="H16619">
        <v>0</v>
      </c>
      <c r="I16619">
        <v>0</v>
      </c>
      <c r="K16619">
        <v>2015</v>
      </c>
      <c r="L16619">
        <v>2017</v>
      </c>
    </row>
    <row r="16620" spans="1:12" x14ac:dyDescent="0.25">
      <c r="A16620">
        <v>32</v>
      </c>
      <c r="B16620">
        <v>84106510</v>
      </c>
      <c r="C16620" t="s">
        <v>2350</v>
      </c>
      <c r="D16620">
        <v>550</v>
      </c>
      <c r="E16620">
        <v>0</v>
      </c>
      <c r="F16620">
        <v>412.5</v>
      </c>
      <c r="G16620">
        <v>0</v>
      </c>
      <c r="H16620">
        <v>0</v>
      </c>
      <c r="I16620">
        <v>0</v>
      </c>
      <c r="K16620">
        <v>2015</v>
      </c>
      <c r="L16620">
        <v>2017</v>
      </c>
    </row>
    <row r="16621" spans="1:12" x14ac:dyDescent="0.25">
      <c r="A16621">
        <v>32</v>
      </c>
      <c r="B16621">
        <v>84106511</v>
      </c>
      <c r="C16621" t="s">
        <v>1974</v>
      </c>
      <c r="D16621">
        <v>700</v>
      </c>
      <c r="E16621">
        <v>0</v>
      </c>
      <c r="F16621">
        <v>525</v>
      </c>
      <c r="G16621">
        <v>0</v>
      </c>
      <c r="H16621">
        <v>0</v>
      </c>
      <c r="I16621">
        <v>0</v>
      </c>
      <c r="K16621">
        <v>2015</v>
      </c>
      <c r="L16621">
        <v>2017</v>
      </c>
    </row>
    <row r="16622" spans="1:12" x14ac:dyDescent="0.25">
      <c r="A16622">
        <v>32</v>
      </c>
      <c r="B16622">
        <v>84106512</v>
      </c>
      <c r="C16622" t="s">
        <v>2350</v>
      </c>
      <c r="D16622">
        <v>650</v>
      </c>
      <c r="E16622">
        <v>0</v>
      </c>
      <c r="F16622">
        <v>487.5</v>
      </c>
      <c r="G16622">
        <v>0</v>
      </c>
      <c r="H16622">
        <v>0</v>
      </c>
      <c r="I16622">
        <v>0</v>
      </c>
      <c r="K16622">
        <v>2015</v>
      </c>
      <c r="L16622">
        <v>2017</v>
      </c>
    </row>
    <row r="16623" spans="1:12" x14ac:dyDescent="0.25">
      <c r="A16623">
        <v>32</v>
      </c>
      <c r="B16623">
        <v>84106513</v>
      </c>
      <c r="C16623" t="s">
        <v>1974</v>
      </c>
      <c r="D16623">
        <v>700</v>
      </c>
      <c r="E16623">
        <v>0</v>
      </c>
      <c r="F16623">
        <v>525</v>
      </c>
      <c r="G16623">
        <v>0</v>
      </c>
      <c r="H16623">
        <v>0</v>
      </c>
      <c r="I16623">
        <v>0</v>
      </c>
      <c r="K16623">
        <v>2015</v>
      </c>
      <c r="L16623">
        <v>2017</v>
      </c>
    </row>
    <row r="16624" spans="1:12" x14ac:dyDescent="0.25">
      <c r="A16624">
        <v>32</v>
      </c>
      <c r="B16624">
        <v>84106514</v>
      </c>
      <c r="C16624" t="s">
        <v>2350</v>
      </c>
      <c r="D16624">
        <v>650</v>
      </c>
      <c r="E16624">
        <v>0</v>
      </c>
      <c r="F16624">
        <v>487.5</v>
      </c>
      <c r="G16624">
        <v>0</v>
      </c>
      <c r="H16624">
        <v>0</v>
      </c>
      <c r="I16624">
        <v>0</v>
      </c>
      <c r="K16624">
        <v>2015</v>
      </c>
      <c r="L16624">
        <v>2017</v>
      </c>
    </row>
    <row r="16625" spans="1:12" x14ac:dyDescent="0.25">
      <c r="A16625">
        <v>32</v>
      </c>
      <c r="B16625">
        <v>84106539</v>
      </c>
      <c r="C16625" t="s">
        <v>735</v>
      </c>
      <c r="D16625">
        <v>47</v>
      </c>
      <c r="E16625">
        <v>0</v>
      </c>
      <c r="F16625">
        <v>28.2</v>
      </c>
      <c r="G16625">
        <v>0</v>
      </c>
      <c r="H16625">
        <v>0</v>
      </c>
      <c r="I16625">
        <v>0</v>
      </c>
      <c r="K16625">
        <v>2014</v>
      </c>
      <c r="L16625">
        <v>2017</v>
      </c>
    </row>
    <row r="16626" spans="1:12" x14ac:dyDescent="0.25">
      <c r="A16626">
        <v>32</v>
      </c>
      <c r="B16626">
        <v>84106540</v>
      </c>
      <c r="C16626" t="s">
        <v>6160</v>
      </c>
      <c r="D16626">
        <v>47</v>
      </c>
      <c r="E16626">
        <v>0</v>
      </c>
      <c r="F16626">
        <v>28.2</v>
      </c>
      <c r="G16626">
        <v>0</v>
      </c>
      <c r="H16626">
        <v>0</v>
      </c>
      <c r="I16626">
        <v>0</v>
      </c>
      <c r="K16626">
        <v>2014</v>
      </c>
      <c r="L16626">
        <v>2017</v>
      </c>
    </row>
    <row r="16627" spans="1:12" x14ac:dyDescent="0.25">
      <c r="A16627">
        <v>32</v>
      </c>
      <c r="B16627">
        <v>84108679</v>
      </c>
      <c r="C16627" t="s">
        <v>6587</v>
      </c>
      <c r="D16627">
        <v>430</v>
      </c>
      <c r="E16627">
        <v>0</v>
      </c>
      <c r="F16627">
        <v>258</v>
      </c>
      <c r="G16627">
        <v>0</v>
      </c>
      <c r="H16627">
        <v>0</v>
      </c>
      <c r="I16627">
        <v>0</v>
      </c>
      <c r="K16627">
        <v>2017</v>
      </c>
      <c r="L16627">
        <v>2017</v>
      </c>
    </row>
    <row r="16628" spans="1:12" x14ac:dyDescent="0.25">
      <c r="A16628">
        <v>32</v>
      </c>
      <c r="B16628">
        <v>84108864</v>
      </c>
      <c r="C16628" t="s">
        <v>6018</v>
      </c>
      <c r="D16628">
        <v>595</v>
      </c>
      <c r="E16628">
        <v>0</v>
      </c>
      <c r="F16628">
        <v>446.25</v>
      </c>
      <c r="G16628">
        <v>0</v>
      </c>
      <c r="H16628">
        <v>0</v>
      </c>
      <c r="I16628">
        <v>0</v>
      </c>
      <c r="K16628">
        <v>2016</v>
      </c>
      <c r="L16628">
        <v>2017</v>
      </c>
    </row>
    <row r="16629" spans="1:12" x14ac:dyDescent="0.25">
      <c r="A16629">
        <v>32</v>
      </c>
      <c r="B16629">
        <v>84112236</v>
      </c>
      <c r="C16629" t="s">
        <v>6986</v>
      </c>
      <c r="D16629">
        <v>700</v>
      </c>
      <c r="E16629">
        <v>0</v>
      </c>
      <c r="F16629">
        <v>525</v>
      </c>
      <c r="G16629">
        <v>0</v>
      </c>
      <c r="H16629">
        <v>0</v>
      </c>
      <c r="I16629">
        <v>0</v>
      </c>
      <c r="K16629">
        <v>2015</v>
      </c>
      <c r="L16629">
        <v>2017</v>
      </c>
    </row>
    <row r="16630" spans="1:12" x14ac:dyDescent="0.25">
      <c r="A16630">
        <v>32</v>
      </c>
      <c r="B16630">
        <v>84112237</v>
      </c>
      <c r="C16630" t="s">
        <v>6986</v>
      </c>
      <c r="D16630">
        <v>700</v>
      </c>
      <c r="E16630">
        <v>0</v>
      </c>
      <c r="F16630">
        <v>525</v>
      </c>
      <c r="G16630">
        <v>0</v>
      </c>
      <c r="H16630">
        <v>0</v>
      </c>
      <c r="I16630">
        <v>0</v>
      </c>
      <c r="K16630">
        <v>2015</v>
      </c>
      <c r="L16630">
        <v>2017</v>
      </c>
    </row>
    <row r="16631" spans="1:12" x14ac:dyDescent="0.25">
      <c r="A16631">
        <v>32</v>
      </c>
      <c r="B16631">
        <v>84112238</v>
      </c>
      <c r="C16631" t="s">
        <v>5909</v>
      </c>
      <c r="D16631">
        <v>650</v>
      </c>
      <c r="E16631">
        <v>0</v>
      </c>
      <c r="F16631">
        <v>487.5</v>
      </c>
      <c r="G16631">
        <v>0</v>
      </c>
      <c r="H16631">
        <v>0</v>
      </c>
      <c r="I16631">
        <v>0</v>
      </c>
      <c r="K16631">
        <v>2015</v>
      </c>
      <c r="L16631">
        <v>2017</v>
      </c>
    </row>
    <row r="16632" spans="1:12" x14ac:dyDescent="0.25">
      <c r="A16632">
        <v>32</v>
      </c>
      <c r="B16632">
        <v>84112239</v>
      </c>
      <c r="C16632" t="s">
        <v>5909</v>
      </c>
      <c r="D16632">
        <v>650</v>
      </c>
      <c r="E16632">
        <v>0</v>
      </c>
      <c r="F16632">
        <v>487.5</v>
      </c>
      <c r="G16632">
        <v>0</v>
      </c>
      <c r="H16632">
        <v>0</v>
      </c>
      <c r="I16632">
        <v>0</v>
      </c>
      <c r="K16632">
        <v>2015</v>
      </c>
      <c r="L16632">
        <v>2017</v>
      </c>
    </row>
    <row r="16633" spans="1:12" x14ac:dyDescent="0.25">
      <c r="A16633">
        <v>32</v>
      </c>
      <c r="B16633">
        <v>84114399</v>
      </c>
      <c r="C16633" t="s">
        <v>6630</v>
      </c>
      <c r="D16633">
        <v>395</v>
      </c>
      <c r="E16633">
        <v>0</v>
      </c>
      <c r="F16633">
        <v>296.25</v>
      </c>
      <c r="G16633">
        <v>0</v>
      </c>
      <c r="H16633">
        <v>0</v>
      </c>
      <c r="I16633">
        <v>0</v>
      </c>
      <c r="K16633">
        <v>2017</v>
      </c>
      <c r="L16633">
        <v>2018</v>
      </c>
    </row>
    <row r="16634" spans="1:12" x14ac:dyDescent="0.25">
      <c r="A16634">
        <v>32</v>
      </c>
      <c r="B16634">
        <v>84114400</v>
      </c>
      <c r="C16634" t="s">
        <v>6630</v>
      </c>
      <c r="D16634">
        <v>350</v>
      </c>
      <c r="E16634">
        <v>0</v>
      </c>
      <c r="F16634">
        <v>262.5</v>
      </c>
      <c r="G16634">
        <v>0</v>
      </c>
      <c r="H16634">
        <v>0</v>
      </c>
      <c r="I16634">
        <v>0</v>
      </c>
      <c r="K16634">
        <v>2017</v>
      </c>
      <c r="L16634">
        <v>2018</v>
      </c>
    </row>
    <row r="16635" spans="1:12" x14ac:dyDescent="0.25">
      <c r="A16635">
        <v>32</v>
      </c>
      <c r="B16635">
        <v>84114407</v>
      </c>
      <c r="C16635" t="s">
        <v>6987</v>
      </c>
      <c r="D16635">
        <v>35</v>
      </c>
      <c r="E16635">
        <v>0</v>
      </c>
      <c r="F16635">
        <v>26.25</v>
      </c>
      <c r="G16635">
        <v>0</v>
      </c>
      <c r="H16635">
        <v>0</v>
      </c>
      <c r="I16635">
        <v>0</v>
      </c>
      <c r="K16635">
        <v>2017</v>
      </c>
      <c r="L16635">
        <v>2018</v>
      </c>
    </row>
    <row r="16636" spans="1:12" x14ac:dyDescent="0.25">
      <c r="A16636">
        <v>32</v>
      </c>
      <c r="B16636">
        <v>84115258</v>
      </c>
      <c r="C16636" t="s">
        <v>6646</v>
      </c>
      <c r="D16636">
        <v>325</v>
      </c>
      <c r="E16636">
        <v>0</v>
      </c>
      <c r="F16636">
        <v>243.75</v>
      </c>
      <c r="G16636">
        <v>0</v>
      </c>
      <c r="H16636">
        <v>0</v>
      </c>
      <c r="I16636">
        <v>0</v>
      </c>
      <c r="K16636">
        <v>2016</v>
      </c>
      <c r="L16636">
        <v>2017</v>
      </c>
    </row>
    <row r="16637" spans="1:12" x14ac:dyDescent="0.25">
      <c r="A16637">
        <v>32</v>
      </c>
      <c r="B16637">
        <v>84115259</v>
      </c>
      <c r="C16637" t="s">
        <v>6646</v>
      </c>
      <c r="D16637">
        <v>550</v>
      </c>
      <c r="E16637">
        <v>0</v>
      </c>
      <c r="F16637">
        <v>412.5</v>
      </c>
      <c r="G16637">
        <v>0</v>
      </c>
      <c r="H16637">
        <v>0</v>
      </c>
      <c r="I16637">
        <v>0</v>
      </c>
      <c r="K16637">
        <v>2016</v>
      </c>
      <c r="L16637">
        <v>2017</v>
      </c>
    </row>
    <row r="16638" spans="1:12" x14ac:dyDescent="0.25">
      <c r="A16638">
        <v>32</v>
      </c>
      <c r="B16638">
        <v>84115991</v>
      </c>
      <c r="C16638" t="s">
        <v>5376</v>
      </c>
      <c r="D16638">
        <v>175</v>
      </c>
      <c r="E16638">
        <v>0</v>
      </c>
      <c r="F16638">
        <v>131.25</v>
      </c>
      <c r="G16638">
        <v>0</v>
      </c>
      <c r="H16638">
        <v>0</v>
      </c>
      <c r="I16638">
        <v>0</v>
      </c>
      <c r="K16638">
        <v>2017</v>
      </c>
      <c r="L16638">
        <v>2017</v>
      </c>
    </row>
    <row r="16639" spans="1:12" x14ac:dyDescent="0.25">
      <c r="A16639">
        <v>32</v>
      </c>
      <c r="B16639">
        <v>84115993</v>
      </c>
      <c r="C16639" t="s">
        <v>5376</v>
      </c>
      <c r="D16639">
        <v>175</v>
      </c>
      <c r="E16639">
        <v>0</v>
      </c>
      <c r="F16639">
        <v>131.25</v>
      </c>
      <c r="G16639">
        <v>0</v>
      </c>
      <c r="H16639">
        <v>0</v>
      </c>
      <c r="I16639">
        <v>0</v>
      </c>
      <c r="K16639">
        <v>2017</v>
      </c>
      <c r="L16639">
        <v>2017</v>
      </c>
    </row>
    <row r="16640" spans="1:12" x14ac:dyDescent="0.25">
      <c r="A16640">
        <v>32</v>
      </c>
      <c r="B16640">
        <v>84116106</v>
      </c>
      <c r="C16640" t="s">
        <v>6522</v>
      </c>
      <c r="D16640">
        <v>550</v>
      </c>
      <c r="E16640">
        <v>0</v>
      </c>
      <c r="F16640">
        <v>412.5</v>
      </c>
      <c r="G16640">
        <v>0</v>
      </c>
      <c r="H16640">
        <v>0</v>
      </c>
      <c r="I16640">
        <v>0</v>
      </c>
      <c r="K16640">
        <v>2016</v>
      </c>
      <c r="L16640">
        <v>2017</v>
      </c>
    </row>
    <row r="16641" spans="1:12" x14ac:dyDescent="0.25">
      <c r="A16641">
        <v>32</v>
      </c>
      <c r="B16641">
        <v>84116107</v>
      </c>
      <c r="C16641" t="s">
        <v>6045</v>
      </c>
      <c r="D16641">
        <v>1995</v>
      </c>
      <c r="E16641">
        <v>0</v>
      </c>
      <c r="F16641">
        <v>1496.25</v>
      </c>
      <c r="G16641">
        <v>0</v>
      </c>
      <c r="H16641">
        <v>0</v>
      </c>
      <c r="I16641">
        <v>0</v>
      </c>
      <c r="K16641">
        <v>2016</v>
      </c>
      <c r="L16641">
        <v>2017</v>
      </c>
    </row>
    <row r="16642" spans="1:12" x14ac:dyDescent="0.25">
      <c r="A16642">
        <v>32</v>
      </c>
      <c r="B16642">
        <v>84116108</v>
      </c>
      <c r="C16642" t="s">
        <v>6045</v>
      </c>
      <c r="D16642">
        <v>1995</v>
      </c>
      <c r="E16642">
        <v>0</v>
      </c>
      <c r="F16642">
        <v>1496.25</v>
      </c>
      <c r="G16642">
        <v>0</v>
      </c>
      <c r="H16642">
        <v>0</v>
      </c>
      <c r="I16642">
        <v>0</v>
      </c>
      <c r="K16642">
        <v>2016</v>
      </c>
      <c r="L16642">
        <v>2017</v>
      </c>
    </row>
    <row r="16643" spans="1:12" x14ac:dyDescent="0.25">
      <c r="A16643">
        <v>32</v>
      </c>
      <c r="B16643">
        <v>84116111</v>
      </c>
      <c r="C16643" t="s">
        <v>6521</v>
      </c>
      <c r="D16643">
        <v>550</v>
      </c>
      <c r="E16643">
        <v>0</v>
      </c>
      <c r="F16643">
        <v>412.5</v>
      </c>
      <c r="G16643">
        <v>0</v>
      </c>
      <c r="H16643">
        <v>0</v>
      </c>
      <c r="I16643">
        <v>0</v>
      </c>
      <c r="K16643">
        <v>2016</v>
      </c>
      <c r="L16643">
        <v>2017</v>
      </c>
    </row>
    <row r="16644" spans="1:12" x14ac:dyDescent="0.25">
      <c r="A16644">
        <v>32</v>
      </c>
      <c r="B16644">
        <v>84116112</v>
      </c>
      <c r="C16644" t="s">
        <v>2330</v>
      </c>
      <c r="D16644">
        <v>1995</v>
      </c>
      <c r="E16644">
        <v>0</v>
      </c>
      <c r="F16644">
        <v>1496.25</v>
      </c>
      <c r="G16644">
        <v>0</v>
      </c>
      <c r="H16644">
        <v>0</v>
      </c>
      <c r="I16644">
        <v>0</v>
      </c>
      <c r="K16644">
        <v>2016</v>
      </c>
      <c r="L16644">
        <v>2017</v>
      </c>
    </row>
    <row r="16645" spans="1:12" x14ac:dyDescent="0.25">
      <c r="A16645">
        <v>32</v>
      </c>
      <c r="B16645">
        <v>84116113</v>
      </c>
      <c r="C16645" t="s">
        <v>2330</v>
      </c>
      <c r="D16645">
        <v>1995</v>
      </c>
      <c r="E16645">
        <v>0</v>
      </c>
      <c r="F16645">
        <v>1496.25</v>
      </c>
      <c r="G16645">
        <v>0</v>
      </c>
      <c r="H16645">
        <v>0</v>
      </c>
      <c r="I16645">
        <v>0</v>
      </c>
      <c r="K16645">
        <v>2016</v>
      </c>
      <c r="L16645">
        <v>2017</v>
      </c>
    </row>
    <row r="16646" spans="1:12" x14ac:dyDescent="0.25">
      <c r="A16646">
        <v>32</v>
      </c>
      <c r="B16646">
        <v>84116116</v>
      </c>
      <c r="C16646" t="s">
        <v>6520</v>
      </c>
      <c r="D16646">
        <v>550</v>
      </c>
      <c r="E16646">
        <v>0</v>
      </c>
      <c r="F16646">
        <v>412.5</v>
      </c>
      <c r="G16646">
        <v>0</v>
      </c>
      <c r="H16646">
        <v>0</v>
      </c>
      <c r="I16646">
        <v>0</v>
      </c>
      <c r="K16646">
        <v>2016</v>
      </c>
      <c r="L16646">
        <v>2017</v>
      </c>
    </row>
    <row r="16647" spans="1:12" x14ac:dyDescent="0.25">
      <c r="A16647">
        <v>32</v>
      </c>
      <c r="B16647">
        <v>84116117</v>
      </c>
      <c r="C16647" t="s">
        <v>6419</v>
      </c>
      <c r="D16647">
        <v>1995</v>
      </c>
      <c r="E16647">
        <v>0</v>
      </c>
      <c r="F16647">
        <v>1496.25</v>
      </c>
      <c r="G16647">
        <v>0</v>
      </c>
      <c r="H16647">
        <v>0</v>
      </c>
      <c r="I16647">
        <v>0</v>
      </c>
      <c r="K16647">
        <v>2016</v>
      </c>
      <c r="L16647">
        <v>2017</v>
      </c>
    </row>
    <row r="16648" spans="1:12" x14ac:dyDescent="0.25">
      <c r="A16648">
        <v>32</v>
      </c>
      <c r="B16648">
        <v>84116118</v>
      </c>
      <c r="C16648" t="s">
        <v>6419</v>
      </c>
      <c r="D16648">
        <v>1995</v>
      </c>
      <c r="E16648">
        <v>0</v>
      </c>
      <c r="F16648">
        <v>1496.25</v>
      </c>
      <c r="G16648">
        <v>0</v>
      </c>
      <c r="H16648">
        <v>0</v>
      </c>
      <c r="I16648">
        <v>0</v>
      </c>
      <c r="K16648">
        <v>2016</v>
      </c>
      <c r="L16648">
        <v>2017</v>
      </c>
    </row>
    <row r="16649" spans="1:12" x14ac:dyDescent="0.25">
      <c r="A16649">
        <v>32</v>
      </c>
      <c r="B16649">
        <v>84116121</v>
      </c>
      <c r="C16649" t="s">
        <v>6519</v>
      </c>
      <c r="D16649">
        <v>550</v>
      </c>
      <c r="E16649">
        <v>0</v>
      </c>
      <c r="F16649">
        <v>412.5</v>
      </c>
      <c r="G16649">
        <v>0</v>
      </c>
      <c r="H16649">
        <v>0</v>
      </c>
      <c r="I16649">
        <v>0</v>
      </c>
      <c r="K16649">
        <v>2016</v>
      </c>
      <c r="L16649">
        <v>2017</v>
      </c>
    </row>
    <row r="16650" spans="1:12" x14ac:dyDescent="0.25">
      <c r="A16650">
        <v>32</v>
      </c>
      <c r="B16650">
        <v>84116122</v>
      </c>
      <c r="C16650" t="s">
        <v>2332</v>
      </c>
      <c r="D16650">
        <v>1995</v>
      </c>
      <c r="E16650">
        <v>0</v>
      </c>
      <c r="F16650">
        <v>1496.25</v>
      </c>
      <c r="G16650">
        <v>0</v>
      </c>
      <c r="H16650">
        <v>0</v>
      </c>
      <c r="I16650">
        <v>0</v>
      </c>
      <c r="K16650">
        <v>2016</v>
      </c>
      <c r="L16650">
        <v>2017</v>
      </c>
    </row>
    <row r="16651" spans="1:12" x14ac:dyDescent="0.25">
      <c r="A16651">
        <v>32</v>
      </c>
      <c r="B16651">
        <v>84116123</v>
      </c>
      <c r="C16651" t="s">
        <v>2332</v>
      </c>
      <c r="D16651">
        <v>1995</v>
      </c>
      <c r="E16651">
        <v>0</v>
      </c>
      <c r="F16651">
        <v>1496.25</v>
      </c>
      <c r="G16651">
        <v>0</v>
      </c>
      <c r="H16651">
        <v>0</v>
      </c>
      <c r="I16651">
        <v>0</v>
      </c>
      <c r="K16651">
        <v>2016</v>
      </c>
      <c r="L16651">
        <v>2017</v>
      </c>
    </row>
    <row r="16652" spans="1:12" x14ac:dyDescent="0.25">
      <c r="A16652">
        <v>32</v>
      </c>
      <c r="B16652">
        <v>84116126</v>
      </c>
      <c r="C16652" t="s">
        <v>6518</v>
      </c>
      <c r="D16652">
        <v>550</v>
      </c>
      <c r="E16652">
        <v>0</v>
      </c>
      <c r="F16652">
        <v>412.5</v>
      </c>
      <c r="G16652">
        <v>0</v>
      </c>
      <c r="H16652">
        <v>0</v>
      </c>
      <c r="I16652">
        <v>0</v>
      </c>
      <c r="K16652">
        <v>2016</v>
      </c>
      <c r="L16652">
        <v>2017</v>
      </c>
    </row>
    <row r="16653" spans="1:12" x14ac:dyDescent="0.25">
      <c r="A16653">
        <v>32</v>
      </c>
      <c r="B16653">
        <v>84116127</v>
      </c>
      <c r="C16653" t="s">
        <v>2333</v>
      </c>
      <c r="D16653">
        <v>1995</v>
      </c>
      <c r="E16653">
        <v>0</v>
      </c>
      <c r="F16653">
        <v>1496.25</v>
      </c>
      <c r="G16653">
        <v>0</v>
      </c>
      <c r="H16653">
        <v>0</v>
      </c>
      <c r="I16653">
        <v>0</v>
      </c>
      <c r="K16653">
        <v>2016</v>
      </c>
      <c r="L16653">
        <v>2017</v>
      </c>
    </row>
    <row r="16654" spans="1:12" x14ac:dyDescent="0.25">
      <c r="A16654">
        <v>32</v>
      </c>
      <c r="B16654">
        <v>84116128</v>
      </c>
      <c r="C16654" t="s">
        <v>2333</v>
      </c>
      <c r="D16654">
        <v>1995</v>
      </c>
      <c r="E16654">
        <v>0</v>
      </c>
      <c r="F16654">
        <v>1496.25</v>
      </c>
      <c r="G16654">
        <v>0</v>
      </c>
      <c r="H16654">
        <v>0</v>
      </c>
      <c r="I16654">
        <v>0</v>
      </c>
      <c r="K16654">
        <v>2016</v>
      </c>
      <c r="L16654">
        <v>2017</v>
      </c>
    </row>
    <row r="16655" spans="1:12" x14ac:dyDescent="0.25">
      <c r="A16655">
        <v>32</v>
      </c>
      <c r="B16655">
        <v>84116131</v>
      </c>
      <c r="C16655" t="s">
        <v>6661</v>
      </c>
      <c r="D16655">
        <v>1995</v>
      </c>
      <c r="E16655">
        <v>0</v>
      </c>
      <c r="F16655">
        <v>1496.25</v>
      </c>
      <c r="G16655">
        <v>0</v>
      </c>
      <c r="H16655">
        <v>0</v>
      </c>
      <c r="I16655">
        <v>0</v>
      </c>
      <c r="K16655">
        <v>2016</v>
      </c>
      <c r="L16655">
        <v>2017</v>
      </c>
    </row>
    <row r="16656" spans="1:12" x14ac:dyDescent="0.25">
      <c r="A16656">
        <v>32</v>
      </c>
      <c r="B16656">
        <v>84116132</v>
      </c>
      <c r="C16656" t="s">
        <v>6661</v>
      </c>
      <c r="D16656">
        <v>1995</v>
      </c>
      <c r="E16656">
        <v>0</v>
      </c>
      <c r="F16656">
        <v>1496.25</v>
      </c>
      <c r="G16656">
        <v>0</v>
      </c>
      <c r="H16656">
        <v>0</v>
      </c>
      <c r="I16656">
        <v>0</v>
      </c>
      <c r="K16656">
        <v>2016</v>
      </c>
      <c r="L16656">
        <v>2017</v>
      </c>
    </row>
    <row r="16657" spans="1:12" x14ac:dyDescent="0.25">
      <c r="A16657">
        <v>32</v>
      </c>
      <c r="B16657">
        <v>84116135</v>
      </c>
      <c r="C16657" t="s">
        <v>6517</v>
      </c>
      <c r="D16657">
        <v>550</v>
      </c>
      <c r="E16657">
        <v>0</v>
      </c>
      <c r="F16657">
        <v>412.5</v>
      </c>
      <c r="G16657">
        <v>0</v>
      </c>
      <c r="H16657">
        <v>0</v>
      </c>
      <c r="I16657">
        <v>0</v>
      </c>
      <c r="K16657">
        <v>2016</v>
      </c>
      <c r="L16657">
        <v>2017</v>
      </c>
    </row>
    <row r="16658" spans="1:12" x14ac:dyDescent="0.25">
      <c r="A16658">
        <v>32</v>
      </c>
      <c r="B16658">
        <v>84116136</v>
      </c>
      <c r="C16658" t="s">
        <v>6051</v>
      </c>
      <c r="D16658">
        <v>1995</v>
      </c>
      <c r="E16658">
        <v>0</v>
      </c>
      <c r="F16658">
        <v>1496.25</v>
      </c>
      <c r="G16658">
        <v>0</v>
      </c>
      <c r="H16658">
        <v>0</v>
      </c>
      <c r="I16658">
        <v>0</v>
      </c>
      <c r="K16658">
        <v>2016</v>
      </c>
      <c r="L16658">
        <v>2017</v>
      </c>
    </row>
    <row r="16659" spans="1:12" x14ac:dyDescent="0.25">
      <c r="A16659">
        <v>32</v>
      </c>
      <c r="B16659">
        <v>84116137</v>
      </c>
      <c r="C16659" t="s">
        <v>6051</v>
      </c>
      <c r="D16659">
        <v>1995</v>
      </c>
      <c r="E16659">
        <v>0</v>
      </c>
      <c r="F16659">
        <v>1496.25</v>
      </c>
      <c r="G16659">
        <v>0</v>
      </c>
      <c r="H16659">
        <v>0</v>
      </c>
      <c r="I16659">
        <v>0</v>
      </c>
      <c r="K16659">
        <v>2016</v>
      </c>
      <c r="L16659">
        <v>2017</v>
      </c>
    </row>
    <row r="16660" spans="1:12" x14ac:dyDescent="0.25">
      <c r="A16660">
        <v>32</v>
      </c>
      <c r="B16660">
        <v>84116140</v>
      </c>
      <c r="C16660" t="s">
        <v>6418</v>
      </c>
      <c r="D16660">
        <v>1995</v>
      </c>
      <c r="E16660">
        <v>0</v>
      </c>
      <c r="F16660">
        <v>1496.25</v>
      </c>
      <c r="G16660">
        <v>0</v>
      </c>
      <c r="H16660">
        <v>0</v>
      </c>
      <c r="I16660">
        <v>0</v>
      </c>
      <c r="K16660">
        <v>2016</v>
      </c>
      <c r="L16660">
        <v>2017</v>
      </c>
    </row>
    <row r="16661" spans="1:12" x14ac:dyDescent="0.25">
      <c r="A16661">
        <v>32</v>
      </c>
      <c r="B16661">
        <v>84116141</v>
      </c>
      <c r="C16661" t="s">
        <v>6418</v>
      </c>
      <c r="D16661">
        <v>1995</v>
      </c>
      <c r="E16661">
        <v>0</v>
      </c>
      <c r="F16661">
        <v>1496.25</v>
      </c>
      <c r="G16661">
        <v>0</v>
      </c>
      <c r="H16661">
        <v>0</v>
      </c>
      <c r="I16661">
        <v>0</v>
      </c>
      <c r="K16661">
        <v>2016</v>
      </c>
      <c r="L16661">
        <v>2017</v>
      </c>
    </row>
    <row r="16662" spans="1:12" x14ac:dyDescent="0.25">
      <c r="A16662">
        <v>32</v>
      </c>
      <c r="B16662">
        <v>84116144</v>
      </c>
      <c r="C16662" t="s">
        <v>6417</v>
      </c>
      <c r="D16662">
        <v>1995</v>
      </c>
      <c r="E16662">
        <v>0</v>
      </c>
      <c r="F16662">
        <v>1496.25</v>
      </c>
      <c r="G16662">
        <v>0</v>
      </c>
      <c r="H16662">
        <v>0</v>
      </c>
      <c r="I16662">
        <v>0</v>
      </c>
      <c r="K16662">
        <v>2016</v>
      </c>
      <c r="L16662">
        <v>2016</v>
      </c>
    </row>
    <row r="16663" spans="1:12" x14ac:dyDescent="0.25">
      <c r="A16663">
        <v>32</v>
      </c>
      <c r="B16663">
        <v>84116145</v>
      </c>
      <c r="C16663" t="s">
        <v>6417</v>
      </c>
      <c r="D16663">
        <v>1995</v>
      </c>
      <c r="E16663">
        <v>0</v>
      </c>
      <c r="F16663">
        <v>1496.25</v>
      </c>
      <c r="G16663">
        <v>0</v>
      </c>
      <c r="H16663">
        <v>0</v>
      </c>
      <c r="I16663">
        <v>0</v>
      </c>
      <c r="K16663">
        <v>2016</v>
      </c>
      <c r="L16663">
        <v>2016</v>
      </c>
    </row>
    <row r="16664" spans="1:12" x14ac:dyDescent="0.25">
      <c r="A16664">
        <v>32</v>
      </c>
      <c r="B16664">
        <v>84116148</v>
      </c>
      <c r="C16664" t="s">
        <v>6048</v>
      </c>
      <c r="D16664">
        <v>1995</v>
      </c>
      <c r="E16664">
        <v>0</v>
      </c>
      <c r="F16664">
        <v>1496.25</v>
      </c>
      <c r="G16664">
        <v>0</v>
      </c>
      <c r="H16664">
        <v>0</v>
      </c>
      <c r="I16664">
        <v>0</v>
      </c>
      <c r="K16664">
        <v>2016</v>
      </c>
      <c r="L16664">
        <v>2017</v>
      </c>
    </row>
    <row r="16665" spans="1:12" x14ac:dyDescent="0.25">
      <c r="A16665">
        <v>32</v>
      </c>
      <c r="B16665">
        <v>84116149</v>
      </c>
      <c r="C16665" t="s">
        <v>6048</v>
      </c>
      <c r="D16665">
        <v>1995</v>
      </c>
      <c r="E16665">
        <v>0</v>
      </c>
      <c r="F16665">
        <v>1496.25</v>
      </c>
      <c r="G16665">
        <v>0</v>
      </c>
      <c r="H16665">
        <v>0</v>
      </c>
      <c r="I16665">
        <v>0</v>
      </c>
      <c r="K16665">
        <v>2016</v>
      </c>
      <c r="L16665">
        <v>2017</v>
      </c>
    </row>
    <row r="16666" spans="1:12" x14ac:dyDescent="0.25">
      <c r="A16666">
        <v>32</v>
      </c>
      <c r="B16666">
        <v>84116152</v>
      </c>
      <c r="C16666" t="s">
        <v>6417</v>
      </c>
      <c r="D16666">
        <v>1995</v>
      </c>
      <c r="E16666">
        <v>0</v>
      </c>
      <c r="F16666">
        <v>1496.25</v>
      </c>
      <c r="G16666">
        <v>0</v>
      </c>
      <c r="H16666">
        <v>0</v>
      </c>
      <c r="I16666">
        <v>0</v>
      </c>
      <c r="K16666">
        <v>2017</v>
      </c>
      <c r="L16666">
        <v>2017</v>
      </c>
    </row>
    <row r="16667" spans="1:12" x14ac:dyDescent="0.25">
      <c r="A16667">
        <v>32</v>
      </c>
      <c r="B16667">
        <v>84116153</v>
      </c>
      <c r="C16667" t="s">
        <v>6417</v>
      </c>
      <c r="D16667">
        <v>1995</v>
      </c>
      <c r="E16667">
        <v>0</v>
      </c>
      <c r="F16667">
        <v>1496.25</v>
      </c>
      <c r="G16667">
        <v>0</v>
      </c>
      <c r="H16667">
        <v>0</v>
      </c>
      <c r="I16667">
        <v>0</v>
      </c>
      <c r="K16667">
        <v>2017</v>
      </c>
      <c r="L16667">
        <v>2017</v>
      </c>
    </row>
    <row r="16668" spans="1:12" x14ac:dyDescent="0.25">
      <c r="A16668">
        <v>32</v>
      </c>
      <c r="B16668">
        <v>84116156</v>
      </c>
      <c r="C16668" t="s">
        <v>6516</v>
      </c>
      <c r="D16668">
        <v>500</v>
      </c>
      <c r="E16668">
        <v>0</v>
      </c>
      <c r="F16668">
        <v>375</v>
      </c>
      <c r="G16668">
        <v>0</v>
      </c>
      <c r="H16668">
        <v>0</v>
      </c>
      <c r="I16668">
        <v>0</v>
      </c>
      <c r="K16668">
        <v>2016</v>
      </c>
      <c r="L16668">
        <v>2017</v>
      </c>
    </row>
    <row r="16669" spans="1:12" x14ac:dyDescent="0.25">
      <c r="A16669">
        <v>32</v>
      </c>
      <c r="B16669">
        <v>84116166</v>
      </c>
      <c r="C16669" t="s">
        <v>6045</v>
      </c>
      <c r="D16669">
        <v>1995</v>
      </c>
      <c r="E16669">
        <v>0</v>
      </c>
      <c r="F16669">
        <v>1496.25</v>
      </c>
      <c r="G16669">
        <v>0</v>
      </c>
      <c r="H16669">
        <v>0</v>
      </c>
      <c r="I16669">
        <v>0</v>
      </c>
      <c r="K16669">
        <v>2016</v>
      </c>
      <c r="L16669">
        <v>2017</v>
      </c>
    </row>
    <row r="16670" spans="1:12" x14ac:dyDescent="0.25">
      <c r="A16670">
        <v>32</v>
      </c>
      <c r="B16670">
        <v>84116167</v>
      </c>
      <c r="C16670" t="s">
        <v>6045</v>
      </c>
      <c r="D16670">
        <v>1995</v>
      </c>
      <c r="E16670">
        <v>0</v>
      </c>
      <c r="F16670">
        <v>1496.25</v>
      </c>
      <c r="G16670">
        <v>0</v>
      </c>
      <c r="H16670">
        <v>0</v>
      </c>
      <c r="I16670">
        <v>0</v>
      </c>
      <c r="K16670">
        <v>2016</v>
      </c>
      <c r="L16670">
        <v>2017</v>
      </c>
    </row>
    <row r="16671" spans="1:12" x14ac:dyDescent="0.25">
      <c r="A16671">
        <v>32</v>
      </c>
      <c r="B16671">
        <v>84116168</v>
      </c>
      <c r="C16671" t="s">
        <v>6522</v>
      </c>
      <c r="D16671">
        <v>550</v>
      </c>
      <c r="E16671">
        <v>0</v>
      </c>
      <c r="F16671">
        <v>412.5</v>
      </c>
      <c r="G16671">
        <v>0</v>
      </c>
      <c r="H16671">
        <v>0</v>
      </c>
      <c r="I16671">
        <v>0</v>
      </c>
      <c r="K16671">
        <v>2016</v>
      </c>
      <c r="L16671">
        <v>2017</v>
      </c>
    </row>
    <row r="16672" spans="1:12" x14ac:dyDescent="0.25">
      <c r="A16672">
        <v>32</v>
      </c>
      <c r="B16672">
        <v>84116171</v>
      </c>
      <c r="C16672" t="s">
        <v>2330</v>
      </c>
      <c r="D16672">
        <v>1995</v>
      </c>
      <c r="E16672">
        <v>0</v>
      </c>
      <c r="F16672">
        <v>1496.25</v>
      </c>
      <c r="G16672">
        <v>0</v>
      </c>
      <c r="H16672">
        <v>0</v>
      </c>
      <c r="I16672">
        <v>0</v>
      </c>
      <c r="K16672">
        <v>2016</v>
      </c>
      <c r="L16672">
        <v>2017</v>
      </c>
    </row>
    <row r="16673" spans="1:12" x14ac:dyDescent="0.25">
      <c r="A16673">
        <v>32</v>
      </c>
      <c r="B16673">
        <v>84116172</v>
      </c>
      <c r="C16673" t="s">
        <v>2330</v>
      </c>
      <c r="D16673">
        <v>1995</v>
      </c>
      <c r="E16673">
        <v>0</v>
      </c>
      <c r="F16673">
        <v>1496.25</v>
      </c>
      <c r="G16673">
        <v>0</v>
      </c>
      <c r="H16673">
        <v>0</v>
      </c>
      <c r="I16673">
        <v>0</v>
      </c>
      <c r="K16673">
        <v>2016</v>
      </c>
      <c r="L16673">
        <v>2017</v>
      </c>
    </row>
    <row r="16674" spans="1:12" x14ac:dyDescent="0.25">
      <c r="A16674">
        <v>32</v>
      </c>
      <c r="B16674">
        <v>84116173</v>
      </c>
      <c r="C16674" t="s">
        <v>6521</v>
      </c>
      <c r="D16674">
        <v>550</v>
      </c>
      <c r="E16674">
        <v>0</v>
      </c>
      <c r="F16674">
        <v>412.5</v>
      </c>
      <c r="G16674">
        <v>0</v>
      </c>
      <c r="H16674">
        <v>0</v>
      </c>
      <c r="I16674">
        <v>0</v>
      </c>
      <c r="K16674">
        <v>2016</v>
      </c>
      <c r="L16674">
        <v>2017</v>
      </c>
    </row>
    <row r="16675" spans="1:12" x14ac:dyDescent="0.25">
      <c r="A16675">
        <v>32</v>
      </c>
      <c r="B16675">
        <v>84116176</v>
      </c>
      <c r="C16675" t="s">
        <v>6419</v>
      </c>
      <c r="D16675">
        <v>1995</v>
      </c>
      <c r="E16675">
        <v>0</v>
      </c>
      <c r="F16675">
        <v>1496.25</v>
      </c>
      <c r="G16675">
        <v>0</v>
      </c>
      <c r="H16675">
        <v>0</v>
      </c>
      <c r="I16675">
        <v>0</v>
      </c>
      <c r="K16675">
        <v>2016</v>
      </c>
      <c r="L16675">
        <v>2017</v>
      </c>
    </row>
    <row r="16676" spans="1:12" x14ac:dyDescent="0.25">
      <c r="A16676">
        <v>32</v>
      </c>
      <c r="B16676">
        <v>84116177</v>
      </c>
      <c r="C16676" t="s">
        <v>6419</v>
      </c>
      <c r="D16676">
        <v>1995</v>
      </c>
      <c r="E16676">
        <v>0</v>
      </c>
      <c r="F16676">
        <v>1496.25</v>
      </c>
      <c r="G16676">
        <v>0</v>
      </c>
      <c r="H16676">
        <v>0</v>
      </c>
      <c r="I16676">
        <v>0</v>
      </c>
      <c r="K16676">
        <v>2016</v>
      </c>
      <c r="L16676">
        <v>2017</v>
      </c>
    </row>
    <row r="16677" spans="1:12" x14ac:dyDescent="0.25">
      <c r="A16677">
        <v>32</v>
      </c>
      <c r="B16677">
        <v>84116178</v>
      </c>
      <c r="C16677" t="s">
        <v>6520</v>
      </c>
      <c r="D16677">
        <v>550</v>
      </c>
      <c r="E16677">
        <v>0</v>
      </c>
      <c r="F16677">
        <v>412.5</v>
      </c>
      <c r="G16677">
        <v>0</v>
      </c>
      <c r="H16677">
        <v>0</v>
      </c>
      <c r="I16677">
        <v>0</v>
      </c>
      <c r="K16677">
        <v>2016</v>
      </c>
      <c r="L16677">
        <v>2017</v>
      </c>
    </row>
    <row r="16678" spans="1:12" x14ac:dyDescent="0.25">
      <c r="A16678">
        <v>32</v>
      </c>
      <c r="B16678">
        <v>84116181</v>
      </c>
      <c r="C16678" t="s">
        <v>2332</v>
      </c>
      <c r="D16678">
        <v>1995</v>
      </c>
      <c r="E16678">
        <v>0</v>
      </c>
      <c r="F16678">
        <v>1496.25</v>
      </c>
      <c r="G16678">
        <v>0</v>
      </c>
      <c r="H16678">
        <v>0</v>
      </c>
      <c r="I16678">
        <v>0</v>
      </c>
      <c r="K16678">
        <v>2016</v>
      </c>
      <c r="L16678">
        <v>2017</v>
      </c>
    </row>
    <row r="16679" spans="1:12" x14ac:dyDescent="0.25">
      <c r="A16679">
        <v>32</v>
      </c>
      <c r="B16679">
        <v>84116182</v>
      </c>
      <c r="C16679" t="s">
        <v>2332</v>
      </c>
      <c r="D16679">
        <v>1995</v>
      </c>
      <c r="E16679">
        <v>0</v>
      </c>
      <c r="F16679">
        <v>1496.25</v>
      </c>
      <c r="G16679">
        <v>0</v>
      </c>
      <c r="H16679">
        <v>0</v>
      </c>
      <c r="I16679">
        <v>0</v>
      </c>
      <c r="K16679">
        <v>2016</v>
      </c>
      <c r="L16679">
        <v>2017</v>
      </c>
    </row>
    <row r="16680" spans="1:12" x14ac:dyDescent="0.25">
      <c r="A16680">
        <v>32</v>
      </c>
      <c r="B16680">
        <v>84116183</v>
      </c>
      <c r="C16680" t="s">
        <v>6519</v>
      </c>
      <c r="D16680">
        <v>550</v>
      </c>
      <c r="E16680">
        <v>0</v>
      </c>
      <c r="F16680">
        <v>412.5</v>
      </c>
      <c r="G16680">
        <v>0</v>
      </c>
      <c r="H16680">
        <v>0</v>
      </c>
      <c r="I16680">
        <v>0</v>
      </c>
      <c r="K16680">
        <v>2016</v>
      </c>
      <c r="L16680">
        <v>2017</v>
      </c>
    </row>
    <row r="16681" spans="1:12" x14ac:dyDescent="0.25">
      <c r="A16681">
        <v>32</v>
      </c>
      <c r="B16681">
        <v>84116186</v>
      </c>
      <c r="C16681" t="s">
        <v>2333</v>
      </c>
      <c r="D16681">
        <v>1995</v>
      </c>
      <c r="E16681">
        <v>0</v>
      </c>
      <c r="F16681">
        <v>1496.25</v>
      </c>
      <c r="G16681">
        <v>0</v>
      </c>
      <c r="H16681">
        <v>0</v>
      </c>
      <c r="I16681">
        <v>0</v>
      </c>
      <c r="K16681">
        <v>2016</v>
      </c>
      <c r="L16681">
        <v>2017</v>
      </c>
    </row>
    <row r="16682" spans="1:12" x14ac:dyDescent="0.25">
      <c r="A16682">
        <v>32</v>
      </c>
      <c r="B16682">
        <v>84116187</v>
      </c>
      <c r="C16682" t="s">
        <v>2333</v>
      </c>
      <c r="D16682">
        <v>1995</v>
      </c>
      <c r="E16682">
        <v>0</v>
      </c>
      <c r="F16682">
        <v>1496.25</v>
      </c>
      <c r="G16682">
        <v>0</v>
      </c>
      <c r="H16682">
        <v>0</v>
      </c>
      <c r="I16682">
        <v>0</v>
      </c>
      <c r="K16682">
        <v>2016</v>
      </c>
      <c r="L16682">
        <v>2017</v>
      </c>
    </row>
    <row r="16683" spans="1:12" x14ac:dyDescent="0.25">
      <c r="A16683">
        <v>32</v>
      </c>
      <c r="B16683">
        <v>84116188</v>
      </c>
      <c r="C16683" t="s">
        <v>6518</v>
      </c>
      <c r="D16683">
        <v>550</v>
      </c>
      <c r="E16683">
        <v>0</v>
      </c>
      <c r="F16683">
        <v>412.5</v>
      </c>
      <c r="G16683">
        <v>0</v>
      </c>
      <c r="H16683">
        <v>0</v>
      </c>
      <c r="I16683">
        <v>0</v>
      </c>
      <c r="K16683">
        <v>2016</v>
      </c>
      <c r="L16683">
        <v>2017</v>
      </c>
    </row>
    <row r="16684" spans="1:12" x14ac:dyDescent="0.25">
      <c r="A16684">
        <v>32</v>
      </c>
      <c r="B16684">
        <v>84116191</v>
      </c>
      <c r="C16684" t="s">
        <v>6051</v>
      </c>
      <c r="D16684">
        <v>1995</v>
      </c>
      <c r="E16684">
        <v>0</v>
      </c>
      <c r="F16684">
        <v>1496.25</v>
      </c>
      <c r="G16684">
        <v>0</v>
      </c>
      <c r="H16684">
        <v>0</v>
      </c>
      <c r="I16684">
        <v>0</v>
      </c>
      <c r="K16684">
        <v>2016</v>
      </c>
      <c r="L16684">
        <v>2017</v>
      </c>
    </row>
    <row r="16685" spans="1:12" x14ac:dyDescent="0.25">
      <c r="A16685">
        <v>32</v>
      </c>
      <c r="B16685">
        <v>84116192</v>
      </c>
      <c r="C16685" t="s">
        <v>6051</v>
      </c>
      <c r="D16685">
        <v>1995</v>
      </c>
      <c r="E16685">
        <v>0</v>
      </c>
      <c r="F16685">
        <v>1496.25</v>
      </c>
      <c r="G16685">
        <v>0</v>
      </c>
      <c r="H16685">
        <v>0</v>
      </c>
      <c r="I16685">
        <v>0</v>
      </c>
      <c r="K16685">
        <v>2016</v>
      </c>
      <c r="L16685">
        <v>2017</v>
      </c>
    </row>
    <row r="16686" spans="1:12" x14ac:dyDescent="0.25">
      <c r="A16686">
        <v>32</v>
      </c>
      <c r="B16686">
        <v>84116193</v>
      </c>
      <c r="C16686" t="s">
        <v>6517</v>
      </c>
      <c r="D16686">
        <v>550</v>
      </c>
      <c r="E16686">
        <v>0</v>
      </c>
      <c r="F16686">
        <v>412.5</v>
      </c>
      <c r="G16686">
        <v>0</v>
      </c>
      <c r="H16686">
        <v>0</v>
      </c>
      <c r="I16686">
        <v>0</v>
      </c>
      <c r="K16686">
        <v>2016</v>
      </c>
      <c r="L16686">
        <v>2017</v>
      </c>
    </row>
    <row r="16687" spans="1:12" x14ac:dyDescent="0.25">
      <c r="A16687">
        <v>32</v>
      </c>
      <c r="B16687">
        <v>84116196</v>
      </c>
      <c r="C16687" t="s">
        <v>6516</v>
      </c>
      <c r="D16687">
        <v>500</v>
      </c>
      <c r="E16687">
        <v>0</v>
      </c>
      <c r="F16687">
        <v>375</v>
      </c>
      <c r="G16687">
        <v>0</v>
      </c>
      <c r="H16687">
        <v>0</v>
      </c>
      <c r="I16687">
        <v>0</v>
      </c>
      <c r="K16687">
        <v>2016</v>
      </c>
      <c r="L16687">
        <v>2017</v>
      </c>
    </row>
    <row r="16688" spans="1:12" x14ac:dyDescent="0.25">
      <c r="A16688">
        <v>32</v>
      </c>
      <c r="B16688">
        <v>84116199</v>
      </c>
      <c r="C16688" t="s">
        <v>6049</v>
      </c>
      <c r="D16688">
        <v>1995</v>
      </c>
      <c r="E16688">
        <v>0</v>
      </c>
      <c r="F16688">
        <v>1496.25</v>
      </c>
      <c r="G16688">
        <v>0</v>
      </c>
      <c r="H16688">
        <v>0</v>
      </c>
      <c r="I16688">
        <v>0</v>
      </c>
      <c r="K16688">
        <v>2016</v>
      </c>
      <c r="L16688">
        <v>2017</v>
      </c>
    </row>
    <row r="16689" spans="1:12" x14ac:dyDescent="0.25">
      <c r="A16689">
        <v>32</v>
      </c>
      <c r="B16689">
        <v>84116200</v>
      </c>
      <c r="C16689" t="s">
        <v>6049</v>
      </c>
      <c r="D16689">
        <v>1995</v>
      </c>
      <c r="E16689">
        <v>0</v>
      </c>
      <c r="F16689">
        <v>1496.25</v>
      </c>
      <c r="G16689">
        <v>0</v>
      </c>
      <c r="H16689">
        <v>0</v>
      </c>
      <c r="I16689">
        <v>0</v>
      </c>
      <c r="K16689">
        <v>2016</v>
      </c>
      <c r="L16689">
        <v>2017</v>
      </c>
    </row>
    <row r="16690" spans="1:12" x14ac:dyDescent="0.25">
      <c r="A16690">
        <v>32</v>
      </c>
      <c r="B16690">
        <v>84116203</v>
      </c>
      <c r="C16690" t="s">
        <v>6418</v>
      </c>
      <c r="D16690">
        <v>1995</v>
      </c>
      <c r="E16690">
        <v>0</v>
      </c>
      <c r="F16690">
        <v>1496.25</v>
      </c>
      <c r="G16690">
        <v>0</v>
      </c>
      <c r="H16690">
        <v>0</v>
      </c>
      <c r="I16690">
        <v>0</v>
      </c>
      <c r="K16690">
        <v>2016</v>
      </c>
      <c r="L16690">
        <v>2017</v>
      </c>
    </row>
    <row r="16691" spans="1:12" x14ac:dyDescent="0.25">
      <c r="A16691">
        <v>32</v>
      </c>
      <c r="B16691">
        <v>84116204</v>
      </c>
      <c r="C16691" t="s">
        <v>6418</v>
      </c>
      <c r="D16691">
        <v>1995</v>
      </c>
      <c r="E16691">
        <v>0</v>
      </c>
      <c r="F16691">
        <v>1496.25</v>
      </c>
      <c r="G16691">
        <v>0</v>
      </c>
      <c r="H16691">
        <v>0</v>
      </c>
      <c r="I16691">
        <v>0</v>
      </c>
      <c r="K16691">
        <v>2016</v>
      </c>
      <c r="L16691">
        <v>2017</v>
      </c>
    </row>
    <row r="16692" spans="1:12" x14ac:dyDescent="0.25">
      <c r="A16692">
        <v>32</v>
      </c>
      <c r="B16692">
        <v>84116207</v>
      </c>
      <c r="C16692" t="s">
        <v>6417</v>
      </c>
      <c r="D16692">
        <v>1995</v>
      </c>
      <c r="E16692">
        <v>0</v>
      </c>
      <c r="F16692">
        <v>1496.25</v>
      </c>
      <c r="G16692">
        <v>0</v>
      </c>
      <c r="H16692">
        <v>0</v>
      </c>
      <c r="I16692">
        <v>0</v>
      </c>
      <c r="K16692">
        <v>2016</v>
      </c>
      <c r="L16692">
        <v>2016</v>
      </c>
    </row>
    <row r="16693" spans="1:12" x14ac:dyDescent="0.25">
      <c r="A16693">
        <v>32</v>
      </c>
      <c r="B16693">
        <v>84116208</v>
      </c>
      <c r="C16693" t="s">
        <v>6417</v>
      </c>
      <c r="D16693">
        <v>1995</v>
      </c>
      <c r="E16693">
        <v>0</v>
      </c>
      <c r="F16693">
        <v>1496.25</v>
      </c>
      <c r="G16693">
        <v>0</v>
      </c>
      <c r="H16693">
        <v>0</v>
      </c>
      <c r="I16693">
        <v>0</v>
      </c>
      <c r="K16693">
        <v>2016</v>
      </c>
      <c r="L16693">
        <v>2016</v>
      </c>
    </row>
    <row r="16694" spans="1:12" x14ac:dyDescent="0.25">
      <c r="A16694">
        <v>32</v>
      </c>
      <c r="B16694">
        <v>84116211</v>
      </c>
      <c r="C16694" t="s">
        <v>6048</v>
      </c>
      <c r="D16694">
        <v>1995</v>
      </c>
      <c r="E16694">
        <v>0</v>
      </c>
      <c r="F16694">
        <v>1496.25</v>
      </c>
      <c r="G16694">
        <v>0</v>
      </c>
      <c r="H16694">
        <v>0</v>
      </c>
      <c r="I16694">
        <v>0</v>
      </c>
      <c r="K16694">
        <v>2016</v>
      </c>
      <c r="L16694">
        <v>2017</v>
      </c>
    </row>
    <row r="16695" spans="1:12" x14ac:dyDescent="0.25">
      <c r="A16695">
        <v>32</v>
      </c>
      <c r="B16695">
        <v>84116212</v>
      </c>
      <c r="C16695" t="s">
        <v>6048</v>
      </c>
      <c r="D16695">
        <v>1995</v>
      </c>
      <c r="E16695">
        <v>0</v>
      </c>
      <c r="F16695">
        <v>1496.25</v>
      </c>
      <c r="G16695">
        <v>0</v>
      </c>
      <c r="H16695">
        <v>0</v>
      </c>
      <c r="I16695">
        <v>0</v>
      </c>
      <c r="K16695">
        <v>2016</v>
      </c>
      <c r="L16695">
        <v>2017</v>
      </c>
    </row>
    <row r="16696" spans="1:12" x14ac:dyDescent="0.25">
      <c r="A16696">
        <v>32</v>
      </c>
      <c r="B16696">
        <v>84116215</v>
      </c>
      <c r="C16696" t="s">
        <v>6417</v>
      </c>
      <c r="D16696">
        <v>1995</v>
      </c>
      <c r="E16696">
        <v>0</v>
      </c>
      <c r="F16696">
        <v>1496.25</v>
      </c>
      <c r="G16696">
        <v>0</v>
      </c>
      <c r="H16696">
        <v>0</v>
      </c>
      <c r="I16696">
        <v>0</v>
      </c>
      <c r="K16696">
        <v>2017</v>
      </c>
      <c r="L16696">
        <v>2017</v>
      </c>
    </row>
    <row r="16697" spans="1:12" x14ac:dyDescent="0.25">
      <c r="A16697">
        <v>32</v>
      </c>
      <c r="B16697">
        <v>84116216</v>
      </c>
      <c r="C16697" t="s">
        <v>6417</v>
      </c>
      <c r="D16697">
        <v>1995</v>
      </c>
      <c r="E16697">
        <v>0</v>
      </c>
      <c r="F16697">
        <v>1496.25</v>
      </c>
      <c r="G16697">
        <v>0</v>
      </c>
      <c r="H16697">
        <v>0</v>
      </c>
      <c r="I16697">
        <v>0</v>
      </c>
      <c r="K16697">
        <v>2017</v>
      </c>
      <c r="L16697">
        <v>2017</v>
      </c>
    </row>
    <row r="16698" spans="1:12" x14ac:dyDescent="0.25">
      <c r="A16698">
        <v>32</v>
      </c>
      <c r="B16698">
        <v>84116606</v>
      </c>
      <c r="C16698" t="s">
        <v>2330</v>
      </c>
      <c r="D16698">
        <v>1495</v>
      </c>
      <c r="E16698">
        <v>0</v>
      </c>
      <c r="F16698">
        <v>1121.25</v>
      </c>
      <c r="G16698">
        <v>0</v>
      </c>
      <c r="H16698">
        <v>0</v>
      </c>
      <c r="I16698">
        <v>0</v>
      </c>
      <c r="K16698">
        <v>2017</v>
      </c>
      <c r="L16698">
        <v>2017</v>
      </c>
    </row>
    <row r="16699" spans="1:12" x14ac:dyDescent="0.25">
      <c r="A16699">
        <v>32</v>
      </c>
      <c r="B16699">
        <v>84116607</v>
      </c>
      <c r="C16699" t="s">
        <v>2332</v>
      </c>
      <c r="D16699">
        <v>1495</v>
      </c>
      <c r="E16699">
        <v>0</v>
      </c>
      <c r="F16699">
        <v>1121.25</v>
      </c>
      <c r="G16699">
        <v>0</v>
      </c>
      <c r="H16699">
        <v>0</v>
      </c>
      <c r="I16699">
        <v>0</v>
      </c>
      <c r="K16699">
        <v>2017</v>
      </c>
      <c r="L16699">
        <v>2017</v>
      </c>
    </row>
    <row r="16700" spans="1:12" x14ac:dyDescent="0.25">
      <c r="A16700">
        <v>32</v>
      </c>
      <c r="B16700">
        <v>84116608</v>
      </c>
      <c r="C16700" t="s">
        <v>2331</v>
      </c>
      <c r="D16700">
        <v>1495</v>
      </c>
      <c r="E16700">
        <v>0</v>
      </c>
      <c r="F16700">
        <v>1121.25</v>
      </c>
      <c r="G16700">
        <v>0</v>
      </c>
      <c r="H16700">
        <v>0</v>
      </c>
      <c r="I16700">
        <v>0</v>
      </c>
      <c r="K16700">
        <v>2017</v>
      </c>
      <c r="L16700">
        <v>2017</v>
      </c>
    </row>
    <row r="16701" spans="1:12" x14ac:dyDescent="0.25">
      <c r="A16701">
        <v>32</v>
      </c>
      <c r="B16701">
        <v>84116609</v>
      </c>
      <c r="C16701" t="s">
        <v>2333</v>
      </c>
      <c r="D16701">
        <v>1495</v>
      </c>
      <c r="E16701">
        <v>0</v>
      </c>
      <c r="F16701">
        <v>1121.25</v>
      </c>
      <c r="G16701">
        <v>0</v>
      </c>
      <c r="H16701">
        <v>0</v>
      </c>
      <c r="I16701">
        <v>0</v>
      </c>
      <c r="K16701">
        <v>2017</v>
      </c>
      <c r="L16701">
        <v>2017</v>
      </c>
    </row>
    <row r="16702" spans="1:12" x14ac:dyDescent="0.25">
      <c r="A16702">
        <v>32</v>
      </c>
      <c r="B16702">
        <v>84116611</v>
      </c>
      <c r="C16702" t="s">
        <v>7783</v>
      </c>
      <c r="D16702">
        <v>1195</v>
      </c>
      <c r="E16702">
        <v>0</v>
      </c>
      <c r="F16702">
        <v>896.25</v>
      </c>
      <c r="G16702">
        <v>0</v>
      </c>
      <c r="H16702">
        <v>0</v>
      </c>
      <c r="I16702">
        <v>0</v>
      </c>
      <c r="K16702">
        <v>2017</v>
      </c>
      <c r="L16702">
        <v>2017</v>
      </c>
    </row>
    <row r="16703" spans="1:12" x14ac:dyDescent="0.25">
      <c r="A16703">
        <v>32</v>
      </c>
      <c r="B16703">
        <v>84118310</v>
      </c>
      <c r="C16703" t="s">
        <v>6988</v>
      </c>
      <c r="D16703">
        <v>160</v>
      </c>
      <c r="E16703">
        <v>0</v>
      </c>
      <c r="F16703">
        <v>120</v>
      </c>
      <c r="G16703">
        <v>0</v>
      </c>
      <c r="H16703">
        <v>0</v>
      </c>
      <c r="I16703">
        <v>0</v>
      </c>
      <c r="K16703">
        <v>2014</v>
      </c>
      <c r="L16703">
        <v>2017</v>
      </c>
    </row>
    <row r="16704" spans="1:12" x14ac:dyDescent="0.25">
      <c r="A16704">
        <v>32</v>
      </c>
      <c r="B16704">
        <v>84118908</v>
      </c>
      <c r="C16704" t="s">
        <v>5994</v>
      </c>
      <c r="D16704">
        <v>150</v>
      </c>
      <c r="E16704">
        <v>0</v>
      </c>
      <c r="F16704">
        <v>112.5</v>
      </c>
      <c r="G16704">
        <v>0</v>
      </c>
      <c r="H16704">
        <v>0</v>
      </c>
      <c r="I16704">
        <v>0</v>
      </c>
      <c r="K16704">
        <v>2017</v>
      </c>
      <c r="L16704">
        <v>2017</v>
      </c>
    </row>
    <row r="16705" spans="1:12" x14ac:dyDescent="0.25">
      <c r="A16705">
        <v>32</v>
      </c>
      <c r="B16705">
        <v>84121025</v>
      </c>
      <c r="C16705" t="s">
        <v>6989</v>
      </c>
      <c r="D16705">
        <v>545</v>
      </c>
      <c r="E16705">
        <v>0</v>
      </c>
      <c r="F16705">
        <v>408.75</v>
      </c>
      <c r="G16705">
        <v>0</v>
      </c>
      <c r="H16705">
        <v>0</v>
      </c>
      <c r="I16705">
        <v>0</v>
      </c>
      <c r="K16705">
        <v>2017</v>
      </c>
      <c r="L16705">
        <v>2017</v>
      </c>
    </row>
    <row r="16706" spans="1:12" x14ac:dyDescent="0.25">
      <c r="A16706">
        <v>32</v>
      </c>
      <c r="B16706">
        <v>84121220</v>
      </c>
      <c r="C16706" t="s">
        <v>6971</v>
      </c>
      <c r="D16706">
        <v>275</v>
      </c>
      <c r="E16706">
        <v>0</v>
      </c>
      <c r="F16706">
        <v>206.25</v>
      </c>
      <c r="G16706">
        <v>0</v>
      </c>
      <c r="H16706">
        <v>0</v>
      </c>
      <c r="I16706">
        <v>0</v>
      </c>
      <c r="K16706">
        <v>2017</v>
      </c>
      <c r="L16706">
        <v>2017</v>
      </c>
    </row>
    <row r="16707" spans="1:12" x14ac:dyDescent="0.25">
      <c r="A16707">
        <v>32</v>
      </c>
      <c r="B16707">
        <v>84124128</v>
      </c>
      <c r="C16707" t="s">
        <v>6990</v>
      </c>
      <c r="D16707">
        <v>142</v>
      </c>
      <c r="E16707">
        <v>0</v>
      </c>
      <c r="F16707">
        <v>85.2</v>
      </c>
      <c r="G16707">
        <v>0</v>
      </c>
      <c r="H16707">
        <v>0</v>
      </c>
      <c r="I16707">
        <v>0</v>
      </c>
      <c r="K16707">
        <v>2017</v>
      </c>
      <c r="L16707">
        <v>2017</v>
      </c>
    </row>
    <row r="16708" spans="1:12" x14ac:dyDescent="0.25">
      <c r="A16708">
        <v>32</v>
      </c>
      <c r="B16708">
        <v>84124490</v>
      </c>
      <c r="C16708" t="s">
        <v>6991</v>
      </c>
      <c r="D16708">
        <v>495</v>
      </c>
      <c r="E16708">
        <v>0</v>
      </c>
      <c r="F16708">
        <v>371.25</v>
      </c>
      <c r="G16708">
        <v>0</v>
      </c>
      <c r="H16708">
        <v>0</v>
      </c>
      <c r="I16708">
        <v>0</v>
      </c>
      <c r="K16708">
        <v>2017</v>
      </c>
      <c r="L16708">
        <v>2017</v>
      </c>
    </row>
    <row r="16709" spans="1:12" x14ac:dyDescent="0.25">
      <c r="A16709">
        <v>32</v>
      </c>
      <c r="B16709">
        <v>84124671</v>
      </c>
      <c r="C16709" t="s">
        <v>6567</v>
      </c>
      <c r="D16709">
        <v>1300</v>
      </c>
      <c r="E16709">
        <v>0</v>
      </c>
      <c r="F16709">
        <v>975</v>
      </c>
      <c r="G16709">
        <v>0</v>
      </c>
      <c r="H16709">
        <v>0</v>
      </c>
      <c r="I16709">
        <v>0</v>
      </c>
      <c r="K16709">
        <v>2016</v>
      </c>
      <c r="L16709">
        <v>2017</v>
      </c>
    </row>
    <row r="16710" spans="1:12" x14ac:dyDescent="0.25">
      <c r="A16710">
        <v>32</v>
      </c>
      <c r="B16710">
        <v>84124675</v>
      </c>
      <c r="C16710" t="s">
        <v>2332</v>
      </c>
      <c r="D16710">
        <v>1300</v>
      </c>
      <c r="E16710">
        <v>0</v>
      </c>
      <c r="F16710">
        <v>975</v>
      </c>
      <c r="G16710">
        <v>0</v>
      </c>
      <c r="H16710">
        <v>0</v>
      </c>
      <c r="I16710">
        <v>0</v>
      </c>
      <c r="K16710">
        <v>2016</v>
      </c>
      <c r="L16710">
        <v>2017</v>
      </c>
    </row>
    <row r="16711" spans="1:12" x14ac:dyDescent="0.25">
      <c r="A16711">
        <v>32</v>
      </c>
      <c r="B16711">
        <v>84124679</v>
      </c>
      <c r="C16711" t="s">
        <v>2331</v>
      </c>
      <c r="D16711">
        <v>1300</v>
      </c>
      <c r="E16711">
        <v>0</v>
      </c>
      <c r="F16711">
        <v>975</v>
      </c>
      <c r="G16711">
        <v>0</v>
      </c>
      <c r="H16711">
        <v>0</v>
      </c>
      <c r="I16711">
        <v>0</v>
      </c>
      <c r="K16711">
        <v>2016</v>
      </c>
      <c r="L16711">
        <v>2016</v>
      </c>
    </row>
    <row r="16712" spans="1:12" x14ac:dyDescent="0.25">
      <c r="A16712">
        <v>32</v>
      </c>
      <c r="B16712">
        <v>84124683</v>
      </c>
      <c r="C16712" t="s">
        <v>2330</v>
      </c>
      <c r="D16712">
        <v>1300</v>
      </c>
      <c r="E16712">
        <v>0</v>
      </c>
      <c r="F16712">
        <v>975</v>
      </c>
      <c r="G16712">
        <v>0</v>
      </c>
      <c r="H16712">
        <v>0</v>
      </c>
      <c r="I16712">
        <v>0</v>
      </c>
      <c r="K16712">
        <v>2016</v>
      </c>
      <c r="L16712">
        <v>2017</v>
      </c>
    </row>
    <row r="16713" spans="1:12" x14ac:dyDescent="0.25">
      <c r="A16713">
        <v>32</v>
      </c>
      <c r="B16713">
        <v>84124687</v>
      </c>
      <c r="C16713" t="s">
        <v>2331</v>
      </c>
      <c r="D16713">
        <v>1330</v>
      </c>
      <c r="E16713">
        <v>0</v>
      </c>
      <c r="F16713">
        <v>997.5</v>
      </c>
      <c r="G16713">
        <v>0</v>
      </c>
      <c r="H16713">
        <v>0</v>
      </c>
      <c r="I16713">
        <v>0</v>
      </c>
      <c r="K16713">
        <v>2017</v>
      </c>
      <c r="L16713">
        <v>2017</v>
      </c>
    </row>
    <row r="16714" spans="1:12" x14ac:dyDescent="0.25">
      <c r="A16714">
        <v>32</v>
      </c>
      <c r="B16714">
        <v>84124697</v>
      </c>
      <c r="C16714" t="s">
        <v>6048</v>
      </c>
      <c r="D16714">
        <v>1300</v>
      </c>
      <c r="E16714">
        <v>0</v>
      </c>
      <c r="F16714">
        <v>975</v>
      </c>
      <c r="G16714">
        <v>0</v>
      </c>
      <c r="H16714">
        <v>0</v>
      </c>
      <c r="I16714">
        <v>0</v>
      </c>
      <c r="K16714">
        <v>2016</v>
      </c>
      <c r="L16714">
        <v>2017</v>
      </c>
    </row>
    <row r="16715" spans="1:12" x14ac:dyDescent="0.25">
      <c r="A16715">
        <v>32</v>
      </c>
      <c r="B16715">
        <v>84124701</v>
      </c>
      <c r="C16715" t="s">
        <v>2333</v>
      </c>
      <c r="D16715">
        <v>1300</v>
      </c>
      <c r="E16715">
        <v>0</v>
      </c>
      <c r="F16715">
        <v>975</v>
      </c>
      <c r="G16715">
        <v>0</v>
      </c>
      <c r="H16715">
        <v>0</v>
      </c>
      <c r="I16715">
        <v>0</v>
      </c>
      <c r="K16715">
        <v>2016</v>
      </c>
      <c r="L16715">
        <v>2017</v>
      </c>
    </row>
    <row r="16716" spans="1:12" x14ac:dyDescent="0.25">
      <c r="A16716">
        <v>32</v>
      </c>
      <c r="B16716">
        <v>84124872</v>
      </c>
      <c r="C16716" t="s">
        <v>6992</v>
      </c>
      <c r="D16716">
        <v>190</v>
      </c>
      <c r="E16716">
        <v>0</v>
      </c>
      <c r="F16716">
        <v>114</v>
      </c>
      <c r="G16716">
        <v>0</v>
      </c>
      <c r="H16716">
        <v>0</v>
      </c>
      <c r="I16716">
        <v>0</v>
      </c>
      <c r="K16716">
        <v>2015</v>
      </c>
      <c r="L16716">
        <v>2017</v>
      </c>
    </row>
    <row r="16717" spans="1:12" x14ac:dyDescent="0.25">
      <c r="A16717">
        <v>32</v>
      </c>
      <c r="B16717">
        <v>84125309</v>
      </c>
      <c r="C16717" t="s">
        <v>6148</v>
      </c>
      <c r="D16717">
        <v>195</v>
      </c>
      <c r="E16717">
        <v>0</v>
      </c>
      <c r="F16717">
        <v>146.25</v>
      </c>
      <c r="G16717">
        <v>0</v>
      </c>
      <c r="H16717">
        <v>0</v>
      </c>
      <c r="I16717">
        <v>0</v>
      </c>
      <c r="K16717">
        <v>2016</v>
      </c>
      <c r="L16717">
        <v>2017</v>
      </c>
    </row>
    <row r="16718" spans="1:12" x14ac:dyDescent="0.25">
      <c r="A16718">
        <v>32</v>
      </c>
      <c r="B16718">
        <v>84126345</v>
      </c>
      <c r="C16718" t="s">
        <v>6648</v>
      </c>
      <c r="D16718">
        <v>995</v>
      </c>
      <c r="E16718">
        <v>0</v>
      </c>
      <c r="F16718">
        <v>746.25</v>
      </c>
      <c r="G16718">
        <v>0</v>
      </c>
      <c r="H16718">
        <v>0</v>
      </c>
      <c r="I16718">
        <v>0</v>
      </c>
      <c r="K16718">
        <v>2016</v>
      </c>
      <c r="L16718">
        <v>2017</v>
      </c>
    </row>
    <row r="16719" spans="1:12" x14ac:dyDescent="0.25">
      <c r="A16719">
        <v>32</v>
      </c>
      <c r="B16719">
        <v>84126998</v>
      </c>
      <c r="C16719" t="s">
        <v>6509</v>
      </c>
      <c r="D16719">
        <v>70</v>
      </c>
      <c r="E16719">
        <v>0</v>
      </c>
      <c r="F16719">
        <v>52.5</v>
      </c>
      <c r="G16719">
        <v>0</v>
      </c>
      <c r="H16719">
        <v>0</v>
      </c>
      <c r="I16719">
        <v>0</v>
      </c>
      <c r="K16719">
        <v>2016</v>
      </c>
      <c r="L16719">
        <v>2017</v>
      </c>
    </row>
    <row r="16720" spans="1:12" x14ac:dyDescent="0.25">
      <c r="A16720">
        <v>32</v>
      </c>
      <c r="B16720">
        <v>84126999</v>
      </c>
      <c r="C16720" t="s">
        <v>6509</v>
      </c>
      <c r="D16720">
        <v>70</v>
      </c>
      <c r="E16720">
        <v>0</v>
      </c>
      <c r="F16720">
        <v>52.5</v>
      </c>
      <c r="G16720">
        <v>0</v>
      </c>
      <c r="H16720">
        <v>0</v>
      </c>
      <c r="I16720">
        <v>0</v>
      </c>
      <c r="K16720">
        <v>2016</v>
      </c>
      <c r="L16720">
        <v>2017</v>
      </c>
    </row>
    <row r="16721" spans="1:12" x14ac:dyDescent="0.25">
      <c r="A16721">
        <v>32</v>
      </c>
      <c r="B16721">
        <v>84127636</v>
      </c>
      <c r="C16721" t="s">
        <v>6233</v>
      </c>
      <c r="D16721">
        <v>295</v>
      </c>
      <c r="E16721">
        <v>0</v>
      </c>
      <c r="F16721">
        <v>221.25</v>
      </c>
      <c r="G16721">
        <v>0</v>
      </c>
      <c r="H16721">
        <v>0</v>
      </c>
      <c r="I16721">
        <v>0</v>
      </c>
      <c r="K16721">
        <v>2016</v>
      </c>
      <c r="L16721">
        <v>2017</v>
      </c>
    </row>
    <row r="16722" spans="1:12" x14ac:dyDescent="0.25">
      <c r="A16722">
        <v>32</v>
      </c>
      <c r="B16722">
        <v>84127637</v>
      </c>
      <c r="C16722" t="s">
        <v>6993</v>
      </c>
      <c r="D16722">
        <v>295</v>
      </c>
      <c r="E16722">
        <v>0</v>
      </c>
      <c r="F16722">
        <v>221.25</v>
      </c>
      <c r="G16722">
        <v>0</v>
      </c>
      <c r="H16722">
        <v>0</v>
      </c>
      <c r="I16722">
        <v>0</v>
      </c>
      <c r="K16722">
        <v>2016</v>
      </c>
      <c r="L16722">
        <v>2017</v>
      </c>
    </row>
    <row r="16723" spans="1:12" x14ac:dyDescent="0.25">
      <c r="A16723">
        <v>32</v>
      </c>
      <c r="B16723">
        <v>84127954</v>
      </c>
      <c r="C16723" t="s">
        <v>5309</v>
      </c>
      <c r="D16723">
        <v>2000</v>
      </c>
      <c r="E16723">
        <v>0</v>
      </c>
      <c r="F16723">
        <v>1500</v>
      </c>
      <c r="G16723">
        <v>0</v>
      </c>
      <c r="H16723">
        <v>0</v>
      </c>
      <c r="I16723">
        <v>0</v>
      </c>
      <c r="K16723">
        <v>2016</v>
      </c>
      <c r="L16723">
        <v>2017</v>
      </c>
    </row>
    <row r="16724" spans="1:12" x14ac:dyDescent="0.25">
      <c r="A16724">
        <v>32</v>
      </c>
      <c r="B16724">
        <v>84128019</v>
      </c>
      <c r="C16724" t="s">
        <v>2437</v>
      </c>
      <c r="D16724">
        <v>150</v>
      </c>
      <c r="E16724">
        <v>0</v>
      </c>
      <c r="F16724">
        <v>112.5</v>
      </c>
      <c r="G16724">
        <v>0</v>
      </c>
      <c r="H16724">
        <v>0</v>
      </c>
      <c r="I16724">
        <v>0</v>
      </c>
      <c r="K16724">
        <v>2016</v>
      </c>
      <c r="L16724">
        <v>2017</v>
      </c>
    </row>
    <row r="16725" spans="1:12" x14ac:dyDescent="0.25">
      <c r="A16725">
        <v>32</v>
      </c>
      <c r="B16725">
        <v>84128021</v>
      </c>
      <c r="C16725" t="s">
        <v>6620</v>
      </c>
      <c r="D16725">
        <v>150</v>
      </c>
      <c r="E16725">
        <v>0</v>
      </c>
      <c r="F16725">
        <v>112.5</v>
      </c>
      <c r="G16725">
        <v>0</v>
      </c>
      <c r="H16725">
        <v>0</v>
      </c>
      <c r="I16725">
        <v>0</v>
      </c>
      <c r="K16725">
        <v>2016</v>
      </c>
      <c r="L16725">
        <v>2017</v>
      </c>
    </row>
    <row r="16726" spans="1:12" x14ac:dyDescent="0.25">
      <c r="A16726">
        <v>32</v>
      </c>
      <c r="B16726">
        <v>84128022</v>
      </c>
      <c r="C16726" t="s">
        <v>6955</v>
      </c>
      <c r="D16726">
        <v>150</v>
      </c>
      <c r="E16726">
        <v>0</v>
      </c>
      <c r="F16726">
        <v>112.5</v>
      </c>
      <c r="G16726">
        <v>0</v>
      </c>
      <c r="H16726">
        <v>0</v>
      </c>
      <c r="I16726">
        <v>0</v>
      </c>
      <c r="K16726">
        <v>2016</v>
      </c>
      <c r="L16726">
        <v>2017</v>
      </c>
    </row>
    <row r="16727" spans="1:12" x14ac:dyDescent="0.25">
      <c r="A16727">
        <v>32</v>
      </c>
      <c r="B16727">
        <v>84128105</v>
      </c>
      <c r="C16727" t="s">
        <v>6935</v>
      </c>
      <c r="D16727">
        <v>110</v>
      </c>
      <c r="E16727">
        <v>0</v>
      </c>
      <c r="F16727">
        <v>82.5</v>
      </c>
      <c r="G16727">
        <v>0</v>
      </c>
      <c r="H16727">
        <v>0</v>
      </c>
      <c r="I16727">
        <v>0</v>
      </c>
      <c r="K16727">
        <v>2017</v>
      </c>
      <c r="L16727">
        <v>2017</v>
      </c>
    </row>
    <row r="16728" spans="1:12" x14ac:dyDescent="0.25">
      <c r="A16728">
        <v>32</v>
      </c>
      <c r="B16728">
        <v>84128106</v>
      </c>
      <c r="C16728" t="s">
        <v>4741</v>
      </c>
      <c r="D16728">
        <v>110</v>
      </c>
      <c r="E16728">
        <v>0</v>
      </c>
      <c r="F16728">
        <v>82.5</v>
      </c>
      <c r="G16728">
        <v>0</v>
      </c>
      <c r="H16728">
        <v>0</v>
      </c>
      <c r="I16728">
        <v>0</v>
      </c>
      <c r="K16728">
        <v>2017</v>
      </c>
      <c r="L16728">
        <v>2017</v>
      </c>
    </row>
    <row r="16729" spans="1:12" x14ac:dyDescent="0.25">
      <c r="A16729">
        <v>32</v>
      </c>
      <c r="B16729">
        <v>84128107</v>
      </c>
      <c r="C16729" t="s">
        <v>4742</v>
      </c>
      <c r="D16729">
        <v>110</v>
      </c>
      <c r="E16729">
        <v>0</v>
      </c>
      <c r="F16729">
        <v>82.5</v>
      </c>
      <c r="G16729">
        <v>0</v>
      </c>
      <c r="H16729">
        <v>0</v>
      </c>
      <c r="I16729">
        <v>0</v>
      </c>
      <c r="K16729">
        <v>2017</v>
      </c>
      <c r="L16729">
        <v>2017</v>
      </c>
    </row>
    <row r="16730" spans="1:12" x14ac:dyDescent="0.25">
      <c r="A16730">
        <v>32</v>
      </c>
      <c r="B16730">
        <v>84128239</v>
      </c>
      <c r="C16730" t="s">
        <v>6971</v>
      </c>
      <c r="D16730">
        <v>235</v>
      </c>
      <c r="E16730">
        <v>0</v>
      </c>
      <c r="F16730">
        <v>176.25</v>
      </c>
      <c r="G16730">
        <v>0</v>
      </c>
      <c r="H16730">
        <v>0</v>
      </c>
      <c r="I16730">
        <v>0</v>
      </c>
      <c r="K16730">
        <v>2017</v>
      </c>
      <c r="L16730">
        <v>2017</v>
      </c>
    </row>
    <row r="16731" spans="1:12" x14ac:dyDescent="0.25">
      <c r="A16731">
        <v>32</v>
      </c>
      <c r="B16731">
        <v>84129744</v>
      </c>
      <c r="C16731" t="s">
        <v>6348</v>
      </c>
      <c r="D16731">
        <v>550</v>
      </c>
      <c r="E16731">
        <v>0</v>
      </c>
      <c r="F16731">
        <v>412.5</v>
      </c>
      <c r="G16731">
        <v>0</v>
      </c>
      <c r="H16731">
        <v>0</v>
      </c>
      <c r="I16731">
        <v>0</v>
      </c>
      <c r="K16731">
        <v>2016</v>
      </c>
      <c r="L16731">
        <v>2017</v>
      </c>
    </row>
    <row r="16732" spans="1:12" x14ac:dyDescent="0.25">
      <c r="A16732">
        <v>32</v>
      </c>
      <c r="B16732">
        <v>84129852</v>
      </c>
      <c r="C16732" t="s">
        <v>2799</v>
      </c>
      <c r="D16732">
        <v>0</v>
      </c>
      <c r="E16732">
        <v>0</v>
      </c>
      <c r="F16732">
        <v>0</v>
      </c>
      <c r="G16732">
        <v>0</v>
      </c>
      <c r="H16732">
        <v>0</v>
      </c>
      <c r="I16732">
        <v>0</v>
      </c>
      <c r="K16732">
        <v>2017</v>
      </c>
      <c r="L16732">
        <v>2017</v>
      </c>
    </row>
    <row r="16733" spans="1:12" x14ac:dyDescent="0.25">
      <c r="A16733">
        <v>32</v>
      </c>
      <c r="B16733">
        <v>84130094</v>
      </c>
      <c r="C16733" t="s">
        <v>314</v>
      </c>
      <c r="D16733">
        <v>0</v>
      </c>
      <c r="E16733">
        <v>0</v>
      </c>
      <c r="F16733">
        <v>0</v>
      </c>
      <c r="G16733">
        <v>0</v>
      </c>
      <c r="H16733">
        <v>0</v>
      </c>
      <c r="I16733">
        <v>0</v>
      </c>
      <c r="K16733">
        <v>2017</v>
      </c>
      <c r="L16733">
        <v>2017</v>
      </c>
    </row>
    <row r="16734" spans="1:12" x14ac:dyDescent="0.25">
      <c r="A16734">
        <v>32</v>
      </c>
      <c r="B16734">
        <v>84130095</v>
      </c>
      <c r="C16734" t="s">
        <v>314</v>
      </c>
      <c r="D16734">
        <v>0</v>
      </c>
      <c r="E16734">
        <v>0</v>
      </c>
      <c r="F16734">
        <v>0</v>
      </c>
      <c r="G16734">
        <v>0</v>
      </c>
      <c r="H16734">
        <v>0</v>
      </c>
      <c r="I16734">
        <v>0</v>
      </c>
      <c r="K16734">
        <v>2017</v>
      </c>
      <c r="L16734">
        <v>2017</v>
      </c>
    </row>
    <row r="16735" spans="1:12" x14ac:dyDescent="0.25">
      <c r="A16735">
        <v>32</v>
      </c>
      <c r="B16735">
        <v>84130841</v>
      </c>
      <c r="C16735" t="s">
        <v>2251</v>
      </c>
      <c r="D16735">
        <v>195</v>
      </c>
      <c r="E16735">
        <v>0</v>
      </c>
      <c r="F16735">
        <v>146.25</v>
      </c>
      <c r="G16735">
        <v>0</v>
      </c>
      <c r="H16735">
        <v>198.06</v>
      </c>
      <c r="I16735">
        <v>0</v>
      </c>
      <c r="K16735">
        <v>2010</v>
      </c>
      <c r="L16735">
        <v>2017</v>
      </c>
    </row>
    <row r="16736" spans="1:12" x14ac:dyDescent="0.25">
      <c r="A16736">
        <v>32</v>
      </c>
      <c r="B16736">
        <v>84130842</v>
      </c>
      <c r="C16736" t="s">
        <v>6057</v>
      </c>
      <c r="D16736">
        <v>195</v>
      </c>
      <c r="E16736">
        <v>0</v>
      </c>
      <c r="F16736">
        <v>146.25</v>
      </c>
      <c r="G16736">
        <v>0</v>
      </c>
      <c r="H16736">
        <v>198.06</v>
      </c>
      <c r="I16736">
        <v>0</v>
      </c>
      <c r="K16736">
        <v>2010</v>
      </c>
      <c r="L16736">
        <v>2017</v>
      </c>
    </row>
    <row r="16737" spans="1:12" x14ac:dyDescent="0.25">
      <c r="A16737">
        <v>32</v>
      </c>
      <c r="B16737">
        <v>84133913</v>
      </c>
      <c r="C16737" t="s">
        <v>6994</v>
      </c>
      <c r="D16737">
        <v>2400</v>
      </c>
      <c r="E16737">
        <v>0</v>
      </c>
      <c r="F16737">
        <v>1800</v>
      </c>
      <c r="G16737">
        <v>0</v>
      </c>
      <c r="H16737">
        <v>0</v>
      </c>
      <c r="I16737">
        <v>0</v>
      </c>
      <c r="K16737">
        <v>2016</v>
      </c>
      <c r="L16737">
        <v>2017</v>
      </c>
    </row>
    <row r="16738" spans="1:12" x14ac:dyDescent="0.25">
      <c r="A16738">
        <v>32</v>
      </c>
      <c r="B16738">
        <v>84134643</v>
      </c>
      <c r="C16738" t="s">
        <v>6321</v>
      </c>
      <c r="D16738">
        <v>395</v>
      </c>
      <c r="E16738">
        <v>0</v>
      </c>
      <c r="F16738">
        <v>296.25</v>
      </c>
      <c r="G16738">
        <v>0</v>
      </c>
      <c r="H16738">
        <v>0</v>
      </c>
      <c r="I16738">
        <v>0</v>
      </c>
      <c r="K16738">
        <v>2017</v>
      </c>
      <c r="L16738">
        <v>2017</v>
      </c>
    </row>
    <row r="16739" spans="1:12" x14ac:dyDescent="0.25">
      <c r="A16739">
        <v>32</v>
      </c>
      <c r="B16739">
        <v>84134644</v>
      </c>
      <c r="C16739" t="s">
        <v>6322</v>
      </c>
      <c r="D16739">
        <v>375</v>
      </c>
      <c r="E16739">
        <v>0</v>
      </c>
      <c r="F16739">
        <v>281.25</v>
      </c>
      <c r="G16739">
        <v>0</v>
      </c>
      <c r="H16739">
        <v>0</v>
      </c>
      <c r="I16739">
        <v>0</v>
      </c>
      <c r="K16739">
        <v>2017</v>
      </c>
      <c r="L16739">
        <v>2017</v>
      </c>
    </row>
    <row r="16740" spans="1:12" x14ac:dyDescent="0.25">
      <c r="A16740">
        <v>32</v>
      </c>
      <c r="B16740">
        <v>84134646</v>
      </c>
      <c r="C16740" t="s">
        <v>6321</v>
      </c>
      <c r="D16740">
        <v>395</v>
      </c>
      <c r="E16740">
        <v>0</v>
      </c>
      <c r="F16740">
        <v>296.25</v>
      </c>
      <c r="G16740">
        <v>0</v>
      </c>
      <c r="H16740">
        <v>0</v>
      </c>
      <c r="I16740">
        <v>0</v>
      </c>
      <c r="K16740">
        <v>2017</v>
      </c>
      <c r="L16740">
        <v>2017</v>
      </c>
    </row>
    <row r="16741" spans="1:12" x14ac:dyDescent="0.25">
      <c r="A16741">
        <v>32</v>
      </c>
      <c r="B16741">
        <v>84134647</v>
      </c>
      <c r="C16741" t="s">
        <v>6323</v>
      </c>
      <c r="D16741">
        <v>375</v>
      </c>
      <c r="E16741">
        <v>0</v>
      </c>
      <c r="F16741">
        <v>281.25</v>
      </c>
      <c r="G16741">
        <v>0</v>
      </c>
      <c r="H16741">
        <v>0</v>
      </c>
      <c r="I16741">
        <v>0</v>
      </c>
      <c r="K16741">
        <v>2017</v>
      </c>
      <c r="L16741">
        <v>2017</v>
      </c>
    </row>
    <row r="16742" spans="1:12" x14ac:dyDescent="0.25">
      <c r="A16742">
        <v>32</v>
      </c>
      <c r="B16742">
        <v>84134649</v>
      </c>
      <c r="C16742" t="s">
        <v>6321</v>
      </c>
      <c r="D16742">
        <v>395</v>
      </c>
      <c r="E16742">
        <v>0</v>
      </c>
      <c r="F16742">
        <v>296.25</v>
      </c>
      <c r="G16742">
        <v>0</v>
      </c>
      <c r="H16742">
        <v>0</v>
      </c>
      <c r="I16742">
        <v>0</v>
      </c>
      <c r="K16742">
        <v>2017</v>
      </c>
      <c r="L16742">
        <v>2017</v>
      </c>
    </row>
    <row r="16743" spans="1:12" x14ac:dyDescent="0.25">
      <c r="A16743">
        <v>32</v>
      </c>
      <c r="B16743">
        <v>84134650</v>
      </c>
      <c r="C16743" t="s">
        <v>6323</v>
      </c>
      <c r="D16743">
        <v>375</v>
      </c>
      <c r="E16743">
        <v>0</v>
      </c>
      <c r="F16743">
        <v>281.25</v>
      </c>
      <c r="G16743">
        <v>0</v>
      </c>
      <c r="H16743">
        <v>0</v>
      </c>
      <c r="I16743">
        <v>0</v>
      </c>
      <c r="K16743">
        <v>2017</v>
      </c>
      <c r="L16743">
        <v>2017</v>
      </c>
    </row>
    <row r="16744" spans="1:12" x14ac:dyDescent="0.25">
      <c r="A16744">
        <v>32</v>
      </c>
      <c r="B16744">
        <v>84134652</v>
      </c>
      <c r="C16744" t="s">
        <v>6321</v>
      </c>
      <c r="D16744">
        <v>395</v>
      </c>
      <c r="E16744">
        <v>0</v>
      </c>
      <c r="F16744">
        <v>296.25</v>
      </c>
      <c r="G16744">
        <v>0</v>
      </c>
      <c r="H16744">
        <v>0</v>
      </c>
      <c r="I16744">
        <v>0</v>
      </c>
      <c r="K16744">
        <v>2017</v>
      </c>
      <c r="L16744">
        <v>2017</v>
      </c>
    </row>
    <row r="16745" spans="1:12" x14ac:dyDescent="0.25">
      <c r="A16745">
        <v>32</v>
      </c>
      <c r="B16745">
        <v>84134653</v>
      </c>
      <c r="C16745" t="s">
        <v>6323</v>
      </c>
      <c r="D16745">
        <v>375</v>
      </c>
      <c r="E16745">
        <v>0</v>
      </c>
      <c r="F16745">
        <v>281.25</v>
      </c>
      <c r="G16745">
        <v>0</v>
      </c>
      <c r="H16745">
        <v>0</v>
      </c>
      <c r="I16745">
        <v>0</v>
      </c>
      <c r="K16745">
        <v>2017</v>
      </c>
      <c r="L16745">
        <v>2017</v>
      </c>
    </row>
    <row r="16746" spans="1:12" x14ac:dyDescent="0.25">
      <c r="A16746">
        <v>32</v>
      </c>
      <c r="B16746">
        <v>84134668</v>
      </c>
      <c r="C16746" t="s">
        <v>6657</v>
      </c>
      <c r="D16746">
        <v>150</v>
      </c>
      <c r="E16746">
        <v>0</v>
      </c>
      <c r="F16746">
        <v>112.5</v>
      </c>
      <c r="G16746">
        <v>0</v>
      </c>
      <c r="H16746">
        <v>0</v>
      </c>
      <c r="I16746">
        <v>0</v>
      </c>
      <c r="K16746">
        <v>2016</v>
      </c>
      <c r="L16746">
        <v>2017</v>
      </c>
    </row>
    <row r="16747" spans="1:12" x14ac:dyDescent="0.25">
      <c r="A16747">
        <v>32</v>
      </c>
      <c r="B16747">
        <v>84134669</v>
      </c>
      <c r="C16747" t="s">
        <v>5600</v>
      </c>
      <c r="D16747">
        <v>125</v>
      </c>
      <c r="E16747">
        <v>0</v>
      </c>
      <c r="F16747">
        <v>93.75</v>
      </c>
      <c r="G16747">
        <v>0</v>
      </c>
      <c r="H16747">
        <v>0</v>
      </c>
      <c r="I16747">
        <v>0</v>
      </c>
      <c r="K16747">
        <v>2013</v>
      </c>
      <c r="L16747">
        <v>2017</v>
      </c>
    </row>
    <row r="16748" spans="1:12" x14ac:dyDescent="0.25">
      <c r="A16748">
        <v>32</v>
      </c>
      <c r="B16748">
        <v>84136777</v>
      </c>
      <c r="C16748" t="s">
        <v>6923</v>
      </c>
      <c r="D16748">
        <v>550</v>
      </c>
      <c r="E16748">
        <v>0</v>
      </c>
      <c r="F16748">
        <v>412.5</v>
      </c>
      <c r="G16748">
        <v>0</v>
      </c>
      <c r="H16748">
        <v>0</v>
      </c>
      <c r="I16748">
        <v>0</v>
      </c>
      <c r="K16748">
        <v>2016</v>
      </c>
      <c r="L16748">
        <v>2017</v>
      </c>
    </row>
    <row r="16749" spans="1:12" x14ac:dyDescent="0.25">
      <c r="A16749">
        <v>32</v>
      </c>
      <c r="B16749">
        <v>84137516</v>
      </c>
      <c r="C16749" t="s">
        <v>6057</v>
      </c>
      <c r="D16749">
        <v>235</v>
      </c>
      <c r="E16749">
        <v>0</v>
      </c>
      <c r="F16749">
        <v>176.25</v>
      </c>
      <c r="G16749">
        <v>0</v>
      </c>
      <c r="H16749">
        <v>0</v>
      </c>
      <c r="I16749">
        <v>0</v>
      </c>
      <c r="K16749">
        <v>2016</v>
      </c>
      <c r="L16749">
        <v>2018</v>
      </c>
    </row>
    <row r="16750" spans="1:12" x14ac:dyDescent="0.25">
      <c r="A16750">
        <v>32</v>
      </c>
      <c r="B16750">
        <v>84138951</v>
      </c>
      <c r="C16750" t="s">
        <v>4344</v>
      </c>
      <c r="D16750">
        <v>150</v>
      </c>
      <c r="E16750">
        <v>0</v>
      </c>
      <c r="F16750">
        <v>90</v>
      </c>
      <c r="G16750">
        <v>0</v>
      </c>
      <c r="H16750">
        <v>0</v>
      </c>
      <c r="I16750">
        <v>0</v>
      </c>
      <c r="K16750">
        <v>2016</v>
      </c>
      <c r="L16750">
        <v>2017</v>
      </c>
    </row>
    <row r="16751" spans="1:12" x14ac:dyDescent="0.25">
      <c r="A16751">
        <v>32</v>
      </c>
      <c r="B16751">
        <v>84139703</v>
      </c>
      <c r="C16751" t="s">
        <v>2402</v>
      </c>
      <c r="D16751">
        <v>295</v>
      </c>
      <c r="E16751">
        <v>0</v>
      </c>
      <c r="F16751">
        <v>221.25</v>
      </c>
      <c r="G16751">
        <v>0</v>
      </c>
      <c r="H16751">
        <v>0</v>
      </c>
      <c r="I16751">
        <v>0</v>
      </c>
      <c r="K16751">
        <v>2016</v>
      </c>
      <c r="L16751">
        <v>2017</v>
      </c>
    </row>
    <row r="16752" spans="1:12" x14ac:dyDescent="0.25">
      <c r="A16752">
        <v>32</v>
      </c>
      <c r="B16752">
        <v>84139704</v>
      </c>
      <c r="C16752" t="s">
        <v>6507</v>
      </c>
      <c r="D16752">
        <v>295</v>
      </c>
      <c r="E16752">
        <v>0</v>
      </c>
      <c r="F16752">
        <v>221.25</v>
      </c>
      <c r="G16752">
        <v>0</v>
      </c>
      <c r="H16752">
        <v>0</v>
      </c>
      <c r="I16752">
        <v>0</v>
      </c>
      <c r="K16752">
        <v>2016</v>
      </c>
      <c r="L16752">
        <v>2017</v>
      </c>
    </row>
    <row r="16753" spans="1:12" x14ac:dyDescent="0.25">
      <c r="A16753">
        <v>32</v>
      </c>
      <c r="B16753">
        <v>84139791</v>
      </c>
      <c r="C16753" t="s">
        <v>6995</v>
      </c>
      <c r="D16753">
        <v>3000</v>
      </c>
      <c r="E16753">
        <v>0</v>
      </c>
      <c r="F16753">
        <v>2250</v>
      </c>
      <c r="G16753">
        <v>0</v>
      </c>
      <c r="H16753">
        <v>0</v>
      </c>
      <c r="I16753">
        <v>0</v>
      </c>
      <c r="K16753">
        <v>2014</v>
      </c>
      <c r="L16753">
        <v>2017</v>
      </c>
    </row>
    <row r="16754" spans="1:12" x14ac:dyDescent="0.25">
      <c r="A16754">
        <v>32</v>
      </c>
      <c r="B16754">
        <v>84139794</v>
      </c>
      <c r="C16754" t="s">
        <v>6996</v>
      </c>
      <c r="D16754">
        <v>3000</v>
      </c>
      <c r="E16754">
        <v>0</v>
      </c>
      <c r="F16754">
        <v>2250</v>
      </c>
      <c r="G16754">
        <v>0</v>
      </c>
      <c r="H16754">
        <v>0</v>
      </c>
      <c r="I16754">
        <v>0</v>
      </c>
      <c r="K16754">
        <v>2014</v>
      </c>
      <c r="L16754">
        <v>2017</v>
      </c>
    </row>
    <row r="16755" spans="1:12" x14ac:dyDescent="0.25">
      <c r="A16755">
        <v>32</v>
      </c>
      <c r="B16755">
        <v>84139797</v>
      </c>
      <c r="C16755" t="s">
        <v>6997</v>
      </c>
      <c r="D16755">
        <v>3000</v>
      </c>
      <c r="E16755">
        <v>0</v>
      </c>
      <c r="F16755">
        <v>2250</v>
      </c>
      <c r="G16755">
        <v>0</v>
      </c>
      <c r="H16755">
        <v>0</v>
      </c>
      <c r="I16755">
        <v>0</v>
      </c>
      <c r="K16755">
        <v>2014</v>
      </c>
      <c r="L16755">
        <v>2017</v>
      </c>
    </row>
    <row r="16756" spans="1:12" x14ac:dyDescent="0.25">
      <c r="A16756">
        <v>32</v>
      </c>
      <c r="B16756">
        <v>84139800</v>
      </c>
      <c r="C16756" t="s">
        <v>6998</v>
      </c>
      <c r="D16756">
        <v>4000</v>
      </c>
      <c r="E16756">
        <v>0</v>
      </c>
      <c r="F16756">
        <v>3000</v>
      </c>
      <c r="G16756">
        <v>0</v>
      </c>
      <c r="H16756">
        <v>0</v>
      </c>
      <c r="I16756">
        <v>0</v>
      </c>
      <c r="K16756">
        <v>2014</v>
      </c>
      <c r="L16756">
        <v>2017</v>
      </c>
    </row>
    <row r="16757" spans="1:12" x14ac:dyDescent="0.25">
      <c r="A16757">
        <v>32</v>
      </c>
      <c r="B16757">
        <v>84139803</v>
      </c>
      <c r="C16757" t="s">
        <v>6999</v>
      </c>
      <c r="D16757">
        <v>3000</v>
      </c>
      <c r="E16757">
        <v>0</v>
      </c>
      <c r="F16757">
        <v>2250</v>
      </c>
      <c r="G16757">
        <v>0</v>
      </c>
      <c r="H16757">
        <v>0</v>
      </c>
      <c r="I16757">
        <v>0</v>
      </c>
      <c r="K16757">
        <v>2014</v>
      </c>
      <c r="L16757">
        <v>2016</v>
      </c>
    </row>
    <row r="16758" spans="1:12" x14ac:dyDescent="0.25">
      <c r="A16758">
        <v>32</v>
      </c>
      <c r="B16758">
        <v>84139806</v>
      </c>
      <c r="C16758" t="s">
        <v>7000</v>
      </c>
      <c r="D16758">
        <v>3000</v>
      </c>
      <c r="E16758">
        <v>0</v>
      </c>
      <c r="F16758">
        <v>2250</v>
      </c>
      <c r="G16758">
        <v>0</v>
      </c>
      <c r="H16758">
        <v>0</v>
      </c>
      <c r="I16758">
        <v>0</v>
      </c>
      <c r="K16758">
        <v>2014</v>
      </c>
      <c r="L16758">
        <v>2016</v>
      </c>
    </row>
    <row r="16759" spans="1:12" x14ac:dyDescent="0.25">
      <c r="A16759">
        <v>32</v>
      </c>
      <c r="B16759">
        <v>84139809</v>
      </c>
      <c r="C16759" t="s">
        <v>7784</v>
      </c>
      <c r="D16759">
        <v>3000</v>
      </c>
      <c r="E16759">
        <v>0</v>
      </c>
      <c r="F16759">
        <v>2250</v>
      </c>
      <c r="G16759">
        <v>0</v>
      </c>
      <c r="H16759">
        <v>0</v>
      </c>
      <c r="I16759">
        <v>0</v>
      </c>
      <c r="K16759">
        <v>2017</v>
      </c>
      <c r="L16759">
        <v>2017</v>
      </c>
    </row>
    <row r="16760" spans="1:12" x14ac:dyDescent="0.25">
      <c r="A16760">
        <v>32</v>
      </c>
      <c r="B16760">
        <v>84139812</v>
      </c>
      <c r="C16760" t="s">
        <v>7785</v>
      </c>
      <c r="D16760">
        <v>3000</v>
      </c>
      <c r="E16760">
        <v>0</v>
      </c>
      <c r="F16760">
        <v>2250</v>
      </c>
      <c r="G16760">
        <v>0</v>
      </c>
      <c r="H16760">
        <v>0</v>
      </c>
      <c r="I16760">
        <v>0</v>
      </c>
      <c r="K16760">
        <v>2017</v>
      </c>
      <c r="L16760">
        <v>2017</v>
      </c>
    </row>
    <row r="16761" spans="1:12" x14ac:dyDescent="0.25">
      <c r="A16761">
        <v>32</v>
      </c>
      <c r="B16761">
        <v>84139815</v>
      </c>
      <c r="C16761" t="s">
        <v>7001</v>
      </c>
      <c r="D16761">
        <v>2700</v>
      </c>
      <c r="E16761">
        <v>0</v>
      </c>
      <c r="F16761">
        <v>2025</v>
      </c>
      <c r="G16761">
        <v>0</v>
      </c>
      <c r="H16761">
        <v>0</v>
      </c>
      <c r="I16761">
        <v>0</v>
      </c>
      <c r="K16761">
        <v>2014</v>
      </c>
      <c r="L16761">
        <v>2017</v>
      </c>
    </row>
    <row r="16762" spans="1:12" x14ac:dyDescent="0.25">
      <c r="A16762">
        <v>32</v>
      </c>
      <c r="B16762">
        <v>84139818</v>
      </c>
      <c r="C16762" t="s">
        <v>7786</v>
      </c>
      <c r="D16762">
        <v>2650</v>
      </c>
      <c r="E16762">
        <v>0</v>
      </c>
      <c r="F16762">
        <v>1987.5</v>
      </c>
      <c r="G16762">
        <v>0</v>
      </c>
      <c r="H16762">
        <v>0</v>
      </c>
      <c r="I16762">
        <v>0</v>
      </c>
      <c r="K16762">
        <v>2016</v>
      </c>
      <c r="L16762">
        <v>2017</v>
      </c>
    </row>
    <row r="16763" spans="1:12" x14ac:dyDescent="0.25">
      <c r="A16763">
        <v>32</v>
      </c>
      <c r="B16763">
        <v>84139819</v>
      </c>
      <c r="C16763" t="s">
        <v>7787</v>
      </c>
      <c r="D16763">
        <v>2000</v>
      </c>
      <c r="E16763">
        <v>0</v>
      </c>
      <c r="F16763">
        <v>1500</v>
      </c>
      <c r="G16763">
        <v>0</v>
      </c>
      <c r="H16763">
        <v>0</v>
      </c>
      <c r="I16763">
        <v>0</v>
      </c>
      <c r="K16763">
        <v>2016</v>
      </c>
      <c r="L16763">
        <v>2017</v>
      </c>
    </row>
    <row r="16764" spans="1:12" x14ac:dyDescent="0.25">
      <c r="A16764">
        <v>32</v>
      </c>
      <c r="B16764">
        <v>84139820</v>
      </c>
      <c r="C16764" t="s">
        <v>7788</v>
      </c>
      <c r="D16764">
        <v>1800</v>
      </c>
      <c r="E16764">
        <v>0</v>
      </c>
      <c r="F16764">
        <v>1350</v>
      </c>
      <c r="G16764">
        <v>0</v>
      </c>
      <c r="H16764">
        <v>0</v>
      </c>
      <c r="I16764">
        <v>0</v>
      </c>
      <c r="K16764">
        <v>2016</v>
      </c>
      <c r="L16764">
        <v>2017</v>
      </c>
    </row>
    <row r="16765" spans="1:12" x14ac:dyDescent="0.25">
      <c r="A16765">
        <v>32</v>
      </c>
      <c r="B16765">
        <v>84140223</v>
      </c>
      <c r="C16765" t="s">
        <v>7789</v>
      </c>
      <c r="D16765">
        <v>395</v>
      </c>
      <c r="E16765">
        <v>0</v>
      </c>
      <c r="F16765">
        <v>296.25</v>
      </c>
      <c r="G16765">
        <v>0</v>
      </c>
      <c r="H16765">
        <v>0</v>
      </c>
      <c r="I16765">
        <v>0</v>
      </c>
      <c r="K16765">
        <v>2016</v>
      </c>
      <c r="L16765">
        <v>2017</v>
      </c>
    </row>
    <row r="16766" spans="1:12" x14ac:dyDescent="0.25">
      <c r="A16766">
        <v>32</v>
      </c>
      <c r="B16766">
        <v>84140224</v>
      </c>
      <c r="C16766" t="s">
        <v>6347</v>
      </c>
      <c r="D16766">
        <v>41</v>
      </c>
      <c r="E16766">
        <v>0</v>
      </c>
      <c r="F16766">
        <v>24.6</v>
      </c>
      <c r="G16766">
        <v>0</v>
      </c>
      <c r="H16766">
        <v>0</v>
      </c>
      <c r="I16766">
        <v>0</v>
      </c>
      <c r="K16766">
        <v>2016</v>
      </c>
      <c r="L16766">
        <v>2017</v>
      </c>
    </row>
    <row r="16767" spans="1:12" x14ac:dyDescent="0.25">
      <c r="A16767">
        <v>32</v>
      </c>
      <c r="B16767">
        <v>84141323</v>
      </c>
      <c r="C16767" t="s">
        <v>7790</v>
      </c>
      <c r="D16767">
        <v>95</v>
      </c>
      <c r="E16767">
        <v>0</v>
      </c>
      <c r="F16767">
        <v>71.25</v>
      </c>
      <c r="G16767">
        <v>0</v>
      </c>
      <c r="H16767">
        <v>0</v>
      </c>
      <c r="I16767">
        <v>0</v>
      </c>
      <c r="K16767">
        <v>2016</v>
      </c>
      <c r="L16767">
        <v>2017</v>
      </c>
    </row>
    <row r="16768" spans="1:12" x14ac:dyDescent="0.25">
      <c r="A16768">
        <v>32</v>
      </c>
      <c r="B16768">
        <v>84142765</v>
      </c>
      <c r="C16768" t="s">
        <v>6554</v>
      </c>
      <c r="D16768">
        <v>150</v>
      </c>
      <c r="E16768">
        <v>0</v>
      </c>
      <c r="F16768">
        <v>112.5</v>
      </c>
      <c r="G16768">
        <v>0</v>
      </c>
      <c r="H16768">
        <v>0</v>
      </c>
      <c r="I16768">
        <v>0</v>
      </c>
      <c r="K16768">
        <v>2017</v>
      </c>
      <c r="L16768">
        <v>2018</v>
      </c>
    </row>
    <row r="16769" spans="1:12" x14ac:dyDescent="0.25">
      <c r="A16769">
        <v>32</v>
      </c>
      <c r="B16769">
        <v>84150285</v>
      </c>
      <c r="C16769" t="s">
        <v>5828</v>
      </c>
      <c r="D16769">
        <v>275</v>
      </c>
      <c r="E16769">
        <v>0</v>
      </c>
      <c r="F16769">
        <v>206.25</v>
      </c>
      <c r="G16769">
        <v>0</v>
      </c>
      <c r="H16769">
        <v>0</v>
      </c>
      <c r="I16769">
        <v>0</v>
      </c>
      <c r="K16769">
        <v>2017</v>
      </c>
      <c r="L16769">
        <v>2017</v>
      </c>
    </row>
    <row r="16770" spans="1:12" x14ac:dyDescent="0.25">
      <c r="A16770">
        <v>32</v>
      </c>
      <c r="B16770">
        <v>84150286</v>
      </c>
      <c r="C16770" t="s">
        <v>5828</v>
      </c>
      <c r="D16770">
        <v>275</v>
      </c>
      <c r="E16770">
        <v>0</v>
      </c>
      <c r="F16770">
        <v>206.25</v>
      </c>
      <c r="G16770">
        <v>0</v>
      </c>
      <c r="H16770">
        <v>0</v>
      </c>
      <c r="I16770">
        <v>0</v>
      </c>
      <c r="K16770">
        <v>2017</v>
      </c>
      <c r="L16770">
        <v>2017</v>
      </c>
    </row>
    <row r="16771" spans="1:12" x14ac:dyDescent="0.25">
      <c r="A16771">
        <v>32</v>
      </c>
      <c r="B16771">
        <v>84151449</v>
      </c>
      <c r="C16771" t="s">
        <v>6637</v>
      </c>
      <c r="D16771">
        <v>625</v>
      </c>
      <c r="E16771">
        <v>0</v>
      </c>
      <c r="F16771">
        <v>468.75</v>
      </c>
      <c r="G16771">
        <v>0</v>
      </c>
      <c r="H16771">
        <v>0</v>
      </c>
      <c r="I16771">
        <v>0</v>
      </c>
      <c r="K16771">
        <v>2012</v>
      </c>
      <c r="L16771">
        <v>2015</v>
      </c>
    </row>
    <row r="16772" spans="1:12" x14ac:dyDescent="0.25">
      <c r="A16772">
        <v>32</v>
      </c>
      <c r="B16772">
        <v>84151500</v>
      </c>
      <c r="C16772" t="s">
        <v>6640</v>
      </c>
      <c r="D16772">
        <v>95</v>
      </c>
      <c r="E16772">
        <v>0</v>
      </c>
      <c r="F16772">
        <v>71.25</v>
      </c>
      <c r="G16772">
        <v>0</v>
      </c>
      <c r="H16772">
        <v>0</v>
      </c>
      <c r="I16772">
        <v>0</v>
      </c>
      <c r="K16772">
        <v>2017</v>
      </c>
      <c r="L16772">
        <v>2017</v>
      </c>
    </row>
    <row r="16773" spans="1:12" x14ac:dyDescent="0.25">
      <c r="A16773">
        <v>32</v>
      </c>
      <c r="B16773">
        <v>84152637</v>
      </c>
      <c r="C16773" t="s">
        <v>7791</v>
      </c>
      <c r="D16773">
        <v>60</v>
      </c>
      <c r="E16773">
        <v>0</v>
      </c>
      <c r="F16773">
        <v>45</v>
      </c>
      <c r="G16773">
        <v>0</v>
      </c>
      <c r="H16773">
        <v>0</v>
      </c>
      <c r="I16773">
        <v>0</v>
      </c>
      <c r="K16773">
        <v>2016</v>
      </c>
      <c r="L16773">
        <v>2017</v>
      </c>
    </row>
    <row r="16774" spans="1:12" x14ac:dyDescent="0.25">
      <c r="A16774">
        <v>32</v>
      </c>
      <c r="B16774">
        <v>84154146</v>
      </c>
      <c r="C16774" t="s">
        <v>7792</v>
      </c>
      <c r="D16774">
        <v>995</v>
      </c>
      <c r="E16774">
        <v>0</v>
      </c>
      <c r="F16774">
        <v>746.25</v>
      </c>
      <c r="G16774">
        <v>0</v>
      </c>
      <c r="H16774">
        <v>0</v>
      </c>
      <c r="I16774">
        <v>0</v>
      </c>
      <c r="K16774">
        <v>2017</v>
      </c>
      <c r="L16774">
        <v>2017</v>
      </c>
    </row>
    <row r="16775" spans="1:12" x14ac:dyDescent="0.25">
      <c r="A16775">
        <v>32</v>
      </c>
      <c r="B16775">
        <v>84154469</v>
      </c>
      <c r="C16775" t="s">
        <v>7002</v>
      </c>
      <c r="D16775">
        <v>120</v>
      </c>
      <c r="E16775">
        <v>0</v>
      </c>
      <c r="F16775">
        <v>90</v>
      </c>
      <c r="G16775">
        <v>0</v>
      </c>
      <c r="H16775">
        <v>0</v>
      </c>
      <c r="I16775">
        <v>0</v>
      </c>
      <c r="K16775">
        <v>2014</v>
      </c>
      <c r="L16775">
        <v>2017</v>
      </c>
    </row>
    <row r="16776" spans="1:12" x14ac:dyDescent="0.25">
      <c r="A16776">
        <v>32</v>
      </c>
      <c r="B16776">
        <v>84154470</v>
      </c>
      <c r="C16776" t="s">
        <v>7002</v>
      </c>
      <c r="D16776">
        <v>120</v>
      </c>
      <c r="E16776">
        <v>0</v>
      </c>
      <c r="F16776">
        <v>90</v>
      </c>
      <c r="G16776">
        <v>0</v>
      </c>
      <c r="H16776">
        <v>0</v>
      </c>
      <c r="I16776">
        <v>0</v>
      </c>
      <c r="K16776">
        <v>2014</v>
      </c>
      <c r="L16776">
        <v>2017</v>
      </c>
    </row>
    <row r="16777" spans="1:12" x14ac:dyDescent="0.25">
      <c r="A16777">
        <v>32</v>
      </c>
      <c r="B16777">
        <v>84154793</v>
      </c>
      <c r="C16777" t="s">
        <v>5377</v>
      </c>
      <c r="D16777">
        <v>0</v>
      </c>
      <c r="E16777">
        <v>0</v>
      </c>
      <c r="F16777">
        <v>0</v>
      </c>
      <c r="G16777">
        <v>0</v>
      </c>
      <c r="H16777">
        <v>0</v>
      </c>
      <c r="I16777">
        <v>0</v>
      </c>
      <c r="K16777">
        <v>2017</v>
      </c>
      <c r="L16777">
        <v>2017</v>
      </c>
    </row>
    <row r="16778" spans="1:12" x14ac:dyDescent="0.25">
      <c r="A16778">
        <v>32</v>
      </c>
      <c r="B16778">
        <v>84157665</v>
      </c>
      <c r="C16778" t="s">
        <v>6637</v>
      </c>
      <c r="D16778">
        <v>495</v>
      </c>
      <c r="E16778">
        <v>0</v>
      </c>
      <c r="F16778">
        <v>371.25</v>
      </c>
      <c r="G16778">
        <v>0</v>
      </c>
      <c r="H16778">
        <v>0</v>
      </c>
      <c r="I16778">
        <v>0</v>
      </c>
      <c r="K16778">
        <v>2016</v>
      </c>
      <c r="L16778">
        <v>2017</v>
      </c>
    </row>
    <row r="16779" spans="1:12" x14ac:dyDescent="0.25">
      <c r="A16779">
        <v>32</v>
      </c>
      <c r="B16779">
        <v>84157666</v>
      </c>
      <c r="C16779" t="s">
        <v>6637</v>
      </c>
      <c r="D16779">
        <v>495</v>
      </c>
      <c r="E16779">
        <v>0</v>
      </c>
      <c r="F16779">
        <v>371.25</v>
      </c>
      <c r="G16779">
        <v>0</v>
      </c>
      <c r="H16779">
        <v>0</v>
      </c>
      <c r="I16779">
        <v>0</v>
      </c>
      <c r="K16779">
        <v>2016</v>
      </c>
      <c r="L16779">
        <v>2017</v>
      </c>
    </row>
    <row r="16780" spans="1:12" x14ac:dyDescent="0.25">
      <c r="A16780">
        <v>32</v>
      </c>
      <c r="B16780">
        <v>84160082</v>
      </c>
      <c r="C16780" t="s">
        <v>6020</v>
      </c>
      <c r="D16780">
        <v>595</v>
      </c>
      <c r="E16780">
        <v>0</v>
      </c>
      <c r="F16780">
        <v>446.25</v>
      </c>
      <c r="G16780">
        <v>0</v>
      </c>
      <c r="H16780">
        <v>0</v>
      </c>
      <c r="I16780">
        <v>0</v>
      </c>
      <c r="K16780">
        <v>2016</v>
      </c>
      <c r="L16780">
        <v>2017</v>
      </c>
    </row>
    <row r="16781" spans="1:12" x14ac:dyDescent="0.25">
      <c r="A16781">
        <v>32</v>
      </c>
      <c r="B16781">
        <v>84160084</v>
      </c>
      <c r="C16781" t="s">
        <v>6674</v>
      </c>
      <c r="D16781">
        <v>595</v>
      </c>
      <c r="E16781">
        <v>0</v>
      </c>
      <c r="F16781">
        <v>446.25</v>
      </c>
      <c r="G16781">
        <v>0</v>
      </c>
      <c r="H16781">
        <v>0</v>
      </c>
      <c r="I16781">
        <v>0</v>
      </c>
      <c r="K16781">
        <v>2016</v>
      </c>
      <c r="L16781">
        <v>2017</v>
      </c>
    </row>
    <row r="16782" spans="1:12" x14ac:dyDescent="0.25">
      <c r="A16782">
        <v>32</v>
      </c>
      <c r="B16782">
        <v>84160086</v>
      </c>
      <c r="C16782" t="s">
        <v>6018</v>
      </c>
      <c r="D16782">
        <v>595</v>
      </c>
      <c r="E16782">
        <v>0</v>
      </c>
      <c r="F16782">
        <v>446.25</v>
      </c>
      <c r="G16782">
        <v>0</v>
      </c>
      <c r="H16782">
        <v>0</v>
      </c>
      <c r="I16782">
        <v>0</v>
      </c>
      <c r="K16782">
        <v>2016</v>
      </c>
      <c r="L16782">
        <v>2017</v>
      </c>
    </row>
    <row r="16783" spans="1:12" x14ac:dyDescent="0.25">
      <c r="A16783">
        <v>32</v>
      </c>
      <c r="B16783">
        <v>84160088</v>
      </c>
      <c r="C16783" t="s">
        <v>6019</v>
      </c>
      <c r="D16783">
        <v>595</v>
      </c>
      <c r="E16783">
        <v>0</v>
      </c>
      <c r="F16783">
        <v>446.25</v>
      </c>
      <c r="G16783">
        <v>0</v>
      </c>
      <c r="H16783">
        <v>0</v>
      </c>
      <c r="I16783">
        <v>0</v>
      </c>
      <c r="K16783">
        <v>2016</v>
      </c>
      <c r="L16783">
        <v>2017</v>
      </c>
    </row>
    <row r="16784" spans="1:12" x14ac:dyDescent="0.25">
      <c r="A16784">
        <v>32</v>
      </c>
      <c r="B16784">
        <v>84160090</v>
      </c>
      <c r="C16784" t="s">
        <v>6288</v>
      </c>
      <c r="D16784">
        <v>595</v>
      </c>
      <c r="E16784">
        <v>0</v>
      </c>
      <c r="F16784">
        <v>446.25</v>
      </c>
      <c r="G16784">
        <v>0</v>
      </c>
      <c r="H16784">
        <v>0</v>
      </c>
      <c r="I16784">
        <v>0</v>
      </c>
      <c r="K16784">
        <v>2016</v>
      </c>
      <c r="L16784">
        <v>2017</v>
      </c>
    </row>
    <row r="16785" spans="1:12" x14ac:dyDescent="0.25">
      <c r="A16785">
        <v>32</v>
      </c>
      <c r="B16785">
        <v>84160092</v>
      </c>
      <c r="C16785" t="s">
        <v>6675</v>
      </c>
      <c r="D16785">
        <v>595</v>
      </c>
      <c r="E16785">
        <v>0</v>
      </c>
      <c r="F16785">
        <v>446.25</v>
      </c>
      <c r="G16785">
        <v>0</v>
      </c>
      <c r="H16785">
        <v>0</v>
      </c>
      <c r="I16785">
        <v>0</v>
      </c>
      <c r="K16785">
        <v>2016</v>
      </c>
      <c r="L16785">
        <v>2017</v>
      </c>
    </row>
    <row r="16786" spans="1:12" x14ac:dyDescent="0.25">
      <c r="A16786">
        <v>32</v>
      </c>
      <c r="B16786">
        <v>84160094</v>
      </c>
      <c r="C16786" t="s">
        <v>6315</v>
      </c>
      <c r="D16786">
        <v>595</v>
      </c>
      <c r="E16786">
        <v>0</v>
      </c>
      <c r="F16786">
        <v>446.25</v>
      </c>
      <c r="G16786">
        <v>0</v>
      </c>
      <c r="H16786">
        <v>0</v>
      </c>
      <c r="I16786">
        <v>0</v>
      </c>
      <c r="K16786">
        <v>2016</v>
      </c>
      <c r="L16786">
        <v>2017</v>
      </c>
    </row>
    <row r="16787" spans="1:12" x14ac:dyDescent="0.25">
      <c r="A16787">
        <v>32</v>
      </c>
      <c r="B16787">
        <v>84168861</v>
      </c>
      <c r="C16787" t="s">
        <v>6457</v>
      </c>
      <c r="D16787">
        <v>275</v>
      </c>
      <c r="E16787">
        <v>0</v>
      </c>
      <c r="F16787">
        <v>206.25</v>
      </c>
      <c r="G16787">
        <v>0</v>
      </c>
      <c r="H16787">
        <v>0</v>
      </c>
      <c r="I16787">
        <v>0</v>
      </c>
      <c r="K16787">
        <v>2016</v>
      </c>
      <c r="L16787">
        <v>2017</v>
      </c>
    </row>
    <row r="16788" spans="1:12" x14ac:dyDescent="0.25">
      <c r="A16788">
        <v>32</v>
      </c>
      <c r="B16788">
        <v>84172836</v>
      </c>
      <c r="C16788" t="s">
        <v>7793</v>
      </c>
      <c r="D16788">
        <v>235</v>
      </c>
      <c r="E16788">
        <v>0</v>
      </c>
      <c r="F16788">
        <v>176.25</v>
      </c>
      <c r="G16788">
        <v>0</v>
      </c>
      <c r="H16788">
        <v>0</v>
      </c>
      <c r="I16788">
        <v>0</v>
      </c>
      <c r="K16788">
        <v>2017</v>
      </c>
      <c r="L16788">
        <v>2017</v>
      </c>
    </row>
    <row r="16789" spans="1:12" x14ac:dyDescent="0.25">
      <c r="A16789">
        <v>32</v>
      </c>
      <c r="B16789">
        <v>84179601</v>
      </c>
      <c r="C16789" t="s">
        <v>7752</v>
      </c>
      <c r="D16789">
        <v>125</v>
      </c>
      <c r="E16789">
        <v>0</v>
      </c>
      <c r="F16789">
        <v>93.75</v>
      </c>
      <c r="G16789">
        <v>0</v>
      </c>
      <c r="H16789">
        <v>0</v>
      </c>
      <c r="I16789">
        <v>0</v>
      </c>
      <c r="K16789">
        <v>2017</v>
      </c>
      <c r="L16789">
        <v>2017</v>
      </c>
    </row>
    <row r="16790" spans="1:12" x14ac:dyDescent="0.25">
      <c r="A16790">
        <v>32</v>
      </c>
      <c r="B16790">
        <v>84179602</v>
      </c>
      <c r="C16790" t="s">
        <v>7752</v>
      </c>
      <c r="D16790">
        <v>125</v>
      </c>
      <c r="E16790">
        <v>0</v>
      </c>
      <c r="F16790">
        <v>93.75</v>
      </c>
      <c r="G16790">
        <v>0</v>
      </c>
      <c r="H16790">
        <v>0</v>
      </c>
      <c r="I16790">
        <v>0</v>
      </c>
      <c r="K16790">
        <v>2017</v>
      </c>
      <c r="L16790">
        <v>2017</v>
      </c>
    </row>
    <row r="16791" spans="1:12" x14ac:dyDescent="0.25">
      <c r="A16791">
        <v>32</v>
      </c>
      <c r="B16791">
        <v>84188725</v>
      </c>
      <c r="C16791" t="s">
        <v>6924</v>
      </c>
      <c r="D16791">
        <v>1500</v>
      </c>
      <c r="E16791">
        <v>0</v>
      </c>
      <c r="F16791">
        <v>1125</v>
      </c>
      <c r="G16791">
        <v>0</v>
      </c>
      <c r="H16791">
        <v>0</v>
      </c>
      <c r="I16791">
        <v>0</v>
      </c>
      <c r="K16791">
        <v>2016</v>
      </c>
      <c r="L16791">
        <v>2017</v>
      </c>
    </row>
    <row r="16792" spans="1:12" x14ac:dyDescent="0.25">
      <c r="A16792">
        <v>32</v>
      </c>
      <c r="B16792">
        <v>84188726</v>
      </c>
      <c r="C16792" t="s">
        <v>6924</v>
      </c>
      <c r="D16792">
        <v>1500</v>
      </c>
      <c r="E16792">
        <v>0</v>
      </c>
      <c r="F16792">
        <v>1125</v>
      </c>
      <c r="G16792">
        <v>0</v>
      </c>
      <c r="H16792">
        <v>0</v>
      </c>
      <c r="I16792">
        <v>0</v>
      </c>
      <c r="K16792">
        <v>2016</v>
      </c>
      <c r="L16792">
        <v>2017</v>
      </c>
    </row>
    <row r="16793" spans="1:12" x14ac:dyDescent="0.25">
      <c r="A16793">
        <v>32</v>
      </c>
      <c r="B16793">
        <v>84188727</v>
      </c>
      <c r="C16793" t="s">
        <v>6924</v>
      </c>
      <c r="D16793">
        <v>1500</v>
      </c>
      <c r="E16793">
        <v>0</v>
      </c>
      <c r="F16793">
        <v>1125</v>
      </c>
      <c r="G16793">
        <v>0</v>
      </c>
      <c r="H16793">
        <v>0</v>
      </c>
      <c r="I16793">
        <v>0</v>
      </c>
      <c r="K16793">
        <v>2016</v>
      </c>
      <c r="L16793">
        <v>2017</v>
      </c>
    </row>
    <row r="16794" spans="1:12" x14ac:dyDescent="0.25">
      <c r="A16794">
        <v>32</v>
      </c>
      <c r="B16794">
        <v>84188728</v>
      </c>
      <c r="C16794" t="s">
        <v>6924</v>
      </c>
      <c r="D16794">
        <v>1500</v>
      </c>
      <c r="E16794">
        <v>0</v>
      </c>
      <c r="F16794">
        <v>1125</v>
      </c>
      <c r="G16794">
        <v>0</v>
      </c>
      <c r="H16794">
        <v>0</v>
      </c>
      <c r="I16794">
        <v>0</v>
      </c>
      <c r="K16794">
        <v>2016</v>
      </c>
      <c r="L16794">
        <v>2017</v>
      </c>
    </row>
    <row r="16795" spans="1:12" x14ac:dyDescent="0.25">
      <c r="A16795">
        <v>32</v>
      </c>
      <c r="B16795">
        <v>88892552</v>
      </c>
      <c r="C16795" t="s">
        <v>279</v>
      </c>
      <c r="D16795">
        <v>59</v>
      </c>
      <c r="E16795">
        <v>0</v>
      </c>
      <c r="F16795">
        <v>41.3</v>
      </c>
      <c r="G16795">
        <v>0</v>
      </c>
      <c r="H16795">
        <v>0</v>
      </c>
      <c r="I16795">
        <v>0</v>
      </c>
      <c r="K16795">
        <v>2002</v>
      </c>
      <c r="L16795">
        <v>2004</v>
      </c>
    </row>
    <row r="16796" spans="1:12" x14ac:dyDescent="0.25">
      <c r="A16796">
        <v>32</v>
      </c>
      <c r="B16796">
        <v>88892553</v>
      </c>
      <c r="C16796" t="s">
        <v>279</v>
      </c>
      <c r="D16796">
        <v>59</v>
      </c>
      <c r="E16796">
        <v>0</v>
      </c>
      <c r="F16796">
        <v>41.3</v>
      </c>
      <c r="G16796">
        <v>0</v>
      </c>
      <c r="H16796">
        <v>0</v>
      </c>
      <c r="I16796">
        <v>0</v>
      </c>
      <c r="K16796">
        <v>2002</v>
      </c>
      <c r="L16796">
        <v>2002</v>
      </c>
    </row>
    <row r="16797" spans="1:12" x14ac:dyDescent="0.25">
      <c r="A16797">
        <v>32</v>
      </c>
      <c r="B16797">
        <v>88892554</v>
      </c>
      <c r="C16797" t="s">
        <v>279</v>
      </c>
      <c r="D16797">
        <v>61</v>
      </c>
      <c r="E16797">
        <v>0</v>
      </c>
      <c r="F16797">
        <v>42.7</v>
      </c>
      <c r="G16797">
        <v>0</v>
      </c>
      <c r="H16797">
        <v>0</v>
      </c>
      <c r="I16797">
        <v>0</v>
      </c>
      <c r="K16797">
        <v>2002</v>
      </c>
      <c r="L16797">
        <v>2002</v>
      </c>
    </row>
    <row r="16798" spans="1:12" x14ac:dyDescent="0.25">
      <c r="A16798">
        <v>32</v>
      </c>
      <c r="B16798">
        <v>88892555</v>
      </c>
      <c r="C16798" t="s">
        <v>200</v>
      </c>
      <c r="D16798">
        <v>47</v>
      </c>
      <c r="E16798">
        <v>0</v>
      </c>
      <c r="F16798">
        <v>32.9</v>
      </c>
      <c r="G16798">
        <v>0</v>
      </c>
      <c r="H16798">
        <v>0</v>
      </c>
      <c r="I16798">
        <v>0</v>
      </c>
      <c r="K16798">
        <v>2002</v>
      </c>
      <c r="L16798">
        <v>2002</v>
      </c>
    </row>
    <row r="16799" spans="1:12" x14ac:dyDescent="0.25">
      <c r="A16799">
        <v>32</v>
      </c>
      <c r="B16799">
        <v>88892892</v>
      </c>
      <c r="C16799" t="s">
        <v>640</v>
      </c>
      <c r="D16799">
        <v>30</v>
      </c>
      <c r="E16799">
        <v>0</v>
      </c>
      <c r="F16799">
        <v>22.5</v>
      </c>
      <c r="G16799">
        <v>0</v>
      </c>
      <c r="H16799">
        <v>0</v>
      </c>
      <c r="I16799">
        <v>0</v>
      </c>
      <c r="K16799">
        <v>2000</v>
      </c>
      <c r="L16799">
        <v>2002</v>
      </c>
    </row>
    <row r="16800" spans="1:12" x14ac:dyDescent="0.25">
      <c r="A16800">
        <v>32</v>
      </c>
      <c r="B16800">
        <v>88892893</v>
      </c>
      <c r="C16800" t="s">
        <v>640</v>
      </c>
      <c r="D16800">
        <v>30</v>
      </c>
      <c r="E16800">
        <v>0</v>
      </c>
      <c r="F16800">
        <v>21</v>
      </c>
      <c r="G16800">
        <v>0</v>
      </c>
      <c r="H16800">
        <v>0</v>
      </c>
      <c r="I16800">
        <v>0</v>
      </c>
      <c r="K16800">
        <v>2000</v>
      </c>
      <c r="L16800">
        <v>2002</v>
      </c>
    </row>
    <row r="16801" spans="1:12" x14ac:dyDescent="0.25">
      <c r="A16801">
        <v>32</v>
      </c>
      <c r="B16801">
        <v>88892894</v>
      </c>
      <c r="C16801" t="s">
        <v>640</v>
      </c>
      <c r="D16801">
        <v>30</v>
      </c>
      <c r="E16801">
        <v>0</v>
      </c>
      <c r="F16801">
        <v>21</v>
      </c>
      <c r="G16801">
        <v>0</v>
      </c>
      <c r="H16801">
        <v>0</v>
      </c>
      <c r="I16801">
        <v>0</v>
      </c>
      <c r="K16801">
        <v>2001</v>
      </c>
      <c r="L16801">
        <v>2002</v>
      </c>
    </row>
    <row r="16802" spans="1:12" x14ac:dyDescent="0.25">
      <c r="A16802">
        <v>32</v>
      </c>
      <c r="B16802">
        <v>88892895</v>
      </c>
      <c r="C16802" t="s">
        <v>171</v>
      </c>
      <c r="D16802">
        <v>154</v>
      </c>
      <c r="E16802">
        <v>0</v>
      </c>
      <c r="F16802">
        <v>107.92</v>
      </c>
      <c r="G16802">
        <v>0</v>
      </c>
      <c r="H16802">
        <v>0</v>
      </c>
      <c r="I16802">
        <v>0</v>
      </c>
      <c r="K16802">
        <v>2002</v>
      </c>
      <c r="L16802">
        <v>2003</v>
      </c>
    </row>
    <row r="16803" spans="1:12" x14ac:dyDescent="0.25">
      <c r="A16803">
        <v>32</v>
      </c>
      <c r="B16803">
        <v>88892896</v>
      </c>
      <c r="C16803" t="s">
        <v>181</v>
      </c>
      <c r="D16803">
        <v>47</v>
      </c>
      <c r="E16803">
        <v>0</v>
      </c>
      <c r="F16803">
        <v>32.9</v>
      </c>
      <c r="G16803">
        <v>0</v>
      </c>
      <c r="H16803">
        <v>0</v>
      </c>
      <c r="I16803">
        <v>0</v>
      </c>
      <c r="K16803">
        <v>2002</v>
      </c>
      <c r="L16803">
        <v>2003</v>
      </c>
    </row>
    <row r="16804" spans="1:12" x14ac:dyDescent="0.25">
      <c r="A16804">
        <v>32</v>
      </c>
      <c r="B16804">
        <v>88952466</v>
      </c>
      <c r="C16804" t="s">
        <v>279</v>
      </c>
      <c r="D16804">
        <v>133</v>
      </c>
      <c r="E16804">
        <v>0</v>
      </c>
      <c r="F16804">
        <v>93.1</v>
      </c>
      <c r="G16804">
        <v>0</v>
      </c>
      <c r="H16804">
        <v>0</v>
      </c>
      <c r="I16804">
        <v>0</v>
      </c>
      <c r="K16804">
        <v>2002</v>
      </c>
      <c r="L16804">
        <v>2003</v>
      </c>
    </row>
    <row r="16805" spans="1:12" x14ac:dyDescent="0.25">
      <c r="A16805">
        <v>32</v>
      </c>
      <c r="B16805">
        <v>88952877</v>
      </c>
      <c r="C16805" t="s">
        <v>279</v>
      </c>
      <c r="D16805">
        <v>153</v>
      </c>
      <c r="E16805">
        <v>0</v>
      </c>
      <c r="F16805">
        <v>107.1</v>
      </c>
      <c r="G16805">
        <v>0</v>
      </c>
      <c r="H16805">
        <v>0</v>
      </c>
      <c r="I16805">
        <v>0</v>
      </c>
      <c r="K16805">
        <v>2002</v>
      </c>
      <c r="L16805">
        <v>2002</v>
      </c>
    </row>
    <row r="16806" spans="1:12" x14ac:dyDescent="0.25">
      <c r="A16806">
        <v>32</v>
      </c>
      <c r="B16806">
        <v>88955175</v>
      </c>
      <c r="C16806" t="s">
        <v>7003</v>
      </c>
      <c r="D16806">
        <v>75</v>
      </c>
      <c r="E16806">
        <v>0</v>
      </c>
      <c r="F16806">
        <v>52.5</v>
      </c>
      <c r="G16806">
        <v>0</v>
      </c>
      <c r="H16806">
        <v>0</v>
      </c>
      <c r="I16806">
        <v>0</v>
      </c>
      <c r="K16806">
        <v>2000</v>
      </c>
      <c r="L16806">
        <v>2005</v>
      </c>
    </row>
    <row r="16807" spans="1:12" x14ac:dyDescent="0.25">
      <c r="A16807">
        <v>32</v>
      </c>
      <c r="B16807">
        <v>88959022</v>
      </c>
      <c r="C16807" t="s">
        <v>7004</v>
      </c>
      <c r="D16807">
        <v>6</v>
      </c>
      <c r="E16807">
        <v>0</v>
      </c>
      <c r="F16807">
        <v>4.2</v>
      </c>
      <c r="G16807">
        <v>0</v>
      </c>
      <c r="H16807">
        <v>0</v>
      </c>
      <c r="I16807">
        <v>0</v>
      </c>
      <c r="K16807">
        <v>1993</v>
      </c>
      <c r="L16807">
        <v>2009</v>
      </c>
    </row>
    <row r="16808" spans="1:12" x14ac:dyDescent="0.25">
      <c r="A16808">
        <v>32</v>
      </c>
      <c r="B16808">
        <v>88959100</v>
      </c>
      <c r="C16808" t="s">
        <v>7005</v>
      </c>
      <c r="D16808">
        <v>4</v>
      </c>
      <c r="E16808">
        <v>0</v>
      </c>
      <c r="F16808">
        <v>2.8</v>
      </c>
      <c r="G16808">
        <v>0</v>
      </c>
      <c r="H16808">
        <v>0</v>
      </c>
      <c r="I16808">
        <v>0</v>
      </c>
      <c r="K16808">
        <v>2001</v>
      </c>
      <c r="L16808">
        <v>2005</v>
      </c>
    </row>
    <row r="16809" spans="1:12" x14ac:dyDescent="0.25">
      <c r="A16809">
        <v>32</v>
      </c>
      <c r="B16809">
        <v>88959222</v>
      </c>
      <c r="C16809" t="s">
        <v>1029</v>
      </c>
      <c r="D16809">
        <v>369</v>
      </c>
      <c r="E16809">
        <v>0</v>
      </c>
      <c r="F16809">
        <v>258.3</v>
      </c>
      <c r="G16809">
        <v>0</v>
      </c>
      <c r="H16809">
        <v>0</v>
      </c>
      <c r="I16809">
        <v>0</v>
      </c>
      <c r="K16809">
        <v>2002</v>
      </c>
      <c r="L16809">
        <v>2003</v>
      </c>
    </row>
    <row r="16810" spans="1:12" x14ac:dyDescent="0.25">
      <c r="A16810">
        <v>32</v>
      </c>
      <c r="B16810">
        <v>88959272</v>
      </c>
      <c r="C16810" t="s">
        <v>7006</v>
      </c>
      <c r="D16810">
        <v>307</v>
      </c>
      <c r="E16810">
        <v>0</v>
      </c>
      <c r="F16810">
        <v>214.9</v>
      </c>
      <c r="G16810">
        <v>0</v>
      </c>
      <c r="H16810">
        <v>0</v>
      </c>
      <c r="I16810">
        <v>0</v>
      </c>
      <c r="K16810">
        <v>2001</v>
      </c>
      <c r="L16810">
        <v>2007</v>
      </c>
    </row>
    <row r="16811" spans="1:12" x14ac:dyDescent="0.25">
      <c r="A16811">
        <v>32</v>
      </c>
      <c r="B16811">
        <v>88959273</v>
      </c>
      <c r="C16811" t="s">
        <v>7006</v>
      </c>
      <c r="D16811">
        <v>307</v>
      </c>
      <c r="E16811">
        <v>0</v>
      </c>
      <c r="F16811">
        <v>214.9</v>
      </c>
      <c r="G16811">
        <v>0</v>
      </c>
      <c r="H16811">
        <v>0</v>
      </c>
      <c r="I16811">
        <v>0</v>
      </c>
      <c r="K16811">
        <v>2001</v>
      </c>
      <c r="L16811">
        <v>2007</v>
      </c>
    </row>
    <row r="16812" spans="1:12" x14ac:dyDescent="0.25">
      <c r="A16812">
        <v>32</v>
      </c>
      <c r="B16812">
        <v>88960226</v>
      </c>
      <c r="C16812" t="s">
        <v>7007</v>
      </c>
      <c r="D16812">
        <v>119</v>
      </c>
      <c r="E16812">
        <v>0</v>
      </c>
      <c r="F16812">
        <v>83.3</v>
      </c>
      <c r="G16812">
        <v>0</v>
      </c>
      <c r="H16812">
        <v>0</v>
      </c>
      <c r="I16812">
        <v>0</v>
      </c>
      <c r="K16812">
        <v>2002</v>
      </c>
      <c r="L16812">
        <v>2002</v>
      </c>
    </row>
    <row r="16813" spans="1:12" x14ac:dyDescent="0.25">
      <c r="A16813">
        <v>32</v>
      </c>
      <c r="B16813">
        <v>88960330</v>
      </c>
      <c r="C16813" t="s">
        <v>7008</v>
      </c>
      <c r="D16813">
        <v>25</v>
      </c>
      <c r="E16813">
        <v>0</v>
      </c>
      <c r="F16813">
        <v>17.5</v>
      </c>
      <c r="G16813">
        <v>0</v>
      </c>
      <c r="H16813">
        <v>0</v>
      </c>
      <c r="I16813">
        <v>0</v>
      </c>
      <c r="K16813">
        <v>2003</v>
      </c>
      <c r="L16813">
        <v>2009</v>
      </c>
    </row>
    <row r="16814" spans="1:12" x14ac:dyDescent="0.25">
      <c r="A16814">
        <v>32</v>
      </c>
      <c r="B16814">
        <v>88960354</v>
      </c>
      <c r="C16814" t="s">
        <v>7009</v>
      </c>
      <c r="D16814">
        <v>70</v>
      </c>
      <c r="E16814">
        <v>0</v>
      </c>
      <c r="F16814">
        <v>42</v>
      </c>
      <c r="G16814">
        <v>0</v>
      </c>
      <c r="H16814">
        <v>0</v>
      </c>
      <c r="I16814">
        <v>0</v>
      </c>
      <c r="K16814">
        <v>1994</v>
      </c>
      <c r="L16814">
        <v>2012</v>
      </c>
    </row>
    <row r="16815" spans="1:12" x14ac:dyDescent="0.25">
      <c r="A16815">
        <v>32</v>
      </c>
      <c r="B16815">
        <v>88960362</v>
      </c>
      <c r="C16815" t="s">
        <v>7010</v>
      </c>
      <c r="D16815">
        <v>16</v>
      </c>
      <c r="E16815">
        <v>0</v>
      </c>
      <c r="F16815">
        <v>11.2</v>
      </c>
      <c r="G16815">
        <v>0</v>
      </c>
      <c r="H16815">
        <v>0</v>
      </c>
      <c r="I16815">
        <v>0</v>
      </c>
      <c r="K16815">
        <v>1994</v>
      </c>
      <c r="L16815">
        <v>2005</v>
      </c>
    </row>
    <row r="16816" spans="1:12" x14ac:dyDescent="0.25">
      <c r="A16816">
        <v>32</v>
      </c>
      <c r="B16816">
        <v>88960364</v>
      </c>
      <c r="C16816" t="s">
        <v>7011</v>
      </c>
      <c r="D16816">
        <v>24</v>
      </c>
      <c r="E16816">
        <v>0</v>
      </c>
      <c r="F16816">
        <v>16.8</v>
      </c>
      <c r="G16816">
        <v>0</v>
      </c>
      <c r="H16816">
        <v>0</v>
      </c>
      <c r="I16816">
        <v>0</v>
      </c>
      <c r="K16816">
        <v>1994</v>
      </c>
      <c r="L16816">
        <v>2003</v>
      </c>
    </row>
    <row r="16817" spans="1:12" x14ac:dyDescent="0.25">
      <c r="A16817">
        <v>32</v>
      </c>
      <c r="B16817">
        <v>88960365</v>
      </c>
      <c r="C16817" t="s">
        <v>7012</v>
      </c>
      <c r="D16817">
        <v>76</v>
      </c>
      <c r="E16817">
        <v>0</v>
      </c>
      <c r="F16817">
        <v>45.6</v>
      </c>
      <c r="G16817">
        <v>0</v>
      </c>
      <c r="H16817">
        <v>0</v>
      </c>
      <c r="I16817">
        <v>0</v>
      </c>
      <c r="K16817">
        <v>1994</v>
      </c>
      <c r="L16817">
        <v>2012</v>
      </c>
    </row>
    <row r="16818" spans="1:12" x14ac:dyDescent="0.25">
      <c r="A16818">
        <v>32</v>
      </c>
      <c r="B16818">
        <v>88960625</v>
      </c>
      <c r="C16818" t="s">
        <v>1736</v>
      </c>
      <c r="D16818">
        <v>55</v>
      </c>
      <c r="E16818">
        <v>0</v>
      </c>
      <c r="F16818">
        <v>41.25</v>
      </c>
      <c r="G16818">
        <v>0</v>
      </c>
      <c r="H16818">
        <v>55.86</v>
      </c>
      <c r="I16818">
        <v>0</v>
      </c>
      <c r="K16818">
        <v>2003</v>
      </c>
      <c r="L16818">
        <v>2017</v>
      </c>
    </row>
    <row r="16819" spans="1:12" x14ac:dyDescent="0.25">
      <c r="A16819">
        <v>32</v>
      </c>
      <c r="B16819">
        <v>88960626</v>
      </c>
      <c r="C16819" t="s">
        <v>7013</v>
      </c>
      <c r="D16819">
        <v>25</v>
      </c>
      <c r="E16819">
        <v>0</v>
      </c>
      <c r="F16819">
        <v>18.75</v>
      </c>
      <c r="G16819">
        <v>0</v>
      </c>
      <c r="H16819">
        <v>25.39</v>
      </c>
      <c r="I16819">
        <v>0</v>
      </c>
      <c r="K16819">
        <v>2003</v>
      </c>
      <c r="L16819">
        <v>2017</v>
      </c>
    </row>
    <row r="16820" spans="1:12" x14ac:dyDescent="0.25">
      <c r="A16820">
        <v>32</v>
      </c>
      <c r="B16820">
        <v>88960930</v>
      </c>
      <c r="C16820" t="s">
        <v>7014</v>
      </c>
      <c r="D16820">
        <v>13</v>
      </c>
      <c r="E16820">
        <v>0</v>
      </c>
      <c r="F16820">
        <v>7.8</v>
      </c>
      <c r="G16820">
        <v>0</v>
      </c>
      <c r="H16820">
        <v>10.56</v>
      </c>
      <c r="I16820">
        <v>0</v>
      </c>
      <c r="K16820">
        <v>2003</v>
      </c>
      <c r="L16820">
        <v>2007</v>
      </c>
    </row>
    <row r="16821" spans="1:12" x14ac:dyDescent="0.25">
      <c r="A16821">
        <v>32</v>
      </c>
      <c r="B16821">
        <v>88961109</v>
      </c>
      <c r="C16821" t="s">
        <v>7015</v>
      </c>
      <c r="D16821">
        <v>40</v>
      </c>
      <c r="E16821">
        <v>0</v>
      </c>
      <c r="F16821">
        <v>28</v>
      </c>
      <c r="G16821">
        <v>0</v>
      </c>
      <c r="H16821">
        <v>0</v>
      </c>
      <c r="I16821">
        <v>0</v>
      </c>
      <c r="K16821">
        <v>2002</v>
      </c>
      <c r="L16821">
        <v>2005</v>
      </c>
    </row>
    <row r="16822" spans="1:12" x14ac:dyDescent="0.25">
      <c r="A16822">
        <v>32</v>
      </c>
      <c r="B16822">
        <v>88961110</v>
      </c>
      <c r="C16822" t="s">
        <v>7016</v>
      </c>
      <c r="D16822">
        <v>19</v>
      </c>
      <c r="E16822">
        <v>0</v>
      </c>
      <c r="F16822">
        <v>13.3</v>
      </c>
      <c r="G16822">
        <v>0</v>
      </c>
      <c r="H16822">
        <v>0</v>
      </c>
      <c r="I16822">
        <v>0</v>
      </c>
      <c r="K16822">
        <v>1999</v>
      </c>
      <c r="L16822">
        <v>2007</v>
      </c>
    </row>
    <row r="16823" spans="1:12" x14ac:dyDescent="0.25">
      <c r="A16823">
        <v>32</v>
      </c>
      <c r="B16823">
        <v>88961111</v>
      </c>
      <c r="C16823" t="s">
        <v>7017</v>
      </c>
      <c r="D16823">
        <v>41</v>
      </c>
      <c r="E16823">
        <v>0</v>
      </c>
      <c r="F16823">
        <v>24.6</v>
      </c>
      <c r="G16823">
        <v>0</v>
      </c>
      <c r="H16823">
        <v>0</v>
      </c>
      <c r="I16823">
        <v>0</v>
      </c>
      <c r="K16823">
        <v>1999</v>
      </c>
      <c r="L16823">
        <v>2007</v>
      </c>
    </row>
    <row r="16824" spans="1:12" x14ac:dyDescent="0.25">
      <c r="A16824">
        <v>32</v>
      </c>
      <c r="B16824">
        <v>88961157</v>
      </c>
      <c r="C16824" t="s">
        <v>7018</v>
      </c>
      <c r="D16824">
        <v>13</v>
      </c>
      <c r="E16824">
        <v>0</v>
      </c>
      <c r="F16824">
        <v>7.8</v>
      </c>
      <c r="G16824">
        <v>0</v>
      </c>
      <c r="H16824">
        <v>10.56</v>
      </c>
      <c r="I16824">
        <v>0</v>
      </c>
      <c r="K16824">
        <v>2003</v>
      </c>
      <c r="L16824">
        <v>2007</v>
      </c>
    </row>
    <row r="16825" spans="1:12" x14ac:dyDescent="0.25">
      <c r="A16825">
        <v>32</v>
      </c>
      <c r="B16825">
        <v>88961302</v>
      </c>
      <c r="C16825" t="s">
        <v>4025</v>
      </c>
      <c r="D16825">
        <v>66</v>
      </c>
      <c r="E16825">
        <v>0</v>
      </c>
      <c r="F16825">
        <v>46.2</v>
      </c>
      <c r="G16825">
        <v>0</v>
      </c>
      <c r="H16825">
        <v>0</v>
      </c>
      <c r="I16825">
        <v>0</v>
      </c>
      <c r="K16825">
        <v>1999</v>
      </c>
      <c r="L16825">
        <v>2007</v>
      </c>
    </row>
    <row r="16826" spans="1:12" x14ac:dyDescent="0.25">
      <c r="A16826">
        <v>32</v>
      </c>
      <c r="B16826">
        <v>88961303</v>
      </c>
      <c r="C16826" t="s">
        <v>7019</v>
      </c>
      <c r="D16826">
        <v>66</v>
      </c>
      <c r="E16826">
        <v>0</v>
      </c>
      <c r="F16826">
        <v>46.2</v>
      </c>
      <c r="G16826">
        <v>0</v>
      </c>
      <c r="H16826">
        <v>0</v>
      </c>
      <c r="I16826">
        <v>0</v>
      </c>
      <c r="K16826">
        <v>1999</v>
      </c>
      <c r="L16826">
        <v>2007</v>
      </c>
    </row>
    <row r="16827" spans="1:12" x14ac:dyDescent="0.25">
      <c r="A16827">
        <v>32</v>
      </c>
      <c r="B16827">
        <v>88961304</v>
      </c>
      <c r="C16827" t="s">
        <v>4025</v>
      </c>
      <c r="D16827">
        <v>53</v>
      </c>
      <c r="E16827">
        <v>0</v>
      </c>
      <c r="F16827">
        <v>37.1</v>
      </c>
      <c r="G16827">
        <v>0</v>
      </c>
      <c r="H16827">
        <v>0</v>
      </c>
      <c r="I16827">
        <v>0</v>
      </c>
      <c r="K16827">
        <v>1999</v>
      </c>
      <c r="L16827">
        <v>2007</v>
      </c>
    </row>
    <row r="16828" spans="1:12" x14ac:dyDescent="0.25">
      <c r="A16828">
        <v>32</v>
      </c>
      <c r="B16828">
        <v>88961305</v>
      </c>
      <c r="C16828" t="s">
        <v>7019</v>
      </c>
      <c r="D16828">
        <v>55</v>
      </c>
      <c r="E16828">
        <v>0</v>
      </c>
      <c r="F16828">
        <v>38.5</v>
      </c>
      <c r="G16828">
        <v>0</v>
      </c>
      <c r="H16828">
        <v>0</v>
      </c>
      <c r="I16828">
        <v>0</v>
      </c>
      <c r="K16828">
        <v>1999</v>
      </c>
      <c r="L16828">
        <v>2006</v>
      </c>
    </row>
    <row r="16829" spans="1:12" x14ac:dyDescent="0.25">
      <c r="A16829">
        <v>32</v>
      </c>
      <c r="B16829">
        <v>88961323</v>
      </c>
      <c r="C16829" t="s">
        <v>3730</v>
      </c>
      <c r="D16829">
        <v>105</v>
      </c>
      <c r="E16829">
        <v>0</v>
      </c>
      <c r="F16829">
        <v>63</v>
      </c>
      <c r="G16829">
        <v>0</v>
      </c>
      <c r="H16829">
        <v>0</v>
      </c>
      <c r="I16829">
        <v>0</v>
      </c>
      <c r="K16829">
        <v>2003</v>
      </c>
      <c r="L16829">
        <v>2009</v>
      </c>
    </row>
    <row r="16830" spans="1:12" x14ac:dyDescent="0.25">
      <c r="A16830">
        <v>32</v>
      </c>
      <c r="B16830">
        <v>88961353</v>
      </c>
      <c r="C16830" t="s">
        <v>7020</v>
      </c>
      <c r="D16830">
        <v>25</v>
      </c>
      <c r="E16830">
        <v>0</v>
      </c>
      <c r="F16830">
        <v>17.5</v>
      </c>
      <c r="G16830">
        <v>0</v>
      </c>
      <c r="H16830">
        <v>0</v>
      </c>
      <c r="I16830">
        <v>0</v>
      </c>
      <c r="K16830">
        <v>2002</v>
      </c>
      <c r="L16830">
        <v>2006</v>
      </c>
    </row>
    <row r="16831" spans="1:12" x14ac:dyDescent="0.25">
      <c r="A16831">
        <v>32</v>
      </c>
      <c r="B16831">
        <v>88961354</v>
      </c>
      <c r="C16831" t="s">
        <v>7021</v>
      </c>
      <c r="D16831">
        <v>22</v>
      </c>
      <c r="E16831">
        <v>0</v>
      </c>
      <c r="F16831">
        <v>15.4</v>
      </c>
      <c r="G16831">
        <v>0</v>
      </c>
      <c r="H16831">
        <v>0</v>
      </c>
      <c r="I16831">
        <v>0</v>
      </c>
      <c r="K16831">
        <v>2002</v>
      </c>
      <c r="L16831">
        <v>2006</v>
      </c>
    </row>
    <row r="16832" spans="1:12" x14ac:dyDescent="0.25">
      <c r="A16832">
        <v>32</v>
      </c>
      <c r="B16832">
        <v>88961355</v>
      </c>
      <c r="C16832" t="s">
        <v>7022</v>
      </c>
      <c r="D16832">
        <v>22</v>
      </c>
      <c r="E16832">
        <v>0</v>
      </c>
      <c r="F16832">
        <v>15.4</v>
      </c>
      <c r="G16832">
        <v>0</v>
      </c>
      <c r="H16832">
        <v>0</v>
      </c>
      <c r="I16832">
        <v>0</v>
      </c>
      <c r="K16832">
        <v>2002</v>
      </c>
      <c r="L16832">
        <v>2006</v>
      </c>
    </row>
    <row r="16833" spans="1:12" x14ac:dyDescent="0.25">
      <c r="A16833">
        <v>32</v>
      </c>
      <c r="B16833">
        <v>88961356</v>
      </c>
      <c r="C16833" t="s">
        <v>7023</v>
      </c>
      <c r="D16833">
        <v>57</v>
      </c>
      <c r="E16833">
        <v>0</v>
      </c>
      <c r="F16833">
        <v>34.200000000000003</v>
      </c>
      <c r="G16833">
        <v>0</v>
      </c>
      <c r="H16833">
        <v>0</v>
      </c>
      <c r="I16833">
        <v>0</v>
      </c>
      <c r="K16833">
        <v>2002</v>
      </c>
      <c r="L16833">
        <v>2006</v>
      </c>
    </row>
    <row r="16834" spans="1:12" x14ac:dyDescent="0.25">
      <c r="A16834">
        <v>32</v>
      </c>
      <c r="B16834">
        <v>88961357</v>
      </c>
      <c r="C16834" t="s">
        <v>7024</v>
      </c>
      <c r="D16834">
        <v>49</v>
      </c>
      <c r="E16834">
        <v>0</v>
      </c>
      <c r="F16834">
        <v>34.299999999999997</v>
      </c>
      <c r="G16834">
        <v>0</v>
      </c>
      <c r="H16834">
        <v>0</v>
      </c>
      <c r="I16834">
        <v>0</v>
      </c>
      <c r="K16834">
        <v>2002</v>
      </c>
      <c r="L16834">
        <v>2006</v>
      </c>
    </row>
    <row r="16835" spans="1:12" x14ac:dyDescent="0.25">
      <c r="A16835">
        <v>32</v>
      </c>
      <c r="B16835">
        <v>88961358</v>
      </c>
      <c r="C16835" t="s">
        <v>7025</v>
      </c>
      <c r="D16835">
        <v>19.989999999999998</v>
      </c>
      <c r="E16835">
        <v>0</v>
      </c>
      <c r="F16835">
        <v>13.99</v>
      </c>
      <c r="G16835">
        <v>0</v>
      </c>
      <c r="H16835">
        <v>0</v>
      </c>
      <c r="I16835">
        <v>0</v>
      </c>
      <c r="K16835">
        <v>2002</v>
      </c>
      <c r="L16835">
        <v>2006</v>
      </c>
    </row>
    <row r="16836" spans="1:12" x14ac:dyDescent="0.25">
      <c r="A16836">
        <v>32</v>
      </c>
      <c r="B16836">
        <v>88961359</v>
      </c>
      <c r="C16836" t="s">
        <v>7026</v>
      </c>
      <c r="D16836">
        <v>19</v>
      </c>
      <c r="E16836">
        <v>0</v>
      </c>
      <c r="F16836">
        <v>13.3</v>
      </c>
      <c r="G16836">
        <v>0</v>
      </c>
      <c r="H16836">
        <v>0</v>
      </c>
      <c r="I16836">
        <v>0</v>
      </c>
      <c r="K16836">
        <v>2002</v>
      </c>
      <c r="L16836">
        <v>2006</v>
      </c>
    </row>
    <row r="16837" spans="1:12" x14ac:dyDescent="0.25">
      <c r="A16837">
        <v>32</v>
      </c>
      <c r="B16837">
        <v>88961532</v>
      </c>
      <c r="C16837" t="s">
        <v>7027</v>
      </c>
      <c r="D16837">
        <v>41</v>
      </c>
      <c r="E16837">
        <v>0</v>
      </c>
      <c r="F16837">
        <v>24.6</v>
      </c>
      <c r="G16837">
        <v>0</v>
      </c>
      <c r="H16837">
        <v>0</v>
      </c>
      <c r="I16837">
        <v>0</v>
      </c>
      <c r="K16837">
        <v>2001</v>
      </c>
      <c r="L16837">
        <v>2007</v>
      </c>
    </row>
    <row r="16838" spans="1:12" x14ac:dyDescent="0.25">
      <c r="A16838">
        <v>32</v>
      </c>
      <c r="B16838">
        <v>88961533</v>
      </c>
      <c r="C16838" t="s">
        <v>7027</v>
      </c>
      <c r="D16838">
        <v>41</v>
      </c>
      <c r="E16838">
        <v>0</v>
      </c>
      <c r="F16838">
        <v>24.6</v>
      </c>
      <c r="G16838">
        <v>0</v>
      </c>
      <c r="H16838">
        <v>0</v>
      </c>
      <c r="I16838">
        <v>0</v>
      </c>
      <c r="K16838">
        <v>1999</v>
      </c>
      <c r="L16838">
        <v>2007</v>
      </c>
    </row>
    <row r="16839" spans="1:12" x14ac:dyDescent="0.25">
      <c r="A16839">
        <v>32</v>
      </c>
      <c r="B16839">
        <v>88961539</v>
      </c>
      <c r="C16839" t="s">
        <v>7028</v>
      </c>
      <c r="D16839">
        <v>30</v>
      </c>
      <c r="E16839">
        <v>0</v>
      </c>
      <c r="F16839">
        <v>21</v>
      </c>
      <c r="G16839">
        <v>0</v>
      </c>
      <c r="H16839">
        <v>0</v>
      </c>
      <c r="I16839">
        <v>0</v>
      </c>
      <c r="K16839">
        <v>1999</v>
      </c>
      <c r="L16839">
        <v>2006</v>
      </c>
    </row>
    <row r="16840" spans="1:12" x14ac:dyDescent="0.25">
      <c r="A16840">
        <v>32</v>
      </c>
      <c r="B16840">
        <v>88961540</v>
      </c>
      <c r="C16840" t="s">
        <v>7027</v>
      </c>
      <c r="D16840">
        <v>39</v>
      </c>
      <c r="E16840">
        <v>0</v>
      </c>
      <c r="F16840">
        <v>27.3</v>
      </c>
      <c r="G16840">
        <v>0</v>
      </c>
      <c r="H16840">
        <v>0</v>
      </c>
      <c r="I16840">
        <v>0</v>
      </c>
      <c r="K16840">
        <v>1999</v>
      </c>
      <c r="L16840">
        <v>2007</v>
      </c>
    </row>
    <row r="16841" spans="1:12" x14ac:dyDescent="0.25">
      <c r="A16841">
        <v>32</v>
      </c>
      <c r="B16841">
        <v>88961647</v>
      </c>
      <c r="C16841" t="s">
        <v>7029</v>
      </c>
      <c r="D16841">
        <v>54.86</v>
      </c>
      <c r="E16841">
        <v>0</v>
      </c>
      <c r="F16841">
        <v>32.92</v>
      </c>
      <c r="G16841">
        <v>0</v>
      </c>
      <c r="H16841">
        <v>55.74</v>
      </c>
      <c r="I16841">
        <v>0</v>
      </c>
      <c r="K16841">
        <v>1999</v>
      </c>
      <c r="L16841">
        <v>2010</v>
      </c>
    </row>
    <row r="16842" spans="1:12" x14ac:dyDescent="0.25">
      <c r="A16842">
        <v>32</v>
      </c>
      <c r="B16842">
        <v>88961650</v>
      </c>
      <c r="C16842" t="s">
        <v>7030</v>
      </c>
      <c r="D16842">
        <v>53</v>
      </c>
      <c r="E16842">
        <v>0</v>
      </c>
      <c r="F16842">
        <v>31.8</v>
      </c>
      <c r="G16842">
        <v>0</v>
      </c>
      <c r="H16842">
        <v>46.16</v>
      </c>
      <c r="I16842">
        <v>0</v>
      </c>
      <c r="K16842">
        <v>1999</v>
      </c>
      <c r="L16842">
        <v>2007</v>
      </c>
    </row>
    <row r="16843" spans="1:12" x14ac:dyDescent="0.25">
      <c r="A16843">
        <v>32</v>
      </c>
      <c r="B16843">
        <v>88961651</v>
      </c>
      <c r="C16843" t="s">
        <v>7031</v>
      </c>
      <c r="D16843">
        <v>413</v>
      </c>
      <c r="E16843">
        <v>0</v>
      </c>
      <c r="F16843">
        <v>289.10000000000002</v>
      </c>
      <c r="G16843">
        <v>0</v>
      </c>
      <c r="H16843">
        <v>0</v>
      </c>
      <c r="I16843">
        <v>0</v>
      </c>
      <c r="K16843">
        <v>2002</v>
      </c>
      <c r="L16843">
        <v>2004</v>
      </c>
    </row>
    <row r="16844" spans="1:12" x14ac:dyDescent="0.25">
      <c r="A16844">
        <v>32</v>
      </c>
      <c r="B16844">
        <v>88961652</v>
      </c>
      <c r="C16844" t="s">
        <v>7031</v>
      </c>
      <c r="D16844">
        <v>413</v>
      </c>
      <c r="E16844">
        <v>0</v>
      </c>
      <c r="F16844">
        <v>289.10000000000002</v>
      </c>
      <c r="G16844">
        <v>0</v>
      </c>
      <c r="H16844">
        <v>0</v>
      </c>
      <c r="I16844">
        <v>0</v>
      </c>
      <c r="K16844">
        <v>2002</v>
      </c>
      <c r="L16844">
        <v>2004</v>
      </c>
    </row>
    <row r="16845" spans="1:12" x14ac:dyDescent="0.25">
      <c r="A16845">
        <v>32</v>
      </c>
      <c r="B16845">
        <v>88961653</v>
      </c>
      <c r="C16845" t="s">
        <v>7032</v>
      </c>
      <c r="D16845">
        <v>3</v>
      </c>
      <c r="E16845">
        <v>0</v>
      </c>
      <c r="F16845">
        <v>2.1</v>
      </c>
      <c r="G16845">
        <v>0</v>
      </c>
      <c r="H16845">
        <v>0</v>
      </c>
      <c r="I16845">
        <v>0</v>
      </c>
      <c r="K16845">
        <v>2005</v>
      </c>
      <c r="L16845">
        <v>2006</v>
      </c>
    </row>
    <row r="16846" spans="1:12" x14ac:dyDescent="0.25">
      <c r="A16846">
        <v>32</v>
      </c>
      <c r="B16846">
        <v>88961655</v>
      </c>
      <c r="C16846" t="s">
        <v>7033</v>
      </c>
      <c r="D16846">
        <v>64</v>
      </c>
      <c r="E16846">
        <v>0</v>
      </c>
      <c r="F16846">
        <v>44.8</v>
      </c>
      <c r="G16846">
        <v>0</v>
      </c>
      <c r="H16846">
        <v>0</v>
      </c>
      <c r="I16846">
        <v>0</v>
      </c>
      <c r="K16846">
        <v>2002</v>
      </c>
      <c r="L16846">
        <v>2007</v>
      </c>
    </row>
    <row r="16847" spans="1:12" x14ac:dyDescent="0.25">
      <c r="A16847">
        <v>32</v>
      </c>
      <c r="B16847">
        <v>88961664</v>
      </c>
      <c r="C16847" t="s">
        <v>7027</v>
      </c>
      <c r="D16847">
        <v>41</v>
      </c>
      <c r="E16847">
        <v>0</v>
      </c>
      <c r="F16847">
        <v>24.6</v>
      </c>
      <c r="G16847">
        <v>0</v>
      </c>
      <c r="H16847">
        <v>0</v>
      </c>
      <c r="I16847">
        <v>0</v>
      </c>
      <c r="K16847">
        <v>2001</v>
      </c>
      <c r="L16847">
        <v>2007</v>
      </c>
    </row>
    <row r="16848" spans="1:12" x14ac:dyDescent="0.25">
      <c r="A16848">
        <v>32</v>
      </c>
      <c r="B16848">
        <v>88961668</v>
      </c>
      <c r="C16848" t="s">
        <v>7034</v>
      </c>
      <c r="D16848">
        <v>300</v>
      </c>
      <c r="E16848">
        <v>0</v>
      </c>
      <c r="F16848">
        <v>210</v>
      </c>
      <c r="G16848">
        <v>0</v>
      </c>
      <c r="H16848">
        <v>0</v>
      </c>
      <c r="I16848">
        <v>0</v>
      </c>
      <c r="K16848">
        <v>1999</v>
      </c>
      <c r="L16848">
        <v>2006</v>
      </c>
    </row>
    <row r="16849" spans="1:12" x14ac:dyDescent="0.25">
      <c r="A16849">
        <v>32</v>
      </c>
      <c r="B16849">
        <v>88961670</v>
      </c>
      <c r="C16849" t="s">
        <v>7035</v>
      </c>
      <c r="D16849">
        <v>450</v>
      </c>
      <c r="E16849">
        <v>0</v>
      </c>
      <c r="F16849">
        <v>315</v>
      </c>
      <c r="G16849">
        <v>0</v>
      </c>
      <c r="H16849">
        <v>0</v>
      </c>
      <c r="I16849">
        <v>0</v>
      </c>
      <c r="K16849">
        <v>1999</v>
      </c>
      <c r="L16849">
        <v>2006</v>
      </c>
    </row>
    <row r="16850" spans="1:12" x14ac:dyDescent="0.25">
      <c r="A16850">
        <v>32</v>
      </c>
      <c r="B16850">
        <v>88961672</v>
      </c>
      <c r="C16850" t="s">
        <v>7036</v>
      </c>
      <c r="D16850">
        <v>360</v>
      </c>
      <c r="E16850">
        <v>0</v>
      </c>
      <c r="F16850">
        <v>252</v>
      </c>
      <c r="G16850">
        <v>0</v>
      </c>
      <c r="H16850">
        <v>0</v>
      </c>
      <c r="I16850">
        <v>0</v>
      </c>
      <c r="K16850">
        <v>1999</v>
      </c>
      <c r="L16850">
        <v>2006</v>
      </c>
    </row>
    <row r="16851" spans="1:12" x14ac:dyDescent="0.25">
      <c r="A16851">
        <v>32</v>
      </c>
      <c r="B16851">
        <v>88961673</v>
      </c>
      <c r="C16851" t="s">
        <v>7037</v>
      </c>
      <c r="D16851">
        <v>380</v>
      </c>
      <c r="E16851">
        <v>0</v>
      </c>
      <c r="F16851">
        <v>266</v>
      </c>
      <c r="G16851">
        <v>0</v>
      </c>
      <c r="H16851">
        <v>0</v>
      </c>
      <c r="I16851">
        <v>0</v>
      </c>
      <c r="K16851">
        <v>1999</v>
      </c>
      <c r="L16851">
        <v>2006</v>
      </c>
    </row>
    <row r="16852" spans="1:12" x14ac:dyDescent="0.25">
      <c r="A16852">
        <v>32</v>
      </c>
      <c r="B16852">
        <v>88961674</v>
      </c>
      <c r="C16852" t="s">
        <v>7038</v>
      </c>
      <c r="D16852">
        <v>479</v>
      </c>
      <c r="E16852">
        <v>0</v>
      </c>
      <c r="F16852">
        <v>335.3</v>
      </c>
      <c r="G16852">
        <v>0</v>
      </c>
      <c r="H16852">
        <v>0</v>
      </c>
      <c r="I16852">
        <v>0</v>
      </c>
      <c r="K16852">
        <v>1999</v>
      </c>
      <c r="L16852">
        <v>2006</v>
      </c>
    </row>
    <row r="16853" spans="1:12" x14ac:dyDescent="0.25">
      <c r="A16853">
        <v>32</v>
      </c>
      <c r="B16853">
        <v>88961675</v>
      </c>
      <c r="C16853" t="s">
        <v>7039</v>
      </c>
      <c r="D16853">
        <v>479</v>
      </c>
      <c r="E16853">
        <v>0</v>
      </c>
      <c r="F16853">
        <v>335.3</v>
      </c>
      <c r="G16853">
        <v>0</v>
      </c>
      <c r="H16853">
        <v>0</v>
      </c>
      <c r="I16853">
        <v>0</v>
      </c>
      <c r="K16853">
        <v>1999</v>
      </c>
      <c r="L16853">
        <v>2006</v>
      </c>
    </row>
    <row r="16854" spans="1:12" x14ac:dyDescent="0.25">
      <c r="A16854">
        <v>32</v>
      </c>
      <c r="B16854">
        <v>88961676</v>
      </c>
      <c r="C16854" t="s">
        <v>7040</v>
      </c>
      <c r="D16854">
        <v>360</v>
      </c>
      <c r="E16854">
        <v>0</v>
      </c>
      <c r="F16854">
        <v>252</v>
      </c>
      <c r="G16854">
        <v>0</v>
      </c>
      <c r="H16854">
        <v>0</v>
      </c>
      <c r="I16854">
        <v>0</v>
      </c>
      <c r="K16854">
        <v>2001</v>
      </c>
      <c r="L16854">
        <v>2006</v>
      </c>
    </row>
    <row r="16855" spans="1:12" x14ac:dyDescent="0.25">
      <c r="A16855">
        <v>32</v>
      </c>
      <c r="B16855">
        <v>88961677</v>
      </c>
      <c r="C16855" t="s">
        <v>7041</v>
      </c>
      <c r="D16855">
        <v>550</v>
      </c>
      <c r="E16855">
        <v>0</v>
      </c>
      <c r="F16855">
        <v>385</v>
      </c>
      <c r="G16855">
        <v>0</v>
      </c>
      <c r="H16855">
        <v>0</v>
      </c>
      <c r="I16855">
        <v>0</v>
      </c>
      <c r="K16855">
        <v>2001</v>
      </c>
      <c r="L16855">
        <v>2006</v>
      </c>
    </row>
    <row r="16856" spans="1:12" x14ac:dyDescent="0.25">
      <c r="A16856">
        <v>32</v>
      </c>
      <c r="B16856">
        <v>88961678</v>
      </c>
      <c r="C16856" t="s">
        <v>7038</v>
      </c>
      <c r="D16856">
        <v>479</v>
      </c>
      <c r="E16856">
        <v>0</v>
      </c>
      <c r="F16856">
        <v>335.3</v>
      </c>
      <c r="G16856">
        <v>0</v>
      </c>
      <c r="H16856">
        <v>0</v>
      </c>
      <c r="I16856">
        <v>0</v>
      </c>
      <c r="K16856">
        <v>2001</v>
      </c>
      <c r="L16856">
        <v>2006</v>
      </c>
    </row>
    <row r="16857" spans="1:12" x14ac:dyDescent="0.25">
      <c r="A16857">
        <v>32</v>
      </c>
      <c r="B16857">
        <v>88961680</v>
      </c>
      <c r="C16857" t="s">
        <v>7042</v>
      </c>
      <c r="D16857">
        <v>53</v>
      </c>
      <c r="E16857">
        <v>0</v>
      </c>
      <c r="F16857">
        <v>31.8</v>
      </c>
      <c r="G16857">
        <v>0</v>
      </c>
      <c r="H16857">
        <v>0</v>
      </c>
      <c r="I16857">
        <v>0</v>
      </c>
      <c r="K16857">
        <v>1999</v>
      </c>
      <c r="L16857">
        <v>2007</v>
      </c>
    </row>
    <row r="16858" spans="1:12" x14ac:dyDescent="0.25">
      <c r="A16858">
        <v>32</v>
      </c>
      <c r="B16858">
        <v>88961681</v>
      </c>
      <c r="C16858" t="s">
        <v>7043</v>
      </c>
      <c r="D16858">
        <v>65</v>
      </c>
      <c r="E16858">
        <v>0</v>
      </c>
      <c r="F16858">
        <v>39</v>
      </c>
      <c r="G16858">
        <v>0</v>
      </c>
      <c r="H16858">
        <v>0</v>
      </c>
      <c r="I16858">
        <v>0</v>
      </c>
      <c r="K16858">
        <v>1999</v>
      </c>
      <c r="L16858">
        <v>2012</v>
      </c>
    </row>
    <row r="16859" spans="1:12" x14ac:dyDescent="0.25">
      <c r="A16859">
        <v>32</v>
      </c>
      <c r="B16859">
        <v>88961684</v>
      </c>
      <c r="C16859" t="s">
        <v>7044</v>
      </c>
      <c r="D16859">
        <v>54.61</v>
      </c>
      <c r="E16859">
        <v>0</v>
      </c>
      <c r="F16859">
        <v>38.229999999999997</v>
      </c>
      <c r="G16859">
        <v>0</v>
      </c>
      <c r="H16859">
        <v>0</v>
      </c>
      <c r="I16859">
        <v>0</v>
      </c>
      <c r="K16859">
        <v>1999</v>
      </c>
      <c r="L16859">
        <v>2005</v>
      </c>
    </row>
    <row r="16860" spans="1:12" x14ac:dyDescent="0.25">
      <c r="A16860">
        <v>32</v>
      </c>
      <c r="B16860">
        <v>88961731</v>
      </c>
      <c r="C16860" t="s">
        <v>4025</v>
      </c>
      <c r="D16860">
        <v>66</v>
      </c>
      <c r="E16860">
        <v>0</v>
      </c>
      <c r="F16860">
        <v>46.2</v>
      </c>
      <c r="G16860">
        <v>0</v>
      </c>
      <c r="H16860">
        <v>0</v>
      </c>
      <c r="I16860">
        <v>0</v>
      </c>
      <c r="K16860">
        <v>1999</v>
      </c>
      <c r="L16860">
        <v>2006</v>
      </c>
    </row>
    <row r="16861" spans="1:12" x14ac:dyDescent="0.25">
      <c r="A16861">
        <v>32</v>
      </c>
      <c r="B16861">
        <v>88961732</v>
      </c>
      <c r="C16861" t="s">
        <v>7019</v>
      </c>
      <c r="D16861">
        <v>66</v>
      </c>
      <c r="E16861">
        <v>0</v>
      </c>
      <c r="F16861">
        <v>46.2</v>
      </c>
      <c r="G16861">
        <v>0</v>
      </c>
      <c r="H16861">
        <v>0</v>
      </c>
      <c r="I16861">
        <v>0</v>
      </c>
      <c r="K16861">
        <v>1999</v>
      </c>
      <c r="L16861">
        <v>2006</v>
      </c>
    </row>
    <row r="16862" spans="1:12" x14ac:dyDescent="0.25">
      <c r="A16862">
        <v>32</v>
      </c>
      <c r="B16862">
        <v>88961825</v>
      </c>
      <c r="C16862" t="s">
        <v>4025</v>
      </c>
      <c r="D16862">
        <v>54</v>
      </c>
      <c r="E16862">
        <v>0</v>
      </c>
      <c r="F16862">
        <v>37.799999999999997</v>
      </c>
      <c r="G16862">
        <v>0</v>
      </c>
      <c r="H16862">
        <v>0</v>
      </c>
      <c r="I16862">
        <v>0</v>
      </c>
      <c r="K16862">
        <v>2004</v>
      </c>
      <c r="L16862">
        <v>2009</v>
      </c>
    </row>
    <row r="16863" spans="1:12" x14ac:dyDescent="0.25">
      <c r="A16863">
        <v>32</v>
      </c>
      <c r="B16863">
        <v>88961826</v>
      </c>
      <c r="C16863" t="s">
        <v>7019</v>
      </c>
      <c r="D16863">
        <v>54</v>
      </c>
      <c r="E16863">
        <v>0</v>
      </c>
      <c r="F16863">
        <v>37.799999999999997</v>
      </c>
      <c r="G16863">
        <v>0</v>
      </c>
      <c r="H16863">
        <v>0</v>
      </c>
      <c r="I16863">
        <v>0</v>
      </c>
      <c r="K16863">
        <v>2004</v>
      </c>
      <c r="L16863">
        <v>2009</v>
      </c>
    </row>
    <row r="16864" spans="1:12" x14ac:dyDescent="0.25">
      <c r="A16864">
        <v>32</v>
      </c>
      <c r="B16864">
        <v>88961828</v>
      </c>
      <c r="C16864" t="s">
        <v>4025</v>
      </c>
      <c r="D16864">
        <v>54</v>
      </c>
      <c r="E16864">
        <v>0</v>
      </c>
      <c r="F16864">
        <v>37.799999999999997</v>
      </c>
      <c r="G16864">
        <v>0</v>
      </c>
      <c r="H16864">
        <v>0</v>
      </c>
      <c r="I16864">
        <v>0</v>
      </c>
      <c r="K16864">
        <v>2004</v>
      </c>
      <c r="L16864">
        <v>2009</v>
      </c>
    </row>
    <row r="16865" spans="1:12" x14ac:dyDescent="0.25">
      <c r="A16865">
        <v>32</v>
      </c>
      <c r="B16865">
        <v>88961829</v>
      </c>
      <c r="C16865" t="s">
        <v>7019</v>
      </c>
      <c r="D16865">
        <v>54</v>
      </c>
      <c r="E16865">
        <v>0</v>
      </c>
      <c r="F16865">
        <v>37.799999999999997</v>
      </c>
      <c r="G16865">
        <v>0</v>
      </c>
      <c r="H16865">
        <v>0</v>
      </c>
      <c r="I16865">
        <v>0</v>
      </c>
      <c r="K16865">
        <v>2004</v>
      </c>
      <c r="L16865">
        <v>2009</v>
      </c>
    </row>
    <row r="16866" spans="1:12" x14ac:dyDescent="0.25">
      <c r="A16866">
        <v>32</v>
      </c>
      <c r="B16866">
        <v>88961834</v>
      </c>
      <c r="C16866" t="s">
        <v>1029</v>
      </c>
      <c r="D16866">
        <v>300</v>
      </c>
      <c r="E16866">
        <v>0</v>
      </c>
      <c r="F16866">
        <v>210</v>
      </c>
      <c r="G16866">
        <v>0</v>
      </c>
      <c r="H16866">
        <v>0</v>
      </c>
      <c r="I16866">
        <v>0</v>
      </c>
      <c r="K16866">
        <v>2002</v>
      </c>
      <c r="L16866">
        <v>2009</v>
      </c>
    </row>
    <row r="16867" spans="1:12" x14ac:dyDescent="0.25">
      <c r="A16867">
        <v>32</v>
      </c>
      <c r="B16867">
        <v>88961844</v>
      </c>
      <c r="C16867" t="s">
        <v>1029</v>
      </c>
      <c r="D16867">
        <v>359</v>
      </c>
      <c r="E16867">
        <v>0</v>
      </c>
      <c r="F16867">
        <v>251.3</v>
      </c>
      <c r="G16867">
        <v>0</v>
      </c>
      <c r="H16867">
        <v>0</v>
      </c>
      <c r="I16867">
        <v>0</v>
      </c>
      <c r="K16867">
        <v>2002</v>
      </c>
      <c r="L16867">
        <v>2009</v>
      </c>
    </row>
    <row r="16868" spans="1:12" x14ac:dyDescent="0.25">
      <c r="A16868">
        <v>32</v>
      </c>
      <c r="B16868">
        <v>88961847</v>
      </c>
      <c r="C16868" t="s">
        <v>1029</v>
      </c>
      <c r="D16868">
        <v>316</v>
      </c>
      <c r="E16868">
        <v>0</v>
      </c>
      <c r="F16868">
        <v>189.6</v>
      </c>
      <c r="G16868">
        <v>0</v>
      </c>
      <c r="H16868">
        <v>0</v>
      </c>
      <c r="I16868">
        <v>0</v>
      </c>
      <c r="K16868">
        <v>2002</v>
      </c>
      <c r="L16868">
        <v>2009</v>
      </c>
    </row>
    <row r="16869" spans="1:12" x14ac:dyDescent="0.25">
      <c r="A16869">
        <v>32</v>
      </c>
      <c r="B16869">
        <v>88961849</v>
      </c>
      <c r="C16869" t="s">
        <v>1029</v>
      </c>
      <c r="D16869">
        <v>239.95</v>
      </c>
      <c r="E16869">
        <v>0</v>
      </c>
      <c r="F16869">
        <v>167.95</v>
      </c>
      <c r="G16869">
        <v>0</v>
      </c>
      <c r="H16869">
        <v>0</v>
      </c>
      <c r="I16869">
        <v>0</v>
      </c>
      <c r="K16869">
        <v>2002</v>
      </c>
      <c r="L16869">
        <v>2006</v>
      </c>
    </row>
    <row r="16870" spans="1:12" x14ac:dyDescent="0.25">
      <c r="A16870">
        <v>32</v>
      </c>
      <c r="B16870">
        <v>88961852</v>
      </c>
      <c r="C16870" t="s">
        <v>1029</v>
      </c>
      <c r="D16870">
        <v>316</v>
      </c>
      <c r="E16870">
        <v>0</v>
      </c>
      <c r="F16870">
        <v>189.6</v>
      </c>
      <c r="G16870">
        <v>0</v>
      </c>
      <c r="H16870">
        <v>0</v>
      </c>
      <c r="I16870">
        <v>0</v>
      </c>
      <c r="K16870">
        <v>2002</v>
      </c>
      <c r="L16870">
        <v>2006</v>
      </c>
    </row>
    <row r="16871" spans="1:12" x14ac:dyDescent="0.25">
      <c r="A16871">
        <v>32</v>
      </c>
      <c r="B16871">
        <v>88961862</v>
      </c>
      <c r="C16871" t="s">
        <v>7045</v>
      </c>
      <c r="D16871">
        <v>117</v>
      </c>
      <c r="E16871">
        <v>0</v>
      </c>
      <c r="F16871">
        <v>70.2</v>
      </c>
      <c r="G16871">
        <v>0</v>
      </c>
      <c r="H16871">
        <v>0</v>
      </c>
      <c r="I16871">
        <v>0</v>
      </c>
      <c r="K16871">
        <v>2004</v>
      </c>
      <c r="L16871">
        <v>2012</v>
      </c>
    </row>
    <row r="16872" spans="1:12" x14ac:dyDescent="0.25">
      <c r="A16872">
        <v>32</v>
      </c>
      <c r="B16872">
        <v>88961863</v>
      </c>
      <c r="C16872" t="s">
        <v>7046</v>
      </c>
      <c r="D16872">
        <v>129</v>
      </c>
      <c r="E16872">
        <v>0</v>
      </c>
      <c r="F16872">
        <v>77.400000000000006</v>
      </c>
      <c r="G16872">
        <v>0</v>
      </c>
      <c r="H16872">
        <v>0</v>
      </c>
      <c r="I16872">
        <v>0</v>
      </c>
      <c r="K16872">
        <v>2004</v>
      </c>
      <c r="L16872">
        <v>2012</v>
      </c>
    </row>
    <row r="16873" spans="1:12" x14ac:dyDescent="0.25">
      <c r="A16873">
        <v>32</v>
      </c>
      <c r="B16873">
        <v>88961864</v>
      </c>
      <c r="C16873" t="s">
        <v>7047</v>
      </c>
      <c r="D16873">
        <v>129</v>
      </c>
      <c r="E16873">
        <v>0</v>
      </c>
      <c r="F16873">
        <v>77.400000000000006</v>
      </c>
      <c r="G16873">
        <v>0</v>
      </c>
      <c r="H16873">
        <v>0</v>
      </c>
      <c r="I16873">
        <v>0</v>
      </c>
      <c r="K16873">
        <v>2004</v>
      </c>
      <c r="L16873">
        <v>2012</v>
      </c>
    </row>
    <row r="16874" spans="1:12" x14ac:dyDescent="0.25">
      <c r="A16874">
        <v>32</v>
      </c>
      <c r="B16874">
        <v>88961865</v>
      </c>
      <c r="C16874" t="s">
        <v>7046</v>
      </c>
      <c r="D16874">
        <v>129</v>
      </c>
      <c r="E16874">
        <v>0</v>
      </c>
      <c r="F16874">
        <v>77.400000000000006</v>
      </c>
      <c r="G16874">
        <v>0</v>
      </c>
      <c r="H16874">
        <v>0</v>
      </c>
      <c r="I16874">
        <v>0</v>
      </c>
      <c r="K16874">
        <v>2004</v>
      </c>
      <c r="L16874">
        <v>2012</v>
      </c>
    </row>
    <row r="16875" spans="1:12" x14ac:dyDescent="0.25">
      <c r="A16875">
        <v>32</v>
      </c>
      <c r="B16875">
        <v>88961866</v>
      </c>
      <c r="C16875" t="s">
        <v>7047</v>
      </c>
      <c r="D16875">
        <v>129</v>
      </c>
      <c r="E16875">
        <v>0</v>
      </c>
      <c r="F16875">
        <v>77.400000000000006</v>
      </c>
      <c r="G16875">
        <v>0</v>
      </c>
      <c r="H16875">
        <v>0</v>
      </c>
      <c r="I16875">
        <v>0</v>
      </c>
      <c r="K16875">
        <v>2004</v>
      </c>
      <c r="L16875">
        <v>2012</v>
      </c>
    </row>
    <row r="16876" spans="1:12" x14ac:dyDescent="0.25">
      <c r="A16876">
        <v>32</v>
      </c>
      <c r="B16876">
        <v>88961897</v>
      </c>
      <c r="C16876" t="s">
        <v>7048</v>
      </c>
      <c r="D16876">
        <v>35</v>
      </c>
      <c r="E16876">
        <v>0</v>
      </c>
      <c r="F16876">
        <v>24.5</v>
      </c>
      <c r="G16876">
        <v>0</v>
      </c>
      <c r="H16876">
        <v>0</v>
      </c>
      <c r="I16876">
        <v>0</v>
      </c>
      <c r="K16876">
        <v>2003</v>
      </c>
      <c r="L16876">
        <v>2005</v>
      </c>
    </row>
    <row r="16877" spans="1:12" x14ac:dyDescent="0.25">
      <c r="A16877">
        <v>32</v>
      </c>
      <c r="B16877">
        <v>88961898</v>
      </c>
      <c r="C16877" t="s">
        <v>7049</v>
      </c>
      <c r="D16877">
        <v>80</v>
      </c>
      <c r="E16877">
        <v>0</v>
      </c>
      <c r="F16877">
        <v>56</v>
      </c>
      <c r="G16877">
        <v>0</v>
      </c>
      <c r="H16877">
        <v>0</v>
      </c>
      <c r="I16877">
        <v>0</v>
      </c>
      <c r="K16877">
        <v>2003</v>
      </c>
      <c r="L16877">
        <v>2007</v>
      </c>
    </row>
    <row r="16878" spans="1:12" x14ac:dyDescent="0.25">
      <c r="A16878">
        <v>32</v>
      </c>
      <c r="B16878">
        <v>88961918</v>
      </c>
      <c r="C16878" t="s">
        <v>7050</v>
      </c>
      <c r="D16878">
        <v>111</v>
      </c>
      <c r="E16878">
        <v>0</v>
      </c>
      <c r="F16878">
        <v>66.599999999999994</v>
      </c>
      <c r="G16878">
        <v>0</v>
      </c>
      <c r="H16878">
        <v>0</v>
      </c>
      <c r="I16878">
        <v>0</v>
      </c>
      <c r="K16878">
        <v>2004</v>
      </c>
      <c r="L16878">
        <v>2009</v>
      </c>
    </row>
    <row r="16879" spans="1:12" x14ac:dyDescent="0.25">
      <c r="A16879">
        <v>32</v>
      </c>
      <c r="B16879">
        <v>88961919</v>
      </c>
      <c r="C16879" t="s">
        <v>7050</v>
      </c>
      <c r="D16879">
        <v>117</v>
      </c>
      <c r="E16879">
        <v>0</v>
      </c>
      <c r="F16879">
        <v>70.2</v>
      </c>
      <c r="G16879">
        <v>0</v>
      </c>
      <c r="H16879">
        <v>0</v>
      </c>
      <c r="I16879">
        <v>0</v>
      </c>
      <c r="K16879">
        <v>2004</v>
      </c>
      <c r="L16879">
        <v>2009</v>
      </c>
    </row>
    <row r="16880" spans="1:12" x14ac:dyDescent="0.25">
      <c r="A16880">
        <v>32</v>
      </c>
      <c r="B16880">
        <v>88961926</v>
      </c>
      <c r="C16880" t="s">
        <v>7050</v>
      </c>
      <c r="D16880">
        <v>99</v>
      </c>
      <c r="E16880">
        <v>0</v>
      </c>
      <c r="F16880">
        <v>69.3</v>
      </c>
      <c r="G16880">
        <v>0</v>
      </c>
      <c r="H16880">
        <v>0</v>
      </c>
      <c r="I16880">
        <v>0</v>
      </c>
      <c r="K16880">
        <v>1994</v>
      </c>
      <c r="L16880">
        <v>2003</v>
      </c>
    </row>
    <row r="16881" spans="1:12" x14ac:dyDescent="0.25">
      <c r="A16881">
        <v>32</v>
      </c>
      <c r="B16881">
        <v>88961927</v>
      </c>
      <c r="C16881" t="s">
        <v>7051</v>
      </c>
      <c r="D16881">
        <v>99</v>
      </c>
      <c r="E16881">
        <v>0</v>
      </c>
      <c r="F16881">
        <v>69.3</v>
      </c>
      <c r="G16881">
        <v>0</v>
      </c>
      <c r="H16881">
        <v>0</v>
      </c>
      <c r="I16881">
        <v>0</v>
      </c>
      <c r="K16881">
        <v>2001</v>
      </c>
      <c r="L16881">
        <v>2004</v>
      </c>
    </row>
    <row r="16882" spans="1:12" x14ac:dyDescent="0.25">
      <c r="A16882">
        <v>32</v>
      </c>
      <c r="B16882">
        <v>88961979</v>
      </c>
      <c r="C16882" t="s">
        <v>978</v>
      </c>
      <c r="D16882">
        <v>59</v>
      </c>
      <c r="E16882">
        <v>0</v>
      </c>
      <c r="F16882">
        <v>35.4</v>
      </c>
      <c r="G16882">
        <v>0</v>
      </c>
      <c r="H16882">
        <v>0</v>
      </c>
      <c r="I16882">
        <v>0</v>
      </c>
      <c r="K16882">
        <v>2004</v>
      </c>
      <c r="L16882">
        <v>2010</v>
      </c>
    </row>
    <row r="16883" spans="1:12" x14ac:dyDescent="0.25">
      <c r="A16883">
        <v>32</v>
      </c>
      <c r="B16883">
        <v>88961982</v>
      </c>
      <c r="C16883" t="s">
        <v>977</v>
      </c>
      <c r="D16883">
        <v>59</v>
      </c>
      <c r="E16883">
        <v>0</v>
      </c>
      <c r="F16883">
        <v>35.4</v>
      </c>
      <c r="G16883">
        <v>0</v>
      </c>
      <c r="H16883">
        <v>0</v>
      </c>
      <c r="I16883">
        <v>0</v>
      </c>
      <c r="K16883">
        <v>2004</v>
      </c>
      <c r="L16883">
        <v>2010</v>
      </c>
    </row>
    <row r="16884" spans="1:12" x14ac:dyDescent="0.25">
      <c r="A16884">
        <v>32</v>
      </c>
      <c r="B16884">
        <v>88961983</v>
      </c>
      <c r="C16884" t="s">
        <v>976</v>
      </c>
      <c r="D16884">
        <v>59</v>
      </c>
      <c r="E16884">
        <v>0</v>
      </c>
      <c r="F16884">
        <v>35.4</v>
      </c>
      <c r="G16884">
        <v>0</v>
      </c>
      <c r="H16884">
        <v>0</v>
      </c>
      <c r="I16884">
        <v>0</v>
      </c>
      <c r="K16884">
        <v>2004</v>
      </c>
      <c r="L16884">
        <v>2010</v>
      </c>
    </row>
    <row r="16885" spans="1:12" x14ac:dyDescent="0.25">
      <c r="A16885">
        <v>32</v>
      </c>
      <c r="B16885">
        <v>88961990</v>
      </c>
      <c r="C16885" t="s">
        <v>978</v>
      </c>
      <c r="D16885">
        <v>53</v>
      </c>
      <c r="E16885">
        <v>0</v>
      </c>
      <c r="F16885">
        <v>31.8</v>
      </c>
      <c r="G16885">
        <v>0</v>
      </c>
      <c r="H16885">
        <v>0</v>
      </c>
      <c r="I16885">
        <v>0</v>
      </c>
      <c r="K16885">
        <v>2004</v>
      </c>
      <c r="L16885">
        <v>2010</v>
      </c>
    </row>
    <row r="16886" spans="1:12" x14ac:dyDescent="0.25">
      <c r="A16886">
        <v>32</v>
      </c>
      <c r="B16886">
        <v>88962005</v>
      </c>
      <c r="C16886" t="s">
        <v>977</v>
      </c>
      <c r="D16886">
        <v>53</v>
      </c>
      <c r="E16886">
        <v>0</v>
      </c>
      <c r="F16886">
        <v>31.8</v>
      </c>
      <c r="G16886">
        <v>0</v>
      </c>
      <c r="H16886">
        <v>0</v>
      </c>
      <c r="I16886">
        <v>0</v>
      </c>
      <c r="K16886">
        <v>2004</v>
      </c>
      <c r="L16886">
        <v>2010</v>
      </c>
    </row>
    <row r="16887" spans="1:12" x14ac:dyDescent="0.25">
      <c r="A16887">
        <v>32</v>
      </c>
      <c r="B16887">
        <v>88962079</v>
      </c>
      <c r="C16887" t="s">
        <v>7052</v>
      </c>
      <c r="D16887">
        <v>125</v>
      </c>
      <c r="E16887">
        <v>0</v>
      </c>
      <c r="F16887">
        <v>87.5</v>
      </c>
      <c r="G16887">
        <v>0</v>
      </c>
      <c r="H16887">
        <v>0</v>
      </c>
      <c r="I16887">
        <v>0</v>
      </c>
      <c r="K16887">
        <v>2004</v>
      </c>
      <c r="L16887">
        <v>2012</v>
      </c>
    </row>
    <row r="16888" spans="1:12" x14ac:dyDescent="0.25">
      <c r="A16888">
        <v>32</v>
      </c>
      <c r="B16888">
        <v>88962080</v>
      </c>
      <c r="C16888" t="s">
        <v>7053</v>
      </c>
      <c r="D16888">
        <v>146</v>
      </c>
      <c r="E16888">
        <v>0</v>
      </c>
      <c r="F16888">
        <v>87.6</v>
      </c>
      <c r="G16888">
        <v>0</v>
      </c>
      <c r="H16888">
        <v>0</v>
      </c>
      <c r="I16888">
        <v>0</v>
      </c>
      <c r="K16888">
        <v>2004</v>
      </c>
      <c r="L16888">
        <v>2012</v>
      </c>
    </row>
    <row r="16889" spans="1:12" x14ac:dyDescent="0.25">
      <c r="A16889">
        <v>32</v>
      </c>
      <c r="B16889">
        <v>88962081</v>
      </c>
      <c r="C16889" t="s">
        <v>7054</v>
      </c>
      <c r="D16889">
        <v>146</v>
      </c>
      <c r="E16889">
        <v>0</v>
      </c>
      <c r="F16889">
        <v>87.6</v>
      </c>
      <c r="G16889">
        <v>0</v>
      </c>
      <c r="H16889">
        <v>0</v>
      </c>
      <c r="I16889">
        <v>0</v>
      </c>
      <c r="K16889">
        <v>2004</v>
      </c>
      <c r="L16889">
        <v>2012</v>
      </c>
    </row>
    <row r="16890" spans="1:12" x14ac:dyDescent="0.25">
      <c r="A16890">
        <v>32</v>
      </c>
      <c r="B16890">
        <v>88962082</v>
      </c>
      <c r="C16890" t="s">
        <v>7053</v>
      </c>
      <c r="D16890">
        <v>146</v>
      </c>
      <c r="E16890">
        <v>0</v>
      </c>
      <c r="F16890">
        <v>87.6</v>
      </c>
      <c r="G16890">
        <v>0</v>
      </c>
      <c r="H16890">
        <v>0</v>
      </c>
      <c r="I16890">
        <v>0</v>
      </c>
      <c r="K16890">
        <v>2004</v>
      </c>
      <c r="L16890">
        <v>2012</v>
      </c>
    </row>
    <row r="16891" spans="1:12" x14ac:dyDescent="0.25">
      <c r="A16891">
        <v>32</v>
      </c>
      <c r="B16891">
        <v>88962083</v>
      </c>
      <c r="C16891" t="s">
        <v>7054</v>
      </c>
      <c r="D16891">
        <v>125</v>
      </c>
      <c r="E16891">
        <v>0</v>
      </c>
      <c r="F16891">
        <v>87.5</v>
      </c>
      <c r="G16891">
        <v>0</v>
      </c>
      <c r="H16891">
        <v>0</v>
      </c>
      <c r="I16891">
        <v>0</v>
      </c>
      <c r="K16891">
        <v>2004</v>
      </c>
      <c r="L16891">
        <v>2012</v>
      </c>
    </row>
    <row r="16892" spans="1:12" x14ac:dyDescent="0.25">
      <c r="A16892">
        <v>32</v>
      </c>
      <c r="B16892">
        <v>88962085</v>
      </c>
      <c r="C16892" t="s">
        <v>7055</v>
      </c>
      <c r="D16892">
        <v>71</v>
      </c>
      <c r="E16892">
        <v>0</v>
      </c>
      <c r="F16892">
        <v>42.6</v>
      </c>
      <c r="G16892">
        <v>0</v>
      </c>
      <c r="H16892">
        <v>0</v>
      </c>
      <c r="I16892">
        <v>0</v>
      </c>
      <c r="K16892">
        <v>2004</v>
      </c>
      <c r="L16892">
        <v>2012</v>
      </c>
    </row>
    <row r="16893" spans="1:12" x14ac:dyDescent="0.25">
      <c r="A16893">
        <v>32</v>
      </c>
      <c r="B16893">
        <v>88962086</v>
      </c>
      <c r="C16893" t="s">
        <v>7056</v>
      </c>
      <c r="D16893">
        <v>41</v>
      </c>
      <c r="E16893">
        <v>0</v>
      </c>
      <c r="F16893">
        <v>24.6</v>
      </c>
      <c r="G16893">
        <v>0</v>
      </c>
      <c r="H16893">
        <v>0</v>
      </c>
      <c r="I16893">
        <v>0</v>
      </c>
      <c r="K16893">
        <v>2004</v>
      </c>
      <c r="L16893">
        <v>2012</v>
      </c>
    </row>
    <row r="16894" spans="1:12" x14ac:dyDescent="0.25">
      <c r="A16894">
        <v>32</v>
      </c>
      <c r="B16894">
        <v>88962087</v>
      </c>
      <c r="C16894" t="s">
        <v>7057</v>
      </c>
      <c r="D16894">
        <v>35</v>
      </c>
      <c r="E16894">
        <v>0</v>
      </c>
      <c r="F16894">
        <v>21</v>
      </c>
      <c r="G16894">
        <v>0</v>
      </c>
      <c r="H16894">
        <v>0</v>
      </c>
      <c r="I16894">
        <v>0</v>
      </c>
      <c r="K16894">
        <v>2004</v>
      </c>
      <c r="L16894">
        <v>2012</v>
      </c>
    </row>
    <row r="16895" spans="1:12" x14ac:dyDescent="0.25">
      <c r="A16895">
        <v>32</v>
      </c>
      <c r="B16895">
        <v>88962093</v>
      </c>
      <c r="C16895" t="s">
        <v>7058</v>
      </c>
      <c r="D16895">
        <v>71</v>
      </c>
      <c r="E16895">
        <v>0</v>
      </c>
      <c r="F16895">
        <v>42.6</v>
      </c>
      <c r="G16895">
        <v>0</v>
      </c>
      <c r="H16895">
        <v>0</v>
      </c>
      <c r="I16895">
        <v>0</v>
      </c>
      <c r="K16895">
        <v>2004</v>
      </c>
      <c r="L16895">
        <v>2012</v>
      </c>
    </row>
    <row r="16896" spans="1:12" x14ac:dyDescent="0.25">
      <c r="A16896">
        <v>32</v>
      </c>
      <c r="B16896">
        <v>88962135</v>
      </c>
      <c r="C16896" t="s">
        <v>7059</v>
      </c>
      <c r="D16896">
        <v>71</v>
      </c>
      <c r="E16896">
        <v>0</v>
      </c>
      <c r="F16896">
        <v>42.6</v>
      </c>
      <c r="G16896">
        <v>0</v>
      </c>
      <c r="H16896">
        <v>0</v>
      </c>
      <c r="I16896">
        <v>0</v>
      </c>
      <c r="K16896">
        <v>2004</v>
      </c>
      <c r="L16896">
        <v>2012</v>
      </c>
    </row>
    <row r="16897" spans="1:12" x14ac:dyDescent="0.25">
      <c r="A16897">
        <v>32</v>
      </c>
      <c r="B16897">
        <v>88962148</v>
      </c>
      <c r="C16897" t="s">
        <v>7060</v>
      </c>
      <c r="D16897">
        <v>71</v>
      </c>
      <c r="E16897">
        <v>0</v>
      </c>
      <c r="F16897">
        <v>42.6</v>
      </c>
      <c r="G16897">
        <v>0</v>
      </c>
      <c r="H16897">
        <v>0</v>
      </c>
      <c r="I16897">
        <v>0</v>
      </c>
      <c r="K16897">
        <v>2004</v>
      </c>
      <c r="L16897">
        <v>2012</v>
      </c>
    </row>
    <row r="16898" spans="1:12" x14ac:dyDescent="0.25">
      <c r="A16898">
        <v>32</v>
      </c>
      <c r="B16898">
        <v>88962429</v>
      </c>
      <c r="C16898" t="s">
        <v>7061</v>
      </c>
      <c r="D16898">
        <v>47</v>
      </c>
      <c r="E16898">
        <v>0</v>
      </c>
      <c r="F16898">
        <v>28.2</v>
      </c>
      <c r="G16898">
        <v>0</v>
      </c>
      <c r="H16898">
        <v>0</v>
      </c>
      <c r="I16898">
        <v>0</v>
      </c>
      <c r="K16898">
        <v>2004</v>
      </c>
      <c r="L16898">
        <v>2012</v>
      </c>
    </row>
    <row r="16899" spans="1:12" x14ac:dyDescent="0.25">
      <c r="A16899">
        <v>32</v>
      </c>
      <c r="B16899">
        <v>88962434</v>
      </c>
      <c r="C16899" t="s">
        <v>7062</v>
      </c>
      <c r="D16899">
        <v>29</v>
      </c>
      <c r="E16899">
        <v>0</v>
      </c>
      <c r="F16899">
        <v>17.399999999999999</v>
      </c>
      <c r="G16899">
        <v>0</v>
      </c>
      <c r="H16899">
        <v>0</v>
      </c>
      <c r="I16899">
        <v>0</v>
      </c>
      <c r="K16899">
        <v>2004</v>
      </c>
      <c r="L16899">
        <v>2012</v>
      </c>
    </row>
    <row r="16900" spans="1:12" x14ac:dyDescent="0.25">
      <c r="A16900">
        <v>32</v>
      </c>
      <c r="B16900">
        <v>88962454</v>
      </c>
      <c r="C16900" t="s">
        <v>7017</v>
      </c>
      <c r="D16900">
        <v>20</v>
      </c>
      <c r="E16900">
        <v>0</v>
      </c>
      <c r="F16900">
        <v>14</v>
      </c>
      <c r="G16900">
        <v>0</v>
      </c>
      <c r="H16900">
        <v>0</v>
      </c>
      <c r="I16900">
        <v>0</v>
      </c>
      <c r="K16900">
        <v>2004</v>
      </c>
      <c r="L16900">
        <v>2005</v>
      </c>
    </row>
    <row r="16901" spans="1:12" x14ac:dyDescent="0.25">
      <c r="A16901">
        <v>32</v>
      </c>
      <c r="B16901">
        <v>88962469</v>
      </c>
      <c r="C16901" t="s">
        <v>7063</v>
      </c>
      <c r="D16901">
        <v>17</v>
      </c>
      <c r="E16901">
        <v>0</v>
      </c>
      <c r="F16901">
        <v>11.9</v>
      </c>
      <c r="G16901">
        <v>0</v>
      </c>
      <c r="H16901">
        <v>0</v>
      </c>
      <c r="I16901">
        <v>0</v>
      </c>
      <c r="K16901">
        <v>1993</v>
      </c>
      <c r="L16901">
        <v>2010</v>
      </c>
    </row>
    <row r="16902" spans="1:12" x14ac:dyDescent="0.25">
      <c r="A16902">
        <v>32</v>
      </c>
      <c r="B16902">
        <v>88962488</v>
      </c>
      <c r="C16902" t="s">
        <v>2843</v>
      </c>
      <c r="D16902">
        <v>8</v>
      </c>
      <c r="E16902">
        <v>0</v>
      </c>
      <c r="F16902">
        <v>5.6</v>
      </c>
      <c r="G16902">
        <v>0</v>
      </c>
      <c r="H16902">
        <v>0</v>
      </c>
      <c r="I16902">
        <v>0</v>
      </c>
      <c r="K16902">
        <v>2004</v>
      </c>
      <c r="L16902">
        <v>2005</v>
      </c>
    </row>
    <row r="16903" spans="1:12" x14ac:dyDescent="0.25">
      <c r="A16903">
        <v>32</v>
      </c>
      <c r="B16903">
        <v>88962527</v>
      </c>
      <c r="C16903" t="s">
        <v>978</v>
      </c>
      <c r="D16903">
        <v>61</v>
      </c>
      <c r="E16903">
        <v>0</v>
      </c>
      <c r="F16903">
        <v>42.7</v>
      </c>
      <c r="G16903">
        <v>0</v>
      </c>
      <c r="H16903">
        <v>0</v>
      </c>
      <c r="I16903">
        <v>0</v>
      </c>
      <c r="K16903">
        <v>2004</v>
      </c>
      <c r="L16903">
        <v>2007</v>
      </c>
    </row>
    <row r="16904" spans="1:12" x14ac:dyDescent="0.25">
      <c r="A16904">
        <v>32</v>
      </c>
      <c r="B16904">
        <v>88962528</v>
      </c>
      <c r="C16904" t="s">
        <v>977</v>
      </c>
      <c r="D16904">
        <v>65</v>
      </c>
      <c r="E16904">
        <v>0</v>
      </c>
      <c r="F16904">
        <v>45.5</v>
      </c>
      <c r="G16904">
        <v>0</v>
      </c>
      <c r="H16904">
        <v>0</v>
      </c>
      <c r="I16904">
        <v>0</v>
      </c>
      <c r="K16904">
        <v>2004</v>
      </c>
      <c r="L16904">
        <v>2007</v>
      </c>
    </row>
    <row r="16905" spans="1:12" x14ac:dyDescent="0.25">
      <c r="A16905">
        <v>32</v>
      </c>
      <c r="B16905">
        <v>88962529</v>
      </c>
      <c r="C16905" t="s">
        <v>976</v>
      </c>
      <c r="D16905">
        <v>75</v>
      </c>
      <c r="E16905">
        <v>0</v>
      </c>
      <c r="F16905">
        <v>52.5</v>
      </c>
      <c r="G16905">
        <v>0</v>
      </c>
      <c r="H16905">
        <v>0</v>
      </c>
      <c r="I16905">
        <v>0</v>
      </c>
      <c r="K16905">
        <v>2004</v>
      </c>
      <c r="L16905">
        <v>2007</v>
      </c>
    </row>
    <row r="16906" spans="1:12" x14ac:dyDescent="0.25">
      <c r="A16906">
        <v>32</v>
      </c>
      <c r="B16906">
        <v>88962530</v>
      </c>
      <c r="C16906" t="s">
        <v>973</v>
      </c>
      <c r="D16906">
        <v>21</v>
      </c>
      <c r="E16906">
        <v>0</v>
      </c>
      <c r="F16906">
        <v>14.7</v>
      </c>
      <c r="G16906">
        <v>0</v>
      </c>
      <c r="H16906">
        <v>0</v>
      </c>
      <c r="I16906">
        <v>0</v>
      </c>
      <c r="K16906">
        <v>2004</v>
      </c>
      <c r="L16906">
        <v>2007</v>
      </c>
    </row>
    <row r="16907" spans="1:12" x14ac:dyDescent="0.25">
      <c r="A16907">
        <v>32</v>
      </c>
      <c r="B16907">
        <v>88962538</v>
      </c>
      <c r="C16907" t="s">
        <v>4025</v>
      </c>
      <c r="D16907">
        <v>63</v>
      </c>
      <c r="E16907">
        <v>0</v>
      </c>
      <c r="F16907">
        <v>44.1</v>
      </c>
      <c r="G16907">
        <v>0</v>
      </c>
      <c r="H16907">
        <v>0</v>
      </c>
      <c r="I16907">
        <v>0</v>
      </c>
      <c r="K16907">
        <v>2004</v>
      </c>
      <c r="L16907">
        <v>2007</v>
      </c>
    </row>
    <row r="16908" spans="1:12" x14ac:dyDescent="0.25">
      <c r="A16908">
        <v>32</v>
      </c>
      <c r="B16908">
        <v>88962539</v>
      </c>
      <c r="C16908" t="s">
        <v>7019</v>
      </c>
      <c r="D16908">
        <v>63</v>
      </c>
      <c r="E16908">
        <v>0</v>
      </c>
      <c r="F16908">
        <v>44.1</v>
      </c>
      <c r="G16908">
        <v>0</v>
      </c>
      <c r="H16908">
        <v>0</v>
      </c>
      <c r="I16908">
        <v>0</v>
      </c>
      <c r="K16908">
        <v>2004</v>
      </c>
      <c r="L16908">
        <v>2007</v>
      </c>
    </row>
    <row r="16909" spans="1:12" x14ac:dyDescent="0.25">
      <c r="A16909">
        <v>32</v>
      </c>
      <c r="B16909">
        <v>88962550</v>
      </c>
      <c r="C16909" t="s">
        <v>7064</v>
      </c>
      <c r="D16909">
        <v>29</v>
      </c>
      <c r="E16909">
        <v>0</v>
      </c>
      <c r="F16909">
        <v>17.399999999999999</v>
      </c>
      <c r="G16909">
        <v>0</v>
      </c>
      <c r="H16909">
        <v>0</v>
      </c>
      <c r="I16909">
        <v>0</v>
      </c>
      <c r="K16909">
        <v>2003</v>
      </c>
      <c r="L16909">
        <v>2010</v>
      </c>
    </row>
    <row r="16910" spans="1:12" x14ac:dyDescent="0.25">
      <c r="A16910">
        <v>32</v>
      </c>
      <c r="B16910">
        <v>88962793</v>
      </c>
      <c r="C16910" t="s">
        <v>2034</v>
      </c>
      <c r="D16910">
        <v>585</v>
      </c>
      <c r="E16910">
        <v>0</v>
      </c>
      <c r="F16910">
        <v>409.5</v>
      </c>
      <c r="G16910">
        <v>0</v>
      </c>
      <c r="H16910">
        <v>0</v>
      </c>
      <c r="I16910">
        <v>0</v>
      </c>
      <c r="K16910">
        <v>1999</v>
      </c>
      <c r="L16910">
        <v>2007</v>
      </c>
    </row>
    <row r="16911" spans="1:12" x14ac:dyDescent="0.25">
      <c r="A16911">
        <v>32</v>
      </c>
      <c r="B16911">
        <v>88962795</v>
      </c>
      <c r="C16911" t="s">
        <v>2034</v>
      </c>
      <c r="D16911">
        <v>585</v>
      </c>
      <c r="E16911">
        <v>0</v>
      </c>
      <c r="F16911">
        <v>409.5</v>
      </c>
      <c r="G16911">
        <v>0</v>
      </c>
      <c r="H16911">
        <v>0</v>
      </c>
      <c r="I16911">
        <v>0</v>
      </c>
      <c r="K16911">
        <v>1999</v>
      </c>
      <c r="L16911">
        <v>2007</v>
      </c>
    </row>
    <row r="16912" spans="1:12" x14ac:dyDescent="0.25">
      <c r="A16912">
        <v>32</v>
      </c>
      <c r="B16912">
        <v>88962797</v>
      </c>
      <c r="C16912" t="s">
        <v>2034</v>
      </c>
      <c r="D16912">
        <v>585</v>
      </c>
      <c r="E16912">
        <v>0</v>
      </c>
      <c r="F16912">
        <v>409.5</v>
      </c>
      <c r="G16912">
        <v>0</v>
      </c>
      <c r="H16912">
        <v>0</v>
      </c>
      <c r="I16912">
        <v>0</v>
      </c>
      <c r="K16912">
        <v>1999</v>
      </c>
      <c r="L16912">
        <v>2007</v>
      </c>
    </row>
    <row r="16913" spans="1:12" x14ac:dyDescent="0.25">
      <c r="A16913">
        <v>32</v>
      </c>
      <c r="B16913">
        <v>88962799</v>
      </c>
      <c r="C16913" t="s">
        <v>2035</v>
      </c>
      <c r="D16913">
        <v>668.57</v>
      </c>
      <c r="E16913">
        <v>0</v>
      </c>
      <c r="F16913">
        <v>468</v>
      </c>
      <c r="G16913">
        <v>0</v>
      </c>
      <c r="H16913">
        <v>0</v>
      </c>
      <c r="I16913">
        <v>0</v>
      </c>
      <c r="K16913">
        <v>1999</v>
      </c>
      <c r="L16913">
        <v>2007</v>
      </c>
    </row>
    <row r="16914" spans="1:12" x14ac:dyDescent="0.25">
      <c r="A16914">
        <v>32</v>
      </c>
      <c r="B16914">
        <v>88962801</v>
      </c>
      <c r="C16914" t="s">
        <v>2035</v>
      </c>
      <c r="D16914">
        <v>712.86</v>
      </c>
      <c r="E16914">
        <v>0</v>
      </c>
      <c r="F16914">
        <v>468</v>
      </c>
      <c r="G16914">
        <v>0</v>
      </c>
      <c r="H16914">
        <v>0</v>
      </c>
      <c r="I16914">
        <v>0</v>
      </c>
      <c r="K16914">
        <v>1999</v>
      </c>
      <c r="L16914">
        <v>2007</v>
      </c>
    </row>
    <row r="16915" spans="1:12" x14ac:dyDescent="0.25">
      <c r="A16915">
        <v>32</v>
      </c>
      <c r="B16915">
        <v>88962803</v>
      </c>
      <c r="C16915" t="s">
        <v>2035</v>
      </c>
      <c r="D16915">
        <v>668.57</v>
      </c>
      <c r="E16915">
        <v>0</v>
      </c>
      <c r="F16915">
        <v>468</v>
      </c>
      <c r="G16915">
        <v>0</v>
      </c>
      <c r="H16915">
        <v>0</v>
      </c>
      <c r="I16915">
        <v>0</v>
      </c>
      <c r="K16915">
        <v>1999</v>
      </c>
      <c r="L16915">
        <v>2007</v>
      </c>
    </row>
    <row r="16916" spans="1:12" x14ac:dyDescent="0.25">
      <c r="A16916">
        <v>32</v>
      </c>
      <c r="B16916">
        <v>88962805</v>
      </c>
      <c r="C16916" t="s">
        <v>2035</v>
      </c>
      <c r="D16916">
        <v>712.86</v>
      </c>
      <c r="E16916">
        <v>0</v>
      </c>
      <c r="F16916">
        <v>468</v>
      </c>
      <c r="G16916">
        <v>0</v>
      </c>
      <c r="H16916">
        <v>0</v>
      </c>
      <c r="I16916">
        <v>0</v>
      </c>
      <c r="K16916">
        <v>1999</v>
      </c>
      <c r="L16916">
        <v>2007</v>
      </c>
    </row>
    <row r="16917" spans="1:12" x14ac:dyDescent="0.25">
      <c r="A16917">
        <v>32</v>
      </c>
      <c r="B16917">
        <v>88962807</v>
      </c>
      <c r="C16917" t="s">
        <v>2035</v>
      </c>
      <c r="D16917">
        <v>712.86</v>
      </c>
      <c r="E16917">
        <v>0</v>
      </c>
      <c r="F16917">
        <v>468</v>
      </c>
      <c r="G16917">
        <v>0</v>
      </c>
      <c r="H16917">
        <v>0</v>
      </c>
      <c r="I16917">
        <v>0</v>
      </c>
      <c r="K16917">
        <v>1999</v>
      </c>
      <c r="L16917">
        <v>2007</v>
      </c>
    </row>
    <row r="16918" spans="1:12" x14ac:dyDescent="0.25">
      <c r="A16918">
        <v>32</v>
      </c>
      <c r="B16918">
        <v>88962808</v>
      </c>
      <c r="C16918" t="s">
        <v>7065</v>
      </c>
      <c r="D16918">
        <v>534.29</v>
      </c>
      <c r="E16918">
        <v>0</v>
      </c>
      <c r="F16918">
        <v>374</v>
      </c>
      <c r="G16918">
        <v>0</v>
      </c>
      <c r="H16918">
        <v>0</v>
      </c>
      <c r="I16918">
        <v>0</v>
      </c>
      <c r="K16918">
        <v>1999</v>
      </c>
      <c r="L16918">
        <v>2007</v>
      </c>
    </row>
    <row r="16919" spans="1:12" x14ac:dyDescent="0.25">
      <c r="A16919">
        <v>32</v>
      </c>
      <c r="B16919">
        <v>88962809</v>
      </c>
      <c r="C16919" t="s">
        <v>2034</v>
      </c>
      <c r="D16919">
        <v>510.71</v>
      </c>
      <c r="E16919">
        <v>0</v>
      </c>
      <c r="F16919">
        <v>357.5</v>
      </c>
      <c r="G16919">
        <v>0</v>
      </c>
      <c r="H16919">
        <v>0</v>
      </c>
      <c r="I16919">
        <v>0</v>
      </c>
      <c r="K16919">
        <v>1999</v>
      </c>
      <c r="L16919">
        <v>2007</v>
      </c>
    </row>
    <row r="16920" spans="1:12" x14ac:dyDescent="0.25">
      <c r="A16920">
        <v>32</v>
      </c>
      <c r="B16920">
        <v>88962811</v>
      </c>
      <c r="C16920" t="s">
        <v>2035</v>
      </c>
      <c r="D16920">
        <v>715</v>
      </c>
      <c r="E16920">
        <v>0</v>
      </c>
      <c r="F16920">
        <v>500.5</v>
      </c>
      <c r="G16920">
        <v>0</v>
      </c>
      <c r="H16920">
        <v>0</v>
      </c>
      <c r="I16920">
        <v>0</v>
      </c>
      <c r="K16920">
        <v>1999</v>
      </c>
      <c r="L16920">
        <v>2005</v>
      </c>
    </row>
    <row r="16921" spans="1:12" x14ac:dyDescent="0.25">
      <c r="A16921">
        <v>32</v>
      </c>
      <c r="B16921">
        <v>88962846</v>
      </c>
      <c r="C16921" t="s">
        <v>7066</v>
      </c>
      <c r="D16921">
        <v>18</v>
      </c>
      <c r="E16921">
        <v>0</v>
      </c>
      <c r="F16921">
        <v>10.8</v>
      </c>
      <c r="G16921">
        <v>0</v>
      </c>
      <c r="H16921">
        <v>0</v>
      </c>
      <c r="I16921">
        <v>0</v>
      </c>
      <c r="K16921">
        <v>2002</v>
      </c>
      <c r="L16921">
        <v>2005</v>
      </c>
    </row>
    <row r="16922" spans="1:12" x14ac:dyDescent="0.25">
      <c r="A16922">
        <v>32</v>
      </c>
      <c r="B16922">
        <v>88962854</v>
      </c>
      <c r="C16922" t="s">
        <v>1027</v>
      </c>
      <c r="D16922">
        <v>41</v>
      </c>
      <c r="E16922">
        <v>0</v>
      </c>
      <c r="F16922">
        <v>28.7</v>
      </c>
      <c r="G16922">
        <v>0</v>
      </c>
      <c r="H16922">
        <v>0</v>
      </c>
      <c r="I16922">
        <v>0</v>
      </c>
      <c r="K16922">
        <v>2004</v>
      </c>
      <c r="L16922">
        <v>2005</v>
      </c>
    </row>
    <row r="16923" spans="1:12" x14ac:dyDescent="0.25">
      <c r="A16923">
        <v>32</v>
      </c>
      <c r="B16923">
        <v>88962891</v>
      </c>
      <c r="C16923" t="s">
        <v>7067</v>
      </c>
      <c r="D16923">
        <v>5</v>
      </c>
      <c r="E16923">
        <v>0</v>
      </c>
      <c r="F16923">
        <v>3.5</v>
      </c>
      <c r="G16923">
        <v>0</v>
      </c>
      <c r="H16923">
        <v>0</v>
      </c>
      <c r="I16923">
        <v>0</v>
      </c>
      <c r="K16923">
        <v>2004</v>
      </c>
      <c r="L16923">
        <v>2005</v>
      </c>
    </row>
    <row r="16924" spans="1:12" x14ac:dyDescent="0.25">
      <c r="A16924">
        <v>32</v>
      </c>
      <c r="B16924">
        <v>88962904</v>
      </c>
      <c r="C16924" t="s">
        <v>7016</v>
      </c>
      <c r="D16924">
        <v>28</v>
      </c>
      <c r="E16924">
        <v>0</v>
      </c>
      <c r="F16924">
        <v>19.600000000000001</v>
      </c>
      <c r="G16924">
        <v>0</v>
      </c>
      <c r="H16924">
        <v>0</v>
      </c>
      <c r="I16924">
        <v>0</v>
      </c>
      <c r="K16924">
        <v>2004</v>
      </c>
      <c r="L16924">
        <v>2007</v>
      </c>
    </row>
    <row r="16925" spans="1:12" x14ac:dyDescent="0.25">
      <c r="A16925">
        <v>32</v>
      </c>
      <c r="B16925">
        <v>88962952</v>
      </c>
      <c r="C16925" t="s">
        <v>7068</v>
      </c>
      <c r="D16925">
        <v>230</v>
      </c>
      <c r="E16925">
        <v>0</v>
      </c>
      <c r="F16925">
        <v>161</v>
      </c>
      <c r="G16925">
        <v>0</v>
      </c>
      <c r="H16925">
        <v>0</v>
      </c>
      <c r="I16925">
        <v>0</v>
      </c>
      <c r="K16925">
        <v>2004</v>
      </c>
      <c r="L16925">
        <v>2007</v>
      </c>
    </row>
    <row r="16926" spans="1:12" x14ac:dyDescent="0.25">
      <c r="A16926">
        <v>32</v>
      </c>
      <c r="B16926">
        <v>88962954</v>
      </c>
      <c r="C16926" t="s">
        <v>7069</v>
      </c>
      <c r="D16926">
        <v>495</v>
      </c>
      <c r="E16926">
        <v>0</v>
      </c>
      <c r="F16926">
        <v>346.5</v>
      </c>
      <c r="G16926">
        <v>0</v>
      </c>
      <c r="H16926">
        <v>0</v>
      </c>
      <c r="I16926">
        <v>0</v>
      </c>
      <c r="K16926">
        <v>2004</v>
      </c>
      <c r="L16926">
        <v>2007</v>
      </c>
    </row>
    <row r="16927" spans="1:12" x14ac:dyDescent="0.25">
      <c r="A16927">
        <v>32</v>
      </c>
      <c r="B16927">
        <v>88962960</v>
      </c>
      <c r="C16927" t="s">
        <v>7070</v>
      </c>
      <c r="D16927">
        <v>15</v>
      </c>
      <c r="E16927">
        <v>0</v>
      </c>
      <c r="F16927">
        <v>10.5</v>
      </c>
      <c r="G16927">
        <v>0</v>
      </c>
      <c r="H16927">
        <v>0</v>
      </c>
      <c r="I16927">
        <v>0</v>
      </c>
      <c r="K16927">
        <v>2005</v>
      </c>
      <c r="L16927">
        <v>2009</v>
      </c>
    </row>
    <row r="16928" spans="1:12" x14ac:dyDescent="0.25">
      <c r="A16928">
        <v>32</v>
      </c>
      <c r="B16928">
        <v>88962961</v>
      </c>
      <c r="C16928" t="s">
        <v>7071</v>
      </c>
      <c r="D16928">
        <v>15</v>
      </c>
      <c r="E16928">
        <v>0</v>
      </c>
      <c r="F16928">
        <v>10.5</v>
      </c>
      <c r="G16928">
        <v>0</v>
      </c>
      <c r="H16928">
        <v>0</v>
      </c>
      <c r="I16928">
        <v>0</v>
      </c>
      <c r="K16928">
        <v>2005</v>
      </c>
      <c r="L16928">
        <v>2009</v>
      </c>
    </row>
    <row r="16929" spans="1:12" x14ac:dyDescent="0.25">
      <c r="A16929">
        <v>32</v>
      </c>
      <c r="B16929">
        <v>88962965</v>
      </c>
      <c r="C16929" t="s">
        <v>7072</v>
      </c>
      <c r="D16929">
        <v>23</v>
      </c>
      <c r="E16929">
        <v>0</v>
      </c>
      <c r="F16929">
        <v>16.100000000000001</v>
      </c>
      <c r="G16929">
        <v>0</v>
      </c>
      <c r="H16929">
        <v>0</v>
      </c>
      <c r="I16929">
        <v>0</v>
      </c>
      <c r="K16929">
        <v>2005</v>
      </c>
      <c r="L16929">
        <v>2008</v>
      </c>
    </row>
    <row r="16930" spans="1:12" x14ac:dyDescent="0.25">
      <c r="A16930">
        <v>32</v>
      </c>
      <c r="B16930">
        <v>88963063</v>
      </c>
      <c r="C16930" t="s">
        <v>7017</v>
      </c>
      <c r="D16930">
        <v>43</v>
      </c>
      <c r="E16930">
        <v>0</v>
      </c>
      <c r="F16930">
        <v>30.1</v>
      </c>
      <c r="G16930">
        <v>0</v>
      </c>
      <c r="H16930">
        <v>0</v>
      </c>
      <c r="I16930">
        <v>0</v>
      </c>
      <c r="K16930">
        <v>2001</v>
      </c>
      <c r="L16930">
        <v>2003</v>
      </c>
    </row>
    <row r="16931" spans="1:12" x14ac:dyDescent="0.25">
      <c r="A16931">
        <v>32</v>
      </c>
      <c r="B16931">
        <v>88963064</v>
      </c>
      <c r="C16931" t="s">
        <v>7017</v>
      </c>
      <c r="D16931">
        <v>37</v>
      </c>
      <c r="E16931">
        <v>0</v>
      </c>
      <c r="F16931">
        <v>25.9</v>
      </c>
      <c r="G16931">
        <v>0</v>
      </c>
      <c r="H16931">
        <v>0</v>
      </c>
      <c r="I16931">
        <v>0</v>
      </c>
      <c r="K16931">
        <v>1999</v>
      </c>
      <c r="L16931">
        <v>2007</v>
      </c>
    </row>
    <row r="16932" spans="1:12" x14ac:dyDescent="0.25">
      <c r="A16932">
        <v>32</v>
      </c>
      <c r="B16932">
        <v>88963077</v>
      </c>
      <c r="C16932" t="s">
        <v>7073</v>
      </c>
      <c r="D16932">
        <v>11</v>
      </c>
      <c r="E16932">
        <v>0</v>
      </c>
      <c r="F16932">
        <v>6.6</v>
      </c>
      <c r="G16932">
        <v>0</v>
      </c>
      <c r="H16932">
        <v>0</v>
      </c>
      <c r="I16932">
        <v>0</v>
      </c>
      <c r="K16932">
        <v>1999</v>
      </c>
      <c r="L16932">
        <v>2018</v>
      </c>
    </row>
    <row r="16933" spans="1:12" x14ac:dyDescent="0.25">
      <c r="A16933">
        <v>32</v>
      </c>
      <c r="B16933">
        <v>88963082</v>
      </c>
      <c r="C16933" t="s">
        <v>7074</v>
      </c>
      <c r="D16933">
        <v>20</v>
      </c>
      <c r="E16933">
        <v>0</v>
      </c>
      <c r="F16933">
        <v>14</v>
      </c>
      <c r="G16933">
        <v>0</v>
      </c>
      <c r="H16933">
        <v>0</v>
      </c>
      <c r="I16933">
        <v>0</v>
      </c>
      <c r="K16933">
        <v>2003</v>
      </c>
      <c r="L16933">
        <v>2005</v>
      </c>
    </row>
    <row r="16934" spans="1:12" x14ac:dyDescent="0.25">
      <c r="A16934">
        <v>32</v>
      </c>
      <c r="B16934">
        <v>88963139</v>
      </c>
      <c r="C16934" t="s">
        <v>7075</v>
      </c>
      <c r="D16934">
        <v>50</v>
      </c>
      <c r="E16934">
        <v>0</v>
      </c>
      <c r="F16934">
        <v>37.5</v>
      </c>
      <c r="G16934">
        <v>0</v>
      </c>
      <c r="H16934">
        <v>50.79</v>
      </c>
      <c r="I16934">
        <v>0</v>
      </c>
      <c r="K16934">
        <v>1999</v>
      </c>
      <c r="L16934">
        <v>2014</v>
      </c>
    </row>
    <row r="16935" spans="1:12" x14ac:dyDescent="0.25">
      <c r="A16935">
        <v>32</v>
      </c>
      <c r="B16935">
        <v>88963140</v>
      </c>
      <c r="C16935" t="s">
        <v>7075</v>
      </c>
      <c r="D16935">
        <v>50</v>
      </c>
      <c r="E16935">
        <v>0</v>
      </c>
      <c r="F16935">
        <v>37.5</v>
      </c>
      <c r="G16935">
        <v>0</v>
      </c>
      <c r="H16935">
        <v>50.79</v>
      </c>
      <c r="I16935">
        <v>0</v>
      </c>
      <c r="K16935">
        <v>1999</v>
      </c>
      <c r="L16935">
        <v>2014</v>
      </c>
    </row>
    <row r="16936" spans="1:12" x14ac:dyDescent="0.25">
      <c r="A16936">
        <v>32</v>
      </c>
      <c r="B16936">
        <v>88963142</v>
      </c>
      <c r="C16936" t="s">
        <v>3845</v>
      </c>
      <c r="D16936">
        <v>75</v>
      </c>
      <c r="E16936">
        <v>0</v>
      </c>
      <c r="F16936">
        <v>56.25</v>
      </c>
      <c r="G16936">
        <v>0</v>
      </c>
      <c r="H16936">
        <v>76.180000000000007</v>
      </c>
      <c r="I16936">
        <v>0</v>
      </c>
      <c r="K16936">
        <v>2004</v>
      </c>
      <c r="L16936">
        <v>2014</v>
      </c>
    </row>
    <row r="16937" spans="1:12" x14ac:dyDescent="0.25">
      <c r="A16937">
        <v>32</v>
      </c>
      <c r="B16937">
        <v>88963143</v>
      </c>
      <c r="C16937" t="s">
        <v>7076</v>
      </c>
      <c r="D16937">
        <v>70</v>
      </c>
      <c r="E16937">
        <v>0</v>
      </c>
      <c r="F16937">
        <v>52.5</v>
      </c>
      <c r="G16937">
        <v>0</v>
      </c>
      <c r="H16937">
        <v>71.099999999999994</v>
      </c>
      <c r="I16937">
        <v>0</v>
      </c>
      <c r="K16937">
        <v>1999</v>
      </c>
      <c r="L16937">
        <v>2014</v>
      </c>
    </row>
    <row r="16938" spans="1:12" x14ac:dyDescent="0.25">
      <c r="A16938">
        <v>32</v>
      </c>
      <c r="B16938">
        <v>88963144</v>
      </c>
      <c r="C16938" t="s">
        <v>7076</v>
      </c>
      <c r="D16938">
        <v>70</v>
      </c>
      <c r="E16938">
        <v>0</v>
      </c>
      <c r="F16938">
        <v>52.5</v>
      </c>
      <c r="G16938">
        <v>0</v>
      </c>
      <c r="H16938">
        <v>71.099999999999994</v>
      </c>
      <c r="I16938">
        <v>0</v>
      </c>
      <c r="K16938">
        <v>1999</v>
      </c>
      <c r="L16938">
        <v>2014</v>
      </c>
    </row>
    <row r="16939" spans="1:12" x14ac:dyDescent="0.25">
      <c r="A16939">
        <v>32</v>
      </c>
      <c r="B16939">
        <v>88963146</v>
      </c>
      <c r="C16939" t="s">
        <v>7077</v>
      </c>
      <c r="D16939">
        <v>5</v>
      </c>
      <c r="E16939">
        <v>0</v>
      </c>
      <c r="F16939">
        <v>3.75</v>
      </c>
      <c r="G16939">
        <v>0</v>
      </c>
      <c r="H16939">
        <v>5.08</v>
      </c>
      <c r="I16939">
        <v>0</v>
      </c>
      <c r="K16939">
        <v>1999</v>
      </c>
      <c r="L16939">
        <v>2007</v>
      </c>
    </row>
    <row r="16940" spans="1:12" x14ac:dyDescent="0.25">
      <c r="A16940">
        <v>32</v>
      </c>
      <c r="B16940">
        <v>88963148</v>
      </c>
      <c r="C16940" t="s">
        <v>7078</v>
      </c>
      <c r="D16940">
        <v>400</v>
      </c>
      <c r="E16940">
        <v>0</v>
      </c>
      <c r="F16940">
        <v>280</v>
      </c>
      <c r="G16940">
        <v>0</v>
      </c>
      <c r="H16940">
        <v>0</v>
      </c>
      <c r="I16940">
        <v>0</v>
      </c>
      <c r="K16940">
        <v>2001</v>
      </c>
      <c r="L16940">
        <v>2004</v>
      </c>
    </row>
    <row r="16941" spans="1:12" x14ac:dyDescent="0.25">
      <c r="A16941">
        <v>32</v>
      </c>
      <c r="B16941">
        <v>88963149</v>
      </c>
      <c r="C16941" t="s">
        <v>7079</v>
      </c>
      <c r="D16941">
        <v>205</v>
      </c>
      <c r="E16941">
        <v>0</v>
      </c>
      <c r="F16941">
        <v>123</v>
      </c>
      <c r="G16941">
        <v>0</v>
      </c>
      <c r="H16941">
        <v>0</v>
      </c>
      <c r="I16941">
        <v>0</v>
      </c>
      <c r="K16941">
        <v>2001</v>
      </c>
      <c r="L16941">
        <v>2009</v>
      </c>
    </row>
    <row r="16942" spans="1:12" x14ac:dyDescent="0.25">
      <c r="A16942">
        <v>32</v>
      </c>
      <c r="B16942">
        <v>88963150</v>
      </c>
      <c r="C16942" t="s">
        <v>7080</v>
      </c>
      <c r="D16942">
        <v>14</v>
      </c>
      <c r="E16942">
        <v>0</v>
      </c>
      <c r="F16942">
        <v>9.8000000000000007</v>
      </c>
      <c r="G16942">
        <v>0</v>
      </c>
      <c r="H16942">
        <v>0</v>
      </c>
      <c r="I16942">
        <v>0</v>
      </c>
      <c r="K16942">
        <v>2001</v>
      </c>
      <c r="L16942">
        <v>2009</v>
      </c>
    </row>
    <row r="16943" spans="1:12" x14ac:dyDescent="0.25">
      <c r="A16943">
        <v>32</v>
      </c>
      <c r="B16943">
        <v>88963151</v>
      </c>
      <c r="C16943" t="s">
        <v>7081</v>
      </c>
      <c r="D16943">
        <v>12</v>
      </c>
      <c r="E16943">
        <v>0</v>
      </c>
      <c r="F16943">
        <v>8.4</v>
      </c>
      <c r="G16943">
        <v>0</v>
      </c>
      <c r="H16943">
        <v>0</v>
      </c>
      <c r="I16943">
        <v>0</v>
      </c>
      <c r="K16943">
        <v>2001</v>
      </c>
      <c r="L16943">
        <v>2009</v>
      </c>
    </row>
    <row r="16944" spans="1:12" x14ac:dyDescent="0.25">
      <c r="A16944">
        <v>32</v>
      </c>
      <c r="B16944">
        <v>88963152</v>
      </c>
      <c r="C16944" t="s">
        <v>7082</v>
      </c>
      <c r="D16944">
        <v>198</v>
      </c>
      <c r="E16944">
        <v>0</v>
      </c>
      <c r="F16944">
        <v>138.6</v>
      </c>
      <c r="G16944">
        <v>0</v>
      </c>
      <c r="H16944">
        <v>0</v>
      </c>
      <c r="I16944">
        <v>0</v>
      </c>
      <c r="K16944">
        <v>2001</v>
      </c>
      <c r="L16944">
        <v>2009</v>
      </c>
    </row>
    <row r="16945" spans="1:12" x14ac:dyDescent="0.25">
      <c r="A16945">
        <v>32</v>
      </c>
      <c r="B16945">
        <v>88963153</v>
      </c>
      <c r="C16945" t="s">
        <v>7083</v>
      </c>
      <c r="D16945">
        <v>335</v>
      </c>
      <c r="E16945">
        <v>0</v>
      </c>
      <c r="F16945">
        <v>234.5</v>
      </c>
      <c r="G16945">
        <v>0</v>
      </c>
      <c r="H16945">
        <v>0</v>
      </c>
      <c r="I16945">
        <v>0</v>
      </c>
      <c r="K16945">
        <v>2001</v>
      </c>
      <c r="L16945">
        <v>2004</v>
      </c>
    </row>
    <row r="16946" spans="1:12" x14ac:dyDescent="0.25">
      <c r="A16946">
        <v>32</v>
      </c>
      <c r="B16946">
        <v>88963154</v>
      </c>
      <c r="C16946" t="s">
        <v>7084</v>
      </c>
      <c r="D16946">
        <v>15</v>
      </c>
      <c r="E16946">
        <v>0</v>
      </c>
      <c r="F16946">
        <v>10.5</v>
      </c>
      <c r="G16946">
        <v>0</v>
      </c>
      <c r="H16946">
        <v>0</v>
      </c>
      <c r="I16946">
        <v>0</v>
      </c>
      <c r="K16946">
        <v>2001</v>
      </c>
      <c r="L16946">
        <v>2009</v>
      </c>
    </row>
    <row r="16947" spans="1:12" x14ac:dyDescent="0.25">
      <c r="A16947">
        <v>32</v>
      </c>
      <c r="B16947">
        <v>88963155</v>
      </c>
      <c r="C16947" t="s">
        <v>7085</v>
      </c>
      <c r="D16947">
        <v>65</v>
      </c>
      <c r="E16947">
        <v>0</v>
      </c>
      <c r="F16947">
        <v>45.5</v>
      </c>
      <c r="G16947">
        <v>0</v>
      </c>
      <c r="H16947">
        <v>0</v>
      </c>
      <c r="I16947">
        <v>0</v>
      </c>
      <c r="K16947">
        <v>2001</v>
      </c>
      <c r="L16947">
        <v>2009</v>
      </c>
    </row>
    <row r="16948" spans="1:12" x14ac:dyDescent="0.25">
      <c r="A16948">
        <v>32</v>
      </c>
      <c r="B16948">
        <v>88963156</v>
      </c>
      <c r="C16948" t="s">
        <v>7086</v>
      </c>
      <c r="D16948">
        <v>45</v>
      </c>
      <c r="E16948">
        <v>0</v>
      </c>
      <c r="F16948">
        <v>31.5</v>
      </c>
      <c r="G16948">
        <v>0</v>
      </c>
      <c r="H16948">
        <v>0</v>
      </c>
      <c r="I16948">
        <v>0</v>
      </c>
      <c r="K16948">
        <v>2001</v>
      </c>
      <c r="L16948">
        <v>2009</v>
      </c>
    </row>
    <row r="16949" spans="1:12" x14ac:dyDescent="0.25">
      <c r="A16949">
        <v>32</v>
      </c>
      <c r="B16949">
        <v>88963157</v>
      </c>
      <c r="C16949" t="s">
        <v>7087</v>
      </c>
      <c r="D16949">
        <v>530</v>
      </c>
      <c r="E16949">
        <v>0</v>
      </c>
      <c r="F16949">
        <v>397.5</v>
      </c>
      <c r="G16949">
        <v>0</v>
      </c>
      <c r="H16949">
        <v>0</v>
      </c>
      <c r="I16949">
        <v>0</v>
      </c>
      <c r="K16949">
        <v>2001</v>
      </c>
      <c r="L16949">
        <v>2009</v>
      </c>
    </row>
    <row r="16950" spans="1:12" x14ac:dyDescent="0.25">
      <c r="A16950">
        <v>32</v>
      </c>
      <c r="B16950">
        <v>88963158</v>
      </c>
      <c r="C16950" t="s">
        <v>7088</v>
      </c>
      <c r="D16950">
        <v>20</v>
      </c>
      <c r="E16950">
        <v>0</v>
      </c>
      <c r="F16950">
        <v>14</v>
      </c>
      <c r="G16950">
        <v>0</v>
      </c>
      <c r="H16950">
        <v>0</v>
      </c>
      <c r="I16950">
        <v>0</v>
      </c>
      <c r="K16950">
        <v>2001</v>
      </c>
      <c r="L16950">
        <v>2009</v>
      </c>
    </row>
    <row r="16951" spans="1:12" x14ac:dyDescent="0.25">
      <c r="A16951">
        <v>32</v>
      </c>
      <c r="B16951">
        <v>88963159</v>
      </c>
      <c r="C16951" t="s">
        <v>7089</v>
      </c>
      <c r="D16951">
        <v>21</v>
      </c>
      <c r="E16951">
        <v>0</v>
      </c>
      <c r="F16951">
        <v>14.7</v>
      </c>
      <c r="G16951">
        <v>0</v>
      </c>
      <c r="H16951">
        <v>0</v>
      </c>
      <c r="I16951">
        <v>0</v>
      </c>
      <c r="K16951">
        <v>2001</v>
      </c>
      <c r="L16951">
        <v>2009</v>
      </c>
    </row>
    <row r="16952" spans="1:12" x14ac:dyDescent="0.25">
      <c r="A16952">
        <v>32</v>
      </c>
      <c r="B16952">
        <v>88963160</v>
      </c>
      <c r="C16952" t="s">
        <v>7090</v>
      </c>
      <c r="D16952">
        <v>35</v>
      </c>
      <c r="E16952">
        <v>0</v>
      </c>
      <c r="F16952">
        <v>24.5</v>
      </c>
      <c r="G16952">
        <v>0</v>
      </c>
      <c r="H16952">
        <v>0</v>
      </c>
      <c r="I16952">
        <v>0</v>
      </c>
      <c r="K16952">
        <v>2001</v>
      </c>
      <c r="L16952">
        <v>2009</v>
      </c>
    </row>
    <row r="16953" spans="1:12" x14ac:dyDescent="0.25">
      <c r="A16953">
        <v>32</v>
      </c>
      <c r="B16953">
        <v>88963161</v>
      </c>
      <c r="C16953" t="s">
        <v>7091</v>
      </c>
      <c r="D16953">
        <v>95</v>
      </c>
      <c r="E16953">
        <v>0</v>
      </c>
      <c r="F16953">
        <v>66.5</v>
      </c>
      <c r="G16953">
        <v>0</v>
      </c>
      <c r="H16953">
        <v>0</v>
      </c>
      <c r="I16953">
        <v>0</v>
      </c>
      <c r="K16953">
        <v>2001</v>
      </c>
      <c r="L16953">
        <v>2009</v>
      </c>
    </row>
    <row r="16954" spans="1:12" x14ac:dyDescent="0.25">
      <c r="A16954">
        <v>32</v>
      </c>
      <c r="B16954">
        <v>88963162</v>
      </c>
      <c r="C16954" t="s">
        <v>7092</v>
      </c>
      <c r="D16954">
        <v>314</v>
      </c>
      <c r="E16954">
        <v>0</v>
      </c>
      <c r="F16954">
        <v>219.8</v>
      </c>
      <c r="G16954">
        <v>0</v>
      </c>
      <c r="H16954">
        <v>0</v>
      </c>
      <c r="I16954">
        <v>0</v>
      </c>
      <c r="K16954">
        <v>2001</v>
      </c>
      <c r="L16954">
        <v>2009</v>
      </c>
    </row>
    <row r="16955" spans="1:12" x14ac:dyDescent="0.25">
      <c r="A16955">
        <v>32</v>
      </c>
      <c r="B16955">
        <v>88963163</v>
      </c>
      <c r="C16955" t="s">
        <v>7093</v>
      </c>
      <c r="D16955">
        <v>68</v>
      </c>
      <c r="E16955">
        <v>0</v>
      </c>
      <c r="F16955">
        <v>47.6</v>
      </c>
      <c r="G16955">
        <v>0</v>
      </c>
      <c r="H16955">
        <v>0</v>
      </c>
      <c r="I16955">
        <v>0</v>
      </c>
      <c r="K16955">
        <v>2001</v>
      </c>
      <c r="L16955">
        <v>2009</v>
      </c>
    </row>
    <row r="16956" spans="1:12" x14ac:dyDescent="0.25">
      <c r="A16956">
        <v>32</v>
      </c>
      <c r="B16956">
        <v>88963164</v>
      </c>
      <c r="C16956" t="s">
        <v>7094</v>
      </c>
      <c r="D16956">
        <v>15</v>
      </c>
      <c r="E16956">
        <v>0</v>
      </c>
      <c r="F16956">
        <v>11.25</v>
      </c>
      <c r="G16956">
        <v>0</v>
      </c>
      <c r="H16956">
        <v>0</v>
      </c>
      <c r="I16956">
        <v>0</v>
      </c>
      <c r="K16956">
        <v>2001</v>
      </c>
      <c r="L16956">
        <v>2009</v>
      </c>
    </row>
    <row r="16957" spans="1:12" x14ac:dyDescent="0.25">
      <c r="A16957">
        <v>32</v>
      </c>
      <c r="B16957">
        <v>88963212</v>
      </c>
      <c r="C16957" t="s">
        <v>4075</v>
      </c>
      <c r="D16957">
        <v>53</v>
      </c>
      <c r="E16957">
        <v>0</v>
      </c>
      <c r="F16957">
        <v>31.8</v>
      </c>
      <c r="G16957">
        <v>0</v>
      </c>
      <c r="H16957">
        <v>0</v>
      </c>
      <c r="I16957">
        <v>0</v>
      </c>
      <c r="K16957">
        <v>2004</v>
      </c>
      <c r="L16957">
        <v>2012</v>
      </c>
    </row>
    <row r="16958" spans="1:12" x14ac:dyDescent="0.25">
      <c r="A16958">
        <v>32</v>
      </c>
      <c r="B16958">
        <v>88963214</v>
      </c>
      <c r="C16958" t="s">
        <v>7095</v>
      </c>
      <c r="D16958">
        <v>39.53</v>
      </c>
      <c r="E16958">
        <v>0</v>
      </c>
      <c r="F16958">
        <v>27.67</v>
      </c>
      <c r="G16958">
        <v>0</v>
      </c>
      <c r="H16958">
        <v>0</v>
      </c>
      <c r="I16958">
        <v>0</v>
      </c>
      <c r="K16958">
        <v>2004</v>
      </c>
      <c r="L16958">
        <v>2012</v>
      </c>
    </row>
    <row r="16959" spans="1:12" x14ac:dyDescent="0.25">
      <c r="A16959">
        <v>32</v>
      </c>
      <c r="B16959">
        <v>88963216</v>
      </c>
      <c r="C16959" t="s">
        <v>2130</v>
      </c>
      <c r="D16959">
        <v>33.840000000000003</v>
      </c>
      <c r="E16959">
        <v>0</v>
      </c>
      <c r="F16959">
        <v>23.69</v>
      </c>
      <c r="G16959">
        <v>0</v>
      </c>
      <c r="H16959">
        <v>0</v>
      </c>
      <c r="I16959">
        <v>0</v>
      </c>
      <c r="K16959">
        <v>2004</v>
      </c>
      <c r="L16959">
        <v>2012</v>
      </c>
    </row>
    <row r="16960" spans="1:12" x14ac:dyDescent="0.25">
      <c r="A16960">
        <v>32</v>
      </c>
      <c r="B16960">
        <v>88963225</v>
      </c>
      <c r="C16960" t="s">
        <v>7096</v>
      </c>
      <c r="D16960">
        <v>35</v>
      </c>
      <c r="E16960">
        <v>0</v>
      </c>
      <c r="F16960">
        <v>21</v>
      </c>
      <c r="G16960">
        <v>0</v>
      </c>
      <c r="H16960">
        <v>0</v>
      </c>
      <c r="I16960">
        <v>0</v>
      </c>
      <c r="K16960">
        <v>2004</v>
      </c>
      <c r="L16960">
        <v>2012</v>
      </c>
    </row>
    <row r="16961" spans="1:12" x14ac:dyDescent="0.25">
      <c r="A16961">
        <v>32</v>
      </c>
      <c r="B16961">
        <v>88963232</v>
      </c>
      <c r="C16961" t="s">
        <v>2843</v>
      </c>
      <c r="D16961">
        <v>35</v>
      </c>
      <c r="E16961">
        <v>0</v>
      </c>
      <c r="F16961">
        <v>21</v>
      </c>
      <c r="G16961">
        <v>0</v>
      </c>
      <c r="H16961">
        <v>0</v>
      </c>
      <c r="I16961">
        <v>0</v>
      </c>
      <c r="K16961">
        <v>2006</v>
      </c>
      <c r="L16961">
        <v>2010</v>
      </c>
    </row>
    <row r="16962" spans="1:12" x14ac:dyDescent="0.25">
      <c r="A16962">
        <v>32</v>
      </c>
      <c r="B16962">
        <v>88963243</v>
      </c>
      <c r="C16962" t="s">
        <v>7097</v>
      </c>
      <c r="D16962">
        <v>35</v>
      </c>
      <c r="E16962">
        <v>0</v>
      </c>
      <c r="F16962">
        <v>21</v>
      </c>
      <c r="G16962">
        <v>0</v>
      </c>
      <c r="H16962">
        <v>0</v>
      </c>
      <c r="I16962">
        <v>0</v>
      </c>
      <c r="K16962">
        <v>2006</v>
      </c>
      <c r="L16962">
        <v>2010</v>
      </c>
    </row>
    <row r="16963" spans="1:12" x14ac:dyDescent="0.25">
      <c r="A16963">
        <v>32</v>
      </c>
      <c r="B16963">
        <v>88963244</v>
      </c>
      <c r="C16963" t="s">
        <v>7097</v>
      </c>
      <c r="D16963">
        <v>35</v>
      </c>
      <c r="E16963">
        <v>0</v>
      </c>
      <c r="F16963">
        <v>21</v>
      </c>
      <c r="G16963">
        <v>0</v>
      </c>
      <c r="H16963">
        <v>0</v>
      </c>
      <c r="I16963">
        <v>0</v>
      </c>
      <c r="K16963">
        <v>2006</v>
      </c>
      <c r="L16963">
        <v>2010</v>
      </c>
    </row>
    <row r="16964" spans="1:12" x14ac:dyDescent="0.25">
      <c r="A16964">
        <v>32</v>
      </c>
      <c r="B16964">
        <v>88963245</v>
      </c>
      <c r="C16964" t="s">
        <v>7097</v>
      </c>
      <c r="D16964">
        <v>35</v>
      </c>
      <c r="E16964">
        <v>0</v>
      </c>
      <c r="F16964">
        <v>21</v>
      </c>
      <c r="G16964">
        <v>0</v>
      </c>
      <c r="H16964">
        <v>0</v>
      </c>
      <c r="I16964">
        <v>0</v>
      </c>
      <c r="K16964">
        <v>2006</v>
      </c>
      <c r="L16964">
        <v>2010</v>
      </c>
    </row>
    <row r="16965" spans="1:12" x14ac:dyDescent="0.25">
      <c r="A16965">
        <v>32</v>
      </c>
      <c r="B16965">
        <v>88963246</v>
      </c>
      <c r="C16965" t="s">
        <v>7097</v>
      </c>
      <c r="D16965">
        <v>35</v>
      </c>
      <c r="E16965">
        <v>0</v>
      </c>
      <c r="F16965">
        <v>21</v>
      </c>
      <c r="G16965">
        <v>0</v>
      </c>
      <c r="H16965">
        <v>0</v>
      </c>
      <c r="I16965">
        <v>0</v>
      </c>
      <c r="K16965">
        <v>2006</v>
      </c>
      <c r="L16965">
        <v>2010</v>
      </c>
    </row>
    <row r="16966" spans="1:12" x14ac:dyDescent="0.25">
      <c r="A16966">
        <v>32</v>
      </c>
      <c r="B16966">
        <v>88963247</v>
      </c>
      <c r="C16966" t="s">
        <v>7098</v>
      </c>
      <c r="D16966">
        <v>35</v>
      </c>
      <c r="E16966">
        <v>0</v>
      </c>
      <c r="F16966">
        <v>21</v>
      </c>
      <c r="G16966">
        <v>0</v>
      </c>
      <c r="H16966">
        <v>0</v>
      </c>
      <c r="I16966">
        <v>0</v>
      </c>
      <c r="K16966">
        <v>2006</v>
      </c>
      <c r="L16966">
        <v>2010</v>
      </c>
    </row>
    <row r="16967" spans="1:12" x14ac:dyDescent="0.25">
      <c r="A16967">
        <v>32</v>
      </c>
      <c r="B16967">
        <v>88963252</v>
      </c>
      <c r="C16967" t="s">
        <v>1001</v>
      </c>
      <c r="D16967">
        <v>71</v>
      </c>
      <c r="E16967">
        <v>0</v>
      </c>
      <c r="F16967">
        <v>42.6</v>
      </c>
      <c r="G16967">
        <v>0</v>
      </c>
      <c r="H16967">
        <v>0</v>
      </c>
      <c r="I16967">
        <v>0</v>
      </c>
      <c r="K16967">
        <v>2004</v>
      </c>
      <c r="L16967">
        <v>2010</v>
      </c>
    </row>
    <row r="16968" spans="1:12" x14ac:dyDescent="0.25">
      <c r="A16968">
        <v>32</v>
      </c>
      <c r="B16968">
        <v>88963253</v>
      </c>
      <c r="C16968" t="s">
        <v>7099</v>
      </c>
      <c r="D16968">
        <v>41</v>
      </c>
      <c r="E16968">
        <v>0</v>
      </c>
      <c r="F16968">
        <v>24.6</v>
      </c>
      <c r="G16968">
        <v>0</v>
      </c>
      <c r="H16968">
        <v>0</v>
      </c>
      <c r="I16968">
        <v>0</v>
      </c>
      <c r="K16968">
        <v>2004</v>
      </c>
      <c r="L16968">
        <v>2010</v>
      </c>
    </row>
    <row r="16969" spans="1:12" x14ac:dyDescent="0.25">
      <c r="A16969">
        <v>32</v>
      </c>
      <c r="B16969">
        <v>88963332</v>
      </c>
      <c r="C16969" t="s">
        <v>7100</v>
      </c>
      <c r="D16969">
        <v>25</v>
      </c>
      <c r="E16969">
        <v>0</v>
      </c>
      <c r="F16969">
        <v>17.5</v>
      </c>
      <c r="G16969">
        <v>0</v>
      </c>
      <c r="H16969">
        <v>0</v>
      </c>
      <c r="I16969">
        <v>0</v>
      </c>
      <c r="K16969">
        <v>1993</v>
      </c>
      <c r="L16969">
        <v>2008</v>
      </c>
    </row>
    <row r="16970" spans="1:12" x14ac:dyDescent="0.25">
      <c r="A16970">
        <v>32</v>
      </c>
      <c r="B16970">
        <v>88963691</v>
      </c>
      <c r="C16970" t="s">
        <v>1373</v>
      </c>
      <c r="D16970">
        <v>314.29000000000002</v>
      </c>
      <c r="E16970">
        <v>0</v>
      </c>
      <c r="F16970">
        <v>220</v>
      </c>
      <c r="G16970">
        <v>0</v>
      </c>
      <c r="H16970">
        <v>0</v>
      </c>
      <c r="I16970">
        <v>0</v>
      </c>
      <c r="K16970">
        <v>1999</v>
      </c>
      <c r="L16970">
        <v>2005</v>
      </c>
    </row>
    <row r="16971" spans="1:12" x14ac:dyDescent="0.25">
      <c r="A16971">
        <v>32</v>
      </c>
      <c r="B16971">
        <v>88963741</v>
      </c>
      <c r="C16971" t="s">
        <v>7031</v>
      </c>
      <c r="D16971">
        <v>445</v>
      </c>
      <c r="E16971">
        <v>0</v>
      </c>
      <c r="F16971">
        <v>311.5</v>
      </c>
      <c r="G16971">
        <v>0</v>
      </c>
      <c r="H16971">
        <v>0</v>
      </c>
      <c r="I16971">
        <v>0</v>
      </c>
      <c r="K16971">
        <v>2005</v>
      </c>
      <c r="L16971">
        <v>2006</v>
      </c>
    </row>
    <row r="16972" spans="1:12" x14ac:dyDescent="0.25">
      <c r="A16972">
        <v>32</v>
      </c>
      <c r="B16972">
        <v>88963742</v>
      </c>
      <c r="C16972" t="s">
        <v>7031</v>
      </c>
      <c r="D16972">
        <v>445</v>
      </c>
      <c r="E16972">
        <v>0</v>
      </c>
      <c r="F16972">
        <v>311.5</v>
      </c>
      <c r="G16972">
        <v>0</v>
      </c>
      <c r="H16972">
        <v>0</v>
      </c>
      <c r="I16972">
        <v>0</v>
      </c>
      <c r="K16972">
        <v>2005</v>
      </c>
      <c r="L16972">
        <v>2006</v>
      </c>
    </row>
    <row r="16973" spans="1:12" x14ac:dyDescent="0.25">
      <c r="A16973">
        <v>32</v>
      </c>
      <c r="B16973">
        <v>88963751</v>
      </c>
      <c r="C16973" t="s">
        <v>7101</v>
      </c>
      <c r="D16973">
        <v>27</v>
      </c>
      <c r="E16973">
        <v>0</v>
      </c>
      <c r="F16973">
        <v>18.899999999999999</v>
      </c>
      <c r="G16973">
        <v>0</v>
      </c>
      <c r="H16973">
        <v>0</v>
      </c>
      <c r="I16973">
        <v>0</v>
      </c>
      <c r="K16973">
        <v>1994</v>
      </c>
      <c r="L16973">
        <v>2005</v>
      </c>
    </row>
    <row r="16974" spans="1:12" x14ac:dyDescent="0.25">
      <c r="A16974">
        <v>32</v>
      </c>
      <c r="B16974">
        <v>88963752</v>
      </c>
      <c r="C16974" t="s">
        <v>7102</v>
      </c>
      <c r="D16974">
        <v>82</v>
      </c>
      <c r="E16974">
        <v>0</v>
      </c>
      <c r="F16974">
        <v>49.2</v>
      </c>
      <c r="G16974">
        <v>0</v>
      </c>
      <c r="H16974">
        <v>0</v>
      </c>
      <c r="I16974">
        <v>0</v>
      </c>
      <c r="K16974">
        <v>1994</v>
      </c>
      <c r="L16974">
        <v>2010</v>
      </c>
    </row>
    <row r="16975" spans="1:12" x14ac:dyDescent="0.25">
      <c r="A16975">
        <v>32</v>
      </c>
      <c r="B16975">
        <v>88963753</v>
      </c>
      <c r="C16975" t="s">
        <v>7103</v>
      </c>
      <c r="D16975">
        <v>82</v>
      </c>
      <c r="E16975">
        <v>0</v>
      </c>
      <c r="F16975">
        <v>49.2</v>
      </c>
      <c r="G16975">
        <v>0</v>
      </c>
      <c r="H16975">
        <v>0</v>
      </c>
      <c r="I16975">
        <v>0</v>
      </c>
      <c r="K16975">
        <v>1994</v>
      </c>
      <c r="L16975">
        <v>2010</v>
      </c>
    </row>
    <row r="16976" spans="1:12" x14ac:dyDescent="0.25">
      <c r="A16976">
        <v>32</v>
      </c>
      <c r="B16976">
        <v>88963754</v>
      </c>
      <c r="C16976" t="s">
        <v>7104</v>
      </c>
      <c r="D16976">
        <v>82</v>
      </c>
      <c r="E16976">
        <v>0</v>
      </c>
      <c r="F16976">
        <v>49.2</v>
      </c>
      <c r="G16976">
        <v>0</v>
      </c>
      <c r="H16976">
        <v>0</v>
      </c>
      <c r="I16976">
        <v>0</v>
      </c>
      <c r="K16976">
        <v>1994</v>
      </c>
      <c r="L16976">
        <v>2010</v>
      </c>
    </row>
    <row r="16977" spans="1:12" x14ac:dyDescent="0.25">
      <c r="A16977">
        <v>32</v>
      </c>
      <c r="B16977">
        <v>88963755</v>
      </c>
      <c r="C16977" t="s">
        <v>7105</v>
      </c>
      <c r="D16977">
        <v>82</v>
      </c>
      <c r="E16977">
        <v>0</v>
      </c>
      <c r="F16977">
        <v>49.2</v>
      </c>
      <c r="G16977">
        <v>0</v>
      </c>
      <c r="H16977">
        <v>0</v>
      </c>
      <c r="I16977">
        <v>0</v>
      </c>
      <c r="K16977">
        <v>1994</v>
      </c>
      <c r="L16977">
        <v>2010</v>
      </c>
    </row>
    <row r="16978" spans="1:12" x14ac:dyDescent="0.25">
      <c r="A16978">
        <v>32</v>
      </c>
      <c r="B16978">
        <v>88963756</v>
      </c>
      <c r="C16978" t="s">
        <v>7106</v>
      </c>
      <c r="D16978">
        <v>82</v>
      </c>
      <c r="E16978">
        <v>0</v>
      </c>
      <c r="F16978">
        <v>49.2</v>
      </c>
      <c r="G16978">
        <v>0</v>
      </c>
      <c r="H16978">
        <v>0</v>
      </c>
      <c r="I16978">
        <v>0</v>
      </c>
      <c r="K16978">
        <v>1994</v>
      </c>
      <c r="L16978">
        <v>2010</v>
      </c>
    </row>
    <row r="16979" spans="1:12" x14ac:dyDescent="0.25">
      <c r="A16979">
        <v>32</v>
      </c>
      <c r="B16979">
        <v>88963757</v>
      </c>
      <c r="C16979" t="s">
        <v>7107</v>
      </c>
      <c r="D16979">
        <v>13</v>
      </c>
      <c r="E16979">
        <v>0</v>
      </c>
      <c r="F16979">
        <v>9.1</v>
      </c>
      <c r="G16979">
        <v>0</v>
      </c>
      <c r="H16979">
        <v>0</v>
      </c>
      <c r="I16979">
        <v>0</v>
      </c>
      <c r="K16979">
        <v>1994</v>
      </c>
      <c r="L16979">
        <v>2007</v>
      </c>
    </row>
    <row r="16980" spans="1:12" x14ac:dyDescent="0.25">
      <c r="A16980">
        <v>32</v>
      </c>
      <c r="B16980">
        <v>88963758</v>
      </c>
      <c r="C16980" t="s">
        <v>7108</v>
      </c>
      <c r="D16980">
        <v>82</v>
      </c>
      <c r="E16980">
        <v>0</v>
      </c>
      <c r="F16980">
        <v>49.2</v>
      </c>
      <c r="G16980">
        <v>0</v>
      </c>
      <c r="H16980">
        <v>0</v>
      </c>
      <c r="I16980">
        <v>0</v>
      </c>
      <c r="K16980">
        <v>1994</v>
      </c>
      <c r="L16980">
        <v>2010</v>
      </c>
    </row>
    <row r="16981" spans="1:12" x14ac:dyDescent="0.25">
      <c r="A16981">
        <v>32</v>
      </c>
      <c r="B16981">
        <v>88963759</v>
      </c>
      <c r="C16981" t="s">
        <v>7109</v>
      </c>
      <c r="D16981">
        <v>82</v>
      </c>
      <c r="E16981">
        <v>0</v>
      </c>
      <c r="F16981">
        <v>49.2</v>
      </c>
      <c r="G16981">
        <v>0</v>
      </c>
      <c r="H16981">
        <v>0</v>
      </c>
      <c r="I16981">
        <v>0</v>
      </c>
      <c r="K16981">
        <v>1994</v>
      </c>
      <c r="L16981">
        <v>2010</v>
      </c>
    </row>
    <row r="16982" spans="1:12" x14ac:dyDescent="0.25">
      <c r="A16982">
        <v>32</v>
      </c>
      <c r="B16982">
        <v>88963760</v>
      </c>
      <c r="C16982" t="s">
        <v>7110</v>
      </c>
      <c r="D16982">
        <v>82</v>
      </c>
      <c r="E16982">
        <v>0</v>
      </c>
      <c r="F16982">
        <v>49.2</v>
      </c>
      <c r="G16982">
        <v>0</v>
      </c>
      <c r="H16982">
        <v>0</v>
      </c>
      <c r="I16982">
        <v>0</v>
      </c>
      <c r="K16982">
        <v>1994</v>
      </c>
      <c r="L16982">
        <v>2010</v>
      </c>
    </row>
    <row r="16983" spans="1:12" x14ac:dyDescent="0.25">
      <c r="A16983">
        <v>32</v>
      </c>
      <c r="B16983">
        <v>88963761</v>
      </c>
      <c r="C16983" t="s">
        <v>7111</v>
      </c>
      <c r="D16983">
        <v>82</v>
      </c>
      <c r="E16983">
        <v>0</v>
      </c>
      <c r="F16983">
        <v>49.2</v>
      </c>
      <c r="G16983">
        <v>0</v>
      </c>
      <c r="H16983">
        <v>0</v>
      </c>
      <c r="I16983">
        <v>0</v>
      </c>
      <c r="K16983">
        <v>1994</v>
      </c>
      <c r="L16983">
        <v>2010</v>
      </c>
    </row>
    <row r="16984" spans="1:12" x14ac:dyDescent="0.25">
      <c r="A16984">
        <v>32</v>
      </c>
      <c r="B16984">
        <v>88963842</v>
      </c>
      <c r="C16984" t="s">
        <v>1001</v>
      </c>
      <c r="D16984">
        <v>71</v>
      </c>
      <c r="E16984">
        <v>0</v>
      </c>
      <c r="F16984">
        <v>42.6</v>
      </c>
      <c r="G16984">
        <v>0</v>
      </c>
      <c r="H16984">
        <v>0</v>
      </c>
      <c r="I16984">
        <v>0</v>
      </c>
      <c r="K16984">
        <v>2005</v>
      </c>
      <c r="L16984">
        <v>2006</v>
      </c>
    </row>
    <row r="16985" spans="1:12" x14ac:dyDescent="0.25">
      <c r="A16985">
        <v>32</v>
      </c>
      <c r="B16985">
        <v>88963871</v>
      </c>
      <c r="C16985" t="s">
        <v>7112</v>
      </c>
      <c r="D16985">
        <v>152</v>
      </c>
      <c r="E16985">
        <v>0</v>
      </c>
      <c r="F16985">
        <v>91.2</v>
      </c>
      <c r="G16985">
        <v>0</v>
      </c>
      <c r="H16985">
        <v>0</v>
      </c>
      <c r="I16985">
        <v>0</v>
      </c>
      <c r="K16985">
        <v>1994</v>
      </c>
      <c r="L16985">
        <v>2012</v>
      </c>
    </row>
    <row r="16986" spans="1:12" x14ac:dyDescent="0.25">
      <c r="A16986">
        <v>32</v>
      </c>
      <c r="B16986">
        <v>88963872</v>
      </c>
      <c r="C16986" t="s">
        <v>7113</v>
      </c>
      <c r="D16986">
        <v>30</v>
      </c>
      <c r="E16986">
        <v>0</v>
      </c>
      <c r="F16986">
        <v>21</v>
      </c>
      <c r="G16986">
        <v>0</v>
      </c>
      <c r="H16986">
        <v>0</v>
      </c>
      <c r="I16986">
        <v>0</v>
      </c>
      <c r="K16986">
        <v>1999</v>
      </c>
      <c r="L16986">
        <v>2007</v>
      </c>
    </row>
    <row r="16987" spans="1:12" x14ac:dyDescent="0.25">
      <c r="A16987">
        <v>32</v>
      </c>
      <c r="B16987">
        <v>88963873</v>
      </c>
      <c r="C16987" t="s">
        <v>7114</v>
      </c>
      <c r="D16987">
        <v>25</v>
      </c>
      <c r="E16987">
        <v>0</v>
      </c>
      <c r="F16987">
        <v>17.5</v>
      </c>
      <c r="G16987">
        <v>0</v>
      </c>
      <c r="H16987">
        <v>0</v>
      </c>
      <c r="I16987">
        <v>0</v>
      </c>
      <c r="K16987">
        <v>1994</v>
      </c>
      <c r="L16987">
        <v>2006</v>
      </c>
    </row>
    <row r="16988" spans="1:12" x14ac:dyDescent="0.25">
      <c r="A16988">
        <v>32</v>
      </c>
      <c r="B16988">
        <v>88963874</v>
      </c>
      <c r="C16988" t="s">
        <v>7115</v>
      </c>
      <c r="D16988">
        <v>82</v>
      </c>
      <c r="E16988">
        <v>0</v>
      </c>
      <c r="F16988">
        <v>49.2</v>
      </c>
      <c r="G16988">
        <v>0</v>
      </c>
      <c r="H16988">
        <v>0</v>
      </c>
      <c r="I16988">
        <v>0</v>
      </c>
      <c r="K16988">
        <v>2004</v>
      </c>
      <c r="L16988">
        <v>2012</v>
      </c>
    </row>
    <row r="16989" spans="1:12" x14ac:dyDescent="0.25">
      <c r="A16989">
        <v>32</v>
      </c>
      <c r="B16989">
        <v>88963875</v>
      </c>
      <c r="C16989" t="s">
        <v>7115</v>
      </c>
      <c r="D16989">
        <v>82</v>
      </c>
      <c r="E16989">
        <v>0</v>
      </c>
      <c r="F16989">
        <v>49.2</v>
      </c>
      <c r="G16989">
        <v>0</v>
      </c>
      <c r="H16989">
        <v>0</v>
      </c>
      <c r="I16989">
        <v>0</v>
      </c>
      <c r="K16989">
        <v>2004</v>
      </c>
      <c r="L16989">
        <v>2012</v>
      </c>
    </row>
    <row r="16990" spans="1:12" x14ac:dyDescent="0.25">
      <c r="A16990">
        <v>32</v>
      </c>
      <c r="B16990">
        <v>88963876</v>
      </c>
      <c r="C16990" t="s">
        <v>7115</v>
      </c>
      <c r="D16990">
        <v>70</v>
      </c>
      <c r="E16990">
        <v>0</v>
      </c>
      <c r="F16990">
        <v>49</v>
      </c>
      <c r="G16990">
        <v>0</v>
      </c>
      <c r="H16990">
        <v>0</v>
      </c>
      <c r="I16990">
        <v>0</v>
      </c>
      <c r="K16990">
        <v>1999</v>
      </c>
      <c r="L16990">
        <v>2007</v>
      </c>
    </row>
    <row r="16991" spans="1:12" x14ac:dyDescent="0.25">
      <c r="A16991">
        <v>32</v>
      </c>
      <c r="B16991">
        <v>88963877</v>
      </c>
      <c r="C16991" t="s">
        <v>7115</v>
      </c>
      <c r="D16991">
        <v>72</v>
      </c>
      <c r="E16991">
        <v>0</v>
      </c>
      <c r="F16991">
        <v>50.4</v>
      </c>
      <c r="G16991">
        <v>0</v>
      </c>
      <c r="H16991">
        <v>0</v>
      </c>
      <c r="I16991">
        <v>0</v>
      </c>
      <c r="K16991">
        <v>2004</v>
      </c>
      <c r="L16991">
        <v>2007</v>
      </c>
    </row>
    <row r="16992" spans="1:12" x14ac:dyDescent="0.25">
      <c r="A16992">
        <v>32</v>
      </c>
      <c r="B16992">
        <v>88963878</v>
      </c>
      <c r="C16992" t="s">
        <v>7115</v>
      </c>
      <c r="D16992">
        <v>87</v>
      </c>
      <c r="E16992">
        <v>0</v>
      </c>
      <c r="F16992">
        <v>60.9</v>
      </c>
      <c r="G16992">
        <v>0</v>
      </c>
      <c r="H16992">
        <v>0</v>
      </c>
      <c r="I16992">
        <v>0</v>
      </c>
      <c r="K16992">
        <v>1999</v>
      </c>
      <c r="L16992">
        <v>2007</v>
      </c>
    </row>
    <row r="16993" spans="1:12" x14ac:dyDescent="0.25">
      <c r="A16993">
        <v>32</v>
      </c>
      <c r="B16993">
        <v>88963880</v>
      </c>
      <c r="C16993" t="s">
        <v>7116</v>
      </c>
      <c r="D16993">
        <v>18</v>
      </c>
      <c r="E16993">
        <v>0</v>
      </c>
      <c r="F16993">
        <v>10.8</v>
      </c>
      <c r="G16993">
        <v>0</v>
      </c>
      <c r="H16993">
        <v>15.68</v>
      </c>
      <c r="I16993">
        <v>0</v>
      </c>
      <c r="K16993">
        <v>1994</v>
      </c>
      <c r="L16993">
        <v>2012</v>
      </c>
    </row>
    <row r="16994" spans="1:12" x14ac:dyDescent="0.25">
      <c r="A16994">
        <v>32</v>
      </c>
      <c r="B16994">
        <v>88963884</v>
      </c>
      <c r="C16994" t="s">
        <v>7117</v>
      </c>
      <c r="D16994">
        <v>35</v>
      </c>
      <c r="E16994">
        <v>0</v>
      </c>
      <c r="F16994">
        <v>21</v>
      </c>
      <c r="G16994">
        <v>0</v>
      </c>
      <c r="H16994">
        <v>0</v>
      </c>
      <c r="I16994">
        <v>0</v>
      </c>
      <c r="K16994">
        <v>2006</v>
      </c>
      <c r="L16994">
        <v>2010</v>
      </c>
    </row>
    <row r="16995" spans="1:12" x14ac:dyDescent="0.25">
      <c r="A16995">
        <v>32</v>
      </c>
      <c r="B16995">
        <v>88963885</v>
      </c>
      <c r="C16995" t="s">
        <v>7118</v>
      </c>
      <c r="D16995">
        <v>35</v>
      </c>
      <c r="E16995">
        <v>0</v>
      </c>
      <c r="F16995">
        <v>21</v>
      </c>
      <c r="G16995">
        <v>0</v>
      </c>
      <c r="H16995">
        <v>0</v>
      </c>
      <c r="I16995">
        <v>0</v>
      </c>
      <c r="K16995">
        <v>2006</v>
      </c>
      <c r="L16995">
        <v>2010</v>
      </c>
    </row>
    <row r="16996" spans="1:12" x14ac:dyDescent="0.25">
      <c r="A16996">
        <v>32</v>
      </c>
      <c r="B16996">
        <v>88963912</v>
      </c>
      <c r="C16996" t="s">
        <v>7119</v>
      </c>
      <c r="D16996">
        <v>6</v>
      </c>
      <c r="E16996">
        <v>0</v>
      </c>
      <c r="F16996">
        <v>3.6</v>
      </c>
      <c r="G16996">
        <v>0</v>
      </c>
      <c r="H16996">
        <v>0</v>
      </c>
      <c r="I16996">
        <v>0</v>
      </c>
      <c r="K16996">
        <v>1999</v>
      </c>
      <c r="L16996">
        <v>2014</v>
      </c>
    </row>
    <row r="16997" spans="1:12" x14ac:dyDescent="0.25">
      <c r="A16997">
        <v>32</v>
      </c>
      <c r="B16997">
        <v>88963921</v>
      </c>
      <c r="C16997" t="s">
        <v>3707</v>
      </c>
      <c r="D16997">
        <v>135</v>
      </c>
      <c r="E16997">
        <v>0</v>
      </c>
      <c r="F16997">
        <v>81</v>
      </c>
      <c r="G16997">
        <v>0</v>
      </c>
      <c r="H16997">
        <v>0</v>
      </c>
      <c r="I16997">
        <v>0</v>
      </c>
      <c r="K16997">
        <v>1999</v>
      </c>
      <c r="L16997">
        <v>2012</v>
      </c>
    </row>
    <row r="16998" spans="1:12" x14ac:dyDescent="0.25">
      <c r="A16998">
        <v>32</v>
      </c>
      <c r="B16998">
        <v>88963922</v>
      </c>
      <c r="C16998" t="s">
        <v>3707</v>
      </c>
      <c r="D16998">
        <v>99</v>
      </c>
      <c r="E16998">
        <v>0</v>
      </c>
      <c r="F16998">
        <v>59.4</v>
      </c>
      <c r="G16998">
        <v>0</v>
      </c>
      <c r="H16998">
        <v>0</v>
      </c>
      <c r="I16998">
        <v>0</v>
      </c>
      <c r="K16998">
        <v>2004</v>
      </c>
      <c r="L16998">
        <v>2012</v>
      </c>
    </row>
    <row r="16999" spans="1:12" x14ac:dyDescent="0.25">
      <c r="A16999">
        <v>32</v>
      </c>
      <c r="B16999">
        <v>88963923</v>
      </c>
      <c r="C16999" t="s">
        <v>3707</v>
      </c>
      <c r="D16999">
        <v>117</v>
      </c>
      <c r="E16999">
        <v>0</v>
      </c>
      <c r="F16999">
        <v>70.2</v>
      </c>
      <c r="G16999">
        <v>0</v>
      </c>
      <c r="H16999">
        <v>0</v>
      </c>
      <c r="I16999">
        <v>0</v>
      </c>
      <c r="K16999">
        <v>2004</v>
      </c>
      <c r="L16999">
        <v>2012</v>
      </c>
    </row>
    <row r="17000" spans="1:12" x14ac:dyDescent="0.25">
      <c r="A17000">
        <v>32</v>
      </c>
      <c r="B17000">
        <v>88963924</v>
      </c>
      <c r="C17000" t="s">
        <v>3707</v>
      </c>
      <c r="D17000">
        <v>117</v>
      </c>
      <c r="E17000">
        <v>0</v>
      </c>
      <c r="F17000">
        <v>70.2</v>
      </c>
      <c r="G17000">
        <v>0</v>
      </c>
      <c r="H17000">
        <v>0</v>
      </c>
      <c r="I17000">
        <v>0</v>
      </c>
      <c r="K17000">
        <v>2004</v>
      </c>
      <c r="L17000">
        <v>2012</v>
      </c>
    </row>
    <row r="17001" spans="1:12" x14ac:dyDescent="0.25">
      <c r="A17001">
        <v>32</v>
      </c>
      <c r="B17001">
        <v>88963925</v>
      </c>
      <c r="C17001" t="s">
        <v>3707</v>
      </c>
      <c r="D17001">
        <v>115</v>
      </c>
      <c r="E17001">
        <v>0</v>
      </c>
      <c r="F17001">
        <v>80.5</v>
      </c>
      <c r="G17001">
        <v>0</v>
      </c>
      <c r="H17001">
        <v>0</v>
      </c>
      <c r="I17001">
        <v>0</v>
      </c>
      <c r="K17001">
        <v>1999</v>
      </c>
      <c r="L17001">
        <v>2007</v>
      </c>
    </row>
    <row r="17002" spans="1:12" x14ac:dyDescent="0.25">
      <c r="A17002">
        <v>32</v>
      </c>
      <c r="B17002">
        <v>88963926</v>
      </c>
      <c r="C17002" t="s">
        <v>3707</v>
      </c>
      <c r="D17002">
        <v>115</v>
      </c>
      <c r="E17002">
        <v>0</v>
      </c>
      <c r="F17002">
        <v>80.5</v>
      </c>
      <c r="G17002">
        <v>0</v>
      </c>
      <c r="H17002">
        <v>0</v>
      </c>
      <c r="I17002">
        <v>0</v>
      </c>
      <c r="K17002">
        <v>1999</v>
      </c>
      <c r="L17002">
        <v>2007</v>
      </c>
    </row>
    <row r="17003" spans="1:12" x14ac:dyDescent="0.25">
      <c r="A17003">
        <v>32</v>
      </c>
      <c r="B17003">
        <v>88963927</v>
      </c>
      <c r="C17003" t="s">
        <v>3707</v>
      </c>
      <c r="D17003">
        <v>105</v>
      </c>
      <c r="E17003">
        <v>0</v>
      </c>
      <c r="F17003">
        <v>73.5</v>
      </c>
      <c r="G17003">
        <v>0</v>
      </c>
      <c r="H17003">
        <v>0</v>
      </c>
      <c r="I17003">
        <v>0</v>
      </c>
      <c r="K17003">
        <v>2004</v>
      </c>
      <c r="L17003">
        <v>2007</v>
      </c>
    </row>
    <row r="17004" spans="1:12" x14ac:dyDescent="0.25">
      <c r="A17004">
        <v>32</v>
      </c>
      <c r="B17004">
        <v>88963928</v>
      </c>
      <c r="C17004" t="s">
        <v>3707</v>
      </c>
      <c r="D17004">
        <v>109</v>
      </c>
      <c r="E17004">
        <v>0</v>
      </c>
      <c r="F17004">
        <v>76.3</v>
      </c>
      <c r="G17004">
        <v>0</v>
      </c>
      <c r="H17004">
        <v>0</v>
      </c>
      <c r="I17004">
        <v>0</v>
      </c>
      <c r="K17004">
        <v>2004</v>
      </c>
      <c r="L17004">
        <v>2007</v>
      </c>
    </row>
    <row r="17005" spans="1:12" x14ac:dyDescent="0.25">
      <c r="A17005">
        <v>32</v>
      </c>
      <c r="B17005">
        <v>88963929</v>
      </c>
      <c r="C17005" t="s">
        <v>3707</v>
      </c>
      <c r="D17005">
        <v>129</v>
      </c>
      <c r="E17005">
        <v>0</v>
      </c>
      <c r="F17005">
        <v>90.3</v>
      </c>
      <c r="G17005">
        <v>0</v>
      </c>
      <c r="H17005">
        <v>0</v>
      </c>
      <c r="I17005">
        <v>0</v>
      </c>
      <c r="K17005">
        <v>1999</v>
      </c>
      <c r="L17005">
        <v>2007</v>
      </c>
    </row>
    <row r="17006" spans="1:12" x14ac:dyDescent="0.25">
      <c r="A17006">
        <v>32</v>
      </c>
      <c r="B17006">
        <v>88963930</v>
      </c>
      <c r="C17006" t="s">
        <v>3707</v>
      </c>
      <c r="D17006">
        <v>129</v>
      </c>
      <c r="E17006">
        <v>0</v>
      </c>
      <c r="F17006">
        <v>90.3</v>
      </c>
      <c r="G17006">
        <v>0</v>
      </c>
      <c r="H17006">
        <v>0</v>
      </c>
      <c r="I17006">
        <v>0</v>
      </c>
      <c r="K17006">
        <v>1999</v>
      </c>
      <c r="L17006">
        <v>2007</v>
      </c>
    </row>
    <row r="17007" spans="1:12" x14ac:dyDescent="0.25">
      <c r="A17007">
        <v>32</v>
      </c>
      <c r="B17007">
        <v>88963977</v>
      </c>
      <c r="C17007" t="s">
        <v>3153</v>
      </c>
      <c r="D17007">
        <v>35</v>
      </c>
      <c r="E17007">
        <v>0</v>
      </c>
      <c r="F17007">
        <v>24.5</v>
      </c>
      <c r="G17007">
        <v>0</v>
      </c>
      <c r="H17007">
        <v>0</v>
      </c>
      <c r="I17007">
        <v>0</v>
      </c>
      <c r="K17007">
        <v>2007</v>
      </c>
      <c r="L17007">
        <v>2009</v>
      </c>
    </row>
    <row r="17008" spans="1:12" x14ac:dyDescent="0.25">
      <c r="A17008">
        <v>32</v>
      </c>
      <c r="B17008">
        <v>88963978</v>
      </c>
      <c r="C17008" t="s">
        <v>3153</v>
      </c>
      <c r="D17008">
        <v>35</v>
      </c>
      <c r="E17008">
        <v>0</v>
      </c>
      <c r="F17008">
        <v>24.5</v>
      </c>
      <c r="G17008">
        <v>0</v>
      </c>
      <c r="H17008">
        <v>0</v>
      </c>
      <c r="I17008">
        <v>0</v>
      </c>
      <c r="K17008">
        <v>2007</v>
      </c>
      <c r="L17008">
        <v>2009</v>
      </c>
    </row>
    <row r="17009" spans="1:12" x14ac:dyDescent="0.25">
      <c r="A17009">
        <v>32</v>
      </c>
      <c r="B17009">
        <v>88963979</v>
      </c>
      <c r="C17009" t="s">
        <v>1001</v>
      </c>
      <c r="D17009">
        <v>71</v>
      </c>
      <c r="E17009">
        <v>0</v>
      </c>
      <c r="F17009">
        <v>42.6</v>
      </c>
      <c r="G17009">
        <v>0</v>
      </c>
      <c r="H17009">
        <v>0</v>
      </c>
      <c r="I17009">
        <v>0</v>
      </c>
      <c r="K17009">
        <v>2007</v>
      </c>
      <c r="L17009">
        <v>2009</v>
      </c>
    </row>
    <row r="17010" spans="1:12" x14ac:dyDescent="0.25">
      <c r="A17010">
        <v>32</v>
      </c>
      <c r="B17010">
        <v>88964086</v>
      </c>
      <c r="C17010" t="s">
        <v>1366</v>
      </c>
      <c r="D17010">
        <v>25</v>
      </c>
      <c r="E17010">
        <v>0</v>
      </c>
      <c r="F17010">
        <v>18.75</v>
      </c>
      <c r="G17010">
        <v>0</v>
      </c>
      <c r="H17010">
        <v>25.39</v>
      </c>
      <c r="I17010">
        <v>0</v>
      </c>
      <c r="K17010">
        <v>2003</v>
      </c>
      <c r="L17010">
        <v>2010</v>
      </c>
    </row>
    <row r="17011" spans="1:12" x14ac:dyDescent="0.25">
      <c r="A17011">
        <v>32</v>
      </c>
      <c r="B17011">
        <v>88964607</v>
      </c>
      <c r="C17011" t="s">
        <v>7120</v>
      </c>
      <c r="D17011">
        <v>355</v>
      </c>
      <c r="E17011">
        <v>0</v>
      </c>
      <c r="F17011">
        <v>266.25</v>
      </c>
      <c r="G17011">
        <v>0</v>
      </c>
      <c r="H17011">
        <v>0</v>
      </c>
      <c r="I17011">
        <v>0</v>
      </c>
      <c r="K17011">
        <v>2004</v>
      </c>
      <c r="L17011">
        <v>2008</v>
      </c>
    </row>
    <row r="17012" spans="1:12" x14ac:dyDescent="0.25">
      <c r="A17012">
        <v>32</v>
      </c>
      <c r="B17012">
        <v>88964608</v>
      </c>
      <c r="C17012" t="s">
        <v>7121</v>
      </c>
      <c r="D17012">
        <v>355</v>
      </c>
      <c r="E17012">
        <v>0</v>
      </c>
      <c r="F17012">
        <v>266.25</v>
      </c>
      <c r="G17012">
        <v>0</v>
      </c>
      <c r="H17012">
        <v>0</v>
      </c>
      <c r="I17012">
        <v>0</v>
      </c>
      <c r="K17012">
        <v>2004</v>
      </c>
      <c r="L17012">
        <v>2008</v>
      </c>
    </row>
    <row r="17013" spans="1:12" x14ac:dyDescent="0.25">
      <c r="A17013">
        <v>32</v>
      </c>
      <c r="B17013">
        <v>88964631</v>
      </c>
      <c r="C17013" t="s">
        <v>7122</v>
      </c>
      <c r="D17013">
        <v>53</v>
      </c>
      <c r="E17013">
        <v>0</v>
      </c>
      <c r="F17013">
        <v>31.8</v>
      </c>
      <c r="G17013">
        <v>0</v>
      </c>
      <c r="H17013">
        <v>0</v>
      </c>
      <c r="I17013">
        <v>0</v>
      </c>
      <c r="K17013">
        <v>2004</v>
      </c>
      <c r="L17013">
        <v>2012</v>
      </c>
    </row>
    <row r="17014" spans="1:12" x14ac:dyDescent="0.25">
      <c r="A17014">
        <v>32</v>
      </c>
      <c r="B17014">
        <v>88964632</v>
      </c>
      <c r="C17014" t="s">
        <v>7123</v>
      </c>
      <c r="D17014">
        <v>53</v>
      </c>
      <c r="E17014">
        <v>0</v>
      </c>
      <c r="F17014">
        <v>31.8</v>
      </c>
      <c r="G17014">
        <v>0</v>
      </c>
      <c r="H17014">
        <v>0</v>
      </c>
      <c r="I17014">
        <v>0</v>
      </c>
      <c r="K17014">
        <v>2004</v>
      </c>
      <c r="L17014">
        <v>2012</v>
      </c>
    </row>
    <row r="17015" spans="1:12" x14ac:dyDescent="0.25">
      <c r="A17015">
        <v>32</v>
      </c>
      <c r="B17015">
        <v>88964633</v>
      </c>
      <c r="C17015" t="s">
        <v>7124</v>
      </c>
      <c r="D17015">
        <v>53</v>
      </c>
      <c r="E17015">
        <v>0</v>
      </c>
      <c r="F17015">
        <v>31.8</v>
      </c>
      <c r="G17015">
        <v>0</v>
      </c>
      <c r="H17015">
        <v>0</v>
      </c>
      <c r="I17015">
        <v>0</v>
      </c>
      <c r="K17015">
        <v>2004</v>
      </c>
      <c r="L17015">
        <v>2012</v>
      </c>
    </row>
    <row r="17016" spans="1:12" x14ac:dyDescent="0.25">
      <c r="A17016">
        <v>32</v>
      </c>
      <c r="B17016">
        <v>88964827</v>
      </c>
      <c r="C17016" t="s">
        <v>7125</v>
      </c>
      <c r="D17016">
        <v>152</v>
      </c>
      <c r="E17016">
        <v>0</v>
      </c>
      <c r="F17016">
        <v>91.2</v>
      </c>
      <c r="G17016">
        <v>0</v>
      </c>
      <c r="H17016">
        <v>0</v>
      </c>
      <c r="I17016">
        <v>0</v>
      </c>
      <c r="K17016">
        <v>2006</v>
      </c>
      <c r="L17016">
        <v>2010</v>
      </c>
    </row>
    <row r="17017" spans="1:12" x14ac:dyDescent="0.25">
      <c r="A17017">
        <v>32</v>
      </c>
      <c r="B17017">
        <v>88964832</v>
      </c>
      <c r="C17017" t="s">
        <v>7126</v>
      </c>
      <c r="D17017">
        <v>59</v>
      </c>
      <c r="E17017">
        <v>0</v>
      </c>
      <c r="F17017">
        <v>35.4</v>
      </c>
      <c r="G17017">
        <v>0</v>
      </c>
      <c r="H17017">
        <v>0</v>
      </c>
      <c r="I17017">
        <v>0</v>
      </c>
      <c r="K17017">
        <v>2006</v>
      </c>
      <c r="L17017">
        <v>2010</v>
      </c>
    </row>
    <row r="17018" spans="1:12" x14ac:dyDescent="0.25">
      <c r="A17018">
        <v>32</v>
      </c>
      <c r="B17018">
        <v>88964833</v>
      </c>
      <c r="C17018" t="s">
        <v>7127</v>
      </c>
      <c r="D17018">
        <v>59</v>
      </c>
      <c r="E17018">
        <v>0</v>
      </c>
      <c r="F17018">
        <v>35.4</v>
      </c>
      <c r="G17018">
        <v>0</v>
      </c>
      <c r="H17018">
        <v>0</v>
      </c>
      <c r="I17018">
        <v>0</v>
      </c>
      <c r="K17018">
        <v>2006</v>
      </c>
      <c r="L17018">
        <v>2010</v>
      </c>
    </row>
    <row r="17019" spans="1:12" x14ac:dyDescent="0.25">
      <c r="A17019">
        <v>32</v>
      </c>
      <c r="B17019">
        <v>88964834</v>
      </c>
      <c r="C17019" t="s">
        <v>7127</v>
      </c>
      <c r="D17019">
        <v>59</v>
      </c>
      <c r="E17019">
        <v>0</v>
      </c>
      <c r="F17019">
        <v>35.4</v>
      </c>
      <c r="G17019">
        <v>0</v>
      </c>
      <c r="H17019">
        <v>0</v>
      </c>
      <c r="I17019">
        <v>0</v>
      </c>
      <c r="K17019">
        <v>2006</v>
      </c>
      <c r="L17019">
        <v>2010</v>
      </c>
    </row>
    <row r="17020" spans="1:12" x14ac:dyDescent="0.25">
      <c r="A17020">
        <v>32</v>
      </c>
      <c r="B17020">
        <v>88964902</v>
      </c>
      <c r="C17020" t="s">
        <v>7128</v>
      </c>
      <c r="D17020">
        <v>110</v>
      </c>
      <c r="E17020">
        <v>0</v>
      </c>
      <c r="F17020">
        <v>77</v>
      </c>
      <c r="G17020">
        <v>0</v>
      </c>
      <c r="H17020">
        <v>0</v>
      </c>
      <c r="I17020">
        <v>0</v>
      </c>
      <c r="K17020">
        <v>2003</v>
      </c>
      <c r="L17020">
        <v>2005</v>
      </c>
    </row>
    <row r="17021" spans="1:12" x14ac:dyDescent="0.25">
      <c r="A17021">
        <v>32</v>
      </c>
      <c r="B17021">
        <v>88964949</v>
      </c>
      <c r="C17021" t="s">
        <v>7129</v>
      </c>
      <c r="D17021">
        <v>88</v>
      </c>
      <c r="E17021">
        <v>0</v>
      </c>
      <c r="F17021">
        <v>52.8</v>
      </c>
      <c r="G17021">
        <v>0</v>
      </c>
      <c r="H17021">
        <v>0</v>
      </c>
      <c r="I17021">
        <v>0</v>
      </c>
      <c r="K17021">
        <v>2005</v>
      </c>
      <c r="L17021">
        <v>2010</v>
      </c>
    </row>
    <row r="17022" spans="1:12" x14ac:dyDescent="0.25">
      <c r="A17022">
        <v>32</v>
      </c>
      <c r="B17022">
        <v>88964951</v>
      </c>
      <c r="C17022" t="s">
        <v>7130</v>
      </c>
      <c r="D17022">
        <v>53</v>
      </c>
      <c r="E17022">
        <v>0</v>
      </c>
      <c r="F17022">
        <v>31.8</v>
      </c>
      <c r="G17022">
        <v>0</v>
      </c>
      <c r="H17022">
        <v>0</v>
      </c>
      <c r="I17022">
        <v>0</v>
      </c>
      <c r="K17022">
        <v>2005</v>
      </c>
      <c r="L17022">
        <v>2010</v>
      </c>
    </row>
    <row r="17023" spans="1:12" x14ac:dyDescent="0.25">
      <c r="A17023">
        <v>32</v>
      </c>
      <c r="B17023">
        <v>88964952</v>
      </c>
      <c r="C17023" t="s">
        <v>7130</v>
      </c>
      <c r="D17023">
        <v>53</v>
      </c>
      <c r="E17023">
        <v>0</v>
      </c>
      <c r="F17023">
        <v>31.8</v>
      </c>
      <c r="G17023">
        <v>0</v>
      </c>
      <c r="H17023">
        <v>0</v>
      </c>
      <c r="I17023">
        <v>0</v>
      </c>
      <c r="K17023">
        <v>2005</v>
      </c>
      <c r="L17023">
        <v>2010</v>
      </c>
    </row>
    <row r="17024" spans="1:12" x14ac:dyDescent="0.25">
      <c r="A17024">
        <v>32</v>
      </c>
      <c r="B17024">
        <v>88964954</v>
      </c>
      <c r="C17024" t="s">
        <v>7131</v>
      </c>
      <c r="D17024">
        <v>88</v>
      </c>
      <c r="E17024">
        <v>0</v>
      </c>
      <c r="F17024">
        <v>52.8</v>
      </c>
      <c r="G17024">
        <v>0</v>
      </c>
      <c r="H17024">
        <v>0</v>
      </c>
      <c r="I17024">
        <v>0</v>
      </c>
      <c r="K17024">
        <v>2005</v>
      </c>
      <c r="L17024">
        <v>2010</v>
      </c>
    </row>
    <row r="17025" spans="1:12" x14ac:dyDescent="0.25">
      <c r="A17025">
        <v>32</v>
      </c>
      <c r="B17025">
        <v>88964956</v>
      </c>
      <c r="C17025" t="s">
        <v>7132</v>
      </c>
      <c r="D17025">
        <v>53</v>
      </c>
      <c r="E17025">
        <v>0</v>
      </c>
      <c r="F17025">
        <v>31.8</v>
      </c>
      <c r="G17025">
        <v>0</v>
      </c>
      <c r="H17025">
        <v>0</v>
      </c>
      <c r="I17025">
        <v>0</v>
      </c>
      <c r="K17025">
        <v>2005</v>
      </c>
      <c r="L17025">
        <v>2010</v>
      </c>
    </row>
    <row r="17026" spans="1:12" x14ac:dyDescent="0.25">
      <c r="A17026">
        <v>32</v>
      </c>
      <c r="B17026">
        <v>88964957</v>
      </c>
      <c r="C17026" t="s">
        <v>7132</v>
      </c>
      <c r="D17026">
        <v>53</v>
      </c>
      <c r="E17026">
        <v>0</v>
      </c>
      <c r="F17026">
        <v>31.8</v>
      </c>
      <c r="G17026">
        <v>0</v>
      </c>
      <c r="H17026">
        <v>0</v>
      </c>
      <c r="I17026">
        <v>0</v>
      </c>
      <c r="K17026">
        <v>2005</v>
      </c>
      <c r="L17026">
        <v>2010</v>
      </c>
    </row>
    <row r="17027" spans="1:12" x14ac:dyDescent="0.25">
      <c r="A17027">
        <v>32</v>
      </c>
      <c r="B17027">
        <v>88964959</v>
      </c>
      <c r="C17027" t="s">
        <v>7133</v>
      </c>
      <c r="D17027">
        <v>88</v>
      </c>
      <c r="E17027">
        <v>0</v>
      </c>
      <c r="F17027">
        <v>52.8</v>
      </c>
      <c r="G17027">
        <v>0</v>
      </c>
      <c r="H17027">
        <v>0</v>
      </c>
      <c r="I17027">
        <v>0</v>
      </c>
      <c r="K17027">
        <v>2005</v>
      </c>
      <c r="L17027">
        <v>2010</v>
      </c>
    </row>
    <row r="17028" spans="1:12" x14ac:dyDescent="0.25">
      <c r="A17028">
        <v>32</v>
      </c>
      <c r="B17028">
        <v>88964961</v>
      </c>
      <c r="C17028" t="s">
        <v>7134</v>
      </c>
      <c r="D17028">
        <v>53</v>
      </c>
      <c r="E17028">
        <v>0</v>
      </c>
      <c r="F17028">
        <v>31.8</v>
      </c>
      <c r="G17028">
        <v>0</v>
      </c>
      <c r="H17028">
        <v>0</v>
      </c>
      <c r="I17028">
        <v>0</v>
      </c>
      <c r="K17028">
        <v>2005</v>
      </c>
      <c r="L17028">
        <v>2010</v>
      </c>
    </row>
    <row r="17029" spans="1:12" x14ac:dyDescent="0.25">
      <c r="A17029">
        <v>32</v>
      </c>
      <c r="B17029">
        <v>88964962</v>
      </c>
      <c r="C17029" t="s">
        <v>7134</v>
      </c>
      <c r="D17029">
        <v>53</v>
      </c>
      <c r="E17029">
        <v>0</v>
      </c>
      <c r="F17029">
        <v>31.8</v>
      </c>
      <c r="G17029">
        <v>0</v>
      </c>
      <c r="H17029">
        <v>0</v>
      </c>
      <c r="I17029">
        <v>0</v>
      </c>
      <c r="K17029">
        <v>2005</v>
      </c>
      <c r="L17029">
        <v>2010</v>
      </c>
    </row>
    <row r="17030" spans="1:12" x14ac:dyDescent="0.25">
      <c r="A17030">
        <v>32</v>
      </c>
      <c r="B17030">
        <v>88965153</v>
      </c>
      <c r="C17030" t="s">
        <v>7135</v>
      </c>
      <c r="D17030">
        <v>110</v>
      </c>
      <c r="E17030">
        <v>0</v>
      </c>
      <c r="F17030">
        <v>77</v>
      </c>
      <c r="G17030">
        <v>0</v>
      </c>
      <c r="H17030">
        <v>0</v>
      </c>
      <c r="I17030">
        <v>0</v>
      </c>
      <c r="K17030">
        <v>2006</v>
      </c>
      <c r="L17030">
        <v>2009</v>
      </c>
    </row>
    <row r="17031" spans="1:12" x14ac:dyDescent="0.25">
      <c r="A17031">
        <v>32</v>
      </c>
      <c r="B17031">
        <v>88965154</v>
      </c>
      <c r="C17031" t="s">
        <v>7135</v>
      </c>
      <c r="D17031">
        <v>110</v>
      </c>
      <c r="E17031">
        <v>0</v>
      </c>
      <c r="F17031">
        <v>77</v>
      </c>
      <c r="G17031">
        <v>0</v>
      </c>
      <c r="H17031">
        <v>0</v>
      </c>
      <c r="I17031">
        <v>0</v>
      </c>
      <c r="K17031">
        <v>2006</v>
      </c>
      <c r="L17031">
        <v>2009</v>
      </c>
    </row>
    <row r="17032" spans="1:12" x14ac:dyDescent="0.25">
      <c r="A17032">
        <v>32</v>
      </c>
      <c r="B17032">
        <v>88965203</v>
      </c>
      <c r="C17032" t="s">
        <v>3791</v>
      </c>
      <c r="D17032">
        <v>123</v>
      </c>
      <c r="E17032">
        <v>0</v>
      </c>
      <c r="F17032">
        <v>73.8</v>
      </c>
      <c r="G17032">
        <v>0</v>
      </c>
      <c r="H17032">
        <v>0</v>
      </c>
      <c r="I17032">
        <v>0</v>
      </c>
      <c r="K17032">
        <v>2007</v>
      </c>
      <c r="L17032">
        <v>2017</v>
      </c>
    </row>
    <row r="17033" spans="1:12" x14ac:dyDescent="0.25">
      <c r="A17033">
        <v>32</v>
      </c>
      <c r="B17033">
        <v>88965204</v>
      </c>
      <c r="C17033" t="s">
        <v>1001</v>
      </c>
      <c r="D17033">
        <v>71</v>
      </c>
      <c r="E17033">
        <v>0</v>
      </c>
      <c r="F17033">
        <v>42.6</v>
      </c>
      <c r="G17033">
        <v>0</v>
      </c>
      <c r="H17033">
        <v>0</v>
      </c>
      <c r="I17033">
        <v>0</v>
      </c>
      <c r="K17033">
        <v>2007</v>
      </c>
      <c r="L17033">
        <v>2017</v>
      </c>
    </row>
    <row r="17034" spans="1:12" x14ac:dyDescent="0.25">
      <c r="A17034">
        <v>32</v>
      </c>
      <c r="B17034">
        <v>88965219</v>
      </c>
      <c r="C17034" t="s">
        <v>7136</v>
      </c>
      <c r="D17034">
        <v>125</v>
      </c>
      <c r="E17034">
        <v>0</v>
      </c>
      <c r="F17034">
        <v>87.5</v>
      </c>
      <c r="G17034">
        <v>0</v>
      </c>
      <c r="H17034">
        <v>0</v>
      </c>
      <c r="I17034">
        <v>0</v>
      </c>
      <c r="K17034">
        <v>2003</v>
      </c>
      <c r="L17034">
        <v>2006</v>
      </c>
    </row>
    <row r="17035" spans="1:12" x14ac:dyDescent="0.25">
      <c r="A17035">
        <v>32</v>
      </c>
      <c r="B17035">
        <v>88965220</v>
      </c>
      <c r="C17035" t="s">
        <v>7137</v>
      </c>
      <c r="D17035">
        <v>155</v>
      </c>
      <c r="E17035">
        <v>0</v>
      </c>
      <c r="F17035">
        <v>108.5</v>
      </c>
      <c r="G17035">
        <v>0</v>
      </c>
      <c r="H17035">
        <v>0</v>
      </c>
      <c r="I17035">
        <v>0</v>
      </c>
      <c r="K17035">
        <v>2003</v>
      </c>
      <c r="L17035">
        <v>2006</v>
      </c>
    </row>
    <row r="17036" spans="1:12" x14ac:dyDescent="0.25">
      <c r="A17036">
        <v>32</v>
      </c>
      <c r="B17036">
        <v>88965223</v>
      </c>
      <c r="C17036" t="s">
        <v>7138</v>
      </c>
      <c r="D17036">
        <v>125</v>
      </c>
      <c r="E17036">
        <v>0</v>
      </c>
      <c r="F17036">
        <v>87.5</v>
      </c>
      <c r="G17036">
        <v>0</v>
      </c>
      <c r="H17036">
        <v>0</v>
      </c>
      <c r="I17036">
        <v>0</v>
      </c>
      <c r="K17036">
        <v>2003</v>
      </c>
      <c r="L17036">
        <v>2006</v>
      </c>
    </row>
    <row r="17037" spans="1:12" x14ac:dyDescent="0.25">
      <c r="A17037">
        <v>32</v>
      </c>
      <c r="B17037">
        <v>88965224</v>
      </c>
      <c r="C17037" t="s">
        <v>7139</v>
      </c>
      <c r="D17037">
        <v>153</v>
      </c>
      <c r="E17037">
        <v>0</v>
      </c>
      <c r="F17037">
        <v>107.1</v>
      </c>
      <c r="G17037">
        <v>0</v>
      </c>
      <c r="H17037">
        <v>0</v>
      </c>
      <c r="I17037">
        <v>0</v>
      </c>
      <c r="K17037">
        <v>2003</v>
      </c>
      <c r="L17037">
        <v>2006</v>
      </c>
    </row>
    <row r="17038" spans="1:12" x14ac:dyDescent="0.25">
      <c r="A17038">
        <v>32</v>
      </c>
      <c r="B17038">
        <v>88965225</v>
      </c>
      <c r="C17038" t="s">
        <v>7140</v>
      </c>
      <c r="D17038">
        <v>125</v>
      </c>
      <c r="E17038">
        <v>0</v>
      </c>
      <c r="F17038">
        <v>87.5</v>
      </c>
      <c r="G17038">
        <v>0</v>
      </c>
      <c r="H17038">
        <v>0</v>
      </c>
      <c r="I17038">
        <v>0</v>
      </c>
      <c r="K17038">
        <v>2003</v>
      </c>
      <c r="L17038">
        <v>2006</v>
      </c>
    </row>
    <row r="17039" spans="1:12" x14ac:dyDescent="0.25">
      <c r="A17039">
        <v>32</v>
      </c>
      <c r="B17039">
        <v>88965226</v>
      </c>
      <c r="C17039" t="s">
        <v>7141</v>
      </c>
      <c r="D17039">
        <v>155</v>
      </c>
      <c r="E17039">
        <v>0</v>
      </c>
      <c r="F17039">
        <v>108.5</v>
      </c>
      <c r="G17039">
        <v>0</v>
      </c>
      <c r="H17039">
        <v>0</v>
      </c>
      <c r="I17039">
        <v>0</v>
      </c>
      <c r="K17039">
        <v>2003</v>
      </c>
      <c r="L17039">
        <v>2006</v>
      </c>
    </row>
    <row r="17040" spans="1:12" x14ac:dyDescent="0.25">
      <c r="A17040">
        <v>32</v>
      </c>
      <c r="B17040">
        <v>88965274</v>
      </c>
      <c r="C17040" t="s">
        <v>2627</v>
      </c>
      <c r="D17040">
        <v>15</v>
      </c>
      <c r="E17040">
        <v>0</v>
      </c>
      <c r="F17040">
        <v>9</v>
      </c>
      <c r="G17040">
        <v>0</v>
      </c>
      <c r="H17040">
        <v>0</v>
      </c>
      <c r="I17040">
        <v>0</v>
      </c>
      <c r="K17040">
        <v>2006</v>
      </c>
      <c r="L17040">
        <v>2018</v>
      </c>
    </row>
    <row r="17041" spans="1:12" x14ac:dyDescent="0.25">
      <c r="A17041">
        <v>32</v>
      </c>
      <c r="B17041">
        <v>88965287</v>
      </c>
      <c r="C17041" t="s">
        <v>7142</v>
      </c>
      <c r="D17041">
        <v>76</v>
      </c>
      <c r="E17041">
        <v>0</v>
      </c>
      <c r="F17041">
        <v>45.6</v>
      </c>
      <c r="G17041">
        <v>0</v>
      </c>
      <c r="H17041">
        <v>0</v>
      </c>
      <c r="I17041">
        <v>0</v>
      </c>
      <c r="K17041">
        <v>2004</v>
      </c>
      <c r="L17041">
        <v>2012</v>
      </c>
    </row>
    <row r="17042" spans="1:12" x14ac:dyDescent="0.25">
      <c r="A17042">
        <v>32</v>
      </c>
      <c r="B17042">
        <v>88965841</v>
      </c>
      <c r="C17042" t="s">
        <v>3091</v>
      </c>
      <c r="D17042">
        <v>10</v>
      </c>
      <c r="E17042">
        <v>0</v>
      </c>
      <c r="F17042">
        <v>7</v>
      </c>
      <c r="G17042">
        <v>0</v>
      </c>
      <c r="H17042">
        <v>0</v>
      </c>
      <c r="I17042">
        <v>0</v>
      </c>
      <c r="K17042">
        <v>2005</v>
      </c>
      <c r="L17042">
        <v>2008</v>
      </c>
    </row>
    <row r="17043" spans="1:12" x14ac:dyDescent="0.25">
      <c r="A17043">
        <v>32</v>
      </c>
      <c r="B17043">
        <v>88966039</v>
      </c>
      <c r="C17043" t="s">
        <v>3845</v>
      </c>
      <c r="D17043">
        <v>40</v>
      </c>
      <c r="E17043">
        <v>0</v>
      </c>
      <c r="F17043">
        <v>30</v>
      </c>
      <c r="G17043">
        <v>0</v>
      </c>
      <c r="H17043">
        <v>0</v>
      </c>
      <c r="I17043">
        <v>0</v>
      </c>
      <c r="K17043">
        <v>2005</v>
      </c>
      <c r="L17043">
        <v>2007</v>
      </c>
    </row>
    <row r="17044" spans="1:12" x14ac:dyDescent="0.25">
      <c r="A17044">
        <v>32</v>
      </c>
      <c r="B17044">
        <v>88966040</v>
      </c>
      <c r="C17044" t="s">
        <v>7143</v>
      </c>
      <c r="D17044">
        <v>40</v>
      </c>
      <c r="E17044">
        <v>0</v>
      </c>
      <c r="F17044">
        <v>30</v>
      </c>
      <c r="G17044">
        <v>0</v>
      </c>
      <c r="H17044">
        <v>40.630000000000003</v>
      </c>
      <c r="I17044">
        <v>0</v>
      </c>
      <c r="K17044">
        <v>2005</v>
      </c>
      <c r="L17044">
        <v>2014</v>
      </c>
    </row>
    <row r="17045" spans="1:12" x14ac:dyDescent="0.25">
      <c r="A17045">
        <v>32</v>
      </c>
      <c r="B17045">
        <v>88966041</v>
      </c>
      <c r="C17045" t="s">
        <v>7075</v>
      </c>
      <c r="D17045">
        <v>40</v>
      </c>
      <c r="E17045">
        <v>0</v>
      </c>
      <c r="F17045">
        <v>30</v>
      </c>
      <c r="G17045">
        <v>0</v>
      </c>
      <c r="H17045">
        <v>40.630000000000003</v>
      </c>
      <c r="I17045">
        <v>0</v>
      </c>
      <c r="K17045">
        <v>2005</v>
      </c>
      <c r="L17045">
        <v>2014</v>
      </c>
    </row>
    <row r="17046" spans="1:12" x14ac:dyDescent="0.25">
      <c r="A17046">
        <v>32</v>
      </c>
      <c r="B17046">
        <v>88966043</v>
      </c>
      <c r="C17046" t="s">
        <v>7144</v>
      </c>
      <c r="D17046">
        <v>30</v>
      </c>
      <c r="E17046">
        <v>0</v>
      </c>
      <c r="F17046">
        <v>22.5</v>
      </c>
      <c r="G17046">
        <v>0</v>
      </c>
      <c r="H17046">
        <v>30.47</v>
      </c>
      <c r="I17046">
        <v>0</v>
      </c>
      <c r="K17046">
        <v>2005</v>
      </c>
      <c r="L17046">
        <v>2016</v>
      </c>
    </row>
    <row r="17047" spans="1:12" x14ac:dyDescent="0.25">
      <c r="A17047">
        <v>32</v>
      </c>
      <c r="B17047">
        <v>88966044</v>
      </c>
      <c r="C17047" t="s">
        <v>7144</v>
      </c>
      <c r="D17047">
        <v>30</v>
      </c>
      <c r="E17047">
        <v>0</v>
      </c>
      <c r="F17047">
        <v>22.5</v>
      </c>
      <c r="G17047">
        <v>0</v>
      </c>
      <c r="H17047">
        <v>0</v>
      </c>
      <c r="I17047">
        <v>0</v>
      </c>
      <c r="K17047">
        <v>2005</v>
      </c>
      <c r="L17047">
        <v>2010</v>
      </c>
    </row>
    <row r="17048" spans="1:12" x14ac:dyDescent="0.25">
      <c r="A17048">
        <v>32</v>
      </c>
      <c r="B17048">
        <v>88966045</v>
      </c>
      <c r="C17048" t="s">
        <v>7144</v>
      </c>
      <c r="D17048">
        <v>35</v>
      </c>
      <c r="E17048">
        <v>0</v>
      </c>
      <c r="F17048">
        <v>26.25</v>
      </c>
      <c r="G17048">
        <v>0</v>
      </c>
      <c r="H17048">
        <v>35.549999999999997</v>
      </c>
      <c r="I17048">
        <v>0</v>
      </c>
      <c r="K17048">
        <v>2005</v>
      </c>
      <c r="L17048">
        <v>2018</v>
      </c>
    </row>
    <row r="17049" spans="1:12" x14ac:dyDescent="0.25">
      <c r="A17049">
        <v>32</v>
      </c>
      <c r="B17049">
        <v>88966046</v>
      </c>
      <c r="C17049" t="s">
        <v>7144</v>
      </c>
      <c r="D17049">
        <v>30</v>
      </c>
      <c r="E17049">
        <v>0</v>
      </c>
      <c r="F17049">
        <v>22.5</v>
      </c>
      <c r="G17049">
        <v>0</v>
      </c>
      <c r="H17049">
        <v>30.47</v>
      </c>
      <c r="I17049">
        <v>0</v>
      </c>
      <c r="K17049">
        <v>2004</v>
      </c>
      <c r="L17049">
        <v>2010</v>
      </c>
    </row>
    <row r="17050" spans="1:12" x14ac:dyDescent="0.25">
      <c r="A17050">
        <v>32</v>
      </c>
      <c r="B17050">
        <v>88966091</v>
      </c>
      <c r="C17050" t="s">
        <v>7145</v>
      </c>
      <c r="D17050">
        <v>64</v>
      </c>
      <c r="E17050">
        <v>0</v>
      </c>
      <c r="F17050">
        <v>38.4</v>
      </c>
      <c r="G17050">
        <v>0</v>
      </c>
      <c r="H17050">
        <v>0</v>
      </c>
      <c r="I17050">
        <v>0</v>
      </c>
      <c r="K17050">
        <v>2005</v>
      </c>
      <c r="L17050">
        <v>2010</v>
      </c>
    </row>
    <row r="17051" spans="1:12" x14ac:dyDescent="0.25">
      <c r="A17051">
        <v>32</v>
      </c>
      <c r="B17051">
        <v>88966093</v>
      </c>
      <c r="C17051" t="s">
        <v>7145</v>
      </c>
      <c r="D17051">
        <v>64</v>
      </c>
      <c r="E17051">
        <v>0</v>
      </c>
      <c r="F17051">
        <v>38.4</v>
      </c>
      <c r="G17051">
        <v>0</v>
      </c>
      <c r="H17051">
        <v>0</v>
      </c>
      <c r="I17051">
        <v>0</v>
      </c>
      <c r="K17051">
        <v>2005</v>
      </c>
      <c r="L17051">
        <v>2010</v>
      </c>
    </row>
    <row r="17052" spans="1:12" x14ac:dyDescent="0.25">
      <c r="A17052">
        <v>32</v>
      </c>
      <c r="B17052">
        <v>88966122</v>
      </c>
      <c r="C17052" t="s">
        <v>7073</v>
      </c>
      <c r="D17052">
        <v>11</v>
      </c>
      <c r="E17052">
        <v>0</v>
      </c>
      <c r="F17052">
        <v>6.6</v>
      </c>
      <c r="G17052">
        <v>0</v>
      </c>
      <c r="H17052">
        <v>0</v>
      </c>
      <c r="I17052">
        <v>0</v>
      </c>
      <c r="K17052">
        <v>1999</v>
      </c>
      <c r="L17052">
        <v>2018</v>
      </c>
    </row>
    <row r="17053" spans="1:12" x14ac:dyDescent="0.25">
      <c r="A17053">
        <v>32</v>
      </c>
      <c r="B17053">
        <v>88966123</v>
      </c>
      <c r="C17053" t="s">
        <v>7073</v>
      </c>
      <c r="D17053">
        <v>11</v>
      </c>
      <c r="E17053">
        <v>0</v>
      </c>
      <c r="F17053">
        <v>6.6</v>
      </c>
      <c r="G17053">
        <v>0</v>
      </c>
      <c r="H17053">
        <v>0</v>
      </c>
      <c r="I17053">
        <v>0</v>
      </c>
      <c r="K17053">
        <v>1999</v>
      </c>
      <c r="L17053">
        <v>2018</v>
      </c>
    </row>
    <row r="17054" spans="1:12" x14ac:dyDescent="0.25">
      <c r="A17054">
        <v>32</v>
      </c>
      <c r="B17054">
        <v>88966124</v>
      </c>
      <c r="C17054" t="s">
        <v>7073</v>
      </c>
      <c r="D17054">
        <v>11</v>
      </c>
      <c r="E17054">
        <v>0</v>
      </c>
      <c r="F17054">
        <v>6.6</v>
      </c>
      <c r="G17054">
        <v>0</v>
      </c>
      <c r="H17054">
        <v>0</v>
      </c>
      <c r="I17054">
        <v>0</v>
      </c>
      <c r="K17054">
        <v>1999</v>
      </c>
      <c r="L17054">
        <v>2018</v>
      </c>
    </row>
    <row r="17055" spans="1:12" x14ac:dyDescent="0.25">
      <c r="A17055">
        <v>32</v>
      </c>
      <c r="B17055">
        <v>88966125</v>
      </c>
      <c r="C17055" t="s">
        <v>7073</v>
      </c>
      <c r="D17055">
        <v>11</v>
      </c>
      <c r="E17055">
        <v>0</v>
      </c>
      <c r="F17055">
        <v>6.6</v>
      </c>
      <c r="G17055">
        <v>0</v>
      </c>
      <c r="H17055">
        <v>0</v>
      </c>
      <c r="I17055">
        <v>0</v>
      </c>
      <c r="K17055">
        <v>1999</v>
      </c>
      <c r="L17055">
        <v>2018</v>
      </c>
    </row>
    <row r="17056" spans="1:12" x14ac:dyDescent="0.25">
      <c r="A17056">
        <v>32</v>
      </c>
      <c r="B17056">
        <v>88966126</v>
      </c>
      <c r="C17056" t="s">
        <v>7073</v>
      </c>
      <c r="D17056">
        <v>11</v>
      </c>
      <c r="E17056">
        <v>0</v>
      </c>
      <c r="F17056">
        <v>6.6</v>
      </c>
      <c r="G17056">
        <v>0</v>
      </c>
      <c r="H17056">
        <v>0</v>
      </c>
      <c r="I17056">
        <v>0</v>
      </c>
      <c r="K17056">
        <v>1999</v>
      </c>
      <c r="L17056">
        <v>2018</v>
      </c>
    </row>
    <row r="17057" spans="1:12" x14ac:dyDescent="0.25">
      <c r="A17057">
        <v>32</v>
      </c>
      <c r="B17057">
        <v>88966127</v>
      </c>
      <c r="C17057" t="s">
        <v>7073</v>
      </c>
      <c r="D17057">
        <v>11</v>
      </c>
      <c r="E17057">
        <v>0</v>
      </c>
      <c r="F17057">
        <v>6.6</v>
      </c>
      <c r="G17057">
        <v>0</v>
      </c>
      <c r="H17057">
        <v>0</v>
      </c>
      <c r="I17057">
        <v>0</v>
      </c>
      <c r="K17057">
        <v>1999</v>
      </c>
      <c r="L17057">
        <v>2018</v>
      </c>
    </row>
    <row r="17058" spans="1:12" x14ac:dyDescent="0.25">
      <c r="A17058">
        <v>32</v>
      </c>
      <c r="B17058">
        <v>88966128</v>
      </c>
      <c r="C17058" t="s">
        <v>7073</v>
      </c>
      <c r="D17058">
        <v>5</v>
      </c>
      <c r="E17058">
        <v>0</v>
      </c>
      <c r="F17058">
        <v>3.5</v>
      </c>
      <c r="G17058">
        <v>0</v>
      </c>
      <c r="H17058">
        <v>0</v>
      </c>
      <c r="I17058">
        <v>0</v>
      </c>
      <c r="K17058">
        <v>1999</v>
      </c>
      <c r="L17058">
        <v>2018</v>
      </c>
    </row>
    <row r="17059" spans="1:12" x14ac:dyDescent="0.25">
      <c r="A17059">
        <v>32</v>
      </c>
      <c r="B17059">
        <v>88966129</v>
      </c>
      <c r="C17059" t="s">
        <v>7073</v>
      </c>
      <c r="D17059">
        <v>11</v>
      </c>
      <c r="E17059">
        <v>0</v>
      </c>
      <c r="F17059">
        <v>6.6</v>
      </c>
      <c r="G17059">
        <v>0</v>
      </c>
      <c r="H17059">
        <v>0</v>
      </c>
      <c r="I17059">
        <v>0</v>
      </c>
      <c r="K17059">
        <v>1999</v>
      </c>
      <c r="L17059">
        <v>2018</v>
      </c>
    </row>
    <row r="17060" spans="1:12" x14ac:dyDescent="0.25">
      <c r="A17060">
        <v>32</v>
      </c>
      <c r="B17060">
        <v>88966130</v>
      </c>
      <c r="C17060" t="s">
        <v>7073</v>
      </c>
      <c r="D17060">
        <v>11</v>
      </c>
      <c r="E17060">
        <v>0</v>
      </c>
      <c r="F17060">
        <v>6.6</v>
      </c>
      <c r="G17060">
        <v>0</v>
      </c>
      <c r="H17060">
        <v>0</v>
      </c>
      <c r="I17060">
        <v>0</v>
      </c>
      <c r="K17060">
        <v>1999</v>
      </c>
      <c r="L17060">
        <v>2018</v>
      </c>
    </row>
    <row r="17061" spans="1:12" x14ac:dyDescent="0.25">
      <c r="A17061">
        <v>32</v>
      </c>
      <c r="B17061">
        <v>88966141</v>
      </c>
      <c r="C17061" t="s">
        <v>7146</v>
      </c>
      <c r="D17061">
        <v>66.209999999999994</v>
      </c>
      <c r="E17061">
        <v>0</v>
      </c>
      <c r="F17061">
        <v>46.35</v>
      </c>
      <c r="G17061">
        <v>0</v>
      </c>
      <c r="H17061">
        <v>0</v>
      </c>
      <c r="I17061">
        <v>0</v>
      </c>
      <c r="K17061">
        <v>2003</v>
      </c>
      <c r="L17061">
        <v>2005</v>
      </c>
    </row>
    <row r="17062" spans="1:12" x14ac:dyDescent="0.25">
      <c r="A17062">
        <v>32</v>
      </c>
      <c r="B17062">
        <v>88966142</v>
      </c>
      <c r="C17062" t="s">
        <v>7146</v>
      </c>
      <c r="D17062">
        <v>67.87</v>
      </c>
      <c r="E17062">
        <v>0</v>
      </c>
      <c r="F17062">
        <v>47.51</v>
      </c>
      <c r="G17062">
        <v>0</v>
      </c>
      <c r="H17062">
        <v>0</v>
      </c>
      <c r="I17062">
        <v>0</v>
      </c>
      <c r="K17062">
        <v>2003</v>
      </c>
      <c r="L17062">
        <v>2005</v>
      </c>
    </row>
    <row r="17063" spans="1:12" x14ac:dyDescent="0.25">
      <c r="A17063">
        <v>32</v>
      </c>
      <c r="B17063">
        <v>88966249</v>
      </c>
      <c r="C17063" t="s">
        <v>7147</v>
      </c>
      <c r="D17063">
        <v>724.29</v>
      </c>
      <c r="E17063">
        <v>0</v>
      </c>
      <c r="F17063">
        <v>507</v>
      </c>
      <c r="G17063">
        <v>0</v>
      </c>
      <c r="H17063">
        <v>0</v>
      </c>
      <c r="I17063">
        <v>0</v>
      </c>
      <c r="K17063">
        <v>2007</v>
      </c>
      <c r="L17063">
        <v>2014</v>
      </c>
    </row>
    <row r="17064" spans="1:12" x14ac:dyDescent="0.25">
      <c r="A17064">
        <v>32</v>
      </c>
      <c r="B17064">
        <v>88966251</v>
      </c>
      <c r="C17064" t="s">
        <v>7148</v>
      </c>
      <c r="D17064">
        <v>21</v>
      </c>
      <c r="E17064">
        <v>0</v>
      </c>
      <c r="F17064">
        <v>14.7</v>
      </c>
      <c r="G17064">
        <v>0</v>
      </c>
      <c r="H17064">
        <v>0</v>
      </c>
      <c r="I17064">
        <v>0</v>
      </c>
      <c r="K17064">
        <v>2005</v>
      </c>
      <c r="L17064">
        <v>2009</v>
      </c>
    </row>
    <row r="17065" spans="1:12" x14ac:dyDescent="0.25">
      <c r="A17065">
        <v>32</v>
      </c>
      <c r="B17065">
        <v>88966252</v>
      </c>
      <c r="C17065" t="s">
        <v>7149</v>
      </c>
      <c r="D17065">
        <v>21</v>
      </c>
      <c r="E17065">
        <v>0</v>
      </c>
      <c r="F17065">
        <v>14.7</v>
      </c>
      <c r="G17065">
        <v>0</v>
      </c>
      <c r="H17065">
        <v>0</v>
      </c>
      <c r="I17065">
        <v>0</v>
      </c>
      <c r="K17065">
        <v>2005</v>
      </c>
      <c r="L17065">
        <v>2007</v>
      </c>
    </row>
    <row r="17066" spans="1:12" x14ac:dyDescent="0.25">
      <c r="A17066">
        <v>32</v>
      </c>
      <c r="B17066">
        <v>88966253</v>
      </c>
      <c r="C17066" t="s">
        <v>7149</v>
      </c>
      <c r="D17066">
        <v>11</v>
      </c>
      <c r="E17066">
        <v>0</v>
      </c>
      <c r="F17066">
        <v>7.7</v>
      </c>
      <c r="G17066">
        <v>0</v>
      </c>
      <c r="H17066">
        <v>0</v>
      </c>
      <c r="I17066">
        <v>0</v>
      </c>
      <c r="K17066">
        <v>2005</v>
      </c>
      <c r="L17066">
        <v>2007</v>
      </c>
    </row>
    <row r="17067" spans="1:12" x14ac:dyDescent="0.25">
      <c r="A17067">
        <v>32</v>
      </c>
      <c r="B17067">
        <v>88966254</v>
      </c>
      <c r="C17067" t="s">
        <v>7149</v>
      </c>
      <c r="D17067">
        <v>19</v>
      </c>
      <c r="E17067">
        <v>0</v>
      </c>
      <c r="F17067">
        <v>13.3</v>
      </c>
      <c r="G17067">
        <v>0</v>
      </c>
      <c r="H17067">
        <v>0</v>
      </c>
      <c r="I17067">
        <v>0</v>
      </c>
      <c r="K17067">
        <v>2005</v>
      </c>
      <c r="L17067">
        <v>2007</v>
      </c>
    </row>
    <row r="17068" spans="1:12" x14ac:dyDescent="0.25">
      <c r="A17068">
        <v>32</v>
      </c>
      <c r="B17068">
        <v>88966255</v>
      </c>
      <c r="C17068" t="s">
        <v>7150</v>
      </c>
      <c r="D17068">
        <v>55</v>
      </c>
      <c r="E17068">
        <v>0</v>
      </c>
      <c r="F17068">
        <v>41.25</v>
      </c>
      <c r="G17068">
        <v>0</v>
      </c>
      <c r="H17068">
        <v>0</v>
      </c>
      <c r="I17068">
        <v>0</v>
      </c>
      <c r="K17068">
        <v>2005</v>
      </c>
      <c r="L17068">
        <v>2009</v>
      </c>
    </row>
    <row r="17069" spans="1:12" x14ac:dyDescent="0.25">
      <c r="A17069">
        <v>32</v>
      </c>
      <c r="B17069">
        <v>88966257</v>
      </c>
      <c r="C17069" t="s">
        <v>7151</v>
      </c>
      <c r="D17069">
        <v>19</v>
      </c>
      <c r="E17069">
        <v>0</v>
      </c>
      <c r="F17069">
        <v>13.3</v>
      </c>
      <c r="G17069">
        <v>0</v>
      </c>
      <c r="H17069">
        <v>0</v>
      </c>
      <c r="I17069">
        <v>0</v>
      </c>
      <c r="K17069">
        <v>2005</v>
      </c>
      <c r="L17069">
        <v>2009</v>
      </c>
    </row>
    <row r="17070" spans="1:12" x14ac:dyDescent="0.25">
      <c r="A17070">
        <v>32</v>
      </c>
      <c r="B17070">
        <v>88966258</v>
      </c>
      <c r="C17070" t="s">
        <v>7152</v>
      </c>
      <c r="D17070">
        <v>75</v>
      </c>
      <c r="E17070">
        <v>0</v>
      </c>
      <c r="F17070">
        <v>52.5</v>
      </c>
      <c r="G17070">
        <v>0</v>
      </c>
      <c r="H17070">
        <v>0</v>
      </c>
      <c r="I17070">
        <v>0</v>
      </c>
      <c r="K17070">
        <v>2005</v>
      </c>
      <c r="L17070">
        <v>2009</v>
      </c>
    </row>
    <row r="17071" spans="1:12" x14ac:dyDescent="0.25">
      <c r="A17071">
        <v>32</v>
      </c>
      <c r="B17071">
        <v>88966596</v>
      </c>
      <c r="C17071" t="s">
        <v>7153</v>
      </c>
      <c r="D17071">
        <v>29</v>
      </c>
      <c r="E17071">
        <v>0</v>
      </c>
      <c r="F17071">
        <v>17.399999999999999</v>
      </c>
      <c r="G17071">
        <v>0</v>
      </c>
      <c r="H17071">
        <v>0</v>
      </c>
      <c r="I17071">
        <v>0</v>
      </c>
      <c r="K17071">
        <v>2006</v>
      </c>
      <c r="L17071">
        <v>2008</v>
      </c>
    </row>
    <row r="17072" spans="1:12" x14ac:dyDescent="0.25">
      <c r="A17072">
        <v>32</v>
      </c>
      <c r="B17072">
        <v>88966597</v>
      </c>
      <c r="C17072" t="s">
        <v>7154</v>
      </c>
      <c r="D17072">
        <v>71</v>
      </c>
      <c r="E17072">
        <v>0</v>
      </c>
      <c r="F17072">
        <v>42.6</v>
      </c>
      <c r="G17072">
        <v>0</v>
      </c>
      <c r="H17072">
        <v>0</v>
      </c>
      <c r="I17072">
        <v>0</v>
      </c>
      <c r="K17072">
        <v>2006</v>
      </c>
      <c r="L17072">
        <v>2008</v>
      </c>
    </row>
    <row r="17073" spans="1:12" x14ac:dyDescent="0.25">
      <c r="A17073">
        <v>32</v>
      </c>
      <c r="B17073">
        <v>88966598</v>
      </c>
      <c r="C17073" t="s">
        <v>7154</v>
      </c>
      <c r="D17073">
        <v>71</v>
      </c>
      <c r="E17073">
        <v>0</v>
      </c>
      <c r="F17073">
        <v>42.6</v>
      </c>
      <c r="G17073">
        <v>0</v>
      </c>
      <c r="H17073">
        <v>0</v>
      </c>
      <c r="I17073">
        <v>0</v>
      </c>
      <c r="K17073">
        <v>2006</v>
      </c>
      <c r="L17073">
        <v>2008</v>
      </c>
    </row>
    <row r="17074" spans="1:12" x14ac:dyDescent="0.25">
      <c r="A17074">
        <v>32</v>
      </c>
      <c r="B17074">
        <v>88966599</v>
      </c>
      <c r="C17074" t="s">
        <v>7153</v>
      </c>
      <c r="D17074">
        <v>29</v>
      </c>
      <c r="E17074">
        <v>0</v>
      </c>
      <c r="F17074">
        <v>17.399999999999999</v>
      </c>
      <c r="G17074">
        <v>0</v>
      </c>
      <c r="H17074">
        <v>0</v>
      </c>
      <c r="I17074">
        <v>0</v>
      </c>
      <c r="K17074">
        <v>2006</v>
      </c>
      <c r="L17074">
        <v>2008</v>
      </c>
    </row>
    <row r="17075" spans="1:12" x14ac:dyDescent="0.25">
      <c r="A17075">
        <v>32</v>
      </c>
      <c r="B17075">
        <v>88966678</v>
      </c>
      <c r="C17075" t="s">
        <v>7155</v>
      </c>
      <c r="D17075">
        <v>15</v>
      </c>
      <c r="E17075">
        <v>0</v>
      </c>
      <c r="F17075">
        <v>10.5</v>
      </c>
      <c r="G17075">
        <v>0</v>
      </c>
      <c r="H17075">
        <v>0</v>
      </c>
      <c r="I17075">
        <v>0</v>
      </c>
      <c r="K17075">
        <v>2005</v>
      </c>
      <c r="L17075">
        <v>2009</v>
      </c>
    </row>
    <row r="17076" spans="1:12" x14ac:dyDescent="0.25">
      <c r="A17076">
        <v>32</v>
      </c>
      <c r="B17076">
        <v>88966679</v>
      </c>
      <c r="C17076" t="s">
        <v>7156</v>
      </c>
      <c r="D17076">
        <v>17</v>
      </c>
      <c r="E17076">
        <v>0</v>
      </c>
      <c r="F17076">
        <v>11.9</v>
      </c>
      <c r="G17076">
        <v>0</v>
      </c>
      <c r="H17076">
        <v>0</v>
      </c>
      <c r="I17076">
        <v>0</v>
      </c>
      <c r="K17076">
        <v>2005</v>
      </c>
      <c r="L17076">
        <v>2009</v>
      </c>
    </row>
    <row r="17077" spans="1:12" x14ac:dyDescent="0.25">
      <c r="A17077">
        <v>32</v>
      </c>
      <c r="B17077">
        <v>88966714</v>
      </c>
      <c r="C17077" t="s">
        <v>1001</v>
      </c>
      <c r="D17077">
        <v>71</v>
      </c>
      <c r="E17077">
        <v>0</v>
      </c>
      <c r="F17077">
        <v>42.6</v>
      </c>
      <c r="G17077">
        <v>0</v>
      </c>
      <c r="H17077">
        <v>0</v>
      </c>
      <c r="I17077">
        <v>0</v>
      </c>
      <c r="K17077">
        <v>2002</v>
      </c>
      <c r="L17077">
        <v>2009</v>
      </c>
    </row>
    <row r="17078" spans="1:12" x14ac:dyDescent="0.25">
      <c r="A17078">
        <v>32</v>
      </c>
      <c r="B17078">
        <v>88967478</v>
      </c>
      <c r="C17078" t="s">
        <v>3156</v>
      </c>
      <c r="D17078">
        <v>41.95</v>
      </c>
      <c r="E17078">
        <v>0</v>
      </c>
      <c r="F17078">
        <v>29.37</v>
      </c>
      <c r="G17078">
        <v>0</v>
      </c>
      <c r="H17078">
        <v>0</v>
      </c>
      <c r="I17078">
        <v>0</v>
      </c>
      <c r="K17078">
        <v>2005</v>
      </c>
      <c r="L17078">
        <v>2008</v>
      </c>
    </row>
    <row r="17079" spans="1:12" x14ac:dyDescent="0.25">
      <c r="A17079">
        <v>32</v>
      </c>
      <c r="B17079">
        <v>88967642</v>
      </c>
      <c r="C17079" t="s">
        <v>7099</v>
      </c>
      <c r="D17079">
        <v>41</v>
      </c>
      <c r="E17079">
        <v>0</v>
      </c>
      <c r="F17079">
        <v>24.6</v>
      </c>
      <c r="G17079">
        <v>0</v>
      </c>
      <c r="H17079">
        <v>0</v>
      </c>
      <c r="I17079">
        <v>0</v>
      </c>
      <c r="K17079">
        <v>2005</v>
      </c>
      <c r="L17079">
        <v>2006</v>
      </c>
    </row>
    <row r="17080" spans="1:12" x14ac:dyDescent="0.25">
      <c r="A17080">
        <v>32</v>
      </c>
      <c r="B17080">
        <v>88967643</v>
      </c>
      <c r="C17080" t="s">
        <v>3156</v>
      </c>
      <c r="D17080">
        <v>55.71</v>
      </c>
      <c r="E17080">
        <v>0</v>
      </c>
      <c r="F17080">
        <v>39</v>
      </c>
      <c r="G17080">
        <v>0</v>
      </c>
      <c r="H17080">
        <v>0</v>
      </c>
      <c r="I17080">
        <v>0</v>
      </c>
      <c r="K17080">
        <v>2001</v>
      </c>
      <c r="L17080">
        <v>2008</v>
      </c>
    </row>
    <row r="17081" spans="1:12" x14ac:dyDescent="0.25">
      <c r="A17081">
        <v>32</v>
      </c>
      <c r="B17081">
        <v>88967696</v>
      </c>
      <c r="C17081" t="s">
        <v>3721</v>
      </c>
      <c r="D17081">
        <v>70</v>
      </c>
      <c r="E17081">
        <v>0</v>
      </c>
      <c r="F17081">
        <v>42</v>
      </c>
      <c r="G17081">
        <v>0</v>
      </c>
      <c r="H17081">
        <v>0</v>
      </c>
      <c r="I17081">
        <v>0</v>
      </c>
      <c r="K17081">
        <v>2004</v>
      </c>
      <c r="L17081">
        <v>2009</v>
      </c>
    </row>
    <row r="17082" spans="1:12" x14ac:dyDescent="0.25">
      <c r="A17082">
        <v>32</v>
      </c>
      <c r="B17082">
        <v>88967699</v>
      </c>
      <c r="C17082" t="s">
        <v>3484</v>
      </c>
      <c r="D17082">
        <v>53</v>
      </c>
      <c r="E17082">
        <v>0</v>
      </c>
      <c r="F17082">
        <v>31.8</v>
      </c>
      <c r="G17082">
        <v>0</v>
      </c>
      <c r="H17082">
        <v>0</v>
      </c>
      <c r="I17082">
        <v>0</v>
      </c>
      <c r="K17082">
        <v>2004</v>
      </c>
      <c r="L17082">
        <v>2012</v>
      </c>
    </row>
    <row r="17083" spans="1:12" x14ac:dyDescent="0.25">
      <c r="A17083">
        <v>32</v>
      </c>
      <c r="B17083">
        <v>88967777</v>
      </c>
      <c r="C17083" t="s">
        <v>7157</v>
      </c>
      <c r="D17083">
        <v>770</v>
      </c>
      <c r="E17083">
        <v>0</v>
      </c>
      <c r="F17083">
        <v>539</v>
      </c>
      <c r="G17083">
        <v>0</v>
      </c>
      <c r="H17083">
        <v>0</v>
      </c>
      <c r="I17083">
        <v>0</v>
      </c>
      <c r="K17083">
        <v>2005</v>
      </c>
      <c r="L17083">
        <v>2013</v>
      </c>
    </row>
    <row r="17084" spans="1:12" x14ac:dyDescent="0.25">
      <c r="A17084">
        <v>32</v>
      </c>
      <c r="B17084">
        <v>88967778</v>
      </c>
      <c r="C17084" t="s">
        <v>2714</v>
      </c>
      <c r="D17084">
        <v>700</v>
      </c>
      <c r="E17084">
        <v>0</v>
      </c>
      <c r="F17084">
        <v>525</v>
      </c>
      <c r="G17084">
        <v>0</v>
      </c>
      <c r="H17084">
        <v>0</v>
      </c>
      <c r="I17084">
        <v>0</v>
      </c>
      <c r="K17084">
        <v>2005</v>
      </c>
      <c r="L17084">
        <v>2013</v>
      </c>
    </row>
    <row r="17085" spans="1:12" x14ac:dyDescent="0.25">
      <c r="A17085">
        <v>32</v>
      </c>
      <c r="B17085">
        <v>88967796</v>
      </c>
      <c r="C17085" t="s">
        <v>7158</v>
      </c>
      <c r="D17085">
        <v>107.14</v>
      </c>
      <c r="E17085">
        <v>0</v>
      </c>
      <c r="F17085">
        <v>75</v>
      </c>
      <c r="G17085">
        <v>0</v>
      </c>
      <c r="H17085">
        <v>0</v>
      </c>
      <c r="I17085">
        <v>0</v>
      </c>
      <c r="K17085">
        <v>2005</v>
      </c>
      <c r="L17085">
        <v>2006</v>
      </c>
    </row>
    <row r="17086" spans="1:12" x14ac:dyDescent="0.25">
      <c r="A17086">
        <v>32</v>
      </c>
      <c r="B17086">
        <v>88967797</v>
      </c>
      <c r="C17086" t="s">
        <v>7159</v>
      </c>
      <c r="D17086">
        <v>35.71</v>
      </c>
      <c r="E17086">
        <v>0</v>
      </c>
      <c r="F17086">
        <v>25</v>
      </c>
      <c r="G17086">
        <v>0</v>
      </c>
      <c r="H17086">
        <v>0</v>
      </c>
      <c r="I17086">
        <v>0</v>
      </c>
      <c r="K17086">
        <v>2005</v>
      </c>
      <c r="L17086">
        <v>2006</v>
      </c>
    </row>
    <row r="17087" spans="1:12" x14ac:dyDescent="0.25">
      <c r="A17087">
        <v>32</v>
      </c>
      <c r="B17087">
        <v>88967831</v>
      </c>
      <c r="C17087" t="s">
        <v>7160</v>
      </c>
      <c r="D17087">
        <v>39</v>
      </c>
      <c r="E17087">
        <v>0</v>
      </c>
      <c r="F17087">
        <v>27.3</v>
      </c>
      <c r="G17087">
        <v>0</v>
      </c>
      <c r="H17087">
        <v>0</v>
      </c>
      <c r="I17087">
        <v>0</v>
      </c>
      <c r="K17087">
        <v>2006</v>
      </c>
      <c r="L17087">
        <v>2010</v>
      </c>
    </row>
    <row r="17088" spans="1:12" x14ac:dyDescent="0.25">
      <c r="A17088">
        <v>32</v>
      </c>
      <c r="B17088">
        <v>88967836</v>
      </c>
      <c r="C17088" t="s">
        <v>7161</v>
      </c>
      <c r="D17088">
        <v>363</v>
      </c>
      <c r="E17088">
        <v>0</v>
      </c>
      <c r="F17088">
        <v>217.8</v>
      </c>
      <c r="G17088">
        <v>0</v>
      </c>
      <c r="H17088">
        <v>0</v>
      </c>
      <c r="I17088">
        <v>0</v>
      </c>
      <c r="K17088">
        <v>2006</v>
      </c>
      <c r="L17088">
        <v>2010</v>
      </c>
    </row>
    <row r="17089" spans="1:12" x14ac:dyDescent="0.25">
      <c r="A17089">
        <v>32</v>
      </c>
      <c r="B17089">
        <v>88967837</v>
      </c>
      <c r="C17089" t="s">
        <v>7162</v>
      </c>
      <c r="D17089">
        <v>199</v>
      </c>
      <c r="E17089">
        <v>0</v>
      </c>
      <c r="F17089">
        <v>119.4</v>
      </c>
      <c r="G17089">
        <v>0</v>
      </c>
      <c r="H17089">
        <v>0</v>
      </c>
      <c r="I17089">
        <v>0</v>
      </c>
      <c r="K17089">
        <v>2006</v>
      </c>
      <c r="L17089">
        <v>2010</v>
      </c>
    </row>
    <row r="17090" spans="1:12" x14ac:dyDescent="0.25">
      <c r="A17090">
        <v>32</v>
      </c>
      <c r="B17090">
        <v>88967849</v>
      </c>
      <c r="C17090" t="s">
        <v>2130</v>
      </c>
      <c r="D17090">
        <v>37</v>
      </c>
      <c r="E17090">
        <v>0</v>
      </c>
      <c r="F17090">
        <v>25.9</v>
      </c>
      <c r="G17090">
        <v>0</v>
      </c>
      <c r="H17090">
        <v>0</v>
      </c>
      <c r="I17090">
        <v>0</v>
      </c>
      <c r="K17090">
        <v>2006</v>
      </c>
      <c r="L17090">
        <v>2010</v>
      </c>
    </row>
    <row r="17091" spans="1:12" x14ac:dyDescent="0.25">
      <c r="A17091">
        <v>32</v>
      </c>
      <c r="B17091">
        <v>88967850</v>
      </c>
      <c r="C17091" t="s">
        <v>2130</v>
      </c>
      <c r="D17091">
        <v>37</v>
      </c>
      <c r="E17091">
        <v>0</v>
      </c>
      <c r="F17091">
        <v>25.9</v>
      </c>
      <c r="G17091">
        <v>0</v>
      </c>
      <c r="H17091">
        <v>0</v>
      </c>
      <c r="I17091">
        <v>0</v>
      </c>
      <c r="K17091">
        <v>2006</v>
      </c>
      <c r="L17091">
        <v>2010</v>
      </c>
    </row>
    <row r="17092" spans="1:12" x14ac:dyDescent="0.25">
      <c r="A17092">
        <v>32</v>
      </c>
      <c r="B17092">
        <v>88967852</v>
      </c>
      <c r="C17092" t="s">
        <v>7163</v>
      </c>
      <c r="D17092">
        <v>585</v>
      </c>
      <c r="E17092">
        <v>0</v>
      </c>
      <c r="F17092">
        <v>409.5</v>
      </c>
      <c r="G17092">
        <v>0</v>
      </c>
      <c r="H17092">
        <v>0</v>
      </c>
      <c r="I17092">
        <v>0</v>
      </c>
      <c r="K17092">
        <v>2006</v>
      </c>
      <c r="L17092">
        <v>2010</v>
      </c>
    </row>
    <row r="17093" spans="1:12" x14ac:dyDescent="0.25">
      <c r="A17093">
        <v>32</v>
      </c>
      <c r="B17093">
        <v>88967853</v>
      </c>
      <c r="C17093" t="s">
        <v>7163</v>
      </c>
      <c r="D17093">
        <v>626</v>
      </c>
      <c r="E17093">
        <v>0</v>
      </c>
      <c r="F17093">
        <v>375.6</v>
      </c>
      <c r="G17093">
        <v>0</v>
      </c>
      <c r="H17093">
        <v>0</v>
      </c>
      <c r="I17093">
        <v>0</v>
      </c>
      <c r="K17093">
        <v>2006</v>
      </c>
      <c r="L17093">
        <v>2010</v>
      </c>
    </row>
    <row r="17094" spans="1:12" x14ac:dyDescent="0.25">
      <c r="A17094">
        <v>32</v>
      </c>
      <c r="B17094">
        <v>88967855</v>
      </c>
      <c r="C17094" t="s">
        <v>7164</v>
      </c>
      <c r="D17094">
        <v>395</v>
      </c>
      <c r="E17094">
        <v>0</v>
      </c>
      <c r="F17094">
        <v>276.5</v>
      </c>
      <c r="G17094">
        <v>0</v>
      </c>
      <c r="H17094">
        <v>0</v>
      </c>
      <c r="I17094">
        <v>0</v>
      </c>
      <c r="K17094">
        <v>2006</v>
      </c>
      <c r="L17094">
        <v>2010</v>
      </c>
    </row>
    <row r="17095" spans="1:12" x14ac:dyDescent="0.25">
      <c r="A17095">
        <v>32</v>
      </c>
      <c r="B17095">
        <v>88967861</v>
      </c>
      <c r="C17095" t="s">
        <v>7164</v>
      </c>
      <c r="D17095">
        <v>395</v>
      </c>
      <c r="E17095">
        <v>0</v>
      </c>
      <c r="F17095">
        <v>276.5</v>
      </c>
      <c r="G17095">
        <v>0</v>
      </c>
      <c r="H17095">
        <v>0</v>
      </c>
      <c r="I17095">
        <v>0</v>
      </c>
      <c r="K17095">
        <v>2006</v>
      </c>
      <c r="L17095">
        <v>2010</v>
      </c>
    </row>
    <row r="17096" spans="1:12" x14ac:dyDescent="0.25">
      <c r="A17096">
        <v>32</v>
      </c>
      <c r="B17096">
        <v>88967873</v>
      </c>
      <c r="C17096" t="s">
        <v>7165</v>
      </c>
      <c r="D17096">
        <v>105</v>
      </c>
      <c r="E17096">
        <v>0</v>
      </c>
      <c r="F17096">
        <v>73.5</v>
      </c>
      <c r="G17096">
        <v>0</v>
      </c>
      <c r="H17096">
        <v>0</v>
      </c>
      <c r="I17096">
        <v>0</v>
      </c>
      <c r="K17096">
        <v>2005</v>
      </c>
      <c r="L17096">
        <v>2009</v>
      </c>
    </row>
    <row r="17097" spans="1:12" x14ac:dyDescent="0.25">
      <c r="A17097">
        <v>32</v>
      </c>
      <c r="B17097">
        <v>88967874</v>
      </c>
      <c r="C17097" t="s">
        <v>7166</v>
      </c>
      <c r="D17097">
        <v>95</v>
      </c>
      <c r="E17097">
        <v>0</v>
      </c>
      <c r="F17097">
        <v>66.5</v>
      </c>
      <c r="G17097">
        <v>0</v>
      </c>
      <c r="H17097">
        <v>0</v>
      </c>
      <c r="I17097">
        <v>0</v>
      </c>
      <c r="K17097">
        <v>2005</v>
      </c>
      <c r="L17097">
        <v>2007</v>
      </c>
    </row>
    <row r="17098" spans="1:12" x14ac:dyDescent="0.25">
      <c r="A17098">
        <v>32</v>
      </c>
      <c r="B17098">
        <v>88967875</v>
      </c>
      <c r="C17098" t="s">
        <v>7167</v>
      </c>
      <c r="D17098">
        <v>170</v>
      </c>
      <c r="E17098">
        <v>0</v>
      </c>
      <c r="F17098">
        <v>119</v>
      </c>
      <c r="G17098">
        <v>0</v>
      </c>
      <c r="H17098">
        <v>0</v>
      </c>
      <c r="I17098">
        <v>0</v>
      </c>
      <c r="K17098">
        <v>2005</v>
      </c>
      <c r="L17098">
        <v>2009</v>
      </c>
    </row>
    <row r="17099" spans="1:12" x14ac:dyDescent="0.25">
      <c r="A17099">
        <v>32</v>
      </c>
      <c r="B17099">
        <v>88967877</v>
      </c>
      <c r="C17099" t="s">
        <v>7166</v>
      </c>
      <c r="D17099">
        <v>95</v>
      </c>
      <c r="E17099">
        <v>0</v>
      </c>
      <c r="F17099">
        <v>66.5</v>
      </c>
      <c r="G17099">
        <v>0</v>
      </c>
      <c r="H17099">
        <v>0</v>
      </c>
      <c r="I17099">
        <v>0</v>
      </c>
      <c r="K17099">
        <v>2005</v>
      </c>
      <c r="L17099">
        <v>2007</v>
      </c>
    </row>
    <row r="17100" spans="1:12" x14ac:dyDescent="0.25">
      <c r="A17100">
        <v>32</v>
      </c>
      <c r="B17100">
        <v>88967878</v>
      </c>
      <c r="C17100" t="s">
        <v>7168</v>
      </c>
      <c r="D17100">
        <v>310</v>
      </c>
      <c r="E17100">
        <v>0</v>
      </c>
      <c r="F17100">
        <v>217</v>
      </c>
      <c r="G17100">
        <v>0</v>
      </c>
      <c r="H17100">
        <v>0</v>
      </c>
      <c r="I17100">
        <v>0</v>
      </c>
      <c r="K17100">
        <v>2005</v>
      </c>
      <c r="L17100">
        <v>2009</v>
      </c>
    </row>
    <row r="17101" spans="1:12" x14ac:dyDescent="0.25">
      <c r="A17101">
        <v>32</v>
      </c>
      <c r="B17101">
        <v>88967961</v>
      </c>
      <c r="C17101" t="s">
        <v>7169</v>
      </c>
      <c r="D17101">
        <v>175</v>
      </c>
      <c r="E17101">
        <v>0</v>
      </c>
      <c r="F17101">
        <v>122.5</v>
      </c>
      <c r="G17101">
        <v>0</v>
      </c>
      <c r="H17101">
        <v>0</v>
      </c>
      <c r="I17101">
        <v>0</v>
      </c>
      <c r="K17101">
        <v>2005</v>
      </c>
      <c r="L17101">
        <v>2006</v>
      </c>
    </row>
    <row r="17102" spans="1:12" x14ac:dyDescent="0.25">
      <c r="A17102">
        <v>32</v>
      </c>
      <c r="B17102">
        <v>88967962</v>
      </c>
      <c r="C17102" t="s">
        <v>7170</v>
      </c>
      <c r="D17102">
        <v>175</v>
      </c>
      <c r="E17102">
        <v>0</v>
      </c>
      <c r="F17102">
        <v>122.5</v>
      </c>
      <c r="G17102">
        <v>0</v>
      </c>
      <c r="H17102">
        <v>0</v>
      </c>
      <c r="I17102">
        <v>0</v>
      </c>
      <c r="K17102">
        <v>2005</v>
      </c>
      <c r="L17102">
        <v>2006</v>
      </c>
    </row>
    <row r="17103" spans="1:12" x14ac:dyDescent="0.25">
      <c r="A17103">
        <v>32</v>
      </c>
      <c r="B17103">
        <v>88967963</v>
      </c>
      <c r="C17103" t="s">
        <v>7170</v>
      </c>
      <c r="D17103">
        <v>175</v>
      </c>
      <c r="E17103">
        <v>0</v>
      </c>
      <c r="F17103">
        <v>122.5</v>
      </c>
      <c r="G17103">
        <v>0</v>
      </c>
      <c r="H17103">
        <v>0</v>
      </c>
      <c r="I17103">
        <v>0</v>
      </c>
      <c r="K17103">
        <v>2005</v>
      </c>
      <c r="L17103">
        <v>2006</v>
      </c>
    </row>
    <row r="17104" spans="1:12" x14ac:dyDescent="0.25">
      <c r="A17104">
        <v>32</v>
      </c>
      <c r="B17104">
        <v>88967964</v>
      </c>
      <c r="C17104" t="s">
        <v>7171</v>
      </c>
      <c r="D17104">
        <v>20</v>
      </c>
      <c r="E17104">
        <v>0</v>
      </c>
      <c r="F17104">
        <v>14</v>
      </c>
      <c r="G17104">
        <v>0</v>
      </c>
      <c r="H17104">
        <v>0</v>
      </c>
      <c r="I17104">
        <v>0</v>
      </c>
      <c r="K17104">
        <v>2005</v>
      </c>
      <c r="L17104">
        <v>2005</v>
      </c>
    </row>
    <row r="17105" spans="1:12" x14ac:dyDescent="0.25">
      <c r="A17105">
        <v>32</v>
      </c>
      <c r="B17105">
        <v>88967965</v>
      </c>
      <c r="C17105" t="s">
        <v>7172</v>
      </c>
      <c r="D17105">
        <v>175</v>
      </c>
      <c r="E17105">
        <v>0</v>
      </c>
      <c r="F17105">
        <v>122.5</v>
      </c>
      <c r="G17105">
        <v>0</v>
      </c>
      <c r="H17105">
        <v>0</v>
      </c>
      <c r="I17105">
        <v>0</v>
      </c>
      <c r="K17105">
        <v>2005</v>
      </c>
      <c r="L17105">
        <v>2007</v>
      </c>
    </row>
    <row r="17106" spans="1:12" x14ac:dyDescent="0.25">
      <c r="A17106">
        <v>32</v>
      </c>
      <c r="B17106">
        <v>88967966</v>
      </c>
      <c r="C17106" t="s">
        <v>7173</v>
      </c>
      <c r="D17106">
        <v>175</v>
      </c>
      <c r="E17106">
        <v>0</v>
      </c>
      <c r="F17106">
        <v>122.5</v>
      </c>
      <c r="G17106">
        <v>0</v>
      </c>
      <c r="H17106">
        <v>0</v>
      </c>
      <c r="I17106">
        <v>0</v>
      </c>
      <c r="K17106">
        <v>2005</v>
      </c>
      <c r="L17106">
        <v>2007</v>
      </c>
    </row>
    <row r="17107" spans="1:12" x14ac:dyDescent="0.25">
      <c r="A17107">
        <v>32</v>
      </c>
      <c r="B17107">
        <v>88967967</v>
      </c>
      <c r="C17107" t="s">
        <v>7173</v>
      </c>
      <c r="D17107">
        <v>175</v>
      </c>
      <c r="E17107">
        <v>0</v>
      </c>
      <c r="F17107">
        <v>122.5</v>
      </c>
      <c r="G17107">
        <v>0</v>
      </c>
      <c r="H17107">
        <v>0</v>
      </c>
      <c r="I17107">
        <v>0</v>
      </c>
      <c r="K17107">
        <v>2005</v>
      </c>
      <c r="L17107">
        <v>2007</v>
      </c>
    </row>
    <row r="17108" spans="1:12" x14ac:dyDescent="0.25">
      <c r="A17108">
        <v>32</v>
      </c>
      <c r="B17108">
        <v>88967968</v>
      </c>
      <c r="C17108" t="s">
        <v>7174</v>
      </c>
      <c r="D17108">
        <v>20</v>
      </c>
      <c r="E17108">
        <v>0</v>
      </c>
      <c r="F17108">
        <v>14</v>
      </c>
      <c r="G17108">
        <v>0</v>
      </c>
      <c r="H17108">
        <v>0</v>
      </c>
      <c r="I17108">
        <v>0</v>
      </c>
      <c r="K17108">
        <v>2005</v>
      </c>
      <c r="L17108">
        <v>2005</v>
      </c>
    </row>
    <row r="17109" spans="1:12" x14ac:dyDescent="0.25">
      <c r="A17109">
        <v>32</v>
      </c>
      <c r="B17109">
        <v>88967969</v>
      </c>
      <c r="C17109" t="s">
        <v>7175</v>
      </c>
      <c r="D17109">
        <v>175</v>
      </c>
      <c r="E17109">
        <v>0</v>
      </c>
      <c r="F17109">
        <v>122.5</v>
      </c>
      <c r="G17109">
        <v>0</v>
      </c>
      <c r="H17109">
        <v>0</v>
      </c>
      <c r="I17109">
        <v>0</v>
      </c>
      <c r="K17109">
        <v>2005</v>
      </c>
      <c r="L17109">
        <v>2007</v>
      </c>
    </row>
    <row r="17110" spans="1:12" x14ac:dyDescent="0.25">
      <c r="A17110">
        <v>32</v>
      </c>
      <c r="B17110">
        <v>88967970</v>
      </c>
      <c r="C17110" t="s">
        <v>7176</v>
      </c>
      <c r="D17110">
        <v>175</v>
      </c>
      <c r="E17110">
        <v>0</v>
      </c>
      <c r="F17110">
        <v>122.5</v>
      </c>
      <c r="G17110">
        <v>0</v>
      </c>
      <c r="H17110">
        <v>0</v>
      </c>
      <c r="I17110">
        <v>0</v>
      </c>
      <c r="K17110">
        <v>2005</v>
      </c>
      <c r="L17110">
        <v>2007</v>
      </c>
    </row>
    <row r="17111" spans="1:12" x14ac:dyDescent="0.25">
      <c r="A17111">
        <v>32</v>
      </c>
      <c r="B17111">
        <v>88967971</v>
      </c>
      <c r="C17111" t="s">
        <v>7176</v>
      </c>
      <c r="D17111">
        <v>175</v>
      </c>
      <c r="E17111">
        <v>0</v>
      </c>
      <c r="F17111">
        <v>122.5</v>
      </c>
      <c r="G17111">
        <v>0</v>
      </c>
      <c r="H17111">
        <v>0</v>
      </c>
      <c r="I17111">
        <v>0</v>
      </c>
      <c r="K17111">
        <v>2005</v>
      </c>
      <c r="L17111">
        <v>2007</v>
      </c>
    </row>
    <row r="17112" spans="1:12" x14ac:dyDescent="0.25">
      <c r="A17112">
        <v>32</v>
      </c>
      <c r="B17112">
        <v>88967972</v>
      </c>
      <c r="C17112" t="s">
        <v>7177</v>
      </c>
      <c r="D17112">
        <v>20</v>
      </c>
      <c r="E17112">
        <v>0</v>
      </c>
      <c r="F17112">
        <v>14</v>
      </c>
      <c r="G17112">
        <v>0</v>
      </c>
      <c r="H17112">
        <v>0</v>
      </c>
      <c r="I17112">
        <v>0</v>
      </c>
      <c r="K17112">
        <v>2005</v>
      </c>
      <c r="L17112">
        <v>2005</v>
      </c>
    </row>
    <row r="17113" spans="1:12" x14ac:dyDescent="0.25">
      <c r="A17113">
        <v>32</v>
      </c>
      <c r="B17113">
        <v>88967973</v>
      </c>
      <c r="C17113" t="s">
        <v>7178</v>
      </c>
      <c r="D17113">
        <v>175</v>
      </c>
      <c r="E17113">
        <v>0</v>
      </c>
      <c r="F17113">
        <v>122.5</v>
      </c>
      <c r="G17113">
        <v>0</v>
      </c>
      <c r="H17113">
        <v>0</v>
      </c>
      <c r="I17113">
        <v>0</v>
      </c>
      <c r="K17113">
        <v>2005</v>
      </c>
      <c r="L17113">
        <v>2007</v>
      </c>
    </row>
    <row r="17114" spans="1:12" x14ac:dyDescent="0.25">
      <c r="A17114">
        <v>32</v>
      </c>
      <c r="B17114">
        <v>88967974</v>
      </c>
      <c r="C17114" t="s">
        <v>7179</v>
      </c>
      <c r="D17114">
        <v>180</v>
      </c>
      <c r="E17114">
        <v>0</v>
      </c>
      <c r="F17114">
        <v>126</v>
      </c>
      <c r="G17114">
        <v>0</v>
      </c>
      <c r="H17114">
        <v>0</v>
      </c>
      <c r="I17114">
        <v>0</v>
      </c>
      <c r="K17114">
        <v>2005</v>
      </c>
      <c r="L17114">
        <v>2007</v>
      </c>
    </row>
    <row r="17115" spans="1:12" x14ac:dyDescent="0.25">
      <c r="A17115">
        <v>32</v>
      </c>
      <c r="B17115">
        <v>88967975</v>
      </c>
      <c r="C17115" t="s">
        <v>7179</v>
      </c>
      <c r="D17115">
        <v>180</v>
      </c>
      <c r="E17115">
        <v>0</v>
      </c>
      <c r="F17115">
        <v>126</v>
      </c>
      <c r="G17115">
        <v>0</v>
      </c>
      <c r="H17115">
        <v>0</v>
      </c>
      <c r="I17115">
        <v>0</v>
      </c>
      <c r="K17115">
        <v>2005</v>
      </c>
      <c r="L17115">
        <v>2007</v>
      </c>
    </row>
    <row r="17116" spans="1:12" x14ac:dyDescent="0.25">
      <c r="A17116">
        <v>32</v>
      </c>
      <c r="B17116">
        <v>88967976</v>
      </c>
      <c r="C17116" t="s">
        <v>7180</v>
      </c>
      <c r="D17116">
        <v>20</v>
      </c>
      <c r="E17116">
        <v>0</v>
      </c>
      <c r="F17116">
        <v>14</v>
      </c>
      <c r="G17116">
        <v>0</v>
      </c>
      <c r="H17116">
        <v>0</v>
      </c>
      <c r="I17116">
        <v>0</v>
      </c>
      <c r="K17116">
        <v>2005</v>
      </c>
      <c r="L17116">
        <v>2005</v>
      </c>
    </row>
    <row r="17117" spans="1:12" x14ac:dyDescent="0.25">
      <c r="A17117">
        <v>32</v>
      </c>
      <c r="B17117">
        <v>88967988</v>
      </c>
      <c r="C17117" t="s">
        <v>7181</v>
      </c>
      <c r="D17117">
        <v>211</v>
      </c>
      <c r="E17117">
        <v>0</v>
      </c>
      <c r="F17117">
        <v>126.6</v>
      </c>
      <c r="G17117">
        <v>0</v>
      </c>
      <c r="H17117">
        <v>0</v>
      </c>
      <c r="I17117">
        <v>0</v>
      </c>
      <c r="K17117">
        <v>2003</v>
      </c>
      <c r="L17117">
        <v>2006</v>
      </c>
    </row>
    <row r="17118" spans="1:12" x14ac:dyDescent="0.25">
      <c r="A17118">
        <v>32</v>
      </c>
      <c r="B17118">
        <v>88967989</v>
      </c>
      <c r="C17118" t="s">
        <v>7182</v>
      </c>
      <c r="D17118">
        <v>316</v>
      </c>
      <c r="E17118">
        <v>0</v>
      </c>
      <c r="F17118">
        <v>189.6</v>
      </c>
      <c r="G17118">
        <v>0</v>
      </c>
      <c r="H17118">
        <v>0</v>
      </c>
      <c r="I17118">
        <v>0</v>
      </c>
      <c r="K17118">
        <v>2003</v>
      </c>
      <c r="L17118">
        <v>2006</v>
      </c>
    </row>
    <row r="17119" spans="1:12" x14ac:dyDescent="0.25">
      <c r="A17119">
        <v>32</v>
      </c>
      <c r="B17119">
        <v>88967990</v>
      </c>
      <c r="C17119" t="s">
        <v>7182</v>
      </c>
      <c r="D17119">
        <v>117</v>
      </c>
      <c r="E17119">
        <v>0</v>
      </c>
      <c r="F17119">
        <v>70.2</v>
      </c>
      <c r="G17119">
        <v>0</v>
      </c>
      <c r="H17119">
        <v>0</v>
      </c>
      <c r="I17119">
        <v>0</v>
      </c>
      <c r="K17119">
        <v>2003</v>
      </c>
      <c r="L17119">
        <v>2006</v>
      </c>
    </row>
    <row r="17120" spans="1:12" x14ac:dyDescent="0.25">
      <c r="A17120">
        <v>32</v>
      </c>
      <c r="B17120">
        <v>88967991</v>
      </c>
      <c r="C17120" t="s">
        <v>7183</v>
      </c>
      <c r="D17120">
        <v>165</v>
      </c>
      <c r="E17120">
        <v>0</v>
      </c>
      <c r="F17120">
        <v>115.5</v>
      </c>
      <c r="G17120">
        <v>0</v>
      </c>
      <c r="H17120">
        <v>0</v>
      </c>
      <c r="I17120">
        <v>0</v>
      </c>
      <c r="K17120">
        <v>2003</v>
      </c>
      <c r="L17120">
        <v>2006</v>
      </c>
    </row>
    <row r="17121" spans="1:12" x14ac:dyDescent="0.25">
      <c r="A17121">
        <v>32</v>
      </c>
      <c r="B17121">
        <v>88967992</v>
      </c>
      <c r="C17121" t="s">
        <v>7184</v>
      </c>
      <c r="D17121">
        <v>195</v>
      </c>
      <c r="E17121">
        <v>0</v>
      </c>
      <c r="F17121">
        <v>136.5</v>
      </c>
      <c r="G17121">
        <v>0</v>
      </c>
      <c r="H17121">
        <v>0</v>
      </c>
      <c r="I17121">
        <v>0</v>
      </c>
      <c r="K17121">
        <v>2003</v>
      </c>
      <c r="L17121">
        <v>2006</v>
      </c>
    </row>
    <row r="17122" spans="1:12" x14ac:dyDescent="0.25">
      <c r="A17122">
        <v>32</v>
      </c>
      <c r="B17122">
        <v>88967993</v>
      </c>
      <c r="C17122" t="s">
        <v>7185</v>
      </c>
      <c r="D17122">
        <v>211</v>
      </c>
      <c r="E17122">
        <v>0</v>
      </c>
      <c r="F17122">
        <v>126.6</v>
      </c>
      <c r="G17122">
        <v>0</v>
      </c>
      <c r="H17122">
        <v>0</v>
      </c>
      <c r="I17122">
        <v>0</v>
      </c>
      <c r="K17122">
        <v>2003</v>
      </c>
      <c r="L17122">
        <v>2006</v>
      </c>
    </row>
    <row r="17123" spans="1:12" x14ac:dyDescent="0.25">
      <c r="A17123">
        <v>32</v>
      </c>
      <c r="B17123">
        <v>88967994</v>
      </c>
      <c r="C17123" t="s">
        <v>7186</v>
      </c>
      <c r="D17123">
        <v>316</v>
      </c>
      <c r="E17123">
        <v>0</v>
      </c>
      <c r="F17123">
        <v>189.6</v>
      </c>
      <c r="G17123">
        <v>0</v>
      </c>
      <c r="H17123">
        <v>0</v>
      </c>
      <c r="I17123">
        <v>0</v>
      </c>
      <c r="K17123">
        <v>2003</v>
      </c>
      <c r="L17123">
        <v>2006</v>
      </c>
    </row>
    <row r="17124" spans="1:12" x14ac:dyDescent="0.25">
      <c r="A17124">
        <v>32</v>
      </c>
      <c r="B17124">
        <v>88967995</v>
      </c>
      <c r="C17124" t="s">
        <v>7186</v>
      </c>
      <c r="D17124">
        <v>117</v>
      </c>
      <c r="E17124">
        <v>0</v>
      </c>
      <c r="F17124">
        <v>70.2</v>
      </c>
      <c r="G17124">
        <v>0</v>
      </c>
      <c r="H17124">
        <v>0</v>
      </c>
      <c r="I17124">
        <v>0</v>
      </c>
      <c r="K17124">
        <v>2003</v>
      </c>
      <c r="L17124">
        <v>2006</v>
      </c>
    </row>
    <row r="17125" spans="1:12" x14ac:dyDescent="0.25">
      <c r="A17125">
        <v>32</v>
      </c>
      <c r="B17125">
        <v>88967996</v>
      </c>
      <c r="C17125" t="s">
        <v>7187</v>
      </c>
      <c r="D17125">
        <v>165</v>
      </c>
      <c r="E17125">
        <v>0</v>
      </c>
      <c r="F17125">
        <v>115.5</v>
      </c>
      <c r="G17125">
        <v>0</v>
      </c>
      <c r="H17125">
        <v>0</v>
      </c>
      <c r="I17125">
        <v>0</v>
      </c>
      <c r="K17125">
        <v>2003</v>
      </c>
      <c r="L17125">
        <v>2006</v>
      </c>
    </row>
    <row r="17126" spans="1:12" x14ac:dyDescent="0.25">
      <c r="A17126">
        <v>32</v>
      </c>
      <c r="B17126">
        <v>88967997</v>
      </c>
      <c r="C17126" t="s">
        <v>7188</v>
      </c>
      <c r="D17126">
        <v>195</v>
      </c>
      <c r="E17126">
        <v>0</v>
      </c>
      <c r="F17126">
        <v>136.5</v>
      </c>
      <c r="G17126">
        <v>0</v>
      </c>
      <c r="H17126">
        <v>0</v>
      </c>
      <c r="I17126">
        <v>0</v>
      </c>
      <c r="K17126">
        <v>2003</v>
      </c>
      <c r="L17126">
        <v>2006</v>
      </c>
    </row>
    <row r="17127" spans="1:12" x14ac:dyDescent="0.25">
      <c r="A17127">
        <v>32</v>
      </c>
      <c r="B17127">
        <v>88968010</v>
      </c>
      <c r="C17127" t="s">
        <v>3395</v>
      </c>
      <c r="D17127">
        <v>129</v>
      </c>
      <c r="E17127">
        <v>0</v>
      </c>
      <c r="F17127">
        <v>77.400000000000006</v>
      </c>
      <c r="G17127">
        <v>0</v>
      </c>
      <c r="H17127">
        <v>0</v>
      </c>
      <c r="I17127">
        <v>0</v>
      </c>
      <c r="K17127">
        <v>2005</v>
      </c>
      <c r="L17127">
        <v>2006</v>
      </c>
    </row>
    <row r="17128" spans="1:12" x14ac:dyDescent="0.25">
      <c r="A17128">
        <v>32</v>
      </c>
      <c r="B17128">
        <v>88968011</v>
      </c>
      <c r="C17128" t="s">
        <v>7189</v>
      </c>
      <c r="D17128">
        <v>76</v>
      </c>
      <c r="E17128">
        <v>0</v>
      </c>
      <c r="F17128">
        <v>45.6</v>
      </c>
      <c r="G17128">
        <v>0</v>
      </c>
      <c r="H17128">
        <v>0</v>
      </c>
      <c r="I17128">
        <v>0</v>
      </c>
      <c r="K17128">
        <v>2005</v>
      </c>
      <c r="L17128">
        <v>2008</v>
      </c>
    </row>
    <row r="17129" spans="1:12" x14ac:dyDescent="0.25">
      <c r="A17129">
        <v>32</v>
      </c>
      <c r="B17129">
        <v>88968012</v>
      </c>
      <c r="C17129" t="s">
        <v>7189</v>
      </c>
      <c r="D17129">
        <v>76</v>
      </c>
      <c r="E17129">
        <v>0</v>
      </c>
      <c r="F17129">
        <v>45.6</v>
      </c>
      <c r="G17129">
        <v>0</v>
      </c>
      <c r="H17129">
        <v>0</v>
      </c>
      <c r="I17129">
        <v>0</v>
      </c>
      <c r="K17129">
        <v>2005</v>
      </c>
      <c r="L17129">
        <v>2008</v>
      </c>
    </row>
    <row r="17130" spans="1:12" x14ac:dyDescent="0.25">
      <c r="A17130">
        <v>32</v>
      </c>
      <c r="B17130">
        <v>88968015</v>
      </c>
      <c r="C17130" t="s">
        <v>3189</v>
      </c>
      <c r="D17130">
        <v>129</v>
      </c>
      <c r="E17130">
        <v>0</v>
      </c>
      <c r="F17130">
        <v>77.400000000000006</v>
      </c>
      <c r="G17130">
        <v>0</v>
      </c>
      <c r="H17130">
        <v>0</v>
      </c>
      <c r="I17130">
        <v>0</v>
      </c>
      <c r="K17130">
        <v>2005</v>
      </c>
      <c r="L17130">
        <v>2006</v>
      </c>
    </row>
    <row r="17131" spans="1:12" x14ac:dyDescent="0.25">
      <c r="A17131">
        <v>32</v>
      </c>
      <c r="B17131">
        <v>88968016</v>
      </c>
      <c r="C17131" t="s">
        <v>7190</v>
      </c>
      <c r="D17131">
        <v>76</v>
      </c>
      <c r="E17131">
        <v>0</v>
      </c>
      <c r="F17131">
        <v>45.6</v>
      </c>
      <c r="G17131">
        <v>0</v>
      </c>
      <c r="H17131">
        <v>0</v>
      </c>
      <c r="I17131">
        <v>0</v>
      </c>
      <c r="K17131">
        <v>2005</v>
      </c>
      <c r="L17131">
        <v>2008</v>
      </c>
    </row>
    <row r="17132" spans="1:12" x14ac:dyDescent="0.25">
      <c r="A17132">
        <v>32</v>
      </c>
      <c r="B17132">
        <v>88968017</v>
      </c>
      <c r="C17132" t="s">
        <v>7190</v>
      </c>
      <c r="D17132">
        <v>76</v>
      </c>
      <c r="E17132">
        <v>0</v>
      </c>
      <c r="F17132">
        <v>45.6</v>
      </c>
      <c r="G17132">
        <v>0</v>
      </c>
      <c r="H17132">
        <v>0</v>
      </c>
      <c r="I17132">
        <v>0</v>
      </c>
      <c r="K17132">
        <v>2005</v>
      </c>
      <c r="L17132">
        <v>2008</v>
      </c>
    </row>
    <row r="17133" spans="1:12" x14ac:dyDescent="0.25">
      <c r="A17133">
        <v>32</v>
      </c>
      <c r="B17133">
        <v>88968021</v>
      </c>
      <c r="C17133" t="s">
        <v>3394</v>
      </c>
      <c r="D17133">
        <v>129</v>
      </c>
      <c r="E17133">
        <v>0</v>
      </c>
      <c r="F17133">
        <v>77.400000000000006</v>
      </c>
      <c r="G17133">
        <v>0</v>
      </c>
      <c r="H17133">
        <v>0</v>
      </c>
      <c r="I17133">
        <v>0</v>
      </c>
      <c r="K17133">
        <v>2006</v>
      </c>
      <c r="L17133">
        <v>2006</v>
      </c>
    </row>
    <row r="17134" spans="1:12" x14ac:dyDescent="0.25">
      <c r="A17134">
        <v>32</v>
      </c>
      <c r="B17134">
        <v>88968022</v>
      </c>
      <c r="C17134" t="s">
        <v>7191</v>
      </c>
      <c r="D17134">
        <v>76</v>
      </c>
      <c r="E17134">
        <v>0</v>
      </c>
      <c r="F17134">
        <v>45.6</v>
      </c>
      <c r="G17134">
        <v>0</v>
      </c>
      <c r="H17134">
        <v>0</v>
      </c>
      <c r="I17134">
        <v>0</v>
      </c>
      <c r="K17134">
        <v>2005</v>
      </c>
      <c r="L17134">
        <v>2008</v>
      </c>
    </row>
    <row r="17135" spans="1:12" x14ac:dyDescent="0.25">
      <c r="A17135">
        <v>32</v>
      </c>
      <c r="B17135">
        <v>88968023</v>
      </c>
      <c r="C17135" t="s">
        <v>7191</v>
      </c>
      <c r="D17135">
        <v>76</v>
      </c>
      <c r="E17135">
        <v>0</v>
      </c>
      <c r="F17135">
        <v>45.6</v>
      </c>
      <c r="G17135">
        <v>0</v>
      </c>
      <c r="H17135">
        <v>0</v>
      </c>
      <c r="I17135">
        <v>0</v>
      </c>
      <c r="K17135">
        <v>2005</v>
      </c>
      <c r="L17135">
        <v>2008</v>
      </c>
    </row>
    <row r="17136" spans="1:12" x14ac:dyDescent="0.25">
      <c r="A17136">
        <v>32</v>
      </c>
      <c r="B17136">
        <v>88968027</v>
      </c>
      <c r="C17136" t="s">
        <v>7192</v>
      </c>
      <c r="D17136">
        <v>53</v>
      </c>
      <c r="E17136">
        <v>0</v>
      </c>
      <c r="F17136">
        <v>31.8</v>
      </c>
      <c r="G17136">
        <v>0</v>
      </c>
      <c r="H17136">
        <v>0</v>
      </c>
      <c r="I17136">
        <v>0</v>
      </c>
      <c r="K17136">
        <v>2006</v>
      </c>
      <c r="L17136">
        <v>2010</v>
      </c>
    </row>
    <row r="17137" spans="1:12" x14ac:dyDescent="0.25">
      <c r="A17137">
        <v>32</v>
      </c>
      <c r="B17137">
        <v>88968035</v>
      </c>
      <c r="C17137" t="s">
        <v>7193</v>
      </c>
      <c r="D17137">
        <v>76</v>
      </c>
      <c r="E17137">
        <v>0</v>
      </c>
      <c r="F17137">
        <v>45.6</v>
      </c>
      <c r="G17137">
        <v>0</v>
      </c>
      <c r="H17137">
        <v>0</v>
      </c>
      <c r="I17137">
        <v>0</v>
      </c>
      <c r="K17137">
        <v>2004</v>
      </c>
      <c r="L17137">
        <v>2012</v>
      </c>
    </row>
    <row r="17138" spans="1:12" x14ac:dyDescent="0.25">
      <c r="A17138">
        <v>32</v>
      </c>
      <c r="B17138">
        <v>88968036</v>
      </c>
      <c r="C17138" t="s">
        <v>7194</v>
      </c>
      <c r="D17138">
        <v>64</v>
      </c>
      <c r="E17138">
        <v>0</v>
      </c>
      <c r="F17138">
        <v>38.4</v>
      </c>
      <c r="G17138">
        <v>0</v>
      </c>
      <c r="H17138">
        <v>0</v>
      </c>
      <c r="I17138">
        <v>0</v>
      </c>
      <c r="K17138">
        <v>2004</v>
      </c>
      <c r="L17138">
        <v>2012</v>
      </c>
    </row>
    <row r="17139" spans="1:12" x14ac:dyDescent="0.25">
      <c r="A17139">
        <v>32</v>
      </c>
      <c r="B17139">
        <v>88968037</v>
      </c>
      <c r="C17139" t="s">
        <v>7194</v>
      </c>
      <c r="D17139">
        <v>64</v>
      </c>
      <c r="E17139">
        <v>0</v>
      </c>
      <c r="F17139">
        <v>38.4</v>
      </c>
      <c r="G17139">
        <v>0</v>
      </c>
      <c r="H17139">
        <v>0</v>
      </c>
      <c r="I17139">
        <v>0</v>
      </c>
      <c r="K17139">
        <v>2004</v>
      </c>
      <c r="L17139">
        <v>2012</v>
      </c>
    </row>
    <row r="17140" spans="1:12" x14ac:dyDescent="0.25">
      <c r="A17140">
        <v>32</v>
      </c>
      <c r="B17140">
        <v>88968145</v>
      </c>
      <c r="C17140" t="s">
        <v>3157</v>
      </c>
      <c r="D17140">
        <v>0</v>
      </c>
      <c r="E17140">
        <v>0</v>
      </c>
      <c r="F17140">
        <v>0</v>
      </c>
      <c r="G17140">
        <v>0</v>
      </c>
      <c r="H17140">
        <v>0</v>
      </c>
      <c r="I17140">
        <v>0</v>
      </c>
      <c r="K17140">
        <v>2005</v>
      </c>
      <c r="L17140">
        <v>2010</v>
      </c>
    </row>
    <row r="17141" spans="1:12" x14ac:dyDescent="0.25">
      <c r="A17141">
        <v>32</v>
      </c>
      <c r="B17141">
        <v>88968178</v>
      </c>
      <c r="C17141" t="s">
        <v>3730</v>
      </c>
      <c r="D17141">
        <v>53</v>
      </c>
      <c r="E17141">
        <v>0</v>
      </c>
      <c r="F17141">
        <v>31.8</v>
      </c>
      <c r="G17141">
        <v>0</v>
      </c>
      <c r="H17141">
        <v>0</v>
      </c>
      <c r="I17141">
        <v>0</v>
      </c>
      <c r="K17141">
        <v>2006</v>
      </c>
      <c r="L17141">
        <v>2014</v>
      </c>
    </row>
    <row r="17142" spans="1:12" x14ac:dyDescent="0.25">
      <c r="A17142">
        <v>32</v>
      </c>
      <c r="B17142">
        <v>88968216</v>
      </c>
      <c r="C17142" t="s">
        <v>7195</v>
      </c>
      <c r="D17142">
        <v>25</v>
      </c>
      <c r="E17142">
        <v>0</v>
      </c>
      <c r="F17142">
        <v>17.5</v>
      </c>
      <c r="G17142">
        <v>0</v>
      </c>
      <c r="H17142">
        <v>0</v>
      </c>
      <c r="I17142">
        <v>0</v>
      </c>
      <c r="K17142">
        <v>2002</v>
      </c>
      <c r="L17142">
        <v>2009</v>
      </c>
    </row>
    <row r="17143" spans="1:12" x14ac:dyDescent="0.25">
      <c r="A17143">
        <v>32</v>
      </c>
      <c r="B17143">
        <v>88968243</v>
      </c>
      <c r="C17143" t="s">
        <v>7196</v>
      </c>
      <c r="D17143">
        <v>142.86000000000001</v>
      </c>
      <c r="E17143">
        <v>0</v>
      </c>
      <c r="F17143">
        <v>100</v>
      </c>
      <c r="G17143">
        <v>0</v>
      </c>
      <c r="H17143">
        <v>0</v>
      </c>
      <c r="I17143">
        <v>0</v>
      </c>
      <c r="K17143">
        <v>2005</v>
      </c>
      <c r="L17143">
        <v>2006</v>
      </c>
    </row>
    <row r="17144" spans="1:12" x14ac:dyDescent="0.25">
      <c r="A17144">
        <v>32</v>
      </c>
      <c r="B17144">
        <v>88968244</v>
      </c>
      <c r="C17144" t="s">
        <v>7196</v>
      </c>
      <c r="D17144">
        <v>142.86000000000001</v>
      </c>
      <c r="E17144">
        <v>0</v>
      </c>
      <c r="F17144">
        <v>100</v>
      </c>
      <c r="G17144">
        <v>0</v>
      </c>
      <c r="H17144">
        <v>0</v>
      </c>
      <c r="I17144">
        <v>0</v>
      </c>
      <c r="K17144">
        <v>2005</v>
      </c>
      <c r="L17144">
        <v>2006</v>
      </c>
    </row>
    <row r="17145" spans="1:12" x14ac:dyDescent="0.25">
      <c r="A17145">
        <v>32</v>
      </c>
      <c r="B17145">
        <v>88968311</v>
      </c>
      <c r="C17145" t="s">
        <v>3359</v>
      </c>
      <c r="D17145">
        <v>295</v>
      </c>
      <c r="E17145">
        <v>0</v>
      </c>
      <c r="F17145">
        <v>206.5</v>
      </c>
      <c r="G17145">
        <v>0</v>
      </c>
      <c r="H17145">
        <v>0</v>
      </c>
      <c r="I17145">
        <v>0</v>
      </c>
      <c r="K17145">
        <v>2006</v>
      </c>
      <c r="L17145">
        <v>2007</v>
      </c>
    </row>
    <row r="17146" spans="1:12" x14ac:dyDescent="0.25">
      <c r="A17146">
        <v>32</v>
      </c>
      <c r="B17146">
        <v>88968314</v>
      </c>
      <c r="C17146" t="s">
        <v>3470</v>
      </c>
      <c r="D17146">
        <v>36</v>
      </c>
      <c r="E17146">
        <v>0</v>
      </c>
      <c r="F17146">
        <v>25.2</v>
      </c>
      <c r="G17146">
        <v>0</v>
      </c>
      <c r="H17146">
        <v>0</v>
      </c>
      <c r="I17146">
        <v>0</v>
      </c>
      <c r="K17146">
        <v>2006</v>
      </c>
      <c r="L17146">
        <v>2009</v>
      </c>
    </row>
    <row r="17147" spans="1:12" x14ac:dyDescent="0.25">
      <c r="A17147">
        <v>32</v>
      </c>
      <c r="B17147">
        <v>88968315</v>
      </c>
      <c r="C17147" t="s">
        <v>3470</v>
      </c>
      <c r="D17147">
        <v>36</v>
      </c>
      <c r="E17147">
        <v>0</v>
      </c>
      <c r="F17147">
        <v>25.2</v>
      </c>
      <c r="G17147">
        <v>0</v>
      </c>
      <c r="H17147">
        <v>0</v>
      </c>
      <c r="I17147">
        <v>0</v>
      </c>
      <c r="K17147">
        <v>2006</v>
      </c>
      <c r="L17147">
        <v>2010</v>
      </c>
    </row>
    <row r="17148" spans="1:12" x14ac:dyDescent="0.25">
      <c r="A17148">
        <v>32</v>
      </c>
      <c r="B17148">
        <v>88968316</v>
      </c>
      <c r="C17148" t="s">
        <v>3470</v>
      </c>
      <c r="D17148">
        <v>41</v>
      </c>
      <c r="E17148">
        <v>0</v>
      </c>
      <c r="F17148">
        <v>24.6</v>
      </c>
      <c r="G17148">
        <v>0</v>
      </c>
      <c r="H17148">
        <v>0</v>
      </c>
      <c r="I17148">
        <v>0</v>
      </c>
      <c r="K17148">
        <v>2006</v>
      </c>
      <c r="L17148">
        <v>2009</v>
      </c>
    </row>
    <row r="17149" spans="1:12" x14ac:dyDescent="0.25">
      <c r="A17149">
        <v>32</v>
      </c>
      <c r="B17149">
        <v>88968317</v>
      </c>
      <c r="C17149" t="s">
        <v>3470</v>
      </c>
      <c r="D17149">
        <v>36</v>
      </c>
      <c r="E17149">
        <v>0</v>
      </c>
      <c r="F17149">
        <v>25.2</v>
      </c>
      <c r="G17149">
        <v>0</v>
      </c>
      <c r="H17149">
        <v>0</v>
      </c>
      <c r="I17149">
        <v>0</v>
      </c>
      <c r="K17149">
        <v>2006</v>
      </c>
      <c r="L17149">
        <v>2010</v>
      </c>
    </row>
    <row r="17150" spans="1:12" x14ac:dyDescent="0.25">
      <c r="A17150">
        <v>32</v>
      </c>
      <c r="B17150">
        <v>88968318</v>
      </c>
      <c r="C17150" t="s">
        <v>4075</v>
      </c>
      <c r="D17150">
        <v>53</v>
      </c>
      <c r="E17150">
        <v>0</v>
      </c>
      <c r="F17150">
        <v>31.8</v>
      </c>
      <c r="G17150">
        <v>0</v>
      </c>
      <c r="H17150">
        <v>0</v>
      </c>
      <c r="I17150">
        <v>0</v>
      </c>
      <c r="K17150">
        <v>2006</v>
      </c>
      <c r="L17150">
        <v>2009</v>
      </c>
    </row>
    <row r="17151" spans="1:12" x14ac:dyDescent="0.25">
      <c r="A17151">
        <v>32</v>
      </c>
      <c r="B17151">
        <v>88968531</v>
      </c>
      <c r="C17151" t="s">
        <v>3470</v>
      </c>
      <c r="D17151">
        <v>36</v>
      </c>
      <c r="E17151">
        <v>0</v>
      </c>
      <c r="F17151">
        <v>25.2</v>
      </c>
      <c r="G17151">
        <v>0</v>
      </c>
      <c r="H17151">
        <v>0</v>
      </c>
      <c r="I17151">
        <v>0</v>
      </c>
      <c r="K17151">
        <v>2006</v>
      </c>
      <c r="L17151">
        <v>2009</v>
      </c>
    </row>
    <row r="17152" spans="1:12" x14ac:dyDescent="0.25">
      <c r="A17152">
        <v>32</v>
      </c>
      <c r="B17152">
        <v>88968532</v>
      </c>
      <c r="C17152" t="s">
        <v>3470</v>
      </c>
      <c r="D17152">
        <v>36</v>
      </c>
      <c r="E17152">
        <v>0</v>
      </c>
      <c r="F17152">
        <v>25.2</v>
      </c>
      <c r="G17152">
        <v>0</v>
      </c>
      <c r="H17152">
        <v>0</v>
      </c>
      <c r="I17152">
        <v>0</v>
      </c>
      <c r="K17152">
        <v>2006</v>
      </c>
      <c r="L17152">
        <v>2009</v>
      </c>
    </row>
    <row r="17153" spans="1:12" x14ac:dyDescent="0.25">
      <c r="A17153">
        <v>32</v>
      </c>
      <c r="B17153">
        <v>88968533</v>
      </c>
      <c r="C17153" t="s">
        <v>7197</v>
      </c>
      <c r="D17153">
        <v>287</v>
      </c>
      <c r="E17153">
        <v>0</v>
      </c>
      <c r="F17153">
        <v>172.2</v>
      </c>
      <c r="G17153">
        <v>0</v>
      </c>
      <c r="H17153">
        <v>0</v>
      </c>
      <c r="I17153">
        <v>0</v>
      </c>
      <c r="K17153">
        <v>2006</v>
      </c>
      <c r="L17153">
        <v>2009</v>
      </c>
    </row>
    <row r="17154" spans="1:12" x14ac:dyDescent="0.25">
      <c r="A17154">
        <v>32</v>
      </c>
      <c r="B17154">
        <v>88968534</v>
      </c>
      <c r="C17154" t="s">
        <v>7197</v>
      </c>
      <c r="D17154">
        <v>245</v>
      </c>
      <c r="E17154">
        <v>0</v>
      </c>
      <c r="F17154">
        <v>171.5</v>
      </c>
      <c r="G17154">
        <v>0</v>
      </c>
      <c r="H17154">
        <v>0</v>
      </c>
      <c r="I17154">
        <v>0</v>
      </c>
      <c r="K17154">
        <v>2006</v>
      </c>
      <c r="L17154">
        <v>2009</v>
      </c>
    </row>
    <row r="17155" spans="1:12" x14ac:dyDescent="0.25">
      <c r="A17155">
        <v>32</v>
      </c>
      <c r="B17155">
        <v>88968547</v>
      </c>
      <c r="C17155" t="s">
        <v>2939</v>
      </c>
      <c r="D17155">
        <v>1015</v>
      </c>
      <c r="E17155">
        <v>0</v>
      </c>
      <c r="F17155">
        <v>761.25</v>
      </c>
      <c r="G17155">
        <v>0</v>
      </c>
      <c r="H17155">
        <v>0</v>
      </c>
      <c r="I17155">
        <v>0</v>
      </c>
      <c r="K17155">
        <v>2007</v>
      </c>
      <c r="L17155">
        <v>2008</v>
      </c>
    </row>
    <row r="17156" spans="1:12" x14ac:dyDescent="0.25">
      <c r="A17156">
        <v>32</v>
      </c>
      <c r="B17156">
        <v>88968553</v>
      </c>
      <c r="C17156" t="s">
        <v>2926</v>
      </c>
      <c r="D17156">
        <v>900</v>
      </c>
      <c r="E17156">
        <v>0</v>
      </c>
      <c r="F17156">
        <v>630</v>
      </c>
      <c r="G17156">
        <v>0</v>
      </c>
      <c r="H17156">
        <v>0</v>
      </c>
      <c r="I17156">
        <v>0</v>
      </c>
      <c r="K17156">
        <v>2007</v>
      </c>
      <c r="L17156">
        <v>2008</v>
      </c>
    </row>
    <row r="17157" spans="1:12" x14ac:dyDescent="0.25">
      <c r="A17157">
        <v>32</v>
      </c>
      <c r="B17157">
        <v>88968558</v>
      </c>
      <c r="C17157" t="s">
        <v>7153</v>
      </c>
      <c r="D17157">
        <v>29</v>
      </c>
      <c r="E17157">
        <v>0</v>
      </c>
      <c r="F17157">
        <v>17.399999999999999</v>
      </c>
      <c r="G17157">
        <v>0</v>
      </c>
      <c r="H17157">
        <v>0</v>
      </c>
      <c r="I17157">
        <v>0</v>
      </c>
      <c r="K17157">
        <v>2006</v>
      </c>
      <c r="L17157">
        <v>2008</v>
      </c>
    </row>
    <row r="17158" spans="1:12" x14ac:dyDescent="0.25">
      <c r="A17158">
        <v>32</v>
      </c>
      <c r="B17158">
        <v>88968559</v>
      </c>
      <c r="C17158" t="s">
        <v>7198</v>
      </c>
      <c r="D17158">
        <v>29</v>
      </c>
      <c r="E17158">
        <v>0</v>
      </c>
      <c r="F17158">
        <v>17.399999999999999</v>
      </c>
      <c r="G17158">
        <v>0</v>
      </c>
      <c r="H17158">
        <v>0</v>
      </c>
      <c r="I17158">
        <v>0</v>
      </c>
      <c r="K17158">
        <v>2006</v>
      </c>
      <c r="L17158">
        <v>2008</v>
      </c>
    </row>
    <row r="17159" spans="1:12" x14ac:dyDescent="0.25">
      <c r="A17159">
        <v>32</v>
      </c>
      <c r="B17159">
        <v>88968579</v>
      </c>
      <c r="C17159" t="s">
        <v>7199</v>
      </c>
      <c r="D17159">
        <v>181</v>
      </c>
      <c r="E17159">
        <v>0</v>
      </c>
      <c r="F17159">
        <v>108.6</v>
      </c>
      <c r="G17159">
        <v>0</v>
      </c>
      <c r="H17159">
        <v>0</v>
      </c>
      <c r="I17159">
        <v>0</v>
      </c>
      <c r="K17159">
        <v>2001</v>
      </c>
      <c r="L17159">
        <v>2009</v>
      </c>
    </row>
    <row r="17160" spans="1:12" x14ac:dyDescent="0.25">
      <c r="A17160">
        <v>32</v>
      </c>
      <c r="B17160">
        <v>88968605</v>
      </c>
      <c r="C17160" t="s">
        <v>3970</v>
      </c>
      <c r="D17160">
        <v>47</v>
      </c>
      <c r="E17160">
        <v>0</v>
      </c>
      <c r="F17160">
        <v>28.2</v>
      </c>
      <c r="G17160">
        <v>0</v>
      </c>
      <c r="H17160">
        <v>0</v>
      </c>
      <c r="I17160">
        <v>0</v>
      </c>
      <c r="K17160">
        <v>2004</v>
      </c>
      <c r="L17160">
        <v>2012</v>
      </c>
    </row>
    <row r="17161" spans="1:12" x14ac:dyDescent="0.25">
      <c r="A17161">
        <v>32</v>
      </c>
      <c r="B17161">
        <v>88968784</v>
      </c>
      <c r="C17161" t="s">
        <v>7200</v>
      </c>
      <c r="D17161">
        <v>222</v>
      </c>
      <c r="E17161">
        <v>0</v>
      </c>
      <c r="F17161">
        <v>133.19999999999999</v>
      </c>
      <c r="G17161">
        <v>0</v>
      </c>
      <c r="H17161">
        <v>0</v>
      </c>
      <c r="I17161">
        <v>0</v>
      </c>
      <c r="K17161">
        <v>2004</v>
      </c>
      <c r="L17161">
        <v>2008</v>
      </c>
    </row>
    <row r="17162" spans="1:12" x14ac:dyDescent="0.25">
      <c r="A17162">
        <v>32</v>
      </c>
      <c r="B17162">
        <v>88968785</v>
      </c>
      <c r="C17162" t="s">
        <v>7201</v>
      </c>
      <c r="D17162">
        <v>222</v>
      </c>
      <c r="E17162">
        <v>0</v>
      </c>
      <c r="F17162">
        <v>133.19999999999999</v>
      </c>
      <c r="G17162">
        <v>0</v>
      </c>
      <c r="H17162">
        <v>0</v>
      </c>
      <c r="I17162">
        <v>0</v>
      </c>
      <c r="K17162">
        <v>2004</v>
      </c>
      <c r="L17162">
        <v>2008</v>
      </c>
    </row>
    <row r="17163" spans="1:12" x14ac:dyDescent="0.25">
      <c r="A17163">
        <v>32</v>
      </c>
      <c r="B17163">
        <v>88968790</v>
      </c>
      <c r="C17163" t="s">
        <v>7202</v>
      </c>
      <c r="D17163">
        <v>40</v>
      </c>
      <c r="E17163">
        <v>0</v>
      </c>
      <c r="F17163">
        <v>28</v>
      </c>
      <c r="G17163">
        <v>0</v>
      </c>
      <c r="H17163">
        <v>0</v>
      </c>
      <c r="I17163">
        <v>0</v>
      </c>
      <c r="K17163">
        <v>2005</v>
      </c>
      <c r="L17163">
        <v>2006</v>
      </c>
    </row>
    <row r="17164" spans="1:12" x14ac:dyDescent="0.25">
      <c r="A17164">
        <v>32</v>
      </c>
      <c r="B17164">
        <v>88968792</v>
      </c>
      <c r="C17164" t="s">
        <v>7203</v>
      </c>
      <c r="D17164">
        <v>130</v>
      </c>
      <c r="E17164">
        <v>0</v>
      </c>
      <c r="F17164">
        <v>91</v>
      </c>
      <c r="G17164">
        <v>0</v>
      </c>
      <c r="H17164">
        <v>0</v>
      </c>
      <c r="I17164">
        <v>0</v>
      </c>
      <c r="K17164">
        <v>2005</v>
      </c>
      <c r="L17164">
        <v>2006</v>
      </c>
    </row>
    <row r="17165" spans="1:12" x14ac:dyDescent="0.25">
      <c r="A17165">
        <v>32</v>
      </c>
      <c r="B17165">
        <v>88968794</v>
      </c>
      <c r="C17165" t="s">
        <v>7204</v>
      </c>
      <c r="D17165">
        <v>5</v>
      </c>
      <c r="E17165">
        <v>0</v>
      </c>
      <c r="F17165">
        <v>3.5</v>
      </c>
      <c r="G17165">
        <v>0</v>
      </c>
      <c r="H17165">
        <v>0</v>
      </c>
      <c r="I17165">
        <v>0</v>
      </c>
      <c r="K17165">
        <v>2005</v>
      </c>
      <c r="L17165">
        <v>2006</v>
      </c>
    </row>
    <row r="17166" spans="1:12" x14ac:dyDescent="0.25">
      <c r="A17166">
        <v>32</v>
      </c>
      <c r="B17166">
        <v>88968795</v>
      </c>
      <c r="C17166" t="s">
        <v>7205</v>
      </c>
      <c r="D17166">
        <v>40</v>
      </c>
      <c r="E17166">
        <v>0</v>
      </c>
      <c r="F17166">
        <v>28</v>
      </c>
      <c r="G17166">
        <v>0</v>
      </c>
      <c r="H17166">
        <v>0</v>
      </c>
      <c r="I17166">
        <v>0</v>
      </c>
      <c r="K17166">
        <v>2005</v>
      </c>
      <c r="L17166">
        <v>2006</v>
      </c>
    </row>
    <row r="17167" spans="1:12" x14ac:dyDescent="0.25">
      <c r="A17167">
        <v>32</v>
      </c>
      <c r="B17167">
        <v>88968806</v>
      </c>
      <c r="C17167" t="s">
        <v>1027</v>
      </c>
      <c r="D17167">
        <v>29</v>
      </c>
      <c r="E17167">
        <v>0</v>
      </c>
      <c r="F17167">
        <v>20.3</v>
      </c>
      <c r="G17167">
        <v>0</v>
      </c>
      <c r="H17167">
        <v>0</v>
      </c>
      <c r="I17167">
        <v>0</v>
      </c>
      <c r="K17167">
        <v>2005</v>
      </c>
      <c r="L17167">
        <v>2009</v>
      </c>
    </row>
    <row r="17168" spans="1:12" x14ac:dyDescent="0.25">
      <c r="A17168">
        <v>32</v>
      </c>
      <c r="B17168">
        <v>88968810</v>
      </c>
      <c r="C17168" t="s">
        <v>2843</v>
      </c>
      <c r="D17168">
        <v>29</v>
      </c>
      <c r="E17168">
        <v>0</v>
      </c>
      <c r="F17168">
        <v>17.399999999999999</v>
      </c>
      <c r="G17168">
        <v>0</v>
      </c>
      <c r="H17168">
        <v>25.26</v>
      </c>
      <c r="I17168">
        <v>0</v>
      </c>
      <c r="K17168">
        <v>2005</v>
      </c>
      <c r="L17168">
        <v>2017</v>
      </c>
    </row>
    <row r="17169" spans="1:12" x14ac:dyDescent="0.25">
      <c r="A17169">
        <v>32</v>
      </c>
      <c r="B17169">
        <v>88968811</v>
      </c>
      <c r="C17169" t="s">
        <v>7206</v>
      </c>
      <c r="D17169">
        <v>29</v>
      </c>
      <c r="E17169">
        <v>0</v>
      </c>
      <c r="F17169">
        <v>20.3</v>
      </c>
      <c r="G17169">
        <v>0</v>
      </c>
      <c r="H17169">
        <v>0</v>
      </c>
      <c r="I17169">
        <v>0</v>
      </c>
      <c r="K17169">
        <v>2005</v>
      </c>
      <c r="L17169">
        <v>2009</v>
      </c>
    </row>
    <row r="17170" spans="1:12" x14ac:dyDescent="0.25">
      <c r="A17170">
        <v>32</v>
      </c>
      <c r="B17170">
        <v>88968812</v>
      </c>
      <c r="C17170" t="s">
        <v>7207</v>
      </c>
      <c r="D17170">
        <v>29</v>
      </c>
      <c r="E17170">
        <v>0</v>
      </c>
      <c r="F17170">
        <v>20.3</v>
      </c>
      <c r="G17170">
        <v>0</v>
      </c>
      <c r="H17170">
        <v>0</v>
      </c>
      <c r="I17170">
        <v>0</v>
      </c>
      <c r="K17170">
        <v>2005</v>
      </c>
      <c r="L17170">
        <v>2009</v>
      </c>
    </row>
    <row r="17171" spans="1:12" x14ac:dyDescent="0.25">
      <c r="A17171">
        <v>32</v>
      </c>
      <c r="B17171">
        <v>88968814</v>
      </c>
      <c r="C17171" t="s">
        <v>2843</v>
      </c>
      <c r="D17171">
        <v>22</v>
      </c>
      <c r="E17171">
        <v>0</v>
      </c>
      <c r="F17171">
        <v>15.4</v>
      </c>
      <c r="G17171">
        <v>0</v>
      </c>
      <c r="H17171">
        <v>0</v>
      </c>
      <c r="I17171">
        <v>0</v>
      </c>
      <c r="K17171">
        <v>2005</v>
      </c>
      <c r="L17171">
        <v>2017</v>
      </c>
    </row>
    <row r="17172" spans="1:12" x14ac:dyDescent="0.25">
      <c r="A17172">
        <v>32</v>
      </c>
      <c r="B17172">
        <v>88968832</v>
      </c>
      <c r="C17172" t="s">
        <v>3190</v>
      </c>
      <c r="D17172">
        <v>456</v>
      </c>
      <c r="E17172">
        <v>0</v>
      </c>
      <c r="F17172">
        <v>273.60000000000002</v>
      </c>
      <c r="G17172">
        <v>0</v>
      </c>
      <c r="H17172">
        <v>0</v>
      </c>
      <c r="I17172">
        <v>0</v>
      </c>
      <c r="K17172">
        <v>2006</v>
      </c>
      <c r="L17172">
        <v>2008</v>
      </c>
    </row>
    <row r="17173" spans="1:12" x14ac:dyDescent="0.25">
      <c r="A17173">
        <v>32</v>
      </c>
      <c r="B17173">
        <v>88968833</v>
      </c>
      <c r="C17173" t="s">
        <v>3190</v>
      </c>
      <c r="D17173">
        <v>456</v>
      </c>
      <c r="E17173">
        <v>0</v>
      </c>
      <c r="F17173">
        <v>273.60000000000002</v>
      </c>
      <c r="G17173">
        <v>0</v>
      </c>
      <c r="H17173">
        <v>0</v>
      </c>
      <c r="I17173">
        <v>0</v>
      </c>
      <c r="K17173">
        <v>2006</v>
      </c>
      <c r="L17173">
        <v>2008</v>
      </c>
    </row>
    <row r="17174" spans="1:12" x14ac:dyDescent="0.25">
      <c r="A17174">
        <v>32</v>
      </c>
      <c r="B17174">
        <v>88968834</v>
      </c>
      <c r="C17174" t="s">
        <v>7208</v>
      </c>
      <c r="D17174">
        <v>29</v>
      </c>
      <c r="E17174">
        <v>0</v>
      </c>
      <c r="F17174">
        <v>20.3</v>
      </c>
      <c r="G17174">
        <v>0</v>
      </c>
      <c r="H17174">
        <v>0</v>
      </c>
      <c r="I17174">
        <v>0</v>
      </c>
      <c r="K17174">
        <v>2006</v>
      </c>
      <c r="L17174">
        <v>2008</v>
      </c>
    </row>
    <row r="17175" spans="1:12" x14ac:dyDescent="0.25">
      <c r="A17175">
        <v>32</v>
      </c>
      <c r="B17175">
        <v>88968903</v>
      </c>
      <c r="C17175" t="s">
        <v>7209</v>
      </c>
      <c r="D17175">
        <v>5</v>
      </c>
      <c r="E17175">
        <v>0</v>
      </c>
      <c r="F17175">
        <v>3.5</v>
      </c>
      <c r="G17175">
        <v>0</v>
      </c>
      <c r="H17175">
        <v>0</v>
      </c>
      <c r="I17175">
        <v>0</v>
      </c>
      <c r="K17175">
        <v>2005</v>
      </c>
      <c r="L17175">
        <v>2006</v>
      </c>
    </row>
    <row r="17176" spans="1:12" x14ac:dyDescent="0.25">
      <c r="A17176">
        <v>32</v>
      </c>
      <c r="B17176">
        <v>88970593</v>
      </c>
      <c r="C17176" t="s">
        <v>7210</v>
      </c>
      <c r="D17176">
        <v>25</v>
      </c>
      <c r="E17176">
        <v>0</v>
      </c>
      <c r="F17176">
        <v>18.75</v>
      </c>
      <c r="G17176">
        <v>0</v>
      </c>
      <c r="H17176">
        <v>0</v>
      </c>
      <c r="I17176">
        <v>0</v>
      </c>
      <c r="K17176">
        <v>2003</v>
      </c>
      <c r="L17176">
        <v>2010</v>
      </c>
    </row>
    <row r="17177" spans="1:12" x14ac:dyDescent="0.25">
      <c r="A17177">
        <v>32</v>
      </c>
      <c r="B17177">
        <v>88972636</v>
      </c>
      <c r="C17177" t="s">
        <v>7211</v>
      </c>
      <c r="D17177">
        <v>10</v>
      </c>
      <c r="E17177">
        <v>0</v>
      </c>
      <c r="F17177">
        <v>7</v>
      </c>
      <c r="G17177">
        <v>0</v>
      </c>
      <c r="H17177">
        <v>0</v>
      </c>
      <c r="I17177">
        <v>0</v>
      </c>
      <c r="K17177">
        <v>2003</v>
      </c>
      <c r="L17177">
        <v>2008</v>
      </c>
    </row>
    <row r="17178" spans="1:12" x14ac:dyDescent="0.25">
      <c r="A17178">
        <v>32</v>
      </c>
      <c r="B17178">
        <v>88972733</v>
      </c>
      <c r="C17178" t="s">
        <v>314</v>
      </c>
      <c r="D17178">
        <v>80</v>
      </c>
      <c r="E17178">
        <v>0</v>
      </c>
      <c r="F17178">
        <v>60</v>
      </c>
      <c r="G17178">
        <v>0</v>
      </c>
      <c r="H17178">
        <v>0</v>
      </c>
      <c r="I17178">
        <v>0</v>
      </c>
      <c r="K17178">
        <v>2003</v>
      </c>
      <c r="L17178">
        <v>2006</v>
      </c>
    </row>
    <row r="17179" spans="1:12" x14ac:dyDescent="0.25">
      <c r="A17179">
        <v>32</v>
      </c>
      <c r="B17179">
        <v>88972734</v>
      </c>
      <c r="C17179" t="s">
        <v>314</v>
      </c>
      <c r="D17179">
        <v>80</v>
      </c>
      <c r="E17179">
        <v>0</v>
      </c>
      <c r="F17179">
        <v>60</v>
      </c>
      <c r="G17179">
        <v>0</v>
      </c>
      <c r="H17179">
        <v>0</v>
      </c>
      <c r="I17179">
        <v>0</v>
      </c>
      <c r="K17179">
        <v>2003</v>
      </c>
      <c r="L17179">
        <v>2006</v>
      </c>
    </row>
    <row r="17180" spans="1:12" x14ac:dyDescent="0.25">
      <c r="A17180">
        <v>32</v>
      </c>
      <c r="B17180">
        <v>88972735</v>
      </c>
      <c r="C17180" t="s">
        <v>7212</v>
      </c>
      <c r="D17180">
        <v>29</v>
      </c>
      <c r="E17180">
        <v>0</v>
      </c>
      <c r="F17180">
        <v>17.399999999999999</v>
      </c>
      <c r="G17180">
        <v>0</v>
      </c>
      <c r="H17180">
        <v>0</v>
      </c>
      <c r="I17180">
        <v>0</v>
      </c>
      <c r="K17180">
        <v>2003</v>
      </c>
      <c r="L17180">
        <v>2010</v>
      </c>
    </row>
    <row r="17181" spans="1:12" x14ac:dyDescent="0.25">
      <c r="A17181">
        <v>32</v>
      </c>
      <c r="B17181">
        <v>88974765</v>
      </c>
      <c r="C17181" t="s">
        <v>4257</v>
      </c>
      <c r="D17181">
        <v>100</v>
      </c>
      <c r="E17181">
        <v>0</v>
      </c>
      <c r="F17181">
        <v>75</v>
      </c>
      <c r="G17181">
        <v>0</v>
      </c>
      <c r="H17181">
        <v>0</v>
      </c>
      <c r="I17181">
        <v>0</v>
      </c>
      <c r="K17181">
        <v>2007</v>
      </c>
      <c r="L17181">
        <v>2008</v>
      </c>
    </row>
    <row r="17182" spans="1:12" x14ac:dyDescent="0.25">
      <c r="A17182">
        <v>32</v>
      </c>
      <c r="B17182">
        <v>88975926</v>
      </c>
      <c r="C17182" t="s">
        <v>7213</v>
      </c>
      <c r="D17182">
        <v>55</v>
      </c>
      <c r="E17182">
        <v>0</v>
      </c>
      <c r="F17182">
        <v>41.25</v>
      </c>
      <c r="G17182">
        <v>0</v>
      </c>
      <c r="H17182">
        <v>0</v>
      </c>
      <c r="I17182">
        <v>0</v>
      </c>
      <c r="K17182">
        <v>2009</v>
      </c>
      <c r="L17182">
        <v>2010</v>
      </c>
    </row>
    <row r="17183" spans="1:12" x14ac:dyDescent="0.25">
      <c r="A17183">
        <v>32</v>
      </c>
      <c r="B17183">
        <v>88980134</v>
      </c>
      <c r="C17183" t="s">
        <v>7214</v>
      </c>
      <c r="D17183">
        <v>155</v>
      </c>
      <c r="E17183">
        <v>0</v>
      </c>
      <c r="F17183">
        <v>108.5</v>
      </c>
      <c r="G17183">
        <v>0</v>
      </c>
      <c r="H17183">
        <v>0</v>
      </c>
      <c r="I17183">
        <v>0</v>
      </c>
      <c r="K17183">
        <v>2003</v>
      </c>
      <c r="L17183">
        <v>2006</v>
      </c>
    </row>
    <row r="17184" spans="1:12" x14ac:dyDescent="0.25">
      <c r="A17184">
        <v>32</v>
      </c>
      <c r="B17184">
        <v>88980284</v>
      </c>
      <c r="C17184" t="s">
        <v>314</v>
      </c>
      <c r="D17184">
        <v>143</v>
      </c>
      <c r="E17184">
        <v>0</v>
      </c>
      <c r="F17184">
        <v>100.1</v>
      </c>
      <c r="G17184">
        <v>0</v>
      </c>
      <c r="H17184">
        <v>0</v>
      </c>
      <c r="I17184">
        <v>0</v>
      </c>
      <c r="K17184">
        <v>2003</v>
      </c>
      <c r="L17184">
        <v>2003</v>
      </c>
    </row>
    <row r="17185" spans="1:12" x14ac:dyDescent="0.25">
      <c r="A17185">
        <v>32</v>
      </c>
      <c r="B17185">
        <v>88986603</v>
      </c>
      <c r="C17185" t="s">
        <v>171</v>
      </c>
      <c r="D17185">
        <v>135</v>
      </c>
      <c r="E17185">
        <v>0</v>
      </c>
      <c r="F17185">
        <v>101.25</v>
      </c>
      <c r="G17185">
        <v>0</v>
      </c>
      <c r="H17185">
        <v>137.12</v>
      </c>
      <c r="I17185">
        <v>0</v>
      </c>
      <c r="K17185">
        <v>2003</v>
      </c>
      <c r="L17185">
        <v>2008</v>
      </c>
    </row>
    <row r="17186" spans="1:12" x14ac:dyDescent="0.25">
      <c r="A17186">
        <v>32</v>
      </c>
      <c r="B17186">
        <v>88986605</v>
      </c>
      <c r="C17186" t="s">
        <v>171</v>
      </c>
      <c r="D17186">
        <v>130</v>
      </c>
      <c r="E17186">
        <v>0</v>
      </c>
      <c r="F17186">
        <v>91</v>
      </c>
      <c r="G17186">
        <v>0</v>
      </c>
      <c r="H17186">
        <v>123.24</v>
      </c>
      <c r="I17186">
        <v>0</v>
      </c>
      <c r="K17186">
        <v>2003</v>
      </c>
      <c r="L17186">
        <v>2008</v>
      </c>
    </row>
    <row r="17187" spans="1:12" x14ac:dyDescent="0.25">
      <c r="A17187">
        <v>32</v>
      </c>
      <c r="B17187">
        <v>88986610</v>
      </c>
      <c r="C17187" t="s">
        <v>279</v>
      </c>
      <c r="D17187">
        <v>65</v>
      </c>
      <c r="E17187">
        <v>0</v>
      </c>
      <c r="F17187">
        <v>48.75</v>
      </c>
      <c r="G17187">
        <v>0</v>
      </c>
      <c r="H17187">
        <v>0</v>
      </c>
      <c r="I17187">
        <v>0</v>
      </c>
      <c r="K17187">
        <v>2003</v>
      </c>
      <c r="L17187">
        <v>2003</v>
      </c>
    </row>
    <row r="17188" spans="1:12" x14ac:dyDescent="0.25">
      <c r="A17188">
        <v>32</v>
      </c>
      <c r="B17188">
        <v>88986611</v>
      </c>
      <c r="C17188" t="s">
        <v>200</v>
      </c>
      <c r="D17188">
        <v>61</v>
      </c>
      <c r="E17188">
        <v>0</v>
      </c>
      <c r="F17188">
        <v>42.7</v>
      </c>
      <c r="G17188">
        <v>0</v>
      </c>
      <c r="H17188">
        <v>0</v>
      </c>
      <c r="I17188">
        <v>0</v>
      </c>
      <c r="K17188">
        <v>2003</v>
      </c>
      <c r="L17188">
        <v>2003</v>
      </c>
    </row>
    <row r="17189" spans="1:12" x14ac:dyDescent="0.25">
      <c r="A17189">
        <v>32</v>
      </c>
      <c r="B17189">
        <v>88986701</v>
      </c>
      <c r="C17189" t="s">
        <v>181</v>
      </c>
      <c r="D17189">
        <v>43</v>
      </c>
      <c r="E17189">
        <v>0</v>
      </c>
      <c r="F17189">
        <v>30.1</v>
      </c>
      <c r="G17189">
        <v>0</v>
      </c>
      <c r="H17189">
        <v>0</v>
      </c>
      <c r="I17189">
        <v>0</v>
      </c>
      <c r="K17189">
        <v>2003</v>
      </c>
      <c r="L17189">
        <v>2007</v>
      </c>
    </row>
    <row r="17190" spans="1:12" x14ac:dyDescent="0.25">
      <c r="A17190">
        <v>32</v>
      </c>
      <c r="B17190">
        <v>88986945</v>
      </c>
      <c r="C17190" t="s">
        <v>279</v>
      </c>
      <c r="D17190">
        <v>39</v>
      </c>
      <c r="E17190">
        <v>0</v>
      </c>
      <c r="F17190">
        <v>27.3</v>
      </c>
      <c r="G17190">
        <v>0</v>
      </c>
      <c r="H17190">
        <v>0</v>
      </c>
      <c r="I17190">
        <v>0</v>
      </c>
      <c r="K17190">
        <v>2001</v>
      </c>
      <c r="L17190">
        <v>2004</v>
      </c>
    </row>
    <row r="17191" spans="1:12" x14ac:dyDescent="0.25">
      <c r="A17191">
        <v>32</v>
      </c>
      <c r="B17191">
        <v>88986946</v>
      </c>
      <c r="C17191" t="s">
        <v>279</v>
      </c>
      <c r="D17191">
        <v>48</v>
      </c>
      <c r="E17191">
        <v>0</v>
      </c>
      <c r="F17191">
        <v>33.6</v>
      </c>
      <c r="G17191">
        <v>0</v>
      </c>
      <c r="H17191">
        <v>0</v>
      </c>
      <c r="I17191">
        <v>0</v>
      </c>
      <c r="K17191">
        <v>2001</v>
      </c>
      <c r="L17191">
        <v>2005</v>
      </c>
    </row>
    <row r="17192" spans="1:12" x14ac:dyDescent="0.25">
      <c r="A17192">
        <v>32</v>
      </c>
      <c r="B17192">
        <v>88987049</v>
      </c>
      <c r="C17192" t="s">
        <v>7215</v>
      </c>
      <c r="D17192">
        <v>37</v>
      </c>
      <c r="E17192">
        <v>0</v>
      </c>
      <c r="F17192">
        <v>25.9</v>
      </c>
      <c r="G17192">
        <v>0</v>
      </c>
      <c r="H17192">
        <v>0</v>
      </c>
      <c r="I17192">
        <v>0</v>
      </c>
      <c r="K17192">
        <v>2001</v>
      </c>
      <c r="L17192">
        <v>2006</v>
      </c>
    </row>
    <row r="17193" spans="1:12" x14ac:dyDescent="0.25">
      <c r="A17193">
        <v>32</v>
      </c>
      <c r="B17193">
        <v>88987050</v>
      </c>
      <c r="C17193" t="s">
        <v>171</v>
      </c>
      <c r="D17193">
        <v>41</v>
      </c>
      <c r="E17193">
        <v>0</v>
      </c>
      <c r="F17193">
        <v>28.7</v>
      </c>
      <c r="G17193">
        <v>0</v>
      </c>
      <c r="H17193">
        <v>0</v>
      </c>
      <c r="I17193">
        <v>0</v>
      </c>
      <c r="K17193">
        <v>2001</v>
      </c>
      <c r="L17193">
        <v>2006</v>
      </c>
    </row>
    <row r="17194" spans="1:12" x14ac:dyDescent="0.25">
      <c r="A17194">
        <v>32</v>
      </c>
      <c r="B17194">
        <v>88987051</v>
      </c>
      <c r="C17194" t="s">
        <v>7215</v>
      </c>
      <c r="D17194">
        <v>55</v>
      </c>
      <c r="E17194">
        <v>0</v>
      </c>
      <c r="F17194">
        <v>41.25</v>
      </c>
      <c r="G17194">
        <v>0</v>
      </c>
      <c r="H17194">
        <v>0</v>
      </c>
      <c r="I17194">
        <v>0</v>
      </c>
      <c r="K17194">
        <v>2003</v>
      </c>
      <c r="L17194">
        <v>2007</v>
      </c>
    </row>
    <row r="17195" spans="1:12" x14ac:dyDescent="0.25">
      <c r="A17195">
        <v>32</v>
      </c>
      <c r="B17195">
        <v>88987052</v>
      </c>
      <c r="C17195" t="s">
        <v>171</v>
      </c>
      <c r="D17195">
        <v>35</v>
      </c>
      <c r="E17195">
        <v>0</v>
      </c>
      <c r="F17195">
        <v>24.5</v>
      </c>
      <c r="G17195">
        <v>0</v>
      </c>
      <c r="H17195">
        <v>0</v>
      </c>
      <c r="I17195">
        <v>0</v>
      </c>
      <c r="K17195">
        <v>1999</v>
      </c>
      <c r="L17195">
        <v>2007</v>
      </c>
    </row>
    <row r="17196" spans="1:12" x14ac:dyDescent="0.25">
      <c r="A17196">
        <v>32</v>
      </c>
      <c r="B17196">
        <v>88987053</v>
      </c>
      <c r="C17196" t="s">
        <v>171</v>
      </c>
      <c r="D17196">
        <v>45</v>
      </c>
      <c r="E17196">
        <v>0</v>
      </c>
      <c r="F17196">
        <v>33.75</v>
      </c>
      <c r="G17196">
        <v>0</v>
      </c>
      <c r="H17196">
        <v>0</v>
      </c>
      <c r="I17196">
        <v>0</v>
      </c>
      <c r="K17196">
        <v>2000</v>
      </c>
      <c r="L17196">
        <v>2007</v>
      </c>
    </row>
    <row r="17197" spans="1:12" x14ac:dyDescent="0.25">
      <c r="A17197">
        <v>32</v>
      </c>
      <c r="B17197">
        <v>88987054</v>
      </c>
      <c r="C17197" t="s">
        <v>171</v>
      </c>
      <c r="D17197">
        <v>52</v>
      </c>
      <c r="E17197">
        <v>0</v>
      </c>
      <c r="F17197">
        <v>36.4</v>
      </c>
      <c r="G17197">
        <v>0</v>
      </c>
      <c r="H17197">
        <v>0</v>
      </c>
      <c r="I17197">
        <v>0</v>
      </c>
      <c r="K17197">
        <v>2003</v>
      </c>
      <c r="L17197">
        <v>2007</v>
      </c>
    </row>
    <row r="17198" spans="1:12" x14ac:dyDescent="0.25">
      <c r="A17198">
        <v>32</v>
      </c>
      <c r="B17198">
        <v>88987082</v>
      </c>
      <c r="C17198" t="s">
        <v>171</v>
      </c>
      <c r="D17198">
        <v>48</v>
      </c>
      <c r="E17198">
        <v>0</v>
      </c>
      <c r="F17198">
        <v>33.6</v>
      </c>
      <c r="G17198">
        <v>0</v>
      </c>
      <c r="H17198">
        <v>0</v>
      </c>
      <c r="I17198">
        <v>0</v>
      </c>
      <c r="K17198">
        <v>2001</v>
      </c>
      <c r="L17198">
        <v>2003</v>
      </c>
    </row>
    <row r="17199" spans="1:12" x14ac:dyDescent="0.25">
      <c r="A17199">
        <v>32</v>
      </c>
      <c r="B17199">
        <v>88987083</v>
      </c>
      <c r="C17199" t="s">
        <v>171</v>
      </c>
      <c r="D17199">
        <v>31</v>
      </c>
      <c r="E17199">
        <v>0</v>
      </c>
      <c r="F17199">
        <v>21.7</v>
      </c>
      <c r="G17199">
        <v>0</v>
      </c>
      <c r="H17199">
        <v>0</v>
      </c>
      <c r="I17199">
        <v>0</v>
      </c>
      <c r="K17199">
        <v>2003</v>
      </c>
      <c r="L17199">
        <v>2007</v>
      </c>
    </row>
    <row r="17200" spans="1:12" x14ac:dyDescent="0.25">
      <c r="A17200">
        <v>32</v>
      </c>
      <c r="B17200">
        <v>88987084</v>
      </c>
      <c r="C17200" t="s">
        <v>171</v>
      </c>
      <c r="D17200">
        <v>31</v>
      </c>
      <c r="E17200">
        <v>0</v>
      </c>
      <c r="F17200">
        <v>21.7</v>
      </c>
      <c r="G17200">
        <v>0</v>
      </c>
      <c r="H17200">
        <v>0</v>
      </c>
      <c r="I17200">
        <v>0</v>
      </c>
      <c r="K17200">
        <v>1999</v>
      </c>
      <c r="L17200">
        <v>2002</v>
      </c>
    </row>
    <row r="17201" spans="1:12" x14ac:dyDescent="0.25">
      <c r="A17201">
        <v>32</v>
      </c>
      <c r="B17201">
        <v>88987085</v>
      </c>
      <c r="C17201" t="s">
        <v>181</v>
      </c>
      <c r="D17201">
        <v>45</v>
      </c>
      <c r="E17201">
        <v>0</v>
      </c>
      <c r="F17201">
        <v>33.75</v>
      </c>
      <c r="G17201">
        <v>0</v>
      </c>
      <c r="H17201">
        <v>0</v>
      </c>
      <c r="I17201">
        <v>0</v>
      </c>
      <c r="K17201">
        <v>2003</v>
      </c>
      <c r="L17201">
        <v>2007</v>
      </c>
    </row>
    <row r="17202" spans="1:12" x14ac:dyDescent="0.25">
      <c r="A17202">
        <v>32</v>
      </c>
      <c r="B17202">
        <v>88987086</v>
      </c>
      <c r="C17202" t="s">
        <v>181</v>
      </c>
      <c r="D17202">
        <v>35</v>
      </c>
      <c r="E17202">
        <v>0</v>
      </c>
      <c r="F17202">
        <v>26.25</v>
      </c>
      <c r="G17202">
        <v>0</v>
      </c>
      <c r="H17202">
        <v>0</v>
      </c>
      <c r="I17202">
        <v>0</v>
      </c>
      <c r="K17202">
        <v>2001</v>
      </c>
      <c r="L17202">
        <v>2007</v>
      </c>
    </row>
    <row r="17203" spans="1:12" x14ac:dyDescent="0.25">
      <c r="A17203">
        <v>32</v>
      </c>
      <c r="B17203">
        <v>88987087</v>
      </c>
      <c r="C17203" t="s">
        <v>181</v>
      </c>
      <c r="D17203">
        <v>45</v>
      </c>
      <c r="E17203">
        <v>0</v>
      </c>
      <c r="F17203">
        <v>33.75</v>
      </c>
      <c r="G17203">
        <v>0</v>
      </c>
      <c r="H17203">
        <v>45.71</v>
      </c>
      <c r="I17203">
        <v>0</v>
      </c>
      <c r="K17203">
        <v>2001</v>
      </c>
      <c r="L17203">
        <v>2007</v>
      </c>
    </row>
    <row r="17204" spans="1:12" x14ac:dyDescent="0.25">
      <c r="A17204">
        <v>32</v>
      </c>
      <c r="B17204">
        <v>88987247</v>
      </c>
      <c r="C17204" t="s">
        <v>171</v>
      </c>
      <c r="D17204">
        <v>55</v>
      </c>
      <c r="E17204">
        <v>0</v>
      </c>
      <c r="F17204">
        <v>38.5</v>
      </c>
      <c r="G17204">
        <v>0</v>
      </c>
      <c r="H17204">
        <v>0</v>
      </c>
      <c r="I17204">
        <v>0</v>
      </c>
      <c r="K17204">
        <v>2001</v>
      </c>
      <c r="L17204">
        <v>2007</v>
      </c>
    </row>
    <row r="17205" spans="1:12" x14ac:dyDescent="0.25">
      <c r="A17205">
        <v>32</v>
      </c>
      <c r="B17205">
        <v>88987248</v>
      </c>
      <c r="C17205" t="s">
        <v>7215</v>
      </c>
      <c r="D17205">
        <v>53</v>
      </c>
      <c r="E17205">
        <v>0</v>
      </c>
      <c r="F17205">
        <v>37.1</v>
      </c>
      <c r="G17205">
        <v>0</v>
      </c>
      <c r="H17205">
        <v>0</v>
      </c>
      <c r="I17205">
        <v>0</v>
      </c>
      <c r="K17205">
        <v>2003</v>
      </c>
      <c r="L17205">
        <v>2006</v>
      </c>
    </row>
    <row r="17206" spans="1:12" x14ac:dyDescent="0.25">
      <c r="A17206">
        <v>32</v>
      </c>
      <c r="B17206">
        <v>88987276</v>
      </c>
      <c r="C17206" t="s">
        <v>314</v>
      </c>
      <c r="D17206">
        <v>47</v>
      </c>
      <c r="E17206">
        <v>0</v>
      </c>
      <c r="F17206">
        <v>32.9</v>
      </c>
      <c r="G17206">
        <v>0</v>
      </c>
      <c r="H17206">
        <v>0</v>
      </c>
      <c r="I17206">
        <v>0</v>
      </c>
      <c r="K17206">
        <v>1995</v>
      </c>
      <c r="L17206">
        <v>1999</v>
      </c>
    </row>
    <row r="17207" spans="1:12" x14ac:dyDescent="0.25">
      <c r="A17207">
        <v>32</v>
      </c>
      <c r="B17207">
        <v>88987277</v>
      </c>
      <c r="C17207" t="s">
        <v>314</v>
      </c>
      <c r="D17207">
        <v>52</v>
      </c>
      <c r="E17207">
        <v>0</v>
      </c>
      <c r="F17207">
        <v>36.4</v>
      </c>
      <c r="G17207">
        <v>0</v>
      </c>
      <c r="H17207">
        <v>0</v>
      </c>
      <c r="I17207">
        <v>0</v>
      </c>
      <c r="K17207">
        <v>1995</v>
      </c>
      <c r="L17207">
        <v>1999</v>
      </c>
    </row>
    <row r="17208" spans="1:12" x14ac:dyDescent="0.25">
      <c r="A17208">
        <v>32</v>
      </c>
      <c r="B17208">
        <v>88987278</v>
      </c>
      <c r="C17208" t="s">
        <v>314</v>
      </c>
      <c r="D17208">
        <v>47</v>
      </c>
      <c r="E17208">
        <v>0</v>
      </c>
      <c r="F17208">
        <v>32.9</v>
      </c>
      <c r="G17208">
        <v>0</v>
      </c>
      <c r="H17208">
        <v>0</v>
      </c>
      <c r="I17208">
        <v>0</v>
      </c>
      <c r="K17208">
        <v>2000</v>
      </c>
      <c r="L17208">
        <v>2005</v>
      </c>
    </row>
    <row r="17209" spans="1:12" x14ac:dyDescent="0.25">
      <c r="A17209">
        <v>32</v>
      </c>
      <c r="B17209">
        <v>88987279</v>
      </c>
      <c r="C17209" t="s">
        <v>314</v>
      </c>
      <c r="D17209">
        <v>48</v>
      </c>
      <c r="E17209">
        <v>0</v>
      </c>
      <c r="F17209">
        <v>33.6</v>
      </c>
      <c r="G17209">
        <v>0</v>
      </c>
      <c r="H17209">
        <v>0</v>
      </c>
      <c r="I17209">
        <v>0</v>
      </c>
      <c r="K17209">
        <v>2000</v>
      </c>
      <c r="L17209">
        <v>2003</v>
      </c>
    </row>
    <row r="17210" spans="1:12" x14ac:dyDescent="0.25">
      <c r="A17210">
        <v>32</v>
      </c>
      <c r="B17210">
        <v>88987280</v>
      </c>
      <c r="C17210" t="s">
        <v>314</v>
      </c>
      <c r="D17210">
        <v>47</v>
      </c>
      <c r="E17210">
        <v>0</v>
      </c>
      <c r="F17210">
        <v>32.9</v>
      </c>
      <c r="G17210">
        <v>0</v>
      </c>
      <c r="H17210">
        <v>0</v>
      </c>
      <c r="I17210">
        <v>0</v>
      </c>
      <c r="K17210">
        <v>2000</v>
      </c>
      <c r="L17210">
        <v>2002</v>
      </c>
    </row>
    <row r="17211" spans="1:12" x14ac:dyDescent="0.25">
      <c r="A17211">
        <v>32</v>
      </c>
      <c r="B17211">
        <v>88987281</v>
      </c>
      <c r="C17211" t="s">
        <v>314</v>
      </c>
      <c r="D17211">
        <v>55</v>
      </c>
      <c r="E17211">
        <v>0</v>
      </c>
      <c r="F17211">
        <v>41.25</v>
      </c>
      <c r="G17211">
        <v>0</v>
      </c>
      <c r="H17211">
        <v>0</v>
      </c>
      <c r="I17211">
        <v>0</v>
      </c>
      <c r="K17211">
        <v>1997</v>
      </c>
      <c r="L17211">
        <v>1999</v>
      </c>
    </row>
    <row r="17212" spans="1:12" x14ac:dyDescent="0.25">
      <c r="A17212">
        <v>32</v>
      </c>
      <c r="B17212">
        <v>88987282</v>
      </c>
      <c r="C17212" t="s">
        <v>314</v>
      </c>
      <c r="D17212">
        <v>47</v>
      </c>
      <c r="E17212">
        <v>0</v>
      </c>
      <c r="F17212">
        <v>32.9</v>
      </c>
      <c r="G17212">
        <v>0</v>
      </c>
      <c r="H17212">
        <v>0</v>
      </c>
      <c r="I17212">
        <v>0</v>
      </c>
      <c r="K17212">
        <v>1999</v>
      </c>
      <c r="L17212">
        <v>1999</v>
      </c>
    </row>
    <row r="17213" spans="1:12" x14ac:dyDescent="0.25">
      <c r="A17213">
        <v>32</v>
      </c>
      <c r="B17213">
        <v>88987283</v>
      </c>
      <c r="C17213" t="s">
        <v>314</v>
      </c>
      <c r="D17213">
        <v>52</v>
      </c>
      <c r="E17213">
        <v>0</v>
      </c>
      <c r="F17213">
        <v>36.4</v>
      </c>
      <c r="G17213">
        <v>0</v>
      </c>
      <c r="H17213">
        <v>0</v>
      </c>
      <c r="I17213">
        <v>0</v>
      </c>
      <c r="K17213">
        <v>1999</v>
      </c>
      <c r="L17213">
        <v>2005</v>
      </c>
    </row>
    <row r="17214" spans="1:12" x14ac:dyDescent="0.25">
      <c r="A17214">
        <v>32</v>
      </c>
      <c r="B17214">
        <v>88987284</v>
      </c>
      <c r="C17214" t="s">
        <v>314</v>
      </c>
      <c r="D17214">
        <v>48</v>
      </c>
      <c r="E17214">
        <v>0</v>
      </c>
      <c r="F17214">
        <v>33.6</v>
      </c>
      <c r="G17214">
        <v>0</v>
      </c>
      <c r="H17214">
        <v>0</v>
      </c>
      <c r="I17214">
        <v>0</v>
      </c>
      <c r="K17214">
        <v>1999</v>
      </c>
      <c r="L17214">
        <v>2005</v>
      </c>
    </row>
    <row r="17215" spans="1:12" x14ac:dyDescent="0.25">
      <c r="A17215">
        <v>32</v>
      </c>
      <c r="B17215">
        <v>88987285</v>
      </c>
      <c r="C17215" t="s">
        <v>314</v>
      </c>
      <c r="D17215">
        <v>53</v>
      </c>
      <c r="E17215">
        <v>0</v>
      </c>
      <c r="F17215">
        <v>37.1</v>
      </c>
      <c r="G17215">
        <v>0</v>
      </c>
      <c r="H17215">
        <v>0</v>
      </c>
      <c r="I17215">
        <v>0</v>
      </c>
      <c r="K17215">
        <v>1997</v>
      </c>
      <c r="L17215">
        <v>2005</v>
      </c>
    </row>
    <row r="17216" spans="1:12" x14ac:dyDescent="0.25">
      <c r="A17216">
        <v>32</v>
      </c>
      <c r="B17216">
        <v>88987286</v>
      </c>
      <c r="C17216" t="s">
        <v>314</v>
      </c>
      <c r="D17216">
        <v>47</v>
      </c>
      <c r="E17216">
        <v>0</v>
      </c>
      <c r="F17216">
        <v>32.9</v>
      </c>
      <c r="G17216">
        <v>0</v>
      </c>
      <c r="H17216">
        <v>0</v>
      </c>
      <c r="I17216">
        <v>0</v>
      </c>
      <c r="K17216">
        <v>1997</v>
      </c>
      <c r="L17216">
        <v>1999</v>
      </c>
    </row>
    <row r="17217" spans="1:12" x14ac:dyDescent="0.25">
      <c r="A17217">
        <v>32</v>
      </c>
      <c r="B17217">
        <v>88987287</v>
      </c>
      <c r="C17217" t="s">
        <v>314</v>
      </c>
      <c r="D17217">
        <v>23.5</v>
      </c>
      <c r="E17217">
        <v>0</v>
      </c>
      <c r="F17217">
        <v>16.45</v>
      </c>
      <c r="G17217">
        <v>0</v>
      </c>
      <c r="H17217">
        <v>0</v>
      </c>
      <c r="I17217">
        <v>0</v>
      </c>
      <c r="K17217">
        <v>1998</v>
      </c>
      <c r="L17217">
        <v>1999</v>
      </c>
    </row>
    <row r="17218" spans="1:12" x14ac:dyDescent="0.25">
      <c r="A17218">
        <v>32</v>
      </c>
      <c r="B17218">
        <v>88987288</v>
      </c>
      <c r="C17218" t="s">
        <v>314</v>
      </c>
      <c r="D17218">
        <v>55</v>
      </c>
      <c r="E17218">
        <v>0</v>
      </c>
      <c r="F17218">
        <v>38.5</v>
      </c>
      <c r="G17218">
        <v>0</v>
      </c>
      <c r="H17218">
        <v>0</v>
      </c>
      <c r="I17218">
        <v>0</v>
      </c>
      <c r="K17218">
        <v>2000</v>
      </c>
      <c r="L17218">
        <v>2005</v>
      </c>
    </row>
    <row r="17219" spans="1:12" x14ac:dyDescent="0.25">
      <c r="A17219">
        <v>32</v>
      </c>
      <c r="B17219">
        <v>88987289</v>
      </c>
      <c r="C17219" t="s">
        <v>314</v>
      </c>
      <c r="D17219">
        <v>53</v>
      </c>
      <c r="E17219">
        <v>0</v>
      </c>
      <c r="F17219">
        <v>37.1</v>
      </c>
      <c r="G17219">
        <v>0</v>
      </c>
      <c r="H17219">
        <v>0</v>
      </c>
      <c r="I17219">
        <v>0</v>
      </c>
      <c r="K17219">
        <v>2000</v>
      </c>
      <c r="L17219">
        <v>2000</v>
      </c>
    </row>
    <row r="17220" spans="1:12" x14ac:dyDescent="0.25">
      <c r="A17220">
        <v>32</v>
      </c>
      <c r="B17220">
        <v>88987290</v>
      </c>
      <c r="C17220" t="s">
        <v>314</v>
      </c>
      <c r="D17220">
        <v>70</v>
      </c>
      <c r="E17220">
        <v>0</v>
      </c>
      <c r="F17220">
        <v>49</v>
      </c>
      <c r="G17220">
        <v>0</v>
      </c>
      <c r="H17220">
        <v>0</v>
      </c>
      <c r="I17220">
        <v>0</v>
      </c>
      <c r="K17220">
        <v>1999</v>
      </c>
      <c r="L17220">
        <v>1999</v>
      </c>
    </row>
    <row r="17221" spans="1:12" x14ac:dyDescent="0.25">
      <c r="A17221">
        <v>32</v>
      </c>
      <c r="B17221">
        <v>88987291</v>
      </c>
      <c r="C17221" t="s">
        <v>314</v>
      </c>
      <c r="D17221">
        <v>70</v>
      </c>
      <c r="E17221">
        <v>0</v>
      </c>
      <c r="F17221">
        <v>49</v>
      </c>
      <c r="G17221">
        <v>0</v>
      </c>
      <c r="H17221">
        <v>0</v>
      </c>
      <c r="I17221">
        <v>0</v>
      </c>
      <c r="K17221">
        <v>1999</v>
      </c>
      <c r="L17221">
        <v>2005</v>
      </c>
    </row>
    <row r="17222" spans="1:12" x14ac:dyDescent="0.25">
      <c r="A17222">
        <v>32</v>
      </c>
      <c r="B17222">
        <v>88987292</v>
      </c>
      <c r="C17222" t="s">
        <v>314</v>
      </c>
      <c r="D17222">
        <v>84</v>
      </c>
      <c r="E17222">
        <v>0</v>
      </c>
      <c r="F17222">
        <v>58.8</v>
      </c>
      <c r="G17222">
        <v>0</v>
      </c>
      <c r="H17222">
        <v>0</v>
      </c>
      <c r="I17222">
        <v>0</v>
      </c>
      <c r="K17222">
        <v>2000</v>
      </c>
      <c r="L17222">
        <v>2005</v>
      </c>
    </row>
    <row r="17223" spans="1:12" x14ac:dyDescent="0.25">
      <c r="A17223">
        <v>32</v>
      </c>
      <c r="B17223">
        <v>88987293</v>
      </c>
      <c r="C17223" t="s">
        <v>314</v>
      </c>
      <c r="D17223">
        <v>70</v>
      </c>
      <c r="E17223">
        <v>0</v>
      </c>
      <c r="F17223">
        <v>49</v>
      </c>
      <c r="G17223">
        <v>0</v>
      </c>
      <c r="H17223">
        <v>0</v>
      </c>
      <c r="I17223">
        <v>0</v>
      </c>
      <c r="K17223">
        <v>1999</v>
      </c>
      <c r="L17223">
        <v>2003</v>
      </c>
    </row>
    <row r="17224" spans="1:12" x14ac:dyDescent="0.25">
      <c r="A17224">
        <v>32</v>
      </c>
      <c r="B17224">
        <v>88987294</v>
      </c>
      <c r="C17224" t="s">
        <v>314</v>
      </c>
      <c r="D17224">
        <v>65</v>
      </c>
      <c r="E17224">
        <v>0</v>
      </c>
      <c r="F17224">
        <v>45.5</v>
      </c>
      <c r="G17224">
        <v>0</v>
      </c>
      <c r="H17224">
        <v>0</v>
      </c>
      <c r="I17224">
        <v>0</v>
      </c>
      <c r="K17224">
        <v>1999</v>
      </c>
      <c r="L17224">
        <v>2002</v>
      </c>
    </row>
    <row r="17225" spans="1:12" x14ac:dyDescent="0.25">
      <c r="A17225">
        <v>32</v>
      </c>
      <c r="B17225">
        <v>88987295</v>
      </c>
      <c r="C17225" t="s">
        <v>314</v>
      </c>
      <c r="D17225">
        <v>84</v>
      </c>
      <c r="E17225">
        <v>0</v>
      </c>
      <c r="F17225">
        <v>58.8</v>
      </c>
      <c r="G17225">
        <v>0</v>
      </c>
      <c r="H17225">
        <v>0</v>
      </c>
      <c r="I17225">
        <v>0</v>
      </c>
      <c r="K17225">
        <v>2000</v>
      </c>
      <c r="L17225">
        <v>2000</v>
      </c>
    </row>
    <row r="17226" spans="1:12" x14ac:dyDescent="0.25">
      <c r="A17226">
        <v>32</v>
      </c>
      <c r="B17226">
        <v>88987296</v>
      </c>
      <c r="C17226" t="s">
        <v>314</v>
      </c>
      <c r="D17226">
        <v>70</v>
      </c>
      <c r="E17226">
        <v>0</v>
      </c>
      <c r="F17226">
        <v>49</v>
      </c>
      <c r="G17226">
        <v>0</v>
      </c>
      <c r="H17226">
        <v>0</v>
      </c>
      <c r="I17226">
        <v>0</v>
      </c>
      <c r="K17226">
        <v>1998</v>
      </c>
      <c r="L17226">
        <v>1999</v>
      </c>
    </row>
    <row r="17227" spans="1:12" x14ac:dyDescent="0.25">
      <c r="A17227">
        <v>32</v>
      </c>
      <c r="B17227">
        <v>88987329</v>
      </c>
      <c r="C17227" t="s">
        <v>314</v>
      </c>
      <c r="D17227">
        <v>70</v>
      </c>
      <c r="E17227">
        <v>0</v>
      </c>
      <c r="F17227">
        <v>49</v>
      </c>
      <c r="G17227">
        <v>0</v>
      </c>
      <c r="H17227">
        <v>0</v>
      </c>
      <c r="I17227">
        <v>0</v>
      </c>
      <c r="K17227">
        <v>2001</v>
      </c>
      <c r="L17227">
        <v>2004</v>
      </c>
    </row>
    <row r="17228" spans="1:12" x14ac:dyDescent="0.25">
      <c r="A17228">
        <v>32</v>
      </c>
      <c r="B17228">
        <v>88987330</v>
      </c>
      <c r="C17228" t="s">
        <v>314</v>
      </c>
      <c r="D17228">
        <v>77</v>
      </c>
      <c r="E17228">
        <v>0</v>
      </c>
      <c r="F17228">
        <v>53.9</v>
      </c>
      <c r="G17228">
        <v>0</v>
      </c>
      <c r="H17228">
        <v>0</v>
      </c>
      <c r="I17228">
        <v>0</v>
      </c>
      <c r="K17228">
        <v>2001</v>
      </c>
      <c r="L17228">
        <v>2005</v>
      </c>
    </row>
    <row r="17229" spans="1:12" x14ac:dyDescent="0.25">
      <c r="A17229">
        <v>32</v>
      </c>
      <c r="B17229">
        <v>88987331</v>
      </c>
      <c r="C17229" t="s">
        <v>314</v>
      </c>
      <c r="D17229">
        <v>86</v>
      </c>
      <c r="E17229">
        <v>0</v>
      </c>
      <c r="F17229">
        <v>60.2</v>
      </c>
      <c r="G17229">
        <v>0</v>
      </c>
      <c r="H17229">
        <v>0</v>
      </c>
      <c r="I17229">
        <v>0</v>
      </c>
      <c r="K17229">
        <v>2002</v>
      </c>
      <c r="L17229">
        <v>2004</v>
      </c>
    </row>
    <row r="17230" spans="1:12" x14ac:dyDescent="0.25">
      <c r="A17230">
        <v>32</v>
      </c>
      <c r="B17230">
        <v>88987332</v>
      </c>
      <c r="C17230" t="s">
        <v>314</v>
      </c>
      <c r="D17230">
        <v>86</v>
      </c>
      <c r="E17230">
        <v>0</v>
      </c>
      <c r="F17230">
        <v>60.2</v>
      </c>
      <c r="G17230">
        <v>0</v>
      </c>
      <c r="H17230">
        <v>0</v>
      </c>
      <c r="I17230">
        <v>0</v>
      </c>
      <c r="K17230">
        <v>2002</v>
      </c>
      <c r="L17230">
        <v>2003</v>
      </c>
    </row>
    <row r="17231" spans="1:12" x14ac:dyDescent="0.25">
      <c r="A17231">
        <v>32</v>
      </c>
      <c r="B17231">
        <v>88987333</v>
      </c>
      <c r="C17231" t="s">
        <v>314</v>
      </c>
      <c r="D17231">
        <v>52</v>
      </c>
      <c r="E17231">
        <v>0</v>
      </c>
      <c r="F17231">
        <v>36.4</v>
      </c>
      <c r="G17231">
        <v>0</v>
      </c>
      <c r="H17231">
        <v>0</v>
      </c>
      <c r="I17231">
        <v>0</v>
      </c>
      <c r="K17231">
        <v>1997</v>
      </c>
      <c r="L17231">
        <v>1999</v>
      </c>
    </row>
    <row r="17232" spans="1:12" x14ac:dyDescent="0.25">
      <c r="A17232">
        <v>32</v>
      </c>
      <c r="B17232">
        <v>88987334</v>
      </c>
      <c r="C17232" t="s">
        <v>314</v>
      </c>
      <c r="D17232">
        <v>47</v>
      </c>
      <c r="E17232">
        <v>0</v>
      </c>
      <c r="F17232">
        <v>32.9</v>
      </c>
      <c r="G17232">
        <v>0</v>
      </c>
      <c r="H17232">
        <v>0</v>
      </c>
      <c r="I17232">
        <v>0</v>
      </c>
      <c r="K17232">
        <v>1997</v>
      </c>
      <c r="L17232">
        <v>1999</v>
      </c>
    </row>
    <row r="17233" spans="1:12" x14ac:dyDescent="0.25">
      <c r="A17233">
        <v>32</v>
      </c>
      <c r="B17233">
        <v>88987335</v>
      </c>
      <c r="C17233" t="s">
        <v>314</v>
      </c>
      <c r="D17233">
        <v>52</v>
      </c>
      <c r="E17233">
        <v>0</v>
      </c>
      <c r="F17233">
        <v>36.4</v>
      </c>
      <c r="G17233">
        <v>0</v>
      </c>
      <c r="H17233">
        <v>0</v>
      </c>
      <c r="I17233">
        <v>0</v>
      </c>
      <c r="K17233">
        <v>1997</v>
      </c>
      <c r="L17233">
        <v>2000</v>
      </c>
    </row>
    <row r="17234" spans="1:12" x14ac:dyDescent="0.25">
      <c r="A17234">
        <v>32</v>
      </c>
      <c r="B17234">
        <v>88987336</v>
      </c>
      <c r="C17234" t="s">
        <v>314</v>
      </c>
      <c r="D17234">
        <v>52</v>
      </c>
      <c r="E17234">
        <v>0</v>
      </c>
      <c r="F17234">
        <v>36.4</v>
      </c>
      <c r="G17234">
        <v>0</v>
      </c>
      <c r="H17234">
        <v>0</v>
      </c>
      <c r="I17234">
        <v>0</v>
      </c>
      <c r="K17234">
        <v>1997</v>
      </c>
      <c r="L17234">
        <v>2001</v>
      </c>
    </row>
    <row r="17235" spans="1:12" x14ac:dyDescent="0.25">
      <c r="A17235">
        <v>32</v>
      </c>
      <c r="B17235">
        <v>88987337</v>
      </c>
      <c r="C17235" t="s">
        <v>314</v>
      </c>
      <c r="D17235">
        <v>47</v>
      </c>
      <c r="E17235">
        <v>0</v>
      </c>
      <c r="F17235">
        <v>32.9</v>
      </c>
      <c r="G17235">
        <v>0</v>
      </c>
      <c r="H17235">
        <v>0</v>
      </c>
      <c r="I17235">
        <v>0</v>
      </c>
      <c r="K17235">
        <v>1997</v>
      </c>
      <c r="L17235">
        <v>1999</v>
      </c>
    </row>
    <row r="17236" spans="1:12" x14ac:dyDescent="0.25">
      <c r="A17236">
        <v>32</v>
      </c>
      <c r="B17236">
        <v>88987338</v>
      </c>
      <c r="C17236" t="s">
        <v>314</v>
      </c>
      <c r="D17236">
        <v>55</v>
      </c>
      <c r="E17236">
        <v>0</v>
      </c>
      <c r="F17236">
        <v>41.25</v>
      </c>
      <c r="G17236">
        <v>0</v>
      </c>
      <c r="H17236">
        <v>0</v>
      </c>
      <c r="I17236">
        <v>0</v>
      </c>
      <c r="K17236">
        <v>2000</v>
      </c>
      <c r="L17236">
        <v>2005</v>
      </c>
    </row>
    <row r="17237" spans="1:12" x14ac:dyDescent="0.25">
      <c r="A17237">
        <v>32</v>
      </c>
      <c r="B17237">
        <v>88987339</v>
      </c>
      <c r="C17237" t="s">
        <v>314</v>
      </c>
      <c r="D17237">
        <v>55</v>
      </c>
      <c r="E17237">
        <v>0</v>
      </c>
      <c r="F17237">
        <v>41.25</v>
      </c>
      <c r="G17237">
        <v>0</v>
      </c>
      <c r="H17237">
        <v>0</v>
      </c>
      <c r="I17237">
        <v>0</v>
      </c>
      <c r="K17237">
        <v>2000</v>
      </c>
      <c r="L17237">
        <v>2000</v>
      </c>
    </row>
    <row r="17238" spans="1:12" x14ac:dyDescent="0.25">
      <c r="A17238">
        <v>32</v>
      </c>
      <c r="B17238">
        <v>88987340</v>
      </c>
      <c r="C17238" t="s">
        <v>314</v>
      </c>
      <c r="D17238">
        <v>52</v>
      </c>
      <c r="E17238">
        <v>0</v>
      </c>
      <c r="F17238">
        <v>36.4</v>
      </c>
      <c r="G17238">
        <v>0</v>
      </c>
      <c r="H17238">
        <v>0</v>
      </c>
      <c r="I17238">
        <v>0</v>
      </c>
      <c r="K17238">
        <v>2000</v>
      </c>
      <c r="L17238">
        <v>2005</v>
      </c>
    </row>
    <row r="17239" spans="1:12" x14ac:dyDescent="0.25">
      <c r="A17239">
        <v>32</v>
      </c>
      <c r="B17239">
        <v>88987341</v>
      </c>
      <c r="C17239" t="s">
        <v>314</v>
      </c>
      <c r="D17239">
        <v>55</v>
      </c>
      <c r="E17239">
        <v>0</v>
      </c>
      <c r="F17239">
        <v>41.25</v>
      </c>
      <c r="G17239">
        <v>0</v>
      </c>
      <c r="H17239">
        <v>0</v>
      </c>
      <c r="I17239">
        <v>0</v>
      </c>
      <c r="K17239">
        <v>2000</v>
      </c>
      <c r="L17239">
        <v>2007</v>
      </c>
    </row>
    <row r="17240" spans="1:12" x14ac:dyDescent="0.25">
      <c r="A17240">
        <v>32</v>
      </c>
      <c r="B17240">
        <v>88987342</v>
      </c>
      <c r="C17240" t="s">
        <v>314</v>
      </c>
      <c r="D17240">
        <v>55</v>
      </c>
      <c r="E17240">
        <v>0</v>
      </c>
      <c r="F17240">
        <v>38.5</v>
      </c>
      <c r="G17240">
        <v>0</v>
      </c>
      <c r="H17240">
        <v>0</v>
      </c>
      <c r="I17240">
        <v>0</v>
      </c>
      <c r="K17240">
        <v>2001</v>
      </c>
      <c r="L17240">
        <v>2005</v>
      </c>
    </row>
    <row r="17241" spans="1:12" x14ac:dyDescent="0.25">
      <c r="A17241">
        <v>32</v>
      </c>
      <c r="B17241">
        <v>88987343</v>
      </c>
      <c r="C17241" t="s">
        <v>314</v>
      </c>
      <c r="D17241">
        <v>83</v>
      </c>
      <c r="E17241">
        <v>0</v>
      </c>
      <c r="F17241">
        <v>58.1</v>
      </c>
      <c r="G17241">
        <v>0</v>
      </c>
      <c r="H17241">
        <v>0</v>
      </c>
      <c r="I17241">
        <v>0</v>
      </c>
      <c r="K17241">
        <v>2002</v>
      </c>
      <c r="L17241">
        <v>2002</v>
      </c>
    </row>
    <row r="17242" spans="1:12" x14ac:dyDescent="0.25">
      <c r="A17242">
        <v>32</v>
      </c>
      <c r="B17242">
        <v>88987344</v>
      </c>
      <c r="C17242" t="s">
        <v>314</v>
      </c>
      <c r="D17242">
        <v>130</v>
      </c>
      <c r="E17242">
        <v>0</v>
      </c>
      <c r="F17242">
        <v>91</v>
      </c>
      <c r="G17242">
        <v>0</v>
      </c>
      <c r="H17242">
        <v>0</v>
      </c>
      <c r="I17242">
        <v>0</v>
      </c>
      <c r="K17242">
        <v>2002</v>
      </c>
      <c r="L17242">
        <v>2005</v>
      </c>
    </row>
    <row r="17243" spans="1:12" x14ac:dyDescent="0.25">
      <c r="A17243">
        <v>32</v>
      </c>
      <c r="B17243">
        <v>88987345</v>
      </c>
      <c r="C17243" t="s">
        <v>314</v>
      </c>
      <c r="D17243">
        <v>129</v>
      </c>
      <c r="E17243">
        <v>0</v>
      </c>
      <c r="F17243">
        <v>90.3</v>
      </c>
      <c r="G17243">
        <v>0</v>
      </c>
      <c r="H17243">
        <v>0</v>
      </c>
      <c r="I17243">
        <v>0</v>
      </c>
      <c r="K17243">
        <v>2002</v>
      </c>
      <c r="L17243">
        <v>2003</v>
      </c>
    </row>
    <row r="17244" spans="1:12" x14ac:dyDescent="0.25">
      <c r="A17244">
        <v>32</v>
      </c>
      <c r="B17244">
        <v>88987346</v>
      </c>
      <c r="C17244" t="s">
        <v>314</v>
      </c>
      <c r="D17244">
        <v>100</v>
      </c>
      <c r="E17244">
        <v>0</v>
      </c>
      <c r="F17244">
        <v>75</v>
      </c>
      <c r="G17244">
        <v>0</v>
      </c>
      <c r="H17244">
        <v>0</v>
      </c>
      <c r="I17244">
        <v>0</v>
      </c>
      <c r="K17244">
        <v>2002</v>
      </c>
      <c r="L17244">
        <v>2005</v>
      </c>
    </row>
    <row r="17245" spans="1:12" x14ac:dyDescent="0.25">
      <c r="A17245">
        <v>32</v>
      </c>
      <c r="B17245">
        <v>88987347</v>
      </c>
      <c r="C17245" t="s">
        <v>314</v>
      </c>
      <c r="D17245">
        <v>55</v>
      </c>
      <c r="E17245">
        <v>0</v>
      </c>
      <c r="F17245">
        <v>41.25</v>
      </c>
      <c r="G17245">
        <v>0</v>
      </c>
      <c r="H17245">
        <v>0</v>
      </c>
      <c r="I17245">
        <v>0</v>
      </c>
      <c r="K17245">
        <v>1997</v>
      </c>
      <c r="L17245">
        <v>2003</v>
      </c>
    </row>
    <row r="17246" spans="1:12" x14ac:dyDescent="0.25">
      <c r="A17246">
        <v>32</v>
      </c>
      <c r="B17246">
        <v>88987348</v>
      </c>
      <c r="C17246" t="s">
        <v>314</v>
      </c>
      <c r="D17246">
        <v>55</v>
      </c>
      <c r="E17246">
        <v>0</v>
      </c>
      <c r="F17246">
        <v>41.25</v>
      </c>
      <c r="G17246">
        <v>0</v>
      </c>
      <c r="H17246">
        <v>0</v>
      </c>
      <c r="I17246">
        <v>0</v>
      </c>
      <c r="K17246">
        <v>1997</v>
      </c>
      <c r="L17246">
        <v>2003</v>
      </c>
    </row>
    <row r="17247" spans="1:12" x14ac:dyDescent="0.25">
      <c r="A17247">
        <v>32</v>
      </c>
      <c r="B17247">
        <v>88987349</v>
      </c>
      <c r="C17247" t="s">
        <v>314</v>
      </c>
      <c r="D17247">
        <v>48</v>
      </c>
      <c r="E17247">
        <v>0</v>
      </c>
      <c r="F17247">
        <v>33.6</v>
      </c>
      <c r="G17247">
        <v>0</v>
      </c>
      <c r="H17247">
        <v>0</v>
      </c>
      <c r="I17247">
        <v>0</v>
      </c>
      <c r="K17247">
        <v>1998</v>
      </c>
      <c r="L17247">
        <v>1999</v>
      </c>
    </row>
    <row r="17248" spans="1:12" x14ac:dyDescent="0.25">
      <c r="A17248">
        <v>32</v>
      </c>
      <c r="B17248">
        <v>88987350</v>
      </c>
      <c r="C17248" t="s">
        <v>314</v>
      </c>
      <c r="D17248">
        <v>80</v>
      </c>
      <c r="E17248">
        <v>0</v>
      </c>
      <c r="F17248">
        <v>56</v>
      </c>
      <c r="G17248">
        <v>0</v>
      </c>
      <c r="H17248">
        <v>0</v>
      </c>
      <c r="I17248">
        <v>0</v>
      </c>
      <c r="K17248">
        <v>2002</v>
      </c>
      <c r="L17248">
        <v>2002</v>
      </c>
    </row>
    <row r="17249" spans="1:12" x14ac:dyDescent="0.25">
      <c r="A17249">
        <v>32</v>
      </c>
      <c r="B17249">
        <v>88987351</v>
      </c>
      <c r="C17249" t="s">
        <v>314</v>
      </c>
      <c r="D17249">
        <v>52</v>
      </c>
      <c r="E17249">
        <v>0</v>
      </c>
      <c r="F17249">
        <v>36.4</v>
      </c>
      <c r="G17249">
        <v>0</v>
      </c>
      <c r="H17249">
        <v>0</v>
      </c>
      <c r="I17249">
        <v>0</v>
      </c>
      <c r="K17249">
        <v>1998</v>
      </c>
      <c r="L17249">
        <v>2001</v>
      </c>
    </row>
    <row r="17250" spans="1:12" x14ac:dyDescent="0.25">
      <c r="A17250">
        <v>32</v>
      </c>
      <c r="B17250">
        <v>88987352</v>
      </c>
      <c r="C17250" t="s">
        <v>314</v>
      </c>
      <c r="D17250">
        <v>55</v>
      </c>
      <c r="E17250">
        <v>0</v>
      </c>
      <c r="F17250">
        <v>38.5</v>
      </c>
      <c r="G17250">
        <v>0</v>
      </c>
      <c r="H17250">
        <v>0</v>
      </c>
      <c r="I17250">
        <v>0</v>
      </c>
      <c r="K17250">
        <v>1998</v>
      </c>
      <c r="L17250">
        <v>1999</v>
      </c>
    </row>
    <row r="17251" spans="1:12" x14ac:dyDescent="0.25">
      <c r="A17251">
        <v>32</v>
      </c>
      <c r="B17251">
        <v>88987353</v>
      </c>
      <c r="C17251" t="s">
        <v>314</v>
      </c>
      <c r="D17251">
        <v>55</v>
      </c>
      <c r="E17251">
        <v>0</v>
      </c>
      <c r="F17251">
        <v>38.5</v>
      </c>
      <c r="G17251">
        <v>0</v>
      </c>
      <c r="H17251">
        <v>0</v>
      </c>
      <c r="I17251">
        <v>0</v>
      </c>
      <c r="K17251">
        <v>1998</v>
      </c>
      <c r="L17251">
        <v>2002</v>
      </c>
    </row>
    <row r="17252" spans="1:12" x14ac:dyDescent="0.25">
      <c r="A17252">
        <v>32</v>
      </c>
      <c r="B17252">
        <v>88987354</v>
      </c>
      <c r="C17252" t="s">
        <v>314</v>
      </c>
      <c r="D17252">
        <v>55</v>
      </c>
      <c r="E17252">
        <v>0</v>
      </c>
      <c r="F17252">
        <v>38.5</v>
      </c>
      <c r="G17252">
        <v>0</v>
      </c>
      <c r="H17252">
        <v>0</v>
      </c>
      <c r="I17252">
        <v>0</v>
      </c>
      <c r="K17252">
        <v>2000</v>
      </c>
      <c r="L17252">
        <v>2000</v>
      </c>
    </row>
    <row r="17253" spans="1:12" x14ac:dyDescent="0.25">
      <c r="A17253">
        <v>32</v>
      </c>
      <c r="B17253">
        <v>88987355</v>
      </c>
      <c r="C17253" t="s">
        <v>314</v>
      </c>
      <c r="D17253">
        <v>55</v>
      </c>
      <c r="E17253">
        <v>0</v>
      </c>
      <c r="F17253">
        <v>41.25</v>
      </c>
      <c r="G17253">
        <v>0</v>
      </c>
      <c r="H17253">
        <v>0</v>
      </c>
      <c r="I17253">
        <v>0</v>
      </c>
      <c r="K17253">
        <v>2002</v>
      </c>
      <c r="L17253">
        <v>2002</v>
      </c>
    </row>
    <row r="17254" spans="1:12" x14ac:dyDescent="0.25">
      <c r="A17254">
        <v>32</v>
      </c>
      <c r="B17254">
        <v>88987356</v>
      </c>
      <c r="C17254" t="s">
        <v>314</v>
      </c>
      <c r="D17254">
        <v>110</v>
      </c>
      <c r="E17254">
        <v>0</v>
      </c>
      <c r="F17254">
        <v>77</v>
      </c>
      <c r="G17254">
        <v>0</v>
      </c>
      <c r="H17254">
        <v>0</v>
      </c>
      <c r="I17254">
        <v>0</v>
      </c>
      <c r="K17254">
        <v>2002</v>
      </c>
      <c r="L17254">
        <v>2002</v>
      </c>
    </row>
    <row r="17255" spans="1:12" x14ac:dyDescent="0.25">
      <c r="A17255">
        <v>32</v>
      </c>
      <c r="B17255">
        <v>88987357</v>
      </c>
      <c r="C17255" t="s">
        <v>314</v>
      </c>
      <c r="D17255">
        <v>55</v>
      </c>
      <c r="E17255">
        <v>0</v>
      </c>
      <c r="F17255">
        <v>41.25</v>
      </c>
      <c r="G17255">
        <v>0</v>
      </c>
      <c r="H17255">
        <v>0</v>
      </c>
      <c r="I17255">
        <v>0</v>
      </c>
      <c r="K17255">
        <v>1997</v>
      </c>
      <c r="L17255">
        <v>2005</v>
      </c>
    </row>
    <row r="17256" spans="1:12" x14ac:dyDescent="0.25">
      <c r="A17256">
        <v>32</v>
      </c>
      <c r="B17256">
        <v>88987358</v>
      </c>
      <c r="C17256" t="s">
        <v>314</v>
      </c>
      <c r="D17256">
        <v>55</v>
      </c>
      <c r="E17256">
        <v>0</v>
      </c>
      <c r="F17256">
        <v>38.5</v>
      </c>
      <c r="G17256">
        <v>0</v>
      </c>
      <c r="H17256">
        <v>0</v>
      </c>
      <c r="I17256">
        <v>0</v>
      </c>
      <c r="K17256">
        <v>1997</v>
      </c>
      <c r="L17256">
        <v>2000</v>
      </c>
    </row>
    <row r="17257" spans="1:12" x14ac:dyDescent="0.25">
      <c r="A17257">
        <v>32</v>
      </c>
      <c r="B17257">
        <v>88987359</v>
      </c>
      <c r="C17257" t="s">
        <v>314</v>
      </c>
      <c r="D17257">
        <v>55</v>
      </c>
      <c r="E17257">
        <v>0</v>
      </c>
      <c r="F17257">
        <v>38.5</v>
      </c>
      <c r="G17257">
        <v>0</v>
      </c>
      <c r="H17257">
        <v>0</v>
      </c>
      <c r="I17257">
        <v>0</v>
      </c>
      <c r="K17257">
        <v>1997</v>
      </c>
      <c r="L17257">
        <v>2005</v>
      </c>
    </row>
    <row r="17258" spans="1:12" x14ac:dyDescent="0.25">
      <c r="A17258">
        <v>32</v>
      </c>
      <c r="B17258">
        <v>88987360</v>
      </c>
      <c r="C17258" t="s">
        <v>314</v>
      </c>
      <c r="D17258">
        <v>55</v>
      </c>
      <c r="E17258">
        <v>0</v>
      </c>
      <c r="F17258">
        <v>38.5</v>
      </c>
      <c r="G17258">
        <v>0</v>
      </c>
      <c r="H17258">
        <v>0</v>
      </c>
      <c r="I17258">
        <v>0</v>
      </c>
      <c r="K17258">
        <v>2001</v>
      </c>
      <c r="L17258">
        <v>2005</v>
      </c>
    </row>
    <row r="17259" spans="1:12" x14ac:dyDescent="0.25">
      <c r="A17259">
        <v>32</v>
      </c>
      <c r="B17259">
        <v>88987361</v>
      </c>
      <c r="C17259" t="s">
        <v>314</v>
      </c>
      <c r="D17259">
        <v>65</v>
      </c>
      <c r="E17259">
        <v>0</v>
      </c>
      <c r="F17259">
        <v>45.5</v>
      </c>
      <c r="G17259">
        <v>0</v>
      </c>
      <c r="H17259">
        <v>0</v>
      </c>
      <c r="I17259">
        <v>0</v>
      </c>
      <c r="K17259">
        <v>2000</v>
      </c>
      <c r="L17259">
        <v>2000</v>
      </c>
    </row>
    <row r="17260" spans="1:12" x14ac:dyDescent="0.25">
      <c r="A17260">
        <v>32</v>
      </c>
      <c r="B17260">
        <v>88987362</v>
      </c>
      <c r="C17260" t="s">
        <v>314</v>
      </c>
      <c r="D17260">
        <v>43</v>
      </c>
      <c r="E17260">
        <v>0</v>
      </c>
      <c r="F17260">
        <v>30.1</v>
      </c>
      <c r="G17260">
        <v>0</v>
      </c>
      <c r="H17260">
        <v>0</v>
      </c>
      <c r="I17260">
        <v>0</v>
      </c>
      <c r="K17260">
        <v>2000</v>
      </c>
      <c r="L17260">
        <v>2000</v>
      </c>
    </row>
    <row r="17261" spans="1:12" x14ac:dyDescent="0.25">
      <c r="A17261">
        <v>32</v>
      </c>
      <c r="B17261">
        <v>88987363</v>
      </c>
      <c r="C17261" t="s">
        <v>314</v>
      </c>
      <c r="D17261">
        <v>47</v>
      </c>
      <c r="E17261">
        <v>0</v>
      </c>
      <c r="F17261">
        <v>32.9</v>
      </c>
      <c r="G17261">
        <v>0</v>
      </c>
      <c r="H17261">
        <v>0</v>
      </c>
      <c r="I17261">
        <v>0</v>
      </c>
      <c r="K17261">
        <v>2001</v>
      </c>
      <c r="L17261">
        <v>2001</v>
      </c>
    </row>
    <row r="17262" spans="1:12" x14ac:dyDescent="0.25">
      <c r="A17262">
        <v>32</v>
      </c>
      <c r="B17262">
        <v>88987364</v>
      </c>
      <c r="C17262" t="s">
        <v>314</v>
      </c>
      <c r="D17262">
        <v>80</v>
      </c>
      <c r="E17262">
        <v>0</v>
      </c>
      <c r="F17262">
        <v>56</v>
      </c>
      <c r="G17262">
        <v>0</v>
      </c>
      <c r="H17262">
        <v>0</v>
      </c>
      <c r="I17262">
        <v>0</v>
      </c>
      <c r="K17262">
        <v>2001</v>
      </c>
      <c r="L17262">
        <v>2004</v>
      </c>
    </row>
    <row r="17263" spans="1:12" x14ac:dyDescent="0.25">
      <c r="A17263">
        <v>32</v>
      </c>
      <c r="B17263">
        <v>88987365</v>
      </c>
      <c r="C17263" t="s">
        <v>314</v>
      </c>
      <c r="D17263">
        <v>59</v>
      </c>
      <c r="E17263">
        <v>0</v>
      </c>
      <c r="F17263">
        <v>41.3</v>
      </c>
      <c r="G17263">
        <v>0</v>
      </c>
      <c r="H17263">
        <v>0</v>
      </c>
      <c r="I17263">
        <v>0</v>
      </c>
      <c r="K17263">
        <v>2001</v>
      </c>
      <c r="L17263">
        <v>2001</v>
      </c>
    </row>
    <row r="17264" spans="1:12" x14ac:dyDescent="0.25">
      <c r="A17264">
        <v>32</v>
      </c>
      <c r="B17264">
        <v>88987366</v>
      </c>
      <c r="C17264" t="s">
        <v>314</v>
      </c>
      <c r="D17264">
        <v>65</v>
      </c>
      <c r="E17264">
        <v>0</v>
      </c>
      <c r="F17264">
        <v>45.5</v>
      </c>
      <c r="G17264">
        <v>0</v>
      </c>
      <c r="H17264">
        <v>0</v>
      </c>
      <c r="I17264">
        <v>0</v>
      </c>
      <c r="K17264">
        <v>2001</v>
      </c>
      <c r="L17264">
        <v>2003</v>
      </c>
    </row>
    <row r="17265" spans="1:12" x14ac:dyDescent="0.25">
      <c r="A17265">
        <v>32</v>
      </c>
      <c r="B17265">
        <v>88987367</v>
      </c>
      <c r="C17265" t="s">
        <v>314</v>
      </c>
      <c r="D17265">
        <v>65</v>
      </c>
      <c r="E17265">
        <v>0</v>
      </c>
      <c r="F17265">
        <v>45.5</v>
      </c>
      <c r="G17265">
        <v>0</v>
      </c>
      <c r="H17265">
        <v>0</v>
      </c>
      <c r="I17265">
        <v>0</v>
      </c>
      <c r="K17265">
        <v>2001</v>
      </c>
      <c r="L17265">
        <v>2002</v>
      </c>
    </row>
    <row r="17266" spans="1:12" x14ac:dyDescent="0.25">
      <c r="A17266">
        <v>32</v>
      </c>
      <c r="B17266">
        <v>88987368</v>
      </c>
      <c r="C17266" t="s">
        <v>314</v>
      </c>
      <c r="D17266">
        <v>65</v>
      </c>
      <c r="E17266">
        <v>0</v>
      </c>
      <c r="F17266">
        <v>45.5</v>
      </c>
      <c r="G17266">
        <v>0</v>
      </c>
      <c r="H17266">
        <v>0</v>
      </c>
      <c r="I17266">
        <v>0</v>
      </c>
      <c r="K17266">
        <v>2001</v>
      </c>
      <c r="L17266">
        <v>2003</v>
      </c>
    </row>
    <row r="17267" spans="1:12" x14ac:dyDescent="0.25">
      <c r="A17267">
        <v>32</v>
      </c>
      <c r="B17267">
        <v>88987370</v>
      </c>
      <c r="C17267" t="s">
        <v>314</v>
      </c>
      <c r="D17267">
        <v>65</v>
      </c>
      <c r="E17267">
        <v>0</v>
      </c>
      <c r="F17267">
        <v>45.5</v>
      </c>
      <c r="G17267">
        <v>0</v>
      </c>
      <c r="H17267">
        <v>0</v>
      </c>
      <c r="I17267">
        <v>0</v>
      </c>
      <c r="K17267">
        <v>2001</v>
      </c>
      <c r="L17267">
        <v>2002</v>
      </c>
    </row>
    <row r="17268" spans="1:12" x14ac:dyDescent="0.25">
      <c r="A17268">
        <v>32</v>
      </c>
      <c r="B17268">
        <v>88987371</v>
      </c>
      <c r="C17268" t="s">
        <v>314</v>
      </c>
      <c r="D17268">
        <v>33</v>
      </c>
      <c r="E17268">
        <v>0</v>
      </c>
      <c r="F17268">
        <v>23.1</v>
      </c>
      <c r="G17268">
        <v>0</v>
      </c>
      <c r="H17268">
        <v>0</v>
      </c>
      <c r="I17268">
        <v>0</v>
      </c>
      <c r="K17268">
        <v>2001</v>
      </c>
      <c r="L17268">
        <v>2002</v>
      </c>
    </row>
    <row r="17269" spans="1:12" x14ac:dyDescent="0.25">
      <c r="A17269">
        <v>32</v>
      </c>
      <c r="B17269">
        <v>88987372</v>
      </c>
      <c r="C17269" t="s">
        <v>314</v>
      </c>
      <c r="D17269">
        <v>59</v>
      </c>
      <c r="E17269">
        <v>0</v>
      </c>
      <c r="F17269">
        <v>41.3</v>
      </c>
      <c r="G17269">
        <v>0</v>
      </c>
      <c r="H17269">
        <v>0</v>
      </c>
      <c r="I17269">
        <v>0</v>
      </c>
      <c r="K17269">
        <v>1997</v>
      </c>
      <c r="L17269">
        <v>1999</v>
      </c>
    </row>
    <row r="17270" spans="1:12" x14ac:dyDescent="0.25">
      <c r="A17270">
        <v>32</v>
      </c>
      <c r="B17270">
        <v>88987373</v>
      </c>
      <c r="C17270" t="s">
        <v>314</v>
      </c>
      <c r="D17270">
        <v>62</v>
      </c>
      <c r="E17270">
        <v>0</v>
      </c>
      <c r="F17270">
        <v>43.4</v>
      </c>
      <c r="G17270">
        <v>0</v>
      </c>
      <c r="H17270">
        <v>0</v>
      </c>
      <c r="I17270">
        <v>0</v>
      </c>
      <c r="K17270">
        <v>1997</v>
      </c>
      <c r="L17270">
        <v>1999</v>
      </c>
    </row>
    <row r="17271" spans="1:12" x14ac:dyDescent="0.25">
      <c r="A17271">
        <v>32</v>
      </c>
      <c r="B17271">
        <v>88987374</v>
      </c>
      <c r="C17271" t="s">
        <v>314</v>
      </c>
      <c r="D17271">
        <v>61</v>
      </c>
      <c r="E17271">
        <v>0</v>
      </c>
      <c r="F17271">
        <v>42.7</v>
      </c>
      <c r="G17271">
        <v>0</v>
      </c>
      <c r="H17271">
        <v>0</v>
      </c>
      <c r="I17271">
        <v>0</v>
      </c>
      <c r="K17271">
        <v>1997</v>
      </c>
      <c r="L17271">
        <v>1999</v>
      </c>
    </row>
    <row r="17272" spans="1:12" x14ac:dyDescent="0.25">
      <c r="A17272">
        <v>32</v>
      </c>
      <c r="B17272">
        <v>88987375</v>
      </c>
      <c r="C17272" t="s">
        <v>314</v>
      </c>
      <c r="D17272">
        <v>70</v>
      </c>
      <c r="E17272">
        <v>0</v>
      </c>
      <c r="F17272">
        <v>49</v>
      </c>
      <c r="G17272">
        <v>0</v>
      </c>
      <c r="H17272">
        <v>0</v>
      </c>
      <c r="I17272">
        <v>0</v>
      </c>
      <c r="K17272">
        <v>1997</v>
      </c>
      <c r="L17272">
        <v>1999</v>
      </c>
    </row>
    <row r="17273" spans="1:12" x14ac:dyDescent="0.25">
      <c r="A17273">
        <v>32</v>
      </c>
      <c r="B17273">
        <v>88987376</v>
      </c>
      <c r="C17273" t="s">
        <v>314</v>
      </c>
      <c r="D17273">
        <v>61</v>
      </c>
      <c r="E17273">
        <v>0</v>
      </c>
      <c r="F17273">
        <v>42.7</v>
      </c>
      <c r="G17273">
        <v>0</v>
      </c>
      <c r="H17273">
        <v>0</v>
      </c>
      <c r="I17273">
        <v>0</v>
      </c>
      <c r="K17273">
        <v>1998</v>
      </c>
      <c r="L17273">
        <v>1999</v>
      </c>
    </row>
    <row r="17274" spans="1:12" x14ac:dyDescent="0.25">
      <c r="A17274">
        <v>32</v>
      </c>
      <c r="B17274">
        <v>88987377</v>
      </c>
      <c r="C17274" t="s">
        <v>314</v>
      </c>
      <c r="D17274">
        <v>70</v>
      </c>
      <c r="E17274">
        <v>0</v>
      </c>
      <c r="F17274">
        <v>49</v>
      </c>
      <c r="G17274">
        <v>0</v>
      </c>
      <c r="H17274">
        <v>0</v>
      </c>
      <c r="I17274">
        <v>0</v>
      </c>
      <c r="K17274">
        <v>2001</v>
      </c>
      <c r="L17274">
        <v>2003</v>
      </c>
    </row>
    <row r="17275" spans="1:12" x14ac:dyDescent="0.25">
      <c r="A17275">
        <v>32</v>
      </c>
      <c r="B17275">
        <v>88987378</v>
      </c>
      <c r="C17275" t="s">
        <v>314</v>
      </c>
      <c r="D17275">
        <v>70</v>
      </c>
      <c r="E17275">
        <v>0</v>
      </c>
      <c r="F17275">
        <v>49</v>
      </c>
      <c r="G17275">
        <v>0</v>
      </c>
      <c r="H17275">
        <v>0</v>
      </c>
      <c r="I17275">
        <v>0</v>
      </c>
      <c r="K17275">
        <v>2001</v>
      </c>
      <c r="L17275">
        <v>2005</v>
      </c>
    </row>
    <row r="17276" spans="1:12" x14ac:dyDescent="0.25">
      <c r="A17276">
        <v>32</v>
      </c>
      <c r="B17276">
        <v>88987379</v>
      </c>
      <c r="C17276" t="s">
        <v>314</v>
      </c>
      <c r="D17276">
        <v>70</v>
      </c>
      <c r="E17276">
        <v>0</v>
      </c>
      <c r="F17276">
        <v>49</v>
      </c>
      <c r="G17276">
        <v>0</v>
      </c>
      <c r="H17276">
        <v>0</v>
      </c>
      <c r="I17276">
        <v>0</v>
      </c>
      <c r="K17276">
        <v>1997</v>
      </c>
      <c r="L17276">
        <v>2000</v>
      </c>
    </row>
    <row r="17277" spans="1:12" x14ac:dyDescent="0.25">
      <c r="A17277">
        <v>32</v>
      </c>
      <c r="B17277">
        <v>88987380</v>
      </c>
      <c r="C17277" t="s">
        <v>314</v>
      </c>
      <c r="D17277">
        <v>59</v>
      </c>
      <c r="E17277">
        <v>0</v>
      </c>
      <c r="F17277">
        <v>41.3</v>
      </c>
      <c r="G17277">
        <v>0</v>
      </c>
      <c r="H17277">
        <v>0</v>
      </c>
      <c r="I17277">
        <v>0</v>
      </c>
      <c r="K17277">
        <v>1997</v>
      </c>
      <c r="L17277">
        <v>1997</v>
      </c>
    </row>
    <row r="17278" spans="1:12" x14ac:dyDescent="0.25">
      <c r="A17278">
        <v>32</v>
      </c>
      <c r="B17278">
        <v>88987381</v>
      </c>
      <c r="C17278" t="s">
        <v>314</v>
      </c>
      <c r="D17278">
        <v>61</v>
      </c>
      <c r="E17278">
        <v>0</v>
      </c>
      <c r="F17278">
        <v>42.7</v>
      </c>
      <c r="G17278">
        <v>0</v>
      </c>
      <c r="H17278">
        <v>0</v>
      </c>
      <c r="I17278">
        <v>0</v>
      </c>
      <c r="K17278">
        <v>1997</v>
      </c>
      <c r="L17278">
        <v>1999</v>
      </c>
    </row>
    <row r="17279" spans="1:12" x14ac:dyDescent="0.25">
      <c r="A17279">
        <v>32</v>
      </c>
      <c r="B17279">
        <v>88987382</v>
      </c>
      <c r="C17279" t="s">
        <v>314</v>
      </c>
      <c r="D17279">
        <v>70</v>
      </c>
      <c r="E17279">
        <v>0</v>
      </c>
      <c r="F17279">
        <v>49</v>
      </c>
      <c r="G17279">
        <v>0</v>
      </c>
      <c r="H17279">
        <v>0</v>
      </c>
      <c r="I17279">
        <v>0</v>
      </c>
      <c r="K17279">
        <v>1997</v>
      </c>
      <c r="L17279">
        <v>2000</v>
      </c>
    </row>
    <row r="17280" spans="1:12" x14ac:dyDescent="0.25">
      <c r="A17280">
        <v>32</v>
      </c>
      <c r="B17280">
        <v>88987383</v>
      </c>
      <c r="C17280" t="s">
        <v>314</v>
      </c>
      <c r="D17280">
        <v>70</v>
      </c>
      <c r="E17280">
        <v>0</v>
      </c>
      <c r="F17280">
        <v>49</v>
      </c>
      <c r="G17280">
        <v>0</v>
      </c>
      <c r="H17280">
        <v>0</v>
      </c>
      <c r="I17280">
        <v>0</v>
      </c>
      <c r="K17280">
        <v>1998</v>
      </c>
      <c r="L17280">
        <v>2000</v>
      </c>
    </row>
    <row r="17281" spans="1:12" x14ac:dyDescent="0.25">
      <c r="A17281">
        <v>32</v>
      </c>
      <c r="B17281">
        <v>88987385</v>
      </c>
      <c r="C17281" t="s">
        <v>314</v>
      </c>
      <c r="D17281">
        <v>70</v>
      </c>
      <c r="E17281">
        <v>0</v>
      </c>
      <c r="F17281">
        <v>49</v>
      </c>
      <c r="G17281">
        <v>0</v>
      </c>
      <c r="H17281">
        <v>0</v>
      </c>
      <c r="I17281">
        <v>0</v>
      </c>
      <c r="K17281">
        <v>1997</v>
      </c>
      <c r="L17281">
        <v>2000</v>
      </c>
    </row>
    <row r="17282" spans="1:12" x14ac:dyDescent="0.25">
      <c r="A17282">
        <v>32</v>
      </c>
      <c r="B17282">
        <v>88987386</v>
      </c>
      <c r="C17282" t="s">
        <v>314</v>
      </c>
      <c r="D17282">
        <v>61</v>
      </c>
      <c r="E17282">
        <v>0</v>
      </c>
      <c r="F17282">
        <v>42.7</v>
      </c>
      <c r="G17282">
        <v>0</v>
      </c>
      <c r="H17282">
        <v>0</v>
      </c>
      <c r="I17282">
        <v>0</v>
      </c>
      <c r="K17282">
        <v>1997</v>
      </c>
      <c r="L17282">
        <v>1999</v>
      </c>
    </row>
    <row r="17283" spans="1:12" x14ac:dyDescent="0.25">
      <c r="A17283">
        <v>32</v>
      </c>
      <c r="B17283">
        <v>88987387</v>
      </c>
      <c r="C17283" t="s">
        <v>314</v>
      </c>
      <c r="D17283">
        <v>70</v>
      </c>
      <c r="E17283">
        <v>0</v>
      </c>
      <c r="F17283">
        <v>49</v>
      </c>
      <c r="G17283">
        <v>0</v>
      </c>
      <c r="H17283">
        <v>0</v>
      </c>
      <c r="I17283">
        <v>0</v>
      </c>
      <c r="K17283">
        <v>1997</v>
      </c>
      <c r="L17283">
        <v>2000</v>
      </c>
    </row>
    <row r="17284" spans="1:12" x14ac:dyDescent="0.25">
      <c r="A17284">
        <v>32</v>
      </c>
      <c r="B17284">
        <v>88987388</v>
      </c>
      <c r="C17284" t="s">
        <v>314</v>
      </c>
      <c r="D17284">
        <v>61</v>
      </c>
      <c r="E17284">
        <v>0</v>
      </c>
      <c r="F17284">
        <v>42.7</v>
      </c>
      <c r="G17284">
        <v>0</v>
      </c>
      <c r="H17284">
        <v>0</v>
      </c>
      <c r="I17284">
        <v>0</v>
      </c>
      <c r="K17284">
        <v>1998</v>
      </c>
      <c r="L17284">
        <v>2000</v>
      </c>
    </row>
    <row r="17285" spans="1:12" x14ac:dyDescent="0.25">
      <c r="A17285">
        <v>32</v>
      </c>
      <c r="B17285">
        <v>88987389</v>
      </c>
      <c r="C17285" t="s">
        <v>314</v>
      </c>
      <c r="D17285">
        <v>53</v>
      </c>
      <c r="E17285">
        <v>0</v>
      </c>
      <c r="F17285">
        <v>37.1</v>
      </c>
      <c r="G17285">
        <v>0</v>
      </c>
      <c r="H17285">
        <v>0</v>
      </c>
      <c r="I17285">
        <v>0</v>
      </c>
      <c r="K17285">
        <v>1997</v>
      </c>
      <c r="L17285">
        <v>1999</v>
      </c>
    </row>
    <row r="17286" spans="1:12" x14ac:dyDescent="0.25">
      <c r="A17286">
        <v>32</v>
      </c>
      <c r="B17286">
        <v>88987390</v>
      </c>
      <c r="C17286" t="s">
        <v>314</v>
      </c>
      <c r="D17286">
        <v>48</v>
      </c>
      <c r="E17286">
        <v>0</v>
      </c>
      <c r="F17286">
        <v>33.6</v>
      </c>
      <c r="G17286">
        <v>0</v>
      </c>
      <c r="H17286">
        <v>0</v>
      </c>
      <c r="I17286">
        <v>0</v>
      </c>
      <c r="K17286">
        <v>1998</v>
      </c>
      <c r="L17286">
        <v>1999</v>
      </c>
    </row>
    <row r="17287" spans="1:12" x14ac:dyDescent="0.25">
      <c r="A17287">
        <v>32</v>
      </c>
      <c r="B17287">
        <v>88987391</v>
      </c>
      <c r="C17287" t="s">
        <v>314</v>
      </c>
      <c r="D17287">
        <v>77</v>
      </c>
      <c r="E17287">
        <v>0</v>
      </c>
      <c r="F17287">
        <v>53.9</v>
      </c>
      <c r="G17287">
        <v>0</v>
      </c>
      <c r="H17287">
        <v>0</v>
      </c>
      <c r="I17287">
        <v>0</v>
      </c>
      <c r="K17287">
        <v>1997</v>
      </c>
      <c r="L17287">
        <v>1999</v>
      </c>
    </row>
    <row r="17288" spans="1:12" x14ac:dyDescent="0.25">
      <c r="A17288">
        <v>32</v>
      </c>
      <c r="B17288">
        <v>88987392</v>
      </c>
      <c r="C17288" t="s">
        <v>314</v>
      </c>
      <c r="D17288">
        <v>75</v>
      </c>
      <c r="E17288">
        <v>0</v>
      </c>
      <c r="F17288">
        <v>52.5</v>
      </c>
      <c r="G17288">
        <v>0</v>
      </c>
      <c r="H17288">
        <v>0</v>
      </c>
      <c r="I17288">
        <v>0</v>
      </c>
      <c r="K17288">
        <v>1996</v>
      </c>
      <c r="L17288">
        <v>1999</v>
      </c>
    </row>
    <row r="17289" spans="1:12" x14ac:dyDescent="0.25">
      <c r="A17289">
        <v>32</v>
      </c>
      <c r="B17289">
        <v>88987394</v>
      </c>
      <c r="C17289" t="s">
        <v>314</v>
      </c>
      <c r="D17289">
        <v>85</v>
      </c>
      <c r="E17289">
        <v>0</v>
      </c>
      <c r="F17289">
        <v>59.5</v>
      </c>
      <c r="G17289">
        <v>0</v>
      </c>
      <c r="H17289">
        <v>0</v>
      </c>
      <c r="I17289">
        <v>0</v>
      </c>
      <c r="K17289">
        <v>2000</v>
      </c>
      <c r="L17289">
        <v>2005</v>
      </c>
    </row>
    <row r="17290" spans="1:12" x14ac:dyDescent="0.25">
      <c r="A17290">
        <v>32</v>
      </c>
      <c r="B17290">
        <v>88987395</v>
      </c>
      <c r="C17290" t="s">
        <v>314</v>
      </c>
      <c r="D17290">
        <v>59</v>
      </c>
      <c r="E17290">
        <v>0</v>
      </c>
      <c r="F17290">
        <v>41.3</v>
      </c>
      <c r="G17290">
        <v>0</v>
      </c>
      <c r="H17290">
        <v>0</v>
      </c>
      <c r="I17290">
        <v>0</v>
      </c>
      <c r="K17290">
        <v>2000</v>
      </c>
      <c r="L17290">
        <v>2000</v>
      </c>
    </row>
    <row r="17291" spans="1:12" x14ac:dyDescent="0.25">
      <c r="A17291">
        <v>32</v>
      </c>
      <c r="B17291">
        <v>88987396</v>
      </c>
      <c r="C17291" t="s">
        <v>314</v>
      </c>
      <c r="D17291">
        <v>55</v>
      </c>
      <c r="E17291">
        <v>0</v>
      </c>
      <c r="F17291">
        <v>38.5</v>
      </c>
      <c r="G17291">
        <v>0</v>
      </c>
      <c r="H17291">
        <v>0</v>
      </c>
      <c r="I17291">
        <v>0</v>
      </c>
      <c r="K17291">
        <v>2000</v>
      </c>
      <c r="L17291">
        <v>2005</v>
      </c>
    </row>
    <row r="17292" spans="1:12" x14ac:dyDescent="0.25">
      <c r="A17292">
        <v>32</v>
      </c>
      <c r="B17292">
        <v>88987397</v>
      </c>
      <c r="C17292" t="s">
        <v>314</v>
      </c>
      <c r="D17292">
        <v>75</v>
      </c>
      <c r="E17292">
        <v>0</v>
      </c>
      <c r="F17292">
        <v>52.5</v>
      </c>
      <c r="G17292">
        <v>0</v>
      </c>
      <c r="H17292">
        <v>0</v>
      </c>
      <c r="I17292">
        <v>0</v>
      </c>
      <c r="K17292">
        <v>2000</v>
      </c>
      <c r="L17292">
        <v>2003</v>
      </c>
    </row>
    <row r="17293" spans="1:12" x14ac:dyDescent="0.25">
      <c r="A17293">
        <v>32</v>
      </c>
      <c r="B17293">
        <v>88987398</v>
      </c>
      <c r="C17293" t="s">
        <v>314</v>
      </c>
      <c r="D17293">
        <v>75</v>
      </c>
      <c r="E17293">
        <v>0</v>
      </c>
      <c r="F17293">
        <v>52.5</v>
      </c>
      <c r="G17293">
        <v>0</v>
      </c>
      <c r="H17293">
        <v>0</v>
      </c>
      <c r="I17293">
        <v>0</v>
      </c>
      <c r="K17293">
        <v>2000</v>
      </c>
      <c r="L17293">
        <v>2000</v>
      </c>
    </row>
    <row r="17294" spans="1:12" x14ac:dyDescent="0.25">
      <c r="A17294">
        <v>32</v>
      </c>
      <c r="B17294">
        <v>88987399</v>
      </c>
      <c r="C17294" t="s">
        <v>314</v>
      </c>
      <c r="D17294">
        <v>85</v>
      </c>
      <c r="E17294">
        <v>0</v>
      </c>
      <c r="F17294">
        <v>59.5</v>
      </c>
      <c r="G17294">
        <v>0</v>
      </c>
      <c r="H17294">
        <v>0</v>
      </c>
      <c r="I17294">
        <v>0</v>
      </c>
      <c r="K17294">
        <v>2000</v>
      </c>
      <c r="L17294">
        <v>2003</v>
      </c>
    </row>
    <row r="17295" spans="1:12" x14ac:dyDescent="0.25">
      <c r="A17295">
        <v>32</v>
      </c>
      <c r="B17295">
        <v>88987400</v>
      </c>
      <c r="C17295" t="s">
        <v>314</v>
      </c>
      <c r="D17295">
        <v>55</v>
      </c>
      <c r="E17295">
        <v>0</v>
      </c>
      <c r="F17295">
        <v>38.5</v>
      </c>
      <c r="G17295">
        <v>0</v>
      </c>
      <c r="H17295">
        <v>0</v>
      </c>
      <c r="I17295">
        <v>0</v>
      </c>
      <c r="K17295">
        <v>1994</v>
      </c>
      <c r="L17295">
        <v>1999</v>
      </c>
    </row>
    <row r="17296" spans="1:12" x14ac:dyDescent="0.25">
      <c r="A17296">
        <v>32</v>
      </c>
      <c r="B17296">
        <v>88987401</v>
      </c>
      <c r="C17296" t="s">
        <v>314</v>
      </c>
      <c r="D17296">
        <v>47</v>
      </c>
      <c r="E17296">
        <v>0</v>
      </c>
      <c r="F17296">
        <v>32.9</v>
      </c>
      <c r="G17296">
        <v>0</v>
      </c>
      <c r="H17296">
        <v>0</v>
      </c>
      <c r="I17296">
        <v>0</v>
      </c>
      <c r="K17296">
        <v>1996</v>
      </c>
      <c r="L17296">
        <v>1999</v>
      </c>
    </row>
    <row r="17297" spans="1:12" x14ac:dyDescent="0.25">
      <c r="A17297">
        <v>32</v>
      </c>
      <c r="B17297">
        <v>88987402</v>
      </c>
      <c r="C17297" t="s">
        <v>314</v>
      </c>
      <c r="D17297">
        <v>55</v>
      </c>
      <c r="E17297">
        <v>0</v>
      </c>
      <c r="F17297">
        <v>41.25</v>
      </c>
      <c r="G17297">
        <v>0</v>
      </c>
      <c r="H17297">
        <v>0</v>
      </c>
      <c r="I17297">
        <v>0</v>
      </c>
      <c r="K17297">
        <v>1996</v>
      </c>
      <c r="L17297">
        <v>1999</v>
      </c>
    </row>
    <row r="17298" spans="1:12" x14ac:dyDescent="0.25">
      <c r="A17298">
        <v>32</v>
      </c>
      <c r="B17298">
        <v>88987403</v>
      </c>
      <c r="C17298" t="s">
        <v>314</v>
      </c>
      <c r="D17298">
        <v>48</v>
      </c>
      <c r="E17298">
        <v>0</v>
      </c>
      <c r="F17298">
        <v>33.6</v>
      </c>
      <c r="G17298">
        <v>0</v>
      </c>
      <c r="H17298">
        <v>0</v>
      </c>
      <c r="I17298">
        <v>0</v>
      </c>
      <c r="K17298">
        <v>1998</v>
      </c>
      <c r="L17298">
        <v>1999</v>
      </c>
    </row>
    <row r="17299" spans="1:12" x14ac:dyDescent="0.25">
      <c r="A17299">
        <v>32</v>
      </c>
      <c r="B17299">
        <v>88987404</v>
      </c>
      <c r="C17299" t="s">
        <v>314</v>
      </c>
      <c r="D17299">
        <v>48</v>
      </c>
      <c r="E17299">
        <v>0</v>
      </c>
      <c r="F17299">
        <v>33.6</v>
      </c>
      <c r="G17299">
        <v>0</v>
      </c>
      <c r="H17299">
        <v>0</v>
      </c>
      <c r="I17299">
        <v>0</v>
      </c>
      <c r="K17299">
        <v>1997</v>
      </c>
      <c r="L17299">
        <v>1999</v>
      </c>
    </row>
    <row r="17300" spans="1:12" x14ac:dyDescent="0.25">
      <c r="A17300">
        <v>32</v>
      </c>
      <c r="B17300">
        <v>88987405</v>
      </c>
      <c r="C17300" t="s">
        <v>314</v>
      </c>
      <c r="D17300">
        <v>52</v>
      </c>
      <c r="E17300">
        <v>0</v>
      </c>
      <c r="F17300">
        <v>36.4</v>
      </c>
      <c r="G17300">
        <v>0</v>
      </c>
      <c r="H17300">
        <v>0</v>
      </c>
      <c r="I17300">
        <v>0</v>
      </c>
      <c r="K17300">
        <v>1996</v>
      </c>
      <c r="L17300">
        <v>1999</v>
      </c>
    </row>
    <row r="17301" spans="1:12" x14ac:dyDescent="0.25">
      <c r="A17301">
        <v>32</v>
      </c>
      <c r="B17301">
        <v>88987406</v>
      </c>
      <c r="C17301" t="s">
        <v>314</v>
      </c>
      <c r="D17301">
        <v>55</v>
      </c>
      <c r="E17301">
        <v>0</v>
      </c>
      <c r="F17301">
        <v>38.5</v>
      </c>
      <c r="G17301">
        <v>0</v>
      </c>
      <c r="H17301">
        <v>0</v>
      </c>
      <c r="I17301">
        <v>0</v>
      </c>
      <c r="K17301">
        <v>1998</v>
      </c>
      <c r="L17301">
        <v>1999</v>
      </c>
    </row>
    <row r="17302" spans="1:12" x14ac:dyDescent="0.25">
      <c r="A17302">
        <v>32</v>
      </c>
      <c r="B17302">
        <v>88987407</v>
      </c>
      <c r="C17302" t="s">
        <v>314</v>
      </c>
      <c r="D17302">
        <v>80</v>
      </c>
      <c r="E17302">
        <v>0</v>
      </c>
      <c r="F17302">
        <v>60</v>
      </c>
      <c r="G17302">
        <v>0</v>
      </c>
      <c r="H17302">
        <v>0</v>
      </c>
      <c r="I17302">
        <v>0</v>
      </c>
      <c r="K17302">
        <v>2000</v>
      </c>
      <c r="L17302">
        <v>2005</v>
      </c>
    </row>
    <row r="17303" spans="1:12" x14ac:dyDescent="0.25">
      <c r="A17303">
        <v>32</v>
      </c>
      <c r="B17303">
        <v>88987408</v>
      </c>
      <c r="C17303" t="s">
        <v>314</v>
      </c>
      <c r="D17303">
        <v>77</v>
      </c>
      <c r="E17303">
        <v>0</v>
      </c>
      <c r="F17303">
        <v>53.9</v>
      </c>
      <c r="G17303">
        <v>0</v>
      </c>
      <c r="H17303">
        <v>0</v>
      </c>
      <c r="I17303">
        <v>0</v>
      </c>
      <c r="K17303">
        <v>2000</v>
      </c>
      <c r="L17303">
        <v>2001</v>
      </c>
    </row>
    <row r="17304" spans="1:12" x14ac:dyDescent="0.25">
      <c r="A17304">
        <v>32</v>
      </c>
      <c r="B17304">
        <v>88987409</v>
      </c>
      <c r="C17304" t="s">
        <v>314</v>
      </c>
      <c r="D17304">
        <v>80</v>
      </c>
      <c r="E17304">
        <v>0</v>
      </c>
      <c r="F17304">
        <v>60</v>
      </c>
      <c r="G17304">
        <v>0</v>
      </c>
      <c r="H17304">
        <v>0</v>
      </c>
      <c r="I17304">
        <v>0</v>
      </c>
      <c r="K17304">
        <v>2000</v>
      </c>
      <c r="L17304">
        <v>2003</v>
      </c>
    </row>
    <row r="17305" spans="1:12" x14ac:dyDescent="0.25">
      <c r="A17305">
        <v>32</v>
      </c>
      <c r="B17305">
        <v>88987410</v>
      </c>
      <c r="C17305" t="s">
        <v>314</v>
      </c>
      <c r="D17305">
        <v>77</v>
      </c>
      <c r="E17305">
        <v>0</v>
      </c>
      <c r="F17305">
        <v>53.9</v>
      </c>
      <c r="G17305">
        <v>0</v>
      </c>
      <c r="H17305">
        <v>0</v>
      </c>
      <c r="I17305">
        <v>0</v>
      </c>
      <c r="K17305">
        <v>2000</v>
      </c>
      <c r="L17305">
        <v>2000</v>
      </c>
    </row>
    <row r="17306" spans="1:12" x14ac:dyDescent="0.25">
      <c r="A17306">
        <v>32</v>
      </c>
      <c r="B17306">
        <v>88987411</v>
      </c>
      <c r="C17306" t="s">
        <v>314</v>
      </c>
      <c r="D17306">
        <v>85</v>
      </c>
      <c r="E17306">
        <v>0</v>
      </c>
      <c r="F17306">
        <v>59.5</v>
      </c>
      <c r="G17306">
        <v>0</v>
      </c>
      <c r="H17306">
        <v>0</v>
      </c>
      <c r="I17306">
        <v>0</v>
      </c>
      <c r="K17306">
        <v>2000</v>
      </c>
      <c r="L17306">
        <v>2005</v>
      </c>
    </row>
    <row r="17307" spans="1:12" x14ac:dyDescent="0.25">
      <c r="A17307">
        <v>32</v>
      </c>
      <c r="B17307">
        <v>88987412</v>
      </c>
      <c r="C17307" t="s">
        <v>314</v>
      </c>
      <c r="D17307">
        <v>75</v>
      </c>
      <c r="E17307">
        <v>0</v>
      </c>
      <c r="F17307">
        <v>52.5</v>
      </c>
      <c r="G17307">
        <v>0</v>
      </c>
      <c r="H17307">
        <v>0</v>
      </c>
      <c r="I17307">
        <v>0</v>
      </c>
      <c r="K17307">
        <v>2000</v>
      </c>
      <c r="L17307">
        <v>2001</v>
      </c>
    </row>
    <row r="17308" spans="1:12" x14ac:dyDescent="0.25">
      <c r="A17308">
        <v>32</v>
      </c>
      <c r="B17308">
        <v>88987413</v>
      </c>
      <c r="C17308" t="s">
        <v>314</v>
      </c>
      <c r="D17308">
        <v>85</v>
      </c>
      <c r="E17308">
        <v>0</v>
      </c>
      <c r="F17308">
        <v>59.5</v>
      </c>
      <c r="G17308">
        <v>0</v>
      </c>
      <c r="H17308">
        <v>0</v>
      </c>
      <c r="I17308">
        <v>0</v>
      </c>
      <c r="K17308">
        <v>2000</v>
      </c>
      <c r="L17308">
        <v>2003</v>
      </c>
    </row>
    <row r="17309" spans="1:12" x14ac:dyDescent="0.25">
      <c r="A17309">
        <v>32</v>
      </c>
      <c r="B17309">
        <v>88987414</v>
      </c>
      <c r="C17309" t="s">
        <v>314</v>
      </c>
      <c r="D17309">
        <v>77</v>
      </c>
      <c r="E17309">
        <v>0</v>
      </c>
      <c r="F17309">
        <v>53.9</v>
      </c>
      <c r="G17309">
        <v>0</v>
      </c>
      <c r="H17309">
        <v>0</v>
      </c>
      <c r="I17309">
        <v>0</v>
      </c>
      <c r="K17309">
        <v>2000</v>
      </c>
      <c r="L17309">
        <v>2000</v>
      </c>
    </row>
    <row r="17310" spans="1:12" x14ac:dyDescent="0.25">
      <c r="A17310">
        <v>32</v>
      </c>
      <c r="B17310">
        <v>88987415</v>
      </c>
      <c r="C17310" t="s">
        <v>7216</v>
      </c>
      <c r="D17310">
        <v>85</v>
      </c>
      <c r="E17310">
        <v>0</v>
      </c>
      <c r="F17310">
        <v>59.5</v>
      </c>
      <c r="G17310">
        <v>0</v>
      </c>
      <c r="H17310">
        <v>0</v>
      </c>
      <c r="I17310">
        <v>0</v>
      </c>
      <c r="K17310">
        <v>2002</v>
      </c>
      <c r="L17310">
        <v>2005</v>
      </c>
    </row>
    <row r="17311" spans="1:12" x14ac:dyDescent="0.25">
      <c r="A17311">
        <v>32</v>
      </c>
      <c r="B17311">
        <v>88987424</v>
      </c>
      <c r="C17311" t="s">
        <v>314</v>
      </c>
      <c r="D17311">
        <v>52</v>
      </c>
      <c r="E17311">
        <v>0</v>
      </c>
      <c r="F17311">
        <v>36.4</v>
      </c>
      <c r="G17311">
        <v>0</v>
      </c>
      <c r="H17311">
        <v>0</v>
      </c>
      <c r="I17311">
        <v>0</v>
      </c>
      <c r="K17311">
        <v>1998</v>
      </c>
      <c r="L17311">
        <v>2002</v>
      </c>
    </row>
    <row r="17312" spans="1:12" x14ac:dyDescent="0.25">
      <c r="A17312">
        <v>32</v>
      </c>
      <c r="B17312">
        <v>88987425</v>
      </c>
      <c r="C17312" t="s">
        <v>314</v>
      </c>
      <c r="D17312">
        <v>55</v>
      </c>
      <c r="E17312">
        <v>0</v>
      </c>
      <c r="F17312">
        <v>41.25</v>
      </c>
      <c r="G17312">
        <v>0</v>
      </c>
      <c r="H17312">
        <v>0</v>
      </c>
      <c r="I17312">
        <v>0</v>
      </c>
      <c r="K17312">
        <v>1998</v>
      </c>
      <c r="L17312">
        <v>1999</v>
      </c>
    </row>
    <row r="17313" spans="1:12" x14ac:dyDescent="0.25">
      <c r="A17313">
        <v>32</v>
      </c>
      <c r="B17313">
        <v>88987426</v>
      </c>
      <c r="C17313" t="s">
        <v>314</v>
      </c>
      <c r="D17313">
        <v>55</v>
      </c>
      <c r="E17313">
        <v>0</v>
      </c>
      <c r="F17313">
        <v>41.25</v>
      </c>
      <c r="G17313">
        <v>0</v>
      </c>
      <c r="H17313">
        <v>0</v>
      </c>
      <c r="I17313">
        <v>0</v>
      </c>
      <c r="K17313">
        <v>2000</v>
      </c>
      <c r="L17313">
        <v>2002</v>
      </c>
    </row>
    <row r="17314" spans="1:12" x14ac:dyDescent="0.25">
      <c r="A17314">
        <v>32</v>
      </c>
      <c r="B17314">
        <v>88987427</v>
      </c>
      <c r="C17314" t="s">
        <v>314</v>
      </c>
      <c r="D17314">
        <v>52</v>
      </c>
      <c r="E17314">
        <v>0</v>
      </c>
      <c r="F17314">
        <v>36.4</v>
      </c>
      <c r="G17314">
        <v>0</v>
      </c>
      <c r="H17314">
        <v>0</v>
      </c>
      <c r="I17314">
        <v>0</v>
      </c>
      <c r="K17314">
        <v>2000</v>
      </c>
      <c r="L17314">
        <v>2002</v>
      </c>
    </row>
    <row r="17315" spans="1:12" x14ac:dyDescent="0.25">
      <c r="A17315">
        <v>32</v>
      </c>
      <c r="B17315">
        <v>88987428</v>
      </c>
      <c r="C17315" t="s">
        <v>314</v>
      </c>
      <c r="D17315">
        <v>52</v>
      </c>
      <c r="E17315">
        <v>0</v>
      </c>
      <c r="F17315">
        <v>36.4</v>
      </c>
      <c r="G17315">
        <v>0</v>
      </c>
      <c r="H17315">
        <v>0</v>
      </c>
      <c r="I17315">
        <v>0</v>
      </c>
      <c r="K17315">
        <v>1998</v>
      </c>
      <c r="L17315">
        <v>2002</v>
      </c>
    </row>
    <row r="17316" spans="1:12" x14ac:dyDescent="0.25">
      <c r="A17316">
        <v>32</v>
      </c>
      <c r="B17316">
        <v>88987429</v>
      </c>
      <c r="C17316" t="s">
        <v>314</v>
      </c>
      <c r="D17316">
        <v>47</v>
      </c>
      <c r="E17316">
        <v>0</v>
      </c>
      <c r="F17316">
        <v>32.9</v>
      </c>
      <c r="G17316">
        <v>0</v>
      </c>
      <c r="H17316">
        <v>0</v>
      </c>
      <c r="I17316">
        <v>0</v>
      </c>
      <c r="K17316">
        <v>1998</v>
      </c>
      <c r="L17316">
        <v>1999</v>
      </c>
    </row>
    <row r="17317" spans="1:12" x14ac:dyDescent="0.25">
      <c r="A17317">
        <v>32</v>
      </c>
      <c r="B17317">
        <v>88987430</v>
      </c>
      <c r="C17317" t="s">
        <v>314</v>
      </c>
      <c r="D17317">
        <v>55</v>
      </c>
      <c r="E17317">
        <v>0</v>
      </c>
      <c r="F17317">
        <v>41.25</v>
      </c>
      <c r="G17317">
        <v>0</v>
      </c>
      <c r="H17317">
        <v>0</v>
      </c>
      <c r="I17317">
        <v>0</v>
      </c>
      <c r="K17317">
        <v>2000</v>
      </c>
      <c r="L17317">
        <v>2002</v>
      </c>
    </row>
    <row r="17318" spans="1:12" x14ac:dyDescent="0.25">
      <c r="A17318">
        <v>32</v>
      </c>
      <c r="B17318">
        <v>88987431</v>
      </c>
      <c r="C17318" t="s">
        <v>314</v>
      </c>
      <c r="D17318">
        <v>23.5</v>
      </c>
      <c r="E17318">
        <v>0</v>
      </c>
      <c r="F17318">
        <v>16.45</v>
      </c>
      <c r="G17318">
        <v>0</v>
      </c>
      <c r="H17318">
        <v>0</v>
      </c>
      <c r="I17318">
        <v>0</v>
      </c>
      <c r="K17318">
        <v>2000</v>
      </c>
      <c r="L17318">
        <v>2002</v>
      </c>
    </row>
    <row r="17319" spans="1:12" x14ac:dyDescent="0.25">
      <c r="A17319">
        <v>32</v>
      </c>
      <c r="B17319">
        <v>88987432</v>
      </c>
      <c r="C17319" t="s">
        <v>314</v>
      </c>
      <c r="D17319">
        <v>47</v>
      </c>
      <c r="E17319">
        <v>0</v>
      </c>
      <c r="F17319">
        <v>32.9</v>
      </c>
      <c r="G17319">
        <v>0</v>
      </c>
      <c r="H17319">
        <v>0</v>
      </c>
      <c r="I17319">
        <v>0</v>
      </c>
      <c r="K17319">
        <v>1995</v>
      </c>
      <c r="L17319">
        <v>2001</v>
      </c>
    </row>
    <row r="17320" spans="1:12" x14ac:dyDescent="0.25">
      <c r="A17320">
        <v>32</v>
      </c>
      <c r="B17320">
        <v>88987433</v>
      </c>
      <c r="C17320" t="s">
        <v>314</v>
      </c>
      <c r="D17320">
        <v>52</v>
      </c>
      <c r="E17320">
        <v>0</v>
      </c>
      <c r="F17320">
        <v>36.4</v>
      </c>
      <c r="G17320">
        <v>0</v>
      </c>
      <c r="H17320">
        <v>0</v>
      </c>
      <c r="I17320">
        <v>0</v>
      </c>
      <c r="K17320">
        <v>1998</v>
      </c>
      <c r="L17320">
        <v>2002</v>
      </c>
    </row>
    <row r="17321" spans="1:12" x14ac:dyDescent="0.25">
      <c r="A17321">
        <v>32</v>
      </c>
      <c r="B17321">
        <v>88987434</v>
      </c>
      <c r="C17321" t="s">
        <v>314</v>
      </c>
      <c r="D17321">
        <v>53</v>
      </c>
      <c r="E17321">
        <v>0</v>
      </c>
      <c r="F17321">
        <v>37.1</v>
      </c>
      <c r="G17321">
        <v>0</v>
      </c>
      <c r="H17321">
        <v>0</v>
      </c>
      <c r="I17321">
        <v>0</v>
      </c>
      <c r="K17321">
        <v>1998</v>
      </c>
      <c r="L17321">
        <v>2002</v>
      </c>
    </row>
    <row r="17322" spans="1:12" x14ac:dyDescent="0.25">
      <c r="A17322">
        <v>32</v>
      </c>
      <c r="B17322">
        <v>88987463</v>
      </c>
      <c r="C17322" t="s">
        <v>314</v>
      </c>
      <c r="D17322">
        <v>59</v>
      </c>
      <c r="E17322">
        <v>0</v>
      </c>
      <c r="F17322">
        <v>41.3</v>
      </c>
      <c r="G17322">
        <v>0</v>
      </c>
      <c r="H17322">
        <v>0</v>
      </c>
      <c r="I17322">
        <v>0</v>
      </c>
      <c r="K17322">
        <v>1998</v>
      </c>
      <c r="L17322">
        <v>1999</v>
      </c>
    </row>
    <row r="17323" spans="1:12" x14ac:dyDescent="0.25">
      <c r="A17323">
        <v>32</v>
      </c>
      <c r="B17323">
        <v>88987464</v>
      </c>
      <c r="C17323" t="s">
        <v>314</v>
      </c>
      <c r="D17323">
        <v>61</v>
      </c>
      <c r="E17323">
        <v>0</v>
      </c>
      <c r="F17323">
        <v>42.7</v>
      </c>
      <c r="G17323">
        <v>0</v>
      </c>
      <c r="H17323">
        <v>0</v>
      </c>
      <c r="I17323">
        <v>0</v>
      </c>
      <c r="K17323">
        <v>1998</v>
      </c>
      <c r="L17323">
        <v>1999</v>
      </c>
    </row>
    <row r="17324" spans="1:12" x14ac:dyDescent="0.25">
      <c r="A17324">
        <v>32</v>
      </c>
      <c r="B17324">
        <v>88987465</v>
      </c>
      <c r="C17324" t="s">
        <v>314</v>
      </c>
      <c r="D17324">
        <v>42</v>
      </c>
      <c r="E17324">
        <v>0</v>
      </c>
      <c r="F17324">
        <v>29.4</v>
      </c>
      <c r="G17324">
        <v>0</v>
      </c>
      <c r="H17324">
        <v>0</v>
      </c>
      <c r="I17324">
        <v>0</v>
      </c>
      <c r="K17324">
        <v>2000</v>
      </c>
      <c r="L17324">
        <v>2000</v>
      </c>
    </row>
    <row r="17325" spans="1:12" x14ac:dyDescent="0.25">
      <c r="A17325">
        <v>32</v>
      </c>
      <c r="B17325">
        <v>88987466</v>
      </c>
      <c r="C17325" t="s">
        <v>314</v>
      </c>
      <c r="D17325">
        <v>70</v>
      </c>
      <c r="E17325">
        <v>0</v>
      </c>
      <c r="F17325">
        <v>49</v>
      </c>
      <c r="G17325">
        <v>0</v>
      </c>
      <c r="H17325">
        <v>0</v>
      </c>
      <c r="I17325">
        <v>0</v>
      </c>
      <c r="K17325">
        <v>1998</v>
      </c>
      <c r="L17325">
        <v>2000</v>
      </c>
    </row>
    <row r="17326" spans="1:12" x14ac:dyDescent="0.25">
      <c r="A17326">
        <v>32</v>
      </c>
      <c r="B17326">
        <v>88987467</v>
      </c>
      <c r="C17326" t="s">
        <v>314</v>
      </c>
      <c r="D17326">
        <v>70</v>
      </c>
      <c r="E17326">
        <v>0</v>
      </c>
      <c r="F17326">
        <v>49</v>
      </c>
      <c r="G17326">
        <v>0</v>
      </c>
      <c r="H17326">
        <v>0</v>
      </c>
      <c r="I17326">
        <v>0</v>
      </c>
      <c r="K17326">
        <v>1998</v>
      </c>
      <c r="L17326">
        <v>2000</v>
      </c>
    </row>
    <row r="17327" spans="1:12" x14ac:dyDescent="0.25">
      <c r="A17327">
        <v>32</v>
      </c>
      <c r="B17327">
        <v>88987468</v>
      </c>
      <c r="C17327" t="s">
        <v>314</v>
      </c>
      <c r="D17327">
        <v>59</v>
      </c>
      <c r="E17327">
        <v>0</v>
      </c>
      <c r="F17327">
        <v>41.3</v>
      </c>
      <c r="G17327">
        <v>0</v>
      </c>
      <c r="H17327">
        <v>0</v>
      </c>
      <c r="I17327">
        <v>0</v>
      </c>
      <c r="K17327">
        <v>1997</v>
      </c>
      <c r="L17327">
        <v>2000</v>
      </c>
    </row>
    <row r="17328" spans="1:12" x14ac:dyDescent="0.25">
      <c r="A17328">
        <v>32</v>
      </c>
      <c r="B17328">
        <v>88987469</v>
      </c>
      <c r="C17328" t="s">
        <v>314</v>
      </c>
      <c r="D17328">
        <v>70</v>
      </c>
      <c r="E17328">
        <v>0</v>
      </c>
      <c r="F17328">
        <v>49</v>
      </c>
      <c r="G17328">
        <v>0</v>
      </c>
      <c r="H17328">
        <v>0</v>
      </c>
      <c r="I17328">
        <v>0</v>
      </c>
      <c r="K17328">
        <v>1997</v>
      </c>
      <c r="L17328">
        <v>1999</v>
      </c>
    </row>
    <row r="17329" spans="1:12" x14ac:dyDescent="0.25">
      <c r="A17329">
        <v>32</v>
      </c>
      <c r="B17329">
        <v>88987470</v>
      </c>
      <c r="C17329" t="s">
        <v>314</v>
      </c>
      <c r="D17329">
        <v>70</v>
      </c>
      <c r="E17329">
        <v>0</v>
      </c>
      <c r="F17329">
        <v>49</v>
      </c>
      <c r="G17329">
        <v>0</v>
      </c>
      <c r="H17329">
        <v>0</v>
      </c>
      <c r="I17329">
        <v>0</v>
      </c>
      <c r="K17329">
        <v>2000</v>
      </c>
      <c r="L17329">
        <v>2005</v>
      </c>
    </row>
    <row r="17330" spans="1:12" x14ac:dyDescent="0.25">
      <c r="A17330">
        <v>32</v>
      </c>
      <c r="B17330">
        <v>88987471</v>
      </c>
      <c r="C17330" t="s">
        <v>314</v>
      </c>
      <c r="D17330">
        <v>84</v>
      </c>
      <c r="E17330">
        <v>0</v>
      </c>
      <c r="F17330">
        <v>58.8</v>
      </c>
      <c r="G17330">
        <v>0</v>
      </c>
      <c r="H17330">
        <v>0</v>
      </c>
      <c r="I17330">
        <v>0</v>
      </c>
      <c r="K17330">
        <v>2000</v>
      </c>
      <c r="L17330">
        <v>2005</v>
      </c>
    </row>
    <row r="17331" spans="1:12" x14ac:dyDescent="0.25">
      <c r="A17331">
        <v>32</v>
      </c>
      <c r="B17331">
        <v>88987472</v>
      </c>
      <c r="C17331" t="s">
        <v>314</v>
      </c>
      <c r="D17331">
        <v>70</v>
      </c>
      <c r="E17331">
        <v>0</v>
      </c>
      <c r="F17331">
        <v>49</v>
      </c>
      <c r="G17331">
        <v>0</v>
      </c>
      <c r="H17331">
        <v>0</v>
      </c>
      <c r="I17331">
        <v>0</v>
      </c>
      <c r="K17331">
        <v>2000</v>
      </c>
      <c r="L17331">
        <v>2000</v>
      </c>
    </row>
    <row r="17332" spans="1:12" x14ac:dyDescent="0.25">
      <c r="A17332">
        <v>32</v>
      </c>
      <c r="B17332">
        <v>88987473</v>
      </c>
      <c r="C17332" t="s">
        <v>314</v>
      </c>
      <c r="D17332">
        <v>84</v>
      </c>
      <c r="E17332">
        <v>0</v>
      </c>
      <c r="F17332">
        <v>58.8</v>
      </c>
      <c r="G17332">
        <v>0</v>
      </c>
      <c r="H17332">
        <v>0</v>
      </c>
      <c r="I17332">
        <v>0</v>
      </c>
      <c r="K17332">
        <v>2000</v>
      </c>
      <c r="L17332">
        <v>2005</v>
      </c>
    </row>
    <row r="17333" spans="1:12" x14ac:dyDescent="0.25">
      <c r="A17333">
        <v>32</v>
      </c>
      <c r="B17333">
        <v>88987474</v>
      </c>
      <c r="C17333" t="s">
        <v>314</v>
      </c>
      <c r="D17333">
        <v>70</v>
      </c>
      <c r="E17333">
        <v>0</v>
      </c>
      <c r="F17333">
        <v>49</v>
      </c>
      <c r="G17333">
        <v>0</v>
      </c>
      <c r="H17333">
        <v>0</v>
      </c>
      <c r="I17333">
        <v>0</v>
      </c>
      <c r="K17333">
        <v>1998</v>
      </c>
      <c r="L17333">
        <v>2005</v>
      </c>
    </row>
    <row r="17334" spans="1:12" x14ac:dyDescent="0.25">
      <c r="A17334">
        <v>32</v>
      </c>
      <c r="B17334">
        <v>88987476</v>
      </c>
      <c r="C17334" t="s">
        <v>314</v>
      </c>
      <c r="D17334">
        <v>70</v>
      </c>
      <c r="E17334">
        <v>0</v>
      </c>
      <c r="F17334">
        <v>49</v>
      </c>
      <c r="G17334">
        <v>0</v>
      </c>
      <c r="H17334">
        <v>0</v>
      </c>
      <c r="I17334">
        <v>0</v>
      </c>
      <c r="K17334">
        <v>1992</v>
      </c>
      <c r="L17334">
        <v>2002</v>
      </c>
    </row>
    <row r="17335" spans="1:12" x14ac:dyDescent="0.25">
      <c r="A17335">
        <v>32</v>
      </c>
      <c r="B17335">
        <v>88987477</v>
      </c>
      <c r="C17335" t="s">
        <v>314</v>
      </c>
      <c r="D17335">
        <v>70</v>
      </c>
      <c r="E17335">
        <v>0</v>
      </c>
      <c r="F17335">
        <v>49</v>
      </c>
      <c r="G17335">
        <v>0</v>
      </c>
      <c r="H17335">
        <v>0</v>
      </c>
      <c r="I17335">
        <v>0</v>
      </c>
      <c r="K17335">
        <v>2001</v>
      </c>
      <c r="L17335">
        <v>2005</v>
      </c>
    </row>
    <row r="17336" spans="1:12" x14ac:dyDescent="0.25">
      <c r="A17336">
        <v>32</v>
      </c>
      <c r="B17336">
        <v>88987478</v>
      </c>
      <c r="C17336" t="s">
        <v>314</v>
      </c>
      <c r="D17336">
        <v>84</v>
      </c>
      <c r="E17336">
        <v>0</v>
      </c>
      <c r="F17336">
        <v>58.8</v>
      </c>
      <c r="G17336">
        <v>0</v>
      </c>
      <c r="H17336">
        <v>0</v>
      </c>
      <c r="I17336">
        <v>0</v>
      </c>
      <c r="K17336">
        <v>2001</v>
      </c>
      <c r="L17336">
        <v>2005</v>
      </c>
    </row>
    <row r="17337" spans="1:12" x14ac:dyDescent="0.25">
      <c r="A17337">
        <v>32</v>
      </c>
      <c r="B17337">
        <v>88987479</v>
      </c>
      <c r="C17337" t="s">
        <v>314</v>
      </c>
      <c r="D17337">
        <v>70</v>
      </c>
      <c r="E17337">
        <v>0</v>
      </c>
      <c r="F17337">
        <v>49</v>
      </c>
      <c r="G17337">
        <v>0</v>
      </c>
      <c r="H17337">
        <v>0</v>
      </c>
      <c r="I17337">
        <v>0</v>
      </c>
      <c r="K17337">
        <v>2001</v>
      </c>
      <c r="L17337">
        <v>2003</v>
      </c>
    </row>
    <row r="17338" spans="1:12" x14ac:dyDescent="0.25">
      <c r="A17338">
        <v>32</v>
      </c>
      <c r="B17338">
        <v>88987480</v>
      </c>
      <c r="C17338" t="s">
        <v>314</v>
      </c>
      <c r="D17338">
        <v>70</v>
      </c>
      <c r="E17338">
        <v>0</v>
      </c>
      <c r="F17338">
        <v>49</v>
      </c>
      <c r="G17338">
        <v>0</v>
      </c>
      <c r="H17338">
        <v>0</v>
      </c>
      <c r="I17338">
        <v>0</v>
      </c>
      <c r="K17338">
        <v>2001</v>
      </c>
      <c r="L17338">
        <v>2002</v>
      </c>
    </row>
    <row r="17339" spans="1:12" x14ac:dyDescent="0.25">
      <c r="A17339">
        <v>32</v>
      </c>
      <c r="B17339">
        <v>88987481</v>
      </c>
      <c r="C17339" t="s">
        <v>314</v>
      </c>
      <c r="D17339">
        <v>70</v>
      </c>
      <c r="E17339">
        <v>0</v>
      </c>
      <c r="F17339">
        <v>49</v>
      </c>
      <c r="G17339">
        <v>0</v>
      </c>
      <c r="H17339">
        <v>0</v>
      </c>
      <c r="I17339">
        <v>0</v>
      </c>
      <c r="K17339">
        <v>1998</v>
      </c>
      <c r="L17339">
        <v>1999</v>
      </c>
    </row>
    <row r="17340" spans="1:12" x14ac:dyDescent="0.25">
      <c r="A17340">
        <v>32</v>
      </c>
      <c r="B17340">
        <v>88987484</v>
      </c>
      <c r="C17340" t="s">
        <v>314</v>
      </c>
      <c r="D17340">
        <v>59</v>
      </c>
      <c r="E17340">
        <v>0</v>
      </c>
      <c r="F17340">
        <v>41.3</v>
      </c>
      <c r="G17340">
        <v>0</v>
      </c>
      <c r="H17340">
        <v>0</v>
      </c>
      <c r="I17340">
        <v>0</v>
      </c>
      <c r="K17340">
        <v>1994</v>
      </c>
      <c r="L17340">
        <v>1999</v>
      </c>
    </row>
    <row r="17341" spans="1:12" x14ac:dyDescent="0.25">
      <c r="A17341">
        <v>32</v>
      </c>
      <c r="B17341">
        <v>88987485</v>
      </c>
      <c r="C17341" t="s">
        <v>314</v>
      </c>
      <c r="D17341">
        <v>70</v>
      </c>
      <c r="E17341">
        <v>0</v>
      </c>
      <c r="F17341">
        <v>49</v>
      </c>
      <c r="G17341">
        <v>0</v>
      </c>
      <c r="H17341">
        <v>0</v>
      </c>
      <c r="I17341">
        <v>0</v>
      </c>
      <c r="K17341">
        <v>1998</v>
      </c>
      <c r="L17341">
        <v>1999</v>
      </c>
    </row>
    <row r="17342" spans="1:12" x14ac:dyDescent="0.25">
      <c r="A17342">
        <v>32</v>
      </c>
      <c r="B17342">
        <v>88987487</v>
      </c>
      <c r="C17342" t="s">
        <v>314</v>
      </c>
      <c r="D17342">
        <v>59</v>
      </c>
      <c r="E17342">
        <v>0</v>
      </c>
      <c r="F17342">
        <v>41.3</v>
      </c>
      <c r="G17342">
        <v>0</v>
      </c>
      <c r="H17342">
        <v>0</v>
      </c>
      <c r="I17342">
        <v>0</v>
      </c>
      <c r="K17342">
        <v>1997</v>
      </c>
      <c r="L17342">
        <v>1999</v>
      </c>
    </row>
    <row r="17343" spans="1:12" x14ac:dyDescent="0.25">
      <c r="A17343">
        <v>32</v>
      </c>
      <c r="B17343">
        <v>88987518</v>
      </c>
      <c r="C17343" t="s">
        <v>7217</v>
      </c>
      <c r="D17343">
        <v>85</v>
      </c>
      <c r="E17343">
        <v>0</v>
      </c>
      <c r="F17343">
        <v>59.5</v>
      </c>
      <c r="G17343">
        <v>0</v>
      </c>
      <c r="H17343">
        <v>0</v>
      </c>
      <c r="I17343">
        <v>0</v>
      </c>
      <c r="K17343">
        <v>2002</v>
      </c>
      <c r="L17343">
        <v>2005</v>
      </c>
    </row>
    <row r="17344" spans="1:12" x14ac:dyDescent="0.25">
      <c r="A17344">
        <v>32</v>
      </c>
      <c r="B17344">
        <v>88987537</v>
      </c>
      <c r="C17344" t="s">
        <v>314</v>
      </c>
      <c r="D17344">
        <v>59</v>
      </c>
      <c r="E17344">
        <v>0</v>
      </c>
      <c r="F17344">
        <v>41.3</v>
      </c>
      <c r="G17344">
        <v>0</v>
      </c>
      <c r="H17344">
        <v>0</v>
      </c>
      <c r="I17344">
        <v>0</v>
      </c>
      <c r="K17344">
        <v>1997</v>
      </c>
      <c r="L17344">
        <v>1999</v>
      </c>
    </row>
    <row r="17345" spans="1:12" x14ac:dyDescent="0.25">
      <c r="A17345">
        <v>32</v>
      </c>
      <c r="B17345">
        <v>88987538</v>
      </c>
      <c r="C17345" t="s">
        <v>314</v>
      </c>
      <c r="D17345">
        <v>59</v>
      </c>
      <c r="E17345">
        <v>0</v>
      </c>
      <c r="F17345">
        <v>41.3</v>
      </c>
      <c r="G17345">
        <v>0</v>
      </c>
      <c r="H17345">
        <v>0</v>
      </c>
      <c r="I17345">
        <v>0</v>
      </c>
      <c r="K17345">
        <v>2000</v>
      </c>
      <c r="L17345">
        <v>2000</v>
      </c>
    </row>
    <row r="17346" spans="1:12" x14ac:dyDescent="0.25">
      <c r="A17346">
        <v>32</v>
      </c>
      <c r="B17346">
        <v>88987539</v>
      </c>
      <c r="C17346" t="s">
        <v>314</v>
      </c>
      <c r="D17346">
        <v>52</v>
      </c>
      <c r="E17346">
        <v>0</v>
      </c>
      <c r="F17346">
        <v>36.4</v>
      </c>
      <c r="G17346">
        <v>0</v>
      </c>
      <c r="H17346">
        <v>0</v>
      </c>
      <c r="I17346">
        <v>0</v>
      </c>
      <c r="K17346">
        <v>1996</v>
      </c>
      <c r="L17346">
        <v>1999</v>
      </c>
    </row>
    <row r="17347" spans="1:12" x14ac:dyDescent="0.25">
      <c r="A17347">
        <v>32</v>
      </c>
      <c r="B17347">
        <v>88987540</v>
      </c>
      <c r="C17347" t="s">
        <v>314</v>
      </c>
      <c r="D17347">
        <v>83</v>
      </c>
      <c r="E17347">
        <v>0</v>
      </c>
      <c r="F17347">
        <v>58.1</v>
      </c>
      <c r="G17347">
        <v>0</v>
      </c>
      <c r="H17347">
        <v>0</v>
      </c>
      <c r="I17347">
        <v>0</v>
      </c>
      <c r="K17347">
        <v>2003</v>
      </c>
      <c r="L17347">
        <v>2003</v>
      </c>
    </row>
    <row r="17348" spans="1:12" x14ac:dyDescent="0.25">
      <c r="A17348">
        <v>32</v>
      </c>
      <c r="B17348">
        <v>88987595</v>
      </c>
      <c r="C17348" t="s">
        <v>314</v>
      </c>
      <c r="D17348">
        <v>126</v>
      </c>
      <c r="E17348">
        <v>0</v>
      </c>
      <c r="F17348">
        <v>88.2</v>
      </c>
      <c r="G17348">
        <v>0</v>
      </c>
      <c r="H17348">
        <v>0</v>
      </c>
      <c r="I17348">
        <v>0</v>
      </c>
      <c r="K17348">
        <v>2002</v>
      </c>
      <c r="L17348">
        <v>2002</v>
      </c>
    </row>
    <row r="17349" spans="1:12" x14ac:dyDescent="0.25">
      <c r="A17349">
        <v>32</v>
      </c>
      <c r="B17349">
        <v>88987596</v>
      </c>
      <c r="C17349" t="s">
        <v>314</v>
      </c>
      <c r="D17349">
        <v>126</v>
      </c>
      <c r="E17349">
        <v>0</v>
      </c>
      <c r="F17349">
        <v>88.2</v>
      </c>
      <c r="G17349">
        <v>0</v>
      </c>
      <c r="H17349">
        <v>0</v>
      </c>
      <c r="I17349">
        <v>0</v>
      </c>
      <c r="K17349">
        <v>2002</v>
      </c>
      <c r="L17349">
        <v>2002</v>
      </c>
    </row>
    <row r="17350" spans="1:12" x14ac:dyDescent="0.25">
      <c r="A17350">
        <v>32</v>
      </c>
      <c r="B17350">
        <v>88987597</v>
      </c>
      <c r="C17350" t="s">
        <v>314</v>
      </c>
      <c r="D17350">
        <v>95</v>
      </c>
      <c r="E17350">
        <v>0</v>
      </c>
      <c r="F17350">
        <v>66.5</v>
      </c>
      <c r="G17350">
        <v>0</v>
      </c>
      <c r="H17350">
        <v>0</v>
      </c>
      <c r="I17350">
        <v>0</v>
      </c>
      <c r="K17350">
        <v>1999</v>
      </c>
      <c r="L17350">
        <v>1999</v>
      </c>
    </row>
    <row r="17351" spans="1:12" x14ac:dyDescent="0.25">
      <c r="A17351">
        <v>32</v>
      </c>
      <c r="B17351">
        <v>88987598</v>
      </c>
      <c r="C17351" t="s">
        <v>314</v>
      </c>
      <c r="D17351">
        <v>95</v>
      </c>
      <c r="E17351">
        <v>0</v>
      </c>
      <c r="F17351">
        <v>66.5</v>
      </c>
      <c r="G17351">
        <v>0</v>
      </c>
      <c r="H17351">
        <v>0</v>
      </c>
      <c r="I17351">
        <v>0</v>
      </c>
      <c r="K17351">
        <v>1999</v>
      </c>
      <c r="L17351">
        <v>1999</v>
      </c>
    </row>
    <row r="17352" spans="1:12" x14ac:dyDescent="0.25">
      <c r="A17352">
        <v>32</v>
      </c>
      <c r="B17352">
        <v>88987599</v>
      </c>
      <c r="C17352" t="s">
        <v>314</v>
      </c>
      <c r="D17352">
        <v>23.5</v>
      </c>
      <c r="E17352">
        <v>0</v>
      </c>
      <c r="F17352">
        <v>16.45</v>
      </c>
      <c r="G17352">
        <v>0</v>
      </c>
      <c r="H17352">
        <v>0</v>
      </c>
      <c r="I17352">
        <v>0</v>
      </c>
      <c r="K17352">
        <v>1995</v>
      </c>
      <c r="L17352">
        <v>2001</v>
      </c>
    </row>
    <row r="17353" spans="1:12" x14ac:dyDescent="0.25">
      <c r="A17353">
        <v>32</v>
      </c>
      <c r="B17353">
        <v>88987600</v>
      </c>
      <c r="C17353" t="s">
        <v>314</v>
      </c>
      <c r="D17353">
        <v>75</v>
      </c>
      <c r="E17353">
        <v>0</v>
      </c>
      <c r="F17353">
        <v>52.5</v>
      </c>
      <c r="G17353">
        <v>0</v>
      </c>
      <c r="H17353">
        <v>0</v>
      </c>
      <c r="I17353">
        <v>0</v>
      </c>
      <c r="K17353">
        <v>1997</v>
      </c>
      <c r="L17353">
        <v>2001</v>
      </c>
    </row>
    <row r="17354" spans="1:12" x14ac:dyDescent="0.25">
      <c r="A17354">
        <v>32</v>
      </c>
      <c r="B17354">
        <v>88987601</v>
      </c>
      <c r="C17354" t="s">
        <v>314</v>
      </c>
      <c r="D17354">
        <v>83</v>
      </c>
      <c r="E17354">
        <v>0</v>
      </c>
      <c r="F17354">
        <v>58.1</v>
      </c>
      <c r="G17354">
        <v>0</v>
      </c>
      <c r="H17354">
        <v>0</v>
      </c>
      <c r="I17354">
        <v>0</v>
      </c>
      <c r="K17354">
        <v>1997</v>
      </c>
      <c r="L17354">
        <v>2001</v>
      </c>
    </row>
    <row r="17355" spans="1:12" x14ac:dyDescent="0.25">
      <c r="A17355">
        <v>32</v>
      </c>
      <c r="B17355">
        <v>88987602</v>
      </c>
      <c r="C17355" t="s">
        <v>314</v>
      </c>
      <c r="D17355">
        <v>85</v>
      </c>
      <c r="E17355">
        <v>0</v>
      </c>
      <c r="F17355">
        <v>59.5</v>
      </c>
      <c r="G17355">
        <v>0</v>
      </c>
      <c r="H17355">
        <v>0</v>
      </c>
      <c r="I17355">
        <v>0</v>
      </c>
      <c r="K17355">
        <v>1997</v>
      </c>
      <c r="L17355">
        <v>2001</v>
      </c>
    </row>
    <row r="17356" spans="1:12" x14ac:dyDescent="0.25">
      <c r="A17356">
        <v>32</v>
      </c>
      <c r="B17356">
        <v>88987690</v>
      </c>
      <c r="C17356" t="s">
        <v>181</v>
      </c>
      <c r="D17356">
        <v>58</v>
      </c>
      <c r="E17356">
        <v>0</v>
      </c>
      <c r="F17356">
        <v>40.6</v>
      </c>
      <c r="G17356">
        <v>0</v>
      </c>
      <c r="H17356">
        <v>0</v>
      </c>
      <c r="I17356">
        <v>0</v>
      </c>
      <c r="K17356">
        <v>2001</v>
      </c>
      <c r="L17356">
        <v>2002</v>
      </c>
    </row>
    <row r="17357" spans="1:12" x14ac:dyDescent="0.25">
      <c r="A17357">
        <v>32</v>
      </c>
      <c r="B17357">
        <v>88987692</v>
      </c>
      <c r="C17357" t="s">
        <v>171</v>
      </c>
      <c r="D17357">
        <v>37</v>
      </c>
      <c r="E17357">
        <v>0</v>
      </c>
      <c r="F17357">
        <v>25.9</v>
      </c>
      <c r="G17357">
        <v>0</v>
      </c>
      <c r="H17357">
        <v>0</v>
      </c>
      <c r="I17357">
        <v>0</v>
      </c>
      <c r="K17357">
        <v>1999</v>
      </c>
      <c r="L17357">
        <v>2000</v>
      </c>
    </row>
    <row r="17358" spans="1:12" x14ac:dyDescent="0.25">
      <c r="A17358">
        <v>32</v>
      </c>
      <c r="B17358">
        <v>88987694</v>
      </c>
      <c r="C17358" t="s">
        <v>171</v>
      </c>
      <c r="D17358">
        <v>33</v>
      </c>
      <c r="E17358">
        <v>0</v>
      </c>
      <c r="F17358">
        <v>23.1</v>
      </c>
      <c r="G17358">
        <v>0</v>
      </c>
      <c r="H17358">
        <v>0</v>
      </c>
      <c r="I17358">
        <v>0</v>
      </c>
      <c r="K17358">
        <v>1999</v>
      </c>
      <c r="L17358">
        <v>2002</v>
      </c>
    </row>
    <row r="17359" spans="1:12" x14ac:dyDescent="0.25">
      <c r="A17359">
        <v>32</v>
      </c>
      <c r="B17359">
        <v>88987695</v>
      </c>
      <c r="C17359" t="s">
        <v>171</v>
      </c>
      <c r="D17359">
        <v>35</v>
      </c>
      <c r="E17359">
        <v>0</v>
      </c>
      <c r="F17359">
        <v>26.25</v>
      </c>
      <c r="G17359">
        <v>0</v>
      </c>
      <c r="H17359">
        <v>0</v>
      </c>
      <c r="I17359">
        <v>0</v>
      </c>
      <c r="K17359">
        <v>1999</v>
      </c>
      <c r="L17359">
        <v>2002</v>
      </c>
    </row>
    <row r="17360" spans="1:12" x14ac:dyDescent="0.25">
      <c r="A17360">
        <v>32</v>
      </c>
      <c r="B17360">
        <v>88987696</v>
      </c>
      <c r="C17360" t="s">
        <v>171</v>
      </c>
      <c r="D17360">
        <v>37</v>
      </c>
      <c r="E17360">
        <v>0</v>
      </c>
      <c r="F17360">
        <v>25.9</v>
      </c>
      <c r="G17360">
        <v>0</v>
      </c>
      <c r="H17360">
        <v>0</v>
      </c>
      <c r="I17360">
        <v>0</v>
      </c>
      <c r="K17360">
        <v>2001</v>
      </c>
      <c r="L17360">
        <v>2002</v>
      </c>
    </row>
    <row r="17361" spans="1:12" x14ac:dyDescent="0.25">
      <c r="A17361">
        <v>32</v>
      </c>
      <c r="B17361">
        <v>88987697</v>
      </c>
      <c r="C17361" t="s">
        <v>171</v>
      </c>
      <c r="D17361">
        <v>31</v>
      </c>
      <c r="E17361">
        <v>0</v>
      </c>
      <c r="F17361">
        <v>21.7</v>
      </c>
      <c r="G17361">
        <v>0</v>
      </c>
      <c r="H17361">
        <v>0</v>
      </c>
      <c r="I17361">
        <v>0</v>
      </c>
      <c r="K17361">
        <v>1999</v>
      </c>
      <c r="L17361">
        <v>1999</v>
      </c>
    </row>
    <row r="17362" spans="1:12" x14ac:dyDescent="0.25">
      <c r="A17362">
        <v>32</v>
      </c>
      <c r="B17362">
        <v>88987698</v>
      </c>
      <c r="C17362" t="s">
        <v>171</v>
      </c>
      <c r="D17362">
        <v>31</v>
      </c>
      <c r="E17362">
        <v>0</v>
      </c>
      <c r="F17362">
        <v>21.7</v>
      </c>
      <c r="G17362">
        <v>0</v>
      </c>
      <c r="H17362">
        <v>0</v>
      </c>
      <c r="I17362">
        <v>0</v>
      </c>
      <c r="K17362">
        <v>1999</v>
      </c>
      <c r="L17362">
        <v>1999</v>
      </c>
    </row>
    <row r="17363" spans="1:12" x14ac:dyDescent="0.25">
      <c r="A17363">
        <v>32</v>
      </c>
      <c r="B17363">
        <v>88987699</v>
      </c>
      <c r="C17363" t="s">
        <v>171</v>
      </c>
      <c r="D17363">
        <v>31</v>
      </c>
      <c r="E17363">
        <v>0</v>
      </c>
      <c r="F17363">
        <v>21.7</v>
      </c>
      <c r="G17363">
        <v>0</v>
      </c>
      <c r="H17363">
        <v>0</v>
      </c>
      <c r="I17363">
        <v>0</v>
      </c>
      <c r="K17363">
        <v>1999</v>
      </c>
      <c r="L17363">
        <v>2000</v>
      </c>
    </row>
    <row r="17364" spans="1:12" x14ac:dyDescent="0.25">
      <c r="A17364">
        <v>32</v>
      </c>
      <c r="B17364">
        <v>88987700</v>
      </c>
      <c r="C17364" t="s">
        <v>171</v>
      </c>
      <c r="D17364">
        <v>18</v>
      </c>
      <c r="E17364">
        <v>0</v>
      </c>
      <c r="F17364">
        <v>12.6</v>
      </c>
      <c r="G17364">
        <v>0</v>
      </c>
      <c r="H17364">
        <v>0</v>
      </c>
      <c r="I17364">
        <v>0</v>
      </c>
      <c r="K17364">
        <v>1999</v>
      </c>
      <c r="L17364">
        <v>2000</v>
      </c>
    </row>
    <row r="17365" spans="1:12" x14ac:dyDescent="0.25">
      <c r="A17365">
        <v>32</v>
      </c>
      <c r="B17365">
        <v>88987701</v>
      </c>
      <c r="C17365" t="s">
        <v>181</v>
      </c>
      <c r="D17365">
        <v>71</v>
      </c>
      <c r="E17365">
        <v>0</v>
      </c>
      <c r="F17365">
        <v>49.7</v>
      </c>
      <c r="G17365">
        <v>0</v>
      </c>
      <c r="H17365">
        <v>0</v>
      </c>
      <c r="I17365">
        <v>0</v>
      </c>
      <c r="K17365">
        <v>1999</v>
      </c>
      <c r="L17365">
        <v>2002</v>
      </c>
    </row>
    <row r="17366" spans="1:12" x14ac:dyDescent="0.25">
      <c r="A17366">
        <v>32</v>
      </c>
      <c r="B17366">
        <v>88987702</v>
      </c>
      <c r="C17366" t="s">
        <v>181</v>
      </c>
      <c r="D17366">
        <v>30</v>
      </c>
      <c r="E17366">
        <v>0</v>
      </c>
      <c r="F17366">
        <v>21</v>
      </c>
      <c r="G17366">
        <v>0</v>
      </c>
      <c r="H17366">
        <v>0</v>
      </c>
      <c r="I17366">
        <v>0</v>
      </c>
      <c r="K17366">
        <v>1999</v>
      </c>
      <c r="L17366">
        <v>1999</v>
      </c>
    </row>
    <row r="17367" spans="1:12" x14ac:dyDescent="0.25">
      <c r="A17367">
        <v>32</v>
      </c>
      <c r="B17367">
        <v>88987703</v>
      </c>
      <c r="C17367" t="s">
        <v>181</v>
      </c>
      <c r="D17367">
        <v>35</v>
      </c>
      <c r="E17367">
        <v>0</v>
      </c>
      <c r="F17367">
        <v>24.5</v>
      </c>
      <c r="G17367">
        <v>0</v>
      </c>
      <c r="H17367">
        <v>0</v>
      </c>
      <c r="I17367">
        <v>0</v>
      </c>
      <c r="K17367">
        <v>1999</v>
      </c>
      <c r="L17367">
        <v>2000</v>
      </c>
    </row>
    <row r="17368" spans="1:12" x14ac:dyDescent="0.25">
      <c r="A17368">
        <v>32</v>
      </c>
      <c r="B17368">
        <v>88987704</v>
      </c>
      <c r="C17368" t="s">
        <v>279</v>
      </c>
      <c r="D17368">
        <v>70</v>
      </c>
      <c r="E17368">
        <v>0</v>
      </c>
      <c r="F17368">
        <v>52.5</v>
      </c>
      <c r="G17368">
        <v>0</v>
      </c>
      <c r="H17368">
        <v>0</v>
      </c>
      <c r="I17368">
        <v>0</v>
      </c>
      <c r="K17368">
        <v>1999</v>
      </c>
      <c r="L17368">
        <v>2002</v>
      </c>
    </row>
    <row r="17369" spans="1:12" x14ac:dyDescent="0.25">
      <c r="A17369">
        <v>32</v>
      </c>
      <c r="B17369">
        <v>88987705</v>
      </c>
      <c r="C17369" t="s">
        <v>279</v>
      </c>
      <c r="D17369">
        <v>70</v>
      </c>
      <c r="E17369">
        <v>0</v>
      </c>
      <c r="F17369">
        <v>52.5</v>
      </c>
      <c r="G17369">
        <v>0</v>
      </c>
      <c r="H17369">
        <v>0</v>
      </c>
      <c r="I17369">
        <v>0</v>
      </c>
      <c r="K17369">
        <v>2000</v>
      </c>
      <c r="L17369">
        <v>2000</v>
      </c>
    </row>
    <row r="17370" spans="1:12" x14ac:dyDescent="0.25">
      <c r="A17370">
        <v>32</v>
      </c>
      <c r="B17370">
        <v>88987706</v>
      </c>
      <c r="C17370" t="s">
        <v>200</v>
      </c>
      <c r="D17370">
        <v>53</v>
      </c>
      <c r="E17370">
        <v>0</v>
      </c>
      <c r="F17370">
        <v>37.1</v>
      </c>
      <c r="G17370">
        <v>0</v>
      </c>
      <c r="H17370">
        <v>0</v>
      </c>
      <c r="I17370">
        <v>0</v>
      </c>
      <c r="K17370">
        <v>2000</v>
      </c>
      <c r="L17370">
        <v>2002</v>
      </c>
    </row>
    <row r="17371" spans="1:12" x14ac:dyDescent="0.25">
      <c r="A17371">
        <v>32</v>
      </c>
      <c r="B17371">
        <v>89006730</v>
      </c>
      <c r="C17371" t="s">
        <v>1478</v>
      </c>
      <c r="D17371">
        <v>185</v>
      </c>
      <c r="E17371">
        <v>0</v>
      </c>
      <c r="F17371">
        <v>138.75</v>
      </c>
      <c r="G17371">
        <v>0</v>
      </c>
      <c r="H17371">
        <v>187.91</v>
      </c>
      <c r="I17371">
        <v>0</v>
      </c>
      <c r="K17371">
        <v>2003</v>
      </c>
      <c r="L17371">
        <v>2010</v>
      </c>
    </row>
    <row r="17372" spans="1:12" x14ac:dyDescent="0.25">
      <c r="A17372">
        <v>32</v>
      </c>
      <c r="B17372">
        <v>89006740</v>
      </c>
      <c r="C17372" t="s">
        <v>1146</v>
      </c>
      <c r="D17372">
        <v>180</v>
      </c>
      <c r="E17372">
        <v>0</v>
      </c>
      <c r="F17372">
        <v>126</v>
      </c>
      <c r="G17372">
        <v>0</v>
      </c>
      <c r="H17372">
        <v>0</v>
      </c>
      <c r="I17372">
        <v>0</v>
      </c>
      <c r="K17372">
        <v>2003</v>
      </c>
      <c r="L17372">
        <v>2010</v>
      </c>
    </row>
    <row r="17373" spans="1:12" x14ac:dyDescent="0.25">
      <c r="A17373">
        <v>32</v>
      </c>
      <c r="B17373">
        <v>89006750</v>
      </c>
      <c r="C17373" t="s">
        <v>1146</v>
      </c>
      <c r="D17373">
        <v>195</v>
      </c>
      <c r="E17373">
        <v>0</v>
      </c>
      <c r="F17373">
        <v>136.5</v>
      </c>
      <c r="G17373">
        <v>0</v>
      </c>
      <c r="H17373">
        <v>0</v>
      </c>
      <c r="I17373">
        <v>0</v>
      </c>
      <c r="K17373">
        <v>2003</v>
      </c>
      <c r="L17373">
        <v>2010</v>
      </c>
    </row>
    <row r="17374" spans="1:12" x14ac:dyDescent="0.25">
      <c r="A17374">
        <v>32</v>
      </c>
      <c r="B17374">
        <v>89006755</v>
      </c>
      <c r="C17374" t="s">
        <v>1477</v>
      </c>
      <c r="D17374">
        <v>170</v>
      </c>
      <c r="E17374">
        <v>0</v>
      </c>
      <c r="F17374">
        <v>127.5</v>
      </c>
      <c r="G17374">
        <v>0</v>
      </c>
      <c r="H17374">
        <v>164.73</v>
      </c>
      <c r="I17374">
        <v>0</v>
      </c>
      <c r="K17374">
        <v>2003</v>
      </c>
      <c r="L17374">
        <v>2010</v>
      </c>
    </row>
    <row r="17375" spans="1:12" x14ac:dyDescent="0.25">
      <c r="A17375">
        <v>32</v>
      </c>
      <c r="B17375">
        <v>89006760</v>
      </c>
      <c r="C17375" t="s">
        <v>7218</v>
      </c>
      <c r="D17375">
        <v>560</v>
      </c>
      <c r="E17375">
        <v>0</v>
      </c>
      <c r="F17375">
        <v>392</v>
      </c>
      <c r="G17375">
        <v>0</v>
      </c>
      <c r="H17375">
        <v>0</v>
      </c>
      <c r="I17375">
        <v>0</v>
      </c>
      <c r="K17375">
        <v>2003</v>
      </c>
      <c r="L17375">
        <v>2010</v>
      </c>
    </row>
    <row r="17376" spans="1:12" x14ac:dyDescent="0.25">
      <c r="A17376">
        <v>32</v>
      </c>
      <c r="B17376">
        <v>89006762</v>
      </c>
      <c r="C17376" t="s">
        <v>1027</v>
      </c>
      <c r="D17376">
        <v>53</v>
      </c>
      <c r="E17376">
        <v>0</v>
      </c>
      <c r="F17376">
        <v>37.1</v>
      </c>
      <c r="G17376">
        <v>0</v>
      </c>
      <c r="H17376">
        <v>0</v>
      </c>
      <c r="I17376">
        <v>0</v>
      </c>
      <c r="K17376">
        <v>2003</v>
      </c>
      <c r="L17376">
        <v>2011</v>
      </c>
    </row>
    <row r="17377" spans="1:12" x14ac:dyDescent="0.25">
      <c r="A17377">
        <v>32</v>
      </c>
      <c r="B17377">
        <v>89006769</v>
      </c>
      <c r="C17377" t="s">
        <v>7219</v>
      </c>
      <c r="D17377">
        <v>260</v>
      </c>
      <c r="E17377">
        <v>0</v>
      </c>
      <c r="F17377">
        <v>195</v>
      </c>
      <c r="G17377">
        <v>0</v>
      </c>
      <c r="H17377">
        <v>0</v>
      </c>
      <c r="I17377">
        <v>0</v>
      </c>
      <c r="K17377">
        <v>2003</v>
      </c>
      <c r="L17377">
        <v>2010</v>
      </c>
    </row>
    <row r="17378" spans="1:12" x14ac:dyDescent="0.25">
      <c r="A17378">
        <v>32</v>
      </c>
      <c r="B17378">
        <v>89006775</v>
      </c>
      <c r="C17378" t="s">
        <v>7220</v>
      </c>
      <c r="D17378">
        <v>754</v>
      </c>
      <c r="E17378">
        <v>0</v>
      </c>
      <c r="F17378">
        <v>527.5</v>
      </c>
      <c r="G17378">
        <v>0</v>
      </c>
      <c r="H17378">
        <v>0</v>
      </c>
      <c r="I17378">
        <v>0</v>
      </c>
      <c r="K17378">
        <v>2003</v>
      </c>
      <c r="L17378">
        <v>2003</v>
      </c>
    </row>
    <row r="17379" spans="1:12" x14ac:dyDescent="0.25">
      <c r="A17379">
        <v>32</v>
      </c>
      <c r="B17379">
        <v>89006782</v>
      </c>
      <c r="C17379" t="s">
        <v>7221</v>
      </c>
      <c r="D17379">
        <v>45</v>
      </c>
      <c r="E17379">
        <v>0</v>
      </c>
      <c r="F17379">
        <v>31.5</v>
      </c>
      <c r="G17379">
        <v>0</v>
      </c>
      <c r="H17379">
        <v>0</v>
      </c>
      <c r="I17379">
        <v>0</v>
      </c>
      <c r="K17379">
        <v>2003</v>
      </c>
      <c r="L17379">
        <v>2010</v>
      </c>
    </row>
    <row r="17380" spans="1:12" x14ac:dyDescent="0.25">
      <c r="A17380">
        <v>32</v>
      </c>
      <c r="B17380">
        <v>89006783</v>
      </c>
      <c r="C17380" t="s">
        <v>7222</v>
      </c>
      <c r="D17380">
        <v>130</v>
      </c>
      <c r="E17380">
        <v>0</v>
      </c>
      <c r="F17380">
        <v>91</v>
      </c>
      <c r="G17380">
        <v>0</v>
      </c>
      <c r="H17380">
        <v>0</v>
      </c>
      <c r="I17380">
        <v>0</v>
      </c>
      <c r="K17380">
        <v>2003</v>
      </c>
      <c r="L17380">
        <v>2007</v>
      </c>
    </row>
    <row r="17381" spans="1:12" x14ac:dyDescent="0.25">
      <c r="A17381">
        <v>32</v>
      </c>
      <c r="B17381">
        <v>89006784</v>
      </c>
      <c r="C17381" t="s">
        <v>7223</v>
      </c>
      <c r="D17381">
        <v>381</v>
      </c>
      <c r="E17381">
        <v>0</v>
      </c>
      <c r="F17381">
        <v>266.7</v>
      </c>
      <c r="G17381">
        <v>0</v>
      </c>
      <c r="H17381">
        <v>0</v>
      </c>
      <c r="I17381">
        <v>0</v>
      </c>
      <c r="K17381">
        <v>2003</v>
      </c>
      <c r="L17381">
        <v>2010</v>
      </c>
    </row>
    <row r="17382" spans="1:12" x14ac:dyDescent="0.25">
      <c r="A17382">
        <v>32</v>
      </c>
      <c r="B17382">
        <v>89006786</v>
      </c>
      <c r="C17382" t="s">
        <v>7224</v>
      </c>
      <c r="D17382">
        <v>92</v>
      </c>
      <c r="E17382">
        <v>0</v>
      </c>
      <c r="F17382">
        <v>64.400000000000006</v>
      </c>
      <c r="G17382">
        <v>0</v>
      </c>
      <c r="H17382">
        <v>0</v>
      </c>
      <c r="I17382">
        <v>0</v>
      </c>
      <c r="K17382">
        <v>2003</v>
      </c>
      <c r="L17382">
        <v>2007</v>
      </c>
    </row>
    <row r="17383" spans="1:12" x14ac:dyDescent="0.25">
      <c r="A17383">
        <v>32</v>
      </c>
      <c r="B17383">
        <v>89006787</v>
      </c>
      <c r="C17383" t="s">
        <v>7225</v>
      </c>
      <c r="D17383">
        <v>47</v>
      </c>
      <c r="E17383">
        <v>0</v>
      </c>
      <c r="F17383">
        <v>28.2</v>
      </c>
      <c r="G17383">
        <v>0</v>
      </c>
      <c r="H17383">
        <v>0</v>
      </c>
      <c r="I17383">
        <v>0</v>
      </c>
      <c r="K17383">
        <v>2003</v>
      </c>
      <c r="L17383">
        <v>2010</v>
      </c>
    </row>
    <row r="17384" spans="1:12" x14ac:dyDescent="0.25">
      <c r="A17384">
        <v>32</v>
      </c>
      <c r="B17384">
        <v>89006788</v>
      </c>
      <c r="C17384" t="s">
        <v>7226</v>
      </c>
      <c r="D17384">
        <v>27</v>
      </c>
      <c r="E17384">
        <v>0</v>
      </c>
      <c r="F17384">
        <v>18.899999999999999</v>
      </c>
      <c r="G17384">
        <v>0</v>
      </c>
      <c r="H17384">
        <v>0</v>
      </c>
      <c r="I17384">
        <v>0</v>
      </c>
      <c r="K17384">
        <v>2003</v>
      </c>
      <c r="L17384">
        <v>2008</v>
      </c>
    </row>
    <row r="17385" spans="1:12" x14ac:dyDescent="0.25">
      <c r="A17385">
        <v>32</v>
      </c>
      <c r="B17385">
        <v>89006790</v>
      </c>
      <c r="C17385" t="s">
        <v>7227</v>
      </c>
      <c r="D17385">
        <v>700</v>
      </c>
      <c r="E17385">
        <v>0</v>
      </c>
      <c r="F17385">
        <v>490</v>
      </c>
      <c r="G17385">
        <v>0</v>
      </c>
      <c r="H17385">
        <v>0</v>
      </c>
      <c r="I17385">
        <v>0</v>
      </c>
      <c r="K17385">
        <v>2003</v>
      </c>
      <c r="L17385">
        <v>2010</v>
      </c>
    </row>
    <row r="17386" spans="1:12" x14ac:dyDescent="0.25">
      <c r="A17386">
        <v>32</v>
      </c>
      <c r="B17386">
        <v>89006800</v>
      </c>
      <c r="C17386" t="s">
        <v>7228</v>
      </c>
      <c r="D17386">
        <v>241</v>
      </c>
      <c r="E17386">
        <v>0</v>
      </c>
      <c r="F17386">
        <v>168.5</v>
      </c>
      <c r="G17386">
        <v>0</v>
      </c>
      <c r="H17386">
        <v>0</v>
      </c>
      <c r="I17386">
        <v>0</v>
      </c>
      <c r="K17386">
        <v>2003</v>
      </c>
      <c r="L17386">
        <v>2005</v>
      </c>
    </row>
    <row r="17387" spans="1:12" x14ac:dyDescent="0.25">
      <c r="A17387">
        <v>32</v>
      </c>
      <c r="B17387">
        <v>89006824</v>
      </c>
      <c r="C17387" t="s">
        <v>7229</v>
      </c>
      <c r="D17387">
        <v>6</v>
      </c>
      <c r="E17387">
        <v>0</v>
      </c>
      <c r="F17387">
        <v>4.2</v>
      </c>
      <c r="G17387">
        <v>0</v>
      </c>
      <c r="H17387">
        <v>0</v>
      </c>
      <c r="I17387">
        <v>0</v>
      </c>
      <c r="K17387">
        <v>2003</v>
      </c>
      <c r="L17387">
        <v>2003</v>
      </c>
    </row>
    <row r="17388" spans="1:12" x14ac:dyDescent="0.25">
      <c r="A17388">
        <v>32</v>
      </c>
      <c r="B17388">
        <v>89006830</v>
      </c>
      <c r="C17388" t="s">
        <v>1083</v>
      </c>
      <c r="D17388">
        <v>165</v>
      </c>
      <c r="E17388">
        <v>0</v>
      </c>
      <c r="F17388">
        <v>123.75</v>
      </c>
      <c r="G17388">
        <v>0</v>
      </c>
      <c r="H17388">
        <v>0</v>
      </c>
      <c r="I17388">
        <v>0</v>
      </c>
      <c r="K17388">
        <v>2003</v>
      </c>
      <c r="L17388">
        <v>2005</v>
      </c>
    </row>
    <row r="17389" spans="1:12" x14ac:dyDescent="0.25">
      <c r="A17389">
        <v>32</v>
      </c>
      <c r="B17389">
        <v>89006840</v>
      </c>
      <c r="C17389" t="s">
        <v>314</v>
      </c>
      <c r="D17389">
        <v>230</v>
      </c>
      <c r="E17389">
        <v>0</v>
      </c>
      <c r="F17389">
        <v>172.5</v>
      </c>
      <c r="G17389">
        <v>0</v>
      </c>
      <c r="H17389">
        <v>0</v>
      </c>
      <c r="I17389">
        <v>0</v>
      </c>
      <c r="K17389">
        <v>2003</v>
      </c>
      <c r="L17389">
        <v>2009</v>
      </c>
    </row>
    <row r="17390" spans="1:12" x14ac:dyDescent="0.25">
      <c r="A17390">
        <v>32</v>
      </c>
      <c r="B17390">
        <v>89006850</v>
      </c>
      <c r="C17390" t="s">
        <v>7230</v>
      </c>
      <c r="D17390">
        <v>175</v>
      </c>
      <c r="E17390">
        <v>0</v>
      </c>
      <c r="F17390">
        <v>131.25</v>
      </c>
      <c r="G17390">
        <v>0</v>
      </c>
      <c r="H17390">
        <v>0</v>
      </c>
      <c r="I17390">
        <v>0</v>
      </c>
      <c r="K17390">
        <v>2003</v>
      </c>
      <c r="L17390">
        <v>2010</v>
      </c>
    </row>
    <row r="17391" spans="1:12" x14ac:dyDescent="0.25">
      <c r="A17391">
        <v>32</v>
      </c>
      <c r="B17391">
        <v>89006860</v>
      </c>
      <c r="C17391" t="s">
        <v>7231</v>
      </c>
      <c r="D17391">
        <v>296</v>
      </c>
      <c r="E17391">
        <v>0</v>
      </c>
      <c r="F17391">
        <v>207</v>
      </c>
      <c r="G17391">
        <v>0</v>
      </c>
      <c r="H17391">
        <v>0</v>
      </c>
      <c r="I17391">
        <v>0</v>
      </c>
      <c r="K17391">
        <v>2003</v>
      </c>
      <c r="L17391">
        <v>2007</v>
      </c>
    </row>
    <row r="17392" spans="1:12" x14ac:dyDescent="0.25">
      <c r="A17392">
        <v>32</v>
      </c>
      <c r="B17392">
        <v>89006863</v>
      </c>
      <c r="C17392" t="s">
        <v>7232</v>
      </c>
      <c r="D17392">
        <v>52</v>
      </c>
      <c r="E17392">
        <v>0</v>
      </c>
      <c r="F17392">
        <v>36.4</v>
      </c>
      <c r="G17392">
        <v>0</v>
      </c>
      <c r="H17392">
        <v>0</v>
      </c>
      <c r="I17392">
        <v>0</v>
      </c>
      <c r="K17392">
        <v>2003</v>
      </c>
      <c r="L17392">
        <v>2010</v>
      </c>
    </row>
    <row r="17393" spans="1:12" x14ac:dyDescent="0.25">
      <c r="A17393">
        <v>32</v>
      </c>
      <c r="B17393">
        <v>89006870</v>
      </c>
      <c r="C17393" t="s">
        <v>7233</v>
      </c>
      <c r="D17393">
        <v>275</v>
      </c>
      <c r="E17393">
        <v>0</v>
      </c>
      <c r="F17393">
        <v>192.5</v>
      </c>
      <c r="G17393">
        <v>0</v>
      </c>
      <c r="H17393">
        <v>0</v>
      </c>
      <c r="I17393">
        <v>0</v>
      </c>
      <c r="K17393">
        <v>2003</v>
      </c>
      <c r="L17393">
        <v>2011</v>
      </c>
    </row>
    <row r="17394" spans="1:12" x14ac:dyDescent="0.25">
      <c r="A17394">
        <v>32</v>
      </c>
      <c r="B17394">
        <v>89006872</v>
      </c>
      <c r="C17394" t="s">
        <v>7234</v>
      </c>
      <c r="D17394">
        <v>50</v>
      </c>
      <c r="E17394">
        <v>0</v>
      </c>
      <c r="F17394">
        <v>35</v>
      </c>
      <c r="G17394">
        <v>0</v>
      </c>
      <c r="H17394">
        <v>0</v>
      </c>
      <c r="I17394">
        <v>0</v>
      </c>
      <c r="K17394">
        <v>2003</v>
      </c>
      <c r="L17394">
        <v>2010</v>
      </c>
    </row>
    <row r="17395" spans="1:12" x14ac:dyDescent="0.25">
      <c r="A17395">
        <v>32</v>
      </c>
      <c r="B17395">
        <v>89006880</v>
      </c>
      <c r="C17395" t="s">
        <v>7235</v>
      </c>
      <c r="D17395">
        <v>1070</v>
      </c>
      <c r="E17395">
        <v>0</v>
      </c>
      <c r="F17395">
        <v>802.5</v>
      </c>
      <c r="G17395">
        <v>0</v>
      </c>
      <c r="H17395">
        <v>0</v>
      </c>
      <c r="I17395">
        <v>0</v>
      </c>
      <c r="K17395">
        <v>2003</v>
      </c>
      <c r="L17395">
        <v>2010</v>
      </c>
    </row>
    <row r="17396" spans="1:12" x14ac:dyDescent="0.25">
      <c r="A17396">
        <v>32</v>
      </c>
      <c r="B17396">
        <v>89006883</v>
      </c>
      <c r="C17396" t="s">
        <v>7236</v>
      </c>
      <c r="D17396">
        <v>42.86</v>
      </c>
      <c r="E17396">
        <v>0</v>
      </c>
      <c r="F17396">
        <v>30.01</v>
      </c>
      <c r="G17396">
        <v>0</v>
      </c>
      <c r="H17396">
        <v>0</v>
      </c>
      <c r="I17396">
        <v>0</v>
      </c>
      <c r="K17396">
        <v>2003</v>
      </c>
      <c r="L17396">
        <v>2006</v>
      </c>
    </row>
    <row r="17397" spans="1:12" x14ac:dyDescent="0.25">
      <c r="A17397">
        <v>32</v>
      </c>
      <c r="B17397">
        <v>89006885</v>
      </c>
      <c r="C17397" t="s">
        <v>7237</v>
      </c>
      <c r="D17397">
        <v>48</v>
      </c>
      <c r="E17397">
        <v>0</v>
      </c>
      <c r="F17397">
        <v>33.6</v>
      </c>
      <c r="G17397">
        <v>0</v>
      </c>
      <c r="H17397">
        <v>0</v>
      </c>
      <c r="I17397">
        <v>0</v>
      </c>
      <c r="K17397">
        <v>2003</v>
      </c>
      <c r="L17397">
        <v>2009</v>
      </c>
    </row>
    <row r="17398" spans="1:12" x14ac:dyDescent="0.25">
      <c r="A17398">
        <v>32</v>
      </c>
      <c r="B17398">
        <v>89006890</v>
      </c>
      <c r="C17398" t="s">
        <v>7238</v>
      </c>
      <c r="D17398">
        <v>175</v>
      </c>
      <c r="E17398">
        <v>0</v>
      </c>
      <c r="F17398">
        <v>131.25</v>
      </c>
      <c r="G17398">
        <v>0</v>
      </c>
      <c r="H17398">
        <v>177.75</v>
      </c>
      <c r="I17398">
        <v>0</v>
      </c>
      <c r="K17398">
        <v>2003</v>
      </c>
      <c r="L17398">
        <v>2010</v>
      </c>
    </row>
    <row r="17399" spans="1:12" x14ac:dyDescent="0.25">
      <c r="A17399">
        <v>32</v>
      </c>
      <c r="B17399">
        <v>89006900</v>
      </c>
      <c r="C17399" t="s">
        <v>7220</v>
      </c>
      <c r="D17399">
        <v>807</v>
      </c>
      <c r="E17399">
        <v>0</v>
      </c>
      <c r="F17399">
        <v>565</v>
      </c>
      <c r="G17399">
        <v>0</v>
      </c>
      <c r="H17399">
        <v>0</v>
      </c>
      <c r="I17399">
        <v>0</v>
      </c>
      <c r="K17399">
        <v>2003</v>
      </c>
      <c r="L17399">
        <v>2003</v>
      </c>
    </row>
    <row r="17400" spans="1:12" x14ac:dyDescent="0.25">
      <c r="A17400">
        <v>32</v>
      </c>
      <c r="B17400">
        <v>89006930</v>
      </c>
      <c r="C17400" t="s">
        <v>7239</v>
      </c>
      <c r="D17400">
        <v>560</v>
      </c>
      <c r="E17400">
        <v>0</v>
      </c>
      <c r="F17400">
        <v>420</v>
      </c>
      <c r="G17400">
        <v>0</v>
      </c>
      <c r="H17400">
        <v>0</v>
      </c>
      <c r="I17400">
        <v>0</v>
      </c>
      <c r="K17400">
        <v>2003</v>
      </c>
      <c r="L17400">
        <v>2010</v>
      </c>
    </row>
    <row r="17401" spans="1:12" x14ac:dyDescent="0.25">
      <c r="A17401">
        <v>32</v>
      </c>
      <c r="B17401">
        <v>89006960</v>
      </c>
      <c r="C17401" t="s">
        <v>2769</v>
      </c>
      <c r="D17401">
        <v>419</v>
      </c>
      <c r="E17401">
        <v>0</v>
      </c>
      <c r="F17401">
        <v>293</v>
      </c>
      <c r="G17401">
        <v>0</v>
      </c>
      <c r="H17401">
        <v>0</v>
      </c>
      <c r="I17401">
        <v>0</v>
      </c>
      <c r="K17401">
        <v>2003</v>
      </c>
      <c r="L17401">
        <v>2005</v>
      </c>
    </row>
    <row r="17402" spans="1:12" x14ac:dyDescent="0.25">
      <c r="A17402">
        <v>32</v>
      </c>
      <c r="B17402">
        <v>89006961</v>
      </c>
      <c r="C17402" t="s">
        <v>1789</v>
      </c>
      <c r="D17402">
        <v>443</v>
      </c>
      <c r="E17402">
        <v>0</v>
      </c>
      <c r="F17402">
        <v>310</v>
      </c>
      <c r="G17402">
        <v>0</v>
      </c>
      <c r="H17402">
        <v>0</v>
      </c>
      <c r="I17402">
        <v>0</v>
      </c>
      <c r="K17402">
        <v>2003</v>
      </c>
      <c r="L17402">
        <v>2005</v>
      </c>
    </row>
    <row r="17403" spans="1:12" x14ac:dyDescent="0.25">
      <c r="A17403">
        <v>32</v>
      </c>
      <c r="B17403">
        <v>89006962</v>
      </c>
      <c r="C17403" t="s">
        <v>7220</v>
      </c>
      <c r="D17403">
        <v>822</v>
      </c>
      <c r="E17403">
        <v>0</v>
      </c>
      <c r="F17403">
        <v>575.4</v>
      </c>
      <c r="G17403">
        <v>0</v>
      </c>
      <c r="H17403">
        <v>0</v>
      </c>
      <c r="I17403">
        <v>0</v>
      </c>
      <c r="K17403">
        <v>2003</v>
      </c>
      <c r="L17403">
        <v>2003</v>
      </c>
    </row>
    <row r="17404" spans="1:12" x14ac:dyDescent="0.25">
      <c r="A17404">
        <v>32</v>
      </c>
      <c r="B17404">
        <v>89006963</v>
      </c>
      <c r="C17404" t="s">
        <v>7220</v>
      </c>
      <c r="D17404">
        <v>822</v>
      </c>
      <c r="E17404">
        <v>0</v>
      </c>
      <c r="F17404">
        <v>575.4</v>
      </c>
      <c r="G17404">
        <v>0</v>
      </c>
      <c r="H17404">
        <v>0</v>
      </c>
      <c r="I17404">
        <v>0</v>
      </c>
      <c r="K17404">
        <v>2003</v>
      </c>
      <c r="L17404">
        <v>2003</v>
      </c>
    </row>
    <row r="17405" spans="1:12" x14ac:dyDescent="0.25">
      <c r="A17405">
        <v>32</v>
      </c>
      <c r="B17405">
        <v>89006964</v>
      </c>
      <c r="C17405" t="s">
        <v>7240</v>
      </c>
      <c r="D17405">
        <v>300</v>
      </c>
      <c r="E17405">
        <v>0</v>
      </c>
      <c r="F17405">
        <v>210</v>
      </c>
      <c r="G17405">
        <v>0</v>
      </c>
      <c r="H17405">
        <v>0</v>
      </c>
      <c r="I17405">
        <v>0</v>
      </c>
      <c r="K17405">
        <v>2003</v>
      </c>
      <c r="L17405">
        <v>2010</v>
      </c>
    </row>
    <row r="17406" spans="1:12" x14ac:dyDescent="0.25">
      <c r="A17406">
        <v>32</v>
      </c>
      <c r="B17406">
        <v>89006965</v>
      </c>
      <c r="C17406" t="s">
        <v>7241</v>
      </c>
      <c r="D17406">
        <v>300</v>
      </c>
      <c r="E17406">
        <v>0</v>
      </c>
      <c r="F17406">
        <v>210</v>
      </c>
      <c r="G17406">
        <v>0</v>
      </c>
      <c r="H17406">
        <v>0</v>
      </c>
      <c r="I17406">
        <v>0</v>
      </c>
      <c r="K17406">
        <v>2003</v>
      </c>
      <c r="L17406">
        <v>2010</v>
      </c>
    </row>
    <row r="17407" spans="1:12" x14ac:dyDescent="0.25">
      <c r="A17407">
        <v>32</v>
      </c>
      <c r="B17407">
        <v>89006968</v>
      </c>
      <c r="C17407" t="s">
        <v>7242</v>
      </c>
      <c r="D17407">
        <v>822</v>
      </c>
      <c r="E17407">
        <v>0</v>
      </c>
      <c r="F17407">
        <v>575.4</v>
      </c>
      <c r="G17407">
        <v>0</v>
      </c>
      <c r="H17407">
        <v>0</v>
      </c>
      <c r="I17407">
        <v>0</v>
      </c>
      <c r="K17407">
        <v>2003</v>
      </c>
      <c r="L17407">
        <v>2007</v>
      </c>
    </row>
    <row r="17408" spans="1:12" x14ac:dyDescent="0.25">
      <c r="A17408">
        <v>32</v>
      </c>
      <c r="B17408">
        <v>89006969</v>
      </c>
      <c r="C17408" t="s">
        <v>7242</v>
      </c>
      <c r="D17408">
        <v>822</v>
      </c>
      <c r="E17408">
        <v>0</v>
      </c>
      <c r="F17408">
        <v>575.4</v>
      </c>
      <c r="G17408">
        <v>0</v>
      </c>
      <c r="H17408">
        <v>0</v>
      </c>
      <c r="I17408">
        <v>0</v>
      </c>
      <c r="K17408">
        <v>2003</v>
      </c>
      <c r="L17408">
        <v>2007</v>
      </c>
    </row>
    <row r="17409" spans="1:12" x14ac:dyDescent="0.25">
      <c r="A17409">
        <v>32</v>
      </c>
      <c r="B17409">
        <v>89021519</v>
      </c>
      <c r="C17409" t="s">
        <v>7243</v>
      </c>
      <c r="D17409">
        <v>54</v>
      </c>
      <c r="E17409">
        <v>0</v>
      </c>
      <c r="F17409">
        <v>37.799999999999997</v>
      </c>
      <c r="G17409">
        <v>0</v>
      </c>
      <c r="H17409">
        <v>0</v>
      </c>
      <c r="I17409">
        <v>0</v>
      </c>
      <c r="K17409">
        <v>2003</v>
      </c>
      <c r="L17409">
        <v>2006</v>
      </c>
    </row>
    <row r="17410" spans="1:12" x14ac:dyDescent="0.25">
      <c r="A17410">
        <v>32</v>
      </c>
      <c r="B17410">
        <v>89021834</v>
      </c>
      <c r="C17410" t="s">
        <v>250</v>
      </c>
      <c r="D17410">
        <v>90</v>
      </c>
      <c r="E17410">
        <v>0</v>
      </c>
      <c r="F17410">
        <v>67.5</v>
      </c>
      <c r="G17410">
        <v>0</v>
      </c>
      <c r="H17410">
        <v>0</v>
      </c>
      <c r="I17410">
        <v>0</v>
      </c>
      <c r="K17410">
        <v>2004</v>
      </c>
      <c r="L17410">
        <v>2006</v>
      </c>
    </row>
    <row r="17411" spans="1:12" x14ac:dyDescent="0.25">
      <c r="A17411">
        <v>32</v>
      </c>
      <c r="B17411">
        <v>89021835</v>
      </c>
      <c r="C17411" t="s">
        <v>250</v>
      </c>
      <c r="D17411">
        <v>90</v>
      </c>
      <c r="E17411">
        <v>0</v>
      </c>
      <c r="F17411">
        <v>67.5</v>
      </c>
      <c r="G17411">
        <v>0</v>
      </c>
      <c r="H17411">
        <v>0</v>
      </c>
      <c r="I17411">
        <v>0</v>
      </c>
      <c r="K17411">
        <v>2004</v>
      </c>
      <c r="L17411">
        <v>2011</v>
      </c>
    </row>
    <row r="17412" spans="1:12" x14ac:dyDescent="0.25">
      <c r="A17412">
        <v>32</v>
      </c>
      <c r="B17412">
        <v>89021841</v>
      </c>
      <c r="C17412" t="s">
        <v>1492</v>
      </c>
      <c r="D17412">
        <v>70</v>
      </c>
      <c r="E17412">
        <v>0</v>
      </c>
      <c r="F17412">
        <v>52.5</v>
      </c>
      <c r="G17412">
        <v>0</v>
      </c>
      <c r="H17412">
        <v>0</v>
      </c>
      <c r="I17412">
        <v>0</v>
      </c>
      <c r="K17412">
        <v>2004</v>
      </c>
      <c r="L17412">
        <v>2008</v>
      </c>
    </row>
    <row r="17413" spans="1:12" x14ac:dyDescent="0.25">
      <c r="A17413">
        <v>32</v>
      </c>
      <c r="B17413">
        <v>89021853</v>
      </c>
      <c r="C17413" t="s">
        <v>401</v>
      </c>
      <c r="D17413">
        <v>120</v>
      </c>
      <c r="E17413">
        <v>0</v>
      </c>
      <c r="F17413">
        <v>84</v>
      </c>
      <c r="G17413">
        <v>0</v>
      </c>
      <c r="H17413">
        <v>0</v>
      </c>
      <c r="I17413">
        <v>0</v>
      </c>
      <c r="K17413">
        <v>2004</v>
      </c>
      <c r="L17413">
        <v>2008</v>
      </c>
    </row>
    <row r="17414" spans="1:12" x14ac:dyDescent="0.25">
      <c r="A17414">
        <v>32</v>
      </c>
      <c r="B17414">
        <v>89021856</v>
      </c>
      <c r="C17414" t="s">
        <v>1050</v>
      </c>
      <c r="D17414">
        <v>70</v>
      </c>
      <c r="E17414">
        <v>0</v>
      </c>
      <c r="F17414">
        <v>52.5</v>
      </c>
      <c r="G17414">
        <v>0</v>
      </c>
      <c r="H17414">
        <v>0</v>
      </c>
      <c r="I17414">
        <v>0</v>
      </c>
      <c r="K17414">
        <v>2004</v>
      </c>
      <c r="L17414">
        <v>2008</v>
      </c>
    </row>
    <row r="17415" spans="1:12" x14ac:dyDescent="0.25">
      <c r="A17415">
        <v>32</v>
      </c>
      <c r="B17415">
        <v>89021859</v>
      </c>
      <c r="C17415" t="s">
        <v>7244</v>
      </c>
      <c r="D17415">
        <v>240</v>
      </c>
      <c r="E17415">
        <v>0</v>
      </c>
      <c r="F17415">
        <v>180</v>
      </c>
      <c r="G17415">
        <v>0</v>
      </c>
      <c r="H17415">
        <v>0</v>
      </c>
      <c r="I17415">
        <v>0</v>
      </c>
      <c r="K17415">
        <v>2004</v>
      </c>
      <c r="L17415">
        <v>2011</v>
      </c>
    </row>
    <row r="17416" spans="1:12" x14ac:dyDescent="0.25">
      <c r="A17416">
        <v>32</v>
      </c>
      <c r="B17416">
        <v>89021870</v>
      </c>
      <c r="C17416" t="s">
        <v>7245</v>
      </c>
      <c r="D17416">
        <v>70</v>
      </c>
      <c r="E17416">
        <v>0</v>
      </c>
      <c r="F17416">
        <v>52.5</v>
      </c>
      <c r="G17416">
        <v>0</v>
      </c>
      <c r="H17416">
        <v>0</v>
      </c>
      <c r="I17416">
        <v>0</v>
      </c>
      <c r="K17416">
        <v>2004</v>
      </c>
      <c r="L17416">
        <v>2011</v>
      </c>
    </row>
    <row r="17417" spans="1:12" x14ac:dyDescent="0.25">
      <c r="A17417">
        <v>32</v>
      </c>
      <c r="B17417">
        <v>89021874</v>
      </c>
      <c r="C17417" t="s">
        <v>293</v>
      </c>
      <c r="D17417">
        <v>99</v>
      </c>
      <c r="E17417">
        <v>0</v>
      </c>
      <c r="F17417">
        <v>69.3</v>
      </c>
      <c r="G17417">
        <v>0</v>
      </c>
      <c r="H17417">
        <v>0</v>
      </c>
      <c r="I17417">
        <v>0</v>
      </c>
      <c r="K17417">
        <v>2004</v>
      </c>
      <c r="L17417">
        <v>2008</v>
      </c>
    </row>
    <row r="17418" spans="1:12" x14ac:dyDescent="0.25">
      <c r="A17418">
        <v>32</v>
      </c>
      <c r="B17418">
        <v>89021875</v>
      </c>
      <c r="C17418" t="s">
        <v>7246</v>
      </c>
      <c r="D17418">
        <v>59</v>
      </c>
      <c r="E17418">
        <v>0</v>
      </c>
      <c r="F17418">
        <v>41.3</v>
      </c>
      <c r="G17418">
        <v>0</v>
      </c>
      <c r="H17418">
        <v>0</v>
      </c>
      <c r="I17418">
        <v>0</v>
      </c>
      <c r="K17418">
        <v>2004</v>
      </c>
      <c r="L17418">
        <v>2008</v>
      </c>
    </row>
    <row r="17419" spans="1:12" x14ac:dyDescent="0.25">
      <c r="A17419">
        <v>32</v>
      </c>
      <c r="B17419">
        <v>89021876</v>
      </c>
      <c r="C17419" t="s">
        <v>7247</v>
      </c>
      <c r="D17419">
        <v>435</v>
      </c>
      <c r="E17419">
        <v>0</v>
      </c>
      <c r="F17419">
        <v>326.25</v>
      </c>
      <c r="G17419">
        <v>0</v>
      </c>
      <c r="H17419">
        <v>0</v>
      </c>
      <c r="I17419">
        <v>0</v>
      </c>
      <c r="K17419">
        <v>2004</v>
      </c>
      <c r="L17419">
        <v>2006</v>
      </c>
    </row>
    <row r="17420" spans="1:12" x14ac:dyDescent="0.25">
      <c r="A17420">
        <v>32</v>
      </c>
      <c r="B17420">
        <v>89021880</v>
      </c>
      <c r="C17420" t="s">
        <v>234</v>
      </c>
      <c r="D17420">
        <v>115</v>
      </c>
      <c r="E17420">
        <v>0</v>
      </c>
      <c r="F17420">
        <v>86.25</v>
      </c>
      <c r="G17420">
        <v>0</v>
      </c>
      <c r="H17420">
        <v>116.81</v>
      </c>
      <c r="I17420">
        <v>0</v>
      </c>
      <c r="K17420">
        <v>2004</v>
      </c>
      <c r="L17420">
        <v>2011</v>
      </c>
    </row>
    <row r="17421" spans="1:12" x14ac:dyDescent="0.25">
      <c r="A17421">
        <v>32</v>
      </c>
      <c r="B17421">
        <v>89038930</v>
      </c>
      <c r="C17421" t="s">
        <v>314</v>
      </c>
      <c r="D17421">
        <v>60</v>
      </c>
      <c r="E17421">
        <v>0</v>
      </c>
      <c r="F17421">
        <v>45</v>
      </c>
      <c r="G17421">
        <v>0</v>
      </c>
      <c r="H17421">
        <v>0</v>
      </c>
      <c r="I17421">
        <v>0</v>
      </c>
      <c r="K17421">
        <v>2004</v>
      </c>
      <c r="L17421">
        <v>2007</v>
      </c>
    </row>
    <row r="17422" spans="1:12" x14ac:dyDescent="0.25">
      <c r="A17422">
        <v>32</v>
      </c>
      <c r="B17422">
        <v>89038931</v>
      </c>
      <c r="C17422" t="s">
        <v>640</v>
      </c>
      <c r="D17422">
        <v>35</v>
      </c>
      <c r="E17422">
        <v>0</v>
      </c>
      <c r="F17422">
        <v>26.25</v>
      </c>
      <c r="G17422">
        <v>0</v>
      </c>
      <c r="H17422">
        <v>0</v>
      </c>
      <c r="I17422">
        <v>0</v>
      </c>
      <c r="K17422">
        <v>2004</v>
      </c>
      <c r="L17422">
        <v>2007</v>
      </c>
    </row>
    <row r="17423" spans="1:12" x14ac:dyDescent="0.25">
      <c r="A17423">
        <v>32</v>
      </c>
      <c r="B17423">
        <v>89039697</v>
      </c>
      <c r="C17423" t="s">
        <v>314</v>
      </c>
      <c r="D17423">
        <v>70</v>
      </c>
      <c r="E17423">
        <v>0</v>
      </c>
      <c r="F17423">
        <v>49</v>
      </c>
      <c r="G17423">
        <v>0</v>
      </c>
      <c r="H17423">
        <v>0</v>
      </c>
      <c r="I17423">
        <v>0</v>
      </c>
      <c r="K17423">
        <v>2003</v>
      </c>
      <c r="L17423">
        <v>2003</v>
      </c>
    </row>
    <row r="17424" spans="1:12" x14ac:dyDescent="0.25">
      <c r="A17424">
        <v>32</v>
      </c>
      <c r="B17424">
        <v>89039779</v>
      </c>
      <c r="C17424" t="s">
        <v>314</v>
      </c>
      <c r="D17424">
        <v>80</v>
      </c>
      <c r="E17424">
        <v>0</v>
      </c>
      <c r="F17424">
        <v>56</v>
      </c>
      <c r="G17424">
        <v>0</v>
      </c>
      <c r="H17424">
        <v>0</v>
      </c>
      <c r="I17424">
        <v>0</v>
      </c>
      <c r="K17424">
        <v>2001</v>
      </c>
      <c r="L17424">
        <v>2005</v>
      </c>
    </row>
    <row r="17425" spans="1:12" x14ac:dyDescent="0.25">
      <c r="A17425">
        <v>32</v>
      </c>
      <c r="B17425">
        <v>89039803</v>
      </c>
      <c r="C17425" t="s">
        <v>279</v>
      </c>
      <c r="D17425">
        <v>47</v>
      </c>
      <c r="E17425">
        <v>0</v>
      </c>
      <c r="F17425">
        <v>32.9</v>
      </c>
      <c r="G17425">
        <v>0</v>
      </c>
      <c r="H17425">
        <v>0</v>
      </c>
      <c r="I17425">
        <v>0</v>
      </c>
      <c r="K17425">
        <v>2004</v>
      </c>
      <c r="L17425">
        <v>2004</v>
      </c>
    </row>
    <row r="17426" spans="1:12" x14ac:dyDescent="0.25">
      <c r="A17426">
        <v>32</v>
      </c>
      <c r="B17426">
        <v>89040040</v>
      </c>
      <c r="C17426" t="s">
        <v>314</v>
      </c>
      <c r="D17426">
        <v>93</v>
      </c>
      <c r="E17426">
        <v>0</v>
      </c>
      <c r="F17426">
        <v>65.099999999999994</v>
      </c>
      <c r="G17426">
        <v>0</v>
      </c>
      <c r="H17426">
        <v>0</v>
      </c>
      <c r="I17426">
        <v>0</v>
      </c>
      <c r="K17426">
        <v>2004</v>
      </c>
      <c r="L17426">
        <v>2005</v>
      </c>
    </row>
    <row r="17427" spans="1:12" x14ac:dyDescent="0.25">
      <c r="A17427">
        <v>32</v>
      </c>
      <c r="B17427">
        <v>89040092</v>
      </c>
      <c r="C17427" t="s">
        <v>314</v>
      </c>
      <c r="D17427">
        <v>77</v>
      </c>
      <c r="E17427">
        <v>0</v>
      </c>
      <c r="F17427">
        <v>53.9</v>
      </c>
      <c r="G17427">
        <v>0</v>
      </c>
      <c r="H17427">
        <v>0</v>
      </c>
      <c r="I17427">
        <v>0</v>
      </c>
      <c r="K17427">
        <v>2004</v>
      </c>
      <c r="L17427">
        <v>2005</v>
      </c>
    </row>
    <row r="17428" spans="1:12" x14ac:dyDescent="0.25">
      <c r="A17428">
        <v>32</v>
      </c>
      <c r="B17428">
        <v>89040105</v>
      </c>
      <c r="C17428" t="s">
        <v>640</v>
      </c>
      <c r="D17428">
        <v>133.04</v>
      </c>
      <c r="E17428">
        <v>0</v>
      </c>
      <c r="F17428">
        <v>93.13</v>
      </c>
      <c r="G17428">
        <v>0</v>
      </c>
      <c r="H17428">
        <v>0</v>
      </c>
      <c r="I17428">
        <v>0</v>
      </c>
      <c r="K17428">
        <v>1998</v>
      </c>
      <c r="L17428">
        <v>2000</v>
      </c>
    </row>
    <row r="17429" spans="1:12" x14ac:dyDescent="0.25">
      <c r="A17429">
        <v>32</v>
      </c>
      <c r="B17429">
        <v>89040107</v>
      </c>
      <c r="C17429" t="s">
        <v>640</v>
      </c>
      <c r="D17429">
        <v>133.04</v>
      </c>
      <c r="E17429">
        <v>0</v>
      </c>
      <c r="F17429">
        <v>93.13</v>
      </c>
      <c r="G17429">
        <v>0</v>
      </c>
      <c r="H17429">
        <v>0</v>
      </c>
      <c r="I17429">
        <v>0</v>
      </c>
      <c r="K17429">
        <v>1998</v>
      </c>
      <c r="L17429">
        <v>2000</v>
      </c>
    </row>
    <row r="17430" spans="1:12" x14ac:dyDescent="0.25">
      <c r="A17430">
        <v>32</v>
      </c>
      <c r="B17430">
        <v>89040108</v>
      </c>
      <c r="C17430" t="s">
        <v>640</v>
      </c>
      <c r="D17430">
        <v>133.04</v>
      </c>
      <c r="E17430">
        <v>0</v>
      </c>
      <c r="F17430">
        <v>93.13</v>
      </c>
      <c r="G17430">
        <v>0</v>
      </c>
      <c r="H17430">
        <v>0</v>
      </c>
      <c r="I17430">
        <v>0</v>
      </c>
      <c r="K17430">
        <v>1998</v>
      </c>
      <c r="L17430">
        <v>1999</v>
      </c>
    </row>
    <row r="17431" spans="1:12" x14ac:dyDescent="0.25">
      <c r="A17431">
        <v>32</v>
      </c>
      <c r="B17431">
        <v>89040126</v>
      </c>
      <c r="C17431" t="s">
        <v>279</v>
      </c>
      <c r="D17431">
        <v>70</v>
      </c>
      <c r="E17431">
        <v>0</v>
      </c>
      <c r="F17431">
        <v>52.5</v>
      </c>
      <c r="G17431">
        <v>0</v>
      </c>
      <c r="H17431">
        <v>0</v>
      </c>
      <c r="I17431">
        <v>0</v>
      </c>
      <c r="K17431">
        <v>2004</v>
      </c>
      <c r="L17431">
        <v>2007</v>
      </c>
    </row>
    <row r="17432" spans="1:12" x14ac:dyDescent="0.25">
      <c r="A17432">
        <v>32</v>
      </c>
      <c r="B17432">
        <v>89040127</v>
      </c>
      <c r="C17432" t="s">
        <v>1278</v>
      </c>
      <c r="D17432">
        <v>55</v>
      </c>
      <c r="E17432">
        <v>0</v>
      </c>
      <c r="F17432">
        <v>41.25</v>
      </c>
      <c r="G17432">
        <v>0</v>
      </c>
      <c r="H17432">
        <v>0</v>
      </c>
      <c r="I17432">
        <v>0</v>
      </c>
      <c r="K17432">
        <v>2004</v>
      </c>
      <c r="L17432">
        <v>2007</v>
      </c>
    </row>
    <row r="17433" spans="1:12" x14ac:dyDescent="0.25">
      <c r="A17433">
        <v>32</v>
      </c>
      <c r="B17433">
        <v>89040128</v>
      </c>
      <c r="C17433" t="s">
        <v>279</v>
      </c>
      <c r="D17433">
        <v>55</v>
      </c>
      <c r="E17433">
        <v>0</v>
      </c>
      <c r="F17433">
        <v>41.25</v>
      </c>
      <c r="G17433">
        <v>0</v>
      </c>
      <c r="H17433">
        <v>0</v>
      </c>
      <c r="I17433">
        <v>0</v>
      </c>
      <c r="K17433">
        <v>2004</v>
      </c>
      <c r="L17433">
        <v>2007</v>
      </c>
    </row>
    <row r="17434" spans="1:12" x14ac:dyDescent="0.25">
      <c r="A17434">
        <v>32</v>
      </c>
      <c r="B17434">
        <v>89040129</v>
      </c>
      <c r="C17434" t="s">
        <v>200</v>
      </c>
      <c r="D17434">
        <v>55</v>
      </c>
      <c r="E17434">
        <v>0</v>
      </c>
      <c r="F17434">
        <v>38.5</v>
      </c>
      <c r="G17434">
        <v>0</v>
      </c>
      <c r="H17434">
        <v>0</v>
      </c>
      <c r="I17434">
        <v>0</v>
      </c>
      <c r="K17434">
        <v>2004</v>
      </c>
      <c r="L17434">
        <v>2006</v>
      </c>
    </row>
    <row r="17435" spans="1:12" x14ac:dyDescent="0.25">
      <c r="A17435">
        <v>32</v>
      </c>
      <c r="B17435">
        <v>89040130</v>
      </c>
      <c r="C17435" t="s">
        <v>7248</v>
      </c>
      <c r="D17435">
        <v>45</v>
      </c>
      <c r="E17435">
        <v>0</v>
      </c>
      <c r="F17435">
        <v>31.5</v>
      </c>
      <c r="G17435">
        <v>0</v>
      </c>
      <c r="H17435">
        <v>0</v>
      </c>
      <c r="I17435">
        <v>0</v>
      </c>
      <c r="K17435">
        <v>2004</v>
      </c>
      <c r="L17435">
        <v>2007</v>
      </c>
    </row>
    <row r="17436" spans="1:12" x14ac:dyDescent="0.25">
      <c r="A17436">
        <v>32</v>
      </c>
      <c r="B17436">
        <v>89040131</v>
      </c>
      <c r="C17436" t="s">
        <v>200</v>
      </c>
      <c r="D17436">
        <v>55</v>
      </c>
      <c r="E17436">
        <v>0</v>
      </c>
      <c r="F17436">
        <v>41.25</v>
      </c>
      <c r="G17436">
        <v>0</v>
      </c>
      <c r="H17436">
        <v>0</v>
      </c>
      <c r="I17436">
        <v>0</v>
      </c>
      <c r="K17436">
        <v>2004</v>
      </c>
      <c r="L17436">
        <v>2006</v>
      </c>
    </row>
    <row r="17437" spans="1:12" x14ac:dyDescent="0.25">
      <c r="A17437">
        <v>32</v>
      </c>
      <c r="B17437">
        <v>89040132</v>
      </c>
      <c r="C17437" t="s">
        <v>279</v>
      </c>
      <c r="D17437">
        <v>55</v>
      </c>
      <c r="E17437">
        <v>0</v>
      </c>
      <c r="F17437">
        <v>41.25</v>
      </c>
      <c r="G17437">
        <v>0</v>
      </c>
      <c r="H17437">
        <v>0</v>
      </c>
      <c r="I17437">
        <v>0</v>
      </c>
      <c r="K17437">
        <v>2004</v>
      </c>
      <c r="L17437">
        <v>2006</v>
      </c>
    </row>
    <row r="17438" spans="1:12" x14ac:dyDescent="0.25">
      <c r="A17438">
        <v>32</v>
      </c>
      <c r="B17438">
        <v>89040133</v>
      </c>
      <c r="C17438" t="s">
        <v>279</v>
      </c>
      <c r="D17438">
        <v>55</v>
      </c>
      <c r="E17438">
        <v>0</v>
      </c>
      <c r="F17438">
        <v>41.25</v>
      </c>
      <c r="G17438">
        <v>0</v>
      </c>
      <c r="H17438">
        <v>0</v>
      </c>
      <c r="I17438">
        <v>0</v>
      </c>
      <c r="K17438">
        <v>2004</v>
      </c>
      <c r="L17438">
        <v>2006</v>
      </c>
    </row>
    <row r="17439" spans="1:12" x14ac:dyDescent="0.25">
      <c r="A17439">
        <v>32</v>
      </c>
      <c r="B17439">
        <v>89040134</v>
      </c>
      <c r="C17439" t="s">
        <v>200</v>
      </c>
      <c r="D17439">
        <v>55</v>
      </c>
      <c r="E17439">
        <v>0</v>
      </c>
      <c r="F17439">
        <v>41.25</v>
      </c>
      <c r="G17439">
        <v>0</v>
      </c>
      <c r="H17439">
        <v>0</v>
      </c>
      <c r="I17439">
        <v>0</v>
      </c>
      <c r="K17439">
        <v>2004</v>
      </c>
      <c r="L17439">
        <v>2006</v>
      </c>
    </row>
    <row r="17440" spans="1:12" x14ac:dyDescent="0.25">
      <c r="A17440">
        <v>32</v>
      </c>
      <c r="B17440">
        <v>89040135</v>
      </c>
      <c r="C17440" t="s">
        <v>200</v>
      </c>
      <c r="D17440">
        <v>55</v>
      </c>
      <c r="E17440">
        <v>0</v>
      </c>
      <c r="F17440">
        <v>41.25</v>
      </c>
      <c r="G17440">
        <v>0</v>
      </c>
      <c r="H17440">
        <v>0</v>
      </c>
      <c r="I17440">
        <v>0</v>
      </c>
      <c r="K17440">
        <v>2004</v>
      </c>
      <c r="L17440">
        <v>2006</v>
      </c>
    </row>
    <row r="17441" spans="1:12" x14ac:dyDescent="0.25">
      <c r="A17441">
        <v>32</v>
      </c>
      <c r="B17441">
        <v>89041906</v>
      </c>
      <c r="C17441" t="s">
        <v>1278</v>
      </c>
      <c r="D17441">
        <v>60</v>
      </c>
      <c r="E17441">
        <v>0</v>
      </c>
      <c r="F17441">
        <v>42</v>
      </c>
      <c r="G17441">
        <v>0</v>
      </c>
      <c r="H17441">
        <v>0</v>
      </c>
      <c r="I17441">
        <v>0</v>
      </c>
      <c r="K17441">
        <v>2004</v>
      </c>
      <c r="L17441">
        <v>2004</v>
      </c>
    </row>
    <row r="17442" spans="1:12" x14ac:dyDescent="0.25">
      <c r="A17442">
        <v>32</v>
      </c>
      <c r="B17442">
        <v>89041907</v>
      </c>
      <c r="C17442" t="s">
        <v>279</v>
      </c>
      <c r="D17442">
        <v>60</v>
      </c>
      <c r="E17442">
        <v>0</v>
      </c>
      <c r="F17442">
        <v>42</v>
      </c>
      <c r="G17442">
        <v>0</v>
      </c>
      <c r="H17442">
        <v>0</v>
      </c>
      <c r="I17442">
        <v>0</v>
      </c>
      <c r="K17442">
        <v>2004</v>
      </c>
      <c r="L17442">
        <v>2006</v>
      </c>
    </row>
    <row r="17443" spans="1:12" x14ac:dyDescent="0.25">
      <c r="A17443">
        <v>32</v>
      </c>
      <c r="B17443">
        <v>89041908</v>
      </c>
      <c r="C17443" t="s">
        <v>1278</v>
      </c>
      <c r="D17443">
        <v>60</v>
      </c>
      <c r="E17443">
        <v>0</v>
      </c>
      <c r="F17443">
        <v>42</v>
      </c>
      <c r="G17443">
        <v>0</v>
      </c>
      <c r="H17443">
        <v>0</v>
      </c>
      <c r="I17443">
        <v>0</v>
      </c>
      <c r="K17443">
        <v>2004</v>
      </c>
      <c r="L17443">
        <v>2006</v>
      </c>
    </row>
    <row r="17444" spans="1:12" x14ac:dyDescent="0.25">
      <c r="A17444">
        <v>32</v>
      </c>
      <c r="B17444">
        <v>89041909</v>
      </c>
      <c r="C17444" t="s">
        <v>7248</v>
      </c>
      <c r="D17444">
        <v>50</v>
      </c>
      <c r="E17444">
        <v>0</v>
      </c>
      <c r="F17444">
        <v>35</v>
      </c>
      <c r="G17444">
        <v>0</v>
      </c>
      <c r="H17444">
        <v>0</v>
      </c>
      <c r="I17444">
        <v>0</v>
      </c>
      <c r="K17444">
        <v>2004</v>
      </c>
      <c r="L17444">
        <v>2004</v>
      </c>
    </row>
    <row r="17445" spans="1:12" x14ac:dyDescent="0.25">
      <c r="A17445">
        <v>32</v>
      </c>
      <c r="B17445">
        <v>89041910</v>
      </c>
      <c r="C17445" t="s">
        <v>200</v>
      </c>
      <c r="D17445">
        <v>65</v>
      </c>
      <c r="E17445">
        <v>0</v>
      </c>
      <c r="F17445">
        <v>45.5</v>
      </c>
      <c r="G17445">
        <v>0</v>
      </c>
      <c r="H17445">
        <v>0</v>
      </c>
      <c r="I17445">
        <v>0</v>
      </c>
      <c r="K17445">
        <v>2004</v>
      </c>
      <c r="L17445">
        <v>2006</v>
      </c>
    </row>
    <row r="17446" spans="1:12" x14ac:dyDescent="0.25">
      <c r="A17446">
        <v>32</v>
      </c>
      <c r="B17446">
        <v>89041911</v>
      </c>
      <c r="C17446" t="s">
        <v>7248</v>
      </c>
      <c r="D17446">
        <v>60</v>
      </c>
      <c r="E17446">
        <v>0</v>
      </c>
      <c r="F17446">
        <v>42</v>
      </c>
      <c r="G17446">
        <v>0</v>
      </c>
      <c r="H17446">
        <v>0</v>
      </c>
      <c r="I17446">
        <v>0</v>
      </c>
      <c r="K17446">
        <v>2004</v>
      </c>
      <c r="L17446">
        <v>2006</v>
      </c>
    </row>
    <row r="17447" spans="1:12" x14ac:dyDescent="0.25">
      <c r="A17447">
        <v>32</v>
      </c>
      <c r="B17447">
        <v>89042089</v>
      </c>
      <c r="C17447" t="s">
        <v>279</v>
      </c>
      <c r="D17447">
        <v>70</v>
      </c>
      <c r="E17447">
        <v>0</v>
      </c>
      <c r="F17447">
        <v>49</v>
      </c>
      <c r="G17447">
        <v>0</v>
      </c>
      <c r="H17447">
        <v>0</v>
      </c>
      <c r="I17447">
        <v>0</v>
      </c>
      <c r="K17447">
        <v>2005</v>
      </c>
      <c r="L17447">
        <v>2006</v>
      </c>
    </row>
    <row r="17448" spans="1:12" x14ac:dyDescent="0.25">
      <c r="A17448">
        <v>32</v>
      </c>
      <c r="B17448">
        <v>89042090</v>
      </c>
      <c r="C17448" t="s">
        <v>200</v>
      </c>
      <c r="D17448">
        <v>42</v>
      </c>
      <c r="E17448">
        <v>0</v>
      </c>
      <c r="F17448">
        <v>29.4</v>
      </c>
      <c r="G17448">
        <v>0</v>
      </c>
      <c r="H17448">
        <v>0</v>
      </c>
      <c r="I17448">
        <v>0</v>
      </c>
      <c r="K17448">
        <v>2005</v>
      </c>
      <c r="L17448">
        <v>2005</v>
      </c>
    </row>
    <row r="17449" spans="1:12" x14ac:dyDescent="0.25">
      <c r="A17449">
        <v>32</v>
      </c>
      <c r="B17449">
        <v>89042098</v>
      </c>
      <c r="C17449" t="s">
        <v>181</v>
      </c>
      <c r="D17449">
        <v>26</v>
      </c>
      <c r="E17449">
        <v>0</v>
      </c>
      <c r="F17449">
        <v>18.2</v>
      </c>
      <c r="G17449">
        <v>0</v>
      </c>
      <c r="H17449">
        <v>0</v>
      </c>
      <c r="I17449">
        <v>0</v>
      </c>
      <c r="K17449">
        <v>2003</v>
      </c>
      <c r="L17449">
        <v>2007</v>
      </c>
    </row>
    <row r="17450" spans="1:12" x14ac:dyDescent="0.25">
      <c r="A17450">
        <v>32</v>
      </c>
      <c r="B17450">
        <v>89042099</v>
      </c>
      <c r="C17450" t="s">
        <v>181</v>
      </c>
      <c r="D17450">
        <v>30</v>
      </c>
      <c r="E17450">
        <v>0</v>
      </c>
      <c r="F17450">
        <v>22.5</v>
      </c>
      <c r="G17450">
        <v>0</v>
      </c>
      <c r="H17450">
        <v>30.47</v>
      </c>
      <c r="I17450">
        <v>0</v>
      </c>
      <c r="K17450">
        <v>2004</v>
      </c>
      <c r="L17450">
        <v>2007</v>
      </c>
    </row>
    <row r="17451" spans="1:12" x14ac:dyDescent="0.25">
      <c r="A17451">
        <v>32</v>
      </c>
      <c r="B17451">
        <v>89042100</v>
      </c>
      <c r="C17451" t="s">
        <v>7249</v>
      </c>
      <c r="D17451">
        <v>30</v>
      </c>
      <c r="E17451">
        <v>0</v>
      </c>
      <c r="F17451">
        <v>22.5</v>
      </c>
      <c r="G17451">
        <v>0</v>
      </c>
      <c r="H17451">
        <v>30.47</v>
      </c>
      <c r="I17451">
        <v>0</v>
      </c>
      <c r="K17451">
        <v>2004</v>
      </c>
      <c r="L17451">
        <v>2007</v>
      </c>
    </row>
    <row r="17452" spans="1:12" x14ac:dyDescent="0.25">
      <c r="A17452">
        <v>32</v>
      </c>
      <c r="B17452">
        <v>89042109</v>
      </c>
      <c r="C17452" t="s">
        <v>279</v>
      </c>
      <c r="D17452">
        <v>65</v>
      </c>
      <c r="E17452">
        <v>0</v>
      </c>
      <c r="F17452">
        <v>48.75</v>
      </c>
      <c r="G17452">
        <v>0</v>
      </c>
      <c r="H17452">
        <v>0</v>
      </c>
      <c r="I17452">
        <v>0</v>
      </c>
      <c r="K17452">
        <v>2004</v>
      </c>
      <c r="L17452">
        <v>2006</v>
      </c>
    </row>
    <row r="17453" spans="1:12" x14ac:dyDescent="0.25">
      <c r="A17453">
        <v>32</v>
      </c>
      <c r="B17453">
        <v>89042110</v>
      </c>
      <c r="C17453" t="s">
        <v>200</v>
      </c>
      <c r="D17453">
        <v>50</v>
      </c>
      <c r="E17453">
        <v>0</v>
      </c>
      <c r="F17453">
        <v>35</v>
      </c>
      <c r="G17453">
        <v>0</v>
      </c>
      <c r="H17453">
        <v>0</v>
      </c>
      <c r="I17453">
        <v>0</v>
      </c>
      <c r="K17453">
        <v>2004</v>
      </c>
      <c r="L17453">
        <v>2006</v>
      </c>
    </row>
    <row r="17454" spans="1:12" x14ac:dyDescent="0.25">
      <c r="A17454">
        <v>32</v>
      </c>
      <c r="B17454">
        <v>89042129</v>
      </c>
      <c r="C17454" t="s">
        <v>279</v>
      </c>
      <c r="D17454">
        <v>50</v>
      </c>
      <c r="E17454">
        <v>0</v>
      </c>
      <c r="F17454">
        <v>35</v>
      </c>
      <c r="G17454">
        <v>0</v>
      </c>
      <c r="H17454">
        <v>0</v>
      </c>
      <c r="I17454">
        <v>0</v>
      </c>
      <c r="K17454">
        <v>2002</v>
      </c>
      <c r="L17454">
        <v>2003</v>
      </c>
    </row>
    <row r="17455" spans="1:12" x14ac:dyDescent="0.25">
      <c r="A17455">
        <v>32</v>
      </c>
      <c r="B17455">
        <v>89042146</v>
      </c>
      <c r="C17455" t="s">
        <v>279</v>
      </c>
      <c r="D17455">
        <v>149</v>
      </c>
      <c r="E17455">
        <v>0</v>
      </c>
      <c r="F17455">
        <v>104.3</v>
      </c>
      <c r="G17455">
        <v>0</v>
      </c>
      <c r="H17455">
        <v>0</v>
      </c>
      <c r="I17455">
        <v>0</v>
      </c>
      <c r="K17455">
        <v>2003</v>
      </c>
      <c r="L17455">
        <v>2010</v>
      </c>
    </row>
    <row r="17456" spans="1:12" x14ac:dyDescent="0.25">
      <c r="A17456">
        <v>32</v>
      </c>
      <c r="B17456">
        <v>89042147</v>
      </c>
      <c r="C17456" t="s">
        <v>200</v>
      </c>
      <c r="D17456">
        <v>79</v>
      </c>
      <c r="E17456">
        <v>0</v>
      </c>
      <c r="F17456">
        <v>55.3</v>
      </c>
      <c r="G17456">
        <v>0</v>
      </c>
      <c r="H17456">
        <v>0</v>
      </c>
      <c r="I17456">
        <v>0</v>
      </c>
      <c r="K17456">
        <v>2003</v>
      </c>
      <c r="L17456">
        <v>2011</v>
      </c>
    </row>
    <row r="17457" spans="1:12" x14ac:dyDescent="0.25">
      <c r="A17457">
        <v>32</v>
      </c>
      <c r="B17457">
        <v>89042818</v>
      </c>
      <c r="C17457" t="s">
        <v>314</v>
      </c>
      <c r="D17457">
        <v>160</v>
      </c>
      <c r="E17457">
        <v>0</v>
      </c>
      <c r="F17457">
        <v>112</v>
      </c>
      <c r="G17457">
        <v>0</v>
      </c>
      <c r="H17457">
        <v>0</v>
      </c>
      <c r="I17457">
        <v>0</v>
      </c>
      <c r="K17457">
        <v>2004</v>
      </c>
      <c r="L17457">
        <v>2004</v>
      </c>
    </row>
    <row r="17458" spans="1:12" x14ac:dyDescent="0.25">
      <c r="A17458">
        <v>32</v>
      </c>
      <c r="B17458">
        <v>89043953</v>
      </c>
      <c r="C17458" t="s">
        <v>200</v>
      </c>
      <c r="D17458">
        <v>70</v>
      </c>
      <c r="E17458">
        <v>0</v>
      </c>
      <c r="F17458">
        <v>52.5</v>
      </c>
      <c r="G17458">
        <v>0</v>
      </c>
      <c r="H17458">
        <v>0</v>
      </c>
      <c r="I17458">
        <v>0</v>
      </c>
      <c r="K17458">
        <v>2005</v>
      </c>
      <c r="L17458">
        <v>2007</v>
      </c>
    </row>
    <row r="17459" spans="1:12" x14ac:dyDescent="0.25">
      <c r="A17459">
        <v>32</v>
      </c>
      <c r="B17459">
        <v>89043954</v>
      </c>
      <c r="C17459" t="s">
        <v>200</v>
      </c>
      <c r="D17459">
        <v>70</v>
      </c>
      <c r="E17459">
        <v>0</v>
      </c>
      <c r="F17459">
        <v>49</v>
      </c>
      <c r="G17459">
        <v>0</v>
      </c>
      <c r="H17459">
        <v>0</v>
      </c>
      <c r="I17459">
        <v>0</v>
      </c>
      <c r="K17459">
        <v>2004</v>
      </c>
      <c r="L17459">
        <v>2007</v>
      </c>
    </row>
    <row r="17460" spans="1:12" x14ac:dyDescent="0.25">
      <c r="A17460">
        <v>32</v>
      </c>
      <c r="B17460">
        <v>89044009</v>
      </c>
      <c r="C17460" t="s">
        <v>7250</v>
      </c>
      <c r="D17460">
        <v>40</v>
      </c>
      <c r="E17460">
        <v>0</v>
      </c>
      <c r="F17460">
        <v>28</v>
      </c>
      <c r="G17460">
        <v>0</v>
      </c>
      <c r="H17460">
        <v>0</v>
      </c>
      <c r="I17460">
        <v>0</v>
      </c>
      <c r="K17460">
        <v>2005</v>
      </c>
      <c r="L17460">
        <v>2007</v>
      </c>
    </row>
    <row r="17461" spans="1:12" x14ac:dyDescent="0.25">
      <c r="A17461">
        <v>32</v>
      </c>
      <c r="B17461">
        <v>89044010</v>
      </c>
      <c r="C17461" t="s">
        <v>7251</v>
      </c>
      <c r="D17461">
        <v>31</v>
      </c>
      <c r="E17461">
        <v>0</v>
      </c>
      <c r="F17461">
        <v>21.7</v>
      </c>
      <c r="G17461">
        <v>0</v>
      </c>
      <c r="H17461">
        <v>0</v>
      </c>
      <c r="I17461">
        <v>0</v>
      </c>
      <c r="K17461">
        <v>2005</v>
      </c>
      <c r="L17461">
        <v>2008</v>
      </c>
    </row>
    <row r="17462" spans="1:12" x14ac:dyDescent="0.25">
      <c r="A17462">
        <v>32</v>
      </c>
      <c r="B17462">
        <v>89044011</v>
      </c>
      <c r="C17462" t="s">
        <v>7252</v>
      </c>
      <c r="D17462">
        <v>40</v>
      </c>
      <c r="E17462">
        <v>0</v>
      </c>
      <c r="F17462">
        <v>28</v>
      </c>
      <c r="G17462">
        <v>0</v>
      </c>
      <c r="H17462">
        <v>0</v>
      </c>
      <c r="I17462">
        <v>0</v>
      </c>
      <c r="K17462">
        <v>2005</v>
      </c>
      <c r="L17462">
        <v>2008</v>
      </c>
    </row>
    <row r="17463" spans="1:12" x14ac:dyDescent="0.25">
      <c r="A17463">
        <v>32</v>
      </c>
      <c r="B17463">
        <v>89044012</v>
      </c>
      <c r="C17463" t="s">
        <v>7253</v>
      </c>
      <c r="D17463">
        <v>31</v>
      </c>
      <c r="E17463">
        <v>0</v>
      </c>
      <c r="F17463">
        <v>21.7</v>
      </c>
      <c r="G17463">
        <v>0</v>
      </c>
      <c r="H17463">
        <v>0</v>
      </c>
      <c r="I17463">
        <v>0</v>
      </c>
      <c r="K17463">
        <v>2005</v>
      </c>
      <c r="L17463">
        <v>2008</v>
      </c>
    </row>
    <row r="17464" spans="1:12" x14ac:dyDescent="0.25">
      <c r="A17464">
        <v>32</v>
      </c>
      <c r="B17464">
        <v>89044013</v>
      </c>
      <c r="C17464" t="s">
        <v>7254</v>
      </c>
      <c r="D17464">
        <v>40</v>
      </c>
      <c r="E17464">
        <v>0</v>
      </c>
      <c r="F17464">
        <v>28</v>
      </c>
      <c r="G17464">
        <v>0</v>
      </c>
      <c r="H17464">
        <v>0</v>
      </c>
      <c r="I17464">
        <v>0</v>
      </c>
      <c r="K17464">
        <v>2005</v>
      </c>
      <c r="L17464">
        <v>2007</v>
      </c>
    </row>
    <row r="17465" spans="1:12" x14ac:dyDescent="0.25">
      <c r="A17465">
        <v>32</v>
      </c>
      <c r="B17465">
        <v>89044014</v>
      </c>
      <c r="C17465" t="s">
        <v>7255</v>
      </c>
      <c r="D17465">
        <v>40.799999999999997</v>
      </c>
      <c r="E17465">
        <v>0</v>
      </c>
      <c r="F17465">
        <v>28.56</v>
      </c>
      <c r="G17465">
        <v>0</v>
      </c>
      <c r="H17465">
        <v>0</v>
      </c>
      <c r="I17465">
        <v>0</v>
      </c>
      <c r="K17465">
        <v>2005</v>
      </c>
      <c r="L17465">
        <v>2008</v>
      </c>
    </row>
    <row r="17466" spans="1:12" x14ac:dyDescent="0.25">
      <c r="A17466">
        <v>32</v>
      </c>
      <c r="B17466">
        <v>89044073</v>
      </c>
      <c r="C17466" t="s">
        <v>279</v>
      </c>
      <c r="D17466">
        <v>50</v>
      </c>
      <c r="E17466">
        <v>0</v>
      </c>
      <c r="F17466">
        <v>35</v>
      </c>
      <c r="G17466">
        <v>0</v>
      </c>
      <c r="H17466">
        <v>0</v>
      </c>
      <c r="I17466">
        <v>0</v>
      </c>
      <c r="K17466">
        <v>2005</v>
      </c>
      <c r="L17466">
        <v>2007</v>
      </c>
    </row>
    <row r="17467" spans="1:12" x14ac:dyDescent="0.25">
      <c r="A17467">
        <v>32</v>
      </c>
      <c r="B17467">
        <v>89044074</v>
      </c>
      <c r="C17467" t="s">
        <v>279</v>
      </c>
      <c r="D17467">
        <v>50</v>
      </c>
      <c r="E17467">
        <v>0</v>
      </c>
      <c r="F17467">
        <v>35</v>
      </c>
      <c r="G17467">
        <v>0</v>
      </c>
      <c r="H17467">
        <v>0</v>
      </c>
      <c r="I17467">
        <v>0</v>
      </c>
      <c r="K17467">
        <v>2005</v>
      </c>
      <c r="L17467">
        <v>2007</v>
      </c>
    </row>
    <row r="17468" spans="1:12" x14ac:dyDescent="0.25">
      <c r="A17468">
        <v>32</v>
      </c>
      <c r="B17468">
        <v>89045146</v>
      </c>
      <c r="C17468" t="s">
        <v>314</v>
      </c>
      <c r="D17468">
        <v>100</v>
      </c>
      <c r="E17468">
        <v>0</v>
      </c>
      <c r="F17468">
        <v>70</v>
      </c>
      <c r="G17468">
        <v>0</v>
      </c>
      <c r="H17468">
        <v>0</v>
      </c>
      <c r="I17468">
        <v>0</v>
      </c>
      <c r="K17468">
        <v>2002</v>
      </c>
      <c r="L17468">
        <v>2007</v>
      </c>
    </row>
    <row r="17469" spans="1:12" x14ac:dyDescent="0.25">
      <c r="A17469">
        <v>32</v>
      </c>
      <c r="B17469">
        <v>89045401</v>
      </c>
      <c r="C17469" t="s">
        <v>279</v>
      </c>
      <c r="D17469">
        <v>95</v>
      </c>
      <c r="E17469">
        <v>0</v>
      </c>
      <c r="F17469">
        <v>66.5</v>
      </c>
      <c r="G17469">
        <v>0</v>
      </c>
      <c r="H17469">
        <v>0</v>
      </c>
      <c r="I17469">
        <v>0</v>
      </c>
      <c r="K17469">
        <v>2006</v>
      </c>
      <c r="L17469">
        <v>2006</v>
      </c>
    </row>
    <row r="17470" spans="1:12" x14ac:dyDescent="0.25">
      <c r="A17470">
        <v>32</v>
      </c>
      <c r="B17470">
        <v>89045402</v>
      </c>
      <c r="C17470" t="s">
        <v>279</v>
      </c>
      <c r="D17470">
        <v>160</v>
      </c>
      <c r="E17470">
        <v>0</v>
      </c>
      <c r="F17470">
        <v>112</v>
      </c>
      <c r="G17470">
        <v>0</v>
      </c>
      <c r="H17470">
        <v>0</v>
      </c>
      <c r="I17470">
        <v>0</v>
      </c>
      <c r="K17470">
        <v>2006</v>
      </c>
      <c r="L17470">
        <v>2006</v>
      </c>
    </row>
    <row r="17471" spans="1:12" x14ac:dyDescent="0.25">
      <c r="A17471">
        <v>32</v>
      </c>
      <c r="B17471">
        <v>89045403</v>
      </c>
      <c r="C17471" t="s">
        <v>279</v>
      </c>
      <c r="D17471">
        <v>160</v>
      </c>
      <c r="E17471">
        <v>0</v>
      </c>
      <c r="F17471">
        <v>112</v>
      </c>
      <c r="G17471">
        <v>0</v>
      </c>
      <c r="H17471">
        <v>0</v>
      </c>
      <c r="I17471">
        <v>0</v>
      </c>
      <c r="K17471">
        <v>2006</v>
      </c>
      <c r="L17471">
        <v>2006</v>
      </c>
    </row>
    <row r="17472" spans="1:12" x14ac:dyDescent="0.25">
      <c r="A17472">
        <v>32</v>
      </c>
      <c r="B17472">
        <v>89045404</v>
      </c>
      <c r="C17472" t="s">
        <v>279</v>
      </c>
      <c r="D17472">
        <v>160</v>
      </c>
      <c r="E17472">
        <v>0</v>
      </c>
      <c r="F17472">
        <v>112</v>
      </c>
      <c r="G17472">
        <v>0</v>
      </c>
      <c r="H17472">
        <v>0</v>
      </c>
      <c r="I17472">
        <v>0</v>
      </c>
      <c r="K17472">
        <v>2006</v>
      </c>
      <c r="L17472">
        <v>2006</v>
      </c>
    </row>
    <row r="17473" spans="1:12" x14ac:dyDescent="0.25">
      <c r="A17473">
        <v>32</v>
      </c>
      <c r="B17473">
        <v>89045986</v>
      </c>
      <c r="C17473" t="s">
        <v>314</v>
      </c>
      <c r="D17473">
        <v>47</v>
      </c>
      <c r="E17473">
        <v>0</v>
      </c>
      <c r="F17473">
        <v>32.9</v>
      </c>
      <c r="G17473">
        <v>0</v>
      </c>
      <c r="H17473">
        <v>0</v>
      </c>
      <c r="I17473">
        <v>0</v>
      </c>
      <c r="K17473">
        <v>1997</v>
      </c>
      <c r="L17473">
        <v>1999</v>
      </c>
    </row>
    <row r="17474" spans="1:12" x14ac:dyDescent="0.25">
      <c r="A17474">
        <v>32</v>
      </c>
      <c r="B17474">
        <v>89045988</v>
      </c>
      <c r="C17474" t="s">
        <v>314</v>
      </c>
      <c r="D17474">
        <v>47</v>
      </c>
      <c r="E17474">
        <v>0</v>
      </c>
      <c r="F17474">
        <v>32.9</v>
      </c>
      <c r="G17474">
        <v>0</v>
      </c>
      <c r="H17474">
        <v>0</v>
      </c>
      <c r="I17474">
        <v>0</v>
      </c>
      <c r="K17474">
        <v>1997</v>
      </c>
      <c r="L17474">
        <v>1999</v>
      </c>
    </row>
    <row r="17475" spans="1:12" x14ac:dyDescent="0.25">
      <c r="A17475">
        <v>32</v>
      </c>
      <c r="B17475">
        <v>89046124</v>
      </c>
      <c r="C17475" t="s">
        <v>7256</v>
      </c>
      <c r="D17475">
        <v>77</v>
      </c>
      <c r="E17475">
        <v>0</v>
      </c>
      <c r="F17475">
        <v>53.9</v>
      </c>
      <c r="G17475">
        <v>0</v>
      </c>
      <c r="H17475">
        <v>0</v>
      </c>
      <c r="I17475">
        <v>0</v>
      </c>
      <c r="K17475">
        <v>1999</v>
      </c>
      <c r="L17475">
        <v>2003</v>
      </c>
    </row>
    <row r="17476" spans="1:12" x14ac:dyDescent="0.25">
      <c r="A17476">
        <v>32</v>
      </c>
      <c r="B17476">
        <v>89046129</v>
      </c>
      <c r="C17476" t="s">
        <v>7257</v>
      </c>
      <c r="D17476">
        <v>80</v>
      </c>
      <c r="E17476">
        <v>0</v>
      </c>
      <c r="F17476">
        <v>60</v>
      </c>
      <c r="G17476">
        <v>0</v>
      </c>
      <c r="H17476">
        <v>0</v>
      </c>
      <c r="I17476">
        <v>0</v>
      </c>
      <c r="K17476">
        <v>1998</v>
      </c>
      <c r="L17476">
        <v>2003</v>
      </c>
    </row>
    <row r="17477" spans="1:12" x14ac:dyDescent="0.25">
      <c r="A17477">
        <v>32</v>
      </c>
      <c r="B17477">
        <v>89046131</v>
      </c>
      <c r="C17477" t="s">
        <v>7258</v>
      </c>
      <c r="D17477">
        <v>77</v>
      </c>
      <c r="E17477">
        <v>0</v>
      </c>
      <c r="F17477">
        <v>53.9</v>
      </c>
      <c r="G17477">
        <v>0</v>
      </c>
      <c r="H17477">
        <v>0</v>
      </c>
      <c r="I17477">
        <v>0</v>
      </c>
      <c r="K17477">
        <v>2001</v>
      </c>
      <c r="L17477">
        <v>2003</v>
      </c>
    </row>
    <row r="17478" spans="1:12" x14ac:dyDescent="0.25">
      <c r="A17478">
        <v>32</v>
      </c>
      <c r="B17478">
        <v>89046320</v>
      </c>
      <c r="C17478" t="s">
        <v>7259</v>
      </c>
      <c r="D17478">
        <v>80</v>
      </c>
      <c r="E17478">
        <v>0</v>
      </c>
      <c r="F17478">
        <v>56</v>
      </c>
      <c r="G17478">
        <v>0</v>
      </c>
      <c r="H17478">
        <v>0</v>
      </c>
      <c r="I17478">
        <v>0</v>
      </c>
      <c r="K17478">
        <v>1998</v>
      </c>
      <c r="L17478">
        <v>2000</v>
      </c>
    </row>
    <row r="17479" spans="1:12" x14ac:dyDescent="0.25">
      <c r="A17479">
        <v>32</v>
      </c>
      <c r="B17479">
        <v>90440426</v>
      </c>
      <c r="C17479" t="s">
        <v>7260</v>
      </c>
      <c r="D17479">
        <v>114.62</v>
      </c>
      <c r="E17479">
        <v>0</v>
      </c>
      <c r="F17479">
        <v>80.23</v>
      </c>
      <c r="G17479">
        <v>0</v>
      </c>
      <c r="H17479">
        <v>0</v>
      </c>
      <c r="I17479">
        <v>0</v>
      </c>
      <c r="K17479">
        <v>2000</v>
      </c>
      <c r="L17479">
        <v>2005</v>
      </c>
    </row>
    <row r="17480" spans="1:12" x14ac:dyDescent="0.25">
      <c r="A17480">
        <v>32</v>
      </c>
      <c r="B17480">
        <v>90491796</v>
      </c>
      <c r="C17480" t="s">
        <v>7261</v>
      </c>
      <c r="D17480">
        <v>372.52</v>
      </c>
      <c r="E17480">
        <v>0</v>
      </c>
      <c r="F17480">
        <v>212.33</v>
      </c>
      <c r="G17480">
        <v>0</v>
      </c>
      <c r="H17480">
        <v>0</v>
      </c>
      <c r="I17480">
        <v>0</v>
      </c>
      <c r="K17480">
        <v>1997</v>
      </c>
      <c r="L17480">
        <v>2001</v>
      </c>
    </row>
    <row r="17481" spans="1:12" x14ac:dyDescent="0.25">
      <c r="A17481">
        <v>32</v>
      </c>
      <c r="B17481">
        <v>90491797</v>
      </c>
      <c r="C17481" t="s">
        <v>7261</v>
      </c>
      <c r="D17481">
        <v>360.33</v>
      </c>
      <c r="E17481">
        <v>0</v>
      </c>
      <c r="F17481">
        <v>205.39</v>
      </c>
      <c r="G17481">
        <v>0</v>
      </c>
      <c r="H17481">
        <v>0</v>
      </c>
      <c r="I17481">
        <v>0</v>
      </c>
      <c r="K17481">
        <v>1997</v>
      </c>
      <c r="L17481">
        <v>2001</v>
      </c>
    </row>
    <row r="17482" spans="1:12" x14ac:dyDescent="0.25">
      <c r="A17482">
        <v>32</v>
      </c>
      <c r="B17482">
        <v>90491798</v>
      </c>
      <c r="C17482" t="s">
        <v>7262</v>
      </c>
      <c r="D17482">
        <v>541.44000000000005</v>
      </c>
      <c r="E17482">
        <v>0</v>
      </c>
      <c r="F17482">
        <v>308.62</v>
      </c>
      <c r="G17482">
        <v>0</v>
      </c>
      <c r="H17482">
        <v>0</v>
      </c>
      <c r="I17482">
        <v>0</v>
      </c>
      <c r="K17482">
        <v>1997</v>
      </c>
      <c r="L17482">
        <v>2001</v>
      </c>
    </row>
    <row r="17483" spans="1:12" x14ac:dyDescent="0.25">
      <c r="A17483">
        <v>32</v>
      </c>
      <c r="B17483">
        <v>90491799</v>
      </c>
      <c r="C17483" t="s">
        <v>7261</v>
      </c>
      <c r="D17483">
        <v>532.78</v>
      </c>
      <c r="E17483">
        <v>0</v>
      </c>
      <c r="F17483">
        <v>303.69</v>
      </c>
      <c r="G17483">
        <v>0</v>
      </c>
      <c r="H17483">
        <v>0</v>
      </c>
      <c r="I17483">
        <v>0</v>
      </c>
      <c r="K17483">
        <v>1997</v>
      </c>
      <c r="L17483">
        <v>2001</v>
      </c>
    </row>
    <row r="17484" spans="1:12" x14ac:dyDescent="0.25">
      <c r="A17484">
        <v>32</v>
      </c>
      <c r="B17484">
        <v>90543325</v>
      </c>
      <c r="C17484" t="s">
        <v>7263</v>
      </c>
      <c r="D17484">
        <v>377.19</v>
      </c>
      <c r="E17484">
        <v>0</v>
      </c>
      <c r="F17484">
        <v>215</v>
      </c>
      <c r="G17484">
        <v>0</v>
      </c>
      <c r="H17484">
        <v>0</v>
      </c>
      <c r="I17484">
        <v>0</v>
      </c>
      <c r="K17484">
        <v>1997</v>
      </c>
      <c r="L17484">
        <v>1998</v>
      </c>
    </row>
    <row r="17485" spans="1:12" x14ac:dyDescent="0.25">
      <c r="A17485">
        <v>32</v>
      </c>
      <c r="B17485">
        <v>90563129</v>
      </c>
      <c r="C17485" t="s">
        <v>7264</v>
      </c>
      <c r="D17485">
        <v>476.12</v>
      </c>
      <c r="E17485">
        <v>0</v>
      </c>
      <c r="F17485">
        <v>271.38</v>
      </c>
      <c r="G17485">
        <v>0</v>
      </c>
      <c r="H17485">
        <v>0</v>
      </c>
      <c r="I17485">
        <v>0</v>
      </c>
      <c r="K17485">
        <v>1997</v>
      </c>
      <c r="L17485">
        <v>2001</v>
      </c>
    </row>
    <row r="17486" spans="1:12" x14ac:dyDescent="0.25">
      <c r="A17486">
        <v>32</v>
      </c>
      <c r="B17486">
        <v>90571362</v>
      </c>
      <c r="C17486" t="s">
        <v>7265</v>
      </c>
      <c r="D17486">
        <v>25</v>
      </c>
      <c r="E17486">
        <v>0</v>
      </c>
      <c r="F17486">
        <v>18.75</v>
      </c>
      <c r="G17486">
        <v>0</v>
      </c>
      <c r="H17486">
        <v>0</v>
      </c>
      <c r="I17486">
        <v>0</v>
      </c>
      <c r="K17486">
        <v>2000</v>
      </c>
      <c r="L17486">
        <v>2005</v>
      </c>
    </row>
    <row r="17487" spans="1:12" x14ac:dyDescent="0.25">
      <c r="A17487">
        <v>32</v>
      </c>
      <c r="B17487">
        <v>90801505</v>
      </c>
      <c r="C17487" t="s">
        <v>5195</v>
      </c>
      <c r="D17487">
        <v>315</v>
      </c>
      <c r="E17487">
        <v>0</v>
      </c>
      <c r="F17487">
        <v>236.25</v>
      </c>
      <c r="G17487">
        <v>0</v>
      </c>
      <c r="H17487">
        <v>0</v>
      </c>
      <c r="I17487">
        <v>0</v>
      </c>
      <c r="K17487">
        <v>2014</v>
      </c>
      <c r="L17487">
        <v>2016</v>
      </c>
    </row>
    <row r="17488" spans="1:12" x14ac:dyDescent="0.25">
      <c r="A17488">
        <v>32</v>
      </c>
      <c r="B17488">
        <v>90801506</v>
      </c>
      <c r="C17488" t="s">
        <v>5778</v>
      </c>
      <c r="D17488">
        <v>315</v>
      </c>
      <c r="E17488">
        <v>0</v>
      </c>
      <c r="F17488">
        <v>236.25</v>
      </c>
      <c r="G17488">
        <v>0</v>
      </c>
      <c r="H17488">
        <v>0</v>
      </c>
      <c r="I17488">
        <v>0</v>
      </c>
      <c r="K17488">
        <v>2014</v>
      </c>
      <c r="L17488">
        <v>2015</v>
      </c>
    </row>
    <row r="17489" spans="1:12" x14ac:dyDescent="0.25">
      <c r="A17489">
        <v>32</v>
      </c>
      <c r="B17489">
        <v>90801507</v>
      </c>
      <c r="C17489" t="s">
        <v>5493</v>
      </c>
      <c r="D17489">
        <v>315</v>
      </c>
      <c r="E17489">
        <v>0</v>
      </c>
      <c r="F17489">
        <v>236.25</v>
      </c>
      <c r="G17489">
        <v>0</v>
      </c>
      <c r="H17489">
        <v>0</v>
      </c>
      <c r="I17489">
        <v>0</v>
      </c>
      <c r="K17489">
        <v>2014</v>
      </c>
      <c r="L17489">
        <v>2014</v>
      </c>
    </row>
    <row r="17490" spans="1:12" x14ac:dyDescent="0.25">
      <c r="A17490">
        <v>32</v>
      </c>
      <c r="B17490">
        <v>90801508</v>
      </c>
      <c r="C17490" t="s">
        <v>5551</v>
      </c>
      <c r="D17490">
        <v>315</v>
      </c>
      <c r="E17490">
        <v>0</v>
      </c>
      <c r="F17490">
        <v>236.25</v>
      </c>
      <c r="G17490">
        <v>0</v>
      </c>
      <c r="H17490">
        <v>0</v>
      </c>
      <c r="I17490">
        <v>0</v>
      </c>
      <c r="K17490">
        <v>2014</v>
      </c>
      <c r="L17490">
        <v>2016</v>
      </c>
    </row>
    <row r="17491" spans="1:12" x14ac:dyDescent="0.25">
      <c r="A17491">
        <v>32</v>
      </c>
      <c r="B17491">
        <v>90801509</v>
      </c>
      <c r="C17491" t="s">
        <v>5777</v>
      </c>
      <c r="D17491">
        <v>315</v>
      </c>
      <c r="E17491">
        <v>0</v>
      </c>
      <c r="F17491">
        <v>236.25</v>
      </c>
      <c r="G17491">
        <v>0</v>
      </c>
      <c r="H17491">
        <v>0</v>
      </c>
      <c r="I17491">
        <v>0</v>
      </c>
      <c r="K17491">
        <v>2014</v>
      </c>
      <c r="L17491">
        <v>2016</v>
      </c>
    </row>
    <row r="17492" spans="1:12" x14ac:dyDescent="0.25">
      <c r="A17492">
        <v>32</v>
      </c>
      <c r="B17492">
        <v>90801510</v>
      </c>
      <c r="C17492" t="s">
        <v>5501</v>
      </c>
      <c r="D17492">
        <v>315</v>
      </c>
      <c r="E17492">
        <v>0</v>
      </c>
      <c r="F17492">
        <v>236.25</v>
      </c>
      <c r="G17492">
        <v>0</v>
      </c>
      <c r="H17492">
        <v>0</v>
      </c>
      <c r="I17492">
        <v>0</v>
      </c>
      <c r="K17492">
        <v>2014</v>
      </c>
      <c r="L17492">
        <v>2016</v>
      </c>
    </row>
    <row r="17493" spans="1:12" x14ac:dyDescent="0.25">
      <c r="A17493">
        <v>32</v>
      </c>
      <c r="B17493">
        <v>90801511</v>
      </c>
      <c r="C17493" t="s">
        <v>5309</v>
      </c>
      <c r="D17493">
        <v>315</v>
      </c>
      <c r="E17493">
        <v>0</v>
      </c>
      <c r="F17493">
        <v>236.25</v>
      </c>
      <c r="G17493">
        <v>0</v>
      </c>
      <c r="H17493">
        <v>0</v>
      </c>
      <c r="I17493">
        <v>0</v>
      </c>
      <c r="K17493">
        <v>2014</v>
      </c>
      <c r="L17493">
        <v>2015</v>
      </c>
    </row>
    <row r="17494" spans="1:12" x14ac:dyDescent="0.25">
      <c r="A17494">
        <v>32</v>
      </c>
      <c r="B17494">
        <v>90801512</v>
      </c>
      <c r="C17494" t="s">
        <v>5389</v>
      </c>
      <c r="D17494">
        <v>265</v>
      </c>
      <c r="E17494">
        <v>0</v>
      </c>
      <c r="F17494">
        <v>198.75</v>
      </c>
      <c r="G17494">
        <v>0</v>
      </c>
      <c r="H17494">
        <v>0</v>
      </c>
      <c r="I17494">
        <v>0</v>
      </c>
      <c r="K17494">
        <v>2014</v>
      </c>
      <c r="L17494">
        <v>2016</v>
      </c>
    </row>
    <row r="17495" spans="1:12" x14ac:dyDescent="0.25">
      <c r="A17495">
        <v>32</v>
      </c>
      <c r="B17495">
        <v>90801513</v>
      </c>
      <c r="C17495" t="s">
        <v>5680</v>
      </c>
      <c r="D17495">
        <v>315</v>
      </c>
      <c r="E17495">
        <v>0</v>
      </c>
      <c r="F17495">
        <v>236.25</v>
      </c>
      <c r="G17495">
        <v>0</v>
      </c>
      <c r="H17495">
        <v>0</v>
      </c>
      <c r="I17495">
        <v>0</v>
      </c>
      <c r="K17495">
        <v>2014</v>
      </c>
      <c r="L17495">
        <v>2014</v>
      </c>
    </row>
    <row r="17496" spans="1:12" x14ac:dyDescent="0.25">
      <c r="A17496">
        <v>32</v>
      </c>
      <c r="B17496">
        <v>90801514</v>
      </c>
      <c r="C17496" t="s">
        <v>5681</v>
      </c>
      <c r="D17496">
        <v>315</v>
      </c>
      <c r="E17496">
        <v>0</v>
      </c>
      <c r="F17496">
        <v>236.25</v>
      </c>
      <c r="G17496">
        <v>0</v>
      </c>
      <c r="H17496">
        <v>0</v>
      </c>
      <c r="I17496">
        <v>0</v>
      </c>
      <c r="K17496">
        <v>2014</v>
      </c>
      <c r="L17496">
        <v>2015</v>
      </c>
    </row>
    <row r="17497" spans="1:12" x14ac:dyDescent="0.25">
      <c r="A17497">
        <v>32</v>
      </c>
      <c r="B17497">
        <v>90801515</v>
      </c>
      <c r="C17497" t="s">
        <v>5546</v>
      </c>
      <c r="D17497">
        <v>315</v>
      </c>
      <c r="E17497">
        <v>0</v>
      </c>
      <c r="F17497">
        <v>236.25</v>
      </c>
      <c r="G17497">
        <v>0</v>
      </c>
      <c r="H17497">
        <v>0</v>
      </c>
      <c r="I17497">
        <v>0</v>
      </c>
      <c r="K17497">
        <v>2014</v>
      </c>
      <c r="L17497">
        <v>2014</v>
      </c>
    </row>
    <row r="17498" spans="1:12" x14ac:dyDescent="0.25">
      <c r="A17498">
        <v>32</v>
      </c>
      <c r="B17498">
        <v>90801516</v>
      </c>
      <c r="C17498" t="s">
        <v>7266</v>
      </c>
      <c r="D17498">
        <v>315</v>
      </c>
      <c r="E17498">
        <v>0</v>
      </c>
      <c r="F17498">
        <v>236.25</v>
      </c>
      <c r="G17498">
        <v>0</v>
      </c>
      <c r="H17498">
        <v>0</v>
      </c>
      <c r="I17498">
        <v>0</v>
      </c>
      <c r="K17498">
        <v>2014</v>
      </c>
      <c r="L17498">
        <v>2015</v>
      </c>
    </row>
    <row r="17499" spans="1:12" x14ac:dyDescent="0.25">
      <c r="A17499">
        <v>32</v>
      </c>
      <c r="B17499">
        <v>90802520</v>
      </c>
      <c r="C17499" t="s">
        <v>7267</v>
      </c>
      <c r="D17499">
        <v>315</v>
      </c>
      <c r="E17499">
        <v>0</v>
      </c>
      <c r="F17499">
        <v>236.25</v>
      </c>
      <c r="G17499">
        <v>0</v>
      </c>
      <c r="H17499">
        <v>0</v>
      </c>
      <c r="I17499">
        <v>0</v>
      </c>
      <c r="K17499">
        <v>2015</v>
      </c>
      <c r="L17499">
        <v>2016</v>
      </c>
    </row>
    <row r="17500" spans="1:12" x14ac:dyDescent="0.25">
      <c r="A17500">
        <v>32</v>
      </c>
      <c r="B17500">
        <v>90804405</v>
      </c>
      <c r="C17500" t="s">
        <v>5492</v>
      </c>
      <c r="D17500">
        <v>315</v>
      </c>
      <c r="E17500">
        <v>0</v>
      </c>
      <c r="F17500">
        <v>236.25</v>
      </c>
      <c r="G17500">
        <v>0</v>
      </c>
      <c r="H17500">
        <v>0</v>
      </c>
      <c r="I17500">
        <v>0</v>
      </c>
      <c r="K17500">
        <v>2015</v>
      </c>
      <c r="L17500">
        <v>2016</v>
      </c>
    </row>
    <row r="17501" spans="1:12" x14ac:dyDescent="0.25">
      <c r="A17501">
        <v>32</v>
      </c>
      <c r="B17501">
        <v>90924528</v>
      </c>
      <c r="C17501" t="s">
        <v>6639</v>
      </c>
      <c r="D17501">
        <v>280</v>
      </c>
      <c r="E17501">
        <v>0</v>
      </c>
      <c r="F17501">
        <v>168</v>
      </c>
      <c r="G17501">
        <v>0</v>
      </c>
      <c r="H17501">
        <v>0</v>
      </c>
      <c r="I17501">
        <v>0</v>
      </c>
      <c r="K17501">
        <v>2015</v>
      </c>
      <c r="L17501">
        <v>2016</v>
      </c>
    </row>
    <row r="17502" spans="1:12" x14ac:dyDescent="0.25">
      <c r="A17502">
        <v>32</v>
      </c>
      <c r="B17502">
        <v>90924529</v>
      </c>
      <c r="C17502" t="s">
        <v>6639</v>
      </c>
      <c r="D17502">
        <v>280</v>
      </c>
      <c r="E17502">
        <v>0</v>
      </c>
      <c r="F17502">
        <v>168</v>
      </c>
      <c r="G17502">
        <v>0</v>
      </c>
      <c r="H17502">
        <v>0</v>
      </c>
      <c r="I17502">
        <v>0</v>
      </c>
      <c r="K17502">
        <v>2015</v>
      </c>
      <c r="L17502">
        <v>2016</v>
      </c>
    </row>
    <row r="17503" spans="1:12" x14ac:dyDescent="0.25">
      <c r="A17503">
        <v>32</v>
      </c>
      <c r="B17503">
        <v>91171567</v>
      </c>
      <c r="C17503" t="s">
        <v>7268</v>
      </c>
      <c r="D17503">
        <v>2616.62</v>
      </c>
      <c r="E17503">
        <v>0</v>
      </c>
      <c r="F17503">
        <v>1569.97</v>
      </c>
      <c r="G17503">
        <v>0</v>
      </c>
      <c r="H17503">
        <v>0</v>
      </c>
      <c r="I17503">
        <v>0</v>
      </c>
      <c r="K17503">
        <v>1995</v>
      </c>
      <c r="L17503">
        <v>1997</v>
      </c>
    </row>
    <row r="17504" spans="1:12" x14ac:dyDescent="0.25">
      <c r="A17504">
        <v>32</v>
      </c>
      <c r="B17504">
        <v>91172701</v>
      </c>
      <c r="C17504" t="s">
        <v>6886</v>
      </c>
      <c r="D17504">
        <v>20.63</v>
      </c>
      <c r="E17504">
        <v>0</v>
      </c>
      <c r="F17504">
        <v>11.76</v>
      </c>
      <c r="G17504">
        <v>0</v>
      </c>
      <c r="H17504">
        <v>0</v>
      </c>
      <c r="I17504">
        <v>0</v>
      </c>
      <c r="K17504">
        <v>1996</v>
      </c>
      <c r="L17504">
        <v>1998</v>
      </c>
    </row>
    <row r="17505" spans="1:12" x14ac:dyDescent="0.25">
      <c r="A17505">
        <v>32</v>
      </c>
      <c r="B17505">
        <v>91175236</v>
      </c>
      <c r="C17505" t="s">
        <v>7269</v>
      </c>
      <c r="D17505">
        <v>130</v>
      </c>
      <c r="E17505">
        <v>0</v>
      </c>
      <c r="F17505">
        <v>91</v>
      </c>
      <c r="G17505">
        <v>0</v>
      </c>
      <c r="H17505">
        <v>0</v>
      </c>
      <c r="I17505">
        <v>0</v>
      </c>
      <c r="K17505">
        <v>1999</v>
      </c>
      <c r="L17505">
        <v>2004</v>
      </c>
    </row>
    <row r="17506" spans="1:12" x14ac:dyDescent="0.25">
      <c r="A17506">
        <v>32</v>
      </c>
      <c r="B17506">
        <v>91175241</v>
      </c>
      <c r="C17506" t="s">
        <v>7270</v>
      </c>
      <c r="D17506">
        <v>419</v>
      </c>
      <c r="E17506">
        <v>0</v>
      </c>
      <c r="F17506">
        <v>293.3</v>
      </c>
      <c r="G17506">
        <v>0</v>
      </c>
      <c r="H17506">
        <v>0</v>
      </c>
      <c r="I17506">
        <v>0</v>
      </c>
      <c r="K17506">
        <v>1999</v>
      </c>
      <c r="L17506">
        <v>2004</v>
      </c>
    </row>
    <row r="17507" spans="1:12" x14ac:dyDescent="0.25">
      <c r="A17507">
        <v>32</v>
      </c>
      <c r="B17507">
        <v>91175244</v>
      </c>
      <c r="C17507" t="s">
        <v>7271</v>
      </c>
      <c r="D17507">
        <v>285</v>
      </c>
      <c r="E17507">
        <v>0</v>
      </c>
      <c r="F17507">
        <v>199.5</v>
      </c>
      <c r="G17507">
        <v>0</v>
      </c>
      <c r="H17507">
        <v>0</v>
      </c>
      <c r="I17507">
        <v>0</v>
      </c>
      <c r="K17507">
        <v>1999</v>
      </c>
      <c r="L17507">
        <v>2004</v>
      </c>
    </row>
    <row r="17508" spans="1:12" x14ac:dyDescent="0.25">
      <c r="A17508">
        <v>32</v>
      </c>
      <c r="B17508">
        <v>91175250</v>
      </c>
      <c r="C17508" t="s">
        <v>7272</v>
      </c>
      <c r="D17508">
        <v>155</v>
      </c>
      <c r="E17508">
        <v>0</v>
      </c>
      <c r="F17508">
        <v>108.5</v>
      </c>
      <c r="G17508">
        <v>0</v>
      </c>
      <c r="H17508">
        <v>0</v>
      </c>
      <c r="I17508">
        <v>0</v>
      </c>
      <c r="K17508">
        <v>1999</v>
      </c>
      <c r="L17508">
        <v>2004</v>
      </c>
    </row>
    <row r="17509" spans="1:12" x14ac:dyDescent="0.25">
      <c r="A17509">
        <v>32</v>
      </c>
      <c r="B17509">
        <v>92055771</v>
      </c>
      <c r="C17509" t="s">
        <v>7273</v>
      </c>
      <c r="D17509">
        <v>20</v>
      </c>
      <c r="E17509">
        <v>0</v>
      </c>
      <c r="F17509">
        <v>15</v>
      </c>
      <c r="G17509">
        <v>0</v>
      </c>
      <c r="H17509">
        <v>0</v>
      </c>
      <c r="I17509">
        <v>0</v>
      </c>
      <c r="K17509">
        <v>1999</v>
      </c>
      <c r="L17509">
        <v>2006</v>
      </c>
    </row>
    <row r="17510" spans="1:12" x14ac:dyDescent="0.25">
      <c r="A17510">
        <v>32</v>
      </c>
      <c r="B17510">
        <v>92110976</v>
      </c>
      <c r="C17510" t="s">
        <v>7274</v>
      </c>
      <c r="D17510">
        <v>105</v>
      </c>
      <c r="E17510">
        <v>0</v>
      </c>
      <c r="F17510">
        <v>73.5</v>
      </c>
      <c r="G17510">
        <v>0</v>
      </c>
      <c r="H17510">
        <v>0</v>
      </c>
      <c r="I17510">
        <v>0</v>
      </c>
      <c r="K17510">
        <v>2004</v>
      </c>
      <c r="L17510">
        <v>2006</v>
      </c>
    </row>
    <row r="17511" spans="1:12" x14ac:dyDescent="0.25">
      <c r="A17511">
        <v>32</v>
      </c>
      <c r="B17511">
        <v>92110979</v>
      </c>
      <c r="C17511" t="s">
        <v>6848</v>
      </c>
      <c r="D17511">
        <v>98</v>
      </c>
      <c r="E17511">
        <v>0</v>
      </c>
      <c r="F17511">
        <v>68.599999999999994</v>
      </c>
      <c r="G17511">
        <v>0</v>
      </c>
      <c r="H17511">
        <v>0</v>
      </c>
      <c r="I17511">
        <v>0</v>
      </c>
      <c r="K17511">
        <v>2004</v>
      </c>
      <c r="L17511">
        <v>2006</v>
      </c>
    </row>
    <row r="17512" spans="1:12" x14ac:dyDescent="0.25">
      <c r="A17512">
        <v>32</v>
      </c>
      <c r="B17512">
        <v>92173103</v>
      </c>
      <c r="C17512" t="s">
        <v>7275</v>
      </c>
      <c r="D17512">
        <v>35</v>
      </c>
      <c r="E17512">
        <v>0</v>
      </c>
      <c r="F17512">
        <v>21</v>
      </c>
      <c r="G17512">
        <v>0</v>
      </c>
      <c r="H17512">
        <v>0</v>
      </c>
      <c r="I17512">
        <v>0</v>
      </c>
      <c r="K17512">
        <v>2008</v>
      </c>
      <c r="L17512">
        <v>2015</v>
      </c>
    </row>
    <row r="17513" spans="1:12" x14ac:dyDescent="0.25">
      <c r="A17513">
        <v>32</v>
      </c>
      <c r="B17513">
        <v>92174445</v>
      </c>
      <c r="C17513" t="s">
        <v>7276</v>
      </c>
      <c r="D17513">
        <v>330</v>
      </c>
      <c r="E17513">
        <v>0</v>
      </c>
      <c r="F17513">
        <v>247.5</v>
      </c>
      <c r="G17513">
        <v>0</v>
      </c>
      <c r="H17513">
        <v>0</v>
      </c>
      <c r="I17513">
        <v>0</v>
      </c>
      <c r="K17513">
        <v>2014</v>
      </c>
      <c r="L17513">
        <v>2017</v>
      </c>
    </row>
    <row r="17514" spans="1:12" x14ac:dyDescent="0.25">
      <c r="A17514">
        <v>32</v>
      </c>
      <c r="B17514">
        <v>92180802</v>
      </c>
      <c r="C17514" t="s">
        <v>7277</v>
      </c>
      <c r="D17514">
        <v>55</v>
      </c>
      <c r="E17514">
        <v>0</v>
      </c>
      <c r="F17514">
        <v>38.5</v>
      </c>
      <c r="G17514">
        <v>0</v>
      </c>
      <c r="H17514">
        <v>0</v>
      </c>
      <c r="I17514">
        <v>0</v>
      </c>
      <c r="K17514">
        <v>2008</v>
      </c>
      <c r="L17514">
        <v>2009</v>
      </c>
    </row>
    <row r="17515" spans="1:12" x14ac:dyDescent="0.25">
      <c r="A17515">
        <v>32</v>
      </c>
      <c r="B17515">
        <v>92181117</v>
      </c>
      <c r="C17515" t="s">
        <v>7278</v>
      </c>
      <c r="D17515">
        <v>1014.29</v>
      </c>
      <c r="E17515">
        <v>0</v>
      </c>
      <c r="F17515">
        <v>710</v>
      </c>
      <c r="G17515">
        <v>0</v>
      </c>
      <c r="H17515">
        <v>0</v>
      </c>
      <c r="I17515">
        <v>0</v>
      </c>
      <c r="K17515">
        <v>2004</v>
      </c>
      <c r="L17515">
        <v>2004</v>
      </c>
    </row>
    <row r="17516" spans="1:12" x14ac:dyDescent="0.25">
      <c r="A17516">
        <v>32</v>
      </c>
      <c r="B17516">
        <v>92196664</v>
      </c>
      <c r="C17516" t="s">
        <v>6848</v>
      </c>
      <c r="D17516">
        <v>0</v>
      </c>
      <c r="E17516">
        <v>0</v>
      </c>
      <c r="F17516">
        <v>0</v>
      </c>
      <c r="G17516">
        <v>0</v>
      </c>
      <c r="H17516">
        <v>0</v>
      </c>
      <c r="I17516">
        <v>0</v>
      </c>
      <c r="K17516">
        <v>2011</v>
      </c>
      <c r="L17516">
        <v>2012</v>
      </c>
    </row>
    <row r="17517" spans="1:12" x14ac:dyDescent="0.25">
      <c r="A17517">
        <v>32</v>
      </c>
      <c r="B17517">
        <v>92206987</v>
      </c>
      <c r="C17517" t="s">
        <v>7279</v>
      </c>
      <c r="D17517">
        <v>130</v>
      </c>
      <c r="E17517">
        <v>0</v>
      </c>
      <c r="F17517">
        <v>91</v>
      </c>
      <c r="G17517">
        <v>0</v>
      </c>
      <c r="H17517">
        <v>0</v>
      </c>
      <c r="I17517">
        <v>0</v>
      </c>
      <c r="K17517">
        <v>2008</v>
      </c>
      <c r="L17517">
        <v>2009</v>
      </c>
    </row>
    <row r="17518" spans="1:12" x14ac:dyDescent="0.25">
      <c r="A17518">
        <v>32</v>
      </c>
      <c r="B17518">
        <v>92206988</v>
      </c>
      <c r="C17518" t="s">
        <v>7280</v>
      </c>
      <c r="D17518">
        <v>130</v>
      </c>
      <c r="E17518">
        <v>0</v>
      </c>
      <c r="F17518">
        <v>97.5</v>
      </c>
      <c r="G17518">
        <v>0</v>
      </c>
      <c r="H17518">
        <v>0</v>
      </c>
      <c r="I17518">
        <v>0</v>
      </c>
      <c r="K17518">
        <v>2008</v>
      </c>
      <c r="L17518">
        <v>2009</v>
      </c>
    </row>
    <row r="17519" spans="1:12" x14ac:dyDescent="0.25">
      <c r="A17519">
        <v>32</v>
      </c>
      <c r="B17519">
        <v>92206990</v>
      </c>
      <c r="C17519" t="s">
        <v>6312</v>
      </c>
      <c r="D17519">
        <v>965</v>
      </c>
      <c r="E17519">
        <v>0</v>
      </c>
      <c r="F17519">
        <v>723.75</v>
      </c>
      <c r="G17519">
        <v>0</v>
      </c>
      <c r="H17519">
        <v>980.16</v>
      </c>
      <c r="I17519">
        <v>0</v>
      </c>
      <c r="K17519">
        <v>2010</v>
      </c>
      <c r="L17519">
        <v>2013</v>
      </c>
    </row>
    <row r="17520" spans="1:12" x14ac:dyDescent="0.25">
      <c r="A17520">
        <v>32</v>
      </c>
      <c r="B17520">
        <v>92206992</v>
      </c>
      <c r="C17520" t="s">
        <v>6312</v>
      </c>
      <c r="D17520">
        <v>965</v>
      </c>
      <c r="E17520">
        <v>0</v>
      </c>
      <c r="F17520">
        <v>723.75</v>
      </c>
      <c r="G17520">
        <v>0</v>
      </c>
      <c r="H17520">
        <v>0</v>
      </c>
      <c r="I17520">
        <v>0</v>
      </c>
      <c r="K17520">
        <v>2010</v>
      </c>
      <c r="L17520">
        <v>2013</v>
      </c>
    </row>
    <row r="17521" spans="1:12" x14ac:dyDescent="0.25">
      <c r="A17521">
        <v>32</v>
      </c>
      <c r="B17521">
        <v>92207096</v>
      </c>
      <c r="C17521" t="s">
        <v>7281</v>
      </c>
      <c r="D17521">
        <v>100</v>
      </c>
      <c r="E17521">
        <v>0</v>
      </c>
      <c r="F17521">
        <v>70</v>
      </c>
      <c r="G17521">
        <v>0</v>
      </c>
      <c r="H17521">
        <v>0</v>
      </c>
      <c r="I17521">
        <v>0</v>
      </c>
      <c r="K17521">
        <v>2008</v>
      </c>
      <c r="L17521">
        <v>2009</v>
      </c>
    </row>
    <row r="17522" spans="1:12" x14ac:dyDescent="0.25">
      <c r="A17522">
        <v>32</v>
      </c>
      <c r="B17522">
        <v>92207098</v>
      </c>
      <c r="C17522" t="s">
        <v>7282</v>
      </c>
      <c r="D17522">
        <v>170</v>
      </c>
      <c r="E17522">
        <v>0</v>
      </c>
      <c r="F17522">
        <v>119</v>
      </c>
      <c r="G17522">
        <v>0</v>
      </c>
      <c r="H17522">
        <v>0</v>
      </c>
      <c r="I17522">
        <v>0</v>
      </c>
      <c r="K17522">
        <v>2008</v>
      </c>
      <c r="L17522">
        <v>2009</v>
      </c>
    </row>
    <row r="17523" spans="1:12" x14ac:dyDescent="0.25">
      <c r="A17523">
        <v>32</v>
      </c>
      <c r="B17523">
        <v>92207239</v>
      </c>
      <c r="C17523" t="s">
        <v>7283</v>
      </c>
      <c r="D17523">
        <v>235</v>
      </c>
      <c r="E17523">
        <v>0</v>
      </c>
      <c r="F17523">
        <v>176.25</v>
      </c>
      <c r="G17523">
        <v>0</v>
      </c>
      <c r="H17523">
        <v>0</v>
      </c>
      <c r="I17523">
        <v>0</v>
      </c>
      <c r="K17523">
        <v>2008</v>
      </c>
      <c r="L17523">
        <v>2010</v>
      </c>
    </row>
    <row r="17524" spans="1:12" x14ac:dyDescent="0.25">
      <c r="A17524">
        <v>32</v>
      </c>
      <c r="B17524">
        <v>92207425</v>
      </c>
      <c r="C17524" t="s">
        <v>7284</v>
      </c>
      <c r="D17524">
        <v>831</v>
      </c>
      <c r="E17524">
        <v>0</v>
      </c>
      <c r="F17524">
        <v>498.6</v>
      </c>
      <c r="G17524">
        <v>0</v>
      </c>
      <c r="H17524">
        <v>0</v>
      </c>
      <c r="I17524">
        <v>0</v>
      </c>
      <c r="K17524">
        <v>2010</v>
      </c>
      <c r="L17524">
        <v>2013</v>
      </c>
    </row>
    <row r="17525" spans="1:12" x14ac:dyDescent="0.25">
      <c r="A17525">
        <v>32</v>
      </c>
      <c r="B17525">
        <v>92207441</v>
      </c>
      <c r="C17525" t="s">
        <v>7285</v>
      </c>
      <c r="D17525">
        <v>1950</v>
      </c>
      <c r="E17525">
        <v>0</v>
      </c>
      <c r="F17525">
        <v>1365</v>
      </c>
      <c r="G17525">
        <v>0</v>
      </c>
      <c r="H17525">
        <v>0</v>
      </c>
      <c r="I17525">
        <v>0</v>
      </c>
      <c r="K17525">
        <v>2010</v>
      </c>
      <c r="L17525">
        <v>2010</v>
      </c>
    </row>
    <row r="17526" spans="1:12" x14ac:dyDescent="0.25">
      <c r="A17526">
        <v>32</v>
      </c>
      <c r="B17526">
        <v>92207554</v>
      </c>
      <c r="C17526" t="s">
        <v>7286</v>
      </c>
      <c r="D17526">
        <v>80</v>
      </c>
      <c r="E17526">
        <v>0</v>
      </c>
      <c r="F17526">
        <v>56</v>
      </c>
      <c r="G17526">
        <v>0</v>
      </c>
      <c r="H17526">
        <v>0</v>
      </c>
      <c r="I17526">
        <v>0</v>
      </c>
      <c r="K17526">
        <v>2008</v>
      </c>
      <c r="L17526">
        <v>2009</v>
      </c>
    </row>
    <row r="17527" spans="1:12" x14ac:dyDescent="0.25">
      <c r="A17527">
        <v>32</v>
      </c>
      <c r="B17527">
        <v>92207559</v>
      </c>
      <c r="C17527" t="s">
        <v>7287</v>
      </c>
      <c r="D17527">
        <v>1000</v>
      </c>
      <c r="E17527">
        <v>0</v>
      </c>
      <c r="F17527">
        <v>600</v>
      </c>
      <c r="G17527">
        <v>0</v>
      </c>
      <c r="H17527">
        <v>0</v>
      </c>
      <c r="I17527">
        <v>0</v>
      </c>
      <c r="K17527">
        <v>2010</v>
      </c>
      <c r="L17527">
        <v>2013</v>
      </c>
    </row>
    <row r="17528" spans="1:12" x14ac:dyDescent="0.25">
      <c r="A17528">
        <v>32</v>
      </c>
      <c r="B17528">
        <v>92207566</v>
      </c>
      <c r="C17528" t="s">
        <v>7288</v>
      </c>
      <c r="D17528">
        <v>99</v>
      </c>
      <c r="E17528">
        <v>0</v>
      </c>
      <c r="F17528">
        <v>59.4</v>
      </c>
      <c r="G17528">
        <v>0</v>
      </c>
      <c r="H17528">
        <v>0</v>
      </c>
      <c r="I17528">
        <v>0</v>
      </c>
      <c r="K17528">
        <v>2010</v>
      </c>
      <c r="L17528">
        <v>2013</v>
      </c>
    </row>
    <row r="17529" spans="1:12" x14ac:dyDescent="0.25">
      <c r="A17529">
        <v>32</v>
      </c>
      <c r="B17529">
        <v>92208008</v>
      </c>
      <c r="C17529" t="s">
        <v>7285</v>
      </c>
      <c r="D17529">
        <v>1950</v>
      </c>
      <c r="E17529">
        <v>0</v>
      </c>
      <c r="F17529">
        <v>1365</v>
      </c>
      <c r="G17529">
        <v>0</v>
      </c>
      <c r="H17529">
        <v>0</v>
      </c>
      <c r="I17529">
        <v>0</v>
      </c>
      <c r="K17529">
        <v>2010</v>
      </c>
      <c r="L17529">
        <v>2010</v>
      </c>
    </row>
    <row r="17530" spans="1:12" x14ac:dyDescent="0.25">
      <c r="A17530">
        <v>32</v>
      </c>
      <c r="B17530">
        <v>92208010</v>
      </c>
      <c r="C17530" t="s">
        <v>6007</v>
      </c>
      <c r="D17530">
        <v>700.22</v>
      </c>
      <c r="E17530">
        <v>0</v>
      </c>
      <c r="F17530">
        <v>490.15</v>
      </c>
      <c r="G17530">
        <v>0</v>
      </c>
      <c r="H17530">
        <v>0</v>
      </c>
      <c r="I17530">
        <v>0</v>
      </c>
      <c r="K17530">
        <v>2010</v>
      </c>
      <c r="L17530">
        <v>2012</v>
      </c>
    </row>
    <row r="17531" spans="1:12" x14ac:dyDescent="0.25">
      <c r="A17531">
        <v>32</v>
      </c>
      <c r="B17531">
        <v>92208704</v>
      </c>
      <c r="C17531" t="s">
        <v>5247</v>
      </c>
      <c r="D17531">
        <v>310</v>
      </c>
      <c r="E17531">
        <v>0</v>
      </c>
      <c r="F17531">
        <v>232.5</v>
      </c>
      <c r="G17531">
        <v>0</v>
      </c>
      <c r="H17531">
        <v>0</v>
      </c>
      <c r="I17531">
        <v>0</v>
      </c>
      <c r="K17531">
        <v>2010</v>
      </c>
      <c r="L17531">
        <v>2013</v>
      </c>
    </row>
    <row r="17532" spans="1:12" x14ac:dyDescent="0.25">
      <c r="A17532">
        <v>32</v>
      </c>
      <c r="B17532">
        <v>92208706</v>
      </c>
      <c r="C17532" t="s">
        <v>3622</v>
      </c>
      <c r="D17532">
        <v>155</v>
      </c>
      <c r="E17532">
        <v>0</v>
      </c>
      <c r="F17532">
        <v>116.25</v>
      </c>
      <c r="G17532">
        <v>0</v>
      </c>
      <c r="H17532">
        <v>0</v>
      </c>
      <c r="I17532">
        <v>0</v>
      </c>
      <c r="K17532">
        <v>2008</v>
      </c>
      <c r="L17532">
        <v>2009</v>
      </c>
    </row>
    <row r="17533" spans="1:12" x14ac:dyDescent="0.25">
      <c r="A17533">
        <v>32</v>
      </c>
      <c r="B17533">
        <v>92212671</v>
      </c>
      <c r="C17533" t="s">
        <v>7289</v>
      </c>
      <c r="D17533">
        <v>155</v>
      </c>
      <c r="E17533">
        <v>0</v>
      </c>
      <c r="F17533">
        <v>116.25</v>
      </c>
      <c r="G17533">
        <v>0</v>
      </c>
      <c r="H17533">
        <v>157.44</v>
      </c>
      <c r="I17533">
        <v>0</v>
      </c>
      <c r="K17533">
        <v>2010</v>
      </c>
      <c r="L17533">
        <v>2015</v>
      </c>
    </row>
    <row r="17534" spans="1:12" x14ac:dyDescent="0.25">
      <c r="A17534">
        <v>32</v>
      </c>
      <c r="B17534">
        <v>92213204</v>
      </c>
      <c r="C17534" t="s">
        <v>7290</v>
      </c>
      <c r="D17534">
        <v>155</v>
      </c>
      <c r="E17534">
        <v>0</v>
      </c>
      <c r="F17534">
        <v>108.5</v>
      </c>
      <c r="G17534">
        <v>0</v>
      </c>
      <c r="H17534">
        <v>0</v>
      </c>
      <c r="I17534">
        <v>0</v>
      </c>
      <c r="K17534">
        <v>2008</v>
      </c>
      <c r="L17534">
        <v>2009</v>
      </c>
    </row>
    <row r="17535" spans="1:12" x14ac:dyDescent="0.25">
      <c r="A17535">
        <v>32</v>
      </c>
      <c r="B17535">
        <v>92213214</v>
      </c>
      <c r="C17535" t="s">
        <v>7291</v>
      </c>
      <c r="D17535">
        <v>1065</v>
      </c>
      <c r="E17535">
        <v>0</v>
      </c>
      <c r="F17535">
        <v>798.75</v>
      </c>
      <c r="G17535">
        <v>0</v>
      </c>
      <c r="H17535">
        <v>0</v>
      </c>
      <c r="I17535">
        <v>0</v>
      </c>
      <c r="K17535">
        <v>2010</v>
      </c>
      <c r="L17535">
        <v>2015</v>
      </c>
    </row>
    <row r="17536" spans="1:12" x14ac:dyDescent="0.25">
      <c r="A17536">
        <v>32</v>
      </c>
      <c r="B17536">
        <v>92213216</v>
      </c>
      <c r="C17536" t="s">
        <v>7292</v>
      </c>
      <c r="D17536">
        <v>145</v>
      </c>
      <c r="E17536">
        <v>0</v>
      </c>
      <c r="F17536">
        <v>101.5</v>
      </c>
      <c r="G17536">
        <v>0</v>
      </c>
      <c r="H17536">
        <v>0</v>
      </c>
      <c r="I17536">
        <v>0</v>
      </c>
      <c r="K17536">
        <v>2010</v>
      </c>
      <c r="L17536">
        <v>2015</v>
      </c>
    </row>
    <row r="17537" spans="1:12" x14ac:dyDescent="0.25">
      <c r="A17537">
        <v>32</v>
      </c>
      <c r="B17537">
        <v>92213585</v>
      </c>
      <c r="C17537" t="s">
        <v>7293</v>
      </c>
      <c r="D17537">
        <v>100</v>
      </c>
      <c r="E17537">
        <v>0</v>
      </c>
      <c r="F17537">
        <v>75</v>
      </c>
      <c r="G17537">
        <v>0</v>
      </c>
      <c r="H17537">
        <v>0</v>
      </c>
      <c r="I17537">
        <v>0</v>
      </c>
      <c r="K17537">
        <v>2008</v>
      </c>
      <c r="L17537">
        <v>2009</v>
      </c>
    </row>
    <row r="17538" spans="1:12" x14ac:dyDescent="0.25">
      <c r="A17538">
        <v>32</v>
      </c>
      <c r="B17538">
        <v>92213827</v>
      </c>
      <c r="C17538" t="s">
        <v>5893</v>
      </c>
      <c r="D17538">
        <v>255</v>
      </c>
      <c r="E17538">
        <v>0</v>
      </c>
      <c r="F17538">
        <v>191.25</v>
      </c>
      <c r="G17538">
        <v>0</v>
      </c>
      <c r="H17538">
        <v>0</v>
      </c>
      <c r="I17538">
        <v>0</v>
      </c>
      <c r="K17538">
        <v>2008</v>
      </c>
      <c r="L17538">
        <v>2009</v>
      </c>
    </row>
    <row r="17539" spans="1:12" x14ac:dyDescent="0.25">
      <c r="A17539">
        <v>32</v>
      </c>
      <c r="B17539">
        <v>92214352</v>
      </c>
      <c r="C17539" t="s">
        <v>7294</v>
      </c>
      <c r="D17539">
        <v>305</v>
      </c>
      <c r="E17539">
        <v>0</v>
      </c>
      <c r="F17539">
        <v>213.5</v>
      </c>
      <c r="G17539">
        <v>0</v>
      </c>
      <c r="H17539">
        <v>0</v>
      </c>
      <c r="I17539">
        <v>0</v>
      </c>
      <c r="K17539">
        <v>2008</v>
      </c>
      <c r="L17539">
        <v>2008</v>
      </c>
    </row>
    <row r="17540" spans="1:12" x14ac:dyDescent="0.25">
      <c r="A17540">
        <v>32</v>
      </c>
      <c r="B17540">
        <v>92214353</v>
      </c>
      <c r="C17540" t="s">
        <v>7294</v>
      </c>
      <c r="D17540">
        <v>305</v>
      </c>
      <c r="E17540">
        <v>0</v>
      </c>
      <c r="F17540">
        <v>228.75</v>
      </c>
      <c r="G17540">
        <v>0</v>
      </c>
      <c r="H17540">
        <v>0</v>
      </c>
      <c r="I17540">
        <v>0</v>
      </c>
      <c r="K17540">
        <v>2008</v>
      </c>
      <c r="L17540">
        <v>2009</v>
      </c>
    </row>
    <row r="17541" spans="1:12" x14ac:dyDescent="0.25">
      <c r="A17541">
        <v>32</v>
      </c>
      <c r="B17541">
        <v>92214354</v>
      </c>
      <c r="C17541" t="s">
        <v>7294</v>
      </c>
      <c r="D17541">
        <v>305</v>
      </c>
      <c r="E17541">
        <v>0</v>
      </c>
      <c r="F17541">
        <v>213.5</v>
      </c>
      <c r="G17541">
        <v>0</v>
      </c>
      <c r="H17541">
        <v>0</v>
      </c>
      <c r="I17541">
        <v>0</v>
      </c>
      <c r="K17541">
        <v>2008</v>
      </c>
      <c r="L17541">
        <v>2009</v>
      </c>
    </row>
    <row r="17542" spans="1:12" x14ac:dyDescent="0.25">
      <c r="A17542">
        <v>32</v>
      </c>
      <c r="B17542">
        <v>92214356</v>
      </c>
      <c r="C17542" t="s">
        <v>7294</v>
      </c>
      <c r="D17542">
        <v>305</v>
      </c>
      <c r="E17542">
        <v>0</v>
      </c>
      <c r="F17542">
        <v>213.5</v>
      </c>
      <c r="G17542">
        <v>0</v>
      </c>
      <c r="H17542">
        <v>0</v>
      </c>
      <c r="I17542">
        <v>0</v>
      </c>
      <c r="K17542">
        <v>2008</v>
      </c>
      <c r="L17542">
        <v>2008</v>
      </c>
    </row>
    <row r="17543" spans="1:12" x14ac:dyDescent="0.25">
      <c r="A17543">
        <v>32</v>
      </c>
      <c r="B17543">
        <v>92214357</v>
      </c>
      <c r="C17543" t="s">
        <v>7294</v>
      </c>
      <c r="D17543">
        <v>305</v>
      </c>
      <c r="E17543">
        <v>0</v>
      </c>
      <c r="F17543">
        <v>228.75</v>
      </c>
      <c r="G17543">
        <v>0</v>
      </c>
      <c r="H17543">
        <v>0</v>
      </c>
      <c r="I17543">
        <v>0</v>
      </c>
      <c r="K17543">
        <v>2008</v>
      </c>
      <c r="L17543">
        <v>2009</v>
      </c>
    </row>
    <row r="17544" spans="1:12" x14ac:dyDescent="0.25">
      <c r="A17544">
        <v>32</v>
      </c>
      <c r="B17544">
        <v>92214358</v>
      </c>
      <c r="C17544" t="s">
        <v>7294</v>
      </c>
      <c r="D17544">
        <v>305</v>
      </c>
      <c r="E17544">
        <v>0</v>
      </c>
      <c r="F17544">
        <v>213.5</v>
      </c>
      <c r="G17544">
        <v>0</v>
      </c>
      <c r="H17544">
        <v>0</v>
      </c>
      <c r="I17544">
        <v>0</v>
      </c>
      <c r="K17544">
        <v>2009</v>
      </c>
      <c r="L17544">
        <v>2009</v>
      </c>
    </row>
    <row r="17545" spans="1:12" x14ac:dyDescent="0.25">
      <c r="A17545">
        <v>32</v>
      </c>
      <c r="B17545">
        <v>92214359</v>
      </c>
      <c r="C17545" t="s">
        <v>7294</v>
      </c>
      <c r="D17545">
        <v>305</v>
      </c>
      <c r="E17545">
        <v>0</v>
      </c>
      <c r="F17545">
        <v>213.5</v>
      </c>
      <c r="G17545">
        <v>0</v>
      </c>
      <c r="H17545">
        <v>0</v>
      </c>
      <c r="I17545">
        <v>0</v>
      </c>
      <c r="K17545">
        <v>2009</v>
      </c>
      <c r="L17545">
        <v>2009</v>
      </c>
    </row>
    <row r="17546" spans="1:12" x14ac:dyDescent="0.25">
      <c r="A17546">
        <v>32</v>
      </c>
      <c r="B17546">
        <v>92214388</v>
      </c>
      <c r="C17546" t="s">
        <v>7295</v>
      </c>
      <c r="D17546">
        <v>380</v>
      </c>
      <c r="E17546">
        <v>0</v>
      </c>
      <c r="F17546">
        <v>266</v>
      </c>
      <c r="G17546">
        <v>0</v>
      </c>
      <c r="H17546">
        <v>0</v>
      </c>
      <c r="I17546">
        <v>0</v>
      </c>
      <c r="K17546">
        <v>2010</v>
      </c>
      <c r="L17546">
        <v>2010</v>
      </c>
    </row>
    <row r="17547" spans="1:12" x14ac:dyDescent="0.25">
      <c r="A17547">
        <v>32</v>
      </c>
      <c r="B17547">
        <v>92214389</v>
      </c>
      <c r="C17547" t="s">
        <v>7295</v>
      </c>
      <c r="D17547">
        <v>380</v>
      </c>
      <c r="E17547">
        <v>0</v>
      </c>
      <c r="F17547">
        <v>266</v>
      </c>
      <c r="G17547">
        <v>0</v>
      </c>
      <c r="H17547">
        <v>0</v>
      </c>
      <c r="I17547">
        <v>0</v>
      </c>
      <c r="K17547">
        <v>2010</v>
      </c>
      <c r="L17547">
        <v>2010</v>
      </c>
    </row>
    <row r="17548" spans="1:12" x14ac:dyDescent="0.25">
      <c r="A17548">
        <v>32</v>
      </c>
      <c r="B17548">
        <v>92214916</v>
      </c>
      <c r="C17548" t="s">
        <v>7296</v>
      </c>
      <c r="D17548">
        <v>100</v>
      </c>
      <c r="E17548">
        <v>0</v>
      </c>
      <c r="F17548">
        <v>75</v>
      </c>
      <c r="G17548">
        <v>0</v>
      </c>
      <c r="H17548">
        <v>0</v>
      </c>
      <c r="I17548">
        <v>0</v>
      </c>
      <c r="K17548">
        <v>2008</v>
      </c>
      <c r="L17548">
        <v>2009</v>
      </c>
    </row>
    <row r="17549" spans="1:12" x14ac:dyDescent="0.25">
      <c r="A17549">
        <v>32</v>
      </c>
      <c r="B17549">
        <v>92214921</v>
      </c>
      <c r="C17549" t="s">
        <v>7297</v>
      </c>
      <c r="D17549">
        <v>80</v>
      </c>
      <c r="E17549">
        <v>0</v>
      </c>
      <c r="F17549">
        <v>60</v>
      </c>
      <c r="G17549">
        <v>0</v>
      </c>
      <c r="H17549">
        <v>0</v>
      </c>
      <c r="I17549">
        <v>0</v>
      </c>
      <c r="K17549">
        <v>2008</v>
      </c>
      <c r="L17549">
        <v>2017</v>
      </c>
    </row>
    <row r="17550" spans="1:12" x14ac:dyDescent="0.25">
      <c r="A17550">
        <v>32</v>
      </c>
      <c r="B17550">
        <v>92214927</v>
      </c>
      <c r="C17550" t="s">
        <v>7298</v>
      </c>
      <c r="D17550">
        <v>205</v>
      </c>
      <c r="E17550">
        <v>0</v>
      </c>
      <c r="F17550">
        <v>153.75</v>
      </c>
      <c r="G17550">
        <v>0</v>
      </c>
      <c r="H17550">
        <v>0</v>
      </c>
      <c r="I17550">
        <v>0</v>
      </c>
      <c r="K17550">
        <v>2010</v>
      </c>
      <c r="L17550">
        <v>2013</v>
      </c>
    </row>
    <row r="17551" spans="1:12" x14ac:dyDescent="0.25">
      <c r="A17551">
        <v>32</v>
      </c>
      <c r="B17551">
        <v>92214928</v>
      </c>
      <c r="C17551" t="s">
        <v>7299</v>
      </c>
      <c r="D17551">
        <v>205</v>
      </c>
      <c r="E17551">
        <v>0</v>
      </c>
      <c r="F17551">
        <v>153.75</v>
      </c>
      <c r="G17551">
        <v>0</v>
      </c>
      <c r="H17551">
        <v>0</v>
      </c>
      <c r="I17551">
        <v>0</v>
      </c>
      <c r="K17551">
        <v>2010</v>
      </c>
      <c r="L17551">
        <v>2013</v>
      </c>
    </row>
    <row r="17552" spans="1:12" x14ac:dyDescent="0.25">
      <c r="A17552">
        <v>32</v>
      </c>
      <c r="B17552">
        <v>92214929</v>
      </c>
      <c r="C17552" t="s">
        <v>7300</v>
      </c>
      <c r="D17552">
        <v>205</v>
      </c>
      <c r="E17552">
        <v>0</v>
      </c>
      <c r="F17552">
        <v>153.75</v>
      </c>
      <c r="G17552">
        <v>0</v>
      </c>
      <c r="H17552">
        <v>0</v>
      </c>
      <c r="I17552">
        <v>0</v>
      </c>
      <c r="K17552">
        <v>2010</v>
      </c>
      <c r="L17552">
        <v>2013</v>
      </c>
    </row>
    <row r="17553" spans="1:12" x14ac:dyDescent="0.25">
      <c r="A17553">
        <v>32</v>
      </c>
      <c r="B17553">
        <v>92214930</v>
      </c>
      <c r="C17553" t="s">
        <v>7301</v>
      </c>
      <c r="D17553">
        <v>205</v>
      </c>
      <c r="E17553">
        <v>0</v>
      </c>
      <c r="F17553">
        <v>153.75</v>
      </c>
      <c r="G17553">
        <v>0</v>
      </c>
      <c r="H17553">
        <v>0</v>
      </c>
      <c r="I17553">
        <v>0</v>
      </c>
      <c r="K17553">
        <v>2010</v>
      </c>
      <c r="L17553">
        <v>2011</v>
      </c>
    </row>
    <row r="17554" spans="1:12" x14ac:dyDescent="0.25">
      <c r="A17554">
        <v>32</v>
      </c>
      <c r="B17554">
        <v>92214931</v>
      </c>
      <c r="C17554" t="s">
        <v>3974</v>
      </c>
      <c r="D17554">
        <v>205</v>
      </c>
      <c r="E17554">
        <v>0</v>
      </c>
      <c r="F17554">
        <v>153.75</v>
      </c>
      <c r="G17554">
        <v>0</v>
      </c>
      <c r="H17554">
        <v>0</v>
      </c>
      <c r="I17554">
        <v>0</v>
      </c>
      <c r="K17554">
        <v>2010</v>
      </c>
      <c r="L17554">
        <v>2013</v>
      </c>
    </row>
    <row r="17555" spans="1:12" x14ac:dyDescent="0.25">
      <c r="A17555">
        <v>32</v>
      </c>
      <c r="B17555">
        <v>92214933</v>
      </c>
      <c r="C17555" t="s">
        <v>4209</v>
      </c>
      <c r="D17555">
        <v>100</v>
      </c>
      <c r="E17555">
        <v>0</v>
      </c>
      <c r="F17555">
        <v>75</v>
      </c>
      <c r="G17555">
        <v>0</v>
      </c>
      <c r="H17555">
        <v>0</v>
      </c>
      <c r="I17555">
        <v>0</v>
      </c>
      <c r="K17555">
        <v>2008</v>
      </c>
      <c r="L17555">
        <v>2009</v>
      </c>
    </row>
    <row r="17556" spans="1:12" x14ac:dyDescent="0.25">
      <c r="A17556">
        <v>32</v>
      </c>
      <c r="B17556">
        <v>92215232</v>
      </c>
      <c r="C17556" t="s">
        <v>6142</v>
      </c>
      <c r="D17556">
        <v>90</v>
      </c>
      <c r="E17556">
        <v>0</v>
      </c>
      <c r="F17556">
        <v>67.5</v>
      </c>
      <c r="G17556">
        <v>0</v>
      </c>
      <c r="H17556">
        <v>0</v>
      </c>
      <c r="I17556">
        <v>0</v>
      </c>
      <c r="K17556">
        <v>2008</v>
      </c>
      <c r="L17556">
        <v>2009</v>
      </c>
    </row>
    <row r="17557" spans="1:12" x14ac:dyDescent="0.25">
      <c r="A17557">
        <v>32</v>
      </c>
      <c r="B17557">
        <v>92215305</v>
      </c>
      <c r="C17557" t="s">
        <v>7302</v>
      </c>
      <c r="D17557">
        <v>65</v>
      </c>
      <c r="E17557">
        <v>0</v>
      </c>
      <c r="F17557">
        <v>45.5</v>
      </c>
      <c r="G17557">
        <v>0</v>
      </c>
      <c r="H17557">
        <v>0</v>
      </c>
      <c r="I17557">
        <v>0</v>
      </c>
      <c r="K17557">
        <v>2008</v>
      </c>
      <c r="L17557">
        <v>2009</v>
      </c>
    </row>
    <row r="17558" spans="1:12" x14ac:dyDescent="0.25">
      <c r="A17558">
        <v>32</v>
      </c>
      <c r="B17558">
        <v>92215791</v>
      </c>
      <c r="C17558" t="s">
        <v>7303</v>
      </c>
      <c r="D17558">
        <v>205</v>
      </c>
      <c r="E17558">
        <v>0</v>
      </c>
      <c r="F17558">
        <v>153.75</v>
      </c>
      <c r="G17558">
        <v>0</v>
      </c>
      <c r="H17558">
        <v>0</v>
      </c>
      <c r="I17558">
        <v>0</v>
      </c>
      <c r="K17558">
        <v>2008</v>
      </c>
      <c r="L17558">
        <v>2009</v>
      </c>
    </row>
    <row r="17559" spans="1:12" x14ac:dyDescent="0.25">
      <c r="A17559">
        <v>32</v>
      </c>
      <c r="B17559">
        <v>92215792</v>
      </c>
      <c r="C17559" t="s">
        <v>7303</v>
      </c>
      <c r="D17559">
        <v>205</v>
      </c>
      <c r="E17559">
        <v>0</v>
      </c>
      <c r="F17559">
        <v>153.75</v>
      </c>
      <c r="G17559">
        <v>0</v>
      </c>
      <c r="H17559">
        <v>0</v>
      </c>
      <c r="I17559">
        <v>0</v>
      </c>
      <c r="K17559">
        <v>2008</v>
      </c>
      <c r="L17559">
        <v>2009</v>
      </c>
    </row>
    <row r="17560" spans="1:12" x14ac:dyDescent="0.25">
      <c r="A17560">
        <v>32</v>
      </c>
      <c r="B17560">
        <v>92215793</v>
      </c>
      <c r="C17560" t="s">
        <v>7303</v>
      </c>
      <c r="D17560">
        <v>205</v>
      </c>
      <c r="E17560">
        <v>0</v>
      </c>
      <c r="F17560">
        <v>143.5</v>
      </c>
      <c r="G17560">
        <v>0</v>
      </c>
      <c r="H17560">
        <v>0</v>
      </c>
      <c r="I17560">
        <v>0</v>
      </c>
      <c r="K17560">
        <v>2008</v>
      </c>
      <c r="L17560">
        <v>2008</v>
      </c>
    </row>
    <row r="17561" spans="1:12" x14ac:dyDescent="0.25">
      <c r="A17561">
        <v>32</v>
      </c>
      <c r="B17561">
        <v>92215794</v>
      </c>
      <c r="C17561" t="s">
        <v>7303</v>
      </c>
      <c r="D17561">
        <v>205</v>
      </c>
      <c r="E17561">
        <v>0</v>
      </c>
      <c r="F17561">
        <v>143.5</v>
      </c>
      <c r="G17561">
        <v>0</v>
      </c>
      <c r="H17561">
        <v>0</v>
      </c>
      <c r="I17561">
        <v>0</v>
      </c>
      <c r="K17561">
        <v>2008</v>
      </c>
      <c r="L17561">
        <v>2009</v>
      </c>
    </row>
    <row r="17562" spans="1:12" x14ac:dyDescent="0.25">
      <c r="A17562">
        <v>32</v>
      </c>
      <c r="B17562">
        <v>92215795</v>
      </c>
      <c r="C17562" t="s">
        <v>7303</v>
      </c>
      <c r="D17562">
        <v>205</v>
      </c>
      <c r="E17562">
        <v>0</v>
      </c>
      <c r="F17562">
        <v>143.5</v>
      </c>
      <c r="G17562">
        <v>0</v>
      </c>
      <c r="H17562">
        <v>0</v>
      </c>
      <c r="I17562">
        <v>0</v>
      </c>
      <c r="K17562">
        <v>2008</v>
      </c>
      <c r="L17562">
        <v>2008</v>
      </c>
    </row>
    <row r="17563" spans="1:12" x14ac:dyDescent="0.25">
      <c r="A17563">
        <v>32</v>
      </c>
      <c r="B17563">
        <v>92215796</v>
      </c>
      <c r="C17563" t="s">
        <v>7303</v>
      </c>
      <c r="D17563">
        <v>205</v>
      </c>
      <c r="E17563">
        <v>0</v>
      </c>
      <c r="F17563">
        <v>143.5</v>
      </c>
      <c r="G17563">
        <v>0</v>
      </c>
      <c r="H17563">
        <v>0</v>
      </c>
      <c r="I17563">
        <v>0</v>
      </c>
      <c r="K17563">
        <v>2008</v>
      </c>
      <c r="L17563">
        <v>2009</v>
      </c>
    </row>
    <row r="17564" spans="1:12" x14ac:dyDescent="0.25">
      <c r="A17564">
        <v>32</v>
      </c>
      <c r="B17564">
        <v>92215797</v>
      </c>
      <c r="C17564" t="s">
        <v>7303</v>
      </c>
      <c r="D17564">
        <v>205</v>
      </c>
      <c r="E17564">
        <v>0</v>
      </c>
      <c r="F17564">
        <v>153.75</v>
      </c>
      <c r="G17564">
        <v>0</v>
      </c>
      <c r="H17564">
        <v>0</v>
      </c>
      <c r="I17564">
        <v>0</v>
      </c>
      <c r="K17564">
        <v>2009</v>
      </c>
      <c r="L17564">
        <v>2009</v>
      </c>
    </row>
    <row r="17565" spans="1:12" x14ac:dyDescent="0.25">
      <c r="A17565">
        <v>32</v>
      </c>
      <c r="B17565">
        <v>92215798</v>
      </c>
      <c r="C17565" t="s">
        <v>7303</v>
      </c>
      <c r="D17565">
        <v>205</v>
      </c>
      <c r="E17565">
        <v>0</v>
      </c>
      <c r="F17565">
        <v>143.5</v>
      </c>
      <c r="G17565">
        <v>0</v>
      </c>
      <c r="H17565">
        <v>0</v>
      </c>
      <c r="I17565">
        <v>0</v>
      </c>
      <c r="K17565">
        <v>2009</v>
      </c>
      <c r="L17565">
        <v>2009</v>
      </c>
    </row>
    <row r="17566" spans="1:12" x14ac:dyDescent="0.25">
      <c r="A17566">
        <v>32</v>
      </c>
      <c r="B17566">
        <v>92215799</v>
      </c>
      <c r="C17566" t="s">
        <v>7303</v>
      </c>
      <c r="D17566">
        <v>205</v>
      </c>
      <c r="E17566">
        <v>0</v>
      </c>
      <c r="F17566">
        <v>153.75</v>
      </c>
      <c r="G17566">
        <v>0</v>
      </c>
      <c r="H17566">
        <v>0</v>
      </c>
      <c r="I17566">
        <v>0</v>
      </c>
      <c r="K17566">
        <v>2009</v>
      </c>
      <c r="L17566">
        <v>2009</v>
      </c>
    </row>
    <row r="17567" spans="1:12" x14ac:dyDescent="0.25">
      <c r="A17567">
        <v>32</v>
      </c>
      <c r="B17567">
        <v>92215975</v>
      </c>
      <c r="C17567" t="s">
        <v>5167</v>
      </c>
      <c r="D17567">
        <v>355</v>
      </c>
      <c r="E17567">
        <v>0</v>
      </c>
      <c r="F17567">
        <v>248.5</v>
      </c>
      <c r="G17567">
        <v>0</v>
      </c>
      <c r="H17567">
        <v>0</v>
      </c>
      <c r="I17567">
        <v>0</v>
      </c>
      <c r="K17567">
        <v>2010</v>
      </c>
      <c r="L17567">
        <v>2010</v>
      </c>
    </row>
    <row r="17568" spans="1:12" x14ac:dyDescent="0.25">
      <c r="A17568">
        <v>32</v>
      </c>
      <c r="B17568">
        <v>92215976</v>
      </c>
      <c r="C17568" t="s">
        <v>5167</v>
      </c>
      <c r="D17568">
        <v>350</v>
      </c>
      <c r="E17568">
        <v>0</v>
      </c>
      <c r="F17568">
        <v>245</v>
      </c>
      <c r="G17568">
        <v>0</v>
      </c>
      <c r="H17568">
        <v>0</v>
      </c>
      <c r="I17568">
        <v>0</v>
      </c>
      <c r="K17568">
        <v>2010</v>
      </c>
      <c r="L17568">
        <v>2010</v>
      </c>
    </row>
    <row r="17569" spans="1:12" x14ac:dyDescent="0.25">
      <c r="A17569">
        <v>32</v>
      </c>
      <c r="B17569">
        <v>92215977</v>
      </c>
      <c r="C17569" t="s">
        <v>5167</v>
      </c>
      <c r="D17569">
        <v>350</v>
      </c>
      <c r="E17569">
        <v>0</v>
      </c>
      <c r="F17569">
        <v>245</v>
      </c>
      <c r="G17569">
        <v>0</v>
      </c>
      <c r="H17569">
        <v>0</v>
      </c>
      <c r="I17569">
        <v>0</v>
      </c>
      <c r="K17569">
        <v>2010</v>
      </c>
      <c r="L17569">
        <v>2010</v>
      </c>
    </row>
    <row r="17570" spans="1:12" x14ac:dyDescent="0.25">
      <c r="A17570">
        <v>32</v>
      </c>
      <c r="B17570">
        <v>92215981</v>
      </c>
      <c r="C17570" t="s">
        <v>7304</v>
      </c>
      <c r="D17570">
        <v>70</v>
      </c>
      <c r="E17570">
        <v>0</v>
      </c>
      <c r="F17570">
        <v>42</v>
      </c>
      <c r="G17570">
        <v>0</v>
      </c>
      <c r="H17570">
        <v>60.97</v>
      </c>
      <c r="I17570">
        <v>0</v>
      </c>
      <c r="K17570">
        <v>2010</v>
      </c>
      <c r="L17570">
        <v>2013</v>
      </c>
    </row>
    <row r="17571" spans="1:12" x14ac:dyDescent="0.25">
      <c r="A17571">
        <v>32</v>
      </c>
      <c r="B17571">
        <v>92215983</v>
      </c>
      <c r="C17571" t="s">
        <v>7305</v>
      </c>
      <c r="D17571">
        <v>111</v>
      </c>
      <c r="E17571">
        <v>0</v>
      </c>
      <c r="F17571">
        <v>66.599999999999994</v>
      </c>
      <c r="G17571">
        <v>0</v>
      </c>
      <c r="H17571">
        <v>0</v>
      </c>
      <c r="I17571">
        <v>0</v>
      </c>
      <c r="K17571">
        <v>2010</v>
      </c>
      <c r="L17571">
        <v>2013</v>
      </c>
    </row>
    <row r="17572" spans="1:12" x14ac:dyDescent="0.25">
      <c r="A17572">
        <v>32</v>
      </c>
      <c r="B17572">
        <v>92215985</v>
      </c>
      <c r="C17572" t="s">
        <v>7306</v>
      </c>
      <c r="D17572">
        <v>117</v>
      </c>
      <c r="E17572">
        <v>0</v>
      </c>
      <c r="F17572">
        <v>70.2</v>
      </c>
      <c r="G17572">
        <v>0</v>
      </c>
      <c r="H17572">
        <v>101.91</v>
      </c>
      <c r="I17572">
        <v>0</v>
      </c>
      <c r="K17572">
        <v>2010</v>
      </c>
      <c r="L17572">
        <v>2013</v>
      </c>
    </row>
    <row r="17573" spans="1:12" x14ac:dyDescent="0.25">
      <c r="A17573">
        <v>32</v>
      </c>
      <c r="B17573">
        <v>92215993</v>
      </c>
      <c r="C17573" t="s">
        <v>5156</v>
      </c>
      <c r="D17573">
        <v>355</v>
      </c>
      <c r="E17573">
        <v>0</v>
      </c>
      <c r="F17573">
        <v>266.25</v>
      </c>
      <c r="G17573">
        <v>0</v>
      </c>
      <c r="H17573">
        <v>360.58</v>
      </c>
      <c r="I17573">
        <v>0</v>
      </c>
      <c r="K17573">
        <v>2010</v>
      </c>
      <c r="L17573">
        <v>2015</v>
      </c>
    </row>
    <row r="17574" spans="1:12" x14ac:dyDescent="0.25">
      <c r="A17574">
        <v>32</v>
      </c>
      <c r="B17574">
        <v>92215994</v>
      </c>
      <c r="C17574" t="s">
        <v>5156</v>
      </c>
      <c r="D17574">
        <v>355</v>
      </c>
      <c r="E17574">
        <v>0</v>
      </c>
      <c r="F17574">
        <v>266.25</v>
      </c>
      <c r="G17574">
        <v>0</v>
      </c>
      <c r="H17574">
        <v>360.58</v>
      </c>
      <c r="I17574">
        <v>0</v>
      </c>
      <c r="K17574">
        <v>2010</v>
      </c>
      <c r="L17574">
        <v>2015</v>
      </c>
    </row>
    <row r="17575" spans="1:12" x14ac:dyDescent="0.25">
      <c r="A17575">
        <v>32</v>
      </c>
      <c r="B17575">
        <v>92216309</v>
      </c>
      <c r="C17575" t="s">
        <v>5167</v>
      </c>
      <c r="D17575">
        <v>355</v>
      </c>
      <c r="E17575">
        <v>0</v>
      </c>
      <c r="F17575">
        <v>266.25</v>
      </c>
      <c r="G17575">
        <v>0</v>
      </c>
      <c r="H17575">
        <v>0</v>
      </c>
      <c r="I17575">
        <v>0</v>
      </c>
      <c r="K17575">
        <v>2008</v>
      </c>
      <c r="L17575">
        <v>2009</v>
      </c>
    </row>
    <row r="17576" spans="1:12" x14ac:dyDescent="0.25">
      <c r="A17576">
        <v>32</v>
      </c>
      <c r="B17576">
        <v>92216310</v>
      </c>
      <c r="C17576" t="s">
        <v>7307</v>
      </c>
      <c r="D17576">
        <v>355</v>
      </c>
      <c r="E17576">
        <v>0</v>
      </c>
      <c r="F17576">
        <v>266.25</v>
      </c>
      <c r="G17576">
        <v>0</v>
      </c>
      <c r="H17576">
        <v>0</v>
      </c>
      <c r="I17576">
        <v>0</v>
      </c>
      <c r="K17576">
        <v>2008</v>
      </c>
      <c r="L17576">
        <v>2009</v>
      </c>
    </row>
    <row r="17577" spans="1:12" x14ac:dyDescent="0.25">
      <c r="A17577">
        <v>32</v>
      </c>
      <c r="B17577">
        <v>92216313</v>
      </c>
      <c r="C17577" t="s">
        <v>7308</v>
      </c>
      <c r="D17577">
        <v>195</v>
      </c>
      <c r="E17577">
        <v>0</v>
      </c>
      <c r="F17577">
        <v>146.25</v>
      </c>
      <c r="G17577">
        <v>0</v>
      </c>
      <c r="H17577">
        <v>0</v>
      </c>
      <c r="I17577">
        <v>0</v>
      </c>
      <c r="K17577">
        <v>2008</v>
      </c>
      <c r="L17577">
        <v>2009</v>
      </c>
    </row>
    <row r="17578" spans="1:12" x14ac:dyDescent="0.25">
      <c r="A17578">
        <v>32</v>
      </c>
      <c r="B17578">
        <v>92216314</v>
      </c>
      <c r="C17578" t="s">
        <v>7308</v>
      </c>
      <c r="D17578">
        <v>195</v>
      </c>
      <c r="E17578">
        <v>0</v>
      </c>
      <c r="F17578">
        <v>136.5</v>
      </c>
      <c r="G17578">
        <v>0</v>
      </c>
      <c r="H17578">
        <v>0</v>
      </c>
      <c r="I17578">
        <v>0</v>
      </c>
      <c r="K17578">
        <v>2008</v>
      </c>
      <c r="L17578">
        <v>2009</v>
      </c>
    </row>
    <row r="17579" spans="1:12" x14ac:dyDescent="0.25">
      <c r="A17579">
        <v>32</v>
      </c>
      <c r="B17579">
        <v>92216389</v>
      </c>
      <c r="C17579" t="s">
        <v>7294</v>
      </c>
      <c r="D17579">
        <v>305</v>
      </c>
      <c r="E17579">
        <v>0</v>
      </c>
      <c r="F17579">
        <v>213.5</v>
      </c>
      <c r="G17579">
        <v>0</v>
      </c>
      <c r="H17579">
        <v>0</v>
      </c>
      <c r="I17579">
        <v>0</v>
      </c>
      <c r="K17579">
        <v>2008</v>
      </c>
      <c r="L17579">
        <v>2009</v>
      </c>
    </row>
    <row r="17580" spans="1:12" x14ac:dyDescent="0.25">
      <c r="A17580">
        <v>32</v>
      </c>
      <c r="B17580">
        <v>92216530</v>
      </c>
      <c r="C17580" t="s">
        <v>7294</v>
      </c>
      <c r="D17580">
        <v>305</v>
      </c>
      <c r="E17580">
        <v>0</v>
      </c>
      <c r="F17580">
        <v>213.5</v>
      </c>
      <c r="G17580">
        <v>0</v>
      </c>
      <c r="H17580">
        <v>0</v>
      </c>
      <c r="I17580">
        <v>0</v>
      </c>
      <c r="K17580">
        <v>2009</v>
      </c>
      <c r="L17580">
        <v>2009</v>
      </c>
    </row>
    <row r="17581" spans="1:12" x14ac:dyDescent="0.25">
      <c r="A17581">
        <v>32</v>
      </c>
      <c r="B17581">
        <v>92217165</v>
      </c>
      <c r="C17581" t="s">
        <v>7294</v>
      </c>
      <c r="D17581">
        <v>305</v>
      </c>
      <c r="E17581">
        <v>0</v>
      </c>
      <c r="F17581">
        <v>213.5</v>
      </c>
      <c r="G17581">
        <v>0</v>
      </c>
      <c r="H17581">
        <v>0</v>
      </c>
      <c r="I17581">
        <v>0</v>
      </c>
      <c r="K17581">
        <v>2009</v>
      </c>
      <c r="L17581">
        <v>2009</v>
      </c>
    </row>
    <row r="17582" spans="1:12" x14ac:dyDescent="0.25">
      <c r="A17582">
        <v>32</v>
      </c>
      <c r="B17582">
        <v>92219176</v>
      </c>
      <c r="C17582" t="s">
        <v>7309</v>
      </c>
      <c r="D17582">
        <v>269</v>
      </c>
      <c r="E17582">
        <v>0</v>
      </c>
      <c r="F17582">
        <v>188.3</v>
      </c>
      <c r="G17582">
        <v>0</v>
      </c>
      <c r="H17582">
        <v>0</v>
      </c>
      <c r="I17582">
        <v>0</v>
      </c>
      <c r="K17582">
        <v>2010</v>
      </c>
      <c r="L17582">
        <v>2012</v>
      </c>
    </row>
    <row r="17583" spans="1:12" x14ac:dyDescent="0.25">
      <c r="A17583">
        <v>32</v>
      </c>
      <c r="B17583">
        <v>92219178</v>
      </c>
      <c r="C17583" t="s">
        <v>7310</v>
      </c>
      <c r="D17583">
        <v>275</v>
      </c>
      <c r="E17583">
        <v>0</v>
      </c>
      <c r="F17583">
        <v>192.5</v>
      </c>
      <c r="G17583">
        <v>0</v>
      </c>
      <c r="H17583">
        <v>0</v>
      </c>
      <c r="I17583">
        <v>0</v>
      </c>
      <c r="K17583">
        <v>2010</v>
      </c>
      <c r="L17583">
        <v>2013</v>
      </c>
    </row>
    <row r="17584" spans="1:12" x14ac:dyDescent="0.25">
      <c r="A17584">
        <v>32</v>
      </c>
      <c r="B17584">
        <v>92219180</v>
      </c>
      <c r="C17584" t="s">
        <v>2298</v>
      </c>
      <c r="D17584">
        <v>269</v>
      </c>
      <c r="E17584">
        <v>0</v>
      </c>
      <c r="F17584">
        <v>188.3</v>
      </c>
      <c r="G17584">
        <v>0</v>
      </c>
      <c r="H17584">
        <v>0</v>
      </c>
      <c r="I17584">
        <v>0</v>
      </c>
      <c r="K17584">
        <v>2010</v>
      </c>
      <c r="L17584">
        <v>2012</v>
      </c>
    </row>
    <row r="17585" spans="1:12" x14ac:dyDescent="0.25">
      <c r="A17585">
        <v>32</v>
      </c>
      <c r="B17585">
        <v>92219182</v>
      </c>
      <c r="C17585" t="s">
        <v>7311</v>
      </c>
      <c r="D17585">
        <v>269</v>
      </c>
      <c r="E17585">
        <v>0</v>
      </c>
      <c r="F17585">
        <v>188.3</v>
      </c>
      <c r="G17585">
        <v>0</v>
      </c>
      <c r="H17585">
        <v>0</v>
      </c>
      <c r="I17585">
        <v>0</v>
      </c>
      <c r="K17585">
        <v>2010</v>
      </c>
      <c r="L17585">
        <v>2011</v>
      </c>
    </row>
    <row r="17586" spans="1:12" x14ac:dyDescent="0.25">
      <c r="A17586">
        <v>32</v>
      </c>
      <c r="B17586">
        <v>92219184</v>
      </c>
      <c r="C17586" t="s">
        <v>7312</v>
      </c>
      <c r="D17586">
        <v>275</v>
      </c>
      <c r="E17586">
        <v>0</v>
      </c>
      <c r="F17586">
        <v>192.5</v>
      </c>
      <c r="G17586">
        <v>0</v>
      </c>
      <c r="H17586">
        <v>0</v>
      </c>
      <c r="I17586">
        <v>0</v>
      </c>
      <c r="K17586">
        <v>2010</v>
      </c>
      <c r="L17586">
        <v>2013</v>
      </c>
    </row>
    <row r="17587" spans="1:12" x14ac:dyDescent="0.25">
      <c r="A17587">
        <v>32</v>
      </c>
      <c r="B17587">
        <v>92219186</v>
      </c>
      <c r="C17587" t="s">
        <v>7313</v>
      </c>
      <c r="D17587">
        <v>325</v>
      </c>
      <c r="E17587">
        <v>0</v>
      </c>
      <c r="F17587">
        <v>243.75</v>
      </c>
      <c r="G17587">
        <v>0</v>
      </c>
      <c r="H17587">
        <v>0</v>
      </c>
      <c r="I17587">
        <v>0</v>
      </c>
      <c r="K17587">
        <v>2010</v>
      </c>
      <c r="L17587">
        <v>2015</v>
      </c>
    </row>
    <row r="17588" spans="1:12" x14ac:dyDescent="0.25">
      <c r="A17588">
        <v>32</v>
      </c>
      <c r="B17588">
        <v>92219188</v>
      </c>
      <c r="C17588" t="s">
        <v>7314</v>
      </c>
      <c r="D17588">
        <v>325</v>
      </c>
      <c r="E17588">
        <v>0</v>
      </c>
      <c r="F17588">
        <v>243.75</v>
      </c>
      <c r="G17588">
        <v>0</v>
      </c>
      <c r="H17588">
        <v>0</v>
      </c>
      <c r="I17588">
        <v>0</v>
      </c>
      <c r="K17588">
        <v>2010</v>
      </c>
      <c r="L17588">
        <v>2013</v>
      </c>
    </row>
    <row r="17589" spans="1:12" x14ac:dyDescent="0.25">
      <c r="A17589">
        <v>32</v>
      </c>
      <c r="B17589">
        <v>92219192</v>
      </c>
      <c r="C17589" t="s">
        <v>7315</v>
      </c>
      <c r="D17589">
        <v>325</v>
      </c>
      <c r="E17589">
        <v>0</v>
      </c>
      <c r="F17589">
        <v>243.75</v>
      </c>
      <c r="G17589">
        <v>0</v>
      </c>
      <c r="H17589">
        <v>0</v>
      </c>
      <c r="I17589">
        <v>0</v>
      </c>
      <c r="K17589">
        <v>2010</v>
      </c>
      <c r="L17589">
        <v>2013</v>
      </c>
    </row>
    <row r="17590" spans="1:12" x14ac:dyDescent="0.25">
      <c r="A17590">
        <v>32</v>
      </c>
      <c r="B17590">
        <v>92219193</v>
      </c>
      <c r="C17590" t="s">
        <v>7316</v>
      </c>
      <c r="D17590">
        <v>325</v>
      </c>
      <c r="E17590">
        <v>0</v>
      </c>
      <c r="F17590">
        <v>243.75</v>
      </c>
      <c r="G17590">
        <v>0</v>
      </c>
      <c r="H17590">
        <v>0</v>
      </c>
      <c r="I17590">
        <v>0</v>
      </c>
      <c r="K17590">
        <v>2010</v>
      </c>
      <c r="L17590">
        <v>2011</v>
      </c>
    </row>
    <row r="17591" spans="1:12" x14ac:dyDescent="0.25">
      <c r="A17591">
        <v>32</v>
      </c>
      <c r="B17591">
        <v>92219194</v>
      </c>
      <c r="C17591" t="s">
        <v>7317</v>
      </c>
      <c r="D17591">
        <v>325</v>
      </c>
      <c r="E17591">
        <v>0</v>
      </c>
      <c r="F17591">
        <v>243.75</v>
      </c>
      <c r="G17591">
        <v>0</v>
      </c>
      <c r="H17591">
        <v>0</v>
      </c>
      <c r="I17591">
        <v>0</v>
      </c>
      <c r="K17591">
        <v>2010</v>
      </c>
      <c r="L17591">
        <v>2013</v>
      </c>
    </row>
    <row r="17592" spans="1:12" x14ac:dyDescent="0.25">
      <c r="A17592">
        <v>32</v>
      </c>
      <c r="B17592">
        <v>92219641</v>
      </c>
      <c r="C17592" t="s">
        <v>2318</v>
      </c>
      <c r="D17592">
        <v>145</v>
      </c>
      <c r="E17592">
        <v>0</v>
      </c>
      <c r="F17592">
        <v>108.75</v>
      </c>
      <c r="G17592">
        <v>0</v>
      </c>
      <c r="H17592">
        <v>147.28</v>
      </c>
      <c r="I17592">
        <v>0</v>
      </c>
      <c r="K17592">
        <v>2010</v>
      </c>
      <c r="L17592">
        <v>2015</v>
      </c>
    </row>
    <row r="17593" spans="1:12" x14ac:dyDescent="0.25">
      <c r="A17593">
        <v>32</v>
      </c>
      <c r="B17593">
        <v>92219688</v>
      </c>
      <c r="C17593" t="s">
        <v>7318</v>
      </c>
      <c r="D17593">
        <v>460</v>
      </c>
      <c r="E17593">
        <v>0</v>
      </c>
      <c r="F17593">
        <v>345</v>
      </c>
      <c r="G17593">
        <v>0</v>
      </c>
      <c r="H17593">
        <v>467.23</v>
      </c>
      <c r="I17593">
        <v>0</v>
      </c>
      <c r="K17593">
        <v>2011</v>
      </c>
      <c r="L17593">
        <v>2015</v>
      </c>
    </row>
    <row r="17594" spans="1:12" x14ac:dyDescent="0.25">
      <c r="A17594">
        <v>32</v>
      </c>
      <c r="B17594">
        <v>92219985</v>
      </c>
      <c r="C17594" t="s">
        <v>7303</v>
      </c>
      <c r="D17594">
        <v>205</v>
      </c>
      <c r="E17594">
        <v>0</v>
      </c>
      <c r="F17594">
        <v>153.75</v>
      </c>
      <c r="G17594">
        <v>0</v>
      </c>
      <c r="H17594">
        <v>0</v>
      </c>
      <c r="I17594">
        <v>0</v>
      </c>
      <c r="K17594">
        <v>2009</v>
      </c>
      <c r="L17594">
        <v>2009</v>
      </c>
    </row>
    <row r="17595" spans="1:12" x14ac:dyDescent="0.25">
      <c r="A17595">
        <v>32</v>
      </c>
      <c r="B17595">
        <v>92221433</v>
      </c>
      <c r="C17595" t="s">
        <v>7319</v>
      </c>
      <c r="D17595">
        <v>450</v>
      </c>
      <c r="E17595">
        <v>0</v>
      </c>
      <c r="F17595">
        <v>315</v>
      </c>
      <c r="G17595">
        <v>0</v>
      </c>
      <c r="H17595">
        <v>0</v>
      </c>
      <c r="I17595">
        <v>0</v>
      </c>
      <c r="K17595">
        <v>2010</v>
      </c>
      <c r="L17595">
        <v>2010</v>
      </c>
    </row>
    <row r="17596" spans="1:12" x14ac:dyDescent="0.25">
      <c r="A17596">
        <v>32</v>
      </c>
      <c r="B17596">
        <v>92221511</v>
      </c>
      <c r="C17596" t="s">
        <v>2318</v>
      </c>
      <c r="D17596">
        <v>145</v>
      </c>
      <c r="E17596">
        <v>0</v>
      </c>
      <c r="F17596">
        <v>108.75</v>
      </c>
      <c r="G17596">
        <v>0</v>
      </c>
      <c r="H17596">
        <v>147.28</v>
      </c>
      <c r="I17596">
        <v>0</v>
      </c>
      <c r="K17596">
        <v>2010</v>
      </c>
      <c r="L17596">
        <v>2015</v>
      </c>
    </row>
    <row r="17597" spans="1:12" x14ac:dyDescent="0.25">
      <c r="A17597">
        <v>32</v>
      </c>
      <c r="B17597">
        <v>92221512</v>
      </c>
      <c r="C17597" t="s">
        <v>2318</v>
      </c>
      <c r="D17597">
        <v>145</v>
      </c>
      <c r="E17597">
        <v>0</v>
      </c>
      <c r="F17597">
        <v>108.75</v>
      </c>
      <c r="G17597">
        <v>0</v>
      </c>
      <c r="H17597">
        <v>147.28</v>
      </c>
      <c r="I17597">
        <v>0</v>
      </c>
      <c r="K17597">
        <v>2010</v>
      </c>
      <c r="L17597">
        <v>2015</v>
      </c>
    </row>
    <row r="17598" spans="1:12" x14ac:dyDescent="0.25">
      <c r="A17598">
        <v>32</v>
      </c>
      <c r="B17598">
        <v>92221879</v>
      </c>
      <c r="C17598" t="s">
        <v>4424</v>
      </c>
      <c r="D17598">
        <v>135</v>
      </c>
      <c r="E17598">
        <v>0</v>
      </c>
      <c r="F17598">
        <v>101.25</v>
      </c>
      <c r="G17598">
        <v>0</v>
      </c>
      <c r="H17598">
        <v>137.12</v>
      </c>
      <c r="I17598">
        <v>0</v>
      </c>
      <c r="K17598">
        <v>2010</v>
      </c>
      <c r="L17598">
        <v>2015</v>
      </c>
    </row>
    <row r="17599" spans="1:12" x14ac:dyDescent="0.25">
      <c r="A17599">
        <v>32</v>
      </c>
      <c r="B17599">
        <v>92221880</v>
      </c>
      <c r="C17599" t="s">
        <v>7320</v>
      </c>
      <c r="D17599">
        <v>90</v>
      </c>
      <c r="E17599">
        <v>0</v>
      </c>
      <c r="F17599">
        <v>67.5</v>
      </c>
      <c r="G17599">
        <v>0</v>
      </c>
      <c r="H17599">
        <v>91.41</v>
      </c>
      <c r="I17599">
        <v>0</v>
      </c>
      <c r="K17599">
        <v>2010</v>
      </c>
      <c r="L17599">
        <v>2018</v>
      </c>
    </row>
    <row r="17600" spans="1:12" x14ac:dyDescent="0.25">
      <c r="A17600">
        <v>32</v>
      </c>
      <c r="B17600">
        <v>92221881</v>
      </c>
      <c r="C17600" t="s">
        <v>7321</v>
      </c>
      <c r="D17600">
        <v>120</v>
      </c>
      <c r="E17600">
        <v>0</v>
      </c>
      <c r="F17600">
        <v>90</v>
      </c>
      <c r="G17600">
        <v>0</v>
      </c>
      <c r="H17600">
        <v>0</v>
      </c>
      <c r="I17600">
        <v>0</v>
      </c>
      <c r="K17600">
        <v>2010</v>
      </c>
      <c r="L17600">
        <v>2016</v>
      </c>
    </row>
    <row r="17601" spans="1:12" x14ac:dyDescent="0.25">
      <c r="A17601">
        <v>32</v>
      </c>
      <c r="B17601">
        <v>92221894</v>
      </c>
      <c r="C17601" t="s">
        <v>7303</v>
      </c>
      <c r="D17601">
        <v>225</v>
      </c>
      <c r="E17601">
        <v>0</v>
      </c>
      <c r="F17601">
        <v>157.5</v>
      </c>
      <c r="G17601">
        <v>0</v>
      </c>
      <c r="H17601">
        <v>0</v>
      </c>
      <c r="I17601">
        <v>0</v>
      </c>
      <c r="K17601">
        <v>2009</v>
      </c>
      <c r="L17601">
        <v>2009</v>
      </c>
    </row>
    <row r="17602" spans="1:12" x14ac:dyDescent="0.25">
      <c r="A17602">
        <v>32</v>
      </c>
      <c r="B17602">
        <v>92221895</v>
      </c>
      <c r="C17602" t="s">
        <v>7303</v>
      </c>
      <c r="D17602">
        <v>225</v>
      </c>
      <c r="E17602">
        <v>0</v>
      </c>
      <c r="F17602">
        <v>157.5</v>
      </c>
      <c r="G17602">
        <v>0</v>
      </c>
      <c r="H17602">
        <v>0</v>
      </c>
      <c r="I17602">
        <v>0</v>
      </c>
      <c r="K17602">
        <v>2009</v>
      </c>
      <c r="L17602">
        <v>2009</v>
      </c>
    </row>
    <row r="17603" spans="1:12" x14ac:dyDescent="0.25">
      <c r="A17603">
        <v>32</v>
      </c>
      <c r="B17603">
        <v>92221897</v>
      </c>
      <c r="C17603" t="s">
        <v>7303</v>
      </c>
      <c r="D17603">
        <v>280</v>
      </c>
      <c r="E17603">
        <v>0</v>
      </c>
      <c r="F17603">
        <v>196</v>
      </c>
      <c r="G17603">
        <v>0</v>
      </c>
      <c r="H17603">
        <v>0</v>
      </c>
      <c r="I17603">
        <v>0</v>
      </c>
      <c r="K17603">
        <v>2008</v>
      </c>
      <c r="L17603">
        <v>2009</v>
      </c>
    </row>
    <row r="17604" spans="1:12" x14ac:dyDescent="0.25">
      <c r="A17604">
        <v>32</v>
      </c>
      <c r="B17604">
        <v>92221899</v>
      </c>
      <c r="C17604" t="s">
        <v>7303</v>
      </c>
      <c r="D17604">
        <v>205</v>
      </c>
      <c r="E17604">
        <v>0</v>
      </c>
      <c r="F17604">
        <v>153.75</v>
      </c>
      <c r="G17604">
        <v>0</v>
      </c>
      <c r="H17604">
        <v>0</v>
      </c>
      <c r="I17604">
        <v>0</v>
      </c>
      <c r="K17604">
        <v>2008</v>
      </c>
      <c r="L17604">
        <v>2009</v>
      </c>
    </row>
    <row r="17605" spans="1:12" x14ac:dyDescent="0.25">
      <c r="A17605">
        <v>32</v>
      </c>
      <c r="B17605">
        <v>92221900</v>
      </c>
      <c r="C17605" t="s">
        <v>7303</v>
      </c>
      <c r="D17605">
        <v>225</v>
      </c>
      <c r="E17605">
        <v>0</v>
      </c>
      <c r="F17605">
        <v>157.5</v>
      </c>
      <c r="G17605">
        <v>0</v>
      </c>
      <c r="H17605">
        <v>0</v>
      </c>
      <c r="I17605">
        <v>0</v>
      </c>
      <c r="K17605">
        <v>2009</v>
      </c>
      <c r="L17605">
        <v>2009</v>
      </c>
    </row>
    <row r="17606" spans="1:12" x14ac:dyDescent="0.25">
      <c r="A17606">
        <v>32</v>
      </c>
      <c r="B17606">
        <v>92221901</v>
      </c>
      <c r="C17606" t="s">
        <v>7303</v>
      </c>
      <c r="D17606">
        <v>225</v>
      </c>
      <c r="E17606">
        <v>0</v>
      </c>
      <c r="F17606">
        <v>157.5</v>
      </c>
      <c r="G17606">
        <v>0</v>
      </c>
      <c r="H17606">
        <v>0</v>
      </c>
      <c r="I17606">
        <v>0</v>
      </c>
      <c r="K17606">
        <v>2009</v>
      </c>
      <c r="L17606">
        <v>2009</v>
      </c>
    </row>
    <row r="17607" spans="1:12" x14ac:dyDescent="0.25">
      <c r="A17607">
        <v>32</v>
      </c>
      <c r="B17607">
        <v>92221902</v>
      </c>
      <c r="C17607" t="s">
        <v>7303</v>
      </c>
      <c r="D17607">
        <v>225</v>
      </c>
      <c r="E17607">
        <v>0</v>
      </c>
      <c r="F17607">
        <v>157.5</v>
      </c>
      <c r="G17607">
        <v>0</v>
      </c>
      <c r="H17607">
        <v>0</v>
      </c>
      <c r="I17607">
        <v>0</v>
      </c>
      <c r="K17607">
        <v>2009</v>
      </c>
      <c r="L17607">
        <v>2009</v>
      </c>
    </row>
    <row r="17608" spans="1:12" x14ac:dyDescent="0.25">
      <c r="A17608">
        <v>32</v>
      </c>
      <c r="B17608">
        <v>92221903</v>
      </c>
      <c r="C17608" t="s">
        <v>7303</v>
      </c>
      <c r="D17608">
        <v>225</v>
      </c>
      <c r="E17608">
        <v>0</v>
      </c>
      <c r="F17608">
        <v>157.5</v>
      </c>
      <c r="G17608">
        <v>0</v>
      </c>
      <c r="H17608">
        <v>0</v>
      </c>
      <c r="I17608">
        <v>0</v>
      </c>
      <c r="K17608">
        <v>2009</v>
      </c>
      <c r="L17608">
        <v>2009</v>
      </c>
    </row>
    <row r="17609" spans="1:12" x14ac:dyDescent="0.25">
      <c r="A17609">
        <v>32</v>
      </c>
      <c r="B17609">
        <v>92222435</v>
      </c>
      <c r="C17609" t="s">
        <v>4425</v>
      </c>
      <c r="D17609">
        <v>23</v>
      </c>
      <c r="E17609">
        <v>0</v>
      </c>
      <c r="F17609">
        <v>17.25</v>
      </c>
      <c r="G17609">
        <v>0</v>
      </c>
      <c r="H17609">
        <v>0</v>
      </c>
      <c r="I17609">
        <v>0</v>
      </c>
      <c r="K17609">
        <v>2010</v>
      </c>
      <c r="L17609">
        <v>2018</v>
      </c>
    </row>
    <row r="17610" spans="1:12" x14ac:dyDescent="0.25">
      <c r="A17610">
        <v>32</v>
      </c>
      <c r="B17610">
        <v>92222441</v>
      </c>
      <c r="C17610" t="s">
        <v>5377</v>
      </c>
      <c r="D17610">
        <v>130</v>
      </c>
      <c r="E17610">
        <v>0</v>
      </c>
      <c r="F17610">
        <v>97.5</v>
      </c>
      <c r="G17610">
        <v>0</v>
      </c>
      <c r="H17610">
        <v>125.97</v>
      </c>
      <c r="I17610">
        <v>0</v>
      </c>
      <c r="K17610">
        <v>2010</v>
      </c>
      <c r="L17610">
        <v>2015</v>
      </c>
    </row>
    <row r="17611" spans="1:12" x14ac:dyDescent="0.25">
      <c r="A17611">
        <v>32</v>
      </c>
      <c r="B17611">
        <v>92223303</v>
      </c>
      <c r="C17611" t="s">
        <v>5156</v>
      </c>
      <c r="D17611">
        <v>355</v>
      </c>
      <c r="E17611">
        <v>0</v>
      </c>
      <c r="F17611">
        <v>266.25</v>
      </c>
      <c r="G17611">
        <v>0</v>
      </c>
      <c r="H17611">
        <v>360.58</v>
      </c>
      <c r="I17611">
        <v>0</v>
      </c>
      <c r="K17611">
        <v>2010</v>
      </c>
      <c r="L17611">
        <v>2015</v>
      </c>
    </row>
    <row r="17612" spans="1:12" x14ac:dyDescent="0.25">
      <c r="A17612">
        <v>32</v>
      </c>
      <c r="B17612">
        <v>92223304</v>
      </c>
      <c r="C17612" t="s">
        <v>5156</v>
      </c>
      <c r="D17612">
        <v>355</v>
      </c>
      <c r="E17612">
        <v>0</v>
      </c>
      <c r="F17612">
        <v>266.25</v>
      </c>
      <c r="G17612">
        <v>0</v>
      </c>
      <c r="H17612">
        <v>360.58</v>
      </c>
      <c r="I17612">
        <v>0</v>
      </c>
      <c r="K17612">
        <v>2010</v>
      </c>
      <c r="L17612">
        <v>2015</v>
      </c>
    </row>
    <row r="17613" spans="1:12" x14ac:dyDescent="0.25">
      <c r="A17613">
        <v>32</v>
      </c>
      <c r="B17613">
        <v>92223800</v>
      </c>
      <c r="C17613" t="s">
        <v>7322</v>
      </c>
      <c r="D17613">
        <v>100</v>
      </c>
      <c r="E17613">
        <v>0</v>
      </c>
      <c r="F17613">
        <v>75</v>
      </c>
      <c r="G17613">
        <v>0</v>
      </c>
      <c r="H17613">
        <v>0</v>
      </c>
      <c r="I17613">
        <v>0</v>
      </c>
      <c r="K17613">
        <v>2010</v>
      </c>
      <c r="L17613">
        <v>2015</v>
      </c>
    </row>
    <row r="17614" spans="1:12" x14ac:dyDescent="0.25">
      <c r="A17614">
        <v>32</v>
      </c>
      <c r="B17614">
        <v>92223802</v>
      </c>
      <c r="C17614" t="s">
        <v>599</v>
      </c>
      <c r="D17614">
        <v>50</v>
      </c>
      <c r="E17614">
        <v>0</v>
      </c>
      <c r="F17614">
        <v>37.5</v>
      </c>
      <c r="G17614">
        <v>0</v>
      </c>
      <c r="H17614">
        <v>50.79</v>
      </c>
      <c r="I17614">
        <v>0</v>
      </c>
      <c r="K17614">
        <v>2010</v>
      </c>
      <c r="L17614">
        <v>2015</v>
      </c>
    </row>
    <row r="17615" spans="1:12" x14ac:dyDescent="0.25">
      <c r="A17615">
        <v>32</v>
      </c>
      <c r="B17615">
        <v>92225448</v>
      </c>
      <c r="C17615" t="s">
        <v>7323</v>
      </c>
      <c r="D17615">
        <v>176.55</v>
      </c>
      <c r="E17615">
        <v>0</v>
      </c>
      <c r="F17615">
        <v>105.93</v>
      </c>
      <c r="G17615">
        <v>0</v>
      </c>
      <c r="H17615">
        <v>0</v>
      </c>
      <c r="I17615">
        <v>0</v>
      </c>
      <c r="K17615">
        <v>2010</v>
      </c>
      <c r="L17615">
        <v>2015</v>
      </c>
    </row>
    <row r="17616" spans="1:12" x14ac:dyDescent="0.25">
      <c r="A17616">
        <v>32</v>
      </c>
      <c r="B17616">
        <v>92225449</v>
      </c>
      <c r="C17616" t="s">
        <v>7324</v>
      </c>
      <c r="D17616">
        <v>151.33000000000001</v>
      </c>
      <c r="E17616">
        <v>0</v>
      </c>
      <c r="F17616">
        <v>90.8</v>
      </c>
      <c r="G17616">
        <v>0</v>
      </c>
      <c r="H17616">
        <v>153.78</v>
      </c>
      <c r="I17616">
        <v>0</v>
      </c>
      <c r="K17616">
        <v>2010</v>
      </c>
      <c r="L17616">
        <v>2015</v>
      </c>
    </row>
    <row r="17617" spans="1:12" x14ac:dyDescent="0.25">
      <c r="A17617">
        <v>32</v>
      </c>
      <c r="B17617">
        <v>92225464</v>
      </c>
      <c r="C17617" t="s">
        <v>7325</v>
      </c>
      <c r="D17617">
        <v>176.55</v>
      </c>
      <c r="E17617">
        <v>0</v>
      </c>
      <c r="F17617">
        <v>105.93</v>
      </c>
      <c r="G17617">
        <v>0</v>
      </c>
      <c r="H17617">
        <v>0</v>
      </c>
      <c r="I17617">
        <v>0</v>
      </c>
      <c r="K17617">
        <v>2010</v>
      </c>
      <c r="L17617">
        <v>2015</v>
      </c>
    </row>
    <row r="17618" spans="1:12" x14ac:dyDescent="0.25">
      <c r="A17618">
        <v>32</v>
      </c>
      <c r="B17618">
        <v>92225474</v>
      </c>
      <c r="C17618" t="s">
        <v>7326</v>
      </c>
      <c r="D17618">
        <v>40</v>
      </c>
      <c r="E17618">
        <v>0</v>
      </c>
      <c r="F17618">
        <v>30</v>
      </c>
      <c r="G17618">
        <v>0</v>
      </c>
      <c r="H17618">
        <v>0</v>
      </c>
      <c r="I17618">
        <v>0</v>
      </c>
      <c r="K17618">
        <v>2010</v>
      </c>
      <c r="L17618">
        <v>2013</v>
      </c>
    </row>
    <row r="17619" spans="1:12" x14ac:dyDescent="0.25">
      <c r="A17619">
        <v>32</v>
      </c>
      <c r="B17619">
        <v>92225513</v>
      </c>
      <c r="C17619" t="s">
        <v>5167</v>
      </c>
      <c r="D17619">
        <v>400</v>
      </c>
      <c r="E17619">
        <v>0</v>
      </c>
      <c r="F17619">
        <v>300</v>
      </c>
      <c r="G17619">
        <v>0</v>
      </c>
      <c r="H17619">
        <v>406.29</v>
      </c>
      <c r="I17619">
        <v>0</v>
      </c>
      <c r="K17619">
        <v>2010</v>
      </c>
      <c r="L17619">
        <v>2013</v>
      </c>
    </row>
    <row r="17620" spans="1:12" x14ac:dyDescent="0.25">
      <c r="A17620">
        <v>32</v>
      </c>
      <c r="B17620">
        <v>92225515</v>
      </c>
      <c r="C17620" t="s">
        <v>5167</v>
      </c>
      <c r="D17620">
        <v>400</v>
      </c>
      <c r="E17620">
        <v>0</v>
      </c>
      <c r="F17620">
        <v>300</v>
      </c>
      <c r="G17620">
        <v>0</v>
      </c>
      <c r="H17620">
        <v>0</v>
      </c>
      <c r="I17620">
        <v>0</v>
      </c>
      <c r="K17620">
        <v>2010</v>
      </c>
      <c r="L17620">
        <v>2013</v>
      </c>
    </row>
    <row r="17621" spans="1:12" x14ac:dyDescent="0.25">
      <c r="A17621">
        <v>32</v>
      </c>
      <c r="B17621">
        <v>92225517</v>
      </c>
      <c r="C17621" t="s">
        <v>5167</v>
      </c>
      <c r="D17621">
        <v>400</v>
      </c>
      <c r="E17621">
        <v>0</v>
      </c>
      <c r="F17621">
        <v>300</v>
      </c>
      <c r="G17621">
        <v>0</v>
      </c>
      <c r="H17621">
        <v>406.29</v>
      </c>
      <c r="I17621">
        <v>0</v>
      </c>
      <c r="K17621">
        <v>2010</v>
      </c>
      <c r="L17621">
        <v>2013</v>
      </c>
    </row>
    <row r="17622" spans="1:12" x14ac:dyDescent="0.25">
      <c r="A17622">
        <v>32</v>
      </c>
      <c r="B17622">
        <v>92225519</v>
      </c>
      <c r="C17622" t="s">
        <v>5167</v>
      </c>
      <c r="D17622">
        <v>400</v>
      </c>
      <c r="E17622">
        <v>0</v>
      </c>
      <c r="F17622">
        <v>300</v>
      </c>
      <c r="G17622">
        <v>0</v>
      </c>
      <c r="H17622">
        <v>0</v>
      </c>
      <c r="I17622">
        <v>0</v>
      </c>
      <c r="K17622">
        <v>2010</v>
      </c>
      <c r="L17622">
        <v>2013</v>
      </c>
    </row>
    <row r="17623" spans="1:12" x14ac:dyDescent="0.25">
      <c r="A17623">
        <v>32</v>
      </c>
      <c r="B17623">
        <v>92225521</v>
      </c>
      <c r="C17623" t="s">
        <v>5167</v>
      </c>
      <c r="D17623">
        <v>400</v>
      </c>
      <c r="E17623">
        <v>0</v>
      </c>
      <c r="F17623">
        <v>300</v>
      </c>
      <c r="G17623">
        <v>0</v>
      </c>
      <c r="H17623">
        <v>0</v>
      </c>
      <c r="I17623">
        <v>0</v>
      </c>
      <c r="K17623">
        <v>2010</v>
      </c>
      <c r="L17623">
        <v>2013</v>
      </c>
    </row>
    <row r="17624" spans="1:12" x14ac:dyDescent="0.25">
      <c r="A17624">
        <v>32</v>
      </c>
      <c r="B17624">
        <v>92225526</v>
      </c>
      <c r="C17624" t="s">
        <v>7327</v>
      </c>
      <c r="D17624">
        <v>500</v>
      </c>
      <c r="E17624">
        <v>0</v>
      </c>
      <c r="F17624">
        <v>350</v>
      </c>
      <c r="G17624">
        <v>0</v>
      </c>
      <c r="H17624">
        <v>0</v>
      </c>
      <c r="I17624">
        <v>0</v>
      </c>
      <c r="K17624">
        <v>2010</v>
      </c>
      <c r="L17624">
        <v>2012</v>
      </c>
    </row>
    <row r="17625" spans="1:12" x14ac:dyDescent="0.25">
      <c r="A17625">
        <v>32</v>
      </c>
      <c r="B17625">
        <v>92225528</v>
      </c>
      <c r="C17625" t="s">
        <v>6592</v>
      </c>
      <c r="D17625">
        <v>500</v>
      </c>
      <c r="E17625">
        <v>0</v>
      </c>
      <c r="F17625">
        <v>350</v>
      </c>
      <c r="G17625">
        <v>0</v>
      </c>
      <c r="H17625">
        <v>0</v>
      </c>
      <c r="I17625">
        <v>0</v>
      </c>
      <c r="K17625">
        <v>2010</v>
      </c>
      <c r="L17625">
        <v>2012</v>
      </c>
    </row>
    <row r="17626" spans="1:12" x14ac:dyDescent="0.25">
      <c r="A17626">
        <v>32</v>
      </c>
      <c r="B17626">
        <v>92225530</v>
      </c>
      <c r="C17626" t="s">
        <v>6592</v>
      </c>
      <c r="D17626">
        <v>500</v>
      </c>
      <c r="E17626">
        <v>0</v>
      </c>
      <c r="F17626">
        <v>350</v>
      </c>
      <c r="G17626">
        <v>0</v>
      </c>
      <c r="H17626">
        <v>0</v>
      </c>
      <c r="I17626">
        <v>0</v>
      </c>
      <c r="K17626">
        <v>2010</v>
      </c>
      <c r="L17626">
        <v>2011</v>
      </c>
    </row>
    <row r="17627" spans="1:12" x14ac:dyDescent="0.25">
      <c r="A17627">
        <v>32</v>
      </c>
      <c r="B17627">
        <v>92225532</v>
      </c>
      <c r="C17627" t="s">
        <v>7328</v>
      </c>
      <c r="D17627">
        <v>500</v>
      </c>
      <c r="E17627">
        <v>0</v>
      </c>
      <c r="F17627">
        <v>350</v>
      </c>
      <c r="G17627">
        <v>0</v>
      </c>
      <c r="H17627">
        <v>0</v>
      </c>
      <c r="I17627">
        <v>0</v>
      </c>
      <c r="K17627">
        <v>2010</v>
      </c>
      <c r="L17627">
        <v>2012</v>
      </c>
    </row>
    <row r="17628" spans="1:12" x14ac:dyDescent="0.25">
      <c r="A17628">
        <v>32</v>
      </c>
      <c r="B17628">
        <v>92225672</v>
      </c>
      <c r="C17628" t="s">
        <v>6312</v>
      </c>
      <c r="D17628">
        <v>760</v>
      </c>
      <c r="E17628">
        <v>0</v>
      </c>
      <c r="F17628">
        <v>570</v>
      </c>
      <c r="G17628">
        <v>0</v>
      </c>
      <c r="H17628">
        <v>0</v>
      </c>
      <c r="I17628">
        <v>0</v>
      </c>
      <c r="K17628">
        <v>2010</v>
      </c>
      <c r="L17628">
        <v>2013</v>
      </c>
    </row>
    <row r="17629" spans="1:12" x14ac:dyDescent="0.25">
      <c r="A17629">
        <v>32</v>
      </c>
      <c r="B17629">
        <v>92225673</v>
      </c>
      <c r="C17629" t="s">
        <v>6312</v>
      </c>
      <c r="D17629">
        <v>760</v>
      </c>
      <c r="E17629">
        <v>0</v>
      </c>
      <c r="F17629">
        <v>570</v>
      </c>
      <c r="G17629">
        <v>0</v>
      </c>
      <c r="H17629">
        <v>0</v>
      </c>
      <c r="I17629">
        <v>0</v>
      </c>
      <c r="K17629">
        <v>2010</v>
      </c>
      <c r="L17629">
        <v>2013</v>
      </c>
    </row>
    <row r="17630" spans="1:12" x14ac:dyDescent="0.25">
      <c r="A17630">
        <v>32</v>
      </c>
      <c r="B17630">
        <v>92226707</v>
      </c>
      <c r="C17630" t="s">
        <v>6641</v>
      </c>
      <c r="D17630">
        <v>45</v>
      </c>
      <c r="E17630">
        <v>0</v>
      </c>
      <c r="F17630">
        <v>33.75</v>
      </c>
      <c r="G17630">
        <v>0</v>
      </c>
      <c r="H17630">
        <v>45.71</v>
      </c>
      <c r="I17630">
        <v>0</v>
      </c>
      <c r="K17630">
        <v>2014</v>
      </c>
      <c r="L17630">
        <v>2017</v>
      </c>
    </row>
    <row r="17631" spans="1:12" x14ac:dyDescent="0.25">
      <c r="A17631">
        <v>32</v>
      </c>
      <c r="B17631">
        <v>92227577</v>
      </c>
      <c r="C17631" t="s">
        <v>7329</v>
      </c>
      <c r="D17631">
        <v>205</v>
      </c>
      <c r="E17631">
        <v>0</v>
      </c>
      <c r="F17631">
        <v>153.75</v>
      </c>
      <c r="G17631">
        <v>0</v>
      </c>
      <c r="H17631">
        <v>208.22</v>
      </c>
      <c r="I17631">
        <v>0</v>
      </c>
      <c r="K17631">
        <v>2010</v>
      </c>
      <c r="L17631">
        <v>2010</v>
      </c>
    </row>
    <row r="17632" spans="1:12" x14ac:dyDescent="0.25">
      <c r="A17632">
        <v>32</v>
      </c>
      <c r="B17632">
        <v>92227579</v>
      </c>
      <c r="C17632" t="s">
        <v>7330</v>
      </c>
      <c r="D17632">
        <v>205</v>
      </c>
      <c r="E17632">
        <v>0</v>
      </c>
      <c r="F17632">
        <v>153.75</v>
      </c>
      <c r="G17632">
        <v>0</v>
      </c>
      <c r="H17632">
        <v>0</v>
      </c>
      <c r="I17632">
        <v>0</v>
      </c>
      <c r="K17632">
        <v>2010</v>
      </c>
      <c r="L17632">
        <v>2010</v>
      </c>
    </row>
    <row r="17633" spans="1:12" x14ac:dyDescent="0.25">
      <c r="A17633">
        <v>32</v>
      </c>
      <c r="B17633">
        <v>92227581</v>
      </c>
      <c r="C17633" t="s">
        <v>7331</v>
      </c>
      <c r="D17633">
        <v>205</v>
      </c>
      <c r="E17633">
        <v>0</v>
      </c>
      <c r="F17633">
        <v>153.75</v>
      </c>
      <c r="G17633">
        <v>0</v>
      </c>
      <c r="H17633">
        <v>0</v>
      </c>
      <c r="I17633">
        <v>0</v>
      </c>
      <c r="K17633">
        <v>2010</v>
      </c>
      <c r="L17633">
        <v>2010</v>
      </c>
    </row>
    <row r="17634" spans="1:12" x14ac:dyDescent="0.25">
      <c r="A17634">
        <v>32</v>
      </c>
      <c r="B17634">
        <v>92229349</v>
      </c>
      <c r="C17634" t="s">
        <v>6700</v>
      </c>
      <c r="D17634">
        <v>750</v>
      </c>
      <c r="E17634">
        <v>0</v>
      </c>
      <c r="F17634">
        <v>525</v>
      </c>
      <c r="G17634">
        <v>0</v>
      </c>
      <c r="H17634">
        <v>0</v>
      </c>
      <c r="I17634">
        <v>0</v>
      </c>
      <c r="K17634">
        <v>2010</v>
      </c>
      <c r="L17634">
        <v>2013</v>
      </c>
    </row>
    <row r="17635" spans="1:12" x14ac:dyDescent="0.25">
      <c r="A17635">
        <v>32</v>
      </c>
      <c r="B17635">
        <v>92229350</v>
      </c>
      <c r="C17635" t="s">
        <v>6700</v>
      </c>
      <c r="D17635">
        <v>750</v>
      </c>
      <c r="E17635">
        <v>0</v>
      </c>
      <c r="F17635">
        <v>525</v>
      </c>
      <c r="G17635">
        <v>0</v>
      </c>
      <c r="H17635">
        <v>0</v>
      </c>
      <c r="I17635">
        <v>0</v>
      </c>
      <c r="K17635">
        <v>2010</v>
      </c>
      <c r="L17635">
        <v>2013</v>
      </c>
    </row>
    <row r="17636" spans="1:12" x14ac:dyDescent="0.25">
      <c r="A17636">
        <v>32</v>
      </c>
      <c r="B17636">
        <v>92229351</v>
      </c>
      <c r="C17636" t="s">
        <v>6700</v>
      </c>
      <c r="D17636">
        <v>750</v>
      </c>
      <c r="E17636">
        <v>0</v>
      </c>
      <c r="F17636">
        <v>525</v>
      </c>
      <c r="G17636">
        <v>0</v>
      </c>
      <c r="H17636">
        <v>0</v>
      </c>
      <c r="I17636">
        <v>0</v>
      </c>
      <c r="K17636">
        <v>2010</v>
      </c>
      <c r="L17636">
        <v>2014</v>
      </c>
    </row>
    <row r="17637" spans="1:12" x14ac:dyDescent="0.25">
      <c r="A17637">
        <v>32</v>
      </c>
      <c r="B17637">
        <v>92229352</v>
      </c>
      <c r="C17637" t="s">
        <v>6700</v>
      </c>
      <c r="D17637">
        <v>750</v>
      </c>
      <c r="E17637">
        <v>0</v>
      </c>
      <c r="F17637">
        <v>525</v>
      </c>
      <c r="G17637">
        <v>0</v>
      </c>
      <c r="H17637">
        <v>0</v>
      </c>
      <c r="I17637">
        <v>0</v>
      </c>
      <c r="K17637">
        <v>2010</v>
      </c>
      <c r="L17637">
        <v>2013</v>
      </c>
    </row>
    <row r="17638" spans="1:12" x14ac:dyDescent="0.25">
      <c r="A17638">
        <v>32</v>
      </c>
      <c r="B17638">
        <v>92229353</v>
      </c>
      <c r="C17638" t="s">
        <v>6700</v>
      </c>
      <c r="D17638">
        <v>750</v>
      </c>
      <c r="E17638">
        <v>0</v>
      </c>
      <c r="F17638">
        <v>525</v>
      </c>
      <c r="G17638">
        <v>0</v>
      </c>
      <c r="H17638">
        <v>0</v>
      </c>
      <c r="I17638">
        <v>0</v>
      </c>
      <c r="K17638">
        <v>2010</v>
      </c>
      <c r="L17638">
        <v>2013</v>
      </c>
    </row>
    <row r="17639" spans="1:12" x14ac:dyDescent="0.25">
      <c r="A17639">
        <v>32</v>
      </c>
      <c r="B17639">
        <v>92229354</v>
      </c>
      <c r="C17639" t="s">
        <v>6700</v>
      </c>
      <c r="D17639">
        <v>750</v>
      </c>
      <c r="E17639">
        <v>0</v>
      </c>
      <c r="F17639">
        <v>525</v>
      </c>
      <c r="G17639">
        <v>0</v>
      </c>
      <c r="H17639">
        <v>0</v>
      </c>
      <c r="I17639">
        <v>0</v>
      </c>
      <c r="K17639">
        <v>2010</v>
      </c>
      <c r="L17639">
        <v>2013</v>
      </c>
    </row>
    <row r="17640" spans="1:12" x14ac:dyDescent="0.25">
      <c r="A17640">
        <v>32</v>
      </c>
      <c r="B17640">
        <v>92229355</v>
      </c>
      <c r="C17640" t="s">
        <v>6700</v>
      </c>
      <c r="D17640">
        <v>750</v>
      </c>
      <c r="E17640">
        <v>0</v>
      </c>
      <c r="F17640">
        <v>525</v>
      </c>
      <c r="G17640">
        <v>0</v>
      </c>
      <c r="H17640">
        <v>0</v>
      </c>
      <c r="I17640">
        <v>0</v>
      </c>
      <c r="K17640">
        <v>2010</v>
      </c>
      <c r="L17640">
        <v>2013</v>
      </c>
    </row>
    <row r="17641" spans="1:12" x14ac:dyDescent="0.25">
      <c r="A17641">
        <v>32</v>
      </c>
      <c r="B17641">
        <v>92229356</v>
      </c>
      <c r="C17641" t="s">
        <v>6700</v>
      </c>
      <c r="D17641">
        <v>750</v>
      </c>
      <c r="E17641">
        <v>0</v>
      </c>
      <c r="F17641">
        <v>525</v>
      </c>
      <c r="G17641">
        <v>0</v>
      </c>
      <c r="H17641">
        <v>0</v>
      </c>
      <c r="I17641">
        <v>0</v>
      </c>
      <c r="K17641">
        <v>2010</v>
      </c>
      <c r="L17641">
        <v>2013</v>
      </c>
    </row>
    <row r="17642" spans="1:12" x14ac:dyDescent="0.25">
      <c r="A17642">
        <v>32</v>
      </c>
      <c r="B17642">
        <v>92229701</v>
      </c>
      <c r="C17642" t="s">
        <v>7332</v>
      </c>
      <c r="D17642">
        <v>205</v>
      </c>
      <c r="E17642">
        <v>0</v>
      </c>
      <c r="F17642">
        <v>153.75</v>
      </c>
      <c r="G17642">
        <v>0</v>
      </c>
      <c r="H17642">
        <v>0</v>
      </c>
      <c r="I17642">
        <v>0</v>
      </c>
      <c r="K17642">
        <v>2010</v>
      </c>
      <c r="L17642">
        <v>2011</v>
      </c>
    </row>
    <row r="17643" spans="1:12" x14ac:dyDescent="0.25">
      <c r="A17643">
        <v>32</v>
      </c>
      <c r="B17643">
        <v>92229704</v>
      </c>
      <c r="C17643" t="s">
        <v>7333</v>
      </c>
      <c r="D17643">
        <v>205</v>
      </c>
      <c r="E17643">
        <v>0</v>
      </c>
      <c r="F17643">
        <v>153.75</v>
      </c>
      <c r="G17643">
        <v>0</v>
      </c>
      <c r="H17643">
        <v>0</v>
      </c>
      <c r="I17643">
        <v>0</v>
      </c>
      <c r="K17643">
        <v>2010</v>
      </c>
      <c r="L17643">
        <v>2013</v>
      </c>
    </row>
    <row r="17644" spans="1:12" x14ac:dyDescent="0.25">
      <c r="A17644">
        <v>32</v>
      </c>
      <c r="B17644">
        <v>92230279</v>
      </c>
      <c r="C17644" t="s">
        <v>7334</v>
      </c>
      <c r="D17644">
        <v>886.36</v>
      </c>
      <c r="E17644">
        <v>0</v>
      </c>
      <c r="F17644">
        <v>664.77</v>
      </c>
      <c r="G17644">
        <v>0</v>
      </c>
      <c r="H17644">
        <v>0</v>
      </c>
      <c r="I17644">
        <v>0</v>
      </c>
      <c r="K17644">
        <v>2010</v>
      </c>
      <c r="L17644">
        <v>2013</v>
      </c>
    </row>
    <row r="17645" spans="1:12" x14ac:dyDescent="0.25">
      <c r="A17645">
        <v>32</v>
      </c>
      <c r="B17645">
        <v>92230280</v>
      </c>
      <c r="C17645" t="s">
        <v>7334</v>
      </c>
      <c r="D17645">
        <v>886</v>
      </c>
      <c r="E17645">
        <v>0</v>
      </c>
      <c r="F17645">
        <v>620.20000000000005</v>
      </c>
      <c r="G17645">
        <v>0</v>
      </c>
      <c r="H17645">
        <v>0</v>
      </c>
      <c r="I17645">
        <v>0</v>
      </c>
      <c r="K17645">
        <v>2010</v>
      </c>
      <c r="L17645">
        <v>2014</v>
      </c>
    </row>
    <row r="17646" spans="1:12" x14ac:dyDescent="0.25">
      <c r="A17646">
        <v>32</v>
      </c>
      <c r="B17646">
        <v>92230281</v>
      </c>
      <c r="C17646" t="s">
        <v>7334</v>
      </c>
      <c r="D17646">
        <v>886.36</v>
      </c>
      <c r="E17646">
        <v>0</v>
      </c>
      <c r="F17646">
        <v>620.45000000000005</v>
      </c>
      <c r="G17646">
        <v>0</v>
      </c>
      <c r="H17646">
        <v>0</v>
      </c>
      <c r="I17646">
        <v>0</v>
      </c>
      <c r="K17646">
        <v>2010</v>
      </c>
      <c r="L17646">
        <v>2013</v>
      </c>
    </row>
    <row r="17647" spans="1:12" x14ac:dyDescent="0.25">
      <c r="A17647">
        <v>32</v>
      </c>
      <c r="B17647">
        <v>92230282</v>
      </c>
      <c r="C17647" t="s">
        <v>7334</v>
      </c>
      <c r="D17647">
        <v>866</v>
      </c>
      <c r="E17647">
        <v>0</v>
      </c>
      <c r="F17647">
        <v>620.20000000000005</v>
      </c>
      <c r="G17647">
        <v>0</v>
      </c>
      <c r="H17647">
        <v>0</v>
      </c>
      <c r="I17647">
        <v>0</v>
      </c>
      <c r="K17647">
        <v>2010</v>
      </c>
      <c r="L17647">
        <v>2014</v>
      </c>
    </row>
    <row r="17648" spans="1:12" x14ac:dyDescent="0.25">
      <c r="A17648">
        <v>32</v>
      </c>
      <c r="B17648">
        <v>92231570</v>
      </c>
      <c r="C17648" t="s">
        <v>6312</v>
      </c>
      <c r="D17648">
        <v>1010</v>
      </c>
      <c r="E17648">
        <v>0</v>
      </c>
      <c r="F17648">
        <v>757.5</v>
      </c>
      <c r="G17648">
        <v>0</v>
      </c>
      <c r="H17648">
        <v>0</v>
      </c>
      <c r="I17648">
        <v>0</v>
      </c>
      <c r="K17648">
        <v>2010</v>
      </c>
      <c r="L17648">
        <v>2013</v>
      </c>
    </row>
    <row r="17649" spans="1:12" x14ac:dyDescent="0.25">
      <c r="A17649">
        <v>32</v>
      </c>
      <c r="B17649">
        <v>92234191</v>
      </c>
      <c r="C17649" t="s">
        <v>5190</v>
      </c>
      <c r="D17649">
        <v>69</v>
      </c>
      <c r="E17649">
        <v>0</v>
      </c>
      <c r="F17649">
        <v>48.3</v>
      </c>
      <c r="G17649">
        <v>0</v>
      </c>
      <c r="H17649">
        <v>0</v>
      </c>
      <c r="I17649">
        <v>0</v>
      </c>
      <c r="K17649">
        <v>2010</v>
      </c>
      <c r="L17649">
        <v>2013</v>
      </c>
    </row>
    <row r="17650" spans="1:12" x14ac:dyDescent="0.25">
      <c r="A17650">
        <v>32</v>
      </c>
      <c r="B17650">
        <v>92234192</v>
      </c>
      <c r="C17650" t="s">
        <v>7335</v>
      </c>
      <c r="D17650">
        <v>69</v>
      </c>
      <c r="E17650">
        <v>0</v>
      </c>
      <c r="F17650">
        <v>48.3</v>
      </c>
      <c r="G17650">
        <v>0</v>
      </c>
      <c r="H17650">
        <v>0</v>
      </c>
      <c r="I17650">
        <v>0</v>
      </c>
      <c r="K17650">
        <v>2010</v>
      </c>
      <c r="L17650">
        <v>2013</v>
      </c>
    </row>
    <row r="17651" spans="1:12" x14ac:dyDescent="0.25">
      <c r="A17651">
        <v>32</v>
      </c>
      <c r="B17651">
        <v>92234278</v>
      </c>
      <c r="C17651" t="s">
        <v>7336</v>
      </c>
      <c r="D17651">
        <v>164</v>
      </c>
      <c r="E17651">
        <v>0</v>
      </c>
      <c r="F17651">
        <v>98.4</v>
      </c>
      <c r="G17651">
        <v>0</v>
      </c>
      <c r="H17651">
        <v>0</v>
      </c>
      <c r="I17651">
        <v>0</v>
      </c>
      <c r="K17651">
        <v>2011</v>
      </c>
      <c r="L17651">
        <v>2013</v>
      </c>
    </row>
    <row r="17652" spans="1:12" x14ac:dyDescent="0.25">
      <c r="A17652">
        <v>32</v>
      </c>
      <c r="B17652">
        <v>92234279</v>
      </c>
      <c r="C17652" t="s">
        <v>6421</v>
      </c>
      <c r="D17652">
        <v>188</v>
      </c>
      <c r="E17652">
        <v>0</v>
      </c>
      <c r="F17652">
        <v>112.8</v>
      </c>
      <c r="G17652">
        <v>0</v>
      </c>
      <c r="H17652">
        <v>0</v>
      </c>
      <c r="I17652">
        <v>0</v>
      </c>
      <c r="K17652">
        <v>2011</v>
      </c>
      <c r="L17652">
        <v>2013</v>
      </c>
    </row>
    <row r="17653" spans="1:12" x14ac:dyDescent="0.25">
      <c r="A17653">
        <v>32</v>
      </c>
      <c r="B17653">
        <v>92234281</v>
      </c>
      <c r="C17653" t="s">
        <v>7337</v>
      </c>
      <c r="D17653">
        <v>585</v>
      </c>
      <c r="E17653">
        <v>0</v>
      </c>
      <c r="F17653">
        <v>438.75</v>
      </c>
      <c r="G17653">
        <v>0</v>
      </c>
      <c r="H17653">
        <v>0</v>
      </c>
      <c r="I17653">
        <v>0</v>
      </c>
      <c r="K17653">
        <v>2011</v>
      </c>
      <c r="L17653">
        <v>2013</v>
      </c>
    </row>
    <row r="17654" spans="1:12" x14ac:dyDescent="0.25">
      <c r="A17654">
        <v>32</v>
      </c>
      <c r="B17654">
        <v>92234283</v>
      </c>
      <c r="C17654" t="s">
        <v>7338</v>
      </c>
      <c r="D17654">
        <v>585</v>
      </c>
      <c r="E17654">
        <v>0</v>
      </c>
      <c r="F17654">
        <v>438.75</v>
      </c>
      <c r="G17654">
        <v>0</v>
      </c>
      <c r="H17654">
        <v>0</v>
      </c>
      <c r="I17654">
        <v>0</v>
      </c>
      <c r="K17654">
        <v>2011</v>
      </c>
      <c r="L17654">
        <v>2013</v>
      </c>
    </row>
    <row r="17655" spans="1:12" x14ac:dyDescent="0.25">
      <c r="A17655">
        <v>32</v>
      </c>
      <c r="B17655">
        <v>92234285</v>
      </c>
      <c r="C17655" t="s">
        <v>7339</v>
      </c>
      <c r="D17655">
        <v>575</v>
      </c>
      <c r="E17655">
        <v>0</v>
      </c>
      <c r="F17655">
        <v>402.5</v>
      </c>
      <c r="G17655">
        <v>0</v>
      </c>
      <c r="H17655">
        <v>0</v>
      </c>
      <c r="I17655">
        <v>0</v>
      </c>
      <c r="K17655">
        <v>2011</v>
      </c>
      <c r="L17655">
        <v>2011</v>
      </c>
    </row>
    <row r="17656" spans="1:12" x14ac:dyDescent="0.25">
      <c r="A17656">
        <v>32</v>
      </c>
      <c r="B17656">
        <v>92234287</v>
      </c>
      <c r="C17656" t="s">
        <v>7340</v>
      </c>
      <c r="D17656">
        <v>585</v>
      </c>
      <c r="E17656">
        <v>0</v>
      </c>
      <c r="F17656">
        <v>438.75</v>
      </c>
      <c r="G17656">
        <v>0</v>
      </c>
      <c r="H17656">
        <v>0</v>
      </c>
      <c r="I17656">
        <v>0</v>
      </c>
      <c r="K17656">
        <v>2011</v>
      </c>
      <c r="L17656">
        <v>2011</v>
      </c>
    </row>
    <row r="17657" spans="1:12" x14ac:dyDescent="0.25">
      <c r="A17657">
        <v>32</v>
      </c>
      <c r="B17657">
        <v>92234289</v>
      </c>
      <c r="C17657" t="s">
        <v>5058</v>
      </c>
      <c r="D17657">
        <v>585</v>
      </c>
      <c r="E17657">
        <v>0</v>
      </c>
      <c r="F17657">
        <v>438.75</v>
      </c>
      <c r="G17657">
        <v>0</v>
      </c>
      <c r="H17657">
        <v>0</v>
      </c>
      <c r="I17657">
        <v>0</v>
      </c>
      <c r="K17657">
        <v>2011</v>
      </c>
      <c r="L17657">
        <v>2013</v>
      </c>
    </row>
    <row r="17658" spans="1:12" x14ac:dyDescent="0.25">
      <c r="A17658">
        <v>32</v>
      </c>
      <c r="B17658">
        <v>92234291</v>
      </c>
      <c r="C17658" t="s">
        <v>7341</v>
      </c>
      <c r="D17658">
        <v>585</v>
      </c>
      <c r="E17658">
        <v>0</v>
      </c>
      <c r="F17658">
        <v>438.75</v>
      </c>
      <c r="G17658">
        <v>0</v>
      </c>
      <c r="H17658">
        <v>0</v>
      </c>
      <c r="I17658">
        <v>0</v>
      </c>
      <c r="K17658">
        <v>2011</v>
      </c>
      <c r="L17658">
        <v>2013</v>
      </c>
    </row>
    <row r="17659" spans="1:12" x14ac:dyDescent="0.25">
      <c r="A17659">
        <v>32</v>
      </c>
      <c r="B17659">
        <v>92234293</v>
      </c>
      <c r="C17659" t="s">
        <v>7342</v>
      </c>
      <c r="D17659">
        <v>585</v>
      </c>
      <c r="E17659">
        <v>0</v>
      </c>
      <c r="F17659">
        <v>438.75</v>
      </c>
      <c r="G17659">
        <v>0</v>
      </c>
      <c r="H17659">
        <v>0</v>
      </c>
      <c r="I17659">
        <v>0</v>
      </c>
      <c r="K17659">
        <v>2012</v>
      </c>
      <c r="L17659">
        <v>2013</v>
      </c>
    </row>
    <row r="17660" spans="1:12" x14ac:dyDescent="0.25">
      <c r="A17660">
        <v>32</v>
      </c>
      <c r="B17660">
        <v>92234371</v>
      </c>
      <c r="C17660" t="s">
        <v>7306</v>
      </c>
      <c r="D17660">
        <v>117</v>
      </c>
      <c r="E17660">
        <v>0</v>
      </c>
      <c r="F17660">
        <v>70.2</v>
      </c>
      <c r="G17660">
        <v>0</v>
      </c>
      <c r="H17660">
        <v>101.91</v>
      </c>
      <c r="I17660">
        <v>0</v>
      </c>
      <c r="K17660">
        <v>2010</v>
      </c>
      <c r="L17660">
        <v>2013</v>
      </c>
    </row>
    <row r="17661" spans="1:12" x14ac:dyDescent="0.25">
      <c r="A17661">
        <v>32</v>
      </c>
      <c r="B17661">
        <v>92234374</v>
      </c>
      <c r="C17661" t="s">
        <v>7343</v>
      </c>
      <c r="D17661">
        <v>70</v>
      </c>
      <c r="E17661">
        <v>0</v>
      </c>
      <c r="F17661">
        <v>42</v>
      </c>
      <c r="G17661">
        <v>0</v>
      </c>
      <c r="H17661">
        <v>60.97</v>
      </c>
      <c r="I17661">
        <v>0</v>
      </c>
      <c r="K17661">
        <v>2010</v>
      </c>
      <c r="L17661">
        <v>2013</v>
      </c>
    </row>
    <row r="17662" spans="1:12" x14ac:dyDescent="0.25">
      <c r="A17662">
        <v>32</v>
      </c>
      <c r="B17662">
        <v>92234376</v>
      </c>
      <c r="C17662" t="s">
        <v>7344</v>
      </c>
      <c r="D17662">
        <v>70</v>
      </c>
      <c r="E17662">
        <v>0</v>
      </c>
      <c r="F17662">
        <v>42</v>
      </c>
      <c r="G17662">
        <v>0</v>
      </c>
      <c r="H17662">
        <v>0</v>
      </c>
      <c r="I17662">
        <v>0</v>
      </c>
      <c r="K17662">
        <v>2010</v>
      </c>
      <c r="L17662">
        <v>2015</v>
      </c>
    </row>
    <row r="17663" spans="1:12" x14ac:dyDescent="0.25">
      <c r="A17663">
        <v>32</v>
      </c>
      <c r="B17663">
        <v>92234387</v>
      </c>
      <c r="C17663" t="s">
        <v>5076</v>
      </c>
      <c r="D17663">
        <v>164</v>
      </c>
      <c r="E17663">
        <v>0</v>
      </c>
      <c r="F17663">
        <v>98.4</v>
      </c>
      <c r="G17663">
        <v>0</v>
      </c>
      <c r="H17663">
        <v>0</v>
      </c>
      <c r="I17663">
        <v>0</v>
      </c>
      <c r="K17663">
        <v>2010</v>
      </c>
      <c r="L17663">
        <v>2013</v>
      </c>
    </row>
    <row r="17664" spans="1:12" x14ac:dyDescent="0.25">
      <c r="A17664">
        <v>32</v>
      </c>
      <c r="B17664">
        <v>92234806</v>
      </c>
      <c r="C17664" t="s">
        <v>7345</v>
      </c>
      <c r="D17664">
        <v>181</v>
      </c>
      <c r="E17664">
        <v>0</v>
      </c>
      <c r="F17664">
        <v>108.6</v>
      </c>
      <c r="G17664">
        <v>0</v>
      </c>
      <c r="H17664">
        <v>0</v>
      </c>
      <c r="I17664">
        <v>0</v>
      </c>
      <c r="K17664">
        <v>2010</v>
      </c>
      <c r="L17664">
        <v>2015</v>
      </c>
    </row>
    <row r="17665" spans="1:12" x14ac:dyDescent="0.25">
      <c r="A17665">
        <v>32</v>
      </c>
      <c r="B17665">
        <v>92234808</v>
      </c>
      <c r="C17665" t="s">
        <v>7346</v>
      </c>
      <c r="D17665">
        <v>333</v>
      </c>
      <c r="E17665">
        <v>0</v>
      </c>
      <c r="F17665">
        <v>199.8</v>
      </c>
      <c r="G17665">
        <v>0</v>
      </c>
      <c r="H17665">
        <v>0</v>
      </c>
      <c r="I17665">
        <v>0</v>
      </c>
      <c r="K17665">
        <v>2010</v>
      </c>
      <c r="L17665">
        <v>2015</v>
      </c>
    </row>
    <row r="17666" spans="1:12" x14ac:dyDescent="0.25">
      <c r="A17666">
        <v>32</v>
      </c>
      <c r="B17666">
        <v>92234810</v>
      </c>
      <c r="C17666" t="s">
        <v>7347</v>
      </c>
      <c r="D17666">
        <v>35</v>
      </c>
      <c r="E17666">
        <v>0</v>
      </c>
      <c r="F17666">
        <v>21</v>
      </c>
      <c r="G17666">
        <v>0</v>
      </c>
      <c r="H17666">
        <v>0</v>
      </c>
      <c r="I17666">
        <v>0</v>
      </c>
      <c r="K17666">
        <v>2010</v>
      </c>
      <c r="L17666">
        <v>2015</v>
      </c>
    </row>
    <row r="17667" spans="1:12" x14ac:dyDescent="0.25">
      <c r="A17667">
        <v>32</v>
      </c>
      <c r="B17667">
        <v>92235534</v>
      </c>
      <c r="C17667" t="s">
        <v>7348</v>
      </c>
      <c r="D17667">
        <v>185</v>
      </c>
      <c r="E17667">
        <v>0</v>
      </c>
      <c r="F17667">
        <v>138.75</v>
      </c>
      <c r="G17667">
        <v>0</v>
      </c>
      <c r="H17667">
        <v>187.91</v>
      </c>
      <c r="I17667">
        <v>0</v>
      </c>
      <c r="K17667">
        <v>2010</v>
      </c>
      <c r="L17667">
        <v>2013</v>
      </c>
    </row>
    <row r="17668" spans="1:12" x14ac:dyDescent="0.25">
      <c r="A17668">
        <v>32</v>
      </c>
      <c r="B17668">
        <v>92235535</v>
      </c>
      <c r="C17668" t="s">
        <v>7349</v>
      </c>
      <c r="D17668">
        <v>185</v>
      </c>
      <c r="E17668">
        <v>0</v>
      </c>
      <c r="F17668">
        <v>138.75</v>
      </c>
      <c r="G17668">
        <v>0</v>
      </c>
      <c r="H17668">
        <v>187.91</v>
      </c>
      <c r="I17668">
        <v>0</v>
      </c>
      <c r="K17668">
        <v>2010</v>
      </c>
      <c r="L17668">
        <v>2013</v>
      </c>
    </row>
    <row r="17669" spans="1:12" x14ac:dyDescent="0.25">
      <c r="A17669">
        <v>32</v>
      </c>
      <c r="B17669">
        <v>92235537</v>
      </c>
      <c r="C17669" t="s">
        <v>7350</v>
      </c>
      <c r="D17669">
        <v>185</v>
      </c>
      <c r="E17669">
        <v>0</v>
      </c>
      <c r="F17669">
        <v>138.75</v>
      </c>
      <c r="G17669">
        <v>0</v>
      </c>
      <c r="H17669">
        <v>187.91</v>
      </c>
      <c r="I17669">
        <v>0</v>
      </c>
      <c r="K17669">
        <v>2010</v>
      </c>
      <c r="L17669">
        <v>2013</v>
      </c>
    </row>
    <row r="17670" spans="1:12" x14ac:dyDescent="0.25">
      <c r="A17670">
        <v>32</v>
      </c>
      <c r="B17670">
        <v>92235538</v>
      </c>
      <c r="C17670" t="s">
        <v>7351</v>
      </c>
      <c r="D17670">
        <v>216</v>
      </c>
      <c r="E17670">
        <v>0</v>
      </c>
      <c r="F17670">
        <v>129.6</v>
      </c>
      <c r="G17670">
        <v>0</v>
      </c>
      <c r="H17670">
        <v>188.14</v>
      </c>
      <c r="I17670">
        <v>0</v>
      </c>
      <c r="K17670">
        <v>2010</v>
      </c>
      <c r="L17670">
        <v>2013</v>
      </c>
    </row>
    <row r="17671" spans="1:12" x14ac:dyDescent="0.25">
      <c r="A17671">
        <v>32</v>
      </c>
      <c r="B17671">
        <v>92235908</v>
      </c>
      <c r="C17671" t="s">
        <v>7352</v>
      </c>
      <c r="D17671">
        <v>176.55</v>
      </c>
      <c r="E17671">
        <v>0</v>
      </c>
      <c r="F17671">
        <v>105.93</v>
      </c>
      <c r="G17671">
        <v>0</v>
      </c>
      <c r="H17671">
        <v>0</v>
      </c>
      <c r="I17671">
        <v>0</v>
      </c>
      <c r="K17671">
        <v>2010</v>
      </c>
      <c r="L17671">
        <v>2015</v>
      </c>
    </row>
    <row r="17672" spans="1:12" x14ac:dyDescent="0.25">
      <c r="A17672">
        <v>32</v>
      </c>
      <c r="B17672">
        <v>92235909</v>
      </c>
      <c r="C17672" t="s">
        <v>7353</v>
      </c>
      <c r="D17672">
        <v>176.55</v>
      </c>
      <c r="E17672">
        <v>0</v>
      </c>
      <c r="F17672">
        <v>105.93</v>
      </c>
      <c r="G17672">
        <v>0</v>
      </c>
      <c r="H17672">
        <v>0</v>
      </c>
      <c r="I17672">
        <v>0</v>
      </c>
      <c r="K17672">
        <v>2010</v>
      </c>
      <c r="L17672">
        <v>2015</v>
      </c>
    </row>
    <row r="17673" spans="1:12" x14ac:dyDescent="0.25">
      <c r="A17673">
        <v>32</v>
      </c>
      <c r="B17673">
        <v>92235912</v>
      </c>
      <c r="C17673" t="s">
        <v>7354</v>
      </c>
      <c r="D17673">
        <v>151.33000000000001</v>
      </c>
      <c r="E17673">
        <v>0</v>
      </c>
      <c r="F17673">
        <v>113.5</v>
      </c>
      <c r="G17673">
        <v>0</v>
      </c>
      <c r="H17673">
        <v>153.71</v>
      </c>
      <c r="I17673">
        <v>0</v>
      </c>
      <c r="K17673">
        <v>2010</v>
      </c>
      <c r="L17673">
        <v>2015</v>
      </c>
    </row>
    <row r="17674" spans="1:12" x14ac:dyDescent="0.25">
      <c r="A17674">
        <v>32</v>
      </c>
      <c r="B17674">
        <v>92235913</v>
      </c>
      <c r="C17674" t="s">
        <v>7355</v>
      </c>
      <c r="D17674">
        <v>151.33000000000001</v>
      </c>
      <c r="E17674">
        <v>0</v>
      </c>
      <c r="F17674">
        <v>113.5</v>
      </c>
      <c r="G17674">
        <v>0</v>
      </c>
      <c r="H17674">
        <v>153.71</v>
      </c>
      <c r="I17674">
        <v>0</v>
      </c>
      <c r="K17674">
        <v>2010</v>
      </c>
      <c r="L17674">
        <v>2015</v>
      </c>
    </row>
    <row r="17675" spans="1:12" x14ac:dyDescent="0.25">
      <c r="A17675">
        <v>32</v>
      </c>
      <c r="B17675">
        <v>92235916</v>
      </c>
      <c r="C17675" t="s">
        <v>7356</v>
      </c>
      <c r="D17675">
        <v>130</v>
      </c>
      <c r="E17675">
        <v>0</v>
      </c>
      <c r="F17675">
        <v>91</v>
      </c>
      <c r="G17675">
        <v>0</v>
      </c>
      <c r="H17675">
        <v>0</v>
      </c>
      <c r="I17675">
        <v>0</v>
      </c>
      <c r="K17675">
        <v>2010</v>
      </c>
      <c r="L17675">
        <v>2015</v>
      </c>
    </row>
    <row r="17676" spans="1:12" x14ac:dyDescent="0.25">
      <c r="A17676">
        <v>32</v>
      </c>
      <c r="B17676">
        <v>92235918</v>
      </c>
      <c r="C17676" t="s">
        <v>7357</v>
      </c>
      <c r="D17676">
        <v>176.55</v>
      </c>
      <c r="E17676">
        <v>0</v>
      </c>
      <c r="F17676">
        <v>105.93</v>
      </c>
      <c r="G17676">
        <v>0</v>
      </c>
      <c r="H17676">
        <v>0</v>
      </c>
      <c r="I17676">
        <v>0</v>
      </c>
      <c r="K17676">
        <v>2010</v>
      </c>
      <c r="L17676">
        <v>2015</v>
      </c>
    </row>
    <row r="17677" spans="1:12" x14ac:dyDescent="0.25">
      <c r="A17677">
        <v>32</v>
      </c>
      <c r="B17677">
        <v>92237050</v>
      </c>
      <c r="C17677" t="s">
        <v>7358</v>
      </c>
      <c r="D17677">
        <v>55</v>
      </c>
      <c r="E17677">
        <v>0</v>
      </c>
      <c r="F17677">
        <v>41.25</v>
      </c>
      <c r="G17677">
        <v>0</v>
      </c>
      <c r="H17677">
        <v>55.86</v>
      </c>
      <c r="I17677">
        <v>0</v>
      </c>
      <c r="K17677">
        <v>2010</v>
      </c>
      <c r="L17677">
        <v>2015</v>
      </c>
    </row>
    <row r="17678" spans="1:12" x14ac:dyDescent="0.25">
      <c r="A17678">
        <v>32</v>
      </c>
      <c r="B17678">
        <v>92238590</v>
      </c>
      <c r="C17678" t="s">
        <v>5138</v>
      </c>
      <c r="D17678">
        <v>13.64</v>
      </c>
      <c r="E17678">
        <v>0</v>
      </c>
      <c r="F17678">
        <v>8.0500000000000007</v>
      </c>
      <c r="G17678">
        <v>0</v>
      </c>
      <c r="H17678">
        <v>0</v>
      </c>
      <c r="I17678">
        <v>0</v>
      </c>
      <c r="K17678">
        <v>2010</v>
      </c>
      <c r="L17678">
        <v>2010</v>
      </c>
    </row>
    <row r="17679" spans="1:12" x14ac:dyDescent="0.25">
      <c r="A17679">
        <v>32</v>
      </c>
      <c r="B17679">
        <v>92241144</v>
      </c>
      <c r="C17679" t="s">
        <v>5893</v>
      </c>
      <c r="D17679">
        <v>650</v>
      </c>
      <c r="E17679">
        <v>0</v>
      </c>
      <c r="F17679">
        <v>455</v>
      </c>
      <c r="G17679">
        <v>0</v>
      </c>
      <c r="H17679">
        <v>0</v>
      </c>
      <c r="I17679">
        <v>0</v>
      </c>
      <c r="K17679">
        <v>2010</v>
      </c>
      <c r="L17679">
        <v>2014</v>
      </c>
    </row>
    <row r="17680" spans="1:12" x14ac:dyDescent="0.25">
      <c r="A17680">
        <v>32</v>
      </c>
      <c r="B17680">
        <v>92241174</v>
      </c>
      <c r="C17680" t="s">
        <v>7359</v>
      </c>
      <c r="D17680">
        <v>460</v>
      </c>
      <c r="E17680">
        <v>0</v>
      </c>
      <c r="F17680">
        <v>322</v>
      </c>
      <c r="G17680">
        <v>0</v>
      </c>
      <c r="H17680">
        <v>0</v>
      </c>
      <c r="I17680">
        <v>0</v>
      </c>
      <c r="K17680">
        <v>2010</v>
      </c>
      <c r="L17680">
        <v>2013</v>
      </c>
    </row>
    <row r="17681" spans="1:12" x14ac:dyDescent="0.25">
      <c r="A17681">
        <v>32</v>
      </c>
      <c r="B17681">
        <v>92241177</v>
      </c>
      <c r="C17681" t="s">
        <v>7360</v>
      </c>
      <c r="D17681">
        <v>450</v>
      </c>
      <c r="E17681">
        <v>0</v>
      </c>
      <c r="F17681">
        <v>315</v>
      </c>
      <c r="G17681">
        <v>0</v>
      </c>
      <c r="H17681">
        <v>0</v>
      </c>
      <c r="I17681">
        <v>0</v>
      </c>
      <c r="K17681">
        <v>2010</v>
      </c>
      <c r="L17681">
        <v>2012</v>
      </c>
    </row>
    <row r="17682" spans="1:12" x14ac:dyDescent="0.25">
      <c r="A17682">
        <v>32</v>
      </c>
      <c r="B17682">
        <v>92241180</v>
      </c>
      <c r="C17682" t="s">
        <v>7361</v>
      </c>
      <c r="D17682">
        <v>650</v>
      </c>
      <c r="E17682">
        <v>0</v>
      </c>
      <c r="F17682">
        <v>455</v>
      </c>
      <c r="G17682">
        <v>0</v>
      </c>
      <c r="H17682">
        <v>0</v>
      </c>
      <c r="I17682">
        <v>0</v>
      </c>
      <c r="K17682">
        <v>2010</v>
      </c>
      <c r="L17682">
        <v>2014</v>
      </c>
    </row>
    <row r="17683" spans="1:12" x14ac:dyDescent="0.25">
      <c r="A17683">
        <v>32</v>
      </c>
      <c r="B17683">
        <v>92242891</v>
      </c>
      <c r="C17683" t="s">
        <v>7362</v>
      </c>
      <c r="D17683">
        <v>0</v>
      </c>
      <c r="E17683">
        <v>0</v>
      </c>
      <c r="F17683">
        <v>0</v>
      </c>
      <c r="G17683">
        <v>0</v>
      </c>
      <c r="H17683">
        <v>0</v>
      </c>
      <c r="I17683">
        <v>0</v>
      </c>
      <c r="K17683">
        <v>2010</v>
      </c>
      <c r="L17683">
        <v>2010</v>
      </c>
    </row>
    <row r="17684" spans="1:12" x14ac:dyDescent="0.25">
      <c r="A17684">
        <v>32</v>
      </c>
      <c r="B17684">
        <v>92243849</v>
      </c>
      <c r="C17684" t="s">
        <v>7277</v>
      </c>
      <c r="D17684">
        <v>55</v>
      </c>
      <c r="E17684">
        <v>0</v>
      </c>
      <c r="F17684">
        <v>41.25</v>
      </c>
      <c r="G17684">
        <v>0</v>
      </c>
      <c r="H17684">
        <v>0</v>
      </c>
      <c r="I17684">
        <v>0</v>
      </c>
      <c r="K17684">
        <v>2008</v>
      </c>
      <c r="L17684">
        <v>2009</v>
      </c>
    </row>
    <row r="17685" spans="1:12" x14ac:dyDescent="0.25">
      <c r="A17685">
        <v>32</v>
      </c>
      <c r="B17685">
        <v>92243969</v>
      </c>
      <c r="C17685" t="s">
        <v>7285</v>
      </c>
      <c r="D17685">
        <v>1950</v>
      </c>
      <c r="E17685">
        <v>0</v>
      </c>
      <c r="F17685">
        <v>1365</v>
      </c>
      <c r="G17685">
        <v>0</v>
      </c>
      <c r="H17685">
        <v>0</v>
      </c>
      <c r="I17685">
        <v>0</v>
      </c>
      <c r="K17685">
        <v>2010</v>
      </c>
      <c r="L17685">
        <v>2010</v>
      </c>
    </row>
    <row r="17686" spans="1:12" x14ac:dyDescent="0.25">
      <c r="A17686">
        <v>32</v>
      </c>
      <c r="B17686">
        <v>92243971</v>
      </c>
      <c r="C17686" t="s">
        <v>7285</v>
      </c>
      <c r="D17686">
        <v>1950</v>
      </c>
      <c r="E17686">
        <v>0</v>
      </c>
      <c r="F17686">
        <v>1365</v>
      </c>
      <c r="G17686">
        <v>0</v>
      </c>
      <c r="H17686">
        <v>0</v>
      </c>
      <c r="I17686">
        <v>0</v>
      </c>
      <c r="K17686">
        <v>2010</v>
      </c>
      <c r="L17686">
        <v>2010</v>
      </c>
    </row>
    <row r="17687" spans="1:12" x14ac:dyDescent="0.25">
      <c r="A17687">
        <v>32</v>
      </c>
      <c r="B17687">
        <v>92243973</v>
      </c>
      <c r="C17687" t="s">
        <v>7363</v>
      </c>
      <c r="D17687">
        <v>1098.5899999999999</v>
      </c>
      <c r="E17687">
        <v>0</v>
      </c>
      <c r="F17687">
        <v>769.01</v>
      </c>
      <c r="G17687">
        <v>0</v>
      </c>
      <c r="H17687">
        <v>0</v>
      </c>
      <c r="I17687">
        <v>0</v>
      </c>
      <c r="K17687">
        <v>2010</v>
      </c>
      <c r="L17687">
        <v>2012</v>
      </c>
    </row>
    <row r="17688" spans="1:12" x14ac:dyDescent="0.25">
      <c r="A17688">
        <v>32</v>
      </c>
      <c r="B17688">
        <v>92244572</v>
      </c>
      <c r="C17688" t="s">
        <v>7364</v>
      </c>
      <c r="D17688">
        <v>531</v>
      </c>
      <c r="E17688">
        <v>0</v>
      </c>
      <c r="F17688">
        <v>398.25</v>
      </c>
      <c r="G17688">
        <v>0</v>
      </c>
      <c r="H17688">
        <v>0</v>
      </c>
      <c r="I17688">
        <v>0</v>
      </c>
      <c r="K17688">
        <v>2011</v>
      </c>
      <c r="L17688">
        <v>2014</v>
      </c>
    </row>
    <row r="17689" spans="1:12" x14ac:dyDescent="0.25">
      <c r="A17689">
        <v>32</v>
      </c>
      <c r="B17689">
        <v>92244573</v>
      </c>
      <c r="C17689" t="s">
        <v>7365</v>
      </c>
      <c r="D17689">
        <v>502</v>
      </c>
      <c r="E17689">
        <v>0</v>
      </c>
      <c r="F17689">
        <v>376.5</v>
      </c>
      <c r="G17689">
        <v>0</v>
      </c>
      <c r="H17689">
        <v>0</v>
      </c>
      <c r="I17689">
        <v>0</v>
      </c>
      <c r="K17689">
        <v>2010</v>
      </c>
      <c r="L17689">
        <v>2015</v>
      </c>
    </row>
    <row r="17690" spans="1:12" x14ac:dyDescent="0.25">
      <c r="A17690">
        <v>32</v>
      </c>
      <c r="B17690">
        <v>92244575</v>
      </c>
      <c r="C17690" t="s">
        <v>7366</v>
      </c>
      <c r="D17690">
        <v>531</v>
      </c>
      <c r="E17690">
        <v>0</v>
      </c>
      <c r="F17690">
        <v>398.25</v>
      </c>
      <c r="G17690">
        <v>0</v>
      </c>
      <c r="H17690">
        <v>0</v>
      </c>
      <c r="I17690">
        <v>0</v>
      </c>
      <c r="K17690">
        <v>2011</v>
      </c>
      <c r="L17690">
        <v>2014</v>
      </c>
    </row>
    <row r="17691" spans="1:12" x14ac:dyDescent="0.25">
      <c r="A17691">
        <v>32</v>
      </c>
      <c r="B17691">
        <v>92244576</v>
      </c>
      <c r="C17691" t="s">
        <v>7367</v>
      </c>
      <c r="D17691">
        <v>502</v>
      </c>
      <c r="E17691">
        <v>0</v>
      </c>
      <c r="F17691">
        <v>351.4</v>
      </c>
      <c r="G17691">
        <v>0</v>
      </c>
      <c r="H17691">
        <v>0</v>
      </c>
      <c r="I17691">
        <v>0</v>
      </c>
      <c r="K17691">
        <v>2010</v>
      </c>
      <c r="L17691">
        <v>2015</v>
      </c>
    </row>
    <row r="17692" spans="1:12" x14ac:dyDescent="0.25">
      <c r="A17692">
        <v>32</v>
      </c>
      <c r="B17692">
        <v>92244580</v>
      </c>
      <c r="C17692" t="s">
        <v>5124</v>
      </c>
      <c r="D17692">
        <v>195</v>
      </c>
      <c r="E17692">
        <v>0</v>
      </c>
      <c r="F17692">
        <v>146.25</v>
      </c>
      <c r="G17692">
        <v>0</v>
      </c>
      <c r="H17692">
        <v>0</v>
      </c>
      <c r="I17692">
        <v>0</v>
      </c>
      <c r="K17692">
        <v>2010</v>
      </c>
      <c r="L17692">
        <v>2010</v>
      </c>
    </row>
    <row r="17693" spans="1:12" x14ac:dyDescent="0.25">
      <c r="A17693">
        <v>32</v>
      </c>
      <c r="B17693">
        <v>92246501</v>
      </c>
      <c r="C17693" t="s">
        <v>6421</v>
      </c>
      <c r="D17693">
        <v>193</v>
      </c>
      <c r="E17693">
        <v>0</v>
      </c>
      <c r="F17693">
        <v>115.8</v>
      </c>
      <c r="G17693">
        <v>0</v>
      </c>
      <c r="H17693">
        <v>0</v>
      </c>
      <c r="I17693">
        <v>0</v>
      </c>
      <c r="K17693">
        <v>2010</v>
      </c>
      <c r="L17693">
        <v>2013</v>
      </c>
    </row>
    <row r="17694" spans="1:12" x14ac:dyDescent="0.25">
      <c r="A17694">
        <v>32</v>
      </c>
      <c r="B17694">
        <v>92247187</v>
      </c>
      <c r="C17694" t="s">
        <v>7368</v>
      </c>
      <c r="D17694">
        <v>475</v>
      </c>
      <c r="E17694">
        <v>0</v>
      </c>
      <c r="F17694">
        <v>356.25</v>
      </c>
      <c r="G17694">
        <v>0</v>
      </c>
      <c r="H17694">
        <v>0</v>
      </c>
      <c r="I17694">
        <v>0</v>
      </c>
      <c r="K17694">
        <v>2010</v>
      </c>
      <c r="L17694">
        <v>2011</v>
      </c>
    </row>
    <row r="17695" spans="1:12" x14ac:dyDescent="0.25">
      <c r="A17695">
        <v>32</v>
      </c>
      <c r="B17695">
        <v>92247188</v>
      </c>
      <c r="C17695" t="s">
        <v>7368</v>
      </c>
      <c r="D17695">
        <v>475</v>
      </c>
      <c r="E17695">
        <v>0</v>
      </c>
      <c r="F17695">
        <v>356.25</v>
      </c>
      <c r="G17695">
        <v>0</v>
      </c>
      <c r="H17695">
        <v>0</v>
      </c>
      <c r="I17695">
        <v>0</v>
      </c>
      <c r="K17695">
        <v>2010</v>
      </c>
      <c r="L17695">
        <v>2011</v>
      </c>
    </row>
    <row r="17696" spans="1:12" x14ac:dyDescent="0.25">
      <c r="A17696">
        <v>32</v>
      </c>
      <c r="B17696">
        <v>92247189</v>
      </c>
      <c r="C17696" t="s">
        <v>7368</v>
      </c>
      <c r="D17696">
        <v>475</v>
      </c>
      <c r="E17696">
        <v>0</v>
      </c>
      <c r="F17696">
        <v>356.25</v>
      </c>
      <c r="G17696">
        <v>0</v>
      </c>
      <c r="H17696">
        <v>0</v>
      </c>
      <c r="I17696">
        <v>0</v>
      </c>
      <c r="K17696">
        <v>2010</v>
      </c>
      <c r="L17696">
        <v>2011</v>
      </c>
    </row>
    <row r="17697" spans="1:12" x14ac:dyDescent="0.25">
      <c r="A17697">
        <v>32</v>
      </c>
      <c r="B17697">
        <v>92247192</v>
      </c>
      <c r="C17697" t="s">
        <v>7368</v>
      </c>
      <c r="D17697">
        <v>465</v>
      </c>
      <c r="E17697">
        <v>0</v>
      </c>
      <c r="F17697">
        <v>325.5</v>
      </c>
      <c r="G17697">
        <v>0</v>
      </c>
      <c r="H17697">
        <v>0</v>
      </c>
      <c r="I17697">
        <v>0</v>
      </c>
      <c r="K17697">
        <v>2010</v>
      </c>
      <c r="L17697">
        <v>2011</v>
      </c>
    </row>
    <row r="17698" spans="1:12" x14ac:dyDescent="0.25">
      <c r="A17698">
        <v>32</v>
      </c>
      <c r="B17698">
        <v>92247654</v>
      </c>
      <c r="C17698" t="s">
        <v>2298</v>
      </c>
      <c r="D17698">
        <v>325</v>
      </c>
      <c r="E17698">
        <v>0</v>
      </c>
      <c r="F17698">
        <v>243.75</v>
      </c>
      <c r="G17698">
        <v>0</v>
      </c>
      <c r="H17698">
        <v>0</v>
      </c>
      <c r="I17698">
        <v>0</v>
      </c>
      <c r="K17698">
        <v>2010</v>
      </c>
      <c r="L17698">
        <v>2013</v>
      </c>
    </row>
    <row r="17699" spans="1:12" x14ac:dyDescent="0.25">
      <c r="A17699">
        <v>32</v>
      </c>
      <c r="B17699">
        <v>92247656</v>
      </c>
      <c r="C17699" t="s">
        <v>2298</v>
      </c>
      <c r="D17699">
        <v>325</v>
      </c>
      <c r="E17699">
        <v>0</v>
      </c>
      <c r="F17699">
        <v>243.75</v>
      </c>
      <c r="G17699">
        <v>0</v>
      </c>
      <c r="H17699">
        <v>0</v>
      </c>
      <c r="I17699">
        <v>0</v>
      </c>
      <c r="K17699">
        <v>2010</v>
      </c>
      <c r="L17699">
        <v>2015</v>
      </c>
    </row>
    <row r="17700" spans="1:12" x14ac:dyDescent="0.25">
      <c r="A17700">
        <v>32</v>
      </c>
      <c r="B17700">
        <v>92247663</v>
      </c>
      <c r="C17700" t="s">
        <v>2298</v>
      </c>
      <c r="D17700">
        <v>325</v>
      </c>
      <c r="E17700">
        <v>0</v>
      </c>
      <c r="F17700">
        <v>243.75</v>
      </c>
      <c r="G17700">
        <v>0</v>
      </c>
      <c r="H17700">
        <v>0</v>
      </c>
      <c r="I17700">
        <v>0</v>
      </c>
      <c r="K17700">
        <v>2010</v>
      </c>
      <c r="L17700">
        <v>2013</v>
      </c>
    </row>
    <row r="17701" spans="1:12" x14ac:dyDescent="0.25">
      <c r="A17701">
        <v>32</v>
      </c>
      <c r="B17701">
        <v>92247664</v>
      </c>
      <c r="C17701" t="s">
        <v>2298</v>
      </c>
      <c r="D17701">
        <v>325</v>
      </c>
      <c r="E17701">
        <v>0</v>
      </c>
      <c r="F17701">
        <v>243.75</v>
      </c>
      <c r="G17701">
        <v>0</v>
      </c>
      <c r="H17701">
        <v>0</v>
      </c>
      <c r="I17701">
        <v>0</v>
      </c>
      <c r="K17701">
        <v>2010</v>
      </c>
      <c r="L17701">
        <v>2013</v>
      </c>
    </row>
    <row r="17702" spans="1:12" x14ac:dyDescent="0.25">
      <c r="A17702">
        <v>32</v>
      </c>
      <c r="B17702">
        <v>92247671</v>
      </c>
      <c r="C17702" t="s">
        <v>2298</v>
      </c>
      <c r="D17702">
        <v>325</v>
      </c>
      <c r="E17702">
        <v>0</v>
      </c>
      <c r="F17702">
        <v>243.75</v>
      </c>
      <c r="G17702">
        <v>0</v>
      </c>
      <c r="H17702">
        <v>330.11</v>
      </c>
      <c r="I17702">
        <v>0</v>
      </c>
      <c r="K17702">
        <v>2010</v>
      </c>
      <c r="L17702">
        <v>2011</v>
      </c>
    </row>
    <row r="17703" spans="1:12" x14ac:dyDescent="0.25">
      <c r="A17703">
        <v>32</v>
      </c>
      <c r="B17703">
        <v>92248297</v>
      </c>
      <c r="C17703" t="s">
        <v>5167</v>
      </c>
      <c r="D17703">
        <v>355</v>
      </c>
      <c r="E17703">
        <v>0</v>
      </c>
      <c r="F17703">
        <v>266.25</v>
      </c>
      <c r="G17703">
        <v>0</v>
      </c>
      <c r="H17703">
        <v>0</v>
      </c>
      <c r="I17703">
        <v>0</v>
      </c>
      <c r="K17703">
        <v>2010</v>
      </c>
      <c r="L17703">
        <v>2013</v>
      </c>
    </row>
    <row r="17704" spans="1:12" x14ac:dyDescent="0.25">
      <c r="A17704">
        <v>32</v>
      </c>
      <c r="B17704">
        <v>92248300</v>
      </c>
      <c r="C17704" t="s">
        <v>5167</v>
      </c>
      <c r="D17704">
        <v>355</v>
      </c>
      <c r="E17704">
        <v>0</v>
      </c>
      <c r="F17704">
        <v>266.25</v>
      </c>
      <c r="G17704">
        <v>0</v>
      </c>
      <c r="H17704">
        <v>0</v>
      </c>
      <c r="I17704">
        <v>0</v>
      </c>
      <c r="K17704">
        <v>2010</v>
      </c>
      <c r="L17704">
        <v>2013</v>
      </c>
    </row>
    <row r="17705" spans="1:12" x14ac:dyDescent="0.25">
      <c r="A17705">
        <v>32</v>
      </c>
      <c r="B17705">
        <v>92248303</v>
      </c>
      <c r="C17705" t="s">
        <v>5168</v>
      </c>
      <c r="D17705">
        <v>355</v>
      </c>
      <c r="E17705">
        <v>0</v>
      </c>
      <c r="F17705">
        <v>266.25</v>
      </c>
      <c r="G17705">
        <v>0</v>
      </c>
      <c r="H17705">
        <v>0</v>
      </c>
      <c r="I17705">
        <v>0</v>
      </c>
      <c r="K17705">
        <v>2010</v>
      </c>
      <c r="L17705">
        <v>2013</v>
      </c>
    </row>
    <row r="17706" spans="1:12" x14ac:dyDescent="0.25">
      <c r="A17706">
        <v>32</v>
      </c>
      <c r="B17706">
        <v>92248560</v>
      </c>
      <c r="C17706" t="s">
        <v>7285</v>
      </c>
      <c r="D17706">
        <v>1950</v>
      </c>
      <c r="E17706">
        <v>0</v>
      </c>
      <c r="F17706">
        <v>1365</v>
      </c>
      <c r="G17706">
        <v>0</v>
      </c>
      <c r="H17706">
        <v>0</v>
      </c>
      <c r="I17706">
        <v>0</v>
      </c>
      <c r="K17706">
        <v>2010</v>
      </c>
      <c r="L17706">
        <v>2013</v>
      </c>
    </row>
    <row r="17707" spans="1:12" x14ac:dyDescent="0.25">
      <c r="A17707">
        <v>32</v>
      </c>
      <c r="B17707">
        <v>92248561</v>
      </c>
      <c r="C17707" t="s">
        <v>5193</v>
      </c>
      <c r="D17707">
        <v>710</v>
      </c>
      <c r="E17707">
        <v>0</v>
      </c>
      <c r="F17707">
        <v>497</v>
      </c>
      <c r="G17707">
        <v>0</v>
      </c>
      <c r="H17707">
        <v>0</v>
      </c>
      <c r="I17707">
        <v>0</v>
      </c>
      <c r="K17707">
        <v>2010</v>
      </c>
      <c r="L17707">
        <v>2013</v>
      </c>
    </row>
    <row r="17708" spans="1:12" x14ac:dyDescent="0.25">
      <c r="A17708">
        <v>32</v>
      </c>
      <c r="B17708">
        <v>92248566</v>
      </c>
      <c r="C17708" t="s">
        <v>7369</v>
      </c>
      <c r="D17708">
        <v>1098.5899999999999</v>
      </c>
      <c r="E17708">
        <v>0</v>
      </c>
      <c r="F17708">
        <v>769.01</v>
      </c>
      <c r="G17708">
        <v>0</v>
      </c>
      <c r="H17708">
        <v>0</v>
      </c>
      <c r="I17708">
        <v>0</v>
      </c>
      <c r="K17708">
        <v>2010</v>
      </c>
      <c r="L17708">
        <v>2012</v>
      </c>
    </row>
    <row r="17709" spans="1:12" x14ac:dyDescent="0.25">
      <c r="A17709">
        <v>32</v>
      </c>
      <c r="B17709">
        <v>92248596</v>
      </c>
      <c r="C17709" t="s">
        <v>5192</v>
      </c>
      <c r="D17709">
        <v>1975</v>
      </c>
      <c r="E17709">
        <v>0</v>
      </c>
      <c r="F17709">
        <v>1382.5</v>
      </c>
      <c r="G17709">
        <v>0</v>
      </c>
      <c r="H17709">
        <v>0</v>
      </c>
      <c r="I17709">
        <v>0</v>
      </c>
      <c r="K17709">
        <v>2010</v>
      </c>
      <c r="L17709">
        <v>2013</v>
      </c>
    </row>
    <row r="17710" spans="1:12" x14ac:dyDescent="0.25">
      <c r="A17710">
        <v>32</v>
      </c>
      <c r="B17710">
        <v>92248679</v>
      </c>
      <c r="C17710" t="s">
        <v>5893</v>
      </c>
      <c r="D17710">
        <v>0</v>
      </c>
      <c r="E17710">
        <v>0</v>
      </c>
      <c r="F17710">
        <v>0</v>
      </c>
      <c r="G17710">
        <v>0</v>
      </c>
      <c r="H17710">
        <v>0</v>
      </c>
      <c r="I17710">
        <v>0</v>
      </c>
      <c r="K17710">
        <v>2010</v>
      </c>
      <c r="L17710">
        <v>2014</v>
      </c>
    </row>
    <row r="17711" spans="1:12" x14ac:dyDescent="0.25">
      <c r="A17711">
        <v>32</v>
      </c>
      <c r="B17711">
        <v>92248687</v>
      </c>
      <c r="C17711" t="s">
        <v>5893</v>
      </c>
      <c r="D17711">
        <v>650</v>
      </c>
      <c r="E17711">
        <v>0</v>
      </c>
      <c r="F17711">
        <v>455</v>
      </c>
      <c r="G17711">
        <v>0</v>
      </c>
      <c r="H17711">
        <v>0</v>
      </c>
      <c r="I17711">
        <v>0</v>
      </c>
      <c r="K17711">
        <v>2010</v>
      </c>
      <c r="L17711">
        <v>2013</v>
      </c>
    </row>
    <row r="17712" spans="1:12" x14ac:dyDescent="0.25">
      <c r="A17712">
        <v>32</v>
      </c>
      <c r="B17712">
        <v>92248688</v>
      </c>
      <c r="C17712" t="s">
        <v>5893</v>
      </c>
      <c r="D17712">
        <v>650</v>
      </c>
      <c r="E17712">
        <v>0</v>
      </c>
      <c r="F17712">
        <v>455</v>
      </c>
      <c r="G17712">
        <v>0</v>
      </c>
      <c r="H17712">
        <v>0</v>
      </c>
      <c r="I17712">
        <v>0</v>
      </c>
      <c r="K17712">
        <v>2010</v>
      </c>
      <c r="L17712">
        <v>2014</v>
      </c>
    </row>
    <row r="17713" spans="1:12" x14ac:dyDescent="0.25">
      <c r="A17713">
        <v>32</v>
      </c>
      <c r="B17713">
        <v>92248993</v>
      </c>
      <c r="C17713" t="s">
        <v>7370</v>
      </c>
      <c r="D17713">
        <v>285</v>
      </c>
      <c r="E17713">
        <v>0</v>
      </c>
      <c r="F17713">
        <v>171</v>
      </c>
      <c r="G17713">
        <v>0</v>
      </c>
      <c r="H17713">
        <v>0</v>
      </c>
      <c r="I17713">
        <v>0</v>
      </c>
      <c r="K17713">
        <v>2010</v>
      </c>
      <c r="L17713">
        <v>2015</v>
      </c>
    </row>
    <row r="17714" spans="1:12" x14ac:dyDescent="0.25">
      <c r="A17714">
        <v>32</v>
      </c>
      <c r="B17714">
        <v>92252453</v>
      </c>
      <c r="C17714" t="s">
        <v>7371</v>
      </c>
      <c r="D17714">
        <v>35</v>
      </c>
      <c r="E17714">
        <v>0</v>
      </c>
      <c r="F17714">
        <v>21</v>
      </c>
      <c r="G17714">
        <v>0</v>
      </c>
      <c r="H17714">
        <v>0</v>
      </c>
      <c r="I17714">
        <v>0</v>
      </c>
      <c r="K17714">
        <v>2014</v>
      </c>
      <c r="L17714">
        <v>2017</v>
      </c>
    </row>
    <row r="17715" spans="1:12" x14ac:dyDescent="0.25">
      <c r="A17715">
        <v>32</v>
      </c>
      <c r="B17715">
        <v>92259333</v>
      </c>
      <c r="C17715" t="s">
        <v>7372</v>
      </c>
      <c r="D17715">
        <v>35</v>
      </c>
      <c r="E17715">
        <v>0</v>
      </c>
      <c r="F17715">
        <v>21</v>
      </c>
      <c r="G17715">
        <v>0</v>
      </c>
      <c r="H17715">
        <v>0</v>
      </c>
      <c r="I17715">
        <v>0</v>
      </c>
      <c r="K17715">
        <v>2014</v>
      </c>
      <c r="L17715">
        <v>2017</v>
      </c>
    </row>
    <row r="17716" spans="1:12" x14ac:dyDescent="0.25">
      <c r="A17716">
        <v>32</v>
      </c>
      <c r="B17716">
        <v>92260556</v>
      </c>
      <c r="C17716" t="s">
        <v>7373</v>
      </c>
      <c r="D17716">
        <v>8.1</v>
      </c>
      <c r="E17716">
        <v>0</v>
      </c>
      <c r="F17716">
        <v>6.08</v>
      </c>
      <c r="G17716">
        <v>0</v>
      </c>
      <c r="H17716">
        <v>0</v>
      </c>
      <c r="I17716">
        <v>0</v>
      </c>
      <c r="K17716">
        <v>2014</v>
      </c>
      <c r="L17716">
        <v>2017</v>
      </c>
    </row>
    <row r="17717" spans="1:12" x14ac:dyDescent="0.25">
      <c r="A17717">
        <v>32</v>
      </c>
      <c r="B17717">
        <v>92263425</v>
      </c>
      <c r="C17717" t="s">
        <v>2402</v>
      </c>
      <c r="D17717">
        <v>125</v>
      </c>
      <c r="E17717">
        <v>0</v>
      </c>
      <c r="F17717">
        <v>93.75</v>
      </c>
      <c r="G17717">
        <v>0</v>
      </c>
      <c r="H17717">
        <v>0</v>
      </c>
      <c r="I17717">
        <v>0</v>
      </c>
      <c r="K17717">
        <v>2014</v>
      </c>
      <c r="L17717">
        <v>2017</v>
      </c>
    </row>
    <row r="17718" spans="1:12" x14ac:dyDescent="0.25">
      <c r="A17718">
        <v>32</v>
      </c>
      <c r="B17718">
        <v>92264567</v>
      </c>
      <c r="C17718" t="s">
        <v>2445</v>
      </c>
      <c r="D17718">
        <v>125</v>
      </c>
      <c r="E17718">
        <v>0</v>
      </c>
      <c r="F17718">
        <v>93.75</v>
      </c>
      <c r="G17718">
        <v>0</v>
      </c>
      <c r="H17718">
        <v>0</v>
      </c>
      <c r="I17718">
        <v>0</v>
      </c>
      <c r="K17718">
        <v>2014</v>
      </c>
      <c r="L17718">
        <v>2017</v>
      </c>
    </row>
    <row r="17719" spans="1:12" x14ac:dyDescent="0.25">
      <c r="A17719">
        <v>32</v>
      </c>
      <c r="B17719">
        <v>92267788</v>
      </c>
      <c r="C17719" t="s">
        <v>4438</v>
      </c>
      <c r="D17719">
        <v>75</v>
      </c>
      <c r="E17719">
        <v>0</v>
      </c>
      <c r="F17719">
        <v>56.25</v>
      </c>
      <c r="G17719">
        <v>0</v>
      </c>
      <c r="H17719">
        <v>0</v>
      </c>
      <c r="I17719">
        <v>0</v>
      </c>
      <c r="K17719">
        <v>2014</v>
      </c>
      <c r="L17719">
        <v>2017</v>
      </c>
    </row>
    <row r="17720" spans="1:12" x14ac:dyDescent="0.25">
      <c r="A17720">
        <v>32</v>
      </c>
      <c r="B17720">
        <v>92272733</v>
      </c>
      <c r="C17720" t="s">
        <v>7374</v>
      </c>
      <c r="D17720">
        <v>200</v>
      </c>
      <c r="E17720">
        <v>0</v>
      </c>
      <c r="F17720">
        <v>150</v>
      </c>
      <c r="G17720">
        <v>0</v>
      </c>
      <c r="H17720">
        <v>0</v>
      </c>
      <c r="I17720">
        <v>0</v>
      </c>
      <c r="K17720">
        <v>2014</v>
      </c>
      <c r="L17720">
        <v>2015</v>
      </c>
    </row>
    <row r="17721" spans="1:12" x14ac:dyDescent="0.25">
      <c r="A17721">
        <v>32</v>
      </c>
      <c r="B17721">
        <v>92272911</v>
      </c>
      <c r="C17721" t="s">
        <v>6000</v>
      </c>
      <c r="D17721">
        <v>500</v>
      </c>
      <c r="E17721">
        <v>0</v>
      </c>
      <c r="F17721">
        <v>375</v>
      </c>
      <c r="G17721">
        <v>0</v>
      </c>
      <c r="H17721">
        <v>0</v>
      </c>
      <c r="I17721">
        <v>0</v>
      </c>
      <c r="K17721">
        <v>2014</v>
      </c>
      <c r="L17721">
        <v>2015</v>
      </c>
    </row>
    <row r="17722" spans="1:12" x14ac:dyDescent="0.25">
      <c r="A17722">
        <v>32</v>
      </c>
      <c r="B17722">
        <v>92272982</v>
      </c>
      <c r="C17722" t="s">
        <v>7375</v>
      </c>
      <c r="D17722">
        <v>300</v>
      </c>
      <c r="E17722">
        <v>0</v>
      </c>
      <c r="F17722">
        <v>225</v>
      </c>
      <c r="G17722">
        <v>0</v>
      </c>
      <c r="H17722">
        <v>0</v>
      </c>
      <c r="I17722">
        <v>0</v>
      </c>
      <c r="K17722">
        <v>2014</v>
      </c>
      <c r="L17722">
        <v>2014</v>
      </c>
    </row>
    <row r="17723" spans="1:12" x14ac:dyDescent="0.25">
      <c r="A17723">
        <v>32</v>
      </c>
      <c r="B17723">
        <v>92273265</v>
      </c>
      <c r="C17723" t="s">
        <v>7376</v>
      </c>
      <c r="D17723">
        <v>200</v>
      </c>
      <c r="E17723">
        <v>0</v>
      </c>
      <c r="F17723">
        <v>150</v>
      </c>
      <c r="G17723">
        <v>0</v>
      </c>
      <c r="H17723">
        <v>0</v>
      </c>
      <c r="I17723">
        <v>0</v>
      </c>
      <c r="K17723">
        <v>2014</v>
      </c>
      <c r="L17723">
        <v>2017</v>
      </c>
    </row>
    <row r="17724" spans="1:12" x14ac:dyDescent="0.25">
      <c r="A17724">
        <v>32</v>
      </c>
      <c r="B17724">
        <v>92274195</v>
      </c>
      <c r="C17724" t="s">
        <v>1050</v>
      </c>
      <c r="D17724">
        <v>0</v>
      </c>
      <c r="E17724">
        <v>0</v>
      </c>
      <c r="F17724">
        <v>0</v>
      </c>
      <c r="G17724">
        <v>0</v>
      </c>
      <c r="H17724">
        <v>0</v>
      </c>
      <c r="I17724">
        <v>0</v>
      </c>
      <c r="K17724">
        <v>2014</v>
      </c>
      <c r="L17724">
        <v>2017</v>
      </c>
    </row>
    <row r="17725" spans="1:12" x14ac:dyDescent="0.25">
      <c r="A17725">
        <v>32</v>
      </c>
      <c r="B17725">
        <v>92276989</v>
      </c>
      <c r="C17725" t="s">
        <v>6056</v>
      </c>
      <c r="D17725">
        <v>300</v>
      </c>
      <c r="E17725">
        <v>0</v>
      </c>
      <c r="F17725">
        <v>225</v>
      </c>
      <c r="G17725">
        <v>0</v>
      </c>
      <c r="H17725">
        <v>0</v>
      </c>
      <c r="I17725">
        <v>0</v>
      </c>
      <c r="K17725">
        <v>2016</v>
      </c>
      <c r="L17725">
        <v>2017</v>
      </c>
    </row>
    <row r="17726" spans="1:12" x14ac:dyDescent="0.25">
      <c r="A17726">
        <v>32</v>
      </c>
      <c r="B17726">
        <v>92276995</v>
      </c>
      <c r="C17726" t="s">
        <v>7377</v>
      </c>
      <c r="D17726">
        <v>100</v>
      </c>
      <c r="E17726">
        <v>0</v>
      </c>
      <c r="F17726">
        <v>75</v>
      </c>
      <c r="G17726">
        <v>0</v>
      </c>
      <c r="H17726">
        <v>0</v>
      </c>
      <c r="I17726">
        <v>0</v>
      </c>
      <c r="K17726">
        <v>2016</v>
      </c>
      <c r="L17726">
        <v>2017</v>
      </c>
    </row>
    <row r="17727" spans="1:12" x14ac:dyDescent="0.25">
      <c r="A17727">
        <v>32</v>
      </c>
      <c r="B17727">
        <v>92277968</v>
      </c>
      <c r="C17727" t="s">
        <v>5240</v>
      </c>
      <c r="D17727">
        <v>75</v>
      </c>
      <c r="E17727">
        <v>0</v>
      </c>
      <c r="F17727">
        <v>56.25</v>
      </c>
      <c r="G17727">
        <v>0</v>
      </c>
      <c r="H17727">
        <v>0</v>
      </c>
      <c r="I17727">
        <v>0</v>
      </c>
      <c r="K17727">
        <v>2014</v>
      </c>
      <c r="L17727">
        <v>2017</v>
      </c>
    </row>
    <row r="17728" spans="1:12" x14ac:dyDescent="0.25">
      <c r="A17728">
        <v>32</v>
      </c>
      <c r="B17728">
        <v>92277969</v>
      </c>
      <c r="C17728" t="s">
        <v>7378</v>
      </c>
      <c r="D17728">
        <v>11.3</v>
      </c>
      <c r="E17728">
        <v>0</v>
      </c>
      <c r="F17728">
        <v>6.78</v>
      </c>
      <c r="G17728">
        <v>0</v>
      </c>
      <c r="H17728">
        <v>0</v>
      </c>
      <c r="I17728">
        <v>0</v>
      </c>
      <c r="K17728">
        <v>2014</v>
      </c>
      <c r="L17728">
        <v>2017</v>
      </c>
    </row>
    <row r="17729" spans="1:12" x14ac:dyDescent="0.25">
      <c r="A17729">
        <v>32</v>
      </c>
      <c r="B17729">
        <v>92278254</v>
      </c>
      <c r="C17729" t="s">
        <v>7375</v>
      </c>
      <c r="D17729">
        <v>300</v>
      </c>
      <c r="E17729">
        <v>0</v>
      </c>
      <c r="F17729">
        <v>225</v>
      </c>
      <c r="G17729">
        <v>0</v>
      </c>
      <c r="H17729">
        <v>0</v>
      </c>
      <c r="I17729">
        <v>0</v>
      </c>
      <c r="K17729">
        <v>2014</v>
      </c>
      <c r="L17729">
        <v>2017</v>
      </c>
    </row>
    <row r="17730" spans="1:12" x14ac:dyDescent="0.25">
      <c r="A17730">
        <v>32</v>
      </c>
      <c r="B17730">
        <v>92279391</v>
      </c>
      <c r="C17730" t="s">
        <v>7379</v>
      </c>
      <c r="D17730">
        <v>875</v>
      </c>
      <c r="E17730">
        <v>0</v>
      </c>
      <c r="F17730">
        <v>656.25</v>
      </c>
      <c r="G17730">
        <v>0</v>
      </c>
      <c r="H17730">
        <v>0</v>
      </c>
      <c r="I17730">
        <v>0</v>
      </c>
      <c r="K17730">
        <v>2014</v>
      </c>
      <c r="L17730">
        <v>2017</v>
      </c>
    </row>
    <row r="17731" spans="1:12" x14ac:dyDescent="0.25">
      <c r="A17731">
        <v>32</v>
      </c>
      <c r="B17731">
        <v>92279392</v>
      </c>
      <c r="C17731" t="s">
        <v>7380</v>
      </c>
      <c r="D17731">
        <v>875</v>
      </c>
      <c r="E17731">
        <v>0</v>
      </c>
      <c r="F17731">
        <v>656.25</v>
      </c>
      <c r="G17731">
        <v>0</v>
      </c>
      <c r="H17731">
        <v>0</v>
      </c>
      <c r="I17731">
        <v>0</v>
      </c>
      <c r="K17731">
        <v>2014</v>
      </c>
      <c r="L17731">
        <v>2017</v>
      </c>
    </row>
    <row r="17732" spans="1:12" x14ac:dyDescent="0.25">
      <c r="A17732">
        <v>32</v>
      </c>
      <c r="B17732">
        <v>92279415</v>
      </c>
      <c r="C17732" t="s">
        <v>4607</v>
      </c>
      <c r="D17732">
        <v>145</v>
      </c>
      <c r="E17732">
        <v>0</v>
      </c>
      <c r="F17732">
        <v>108.75</v>
      </c>
      <c r="G17732">
        <v>0</v>
      </c>
      <c r="H17732">
        <v>0</v>
      </c>
      <c r="I17732">
        <v>0</v>
      </c>
      <c r="K17732">
        <v>2014</v>
      </c>
      <c r="L17732">
        <v>2017</v>
      </c>
    </row>
    <row r="17733" spans="1:12" x14ac:dyDescent="0.25">
      <c r="A17733">
        <v>32</v>
      </c>
      <c r="B17733">
        <v>92279416</v>
      </c>
      <c r="C17733" t="s">
        <v>4607</v>
      </c>
      <c r="D17733">
        <v>145</v>
      </c>
      <c r="E17733">
        <v>0</v>
      </c>
      <c r="F17733">
        <v>108.75</v>
      </c>
      <c r="G17733">
        <v>0</v>
      </c>
      <c r="H17733">
        <v>0</v>
      </c>
      <c r="I17733">
        <v>0</v>
      </c>
      <c r="K17733">
        <v>2014</v>
      </c>
      <c r="L17733">
        <v>2017</v>
      </c>
    </row>
    <row r="17734" spans="1:12" x14ac:dyDescent="0.25">
      <c r="A17734">
        <v>32</v>
      </c>
      <c r="B17734">
        <v>92281246</v>
      </c>
      <c r="C17734" t="s">
        <v>7381</v>
      </c>
      <c r="D17734">
        <v>250</v>
      </c>
      <c r="E17734">
        <v>0</v>
      </c>
      <c r="F17734">
        <v>187.5</v>
      </c>
      <c r="G17734">
        <v>0</v>
      </c>
      <c r="H17734">
        <v>0</v>
      </c>
      <c r="I17734">
        <v>0</v>
      </c>
      <c r="K17734">
        <v>2014</v>
      </c>
      <c r="L17734">
        <v>2015</v>
      </c>
    </row>
    <row r="17735" spans="1:12" x14ac:dyDescent="0.25">
      <c r="A17735">
        <v>32</v>
      </c>
      <c r="B17735">
        <v>92281247</v>
      </c>
      <c r="C17735" t="s">
        <v>5238</v>
      </c>
      <c r="D17735">
        <v>0</v>
      </c>
      <c r="E17735">
        <v>0</v>
      </c>
      <c r="F17735">
        <v>0</v>
      </c>
      <c r="G17735">
        <v>0</v>
      </c>
      <c r="H17735">
        <v>0</v>
      </c>
      <c r="I17735">
        <v>0</v>
      </c>
      <c r="K17735">
        <v>2014</v>
      </c>
      <c r="L17735">
        <v>2017</v>
      </c>
    </row>
    <row r="17736" spans="1:12" x14ac:dyDescent="0.25">
      <c r="A17736">
        <v>32</v>
      </c>
      <c r="B17736">
        <v>92281250</v>
      </c>
      <c r="C17736" t="s">
        <v>7382</v>
      </c>
      <c r="D17736">
        <v>255</v>
      </c>
      <c r="E17736">
        <v>0</v>
      </c>
      <c r="F17736">
        <v>191.25</v>
      </c>
      <c r="G17736">
        <v>0</v>
      </c>
      <c r="H17736">
        <v>0</v>
      </c>
      <c r="I17736">
        <v>0</v>
      </c>
      <c r="K17736">
        <v>2014</v>
      </c>
      <c r="L17736">
        <v>2017</v>
      </c>
    </row>
    <row r="17737" spans="1:12" x14ac:dyDescent="0.25">
      <c r="A17737">
        <v>32</v>
      </c>
      <c r="B17737">
        <v>92286726</v>
      </c>
      <c r="C17737" t="s">
        <v>7383</v>
      </c>
      <c r="D17737">
        <v>0</v>
      </c>
      <c r="E17737">
        <v>0</v>
      </c>
      <c r="F17737">
        <v>0</v>
      </c>
      <c r="G17737">
        <v>0</v>
      </c>
      <c r="H17737">
        <v>0</v>
      </c>
      <c r="I17737">
        <v>0</v>
      </c>
      <c r="K17737">
        <v>2016</v>
      </c>
      <c r="L17737">
        <v>2017</v>
      </c>
    </row>
    <row r="17738" spans="1:12" x14ac:dyDescent="0.25">
      <c r="A17738">
        <v>32</v>
      </c>
      <c r="B17738">
        <v>92290023</v>
      </c>
      <c r="C17738" t="s">
        <v>4424</v>
      </c>
      <c r="D17738">
        <v>115</v>
      </c>
      <c r="E17738">
        <v>0</v>
      </c>
      <c r="F17738">
        <v>86.25</v>
      </c>
      <c r="G17738">
        <v>0</v>
      </c>
      <c r="H17738">
        <v>0</v>
      </c>
      <c r="I17738">
        <v>0</v>
      </c>
      <c r="K17738">
        <v>2014</v>
      </c>
      <c r="L17738">
        <v>2017</v>
      </c>
    </row>
    <row r="17739" spans="1:12" x14ac:dyDescent="0.25">
      <c r="A17739">
        <v>32</v>
      </c>
      <c r="B17739">
        <v>92293606</v>
      </c>
      <c r="C17739" t="s">
        <v>7384</v>
      </c>
      <c r="D17739">
        <v>175</v>
      </c>
      <c r="E17739">
        <v>0</v>
      </c>
      <c r="F17739">
        <v>131.25</v>
      </c>
      <c r="G17739">
        <v>0</v>
      </c>
      <c r="H17739">
        <v>0</v>
      </c>
      <c r="I17739">
        <v>0</v>
      </c>
      <c r="K17739">
        <v>2014</v>
      </c>
      <c r="L17739">
        <v>2017</v>
      </c>
    </row>
    <row r="17740" spans="1:12" x14ac:dyDescent="0.25">
      <c r="A17740">
        <v>32</v>
      </c>
      <c r="B17740">
        <v>92295830</v>
      </c>
      <c r="C17740" t="s">
        <v>2298</v>
      </c>
      <c r="D17740">
        <v>395</v>
      </c>
      <c r="E17740">
        <v>0</v>
      </c>
      <c r="F17740">
        <v>296.25</v>
      </c>
      <c r="G17740">
        <v>0</v>
      </c>
      <c r="H17740">
        <v>0</v>
      </c>
      <c r="I17740">
        <v>0</v>
      </c>
      <c r="K17740">
        <v>2014</v>
      </c>
      <c r="L17740">
        <v>2017</v>
      </c>
    </row>
    <row r="17741" spans="1:12" x14ac:dyDescent="0.25">
      <c r="A17741">
        <v>32</v>
      </c>
      <c r="B17741">
        <v>92457238</v>
      </c>
      <c r="C17741" t="s">
        <v>7385</v>
      </c>
      <c r="D17741">
        <v>255</v>
      </c>
      <c r="E17741">
        <v>0</v>
      </c>
      <c r="F17741">
        <v>191.25</v>
      </c>
      <c r="G17741">
        <v>0</v>
      </c>
      <c r="H17741">
        <v>259.01</v>
      </c>
      <c r="I17741">
        <v>0</v>
      </c>
      <c r="K17741">
        <v>2014</v>
      </c>
      <c r="L17741">
        <v>2017</v>
      </c>
    </row>
    <row r="17742" spans="1:12" x14ac:dyDescent="0.25">
      <c r="A17742">
        <v>32</v>
      </c>
      <c r="B17742">
        <v>92457239</v>
      </c>
      <c r="C17742" t="s">
        <v>7385</v>
      </c>
      <c r="D17742">
        <v>255</v>
      </c>
      <c r="E17742">
        <v>0</v>
      </c>
      <c r="F17742">
        <v>191.25</v>
      </c>
      <c r="G17742">
        <v>0</v>
      </c>
      <c r="H17742">
        <v>259.01</v>
      </c>
      <c r="I17742">
        <v>0</v>
      </c>
      <c r="K17742">
        <v>2014</v>
      </c>
      <c r="L17742">
        <v>2017</v>
      </c>
    </row>
    <row r="17743" spans="1:12" x14ac:dyDescent="0.25">
      <c r="A17743">
        <v>32</v>
      </c>
      <c r="B17743">
        <v>92457242</v>
      </c>
      <c r="C17743" t="s">
        <v>5238</v>
      </c>
      <c r="D17743">
        <v>200</v>
      </c>
      <c r="E17743">
        <v>0</v>
      </c>
      <c r="F17743">
        <v>150</v>
      </c>
      <c r="G17743">
        <v>0</v>
      </c>
      <c r="H17743">
        <v>203.14</v>
      </c>
      <c r="I17743">
        <v>0</v>
      </c>
      <c r="K17743">
        <v>2014</v>
      </c>
      <c r="L17743">
        <v>2017</v>
      </c>
    </row>
    <row r="17744" spans="1:12" x14ac:dyDescent="0.25">
      <c r="A17744">
        <v>32</v>
      </c>
      <c r="B17744">
        <v>92457243</v>
      </c>
      <c r="C17744" t="s">
        <v>5238</v>
      </c>
      <c r="D17744">
        <v>200</v>
      </c>
      <c r="E17744">
        <v>0</v>
      </c>
      <c r="F17744">
        <v>150</v>
      </c>
      <c r="G17744">
        <v>0</v>
      </c>
      <c r="H17744">
        <v>203.14</v>
      </c>
      <c r="I17744">
        <v>0</v>
      </c>
      <c r="K17744">
        <v>2014</v>
      </c>
      <c r="L17744">
        <v>2017</v>
      </c>
    </row>
    <row r="17745" spans="1:12" x14ac:dyDescent="0.25">
      <c r="A17745">
        <v>32</v>
      </c>
      <c r="B17745">
        <v>92457266</v>
      </c>
      <c r="C17745" t="s">
        <v>7386</v>
      </c>
      <c r="D17745">
        <v>200</v>
      </c>
      <c r="E17745">
        <v>0</v>
      </c>
      <c r="F17745">
        <v>150</v>
      </c>
      <c r="G17745">
        <v>0</v>
      </c>
      <c r="H17745">
        <v>203.14</v>
      </c>
      <c r="I17745">
        <v>0</v>
      </c>
      <c r="K17745">
        <v>2014</v>
      </c>
      <c r="L17745">
        <v>2017</v>
      </c>
    </row>
    <row r="17746" spans="1:12" x14ac:dyDescent="0.25">
      <c r="A17746">
        <v>32</v>
      </c>
      <c r="B17746">
        <v>92457289</v>
      </c>
      <c r="C17746" t="s">
        <v>7387</v>
      </c>
      <c r="D17746">
        <v>138</v>
      </c>
      <c r="E17746">
        <v>0</v>
      </c>
      <c r="F17746">
        <v>82.8</v>
      </c>
      <c r="G17746">
        <v>0</v>
      </c>
      <c r="H17746">
        <v>0</v>
      </c>
      <c r="I17746">
        <v>0</v>
      </c>
      <c r="K17746">
        <v>2014</v>
      </c>
      <c r="L17746">
        <v>2015</v>
      </c>
    </row>
    <row r="17747" spans="1:12" x14ac:dyDescent="0.25">
      <c r="A17747">
        <v>32</v>
      </c>
      <c r="B17747">
        <v>92457290</v>
      </c>
      <c r="C17747" t="s">
        <v>7387</v>
      </c>
      <c r="D17747">
        <v>138</v>
      </c>
      <c r="E17747">
        <v>0</v>
      </c>
      <c r="F17747">
        <v>82.8</v>
      </c>
      <c r="G17747">
        <v>0</v>
      </c>
      <c r="H17747">
        <v>0</v>
      </c>
      <c r="I17747">
        <v>0</v>
      </c>
      <c r="K17747">
        <v>2014</v>
      </c>
      <c r="L17747">
        <v>2015</v>
      </c>
    </row>
    <row r="17748" spans="1:12" x14ac:dyDescent="0.25">
      <c r="A17748">
        <v>32</v>
      </c>
      <c r="B17748">
        <v>92457297</v>
      </c>
      <c r="C17748" t="s">
        <v>7386</v>
      </c>
      <c r="D17748">
        <v>200</v>
      </c>
      <c r="E17748">
        <v>0</v>
      </c>
      <c r="F17748">
        <v>150</v>
      </c>
      <c r="G17748">
        <v>0</v>
      </c>
      <c r="H17748">
        <v>203.14</v>
      </c>
      <c r="I17748">
        <v>0</v>
      </c>
      <c r="K17748">
        <v>2014</v>
      </c>
      <c r="L17748">
        <v>2017</v>
      </c>
    </row>
    <row r="17749" spans="1:12" x14ac:dyDescent="0.25">
      <c r="A17749">
        <v>32</v>
      </c>
      <c r="B17749">
        <v>93165196</v>
      </c>
      <c r="C17749" t="s">
        <v>7388</v>
      </c>
      <c r="D17749">
        <v>55</v>
      </c>
      <c r="E17749">
        <v>0</v>
      </c>
      <c r="F17749">
        <v>41.25</v>
      </c>
      <c r="G17749">
        <v>0</v>
      </c>
      <c r="H17749">
        <v>0</v>
      </c>
      <c r="I17749">
        <v>0</v>
      </c>
      <c r="K17749">
        <v>2008</v>
      </c>
      <c r="L17749">
        <v>2009</v>
      </c>
    </row>
    <row r="17750" spans="1:12" x14ac:dyDescent="0.25">
      <c r="A17750">
        <v>32</v>
      </c>
      <c r="B17750">
        <v>93183691</v>
      </c>
      <c r="C17750" t="s">
        <v>2250</v>
      </c>
      <c r="D17750">
        <v>140</v>
      </c>
      <c r="E17750">
        <v>0</v>
      </c>
      <c r="F17750">
        <v>98</v>
      </c>
      <c r="G17750">
        <v>0</v>
      </c>
      <c r="H17750">
        <v>0</v>
      </c>
      <c r="I17750">
        <v>0</v>
      </c>
      <c r="K17750">
        <v>2008</v>
      </c>
      <c r="L17750">
        <v>2009</v>
      </c>
    </row>
    <row r="17751" spans="1:12" x14ac:dyDescent="0.25">
      <c r="A17751">
        <v>32</v>
      </c>
      <c r="B17751">
        <v>93199087</v>
      </c>
      <c r="C17751" t="s">
        <v>7389</v>
      </c>
      <c r="D17751">
        <v>81</v>
      </c>
      <c r="E17751">
        <v>0</v>
      </c>
      <c r="F17751">
        <v>56.7</v>
      </c>
      <c r="G17751">
        <v>0</v>
      </c>
      <c r="H17751">
        <v>0</v>
      </c>
      <c r="I17751">
        <v>0</v>
      </c>
      <c r="K17751">
        <v>2008</v>
      </c>
      <c r="L17751">
        <v>2009</v>
      </c>
    </row>
    <row r="17752" spans="1:12" x14ac:dyDescent="0.25">
      <c r="A17752">
        <v>32</v>
      </c>
      <c r="B17752">
        <v>93199088</v>
      </c>
      <c r="C17752" t="s">
        <v>7390</v>
      </c>
      <c r="D17752">
        <v>81</v>
      </c>
      <c r="E17752">
        <v>0</v>
      </c>
      <c r="F17752">
        <v>56.7</v>
      </c>
      <c r="G17752">
        <v>0</v>
      </c>
      <c r="H17752">
        <v>0</v>
      </c>
      <c r="I17752">
        <v>0</v>
      </c>
      <c r="K17752">
        <v>2008</v>
      </c>
      <c r="L17752">
        <v>2009</v>
      </c>
    </row>
    <row r="17753" spans="1:12" x14ac:dyDescent="0.25">
      <c r="A17753">
        <v>32</v>
      </c>
      <c r="B17753">
        <v>93199417</v>
      </c>
      <c r="C17753" t="s">
        <v>7391</v>
      </c>
      <c r="D17753">
        <v>35</v>
      </c>
      <c r="E17753">
        <v>0</v>
      </c>
      <c r="F17753">
        <v>26.25</v>
      </c>
      <c r="G17753">
        <v>0</v>
      </c>
      <c r="H17753">
        <v>0</v>
      </c>
      <c r="I17753">
        <v>0</v>
      </c>
      <c r="K17753">
        <v>2008</v>
      </c>
      <c r="L17753">
        <v>2017</v>
      </c>
    </row>
    <row r="17754" spans="1:12" x14ac:dyDescent="0.25">
      <c r="A17754">
        <v>32</v>
      </c>
      <c r="B17754">
        <v>93199748</v>
      </c>
      <c r="C17754" t="s">
        <v>7392</v>
      </c>
      <c r="D17754">
        <v>60</v>
      </c>
      <c r="E17754">
        <v>0</v>
      </c>
      <c r="F17754">
        <v>45</v>
      </c>
      <c r="G17754">
        <v>0</v>
      </c>
      <c r="H17754">
        <v>0</v>
      </c>
      <c r="I17754">
        <v>0</v>
      </c>
      <c r="K17754">
        <v>2008</v>
      </c>
      <c r="L17754">
        <v>2009</v>
      </c>
    </row>
    <row r="17755" spans="1:12" x14ac:dyDescent="0.25">
      <c r="A17755">
        <v>32</v>
      </c>
      <c r="B17755">
        <v>93199832</v>
      </c>
      <c r="C17755" t="s">
        <v>7393</v>
      </c>
      <c r="D17755">
        <v>0</v>
      </c>
      <c r="E17755">
        <v>0</v>
      </c>
      <c r="F17755">
        <v>0</v>
      </c>
      <c r="G17755">
        <v>0</v>
      </c>
      <c r="H17755">
        <v>0</v>
      </c>
      <c r="I17755">
        <v>0</v>
      </c>
      <c r="K17755">
        <v>2008</v>
      </c>
      <c r="L17755">
        <v>2009</v>
      </c>
    </row>
    <row r="17756" spans="1:12" x14ac:dyDescent="0.25">
      <c r="A17756">
        <v>32</v>
      </c>
      <c r="B17756">
        <v>93199833</v>
      </c>
      <c r="C17756" t="s">
        <v>7393</v>
      </c>
      <c r="D17756">
        <v>65</v>
      </c>
      <c r="E17756">
        <v>0</v>
      </c>
      <c r="F17756">
        <v>45.5</v>
      </c>
      <c r="G17756">
        <v>0</v>
      </c>
      <c r="H17756">
        <v>0</v>
      </c>
      <c r="I17756">
        <v>0</v>
      </c>
      <c r="K17756">
        <v>2008</v>
      </c>
      <c r="L17756">
        <v>2009</v>
      </c>
    </row>
    <row r="17757" spans="1:12" x14ac:dyDescent="0.25">
      <c r="A17757">
        <v>32</v>
      </c>
      <c r="B17757">
        <v>93199859</v>
      </c>
      <c r="C17757" t="s">
        <v>7394</v>
      </c>
      <c r="D17757">
        <v>55</v>
      </c>
      <c r="E17757">
        <v>0</v>
      </c>
      <c r="F17757">
        <v>41.25</v>
      </c>
      <c r="G17757">
        <v>0</v>
      </c>
      <c r="H17757">
        <v>55.86</v>
      </c>
      <c r="I17757">
        <v>0</v>
      </c>
      <c r="K17757">
        <v>2010</v>
      </c>
      <c r="L17757">
        <v>2015</v>
      </c>
    </row>
    <row r="17758" spans="1:12" x14ac:dyDescent="0.25">
      <c r="A17758">
        <v>32</v>
      </c>
      <c r="B17758">
        <v>93199897</v>
      </c>
      <c r="C17758" t="s">
        <v>7395</v>
      </c>
      <c r="D17758">
        <v>285.27</v>
      </c>
      <c r="E17758">
        <v>0</v>
      </c>
      <c r="F17758">
        <v>171.16</v>
      </c>
      <c r="G17758">
        <v>0</v>
      </c>
      <c r="H17758">
        <v>0</v>
      </c>
      <c r="I17758">
        <v>0</v>
      </c>
      <c r="K17758">
        <v>2008</v>
      </c>
      <c r="L17758">
        <v>2016</v>
      </c>
    </row>
    <row r="17759" spans="1:12" x14ac:dyDescent="0.25">
      <c r="A17759">
        <v>32</v>
      </c>
      <c r="B17759">
        <v>93742317</v>
      </c>
      <c r="C17759" t="s">
        <v>3093</v>
      </c>
      <c r="D17759">
        <v>50</v>
      </c>
      <c r="E17759">
        <v>0</v>
      </c>
      <c r="F17759">
        <v>35</v>
      </c>
      <c r="G17759">
        <v>0</v>
      </c>
      <c r="H17759">
        <v>0</v>
      </c>
      <c r="I17759">
        <v>0</v>
      </c>
      <c r="K17759">
        <v>2007</v>
      </c>
      <c r="L17759">
        <v>2011</v>
      </c>
    </row>
    <row r="17760" spans="1:12" x14ac:dyDescent="0.25">
      <c r="A17760">
        <v>32</v>
      </c>
      <c r="B17760">
        <v>93742356</v>
      </c>
      <c r="C17760" t="s">
        <v>7396</v>
      </c>
      <c r="D17760">
        <v>180</v>
      </c>
      <c r="E17760">
        <v>0</v>
      </c>
      <c r="F17760">
        <v>135</v>
      </c>
      <c r="G17760">
        <v>0</v>
      </c>
      <c r="H17760">
        <v>0</v>
      </c>
      <c r="I17760">
        <v>0</v>
      </c>
      <c r="K17760">
        <v>2008</v>
      </c>
      <c r="L17760">
        <v>2011</v>
      </c>
    </row>
    <row r="17761" spans="1:12" x14ac:dyDescent="0.25">
      <c r="A17761">
        <v>32</v>
      </c>
      <c r="B17761">
        <v>93742974</v>
      </c>
      <c r="C17761" t="s">
        <v>7397</v>
      </c>
      <c r="D17761">
        <v>110</v>
      </c>
      <c r="E17761">
        <v>0</v>
      </c>
      <c r="F17761">
        <v>77</v>
      </c>
      <c r="G17761">
        <v>0</v>
      </c>
      <c r="H17761">
        <v>0</v>
      </c>
      <c r="I17761">
        <v>0</v>
      </c>
      <c r="K17761">
        <v>2007</v>
      </c>
      <c r="L17761">
        <v>2007</v>
      </c>
    </row>
    <row r="17762" spans="1:12" x14ac:dyDescent="0.25">
      <c r="A17762">
        <v>32</v>
      </c>
      <c r="B17762">
        <v>93742979</v>
      </c>
      <c r="C17762" t="s">
        <v>1050</v>
      </c>
      <c r="D17762">
        <v>70</v>
      </c>
      <c r="E17762">
        <v>0</v>
      </c>
      <c r="F17762">
        <v>52.5</v>
      </c>
      <c r="G17762">
        <v>0</v>
      </c>
      <c r="H17762">
        <v>0</v>
      </c>
      <c r="I17762">
        <v>0</v>
      </c>
      <c r="K17762">
        <v>2007</v>
      </c>
      <c r="L17762">
        <v>2011</v>
      </c>
    </row>
    <row r="17763" spans="1:12" x14ac:dyDescent="0.25">
      <c r="A17763">
        <v>32</v>
      </c>
      <c r="B17763">
        <v>93743234</v>
      </c>
      <c r="C17763" t="s">
        <v>7398</v>
      </c>
      <c r="D17763">
        <v>135</v>
      </c>
      <c r="E17763">
        <v>0</v>
      </c>
      <c r="F17763">
        <v>101.25</v>
      </c>
      <c r="G17763">
        <v>0</v>
      </c>
      <c r="H17763">
        <v>0</v>
      </c>
      <c r="I17763">
        <v>0</v>
      </c>
      <c r="K17763">
        <v>2007</v>
      </c>
      <c r="L17763">
        <v>2011</v>
      </c>
    </row>
    <row r="17764" spans="1:12" x14ac:dyDescent="0.25">
      <c r="A17764">
        <v>32</v>
      </c>
      <c r="B17764">
        <v>93743237</v>
      </c>
      <c r="C17764" t="s">
        <v>2060</v>
      </c>
      <c r="D17764">
        <v>90</v>
      </c>
      <c r="E17764">
        <v>0</v>
      </c>
      <c r="F17764">
        <v>67.5</v>
      </c>
      <c r="G17764">
        <v>0</v>
      </c>
      <c r="H17764">
        <v>0</v>
      </c>
      <c r="I17764">
        <v>0</v>
      </c>
      <c r="K17764">
        <v>2007</v>
      </c>
      <c r="L17764">
        <v>2011</v>
      </c>
    </row>
    <row r="17765" spans="1:12" x14ac:dyDescent="0.25">
      <c r="A17765">
        <v>32</v>
      </c>
      <c r="B17765">
        <v>93743734</v>
      </c>
      <c r="C17765" t="s">
        <v>7399</v>
      </c>
      <c r="D17765">
        <v>90</v>
      </c>
      <c r="E17765">
        <v>0</v>
      </c>
      <c r="F17765">
        <v>67.5</v>
      </c>
      <c r="G17765">
        <v>0</v>
      </c>
      <c r="H17765">
        <v>0</v>
      </c>
      <c r="I17765">
        <v>0</v>
      </c>
      <c r="K17765">
        <v>2007</v>
      </c>
      <c r="L17765">
        <v>2011</v>
      </c>
    </row>
    <row r="17766" spans="1:12" x14ac:dyDescent="0.25">
      <c r="A17766">
        <v>32</v>
      </c>
      <c r="B17766">
        <v>93743735</v>
      </c>
      <c r="C17766" t="s">
        <v>7400</v>
      </c>
      <c r="D17766">
        <v>70</v>
      </c>
      <c r="E17766">
        <v>0</v>
      </c>
      <c r="F17766">
        <v>52.5</v>
      </c>
      <c r="G17766">
        <v>0</v>
      </c>
      <c r="H17766">
        <v>0</v>
      </c>
      <c r="I17766">
        <v>0</v>
      </c>
      <c r="K17766">
        <v>2007</v>
      </c>
      <c r="L17766">
        <v>2011</v>
      </c>
    </row>
    <row r="17767" spans="1:12" x14ac:dyDescent="0.25">
      <c r="A17767">
        <v>32</v>
      </c>
      <c r="B17767">
        <v>93743752</v>
      </c>
      <c r="C17767" t="s">
        <v>2918</v>
      </c>
      <c r="D17767">
        <v>145</v>
      </c>
      <c r="E17767">
        <v>0</v>
      </c>
      <c r="F17767">
        <v>101.5</v>
      </c>
      <c r="G17767">
        <v>0</v>
      </c>
      <c r="H17767">
        <v>0</v>
      </c>
      <c r="I17767">
        <v>0</v>
      </c>
      <c r="K17767">
        <v>2007</v>
      </c>
      <c r="L17767">
        <v>2011</v>
      </c>
    </row>
    <row r="17768" spans="1:12" x14ac:dyDescent="0.25">
      <c r="A17768">
        <v>32</v>
      </c>
      <c r="B17768">
        <v>93743919</v>
      </c>
      <c r="C17768" t="s">
        <v>1441</v>
      </c>
      <c r="D17768">
        <v>50</v>
      </c>
      <c r="E17768">
        <v>0</v>
      </c>
      <c r="F17768">
        <v>37.5</v>
      </c>
      <c r="G17768">
        <v>0</v>
      </c>
      <c r="H17768">
        <v>0</v>
      </c>
      <c r="I17768">
        <v>0</v>
      </c>
      <c r="K17768">
        <v>2007</v>
      </c>
      <c r="L17768">
        <v>2011</v>
      </c>
    </row>
    <row r="17769" spans="1:12" x14ac:dyDescent="0.25">
      <c r="A17769">
        <v>32</v>
      </c>
      <c r="B17769">
        <v>93743920</v>
      </c>
      <c r="C17769" t="s">
        <v>1342</v>
      </c>
      <c r="D17769">
        <v>50</v>
      </c>
      <c r="E17769">
        <v>0</v>
      </c>
      <c r="F17769">
        <v>37.5</v>
      </c>
      <c r="G17769">
        <v>0</v>
      </c>
      <c r="H17769">
        <v>0</v>
      </c>
      <c r="I17769">
        <v>0</v>
      </c>
      <c r="K17769">
        <v>2007</v>
      </c>
      <c r="L17769">
        <v>2011</v>
      </c>
    </row>
    <row r="17770" spans="1:12" x14ac:dyDescent="0.25">
      <c r="A17770">
        <v>32</v>
      </c>
      <c r="B17770">
        <v>93744154</v>
      </c>
      <c r="C17770" t="s">
        <v>5375</v>
      </c>
      <c r="D17770">
        <v>130</v>
      </c>
      <c r="E17770">
        <v>0</v>
      </c>
      <c r="F17770">
        <v>97.5</v>
      </c>
      <c r="G17770">
        <v>0</v>
      </c>
      <c r="H17770">
        <v>0</v>
      </c>
      <c r="I17770">
        <v>0</v>
      </c>
      <c r="K17770">
        <v>2007</v>
      </c>
      <c r="L17770">
        <v>2011</v>
      </c>
    </row>
    <row r="17771" spans="1:12" x14ac:dyDescent="0.25">
      <c r="A17771">
        <v>32</v>
      </c>
      <c r="B17771">
        <v>93744252</v>
      </c>
      <c r="C17771" t="s">
        <v>7401</v>
      </c>
      <c r="D17771">
        <v>115</v>
      </c>
      <c r="E17771">
        <v>0</v>
      </c>
      <c r="F17771">
        <v>86.25</v>
      </c>
      <c r="G17771">
        <v>0</v>
      </c>
      <c r="H17771">
        <v>0</v>
      </c>
      <c r="I17771">
        <v>0</v>
      </c>
      <c r="K17771">
        <v>2007</v>
      </c>
      <c r="L17771">
        <v>2011</v>
      </c>
    </row>
    <row r="17772" spans="1:12" x14ac:dyDescent="0.25">
      <c r="A17772">
        <v>32</v>
      </c>
      <c r="B17772">
        <v>93744503</v>
      </c>
      <c r="C17772" t="s">
        <v>7402</v>
      </c>
      <c r="D17772">
        <v>145</v>
      </c>
      <c r="E17772">
        <v>0</v>
      </c>
      <c r="F17772">
        <v>108.75</v>
      </c>
      <c r="G17772">
        <v>0</v>
      </c>
      <c r="H17772">
        <v>0</v>
      </c>
      <c r="I17772">
        <v>0</v>
      </c>
      <c r="K17772">
        <v>2007</v>
      </c>
      <c r="L17772">
        <v>2011</v>
      </c>
    </row>
    <row r="17773" spans="1:12" x14ac:dyDescent="0.25">
      <c r="A17773">
        <v>32</v>
      </c>
      <c r="B17773">
        <v>93744548</v>
      </c>
      <c r="C17773" t="s">
        <v>2060</v>
      </c>
      <c r="D17773">
        <v>95</v>
      </c>
      <c r="E17773">
        <v>0</v>
      </c>
      <c r="F17773">
        <v>71.25</v>
      </c>
      <c r="G17773">
        <v>0</v>
      </c>
      <c r="H17773">
        <v>0</v>
      </c>
      <c r="I17773">
        <v>0</v>
      </c>
      <c r="K17773">
        <v>2008</v>
      </c>
      <c r="L17773">
        <v>2010</v>
      </c>
    </row>
    <row r="17774" spans="1:12" x14ac:dyDescent="0.25">
      <c r="A17774">
        <v>32</v>
      </c>
      <c r="B17774">
        <v>93744551</v>
      </c>
      <c r="C17774" t="s">
        <v>3990</v>
      </c>
      <c r="D17774">
        <v>140</v>
      </c>
      <c r="E17774">
        <v>0</v>
      </c>
      <c r="F17774">
        <v>105</v>
      </c>
      <c r="G17774">
        <v>0</v>
      </c>
      <c r="H17774">
        <v>0</v>
      </c>
      <c r="I17774">
        <v>0</v>
      </c>
      <c r="K17774">
        <v>2008</v>
      </c>
      <c r="L17774">
        <v>2008</v>
      </c>
    </row>
    <row r="17775" spans="1:12" x14ac:dyDescent="0.25">
      <c r="A17775">
        <v>32</v>
      </c>
      <c r="B17775">
        <v>93744552</v>
      </c>
      <c r="C17775" t="s">
        <v>7403</v>
      </c>
      <c r="D17775">
        <v>105</v>
      </c>
      <c r="E17775">
        <v>0</v>
      </c>
      <c r="F17775">
        <v>73.5</v>
      </c>
      <c r="G17775">
        <v>0</v>
      </c>
      <c r="H17775">
        <v>0</v>
      </c>
      <c r="I17775">
        <v>0</v>
      </c>
      <c r="K17775">
        <v>2008</v>
      </c>
      <c r="L17775">
        <v>2010</v>
      </c>
    </row>
    <row r="17776" spans="1:12" x14ac:dyDescent="0.25">
      <c r="A17776">
        <v>32</v>
      </c>
      <c r="B17776">
        <v>93744553</v>
      </c>
      <c r="C17776" t="s">
        <v>7404</v>
      </c>
      <c r="D17776">
        <v>105</v>
      </c>
      <c r="E17776">
        <v>0</v>
      </c>
      <c r="F17776">
        <v>73.5</v>
      </c>
      <c r="G17776">
        <v>0</v>
      </c>
      <c r="H17776">
        <v>0</v>
      </c>
      <c r="I17776">
        <v>0</v>
      </c>
      <c r="K17776">
        <v>2008</v>
      </c>
      <c r="L17776">
        <v>2010</v>
      </c>
    </row>
    <row r="17777" spans="1:12" x14ac:dyDescent="0.25">
      <c r="A17777">
        <v>32</v>
      </c>
      <c r="B17777">
        <v>93744554</v>
      </c>
      <c r="C17777" t="s">
        <v>7405</v>
      </c>
      <c r="D17777">
        <v>105</v>
      </c>
      <c r="E17777">
        <v>0</v>
      </c>
      <c r="F17777">
        <v>73.5</v>
      </c>
      <c r="G17777">
        <v>0</v>
      </c>
      <c r="H17777">
        <v>0</v>
      </c>
      <c r="I17777">
        <v>0</v>
      </c>
      <c r="K17777">
        <v>2008</v>
      </c>
      <c r="L17777">
        <v>2009</v>
      </c>
    </row>
    <row r="17778" spans="1:12" x14ac:dyDescent="0.25">
      <c r="A17778">
        <v>32</v>
      </c>
      <c r="B17778">
        <v>93744555</v>
      </c>
      <c r="C17778" t="s">
        <v>2445</v>
      </c>
      <c r="D17778">
        <v>105</v>
      </c>
      <c r="E17778">
        <v>0</v>
      </c>
      <c r="F17778">
        <v>73.5</v>
      </c>
      <c r="G17778">
        <v>0</v>
      </c>
      <c r="H17778">
        <v>0</v>
      </c>
      <c r="I17778">
        <v>0</v>
      </c>
      <c r="K17778">
        <v>2008</v>
      </c>
      <c r="L17778">
        <v>2008</v>
      </c>
    </row>
    <row r="17779" spans="1:12" x14ac:dyDescent="0.25">
      <c r="A17779">
        <v>32</v>
      </c>
      <c r="B17779">
        <v>93744556</v>
      </c>
      <c r="C17779" t="s">
        <v>2468</v>
      </c>
      <c r="D17779">
        <v>105</v>
      </c>
      <c r="E17779">
        <v>0</v>
      </c>
      <c r="F17779">
        <v>78.75</v>
      </c>
      <c r="G17779">
        <v>0</v>
      </c>
      <c r="H17779">
        <v>0</v>
      </c>
      <c r="I17779">
        <v>0</v>
      </c>
      <c r="K17779">
        <v>2008</v>
      </c>
      <c r="L17779">
        <v>2008</v>
      </c>
    </row>
    <row r="17780" spans="1:12" x14ac:dyDescent="0.25">
      <c r="A17780">
        <v>32</v>
      </c>
      <c r="B17780">
        <v>93744557</v>
      </c>
      <c r="C17780" t="s">
        <v>2399</v>
      </c>
      <c r="D17780">
        <v>105</v>
      </c>
      <c r="E17780">
        <v>0</v>
      </c>
      <c r="F17780">
        <v>73.5</v>
      </c>
      <c r="G17780">
        <v>0</v>
      </c>
      <c r="H17780">
        <v>0</v>
      </c>
      <c r="I17780">
        <v>0</v>
      </c>
      <c r="K17780">
        <v>2008</v>
      </c>
      <c r="L17780">
        <v>2008</v>
      </c>
    </row>
    <row r="17781" spans="1:12" x14ac:dyDescent="0.25">
      <c r="A17781">
        <v>32</v>
      </c>
      <c r="B17781">
        <v>93744558</v>
      </c>
      <c r="C17781" t="s">
        <v>1722</v>
      </c>
      <c r="D17781">
        <v>70</v>
      </c>
      <c r="E17781">
        <v>0</v>
      </c>
      <c r="F17781">
        <v>49</v>
      </c>
      <c r="G17781">
        <v>0</v>
      </c>
      <c r="H17781">
        <v>0</v>
      </c>
      <c r="I17781">
        <v>0</v>
      </c>
      <c r="K17781">
        <v>2008</v>
      </c>
      <c r="L17781">
        <v>2010</v>
      </c>
    </row>
    <row r="17782" spans="1:12" x14ac:dyDescent="0.25">
      <c r="A17782">
        <v>32</v>
      </c>
      <c r="B17782">
        <v>93745068</v>
      </c>
      <c r="C17782" t="s">
        <v>1441</v>
      </c>
      <c r="D17782">
        <v>50</v>
      </c>
      <c r="E17782">
        <v>0</v>
      </c>
      <c r="F17782">
        <v>37.5</v>
      </c>
      <c r="G17782">
        <v>0</v>
      </c>
      <c r="H17782">
        <v>0</v>
      </c>
      <c r="I17782">
        <v>0</v>
      </c>
      <c r="K17782">
        <v>2009</v>
      </c>
      <c r="L17782">
        <v>2011</v>
      </c>
    </row>
    <row r="17783" spans="1:12" x14ac:dyDescent="0.25">
      <c r="A17783">
        <v>32</v>
      </c>
      <c r="B17783">
        <v>93745069</v>
      </c>
      <c r="C17783" t="s">
        <v>1441</v>
      </c>
      <c r="D17783">
        <v>50</v>
      </c>
      <c r="E17783">
        <v>0</v>
      </c>
      <c r="F17783">
        <v>37.5</v>
      </c>
      <c r="G17783">
        <v>0</v>
      </c>
      <c r="H17783">
        <v>0</v>
      </c>
      <c r="I17783">
        <v>0</v>
      </c>
      <c r="K17783">
        <v>2009</v>
      </c>
      <c r="L17783">
        <v>2011</v>
      </c>
    </row>
    <row r="17784" spans="1:12" x14ac:dyDescent="0.25">
      <c r="A17784">
        <v>32</v>
      </c>
      <c r="B17784">
        <v>93745318</v>
      </c>
      <c r="C17784" t="s">
        <v>7396</v>
      </c>
      <c r="D17784">
        <v>250</v>
      </c>
      <c r="E17784">
        <v>0</v>
      </c>
      <c r="F17784">
        <v>187.5</v>
      </c>
      <c r="G17784">
        <v>0</v>
      </c>
      <c r="H17784">
        <v>0</v>
      </c>
      <c r="I17784">
        <v>0</v>
      </c>
      <c r="K17784">
        <v>2009</v>
      </c>
      <c r="L17784">
        <v>2011</v>
      </c>
    </row>
    <row r="17785" spans="1:12" x14ac:dyDescent="0.25">
      <c r="A17785">
        <v>32</v>
      </c>
      <c r="B17785">
        <v>93745319</v>
      </c>
      <c r="C17785" t="s">
        <v>7406</v>
      </c>
      <c r="D17785">
        <v>230</v>
      </c>
      <c r="E17785">
        <v>0</v>
      </c>
      <c r="F17785">
        <v>161</v>
      </c>
      <c r="G17785">
        <v>0</v>
      </c>
      <c r="H17785">
        <v>0</v>
      </c>
      <c r="I17785">
        <v>0</v>
      </c>
      <c r="K17785">
        <v>2009</v>
      </c>
      <c r="L17785">
        <v>2009</v>
      </c>
    </row>
    <row r="17786" spans="1:12" x14ac:dyDescent="0.25">
      <c r="A17786">
        <v>32</v>
      </c>
      <c r="B17786">
        <v>93745471</v>
      </c>
      <c r="C17786" t="s">
        <v>3801</v>
      </c>
      <c r="D17786">
        <v>105</v>
      </c>
      <c r="E17786">
        <v>0</v>
      </c>
      <c r="F17786">
        <v>78.75</v>
      </c>
      <c r="G17786">
        <v>0</v>
      </c>
      <c r="H17786">
        <v>0</v>
      </c>
      <c r="I17786">
        <v>0</v>
      </c>
      <c r="K17786">
        <v>2008</v>
      </c>
      <c r="L17786">
        <v>2010</v>
      </c>
    </row>
    <row r="17787" spans="1:12" x14ac:dyDescent="0.25">
      <c r="A17787">
        <v>32</v>
      </c>
      <c r="B17787">
        <v>94031986</v>
      </c>
      <c r="C17787" t="s">
        <v>2432</v>
      </c>
      <c r="D17787">
        <v>0</v>
      </c>
      <c r="E17787">
        <v>0</v>
      </c>
      <c r="F17787">
        <v>0</v>
      </c>
      <c r="G17787">
        <v>0</v>
      </c>
      <c r="H17787">
        <v>0</v>
      </c>
      <c r="I17787">
        <v>0</v>
      </c>
      <c r="K17787">
        <v>1987</v>
      </c>
      <c r="L17787">
        <v>2017</v>
      </c>
    </row>
    <row r="17788" spans="1:12" x14ac:dyDescent="0.25">
      <c r="A17788">
        <v>32</v>
      </c>
      <c r="B17788">
        <v>94416314</v>
      </c>
      <c r="C17788" t="s">
        <v>7407</v>
      </c>
      <c r="D17788">
        <v>12</v>
      </c>
      <c r="E17788">
        <v>0</v>
      </c>
      <c r="F17788">
        <v>8.4</v>
      </c>
      <c r="G17788">
        <v>0</v>
      </c>
      <c r="H17788">
        <v>0</v>
      </c>
      <c r="I17788">
        <v>0</v>
      </c>
      <c r="K17788">
        <v>1987</v>
      </c>
      <c r="L17788">
        <v>1987</v>
      </c>
    </row>
    <row r="17789" spans="1:12" x14ac:dyDescent="0.25">
      <c r="A17789">
        <v>32</v>
      </c>
      <c r="B17789">
        <v>94508192</v>
      </c>
      <c r="C17789" t="s">
        <v>1226</v>
      </c>
      <c r="D17789">
        <v>235</v>
      </c>
      <c r="E17789">
        <v>0</v>
      </c>
      <c r="F17789">
        <v>176.25</v>
      </c>
      <c r="G17789">
        <v>0</v>
      </c>
      <c r="H17789">
        <v>0</v>
      </c>
      <c r="I17789">
        <v>0</v>
      </c>
      <c r="K17789">
        <v>2014</v>
      </c>
      <c r="L17789">
        <v>2015</v>
      </c>
    </row>
    <row r="17790" spans="1:12" x14ac:dyDescent="0.25">
      <c r="A17790">
        <v>32</v>
      </c>
      <c r="B17790">
        <v>94517488</v>
      </c>
      <c r="C17790" t="s">
        <v>7408</v>
      </c>
      <c r="D17790">
        <v>65</v>
      </c>
      <c r="E17790">
        <v>0</v>
      </c>
      <c r="F17790">
        <v>48.75</v>
      </c>
      <c r="G17790">
        <v>0</v>
      </c>
      <c r="H17790">
        <v>0</v>
      </c>
      <c r="I17790">
        <v>0</v>
      </c>
      <c r="K17790">
        <v>2016</v>
      </c>
      <c r="L17790">
        <v>2017</v>
      </c>
    </row>
    <row r="17791" spans="1:12" x14ac:dyDescent="0.25">
      <c r="A17791">
        <v>32</v>
      </c>
      <c r="B17791">
        <v>94517494</v>
      </c>
      <c r="C17791" t="s">
        <v>7409</v>
      </c>
      <c r="D17791">
        <v>65</v>
      </c>
      <c r="E17791">
        <v>0</v>
      </c>
      <c r="F17791">
        <v>48.75</v>
      </c>
      <c r="G17791">
        <v>0</v>
      </c>
      <c r="H17791">
        <v>0</v>
      </c>
      <c r="I17791">
        <v>0</v>
      </c>
      <c r="K17791">
        <v>2016</v>
      </c>
      <c r="L17791">
        <v>2017</v>
      </c>
    </row>
    <row r="17792" spans="1:12" x14ac:dyDescent="0.25">
      <c r="A17792">
        <v>32</v>
      </c>
      <c r="B17792">
        <v>94517500</v>
      </c>
      <c r="C17792" t="s">
        <v>7410</v>
      </c>
      <c r="D17792">
        <v>65</v>
      </c>
      <c r="E17792">
        <v>0</v>
      </c>
      <c r="F17792">
        <v>48.75</v>
      </c>
      <c r="G17792">
        <v>0</v>
      </c>
      <c r="H17792">
        <v>0</v>
      </c>
      <c r="I17792">
        <v>0</v>
      </c>
      <c r="K17792">
        <v>2016</v>
      </c>
      <c r="L17792">
        <v>2017</v>
      </c>
    </row>
    <row r="17793" spans="1:12" x14ac:dyDescent="0.25">
      <c r="A17793">
        <v>32</v>
      </c>
      <c r="B17793">
        <v>94517506</v>
      </c>
      <c r="C17793" t="s">
        <v>7411</v>
      </c>
      <c r="D17793">
        <v>65</v>
      </c>
      <c r="E17793">
        <v>0</v>
      </c>
      <c r="F17793">
        <v>48.75</v>
      </c>
      <c r="G17793">
        <v>0</v>
      </c>
      <c r="H17793">
        <v>0</v>
      </c>
      <c r="I17793">
        <v>0</v>
      </c>
      <c r="K17793">
        <v>2016</v>
      </c>
      <c r="L17793">
        <v>2017</v>
      </c>
    </row>
    <row r="17794" spans="1:12" x14ac:dyDescent="0.25">
      <c r="A17794">
        <v>32</v>
      </c>
      <c r="B17794">
        <v>94523282</v>
      </c>
      <c r="C17794" t="s">
        <v>6657</v>
      </c>
      <c r="D17794">
        <v>120</v>
      </c>
      <c r="E17794">
        <v>0</v>
      </c>
      <c r="F17794">
        <v>90</v>
      </c>
      <c r="G17794">
        <v>0</v>
      </c>
      <c r="H17794">
        <v>0</v>
      </c>
      <c r="I17794">
        <v>0</v>
      </c>
      <c r="K17794">
        <v>2016</v>
      </c>
      <c r="L17794">
        <v>2017</v>
      </c>
    </row>
    <row r="17795" spans="1:12" x14ac:dyDescent="0.25">
      <c r="A17795">
        <v>32</v>
      </c>
      <c r="B17795">
        <v>94523283</v>
      </c>
      <c r="C17795" t="s">
        <v>6657</v>
      </c>
      <c r="D17795">
        <v>100</v>
      </c>
      <c r="E17795">
        <v>0</v>
      </c>
      <c r="F17795">
        <v>75</v>
      </c>
      <c r="G17795">
        <v>0</v>
      </c>
      <c r="H17795">
        <v>0</v>
      </c>
      <c r="I17795">
        <v>0</v>
      </c>
      <c r="K17795">
        <v>2016</v>
      </c>
      <c r="L17795">
        <v>2017</v>
      </c>
    </row>
    <row r="17796" spans="1:12" x14ac:dyDescent="0.25">
      <c r="A17796">
        <v>32</v>
      </c>
      <c r="B17796">
        <v>94533141</v>
      </c>
      <c r="C17796" t="s">
        <v>2402</v>
      </c>
      <c r="D17796">
        <v>100</v>
      </c>
      <c r="E17796">
        <v>0</v>
      </c>
      <c r="F17796">
        <v>75</v>
      </c>
      <c r="G17796">
        <v>0</v>
      </c>
      <c r="H17796">
        <v>0</v>
      </c>
      <c r="I17796">
        <v>0</v>
      </c>
      <c r="K17796">
        <v>2015</v>
      </c>
      <c r="L17796">
        <v>2016</v>
      </c>
    </row>
    <row r="17797" spans="1:12" x14ac:dyDescent="0.25">
      <c r="A17797">
        <v>32</v>
      </c>
      <c r="B17797">
        <v>94533686</v>
      </c>
      <c r="C17797" t="s">
        <v>7412</v>
      </c>
      <c r="D17797">
        <v>295</v>
      </c>
      <c r="E17797">
        <v>0</v>
      </c>
      <c r="F17797">
        <v>221.25</v>
      </c>
      <c r="G17797">
        <v>0</v>
      </c>
      <c r="H17797">
        <v>0</v>
      </c>
      <c r="I17797">
        <v>0</v>
      </c>
      <c r="K17797">
        <v>2016</v>
      </c>
      <c r="L17797">
        <v>2017</v>
      </c>
    </row>
    <row r="17798" spans="1:12" x14ac:dyDescent="0.25">
      <c r="A17798">
        <v>32</v>
      </c>
      <c r="B17798">
        <v>94536210</v>
      </c>
      <c r="C17798" t="s">
        <v>7413</v>
      </c>
      <c r="D17798">
        <v>1</v>
      </c>
      <c r="E17798">
        <v>0</v>
      </c>
      <c r="F17798">
        <v>0.6</v>
      </c>
      <c r="G17798">
        <v>0</v>
      </c>
      <c r="H17798">
        <v>0</v>
      </c>
      <c r="I17798">
        <v>0</v>
      </c>
      <c r="K17798">
        <v>2016</v>
      </c>
      <c r="L17798">
        <v>2016</v>
      </c>
    </row>
    <row r="17799" spans="1:12" x14ac:dyDescent="0.25">
      <c r="A17799">
        <v>32</v>
      </c>
      <c r="B17799">
        <v>94536705</v>
      </c>
      <c r="C17799" t="s">
        <v>6268</v>
      </c>
      <c r="D17799">
        <v>340</v>
      </c>
      <c r="E17799">
        <v>0</v>
      </c>
      <c r="F17799">
        <v>255</v>
      </c>
      <c r="G17799">
        <v>0</v>
      </c>
      <c r="H17799">
        <v>0</v>
      </c>
      <c r="I17799">
        <v>0</v>
      </c>
      <c r="K17799">
        <v>2013</v>
      </c>
      <c r="L17799">
        <v>2016</v>
      </c>
    </row>
    <row r="17800" spans="1:12" x14ac:dyDescent="0.25">
      <c r="A17800">
        <v>32</v>
      </c>
      <c r="B17800">
        <v>94544731</v>
      </c>
      <c r="C17800" t="s">
        <v>7414</v>
      </c>
      <c r="D17800">
        <v>35</v>
      </c>
      <c r="E17800">
        <v>0</v>
      </c>
      <c r="F17800">
        <v>21</v>
      </c>
      <c r="G17800">
        <v>0</v>
      </c>
      <c r="H17800">
        <v>0</v>
      </c>
      <c r="I17800">
        <v>0</v>
      </c>
      <c r="K17800">
        <v>2013</v>
      </c>
      <c r="L17800">
        <v>2017</v>
      </c>
    </row>
    <row r="17801" spans="1:12" x14ac:dyDescent="0.25">
      <c r="A17801">
        <v>32</v>
      </c>
      <c r="B17801">
        <v>94544732</v>
      </c>
      <c r="C17801" t="s">
        <v>7414</v>
      </c>
      <c r="D17801">
        <v>35</v>
      </c>
      <c r="E17801">
        <v>0</v>
      </c>
      <c r="F17801">
        <v>21</v>
      </c>
      <c r="G17801">
        <v>0</v>
      </c>
      <c r="H17801">
        <v>0</v>
      </c>
      <c r="I17801">
        <v>0</v>
      </c>
      <c r="K17801">
        <v>2013</v>
      </c>
      <c r="L17801">
        <v>2017</v>
      </c>
    </row>
    <row r="17802" spans="1:12" x14ac:dyDescent="0.25">
      <c r="A17802">
        <v>32</v>
      </c>
      <c r="B17802">
        <v>94544733</v>
      </c>
      <c r="C17802" t="s">
        <v>7414</v>
      </c>
      <c r="D17802">
        <v>35</v>
      </c>
      <c r="E17802">
        <v>0</v>
      </c>
      <c r="F17802">
        <v>21</v>
      </c>
      <c r="G17802">
        <v>0</v>
      </c>
      <c r="H17802">
        <v>0</v>
      </c>
      <c r="I17802">
        <v>0</v>
      </c>
      <c r="K17802">
        <v>2013</v>
      </c>
      <c r="L17802">
        <v>2017</v>
      </c>
    </row>
    <row r="17803" spans="1:12" x14ac:dyDescent="0.25">
      <c r="A17803">
        <v>32</v>
      </c>
      <c r="B17803">
        <v>94544734</v>
      </c>
      <c r="C17803" t="s">
        <v>7414</v>
      </c>
      <c r="D17803">
        <v>35</v>
      </c>
      <c r="E17803">
        <v>0</v>
      </c>
      <c r="F17803">
        <v>21</v>
      </c>
      <c r="G17803">
        <v>0</v>
      </c>
      <c r="H17803">
        <v>0</v>
      </c>
      <c r="I17803">
        <v>0</v>
      </c>
      <c r="K17803">
        <v>2013</v>
      </c>
      <c r="L17803">
        <v>2017</v>
      </c>
    </row>
    <row r="17804" spans="1:12" x14ac:dyDescent="0.25">
      <c r="A17804">
        <v>32</v>
      </c>
      <c r="B17804">
        <v>94544735</v>
      </c>
      <c r="C17804" t="s">
        <v>7414</v>
      </c>
      <c r="D17804">
        <v>35</v>
      </c>
      <c r="E17804">
        <v>0</v>
      </c>
      <c r="F17804">
        <v>21</v>
      </c>
      <c r="G17804">
        <v>0</v>
      </c>
      <c r="H17804">
        <v>0</v>
      </c>
      <c r="I17804">
        <v>0</v>
      </c>
      <c r="K17804">
        <v>2013</v>
      </c>
      <c r="L17804">
        <v>2017</v>
      </c>
    </row>
    <row r="17805" spans="1:12" x14ac:dyDescent="0.25">
      <c r="A17805">
        <v>32</v>
      </c>
      <c r="B17805">
        <v>94544736</v>
      </c>
      <c r="C17805" t="s">
        <v>7414</v>
      </c>
      <c r="D17805">
        <v>35</v>
      </c>
      <c r="E17805">
        <v>0</v>
      </c>
      <c r="F17805">
        <v>21</v>
      </c>
      <c r="G17805">
        <v>0</v>
      </c>
      <c r="H17805">
        <v>0</v>
      </c>
      <c r="I17805">
        <v>0</v>
      </c>
      <c r="K17805">
        <v>2013</v>
      </c>
      <c r="L17805">
        <v>2017</v>
      </c>
    </row>
    <row r="17806" spans="1:12" x14ac:dyDescent="0.25">
      <c r="A17806">
        <v>32</v>
      </c>
      <c r="B17806">
        <v>94544737</v>
      </c>
      <c r="C17806" t="s">
        <v>7414</v>
      </c>
      <c r="D17806">
        <v>35</v>
      </c>
      <c r="E17806">
        <v>0</v>
      </c>
      <c r="F17806">
        <v>21</v>
      </c>
      <c r="G17806">
        <v>0</v>
      </c>
      <c r="H17806">
        <v>0</v>
      </c>
      <c r="I17806">
        <v>0</v>
      </c>
      <c r="K17806">
        <v>2013</v>
      </c>
      <c r="L17806">
        <v>2017</v>
      </c>
    </row>
    <row r="17807" spans="1:12" x14ac:dyDescent="0.25">
      <c r="A17807">
        <v>32</v>
      </c>
      <c r="B17807">
        <v>94544738</v>
      </c>
      <c r="C17807" t="s">
        <v>7414</v>
      </c>
      <c r="D17807">
        <v>35</v>
      </c>
      <c r="E17807">
        <v>0</v>
      </c>
      <c r="F17807">
        <v>21</v>
      </c>
      <c r="G17807">
        <v>0</v>
      </c>
      <c r="H17807">
        <v>0</v>
      </c>
      <c r="I17807">
        <v>0</v>
      </c>
      <c r="K17807">
        <v>2013</v>
      </c>
      <c r="L17807">
        <v>2017</v>
      </c>
    </row>
    <row r="17808" spans="1:12" x14ac:dyDescent="0.25">
      <c r="A17808">
        <v>32</v>
      </c>
      <c r="B17808">
        <v>94544739</v>
      </c>
      <c r="C17808" t="s">
        <v>7414</v>
      </c>
      <c r="D17808">
        <v>35</v>
      </c>
      <c r="E17808">
        <v>0</v>
      </c>
      <c r="F17808">
        <v>21</v>
      </c>
      <c r="G17808">
        <v>0</v>
      </c>
      <c r="H17808">
        <v>0</v>
      </c>
      <c r="I17808">
        <v>0</v>
      </c>
      <c r="K17808">
        <v>2013</v>
      </c>
      <c r="L17808">
        <v>2017</v>
      </c>
    </row>
    <row r="17809" spans="1:12" x14ac:dyDescent="0.25">
      <c r="A17809">
        <v>32</v>
      </c>
      <c r="B17809">
        <v>94544740</v>
      </c>
      <c r="C17809" t="s">
        <v>7414</v>
      </c>
      <c r="D17809">
        <v>35</v>
      </c>
      <c r="E17809">
        <v>0</v>
      </c>
      <c r="F17809">
        <v>21</v>
      </c>
      <c r="G17809">
        <v>0</v>
      </c>
      <c r="H17809">
        <v>0</v>
      </c>
      <c r="I17809">
        <v>0</v>
      </c>
      <c r="K17809">
        <v>2013</v>
      </c>
      <c r="L17809">
        <v>2017</v>
      </c>
    </row>
    <row r="17810" spans="1:12" x14ac:dyDescent="0.25">
      <c r="A17810">
        <v>32</v>
      </c>
      <c r="B17810">
        <v>94544741</v>
      </c>
      <c r="C17810" t="s">
        <v>7414</v>
      </c>
      <c r="D17810">
        <v>35</v>
      </c>
      <c r="E17810">
        <v>0</v>
      </c>
      <c r="F17810">
        <v>21</v>
      </c>
      <c r="G17810">
        <v>0</v>
      </c>
      <c r="H17810">
        <v>0</v>
      </c>
      <c r="I17810">
        <v>0</v>
      </c>
      <c r="K17810">
        <v>2013</v>
      </c>
      <c r="L17810">
        <v>2016</v>
      </c>
    </row>
    <row r="17811" spans="1:12" x14ac:dyDescent="0.25">
      <c r="A17811">
        <v>32</v>
      </c>
      <c r="B17811">
        <v>94544742</v>
      </c>
      <c r="C17811" t="s">
        <v>7414</v>
      </c>
      <c r="D17811">
        <v>35</v>
      </c>
      <c r="E17811">
        <v>0</v>
      </c>
      <c r="F17811">
        <v>21</v>
      </c>
      <c r="G17811">
        <v>0</v>
      </c>
      <c r="H17811">
        <v>0</v>
      </c>
      <c r="I17811">
        <v>0</v>
      </c>
      <c r="K17811">
        <v>2013</v>
      </c>
      <c r="L17811">
        <v>2016</v>
      </c>
    </row>
    <row r="17812" spans="1:12" x14ac:dyDescent="0.25">
      <c r="A17812">
        <v>32</v>
      </c>
      <c r="B17812">
        <v>94544743</v>
      </c>
      <c r="C17812" t="s">
        <v>7414</v>
      </c>
      <c r="D17812">
        <v>35</v>
      </c>
      <c r="E17812">
        <v>0</v>
      </c>
      <c r="F17812">
        <v>21</v>
      </c>
      <c r="G17812">
        <v>0</v>
      </c>
      <c r="H17812">
        <v>0</v>
      </c>
      <c r="I17812">
        <v>0</v>
      </c>
      <c r="K17812">
        <v>2013</v>
      </c>
      <c r="L17812">
        <v>2016</v>
      </c>
    </row>
    <row r="17813" spans="1:12" x14ac:dyDescent="0.25">
      <c r="A17813">
        <v>32</v>
      </c>
      <c r="B17813">
        <v>94544744</v>
      </c>
      <c r="C17813" t="s">
        <v>7414</v>
      </c>
      <c r="D17813">
        <v>35</v>
      </c>
      <c r="E17813">
        <v>0</v>
      </c>
      <c r="F17813">
        <v>21</v>
      </c>
      <c r="G17813">
        <v>0</v>
      </c>
      <c r="H17813">
        <v>0</v>
      </c>
      <c r="I17813">
        <v>0</v>
      </c>
      <c r="K17813">
        <v>2013</v>
      </c>
      <c r="L17813">
        <v>2016</v>
      </c>
    </row>
    <row r="17814" spans="1:12" x14ac:dyDescent="0.25">
      <c r="A17814">
        <v>32</v>
      </c>
      <c r="B17814">
        <v>94544745</v>
      </c>
      <c r="C17814" t="s">
        <v>7414</v>
      </c>
      <c r="D17814">
        <v>35</v>
      </c>
      <c r="E17814">
        <v>0</v>
      </c>
      <c r="F17814">
        <v>21</v>
      </c>
      <c r="G17814">
        <v>0</v>
      </c>
      <c r="H17814">
        <v>0</v>
      </c>
      <c r="I17814">
        <v>0</v>
      </c>
      <c r="K17814">
        <v>2013</v>
      </c>
      <c r="L17814">
        <v>2016</v>
      </c>
    </row>
    <row r="17815" spans="1:12" x14ac:dyDescent="0.25">
      <c r="A17815">
        <v>32</v>
      </c>
      <c r="B17815">
        <v>94544746</v>
      </c>
      <c r="C17815" t="s">
        <v>7414</v>
      </c>
      <c r="D17815">
        <v>35</v>
      </c>
      <c r="E17815">
        <v>0</v>
      </c>
      <c r="F17815">
        <v>21</v>
      </c>
      <c r="G17815">
        <v>0</v>
      </c>
      <c r="H17815">
        <v>0</v>
      </c>
      <c r="I17815">
        <v>0</v>
      </c>
      <c r="K17815">
        <v>2013</v>
      </c>
      <c r="L17815">
        <v>2016</v>
      </c>
    </row>
    <row r="17816" spans="1:12" x14ac:dyDescent="0.25">
      <c r="A17816">
        <v>32</v>
      </c>
      <c r="B17816">
        <v>94544747</v>
      </c>
      <c r="C17816" t="s">
        <v>7414</v>
      </c>
      <c r="D17816">
        <v>35</v>
      </c>
      <c r="E17816">
        <v>0</v>
      </c>
      <c r="F17816">
        <v>21</v>
      </c>
      <c r="G17816">
        <v>0</v>
      </c>
      <c r="H17816">
        <v>0</v>
      </c>
      <c r="I17816">
        <v>0</v>
      </c>
      <c r="K17816">
        <v>2013</v>
      </c>
      <c r="L17816">
        <v>2016</v>
      </c>
    </row>
    <row r="17817" spans="1:12" x14ac:dyDescent="0.25">
      <c r="A17817">
        <v>32</v>
      </c>
      <c r="B17817">
        <v>94544748</v>
      </c>
      <c r="C17817" t="s">
        <v>7414</v>
      </c>
      <c r="D17817">
        <v>35</v>
      </c>
      <c r="E17817">
        <v>0</v>
      </c>
      <c r="F17817">
        <v>21</v>
      </c>
      <c r="G17817">
        <v>0</v>
      </c>
      <c r="H17817">
        <v>0</v>
      </c>
      <c r="I17817">
        <v>0</v>
      </c>
      <c r="K17817">
        <v>2013</v>
      </c>
      <c r="L17817">
        <v>2016</v>
      </c>
    </row>
    <row r="17818" spans="1:12" x14ac:dyDescent="0.25">
      <c r="A17818">
        <v>32</v>
      </c>
      <c r="B17818">
        <v>94544749</v>
      </c>
      <c r="C17818" t="s">
        <v>7414</v>
      </c>
      <c r="D17818">
        <v>35</v>
      </c>
      <c r="E17818">
        <v>0</v>
      </c>
      <c r="F17818">
        <v>21</v>
      </c>
      <c r="G17818">
        <v>0</v>
      </c>
      <c r="H17818">
        <v>0</v>
      </c>
      <c r="I17818">
        <v>0</v>
      </c>
      <c r="K17818">
        <v>2013</v>
      </c>
      <c r="L17818">
        <v>2016</v>
      </c>
    </row>
    <row r="17819" spans="1:12" x14ac:dyDescent="0.25">
      <c r="A17819">
        <v>32</v>
      </c>
      <c r="B17819">
        <v>94544750</v>
      </c>
      <c r="C17819" t="s">
        <v>7414</v>
      </c>
      <c r="D17819">
        <v>35</v>
      </c>
      <c r="E17819">
        <v>0</v>
      </c>
      <c r="F17819">
        <v>21</v>
      </c>
      <c r="G17819">
        <v>0</v>
      </c>
      <c r="H17819">
        <v>0</v>
      </c>
      <c r="I17819">
        <v>0</v>
      </c>
      <c r="K17819">
        <v>2013</v>
      </c>
      <c r="L17819">
        <v>2016</v>
      </c>
    </row>
    <row r="17820" spans="1:12" x14ac:dyDescent="0.25">
      <c r="A17820">
        <v>32</v>
      </c>
      <c r="B17820">
        <v>94579619</v>
      </c>
      <c r="C17820" t="s">
        <v>7415</v>
      </c>
      <c r="D17820">
        <v>59</v>
      </c>
      <c r="E17820">
        <v>0</v>
      </c>
      <c r="F17820">
        <v>35.4</v>
      </c>
      <c r="G17820">
        <v>0</v>
      </c>
      <c r="H17820">
        <v>0</v>
      </c>
      <c r="I17820">
        <v>0</v>
      </c>
      <c r="K17820">
        <v>2011</v>
      </c>
      <c r="L17820">
        <v>2017</v>
      </c>
    </row>
    <row r="17821" spans="1:12" x14ac:dyDescent="0.25">
      <c r="A17821">
        <v>32</v>
      </c>
      <c r="B17821">
        <v>94672818</v>
      </c>
      <c r="C17821" t="s">
        <v>6870</v>
      </c>
      <c r="D17821">
        <v>100</v>
      </c>
      <c r="E17821">
        <v>0</v>
      </c>
      <c r="F17821">
        <v>75</v>
      </c>
      <c r="G17821">
        <v>0</v>
      </c>
      <c r="H17821">
        <v>0</v>
      </c>
      <c r="I17821">
        <v>0</v>
      </c>
      <c r="K17821">
        <v>2007</v>
      </c>
      <c r="L17821">
        <v>2014</v>
      </c>
    </row>
    <row r="17822" spans="1:12" x14ac:dyDescent="0.25">
      <c r="A17822">
        <v>32</v>
      </c>
      <c r="B17822">
        <v>94672879</v>
      </c>
      <c r="C17822" t="s">
        <v>7416</v>
      </c>
      <c r="D17822">
        <v>0</v>
      </c>
      <c r="E17822">
        <v>0</v>
      </c>
      <c r="F17822">
        <v>0</v>
      </c>
      <c r="G17822">
        <v>0</v>
      </c>
      <c r="H17822">
        <v>0</v>
      </c>
      <c r="I17822">
        <v>0</v>
      </c>
      <c r="K17822">
        <v>2011</v>
      </c>
      <c r="L17822">
        <v>2013</v>
      </c>
    </row>
    <row r="17823" spans="1:12" x14ac:dyDescent="0.25">
      <c r="A17823">
        <v>32</v>
      </c>
      <c r="B17823">
        <v>94703779</v>
      </c>
      <c r="C17823" t="s">
        <v>7417</v>
      </c>
      <c r="D17823">
        <v>2</v>
      </c>
      <c r="E17823">
        <v>0</v>
      </c>
      <c r="F17823">
        <v>1.4</v>
      </c>
      <c r="G17823">
        <v>0</v>
      </c>
      <c r="H17823">
        <v>0</v>
      </c>
      <c r="I17823">
        <v>0</v>
      </c>
      <c r="K17823">
        <v>2009</v>
      </c>
      <c r="L17823">
        <v>2009</v>
      </c>
    </row>
    <row r="17824" spans="1:12" x14ac:dyDescent="0.25">
      <c r="A17824">
        <v>32</v>
      </c>
      <c r="B17824">
        <v>94723110</v>
      </c>
      <c r="C17824" t="s">
        <v>7417</v>
      </c>
      <c r="D17824">
        <v>5</v>
      </c>
      <c r="E17824">
        <v>0</v>
      </c>
      <c r="F17824">
        <v>3</v>
      </c>
      <c r="G17824">
        <v>0</v>
      </c>
      <c r="H17824">
        <v>0</v>
      </c>
      <c r="I17824">
        <v>0</v>
      </c>
      <c r="K17824">
        <v>2009</v>
      </c>
      <c r="L17824">
        <v>2010</v>
      </c>
    </row>
    <row r="17825" spans="1:12" x14ac:dyDescent="0.25">
      <c r="A17825">
        <v>32</v>
      </c>
      <c r="B17825">
        <v>94725719</v>
      </c>
      <c r="C17825" t="s">
        <v>2461</v>
      </c>
      <c r="D17825">
        <v>35</v>
      </c>
      <c r="E17825">
        <v>0</v>
      </c>
      <c r="F17825">
        <v>24.5</v>
      </c>
      <c r="G17825">
        <v>0</v>
      </c>
      <c r="H17825">
        <v>0</v>
      </c>
      <c r="I17825">
        <v>0</v>
      </c>
      <c r="K17825">
        <v>2009</v>
      </c>
      <c r="L17825">
        <v>2009</v>
      </c>
    </row>
    <row r="17826" spans="1:12" x14ac:dyDescent="0.25">
      <c r="A17826">
        <v>32</v>
      </c>
      <c r="B17826">
        <v>94775689</v>
      </c>
      <c r="C17826" t="s">
        <v>6921</v>
      </c>
      <c r="D17826">
        <v>35</v>
      </c>
      <c r="E17826">
        <v>0</v>
      </c>
      <c r="F17826">
        <v>26.25</v>
      </c>
      <c r="G17826">
        <v>0</v>
      </c>
      <c r="H17826">
        <v>0</v>
      </c>
      <c r="I17826">
        <v>0</v>
      </c>
      <c r="K17826">
        <v>2015</v>
      </c>
      <c r="L17826">
        <v>2017</v>
      </c>
    </row>
    <row r="17827" spans="1:12" x14ac:dyDescent="0.25">
      <c r="A17827">
        <v>32</v>
      </c>
      <c r="B17827">
        <v>94779436</v>
      </c>
      <c r="C17827" t="s">
        <v>5447</v>
      </c>
      <c r="D17827">
        <v>310</v>
      </c>
      <c r="E17827">
        <v>0</v>
      </c>
      <c r="F17827">
        <v>186</v>
      </c>
      <c r="G17827">
        <v>0</v>
      </c>
      <c r="H17827">
        <v>0</v>
      </c>
      <c r="I17827">
        <v>0</v>
      </c>
      <c r="K17827">
        <v>2015</v>
      </c>
      <c r="L17827">
        <v>2016</v>
      </c>
    </row>
    <row r="17828" spans="1:12" x14ac:dyDescent="0.25">
      <c r="A17828">
        <v>32</v>
      </c>
      <c r="B17828">
        <v>94780712</v>
      </c>
      <c r="C17828" t="s">
        <v>6051</v>
      </c>
      <c r="D17828">
        <v>700</v>
      </c>
      <c r="E17828">
        <v>0</v>
      </c>
      <c r="F17828">
        <v>525</v>
      </c>
      <c r="G17828">
        <v>0</v>
      </c>
      <c r="H17828">
        <v>0</v>
      </c>
      <c r="I17828">
        <v>0</v>
      </c>
      <c r="K17828">
        <v>2014</v>
      </c>
      <c r="L17828">
        <v>2014</v>
      </c>
    </row>
    <row r="17829" spans="1:12" x14ac:dyDescent="0.25">
      <c r="A17829">
        <v>32</v>
      </c>
      <c r="B17829">
        <v>94780713</v>
      </c>
      <c r="C17829" t="s">
        <v>6043</v>
      </c>
      <c r="D17829">
        <v>700</v>
      </c>
      <c r="E17829">
        <v>0</v>
      </c>
      <c r="F17829">
        <v>525</v>
      </c>
      <c r="G17829">
        <v>0</v>
      </c>
      <c r="H17829">
        <v>0</v>
      </c>
      <c r="I17829">
        <v>0</v>
      </c>
      <c r="K17829">
        <v>2014</v>
      </c>
      <c r="L17829">
        <v>2014</v>
      </c>
    </row>
    <row r="17830" spans="1:12" x14ac:dyDescent="0.25">
      <c r="A17830">
        <v>32</v>
      </c>
      <c r="B17830">
        <v>94780714</v>
      </c>
      <c r="C17830" t="s">
        <v>7418</v>
      </c>
      <c r="D17830">
        <v>700</v>
      </c>
      <c r="E17830">
        <v>0</v>
      </c>
      <c r="F17830">
        <v>525</v>
      </c>
      <c r="G17830">
        <v>0</v>
      </c>
      <c r="H17830">
        <v>0</v>
      </c>
      <c r="I17830">
        <v>0</v>
      </c>
      <c r="K17830">
        <v>2014</v>
      </c>
      <c r="L17830">
        <v>2014</v>
      </c>
    </row>
    <row r="17831" spans="1:12" x14ac:dyDescent="0.25">
      <c r="A17831">
        <v>32</v>
      </c>
      <c r="B17831">
        <v>94780715</v>
      </c>
      <c r="C17831" t="s">
        <v>6048</v>
      </c>
      <c r="D17831">
        <v>700</v>
      </c>
      <c r="E17831">
        <v>0</v>
      </c>
      <c r="F17831">
        <v>525</v>
      </c>
      <c r="G17831">
        <v>0</v>
      </c>
      <c r="H17831">
        <v>0</v>
      </c>
      <c r="I17831">
        <v>0</v>
      </c>
      <c r="K17831">
        <v>2014</v>
      </c>
      <c r="L17831">
        <v>2014</v>
      </c>
    </row>
    <row r="17832" spans="1:12" x14ac:dyDescent="0.25">
      <c r="A17832">
        <v>32</v>
      </c>
      <c r="B17832">
        <v>94816365</v>
      </c>
      <c r="C17832" t="s">
        <v>7419</v>
      </c>
      <c r="D17832">
        <v>190</v>
      </c>
      <c r="E17832">
        <v>0</v>
      </c>
      <c r="F17832">
        <v>142.5</v>
      </c>
      <c r="G17832">
        <v>0</v>
      </c>
      <c r="H17832">
        <v>0</v>
      </c>
      <c r="I17832">
        <v>0</v>
      </c>
      <c r="K17832">
        <v>2013</v>
      </c>
      <c r="L17832">
        <v>2015</v>
      </c>
    </row>
    <row r="17833" spans="1:12" x14ac:dyDescent="0.25">
      <c r="A17833">
        <v>32</v>
      </c>
      <c r="B17833">
        <v>94816366</v>
      </c>
      <c r="C17833" t="s">
        <v>6383</v>
      </c>
      <c r="D17833">
        <v>190</v>
      </c>
      <c r="E17833">
        <v>0</v>
      </c>
      <c r="F17833">
        <v>142.5</v>
      </c>
      <c r="G17833">
        <v>0</v>
      </c>
      <c r="H17833">
        <v>0</v>
      </c>
      <c r="I17833">
        <v>0</v>
      </c>
      <c r="K17833">
        <v>2013</v>
      </c>
      <c r="L17833">
        <v>2013</v>
      </c>
    </row>
    <row r="17834" spans="1:12" x14ac:dyDescent="0.25">
      <c r="A17834">
        <v>32</v>
      </c>
      <c r="B17834">
        <v>94816367</v>
      </c>
      <c r="C17834" t="s">
        <v>7420</v>
      </c>
      <c r="D17834">
        <v>190</v>
      </c>
      <c r="E17834">
        <v>0</v>
      </c>
      <c r="F17834">
        <v>142.5</v>
      </c>
      <c r="G17834">
        <v>0</v>
      </c>
      <c r="H17834">
        <v>0</v>
      </c>
      <c r="I17834">
        <v>0</v>
      </c>
      <c r="K17834">
        <v>2013</v>
      </c>
      <c r="L17834">
        <v>2015</v>
      </c>
    </row>
    <row r="17835" spans="1:12" x14ac:dyDescent="0.25">
      <c r="A17835">
        <v>32</v>
      </c>
      <c r="B17835">
        <v>95021042</v>
      </c>
      <c r="C17835" t="s">
        <v>5601</v>
      </c>
      <c r="D17835">
        <v>90</v>
      </c>
      <c r="E17835">
        <v>0</v>
      </c>
      <c r="F17835">
        <v>67.5</v>
      </c>
      <c r="G17835">
        <v>0</v>
      </c>
      <c r="H17835">
        <v>0</v>
      </c>
      <c r="I17835">
        <v>0</v>
      </c>
      <c r="K17835">
        <v>2013</v>
      </c>
      <c r="L17835">
        <v>2015</v>
      </c>
    </row>
    <row r="17836" spans="1:12" x14ac:dyDescent="0.25">
      <c r="A17836">
        <v>32</v>
      </c>
      <c r="B17836">
        <v>95021072</v>
      </c>
      <c r="C17836" t="s">
        <v>4607</v>
      </c>
      <c r="D17836">
        <v>100</v>
      </c>
      <c r="E17836">
        <v>0</v>
      </c>
      <c r="F17836">
        <v>75</v>
      </c>
      <c r="G17836">
        <v>0</v>
      </c>
      <c r="H17836">
        <v>101.57</v>
      </c>
      <c r="I17836">
        <v>0</v>
      </c>
      <c r="K17836">
        <v>2011</v>
      </c>
      <c r="L17836">
        <v>2011</v>
      </c>
    </row>
    <row r="17837" spans="1:12" x14ac:dyDescent="0.25">
      <c r="A17837">
        <v>32</v>
      </c>
      <c r="B17837">
        <v>95021073</v>
      </c>
      <c r="C17837" t="s">
        <v>4795</v>
      </c>
      <c r="D17837">
        <v>100</v>
      </c>
      <c r="E17837">
        <v>0</v>
      </c>
      <c r="F17837">
        <v>75</v>
      </c>
      <c r="G17837">
        <v>0</v>
      </c>
      <c r="H17837">
        <v>101.57</v>
      </c>
      <c r="I17837">
        <v>0</v>
      </c>
      <c r="K17837">
        <v>2011</v>
      </c>
      <c r="L17837">
        <v>2011</v>
      </c>
    </row>
    <row r="17838" spans="1:12" x14ac:dyDescent="0.25">
      <c r="A17838">
        <v>32</v>
      </c>
      <c r="B17838">
        <v>95031498</v>
      </c>
      <c r="C17838" t="s">
        <v>5081</v>
      </c>
      <c r="D17838">
        <v>100</v>
      </c>
      <c r="E17838">
        <v>0</v>
      </c>
      <c r="F17838">
        <v>75</v>
      </c>
      <c r="G17838">
        <v>0</v>
      </c>
      <c r="H17838">
        <v>0</v>
      </c>
      <c r="I17838">
        <v>0</v>
      </c>
      <c r="K17838">
        <v>2012</v>
      </c>
      <c r="L17838">
        <v>2016</v>
      </c>
    </row>
    <row r="17839" spans="1:12" x14ac:dyDescent="0.25">
      <c r="A17839">
        <v>32</v>
      </c>
      <c r="B17839">
        <v>95031499</v>
      </c>
      <c r="C17839" t="s">
        <v>6399</v>
      </c>
      <c r="D17839">
        <v>100</v>
      </c>
      <c r="E17839">
        <v>0</v>
      </c>
      <c r="F17839">
        <v>75</v>
      </c>
      <c r="G17839">
        <v>0</v>
      </c>
      <c r="H17839">
        <v>0</v>
      </c>
      <c r="I17839">
        <v>0</v>
      </c>
      <c r="K17839">
        <v>2012</v>
      </c>
      <c r="L17839">
        <v>2017</v>
      </c>
    </row>
    <row r="17840" spans="1:12" x14ac:dyDescent="0.25">
      <c r="A17840">
        <v>32</v>
      </c>
      <c r="B17840">
        <v>95031500</v>
      </c>
      <c r="C17840" t="s">
        <v>7421</v>
      </c>
      <c r="D17840">
        <v>60</v>
      </c>
      <c r="E17840">
        <v>0</v>
      </c>
      <c r="F17840">
        <v>45</v>
      </c>
      <c r="G17840">
        <v>0</v>
      </c>
      <c r="H17840">
        <v>60.94</v>
      </c>
      <c r="I17840">
        <v>0</v>
      </c>
      <c r="K17840">
        <v>2012</v>
      </c>
      <c r="L17840">
        <v>2016</v>
      </c>
    </row>
    <row r="17841" spans="1:12" x14ac:dyDescent="0.25">
      <c r="A17841">
        <v>32</v>
      </c>
      <c r="B17841">
        <v>95031501</v>
      </c>
      <c r="C17841" t="s">
        <v>7422</v>
      </c>
      <c r="D17841">
        <v>60</v>
      </c>
      <c r="E17841">
        <v>0</v>
      </c>
      <c r="F17841">
        <v>45</v>
      </c>
      <c r="G17841">
        <v>0</v>
      </c>
      <c r="H17841">
        <v>60.94</v>
      </c>
      <c r="I17841">
        <v>0</v>
      </c>
      <c r="K17841">
        <v>2012</v>
      </c>
      <c r="L17841">
        <v>2017</v>
      </c>
    </row>
    <row r="17842" spans="1:12" x14ac:dyDescent="0.25">
      <c r="A17842">
        <v>32</v>
      </c>
      <c r="B17842">
        <v>95032350</v>
      </c>
      <c r="C17842" t="s">
        <v>7423</v>
      </c>
      <c r="D17842">
        <v>472</v>
      </c>
      <c r="E17842">
        <v>0</v>
      </c>
      <c r="F17842">
        <v>354</v>
      </c>
      <c r="G17842">
        <v>0</v>
      </c>
      <c r="H17842">
        <v>0</v>
      </c>
      <c r="I17842">
        <v>0</v>
      </c>
      <c r="K17842">
        <v>2013</v>
      </c>
      <c r="L17842">
        <v>2017</v>
      </c>
    </row>
    <row r="17843" spans="1:12" x14ac:dyDescent="0.25">
      <c r="A17843">
        <v>32</v>
      </c>
      <c r="B17843">
        <v>95034558</v>
      </c>
      <c r="C17843" t="s">
        <v>7424</v>
      </c>
      <c r="D17843">
        <v>442.5</v>
      </c>
      <c r="E17843">
        <v>0</v>
      </c>
      <c r="F17843">
        <v>309.75</v>
      </c>
      <c r="G17843">
        <v>0</v>
      </c>
      <c r="H17843">
        <v>0</v>
      </c>
      <c r="I17843">
        <v>0</v>
      </c>
      <c r="K17843">
        <v>2013</v>
      </c>
      <c r="L17843">
        <v>2015</v>
      </c>
    </row>
    <row r="17844" spans="1:12" x14ac:dyDescent="0.25">
      <c r="A17844">
        <v>32</v>
      </c>
      <c r="B17844">
        <v>95048494</v>
      </c>
      <c r="C17844" t="s">
        <v>7425</v>
      </c>
      <c r="D17844">
        <v>100</v>
      </c>
      <c r="E17844">
        <v>0</v>
      </c>
      <c r="F17844">
        <v>70</v>
      </c>
      <c r="G17844">
        <v>0</v>
      </c>
      <c r="H17844">
        <v>0</v>
      </c>
      <c r="I17844">
        <v>0</v>
      </c>
      <c r="K17844">
        <v>2013</v>
      </c>
      <c r="L17844">
        <v>2014</v>
      </c>
    </row>
    <row r="17845" spans="1:12" x14ac:dyDescent="0.25">
      <c r="A17845">
        <v>32</v>
      </c>
      <c r="B17845">
        <v>95048522</v>
      </c>
      <c r="C17845" t="s">
        <v>5375</v>
      </c>
      <c r="D17845">
        <v>130</v>
      </c>
      <c r="E17845">
        <v>0</v>
      </c>
      <c r="F17845">
        <v>91</v>
      </c>
      <c r="G17845">
        <v>0</v>
      </c>
      <c r="H17845">
        <v>0</v>
      </c>
      <c r="I17845">
        <v>0</v>
      </c>
      <c r="K17845">
        <v>2013</v>
      </c>
      <c r="L17845">
        <v>2016</v>
      </c>
    </row>
    <row r="17846" spans="1:12" x14ac:dyDescent="0.25">
      <c r="A17846">
        <v>32</v>
      </c>
      <c r="B17846">
        <v>95055168</v>
      </c>
      <c r="C17846" t="s">
        <v>5331</v>
      </c>
      <c r="D17846">
        <v>190</v>
      </c>
      <c r="E17846">
        <v>0</v>
      </c>
      <c r="F17846">
        <v>133</v>
      </c>
      <c r="G17846">
        <v>0</v>
      </c>
      <c r="H17846">
        <v>0</v>
      </c>
      <c r="I17846">
        <v>0</v>
      </c>
      <c r="K17846">
        <v>2013</v>
      </c>
      <c r="L17846">
        <v>2013</v>
      </c>
    </row>
    <row r="17847" spans="1:12" x14ac:dyDescent="0.25">
      <c r="A17847">
        <v>32</v>
      </c>
      <c r="B17847">
        <v>95055169</v>
      </c>
      <c r="C17847" t="s">
        <v>5331</v>
      </c>
      <c r="D17847">
        <v>160</v>
      </c>
      <c r="E17847">
        <v>0</v>
      </c>
      <c r="F17847">
        <v>112</v>
      </c>
      <c r="G17847">
        <v>0</v>
      </c>
      <c r="H17847">
        <v>0</v>
      </c>
      <c r="I17847">
        <v>0</v>
      </c>
      <c r="K17847">
        <v>2013</v>
      </c>
      <c r="L17847">
        <v>2013</v>
      </c>
    </row>
    <row r="17848" spans="1:12" x14ac:dyDescent="0.25">
      <c r="A17848">
        <v>32</v>
      </c>
      <c r="B17848">
        <v>95055170</v>
      </c>
      <c r="C17848" t="s">
        <v>5331</v>
      </c>
      <c r="D17848">
        <v>190</v>
      </c>
      <c r="E17848">
        <v>0</v>
      </c>
      <c r="F17848">
        <v>133</v>
      </c>
      <c r="G17848">
        <v>0</v>
      </c>
      <c r="H17848">
        <v>0</v>
      </c>
      <c r="I17848">
        <v>0</v>
      </c>
      <c r="K17848">
        <v>2013</v>
      </c>
      <c r="L17848">
        <v>2013</v>
      </c>
    </row>
    <row r="17849" spans="1:12" x14ac:dyDescent="0.25">
      <c r="A17849">
        <v>32</v>
      </c>
      <c r="B17849">
        <v>95057350</v>
      </c>
      <c r="C17849" t="s">
        <v>5601</v>
      </c>
      <c r="D17849">
        <v>80</v>
      </c>
      <c r="E17849">
        <v>0</v>
      </c>
      <c r="F17849">
        <v>60</v>
      </c>
      <c r="G17849">
        <v>0</v>
      </c>
      <c r="H17849">
        <v>0</v>
      </c>
      <c r="I17849">
        <v>0</v>
      </c>
      <c r="K17849">
        <v>2012</v>
      </c>
      <c r="L17849">
        <v>2017</v>
      </c>
    </row>
    <row r="17850" spans="1:12" x14ac:dyDescent="0.25">
      <c r="A17850">
        <v>32</v>
      </c>
      <c r="B17850">
        <v>95057531</v>
      </c>
      <c r="C17850" t="s">
        <v>7426</v>
      </c>
      <c r="D17850">
        <v>1200</v>
      </c>
      <c r="E17850">
        <v>0</v>
      </c>
      <c r="F17850">
        <v>900</v>
      </c>
      <c r="G17850">
        <v>0</v>
      </c>
      <c r="H17850">
        <v>0</v>
      </c>
      <c r="I17850">
        <v>0</v>
      </c>
      <c r="K17850">
        <v>2012</v>
      </c>
      <c r="L17850">
        <v>2014</v>
      </c>
    </row>
    <row r="17851" spans="1:12" x14ac:dyDescent="0.25">
      <c r="A17851">
        <v>32</v>
      </c>
      <c r="B17851">
        <v>95057534</v>
      </c>
      <c r="C17851" t="s">
        <v>7426</v>
      </c>
      <c r="D17851">
        <v>1000</v>
      </c>
      <c r="E17851">
        <v>0</v>
      </c>
      <c r="F17851">
        <v>750</v>
      </c>
      <c r="G17851">
        <v>0</v>
      </c>
      <c r="H17851">
        <v>0</v>
      </c>
      <c r="I17851">
        <v>0</v>
      </c>
      <c r="K17851">
        <v>2012</v>
      </c>
      <c r="L17851">
        <v>2014</v>
      </c>
    </row>
    <row r="17852" spans="1:12" x14ac:dyDescent="0.25">
      <c r="A17852">
        <v>32</v>
      </c>
      <c r="B17852">
        <v>95072943</v>
      </c>
      <c r="C17852" t="s">
        <v>7427</v>
      </c>
      <c r="D17852">
        <v>280</v>
      </c>
      <c r="E17852">
        <v>0</v>
      </c>
      <c r="F17852">
        <v>210</v>
      </c>
      <c r="G17852">
        <v>0</v>
      </c>
      <c r="H17852">
        <v>0</v>
      </c>
      <c r="I17852">
        <v>0</v>
      </c>
      <c r="K17852">
        <v>2013</v>
      </c>
      <c r="L17852">
        <v>2016</v>
      </c>
    </row>
    <row r="17853" spans="1:12" x14ac:dyDescent="0.25">
      <c r="A17853">
        <v>32</v>
      </c>
      <c r="B17853">
        <v>95072944</v>
      </c>
      <c r="C17853" t="s">
        <v>7428</v>
      </c>
      <c r="D17853">
        <v>290</v>
      </c>
      <c r="E17853">
        <v>0</v>
      </c>
      <c r="F17853">
        <v>203</v>
      </c>
      <c r="G17853">
        <v>0</v>
      </c>
      <c r="H17853">
        <v>0</v>
      </c>
      <c r="I17853">
        <v>0</v>
      </c>
      <c r="K17853">
        <v>2013</v>
      </c>
      <c r="L17853">
        <v>2014</v>
      </c>
    </row>
    <row r="17854" spans="1:12" x14ac:dyDescent="0.25">
      <c r="A17854">
        <v>32</v>
      </c>
      <c r="B17854">
        <v>95073291</v>
      </c>
      <c r="C17854" t="s">
        <v>7429</v>
      </c>
      <c r="D17854">
        <v>206.5</v>
      </c>
      <c r="E17854">
        <v>0</v>
      </c>
      <c r="F17854">
        <v>144.55000000000001</v>
      </c>
      <c r="G17854">
        <v>0</v>
      </c>
      <c r="H17854">
        <v>0</v>
      </c>
      <c r="I17854">
        <v>0</v>
      </c>
      <c r="K17854">
        <v>2013</v>
      </c>
      <c r="L17854">
        <v>2014</v>
      </c>
    </row>
    <row r="17855" spans="1:12" x14ac:dyDescent="0.25">
      <c r="A17855">
        <v>32</v>
      </c>
      <c r="B17855">
        <v>95073292</v>
      </c>
      <c r="C17855" t="s">
        <v>7429</v>
      </c>
      <c r="D17855">
        <v>206.5</v>
      </c>
      <c r="E17855">
        <v>0</v>
      </c>
      <c r="F17855">
        <v>144.55000000000001</v>
      </c>
      <c r="G17855">
        <v>0</v>
      </c>
      <c r="H17855">
        <v>0</v>
      </c>
      <c r="I17855">
        <v>0</v>
      </c>
      <c r="K17855">
        <v>2013</v>
      </c>
      <c r="L17855">
        <v>2014</v>
      </c>
    </row>
    <row r="17856" spans="1:12" x14ac:dyDescent="0.25">
      <c r="A17856">
        <v>32</v>
      </c>
      <c r="B17856">
        <v>95073293</v>
      </c>
      <c r="C17856" t="s">
        <v>7429</v>
      </c>
      <c r="D17856">
        <v>206.5</v>
      </c>
      <c r="E17856">
        <v>0</v>
      </c>
      <c r="F17856">
        <v>144.55000000000001</v>
      </c>
      <c r="G17856">
        <v>0</v>
      </c>
      <c r="H17856">
        <v>0</v>
      </c>
      <c r="I17856">
        <v>0</v>
      </c>
      <c r="K17856">
        <v>2013</v>
      </c>
      <c r="L17856">
        <v>2014</v>
      </c>
    </row>
    <row r="17857" spans="1:12" x14ac:dyDescent="0.25">
      <c r="A17857">
        <v>32</v>
      </c>
      <c r="B17857">
        <v>95073881</v>
      </c>
      <c r="C17857" t="s">
        <v>4607</v>
      </c>
      <c r="D17857">
        <v>130</v>
      </c>
      <c r="E17857">
        <v>0</v>
      </c>
      <c r="F17857">
        <v>97.5</v>
      </c>
      <c r="G17857">
        <v>0</v>
      </c>
      <c r="H17857">
        <v>0</v>
      </c>
      <c r="I17857">
        <v>0</v>
      </c>
      <c r="K17857">
        <v>2013</v>
      </c>
      <c r="L17857">
        <v>2013</v>
      </c>
    </row>
    <row r="17858" spans="1:12" x14ac:dyDescent="0.25">
      <c r="A17858">
        <v>32</v>
      </c>
      <c r="B17858">
        <v>95074022</v>
      </c>
      <c r="C17858" t="s">
        <v>7430</v>
      </c>
      <c r="D17858">
        <v>112</v>
      </c>
      <c r="E17858">
        <v>0</v>
      </c>
      <c r="F17858">
        <v>84</v>
      </c>
      <c r="G17858">
        <v>0</v>
      </c>
      <c r="H17858">
        <v>0</v>
      </c>
      <c r="I17858">
        <v>0</v>
      </c>
      <c r="K17858">
        <v>2012</v>
      </c>
      <c r="L17858">
        <v>2013</v>
      </c>
    </row>
    <row r="17859" spans="1:12" x14ac:dyDescent="0.25">
      <c r="A17859">
        <v>32</v>
      </c>
      <c r="B17859">
        <v>95074023</v>
      </c>
      <c r="C17859" t="s">
        <v>7431</v>
      </c>
      <c r="D17859">
        <v>112</v>
      </c>
      <c r="E17859">
        <v>0</v>
      </c>
      <c r="F17859">
        <v>78.400000000000006</v>
      </c>
      <c r="G17859">
        <v>0</v>
      </c>
      <c r="H17859">
        <v>0</v>
      </c>
      <c r="I17859">
        <v>0</v>
      </c>
      <c r="K17859">
        <v>2012</v>
      </c>
      <c r="L17859">
        <v>2012</v>
      </c>
    </row>
    <row r="17860" spans="1:12" x14ac:dyDescent="0.25">
      <c r="A17860">
        <v>32</v>
      </c>
      <c r="B17860">
        <v>95074024</v>
      </c>
      <c r="C17860" t="s">
        <v>5864</v>
      </c>
      <c r="D17860">
        <v>112</v>
      </c>
      <c r="E17860">
        <v>0</v>
      </c>
      <c r="F17860">
        <v>84</v>
      </c>
      <c r="G17860">
        <v>0</v>
      </c>
      <c r="H17860">
        <v>0</v>
      </c>
      <c r="I17860">
        <v>0</v>
      </c>
      <c r="K17860">
        <v>2012</v>
      </c>
      <c r="L17860">
        <v>2013</v>
      </c>
    </row>
    <row r="17861" spans="1:12" x14ac:dyDescent="0.25">
      <c r="A17861">
        <v>32</v>
      </c>
      <c r="B17861">
        <v>95074025</v>
      </c>
      <c r="C17861" t="s">
        <v>7432</v>
      </c>
      <c r="D17861">
        <v>112</v>
      </c>
      <c r="E17861">
        <v>0</v>
      </c>
      <c r="F17861">
        <v>78.400000000000006</v>
      </c>
      <c r="G17861">
        <v>0</v>
      </c>
      <c r="H17861">
        <v>0</v>
      </c>
      <c r="I17861">
        <v>0</v>
      </c>
      <c r="K17861">
        <v>2012</v>
      </c>
      <c r="L17861">
        <v>2012</v>
      </c>
    </row>
    <row r="17862" spans="1:12" x14ac:dyDescent="0.25">
      <c r="A17862">
        <v>32</v>
      </c>
      <c r="B17862">
        <v>95074026</v>
      </c>
      <c r="C17862" t="s">
        <v>7431</v>
      </c>
      <c r="D17862">
        <v>112</v>
      </c>
      <c r="E17862">
        <v>0</v>
      </c>
      <c r="F17862">
        <v>84</v>
      </c>
      <c r="G17862">
        <v>0</v>
      </c>
      <c r="H17862">
        <v>0</v>
      </c>
      <c r="I17862">
        <v>0</v>
      </c>
      <c r="K17862">
        <v>2012</v>
      </c>
      <c r="L17862">
        <v>2013</v>
      </c>
    </row>
    <row r="17863" spans="1:12" x14ac:dyDescent="0.25">
      <c r="A17863">
        <v>32</v>
      </c>
      <c r="B17863">
        <v>95074462</v>
      </c>
      <c r="C17863" t="s">
        <v>7433</v>
      </c>
      <c r="D17863">
        <v>330</v>
      </c>
      <c r="E17863">
        <v>0</v>
      </c>
      <c r="F17863">
        <v>231</v>
      </c>
      <c r="G17863">
        <v>0</v>
      </c>
      <c r="H17863">
        <v>0</v>
      </c>
      <c r="I17863">
        <v>0</v>
      </c>
      <c r="K17863">
        <v>2012</v>
      </c>
      <c r="L17863">
        <v>2015</v>
      </c>
    </row>
    <row r="17864" spans="1:12" x14ac:dyDescent="0.25">
      <c r="A17864">
        <v>32</v>
      </c>
      <c r="B17864">
        <v>95074463</v>
      </c>
      <c r="C17864" t="s">
        <v>7434</v>
      </c>
      <c r="D17864">
        <v>330</v>
      </c>
      <c r="E17864">
        <v>0</v>
      </c>
      <c r="F17864">
        <v>231</v>
      </c>
      <c r="G17864">
        <v>0</v>
      </c>
      <c r="H17864">
        <v>0</v>
      </c>
      <c r="I17864">
        <v>0</v>
      </c>
      <c r="K17864">
        <v>2012</v>
      </c>
      <c r="L17864">
        <v>2015</v>
      </c>
    </row>
    <row r="17865" spans="1:12" x14ac:dyDescent="0.25">
      <c r="A17865">
        <v>32</v>
      </c>
      <c r="B17865">
        <v>95074464</v>
      </c>
      <c r="C17865" t="s">
        <v>7435</v>
      </c>
      <c r="D17865">
        <v>330</v>
      </c>
      <c r="E17865">
        <v>0</v>
      </c>
      <c r="F17865">
        <v>231</v>
      </c>
      <c r="G17865">
        <v>0</v>
      </c>
      <c r="H17865">
        <v>0</v>
      </c>
      <c r="I17865">
        <v>0</v>
      </c>
      <c r="K17865">
        <v>2012</v>
      </c>
      <c r="L17865">
        <v>2013</v>
      </c>
    </row>
    <row r="17866" spans="1:12" x14ac:dyDescent="0.25">
      <c r="A17866">
        <v>32</v>
      </c>
      <c r="B17866">
        <v>95074467</v>
      </c>
      <c r="C17866" t="s">
        <v>7436</v>
      </c>
      <c r="D17866">
        <v>330</v>
      </c>
      <c r="E17866">
        <v>0</v>
      </c>
      <c r="F17866">
        <v>231</v>
      </c>
      <c r="G17866">
        <v>0</v>
      </c>
      <c r="H17866">
        <v>0</v>
      </c>
      <c r="I17866">
        <v>0</v>
      </c>
      <c r="K17866">
        <v>2012</v>
      </c>
      <c r="L17866">
        <v>2015</v>
      </c>
    </row>
    <row r="17867" spans="1:12" x14ac:dyDescent="0.25">
      <c r="A17867">
        <v>32</v>
      </c>
      <c r="B17867">
        <v>95074469</v>
      </c>
      <c r="C17867" t="s">
        <v>7437</v>
      </c>
      <c r="D17867">
        <v>330</v>
      </c>
      <c r="E17867">
        <v>0</v>
      </c>
      <c r="F17867">
        <v>231</v>
      </c>
      <c r="G17867">
        <v>0</v>
      </c>
      <c r="H17867">
        <v>0</v>
      </c>
      <c r="I17867">
        <v>0</v>
      </c>
      <c r="K17867">
        <v>2012</v>
      </c>
      <c r="L17867">
        <v>2014</v>
      </c>
    </row>
    <row r="17868" spans="1:12" x14ac:dyDescent="0.25">
      <c r="A17868">
        <v>32</v>
      </c>
      <c r="B17868">
        <v>95074470</v>
      </c>
      <c r="C17868" t="s">
        <v>7438</v>
      </c>
      <c r="D17868">
        <v>330</v>
      </c>
      <c r="E17868">
        <v>0</v>
      </c>
      <c r="F17868">
        <v>247.5</v>
      </c>
      <c r="G17868">
        <v>0</v>
      </c>
      <c r="H17868">
        <v>0</v>
      </c>
      <c r="I17868">
        <v>0</v>
      </c>
      <c r="K17868">
        <v>2012</v>
      </c>
      <c r="L17868">
        <v>2013</v>
      </c>
    </row>
    <row r="17869" spans="1:12" x14ac:dyDescent="0.25">
      <c r="A17869">
        <v>32</v>
      </c>
      <c r="B17869">
        <v>95074471</v>
      </c>
      <c r="C17869" t="s">
        <v>6592</v>
      </c>
      <c r="D17869">
        <v>330</v>
      </c>
      <c r="E17869">
        <v>0</v>
      </c>
      <c r="F17869">
        <v>247.5</v>
      </c>
      <c r="G17869">
        <v>0</v>
      </c>
      <c r="H17869">
        <v>0</v>
      </c>
      <c r="I17869">
        <v>0</v>
      </c>
      <c r="K17869">
        <v>2012</v>
      </c>
      <c r="L17869">
        <v>2013</v>
      </c>
    </row>
    <row r="17870" spans="1:12" x14ac:dyDescent="0.25">
      <c r="A17870">
        <v>32</v>
      </c>
      <c r="B17870">
        <v>95075440</v>
      </c>
      <c r="C17870" t="s">
        <v>4562</v>
      </c>
      <c r="D17870">
        <v>75</v>
      </c>
      <c r="E17870">
        <v>0</v>
      </c>
      <c r="F17870">
        <v>56.25</v>
      </c>
      <c r="G17870">
        <v>0</v>
      </c>
      <c r="H17870">
        <v>0</v>
      </c>
      <c r="I17870">
        <v>0</v>
      </c>
      <c r="K17870">
        <v>2016</v>
      </c>
      <c r="L17870">
        <v>2017</v>
      </c>
    </row>
    <row r="17871" spans="1:12" x14ac:dyDescent="0.25">
      <c r="A17871">
        <v>32</v>
      </c>
      <c r="B17871">
        <v>95075442</v>
      </c>
      <c r="C17871" t="s">
        <v>6511</v>
      </c>
      <c r="D17871">
        <v>50</v>
      </c>
      <c r="E17871">
        <v>0</v>
      </c>
      <c r="F17871">
        <v>37.5</v>
      </c>
      <c r="G17871">
        <v>0</v>
      </c>
      <c r="H17871">
        <v>0</v>
      </c>
      <c r="I17871">
        <v>0</v>
      </c>
      <c r="K17871">
        <v>2016</v>
      </c>
      <c r="L17871">
        <v>2017</v>
      </c>
    </row>
    <row r="17872" spans="1:12" x14ac:dyDescent="0.25">
      <c r="A17872">
        <v>32</v>
      </c>
      <c r="B17872">
        <v>95076506</v>
      </c>
      <c r="C17872" t="s">
        <v>6588</v>
      </c>
      <c r="D17872">
        <v>330</v>
      </c>
      <c r="E17872">
        <v>0</v>
      </c>
      <c r="F17872">
        <v>247.5</v>
      </c>
      <c r="G17872">
        <v>0</v>
      </c>
      <c r="H17872">
        <v>0</v>
      </c>
      <c r="I17872">
        <v>0</v>
      </c>
      <c r="K17872">
        <v>2013</v>
      </c>
      <c r="L17872">
        <v>2013</v>
      </c>
    </row>
    <row r="17873" spans="1:12" x14ac:dyDescent="0.25">
      <c r="A17873">
        <v>32</v>
      </c>
      <c r="B17873">
        <v>95076507</v>
      </c>
      <c r="C17873" t="s">
        <v>7439</v>
      </c>
      <c r="D17873">
        <v>330</v>
      </c>
      <c r="E17873">
        <v>0</v>
      </c>
      <c r="F17873">
        <v>247.5</v>
      </c>
      <c r="G17873">
        <v>0</v>
      </c>
      <c r="H17873">
        <v>0</v>
      </c>
      <c r="I17873">
        <v>0</v>
      </c>
      <c r="K17873">
        <v>2013</v>
      </c>
      <c r="L17873">
        <v>2016</v>
      </c>
    </row>
    <row r="17874" spans="1:12" x14ac:dyDescent="0.25">
      <c r="A17874">
        <v>32</v>
      </c>
      <c r="B17874">
        <v>95076508</v>
      </c>
      <c r="C17874" t="s">
        <v>7440</v>
      </c>
      <c r="D17874">
        <v>330</v>
      </c>
      <c r="E17874">
        <v>0</v>
      </c>
      <c r="F17874">
        <v>231</v>
      </c>
      <c r="G17874">
        <v>0</v>
      </c>
      <c r="H17874">
        <v>0</v>
      </c>
      <c r="I17874">
        <v>0</v>
      </c>
      <c r="K17874">
        <v>2013</v>
      </c>
      <c r="L17874">
        <v>2014</v>
      </c>
    </row>
    <row r="17875" spans="1:12" x14ac:dyDescent="0.25">
      <c r="A17875">
        <v>32</v>
      </c>
      <c r="B17875">
        <v>95076509</v>
      </c>
      <c r="C17875" t="s">
        <v>7441</v>
      </c>
      <c r="D17875">
        <v>330</v>
      </c>
      <c r="E17875">
        <v>0</v>
      </c>
      <c r="F17875">
        <v>231</v>
      </c>
      <c r="G17875">
        <v>0</v>
      </c>
      <c r="H17875">
        <v>0</v>
      </c>
      <c r="I17875">
        <v>0</v>
      </c>
      <c r="K17875">
        <v>2013</v>
      </c>
      <c r="L17875">
        <v>2015</v>
      </c>
    </row>
    <row r="17876" spans="1:12" x14ac:dyDescent="0.25">
      <c r="A17876">
        <v>32</v>
      </c>
      <c r="B17876">
        <v>95077755</v>
      </c>
      <c r="C17876" t="s">
        <v>7442</v>
      </c>
      <c r="D17876">
        <v>0</v>
      </c>
      <c r="E17876">
        <v>0</v>
      </c>
      <c r="F17876">
        <v>0</v>
      </c>
      <c r="G17876">
        <v>0</v>
      </c>
      <c r="H17876">
        <v>0</v>
      </c>
      <c r="I17876">
        <v>0</v>
      </c>
      <c r="K17876">
        <v>2013</v>
      </c>
      <c r="L17876">
        <v>2015</v>
      </c>
    </row>
    <row r="17877" spans="1:12" x14ac:dyDescent="0.25">
      <c r="A17877">
        <v>32</v>
      </c>
      <c r="B17877">
        <v>95078908</v>
      </c>
      <c r="C17877" t="s">
        <v>4607</v>
      </c>
      <c r="D17877">
        <v>130</v>
      </c>
      <c r="E17877">
        <v>0</v>
      </c>
      <c r="F17877">
        <v>97.5</v>
      </c>
      <c r="G17877">
        <v>0</v>
      </c>
      <c r="H17877">
        <v>132.04</v>
      </c>
      <c r="I17877">
        <v>0</v>
      </c>
      <c r="K17877">
        <v>2013</v>
      </c>
      <c r="L17877">
        <v>2016</v>
      </c>
    </row>
    <row r="17878" spans="1:12" x14ac:dyDescent="0.25">
      <c r="A17878">
        <v>32</v>
      </c>
      <c r="B17878">
        <v>95080065</v>
      </c>
      <c r="C17878" t="s">
        <v>7443</v>
      </c>
      <c r="D17878">
        <v>73</v>
      </c>
      <c r="E17878">
        <v>0</v>
      </c>
      <c r="F17878">
        <v>43.8</v>
      </c>
      <c r="G17878">
        <v>0</v>
      </c>
      <c r="H17878">
        <v>0</v>
      </c>
      <c r="I17878">
        <v>0</v>
      </c>
      <c r="K17878">
        <v>2013</v>
      </c>
      <c r="L17878">
        <v>2015</v>
      </c>
    </row>
    <row r="17879" spans="1:12" x14ac:dyDescent="0.25">
      <c r="A17879">
        <v>32</v>
      </c>
      <c r="B17879">
        <v>95080066</v>
      </c>
      <c r="C17879" t="s">
        <v>7443</v>
      </c>
      <c r="D17879">
        <v>73</v>
      </c>
      <c r="E17879">
        <v>0</v>
      </c>
      <c r="F17879">
        <v>43.8</v>
      </c>
      <c r="G17879">
        <v>0</v>
      </c>
      <c r="H17879">
        <v>0</v>
      </c>
      <c r="I17879">
        <v>0</v>
      </c>
      <c r="K17879">
        <v>2013</v>
      </c>
      <c r="L17879">
        <v>2015</v>
      </c>
    </row>
    <row r="17880" spans="1:12" x14ac:dyDescent="0.25">
      <c r="A17880">
        <v>32</v>
      </c>
      <c r="B17880">
        <v>95080451</v>
      </c>
      <c r="C17880" t="s">
        <v>6848</v>
      </c>
      <c r="D17880">
        <v>55</v>
      </c>
      <c r="E17880">
        <v>0</v>
      </c>
      <c r="F17880">
        <v>41.25</v>
      </c>
      <c r="G17880">
        <v>0</v>
      </c>
      <c r="H17880">
        <v>0</v>
      </c>
      <c r="I17880">
        <v>0</v>
      </c>
      <c r="K17880">
        <v>2013</v>
      </c>
      <c r="L17880">
        <v>2016</v>
      </c>
    </row>
    <row r="17881" spans="1:12" x14ac:dyDescent="0.25">
      <c r="A17881">
        <v>32</v>
      </c>
      <c r="B17881">
        <v>95081936</v>
      </c>
      <c r="C17881" t="s">
        <v>6268</v>
      </c>
      <c r="D17881">
        <v>275</v>
      </c>
      <c r="E17881">
        <v>0</v>
      </c>
      <c r="F17881">
        <v>206.25</v>
      </c>
      <c r="G17881">
        <v>0</v>
      </c>
      <c r="H17881">
        <v>0</v>
      </c>
      <c r="I17881">
        <v>0</v>
      </c>
      <c r="K17881">
        <v>2012</v>
      </c>
      <c r="L17881">
        <v>2014</v>
      </c>
    </row>
    <row r="17882" spans="1:12" x14ac:dyDescent="0.25">
      <c r="A17882">
        <v>32</v>
      </c>
      <c r="B17882">
        <v>95081937</v>
      </c>
      <c r="C17882" t="s">
        <v>6268</v>
      </c>
      <c r="D17882">
        <v>340</v>
      </c>
      <c r="E17882">
        <v>0</v>
      </c>
      <c r="F17882">
        <v>255</v>
      </c>
      <c r="G17882">
        <v>0</v>
      </c>
      <c r="H17882">
        <v>0</v>
      </c>
      <c r="I17882">
        <v>0</v>
      </c>
      <c r="K17882">
        <v>2012</v>
      </c>
      <c r="L17882">
        <v>2015</v>
      </c>
    </row>
    <row r="17883" spans="1:12" x14ac:dyDescent="0.25">
      <c r="A17883">
        <v>32</v>
      </c>
      <c r="B17883">
        <v>95087758</v>
      </c>
      <c r="C17883" t="s">
        <v>7444</v>
      </c>
      <c r="D17883">
        <v>295</v>
      </c>
      <c r="E17883">
        <v>0</v>
      </c>
      <c r="F17883">
        <v>221.25</v>
      </c>
      <c r="G17883">
        <v>0</v>
      </c>
      <c r="H17883">
        <v>0</v>
      </c>
      <c r="I17883">
        <v>0</v>
      </c>
      <c r="K17883">
        <v>2013</v>
      </c>
      <c r="L17883">
        <v>2017</v>
      </c>
    </row>
    <row r="17884" spans="1:12" x14ac:dyDescent="0.25">
      <c r="A17884">
        <v>32</v>
      </c>
      <c r="B17884">
        <v>95087761</v>
      </c>
      <c r="C17884" t="s">
        <v>7444</v>
      </c>
      <c r="D17884">
        <v>295</v>
      </c>
      <c r="E17884">
        <v>0</v>
      </c>
      <c r="F17884">
        <v>221.25</v>
      </c>
      <c r="G17884">
        <v>0</v>
      </c>
      <c r="H17884">
        <v>0</v>
      </c>
      <c r="I17884">
        <v>0</v>
      </c>
      <c r="K17884">
        <v>2013</v>
      </c>
      <c r="L17884">
        <v>2017</v>
      </c>
    </row>
    <row r="17885" spans="1:12" x14ac:dyDescent="0.25">
      <c r="A17885">
        <v>32</v>
      </c>
      <c r="B17885">
        <v>95087762</v>
      </c>
      <c r="C17885" t="s">
        <v>7444</v>
      </c>
      <c r="D17885">
        <v>295</v>
      </c>
      <c r="E17885">
        <v>0</v>
      </c>
      <c r="F17885">
        <v>221.25</v>
      </c>
      <c r="G17885">
        <v>0</v>
      </c>
      <c r="H17885">
        <v>0</v>
      </c>
      <c r="I17885">
        <v>0</v>
      </c>
      <c r="K17885">
        <v>2013</v>
      </c>
      <c r="L17885">
        <v>2017</v>
      </c>
    </row>
    <row r="17886" spans="1:12" x14ac:dyDescent="0.25">
      <c r="A17886">
        <v>32</v>
      </c>
      <c r="B17886">
        <v>95087763</v>
      </c>
      <c r="C17886" t="s">
        <v>4719</v>
      </c>
      <c r="D17886">
        <v>29.5</v>
      </c>
      <c r="E17886">
        <v>0</v>
      </c>
      <c r="F17886">
        <v>22.13</v>
      </c>
      <c r="G17886">
        <v>0</v>
      </c>
      <c r="H17886">
        <v>0</v>
      </c>
      <c r="I17886">
        <v>0</v>
      </c>
      <c r="K17886">
        <v>2013</v>
      </c>
      <c r="L17886">
        <v>2017</v>
      </c>
    </row>
    <row r="17887" spans="1:12" x14ac:dyDescent="0.25">
      <c r="A17887">
        <v>32</v>
      </c>
      <c r="B17887">
        <v>95088392</v>
      </c>
      <c r="C17887" t="s">
        <v>5232</v>
      </c>
      <c r="D17887">
        <v>400</v>
      </c>
      <c r="E17887">
        <v>0</v>
      </c>
      <c r="F17887">
        <v>300</v>
      </c>
      <c r="G17887">
        <v>0</v>
      </c>
      <c r="H17887">
        <v>406.29</v>
      </c>
      <c r="I17887">
        <v>0</v>
      </c>
      <c r="K17887">
        <v>2012</v>
      </c>
      <c r="L17887">
        <v>2016</v>
      </c>
    </row>
    <row r="17888" spans="1:12" x14ac:dyDescent="0.25">
      <c r="A17888">
        <v>32</v>
      </c>
      <c r="B17888">
        <v>95090779</v>
      </c>
      <c r="C17888" t="s">
        <v>4344</v>
      </c>
      <c r="D17888">
        <v>170</v>
      </c>
      <c r="E17888">
        <v>0</v>
      </c>
      <c r="F17888">
        <v>102</v>
      </c>
      <c r="G17888">
        <v>0</v>
      </c>
      <c r="H17888">
        <v>0</v>
      </c>
      <c r="I17888">
        <v>0</v>
      </c>
      <c r="K17888">
        <v>2012</v>
      </c>
      <c r="L17888">
        <v>2017</v>
      </c>
    </row>
    <row r="17889" spans="1:12" x14ac:dyDescent="0.25">
      <c r="A17889">
        <v>32</v>
      </c>
      <c r="B17889">
        <v>95103587</v>
      </c>
      <c r="C17889" t="s">
        <v>5492</v>
      </c>
      <c r="D17889">
        <v>330</v>
      </c>
      <c r="E17889">
        <v>0</v>
      </c>
      <c r="F17889">
        <v>247.5</v>
      </c>
      <c r="G17889">
        <v>0</v>
      </c>
      <c r="H17889">
        <v>0</v>
      </c>
      <c r="I17889">
        <v>0</v>
      </c>
      <c r="K17889">
        <v>2012</v>
      </c>
      <c r="L17889">
        <v>2014</v>
      </c>
    </row>
    <row r="17890" spans="1:12" x14ac:dyDescent="0.25">
      <c r="A17890">
        <v>32</v>
      </c>
      <c r="B17890">
        <v>95103588</v>
      </c>
      <c r="C17890" t="s">
        <v>5309</v>
      </c>
      <c r="D17890">
        <v>330</v>
      </c>
      <c r="E17890">
        <v>0</v>
      </c>
      <c r="F17890">
        <v>247.5</v>
      </c>
      <c r="G17890">
        <v>0</v>
      </c>
      <c r="H17890">
        <v>0</v>
      </c>
      <c r="I17890">
        <v>0</v>
      </c>
      <c r="K17890">
        <v>2013</v>
      </c>
      <c r="L17890">
        <v>2015</v>
      </c>
    </row>
    <row r="17891" spans="1:12" x14ac:dyDescent="0.25">
      <c r="A17891">
        <v>32</v>
      </c>
      <c r="B17891">
        <v>95103590</v>
      </c>
      <c r="C17891" t="s">
        <v>5602</v>
      </c>
      <c r="D17891">
        <v>330</v>
      </c>
      <c r="E17891">
        <v>0</v>
      </c>
      <c r="F17891">
        <v>247.5</v>
      </c>
      <c r="G17891">
        <v>0</v>
      </c>
      <c r="H17891">
        <v>0</v>
      </c>
      <c r="I17891">
        <v>0</v>
      </c>
      <c r="K17891">
        <v>2012</v>
      </c>
      <c r="L17891">
        <v>2013</v>
      </c>
    </row>
    <row r="17892" spans="1:12" x14ac:dyDescent="0.25">
      <c r="A17892">
        <v>32</v>
      </c>
      <c r="B17892">
        <v>95103591</v>
      </c>
      <c r="C17892" t="s">
        <v>5195</v>
      </c>
      <c r="D17892">
        <v>330</v>
      </c>
      <c r="E17892">
        <v>0</v>
      </c>
      <c r="F17892">
        <v>247.5</v>
      </c>
      <c r="G17892">
        <v>0</v>
      </c>
      <c r="H17892">
        <v>0</v>
      </c>
      <c r="I17892">
        <v>0</v>
      </c>
      <c r="K17892">
        <v>2012</v>
      </c>
      <c r="L17892">
        <v>2013</v>
      </c>
    </row>
    <row r="17893" spans="1:12" x14ac:dyDescent="0.25">
      <c r="A17893">
        <v>32</v>
      </c>
      <c r="B17893">
        <v>95103592</v>
      </c>
      <c r="C17893" t="s">
        <v>5549</v>
      </c>
      <c r="D17893">
        <v>330</v>
      </c>
      <c r="E17893">
        <v>0</v>
      </c>
      <c r="F17893">
        <v>247.5</v>
      </c>
      <c r="G17893">
        <v>0</v>
      </c>
      <c r="H17893">
        <v>0</v>
      </c>
      <c r="I17893">
        <v>0</v>
      </c>
      <c r="K17893">
        <v>2013</v>
      </c>
      <c r="L17893">
        <v>2014</v>
      </c>
    </row>
    <row r="17894" spans="1:12" x14ac:dyDescent="0.25">
      <c r="A17894">
        <v>32</v>
      </c>
      <c r="B17894">
        <v>95103593</v>
      </c>
      <c r="C17894" t="s">
        <v>5493</v>
      </c>
      <c r="D17894">
        <v>330</v>
      </c>
      <c r="E17894">
        <v>0</v>
      </c>
      <c r="F17894">
        <v>247.5</v>
      </c>
      <c r="G17894">
        <v>0</v>
      </c>
      <c r="H17894">
        <v>0</v>
      </c>
      <c r="I17894">
        <v>0</v>
      </c>
      <c r="K17894">
        <v>2012</v>
      </c>
      <c r="L17894">
        <v>2016</v>
      </c>
    </row>
    <row r="17895" spans="1:12" x14ac:dyDescent="0.25">
      <c r="A17895">
        <v>32</v>
      </c>
      <c r="B17895">
        <v>95103595</v>
      </c>
      <c r="C17895" t="s">
        <v>5131</v>
      </c>
      <c r="D17895">
        <v>330</v>
      </c>
      <c r="E17895">
        <v>0</v>
      </c>
      <c r="F17895">
        <v>247.5</v>
      </c>
      <c r="G17895">
        <v>0</v>
      </c>
      <c r="H17895">
        <v>0</v>
      </c>
      <c r="I17895">
        <v>0</v>
      </c>
      <c r="K17895">
        <v>2012</v>
      </c>
      <c r="L17895">
        <v>2014</v>
      </c>
    </row>
    <row r="17896" spans="1:12" x14ac:dyDescent="0.25">
      <c r="A17896">
        <v>32</v>
      </c>
      <c r="B17896">
        <v>95103596</v>
      </c>
      <c r="C17896" t="s">
        <v>5944</v>
      </c>
      <c r="D17896">
        <v>330</v>
      </c>
      <c r="E17896">
        <v>0</v>
      </c>
      <c r="F17896">
        <v>247.5</v>
      </c>
      <c r="G17896">
        <v>0</v>
      </c>
      <c r="H17896">
        <v>0</v>
      </c>
      <c r="I17896">
        <v>0</v>
      </c>
      <c r="K17896">
        <v>2012</v>
      </c>
      <c r="L17896">
        <v>2014</v>
      </c>
    </row>
    <row r="17897" spans="1:12" x14ac:dyDescent="0.25">
      <c r="A17897">
        <v>32</v>
      </c>
      <c r="B17897">
        <v>95103597</v>
      </c>
      <c r="C17897" t="s">
        <v>2453</v>
      </c>
      <c r="D17897">
        <v>280</v>
      </c>
      <c r="E17897">
        <v>0</v>
      </c>
      <c r="F17897">
        <v>196</v>
      </c>
      <c r="G17897">
        <v>0</v>
      </c>
      <c r="H17897">
        <v>0</v>
      </c>
      <c r="I17897">
        <v>0</v>
      </c>
      <c r="K17897">
        <v>2012</v>
      </c>
      <c r="L17897">
        <v>2014</v>
      </c>
    </row>
    <row r="17898" spans="1:12" x14ac:dyDescent="0.25">
      <c r="A17898">
        <v>32</v>
      </c>
      <c r="B17898">
        <v>95105320</v>
      </c>
      <c r="C17898" t="s">
        <v>7445</v>
      </c>
      <c r="D17898">
        <v>130</v>
      </c>
      <c r="E17898">
        <v>0</v>
      </c>
      <c r="F17898">
        <v>91</v>
      </c>
      <c r="G17898">
        <v>0</v>
      </c>
      <c r="H17898">
        <v>0</v>
      </c>
      <c r="I17898">
        <v>0</v>
      </c>
      <c r="K17898">
        <v>2013</v>
      </c>
      <c r="L17898">
        <v>2014</v>
      </c>
    </row>
    <row r="17899" spans="1:12" x14ac:dyDescent="0.25">
      <c r="A17899">
        <v>32</v>
      </c>
      <c r="B17899">
        <v>95105321</v>
      </c>
      <c r="C17899" t="s">
        <v>7446</v>
      </c>
      <c r="D17899">
        <v>65</v>
      </c>
      <c r="E17899">
        <v>0</v>
      </c>
      <c r="F17899">
        <v>48.75</v>
      </c>
      <c r="G17899">
        <v>0</v>
      </c>
      <c r="H17899">
        <v>62.99</v>
      </c>
      <c r="I17899">
        <v>0</v>
      </c>
      <c r="K17899">
        <v>2013</v>
      </c>
      <c r="L17899">
        <v>2015</v>
      </c>
    </row>
    <row r="17900" spans="1:12" x14ac:dyDescent="0.25">
      <c r="A17900">
        <v>32</v>
      </c>
      <c r="B17900">
        <v>95107223</v>
      </c>
      <c r="C17900" t="s">
        <v>7447</v>
      </c>
      <c r="D17900">
        <v>112</v>
      </c>
      <c r="E17900">
        <v>0</v>
      </c>
      <c r="F17900">
        <v>84</v>
      </c>
      <c r="G17900">
        <v>0</v>
      </c>
      <c r="H17900">
        <v>113.76</v>
      </c>
      <c r="I17900">
        <v>0</v>
      </c>
      <c r="K17900">
        <v>2014</v>
      </c>
      <c r="L17900">
        <v>2016</v>
      </c>
    </row>
    <row r="17901" spans="1:12" x14ac:dyDescent="0.25">
      <c r="A17901">
        <v>32</v>
      </c>
      <c r="B17901">
        <v>95107224</v>
      </c>
      <c r="C17901" t="s">
        <v>7448</v>
      </c>
      <c r="D17901">
        <v>112</v>
      </c>
      <c r="E17901">
        <v>0</v>
      </c>
      <c r="F17901">
        <v>84</v>
      </c>
      <c r="G17901">
        <v>0</v>
      </c>
      <c r="H17901">
        <v>113.76</v>
      </c>
      <c r="I17901">
        <v>0</v>
      </c>
      <c r="K17901">
        <v>2014</v>
      </c>
      <c r="L17901">
        <v>2016</v>
      </c>
    </row>
    <row r="17902" spans="1:12" x14ac:dyDescent="0.25">
      <c r="A17902">
        <v>32</v>
      </c>
      <c r="B17902">
        <v>95107225</v>
      </c>
      <c r="C17902" t="s">
        <v>7449</v>
      </c>
      <c r="D17902">
        <v>112</v>
      </c>
      <c r="E17902">
        <v>0</v>
      </c>
      <c r="F17902">
        <v>84</v>
      </c>
      <c r="G17902">
        <v>0</v>
      </c>
      <c r="H17902">
        <v>113.76</v>
      </c>
      <c r="I17902">
        <v>0</v>
      </c>
      <c r="K17902">
        <v>2014</v>
      </c>
      <c r="L17902">
        <v>2016</v>
      </c>
    </row>
    <row r="17903" spans="1:12" x14ac:dyDescent="0.25">
      <c r="A17903">
        <v>32</v>
      </c>
      <c r="B17903">
        <v>95107226</v>
      </c>
      <c r="C17903" t="s">
        <v>7450</v>
      </c>
      <c r="D17903">
        <v>112</v>
      </c>
      <c r="E17903">
        <v>0</v>
      </c>
      <c r="F17903">
        <v>84</v>
      </c>
      <c r="G17903">
        <v>0</v>
      </c>
      <c r="H17903">
        <v>0</v>
      </c>
      <c r="I17903">
        <v>0</v>
      </c>
      <c r="K17903">
        <v>2014</v>
      </c>
      <c r="L17903">
        <v>2014</v>
      </c>
    </row>
    <row r="17904" spans="1:12" x14ac:dyDescent="0.25">
      <c r="A17904">
        <v>32</v>
      </c>
      <c r="B17904">
        <v>95127903</v>
      </c>
      <c r="C17904" t="s">
        <v>7451</v>
      </c>
      <c r="D17904">
        <v>650</v>
      </c>
      <c r="E17904">
        <v>0</v>
      </c>
      <c r="F17904">
        <v>455</v>
      </c>
      <c r="G17904">
        <v>0</v>
      </c>
      <c r="H17904">
        <v>0</v>
      </c>
      <c r="I17904">
        <v>0</v>
      </c>
      <c r="K17904">
        <v>2013</v>
      </c>
      <c r="L17904">
        <v>2014</v>
      </c>
    </row>
    <row r="17905" spans="1:12" x14ac:dyDescent="0.25">
      <c r="A17905">
        <v>32</v>
      </c>
      <c r="B17905">
        <v>95130193</v>
      </c>
      <c r="C17905" t="s">
        <v>7452</v>
      </c>
      <c r="D17905">
        <v>330</v>
      </c>
      <c r="E17905">
        <v>0</v>
      </c>
      <c r="F17905">
        <v>247.5</v>
      </c>
      <c r="G17905">
        <v>0</v>
      </c>
      <c r="H17905">
        <v>0</v>
      </c>
      <c r="I17905">
        <v>0</v>
      </c>
      <c r="K17905">
        <v>2014</v>
      </c>
      <c r="L17905">
        <v>2016</v>
      </c>
    </row>
    <row r="17906" spans="1:12" x14ac:dyDescent="0.25">
      <c r="A17906">
        <v>32</v>
      </c>
      <c r="B17906">
        <v>95130194</v>
      </c>
      <c r="C17906" t="s">
        <v>7453</v>
      </c>
      <c r="D17906">
        <v>330</v>
      </c>
      <c r="E17906">
        <v>0</v>
      </c>
      <c r="F17906">
        <v>247.5</v>
      </c>
      <c r="G17906">
        <v>0</v>
      </c>
      <c r="H17906">
        <v>0</v>
      </c>
      <c r="I17906">
        <v>0</v>
      </c>
      <c r="K17906">
        <v>2014</v>
      </c>
      <c r="L17906">
        <v>2016</v>
      </c>
    </row>
    <row r="17907" spans="1:12" x14ac:dyDescent="0.25">
      <c r="A17907">
        <v>32</v>
      </c>
      <c r="B17907">
        <v>95130195</v>
      </c>
      <c r="C17907" t="s">
        <v>7454</v>
      </c>
      <c r="D17907">
        <v>330</v>
      </c>
      <c r="E17907">
        <v>0</v>
      </c>
      <c r="F17907">
        <v>247.5</v>
      </c>
      <c r="G17907">
        <v>0</v>
      </c>
      <c r="H17907">
        <v>0</v>
      </c>
      <c r="I17907">
        <v>0</v>
      </c>
      <c r="K17907">
        <v>2014</v>
      </c>
      <c r="L17907">
        <v>2014</v>
      </c>
    </row>
    <row r="17908" spans="1:12" x14ac:dyDescent="0.25">
      <c r="A17908">
        <v>32</v>
      </c>
      <c r="B17908">
        <v>95130196</v>
      </c>
      <c r="C17908" t="s">
        <v>7435</v>
      </c>
      <c r="D17908">
        <v>330</v>
      </c>
      <c r="E17908">
        <v>0</v>
      </c>
      <c r="F17908">
        <v>231</v>
      </c>
      <c r="G17908">
        <v>0</v>
      </c>
      <c r="H17908">
        <v>0</v>
      </c>
      <c r="I17908">
        <v>0</v>
      </c>
      <c r="K17908">
        <v>2013</v>
      </c>
      <c r="L17908">
        <v>2016</v>
      </c>
    </row>
    <row r="17909" spans="1:12" x14ac:dyDescent="0.25">
      <c r="A17909">
        <v>32</v>
      </c>
      <c r="B17909">
        <v>95130364</v>
      </c>
      <c r="C17909" t="s">
        <v>7394</v>
      </c>
      <c r="D17909">
        <v>55</v>
      </c>
      <c r="E17909">
        <v>0</v>
      </c>
      <c r="F17909">
        <v>41.25</v>
      </c>
      <c r="G17909">
        <v>0</v>
      </c>
      <c r="H17909">
        <v>0</v>
      </c>
      <c r="I17909">
        <v>0</v>
      </c>
      <c r="K17909">
        <v>2013</v>
      </c>
      <c r="L17909">
        <v>2017</v>
      </c>
    </row>
    <row r="17910" spans="1:12" x14ac:dyDescent="0.25">
      <c r="A17910">
        <v>32</v>
      </c>
      <c r="B17910">
        <v>95131551</v>
      </c>
      <c r="C17910" t="s">
        <v>7455</v>
      </c>
      <c r="D17910">
        <v>125</v>
      </c>
      <c r="E17910">
        <v>0</v>
      </c>
      <c r="F17910">
        <v>93.75</v>
      </c>
      <c r="G17910">
        <v>0</v>
      </c>
      <c r="H17910">
        <v>0</v>
      </c>
      <c r="I17910">
        <v>0</v>
      </c>
      <c r="K17910">
        <v>2013</v>
      </c>
      <c r="L17910">
        <v>2015</v>
      </c>
    </row>
    <row r="17911" spans="1:12" x14ac:dyDescent="0.25">
      <c r="A17911">
        <v>32</v>
      </c>
      <c r="B17911">
        <v>95131552</v>
      </c>
      <c r="C17911" t="s">
        <v>7455</v>
      </c>
      <c r="D17911">
        <v>125</v>
      </c>
      <c r="E17911">
        <v>0</v>
      </c>
      <c r="F17911">
        <v>93.75</v>
      </c>
      <c r="G17911">
        <v>0</v>
      </c>
      <c r="H17911">
        <v>0</v>
      </c>
      <c r="I17911">
        <v>0</v>
      </c>
      <c r="K17911">
        <v>2013</v>
      </c>
      <c r="L17911">
        <v>2016</v>
      </c>
    </row>
    <row r="17912" spans="1:12" x14ac:dyDescent="0.25">
      <c r="A17912">
        <v>32</v>
      </c>
      <c r="B17912">
        <v>95131553</v>
      </c>
      <c r="C17912" t="s">
        <v>7455</v>
      </c>
      <c r="D17912">
        <v>146</v>
      </c>
      <c r="E17912">
        <v>0</v>
      </c>
      <c r="F17912">
        <v>87.6</v>
      </c>
      <c r="G17912">
        <v>0</v>
      </c>
      <c r="H17912">
        <v>0</v>
      </c>
      <c r="I17912">
        <v>0</v>
      </c>
      <c r="K17912">
        <v>2013</v>
      </c>
      <c r="L17912">
        <v>2015</v>
      </c>
    </row>
    <row r="17913" spans="1:12" x14ac:dyDescent="0.25">
      <c r="A17913">
        <v>32</v>
      </c>
      <c r="B17913">
        <v>95131554</v>
      </c>
      <c r="C17913" t="s">
        <v>7455</v>
      </c>
      <c r="D17913">
        <v>146</v>
      </c>
      <c r="E17913">
        <v>0</v>
      </c>
      <c r="F17913">
        <v>87.6</v>
      </c>
      <c r="G17913">
        <v>0</v>
      </c>
      <c r="H17913">
        <v>0</v>
      </c>
      <c r="I17913">
        <v>0</v>
      </c>
      <c r="K17913">
        <v>2013</v>
      </c>
      <c r="L17913">
        <v>2016</v>
      </c>
    </row>
    <row r="17914" spans="1:12" x14ac:dyDescent="0.25">
      <c r="A17914">
        <v>32</v>
      </c>
      <c r="B17914">
        <v>95131555</v>
      </c>
      <c r="C17914" t="s">
        <v>7455</v>
      </c>
      <c r="D17914">
        <v>125</v>
      </c>
      <c r="E17914">
        <v>0</v>
      </c>
      <c r="F17914">
        <v>93.75</v>
      </c>
      <c r="G17914">
        <v>0</v>
      </c>
      <c r="H17914">
        <v>0</v>
      </c>
      <c r="I17914">
        <v>0</v>
      </c>
      <c r="K17914">
        <v>2013</v>
      </c>
      <c r="L17914">
        <v>2015</v>
      </c>
    </row>
    <row r="17915" spans="1:12" x14ac:dyDescent="0.25">
      <c r="A17915">
        <v>32</v>
      </c>
      <c r="B17915">
        <v>95131556</v>
      </c>
      <c r="C17915" t="s">
        <v>7455</v>
      </c>
      <c r="D17915">
        <v>125</v>
      </c>
      <c r="E17915">
        <v>0</v>
      </c>
      <c r="F17915">
        <v>93.75</v>
      </c>
      <c r="G17915">
        <v>0</v>
      </c>
      <c r="H17915">
        <v>0</v>
      </c>
      <c r="I17915">
        <v>0</v>
      </c>
      <c r="K17915">
        <v>2013</v>
      </c>
      <c r="L17915">
        <v>2016</v>
      </c>
    </row>
    <row r="17916" spans="1:12" x14ac:dyDescent="0.25">
      <c r="A17916">
        <v>32</v>
      </c>
      <c r="B17916">
        <v>95131557</v>
      </c>
      <c r="C17916" t="s">
        <v>7455</v>
      </c>
      <c r="D17916">
        <v>125</v>
      </c>
      <c r="E17916">
        <v>0</v>
      </c>
      <c r="F17916">
        <v>93.75</v>
      </c>
      <c r="G17916">
        <v>0</v>
      </c>
      <c r="H17916">
        <v>0</v>
      </c>
      <c r="I17916">
        <v>0</v>
      </c>
      <c r="K17916">
        <v>2013</v>
      </c>
      <c r="L17916">
        <v>2016</v>
      </c>
    </row>
    <row r="17917" spans="1:12" x14ac:dyDescent="0.25">
      <c r="A17917">
        <v>32</v>
      </c>
      <c r="B17917">
        <v>95131558</v>
      </c>
      <c r="C17917" t="s">
        <v>7455</v>
      </c>
      <c r="D17917">
        <v>125</v>
      </c>
      <c r="E17917">
        <v>0</v>
      </c>
      <c r="F17917">
        <v>93.75</v>
      </c>
      <c r="G17917">
        <v>0</v>
      </c>
      <c r="H17917">
        <v>0</v>
      </c>
      <c r="I17917">
        <v>0</v>
      </c>
      <c r="K17917">
        <v>2013</v>
      </c>
      <c r="L17917">
        <v>2015</v>
      </c>
    </row>
    <row r="17918" spans="1:12" x14ac:dyDescent="0.25">
      <c r="A17918">
        <v>32</v>
      </c>
      <c r="B17918">
        <v>95136171</v>
      </c>
      <c r="C17918" t="s">
        <v>4209</v>
      </c>
      <c r="D17918">
        <v>90</v>
      </c>
      <c r="E17918">
        <v>0</v>
      </c>
      <c r="F17918">
        <v>67.5</v>
      </c>
      <c r="G17918">
        <v>0</v>
      </c>
      <c r="H17918">
        <v>91.41</v>
      </c>
      <c r="I17918">
        <v>0</v>
      </c>
      <c r="K17918">
        <v>2011</v>
      </c>
      <c r="L17918">
        <v>2016</v>
      </c>
    </row>
    <row r="17919" spans="1:12" x14ac:dyDescent="0.25">
      <c r="A17919">
        <v>32</v>
      </c>
      <c r="B17919">
        <v>95142787</v>
      </c>
      <c r="C17919" t="s">
        <v>6268</v>
      </c>
      <c r="D17919">
        <v>340</v>
      </c>
      <c r="E17919">
        <v>0</v>
      </c>
      <c r="F17919">
        <v>255</v>
      </c>
      <c r="G17919">
        <v>0</v>
      </c>
      <c r="H17919">
        <v>0</v>
      </c>
      <c r="I17919">
        <v>0</v>
      </c>
      <c r="K17919">
        <v>2013</v>
      </c>
      <c r="L17919">
        <v>2017</v>
      </c>
    </row>
    <row r="17920" spans="1:12" x14ac:dyDescent="0.25">
      <c r="A17920">
        <v>32</v>
      </c>
      <c r="B17920">
        <v>95147529</v>
      </c>
      <c r="C17920" t="s">
        <v>7456</v>
      </c>
      <c r="D17920">
        <v>50</v>
      </c>
      <c r="E17920">
        <v>0</v>
      </c>
      <c r="F17920">
        <v>37.5</v>
      </c>
      <c r="G17920">
        <v>0</v>
      </c>
      <c r="H17920">
        <v>0</v>
      </c>
      <c r="I17920">
        <v>0</v>
      </c>
      <c r="K17920">
        <v>2013</v>
      </c>
      <c r="L17920">
        <v>2016</v>
      </c>
    </row>
    <row r="17921" spans="1:12" x14ac:dyDescent="0.25">
      <c r="A17921">
        <v>32</v>
      </c>
      <c r="B17921">
        <v>95147684</v>
      </c>
      <c r="C17921" t="s">
        <v>7426</v>
      </c>
      <c r="D17921">
        <v>950</v>
      </c>
      <c r="E17921">
        <v>0</v>
      </c>
      <c r="F17921">
        <v>665</v>
      </c>
      <c r="G17921">
        <v>0</v>
      </c>
      <c r="H17921">
        <v>0</v>
      </c>
      <c r="I17921">
        <v>0</v>
      </c>
      <c r="K17921">
        <v>2013</v>
      </c>
      <c r="L17921">
        <v>2015</v>
      </c>
    </row>
    <row r="17922" spans="1:12" x14ac:dyDescent="0.25">
      <c r="A17922">
        <v>32</v>
      </c>
      <c r="B17922">
        <v>95147694</v>
      </c>
      <c r="C17922" t="s">
        <v>7426</v>
      </c>
      <c r="D17922">
        <v>950</v>
      </c>
      <c r="E17922">
        <v>0</v>
      </c>
      <c r="F17922">
        <v>712.5</v>
      </c>
      <c r="G17922">
        <v>0</v>
      </c>
      <c r="H17922">
        <v>0</v>
      </c>
      <c r="I17922">
        <v>0</v>
      </c>
      <c r="K17922">
        <v>2013</v>
      </c>
      <c r="L17922">
        <v>2015</v>
      </c>
    </row>
    <row r="17923" spans="1:12" x14ac:dyDescent="0.25">
      <c r="A17923">
        <v>32</v>
      </c>
      <c r="B17923">
        <v>95147728</v>
      </c>
      <c r="C17923" t="s">
        <v>6000</v>
      </c>
      <c r="D17923">
        <v>300</v>
      </c>
      <c r="E17923">
        <v>0</v>
      </c>
      <c r="F17923">
        <v>225</v>
      </c>
      <c r="G17923">
        <v>0</v>
      </c>
      <c r="H17923">
        <v>0</v>
      </c>
      <c r="I17923">
        <v>0</v>
      </c>
      <c r="K17923">
        <v>2013</v>
      </c>
      <c r="L17923">
        <v>2015</v>
      </c>
    </row>
    <row r="17924" spans="1:12" x14ac:dyDescent="0.25">
      <c r="A17924">
        <v>32</v>
      </c>
      <c r="B17924">
        <v>95147733</v>
      </c>
      <c r="C17924" t="s">
        <v>6464</v>
      </c>
      <c r="D17924">
        <v>300</v>
      </c>
      <c r="E17924">
        <v>0</v>
      </c>
      <c r="F17924">
        <v>225</v>
      </c>
      <c r="G17924">
        <v>0</v>
      </c>
      <c r="H17924">
        <v>0</v>
      </c>
      <c r="I17924">
        <v>0</v>
      </c>
      <c r="K17924">
        <v>2013</v>
      </c>
      <c r="L17924">
        <v>2015</v>
      </c>
    </row>
    <row r="17925" spans="1:12" x14ac:dyDescent="0.25">
      <c r="A17925">
        <v>32</v>
      </c>
      <c r="B17925">
        <v>95147734</v>
      </c>
      <c r="C17925" t="s">
        <v>6465</v>
      </c>
      <c r="D17925">
        <v>300</v>
      </c>
      <c r="E17925">
        <v>0</v>
      </c>
      <c r="F17925">
        <v>225</v>
      </c>
      <c r="G17925">
        <v>0</v>
      </c>
      <c r="H17925">
        <v>0</v>
      </c>
      <c r="I17925">
        <v>0</v>
      </c>
      <c r="K17925">
        <v>2013</v>
      </c>
      <c r="L17925">
        <v>2014</v>
      </c>
    </row>
    <row r="17926" spans="1:12" x14ac:dyDescent="0.25">
      <c r="A17926">
        <v>32</v>
      </c>
      <c r="B17926">
        <v>95147736</v>
      </c>
      <c r="C17926" t="s">
        <v>7457</v>
      </c>
      <c r="D17926">
        <v>300</v>
      </c>
      <c r="E17926">
        <v>0</v>
      </c>
      <c r="F17926">
        <v>225</v>
      </c>
      <c r="G17926">
        <v>0</v>
      </c>
      <c r="H17926">
        <v>0</v>
      </c>
      <c r="I17926">
        <v>0</v>
      </c>
      <c r="K17926">
        <v>2013</v>
      </c>
      <c r="L17926">
        <v>2015</v>
      </c>
    </row>
    <row r="17927" spans="1:12" x14ac:dyDescent="0.25">
      <c r="A17927">
        <v>32</v>
      </c>
      <c r="B17927">
        <v>95147737</v>
      </c>
      <c r="C17927" t="s">
        <v>7458</v>
      </c>
      <c r="D17927">
        <v>300</v>
      </c>
      <c r="E17927">
        <v>0</v>
      </c>
      <c r="F17927">
        <v>225</v>
      </c>
      <c r="G17927">
        <v>0</v>
      </c>
      <c r="H17927">
        <v>0</v>
      </c>
      <c r="I17927">
        <v>0</v>
      </c>
      <c r="K17927">
        <v>2013</v>
      </c>
      <c r="L17927">
        <v>2014</v>
      </c>
    </row>
    <row r="17928" spans="1:12" x14ac:dyDescent="0.25">
      <c r="A17928">
        <v>32</v>
      </c>
      <c r="B17928">
        <v>95147738</v>
      </c>
      <c r="C17928" t="s">
        <v>7459</v>
      </c>
      <c r="D17928">
        <v>300</v>
      </c>
      <c r="E17928">
        <v>0</v>
      </c>
      <c r="F17928">
        <v>225</v>
      </c>
      <c r="G17928">
        <v>0</v>
      </c>
      <c r="H17928">
        <v>0</v>
      </c>
      <c r="I17928">
        <v>0</v>
      </c>
      <c r="K17928">
        <v>2013</v>
      </c>
      <c r="L17928">
        <v>2015</v>
      </c>
    </row>
    <row r="17929" spans="1:12" x14ac:dyDescent="0.25">
      <c r="A17929">
        <v>32</v>
      </c>
      <c r="B17929">
        <v>95147739</v>
      </c>
      <c r="C17929" t="s">
        <v>7460</v>
      </c>
      <c r="D17929">
        <v>300</v>
      </c>
      <c r="E17929">
        <v>0</v>
      </c>
      <c r="F17929">
        <v>225</v>
      </c>
      <c r="G17929">
        <v>0</v>
      </c>
      <c r="H17929">
        <v>0</v>
      </c>
      <c r="I17929">
        <v>0</v>
      </c>
      <c r="K17929">
        <v>2014</v>
      </c>
      <c r="L17929">
        <v>2015</v>
      </c>
    </row>
    <row r="17930" spans="1:12" x14ac:dyDescent="0.25">
      <c r="A17930">
        <v>32</v>
      </c>
      <c r="B17930">
        <v>95147740</v>
      </c>
      <c r="C17930" t="s">
        <v>6055</v>
      </c>
      <c r="D17930">
        <v>300</v>
      </c>
      <c r="E17930">
        <v>0</v>
      </c>
      <c r="F17930">
        <v>225</v>
      </c>
      <c r="G17930">
        <v>0</v>
      </c>
      <c r="H17930">
        <v>0</v>
      </c>
      <c r="I17930">
        <v>0</v>
      </c>
      <c r="K17930">
        <v>2013</v>
      </c>
      <c r="L17930">
        <v>2015</v>
      </c>
    </row>
    <row r="17931" spans="1:12" x14ac:dyDescent="0.25">
      <c r="A17931">
        <v>32</v>
      </c>
      <c r="B17931">
        <v>95147741</v>
      </c>
      <c r="C17931" t="s">
        <v>7461</v>
      </c>
      <c r="D17931">
        <v>300</v>
      </c>
      <c r="E17931">
        <v>0</v>
      </c>
      <c r="F17931">
        <v>225</v>
      </c>
      <c r="G17931">
        <v>0</v>
      </c>
      <c r="H17931">
        <v>0</v>
      </c>
      <c r="I17931">
        <v>0</v>
      </c>
      <c r="K17931">
        <v>2013</v>
      </c>
      <c r="L17931">
        <v>2015</v>
      </c>
    </row>
    <row r="17932" spans="1:12" x14ac:dyDescent="0.25">
      <c r="A17932">
        <v>32</v>
      </c>
      <c r="B17932">
        <v>95147742</v>
      </c>
      <c r="C17932" t="s">
        <v>7462</v>
      </c>
      <c r="D17932">
        <v>300</v>
      </c>
      <c r="E17932">
        <v>0</v>
      </c>
      <c r="F17932">
        <v>225</v>
      </c>
      <c r="G17932">
        <v>0</v>
      </c>
      <c r="H17932">
        <v>0</v>
      </c>
      <c r="I17932">
        <v>0</v>
      </c>
      <c r="K17932">
        <v>2014</v>
      </c>
      <c r="L17932">
        <v>2014</v>
      </c>
    </row>
    <row r="17933" spans="1:12" x14ac:dyDescent="0.25">
      <c r="A17933">
        <v>32</v>
      </c>
      <c r="B17933">
        <v>95147746</v>
      </c>
      <c r="C17933" t="s">
        <v>7463</v>
      </c>
      <c r="D17933">
        <v>300</v>
      </c>
      <c r="E17933">
        <v>0</v>
      </c>
      <c r="F17933">
        <v>225</v>
      </c>
      <c r="G17933">
        <v>0</v>
      </c>
      <c r="H17933">
        <v>0</v>
      </c>
      <c r="I17933">
        <v>0</v>
      </c>
      <c r="K17933">
        <v>2013</v>
      </c>
      <c r="L17933">
        <v>2015</v>
      </c>
    </row>
    <row r="17934" spans="1:12" x14ac:dyDescent="0.25">
      <c r="A17934">
        <v>32</v>
      </c>
      <c r="B17934">
        <v>95147747</v>
      </c>
      <c r="C17934" t="s">
        <v>6467</v>
      </c>
      <c r="D17934">
        <v>300</v>
      </c>
      <c r="E17934">
        <v>0</v>
      </c>
      <c r="F17934">
        <v>225</v>
      </c>
      <c r="G17934">
        <v>0</v>
      </c>
      <c r="H17934">
        <v>0</v>
      </c>
      <c r="I17934">
        <v>0</v>
      </c>
      <c r="K17934">
        <v>2014</v>
      </c>
      <c r="L17934">
        <v>2015</v>
      </c>
    </row>
    <row r="17935" spans="1:12" x14ac:dyDescent="0.25">
      <c r="A17935">
        <v>32</v>
      </c>
      <c r="B17935">
        <v>95147748</v>
      </c>
      <c r="C17935" t="s">
        <v>6518</v>
      </c>
      <c r="D17935">
        <v>650</v>
      </c>
      <c r="E17935">
        <v>0</v>
      </c>
      <c r="F17935">
        <v>487.5</v>
      </c>
      <c r="G17935">
        <v>0</v>
      </c>
      <c r="H17935">
        <v>0</v>
      </c>
      <c r="I17935">
        <v>0</v>
      </c>
      <c r="K17935">
        <v>2013</v>
      </c>
      <c r="L17935">
        <v>2014</v>
      </c>
    </row>
    <row r="17936" spans="1:12" x14ac:dyDescent="0.25">
      <c r="A17936">
        <v>32</v>
      </c>
      <c r="B17936">
        <v>95147749</v>
      </c>
      <c r="C17936" t="s">
        <v>7464</v>
      </c>
      <c r="D17936">
        <v>650</v>
      </c>
      <c r="E17936">
        <v>0</v>
      </c>
      <c r="F17936">
        <v>487.5</v>
      </c>
      <c r="G17936">
        <v>0</v>
      </c>
      <c r="H17936">
        <v>0</v>
      </c>
      <c r="I17936">
        <v>0</v>
      </c>
      <c r="K17936">
        <v>2013</v>
      </c>
      <c r="L17936">
        <v>2014</v>
      </c>
    </row>
    <row r="17937" spans="1:12" x14ac:dyDescent="0.25">
      <c r="A17937">
        <v>32</v>
      </c>
      <c r="B17937">
        <v>95147750</v>
      </c>
      <c r="C17937" t="s">
        <v>7465</v>
      </c>
      <c r="D17937">
        <v>650</v>
      </c>
      <c r="E17937">
        <v>0</v>
      </c>
      <c r="F17937">
        <v>487.5</v>
      </c>
      <c r="G17937">
        <v>0</v>
      </c>
      <c r="H17937">
        <v>0</v>
      </c>
      <c r="I17937">
        <v>0</v>
      </c>
      <c r="K17937">
        <v>2013</v>
      </c>
      <c r="L17937">
        <v>2014</v>
      </c>
    </row>
    <row r="17938" spans="1:12" x14ac:dyDescent="0.25">
      <c r="A17938">
        <v>32</v>
      </c>
      <c r="B17938">
        <v>95147751</v>
      </c>
      <c r="C17938" t="s">
        <v>7466</v>
      </c>
      <c r="D17938">
        <v>650</v>
      </c>
      <c r="E17938">
        <v>0</v>
      </c>
      <c r="F17938">
        <v>455</v>
      </c>
      <c r="G17938">
        <v>0</v>
      </c>
      <c r="H17938">
        <v>0</v>
      </c>
      <c r="I17938">
        <v>0</v>
      </c>
      <c r="K17938">
        <v>2013</v>
      </c>
      <c r="L17938">
        <v>2013</v>
      </c>
    </row>
    <row r="17939" spans="1:12" x14ac:dyDescent="0.25">
      <c r="A17939">
        <v>32</v>
      </c>
      <c r="B17939">
        <v>95147752</v>
      </c>
      <c r="C17939" t="s">
        <v>7467</v>
      </c>
      <c r="D17939">
        <v>650</v>
      </c>
      <c r="E17939">
        <v>0</v>
      </c>
      <c r="F17939">
        <v>487.5</v>
      </c>
      <c r="G17939">
        <v>0</v>
      </c>
      <c r="H17939">
        <v>0</v>
      </c>
      <c r="I17939">
        <v>0</v>
      </c>
      <c r="K17939">
        <v>2013</v>
      </c>
      <c r="L17939">
        <v>2014</v>
      </c>
    </row>
    <row r="17940" spans="1:12" x14ac:dyDescent="0.25">
      <c r="A17940">
        <v>32</v>
      </c>
      <c r="B17940">
        <v>95147753</v>
      </c>
      <c r="C17940" t="s">
        <v>7468</v>
      </c>
      <c r="D17940">
        <v>650</v>
      </c>
      <c r="E17940">
        <v>0</v>
      </c>
      <c r="F17940">
        <v>487.5</v>
      </c>
      <c r="G17940">
        <v>0</v>
      </c>
      <c r="H17940">
        <v>0</v>
      </c>
      <c r="I17940">
        <v>0</v>
      </c>
      <c r="K17940">
        <v>2013</v>
      </c>
      <c r="L17940">
        <v>2014</v>
      </c>
    </row>
    <row r="17941" spans="1:12" x14ac:dyDescent="0.25">
      <c r="A17941">
        <v>32</v>
      </c>
      <c r="B17941">
        <v>95147754</v>
      </c>
      <c r="C17941" t="s">
        <v>6519</v>
      </c>
      <c r="D17941">
        <v>650</v>
      </c>
      <c r="E17941">
        <v>0</v>
      </c>
      <c r="F17941">
        <v>487.5</v>
      </c>
      <c r="G17941">
        <v>0</v>
      </c>
      <c r="H17941">
        <v>0</v>
      </c>
      <c r="I17941">
        <v>0</v>
      </c>
      <c r="K17941">
        <v>2013</v>
      </c>
      <c r="L17941">
        <v>2014</v>
      </c>
    </row>
    <row r="17942" spans="1:12" x14ac:dyDescent="0.25">
      <c r="A17942">
        <v>32</v>
      </c>
      <c r="B17942">
        <v>95147755</v>
      </c>
      <c r="C17942" t="s">
        <v>7469</v>
      </c>
      <c r="D17942">
        <v>650</v>
      </c>
      <c r="E17942">
        <v>0</v>
      </c>
      <c r="F17942">
        <v>487.5</v>
      </c>
      <c r="G17942">
        <v>0</v>
      </c>
      <c r="H17942">
        <v>0</v>
      </c>
      <c r="I17942">
        <v>0</v>
      </c>
      <c r="K17942">
        <v>2013</v>
      </c>
      <c r="L17942">
        <v>2014</v>
      </c>
    </row>
    <row r="17943" spans="1:12" x14ac:dyDescent="0.25">
      <c r="A17943">
        <v>32</v>
      </c>
      <c r="B17943">
        <v>95147756</v>
      </c>
      <c r="C17943" t="s">
        <v>7470</v>
      </c>
      <c r="D17943">
        <v>650</v>
      </c>
      <c r="E17943">
        <v>0</v>
      </c>
      <c r="F17943">
        <v>487.5</v>
      </c>
      <c r="G17943">
        <v>0</v>
      </c>
      <c r="H17943">
        <v>0</v>
      </c>
      <c r="I17943">
        <v>0</v>
      </c>
      <c r="K17943">
        <v>2013</v>
      </c>
      <c r="L17943">
        <v>2014</v>
      </c>
    </row>
    <row r="17944" spans="1:12" x14ac:dyDescent="0.25">
      <c r="A17944">
        <v>32</v>
      </c>
      <c r="B17944">
        <v>95147757</v>
      </c>
      <c r="C17944" t="s">
        <v>7471</v>
      </c>
      <c r="D17944">
        <v>650</v>
      </c>
      <c r="E17944">
        <v>0</v>
      </c>
      <c r="F17944">
        <v>487.5</v>
      </c>
      <c r="G17944">
        <v>0</v>
      </c>
      <c r="H17944">
        <v>0</v>
      </c>
      <c r="I17944">
        <v>0</v>
      </c>
      <c r="K17944">
        <v>2014</v>
      </c>
      <c r="L17944">
        <v>2014</v>
      </c>
    </row>
    <row r="17945" spans="1:12" x14ac:dyDescent="0.25">
      <c r="A17945">
        <v>32</v>
      </c>
      <c r="B17945">
        <v>95147758</v>
      </c>
      <c r="C17945" t="s">
        <v>7472</v>
      </c>
      <c r="D17945">
        <v>650</v>
      </c>
      <c r="E17945">
        <v>0</v>
      </c>
      <c r="F17945">
        <v>455</v>
      </c>
      <c r="G17945">
        <v>0</v>
      </c>
      <c r="H17945">
        <v>0</v>
      </c>
      <c r="I17945">
        <v>0</v>
      </c>
      <c r="K17945">
        <v>2013</v>
      </c>
      <c r="L17945">
        <v>2013</v>
      </c>
    </row>
    <row r="17946" spans="1:12" x14ac:dyDescent="0.25">
      <c r="A17946">
        <v>32</v>
      </c>
      <c r="B17946">
        <v>95147759</v>
      </c>
      <c r="C17946" t="s">
        <v>7473</v>
      </c>
      <c r="D17946">
        <v>650</v>
      </c>
      <c r="E17946">
        <v>0</v>
      </c>
      <c r="F17946">
        <v>487.5</v>
      </c>
      <c r="G17946">
        <v>0</v>
      </c>
      <c r="H17946">
        <v>0</v>
      </c>
      <c r="I17946">
        <v>0</v>
      </c>
      <c r="K17946">
        <v>2014</v>
      </c>
      <c r="L17946">
        <v>2014</v>
      </c>
    </row>
    <row r="17947" spans="1:12" x14ac:dyDescent="0.25">
      <c r="A17947">
        <v>32</v>
      </c>
      <c r="B17947">
        <v>95147760</v>
      </c>
      <c r="C17947" t="s">
        <v>6517</v>
      </c>
      <c r="D17947">
        <v>650</v>
      </c>
      <c r="E17947">
        <v>0</v>
      </c>
      <c r="F17947">
        <v>487.5</v>
      </c>
      <c r="G17947">
        <v>0</v>
      </c>
      <c r="H17947">
        <v>0</v>
      </c>
      <c r="I17947">
        <v>0</v>
      </c>
      <c r="K17947">
        <v>2014</v>
      </c>
      <c r="L17947">
        <v>2014</v>
      </c>
    </row>
    <row r="17948" spans="1:12" x14ac:dyDescent="0.25">
      <c r="A17948">
        <v>32</v>
      </c>
      <c r="B17948">
        <v>95154517</v>
      </c>
      <c r="C17948" t="s">
        <v>5375</v>
      </c>
      <c r="D17948">
        <v>130</v>
      </c>
      <c r="E17948">
        <v>0</v>
      </c>
      <c r="F17948">
        <v>91</v>
      </c>
      <c r="G17948">
        <v>0</v>
      </c>
      <c r="H17948">
        <v>0</v>
      </c>
      <c r="I17948">
        <v>0</v>
      </c>
      <c r="K17948">
        <v>2013</v>
      </c>
      <c r="L17948">
        <v>2016</v>
      </c>
    </row>
    <row r="17949" spans="1:12" x14ac:dyDescent="0.25">
      <c r="A17949">
        <v>32</v>
      </c>
      <c r="B17949">
        <v>95161705</v>
      </c>
      <c r="C17949" t="s">
        <v>7474</v>
      </c>
      <c r="D17949">
        <v>100</v>
      </c>
      <c r="E17949">
        <v>0</v>
      </c>
      <c r="F17949">
        <v>75</v>
      </c>
      <c r="G17949">
        <v>0</v>
      </c>
      <c r="H17949">
        <v>101.57</v>
      </c>
      <c r="I17949">
        <v>0</v>
      </c>
      <c r="K17949">
        <v>2011</v>
      </c>
      <c r="L17949">
        <v>2012</v>
      </c>
    </row>
    <row r="17950" spans="1:12" x14ac:dyDescent="0.25">
      <c r="A17950">
        <v>32</v>
      </c>
      <c r="B17950">
        <v>95161706</v>
      </c>
      <c r="C17950" t="s">
        <v>6147</v>
      </c>
      <c r="D17950">
        <v>100</v>
      </c>
      <c r="E17950">
        <v>0</v>
      </c>
      <c r="F17950">
        <v>75</v>
      </c>
      <c r="G17950">
        <v>0</v>
      </c>
      <c r="H17950">
        <v>101.57</v>
      </c>
      <c r="I17950">
        <v>0</v>
      </c>
      <c r="K17950">
        <v>2011</v>
      </c>
      <c r="L17950">
        <v>2012</v>
      </c>
    </row>
    <row r="17951" spans="1:12" x14ac:dyDescent="0.25">
      <c r="A17951">
        <v>32</v>
      </c>
      <c r="B17951">
        <v>95166321</v>
      </c>
      <c r="C17951" t="s">
        <v>2318</v>
      </c>
      <c r="D17951">
        <v>104</v>
      </c>
      <c r="E17951">
        <v>0</v>
      </c>
      <c r="F17951">
        <v>78</v>
      </c>
      <c r="G17951">
        <v>0</v>
      </c>
      <c r="H17951">
        <v>0</v>
      </c>
      <c r="I17951">
        <v>0</v>
      </c>
      <c r="K17951">
        <v>2013</v>
      </c>
      <c r="L17951">
        <v>2015</v>
      </c>
    </row>
    <row r="17952" spans="1:12" x14ac:dyDescent="0.25">
      <c r="A17952">
        <v>32</v>
      </c>
      <c r="B17952">
        <v>95174807</v>
      </c>
      <c r="C17952" t="s">
        <v>7297</v>
      </c>
      <c r="D17952">
        <v>60</v>
      </c>
      <c r="E17952">
        <v>0</v>
      </c>
      <c r="F17952">
        <v>45</v>
      </c>
      <c r="G17952">
        <v>0</v>
      </c>
      <c r="H17952">
        <v>0</v>
      </c>
      <c r="I17952">
        <v>0</v>
      </c>
      <c r="K17952">
        <v>2012</v>
      </c>
      <c r="L17952">
        <v>2016</v>
      </c>
    </row>
    <row r="17953" spans="1:12" x14ac:dyDescent="0.25">
      <c r="A17953">
        <v>32</v>
      </c>
      <c r="B17953">
        <v>95174808</v>
      </c>
      <c r="C17953" t="s">
        <v>7475</v>
      </c>
      <c r="D17953">
        <v>60</v>
      </c>
      <c r="E17953">
        <v>0</v>
      </c>
      <c r="F17953">
        <v>45</v>
      </c>
      <c r="G17953">
        <v>0</v>
      </c>
      <c r="H17953">
        <v>0</v>
      </c>
      <c r="I17953">
        <v>0</v>
      </c>
      <c r="K17953">
        <v>2012</v>
      </c>
      <c r="L17953">
        <v>2016</v>
      </c>
    </row>
    <row r="17954" spans="1:12" x14ac:dyDescent="0.25">
      <c r="A17954">
        <v>32</v>
      </c>
      <c r="B17954">
        <v>95174809</v>
      </c>
      <c r="C17954" t="s">
        <v>5526</v>
      </c>
      <c r="D17954">
        <v>60</v>
      </c>
      <c r="E17954">
        <v>0</v>
      </c>
      <c r="F17954">
        <v>45</v>
      </c>
      <c r="G17954">
        <v>0</v>
      </c>
      <c r="H17954">
        <v>0</v>
      </c>
      <c r="I17954">
        <v>0</v>
      </c>
      <c r="K17954">
        <v>2012</v>
      </c>
      <c r="L17954">
        <v>2016</v>
      </c>
    </row>
    <row r="17955" spans="1:12" x14ac:dyDescent="0.25">
      <c r="A17955">
        <v>32</v>
      </c>
      <c r="B17955">
        <v>95174810</v>
      </c>
      <c r="C17955" t="s">
        <v>7476</v>
      </c>
      <c r="D17955">
        <v>60</v>
      </c>
      <c r="E17955">
        <v>0</v>
      </c>
      <c r="F17955">
        <v>45</v>
      </c>
      <c r="G17955">
        <v>0</v>
      </c>
      <c r="H17955">
        <v>0</v>
      </c>
      <c r="I17955">
        <v>0</v>
      </c>
      <c r="K17955">
        <v>2012</v>
      </c>
      <c r="L17955">
        <v>2016</v>
      </c>
    </row>
    <row r="17956" spans="1:12" x14ac:dyDescent="0.25">
      <c r="A17956">
        <v>32</v>
      </c>
      <c r="B17956">
        <v>95182455</v>
      </c>
      <c r="C17956" t="s">
        <v>5391</v>
      </c>
      <c r="D17956">
        <v>65</v>
      </c>
      <c r="E17956">
        <v>0</v>
      </c>
      <c r="F17956">
        <v>48.75</v>
      </c>
      <c r="G17956">
        <v>0</v>
      </c>
      <c r="H17956">
        <v>0</v>
      </c>
      <c r="I17956">
        <v>0</v>
      </c>
      <c r="K17956">
        <v>2016</v>
      </c>
      <c r="L17956">
        <v>2017</v>
      </c>
    </row>
    <row r="17957" spans="1:12" x14ac:dyDescent="0.25">
      <c r="A17957">
        <v>32</v>
      </c>
      <c r="B17957">
        <v>95192757</v>
      </c>
      <c r="C17957" t="s">
        <v>7477</v>
      </c>
      <c r="D17957">
        <v>5</v>
      </c>
      <c r="E17957">
        <v>0</v>
      </c>
      <c r="F17957">
        <v>3</v>
      </c>
      <c r="G17957">
        <v>0</v>
      </c>
      <c r="H17957">
        <v>0</v>
      </c>
      <c r="I17957">
        <v>0</v>
      </c>
      <c r="K17957">
        <v>2013</v>
      </c>
      <c r="L17957">
        <v>2016</v>
      </c>
    </row>
    <row r="17958" spans="1:12" x14ac:dyDescent="0.25">
      <c r="A17958">
        <v>32</v>
      </c>
      <c r="B17958">
        <v>95205551</v>
      </c>
      <c r="C17958" t="s">
        <v>7478</v>
      </c>
      <c r="D17958">
        <v>399</v>
      </c>
      <c r="E17958">
        <v>0</v>
      </c>
      <c r="F17958">
        <v>299.25</v>
      </c>
      <c r="G17958">
        <v>0</v>
      </c>
      <c r="H17958">
        <v>0</v>
      </c>
      <c r="I17958">
        <v>0</v>
      </c>
      <c r="K17958">
        <v>2013</v>
      </c>
      <c r="L17958">
        <v>2015</v>
      </c>
    </row>
    <row r="17959" spans="1:12" x14ac:dyDescent="0.25">
      <c r="A17959">
        <v>32</v>
      </c>
      <c r="B17959">
        <v>95205553</v>
      </c>
      <c r="C17959" t="s">
        <v>7478</v>
      </c>
      <c r="D17959">
        <v>399</v>
      </c>
      <c r="E17959">
        <v>0</v>
      </c>
      <c r="F17959">
        <v>299.25</v>
      </c>
      <c r="G17959">
        <v>0</v>
      </c>
      <c r="H17959">
        <v>0</v>
      </c>
      <c r="I17959">
        <v>0</v>
      </c>
      <c r="K17959">
        <v>2013</v>
      </c>
      <c r="L17959">
        <v>2015</v>
      </c>
    </row>
    <row r="17960" spans="1:12" x14ac:dyDescent="0.25">
      <c r="A17960">
        <v>32</v>
      </c>
      <c r="B17960">
        <v>95205555</v>
      </c>
      <c r="C17960" t="s">
        <v>7478</v>
      </c>
      <c r="D17960">
        <v>399</v>
      </c>
      <c r="E17960">
        <v>0</v>
      </c>
      <c r="F17960">
        <v>299.25</v>
      </c>
      <c r="G17960">
        <v>0</v>
      </c>
      <c r="H17960">
        <v>0</v>
      </c>
      <c r="I17960">
        <v>0</v>
      </c>
      <c r="K17960">
        <v>2013</v>
      </c>
      <c r="L17960">
        <v>2015</v>
      </c>
    </row>
    <row r="17961" spans="1:12" x14ac:dyDescent="0.25">
      <c r="A17961">
        <v>32</v>
      </c>
      <c r="B17961">
        <v>95211317</v>
      </c>
      <c r="C17961" t="s">
        <v>7479</v>
      </c>
      <c r="D17961">
        <v>41</v>
      </c>
      <c r="E17961">
        <v>0</v>
      </c>
      <c r="F17961">
        <v>24.6</v>
      </c>
      <c r="G17961">
        <v>0</v>
      </c>
      <c r="H17961">
        <v>0</v>
      </c>
      <c r="I17961">
        <v>0</v>
      </c>
      <c r="K17961">
        <v>2012</v>
      </c>
      <c r="L17961">
        <v>2016</v>
      </c>
    </row>
    <row r="17962" spans="1:12" x14ac:dyDescent="0.25">
      <c r="A17962">
        <v>32</v>
      </c>
      <c r="B17962">
        <v>95211552</v>
      </c>
      <c r="C17962" t="s">
        <v>5689</v>
      </c>
      <c r="D17962">
        <v>100</v>
      </c>
      <c r="E17962">
        <v>0</v>
      </c>
      <c r="F17962">
        <v>70</v>
      </c>
      <c r="G17962">
        <v>0</v>
      </c>
      <c r="H17962">
        <v>0</v>
      </c>
      <c r="I17962">
        <v>0</v>
      </c>
      <c r="K17962">
        <v>2011</v>
      </c>
      <c r="L17962">
        <v>2011</v>
      </c>
    </row>
    <row r="17963" spans="1:12" x14ac:dyDescent="0.25">
      <c r="A17963">
        <v>32</v>
      </c>
      <c r="B17963">
        <v>95211553</v>
      </c>
      <c r="C17963" t="s">
        <v>4795</v>
      </c>
      <c r="D17963">
        <v>100</v>
      </c>
      <c r="E17963">
        <v>0</v>
      </c>
      <c r="F17963">
        <v>70</v>
      </c>
      <c r="G17963">
        <v>0</v>
      </c>
      <c r="H17963">
        <v>0</v>
      </c>
      <c r="I17963">
        <v>0</v>
      </c>
      <c r="K17963">
        <v>2011</v>
      </c>
      <c r="L17963">
        <v>2011</v>
      </c>
    </row>
    <row r="17964" spans="1:12" x14ac:dyDescent="0.25">
      <c r="A17964">
        <v>32</v>
      </c>
      <c r="B17964">
        <v>95213116</v>
      </c>
      <c r="C17964" t="s">
        <v>7480</v>
      </c>
      <c r="D17964">
        <v>8</v>
      </c>
      <c r="E17964">
        <v>0</v>
      </c>
      <c r="F17964">
        <v>4.8</v>
      </c>
      <c r="G17964">
        <v>0</v>
      </c>
      <c r="H17964">
        <v>0</v>
      </c>
      <c r="I17964">
        <v>0</v>
      </c>
      <c r="K17964">
        <v>2012</v>
      </c>
      <c r="L17964">
        <v>2017</v>
      </c>
    </row>
    <row r="17965" spans="1:12" x14ac:dyDescent="0.25">
      <c r="A17965">
        <v>32</v>
      </c>
      <c r="B17965">
        <v>95214449</v>
      </c>
      <c r="C17965" t="s">
        <v>6639</v>
      </c>
      <c r="D17965">
        <v>106</v>
      </c>
      <c r="E17965">
        <v>0</v>
      </c>
      <c r="F17965">
        <v>63.6</v>
      </c>
      <c r="G17965">
        <v>0</v>
      </c>
      <c r="H17965">
        <v>0</v>
      </c>
      <c r="I17965">
        <v>0</v>
      </c>
      <c r="K17965">
        <v>2013</v>
      </c>
      <c r="L17965">
        <v>2014</v>
      </c>
    </row>
    <row r="17966" spans="1:12" x14ac:dyDescent="0.25">
      <c r="A17966">
        <v>32</v>
      </c>
      <c r="B17966">
        <v>95214450</v>
      </c>
      <c r="C17966" t="s">
        <v>6639</v>
      </c>
      <c r="D17966">
        <v>106</v>
      </c>
      <c r="E17966">
        <v>0</v>
      </c>
      <c r="F17966">
        <v>63.6</v>
      </c>
      <c r="G17966">
        <v>0</v>
      </c>
      <c r="H17966">
        <v>0</v>
      </c>
      <c r="I17966">
        <v>0</v>
      </c>
      <c r="K17966">
        <v>2013</v>
      </c>
      <c r="L17966">
        <v>2014</v>
      </c>
    </row>
    <row r="17967" spans="1:12" x14ac:dyDescent="0.25">
      <c r="A17967">
        <v>32</v>
      </c>
      <c r="B17967">
        <v>95217304</v>
      </c>
      <c r="C17967" t="s">
        <v>6685</v>
      </c>
      <c r="D17967">
        <v>300</v>
      </c>
      <c r="E17967">
        <v>0</v>
      </c>
      <c r="F17967">
        <v>180</v>
      </c>
      <c r="G17967">
        <v>0</v>
      </c>
      <c r="H17967">
        <v>0</v>
      </c>
      <c r="I17967">
        <v>0</v>
      </c>
      <c r="K17967">
        <v>2012</v>
      </c>
      <c r="L17967">
        <v>2015</v>
      </c>
    </row>
    <row r="17968" spans="1:12" x14ac:dyDescent="0.25">
      <c r="A17968">
        <v>32</v>
      </c>
      <c r="B17968">
        <v>95217305</v>
      </c>
      <c r="C17968" t="s">
        <v>6685</v>
      </c>
      <c r="D17968">
        <v>300</v>
      </c>
      <c r="E17968">
        <v>0</v>
      </c>
      <c r="F17968">
        <v>180</v>
      </c>
      <c r="G17968">
        <v>0</v>
      </c>
      <c r="H17968">
        <v>0</v>
      </c>
      <c r="I17968">
        <v>0</v>
      </c>
      <c r="K17968">
        <v>2012</v>
      </c>
      <c r="L17968">
        <v>2012</v>
      </c>
    </row>
    <row r="17969" spans="1:12" x14ac:dyDescent="0.25">
      <c r="A17969">
        <v>32</v>
      </c>
      <c r="B17969">
        <v>95224529</v>
      </c>
      <c r="C17969" t="s">
        <v>6320</v>
      </c>
      <c r="D17969">
        <v>50</v>
      </c>
      <c r="E17969">
        <v>0</v>
      </c>
      <c r="F17969">
        <v>37.5</v>
      </c>
      <c r="G17969">
        <v>0</v>
      </c>
      <c r="H17969">
        <v>0</v>
      </c>
      <c r="I17969">
        <v>0</v>
      </c>
      <c r="K17969">
        <v>2006</v>
      </c>
      <c r="L17969">
        <v>2017</v>
      </c>
    </row>
    <row r="17970" spans="1:12" x14ac:dyDescent="0.25">
      <c r="A17970">
        <v>32</v>
      </c>
      <c r="B17970">
        <v>95229923</v>
      </c>
      <c r="C17970" t="s">
        <v>7481</v>
      </c>
      <c r="D17970">
        <v>100</v>
      </c>
      <c r="E17970">
        <v>0</v>
      </c>
      <c r="F17970">
        <v>75</v>
      </c>
      <c r="G17970">
        <v>0</v>
      </c>
      <c r="H17970">
        <v>101.57</v>
      </c>
      <c r="I17970">
        <v>0</v>
      </c>
      <c r="K17970">
        <v>2011</v>
      </c>
      <c r="L17970">
        <v>2012</v>
      </c>
    </row>
    <row r="17971" spans="1:12" x14ac:dyDescent="0.25">
      <c r="A17971">
        <v>32</v>
      </c>
      <c r="B17971">
        <v>95229924</v>
      </c>
      <c r="C17971" t="s">
        <v>7482</v>
      </c>
      <c r="D17971">
        <v>100</v>
      </c>
      <c r="E17971">
        <v>0</v>
      </c>
      <c r="F17971">
        <v>75</v>
      </c>
      <c r="G17971">
        <v>0</v>
      </c>
      <c r="H17971">
        <v>101.57</v>
      </c>
      <c r="I17971">
        <v>0</v>
      </c>
      <c r="K17971">
        <v>2011</v>
      </c>
      <c r="L17971">
        <v>2012</v>
      </c>
    </row>
    <row r="17972" spans="1:12" x14ac:dyDescent="0.25">
      <c r="A17972">
        <v>32</v>
      </c>
      <c r="B17972">
        <v>95229943</v>
      </c>
      <c r="C17972" t="s">
        <v>7483</v>
      </c>
      <c r="D17972">
        <v>70</v>
      </c>
      <c r="E17972">
        <v>0</v>
      </c>
      <c r="F17972">
        <v>42</v>
      </c>
      <c r="G17972">
        <v>0</v>
      </c>
      <c r="H17972">
        <v>0</v>
      </c>
      <c r="I17972">
        <v>0</v>
      </c>
      <c r="K17972">
        <v>2012</v>
      </c>
      <c r="L17972">
        <v>2016</v>
      </c>
    </row>
    <row r="17973" spans="1:12" x14ac:dyDescent="0.25">
      <c r="A17973">
        <v>32</v>
      </c>
      <c r="B17973">
        <v>95229945</v>
      </c>
      <c r="C17973" t="s">
        <v>7484</v>
      </c>
      <c r="D17973">
        <v>70</v>
      </c>
      <c r="E17973">
        <v>0</v>
      </c>
      <c r="F17973">
        <v>42</v>
      </c>
      <c r="G17973">
        <v>0</v>
      </c>
      <c r="H17973">
        <v>0</v>
      </c>
      <c r="I17973">
        <v>0</v>
      </c>
      <c r="K17973">
        <v>2012</v>
      </c>
      <c r="L17973">
        <v>2016</v>
      </c>
    </row>
    <row r="17974" spans="1:12" x14ac:dyDescent="0.25">
      <c r="A17974">
        <v>32</v>
      </c>
      <c r="B17974">
        <v>95229947</v>
      </c>
      <c r="C17974" t="s">
        <v>7483</v>
      </c>
      <c r="D17974">
        <v>70</v>
      </c>
      <c r="E17974">
        <v>0</v>
      </c>
      <c r="F17974">
        <v>42</v>
      </c>
      <c r="G17974">
        <v>0</v>
      </c>
      <c r="H17974">
        <v>0</v>
      </c>
      <c r="I17974">
        <v>0</v>
      </c>
      <c r="K17974">
        <v>2012</v>
      </c>
      <c r="L17974">
        <v>2016</v>
      </c>
    </row>
    <row r="17975" spans="1:12" x14ac:dyDescent="0.25">
      <c r="A17975">
        <v>32</v>
      </c>
      <c r="B17975">
        <v>95235020</v>
      </c>
      <c r="C17975" t="s">
        <v>7485</v>
      </c>
      <c r="D17975">
        <v>4</v>
      </c>
      <c r="E17975">
        <v>0</v>
      </c>
      <c r="F17975">
        <v>2.4</v>
      </c>
      <c r="G17975">
        <v>0</v>
      </c>
      <c r="H17975">
        <v>0</v>
      </c>
      <c r="I17975">
        <v>0</v>
      </c>
      <c r="K17975">
        <v>2012</v>
      </c>
      <c r="L17975">
        <v>2017</v>
      </c>
    </row>
    <row r="17976" spans="1:12" x14ac:dyDescent="0.25">
      <c r="A17976">
        <v>32</v>
      </c>
      <c r="B17976">
        <v>95235022</v>
      </c>
      <c r="C17976" t="s">
        <v>7485</v>
      </c>
      <c r="D17976">
        <v>4</v>
      </c>
      <c r="E17976">
        <v>0</v>
      </c>
      <c r="F17976">
        <v>2.4</v>
      </c>
      <c r="G17976">
        <v>0</v>
      </c>
      <c r="H17976">
        <v>0</v>
      </c>
      <c r="I17976">
        <v>0</v>
      </c>
      <c r="K17976">
        <v>2012</v>
      </c>
      <c r="L17976">
        <v>2017</v>
      </c>
    </row>
    <row r="17977" spans="1:12" x14ac:dyDescent="0.25">
      <c r="A17977">
        <v>32</v>
      </c>
      <c r="B17977">
        <v>95238485</v>
      </c>
      <c r="C17977" t="s">
        <v>7486</v>
      </c>
      <c r="D17977">
        <v>112.83</v>
      </c>
      <c r="E17977">
        <v>0</v>
      </c>
      <c r="F17977">
        <v>67.7</v>
      </c>
      <c r="G17977">
        <v>0</v>
      </c>
      <c r="H17977">
        <v>0</v>
      </c>
      <c r="I17977">
        <v>0</v>
      </c>
      <c r="K17977">
        <v>2013</v>
      </c>
      <c r="L17977">
        <v>2016</v>
      </c>
    </row>
    <row r="17978" spans="1:12" x14ac:dyDescent="0.25">
      <c r="A17978">
        <v>32</v>
      </c>
      <c r="B17978">
        <v>95238919</v>
      </c>
      <c r="C17978" t="s">
        <v>7487</v>
      </c>
      <c r="D17978">
        <v>67</v>
      </c>
      <c r="E17978">
        <v>0</v>
      </c>
      <c r="F17978">
        <v>40.200000000000003</v>
      </c>
      <c r="G17978">
        <v>0</v>
      </c>
      <c r="H17978">
        <v>0</v>
      </c>
      <c r="I17978">
        <v>0</v>
      </c>
      <c r="K17978">
        <v>2016</v>
      </c>
      <c r="L17978">
        <v>2017</v>
      </c>
    </row>
    <row r="17979" spans="1:12" x14ac:dyDescent="0.25">
      <c r="A17979">
        <v>32</v>
      </c>
      <c r="B17979">
        <v>95238920</v>
      </c>
      <c r="C17979" t="s">
        <v>7487</v>
      </c>
      <c r="D17979">
        <v>67</v>
      </c>
      <c r="E17979">
        <v>0</v>
      </c>
      <c r="F17979">
        <v>40.200000000000003</v>
      </c>
      <c r="G17979">
        <v>0</v>
      </c>
      <c r="H17979">
        <v>0</v>
      </c>
      <c r="I17979">
        <v>0</v>
      </c>
      <c r="K17979">
        <v>2016</v>
      </c>
      <c r="L17979">
        <v>2017</v>
      </c>
    </row>
    <row r="17980" spans="1:12" x14ac:dyDescent="0.25">
      <c r="A17980">
        <v>32</v>
      </c>
      <c r="B17980">
        <v>95238941</v>
      </c>
      <c r="C17980" t="s">
        <v>7488</v>
      </c>
      <c r="D17980">
        <v>15</v>
      </c>
      <c r="E17980">
        <v>0</v>
      </c>
      <c r="F17980">
        <v>9</v>
      </c>
      <c r="G17980">
        <v>0</v>
      </c>
      <c r="H17980">
        <v>0</v>
      </c>
      <c r="I17980">
        <v>0</v>
      </c>
      <c r="K17980">
        <v>2016</v>
      </c>
      <c r="L17980">
        <v>2017</v>
      </c>
    </row>
    <row r="17981" spans="1:12" x14ac:dyDescent="0.25">
      <c r="A17981">
        <v>32</v>
      </c>
      <c r="B17981">
        <v>95238942</v>
      </c>
      <c r="C17981" t="s">
        <v>7488</v>
      </c>
      <c r="D17981">
        <v>15</v>
      </c>
      <c r="E17981">
        <v>0</v>
      </c>
      <c r="F17981">
        <v>9</v>
      </c>
      <c r="G17981">
        <v>0</v>
      </c>
      <c r="H17981">
        <v>0</v>
      </c>
      <c r="I17981">
        <v>0</v>
      </c>
      <c r="K17981">
        <v>2016</v>
      </c>
      <c r="L17981">
        <v>2017</v>
      </c>
    </row>
    <row r="17982" spans="1:12" x14ac:dyDescent="0.25">
      <c r="A17982">
        <v>32</v>
      </c>
      <c r="B17982">
        <v>95240239</v>
      </c>
      <c r="C17982" t="s">
        <v>4209</v>
      </c>
      <c r="D17982">
        <v>400</v>
      </c>
      <c r="E17982">
        <v>0</v>
      </c>
      <c r="F17982">
        <v>300</v>
      </c>
      <c r="G17982">
        <v>0</v>
      </c>
      <c r="H17982">
        <v>0</v>
      </c>
      <c r="I17982">
        <v>0</v>
      </c>
      <c r="K17982">
        <v>2011</v>
      </c>
      <c r="L17982">
        <v>2016</v>
      </c>
    </row>
    <row r="17983" spans="1:12" x14ac:dyDescent="0.25">
      <c r="A17983">
        <v>32</v>
      </c>
      <c r="B17983">
        <v>95244906</v>
      </c>
      <c r="C17983" t="s">
        <v>5064</v>
      </c>
      <c r="D17983">
        <v>200</v>
      </c>
      <c r="E17983">
        <v>0</v>
      </c>
      <c r="F17983">
        <v>150</v>
      </c>
      <c r="G17983">
        <v>0</v>
      </c>
      <c r="H17983">
        <v>0</v>
      </c>
      <c r="I17983">
        <v>0</v>
      </c>
      <c r="K17983">
        <v>2016</v>
      </c>
      <c r="L17983">
        <v>2017</v>
      </c>
    </row>
    <row r="17984" spans="1:12" x14ac:dyDescent="0.25">
      <c r="A17984">
        <v>32</v>
      </c>
      <c r="B17984">
        <v>95248415</v>
      </c>
      <c r="C17984" t="s">
        <v>7489</v>
      </c>
      <c r="D17984">
        <v>235</v>
      </c>
      <c r="E17984">
        <v>0</v>
      </c>
      <c r="F17984">
        <v>176.25</v>
      </c>
      <c r="G17984">
        <v>0</v>
      </c>
      <c r="H17984">
        <v>0</v>
      </c>
      <c r="I17984">
        <v>0</v>
      </c>
      <c r="K17984">
        <v>2011</v>
      </c>
      <c r="L17984">
        <v>2014</v>
      </c>
    </row>
    <row r="17985" spans="1:12" x14ac:dyDescent="0.25">
      <c r="A17985">
        <v>32</v>
      </c>
      <c r="B17985">
        <v>95248534</v>
      </c>
      <c r="C17985" t="s">
        <v>4678</v>
      </c>
      <c r="D17985">
        <v>0</v>
      </c>
      <c r="E17985">
        <v>0</v>
      </c>
      <c r="F17985">
        <v>0</v>
      </c>
      <c r="G17985">
        <v>0</v>
      </c>
      <c r="H17985">
        <v>0</v>
      </c>
      <c r="I17985">
        <v>0</v>
      </c>
      <c r="K17985">
        <v>2013</v>
      </c>
      <c r="L17985">
        <v>2017</v>
      </c>
    </row>
    <row r="17986" spans="1:12" x14ac:dyDescent="0.25">
      <c r="A17986">
        <v>32</v>
      </c>
      <c r="B17986">
        <v>95248536</v>
      </c>
      <c r="C17986" t="s">
        <v>4678</v>
      </c>
      <c r="D17986">
        <v>0</v>
      </c>
      <c r="E17986">
        <v>0</v>
      </c>
      <c r="F17986">
        <v>0</v>
      </c>
      <c r="G17986">
        <v>0</v>
      </c>
      <c r="H17986">
        <v>0</v>
      </c>
      <c r="I17986">
        <v>0</v>
      </c>
      <c r="K17986">
        <v>2013</v>
      </c>
      <c r="L17986">
        <v>2017</v>
      </c>
    </row>
    <row r="17987" spans="1:12" x14ac:dyDescent="0.25">
      <c r="A17987">
        <v>32</v>
      </c>
      <c r="B17987">
        <v>95248537</v>
      </c>
      <c r="C17987" t="s">
        <v>4678</v>
      </c>
      <c r="D17987">
        <v>0</v>
      </c>
      <c r="E17987">
        <v>0</v>
      </c>
      <c r="F17987">
        <v>0</v>
      </c>
      <c r="G17987">
        <v>0</v>
      </c>
      <c r="H17987">
        <v>0</v>
      </c>
      <c r="I17987">
        <v>0</v>
      </c>
      <c r="K17987">
        <v>2013</v>
      </c>
      <c r="L17987">
        <v>2017</v>
      </c>
    </row>
    <row r="17988" spans="1:12" x14ac:dyDescent="0.25">
      <c r="A17988">
        <v>32</v>
      </c>
      <c r="B17988">
        <v>95248538</v>
      </c>
      <c r="C17988" t="s">
        <v>5779</v>
      </c>
      <c r="D17988">
        <v>0</v>
      </c>
      <c r="E17988">
        <v>0</v>
      </c>
      <c r="F17988">
        <v>0</v>
      </c>
      <c r="G17988">
        <v>0</v>
      </c>
      <c r="H17988">
        <v>0</v>
      </c>
      <c r="I17988">
        <v>0</v>
      </c>
      <c r="K17988">
        <v>2013</v>
      </c>
      <c r="L17988">
        <v>2017</v>
      </c>
    </row>
    <row r="17989" spans="1:12" x14ac:dyDescent="0.25">
      <c r="A17989">
        <v>32</v>
      </c>
      <c r="B17989">
        <v>95248540</v>
      </c>
      <c r="C17989" t="s">
        <v>7490</v>
      </c>
      <c r="D17989">
        <v>0</v>
      </c>
      <c r="E17989">
        <v>0</v>
      </c>
      <c r="F17989">
        <v>0</v>
      </c>
      <c r="G17989">
        <v>0</v>
      </c>
      <c r="H17989">
        <v>0</v>
      </c>
      <c r="I17989">
        <v>0</v>
      </c>
      <c r="K17989">
        <v>2013</v>
      </c>
      <c r="L17989">
        <v>2017</v>
      </c>
    </row>
    <row r="17990" spans="1:12" x14ac:dyDescent="0.25">
      <c r="A17990">
        <v>32</v>
      </c>
      <c r="B17990">
        <v>95248541</v>
      </c>
      <c r="C17990" t="s">
        <v>4678</v>
      </c>
      <c r="D17990">
        <v>0</v>
      </c>
      <c r="E17990">
        <v>0</v>
      </c>
      <c r="F17990">
        <v>0</v>
      </c>
      <c r="G17990">
        <v>0</v>
      </c>
      <c r="H17990">
        <v>0</v>
      </c>
      <c r="I17990">
        <v>0</v>
      </c>
      <c r="K17990">
        <v>2013</v>
      </c>
      <c r="L17990">
        <v>2017</v>
      </c>
    </row>
    <row r="17991" spans="1:12" x14ac:dyDescent="0.25">
      <c r="A17991">
        <v>32</v>
      </c>
      <c r="B17991">
        <v>95248628</v>
      </c>
      <c r="C17991" t="s">
        <v>6760</v>
      </c>
      <c r="D17991">
        <v>33</v>
      </c>
      <c r="E17991">
        <v>0</v>
      </c>
      <c r="F17991">
        <v>19.8</v>
      </c>
      <c r="G17991">
        <v>0</v>
      </c>
      <c r="H17991">
        <v>0</v>
      </c>
      <c r="I17991">
        <v>0</v>
      </c>
      <c r="K17991">
        <v>2016</v>
      </c>
      <c r="L17991">
        <v>2017</v>
      </c>
    </row>
    <row r="17992" spans="1:12" x14ac:dyDescent="0.25">
      <c r="A17992">
        <v>32</v>
      </c>
      <c r="B17992">
        <v>95248643</v>
      </c>
      <c r="C17992" t="s">
        <v>7491</v>
      </c>
      <c r="D17992">
        <v>290</v>
      </c>
      <c r="E17992">
        <v>0</v>
      </c>
      <c r="F17992">
        <v>203</v>
      </c>
      <c r="G17992">
        <v>0</v>
      </c>
      <c r="H17992">
        <v>0</v>
      </c>
      <c r="I17992">
        <v>0</v>
      </c>
      <c r="K17992">
        <v>2013</v>
      </c>
      <c r="L17992">
        <v>2013</v>
      </c>
    </row>
    <row r="17993" spans="1:12" x14ac:dyDescent="0.25">
      <c r="A17993">
        <v>32</v>
      </c>
      <c r="B17993">
        <v>95259815</v>
      </c>
      <c r="C17993" t="s">
        <v>314</v>
      </c>
      <c r="D17993">
        <v>130</v>
      </c>
      <c r="E17993">
        <v>0</v>
      </c>
      <c r="F17993">
        <v>97.5</v>
      </c>
      <c r="G17993">
        <v>0</v>
      </c>
      <c r="H17993">
        <v>0</v>
      </c>
      <c r="I17993">
        <v>0</v>
      </c>
      <c r="K17993">
        <v>2013</v>
      </c>
      <c r="L17993">
        <v>2015</v>
      </c>
    </row>
    <row r="17994" spans="1:12" x14ac:dyDescent="0.25">
      <c r="A17994">
        <v>32</v>
      </c>
      <c r="B17994">
        <v>95259816</v>
      </c>
      <c r="C17994" t="s">
        <v>7445</v>
      </c>
      <c r="D17994">
        <v>130</v>
      </c>
      <c r="E17994">
        <v>0</v>
      </c>
      <c r="F17994">
        <v>97.5</v>
      </c>
      <c r="G17994">
        <v>0</v>
      </c>
      <c r="H17994">
        <v>125.97</v>
      </c>
      <c r="I17994">
        <v>0</v>
      </c>
      <c r="K17994">
        <v>2013</v>
      </c>
      <c r="L17994">
        <v>2015</v>
      </c>
    </row>
    <row r="17995" spans="1:12" x14ac:dyDescent="0.25">
      <c r="A17995">
        <v>32</v>
      </c>
      <c r="B17995">
        <v>95263567</v>
      </c>
      <c r="C17995" t="s">
        <v>7492</v>
      </c>
      <c r="D17995">
        <v>160</v>
      </c>
      <c r="E17995">
        <v>0</v>
      </c>
      <c r="F17995">
        <v>120</v>
      </c>
      <c r="G17995">
        <v>0</v>
      </c>
      <c r="H17995">
        <v>0</v>
      </c>
      <c r="I17995">
        <v>0</v>
      </c>
      <c r="K17995">
        <v>2014</v>
      </c>
      <c r="L17995">
        <v>2014</v>
      </c>
    </row>
    <row r="17996" spans="1:12" x14ac:dyDescent="0.25">
      <c r="A17996">
        <v>32</v>
      </c>
      <c r="B17996">
        <v>95264903</v>
      </c>
      <c r="C17996" t="s">
        <v>7493</v>
      </c>
      <c r="D17996">
        <v>200</v>
      </c>
      <c r="E17996">
        <v>0</v>
      </c>
      <c r="F17996">
        <v>150</v>
      </c>
      <c r="G17996">
        <v>0</v>
      </c>
      <c r="H17996">
        <v>0</v>
      </c>
      <c r="I17996">
        <v>0</v>
      </c>
      <c r="K17996">
        <v>2016</v>
      </c>
      <c r="L17996">
        <v>2017</v>
      </c>
    </row>
    <row r="17997" spans="1:12" x14ac:dyDescent="0.25">
      <c r="A17997">
        <v>32</v>
      </c>
      <c r="B17997">
        <v>95270111</v>
      </c>
      <c r="C17997" t="s">
        <v>7494</v>
      </c>
      <c r="D17997">
        <v>130</v>
      </c>
      <c r="E17997">
        <v>0</v>
      </c>
      <c r="F17997">
        <v>97.5</v>
      </c>
      <c r="G17997">
        <v>0</v>
      </c>
      <c r="H17997">
        <v>0</v>
      </c>
      <c r="I17997">
        <v>0</v>
      </c>
      <c r="K17997">
        <v>2012</v>
      </c>
      <c r="L17997">
        <v>2017</v>
      </c>
    </row>
    <row r="17998" spans="1:12" x14ac:dyDescent="0.25">
      <c r="A17998">
        <v>32</v>
      </c>
      <c r="B17998">
        <v>95276626</v>
      </c>
      <c r="C17998" t="s">
        <v>5805</v>
      </c>
      <c r="D17998">
        <v>327</v>
      </c>
      <c r="E17998">
        <v>0</v>
      </c>
      <c r="F17998">
        <v>196.2</v>
      </c>
      <c r="G17998">
        <v>0</v>
      </c>
      <c r="H17998">
        <v>0</v>
      </c>
      <c r="I17998">
        <v>0</v>
      </c>
      <c r="K17998">
        <v>2013</v>
      </c>
      <c r="L17998">
        <v>2017</v>
      </c>
    </row>
    <row r="17999" spans="1:12" x14ac:dyDescent="0.25">
      <c r="A17999">
        <v>32</v>
      </c>
      <c r="B17999">
        <v>95276627</v>
      </c>
      <c r="C17999" t="s">
        <v>7375</v>
      </c>
      <c r="D17999">
        <v>280</v>
      </c>
      <c r="E17999">
        <v>0</v>
      </c>
      <c r="F17999">
        <v>210</v>
      </c>
      <c r="G17999">
        <v>0</v>
      </c>
      <c r="H17999">
        <v>0</v>
      </c>
      <c r="I17999">
        <v>0</v>
      </c>
      <c r="K17999">
        <v>2013</v>
      </c>
      <c r="L17999">
        <v>2016</v>
      </c>
    </row>
    <row r="18000" spans="1:12" x14ac:dyDescent="0.25">
      <c r="A18000">
        <v>32</v>
      </c>
      <c r="B18000">
        <v>95276628</v>
      </c>
      <c r="C18000" t="s">
        <v>7428</v>
      </c>
      <c r="D18000">
        <v>330</v>
      </c>
      <c r="E18000">
        <v>0</v>
      </c>
      <c r="F18000">
        <v>247.5</v>
      </c>
      <c r="G18000">
        <v>0</v>
      </c>
      <c r="H18000">
        <v>0</v>
      </c>
      <c r="I18000">
        <v>0</v>
      </c>
      <c r="K18000">
        <v>2013</v>
      </c>
      <c r="L18000">
        <v>2016</v>
      </c>
    </row>
    <row r="18001" spans="1:12" x14ac:dyDescent="0.25">
      <c r="A18001">
        <v>32</v>
      </c>
      <c r="B18001">
        <v>95276629</v>
      </c>
      <c r="C18001" t="s">
        <v>7495</v>
      </c>
      <c r="D18001">
        <v>330</v>
      </c>
      <c r="E18001">
        <v>0</v>
      </c>
      <c r="F18001">
        <v>247.5</v>
      </c>
      <c r="G18001">
        <v>0</v>
      </c>
      <c r="H18001">
        <v>0</v>
      </c>
      <c r="I18001">
        <v>0</v>
      </c>
      <c r="K18001">
        <v>2013</v>
      </c>
      <c r="L18001">
        <v>2015</v>
      </c>
    </row>
    <row r="18002" spans="1:12" x14ac:dyDescent="0.25">
      <c r="A18002">
        <v>32</v>
      </c>
      <c r="B18002">
        <v>95276630</v>
      </c>
      <c r="C18002" t="s">
        <v>7436</v>
      </c>
      <c r="D18002">
        <v>330</v>
      </c>
      <c r="E18002">
        <v>0</v>
      </c>
      <c r="F18002">
        <v>247.5</v>
      </c>
      <c r="G18002">
        <v>0</v>
      </c>
      <c r="H18002">
        <v>0</v>
      </c>
      <c r="I18002">
        <v>0</v>
      </c>
      <c r="K18002">
        <v>2013</v>
      </c>
      <c r="L18002">
        <v>2016</v>
      </c>
    </row>
    <row r="18003" spans="1:12" x14ac:dyDescent="0.25">
      <c r="A18003">
        <v>32</v>
      </c>
      <c r="B18003">
        <v>95276631</v>
      </c>
      <c r="C18003" t="s">
        <v>6588</v>
      </c>
      <c r="D18003">
        <v>330</v>
      </c>
      <c r="E18003">
        <v>0</v>
      </c>
      <c r="F18003">
        <v>247.5</v>
      </c>
      <c r="G18003">
        <v>0</v>
      </c>
      <c r="H18003">
        <v>0</v>
      </c>
      <c r="I18003">
        <v>0</v>
      </c>
      <c r="K18003">
        <v>2013</v>
      </c>
      <c r="L18003">
        <v>2013</v>
      </c>
    </row>
    <row r="18004" spans="1:12" x14ac:dyDescent="0.25">
      <c r="A18004">
        <v>32</v>
      </c>
      <c r="B18004">
        <v>95276632</v>
      </c>
      <c r="C18004" t="s">
        <v>7496</v>
      </c>
      <c r="D18004">
        <v>330</v>
      </c>
      <c r="E18004">
        <v>0</v>
      </c>
      <c r="F18004">
        <v>247.5</v>
      </c>
      <c r="G18004">
        <v>0</v>
      </c>
      <c r="H18004">
        <v>0</v>
      </c>
      <c r="I18004">
        <v>0</v>
      </c>
      <c r="K18004">
        <v>2013</v>
      </c>
      <c r="L18004">
        <v>2013</v>
      </c>
    </row>
    <row r="18005" spans="1:12" x14ac:dyDescent="0.25">
      <c r="A18005">
        <v>32</v>
      </c>
      <c r="B18005">
        <v>95276633</v>
      </c>
      <c r="C18005" t="s">
        <v>7497</v>
      </c>
      <c r="D18005">
        <v>330</v>
      </c>
      <c r="E18005">
        <v>0</v>
      </c>
      <c r="F18005">
        <v>247.5</v>
      </c>
      <c r="G18005">
        <v>0</v>
      </c>
      <c r="H18005">
        <v>0</v>
      </c>
      <c r="I18005">
        <v>0</v>
      </c>
      <c r="K18005">
        <v>2013</v>
      </c>
      <c r="L18005">
        <v>2014</v>
      </c>
    </row>
    <row r="18006" spans="1:12" x14ac:dyDescent="0.25">
      <c r="A18006">
        <v>32</v>
      </c>
      <c r="B18006">
        <v>95276634</v>
      </c>
      <c r="C18006" t="s">
        <v>7498</v>
      </c>
      <c r="D18006">
        <v>330</v>
      </c>
      <c r="E18006">
        <v>0</v>
      </c>
      <c r="F18006">
        <v>247.5</v>
      </c>
      <c r="G18006">
        <v>0</v>
      </c>
      <c r="H18006">
        <v>0</v>
      </c>
      <c r="I18006">
        <v>0</v>
      </c>
      <c r="K18006">
        <v>2013</v>
      </c>
      <c r="L18006">
        <v>2016</v>
      </c>
    </row>
    <row r="18007" spans="1:12" x14ac:dyDescent="0.25">
      <c r="A18007">
        <v>32</v>
      </c>
      <c r="B18007">
        <v>95276635</v>
      </c>
      <c r="C18007" t="s">
        <v>7491</v>
      </c>
      <c r="D18007">
        <v>330</v>
      </c>
      <c r="E18007">
        <v>0</v>
      </c>
      <c r="F18007">
        <v>247.5</v>
      </c>
      <c r="G18007">
        <v>0</v>
      </c>
      <c r="H18007">
        <v>0</v>
      </c>
      <c r="I18007">
        <v>0</v>
      </c>
      <c r="K18007">
        <v>2013</v>
      </c>
      <c r="L18007">
        <v>2013</v>
      </c>
    </row>
    <row r="18008" spans="1:12" x14ac:dyDescent="0.25">
      <c r="A18008">
        <v>32</v>
      </c>
      <c r="B18008">
        <v>95276637</v>
      </c>
      <c r="C18008" t="s">
        <v>7499</v>
      </c>
      <c r="D18008">
        <v>330</v>
      </c>
      <c r="E18008">
        <v>0</v>
      </c>
      <c r="F18008">
        <v>247.5</v>
      </c>
      <c r="G18008">
        <v>0</v>
      </c>
      <c r="H18008">
        <v>0</v>
      </c>
      <c r="I18008">
        <v>0</v>
      </c>
      <c r="K18008">
        <v>2014</v>
      </c>
      <c r="L18008">
        <v>2014</v>
      </c>
    </row>
    <row r="18009" spans="1:12" x14ac:dyDescent="0.25">
      <c r="A18009">
        <v>32</v>
      </c>
      <c r="B18009">
        <v>95276638</v>
      </c>
      <c r="C18009" t="s">
        <v>7452</v>
      </c>
      <c r="D18009">
        <v>330</v>
      </c>
      <c r="E18009">
        <v>0</v>
      </c>
      <c r="F18009">
        <v>247.5</v>
      </c>
      <c r="G18009">
        <v>0</v>
      </c>
      <c r="H18009">
        <v>0</v>
      </c>
      <c r="I18009">
        <v>0</v>
      </c>
      <c r="K18009">
        <v>2014</v>
      </c>
      <c r="L18009">
        <v>2016</v>
      </c>
    </row>
    <row r="18010" spans="1:12" x14ac:dyDescent="0.25">
      <c r="A18010">
        <v>32</v>
      </c>
      <c r="B18010">
        <v>95276639</v>
      </c>
      <c r="C18010" t="s">
        <v>7500</v>
      </c>
      <c r="D18010">
        <v>330</v>
      </c>
      <c r="E18010">
        <v>0</v>
      </c>
      <c r="F18010">
        <v>247.5</v>
      </c>
      <c r="G18010">
        <v>0</v>
      </c>
      <c r="H18010">
        <v>0</v>
      </c>
      <c r="I18010">
        <v>0</v>
      </c>
      <c r="K18010">
        <v>2014</v>
      </c>
      <c r="L18010">
        <v>2014</v>
      </c>
    </row>
    <row r="18011" spans="1:12" x14ac:dyDescent="0.25">
      <c r="A18011">
        <v>32</v>
      </c>
      <c r="B18011">
        <v>95276640</v>
      </c>
      <c r="C18011" t="s">
        <v>7501</v>
      </c>
      <c r="D18011">
        <v>330</v>
      </c>
      <c r="E18011">
        <v>0</v>
      </c>
      <c r="F18011">
        <v>247.5</v>
      </c>
      <c r="G18011">
        <v>0</v>
      </c>
      <c r="H18011">
        <v>0</v>
      </c>
      <c r="I18011">
        <v>0</v>
      </c>
      <c r="K18011">
        <v>2014</v>
      </c>
      <c r="L18011">
        <v>2015</v>
      </c>
    </row>
    <row r="18012" spans="1:12" x14ac:dyDescent="0.25">
      <c r="A18012">
        <v>32</v>
      </c>
      <c r="B18012">
        <v>95281673</v>
      </c>
      <c r="C18012" t="s">
        <v>599</v>
      </c>
      <c r="D18012">
        <v>50</v>
      </c>
      <c r="E18012">
        <v>0</v>
      </c>
      <c r="F18012">
        <v>37.5</v>
      </c>
      <c r="G18012">
        <v>0</v>
      </c>
      <c r="H18012">
        <v>0</v>
      </c>
      <c r="I18012">
        <v>0</v>
      </c>
      <c r="K18012">
        <v>2013</v>
      </c>
      <c r="L18012">
        <v>2017</v>
      </c>
    </row>
    <row r="18013" spans="1:12" x14ac:dyDescent="0.25">
      <c r="A18013">
        <v>32</v>
      </c>
      <c r="B18013">
        <v>95281675</v>
      </c>
      <c r="C18013" t="s">
        <v>2334</v>
      </c>
      <c r="D18013">
        <v>60</v>
      </c>
      <c r="E18013">
        <v>0</v>
      </c>
      <c r="F18013">
        <v>36</v>
      </c>
      <c r="G18013">
        <v>0</v>
      </c>
      <c r="H18013">
        <v>0</v>
      </c>
      <c r="I18013">
        <v>0</v>
      </c>
      <c r="K18013">
        <v>2013</v>
      </c>
      <c r="L18013">
        <v>2017</v>
      </c>
    </row>
    <row r="18014" spans="1:12" x14ac:dyDescent="0.25">
      <c r="A18014">
        <v>32</v>
      </c>
      <c r="B18014">
        <v>95282415</v>
      </c>
      <c r="C18014" t="s">
        <v>7502</v>
      </c>
      <c r="D18014">
        <v>100</v>
      </c>
      <c r="E18014">
        <v>0</v>
      </c>
      <c r="F18014">
        <v>75</v>
      </c>
      <c r="G18014">
        <v>0</v>
      </c>
      <c r="H18014">
        <v>0</v>
      </c>
      <c r="I18014">
        <v>0</v>
      </c>
      <c r="K18014">
        <v>2015</v>
      </c>
      <c r="L18014">
        <v>2016</v>
      </c>
    </row>
    <row r="18015" spans="1:12" x14ac:dyDescent="0.25">
      <c r="A18015">
        <v>32</v>
      </c>
      <c r="B18015">
        <v>95282416</v>
      </c>
      <c r="C18015" t="s">
        <v>7503</v>
      </c>
      <c r="D18015">
        <v>100</v>
      </c>
      <c r="E18015">
        <v>0</v>
      </c>
      <c r="F18015">
        <v>75</v>
      </c>
      <c r="G18015">
        <v>0</v>
      </c>
      <c r="H18015">
        <v>0</v>
      </c>
      <c r="I18015">
        <v>0</v>
      </c>
      <c r="K18015">
        <v>2015</v>
      </c>
      <c r="L18015">
        <v>2016</v>
      </c>
    </row>
    <row r="18016" spans="1:12" x14ac:dyDescent="0.25">
      <c r="A18016">
        <v>32</v>
      </c>
      <c r="B18016">
        <v>95282417</v>
      </c>
      <c r="C18016" t="s">
        <v>7504</v>
      </c>
      <c r="D18016">
        <v>100</v>
      </c>
      <c r="E18016">
        <v>0</v>
      </c>
      <c r="F18016">
        <v>75</v>
      </c>
      <c r="G18016">
        <v>0</v>
      </c>
      <c r="H18016">
        <v>0</v>
      </c>
      <c r="I18016">
        <v>0</v>
      </c>
      <c r="K18016">
        <v>2015</v>
      </c>
      <c r="L18016">
        <v>2017</v>
      </c>
    </row>
    <row r="18017" spans="1:12" x14ac:dyDescent="0.25">
      <c r="A18017">
        <v>32</v>
      </c>
      <c r="B18017">
        <v>95282418</v>
      </c>
      <c r="C18017" t="s">
        <v>5240</v>
      </c>
      <c r="D18017">
        <v>0</v>
      </c>
      <c r="E18017">
        <v>0</v>
      </c>
      <c r="F18017">
        <v>0</v>
      </c>
      <c r="G18017">
        <v>0</v>
      </c>
      <c r="H18017">
        <v>0</v>
      </c>
      <c r="I18017">
        <v>0</v>
      </c>
      <c r="K18017">
        <v>2015</v>
      </c>
      <c r="L18017">
        <v>2015</v>
      </c>
    </row>
    <row r="18018" spans="1:12" x14ac:dyDescent="0.25">
      <c r="A18018">
        <v>32</v>
      </c>
      <c r="B18018">
        <v>95282419</v>
      </c>
      <c r="C18018" t="s">
        <v>7505</v>
      </c>
      <c r="D18018">
        <v>100</v>
      </c>
      <c r="E18018">
        <v>0</v>
      </c>
      <c r="F18018">
        <v>75</v>
      </c>
      <c r="G18018">
        <v>0</v>
      </c>
      <c r="H18018">
        <v>0</v>
      </c>
      <c r="I18018">
        <v>0</v>
      </c>
      <c r="K18018">
        <v>2015</v>
      </c>
      <c r="L18018">
        <v>2016</v>
      </c>
    </row>
    <row r="18019" spans="1:12" x14ac:dyDescent="0.25">
      <c r="A18019">
        <v>32</v>
      </c>
      <c r="B18019">
        <v>95282420</v>
      </c>
      <c r="C18019" t="s">
        <v>7506</v>
      </c>
      <c r="D18019">
        <v>100</v>
      </c>
      <c r="E18019">
        <v>0</v>
      </c>
      <c r="F18019">
        <v>75</v>
      </c>
      <c r="G18019">
        <v>0</v>
      </c>
      <c r="H18019">
        <v>0</v>
      </c>
      <c r="I18019">
        <v>0</v>
      </c>
      <c r="K18019">
        <v>2015</v>
      </c>
      <c r="L18019">
        <v>2016</v>
      </c>
    </row>
    <row r="18020" spans="1:12" x14ac:dyDescent="0.25">
      <c r="A18020">
        <v>32</v>
      </c>
      <c r="B18020">
        <v>95282421</v>
      </c>
      <c r="C18020" t="s">
        <v>7507</v>
      </c>
      <c r="D18020">
        <v>100</v>
      </c>
      <c r="E18020">
        <v>0</v>
      </c>
      <c r="F18020">
        <v>75</v>
      </c>
      <c r="G18020">
        <v>0</v>
      </c>
      <c r="H18020">
        <v>0</v>
      </c>
      <c r="I18020">
        <v>0</v>
      </c>
      <c r="K18020">
        <v>2015</v>
      </c>
      <c r="L18020">
        <v>2017</v>
      </c>
    </row>
    <row r="18021" spans="1:12" x14ac:dyDescent="0.25">
      <c r="A18021">
        <v>32</v>
      </c>
      <c r="B18021">
        <v>95282422</v>
      </c>
      <c r="C18021" t="s">
        <v>4438</v>
      </c>
      <c r="D18021">
        <v>0</v>
      </c>
      <c r="E18021">
        <v>0</v>
      </c>
      <c r="F18021">
        <v>0</v>
      </c>
      <c r="G18021">
        <v>0</v>
      </c>
      <c r="H18021">
        <v>0</v>
      </c>
      <c r="I18021">
        <v>0</v>
      </c>
      <c r="K18021">
        <v>2015</v>
      </c>
      <c r="L18021">
        <v>2015</v>
      </c>
    </row>
    <row r="18022" spans="1:12" x14ac:dyDescent="0.25">
      <c r="A18022">
        <v>32</v>
      </c>
      <c r="B18022">
        <v>95286424</v>
      </c>
      <c r="C18022" t="s">
        <v>7508</v>
      </c>
      <c r="D18022">
        <v>80</v>
      </c>
      <c r="E18022">
        <v>0</v>
      </c>
      <c r="F18022">
        <v>48</v>
      </c>
      <c r="G18022">
        <v>0</v>
      </c>
      <c r="H18022">
        <v>0</v>
      </c>
      <c r="I18022">
        <v>0</v>
      </c>
      <c r="K18022">
        <v>2016</v>
      </c>
      <c r="L18022">
        <v>2017</v>
      </c>
    </row>
    <row r="18023" spans="1:12" x14ac:dyDescent="0.25">
      <c r="A18023">
        <v>32</v>
      </c>
      <c r="B18023">
        <v>95286425</v>
      </c>
      <c r="C18023" t="s">
        <v>7508</v>
      </c>
      <c r="D18023">
        <v>80</v>
      </c>
      <c r="E18023">
        <v>0</v>
      </c>
      <c r="F18023">
        <v>48</v>
      </c>
      <c r="G18023">
        <v>0</v>
      </c>
      <c r="H18023">
        <v>0</v>
      </c>
      <c r="I18023">
        <v>0</v>
      </c>
      <c r="K18023">
        <v>2016</v>
      </c>
      <c r="L18023">
        <v>2017</v>
      </c>
    </row>
    <row r="18024" spans="1:12" x14ac:dyDescent="0.25">
      <c r="A18024">
        <v>32</v>
      </c>
      <c r="B18024">
        <v>95292595</v>
      </c>
      <c r="C18024" t="s">
        <v>5617</v>
      </c>
      <c r="D18024">
        <v>100</v>
      </c>
      <c r="E18024">
        <v>0</v>
      </c>
      <c r="F18024">
        <v>70</v>
      </c>
      <c r="G18024">
        <v>0</v>
      </c>
      <c r="H18024">
        <v>0</v>
      </c>
      <c r="I18024">
        <v>0</v>
      </c>
      <c r="K18024">
        <v>2016</v>
      </c>
      <c r="L18024">
        <v>2016</v>
      </c>
    </row>
    <row r="18025" spans="1:12" x14ac:dyDescent="0.25">
      <c r="A18025">
        <v>32</v>
      </c>
      <c r="B18025">
        <v>95293140</v>
      </c>
      <c r="C18025" t="s">
        <v>5270</v>
      </c>
      <c r="D18025">
        <v>255</v>
      </c>
      <c r="E18025">
        <v>0</v>
      </c>
      <c r="F18025">
        <v>191.25</v>
      </c>
      <c r="G18025">
        <v>0</v>
      </c>
      <c r="H18025">
        <v>0</v>
      </c>
      <c r="I18025">
        <v>0</v>
      </c>
      <c r="K18025">
        <v>2012</v>
      </c>
      <c r="L18025">
        <v>2017</v>
      </c>
    </row>
    <row r="18026" spans="1:12" x14ac:dyDescent="0.25">
      <c r="A18026">
        <v>32</v>
      </c>
      <c r="B18026">
        <v>95293141</v>
      </c>
      <c r="C18026" t="s">
        <v>5270</v>
      </c>
      <c r="D18026">
        <v>255</v>
      </c>
      <c r="E18026">
        <v>0</v>
      </c>
      <c r="F18026">
        <v>191.25</v>
      </c>
      <c r="G18026">
        <v>0</v>
      </c>
      <c r="H18026">
        <v>0</v>
      </c>
      <c r="I18026">
        <v>0</v>
      </c>
      <c r="K18026">
        <v>2012</v>
      </c>
      <c r="L18026">
        <v>2017</v>
      </c>
    </row>
    <row r="18027" spans="1:12" x14ac:dyDescent="0.25">
      <c r="A18027">
        <v>32</v>
      </c>
      <c r="B18027">
        <v>95299757</v>
      </c>
      <c r="C18027" t="s">
        <v>7509</v>
      </c>
      <c r="D18027">
        <v>60</v>
      </c>
      <c r="E18027">
        <v>0</v>
      </c>
      <c r="F18027">
        <v>36</v>
      </c>
      <c r="G18027">
        <v>0</v>
      </c>
      <c r="H18027">
        <v>0</v>
      </c>
      <c r="I18027">
        <v>0</v>
      </c>
      <c r="K18027">
        <v>2013</v>
      </c>
      <c r="L18027">
        <v>2014</v>
      </c>
    </row>
    <row r="18028" spans="1:12" x14ac:dyDescent="0.25">
      <c r="A18028">
        <v>32</v>
      </c>
      <c r="B18028">
        <v>95316468</v>
      </c>
      <c r="C18028" t="s">
        <v>5309</v>
      </c>
      <c r="D18028">
        <v>330</v>
      </c>
      <c r="E18028">
        <v>0</v>
      </c>
      <c r="F18028">
        <v>231</v>
      </c>
      <c r="G18028">
        <v>0</v>
      </c>
      <c r="H18028">
        <v>0</v>
      </c>
      <c r="I18028">
        <v>0</v>
      </c>
      <c r="K18028">
        <v>2012</v>
      </c>
      <c r="L18028">
        <v>2014</v>
      </c>
    </row>
    <row r="18029" spans="1:12" x14ac:dyDescent="0.25">
      <c r="A18029">
        <v>32</v>
      </c>
      <c r="B18029">
        <v>95316469</v>
      </c>
      <c r="C18029" t="s">
        <v>5944</v>
      </c>
      <c r="D18029">
        <v>330</v>
      </c>
      <c r="E18029">
        <v>0</v>
      </c>
      <c r="F18029">
        <v>231</v>
      </c>
      <c r="G18029">
        <v>0</v>
      </c>
      <c r="H18029">
        <v>0</v>
      </c>
      <c r="I18029">
        <v>0</v>
      </c>
      <c r="K18029">
        <v>2012</v>
      </c>
      <c r="L18029">
        <v>2014</v>
      </c>
    </row>
    <row r="18030" spans="1:12" x14ac:dyDescent="0.25">
      <c r="A18030">
        <v>32</v>
      </c>
      <c r="B18030">
        <v>95316470</v>
      </c>
      <c r="C18030" t="s">
        <v>5493</v>
      </c>
      <c r="D18030">
        <v>330</v>
      </c>
      <c r="E18030">
        <v>0</v>
      </c>
      <c r="F18030">
        <v>231</v>
      </c>
      <c r="G18030">
        <v>0</v>
      </c>
      <c r="H18030">
        <v>0</v>
      </c>
      <c r="I18030">
        <v>0</v>
      </c>
      <c r="K18030">
        <v>2012</v>
      </c>
      <c r="L18030">
        <v>2016</v>
      </c>
    </row>
    <row r="18031" spans="1:12" x14ac:dyDescent="0.25">
      <c r="A18031">
        <v>32</v>
      </c>
      <c r="B18031">
        <v>95316471</v>
      </c>
      <c r="C18031" t="s">
        <v>2453</v>
      </c>
      <c r="D18031">
        <v>330</v>
      </c>
      <c r="E18031">
        <v>0</v>
      </c>
      <c r="F18031">
        <v>231</v>
      </c>
      <c r="G18031">
        <v>0</v>
      </c>
      <c r="H18031">
        <v>0</v>
      </c>
      <c r="I18031">
        <v>0</v>
      </c>
      <c r="K18031">
        <v>2012</v>
      </c>
      <c r="L18031">
        <v>2016</v>
      </c>
    </row>
    <row r="18032" spans="1:12" x14ac:dyDescent="0.25">
      <c r="A18032">
        <v>32</v>
      </c>
      <c r="B18032">
        <v>95316472</v>
      </c>
      <c r="C18032" t="s">
        <v>5602</v>
      </c>
      <c r="D18032">
        <v>330</v>
      </c>
      <c r="E18032">
        <v>0</v>
      </c>
      <c r="F18032">
        <v>231</v>
      </c>
      <c r="G18032">
        <v>0</v>
      </c>
      <c r="H18032">
        <v>0</v>
      </c>
      <c r="I18032">
        <v>0</v>
      </c>
      <c r="K18032">
        <v>2012</v>
      </c>
      <c r="L18032">
        <v>2013</v>
      </c>
    </row>
    <row r="18033" spans="1:12" x14ac:dyDescent="0.25">
      <c r="A18033">
        <v>32</v>
      </c>
      <c r="B18033">
        <v>95316475</v>
      </c>
      <c r="C18033" t="s">
        <v>5777</v>
      </c>
      <c r="D18033">
        <v>330</v>
      </c>
      <c r="E18033">
        <v>0</v>
      </c>
      <c r="F18033">
        <v>231</v>
      </c>
      <c r="G18033">
        <v>0</v>
      </c>
      <c r="H18033">
        <v>0</v>
      </c>
      <c r="I18033">
        <v>0</v>
      </c>
      <c r="K18033">
        <v>2012</v>
      </c>
      <c r="L18033">
        <v>2016</v>
      </c>
    </row>
    <row r="18034" spans="1:12" x14ac:dyDescent="0.25">
      <c r="A18034">
        <v>32</v>
      </c>
      <c r="B18034">
        <v>95316476</v>
      </c>
      <c r="C18034" t="s">
        <v>5195</v>
      </c>
      <c r="D18034">
        <v>330</v>
      </c>
      <c r="E18034">
        <v>0</v>
      </c>
      <c r="F18034">
        <v>231</v>
      </c>
      <c r="G18034">
        <v>0</v>
      </c>
      <c r="H18034">
        <v>0</v>
      </c>
      <c r="I18034">
        <v>0</v>
      </c>
      <c r="K18034">
        <v>2012</v>
      </c>
      <c r="L18034">
        <v>2013</v>
      </c>
    </row>
    <row r="18035" spans="1:12" x14ac:dyDescent="0.25">
      <c r="A18035">
        <v>32</v>
      </c>
      <c r="B18035">
        <v>95316477</v>
      </c>
      <c r="C18035" t="s">
        <v>5549</v>
      </c>
      <c r="D18035">
        <v>330</v>
      </c>
      <c r="E18035">
        <v>0</v>
      </c>
      <c r="F18035">
        <v>231</v>
      </c>
      <c r="G18035">
        <v>0</v>
      </c>
      <c r="H18035">
        <v>0</v>
      </c>
      <c r="I18035">
        <v>0</v>
      </c>
      <c r="K18035">
        <v>2013</v>
      </c>
      <c r="L18035">
        <v>2014</v>
      </c>
    </row>
    <row r="18036" spans="1:12" x14ac:dyDescent="0.25">
      <c r="A18036">
        <v>32</v>
      </c>
      <c r="B18036">
        <v>95319620</v>
      </c>
      <c r="C18036" t="s">
        <v>5131</v>
      </c>
      <c r="D18036">
        <v>330</v>
      </c>
      <c r="E18036">
        <v>0</v>
      </c>
      <c r="F18036">
        <v>231</v>
      </c>
      <c r="G18036">
        <v>0</v>
      </c>
      <c r="H18036">
        <v>0</v>
      </c>
      <c r="I18036">
        <v>0</v>
      </c>
      <c r="K18036">
        <v>2012</v>
      </c>
      <c r="L18036">
        <v>2014</v>
      </c>
    </row>
    <row r="18037" spans="1:12" x14ac:dyDescent="0.25">
      <c r="A18037">
        <v>32</v>
      </c>
      <c r="B18037">
        <v>95319699</v>
      </c>
      <c r="C18037" t="s">
        <v>7510</v>
      </c>
      <c r="D18037">
        <v>365</v>
      </c>
      <c r="E18037">
        <v>0</v>
      </c>
      <c r="F18037">
        <v>273.75</v>
      </c>
      <c r="G18037">
        <v>0</v>
      </c>
      <c r="H18037">
        <v>370.74</v>
      </c>
      <c r="I18037">
        <v>0</v>
      </c>
      <c r="K18037">
        <v>2014</v>
      </c>
      <c r="L18037">
        <v>2017</v>
      </c>
    </row>
    <row r="18038" spans="1:12" x14ac:dyDescent="0.25">
      <c r="A18038">
        <v>32</v>
      </c>
      <c r="B18038">
        <v>95322823</v>
      </c>
      <c r="C18038" t="s">
        <v>7511</v>
      </c>
      <c r="D18038">
        <v>20</v>
      </c>
      <c r="E18038">
        <v>0</v>
      </c>
      <c r="F18038">
        <v>12</v>
      </c>
      <c r="G18038">
        <v>0</v>
      </c>
      <c r="H18038">
        <v>0</v>
      </c>
      <c r="I18038">
        <v>0</v>
      </c>
      <c r="K18038">
        <v>2016</v>
      </c>
      <c r="L18038">
        <v>2017</v>
      </c>
    </row>
    <row r="18039" spans="1:12" x14ac:dyDescent="0.25">
      <c r="A18039">
        <v>32</v>
      </c>
      <c r="B18039">
        <v>95326031</v>
      </c>
      <c r="C18039" t="s">
        <v>7512</v>
      </c>
      <c r="D18039">
        <v>330</v>
      </c>
      <c r="E18039">
        <v>0</v>
      </c>
      <c r="F18039">
        <v>247.5</v>
      </c>
      <c r="G18039">
        <v>0</v>
      </c>
      <c r="H18039">
        <v>0</v>
      </c>
      <c r="I18039">
        <v>0</v>
      </c>
      <c r="K18039">
        <v>2013</v>
      </c>
      <c r="L18039">
        <v>2016</v>
      </c>
    </row>
    <row r="18040" spans="1:12" x14ac:dyDescent="0.25">
      <c r="A18040">
        <v>32</v>
      </c>
      <c r="B18040">
        <v>95326032</v>
      </c>
      <c r="C18040" t="s">
        <v>7513</v>
      </c>
      <c r="D18040">
        <v>330</v>
      </c>
      <c r="E18040">
        <v>0</v>
      </c>
      <c r="F18040">
        <v>247.5</v>
      </c>
      <c r="G18040">
        <v>0</v>
      </c>
      <c r="H18040">
        <v>0</v>
      </c>
      <c r="I18040">
        <v>0</v>
      </c>
      <c r="K18040">
        <v>2013</v>
      </c>
      <c r="L18040">
        <v>2016</v>
      </c>
    </row>
    <row r="18041" spans="1:12" x14ac:dyDescent="0.25">
      <c r="A18041">
        <v>32</v>
      </c>
      <c r="B18041">
        <v>95328342</v>
      </c>
      <c r="C18041" t="s">
        <v>5309</v>
      </c>
      <c r="D18041">
        <v>330</v>
      </c>
      <c r="E18041">
        <v>0</v>
      </c>
      <c r="F18041">
        <v>247.5</v>
      </c>
      <c r="G18041">
        <v>0</v>
      </c>
      <c r="H18041">
        <v>0</v>
      </c>
      <c r="I18041">
        <v>0</v>
      </c>
      <c r="K18041">
        <v>2012</v>
      </c>
      <c r="L18041">
        <v>2015</v>
      </c>
    </row>
    <row r="18042" spans="1:12" x14ac:dyDescent="0.25">
      <c r="A18042">
        <v>32</v>
      </c>
      <c r="B18042">
        <v>95328343</v>
      </c>
      <c r="C18042" t="s">
        <v>5944</v>
      </c>
      <c r="D18042">
        <v>330</v>
      </c>
      <c r="E18042">
        <v>0</v>
      </c>
      <c r="F18042">
        <v>247.5</v>
      </c>
      <c r="G18042">
        <v>0</v>
      </c>
      <c r="H18042">
        <v>0</v>
      </c>
      <c r="I18042">
        <v>0</v>
      </c>
      <c r="K18042">
        <v>2012</v>
      </c>
      <c r="L18042">
        <v>2017</v>
      </c>
    </row>
    <row r="18043" spans="1:12" x14ac:dyDescent="0.25">
      <c r="A18043">
        <v>32</v>
      </c>
      <c r="B18043">
        <v>95328344</v>
      </c>
      <c r="C18043" t="s">
        <v>5493</v>
      </c>
      <c r="D18043">
        <v>330</v>
      </c>
      <c r="E18043">
        <v>0</v>
      </c>
      <c r="F18043">
        <v>247.5</v>
      </c>
      <c r="G18043">
        <v>0</v>
      </c>
      <c r="H18043">
        <v>0</v>
      </c>
      <c r="I18043">
        <v>0</v>
      </c>
      <c r="K18043">
        <v>2012</v>
      </c>
      <c r="L18043">
        <v>2016</v>
      </c>
    </row>
    <row r="18044" spans="1:12" x14ac:dyDescent="0.25">
      <c r="A18044">
        <v>32</v>
      </c>
      <c r="B18044">
        <v>95328345</v>
      </c>
      <c r="C18044" t="s">
        <v>5680</v>
      </c>
      <c r="D18044">
        <v>330</v>
      </c>
      <c r="E18044">
        <v>0</v>
      </c>
      <c r="F18044">
        <v>247.5</v>
      </c>
      <c r="G18044">
        <v>0</v>
      </c>
      <c r="H18044">
        <v>0</v>
      </c>
      <c r="I18044">
        <v>0</v>
      </c>
      <c r="K18044">
        <v>2013</v>
      </c>
      <c r="L18044">
        <v>2016</v>
      </c>
    </row>
    <row r="18045" spans="1:12" x14ac:dyDescent="0.25">
      <c r="A18045">
        <v>32</v>
      </c>
      <c r="B18045">
        <v>95328346</v>
      </c>
      <c r="C18045" t="s">
        <v>2453</v>
      </c>
      <c r="D18045">
        <v>330</v>
      </c>
      <c r="E18045">
        <v>0</v>
      </c>
      <c r="F18045">
        <v>247.5</v>
      </c>
      <c r="G18045">
        <v>0</v>
      </c>
      <c r="H18045">
        <v>0</v>
      </c>
      <c r="I18045">
        <v>0</v>
      </c>
      <c r="K18045">
        <v>2012</v>
      </c>
      <c r="L18045">
        <v>2016</v>
      </c>
    </row>
    <row r="18046" spans="1:12" x14ac:dyDescent="0.25">
      <c r="A18046">
        <v>32</v>
      </c>
      <c r="B18046">
        <v>95328347</v>
      </c>
      <c r="C18046" t="s">
        <v>5602</v>
      </c>
      <c r="D18046">
        <v>330</v>
      </c>
      <c r="E18046">
        <v>0</v>
      </c>
      <c r="F18046">
        <v>247.5</v>
      </c>
      <c r="G18046">
        <v>0</v>
      </c>
      <c r="H18046">
        <v>0</v>
      </c>
      <c r="I18046">
        <v>0</v>
      </c>
      <c r="K18046">
        <v>2012</v>
      </c>
      <c r="L18046">
        <v>2013</v>
      </c>
    </row>
    <row r="18047" spans="1:12" x14ac:dyDescent="0.25">
      <c r="A18047">
        <v>32</v>
      </c>
      <c r="B18047">
        <v>95328349</v>
      </c>
      <c r="C18047" t="s">
        <v>5546</v>
      </c>
      <c r="D18047">
        <v>330</v>
      </c>
      <c r="E18047">
        <v>0</v>
      </c>
      <c r="F18047">
        <v>247.5</v>
      </c>
      <c r="G18047">
        <v>0</v>
      </c>
      <c r="H18047">
        <v>0</v>
      </c>
      <c r="I18047">
        <v>0</v>
      </c>
      <c r="K18047">
        <v>2013</v>
      </c>
      <c r="L18047">
        <v>2016</v>
      </c>
    </row>
    <row r="18048" spans="1:12" x14ac:dyDescent="0.25">
      <c r="A18048">
        <v>32</v>
      </c>
      <c r="B18048">
        <v>95328350</v>
      </c>
      <c r="C18048" t="s">
        <v>5778</v>
      </c>
      <c r="D18048">
        <v>330</v>
      </c>
      <c r="E18048">
        <v>0</v>
      </c>
      <c r="F18048">
        <v>231</v>
      </c>
      <c r="G18048">
        <v>0</v>
      </c>
      <c r="H18048">
        <v>0</v>
      </c>
      <c r="I18048">
        <v>0</v>
      </c>
      <c r="K18048">
        <v>2014</v>
      </c>
      <c r="L18048">
        <v>2015</v>
      </c>
    </row>
    <row r="18049" spans="1:12" x14ac:dyDescent="0.25">
      <c r="A18049">
        <v>32</v>
      </c>
      <c r="B18049">
        <v>95328351</v>
      </c>
      <c r="C18049" t="s">
        <v>5131</v>
      </c>
      <c r="D18049">
        <v>330</v>
      </c>
      <c r="E18049">
        <v>0</v>
      </c>
      <c r="F18049">
        <v>247.5</v>
      </c>
      <c r="G18049">
        <v>0</v>
      </c>
      <c r="H18049">
        <v>0</v>
      </c>
      <c r="I18049">
        <v>0</v>
      </c>
      <c r="K18049">
        <v>2012</v>
      </c>
      <c r="L18049">
        <v>2016</v>
      </c>
    </row>
    <row r="18050" spans="1:12" x14ac:dyDescent="0.25">
      <c r="A18050">
        <v>32</v>
      </c>
      <c r="B18050">
        <v>95328352</v>
      </c>
      <c r="C18050" t="s">
        <v>5777</v>
      </c>
      <c r="D18050">
        <v>330</v>
      </c>
      <c r="E18050">
        <v>0</v>
      </c>
      <c r="F18050">
        <v>247.5</v>
      </c>
      <c r="G18050">
        <v>0</v>
      </c>
      <c r="H18050">
        <v>0</v>
      </c>
      <c r="I18050">
        <v>0</v>
      </c>
      <c r="K18050">
        <v>2012</v>
      </c>
      <c r="L18050">
        <v>2016</v>
      </c>
    </row>
    <row r="18051" spans="1:12" x14ac:dyDescent="0.25">
      <c r="A18051">
        <v>32</v>
      </c>
      <c r="B18051">
        <v>95328353</v>
      </c>
      <c r="C18051" t="s">
        <v>5195</v>
      </c>
      <c r="D18051">
        <v>330</v>
      </c>
      <c r="E18051">
        <v>0</v>
      </c>
      <c r="F18051">
        <v>247.5</v>
      </c>
      <c r="G18051">
        <v>0</v>
      </c>
      <c r="H18051">
        <v>0</v>
      </c>
      <c r="I18051">
        <v>0</v>
      </c>
      <c r="K18051">
        <v>2012</v>
      </c>
      <c r="L18051">
        <v>2013</v>
      </c>
    </row>
    <row r="18052" spans="1:12" x14ac:dyDescent="0.25">
      <c r="A18052">
        <v>32</v>
      </c>
      <c r="B18052">
        <v>95328354</v>
      </c>
      <c r="C18052" t="s">
        <v>5549</v>
      </c>
      <c r="D18052">
        <v>330</v>
      </c>
      <c r="E18052">
        <v>0</v>
      </c>
      <c r="F18052">
        <v>247.5</v>
      </c>
      <c r="G18052">
        <v>0</v>
      </c>
      <c r="H18052">
        <v>0</v>
      </c>
      <c r="I18052">
        <v>0</v>
      </c>
      <c r="K18052">
        <v>2013</v>
      </c>
      <c r="L18052">
        <v>2014</v>
      </c>
    </row>
    <row r="18053" spans="1:12" x14ac:dyDescent="0.25">
      <c r="A18053">
        <v>32</v>
      </c>
      <c r="B18053">
        <v>95328355</v>
      </c>
      <c r="C18053" t="s">
        <v>2453</v>
      </c>
      <c r="D18053">
        <v>280</v>
      </c>
      <c r="E18053">
        <v>0</v>
      </c>
      <c r="F18053">
        <v>210</v>
      </c>
      <c r="G18053">
        <v>0</v>
      </c>
      <c r="H18053">
        <v>0</v>
      </c>
      <c r="I18053">
        <v>0</v>
      </c>
      <c r="K18053">
        <v>2012</v>
      </c>
      <c r="L18053">
        <v>2016</v>
      </c>
    </row>
    <row r="18054" spans="1:12" x14ac:dyDescent="0.25">
      <c r="A18054">
        <v>32</v>
      </c>
      <c r="B18054">
        <v>95328566</v>
      </c>
      <c r="C18054" t="s">
        <v>5988</v>
      </c>
      <c r="D18054">
        <v>50</v>
      </c>
      <c r="E18054">
        <v>0</v>
      </c>
      <c r="F18054">
        <v>37.5</v>
      </c>
      <c r="G18054">
        <v>0</v>
      </c>
      <c r="H18054">
        <v>0</v>
      </c>
      <c r="I18054">
        <v>0</v>
      </c>
      <c r="K18054">
        <v>2016</v>
      </c>
      <c r="L18054">
        <v>2017</v>
      </c>
    </row>
    <row r="18055" spans="1:12" x14ac:dyDescent="0.25">
      <c r="A18055">
        <v>32</v>
      </c>
      <c r="B18055">
        <v>95331964</v>
      </c>
      <c r="C18055" t="s">
        <v>5514</v>
      </c>
      <c r="D18055">
        <v>130</v>
      </c>
      <c r="E18055">
        <v>0</v>
      </c>
      <c r="F18055">
        <v>97.5</v>
      </c>
      <c r="G18055">
        <v>0</v>
      </c>
      <c r="H18055">
        <v>0</v>
      </c>
      <c r="I18055">
        <v>0</v>
      </c>
      <c r="K18055">
        <v>2013</v>
      </c>
      <c r="L18055">
        <v>2017</v>
      </c>
    </row>
    <row r="18056" spans="1:12" x14ac:dyDescent="0.25">
      <c r="A18056">
        <v>32</v>
      </c>
      <c r="B18056">
        <v>95332012</v>
      </c>
      <c r="C18056" t="s">
        <v>2402</v>
      </c>
      <c r="D18056">
        <v>100</v>
      </c>
      <c r="E18056">
        <v>0</v>
      </c>
      <c r="F18056">
        <v>75</v>
      </c>
      <c r="G18056">
        <v>0</v>
      </c>
      <c r="H18056">
        <v>0</v>
      </c>
      <c r="I18056">
        <v>0</v>
      </c>
      <c r="K18056">
        <v>2013</v>
      </c>
      <c r="L18056">
        <v>2017</v>
      </c>
    </row>
    <row r="18057" spans="1:12" x14ac:dyDescent="0.25">
      <c r="A18057">
        <v>32</v>
      </c>
      <c r="B18057">
        <v>95332014</v>
      </c>
      <c r="C18057" t="s">
        <v>2402</v>
      </c>
      <c r="D18057">
        <v>100</v>
      </c>
      <c r="E18057">
        <v>0</v>
      </c>
      <c r="F18057">
        <v>75</v>
      </c>
      <c r="G18057">
        <v>0</v>
      </c>
      <c r="H18057">
        <v>0</v>
      </c>
      <c r="I18057">
        <v>0</v>
      </c>
      <c r="K18057">
        <v>2013</v>
      </c>
      <c r="L18057">
        <v>2016</v>
      </c>
    </row>
    <row r="18058" spans="1:12" x14ac:dyDescent="0.25">
      <c r="A18058">
        <v>32</v>
      </c>
      <c r="B18058">
        <v>95332015</v>
      </c>
      <c r="C18058" t="s">
        <v>2468</v>
      </c>
      <c r="D18058">
        <v>100</v>
      </c>
      <c r="E18058">
        <v>0</v>
      </c>
      <c r="F18058">
        <v>75</v>
      </c>
      <c r="G18058">
        <v>0</v>
      </c>
      <c r="H18058">
        <v>0</v>
      </c>
      <c r="I18058">
        <v>0</v>
      </c>
      <c r="K18058">
        <v>2013</v>
      </c>
      <c r="L18058">
        <v>2017</v>
      </c>
    </row>
    <row r="18059" spans="1:12" x14ac:dyDescent="0.25">
      <c r="A18059">
        <v>32</v>
      </c>
      <c r="B18059">
        <v>95332034</v>
      </c>
      <c r="C18059" t="s">
        <v>2402</v>
      </c>
      <c r="D18059">
        <v>130</v>
      </c>
      <c r="E18059">
        <v>0</v>
      </c>
      <c r="F18059">
        <v>97.5</v>
      </c>
      <c r="G18059">
        <v>0</v>
      </c>
      <c r="H18059">
        <v>0</v>
      </c>
      <c r="I18059">
        <v>0</v>
      </c>
      <c r="K18059">
        <v>2013</v>
      </c>
      <c r="L18059">
        <v>2017</v>
      </c>
    </row>
    <row r="18060" spans="1:12" x14ac:dyDescent="0.25">
      <c r="A18060">
        <v>32</v>
      </c>
      <c r="B18060">
        <v>95332035</v>
      </c>
      <c r="C18060" t="s">
        <v>7492</v>
      </c>
      <c r="D18060">
        <v>130</v>
      </c>
      <c r="E18060">
        <v>0</v>
      </c>
      <c r="F18060">
        <v>97.5</v>
      </c>
      <c r="G18060">
        <v>0</v>
      </c>
      <c r="H18060">
        <v>0</v>
      </c>
      <c r="I18060">
        <v>0</v>
      </c>
      <c r="K18060">
        <v>2013</v>
      </c>
      <c r="L18060">
        <v>2017</v>
      </c>
    </row>
    <row r="18061" spans="1:12" x14ac:dyDescent="0.25">
      <c r="A18061">
        <v>32</v>
      </c>
      <c r="B18061">
        <v>95332036</v>
      </c>
      <c r="C18061" t="s">
        <v>5375</v>
      </c>
      <c r="D18061">
        <v>130</v>
      </c>
      <c r="E18061">
        <v>0</v>
      </c>
      <c r="F18061">
        <v>97.5</v>
      </c>
      <c r="G18061">
        <v>0</v>
      </c>
      <c r="H18061">
        <v>0</v>
      </c>
      <c r="I18061">
        <v>0</v>
      </c>
      <c r="K18061">
        <v>2013</v>
      </c>
      <c r="L18061">
        <v>2017</v>
      </c>
    </row>
    <row r="18062" spans="1:12" x14ac:dyDescent="0.25">
      <c r="A18062">
        <v>32</v>
      </c>
      <c r="B18062">
        <v>95333632</v>
      </c>
      <c r="C18062" t="s">
        <v>6949</v>
      </c>
      <c r="D18062">
        <v>160</v>
      </c>
      <c r="E18062">
        <v>0</v>
      </c>
      <c r="F18062">
        <v>120</v>
      </c>
      <c r="G18062">
        <v>0</v>
      </c>
      <c r="H18062">
        <v>0</v>
      </c>
      <c r="I18062">
        <v>0</v>
      </c>
      <c r="K18062">
        <v>2016</v>
      </c>
      <c r="L18062">
        <v>2017</v>
      </c>
    </row>
    <row r="18063" spans="1:12" x14ac:dyDescent="0.25">
      <c r="A18063">
        <v>32</v>
      </c>
      <c r="B18063">
        <v>95333634</v>
      </c>
      <c r="C18063" t="s">
        <v>7514</v>
      </c>
      <c r="D18063">
        <v>190</v>
      </c>
      <c r="E18063">
        <v>0</v>
      </c>
      <c r="F18063">
        <v>142.5</v>
      </c>
      <c r="G18063">
        <v>0</v>
      </c>
      <c r="H18063">
        <v>0</v>
      </c>
      <c r="I18063">
        <v>0</v>
      </c>
      <c r="K18063">
        <v>2016</v>
      </c>
      <c r="L18063">
        <v>2017</v>
      </c>
    </row>
    <row r="18064" spans="1:12" x14ac:dyDescent="0.25">
      <c r="A18064">
        <v>32</v>
      </c>
      <c r="B18064">
        <v>95333635</v>
      </c>
      <c r="C18064" t="s">
        <v>6414</v>
      </c>
      <c r="D18064">
        <v>300</v>
      </c>
      <c r="E18064">
        <v>0</v>
      </c>
      <c r="F18064">
        <v>225</v>
      </c>
      <c r="G18064">
        <v>0</v>
      </c>
      <c r="H18064">
        <v>0</v>
      </c>
      <c r="I18064">
        <v>0</v>
      </c>
      <c r="K18064">
        <v>2016</v>
      </c>
      <c r="L18064">
        <v>2016</v>
      </c>
    </row>
    <row r="18065" spans="1:12" x14ac:dyDescent="0.25">
      <c r="A18065">
        <v>32</v>
      </c>
      <c r="B18065">
        <v>95351687</v>
      </c>
      <c r="C18065" t="s">
        <v>7515</v>
      </c>
      <c r="D18065">
        <v>210</v>
      </c>
      <c r="E18065">
        <v>0</v>
      </c>
      <c r="F18065">
        <v>157.5</v>
      </c>
      <c r="G18065">
        <v>0</v>
      </c>
      <c r="H18065">
        <v>0</v>
      </c>
      <c r="I18065">
        <v>0</v>
      </c>
      <c r="K18065">
        <v>2014</v>
      </c>
      <c r="L18065">
        <v>2016</v>
      </c>
    </row>
    <row r="18066" spans="1:12" x14ac:dyDescent="0.25">
      <c r="A18066">
        <v>32</v>
      </c>
      <c r="B18066">
        <v>95351688</v>
      </c>
      <c r="C18066" t="s">
        <v>7516</v>
      </c>
      <c r="D18066">
        <v>210</v>
      </c>
      <c r="E18066">
        <v>0</v>
      </c>
      <c r="F18066">
        <v>157.5</v>
      </c>
      <c r="G18066">
        <v>0</v>
      </c>
      <c r="H18066">
        <v>0</v>
      </c>
      <c r="I18066">
        <v>0</v>
      </c>
      <c r="K18066">
        <v>2014</v>
      </c>
      <c r="L18066">
        <v>2016</v>
      </c>
    </row>
    <row r="18067" spans="1:12" x14ac:dyDescent="0.25">
      <c r="A18067">
        <v>32</v>
      </c>
      <c r="B18067">
        <v>95351689</v>
      </c>
      <c r="C18067" t="s">
        <v>7517</v>
      </c>
      <c r="D18067">
        <v>210</v>
      </c>
      <c r="E18067">
        <v>0</v>
      </c>
      <c r="F18067">
        <v>157.5</v>
      </c>
      <c r="G18067">
        <v>0</v>
      </c>
      <c r="H18067">
        <v>0</v>
      </c>
      <c r="I18067">
        <v>0</v>
      </c>
      <c r="K18067">
        <v>2014</v>
      </c>
      <c r="L18067">
        <v>2016</v>
      </c>
    </row>
    <row r="18068" spans="1:12" x14ac:dyDescent="0.25">
      <c r="A18068">
        <v>32</v>
      </c>
      <c r="B18068">
        <v>95351690</v>
      </c>
      <c r="C18068" t="s">
        <v>7518</v>
      </c>
      <c r="D18068">
        <v>210</v>
      </c>
      <c r="E18068">
        <v>0</v>
      </c>
      <c r="F18068">
        <v>157.5</v>
      </c>
      <c r="G18068">
        <v>0</v>
      </c>
      <c r="H18068">
        <v>0</v>
      </c>
      <c r="I18068">
        <v>0</v>
      </c>
      <c r="K18068">
        <v>2014</v>
      </c>
      <c r="L18068">
        <v>2016</v>
      </c>
    </row>
    <row r="18069" spans="1:12" x14ac:dyDescent="0.25">
      <c r="A18069">
        <v>32</v>
      </c>
      <c r="B18069">
        <v>95351692</v>
      </c>
      <c r="C18069" t="s">
        <v>7519</v>
      </c>
      <c r="D18069">
        <v>150</v>
      </c>
      <c r="E18069">
        <v>0</v>
      </c>
      <c r="F18069">
        <v>112.5</v>
      </c>
      <c r="G18069">
        <v>0</v>
      </c>
      <c r="H18069">
        <v>0</v>
      </c>
      <c r="I18069">
        <v>0</v>
      </c>
      <c r="K18069">
        <v>2014</v>
      </c>
      <c r="L18069">
        <v>2016</v>
      </c>
    </row>
    <row r="18070" spans="1:12" x14ac:dyDescent="0.25">
      <c r="A18070">
        <v>32</v>
      </c>
      <c r="B18070">
        <v>95351693</v>
      </c>
      <c r="C18070" t="s">
        <v>7520</v>
      </c>
      <c r="D18070">
        <v>150</v>
      </c>
      <c r="E18070">
        <v>0</v>
      </c>
      <c r="F18070">
        <v>112.5</v>
      </c>
      <c r="G18070">
        <v>0</v>
      </c>
      <c r="H18070">
        <v>0</v>
      </c>
      <c r="I18070">
        <v>0</v>
      </c>
      <c r="K18070">
        <v>2014</v>
      </c>
      <c r="L18070">
        <v>2016</v>
      </c>
    </row>
    <row r="18071" spans="1:12" x14ac:dyDescent="0.25">
      <c r="A18071">
        <v>32</v>
      </c>
      <c r="B18071">
        <v>95351694</v>
      </c>
      <c r="C18071" t="s">
        <v>7521</v>
      </c>
      <c r="D18071">
        <v>150</v>
      </c>
      <c r="E18071">
        <v>0</v>
      </c>
      <c r="F18071">
        <v>112.5</v>
      </c>
      <c r="G18071">
        <v>0</v>
      </c>
      <c r="H18071">
        <v>0</v>
      </c>
      <c r="I18071">
        <v>0</v>
      </c>
      <c r="K18071">
        <v>2014</v>
      </c>
      <c r="L18071">
        <v>2016</v>
      </c>
    </row>
    <row r="18072" spans="1:12" x14ac:dyDescent="0.25">
      <c r="A18072">
        <v>32</v>
      </c>
      <c r="B18072">
        <v>95351695</v>
      </c>
      <c r="C18072" t="s">
        <v>7522</v>
      </c>
      <c r="D18072">
        <v>150</v>
      </c>
      <c r="E18072">
        <v>0</v>
      </c>
      <c r="F18072">
        <v>112.5</v>
      </c>
      <c r="G18072">
        <v>0</v>
      </c>
      <c r="H18072">
        <v>0</v>
      </c>
      <c r="I18072">
        <v>0</v>
      </c>
      <c r="K18072">
        <v>2014</v>
      </c>
      <c r="L18072">
        <v>2016</v>
      </c>
    </row>
    <row r="18073" spans="1:12" x14ac:dyDescent="0.25">
      <c r="A18073">
        <v>32</v>
      </c>
      <c r="B18073">
        <v>95352480</v>
      </c>
      <c r="C18073" t="s">
        <v>7425</v>
      </c>
      <c r="D18073">
        <v>100</v>
      </c>
      <c r="E18073">
        <v>0</v>
      </c>
      <c r="F18073">
        <v>75</v>
      </c>
      <c r="G18073">
        <v>0</v>
      </c>
      <c r="H18073">
        <v>0</v>
      </c>
      <c r="I18073">
        <v>0</v>
      </c>
      <c r="K18073">
        <v>2013</v>
      </c>
      <c r="L18073">
        <v>2017</v>
      </c>
    </row>
    <row r="18074" spans="1:12" x14ac:dyDescent="0.25">
      <c r="A18074">
        <v>32</v>
      </c>
      <c r="B18074">
        <v>95352482</v>
      </c>
      <c r="C18074" t="s">
        <v>7425</v>
      </c>
      <c r="D18074">
        <v>100</v>
      </c>
      <c r="E18074">
        <v>0</v>
      </c>
      <c r="F18074">
        <v>75</v>
      </c>
      <c r="G18074">
        <v>0</v>
      </c>
      <c r="H18074">
        <v>0</v>
      </c>
      <c r="I18074">
        <v>0</v>
      </c>
      <c r="K18074">
        <v>2013</v>
      </c>
      <c r="L18074">
        <v>2017</v>
      </c>
    </row>
    <row r="18075" spans="1:12" x14ac:dyDescent="0.25">
      <c r="A18075">
        <v>32</v>
      </c>
      <c r="B18075">
        <v>95366868</v>
      </c>
      <c r="C18075" t="s">
        <v>7486</v>
      </c>
      <c r="D18075">
        <v>112.83</v>
      </c>
      <c r="E18075">
        <v>0</v>
      </c>
      <c r="F18075">
        <v>67.7</v>
      </c>
      <c r="G18075">
        <v>0</v>
      </c>
      <c r="H18075">
        <v>0</v>
      </c>
      <c r="I18075">
        <v>0</v>
      </c>
      <c r="K18075">
        <v>2013</v>
      </c>
      <c r="L18075">
        <v>2016</v>
      </c>
    </row>
    <row r="18076" spans="1:12" x14ac:dyDescent="0.25">
      <c r="A18076">
        <v>32</v>
      </c>
      <c r="B18076">
        <v>95369089</v>
      </c>
      <c r="C18076" t="s">
        <v>7523</v>
      </c>
      <c r="D18076">
        <v>199</v>
      </c>
      <c r="E18076">
        <v>0</v>
      </c>
      <c r="F18076">
        <v>149.25</v>
      </c>
      <c r="G18076">
        <v>0</v>
      </c>
      <c r="H18076">
        <v>202.13</v>
      </c>
      <c r="I18076">
        <v>0</v>
      </c>
      <c r="K18076">
        <v>2014</v>
      </c>
      <c r="L18076">
        <v>2017</v>
      </c>
    </row>
    <row r="18077" spans="1:12" x14ac:dyDescent="0.25">
      <c r="A18077">
        <v>32</v>
      </c>
      <c r="B18077">
        <v>95375044</v>
      </c>
      <c r="C18077" t="s">
        <v>7524</v>
      </c>
      <c r="D18077">
        <v>205</v>
      </c>
      <c r="E18077">
        <v>0</v>
      </c>
      <c r="F18077">
        <v>153.75</v>
      </c>
      <c r="G18077">
        <v>0</v>
      </c>
      <c r="H18077">
        <v>0</v>
      </c>
      <c r="I18077">
        <v>0</v>
      </c>
      <c r="K18077">
        <v>2014</v>
      </c>
      <c r="L18077">
        <v>2015</v>
      </c>
    </row>
    <row r="18078" spans="1:12" x14ac:dyDescent="0.25">
      <c r="A18078">
        <v>32</v>
      </c>
      <c r="B18078">
        <v>95378883</v>
      </c>
      <c r="C18078" t="s">
        <v>7525</v>
      </c>
      <c r="D18078">
        <v>350</v>
      </c>
      <c r="E18078">
        <v>0</v>
      </c>
      <c r="F18078">
        <v>245</v>
      </c>
      <c r="G18078">
        <v>0</v>
      </c>
      <c r="H18078">
        <v>0</v>
      </c>
      <c r="I18078">
        <v>0</v>
      </c>
      <c r="K18078">
        <v>2014</v>
      </c>
      <c r="L18078">
        <v>2015</v>
      </c>
    </row>
    <row r="18079" spans="1:12" x14ac:dyDescent="0.25">
      <c r="A18079">
        <v>32</v>
      </c>
      <c r="B18079">
        <v>95380473</v>
      </c>
      <c r="C18079" t="s">
        <v>5375</v>
      </c>
      <c r="D18079">
        <v>0</v>
      </c>
      <c r="E18079">
        <v>0</v>
      </c>
      <c r="F18079">
        <v>0</v>
      </c>
      <c r="G18079">
        <v>0</v>
      </c>
      <c r="H18079">
        <v>0</v>
      </c>
      <c r="I18079">
        <v>0</v>
      </c>
      <c r="K18079">
        <v>2016</v>
      </c>
      <c r="L18079">
        <v>2016</v>
      </c>
    </row>
    <row r="18080" spans="1:12" x14ac:dyDescent="0.25">
      <c r="A18080">
        <v>32</v>
      </c>
      <c r="B18080">
        <v>95380474</v>
      </c>
      <c r="C18080" t="s">
        <v>5825</v>
      </c>
      <c r="D18080">
        <v>0</v>
      </c>
      <c r="E18080">
        <v>0</v>
      </c>
      <c r="F18080">
        <v>0</v>
      </c>
      <c r="G18080">
        <v>0</v>
      </c>
      <c r="H18080">
        <v>0</v>
      </c>
      <c r="I18080">
        <v>0</v>
      </c>
      <c r="K18080">
        <v>2016</v>
      </c>
      <c r="L18080">
        <v>2016</v>
      </c>
    </row>
    <row r="18081" spans="1:12" x14ac:dyDescent="0.25">
      <c r="A18081">
        <v>32</v>
      </c>
      <c r="B18081">
        <v>95388934</v>
      </c>
      <c r="C18081" t="s">
        <v>7526</v>
      </c>
      <c r="D18081">
        <v>250</v>
      </c>
      <c r="E18081">
        <v>0</v>
      </c>
      <c r="F18081">
        <v>187.5</v>
      </c>
      <c r="G18081">
        <v>0</v>
      </c>
      <c r="H18081">
        <v>0</v>
      </c>
      <c r="I18081">
        <v>0</v>
      </c>
      <c r="K18081">
        <v>2016</v>
      </c>
      <c r="L18081">
        <v>2017</v>
      </c>
    </row>
    <row r="18082" spans="1:12" x14ac:dyDescent="0.25">
      <c r="A18082">
        <v>32</v>
      </c>
      <c r="B18082">
        <v>95388935</v>
      </c>
      <c r="C18082" t="s">
        <v>7334</v>
      </c>
      <c r="D18082">
        <v>250</v>
      </c>
      <c r="E18082">
        <v>0</v>
      </c>
      <c r="F18082">
        <v>187.5</v>
      </c>
      <c r="G18082">
        <v>0</v>
      </c>
      <c r="H18082">
        <v>0</v>
      </c>
      <c r="I18082">
        <v>0</v>
      </c>
      <c r="K18082">
        <v>2016</v>
      </c>
      <c r="L18082">
        <v>2016</v>
      </c>
    </row>
    <row r="18083" spans="1:12" x14ac:dyDescent="0.25">
      <c r="A18083">
        <v>32</v>
      </c>
      <c r="B18083">
        <v>95388937</v>
      </c>
      <c r="C18083" t="s">
        <v>6348</v>
      </c>
      <c r="D18083">
        <v>285</v>
      </c>
      <c r="E18083">
        <v>0</v>
      </c>
      <c r="F18083">
        <v>213.75</v>
      </c>
      <c r="G18083">
        <v>0</v>
      </c>
      <c r="H18083">
        <v>0</v>
      </c>
      <c r="I18083">
        <v>0</v>
      </c>
      <c r="K18083">
        <v>2016</v>
      </c>
      <c r="L18083">
        <v>2016</v>
      </c>
    </row>
    <row r="18084" spans="1:12" x14ac:dyDescent="0.25">
      <c r="A18084">
        <v>32</v>
      </c>
      <c r="B18084">
        <v>95388938</v>
      </c>
      <c r="C18084" t="s">
        <v>6348</v>
      </c>
      <c r="D18084">
        <v>285</v>
      </c>
      <c r="E18084">
        <v>0</v>
      </c>
      <c r="F18084">
        <v>213.75</v>
      </c>
      <c r="G18084">
        <v>0</v>
      </c>
      <c r="H18084">
        <v>0</v>
      </c>
      <c r="I18084">
        <v>0</v>
      </c>
      <c r="K18084">
        <v>2016</v>
      </c>
      <c r="L18084">
        <v>2016</v>
      </c>
    </row>
    <row r="18085" spans="1:12" x14ac:dyDescent="0.25">
      <c r="A18085">
        <v>32</v>
      </c>
      <c r="B18085">
        <v>95388943</v>
      </c>
      <c r="C18085" t="s">
        <v>7527</v>
      </c>
      <c r="D18085">
        <v>50</v>
      </c>
      <c r="E18085">
        <v>0</v>
      </c>
      <c r="F18085">
        <v>37.5</v>
      </c>
      <c r="G18085">
        <v>0</v>
      </c>
      <c r="H18085">
        <v>0</v>
      </c>
      <c r="I18085">
        <v>0</v>
      </c>
      <c r="K18085">
        <v>2016</v>
      </c>
      <c r="L18085">
        <v>2016</v>
      </c>
    </row>
    <row r="18086" spans="1:12" x14ac:dyDescent="0.25">
      <c r="A18086">
        <v>32</v>
      </c>
      <c r="B18086">
        <v>95388944</v>
      </c>
      <c r="C18086" t="s">
        <v>7527</v>
      </c>
      <c r="D18086">
        <v>50</v>
      </c>
      <c r="E18086">
        <v>0</v>
      </c>
      <c r="F18086">
        <v>37.5</v>
      </c>
      <c r="G18086">
        <v>0</v>
      </c>
      <c r="H18086">
        <v>0</v>
      </c>
      <c r="I18086">
        <v>0</v>
      </c>
      <c r="K18086">
        <v>2016</v>
      </c>
      <c r="L18086">
        <v>2016</v>
      </c>
    </row>
    <row r="18087" spans="1:12" x14ac:dyDescent="0.25">
      <c r="A18087">
        <v>32</v>
      </c>
      <c r="B18087">
        <v>95389375</v>
      </c>
      <c r="C18087" t="s">
        <v>7528</v>
      </c>
      <c r="D18087">
        <v>399</v>
      </c>
      <c r="E18087">
        <v>0</v>
      </c>
      <c r="F18087">
        <v>299.25</v>
      </c>
      <c r="G18087">
        <v>0</v>
      </c>
      <c r="H18087">
        <v>0</v>
      </c>
      <c r="I18087">
        <v>0</v>
      </c>
      <c r="K18087">
        <v>2014</v>
      </c>
      <c r="L18087">
        <v>2015</v>
      </c>
    </row>
    <row r="18088" spans="1:12" x14ac:dyDescent="0.25">
      <c r="A18088">
        <v>32</v>
      </c>
      <c r="B18088">
        <v>95393422</v>
      </c>
      <c r="C18088" t="s">
        <v>6268</v>
      </c>
      <c r="D18088">
        <v>275</v>
      </c>
      <c r="E18088">
        <v>0</v>
      </c>
      <c r="F18088">
        <v>206.25</v>
      </c>
      <c r="G18088">
        <v>0</v>
      </c>
      <c r="H18088">
        <v>0</v>
      </c>
      <c r="I18088">
        <v>0</v>
      </c>
      <c r="K18088">
        <v>2012</v>
      </c>
      <c r="L18088">
        <v>2012</v>
      </c>
    </row>
    <row r="18089" spans="1:12" x14ac:dyDescent="0.25">
      <c r="A18089">
        <v>32</v>
      </c>
      <c r="B18089">
        <v>95393423</v>
      </c>
      <c r="C18089" t="s">
        <v>6268</v>
      </c>
      <c r="D18089">
        <v>340</v>
      </c>
      <c r="E18089">
        <v>0</v>
      </c>
      <c r="F18089">
        <v>255</v>
      </c>
      <c r="G18089">
        <v>0</v>
      </c>
      <c r="H18089">
        <v>0</v>
      </c>
      <c r="I18089">
        <v>0</v>
      </c>
      <c r="K18089">
        <v>2013</v>
      </c>
      <c r="L18089">
        <v>2016</v>
      </c>
    </row>
    <row r="18090" spans="1:12" x14ac:dyDescent="0.25">
      <c r="A18090">
        <v>32</v>
      </c>
      <c r="B18090">
        <v>95400055</v>
      </c>
      <c r="C18090" t="s">
        <v>7529</v>
      </c>
      <c r="D18090">
        <v>41</v>
      </c>
      <c r="E18090">
        <v>0</v>
      </c>
      <c r="F18090">
        <v>24.6</v>
      </c>
      <c r="G18090">
        <v>0</v>
      </c>
      <c r="H18090">
        <v>0</v>
      </c>
      <c r="I18090">
        <v>0</v>
      </c>
      <c r="K18090">
        <v>2013</v>
      </c>
      <c r="L18090">
        <v>2015</v>
      </c>
    </row>
    <row r="18091" spans="1:12" x14ac:dyDescent="0.25">
      <c r="A18091">
        <v>32</v>
      </c>
      <c r="B18091">
        <v>95404356</v>
      </c>
      <c r="C18091" t="s">
        <v>7428</v>
      </c>
      <c r="D18091">
        <v>330</v>
      </c>
      <c r="E18091">
        <v>0</v>
      </c>
      <c r="F18091">
        <v>247.5</v>
      </c>
      <c r="G18091">
        <v>0</v>
      </c>
      <c r="H18091">
        <v>335.19</v>
      </c>
      <c r="I18091">
        <v>0</v>
      </c>
      <c r="K18091">
        <v>2012</v>
      </c>
      <c r="L18091">
        <v>2016</v>
      </c>
    </row>
    <row r="18092" spans="1:12" x14ac:dyDescent="0.25">
      <c r="A18092">
        <v>32</v>
      </c>
      <c r="B18092">
        <v>95404357</v>
      </c>
      <c r="C18092" t="s">
        <v>7495</v>
      </c>
      <c r="D18092">
        <v>330</v>
      </c>
      <c r="E18092">
        <v>0</v>
      </c>
      <c r="F18092">
        <v>247.5</v>
      </c>
      <c r="G18092">
        <v>0</v>
      </c>
      <c r="H18092">
        <v>0</v>
      </c>
      <c r="I18092">
        <v>0</v>
      </c>
      <c r="K18092">
        <v>2012</v>
      </c>
      <c r="L18092">
        <v>2016</v>
      </c>
    </row>
    <row r="18093" spans="1:12" x14ac:dyDescent="0.25">
      <c r="A18093">
        <v>32</v>
      </c>
      <c r="B18093">
        <v>95404358</v>
      </c>
      <c r="C18093" t="s">
        <v>7497</v>
      </c>
      <c r="D18093">
        <v>330</v>
      </c>
      <c r="E18093">
        <v>0</v>
      </c>
      <c r="F18093">
        <v>247.5</v>
      </c>
      <c r="G18093">
        <v>0</v>
      </c>
      <c r="H18093">
        <v>0</v>
      </c>
      <c r="I18093">
        <v>0</v>
      </c>
      <c r="K18093">
        <v>2012</v>
      </c>
      <c r="L18093">
        <v>2013</v>
      </c>
    </row>
    <row r="18094" spans="1:12" x14ac:dyDescent="0.25">
      <c r="A18094">
        <v>32</v>
      </c>
      <c r="B18094">
        <v>95404359</v>
      </c>
      <c r="C18094" t="s">
        <v>7436</v>
      </c>
      <c r="D18094">
        <v>330</v>
      </c>
      <c r="E18094">
        <v>0</v>
      </c>
      <c r="F18094">
        <v>247.5</v>
      </c>
      <c r="G18094">
        <v>0</v>
      </c>
      <c r="H18094">
        <v>335.19</v>
      </c>
      <c r="I18094">
        <v>0</v>
      </c>
      <c r="K18094">
        <v>2012</v>
      </c>
      <c r="L18094">
        <v>2016</v>
      </c>
    </row>
    <row r="18095" spans="1:12" x14ac:dyDescent="0.25">
      <c r="A18095">
        <v>32</v>
      </c>
      <c r="B18095">
        <v>95404360</v>
      </c>
      <c r="C18095" t="s">
        <v>7498</v>
      </c>
      <c r="D18095">
        <v>330</v>
      </c>
      <c r="E18095">
        <v>0</v>
      </c>
      <c r="F18095">
        <v>247.5</v>
      </c>
      <c r="G18095">
        <v>0</v>
      </c>
      <c r="H18095">
        <v>0</v>
      </c>
      <c r="I18095">
        <v>0</v>
      </c>
      <c r="K18095">
        <v>2012</v>
      </c>
      <c r="L18095">
        <v>2014</v>
      </c>
    </row>
    <row r="18096" spans="1:12" x14ac:dyDescent="0.25">
      <c r="A18096">
        <v>32</v>
      </c>
      <c r="B18096">
        <v>95404361</v>
      </c>
      <c r="C18096" t="s">
        <v>7438</v>
      </c>
      <c r="D18096">
        <v>330</v>
      </c>
      <c r="E18096">
        <v>0</v>
      </c>
      <c r="F18096">
        <v>247.5</v>
      </c>
      <c r="G18096">
        <v>0</v>
      </c>
      <c r="H18096">
        <v>0</v>
      </c>
      <c r="I18096">
        <v>0</v>
      </c>
      <c r="K18096">
        <v>2012</v>
      </c>
      <c r="L18096">
        <v>2013</v>
      </c>
    </row>
    <row r="18097" spans="1:12" x14ac:dyDescent="0.25">
      <c r="A18097">
        <v>32</v>
      </c>
      <c r="B18097">
        <v>95404362</v>
      </c>
      <c r="C18097" t="s">
        <v>6592</v>
      </c>
      <c r="D18097">
        <v>330</v>
      </c>
      <c r="E18097">
        <v>0</v>
      </c>
      <c r="F18097">
        <v>247.5</v>
      </c>
      <c r="G18097">
        <v>0</v>
      </c>
      <c r="H18097">
        <v>0</v>
      </c>
      <c r="I18097">
        <v>0</v>
      </c>
      <c r="K18097">
        <v>2012</v>
      </c>
      <c r="L18097">
        <v>2013</v>
      </c>
    </row>
    <row r="18098" spans="1:12" x14ac:dyDescent="0.25">
      <c r="A18098">
        <v>32</v>
      </c>
      <c r="B18098">
        <v>95404363</v>
      </c>
      <c r="C18098" t="s">
        <v>6588</v>
      </c>
      <c r="D18098">
        <v>330</v>
      </c>
      <c r="E18098">
        <v>0</v>
      </c>
      <c r="F18098">
        <v>247.5</v>
      </c>
      <c r="G18098">
        <v>0</v>
      </c>
      <c r="H18098">
        <v>0</v>
      </c>
      <c r="I18098">
        <v>0</v>
      </c>
      <c r="K18098">
        <v>2013</v>
      </c>
      <c r="L18098">
        <v>2013</v>
      </c>
    </row>
    <row r="18099" spans="1:12" x14ac:dyDescent="0.25">
      <c r="A18099">
        <v>32</v>
      </c>
      <c r="B18099">
        <v>95404364</v>
      </c>
      <c r="C18099" t="s">
        <v>7439</v>
      </c>
      <c r="D18099">
        <v>330</v>
      </c>
      <c r="E18099">
        <v>0</v>
      </c>
      <c r="F18099">
        <v>247.5</v>
      </c>
      <c r="G18099">
        <v>0</v>
      </c>
      <c r="H18099">
        <v>335.19</v>
      </c>
      <c r="I18099">
        <v>0</v>
      </c>
      <c r="K18099">
        <v>2013</v>
      </c>
      <c r="L18099">
        <v>2016</v>
      </c>
    </row>
    <row r="18100" spans="1:12" x14ac:dyDescent="0.25">
      <c r="A18100">
        <v>32</v>
      </c>
      <c r="B18100">
        <v>95404365</v>
      </c>
      <c r="C18100" t="s">
        <v>7440</v>
      </c>
      <c r="D18100">
        <v>330</v>
      </c>
      <c r="E18100">
        <v>0</v>
      </c>
      <c r="F18100">
        <v>247.5</v>
      </c>
      <c r="G18100">
        <v>0</v>
      </c>
      <c r="H18100">
        <v>0</v>
      </c>
      <c r="I18100">
        <v>0</v>
      </c>
      <c r="K18100">
        <v>2013</v>
      </c>
      <c r="L18100">
        <v>2014</v>
      </c>
    </row>
    <row r="18101" spans="1:12" x14ac:dyDescent="0.25">
      <c r="A18101">
        <v>32</v>
      </c>
      <c r="B18101">
        <v>95404366</v>
      </c>
      <c r="C18101" t="s">
        <v>7441</v>
      </c>
      <c r="D18101">
        <v>330</v>
      </c>
      <c r="E18101">
        <v>0</v>
      </c>
      <c r="F18101">
        <v>247.5</v>
      </c>
      <c r="G18101">
        <v>0</v>
      </c>
      <c r="H18101">
        <v>0</v>
      </c>
      <c r="I18101">
        <v>0</v>
      </c>
      <c r="K18101">
        <v>2013</v>
      </c>
      <c r="L18101">
        <v>2016</v>
      </c>
    </row>
    <row r="18102" spans="1:12" x14ac:dyDescent="0.25">
      <c r="A18102">
        <v>32</v>
      </c>
      <c r="B18102">
        <v>95404371</v>
      </c>
      <c r="C18102" t="s">
        <v>7452</v>
      </c>
      <c r="D18102">
        <v>330</v>
      </c>
      <c r="E18102">
        <v>0</v>
      </c>
      <c r="F18102">
        <v>247.5</v>
      </c>
      <c r="G18102">
        <v>0</v>
      </c>
      <c r="H18102">
        <v>335.19</v>
      </c>
      <c r="I18102">
        <v>0</v>
      </c>
      <c r="K18102">
        <v>2014</v>
      </c>
      <c r="L18102">
        <v>2016</v>
      </c>
    </row>
    <row r="18103" spans="1:12" x14ac:dyDescent="0.25">
      <c r="A18103">
        <v>32</v>
      </c>
      <c r="B18103">
        <v>95404372</v>
      </c>
      <c r="C18103" t="s">
        <v>7453</v>
      </c>
      <c r="D18103">
        <v>330</v>
      </c>
      <c r="E18103">
        <v>0</v>
      </c>
      <c r="F18103">
        <v>247.5</v>
      </c>
      <c r="G18103">
        <v>0</v>
      </c>
      <c r="H18103">
        <v>0</v>
      </c>
      <c r="I18103">
        <v>0</v>
      </c>
      <c r="K18103">
        <v>2014</v>
      </c>
      <c r="L18103">
        <v>2016</v>
      </c>
    </row>
    <row r="18104" spans="1:12" x14ac:dyDescent="0.25">
      <c r="A18104">
        <v>32</v>
      </c>
      <c r="B18104">
        <v>95404373</v>
      </c>
      <c r="C18104" t="s">
        <v>7454</v>
      </c>
      <c r="D18104">
        <v>330</v>
      </c>
      <c r="E18104">
        <v>0</v>
      </c>
      <c r="F18104">
        <v>247.5</v>
      </c>
      <c r="G18104">
        <v>0</v>
      </c>
      <c r="H18104">
        <v>0</v>
      </c>
      <c r="I18104">
        <v>0</v>
      </c>
      <c r="K18104">
        <v>2014</v>
      </c>
      <c r="L18104">
        <v>2014</v>
      </c>
    </row>
    <row r="18105" spans="1:12" x14ac:dyDescent="0.25">
      <c r="A18105">
        <v>32</v>
      </c>
      <c r="B18105">
        <v>95404374</v>
      </c>
      <c r="C18105" t="s">
        <v>7435</v>
      </c>
      <c r="D18105">
        <v>330</v>
      </c>
      <c r="E18105">
        <v>0</v>
      </c>
      <c r="F18105">
        <v>247.5</v>
      </c>
      <c r="G18105">
        <v>0</v>
      </c>
      <c r="H18105">
        <v>335.19</v>
      </c>
      <c r="I18105">
        <v>0</v>
      </c>
      <c r="K18105">
        <v>2013</v>
      </c>
      <c r="L18105">
        <v>2016</v>
      </c>
    </row>
    <row r="18106" spans="1:12" x14ac:dyDescent="0.25">
      <c r="A18106">
        <v>32</v>
      </c>
      <c r="B18106">
        <v>95404380</v>
      </c>
      <c r="C18106" t="s">
        <v>7530</v>
      </c>
      <c r="D18106">
        <v>280</v>
      </c>
      <c r="E18106">
        <v>0</v>
      </c>
      <c r="F18106">
        <v>210</v>
      </c>
      <c r="G18106">
        <v>0</v>
      </c>
      <c r="H18106">
        <v>0</v>
      </c>
      <c r="I18106">
        <v>0</v>
      </c>
      <c r="K18106">
        <v>2011</v>
      </c>
      <c r="L18106">
        <v>2016</v>
      </c>
    </row>
    <row r="18107" spans="1:12" x14ac:dyDescent="0.25">
      <c r="A18107">
        <v>32</v>
      </c>
      <c r="B18107">
        <v>95405700</v>
      </c>
      <c r="C18107" t="s">
        <v>6393</v>
      </c>
      <c r="D18107">
        <v>190</v>
      </c>
      <c r="E18107">
        <v>0</v>
      </c>
      <c r="F18107">
        <v>142.5</v>
      </c>
      <c r="G18107">
        <v>0</v>
      </c>
      <c r="H18107">
        <v>0</v>
      </c>
      <c r="I18107">
        <v>0</v>
      </c>
      <c r="K18107">
        <v>2016</v>
      </c>
      <c r="L18107">
        <v>2017</v>
      </c>
    </row>
    <row r="18108" spans="1:12" x14ac:dyDescent="0.25">
      <c r="A18108">
        <v>32</v>
      </c>
      <c r="B18108">
        <v>95405701</v>
      </c>
      <c r="C18108" t="s">
        <v>7531</v>
      </c>
      <c r="D18108">
        <v>190</v>
      </c>
      <c r="E18108">
        <v>0</v>
      </c>
      <c r="F18108">
        <v>142.5</v>
      </c>
      <c r="G18108">
        <v>0</v>
      </c>
      <c r="H18108">
        <v>0</v>
      </c>
      <c r="I18108">
        <v>0</v>
      </c>
      <c r="K18108">
        <v>2016</v>
      </c>
      <c r="L18108">
        <v>2016</v>
      </c>
    </row>
    <row r="18109" spans="1:12" x14ac:dyDescent="0.25">
      <c r="A18109">
        <v>32</v>
      </c>
      <c r="B18109">
        <v>95405705</v>
      </c>
      <c r="C18109" t="s">
        <v>5195</v>
      </c>
      <c r="D18109">
        <v>0</v>
      </c>
      <c r="E18109">
        <v>0</v>
      </c>
      <c r="F18109">
        <v>0</v>
      </c>
      <c r="G18109">
        <v>0</v>
      </c>
      <c r="H18109">
        <v>0</v>
      </c>
      <c r="I18109">
        <v>0</v>
      </c>
      <c r="K18109">
        <v>2016</v>
      </c>
      <c r="L18109">
        <v>2017</v>
      </c>
    </row>
    <row r="18110" spans="1:12" x14ac:dyDescent="0.25">
      <c r="A18110">
        <v>32</v>
      </c>
      <c r="B18110">
        <v>95405706</v>
      </c>
      <c r="C18110" t="s">
        <v>5309</v>
      </c>
      <c r="D18110">
        <v>0</v>
      </c>
      <c r="E18110">
        <v>0</v>
      </c>
      <c r="F18110">
        <v>0</v>
      </c>
      <c r="G18110">
        <v>0</v>
      </c>
      <c r="H18110">
        <v>0</v>
      </c>
      <c r="I18110">
        <v>0</v>
      </c>
      <c r="K18110">
        <v>2016</v>
      </c>
      <c r="L18110">
        <v>2017</v>
      </c>
    </row>
    <row r="18111" spans="1:12" x14ac:dyDescent="0.25">
      <c r="A18111">
        <v>32</v>
      </c>
      <c r="B18111">
        <v>95405709</v>
      </c>
      <c r="C18111" t="s">
        <v>7756</v>
      </c>
      <c r="D18111">
        <v>60</v>
      </c>
      <c r="E18111">
        <v>0</v>
      </c>
      <c r="F18111">
        <v>36</v>
      </c>
      <c r="G18111">
        <v>0</v>
      </c>
      <c r="H18111">
        <v>0</v>
      </c>
      <c r="I18111">
        <v>0</v>
      </c>
      <c r="K18111">
        <v>2016</v>
      </c>
      <c r="L18111">
        <v>2017</v>
      </c>
    </row>
    <row r="18112" spans="1:12" x14ac:dyDescent="0.25">
      <c r="A18112">
        <v>32</v>
      </c>
      <c r="B18112">
        <v>95405710</v>
      </c>
      <c r="C18112" t="s">
        <v>7756</v>
      </c>
      <c r="D18112">
        <v>60</v>
      </c>
      <c r="E18112">
        <v>0</v>
      </c>
      <c r="F18112">
        <v>36</v>
      </c>
      <c r="G18112">
        <v>0</v>
      </c>
      <c r="H18112">
        <v>0</v>
      </c>
      <c r="I18112">
        <v>0</v>
      </c>
      <c r="K18112">
        <v>2016</v>
      </c>
      <c r="L18112">
        <v>2017</v>
      </c>
    </row>
    <row r="18113" spans="1:12" x14ac:dyDescent="0.25">
      <c r="A18113">
        <v>32</v>
      </c>
      <c r="B18113">
        <v>95407041</v>
      </c>
      <c r="C18113" t="s">
        <v>5715</v>
      </c>
      <c r="D18113">
        <v>130</v>
      </c>
      <c r="E18113">
        <v>0</v>
      </c>
      <c r="F18113">
        <v>91</v>
      </c>
      <c r="G18113">
        <v>0</v>
      </c>
      <c r="H18113">
        <v>0</v>
      </c>
      <c r="I18113">
        <v>0</v>
      </c>
      <c r="K18113">
        <v>2015</v>
      </c>
      <c r="L18113">
        <v>2016</v>
      </c>
    </row>
    <row r="18114" spans="1:12" x14ac:dyDescent="0.25">
      <c r="A18114">
        <v>32</v>
      </c>
      <c r="B18114">
        <v>95407043</v>
      </c>
      <c r="C18114" t="s">
        <v>5825</v>
      </c>
      <c r="D18114">
        <v>130</v>
      </c>
      <c r="E18114">
        <v>0</v>
      </c>
      <c r="F18114">
        <v>91</v>
      </c>
      <c r="G18114">
        <v>0</v>
      </c>
      <c r="H18114">
        <v>0</v>
      </c>
      <c r="I18114">
        <v>0</v>
      </c>
      <c r="K18114">
        <v>2015</v>
      </c>
      <c r="L18114">
        <v>2016</v>
      </c>
    </row>
    <row r="18115" spans="1:12" x14ac:dyDescent="0.25">
      <c r="A18115">
        <v>32</v>
      </c>
      <c r="B18115">
        <v>95410519</v>
      </c>
      <c r="C18115" t="s">
        <v>7532</v>
      </c>
      <c r="D18115">
        <v>45</v>
      </c>
      <c r="E18115">
        <v>0</v>
      </c>
      <c r="F18115">
        <v>27</v>
      </c>
      <c r="G18115">
        <v>0</v>
      </c>
      <c r="H18115">
        <v>0</v>
      </c>
      <c r="I18115">
        <v>0</v>
      </c>
      <c r="K18115">
        <v>2016</v>
      </c>
      <c r="L18115">
        <v>2017</v>
      </c>
    </row>
    <row r="18116" spans="1:12" x14ac:dyDescent="0.25">
      <c r="A18116">
        <v>32</v>
      </c>
      <c r="B18116">
        <v>95410524</v>
      </c>
      <c r="C18116" t="s">
        <v>7532</v>
      </c>
      <c r="D18116">
        <v>45</v>
      </c>
      <c r="E18116">
        <v>0</v>
      </c>
      <c r="F18116">
        <v>27</v>
      </c>
      <c r="G18116">
        <v>0</v>
      </c>
      <c r="H18116">
        <v>0</v>
      </c>
      <c r="I18116">
        <v>0</v>
      </c>
      <c r="K18116">
        <v>2016</v>
      </c>
      <c r="L18116">
        <v>2017</v>
      </c>
    </row>
    <row r="18117" spans="1:12" x14ac:dyDescent="0.25">
      <c r="A18117">
        <v>32</v>
      </c>
      <c r="B18117">
        <v>95410825</v>
      </c>
      <c r="C18117" t="s">
        <v>5172</v>
      </c>
      <c r="D18117">
        <v>400</v>
      </c>
      <c r="E18117">
        <v>0</v>
      </c>
      <c r="F18117">
        <v>300</v>
      </c>
      <c r="G18117">
        <v>0</v>
      </c>
      <c r="H18117">
        <v>0</v>
      </c>
      <c r="I18117">
        <v>0</v>
      </c>
      <c r="K18117">
        <v>2015</v>
      </c>
      <c r="L18117">
        <v>2017</v>
      </c>
    </row>
    <row r="18118" spans="1:12" x14ac:dyDescent="0.25">
      <c r="A18118">
        <v>32</v>
      </c>
      <c r="B18118">
        <v>95416966</v>
      </c>
      <c r="C18118" t="s">
        <v>7533</v>
      </c>
      <c r="D18118">
        <v>190</v>
      </c>
      <c r="E18118">
        <v>0</v>
      </c>
      <c r="F18118">
        <v>142.5</v>
      </c>
      <c r="G18118">
        <v>0</v>
      </c>
      <c r="H18118">
        <v>0</v>
      </c>
      <c r="I18118">
        <v>0</v>
      </c>
      <c r="K18118">
        <v>2016</v>
      </c>
      <c r="L18118">
        <v>2016</v>
      </c>
    </row>
    <row r="18119" spans="1:12" x14ac:dyDescent="0.25">
      <c r="A18119">
        <v>32</v>
      </c>
      <c r="B18119">
        <v>95416976</v>
      </c>
      <c r="C18119" t="s">
        <v>7794</v>
      </c>
      <c r="D18119">
        <v>0</v>
      </c>
      <c r="E18119">
        <v>0</v>
      </c>
      <c r="F18119">
        <v>0</v>
      </c>
      <c r="G18119">
        <v>0</v>
      </c>
      <c r="H18119">
        <v>0</v>
      </c>
      <c r="I18119">
        <v>0</v>
      </c>
      <c r="K18119">
        <v>2016</v>
      </c>
      <c r="L18119">
        <v>2017</v>
      </c>
    </row>
    <row r="18120" spans="1:12" x14ac:dyDescent="0.25">
      <c r="A18120">
        <v>32</v>
      </c>
      <c r="B18120">
        <v>95417407</v>
      </c>
      <c r="C18120" t="s">
        <v>7534</v>
      </c>
      <c r="D18120">
        <v>235</v>
      </c>
      <c r="E18120">
        <v>0</v>
      </c>
      <c r="F18120">
        <v>176.25</v>
      </c>
      <c r="G18120">
        <v>0</v>
      </c>
      <c r="H18120">
        <v>0</v>
      </c>
      <c r="I18120">
        <v>0</v>
      </c>
      <c r="K18120">
        <v>2013</v>
      </c>
      <c r="L18120">
        <v>2017</v>
      </c>
    </row>
    <row r="18121" spans="1:12" x14ac:dyDescent="0.25">
      <c r="A18121">
        <v>32</v>
      </c>
      <c r="B18121">
        <v>95417408</v>
      </c>
      <c r="C18121" t="s">
        <v>7534</v>
      </c>
      <c r="D18121">
        <v>235</v>
      </c>
      <c r="E18121">
        <v>0</v>
      </c>
      <c r="F18121">
        <v>176.25</v>
      </c>
      <c r="G18121">
        <v>0</v>
      </c>
      <c r="H18121">
        <v>0</v>
      </c>
      <c r="I18121">
        <v>0</v>
      </c>
      <c r="K18121">
        <v>2013</v>
      </c>
      <c r="L18121">
        <v>2017</v>
      </c>
    </row>
    <row r="18122" spans="1:12" x14ac:dyDescent="0.25">
      <c r="A18122">
        <v>32</v>
      </c>
      <c r="B18122">
        <v>95419721</v>
      </c>
      <c r="C18122" t="s">
        <v>2333</v>
      </c>
      <c r="D18122">
        <v>700</v>
      </c>
      <c r="E18122">
        <v>0</v>
      </c>
      <c r="F18122">
        <v>525</v>
      </c>
      <c r="G18122">
        <v>0</v>
      </c>
      <c r="H18122">
        <v>0</v>
      </c>
      <c r="I18122">
        <v>0</v>
      </c>
      <c r="K18122">
        <v>2014</v>
      </c>
      <c r="L18122">
        <v>2014</v>
      </c>
    </row>
    <row r="18123" spans="1:12" x14ac:dyDescent="0.25">
      <c r="A18123">
        <v>32</v>
      </c>
      <c r="B18123">
        <v>95419722</v>
      </c>
      <c r="C18123" t="s">
        <v>7535</v>
      </c>
      <c r="D18123">
        <v>700</v>
      </c>
      <c r="E18123">
        <v>0</v>
      </c>
      <c r="F18123">
        <v>525</v>
      </c>
      <c r="G18123">
        <v>0</v>
      </c>
      <c r="H18123">
        <v>0</v>
      </c>
      <c r="I18123">
        <v>0</v>
      </c>
      <c r="K18123">
        <v>2014</v>
      </c>
      <c r="L18123">
        <v>2014</v>
      </c>
    </row>
    <row r="18124" spans="1:12" x14ac:dyDescent="0.25">
      <c r="A18124">
        <v>32</v>
      </c>
      <c r="B18124">
        <v>95419723</v>
      </c>
      <c r="C18124" t="s">
        <v>2332</v>
      </c>
      <c r="D18124">
        <v>700</v>
      </c>
      <c r="E18124">
        <v>0</v>
      </c>
      <c r="F18124">
        <v>525</v>
      </c>
      <c r="G18124">
        <v>0</v>
      </c>
      <c r="H18124">
        <v>0</v>
      </c>
      <c r="I18124">
        <v>0</v>
      </c>
      <c r="K18124">
        <v>2014</v>
      </c>
      <c r="L18124">
        <v>2014</v>
      </c>
    </row>
    <row r="18125" spans="1:12" x14ac:dyDescent="0.25">
      <c r="A18125">
        <v>32</v>
      </c>
      <c r="B18125">
        <v>95419724</v>
      </c>
      <c r="C18125" t="s">
        <v>6997</v>
      </c>
      <c r="D18125">
        <v>700</v>
      </c>
      <c r="E18125">
        <v>0</v>
      </c>
      <c r="F18125">
        <v>525</v>
      </c>
      <c r="G18125">
        <v>0</v>
      </c>
      <c r="H18125">
        <v>0</v>
      </c>
      <c r="I18125">
        <v>0</v>
      </c>
      <c r="K18125">
        <v>2014</v>
      </c>
      <c r="L18125">
        <v>2014</v>
      </c>
    </row>
    <row r="18126" spans="1:12" x14ac:dyDescent="0.25">
      <c r="A18126">
        <v>32</v>
      </c>
      <c r="B18126">
        <v>95419725</v>
      </c>
      <c r="C18126" t="s">
        <v>6046</v>
      </c>
      <c r="D18126">
        <v>700</v>
      </c>
      <c r="E18126">
        <v>0</v>
      </c>
      <c r="F18126">
        <v>525</v>
      </c>
      <c r="G18126">
        <v>0</v>
      </c>
      <c r="H18126">
        <v>0</v>
      </c>
      <c r="I18126">
        <v>0</v>
      </c>
      <c r="K18126">
        <v>2014</v>
      </c>
      <c r="L18126">
        <v>2014</v>
      </c>
    </row>
    <row r="18127" spans="1:12" x14ac:dyDescent="0.25">
      <c r="A18127">
        <v>32</v>
      </c>
      <c r="B18127">
        <v>95419726</v>
      </c>
      <c r="C18127" t="s">
        <v>6051</v>
      </c>
      <c r="D18127">
        <v>700</v>
      </c>
      <c r="E18127">
        <v>0</v>
      </c>
      <c r="F18127">
        <v>525</v>
      </c>
      <c r="G18127">
        <v>0</v>
      </c>
      <c r="H18127">
        <v>0</v>
      </c>
      <c r="I18127">
        <v>0</v>
      </c>
      <c r="K18127">
        <v>2014</v>
      </c>
      <c r="L18127">
        <v>2014</v>
      </c>
    </row>
    <row r="18128" spans="1:12" x14ac:dyDescent="0.25">
      <c r="A18128">
        <v>32</v>
      </c>
      <c r="B18128">
        <v>95419727</v>
      </c>
      <c r="C18128" t="s">
        <v>6043</v>
      </c>
      <c r="D18128">
        <v>700</v>
      </c>
      <c r="E18128">
        <v>0</v>
      </c>
      <c r="F18128">
        <v>525</v>
      </c>
      <c r="G18128">
        <v>0</v>
      </c>
      <c r="H18128">
        <v>0</v>
      </c>
      <c r="I18128">
        <v>0</v>
      </c>
      <c r="K18128">
        <v>2014</v>
      </c>
      <c r="L18128">
        <v>2014</v>
      </c>
    </row>
    <row r="18129" spans="1:12" x14ac:dyDescent="0.25">
      <c r="A18129">
        <v>32</v>
      </c>
      <c r="B18129">
        <v>95419728</v>
      </c>
      <c r="C18129" t="s">
        <v>7418</v>
      </c>
      <c r="D18129">
        <v>700</v>
      </c>
      <c r="E18129">
        <v>0</v>
      </c>
      <c r="F18129">
        <v>525</v>
      </c>
      <c r="G18129">
        <v>0</v>
      </c>
      <c r="H18129">
        <v>0</v>
      </c>
      <c r="I18129">
        <v>0</v>
      </c>
      <c r="K18129">
        <v>2014</v>
      </c>
      <c r="L18129">
        <v>2014</v>
      </c>
    </row>
    <row r="18130" spans="1:12" x14ac:dyDescent="0.25">
      <c r="A18130">
        <v>32</v>
      </c>
      <c r="B18130">
        <v>95419729</v>
      </c>
      <c r="C18130" t="s">
        <v>6048</v>
      </c>
      <c r="D18130">
        <v>700</v>
      </c>
      <c r="E18130">
        <v>0</v>
      </c>
      <c r="F18130">
        <v>525</v>
      </c>
      <c r="G18130">
        <v>0</v>
      </c>
      <c r="H18130">
        <v>0</v>
      </c>
      <c r="I18130">
        <v>0</v>
      </c>
      <c r="K18130">
        <v>2014</v>
      </c>
      <c r="L18130">
        <v>2014</v>
      </c>
    </row>
    <row r="18131" spans="1:12" x14ac:dyDescent="0.25">
      <c r="A18131">
        <v>32</v>
      </c>
      <c r="B18131">
        <v>95419730</v>
      </c>
      <c r="C18131" t="s">
        <v>7536</v>
      </c>
      <c r="D18131">
        <v>700</v>
      </c>
      <c r="E18131">
        <v>0</v>
      </c>
      <c r="F18131">
        <v>525</v>
      </c>
      <c r="G18131">
        <v>0</v>
      </c>
      <c r="H18131">
        <v>0</v>
      </c>
      <c r="I18131">
        <v>0</v>
      </c>
      <c r="K18131">
        <v>2014</v>
      </c>
      <c r="L18131">
        <v>2014</v>
      </c>
    </row>
    <row r="18132" spans="1:12" x14ac:dyDescent="0.25">
      <c r="A18132">
        <v>32</v>
      </c>
      <c r="B18132">
        <v>95419731</v>
      </c>
      <c r="C18132" t="s">
        <v>7537</v>
      </c>
      <c r="D18132">
        <v>700</v>
      </c>
      <c r="E18132">
        <v>0</v>
      </c>
      <c r="F18132">
        <v>525</v>
      </c>
      <c r="G18132">
        <v>0</v>
      </c>
      <c r="H18132">
        <v>0</v>
      </c>
      <c r="I18132">
        <v>0</v>
      </c>
      <c r="K18132">
        <v>2014</v>
      </c>
      <c r="L18132">
        <v>2014</v>
      </c>
    </row>
    <row r="18133" spans="1:12" x14ac:dyDescent="0.25">
      <c r="A18133">
        <v>32</v>
      </c>
      <c r="B18133">
        <v>95421587</v>
      </c>
      <c r="C18133" t="s">
        <v>7538</v>
      </c>
      <c r="D18133">
        <v>65</v>
      </c>
      <c r="E18133">
        <v>0</v>
      </c>
      <c r="F18133">
        <v>39</v>
      </c>
      <c r="G18133">
        <v>0</v>
      </c>
      <c r="H18133">
        <v>0</v>
      </c>
      <c r="I18133">
        <v>0</v>
      </c>
      <c r="K18133">
        <v>2016</v>
      </c>
      <c r="L18133">
        <v>2017</v>
      </c>
    </row>
    <row r="18134" spans="1:12" x14ac:dyDescent="0.25">
      <c r="A18134">
        <v>32</v>
      </c>
      <c r="B18134">
        <v>95421588</v>
      </c>
      <c r="C18134" t="s">
        <v>7538</v>
      </c>
      <c r="D18134">
        <v>65</v>
      </c>
      <c r="E18134">
        <v>0</v>
      </c>
      <c r="F18134">
        <v>39</v>
      </c>
      <c r="G18134">
        <v>0</v>
      </c>
      <c r="H18134">
        <v>0</v>
      </c>
      <c r="I18134">
        <v>0</v>
      </c>
      <c r="K18134">
        <v>2016</v>
      </c>
      <c r="L18134">
        <v>2017</v>
      </c>
    </row>
    <row r="18135" spans="1:12" x14ac:dyDescent="0.25">
      <c r="A18135">
        <v>32</v>
      </c>
      <c r="B18135">
        <v>95421589</v>
      </c>
      <c r="C18135" t="s">
        <v>7539</v>
      </c>
      <c r="D18135">
        <v>65</v>
      </c>
      <c r="E18135">
        <v>0</v>
      </c>
      <c r="F18135">
        <v>39</v>
      </c>
      <c r="G18135">
        <v>0</v>
      </c>
      <c r="H18135">
        <v>0</v>
      </c>
      <c r="I18135">
        <v>0</v>
      </c>
      <c r="K18135">
        <v>2016</v>
      </c>
      <c r="L18135">
        <v>2017</v>
      </c>
    </row>
    <row r="18136" spans="1:12" x14ac:dyDescent="0.25">
      <c r="A18136">
        <v>32</v>
      </c>
      <c r="B18136">
        <v>95421590</v>
      </c>
      <c r="C18136" t="s">
        <v>7539</v>
      </c>
      <c r="D18136">
        <v>65</v>
      </c>
      <c r="E18136">
        <v>0</v>
      </c>
      <c r="F18136">
        <v>39</v>
      </c>
      <c r="G18136">
        <v>0</v>
      </c>
      <c r="H18136">
        <v>0</v>
      </c>
      <c r="I18136">
        <v>0</v>
      </c>
      <c r="K18136">
        <v>2016</v>
      </c>
      <c r="L18136">
        <v>2017</v>
      </c>
    </row>
    <row r="18137" spans="1:12" x14ac:dyDescent="0.25">
      <c r="A18137">
        <v>32</v>
      </c>
      <c r="B18137">
        <v>95423726</v>
      </c>
      <c r="C18137" t="s">
        <v>6051</v>
      </c>
      <c r="D18137">
        <v>700</v>
      </c>
      <c r="E18137">
        <v>0</v>
      </c>
      <c r="F18137">
        <v>490</v>
      </c>
      <c r="G18137">
        <v>0</v>
      </c>
      <c r="H18137">
        <v>0</v>
      </c>
      <c r="I18137">
        <v>0</v>
      </c>
      <c r="K18137">
        <v>2014</v>
      </c>
      <c r="L18137">
        <v>2014</v>
      </c>
    </row>
    <row r="18138" spans="1:12" x14ac:dyDescent="0.25">
      <c r="A18138">
        <v>32</v>
      </c>
      <c r="B18138">
        <v>95423727</v>
      </c>
      <c r="C18138" t="s">
        <v>6043</v>
      </c>
      <c r="D18138">
        <v>700</v>
      </c>
      <c r="E18138">
        <v>0</v>
      </c>
      <c r="F18138">
        <v>490</v>
      </c>
      <c r="G18138">
        <v>0</v>
      </c>
      <c r="H18138">
        <v>0</v>
      </c>
      <c r="I18138">
        <v>0</v>
      </c>
      <c r="K18138">
        <v>2014</v>
      </c>
      <c r="L18138">
        <v>2014</v>
      </c>
    </row>
    <row r="18139" spans="1:12" x14ac:dyDescent="0.25">
      <c r="A18139">
        <v>32</v>
      </c>
      <c r="B18139">
        <v>95423728</v>
      </c>
      <c r="C18139" t="s">
        <v>7418</v>
      </c>
      <c r="D18139">
        <v>700</v>
      </c>
      <c r="E18139">
        <v>0</v>
      </c>
      <c r="F18139">
        <v>490</v>
      </c>
      <c r="G18139">
        <v>0</v>
      </c>
      <c r="H18139">
        <v>0</v>
      </c>
      <c r="I18139">
        <v>0</v>
      </c>
      <c r="K18139">
        <v>2014</v>
      </c>
      <c r="L18139">
        <v>2014</v>
      </c>
    </row>
    <row r="18140" spans="1:12" x14ac:dyDescent="0.25">
      <c r="A18140">
        <v>32</v>
      </c>
      <c r="B18140">
        <v>95423729</v>
      </c>
      <c r="C18140" t="s">
        <v>6048</v>
      </c>
      <c r="D18140">
        <v>700</v>
      </c>
      <c r="E18140">
        <v>0</v>
      </c>
      <c r="F18140">
        <v>490</v>
      </c>
      <c r="G18140">
        <v>0</v>
      </c>
      <c r="H18140">
        <v>0</v>
      </c>
      <c r="I18140">
        <v>0</v>
      </c>
      <c r="K18140">
        <v>2014</v>
      </c>
      <c r="L18140">
        <v>2014</v>
      </c>
    </row>
    <row r="18141" spans="1:12" x14ac:dyDescent="0.25">
      <c r="A18141">
        <v>32</v>
      </c>
      <c r="B18141">
        <v>95429253</v>
      </c>
      <c r="C18141" t="s">
        <v>7540</v>
      </c>
      <c r="D18141">
        <v>85</v>
      </c>
      <c r="E18141">
        <v>0</v>
      </c>
      <c r="F18141">
        <v>51</v>
      </c>
      <c r="G18141">
        <v>0</v>
      </c>
      <c r="H18141">
        <v>0</v>
      </c>
      <c r="I18141">
        <v>0</v>
      </c>
      <c r="K18141">
        <v>2013</v>
      </c>
      <c r="L18141">
        <v>2017</v>
      </c>
    </row>
    <row r="18142" spans="1:12" x14ac:dyDescent="0.25">
      <c r="A18142">
        <v>32</v>
      </c>
      <c r="B18142">
        <v>95429254</v>
      </c>
      <c r="C18142" t="s">
        <v>7414</v>
      </c>
      <c r="D18142">
        <v>35</v>
      </c>
      <c r="E18142">
        <v>0</v>
      </c>
      <c r="F18142">
        <v>21</v>
      </c>
      <c r="G18142">
        <v>0</v>
      </c>
      <c r="H18142">
        <v>0</v>
      </c>
      <c r="I18142">
        <v>0</v>
      </c>
      <c r="K18142">
        <v>2013</v>
      </c>
      <c r="L18142">
        <v>2016</v>
      </c>
    </row>
    <row r="18143" spans="1:12" x14ac:dyDescent="0.25">
      <c r="A18143">
        <v>32</v>
      </c>
      <c r="B18143">
        <v>95429255</v>
      </c>
      <c r="C18143" t="s">
        <v>7414</v>
      </c>
      <c r="D18143">
        <v>35</v>
      </c>
      <c r="E18143">
        <v>0</v>
      </c>
      <c r="F18143">
        <v>21</v>
      </c>
      <c r="G18143">
        <v>0</v>
      </c>
      <c r="H18143">
        <v>0</v>
      </c>
      <c r="I18143">
        <v>0</v>
      </c>
      <c r="K18143">
        <v>2013</v>
      </c>
      <c r="L18143">
        <v>2016</v>
      </c>
    </row>
    <row r="18144" spans="1:12" x14ac:dyDescent="0.25">
      <c r="A18144">
        <v>32</v>
      </c>
      <c r="B18144">
        <v>95429256</v>
      </c>
      <c r="C18144" t="s">
        <v>7414</v>
      </c>
      <c r="D18144">
        <v>35</v>
      </c>
      <c r="E18144">
        <v>0</v>
      </c>
      <c r="F18144">
        <v>21</v>
      </c>
      <c r="G18144">
        <v>0</v>
      </c>
      <c r="H18144">
        <v>0</v>
      </c>
      <c r="I18144">
        <v>0</v>
      </c>
      <c r="K18144">
        <v>2013</v>
      </c>
      <c r="L18144">
        <v>2016</v>
      </c>
    </row>
    <row r="18145" spans="1:12" x14ac:dyDescent="0.25">
      <c r="A18145">
        <v>32</v>
      </c>
      <c r="B18145">
        <v>95430174</v>
      </c>
      <c r="C18145" t="s">
        <v>7541</v>
      </c>
      <c r="D18145">
        <v>30</v>
      </c>
      <c r="E18145">
        <v>0</v>
      </c>
      <c r="F18145">
        <v>18</v>
      </c>
      <c r="G18145">
        <v>0</v>
      </c>
      <c r="H18145">
        <v>0</v>
      </c>
      <c r="I18145">
        <v>0</v>
      </c>
      <c r="K18145">
        <v>2016</v>
      </c>
      <c r="L18145">
        <v>2017</v>
      </c>
    </row>
    <row r="18146" spans="1:12" x14ac:dyDescent="0.25">
      <c r="A18146">
        <v>32</v>
      </c>
      <c r="B18146">
        <v>95430175</v>
      </c>
      <c r="C18146" t="s">
        <v>7541</v>
      </c>
      <c r="D18146">
        <v>6</v>
      </c>
      <c r="E18146">
        <v>0</v>
      </c>
      <c r="F18146">
        <v>3.6</v>
      </c>
      <c r="G18146">
        <v>0</v>
      </c>
      <c r="H18146">
        <v>0</v>
      </c>
      <c r="I18146">
        <v>0</v>
      </c>
      <c r="K18146">
        <v>2016</v>
      </c>
      <c r="L18146">
        <v>2017</v>
      </c>
    </row>
    <row r="18147" spans="1:12" x14ac:dyDescent="0.25">
      <c r="A18147">
        <v>32</v>
      </c>
      <c r="B18147">
        <v>95430180</v>
      </c>
      <c r="C18147" t="s">
        <v>7541</v>
      </c>
      <c r="D18147">
        <v>30</v>
      </c>
      <c r="E18147">
        <v>0</v>
      </c>
      <c r="F18147">
        <v>18</v>
      </c>
      <c r="G18147">
        <v>0</v>
      </c>
      <c r="H18147">
        <v>0</v>
      </c>
      <c r="I18147">
        <v>0</v>
      </c>
      <c r="K18147">
        <v>2016</v>
      </c>
      <c r="L18147">
        <v>2017</v>
      </c>
    </row>
    <row r="18148" spans="1:12" x14ac:dyDescent="0.25">
      <c r="A18148">
        <v>32</v>
      </c>
      <c r="B18148">
        <v>95430181</v>
      </c>
      <c r="C18148" t="s">
        <v>7541</v>
      </c>
      <c r="D18148">
        <v>6</v>
      </c>
      <c r="E18148">
        <v>0</v>
      </c>
      <c r="F18148">
        <v>3.6</v>
      </c>
      <c r="G18148">
        <v>0</v>
      </c>
      <c r="H18148">
        <v>0</v>
      </c>
      <c r="I18148">
        <v>0</v>
      </c>
      <c r="K18148">
        <v>2016</v>
      </c>
      <c r="L18148">
        <v>2017</v>
      </c>
    </row>
    <row r="18149" spans="1:12" x14ac:dyDescent="0.25">
      <c r="A18149">
        <v>32</v>
      </c>
      <c r="B18149">
        <v>95437844</v>
      </c>
      <c r="C18149" t="s">
        <v>5864</v>
      </c>
      <c r="D18149">
        <v>112</v>
      </c>
      <c r="E18149">
        <v>0</v>
      </c>
      <c r="F18149">
        <v>84</v>
      </c>
      <c r="G18149">
        <v>0</v>
      </c>
      <c r="H18149">
        <v>0</v>
      </c>
      <c r="I18149">
        <v>0</v>
      </c>
      <c r="K18149">
        <v>2015</v>
      </c>
      <c r="L18149">
        <v>2016</v>
      </c>
    </row>
    <row r="18150" spans="1:12" x14ac:dyDescent="0.25">
      <c r="A18150">
        <v>32</v>
      </c>
      <c r="B18150">
        <v>95437845</v>
      </c>
      <c r="C18150" t="s">
        <v>6734</v>
      </c>
      <c r="D18150">
        <v>112</v>
      </c>
      <c r="E18150">
        <v>0</v>
      </c>
      <c r="F18150">
        <v>84</v>
      </c>
      <c r="G18150">
        <v>0</v>
      </c>
      <c r="H18150">
        <v>0</v>
      </c>
      <c r="I18150">
        <v>0</v>
      </c>
      <c r="K18150">
        <v>2015</v>
      </c>
      <c r="L18150">
        <v>2016</v>
      </c>
    </row>
    <row r="18151" spans="1:12" x14ac:dyDescent="0.25">
      <c r="A18151">
        <v>32</v>
      </c>
      <c r="B18151">
        <v>95439407</v>
      </c>
      <c r="C18151" t="s">
        <v>6592</v>
      </c>
      <c r="D18151">
        <v>330</v>
      </c>
      <c r="E18151">
        <v>0</v>
      </c>
      <c r="F18151">
        <v>247.5</v>
      </c>
      <c r="G18151">
        <v>0</v>
      </c>
      <c r="H18151">
        <v>0</v>
      </c>
      <c r="I18151">
        <v>0</v>
      </c>
      <c r="K18151">
        <v>2015</v>
      </c>
      <c r="L18151">
        <v>2016</v>
      </c>
    </row>
    <row r="18152" spans="1:12" x14ac:dyDescent="0.25">
      <c r="A18152">
        <v>32</v>
      </c>
      <c r="B18152">
        <v>95439408</v>
      </c>
      <c r="C18152" t="s">
        <v>7542</v>
      </c>
      <c r="D18152">
        <v>330</v>
      </c>
      <c r="E18152">
        <v>0</v>
      </c>
      <c r="F18152">
        <v>247.5</v>
      </c>
      <c r="G18152">
        <v>0</v>
      </c>
      <c r="H18152">
        <v>0</v>
      </c>
      <c r="I18152">
        <v>0</v>
      </c>
      <c r="K18152">
        <v>2015</v>
      </c>
      <c r="L18152">
        <v>2016</v>
      </c>
    </row>
    <row r="18153" spans="1:12" x14ac:dyDescent="0.25">
      <c r="A18153">
        <v>32</v>
      </c>
      <c r="B18153">
        <v>95459805</v>
      </c>
      <c r="C18153" t="s">
        <v>599</v>
      </c>
      <c r="D18153">
        <v>50</v>
      </c>
      <c r="E18153">
        <v>0</v>
      </c>
      <c r="F18153">
        <v>37.5</v>
      </c>
      <c r="G18153">
        <v>0</v>
      </c>
      <c r="H18153">
        <v>0</v>
      </c>
      <c r="I18153">
        <v>0</v>
      </c>
      <c r="K18153">
        <v>2013</v>
      </c>
      <c r="L18153">
        <v>2017</v>
      </c>
    </row>
    <row r="18154" spans="1:12" x14ac:dyDescent="0.25">
      <c r="A18154">
        <v>32</v>
      </c>
      <c r="B18154">
        <v>95459816</v>
      </c>
      <c r="C18154" t="s">
        <v>5544</v>
      </c>
      <c r="D18154">
        <v>50</v>
      </c>
      <c r="E18154">
        <v>0</v>
      </c>
      <c r="F18154">
        <v>37.5</v>
      </c>
      <c r="G18154">
        <v>0</v>
      </c>
      <c r="H18154">
        <v>0</v>
      </c>
      <c r="I18154">
        <v>0</v>
      </c>
      <c r="K18154">
        <v>2013</v>
      </c>
      <c r="L18154">
        <v>2017</v>
      </c>
    </row>
    <row r="18155" spans="1:12" x14ac:dyDescent="0.25">
      <c r="A18155">
        <v>32</v>
      </c>
      <c r="B18155">
        <v>95459817</v>
      </c>
      <c r="C18155" t="s">
        <v>6871</v>
      </c>
      <c r="D18155">
        <v>50</v>
      </c>
      <c r="E18155">
        <v>0</v>
      </c>
      <c r="F18155">
        <v>37.5</v>
      </c>
      <c r="G18155">
        <v>0</v>
      </c>
      <c r="H18155">
        <v>0</v>
      </c>
      <c r="I18155">
        <v>0</v>
      </c>
      <c r="K18155">
        <v>2013</v>
      </c>
      <c r="L18155">
        <v>2016</v>
      </c>
    </row>
    <row r="18156" spans="1:12" x14ac:dyDescent="0.25">
      <c r="A18156">
        <v>32</v>
      </c>
      <c r="B18156">
        <v>95463818</v>
      </c>
      <c r="C18156" t="s">
        <v>7543</v>
      </c>
      <c r="D18156">
        <v>50</v>
      </c>
      <c r="E18156">
        <v>0</v>
      </c>
      <c r="F18156">
        <v>37.5</v>
      </c>
      <c r="G18156">
        <v>0</v>
      </c>
      <c r="H18156">
        <v>0</v>
      </c>
      <c r="I18156">
        <v>0</v>
      </c>
      <c r="K18156">
        <v>2012</v>
      </c>
      <c r="L18156">
        <v>2017</v>
      </c>
    </row>
    <row r="18157" spans="1:12" x14ac:dyDescent="0.25">
      <c r="A18157">
        <v>32</v>
      </c>
      <c r="B18157">
        <v>95469569</v>
      </c>
      <c r="C18157" t="s">
        <v>7544</v>
      </c>
      <c r="D18157">
        <v>235</v>
      </c>
      <c r="E18157">
        <v>0</v>
      </c>
      <c r="F18157">
        <v>164.5</v>
      </c>
      <c r="G18157">
        <v>0</v>
      </c>
      <c r="H18157">
        <v>0</v>
      </c>
      <c r="I18157">
        <v>0</v>
      </c>
      <c r="K18157">
        <v>2011</v>
      </c>
      <c r="L18157">
        <v>2012</v>
      </c>
    </row>
    <row r="18158" spans="1:12" x14ac:dyDescent="0.25">
      <c r="A18158">
        <v>32</v>
      </c>
      <c r="B18158">
        <v>95470931</v>
      </c>
      <c r="C18158" t="s">
        <v>7545</v>
      </c>
      <c r="D18158">
        <v>400</v>
      </c>
      <c r="E18158">
        <v>0</v>
      </c>
      <c r="F18158">
        <v>300</v>
      </c>
      <c r="G18158">
        <v>0</v>
      </c>
      <c r="H18158">
        <v>0</v>
      </c>
      <c r="I18158">
        <v>0</v>
      </c>
      <c r="K18158">
        <v>2011</v>
      </c>
      <c r="L18158">
        <v>2016</v>
      </c>
    </row>
    <row r="18159" spans="1:12" x14ac:dyDescent="0.25">
      <c r="A18159">
        <v>32</v>
      </c>
      <c r="B18159">
        <v>95470986</v>
      </c>
      <c r="C18159" t="s">
        <v>7534</v>
      </c>
      <c r="D18159">
        <v>235</v>
      </c>
      <c r="E18159">
        <v>0</v>
      </c>
      <c r="F18159">
        <v>176.25</v>
      </c>
      <c r="G18159">
        <v>0</v>
      </c>
      <c r="H18159">
        <v>0</v>
      </c>
      <c r="I18159">
        <v>0</v>
      </c>
      <c r="K18159">
        <v>2013</v>
      </c>
      <c r="L18159">
        <v>2016</v>
      </c>
    </row>
    <row r="18160" spans="1:12" x14ac:dyDescent="0.25">
      <c r="A18160">
        <v>32</v>
      </c>
      <c r="B18160">
        <v>95470987</v>
      </c>
      <c r="C18160" t="s">
        <v>7534</v>
      </c>
      <c r="D18160">
        <v>235</v>
      </c>
      <c r="E18160">
        <v>0</v>
      </c>
      <c r="F18160">
        <v>176.25</v>
      </c>
      <c r="G18160">
        <v>0</v>
      </c>
      <c r="H18160">
        <v>0</v>
      </c>
      <c r="I18160">
        <v>0</v>
      </c>
      <c r="K18160">
        <v>2013</v>
      </c>
      <c r="L18160">
        <v>2016</v>
      </c>
    </row>
    <row r="18161" spans="1:12" x14ac:dyDescent="0.25">
      <c r="A18161">
        <v>32</v>
      </c>
      <c r="B18161">
        <v>95473998</v>
      </c>
      <c r="C18161" t="s">
        <v>5805</v>
      </c>
      <c r="D18161">
        <v>310</v>
      </c>
      <c r="E18161">
        <v>0</v>
      </c>
      <c r="F18161">
        <v>186</v>
      </c>
      <c r="G18161">
        <v>0</v>
      </c>
      <c r="H18161">
        <v>0</v>
      </c>
      <c r="I18161">
        <v>0</v>
      </c>
      <c r="K18161">
        <v>2012</v>
      </c>
      <c r="L18161">
        <v>2017</v>
      </c>
    </row>
    <row r="18162" spans="1:12" x14ac:dyDescent="0.25">
      <c r="A18162">
        <v>32</v>
      </c>
      <c r="B18162">
        <v>95476872</v>
      </c>
      <c r="C18162" t="s">
        <v>4211</v>
      </c>
      <c r="D18162">
        <v>125</v>
      </c>
      <c r="E18162">
        <v>0</v>
      </c>
      <c r="F18162">
        <v>93.75</v>
      </c>
      <c r="G18162">
        <v>0</v>
      </c>
      <c r="H18162">
        <v>0</v>
      </c>
      <c r="I18162">
        <v>0</v>
      </c>
      <c r="K18162">
        <v>2013</v>
      </c>
      <c r="L18162">
        <v>2017</v>
      </c>
    </row>
    <row r="18163" spans="1:12" x14ac:dyDescent="0.25">
      <c r="A18163">
        <v>32</v>
      </c>
      <c r="B18163">
        <v>95476873</v>
      </c>
      <c r="C18163" t="s">
        <v>4211</v>
      </c>
      <c r="D18163">
        <v>125</v>
      </c>
      <c r="E18163">
        <v>0</v>
      </c>
      <c r="F18163">
        <v>93.75</v>
      </c>
      <c r="G18163">
        <v>0</v>
      </c>
      <c r="H18163">
        <v>0</v>
      </c>
      <c r="I18163">
        <v>0</v>
      </c>
      <c r="K18163">
        <v>2013</v>
      </c>
      <c r="L18163">
        <v>2017</v>
      </c>
    </row>
    <row r="18164" spans="1:12" x14ac:dyDescent="0.25">
      <c r="A18164">
        <v>32</v>
      </c>
      <c r="B18164">
        <v>95483420</v>
      </c>
      <c r="C18164" t="s">
        <v>7546</v>
      </c>
      <c r="D18164">
        <v>150</v>
      </c>
      <c r="E18164">
        <v>0</v>
      </c>
      <c r="F18164">
        <v>112.5</v>
      </c>
      <c r="G18164">
        <v>0</v>
      </c>
      <c r="H18164">
        <v>0</v>
      </c>
      <c r="I18164">
        <v>0</v>
      </c>
      <c r="K18164">
        <v>2013</v>
      </c>
      <c r="L18164">
        <v>2017</v>
      </c>
    </row>
    <row r="18165" spans="1:12" x14ac:dyDescent="0.25">
      <c r="A18165">
        <v>32</v>
      </c>
      <c r="B18165">
        <v>95489815</v>
      </c>
      <c r="C18165" t="s">
        <v>7547</v>
      </c>
      <c r="D18165">
        <v>90</v>
      </c>
      <c r="E18165">
        <v>0</v>
      </c>
      <c r="F18165">
        <v>67.5</v>
      </c>
      <c r="G18165">
        <v>0</v>
      </c>
      <c r="H18165">
        <v>0</v>
      </c>
      <c r="I18165">
        <v>0</v>
      </c>
      <c r="K18165">
        <v>2011</v>
      </c>
      <c r="L18165">
        <v>2016</v>
      </c>
    </row>
    <row r="18166" spans="1:12" x14ac:dyDescent="0.25">
      <c r="A18166">
        <v>32</v>
      </c>
      <c r="B18166">
        <v>95493487</v>
      </c>
      <c r="C18166" t="s">
        <v>4085</v>
      </c>
      <c r="D18166">
        <v>100</v>
      </c>
      <c r="E18166">
        <v>0</v>
      </c>
      <c r="F18166">
        <v>75</v>
      </c>
      <c r="G18166">
        <v>0</v>
      </c>
      <c r="H18166">
        <v>0</v>
      </c>
      <c r="I18166">
        <v>0</v>
      </c>
      <c r="K18166">
        <v>2012</v>
      </c>
      <c r="L18166">
        <v>2017</v>
      </c>
    </row>
    <row r="18167" spans="1:12" x14ac:dyDescent="0.25">
      <c r="A18167">
        <v>32</v>
      </c>
      <c r="B18167">
        <v>95494514</v>
      </c>
      <c r="C18167" t="s">
        <v>7548</v>
      </c>
      <c r="D18167">
        <v>55</v>
      </c>
      <c r="E18167">
        <v>0</v>
      </c>
      <c r="F18167">
        <v>41.25</v>
      </c>
      <c r="G18167">
        <v>0</v>
      </c>
      <c r="H18167">
        <v>0</v>
      </c>
      <c r="I18167">
        <v>0</v>
      </c>
      <c r="K18167">
        <v>2012</v>
      </c>
      <c r="L18167">
        <v>2017</v>
      </c>
    </row>
    <row r="18168" spans="1:12" x14ac:dyDescent="0.25">
      <c r="A18168">
        <v>32</v>
      </c>
      <c r="B18168">
        <v>95903366</v>
      </c>
      <c r="C18168" t="s">
        <v>7549</v>
      </c>
      <c r="D18168">
        <v>20</v>
      </c>
      <c r="E18168">
        <v>0</v>
      </c>
      <c r="F18168">
        <v>15</v>
      </c>
      <c r="G18168">
        <v>0</v>
      </c>
      <c r="H18168">
        <v>20.309999999999999</v>
      </c>
      <c r="I18168">
        <v>0</v>
      </c>
      <c r="K18168">
        <v>2012</v>
      </c>
      <c r="L18168">
        <v>2017</v>
      </c>
    </row>
    <row r="18169" spans="1:12" x14ac:dyDescent="0.25">
      <c r="A18169">
        <v>32</v>
      </c>
      <c r="B18169">
        <v>95903470</v>
      </c>
      <c r="C18169" t="s">
        <v>7550</v>
      </c>
      <c r="D18169">
        <v>235</v>
      </c>
      <c r="E18169">
        <v>0</v>
      </c>
      <c r="F18169">
        <v>164.5</v>
      </c>
      <c r="G18169">
        <v>0</v>
      </c>
      <c r="H18169">
        <v>0</v>
      </c>
      <c r="I18169">
        <v>0</v>
      </c>
      <c r="K18169">
        <v>2011</v>
      </c>
      <c r="L18169">
        <v>2014</v>
      </c>
    </row>
    <row r="18170" spans="1:12" x14ac:dyDescent="0.25">
      <c r="A18170">
        <v>32</v>
      </c>
      <c r="B18170">
        <v>95903745</v>
      </c>
      <c r="C18170" t="s">
        <v>289</v>
      </c>
      <c r="D18170">
        <v>118</v>
      </c>
      <c r="E18170">
        <v>0</v>
      </c>
      <c r="F18170">
        <v>88.5</v>
      </c>
      <c r="G18170">
        <v>0</v>
      </c>
      <c r="H18170">
        <v>0</v>
      </c>
      <c r="I18170">
        <v>0</v>
      </c>
      <c r="K18170">
        <v>2012</v>
      </c>
      <c r="L18170">
        <v>2013</v>
      </c>
    </row>
    <row r="18171" spans="1:12" x14ac:dyDescent="0.25">
      <c r="A18171">
        <v>32</v>
      </c>
      <c r="B18171">
        <v>95903747</v>
      </c>
      <c r="C18171" t="s">
        <v>5514</v>
      </c>
      <c r="D18171">
        <v>118</v>
      </c>
      <c r="E18171">
        <v>0</v>
      </c>
      <c r="F18171">
        <v>88.5</v>
      </c>
      <c r="G18171">
        <v>0</v>
      </c>
      <c r="H18171">
        <v>0</v>
      </c>
      <c r="I18171">
        <v>0</v>
      </c>
      <c r="K18171">
        <v>2012</v>
      </c>
      <c r="L18171">
        <v>2013</v>
      </c>
    </row>
    <row r="18172" spans="1:12" x14ac:dyDescent="0.25">
      <c r="A18172">
        <v>32</v>
      </c>
      <c r="B18172">
        <v>95903748</v>
      </c>
      <c r="C18172" t="s">
        <v>290</v>
      </c>
      <c r="D18172">
        <v>118</v>
      </c>
      <c r="E18172">
        <v>0</v>
      </c>
      <c r="F18172">
        <v>88.5</v>
      </c>
      <c r="G18172">
        <v>0</v>
      </c>
      <c r="H18172">
        <v>0</v>
      </c>
      <c r="I18172">
        <v>0</v>
      </c>
      <c r="K18172">
        <v>2012</v>
      </c>
      <c r="L18172">
        <v>2014</v>
      </c>
    </row>
    <row r="18173" spans="1:12" x14ac:dyDescent="0.25">
      <c r="A18173">
        <v>32</v>
      </c>
      <c r="B18173">
        <v>95903768</v>
      </c>
      <c r="C18173" t="s">
        <v>5689</v>
      </c>
      <c r="D18173">
        <v>0</v>
      </c>
      <c r="E18173">
        <v>0</v>
      </c>
      <c r="F18173">
        <v>0</v>
      </c>
      <c r="G18173">
        <v>0</v>
      </c>
      <c r="H18173">
        <v>0</v>
      </c>
      <c r="I18173">
        <v>0</v>
      </c>
      <c r="K18173">
        <v>2012</v>
      </c>
      <c r="L18173">
        <v>2012</v>
      </c>
    </row>
    <row r="18174" spans="1:12" x14ac:dyDescent="0.25">
      <c r="A18174">
        <v>32</v>
      </c>
      <c r="B18174">
        <v>95903770</v>
      </c>
      <c r="C18174" t="s">
        <v>5689</v>
      </c>
      <c r="D18174">
        <v>100</v>
      </c>
      <c r="E18174">
        <v>0</v>
      </c>
      <c r="F18174">
        <v>70</v>
      </c>
      <c r="G18174">
        <v>0</v>
      </c>
      <c r="H18174">
        <v>0</v>
      </c>
      <c r="I18174">
        <v>0</v>
      </c>
      <c r="K18174">
        <v>2012</v>
      </c>
      <c r="L18174">
        <v>2014</v>
      </c>
    </row>
    <row r="18175" spans="1:12" x14ac:dyDescent="0.25">
      <c r="A18175">
        <v>32</v>
      </c>
      <c r="B18175">
        <v>95903771</v>
      </c>
      <c r="C18175" t="s">
        <v>5690</v>
      </c>
      <c r="D18175">
        <v>0</v>
      </c>
      <c r="E18175">
        <v>0</v>
      </c>
      <c r="F18175">
        <v>0</v>
      </c>
      <c r="G18175">
        <v>0</v>
      </c>
      <c r="H18175">
        <v>0</v>
      </c>
      <c r="I18175">
        <v>0</v>
      </c>
      <c r="K18175">
        <v>2012</v>
      </c>
      <c r="L18175">
        <v>2012</v>
      </c>
    </row>
    <row r="18176" spans="1:12" x14ac:dyDescent="0.25">
      <c r="A18176">
        <v>32</v>
      </c>
      <c r="B18176">
        <v>95908360</v>
      </c>
      <c r="C18176" t="s">
        <v>6372</v>
      </c>
      <c r="D18176">
        <v>280</v>
      </c>
      <c r="E18176">
        <v>0</v>
      </c>
      <c r="F18176">
        <v>210</v>
      </c>
      <c r="G18176">
        <v>0</v>
      </c>
      <c r="H18176">
        <v>0</v>
      </c>
      <c r="I18176">
        <v>0</v>
      </c>
      <c r="K18176">
        <v>2011</v>
      </c>
      <c r="L18176">
        <v>2016</v>
      </c>
    </row>
    <row r="18177" spans="1:12" x14ac:dyDescent="0.25">
      <c r="A18177">
        <v>32</v>
      </c>
      <c r="B18177">
        <v>95908897</v>
      </c>
      <c r="C18177" t="s">
        <v>2453</v>
      </c>
      <c r="D18177">
        <v>250</v>
      </c>
      <c r="E18177">
        <v>0</v>
      </c>
      <c r="F18177">
        <v>175</v>
      </c>
      <c r="G18177">
        <v>0</v>
      </c>
      <c r="H18177">
        <v>0</v>
      </c>
      <c r="I18177">
        <v>0</v>
      </c>
      <c r="K18177">
        <v>2012</v>
      </c>
      <c r="L18177">
        <v>2013</v>
      </c>
    </row>
    <row r="18178" spans="1:12" x14ac:dyDescent="0.25">
      <c r="A18178">
        <v>32</v>
      </c>
      <c r="B18178">
        <v>95908899</v>
      </c>
      <c r="C18178" t="s">
        <v>4201</v>
      </c>
      <c r="D18178">
        <v>330</v>
      </c>
      <c r="E18178">
        <v>0</v>
      </c>
      <c r="F18178">
        <v>247.5</v>
      </c>
      <c r="G18178">
        <v>0</v>
      </c>
      <c r="H18178">
        <v>0</v>
      </c>
      <c r="I18178">
        <v>0</v>
      </c>
      <c r="K18178">
        <v>2012</v>
      </c>
      <c r="L18178">
        <v>2016</v>
      </c>
    </row>
    <row r="18179" spans="1:12" x14ac:dyDescent="0.25">
      <c r="A18179">
        <v>32</v>
      </c>
      <c r="B18179">
        <v>95910872</v>
      </c>
      <c r="C18179" t="s">
        <v>4718</v>
      </c>
      <c r="D18179">
        <v>29.5</v>
      </c>
      <c r="E18179">
        <v>0</v>
      </c>
      <c r="F18179">
        <v>22.13</v>
      </c>
      <c r="G18179">
        <v>0</v>
      </c>
      <c r="H18179">
        <v>0</v>
      </c>
      <c r="I18179">
        <v>0</v>
      </c>
      <c r="K18179">
        <v>2013</v>
      </c>
      <c r="L18179">
        <v>2017</v>
      </c>
    </row>
    <row r="18180" spans="1:12" x14ac:dyDescent="0.25">
      <c r="A18180">
        <v>32</v>
      </c>
      <c r="B18180">
        <v>95918827</v>
      </c>
      <c r="C18180" t="s">
        <v>7551</v>
      </c>
      <c r="D18180">
        <v>50</v>
      </c>
      <c r="E18180">
        <v>0</v>
      </c>
      <c r="F18180">
        <v>37.5</v>
      </c>
      <c r="G18180">
        <v>0</v>
      </c>
      <c r="H18180">
        <v>0</v>
      </c>
      <c r="I18180">
        <v>0</v>
      </c>
      <c r="K18180">
        <v>2013</v>
      </c>
      <c r="L18180">
        <v>2017</v>
      </c>
    </row>
    <row r="18181" spans="1:12" x14ac:dyDescent="0.25">
      <c r="A18181">
        <v>32</v>
      </c>
      <c r="B18181">
        <v>95918828</v>
      </c>
      <c r="C18181" t="s">
        <v>4438</v>
      </c>
      <c r="D18181">
        <v>50</v>
      </c>
      <c r="E18181">
        <v>0</v>
      </c>
      <c r="F18181">
        <v>37.5</v>
      </c>
      <c r="G18181">
        <v>0</v>
      </c>
      <c r="H18181">
        <v>0</v>
      </c>
      <c r="I18181">
        <v>0</v>
      </c>
      <c r="K18181">
        <v>2013</v>
      </c>
      <c r="L18181">
        <v>2017</v>
      </c>
    </row>
    <row r="18182" spans="1:12" x14ac:dyDescent="0.25">
      <c r="A18182">
        <v>32</v>
      </c>
      <c r="B18182">
        <v>95918833</v>
      </c>
      <c r="C18182" t="s">
        <v>7551</v>
      </c>
      <c r="D18182">
        <v>50</v>
      </c>
      <c r="E18182">
        <v>0</v>
      </c>
      <c r="F18182">
        <v>37.5</v>
      </c>
      <c r="G18182">
        <v>0</v>
      </c>
      <c r="H18182">
        <v>0</v>
      </c>
      <c r="I18182">
        <v>0</v>
      </c>
      <c r="K18182">
        <v>2013</v>
      </c>
      <c r="L18182">
        <v>2017</v>
      </c>
    </row>
    <row r="18183" spans="1:12" x14ac:dyDescent="0.25">
      <c r="A18183">
        <v>32</v>
      </c>
      <c r="B18183">
        <v>95918834</v>
      </c>
      <c r="C18183" t="s">
        <v>4438</v>
      </c>
      <c r="D18183">
        <v>50</v>
      </c>
      <c r="E18183">
        <v>0</v>
      </c>
      <c r="F18183">
        <v>37.5</v>
      </c>
      <c r="G18183">
        <v>0</v>
      </c>
      <c r="H18183">
        <v>0</v>
      </c>
      <c r="I18183">
        <v>0</v>
      </c>
      <c r="K18183">
        <v>2013</v>
      </c>
      <c r="L18183">
        <v>2016</v>
      </c>
    </row>
    <row r="18184" spans="1:12" x14ac:dyDescent="0.25">
      <c r="A18184">
        <v>32</v>
      </c>
      <c r="B18184">
        <v>95918875</v>
      </c>
      <c r="C18184" t="s">
        <v>289</v>
      </c>
      <c r="D18184">
        <v>130</v>
      </c>
      <c r="E18184">
        <v>0</v>
      </c>
      <c r="F18184">
        <v>97.5</v>
      </c>
      <c r="G18184">
        <v>0</v>
      </c>
      <c r="H18184">
        <v>0</v>
      </c>
      <c r="I18184">
        <v>0</v>
      </c>
      <c r="K18184">
        <v>2012</v>
      </c>
      <c r="L18184">
        <v>2013</v>
      </c>
    </row>
    <row r="18185" spans="1:12" x14ac:dyDescent="0.25">
      <c r="A18185">
        <v>32</v>
      </c>
      <c r="B18185">
        <v>95918876</v>
      </c>
      <c r="C18185" t="s">
        <v>7552</v>
      </c>
      <c r="D18185">
        <v>130</v>
      </c>
      <c r="E18185">
        <v>0</v>
      </c>
      <c r="F18185">
        <v>97.5</v>
      </c>
      <c r="G18185">
        <v>0</v>
      </c>
      <c r="H18185">
        <v>0</v>
      </c>
      <c r="I18185">
        <v>0</v>
      </c>
      <c r="K18185">
        <v>2012</v>
      </c>
      <c r="L18185">
        <v>2014</v>
      </c>
    </row>
    <row r="18186" spans="1:12" x14ac:dyDescent="0.25">
      <c r="A18186">
        <v>32</v>
      </c>
      <c r="B18186">
        <v>95918878</v>
      </c>
      <c r="C18186" t="s">
        <v>5386</v>
      </c>
      <c r="D18186">
        <v>130</v>
      </c>
      <c r="E18186">
        <v>0</v>
      </c>
      <c r="F18186">
        <v>97.5</v>
      </c>
      <c r="G18186">
        <v>0</v>
      </c>
      <c r="H18186">
        <v>0</v>
      </c>
      <c r="I18186">
        <v>0</v>
      </c>
      <c r="K18186">
        <v>2012</v>
      </c>
      <c r="L18186">
        <v>2014</v>
      </c>
    </row>
    <row r="18187" spans="1:12" x14ac:dyDescent="0.25">
      <c r="A18187">
        <v>32</v>
      </c>
      <c r="B18187">
        <v>95920170</v>
      </c>
      <c r="C18187" t="s">
        <v>1167</v>
      </c>
      <c r="D18187">
        <v>115</v>
      </c>
      <c r="E18187">
        <v>0</v>
      </c>
      <c r="F18187">
        <v>86.25</v>
      </c>
      <c r="G18187">
        <v>0</v>
      </c>
      <c r="H18187">
        <v>0</v>
      </c>
      <c r="I18187">
        <v>0</v>
      </c>
      <c r="K18187">
        <v>2012</v>
      </c>
      <c r="L18187">
        <v>2017</v>
      </c>
    </row>
    <row r="18188" spans="1:12" x14ac:dyDescent="0.25">
      <c r="A18188">
        <v>32</v>
      </c>
      <c r="B18188">
        <v>95932736</v>
      </c>
      <c r="C18188" t="s">
        <v>5270</v>
      </c>
      <c r="D18188">
        <v>255</v>
      </c>
      <c r="E18188">
        <v>0</v>
      </c>
      <c r="F18188">
        <v>178.5</v>
      </c>
      <c r="G18188">
        <v>0</v>
      </c>
      <c r="H18188">
        <v>0</v>
      </c>
      <c r="I18188">
        <v>0</v>
      </c>
      <c r="K18188">
        <v>2012</v>
      </c>
      <c r="L18188">
        <v>2014</v>
      </c>
    </row>
    <row r="18189" spans="1:12" x14ac:dyDescent="0.25">
      <c r="A18189">
        <v>32</v>
      </c>
      <c r="B18189">
        <v>95932737</v>
      </c>
      <c r="C18189" t="s">
        <v>5270</v>
      </c>
      <c r="D18189">
        <v>255</v>
      </c>
      <c r="E18189">
        <v>0</v>
      </c>
      <c r="F18189">
        <v>178.5</v>
      </c>
      <c r="G18189">
        <v>0</v>
      </c>
      <c r="H18189">
        <v>0</v>
      </c>
      <c r="I18189">
        <v>0</v>
      </c>
      <c r="K18189">
        <v>2012</v>
      </c>
      <c r="L18189">
        <v>2013</v>
      </c>
    </row>
    <row r="18190" spans="1:12" x14ac:dyDescent="0.25">
      <c r="A18190">
        <v>32</v>
      </c>
      <c r="B18190">
        <v>95936159</v>
      </c>
      <c r="C18190" t="s">
        <v>4607</v>
      </c>
      <c r="D18190">
        <v>0</v>
      </c>
      <c r="E18190">
        <v>0</v>
      </c>
      <c r="F18190">
        <v>0</v>
      </c>
      <c r="G18190">
        <v>0</v>
      </c>
      <c r="H18190">
        <v>0</v>
      </c>
      <c r="I18190">
        <v>0</v>
      </c>
      <c r="K18190">
        <v>2013</v>
      </c>
      <c r="L18190">
        <v>2013</v>
      </c>
    </row>
    <row r="18191" spans="1:12" x14ac:dyDescent="0.25">
      <c r="A18191">
        <v>32</v>
      </c>
      <c r="B18191">
        <v>95936806</v>
      </c>
      <c r="C18191" t="s">
        <v>7553</v>
      </c>
      <c r="D18191">
        <v>50</v>
      </c>
      <c r="E18191">
        <v>0</v>
      </c>
      <c r="F18191">
        <v>37.5</v>
      </c>
      <c r="G18191">
        <v>0</v>
      </c>
      <c r="H18191">
        <v>0</v>
      </c>
      <c r="I18191">
        <v>0</v>
      </c>
      <c r="K18191">
        <v>2012</v>
      </c>
      <c r="L18191">
        <v>2017</v>
      </c>
    </row>
    <row r="18192" spans="1:12" x14ac:dyDescent="0.25">
      <c r="A18192">
        <v>32</v>
      </c>
      <c r="B18192">
        <v>95937482</v>
      </c>
      <c r="C18192" t="s">
        <v>6519</v>
      </c>
      <c r="D18192">
        <v>1200</v>
      </c>
      <c r="E18192">
        <v>0</v>
      </c>
      <c r="F18192">
        <v>840</v>
      </c>
      <c r="G18192">
        <v>0</v>
      </c>
      <c r="H18192">
        <v>0</v>
      </c>
      <c r="I18192">
        <v>0</v>
      </c>
      <c r="K18192">
        <v>2012</v>
      </c>
      <c r="L18192">
        <v>2014</v>
      </c>
    </row>
    <row r="18193" spans="1:12" x14ac:dyDescent="0.25">
      <c r="A18193">
        <v>32</v>
      </c>
      <c r="B18193">
        <v>95937972</v>
      </c>
      <c r="C18193" t="s">
        <v>7554</v>
      </c>
      <c r="D18193">
        <v>212</v>
      </c>
      <c r="E18193">
        <v>0</v>
      </c>
      <c r="F18193">
        <v>148.4</v>
      </c>
      <c r="G18193">
        <v>0</v>
      </c>
      <c r="H18193">
        <v>0</v>
      </c>
      <c r="I18193">
        <v>0</v>
      </c>
      <c r="K18193">
        <v>2012</v>
      </c>
      <c r="L18193">
        <v>2015</v>
      </c>
    </row>
    <row r="18194" spans="1:12" x14ac:dyDescent="0.25">
      <c r="A18194">
        <v>32</v>
      </c>
      <c r="B18194">
        <v>95937973</v>
      </c>
      <c r="C18194" t="s">
        <v>7554</v>
      </c>
      <c r="D18194">
        <v>212</v>
      </c>
      <c r="E18194">
        <v>0</v>
      </c>
      <c r="F18194">
        <v>159</v>
      </c>
      <c r="G18194">
        <v>0</v>
      </c>
      <c r="H18194">
        <v>0</v>
      </c>
      <c r="I18194">
        <v>0</v>
      </c>
      <c r="K18194">
        <v>2012</v>
      </c>
      <c r="L18194">
        <v>2016</v>
      </c>
    </row>
    <row r="18195" spans="1:12" x14ac:dyDescent="0.25">
      <c r="A18195">
        <v>32</v>
      </c>
      <c r="B18195">
        <v>95937974</v>
      </c>
      <c r="C18195" t="s">
        <v>7555</v>
      </c>
      <c r="D18195">
        <v>271</v>
      </c>
      <c r="E18195">
        <v>0</v>
      </c>
      <c r="F18195">
        <v>189.7</v>
      </c>
      <c r="G18195">
        <v>0</v>
      </c>
      <c r="H18195">
        <v>0</v>
      </c>
      <c r="I18195">
        <v>0</v>
      </c>
      <c r="K18195">
        <v>2012</v>
      </c>
      <c r="L18195">
        <v>2015</v>
      </c>
    </row>
    <row r="18196" spans="1:12" x14ac:dyDescent="0.25">
      <c r="A18196">
        <v>32</v>
      </c>
      <c r="B18196">
        <v>95937975</v>
      </c>
      <c r="C18196" t="s">
        <v>7556</v>
      </c>
      <c r="D18196">
        <v>271</v>
      </c>
      <c r="E18196">
        <v>0</v>
      </c>
      <c r="F18196">
        <v>189.7</v>
      </c>
      <c r="G18196">
        <v>0</v>
      </c>
      <c r="H18196">
        <v>0</v>
      </c>
      <c r="I18196">
        <v>0</v>
      </c>
      <c r="K18196">
        <v>2012</v>
      </c>
      <c r="L18196">
        <v>2015</v>
      </c>
    </row>
    <row r="18197" spans="1:12" x14ac:dyDescent="0.25">
      <c r="A18197">
        <v>32</v>
      </c>
      <c r="B18197">
        <v>95938935</v>
      </c>
      <c r="C18197" t="s">
        <v>5081</v>
      </c>
      <c r="D18197">
        <v>100</v>
      </c>
      <c r="E18197">
        <v>0</v>
      </c>
      <c r="F18197">
        <v>75</v>
      </c>
      <c r="G18197">
        <v>0</v>
      </c>
      <c r="H18197">
        <v>0</v>
      </c>
      <c r="I18197">
        <v>0</v>
      </c>
      <c r="K18197">
        <v>2012</v>
      </c>
      <c r="L18197">
        <v>2014</v>
      </c>
    </row>
    <row r="18198" spans="1:12" x14ac:dyDescent="0.25">
      <c r="A18198">
        <v>32</v>
      </c>
      <c r="B18198">
        <v>95938937</v>
      </c>
      <c r="C18198" t="s">
        <v>7557</v>
      </c>
      <c r="D18198">
        <v>60</v>
      </c>
      <c r="E18198">
        <v>0</v>
      </c>
      <c r="F18198">
        <v>45</v>
      </c>
      <c r="G18198">
        <v>0</v>
      </c>
      <c r="H18198">
        <v>60.94</v>
      </c>
      <c r="I18198">
        <v>0</v>
      </c>
      <c r="K18198">
        <v>2012</v>
      </c>
      <c r="L18198">
        <v>2014</v>
      </c>
    </row>
    <row r="18199" spans="1:12" x14ac:dyDescent="0.25">
      <c r="A18199">
        <v>32</v>
      </c>
      <c r="B18199">
        <v>95940389</v>
      </c>
      <c r="C18199" t="s">
        <v>1226</v>
      </c>
      <c r="D18199">
        <v>235</v>
      </c>
      <c r="E18199">
        <v>0</v>
      </c>
      <c r="F18199">
        <v>176.25</v>
      </c>
      <c r="G18199">
        <v>0</v>
      </c>
      <c r="H18199">
        <v>0</v>
      </c>
      <c r="I18199">
        <v>0</v>
      </c>
      <c r="K18199">
        <v>2013</v>
      </c>
      <c r="L18199">
        <v>2013</v>
      </c>
    </row>
    <row r="18200" spans="1:12" x14ac:dyDescent="0.25">
      <c r="A18200">
        <v>32</v>
      </c>
      <c r="B18200">
        <v>95940390</v>
      </c>
      <c r="C18200" t="s">
        <v>6639</v>
      </c>
      <c r="D18200">
        <v>106</v>
      </c>
      <c r="E18200">
        <v>0</v>
      </c>
      <c r="F18200">
        <v>63.6</v>
      </c>
      <c r="G18200">
        <v>0</v>
      </c>
      <c r="H18200">
        <v>0</v>
      </c>
      <c r="I18200">
        <v>0</v>
      </c>
      <c r="K18200">
        <v>2013</v>
      </c>
      <c r="L18200">
        <v>2015</v>
      </c>
    </row>
    <row r="18201" spans="1:12" x14ac:dyDescent="0.25">
      <c r="A18201">
        <v>32</v>
      </c>
      <c r="B18201">
        <v>95940391</v>
      </c>
      <c r="C18201" t="s">
        <v>6639</v>
      </c>
      <c r="D18201">
        <v>106</v>
      </c>
      <c r="E18201">
        <v>0</v>
      </c>
      <c r="F18201">
        <v>63.6</v>
      </c>
      <c r="G18201">
        <v>0</v>
      </c>
      <c r="H18201">
        <v>0</v>
      </c>
      <c r="I18201">
        <v>0</v>
      </c>
      <c r="K18201">
        <v>2013</v>
      </c>
      <c r="L18201">
        <v>2015</v>
      </c>
    </row>
    <row r="18202" spans="1:12" x14ac:dyDescent="0.25">
      <c r="A18202">
        <v>32</v>
      </c>
      <c r="B18202">
        <v>95940489</v>
      </c>
      <c r="C18202" t="s">
        <v>5131</v>
      </c>
      <c r="D18202">
        <v>330</v>
      </c>
      <c r="E18202">
        <v>0</v>
      </c>
      <c r="F18202">
        <v>247.5</v>
      </c>
      <c r="G18202">
        <v>0</v>
      </c>
      <c r="H18202">
        <v>0</v>
      </c>
      <c r="I18202">
        <v>0</v>
      </c>
      <c r="K18202">
        <v>2012</v>
      </c>
      <c r="L18202">
        <v>2015</v>
      </c>
    </row>
    <row r="18203" spans="1:12" x14ac:dyDescent="0.25">
      <c r="A18203">
        <v>32</v>
      </c>
      <c r="B18203">
        <v>95940490</v>
      </c>
      <c r="C18203" t="s">
        <v>4394</v>
      </c>
      <c r="D18203">
        <v>330</v>
      </c>
      <c r="E18203">
        <v>0</v>
      </c>
      <c r="F18203">
        <v>247.5</v>
      </c>
      <c r="G18203">
        <v>0</v>
      </c>
      <c r="H18203">
        <v>0</v>
      </c>
      <c r="I18203">
        <v>0</v>
      </c>
      <c r="K18203">
        <v>2012</v>
      </c>
      <c r="L18203">
        <v>2016</v>
      </c>
    </row>
    <row r="18204" spans="1:12" x14ac:dyDescent="0.25">
      <c r="A18204">
        <v>32</v>
      </c>
      <c r="B18204">
        <v>95940491</v>
      </c>
      <c r="C18204" t="s">
        <v>5094</v>
      </c>
      <c r="D18204">
        <v>330</v>
      </c>
      <c r="E18204">
        <v>0</v>
      </c>
      <c r="F18204">
        <v>247.5</v>
      </c>
      <c r="G18204">
        <v>0</v>
      </c>
      <c r="H18204">
        <v>0</v>
      </c>
      <c r="I18204">
        <v>0</v>
      </c>
      <c r="K18204">
        <v>2012</v>
      </c>
      <c r="L18204">
        <v>2016</v>
      </c>
    </row>
    <row r="18205" spans="1:12" x14ac:dyDescent="0.25">
      <c r="A18205">
        <v>32</v>
      </c>
      <c r="B18205">
        <v>95940492</v>
      </c>
      <c r="C18205" t="s">
        <v>5196</v>
      </c>
      <c r="D18205">
        <v>330</v>
      </c>
      <c r="E18205">
        <v>0</v>
      </c>
      <c r="F18205">
        <v>247.5</v>
      </c>
      <c r="G18205">
        <v>0</v>
      </c>
      <c r="H18205">
        <v>0</v>
      </c>
      <c r="I18205">
        <v>0</v>
      </c>
      <c r="K18205">
        <v>2012</v>
      </c>
      <c r="L18205">
        <v>2013</v>
      </c>
    </row>
    <row r="18206" spans="1:12" x14ac:dyDescent="0.25">
      <c r="A18206">
        <v>32</v>
      </c>
      <c r="B18206">
        <v>95940493</v>
      </c>
      <c r="C18206" t="s">
        <v>7795</v>
      </c>
      <c r="D18206">
        <v>330</v>
      </c>
      <c r="E18206">
        <v>0</v>
      </c>
      <c r="F18206">
        <v>247.5</v>
      </c>
      <c r="G18206">
        <v>0</v>
      </c>
      <c r="H18206">
        <v>0</v>
      </c>
      <c r="I18206">
        <v>0</v>
      </c>
      <c r="K18206">
        <v>2012</v>
      </c>
      <c r="L18206">
        <v>2013</v>
      </c>
    </row>
    <row r="18207" spans="1:12" x14ac:dyDescent="0.25">
      <c r="A18207">
        <v>32</v>
      </c>
      <c r="B18207">
        <v>95940494</v>
      </c>
      <c r="C18207" t="s">
        <v>4199</v>
      </c>
      <c r="D18207">
        <v>330</v>
      </c>
      <c r="E18207">
        <v>0</v>
      </c>
      <c r="F18207">
        <v>247.5</v>
      </c>
      <c r="G18207">
        <v>0</v>
      </c>
      <c r="H18207">
        <v>0</v>
      </c>
      <c r="I18207">
        <v>0</v>
      </c>
      <c r="K18207">
        <v>2012</v>
      </c>
      <c r="L18207">
        <v>2016</v>
      </c>
    </row>
    <row r="18208" spans="1:12" x14ac:dyDescent="0.25">
      <c r="A18208">
        <v>32</v>
      </c>
      <c r="B18208">
        <v>95942043</v>
      </c>
      <c r="C18208" t="s">
        <v>6000</v>
      </c>
      <c r="D18208">
        <v>275</v>
      </c>
      <c r="E18208">
        <v>0</v>
      </c>
      <c r="F18208">
        <v>206.25</v>
      </c>
      <c r="G18208">
        <v>0</v>
      </c>
      <c r="H18208">
        <v>279.32</v>
      </c>
      <c r="I18208">
        <v>0</v>
      </c>
      <c r="K18208">
        <v>2012</v>
      </c>
      <c r="L18208">
        <v>2016</v>
      </c>
    </row>
    <row r="18209" spans="1:12" x14ac:dyDescent="0.25">
      <c r="A18209">
        <v>32</v>
      </c>
      <c r="B18209">
        <v>95942044</v>
      </c>
      <c r="C18209" t="s">
        <v>7558</v>
      </c>
      <c r="D18209">
        <v>275</v>
      </c>
      <c r="E18209">
        <v>0</v>
      </c>
      <c r="F18209">
        <v>206.25</v>
      </c>
      <c r="G18209">
        <v>0</v>
      </c>
      <c r="H18209">
        <v>279.32</v>
      </c>
      <c r="I18209">
        <v>0</v>
      </c>
      <c r="K18209">
        <v>2012</v>
      </c>
      <c r="L18209">
        <v>2016</v>
      </c>
    </row>
    <row r="18210" spans="1:12" x14ac:dyDescent="0.25">
      <c r="A18210">
        <v>32</v>
      </c>
      <c r="B18210">
        <v>95942045</v>
      </c>
      <c r="C18210" t="s">
        <v>7559</v>
      </c>
      <c r="D18210">
        <v>275</v>
      </c>
      <c r="E18210">
        <v>0</v>
      </c>
      <c r="F18210">
        <v>206.25</v>
      </c>
      <c r="G18210">
        <v>0</v>
      </c>
      <c r="H18210">
        <v>279.32</v>
      </c>
      <c r="I18210">
        <v>0</v>
      </c>
      <c r="K18210">
        <v>2012</v>
      </c>
      <c r="L18210">
        <v>2016</v>
      </c>
    </row>
    <row r="18211" spans="1:12" x14ac:dyDescent="0.25">
      <c r="A18211">
        <v>32</v>
      </c>
      <c r="B18211">
        <v>95942046</v>
      </c>
      <c r="C18211" t="s">
        <v>7560</v>
      </c>
      <c r="D18211">
        <v>275</v>
      </c>
      <c r="E18211">
        <v>0</v>
      </c>
      <c r="F18211">
        <v>206.25</v>
      </c>
      <c r="G18211">
        <v>0</v>
      </c>
      <c r="H18211">
        <v>279.32</v>
      </c>
      <c r="I18211">
        <v>0</v>
      </c>
      <c r="K18211">
        <v>2012</v>
      </c>
      <c r="L18211">
        <v>2016</v>
      </c>
    </row>
    <row r="18212" spans="1:12" x14ac:dyDescent="0.25">
      <c r="A18212">
        <v>32</v>
      </c>
      <c r="B18212">
        <v>95942216</v>
      </c>
      <c r="C18212" t="s">
        <v>7561</v>
      </c>
      <c r="D18212">
        <v>1200</v>
      </c>
      <c r="E18212">
        <v>0</v>
      </c>
      <c r="F18212">
        <v>900</v>
      </c>
      <c r="G18212">
        <v>0</v>
      </c>
      <c r="H18212">
        <v>0</v>
      </c>
      <c r="I18212">
        <v>0</v>
      </c>
      <c r="K18212">
        <v>2012</v>
      </c>
      <c r="L18212">
        <v>2014</v>
      </c>
    </row>
    <row r="18213" spans="1:12" x14ac:dyDescent="0.25">
      <c r="A18213">
        <v>32</v>
      </c>
      <c r="B18213">
        <v>95942217</v>
      </c>
      <c r="C18213" t="s">
        <v>7562</v>
      </c>
      <c r="D18213">
        <v>1200</v>
      </c>
      <c r="E18213">
        <v>0</v>
      </c>
      <c r="F18213">
        <v>840</v>
      </c>
      <c r="G18213">
        <v>0</v>
      </c>
      <c r="H18213">
        <v>0</v>
      </c>
      <c r="I18213">
        <v>0</v>
      </c>
      <c r="K18213">
        <v>2012</v>
      </c>
      <c r="L18213">
        <v>2013</v>
      </c>
    </row>
    <row r="18214" spans="1:12" x14ac:dyDescent="0.25">
      <c r="A18214">
        <v>32</v>
      </c>
      <c r="B18214">
        <v>95942218</v>
      </c>
      <c r="C18214" t="s">
        <v>7563</v>
      </c>
      <c r="D18214">
        <v>1200</v>
      </c>
      <c r="E18214">
        <v>0</v>
      </c>
      <c r="F18214">
        <v>840</v>
      </c>
      <c r="G18214">
        <v>0</v>
      </c>
      <c r="H18214">
        <v>0</v>
      </c>
      <c r="I18214">
        <v>0</v>
      </c>
      <c r="K18214">
        <v>2012</v>
      </c>
      <c r="L18214">
        <v>2013</v>
      </c>
    </row>
    <row r="18215" spans="1:12" x14ac:dyDescent="0.25">
      <c r="A18215">
        <v>32</v>
      </c>
      <c r="B18215">
        <v>95942219</v>
      </c>
      <c r="C18215" t="s">
        <v>7564</v>
      </c>
      <c r="D18215">
        <v>1200</v>
      </c>
      <c r="E18215">
        <v>0</v>
      </c>
      <c r="F18215">
        <v>900</v>
      </c>
      <c r="G18215">
        <v>0</v>
      </c>
      <c r="H18215">
        <v>0</v>
      </c>
      <c r="I18215">
        <v>0</v>
      </c>
      <c r="K18215">
        <v>2012</v>
      </c>
      <c r="L18215">
        <v>2014</v>
      </c>
    </row>
    <row r="18216" spans="1:12" x14ac:dyDescent="0.25">
      <c r="A18216">
        <v>32</v>
      </c>
      <c r="B18216">
        <v>95942220</v>
      </c>
      <c r="C18216" t="s">
        <v>7466</v>
      </c>
      <c r="D18216">
        <v>1200</v>
      </c>
      <c r="E18216">
        <v>0</v>
      </c>
      <c r="F18216">
        <v>840</v>
      </c>
      <c r="G18216">
        <v>0</v>
      </c>
      <c r="H18216">
        <v>0</v>
      </c>
      <c r="I18216">
        <v>0</v>
      </c>
      <c r="K18216">
        <v>2012</v>
      </c>
      <c r="L18216">
        <v>2013</v>
      </c>
    </row>
    <row r="18217" spans="1:12" x14ac:dyDescent="0.25">
      <c r="A18217">
        <v>32</v>
      </c>
      <c r="B18217">
        <v>95942221</v>
      </c>
      <c r="C18217" t="s">
        <v>6522</v>
      </c>
      <c r="D18217">
        <v>1200</v>
      </c>
      <c r="E18217">
        <v>0</v>
      </c>
      <c r="F18217">
        <v>840</v>
      </c>
      <c r="G18217">
        <v>0</v>
      </c>
      <c r="H18217">
        <v>0</v>
      </c>
      <c r="I18217">
        <v>0</v>
      </c>
      <c r="K18217">
        <v>2012</v>
      </c>
      <c r="L18217">
        <v>2014</v>
      </c>
    </row>
    <row r="18218" spans="1:12" x14ac:dyDescent="0.25">
      <c r="A18218">
        <v>32</v>
      </c>
      <c r="B18218">
        <v>95942224</v>
      </c>
      <c r="C18218" t="s">
        <v>7561</v>
      </c>
      <c r="D18218">
        <v>1200</v>
      </c>
      <c r="E18218">
        <v>0</v>
      </c>
      <c r="F18218">
        <v>900</v>
      </c>
      <c r="G18218">
        <v>0</v>
      </c>
      <c r="H18218">
        <v>0</v>
      </c>
      <c r="I18218">
        <v>0</v>
      </c>
      <c r="K18218">
        <v>2012</v>
      </c>
      <c r="L18218">
        <v>2014</v>
      </c>
    </row>
    <row r="18219" spans="1:12" x14ac:dyDescent="0.25">
      <c r="A18219">
        <v>32</v>
      </c>
      <c r="B18219">
        <v>95942225</v>
      </c>
      <c r="C18219" t="s">
        <v>7562</v>
      </c>
      <c r="D18219">
        <v>1200</v>
      </c>
      <c r="E18219">
        <v>0</v>
      </c>
      <c r="F18219">
        <v>900</v>
      </c>
      <c r="G18219">
        <v>0</v>
      </c>
      <c r="H18219">
        <v>0</v>
      </c>
      <c r="I18219">
        <v>0</v>
      </c>
      <c r="K18219">
        <v>2012</v>
      </c>
      <c r="L18219">
        <v>2013</v>
      </c>
    </row>
    <row r="18220" spans="1:12" x14ac:dyDescent="0.25">
      <c r="A18220">
        <v>32</v>
      </c>
      <c r="B18220">
        <v>95942226</v>
      </c>
      <c r="C18220" t="s">
        <v>7563</v>
      </c>
      <c r="D18220">
        <v>1200</v>
      </c>
      <c r="E18220">
        <v>0</v>
      </c>
      <c r="F18220">
        <v>900</v>
      </c>
      <c r="G18220">
        <v>0</v>
      </c>
      <c r="H18220">
        <v>0</v>
      </c>
      <c r="I18220">
        <v>0</v>
      </c>
      <c r="K18220">
        <v>2012</v>
      </c>
      <c r="L18220">
        <v>2013</v>
      </c>
    </row>
    <row r="18221" spans="1:12" x14ac:dyDescent="0.25">
      <c r="A18221">
        <v>32</v>
      </c>
      <c r="B18221">
        <v>95942227</v>
      </c>
      <c r="C18221" t="s">
        <v>7564</v>
      </c>
      <c r="D18221">
        <v>1200</v>
      </c>
      <c r="E18221">
        <v>0</v>
      </c>
      <c r="F18221">
        <v>900</v>
      </c>
      <c r="G18221">
        <v>0</v>
      </c>
      <c r="H18221">
        <v>0</v>
      </c>
      <c r="I18221">
        <v>0</v>
      </c>
      <c r="K18221">
        <v>2012</v>
      </c>
      <c r="L18221">
        <v>2014</v>
      </c>
    </row>
    <row r="18222" spans="1:12" x14ac:dyDescent="0.25">
      <c r="A18222">
        <v>32</v>
      </c>
      <c r="B18222">
        <v>95942228</v>
      </c>
      <c r="C18222" t="s">
        <v>7466</v>
      </c>
      <c r="D18222">
        <v>1200</v>
      </c>
      <c r="E18222">
        <v>0</v>
      </c>
      <c r="F18222">
        <v>900</v>
      </c>
      <c r="G18222">
        <v>0</v>
      </c>
      <c r="H18222">
        <v>0</v>
      </c>
      <c r="I18222">
        <v>0</v>
      </c>
      <c r="K18222">
        <v>2012</v>
      </c>
      <c r="L18222">
        <v>2013</v>
      </c>
    </row>
    <row r="18223" spans="1:12" x14ac:dyDescent="0.25">
      <c r="A18223">
        <v>32</v>
      </c>
      <c r="B18223">
        <v>95942229</v>
      </c>
      <c r="C18223" t="s">
        <v>6522</v>
      </c>
      <c r="D18223">
        <v>1200</v>
      </c>
      <c r="E18223">
        <v>0</v>
      </c>
      <c r="F18223">
        <v>900</v>
      </c>
      <c r="G18223">
        <v>0</v>
      </c>
      <c r="H18223">
        <v>0</v>
      </c>
      <c r="I18223">
        <v>0</v>
      </c>
      <c r="K18223">
        <v>2012</v>
      </c>
      <c r="L18223">
        <v>2014</v>
      </c>
    </row>
    <row r="18224" spans="1:12" x14ac:dyDescent="0.25">
      <c r="A18224">
        <v>32</v>
      </c>
      <c r="B18224">
        <v>95942507</v>
      </c>
      <c r="C18224" t="s">
        <v>7565</v>
      </c>
      <c r="D18224">
        <v>330</v>
      </c>
      <c r="E18224">
        <v>0</v>
      </c>
      <c r="F18224">
        <v>247.5</v>
      </c>
      <c r="G18224">
        <v>0</v>
      </c>
      <c r="H18224">
        <v>0</v>
      </c>
      <c r="I18224">
        <v>0</v>
      </c>
      <c r="K18224">
        <v>2012</v>
      </c>
      <c r="L18224">
        <v>2016</v>
      </c>
    </row>
    <row r="18225" spans="1:12" x14ac:dyDescent="0.25">
      <c r="A18225">
        <v>32</v>
      </c>
      <c r="B18225">
        <v>95942508</v>
      </c>
      <c r="C18225" t="s">
        <v>7566</v>
      </c>
      <c r="D18225">
        <v>330</v>
      </c>
      <c r="E18225">
        <v>0</v>
      </c>
      <c r="F18225">
        <v>247.5</v>
      </c>
      <c r="G18225">
        <v>0</v>
      </c>
      <c r="H18225">
        <v>0</v>
      </c>
      <c r="I18225">
        <v>0</v>
      </c>
      <c r="K18225">
        <v>2012</v>
      </c>
      <c r="L18225">
        <v>2016</v>
      </c>
    </row>
    <row r="18226" spans="1:12" x14ac:dyDescent="0.25">
      <c r="A18226">
        <v>32</v>
      </c>
      <c r="B18226">
        <v>95942509</v>
      </c>
      <c r="C18226" t="s">
        <v>6796</v>
      </c>
      <c r="D18226">
        <v>330</v>
      </c>
      <c r="E18226">
        <v>0</v>
      </c>
      <c r="F18226">
        <v>247.5</v>
      </c>
      <c r="G18226">
        <v>0</v>
      </c>
      <c r="H18226">
        <v>335.19</v>
      </c>
      <c r="I18226">
        <v>0</v>
      </c>
      <c r="K18226">
        <v>2012</v>
      </c>
      <c r="L18226">
        <v>2016</v>
      </c>
    </row>
    <row r="18227" spans="1:12" x14ac:dyDescent="0.25">
      <c r="A18227">
        <v>32</v>
      </c>
      <c r="B18227">
        <v>95942510</v>
      </c>
      <c r="C18227" t="s">
        <v>7567</v>
      </c>
      <c r="D18227">
        <v>330</v>
      </c>
      <c r="E18227">
        <v>0</v>
      </c>
      <c r="F18227">
        <v>247.5</v>
      </c>
      <c r="G18227">
        <v>0</v>
      </c>
      <c r="H18227">
        <v>0</v>
      </c>
      <c r="I18227">
        <v>0</v>
      </c>
      <c r="K18227">
        <v>2012</v>
      </c>
      <c r="L18227">
        <v>2016</v>
      </c>
    </row>
    <row r="18228" spans="1:12" x14ac:dyDescent="0.25">
      <c r="A18228">
        <v>32</v>
      </c>
      <c r="B18228">
        <v>95950260</v>
      </c>
      <c r="C18228" t="s">
        <v>7568</v>
      </c>
      <c r="D18228">
        <v>70</v>
      </c>
      <c r="E18228">
        <v>0</v>
      </c>
      <c r="F18228">
        <v>52.5</v>
      </c>
      <c r="G18228">
        <v>0</v>
      </c>
      <c r="H18228">
        <v>0</v>
      </c>
      <c r="I18228">
        <v>0</v>
      </c>
      <c r="K18228">
        <v>2012</v>
      </c>
      <c r="L18228">
        <v>2017</v>
      </c>
    </row>
    <row r="18229" spans="1:12" x14ac:dyDescent="0.25">
      <c r="A18229">
        <v>32</v>
      </c>
      <c r="B18229">
        <v>95950262</v>
      </c>
      <c r="C18229" t="s">
        <v>7494</v>
      </c>
      <c r="D18229">
        <v>130</v>
      </c>
      <c r="E18229">
        <v>0</v>
      </c>
      <c r="F18229">
        <v>97.5</v>
      </c>
      <c r="G18229">
        <v>0</v>
      </c>
      <c r="H18229">
        <v>0</v>
      </c>
      <c r="I18229">
        <v>0</v>
      </c>
      <c r="K18229">
        <v>2012</v>
      </c>
      <c r="L18229">
        <v>2016</v>
      </c>
    </row>
    <row r="18230" spans="1:12" x14ac:dyDescent="0.25">
      <c r="A18230">
        <v>32</v>
      </c>
      <c r="B18230">
        <v>95950266</v>
      </c>
      <c r="C18230" t="s">
        <v>7569</v>
      </c>
      <c r="D18230">
        <v>130</v>
      </c>
      <c r="E18230">
        <v>0</v>
      </c>
      <c r="F18230">
        <v>97.5</v>
      </c>
      <c r="G18230">
        <v>0</v>
      </c>
      <c r="H18230">
        <v>0</v>
      </c>
      <c r="I18230">
        <v>0</v>
      </c>
      <c r="K18230">
        <v>2012</v>
      </c>
      <c r="L18230">
        <v>2016</v>
      </c>
    </row>
    <row r="18231" spans="1:12" x14ac:dyDescent="0.25">
      <c r="A18231">
        <v>32</v>
      </c>
      <c r="B18231">
        <v>95950429</v>
      </c>
      <c r="C18231" t="s">
        <v>7570</v>
      </c>
      <c r="D18231">
        <v>275</v>
      </c>
      <c r="E18231">
        <v>0</v>
      </c>
      <c r="F18231">
        <v>206.25</v>
      </c>
      <c r="G18231">
        <v>0</v>
      </c>
      <c r="H18231">
        <v>0</v>
      </c>
      <c r="I18231">
        <v>0</v>
      </c>
      <c r="K18231">
        <v>2012</v>
      </c>
      <c r="L18231">
        <v>2016</v>
      </c>
    </row>
    <row r="18232" spans="1:12" x14ac:dyDescent="0.25">
      <c r="A18232">
        <v>32</v>
      </c>
      <c r="B18232">
        <v>95953991</v>
      </c>
      <c r="C18232" t="s">
        <v>7553</v>
      </c>
      <c r="D18232">
        <v>50</v>
      </c>
      <c r="E18232">
        <v>0</v>
      </c>
      <c r="F18232">
        <v>37.5</v>
      </c>
      <c r="G18232">
        <v>0</v>
      </c>
      <c r="H18232">
        <v>0</v>
      </c>
      <c r="I18232">
        <v>0</v>
      </c>
      <c r="K18232">
        <v>2012</v>
      </c>
      <c r="L18232">
        <v>2017</v>
      </c>
    </row>
    <row r="18233" spans="1:12" x14ac:dyDescent="0.25">
      <c r="A18233">
        <v>32</v>
      </c>
      <c r="B18233">
        <v>95953996</v>
      </c>
      <c r="C18233" t="s">
        <v>7553</v>
      </c>
      <c r="D18233">
        <v>49</v>
      </c>
      <c r="E18233">
        <v>0</v>
      </c>
      <c r="F18233">
        <v>34.299999999999997</v>
      </c>
      <c r="G18233">
        <v>0</v>
      </c>
      <c r="H18233">
        <v>0</v>
      </c>
      <c r="I18233">
        <v>0</v>
      </c>
      <c r="K18233">
        <v>2012</v>
      </c>
      <c r="L18233">
        <v>2013</v>
      </c>
    </row>
    <row r="18234" spans="1:12" x14ac:dyDescent="0.25">
      <c r="A18234">
        <v>32</v>
      </c>
      <c r="B18234">
        <v>95954000</v>
      </c>
      <c r="C18234" t="s">
        <v>7571</v>
      </c>
      <c r="D18234">
        <v>100</v>
      </c>
      <c r="E18234">
        <v>0</v>
      </c>
      <c r="F18234">
        <v>75</v>
      </c>
      <c r="G18234">
        <v>0</v>
      </c>
      <c r="H18234">
        <v>0</v>
      </c>
      <c r="I18234">
        <v>0</v>
      </c>
      <c r="K18234">
        <v>2012</v>
      </c>
      <c r="L18234">
        <v>2017</v>
      </c>
    </row>
    <row r="18235" spans="1:12" x14ac:dyDescent="0.25">
      <c r="A18235">
        <v>32</v>
      </c>
      <c r="B18235">
        <v>95961252</v>
      </c>
      <c r="C18235" t="s">
        <v>5607</v>
      </c>
      <c r="D18235">
        <v>300</v>
      </c>
      <c r="E18235">
        <v>0</v>
      </c>
      <c r="F18235">
        <v>225</v>
      </c>
      <c r="G18235">
        <v>0</v>
      </c>
      <c r="H18235">
        <v>0</v>
      </c>
      <c r="I18235">
        <v>0</v>
      </c>
      <c r="K18235">
        <v>2012</v>
      </c>
      <c r="L18235">
        <v>2016</v>
      </c>
    </row>
    <row r="18236" spans="1:12" x14ac:dyDescent="0.25">
      <c r="A18236">
        <v>32</v>
      </c>
      <c r="B18236">
        <v>95961276</v>
      </c>
      <c r="C18236" t="s">
        <v>7572</v>
      </c>
      <c r="D18236">
        <v>90</v>
      </c>
      <c r="E18236">
        <v>0</v>
      </c>
      <c r="F18236">
        <v>67.5</v>
      </c>
      <c r="G18236">
        <v>0</v>
      </c>
      <c r="H18236">
        <v>0</v>
      </c>
      <c r="I18236">
        <v>0</v>
      </c>
      <c r="K18236">
        <v>2012</v>
      </c>
      <c r="L18236">
        <v>2016</v>
      </c>
    </row>
    <row r="18237" spans="1:12" x14ac:dyDescent="0.25">
      <c r="A18237">
        <v>32</v>
      </c>
      <c r="B18237">
        <v>95961277</v>
      </c>
      <c r="C18237" t="s">
        <v>7572</v>
      </c>
      <c r="D18237">
        <v>90</v>
      </c>
      <c r="E18237">
        <v>0</v>
      </c>
      <c r="F18237">
        <v>67.5</v>
      </c>
      <c r="G18237">
        <v>0</v>
      </c>
      <c r="H18237">
        <v>0</v>
      </c>
      <c r="I18237">
        <v>0</v>
      </c>
      <c r="K18237">
        <v>2012</v>
      </c>
      <c r="L18237">
        <v>2016</v>
      </c>
    </row>
    <row r="18238" spans="1:12" x14ac:dyDescent="0.25">
      <c r="A18238">
        <v>32</v>
      </c>
      <c r="B18238">
        <v>95963371</v>
      </c>
      <c r="C18238" t="s">
        <v>7573</v>
      </c>
      <c r="D18238">
        <v>249</v>
      </c>
      <c r="E18238">
        <v>0</v>
      </c>
      <c r="F18238">
        <v>174.3</v>
      </c>
      <c r="G18238">
        <v>0</v>
      </c>
      <c r="H18238">
        <v>0</v>
      </c>
      <c r="I18238">
        <v>0</v>
      </c>
      <c r="K18238">
        <v>2011</v>
      </c>
      <c r="L18238">
        <v>2012</v>
      </c>
    </row>
    <row r="18239" spans="1:12" x14ac:dyDescent="0.25">
      <c r="A18239">
        <v>32</v>
      </c>
      <c r="B18239">
        <v>95964657</v>
      </c>
      <c r="C18239" t="s">
        <v>5081</v>
      </c>
      <c r="D18239">
        <v>100</v>
      </c>
      <c r="E18239">
        <v>0</v>
      </c>
      <c r="F18239">
        <v>75</v>
      </c>
      <c r="G18239">
        <v>0</v>
      </c>
      <c r="H18239">
        <v>0</v>
      </c>
      <c r="I18239">
        <v>0</v>
      </c>
      <c r="K18239">
        <v>2012</v>
      </c>
      <c r="L18239">
        <v>2017</v>
      </c>
    </row>
    <row r="18240" spans="1:12" x14ac:dyDescent="0.25">
      <c r="A18240">
        <v>32</v>
      </c>
      <c r="B18240">
        <v>95964662</v>
      </c>
      <c r="C18240" t="s">
        <v>5081</v>
      </c>
      <c r="D18240">
        <v>100</v>
      </c>
      <c r="E18240">
        <v>0</v>
      </c>
      <c r="F18240">
        <v>75</v>
      </c>
      <c r="G18240">
        <v>0</v>
      </c>
      <c r="H18240">
        <v>0</v>
      </c>
      <c r="I18240">
        <v>0</v>
      </c>
      <c r="K18240">
        <v>2013</v>
      </c>
      <c r="L18240">
        <v>2015</v>
      </c>
    </row>
    <row r="18241" spans="1:12" x14ac:dyDescent="0.25">
      <c r="A18241">
        <v>32</v>
      </c>
      <c r="B18241">
        <v>95964663</v>
      </c>
      <c r="C18241" t="s">
        <v>5081</v>
      </c>
      <c r="D18241">
        <v>100</v>
      </c>
      <c r="E18241">
        <v>0</v>
      </c>
      <c r="F18241">
        <v>75</v>
      </c>
      <c r="G18241">
        <v>0</v>
      </c>
      <c r="H18241">
        <v>0</v>
      </c>
      <c r="I18241">
        <v>0</v>
      </c>
      <c r="K18241">
        <v>2012</v>
      </c>
      <c r="L18241">
        <v>2017</v>
      </c>
    </row>
    <row r="18242" spans="1:12" x14ac:dyDescent="0.25">
      <c r="A18242">
        <v>32</v>
      </c>
      <c r="B18242">
        <v>95964664</v>
      </c>
      <c r="C18242" t="s">
        <v>5081</v>
      </c>
      <c r="D18242">
        <v>100</v>
      </c>
      <c r="E18242">
        <v>0</v>
      </c>
      <c r="F18242">
        <v>75</v>
      </c>
      <c r="G18242">
        <v>0</v>
      </c>
      <c r="H18242">
        <v>0</v>
      </c>
      <c r="I18242">
        <v>0</v>
      </c>
      <c r="K18242">
        <v>2012</v>
      </c>
      <c r="L18242">
        <v>2013</v>
      </c>
    </row>
    <row r="18243" spans="1:12" x14ac:dyDescent="0.25">
      <c r="A18243">
        <v>32</v>
      </c>
      <c r="B18243">
        <v>95964665</v>
      </c>
      <c r="C18243" t="s">
        <v>5864</v>
      </c>
      <c r="D18243">
        <v>100</v>
      </c>
      <c r="E18243">
        <v>0</v>
      </c>
      <c r="F18243">
        <v>75</v>
      </c>
      <c r="G18243">
        <v>0</v>
      </c>
      <c r="H18243">
        <v>0</v>
      </c>
      <c r="I18243">
        <v>0</v>
      </c>
      <c r="K18243">
        <v>2012</v>
      </c>
      <c r="L18243">
        <v>2013</v>
      </c>
    </row>
    <row r="18244" spans="1:12" x14ac:dyDescent="0.25">
      <c r="A18244">
        <v>32</v>
      </c>
      <c r="B18244">
        <v>95964666</v>
      </c>
      <c r="C18244" t="s">
        <v>7430</v>
      </c>
      <c r="D18244">
        <v>100</v>
      </c>
      <c r="E18244">
        <v>0</v>
      </c>
      <c r="F18244">
        <v>75</v>
      </c>
      <c r="G18244">
        <v>0</v>
      </c>
      <c r="H18244">
        <v>0</v>
      </c>
      <c r="I18244">
        <v>0</v>
      </c>
      <c r="K18244">
        <v>2012</v>
      </c>
      <c r="L18244">
        <v>2013</v>
      </c>
    </row>
    <row r="18245" spans="1:12" x14ac:dyDescent="0.25">
      <c r="A18245">
        <v>32</v>
      </c>
      <c r="B18245">
        <v>95964711</v>
      </c>
      <c r="C18245" t="s">
        <v>7557</v>
      </c>
      <c r="D18245">
        <v>60</v>
      </c>
      <c r="E18245">
        <v>0</v>
      </c>
      <c r="F18245">
        <v>45</v>
      </c>
      <c r="G18245">
        <v>0</v>
      </c>
      <c r="H18245">
        <v>60.94</v>
      </c>
      <c r="I18245">
        <v>0</v>
      </c>
      <c r="K18245">
        <v>2012</v>
      </c>
      <c r="L18245">
        <v>2017</v>
      </c>
    </row>
    <row r="18246" spans="1:12" x14ac:dyDescent="0.25">
      <c r="A18246">
        <v>32</v>
      </c>
      <c r="B18246">
        <v>95964717</v>
      </c>
      <c r="C18246" t="s">
        <v>7557</v>
      </c>
      <c r="D18246">
        <v>60</v>
      </c>
      <c r="E18246">
        <v>0</v>
      </c>
      <c r="F18246">
        <v>45</v>
      </c>
      <c r="G18246">
        <v>0</v>
      </c>
      <c r="H18246">
        <v>60.94</v>
      </c>
      <c r="I18246">
        <v>0</v>
      </c>
      <c r="K18246">
        <v>2012</v>
      </c>
      <c r="L18246">
        <v>2017</v>
      </c>
    </row>
    <row r="18247" spans="1:12" x14ac:dyDescent="0.25">
      <c r="A18247">
        <v>32</v>
      </c>
      <c r="B18247">
        <v>95964718</v>
      </c>
      <c r="C18247" t="s">
        <v>7557</v>
      </c>
      <c r="D18247">
        <v>60</v>
      </c>
      <c r="E18247">
        <v>0</v>
      </c>
      <c r="F18247">
        <v>45</v>
      </c>
      <c r="G18247">
        <v>0</v>
      </c>
      <c r="H18247">
        <v>60.94</v>
      </c>
      <c r="I18247">
        <v>0</v>
      </c>
      <c r="K18247">
        <v>2012</v>
      </c>
      <c r="L18247">
        <v>2013</v>
      </c>
    </row>
    <row r="18248" spans="1:12" x14ac:dyDescent="0.25">
      <c r="A18248">
        <v>32</v>
      </c>
      <c r="B18248">
        <v>95964719</v>
      </c>
      <c r="C18248" t="s">
        <v>7574</v>
      </c>
      <c r="D18248">
        <v>60</v>
      </c>
      <c r="E18248">
        <v>0</v>
      </c>
      <c r="F18248">
        <v>45</v>
      </c>
      <c r="G18248">
        <v>0</v>
      </c>
      <c r="H18248">
        <v>60.94</v>
      </c>
      <c r="I18248">
        <v>0</v>
      </c>
      <c r="K18248">
        <v>2012</v>
      </c>
      <c r="L18248">
        <v>2013</v>
      </c>
    </row>
    <row r="18249" spans="1:12" x14ac:dyDescent="0.25">
      <c r="A18249">
        <v>32</v>
      </c>
      <c r="B18249">
        <v>95964720</v>
      </c>
      <c r="C18249" t="s">
        <v>7575</v>
      </c>
      <c r="D18249">
        <v>60</v>
      </c>
      <c r="E18249">
        <v>0</v>
      </c>
      <c r="F18249">
        <v>45</v>
      </c>
      <c r="G18249">
        <v>0</v>
      </c>
      <c r="H18249">
        <v>60.94</v>
      </c>
      <c r="I18249">
        <v>0</v>
      </c>
      <c r="K18249">
        <v>2012</v>
      </c>
      <c r="L18249">
        <v>2013</v>
      </c>
    </row>
    <row r="18250" spans="1:12" x14ac:dyDescent="0.25">
      <c r="A18250">
        <v>32</v>
      </c>
      <c r="B18250">
        <v>95964983</v>
      </c>
      <c r="C18250" t="s">
        <v>7576</v>
      </c>
      <c r="D18250">
        <v>50</v>
      </c>
      <c r="E18250">
        <v>0</v>
      </c>
      <c r="F18250">
        <v>37.5</v>
      </c>
      <c r="G18250">
        <v>0</v>
      </c>
      <c r="H18250">
        <v>0</v>
      </c>
      <c r="I18250">
        <v>0</v>
      </c>
      <c r="K18250">
        <v>2012</v>
      </c>
      <c r="L18250">
        <v>2017</v>
      </c>
    </row>
    <row r="18251" spans="1:12" x14ac:dyDescent="0.25">
      <c r="A18251">
        <v>32</v>
      </c>
      <c r="B18251">
        <v>95964984</v>
      </c>
      <c r="C18251" t="s">
        <v>7577</v>
      </c>
      <c r="D18251">
        <v>50</v>
      </c>
      <c r="E18251">
        <v>0</v>
      </c>
      <c r="F18251">
        <v>37.5</v>
      </c>
      <c r="G18251">
        <v>0</v>
      </c>
      <c r="H18251">
        <v>0</v>
      </c>
      <c r="I18251">
        <v>0</v>
      </c>
      <c r="K18251">
        <v>2012</v>
      </c>
      <c r="L18251">
        <v>2017</v>
      </c>
    </row>
    <row r="18252" spans="1:12" x14ac:dyDescent="0.25">
      <c r="A18252">
        <v>32</v>
      </c>
      <c r="B18252">
        <v>95965969</v>
      </c>
      <c r="C18252" t="s">
        <v>7578</v>
      </c>
      <c r="D18252">
        <v>160</v>
      </c>
      <c r="E18252">
        <v>0</v>
      </c>
      <c r="F18252">
        <v>120</v>
      </c>
      <c r="G18252">
        <v>0</v>
      </c>
      <c r="H18252">
        <v>0</v>
      </c>
      <c r="I18252">
        <v>0</v>
      </c>
      <c r="K18252">
        <v>2013</v>
      </c>
      <c r="L18252">
        <v>2015</v>
      </c>
    </row>
    <row r="18253" spans="1:12" x14ac:dyDescent="0.25">
      <c r="A18253">
        <v>32</v>
      </c>
      <c r="B18253">
        <v>95970279</v>
      </c>
      <c r="C18253" t="s">
        <v>7579</v>
      </c>
      <c r="D18253">
        <v>90</v>
      </c>
      <c r="E18253">
        <v>0</v>
      </c>
      <c r="F18253">
        <v>67.5</v>
      </c>
      <c r="G18253">
        <v>0</v>
      </c>
      <c r="H18253">
        <v>0</v>
      </c>
      <c r="I18253">
        <v>0</v>
      </c>
      <c r="K18253">
        <v>2012</v>
      </c>
      <c r="L18253">
        <v>2017</v>
      </c>
    </row>
    <row r="18254" spans="1:12" x14ac:dyDescent="0.25">
      <c r="A18254">
        <v>32</v>
      </c>
      <c r="B18254">
        <v>95970280</v>
      </c>
      <c r="C18254" t="s">
        <v>7580</v>
      </c>
      <c r="D18254">
        <v>80</v>
      </c>
      <c r="E18254">
        <v>0</v>
      </c>
      <c r="F18254">
        <v>56</v>
      </c>
      <c r="G18254">
        <v>0</v>
      </c>
      <c r="H18254">
        <v>0</v>
      </c>
      <c r="I18254">
        <v>0</v>
      </c>
      <c r="K18254">
        <v>2012</v>
      </c>
      <c r="L18254">
        <v>2015</v>
      </c>
    </row>
    <row r="18255" spans="1:12" x14ac:dyDescent="0.25">
      <c r="A18255">
        <v>32</v>
      </c>
      <c r="B18255">
        <v>95971368</v>
      </c>
      <c r="C18255" t="s">
        <v>6519</v>
      </c>
      <c r="D18255">
        <v>0</v>
      </c>
      <c r="E18255">
        <v>0</v>
      </c>
      <c r="F18255">
        <v>0</v>
      </c>
      <c r="G18255">
        <v>0</v>
      </c>
      <c r="H18255">
        <v>0</v>
      </c>
      <c r="I18255">
        <v>0</v>
      </c>
      <c r="K18255">
        <v>2012</v>
      </c>
      <c r="L18255">
        <v>2012</v>
      </c>
    </row>
    <row r="18256" spans="1:12" x14ac:dyDescent="0.25">
      <c r="A18256">
        <v>32</v>
      </c>
      <c r="B18256">
        <v>95971370</v>
      </c>
      <c r="C18256" t="s">
        <v>6819</v>
      </c>
      <c r="D18256">
        <v>1000</v>
      </c>
      <c r="E18256">
        <v>0</v>
      </c>
      <c r="F18256">
        <v>750</v>
      </c>
      <c r="G18256">
        <v>0</v>
      </c>
      <c r="H18256">
        <v>0</v>
      </c>
      <c r="I18256">
        <v>0</v>
      </c>
      <c r="K18256">
        <v>2012</v>
      </c>
      <c r="L18256">
        <v>2012</v>
      </c>
    </row>
    <row r="18257" spans="1:12" x14ac:dyDescent="0.25">
      <c r="A18257">
        <v>32</v>
      </c>
      <c r="B18257">
        <v>95971429</v>
      </c>
      <c r="C18257" t="s">
        <v>7581</v>
      </c>
      <c r="D18257">
        <v>100</v>
      </c>
      <c r="E18257">
        <v>0</v>
      </c>
      <c r="F18257">
        <v>75</v>
      </c>
      <c r="G18257">
        <v>0</v>
      </c>
      <c r="H18257">
        <v>0</v>
      </c>
      <c r="I18257">
        <v>0</v>
      </c>
      <c r="K18257">
        <v>2012</v>
      </c>
      <c r="L18257">
        <v>2017</v>
      </c>
    </row>
    <row r="18258" spans="1:12" x14ac:dyDescent="0.25">
      <c r="A18258">
        <v>32</v>
      </c>
      <c r="B18258">
        <v>95971431</v>
      </c>
      <c r="C18258" t="s">
        <v>7582</v>
      </c>
      <c r="D18258">
        <v>175</v>
      </c>
      <c r="E18258">
        <v>0</v>
      </c>
      <c r="F18258">
        <v>131.25</v>
      </c>
      <c r="G18258">
        <v>0</v>
      </c>
      <c r="H18258">
        <v>0</v>
      </c>
      <c r="I18258">
        <v>0</v>
      </c>
      <c r="K18258">
        <v>2012</v>
      </c>
      <c r="L18258">
        <v>2017</v>
      </c>
    </row>
    <row r="18259" spans="1:12" x14ac:dyDescent="0.25">
      <c r="A18259">
        <v>32</v>
      </c>
      <c r="B18259">
        <v>95972315</v>
      </c>
      <c r="C18259" t="s">
        <v>7375</v>
      </c>
      <c r="D18259">
        <v>280</v>
      </c>
      <c r="E18259">
        <v>0</v>
      </c>
      <c r="F18259">
        <v>210</v>
      </c>
      <c r="G18259">
        <v>0</v>
      </c>
      <c r="H18259">
        <v>0</v>
      </c>
      <c r="I18259">
        <v>0</v>
      </c>
      <c r="K18259">
        <v>2012</v>
      </c>
      <c r="L18259">
        <v>2017</v>
      </c>
    </row>
    <row r="18260" spans="1:12" x14ac:dyDescent="0.25">
      <c r="A18260">
        <v>32</v>
      </c>
      <c r="B18260">
        <v>95973806</v>
      </c>
      <c r="C18260" t="s">
        <v>6269</v>
      </c>
      <c r="D18260">
        <v>0</v>
      </c>
      <c r="E18260">
        <v>0</v>
      </c>
      <c r="F18260">
        <v>0</v>
      </c>
      <c r="G18260">
        <v>0</v>
      </c>
      <c r="H18260">
        <v>0</v>
      </c>
      <c r="I18260">
        <v>0</v>
      </c>
      <c r="K18260">
        <v>2012</v>
      </c>
      <c r="L18260">
        <v>2012</v>
      </c>
    </row>
    <row r="18261" spans="1:12" x14ac:dyDescent="0.25">
      <c r="A18261">
        <v>32</v>
      </c>
      <c r="B18261">
        <v>95973807</v>
      </c>
      <c r="C18261" t="s">
        <v>6819</v>
      </c>
      <c r="D18261">
        <v>1000</v>
      </c>
      <c r="E18261">
        <v>0</v>
      </c>
      <c r="F18261">
        <v>750</v>
      </c>
      <c r="G18261">
        <v>0</v>
      </c>
      <c r="H18261">
        <v>0</v>
      </c>
      <c r="I18261">
        <v>0</v>
      </c>
      <c r="K18261">
        <v>2012</v>
      </c>
      <c r="L18261">
        <v>2012</v>
      </c>
    </row>
    <row r="18262" spans="1:12" x14ac:dyDescent="0.25">
      <c r="A18262">
        <v>32</v>
      </c>
      <c r="B18262">
        <v>95980362</v>
      </c>
      <c r="C18262" t="s">
        <v>7583</v>
      </c>
      <c r="D18262">
        <v>50</v>
      </c>
      <c r="E18262">
        <v>0</v>
      </c>
      <c r="F18262">
        <v>37.5</v>
      </c>
      <c r="G18262">
        <v>0</v>
      </c>
      <c r="H18262">
        <v>0</v>
      </c>
      <c r="I18262">
        <v>0</v>
      </c>
      <c r="K18262">
        <v>2012</v>
      </c>
      <c r="L18262">
        <v>2014</v>
      </c>
    </row>
    <row r="18263" spans="1:12" x14ac:dyDescent="0.25">
      <c r="A18263">
        <v>32</v>
      </c>
      <c r="B18263">
        <v>95980690</v>
      </c>
      <c r="C18263" t="s">
        <v>7584</v>
      </c>
      <c r="D18263">
        <v>190</v>
      </c>
      <c r="E18263">
        <v>0</v>
      </c>
      <c r="F18263">
        <v>142.5</v>
      </c>
      <c r="G18263">
        <v>0</v>
      </c>
      <c r="H18263">
        <v>0</v>
      </c>
      <c r="I18263">
        <v>0</v>
      </c>
      <c r="K18263">
        <v>2012</v>
      </c>
      <c r="L18263">
        <v>2016</v>
      </c>
    </row>
    <row r="18264" spans="1:12" x14ac:dyDescent="0.25">
      <c r="A18264">
        <v>32</v>
      </c>
      <c r="B18264">
        <v>95984297</v>
      </c>
      <c r="C18264" t="s">
        <v>7585</v>
      </c>
      <c r="D18264">
        <v>80</v>
      </c>
      <c r="E18264">
        <v>0</v>
      </c>
      <c r="F18264">
        <v>60</v>
      </c>
      <c r="G18264">
        <v>0</v>
      </c>
      <c r="H18264">
        <v>0</v>
      </c>
      <c r="I18264">
        <v>0</v>
      </c>
      <c r="K18264">
        <v>2012</v>
      </c>
      <c r="L18264">
        <v>2013</v>
      </c>
    </row>
    <row r="18265" spans="1:12" x14ac:dyDescent="0.25">
      <c r="A18265">
        <v>32</v>
      </c>
      <c r="B18265">
        <v>95984298</v>
      </c>
      <c r="C18265" t="s">
        <v>7585</v>
      </c>
      <c r="D18265">
        <v>80</v>
      </c>
      <c r="E18265">
        <v>0</v>
      </c>
      <c r="F18265">
        <v>60</v>
      </c>
      <c r="G18265">
        <v>0</v>
      </c>
      <c r="H18265">
        <v>0</v>
      </c>
      <c r="I18265">
        <v>0</v>
      </c>
      <c r="K18265">
        <v>2012</v>
      </c>
      <c r="L18265">
        <v>2013</v>
      </c>
    </row>
    <row r="18266" spans="1:12" x14ac:dyDescent="0.25">
      <c r="A18266">
        <v>32</v>
      </c>
      <c r="B18266">
        <v>95986948</v>
      </c>
      <c r="C18266" t="s">
        <v>7586</v>
      </c>
      <c r="D18266">
        <v>339</v>
      </c>
      <c r="E18266">
        <v>0</v>
      </c>
      <c r="F18266">
        <v>203.4</v>
      </c>
      <c r="G18266">
        <v>0</v>
      </c>
      <c r="H18266">
        <v>0</v>
      </c>
      <c r="I18266">
        <v>0</v>
      </c>
      <c r="K18266">
        <v>2012</v>
      </c>
      <c r="L18266">
        <v>2014</v>
      </c>
    </row>
    <row r="18267" spans="1:12" x14ac:dyDescent="0.25">
      <c r="A18267">
        <v>32</v>
      </c>
      <c r="B18267">
        <v>95987975</v>
      </c>
      <c r="C18267" t="s">
        <v>6166</v>
      </c>
      <c r="D18267">
        <v>23</v>
      </c>
      <c r="E18267">
        <v>0</v>
      </c>
      <c r="F18267">
        <v>13.8</v>
      </c>
      <c r="G18267">
        <v>0</v>
      </c>
      <c r="H18267">
        <v>0</v>
      </c>
      <c r="I18267">
        <v>0</v>
      </c>
      <c r="K18267">
        <v>2011</v>
      </c>
      <c r="L18267">
        <v>2016</v>
      </c>
    </row>
    <row r="18268" spans="1:12" x14ac:dyDescent="0.25">
      <c r="A18268">
        <v>32</v>
      </c>
      <c r="B18268">
        <v>95987976</v>
      </c>
      <c r="C18268" t="s">
        <v>6166</v>
      </c>
      <c r="D18268">
        <v>23</v>
      </c>
      <c r="E18268">
        <v>0</v>
      </c>
      <c r="F18268">
        <v>13.8</v>
      </c>
      <c r="G18268">
        <v>0</v>
      </c>
      <c r="H18268">
        <v>0</v>
      </c>
      <c r="I18268">
        <v>0</v>
      </c>
      <c r="K18268">
        <v>2011</v>
      </c>
      <c r="L18268">
        <v>2016</v>
      </c>
    </row>
    <row r="18269" spans="1:12" x14ac:dyDescent="0.25">
      <c r="A18269">
        <v>32</v>
      </c>
      <c r="B18269">
        <v>95989724</v>
      </c>
      <c r="C18269" t="s">
        <v>7587</v>
      </c>
      <c r="D18269">
        <v>205</v>
      </c>
      <c r="E18269">
        <v>0</v>
      </c>
      <c r="F18269">
        <v>153.75</v>
      </c>
      <c r="G18269">
        <v>0</v>
      </c>
      <c r="H18269">
        <v>0</v>
      </c>
      <c r="I18269">
        <v>0</v>
      </c>
      <c r="K18269">
        <v>2010</v>
      </c>
      <c r="L18269">
        <v>2016</v>
      </c>
    </row>
    <row r="18270" spans="1:12" x14ac:dyDescent="0.25">
      <c r="A18270">
        <v>32</v>
      </c>
      <c r="B18270">
        <v>95990000</v>
      </c>
      <c r="C18270" t="s">
        <v>5828</v>
      </c>
      <c r="D18270">
        <v>275</v>
      </c>
      <c r="E18270">
        <v>0</v>
      </c>
      <c r="F18270">
        <v>206.25</v>
      </c>
      <c r="G18270">
        <v>0</v>
      </c>
      <c r="H18270">
        <v>0</v>
      </c>
      <c r="I18270">
        <v>0</v>
      </c>
      <c r="K18270">
        <v>2012</v>
      </c>
      <c r="L18270">
        <v>2017</v>
      </c>
    </row>
    <row r="18271" spans="1:12" x14ac:dyDescent="0.25">
      <c r="A18271">
        <v>32</v>
      </c>
      <c r="B18271">
        <v>95990001</v>
      </c>
      <c r="C18271" t="s">
        <v>3495</v>
      </c>
      <c r="D18271">
        <v>275</v>
      </c>
      <c r="E18271">
        <v>0</v>
      </c>
      <c r="F18271">
        <v>206.25</v>
      </c>
      <c r="G18271">
        <v>0</v>
      </c>
      <c r="H18271">
        <v>0</v>
      </c>
      <c r="I18271">
        <v>0</v>
      </c>
      <c r="K18271">
        <v>2012</v>
      </c>
      <c r="L18271">
        <v>2017</v>
      </c>
    </row>
    <row r="18272" spans="1:12" x14ac:dyDescent="0.25">
      <c r="A18272">
        <v>32</v>
      </c>
      <c r="B18272">
        <v>95992461</v>
      </c>
      <c r="C18272" t="s">
        <v>7588</v>
      </c>
      <c r="D18272">
        <v>215</v>
      </c>
      <c r="E18272">
        <v>0</v>
      </c>
      <c r="F18272">
        <v>161.25</v>
      </c>
      <c r="G18272">
        <v>0</v>
      </c>
      <c r="H18272">
        <v>0</v>
      </c>
      <c r="I18272">
        <v>0</v>
      </c>
      <c r="K18272">
        <v>2012</v>
      </c>
      <c r="L18272">
        <v>2016</v>
      </c>
    </row>
    <row r="18273" spans="1:12" x14ac:dyDescent="0.25">
      <c r="A18273">
        <v>32</v>
      </c>
      <c r="B18273">
        <v>96059268</v>
      </c>
      <c r="C18273" t="s">
        <v>7589</v>
      </c>
      <c r="D18273">
        <v>3.26</v>
      </c>
      <c r="E18273">
        <v>0</v>
      </c>
      <c r="F18273">
        <v>1.96</v>
      </c>
      <c r="G18273">
        <v>0</v>
      </c>
      <c r="H18273">
        <v>0</v>
      </c>
      <c r="I18273">
        <v>0</v>
      </c>
      <c r="K18273">
        <v>1989</v>
      </c>
      <c r="L18273">
        <v>1991</v>
      </c>
    </row>
    <row r="18274" spans="1:12" x14ac:dyDescent="0.25">
      <c r="A18274">
        <v>32</v>
      </c>
      <c r="B18274">
        <v>96065646</v>
      </c>
      <c r="C18274" t="s">
        <v>7590</v>
      </c>
      <c r="D18274">
        <v>273.24</v>
      </c>
      <c r="E18274">
        <v>0</v>
      </c>
      <c r="F18274">
        <v>205.07</v>
      </c>
      <c r="G18274">
        <v>0</v>
      </c>
      <c r="H18274">
        <v>0</v>
      </c>
      <c r="I18274">
        <v>0</v>
      </c>
      <c r="K18274">
        <v>1989</v>
      </c>
      <c r="L18274">
        <v>1995</v>
      </c>
    </row>
    <row r="18275" spans="1:12" x14ac:dyDescent="0.25">
      <c r="A18275">
        <v>32</v>
      </c>
      <c r="B18275">
        <v>96065647</v>
      </c>
      <c r="C18275" t="s">
        <v>7591</v>
      </c>
      <c r="D18275">
        <v>103.24</v>
      </c>
      <c r="E18275">
        <v>0</v>
      </c>
      <c r="F18275">
        <v>77.37</v>
      </c>
      <c r="G18275">
        <v>0</v>
      </c>
      <c r="H18275">
        <v>0</v>
      </c>
      <c r="I18275">
        <v>0</v>
      </c>
      <c r="K18275">
        <v>1989</v>
      </c>
      <c r="L18275">
        <v>1995</v>
      </c>
    </row>
    <row r="18276" spans="1:12" x14ac:dyDescent="0.25">
      <c r="A18276">
        <v>32</v>
      </c>
      <c r="B18276">
        <v>96065651</v>
      </c>
      <c r="C18276" t="s">
        <v>7592</v>
      </c>
      <c r="D18276">
        <v>304</v>
      </c>
      <c r="E18276">
        <v>0</v>
      </c>
      <c r="F18276">
        <v>212.8</v>
      </c>
      <c r="G18276">
        <v>0</v>
      </c>
      <c r="H18276">
        <v>0</v>
      </c>
      <c r="I18276">
        <v>0</v>
      </c>
      <c r="K18276">
        <v>1989</v>
      </c>
      <c r="L18276">
        <v>1998</v>
      </c>
    </row>
    <row r="18277" spans="1:12" x14ac:dyDescent="0.25">
      <c r="A18277">
        <v>32</v>
      </c>
      <c r="B18277">
        <v>96067079</v>
      </c>
      <c r="C18277" t="s">
        <v>7593</v>
      </c>
      <c r="D18277">
        <v>819.5</v>
      </c>
      <c r="E18277">
        <v>0</v>
      </c>
      <c r="F18277">
        <v>642.95000000000005</v>
      </c>
      <c r="G18277">
        <v>0</v>
      </c>
      <c r="H18277">
        <v>0</v>
      </c>
      <c r="I18277">
        <v>0</v>
      </c>
      <c r="K18277">
        <v>1992</v>
      </c>
      <c r="L18277">
        <v>1993</v>
      </c>
    </row>
    <row r="18278" spans="1:12" x14ac:dyDescent="0.25">
      <c r="A18278">
        <v>32</v>
      </c>
      <c r="B18278">
        <v>96067235</v>
      </c>
      <c r="C18278" t="s">
        <v>7594</v>
      </c>
      <c r="D18278">
        <v>119</v>
      </c>
      <c r="E18278">
        <v>0</v>
      </c>
      <c r="F18278">
        <v>71.400000000000006</v>
      </c>
      <c r="G18278">
        <v>0</v>
      </c>
      <c r="H18278">
        <v>0</v>
      </c>
      <c r="I18278">
        <v>0</v>
      </c>
      <c r="K18278">
        <v>1992</v>
      </c>
      <c r="L18278">
        <v>1994</v>
      </c>
    </row>
    <row r="18279" spans="1:12" x14ac:dyDescent="0.25">
      <c r="A18279">
        <v>32</v>
      </c>
      <c r="B18279">
        <v>96068761</v>
      </c>
      <c r="C18279" t="s">
        <v>7268</v>
      </c>
      <c r="D18279">
        <v>947.31</v>
      </c>
      <c r="E18279">
        <v>0</v>
      </c>
      <c r="F18279">
        <v>663.12</v>
      </c>
      <c r="G18279">
        <v>0</v>
      </c>
      <c r="H18279">
        <v>0</v>
      </c>
      <c r="I18279">
        <v>0</v>
      </c>
      <c r="K18279">
        <v>1989</v>
      </c>
      <c r="L18279">
        <v>1994</v>
      </c>
    </row>
    <row r="18280" spans="1:12" x14ac:dyDescent="0.25">
      <c r="A18280">
        <v>32</v>
      </c>
      <c r="B18280">
        <v>96069020</v>
      </c>
      <c r="C18280" t="s">
        <v>7593</v>
      </c>
      <c r="D18280">
        <v>915.53</v>
      </c>
      <c r="E18280">
        <v>0</v>
      </c>
      <c r="F18280">
        <v>640.87</v>
      </c>
      <c r="G18280">
        <v>0</v>
      </c>
      <c r="H18280">
        <v>0</v>
      </c>
      <c r="I18280">
        <v>0</v>
      </c>
      <c r="K18280">
        <v>1989</v>
      </c>
      <c r="L18280">
        <v>1994</v>
      </c>
    </row>
    <row r="18281" spans="1:12" x14ac:dyDescent="0.25">
      <c r="A18281">
        <v>32</v>
      </c>
      <c r="B18281">
        <v>96069119</v>
      </c>
      <c r="C18281" t="s">
        <v>7593</v>
      </c>
      <c r="D18281">
        <v>915.53</v>
      </c>
      <c r="E18281">
        <v>0</v>
      </c>
      <c r="F18281">
        <v>640.87</v>
      </c>
      <c r="G18281">
        <v>0</v>
      </c>
      <c r="H18281">
        <v>0</v>
      </c>
      <c r="I18281">
        <v>0</v>
      </c>
      <c r="K18281">
        <v>1992</v>
      </c>
      <c r="L18281">
        <v>1994</v>
      </c>
    </row>
    <row r="18282" spans="1:12" x14ac:dyDescent="0.25">
      <c r="A18282">
        <v>32</v>
      </c>
      <c r="B18282">
        <v>96069184</v>
      </c>
      <c r="C18282" t="s">
        <v>7268</v>
      </c>
      <c r="D18282">
        <v>947.31</v>
      </c>
      <c r="E18282">
        <v>0</v>
      </c>
      <c r="F18282">
        <v>663.12</v>
      </c>
      <c r="G18282">
        <v>0</v>
      </c>
      <c r="H18282">
        <v>0</v>
      </c>
      <c r="I18282">
        <v>0</v>
      </c>
      <c r="K18282">
        <v>1989</v>
      </c>
      <c r="L18282">
        <v>1994</v>
      </c>
    </row>
    <row r="18283" spans="1:12" x14ac:dyDescent="0.25">
      <c r="A18283">
        <v>32</v>
      </c>
      <c r="B18283">
        <v>96349664</v>
      </c>
      <c r="C18283" t="s">
        <v>7796</v>
      </c>
      <c r="D18283">
        <v>0</v>
      </c>
      <c r="E18283">
        <v>0</v>
      </c>
      <c r="F18283">
        <v>0</v>
      </c>
      <c r="G18283">
        <v>0</v>
      </c>
      <c r="H18283">
        <v>0</v>
      </c>
      <c r="I18283">
        <v>0</v>
      </c>
      <c r="K18283">
        <v>2011</v>
      </c>
      <c r="L18283">
        <v>2017</v>
      </c>
    </row>
    <row r="18284" spans="1:12" x14ac:dyDescent="0.25">
      <c r="A18284">
        <v>32</v>
      </c>
      <c r="B18284">
        <v>96430552</v>
      </c>
      <c r="C18284" t="s">
        <v>7595</v>
      </c>
      <c r="D18284">
        <v>1228.57</v>
      </c>
      <c r="E18284">
        <v>0</v>
      </c>
      <c r="F18284">
        <v>860</v>
      </c>
      <c r="G18284">
        <v>0</v>
      </c>
      <c r="H18284">
        <v>0</v>
      </c>
      <c r="I18284">
        <v>0</v>
      </c>
      <c r="K18284">
        <v>2005</v>
      </c>
      <c r="L18284">
        <v>2005</v>
      </c>
    </row>
    <row r="18285" spans="1:12" x14ac:dyDescent="0.25">
      <c r="A18285">
        <v>32</v>
      </c>
      <c r="B18285">
        <v>96437981</v>
      </c>
      <c r="C18285" t="s">
        <v>7596</v>
      </c>
      <c r="D18285">
        <v>171.24</v>
      </c>
      <c r="E18285">
        <v>0</v>
      </c>
      <c r="F18285">
        <v>128.43</v>
      </c>
      <c r="G18285">
        <v>0</v>
      </c>
      <c r="H18285">
        <v>0</v>
      </c>
      <c r="I18285">
        <v>0</v>
      </c>
      <c r="K18285">
        <v>2004</v>
      </c>
      <c r="L18285">
        <v>2006</v>
      </c>
    </row>
    <row r="18286" spans="1:12" x14ac:dyDescent="0.25">
      <c r="A18286">
        <v>32</v>
      </c>
      <c r="B18286">
        <v>96438723</v>
      </c>
      <c r="C18286" t="s">
        <v>7597</v>
      </c>
      <c r="D18286">
        <v>105.26</v>
      </c>
      <c r="E18286">
        <v>0</v>
      </c>
      <c r="F18286">
        <v>60</v>
      </c>
      <c r="G18286">
        <v>0</v>
      </c>
      <c r="H18286">
        <v>0</v>
      </c>
      <c r="I18286">
        <v>0</v>
      </c>
      <c r="K18286">
        <v>2006</v>
      </c>
      <c r="L18286">
        <v>2009</v>
      </c>
    </row>
    <row r="18287" spans="1:12" x14ac:dyDescent="0.25">
      <c r="A18287">
        <v>32</v>
      </c>
      <c r="B18287">
        <v>96448609</v>
      </c>
      <c r="C18287" t="s">
        <v>935</v>
      </c>
      <c r="D18287">
        <v>120</v>
      </c>
      <c r="E18287">
        <v>0</v>
      </c>
      <c r="F18287">
        <v>84</v>
      </c>
      <c r="G18287">
        <v>0</v>
      </c>
      <c r="H18287">
        <v>0</v>
      </c>
      <c r="I18287">
        <v>0</v>
      </c>
      <c r="K18287">
        <v>2007</v>
      </c>
      <c r="L18287">
        <v>2011</v>
      </c>
    </row>
    <row r="18288" spans="1:12" x14ac:dyDescent="0.25">
      <c r="A18288">
        <v>32</v>
      </c>
      <c r="B18288">
        <v>96462335</v>
      </c>
      <c r="C18288" t="s">
        <v>7598</v>
      </c>
      <c r="D18288">
        <v>1228.57</v>
      </c>
      <c r="E18288">
        <v>0</v>
      </c>
      <c r="F18288">
        <v>860</v>
      </c>
      <c r="G18288">
        <v>0</v>
      </c>
      <c r="H18288">
        <v>0</v>
      </c>
      <c r="I18288">
        <v>0</v>
      </c>
      <c r="K18288">
        <v>2005</v>
      </c>
      <c r="L18288">
        <v>2008</v>
      </c>
    </row>
    <row r="18289" spans="1:12" x14ac:dyDescent="0.25">
      <c r="A18289">
        <v>32</v>
      </c>
      <c r="B18289">
        <v>96472374</v>
      </c>
      <c r="C18289" t="s">
        <v>7599</v>
      </c>
      <c r="D18289">
        <v>155</v>
      </c>
      <c r="E18289">
        <v>0</v>
      </c>
      <c r="F18289">
        <v>108.5</v>
      </c>
      <c r="G18289">
        <v>0</v>
      </c>
      <c r="H18289">
        <v>0</v>
      </c>
      <c r="I18289">
        <v>0</v>
      </c>
      <c r="K18289">
        <v>2007</v>
      </c>
      <c r="L18289">
        <v>2009</v>
      </c>
    </row>
    <row r="18290" spans="1:12" x14ac:dyDescent="0.25">
      <c r="A18290">
        <v>32</v>
      </c>
      <c r="B18290">
        <v>96472375</v>
      </c>
      <c r="C18290" t="s">
        <v>7600</v>
      </c>
      <c r="D18290">
        <v>155</v>
      </c>
      <c r="E18290">
        <v>0</v>
      </c>
      <c r="F18290">
        <v>108.5</v>
      </c>
      <c r="G18290">
        <v>0</v>
      </c>
      <c r="H18290">
        <v>0</v>
      </c>
      <c r="I18290">
        <v>0</v>
      </c>
      <c r="K18290">
        <v>2007</v>
      </c>
      <c r="L18290">
        <v>2009</v>
      </c>
    </row>
    <row r="18291" spans="1:12" x14ac:dyDescent="0.25">
      <c r="A18291">
        <v>32</v>
      </c>
      <c r="B18291">
        <v>96534242</v>
      </c>
      <c r="C18291" t="s">
        <v>7601</v>
      </c>
      <c r="D18291">
        <v>1200</v>
      </c>
      <c r="E18291">
        <v>0</v>
      </c>
      <c r="F18291">
        <v>900</v>
      </c>
      <c r="G18291">
        <v>0</v>
      </c>
      <c r="H18291">
        <v>0</v>
      </c>
      <c r="I18291">
        <v>0</v>
      </c>
      <c r="K18291">
        <v>2004</v>
      </c>
      <c r="L18291">
        <v>2005</v>
      </c>
    </row>
    <row r="18292" spans="1:12" x14ac:dyDescent="0.25">
      <c r="A18292">
        <v>32</v>
      </c>
      <c r="B18292">
        <v>96542973</v>
      </c>
      <c r="C18292" t="s">
        <v>7602</v>
      </c>
      <c r="D18292">
        <v>15</v>
      </c>
      <c r="E18292">
        <v>0</v>
      </c>
      <c r="F18292">
        <v>10.5</v>
      </c>
      <c r="G18292">
        <v>0</v>
      </c>
      <c r="H18292">
        <v>0</v>
      </c>
      <c r="I18292">
        <v>0</v>
      </c>
      <c r="K18292">
        <v>2004</v>
      </c>
      <c r="L18292">
        <v>2008</v>
      </c>
    </row>
    <row r="18293" spans="1:12" x14ac:dyDescent="0.25">
      <c r="A18293">
        <v>32</v>
      </c>
      <c r="B18293">
        <v>96542974</v>
      </c>
      <c r="C18293" t="s">
        <v>7602</v>
      </c>
      <c r="D18293">
        <v>15</v>
      </c>
      <c r="E18293">
        <v>0</v>
      </c>
      <c r="F18293">
        <v>10.5</v>
      </c>
      <c r="G18293">
        <v>0</v>
      </c>
      <c r="H18293">
        <v>0</v>
      </c>
      <c r="I18293">
        <v>0</v>
      </c>
      <c r="K18293">
        <v>2004</v>
      </c>
      <c r="L18293">
        <v>2008</v>
      </c>
    </row>
    <row r="18294" spans="1:12" x14ac:dyDescent="0.25">
      <c r="A18294">
        <v>32</v>
      </c>
      <c r="B18294">
        <v>96630573</v>
      </c>
      <c r="C18294" t="s">
        <v>309</v>
      </c>
      <c r="D18294">
        <v>27.17</v>
      </c>
      <c r="E18294">
        <v>0</v>
      </c>
      <c r="F18294">
        <v>20.38</v>
      </c>
      <c r="G18294">
        <v>0</v>
      </c>
      <c r="H18294">
        <v>0</v>
      </c>
      <c r="I18294">
        <v>0</v>
      </c>
      <c r="K18294">
        <v>2012</v>
      </c>
      <c r="L18294">
        <v>2014</v>
      </c>
    </row>
    <row r="18295" spans="1:12" x14ac:dyDescent="0.25">
      <c r="A18295">
        <v>32</v>
      </c>
      <c r="B18295">
        <v>96648615</v>
      </c>
      <c r="C18295" t="s">
        <v>7596</v>
      </c>
      <c r="D18295">
        <v>65.599999999999994</v>
      </c>
      <c r="E18295">
        <v>0</v>
      </c>
      <c r="F18295">
        <v>49.2</v>
      </c>
      <c r="G18295">
        <v>0</v>
      </c>
      <c r="H18295">
        <v>0</v>
      </c>
      <c r="I18295">
        <v>0</v>
      </c>
      <c r="K18295">
        <v>2006</v>
      </c>
      <c r="L18295">
        <v>2010</v>
      </c>
    </row>
    <row r="18296" spans="1:12" x14ac:dyDescent="0.25">
      <c r="A18296">
        <v>32</v>
      </c>
      <c r="B18296">
        <v>96652367</v>
      </c>
      <c r="C18296" t="s">
        <v>7603</v>
      </c>
      <c r="D18296">
        <v>20</v>
      </c>
      <c r="E18296">
        <v>0</v>
      </c>
      <c r="F18296">
        <v>15</v>
      </c>
      <c r="G18296">
        <v>0</v>
      </c>
      <c r="H18296">
        <v>0</v>
      </c>
      <c r="I18296">
        <v>0</v>
      </c>
      <c r="K18296">
        <v>2006</v>
      </c>
      <c r="L18296">
        <v>2011</v>
      </c>
    </row>
    <row r="18297" spans="1:12" x14ac:dyDescent="0.25">
      <c r="A18297">
        <v>32</v>
      </c>
      <c r="B18297">
        <v>96652369</v>
      </c>
      <c r="C18297" t="s">
        <v>7603</v>
      </c>
      <c r="D18297">
        <v>20</v>
      </c>
      <c r="E18297">
        <v>0</v>
      </c>
      <c r="F18297">
        <v>15</v>
      </c>
      <c r="G18297">
        <v>0</v>
      </c>
      <c r="H18297">
        <v>0</v>
      </c>
      <c r="I18297">
        <v>0</v>
      </c>
      <c r="K18297">
        <v>2006</v>
      </c>
      <c r="L18297">
        <v>2011</v>
      </c>
    </row>
    <row r="18298" spans="1:12" x14ac:dyDescent="0.25">
      <c r="A18298">
        <v>32</v>
      </c>
      <c r="B18298">
        <v>96652371</v>
      </c>
      <c r="C18298" t="s">
        <v>7603</v>
      </c>
      <c r="D18298">
        <v>20</v>
      </c>
      <c r="E18298">
        <v>0</v>
      </c>
      <c r="F18298">
        <v>15</v>
      </c>
      <c r="G18298">
        <v>0</v>
      </c>
      <c r="H18298">
        <v>0</v>
      </c>
      <c r="I18298">
        <v>0</v>
      </c>
      <c r="K18298">
        <v>2006</v>
      </c>
      <c r="L18298">
        <v>2011</v>
      </c>
    </row>
    <row r="18299" spans="1:12" x14ac:dyDescent="0.25">
      <c r="A18299">
        <v>32</v>
      </c>
      <c r="B18299">
        <v>96652372</v>
      </c>
      <c r="C18299" t="s">
        <v>7603</v>
      </c>
      <c r="D18299">
        <v>20</v>
      </c>
      <c r="E18299">
        <v>0</v>
      </c>
      <c r="F18299">
        <v>15</v>
      </c>
      <c r="G18299">
        <v>0</v>
      </c>
      <c r="H18299">
        <v>0</v>
      </c>
      <c r="I18299">
        <v>0</v>
      </c>
      <c r="K18299">
        <v>2006</v>
      </c>
      <c r="L18299">
        <v>2011</v>
      </c>
    </row>
    <row r="18300" spans="1:12" x14ac:dyDescent="0.25">
      <c r="A18300">
        <v>32</v>
      </c>
      <c r="B18300">
        <v>96652393</v>
      </c>
      <c r="C18300" t="s">
        <v>7604</v>
      </c>
      <c r="D18300">
        <v>330</v>
      </c>
      <c r="E18300">
        <v>0</v>
      </c>
      <c r="F18300">
        <v>231</v>
      </c>
      <c r="G18300">
        <v>0</v>
      </c>
      <c r="H18300">
        <v>0</v>
      </c>
      <c r="I18300">
        <v>0</v>
      </c>
      <c r="K18300">
        <v>2007</v>
      </c>
      <c r="L18300">
        <v>2008</v>
      </c>
    </row>
    <row r="18301" spans="1:12" x14ac:dyDescent="0.25">
      <c r="A18301">
        <v>32</v>
      </c>
      <c r="B18301">
        <v>96683186</v>
      </c>
      <c r="C18301" t="s">
        <v>7605</v>
      </c>
      <c r="D18301">
        <v>90</v>
      </c>
      <c r="E18301">
        <v>0</v>
      </c>
      <c r="F18301">
        <v>67.5</v>
      </c>
      <c r="G18301">
        <v>0</v>
      </c>
      <c r="H18301">
        <v>0</v>
      </c>
      <c r="I18301">
        <v>0</v>
      </c>
      <c r="K18301">
        <v>2013</v>
      </c>
      <c r="L18301">
        <v>2015</v>
      </c>
    </row>
    <row r="18302" spans="1:12" x14ac:dyDescent="0.25">
      <c r="A18302">
        <v>32</v>
      </c>
      <c r="B18302">
        <v>96683187</v>
      </c>
      <c r="C18302" t="s">
        <v>7296</v>
      </c>
      <c r="D18302">
        <v>80</v>
      </c>
      <c r="E18302">
        <v>0</v>
      </c>
      <c r="F18302">
        <v>60</v>
      </c>
      <c r="G18302">
        <v>0</v>
      </c>
      <c r="H18302">
        <v>0</v>
      </c>
      <c r="I18302">
        <v>0</v>
      </c>
      <c r="K18302">
        <v>2013</v>
      </c>
      <c r="L18302">
        <v>2016</v>
      </c>
    </row>
    <row r="18303" spans="1:12" x14ac:dyDescent="0.25">
      <c r="A18303">
        <v>32</v>
      </c>
      <c r="B18303">
        <v>96688232</v>
      </c>
      <c r="C18303" t="s">
        <v>7606</v>
      </c>
      <c r="D18303">
        <v>90</v>
      </c>
      <c r="E18303">
        <v>0</v>
      </c>
      <c r="F18303">
        <v>67.5</v>
      </c>
      <c r="G18303">
        <v>0</v>
      </c>
      <c r="H18303">
        <v>0</v>
      </c>
      <c r="I18303">
        <v>0</v>
      </c>
      <c r="K18303">
        <v>2013</v>
      </c>
      <c r="L18303">
        <v>2016</v>
      </c>
    </row>
    <row r="18304" spans="1:12" x14ac:dyDescent="0.25">
      <c r="A18304">
        <v>32</v>
      </c>
      <c r="B18304">
        <v>96696273</v>
      </c>
      <c r="C18304" t="s">
        <v>7607</v>
      </c>
      <c r="D18304">
        <v>50</v>
      </c>
      <c r="E18304">
        <v>0</v>
      </c>
      <c r="F18304">
        <v>37.5</v>
      </c>
      <c r="G18304">
        <v>0</v>
      </c>
      <c r="H18304">
        <v>0</v>
      </c>
      <c r="I18304">
        <v>0</v>
      </c>
      <c r="K18304">
        <v>2012</v>
      </c>
      <c r="L18304">
        <v>2016</v>
      </c>
    </row>
    <row r="18305" spans="1:12" x14ac:dyDescent="0.25">
      <c r="A18305">
        <v>32</v>
      </c>
      <c r="B18305">
        <v>96696275</v>
      </c>
      <c r="C18305" t="s">
        <v>7607</v>
      </c>
      <c r="D18305">
        <v>50</v>
      </c>
      <c r="E18305">
        <v>0</v>
      </c>
      <c r="F18305">
        <v>37.5</v>
      </c>
      <c r="G18305">
        <v>0</v>
      </c>
      <c r="H18305">
        <v>0</v>
      </c>
      <c r="I18305">
        <v>0</v>
      </c>
      <c r="K18305">
        <v>2012</v>
      </c>
      <c r="L18305">
        <v>2016</v>
      </c>
    </row>
    <row r="18306" spans="1:12" x14ac:dyDescent="0.25">
      <c r="A18306">
        <v>32</v>
      </c>
      <c r="B18306">
        <v>96806104</v>
      </c>
      <c r="C18306" t="s">
        <v>7608</v>
      </c>
      <c r="D18306">
        <v>225</v>
      </c>
      <c r="E18306">
        <v>0</v>
      </c>
      <c r="F18306">
        <v>168.75</v>
      </c>
      <c r="G18306">
        <v>0</v>
      </c>
      <c r="H18306">
        <v>0</v>
      </c>
      <c r="I18306">
        <v>0</v>
      </c>
      <c r="K18306">
        <v>2007</v>
      </c>
      <c r="L18306">
        <v>2011</v>
      </c>
    </row>
    <row r="18307" spans="1:12" x14ac:dyDescent="0.25">
      <c r="A18307">
        <v>32</v>
      </c>
      <c r="B18307">
        <v>96806105</v>
      </c>
      <c r="C18307" t="s">
        <v>7609</v>
      </c>
      <c r="D18307">
        <v>265</v>
      </c>
      <c r="E18307">
        <v>0</v>
      </c>
      <c r="F18307">
        <v>198.75</v>
      </c>
      <c r="G18307">
        <v>0</v>
      </c>
      <c r="H18307">
        <v>0</v>
      </c>
      <c r="I18307">
        <v>0</v>
      </c>
      <c r="K18307">
        <v>2007</v>
      </c>
      <c r="L18307">
        <v>2011</v>
      </c>
    </row>
    <row r="18308" spans="1:12" x14ac:dyDescent="0.25">
      <c r="A18308">
        <v>32</v>
      </c>
      <c r="B18308">
        <v>96806219</v>
      </c>
      <c r="C18308" t="s">
        <v>7610</v>
      </c>
      <c r="D18308">
        <v>265</v>
      </c>
      <c r="E18308">
        <v>0</v>
      </c>
      <c r="F18308">
        <v>198.75</v>
      </c>
      <c r="G18308">
        <v>0</v>
      </c>
      <c r="H18308">
        <v>0</v>
      </c>
      <c r="I18308">
        <v>0</v>
      </c>
      <c r="K18308">
        <v>2007</v>
      </c>
      <c r="L18308">
        <v>2011</v>
      </c>
    </row>
    <row r="18309" spans="1:12" x14ac:dyDescent="0.25">
      <c r="A18309">
        <v>32</v>
      </c>
      <c r="B18309">
        <v>96812686</v>
      </c>
      <c r="C18309" t="s">
        <v>599</v>
      </c>
      <c r="D18309">
        <v>160</v>
      </c>
      <c r="E18309">
        <v>0</v>
      </c>
      <c r="F18309">
        <v>120</v>
      </c>
      <c r="G18309">
        <v>0</v>
      </c>
      <c r="H18309">
        <v>0</v>
      </c>
      <c r="I18309">
        <v>0</v>
      </c>
      <c r="K18309">
        <v>2008</v>
      </c>
      <c r="L18309">
        <v>2017</v>
      </c>
    </row>
    <row r="18310" spans="1:12" x14ac:dyDescent="0.25">
      <c r="A18310">
        <v>32</v>
      </c>
      <c r="B18310">
        <v>96843705</v>
      </c>
      <c r="C18310" t="s">
        <v>7598</v>
      </c>
      <c r="D18310">
        <v>1370</v>
      </c>
      <c r="E18310">
        <v>0</v>
      </c>
      <c r="F18310">
        <v>1027.5</v>
      </c>
      <c r="G18310">
        <v>0</v>
      </c>
      <c r="H18310">
        <v>0</v>
      </c>
      <c r="I18310">
        <v>0</v>
      </c>
      <c r="K18310">
        <v>2005</v>
      </c>
      <c r="L18310">
        <v>2008</v>
      </c>
    </row>
    <row r="18311" spans="1:12" x14ac:dyDescent="0.25">
      <c r="A18311">
        <v>32</v>
      </c>
      <c r="B18311">
        <v>96888785</v>
      </c>
      <c r="C18311" t="s">
        <v>7611</v>
      </c>
      <c r="D18311">
        <v>90</v>
      </c>
      <c r="E18311">
        <v>0</v>
      </c>
      <c r="F18311">
        <v>63</v>
      </c>
      <c r="G18311">
        <v>0</v>
      </c>
      <c r="H18311">
        <v>0</v>
      </c>
      <c r="I18311">
        <v>0</v>
      </c>
      <c r="K18311">
        <v>2011</v>
      </c>
      <c r="L18311">
        <v>2014</v>
      </c>
    </row>
    <row r="18312" spans="1:12" x14ac:dyDescent="0.25">
      <c r="A18312">
        <v>32</v>
      </c>
      <c r="B18312">
        <v>96888840</v>
      </c>
      <c r="C18312" t="s">
        <v>4209</v>
      </c>
      <c r="D18312">
        <v>395</v>
      </c>
      <c r="E18312">
        <v>0</v>
      </c>
      <c r="F18312">
        <v>276.5</v>
      </c>
      <c r="G18312">
        <v>0</v>
      </c>
      <c r="H18312">
        <v>0</v>
      </c>
      <c r="I18312">
        <v>0</v>
      </c>
      <c r="K18312">
        <v>2011</v>
      </c>
      <c r="L18312">
        <v>2012</v>
      </c>
    </row>
    <row r="18313" spans="1:12" x14ac:dyDescent="0.25">
      <c r="A18313">
        <v>32</v>
      </c>
      <c r="B18313">
        <v>96950676</v>
      </c>
      <c r="C18313" t="s">
        <v>7612</v>
      </c>
      <c r="D18313">
        <v>75.430000000000007</v>
      </c>
      <c r="E18313">
        <v>0</v>
      </c>
      <c r="F18313">
        <v>45.26</v>
      </c>
      <c r="G18313">
        <v>0</v>
      </c>
      <c r="H18313">
        <v>76.650000000000006</v>
      </c>
      <c r="I18313">
        <v>0</v>
      </c>
      <c r="K18313">
        <v>2011</v>
      </c>
      <c r="L18313">
        <v>2014</v>
      </c>
    </row>
    <row r="18314" spans="1:12" x14ac:dyDescent="0.25">
      <c r="A18314">
        <v>32</v>
      </c>
      <c r="B18314">
        <v>96955251</v>
      </c>
      <c r="C18314" t="s">
        <v>7613</v>
      </c>
      <c r="D18314">
        <v>90</v>
      </c>
      <c r="E18314">
        <v>0</v>
      </c>
      <c r="F18314">
        <v>67.5</v>
      </c>
      <c r="G18314">
        <v>0</v>
      </c>
      <c r="H18314">
        <v>0</v>
      </c>
      <c r="I18314">
        <v>0</v>
      </c>
      <c r="K18314">
        <v>2013</v>
      </c>
      <c r="L18314">
        <v>2016</v>
      </c>
    </row>
    <row r="18315" spans="1:12" x14ac:dyDescent="0.25">
      <c r="A18315">
        <v>32</v>
      </c>
      <c r="B18315">
        <v>96955271</v>
      </c>
      <c r="C18315" t="s">
        <v>5270</v>
      </c>
      <c r="D18315">
        <v>300</v>
      </c>
      <c r="E18315">
        <v>0</v>
      </c>
      <c r="F18315">
        <v>225</v>
      </c>
      <c r="G18315">
        <v>0</v>
      </c>
      <c r="H18315">
        <v>0</v>
      </c>
      <c r="I18315">
        <v>0</v>
      </c>
      <c r="K18315">
        <v>2013</v>
      </c>
      <c r="L18315">
        <v>2015</v>
      </c>
    </row>
    <row r="18316" spans="1:12" x14ac:dyDescent="0.25">
      <c r="A18316">
        <v>32</v>
      </c>
      <c r="B18316">
        <v>96958416</v>
      </c>
      <c r="C18316" t="s">
        <v>7576</v>
      </c>
      <c r="D18316">
        <v>50</v>
      </c>
      <c r="E18316">
        <v>0</v>
      </c>
      <c r="F18316">
        <v>37.5</v>
      </c>
      <c r="G18316">
        <v>0</v>
      </c>
      <c r="H18316">
        <v>0</v>
      </c>
      <c r="I18316">
        <v>0</v>
      </c>
      <c r="K18316">
        <v>2011</v>
      </c>
      <c r="L18316">
        <v>2016</v>
      </c>
    </row>
    <row r="18317" spans="1:12" x14ac:dyDescent="0.25">
      <c r="A18317">
        <v>32</v>
      </c>
      <c r="B18317">
        <v>96983696</v>
      </c>
      <c r="C18317" t="s">
        <v>7614</v>
      </c>
      <c r="D18317">
        <v>228.95</v>
      </c>
      <c r="E18317">
        <v>0</v>
      </c>
      <c r="F18317">
        <v>160.27000000000001</v>
      </c>
      <c r="G18317">
        <v>0</v>
      </c>
      <c r="H18317">
        <v>0</v>
      </c>
      <c r="I18317">
        <v>0</v>
      </c>
      <c r="K18317">
        <v>2011</v>
      </c>
      <c r="L18317">
        <v>2013</v>
      </c>
    </row>
    <row r="18318" spans="1:12" x14ac:dyDescent="0.25">
      <c r="A18318">
        <v>32</v>
      </c>
      <c r="B18318">
        <v>96987075</v>
      </c>
      <c r="C18318" t="s">
        <v>7597</v>
      </c>
      <c r="D18318">
        <v>130</v>
      </c>
      <c r="E18318">
        <v>0</v>
      </c>
      <c r="F18318">
        <v>91</v>
      </c>
      <c r="G18318">
        <v>0</v>
      </c>
      <c r="H18318">
        <v>0</v>
      </c>
      <c r="I18318">
        <v>0</v>
      </c>
      <c r="K18318">
        <v>2006</v>
      </c>
      <c r="L18318">
        <v>2011</v>
      </c>
    </row>
    <row r="18319" spans="1:12" x14ac:dyDescent="0.25">
      <c r="A18319">
        <v>32</v>
      </c>
      <c r="B18319">
        <v>96992824</v>
      </c>
      <c r="C18319" t="s">
        <v>7615</v>
      </c>
      <c r="D18319">
        <v>1245</v>
      </c>
      <c r="E18319">
        <v>0</v>
      </c>
      <c r="F18319">
        <v>933.75</v>
      </c>
      <c r="G18319">
        <v>0</v>
      </c>
      <c r="H18319">
        <v>0</v>
      </c>
      <c r="I18319">
        <v>0</v>
      </c>
      <c r="K18319">
        <v>2009</v>
      </c>
      <c r="L18319">
        <v>2011</v>
      </c>
    </row>
    <row r="18320" spans="1:12" x14ac:dyDescent="0.25">
      <c r="A18320">
        <v>32</v>
      </c>
      <c r="B18320">
        <v>96996409</v>
      </c>
      <c r="C18320" t="s">
        <v>7616</v>
      </c>
      <c r="D18320">
        <v>205</v>
      </c>
      <c r="E18320">
        <v>0</v>
      </c>
      <c r="F18320">
        <v>153.75</v>
      </c>
      <c r="G18320">
        <v>0</v>
      </c>
      <c r="H18320">
        <v>0</v>
      </c>
      <c r="I18320">
        <v>0</v>
      </c>
      <c r="K18320">
        <v>2011</v>
      </c>
      <c r="L18320">
        <v>2016</v>
      </c>
    </row>
    <row r="18321" spans="1:12" x14ac:dyDescent="0.25">
      <c r="A18321">
        <v>32</v>
      </c>
      <c r="B18321">
        <v>97065809</v>
      </c>
      <c r="C18321" t="s">
        <v>7617</v>
      </c>
      <c r="D18321">
        <v>0</v>
      </c>
      <c r="E18321">
        <v>0</v>
      </c>
      <c r="F18321">
        <v>0</v>
      </c>
      <c r="G18321">
        <v>0</v>
      </c>
      <c r="H18321">
        <v>0</v>
      </c>
      <c r="I18321">
        <v>0</v>
      </c>
      <c r="K18321">
        <v>1987</v>
      </c>
      <c r="L18321">
        <v>2017</v>
      </c>
    </row>
    <row r="18322" spans="1:12" x14ac:dyDescent="0.25">
      <c r="A18322">
        <v>32</v>
      </c>
      <c r="B18322">
        <v>97065810</v>
      </c>
      <c r="C18322" t="s">
        <v>7617</v>
      </c>
      <c r="D18322">
        <v>0</v>
      </c>
      <c r="E18322">
        <v>0</v>
      </c>
      <c r="F18322">
        <v>0</v>
      </c>
      <c r="G18322">
        <v>0</v>
      </c>
      <c r="H18322">
        <v>0</v>
      </c>
      <c r="I18322">
        <v>0</v>
      </c>
      <c r="K18322">
        <v>1987</v>
      </c>
      <c r="L18322">
        <v>2017</v>
      </c>
    </row>
    <row r="18323" spans="1:12" x14ac:dyDescent="0.25">
      <c r="A18323">
        <v>32</v>
      </c>
      <c r="B18323">
        <v>97359807</v>
      </c>
      <c r="C18323" t="s">
        <v>7618</v>
      </c>
      <c r="D18323">
        <v>0</v>
      </c>
      <c r="E18323">
        <v>0</v>
      </c>
      <c r="F18323">
        <v>0</v>
      </c>
      <c r="G18323">
        <v>0</v>
      </c>
      <c r="H18323">
        <v>0</v>
      </c>
      <c r="I18323">
        <v>0</v>
      </c>
      <c r="K18323">
        <v>2006</v>
      </c>
      <c r="L18323">
        <v>2017</v>
      </c>
    </row>
    <row r="18324" spans="1:12" x14ac:dyDescent="0.25">
      <c r="A18324">
        <v>32</v>
      </c>
      <c r="B18324">
        <v>97365446</v>
      </c>
      <c r="C18324" t="s">
        <v>7383</v>
      </c>
      <c r="D18324">
        <v>0</v>
      </c>
      <c r="E18324">
        <v>0</v>
      </c>
      <c r="F18324">
        <v>0</v>
      </c>
      <c r="G18324">
        <v>0</v>
      </c>
      <c r="H18324">
        <v>0</v>
      </c>
      <c r="I18324">
        <v>0</v>
      </c>
      <c r="K18324">
        <v>2006</v>
      </c>
      <c r="L18324">
        <v>2017</v>
      </c>
    </row>
    <row r="18325" spans="1:12" x14ac:dyDescent="0.25">
      <c r="A18325">
        <v>32</v>
      </c>
      <c r="B18325">
        <v>97779435</v>
      </c>
      <c r="C18325" t="s">
        <v>210</v>
      </c>
      <c r="D18325">
        <v>0</v>
      </c>
      <c r="E18325">
        <v>0</v>
      </c>
      <c r="F18325">
        <v>0</v>
      </c>
      <c r="G18325">
        <v>0</v>
      </c>
      <c r="H18325">
        <v>0</v>
      </c>
      <c r="I18325">
        <v>0</v>
      </c>
      <c r="K18325">
        <v>1998</v>
      </c>
      <c r="L18325">
        <v>2017</v>
      </c>
    </row>
    <row r="18326" spans="1:12" x14ac:dyDescent="0.25">
      <c r="A18326">
        <v>32</v>
      </c>
      <c r="B18326">
        <v>98037100</v>
      </c>
      <c r="C18326" t="s">
        <v>7619</v>
      </c>
      <c r="D18326">
        <v>0</v>
      </c>
      <c r="E18326">
        <v>0</v>
      </c>
      <c r="F18326">
        <v>0</v>
      </c>
      <c r="G18326">
        <v>0</v>
      </c>
      <c r="H18326">
        <v>0</v>
      </c>
      <c r="I18326">
        <v>0</v>
      </c>
      <c r="K18326">
        <v>2006</v>
      </c>
      <c r="L18326">
        <v>2017</v>
      </c>
    </row>
    <row r="18327" spans="1:12" x14ac:dyDescent="0.25">
      <c r="A18327">
        <v>32</v>
      </c>
      <c r="B18327">
        <v>98037101</v>
      </c>
      <c r="C18327" t="s">
        <v>7619</v>
      </c>
      <c r="D18327">
        <v>0</v>
      </c>
      <c r="E18327">
        <v>0</v>
      </c>
      <c r="F18327">
        <v>0</v>
      </c>
      <c r="G18327">
        <v>0</v>
      </c>
      <c r="H18327">
        <v>0</v>
      </c>
      <c r="I18327">
        <v>0</v>
      </c>
      <c r="K18327">
        <v>2006</v>
      </c>
      <c r="L18327">
        <v>2017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5562"/>
  <sheetViews>
    <sheetView workbookViewId="0">
      <selection activeCell="Q2" sqref="Q2"/>
    </sheetView>
  </sheetViews>
  <sheetFormatPr defaultRowHeight="15" x14ac:dyDescent="0.25"/>
  <cols>
    <col min="13" max="13" width="18.28515625" customWidth="1"/>
  </cols>
  <sheetData>
    <row r="1" spans="1:30" x14ac:dyDescent="0.25">
      <c r="A1" s="84" t="s">
        <v>117</v>
      </c>
      <c r="B1" s="84" t="s">
        <v>7669</v>
      </c>
      <c r="C1" s="84" t="s">
        <v>118</v>
      </c>
      <c r="D1" s="84" t="s">
        <v>7670</v>
      </c>
      <c r="E1" s="84" t="s">
        <v>7671</v>
      </c>
      <c r="F1" s="84" t="s">
        <v>119</v>
      </c>
      <c r="G1" s="84" t="s">
        <v>7672</v>
      </c>
      <c r="H1" s="84" t="s">
        <v>7673</v>
      </c>
      <c r="I1" s="84" t="s">
        <v>111</v>
      </c>
      <c r="J1" s="84" t="s">
        <v>112</v>
      </c>
      <c r="K1" s="84" t="s">
        <v>114</v>
      </c>
      <c r="L1" s="84" t="s">
        <v>115</v>
      </c>
      <c r="M1" s="84" t="s">
        <v>7674</v>
      </c>
      <c r="N1" s="84" t="s">
        <v>7675</v>
      </c>
      <c r="O1" s="84" t="s">
        <v>7676</v>
      </c>
      <c r="P1" s="84" t="s">
        <v>7677</v>
      </c>
      <c r="Q1" s="84" t="s">
        <v>7678</v>
      </c>
      <c r="R1" s="84" t="s">
        <v>7679</v>
      </c>
      <c r="S1" s="84" t="s">
        <v>7680</v>
      </c>
      <c r="T1" s="84" t="s">
        <v>7681</v>
      </c>
      <c r="U1" s="84" t="s">
        <v>7677</v>
      </c>
      <c r="V1" s="84" t="s">
        <v>7682</v>
      </c>
      <c r="W1" s="84" t="s">
        <v>7683</v>
      </c>
      <c r="X1" s="83" t="s">
        <v>118</v>
      </c>
      <c r="Y1" s="83" t="s">
        <v>7684</v>
      </c>
      <c r="AA1" s="199" t="s">
        <v>8885</v>
      </c>
      <c r="AB1" s="199"/>
      <c r="AC1" s="199"/>
      <c r="AD1" s="199"/>
    </row>
    <row r="2" spans="1:30" x14ac:dyDescent="0.25">
      <c r="A2" t="s">
        <v>7</v>
      </c>
      <c r="B2" t="s">
        <v>8651</v>
      </c>
      <c r="C2" t="s">
        <v>8652</v>
      </c>
      <c r="D2" t="s">
        <v>8653</v>
      </c>
      <c r="E2" t="s">
        <v>8654</v>
      </c>
      <c r="F2">
        <v>21131131</v>
      </c>
      <c r="G2" t="s">
        <v>8655</v>
      </c>
      <c r="H2" t="s">
        <v>8656</v>
      </c>
      <c r="I2">
        <v>112355</v>
      </c>
      <c r="J2" t="s">
        <v>8211</v>
      </c>
      <c r="K2" t="s">
        <v>8213</v>
      </c>
      <c r="L2" t="s">
        <v>7808</v>
      </c>
      <c r="M2" t="s">
        <v>8657</v>
      </c>
      <c r="N2">
        <v>0</v>
      </c>
      <c r="O2" t="s">
        <v>8452</v>
      </c>
      <c r="P2" t="s">
        <v>8452</v>
      </c>
      <c r="S2">
        <v>109.76</v>
      </c>
      <c r="T2" t="s">
        <v>8452</v>
      </c>
      <c r="U2" t="s">
        <v>8452</v>
      </c>
      <c r="V2">
        <v>109.76</v>
      </c>
      <c r="X2" s="83" t="str">
        <f>CONCATENATE(C2," - ",D2)</f>
        <v>2113 - CHV OKC/LUBB</v>
      </c>
      <c r="Y2" s="83">
        <f>IFERROR((IF($S2=0,0,$T2/$W2)),0)</f>
        <v>0</v>
      </c>
    </row>
    <row r="3" spans="1:30" x14ac:dyDescent="0.25">
      <c r="A3" t="s">
        <v>7</v>
      </c>
      <c r="B3" t="s">
        <v>8651</v>
      </c>
      <c r="C3" t="s">
        <v>8652</v>
      </c>
      <c r="D3" t="s">
        <v>8653</v>
      </c>
      <c r="E3" t="s">
        <v>8654</v>
      </c>
      <c r="F3">
        <v>21131131</v>
      </c>
      <c r="G3" t="s">
        <v>8655</v>
      </c>
      <c r="H3" t="s">
        <v>8656</v>
      </c>
      <c r="I3">
        <v>112355</v>
      </c>
      <c r="J3" t="s">
        <v>8211</v>
      </c>
      <c r="K3" t="s">
        <v>8213</v>
      </c>
      <c r="L3" t="s">
        <v>7808</v>
      </c>
      <c r="M3" t="s">
        <v>8658</v>
      </c>
      <c r="N3">
        <v>384.62</v>
      </c>
      <c r="O3" t="s">
        <v>8452</v>
      </c>
      <c r="P3" t="s">
        <v>8452</v>
      </c>
      <c r="Q3">
        <v>384.62</v>
      </c>
      <c r="S3">
        <v>1875.42</v>
      </c>
      <c r="T3">
        <v>240</v>
      </c>
      <c r="U3">
        <v>0.128</v>
      </c>
      <c r="V3">
        <v>312.57</v>
      </c>
      <c r="W3">
        <v>60</v>
      </c>
      <c r="X3" s="83" t="str">
        <f t="shared" ref="X3:X66" si="0">CONCATENATE(C3," - ",D3)</f>
        <v>2113 - CHV OKC/LUBB</v>
      </c>
      <c r="Y3" s="83">
        <f t="shared" ref="Y3:Y66" si="1">IFERROR((IF($S3=0,0,$T3/$W3)),0)</f>
        <v>4</v>
      </c>
    </row>
    <row r="4" spans="1:30" x14ac:dyDescent="0.25">
      <c r="A4" t="s">
        <v>7</v>
      </c>
      <c r="B4" t="s">
        <v>8651</v>
      </c>
      <c r="C4" t="s">
        <v>8652</v>
      </c>
      <c r="D4" t="s">
        <v>8653</v>
      </c>
      <c r="E4" t="s">
        <v>8654</v>
      </c>
      <c r="F4">
        <v>21131131</v>
      </c>
      <c r="G4" t="s">
        <v>8655</v>
      </c>
      <c r="H4" t="s">
        <v>8656</v>
      </c>
      <c r="I4">
        <v>112355</v>
      </c>
      <c r="J4" t="s">
        <v>8211</v>
      </c>
      <c r="K4" t="s">
        <v>8213</v>
      </c>
      <c r="L4" t="s">
        <v>7808</v>
      </c>
      <c r="M4" t="s">
        <v>8659</v>
      </c>
      <c r="N4">
        <v>465.12</v>
      </c>
      <c r="O4" t="s">
        <v>8452</v>
      </c>
      <c r="P4" t="s">
        <v>8452</v>
      </c>
      <c r="Q4">
        <v>465.12</v>
      </c>
      <c r="S4">
        <v>1621.49</v>
      </c>
      <c r="T4">
        <v>318.75</v>
      </c>
      <c r="U4">
        <v>0.1966</v>
      </c>
      <c r="V4">
        <v>405.37</v>
      </c>
      <c r="W4">
        <v>159.375</v>
      </c>
      <c r="X4" s="83" t="str">
        <f t="shared" si="0"/>
        <v>2113 - CHV OKC/LUBB</v>
      </c>
      <c r="Y4" s="83">
        <f t="shared" si="1"/>
        <v>2</v>
      </c>
    </row>
    <row r="5" spans="1:30" x14ac:dyDescent="0.25">
      <c r="A5" t="s">
        <v>7</v>
      </c>
      <c r="B5" t="s">
        <v>8651</v>
      </c>
      <c r="C5" t="s">
        <v>8652</v>
      </c>
      <c r="D5" t="s">
        <v>8653</v>
      </c>
      <c r="E5" t="s">
        <v>8654</v>
      </c>
      <c r="F5">
        <v>21131131</v>
      </c>
      <c r="G5" t="s">
        <v>8655</v>
      </c>
      <c r="H5" t="s">
        <v>8656</v>
      </c>
      <c r="I5">
        <v>112355</v>
      </c>
      <c r="J5" t="s">
        <v>8211</v>
      </c>
      <c r="K5" t="s">
        <v>8213</v>
      </c>
      <c r="L5" t="s">
        <v>7808</v>
      </c>
      <c r="M5" t="s">
        <v>8660</v>
      </c>
      <c r="N5">
        <v>0</v>
      </c>
      <c r="O5" t="s">
        <v>8452</v>
      </c>
      <c r="P5" t="s">
        <v>8452</v>
      </c>
      <c r="S5">
        <v>47.34</v>
      </c>
      <c r="T5">
        <v>75</v>
      </c>
      <c r="U5">
        <v>1.5843</v>
      </c>
      <c r="V5">
        <v>11.84</v>
      </c>
      <c r="W5">
        <v>18.75</v>
      </c>
      <c r="X5" s="83" t="str">
        <f t="shared" si="0"/>
        <v>2113 - CHV OKC/LUBB</v>
      </c>
      <c r="Y5" s="83">
        <f t="shared" si="1"/>
        <v>4</v>
      </c>
    </row>
    <row r="6" spans="1:30" x14ac:dyDescent="0.25">
      <c r="A6" t="s">
        <v>7</v>
      </c>
      <c r="B6" t="s">
        <v>8651</v>
      </c>
      <c r="C6" t="s">
        <v>8652</v>
      </c>
      <c r="D6" t="s">
        <v>8653</v>
      </c>
      <c r="E6" t="s">
        <v>8654</v>
      </c>
      <c r="F6">
        <v>21131131</v>
      </c>
      <c r="G6" t="s">
        <v>8655</v>
      </c>
      <c r="H6" t="s">
        <v>8656</v>
      </c>
      <c r="I6">
        <v>112355</v>
      </c>
      <c r="J6" t="s">
        <v>8211</v>
      </c>
      <c r="K6" t="s">
        <v>8213</v>
      </c>
      <c r="L6" t="s">
        <v>7808</v>
      </c>
      <c r="M6" t="s">
        <v>8661</v>
      </c>
      <c r="N6">
        <v>100</v>
      </c>
      <c r="O6">
        <v>75</v>
      </c>
      <c r="P6">
        <v>0.75</v>
      </c>
      <c r="Q6">
        <v>25</v>
      </c>
      <c r="R6">
        <v>25</v>
      </c>
      <c r="S6">
        <v>320.56</v>
      </c>
      <c r="T6">
        <v>75</v>
      </c>
      <c r="U6">
        <v>0.23400000000000001</v>
      </c>
      <c r="V6">
        <v>24.66</v>
      </c>
      <c r="W6">
        <v>4.166666666666667</v>
      </c>
      <c r="X6" s="83" t="str">
        <f t="shared" si="0"/>
        <v>2113 - CHV OKC/LUBB</v>
      </c>
      <c r="Y6" s="83">
        <f t="shared" si="1"/>
        <v>18</v>
      </c>
    </row>
    <row r="7" spans="1:30" x14ac:dyDescent="0.25">
      <c r="A7" t="s">
        <v>7</v>
      </c>
      <c r="B7" t="s">
        <v>8651</v>
      </c>
      <c r="C7" t="s">
        <v>8652</v>
      </c>
      <c r="D7" t="s">
        <v>8653</v>
      </c>
      <c r="E7" t="s">
        <v>8654</v>
      </c>
      <c r="F7">
        <v>21131131</v>
      </c>
      <c r="G7" t="s">
        <v>8655</v>
      </c>
      <c r="H7" t="s">
        <v>8656</v>
      </c>
      <c r="I7">
        <v>112355</v>
      </c>
      <c r="J7" t="s">
        <v>8211</v>
      </c>
      <c r="K7" t="s">
        <v>8213</v>
      </c>
      <c r="L7" t="s">
        <v>7808</v>
      </c>
      <c r="M7" t="s">
        <v>8662</v>
      </c>
      <c r="N7">
        <v>63.33</v>
      </c>
      <c r="Q7">
        <v>63.33</v>
      </c>
      <c r="S7">
        <v>1081.3900000000001</v>
      </c>
      <c r="T7">
        <v>242.5</v>
      </c>
      <c r="U7">
        <v>0.22420000000000001</v>
      </c>
      <c r="V7">
        <v>135.16999999999999</v>
      </c>
      <c r="W7">
        <v>40.416666666666664</v>
      </c>
      <c r="X7" s="83" t="str">
        <f t="shared" si="0"/>
        <v>2113 - CHV OKC/LUBB</v>
      </c>
      <c r="Y7" s="83">
        <f t="shared" si="1"/>
        <v>6</v>
      </c>
    </row>
    <row r="8" spans="1:30" x14ac:dyDescent="0.25">
      <c r="A8" t="s">
        <v>7</v>
      </c>
      <c r="B8" t="s">
        <v>8651</v>
      </c>
      <c r="C8" t="s">
        <v>8652</v>
      </c>
      <c r="D8" t="s">
        <v>8653</v>
      </c>
      <c r="E8" t="s">
        <v>8654</v>
      </c>
      <c r="F8">
        <v>21131131</v>
      </c>
      <c r="G8" t="s">
        <v>8655</v>
      </c>
      <c r="H8" t="s">
        <v>8656</v>
      </c>
      <c r="I8">
        <v>112355</v>
      </c>
      <c r="J8" t="s">
        <v>8211</v>
      </c>
      <c r="K8" t="s">
        <v>8213</v>
      </c>
      <c r="L8" t="s">
        <v>7808</v>
      </c>
      <c r="M8" t="s">
        <v>8663</v>
      </c>
      <c r="S8">
        <v>45.98</v>
      </c>
      <c r="V8">
        <v>22.99</v>
      </c>
      <c r="X8" s="83" t="str">
        <f t="shared" si="0"/>
        <v>2113 - CHV OKC/LUBB</v>
      </c>
      <c r="Y8" s="83">
        <f t="shared" si="1"/>
        <v>0</v>
      </c>
    </row>
    <row r="9" spans="1:30" x14ac:dyDescent="0.25">
      <c r="A9" t="s">
        <v>7</v>
      </c>
      <c r="B9" t="s">
        <v>8651</v>
      </c>
      <c r="C9" t="s">
        <v>8652</v>
      </c>
      <c r="D9" t="s">
        <v>8653</v>
      </c>
      <c r="E9" t="s">
        <v>8654</v>
      </c>
      <c r="F9">
        <v>21131131</v>
      </c>
      <c r="G9" t="s">
        <v>8655</v>
      </c>
      <c r="H9" t="s">
        <v>8656</v>
      </c>
      <c r="I9">
        <v>112355</v>
      </c>
      <c r="J9" t="s">
        <v>8211</v>
      </c>
      <c r="K9" t="s">
        <v>8213</v>
      </c>
      <c r="L9" t="s">
        <v>7808</v>
      </c>
      <c r="M9" t="s">
        <v>8664</v>
      </c>
      <c r="N9">
        <v>173.92</v>
      </c>
      <c r="Q9">
        <v>86.96</v>
      </c>
      <c r="S9">
        <v>1768.94</v>
      </c>
      <c r="V9">
        <v>84.24</v>
      </c>
      <c r="X9" s="83" t="str">
        <f t="shared" si="0"/>
        <v>2113 - CHV OKC/LUBB</v>
      </c>
      <c r="Y9" s="83">
        <f t="shared" si="1"/>
        <v>0</v>
      </c>
    </row>
    <row r="10" spans="1:30" x14ac:dyDescent="0.25">
      <c r="A10" t="s">
        <v>7</v>
      </c>
      <c r="B10" t="s">
        <v>8651</v>
      </c>
      <c r="C10" t="s">
        <v>8652</v>
      </c>
      <c r="D10" t="s">
        <v>8653</v>
      </c>
      <c r="E10" t="s">
        <v>8654</v>
      </c>
      <c r="F10">
        <v>21131131</v>
      </c>
      <c r="G10" t="s">
        <v>8655</v>
      </c>
      <c r="H10" t="s">
        <v>8656</v>
      </c>
      <c r="I10">
        <v>112355</v>
      </c>
      <c r="J10" t="s">
        <v>8211</v>
      </c>
      <c r="K10" t="s">
        <v>8213</v>
      </c>
      <c r="L10" t="s">
        <v>7808</v>
      </c>
      <c r="M10" t="s">
        <v>8665</v>
      </c>
      <c r="N10">
        <v>56.82</v>
      </c>
      <c r="Q10">
        <v>56.82</v>
      </c>
      <c r="S10">
        <v>671.44</v>
      </c>
      <c r="V10">
        <v>47.96</v>
      </c>
      <c r="X10" s="83" t="str">
        <f t="shared" si="0"/>
        <v>2113 - CHV OKC/LUBB</v>
      </c>
      <c r="Y10" s="83">
        <f t="shared" si="1"/>
        <v>0</v>
      </c>
    </row>
    <row r="11" spans="1:30" x14ac:dyDescent="0.25">
      <c r="A11" t="s">
        <v>7</v>
      </c>
      <c r="B11" t="s">
        <v>8651</v>
      </c>
      <c r="C11" t="s">
        <v>8652</v>
      </c>
      <c r="D11" t="s">
        <v>8653</v>
      </c>
      <c r="E11" t="s">
        <v>8654</v>
      </c>
      <c r="F11">
        <v>21131131</v>
      </c>
      <c r="G11" t="s">
        <v>8655</v>
      </c>
      <c r="H11" t="s">
        <v>8656</v>
      </c>
      <c r="I11">
        <v>112355</v>
      </c>
      <c r="J11" t="s">
        <v>8211</v>
      </c>
      <c r="K11" t="s">
        <v>8213</v>
      </c>
      <c r="L11" t="s">
        <v>7808</v>
      </c>
      <c r="M11" t="s">
        <v>8666</v>
      </c>
      <c r="N11">
        <v>25.27</v>
      </c>
      <c r="Q11">
        <v>25.27</v>
      </c>
      <c r="S11">
        <v>102.35</v>
      </c>
      <c r="T11">
        <v>93.75</v>
      </c>
      <c r="U11">
        <v>0.91600000000000004</v>
      </c>
      <c r="V11">
        <v>25.59</v>
      </c>
      <c r="W11">
        <v>15.625</v>
      </c>
      <c r="X11" s="83" t="str">
        <f t="shared" si="0"/>
        <v>2113 - CHV OKC/LUBB</v>
      </c>
      <c r="Y11" s="83">
        <f t="shared" si="1"/>
        <v>6</v>
      </c>
    </row>
    <row r="12" spans="1:30" x14ac:dyDescent="0.25">
      <c r="A12" t="s">
        <v>7</v>
      </c>
      <c r="B12" t="s">
        <v>8651</v>
      </c>
      <c r="C12" t="s">
        <v>8652</v>
      </c>
      <c r="D12" t="s">
        <v>8653</v>
      </c>
      <c r="E12" t="s">
        <v>8654</v>
      </c>
      <c r="F12">
        <v>21131131</v>
      </c>
      <c r="G12" t="s">
        <v>8655</v>
      </c>
      <c r="H12" t="s">
        <v>8656</v>
      </c>
      <c r="I12">
        <v>112355</v>
      </c>
      <c r="J12" t="s">
        <v>8211</v>
      </c>
      <c r="K12" t="s">
        <v>8213</v>
      </c>
      <c r="L12" t="s">
        <v>7808</v>
      </c>
      <c r="M12" t="s">
        <v>8667</v>
      </c>
      <c r="N12">
        <v>689.66</v>
      </c>
      <c r="Q12">
        <v>689.66</v>
      </c>
      <c r="S12">
        <v>6271.09</v>
      </c>
      <c r="T12">
        <v>1684.65</v>
      </c>
      <c r="U12">
        <v>0.26860000000000001</v>
      </c>
      <c r="V12">
        <v>696.79</v>
      </c>
      <c r="W12">
        <v>210.58125000000001</v>
      </c>
      <c r="X12" s="83" t="str">
        <f t="shared" si="0"/>
        <v>2113 - CHV OKC/LUBB</v>
      </c>
      <c r="Y12" s="83">
        <f t="shared" si="1"/>
        <v>8</v>
      </c>
    </row>
    <row r="13" spans="1:30" x14ac:dyDescent="0.25">
      <c r="A13" t="s">
        <v>7</v>
      </c>
      <c r="B13" t="s">
        <v>8651</v>
      </c>
      <c r="C13" t="s">
        <v>8652</v>
      </c>
      <c r="D13" t="s">
        <v>8653</v>
      </c>
      <c r="E13" t="s">
        <v>8654</v>
      </c>
      <c r="F13">
        <v>21131131</v>
      </c>
      <c r="G13" t="s">
        <v>8655</v>
      </c>
      <c r="H13" t="s">
        <v>8656</v>
      </c>
      <c r="I13">
        <v>112355</v>
      </c>
      <c r="J13" t="s">
        <v>8211</v>
      </c>
      <c r="K13" t="s">
        <v>8213</v>
      </c>
      <c r="L13" t="s">
        <v>7808</v>
      </c>
      <c r="M13" t="s">
        <v>8668</v>
      </c>
      <c r="N13">
        <v>355.56</v>
      </c>
      <c r="Q13">
        <v>177.78</v>
      </c>
      <c r="S13">
        <v>3505.18</v>
      </c>
      <c r="T13">
        <v>551.17999999999995</v>
      </c>
      <c r="U13">
        <v>0.15720000000000001</v>
      </c>
      <c r="V13">
        <v>159.33000000000001</v>
      </c>
      <c r="W13">
        <v>61.242222222222217</v>
      </c>
      <c r="X13" s="83" t="str">
        <f t="shared" si="0"/>
        <v>2113 - CHV OKC/LUBB</v>
      </c>
      <c r="Y13" s="83">
        <f t="shared" si="1"/>
        <v>9</v>
      </c>
    </row>
    <row r="14" spans="1:30" x14ac:dyDescent="0.25">
      <c r="A14" t="s">
        <v>7</v>
      </c>
      <c r="B14" t="s">
        <v>8651</v>
      </c>
      <c r="C14" t="s">
        <v>8652</v>
      </c>
      <c r="D14" t="s">
        <v>8653</v>
      </c>
      <c r="E14" t="s">
        <v>8654</v>
      </c>
      <c r="F14">
        <v>21131131</v>
      </c>
      <c r="G14" t="s">
        <v>8655</v>
      </c>
      <c r="H14" t="s">
        <v>8656</v>
      </c>
      <c r="I14">
        <v>112355</v>
      </c>
      <c r="J14" t="s">
        <v>8211</v>
      </c>
      <c r="K14" t="s">
        <v>8213</v>
      </c>
      <c r="L14" t="s">
        <v>7808</v>
      </c>
      <c r="M14" t="s">
        <v>8669</v>
      </c>
      <c r="N14">
        <v>0</v>
      </c>
      <c r="O14">
        <v>78.75</v>
      </c>
      <c r="R14">
        <v>78.75</v>
      </c>
      <c r="S14">
        <v>61.8</v>
      </c>
      <c r="T14">
        <v>78.75</v>
      </c>
      <c r="U14">
        <v>1.2743</v>
      </c>
      <c r="V14">
        <v>61.8</v>
      </c>
      <c r="W14">
        <v>78.75</v>
      </c>
      <c r="X14" s="83" t="str">
        <f t="shared" si="0"/>
        <v>2113 - CHV OKC/LUBB</v>
      </c>
      <c r="Y14" s="83">
        <f t="shared" si="1"/>
        <v>1</v>
      </c>
    </row>
    <row r="15" spans="1:30" x14ac:dyDescent="0.25">
      <c r="A15" t="s">
        <v>7</v>
      </c>
      <c r="B15" t="s">
        <v>8651</v>
      </c>
      <c r="C15" t="s">
        <v>8652</v>
      </c>
      <c r="D15" t="s">
        <v>8653</v>
      </c>
      <c r="E15" t="s">
        <v>8654</v>
      </c>
      <c r="F15">
        <v>21131131</v>
      </c>
      <c r="G15" t="s">
        <v>8655</v>
      </c>
      <c r="H15" t="s">
        <v>8656</v>
      </c>
      <c r="I15">
        <v>112355</v>
      </c>
      <c r="J15" t="s">
        <v>8211</v>
      </c>
      <c r="K15" t="s">
        <v>8213</v>
      </c>
      <c r="L15" t="s">
        <v>7808</v>
      </c>
      <c r="M15" t="s">
        <v>8670</v>
      </c>
      <c r="N15">
        <v>4235.28</v>
      </c>
      <c r="O15">
        <v>311.24</v>
      </c>
      <c r="P15">
        <v>7.3499999999999996E-2</v>
      </c>
      <c r="Q15">
        <v>705.88</v>
      </c>
      <c r="R15">
        <v>38.905000000000001</v>
      </c>
      <c r="S15">
        <v>28995.8</v>
      </c>
      <c r="T15">
        <v>16444.72</v>
      </c>
      <c r="U15">
        <v>0.56710000000000005</v>
      </c>
      <c r="V15">
        <v>674.32</v>
      </c>
      <c r="W15">
        <v>483.66823529411766</v>
      </c>
      <c r="X15" s="83" t="str">
        <f t="shared" si="0"/>
        <v>2113 - CHV OKC/LUBB</v>
      </c>
      <c r="Y15" s="83">
        <f t="shared" si="1"/>
        <v>34</v>
      </c>
    </row>
    <row r="16" spans="1:30" x14ac:dyDescent="0.25">
      <c r="A16" t="s">
        <v>7</v>
      </c>
      <c r="B16" t="s">
        <v>8651</v>
      </c>
      <c r="C16" t="s">
        <v>8652</v>
      </c>
      <c r="D16" t="s">
        <v>8653</v>
      </c>
      <c r="E16" t="s">
        <v>8654</v>
      </c>
      <c r="F16">
        <v>21131131</v>
      </c>
      <c r="G16" t="s">
        <v>8655</v>
      </c>
      <c r="H16" t="s">
        <v>8656</v>
      </c>
      <c r="I16">
        <v>112355</v>
      </c>
      <c r="J16" t="s">
        <v>8211</v>
      </c>
      <c r="K16" t="s">
        <v>8213</v>
      </c>
      <c r="L16" t="s">
        <v>7808</v>
      </c>
      <c r="M16" t="s">
        <v>8671</v>
      </c>
      <c r="N16">
        <v>5609.8</v>
      </c>
      <c r="O16">
        <v>84.01</v>
      </c>
      <c r="P16">
        <v>1.4999999999999999E-2</v>
      </c>
      <c r="Q16">
        <v>560.98</v>
      </c>
      <c r="R16">
        <v>10.501250000000001</v>
      </c>
      <c r="S16">
        <v>50584.74</v>
      </c>
      <c r="T16">
        <v>10600.55</v>
      </c>
      <c r="U16">
        <v>0.20960000000000001</v>
      </c>
      <c r="V16">
        <v>543.91999999999996</v>
      </c>
      <c r="W16">
        <v>200.01037735849056</v>
      </c>
      <c r="X16" s="83" t="str">
        <f t="shared" si="0"/>
        <v>2113 - CHV OKC/LUBB</v>
      </c>
      <c r="Y16" s="83">
        <f t="shared" si="1"/>
        <v>53</v>
      </c>
    </row>
    <row r="17" spans="1:25" x14ac:dyDescent="0.25">
      <c r="A17" t="s">
        <v>7</v>
      </c>
      <c r="B17" t="s">
        <v>8651</v>
      </c>
      <c r="C17" t="s">
        <v>8652</v>
      </c>
      <c r="D17" t="s">
        <v>8653</v>
      </c>
      <c r="E17" t="s">
        <v>8654</v>
      </c>
      <c r="F17">
        <v>21131131</v>
      </c>
      <c r="G17" t="s">
        <v>8655</v>
      </c>
      <c r="H17" t="s">
        <v>8656</v>
      </c>
      <c r="I17">
        <v>112355</v>
      </c>
      <c r="J17" t="s">
        <v>8211</v>
      </c>
      <c r="K17" t="s">
        <v>8213</v>
      </c>
      <c r="L17" t="s">
        <v>7808</v>
      </c>
      <c r="M17" t="s">
        <v>8672</v>
      </c>
      <c r="N17">
        <v>453.33</v>
      </c>
      <c r="Q17">
        <v>453.33</v>
      </c>
      <c r="S17">
        <v>3403.55</v>
      </c>
      <c r="T17">
        <v>493.56</v>
      </c>
      <c r="U17">
        <v>0.14499999999999999</v>
      </c>
      <c r="V17">
        <v>425.44</v>
      </c>
      <c r="W17">
        <v>98.712000000000003</v>
      </c>
      <c r="X17" s="83" t="str">
        <f t="shared" si="0"/>
        <v>2113 - CHV OKC/LUBB</v>
      </c>
      <c r="Y17" s="83">
        <f t="shared" si="1"/>
        <v>5</v>
      </c>
    </row>
    <row r="18" spans="1:25" x14ac:dyDescent="0.25">
      <c r="A18" t="s">
        <v>7</v>
      </c>
      <c r="B18" t="s">
        <v>8651</v>
      </c>
      <c r="C18" t="s">
        <v>8652</v>
      </c>
      <c r="D18" t="s">
        <v>8653</v>
      </c>
      <c r="E18" t="s">
        <v>8654</v>
      </c>
      <c r="F18">
        <v>21131131</v>
      </c>
      <c r="G18" t="s">
        <v>8655</v>
      </c>
      <c r="H18" t="s">
        <v>8656</v>
      </c>
      <c r="I18">
        <v>112355</v>
      </c>
      <c r="J18" t="s">
        <v>8211</v>
      </c>
      <c r="K18" t="s">
        <v>8213</v>
      </c>
      <c r="L18" t="s">
        <v>7808</v>
      </c>
      <c r="M18" t="s">
        <v>8673</v>
      </c>
      <c r="N18">
        <v>846.66</v>
      </c>
      <c r="O18">
        <v>109</v>
      </c>
      <c r="P18">
        <v>0.12870000000000001</v>
      </c>
      <c r="Q18">
        <v>423.33</v>
      </c>
      <c r="R18">
        <v>18.166666666666668</v>
      </c>
      <c r="S18">
        <v>6712.68</v>
      </c>
      <c r="T18">
        <v>1139.03</v>
      </c>
      <c r="U18">
        <v>0.16969999999999999</v>
      </c>
      <c r="V18">
        <v>394.86</v>
      </c>
      <c r="W18">
        <v>59.948947368421052</v>
      </c>
      <c r="X18" s="83" t="str">
        <f t="shared" si="0"/>
        <v>2113 - CHV OKC/LUBB</v>
      </c>
      <c r="Y18" s="83">
        <f t="shared" si="1"/>
        <v>19</v>
      </c>
    </row>
    <row r="19" spans="1:25" x14ac:dyDescent="0.25">
      <c r="A19" t="s">
        <v>7</v>
      </c>
      <c r="B19" t="s">
        <v>8651</v>
      </c>
      <c r="C19" t="s">
        <v>8652</v>
      </c>
      <c r="D19" t="s">
        <v>8653</v>
      </c>
      <c r="E19" t="s">
        <v>8654</v>
      </c>
      <c r="F19">
        <v>21131131</v>
      </c>
      <c r="G19" t="s">
        <v>8655</v>
      </c>
      <c r="H19" t="s">
        <v>8656</v>
      </c>
      <c r="I19">
        <v>112355</v>
      </c>
      <c r="J19" t="s">
        <v>8211</v>
      </c>
      <c r="K19" t="s">
        <v>8213</v>
      </c>
      <c r="L19" t="s">
        <v>7808</v>
      </c>
      <c r="M19" t="s">
        <v>8674</v>
      </c>
      <c r="N19">
        <v>321.83999999999997</v>
      </c>
      <c r="Q19">
        <v>321.83999999999997</v>
      </c>
      <c r="S19">
        <v>1818.43</v>
      </c>
      <c r="V19">
        <v>227.3</v>
      </c>
      <c r="X19" s="83" t="str">
        <f t="shared" si="0"/>
        <v>2113 - CHV OKC/LUBB</v>
      </c>
      <c r="Y19" s="83">
        <f t="shared" si="1"/>
        <v>0</v>
      </c>
    </row>
    <row r="20" spans="1:25" x14ac:dyDescent="0.25">
      <c r="A20" t="s">
        <v>7</v>
      </c>
      <c r="B20" t="s">
        <v>8651</v>
      </c>
      <c r="C20" t="s">
        <v>8652</v>
      </c>
      <c r="D20" t="s">
        <v>8653</v>
      </c>
      <c r="E20" t="s">
        <v>8654</v>
      </c>
      <c r="F20">
        <v>21131131</v>
      </c>
      <c r="G20" t="s">
        <v>8655</v>
      </c>
      <c r="H20" t="s">
        <v>8656</v>
      </c>
      <c r="I20">
        <v>112355</v>
      </c>
      <c r="J20" t="s">
        <v>8211</v>
      </c>
      <c r="K20" t="s">
        <v>8213</v>
      </c>
      <c r="L20" t="s">
        <v>7808</v>
      </c>
      <c r="M20" t="s">
        <v>8675</v>
      </c>
      <c r="N20">
        <v>73.12</v>
      </c>
      <c r="Q20">
        <v>73.12</v>
      </c>
      <c r="S20">
        <v>453.39</v>
      </c>
      <c r="V20">
        <v>75.569999999999993</v>
      </c>
      <c r="X20" s="83" t="str">
        <f t="shared" si="0"/>
        <v>2113 - CHV OKC/LUBB</v>
      </c>
      <c r="Y20" s="83">
        <f t="shared" si="1"/>
        <v>0</v>
      </c>
    </row>
    <row r="21" spans="1:25" x14ac:dyDescent="0.25">
      <c r="A21" t="s">
        <v>7</v>
      </c>
      <c r="B21" t="s">
        <v>8651</v>
      </c>
      <c r="C21" t="s">
        <v>8652</v>
      </c>
      <c r="D21" t="s">
        <v>8653</v>
      </c>
      <c r="E21" t="s">
        <v>8654</v>
      </c>
      <c r="F21">
        <v>21131131</v>
      </c>
      <c r="G21" t="s">
        <v>8655</v>
      </c>
      <c r="H21" t="s">
        <v>8656</v>
      </c>
      <c r="I21">
        <v>112355</v>
      </c>
      <c r="J21" t="s">
        <v>8211</v>
      </c>
      <c r="K21" t="s">
        <v>8213</v>
      </c>
      <c r="L21" t="s">
        <v>7808</v>
      </c>
      <c r="M21" t="s">
        <v>8676</v>
      </c>
      <c r="N21">
        <v>28.05</v>
      </c>
      <c r="Q21">
        <v>28.05</v>
      </c>
      <c r="S21">
        <v>768.79</v>
      </c>
      <c r="T21">
        <v>120</v>
      </c>
      <c r="U21">
        <v>0.15609999999999999</v>
      </c>
      <c r="V21">
        <v>96.1</v>
      </c>
      <c r="W21">
        <v>40</v>
      </c>
      <c r="X21" s="83" t="str">
        <f t="shared" si="0"/>
        <v>2113 - CHV OKC/LUBB</v>
      </c>
      <c r="Y21" s="83">
        <f t="shared" si="1"/>
        <v>3</v>
      </c>
    </row>
    <row r="22" spans="1:25" x14ac:dyDescent="0.25">
      <c r="A22" t="s">
        <v>7</v>
      </c>
      <c r="B22" t="s">
        <v>8651</v>
      </c>
      <c r="C22" t="s">
        <v>8652</v>
      </c>
      <c r="D22" t="s">
        <v>8653</v>
      </c>
      <c r="E22" t="s">
        <v>8654</v>
      </c>
      <c r="F22">
        <v>21131131</v>
      </c>
      <c r="G22" t="s">
        <v>8655</v>
      </c>
      <c r="H22" t="s">
        <v>8656</v>
      </c>
      <c r="I22">
        <v>112355</v>
      </c>
      <c r="J22" t="s">
        <v>8211</v>
      </c>
      <c r="K22" t="s">
        <v>8213</v>
      </c>
      <c r="L22" t="s">
        <v>7808</v>
      </c>
      <c r="M22" t="s">
        <v>8677</v>
      </c>
      <c r="N22">
        <v>247.13</v>
      </c>
      <c r="Q22">
        <v>247.13</v>
      </c>
      <c r="S22">
        <v>1920.14</v>
      </c>
      <c r="T22">
        <v>70</v>
      </c>
      <c r="U22">
        <v>3.6499999999999998E-2</v>
      </c>
      <c r="V22">
        <v>240.02</v>
      </c>
      <c r="W22">
        <v>14</v>
      </c>
      <c r="X22" s="83" t="str">
        <f t="shared" si="0"/>
        <v>2113 - CHV OKC/LUBB</v>
      </c>
      <c r="Y22" s="83">
        <f t="shared" si="1"/>
        <v>5</v>
      </c>
    </row>
    <row r="23" spans="1:25" x14ac:dyDescent="0.25">
      <c r="A23" t="s">
        <v>7</v>
      </c>
      <c r="B23" t="s">
        <v>8651</v>
      </c>
      <c r="C23" t="s">
        <v>8652</v>
      </c>
      <c r="D23" t="s">
        <v>8653</v>
      </c>
      <c r="E23" t="s">
        <v>8654</v>
      </c>
      <c r="F23">
        <v>21131131</v>
      </c>
      <c r="G23" t="s">
        <v>8655</v>
      </c>
      <c r="H23" t="s">
        <v>8656</v>
      </c>
      <c r="I23">
        <v>112355</v>
      </c>
      <c r="J23" t="s">
        <v>8211</v>
      </c>
      <c r="K23" t="s">
        <v>8213</v>
      </c>
      <c r="L23" t="s">
        <v>7808</v>
      </c>
      <c r="M23" t="s">
        <v>8678</v>
      </c>
      <c r="N23">
        <v>55.56</v>
      </c>
      <c r="Q23">
        <v>55.56</v>
      </c>
      <c r="S23">
        <v>590.04</v>
      </c>
      <c r="V23">
        <v>73.760000000000005</v>
      </c>
      <c r="X23" s="83" t="str">
        <f t="shared" si="0"/>
        <v>2113 - CHV OKC/LUBB</v>
      </c>
      <c r="Y23" s="83">
        <f t="shared" si="1"/>
        <v>0</v>
      </c>
    </row>
    <row r="24" spans="1:25" x14ac:dyDescent="0.25">
      <c r="A24" t="s">
        <v>7</v>
      </c>
      <c r="B24" t="s">
        <v>8651</v>
      </c>
      <c r="C24" t="s">
        <v>8652</v>
      </c>
      <c r="D24" t="s">
        <v>8653</v>
      </c>
      <c r="E24" t="s">
        <v>8654</v>
      </c>
      <c r="F24">
        <v>21131131</v>
      </c>
      <c r="G24" t="s">
        <v>8655</v>
      </c>
      <c r="H24" t="s">
        <v>8656</v>
      </c>
      <c r="I24">
        <v>112355</v>
      </c>
      <c r="J24" t="s">
        <v>8211</v>
      </c>
      <c r="K24" t="s">
        <v>8213</v>
      </c>
      <c r="L24" t="s">
        <v>7808</v>
      </c>
      <c r="M24" t="s">
        <v>8679</v>
      </c>
      <c r="N24">
        <v>0</v>
      </c>
      <c r="S24">
        <v>56.96</v>
      </c>
      <c r="V24">
        <v>56.96</v>
      </c>
      <c r="X24" s="83" t="str">
        <f t="shared" si="0"/>
        <v>2113 - CHV OKC/LUBB</v>
      </c>
      <c r="Y24" s="83">
        <f t="shared" si="1"/>
        <v>0</v>
      </c>
    </row>
    <row r="25" spans="1:25" x14ac:dyDescent="0.25">
      <c r="A25" t="s">
        <v>7</v>
      </c>
      <c r="B25" t="s">
        <v>8651</v>
      </c>
      <c r="C25" t="s">
        <v>8652</v>
      </c>
      <c r="D25" t="s">
        <v>8653</v>
      </c>
      <c r="E25" t="s">
        <v>8654</v>
      </c>
      <c r="F25">
        <v>21131131</v>
      </c>
      <c r="G25" t="s">
        <v>8655</v>
      </c>
      <c r="H25" t="s">
        <v>8656</v>
      </c>
      <c r="I25">
        <v>116606</v>
      </c>
      <c r="J25" t="s">
        <v>7806</v>
      </c>
      <c r="K25" t="s">
        <v>7807</v>
      </c>
      <c r="L25" t="s">
        <v>7808</v>
      </c>
      <c r="M25" t="s">
        <v>8657</v>
      </c>
      <c r="N25">
        <v>0</v>
      </c>
      <c r="S25">
        <v>590.71</v>
      </c>
      <c r="T25">
        <v>320.39999999999998</v>
      </c>
      <c r="U25">
        <v>0.54239999999999999</v>
      </c>
      <c r="V25">
        <v>147.68</v>
      </c>
      <c r="W25">
        <v>320.39999999999998</v>
      </c>
      <c r="X25" s="83" t="str">
        <f t="shared" si="0"/>
        <v>2113 - CHV OKC/LUBB</v>
      </c>
      <c r="Y25" s="83">
        <f t="shared" si="1"/>
        <v>1</v>
      </c>
    </row>
    <row r="26" spans="1:25" x14ac:dyDescent="0.25">
      <c r="A26" t="s">
        <v>7</v>
      </c>
      <c r="B26" t="s">
        <v>8651</v>
      </c>
      <c r="C26" t="s">
        <v>8652</v>
      </c>
      <c r="D26" t="s">
        <v>8653</v>
      </c>
      <c r="E26" t="s">
        <v>8654</v>
      </c>
      <c r="F26">
        <v>21131131</v>
      </c>
      <c r="G26" t="s">
        <v>8655</v>
      </c>
      <c r="H26" t="s">
        <v>8656</v>
      </c>
      <c r="I26">
        <v>116606</v>
      </c>
      <c r="J26" t="s">
        <v>7806</v>
      </c>
      <c r="K26" t="s">
        <v>7807</v>
      </c>
      <c r="L26" t="s">
        <v>7808</v>
      </c>
      <c r="M26" t="s">
        <v>8658</v>
      </c>
      <c r="N26">
        <v>1153.8599999999999</v>
      </c>
      <c r="O26">
        <v>266.02999999999997</v>
      </c>
      <c r="P26">
        <v>0.2306</v>
      </c>
      <c r="Q26">
        <v>384.62</v>
      </c>
      <c r="R26">
        <v>266.02999999999997</v>
      </c>
      <c r="S26">
        <v>4459.4399999999996</v>
      </c>
      <c r="T26">
        <v>772.28</v>
      </c>
      <c r="U26">
        <v>0.17319999999999999</v>
      </c>
      <c r="V26">
        <v>343.03</v>
      </c>
      <c r="W26">
        <v>96.534999999999997</v>
      </c>
      <c r="X26" s="83" t="str">
        <f t="shared" si="0"/>
        <v>2113 - CHV OKC/LUBB</v>
      </c>
      <c r="Y26" s="83">
        <f t="shared" si="1"/>
        <v>8</v>
      </c>
    </row>
    <row r="27" spans="1:25" x14ac:dyDescent="0.25">
      <c r="A27" t="s">
        <v>7</v>
      </c>
      <c r="B27" t="s">
        <v>8651</v>
      </c>
      <c r="C27" t="s">
        <v>8652</v>
      </c>
      <c r="D27" t="s">
        <v>8653</v>
      </c>
      <c r="E27" t="s">
        <v>8654</v>
      </c>
      <c r="F27">
        <v>21131131</v>
      </c>
      <c r="G27" t="s">
        <v>8655</v>
      </c>
      <c r="H27" t="s">
        <v>8656</v>
      </c>
      <c r="I27">
        <v>116606</v>
      </c>
      <c r="J27" t="s">
        <v>7806</v>
      </c>
      <c r="K27" t="s">
        <v>7807</v>
      </c>
      <c r="L27" t="s">
        <v>7808</v>
      </c>
      <c r="M27" t="s">
        <v>8659</v>
      </c>
      <c r="N27">
        <v>465.12</v>
      </c>
      <c r="Q27">
        <v>465.12</v>
      </c>
      <c r="S27">
        <v>2378.39</v>
      </c>
      <c r="V27">
        <v>396.4</v>
      </c>
      <c r="X27" s="83" t="str">
        <f t="shared" si="0"/>
        <v>2113 - CHV OKC/LUBB</v>
      </c>
      <c r="Y27" s="83">
        <f t="shared" si="1"/>
        <v>0</v>
      </c>
    </row>
    <row r="28" spans="1:25" x14ac:dyDescent="0.25">
      <c r="A28" t="s">
        <v>7</v>
      </c>
      <c r="B28" t="s">
        <v>8651</v>
      </c>
      <c r="C28" t="s">
        <v>8652</v>
      </c>
      <c r="D28" t="s">
        <v>8653</v>
      </c>
      <c r="E28" t="s">
        <v>8654</v>
      </c>
      <c r="F28">
        <v>21131131</v>
      </c>
      <c r="G28" t="s">
        <v>8655</v>
      </c>
      <c r="H28" t="s">
        <v>8656</v>
      </c>
      <c r="I28">
        <v>116606</v>
      </c>
      <c r="J28" t="s">
        <v>7806</v>
      </c>
      <c r="K28" t="s">
        <v>7807</v>
      </c>
      <c r="L28" t="s">
        <v>7808</v>
      </c>
      <c r="M28" t="s">
        <v>8660</v>
      </c>
      <c r="N28">
        <v>0</v>
      </c>
      <c r="S28">
        <v>344.7</v>
      </c>
      <c r="V28">
        <v>22.98</v>
      </c>
      <c r="X28" s="83" t="str">
        <f t="shared" si="0"/>
        <v>2113 - CHV OKC/LUBB</v>
      </c>
      <c r="Y28" s="83">
        <f t="shared" si="1"/>
        <v>0</v>
      </c>
    </row>
    <row r="29" spans="1:25" x14ac:dyDescent="0.25">
      <c r="A29" t="s">
        <v>7</v>
      </c>
      <c r="B29" t="s">
        <v>8651</v>
      </c>
      <c r="C29" t="s">
        <v>8652</v>
      </c>
      <c r="D29" t="s">
        <v>8653</v>
      </c>
      <c r="E29" t="s">
        <v>8654</v>
      </c>
      <c r="F29">
        <v>21131131</v>
      </c>
      <c r="G29" t="s">
        <v>8655</v>
      </c>
      <c r="H29" t="s">
        <v>8656</v>
      </c>
      <c r="I29">
        <v>116606</v>
      </c>
      <c r="J29" t="s">
        <v>7806</v>
      </c>
      <c r="K29" t="s">
        <v>7807</v>
      </c>
      <c r="L29" t="s">
        <v>7808</v>
      </c>
      <c r="M29" t="s">
        <v>8661</v>
      </c>
      <c r="N29">
        <v>100</v>
      </c>
      <c r="O29">
        <v>35.630000000000003</v>
      </c>
      <c r="P29">
        <v>0.35630000000000001</v>
      </c>
      <c r="Q29">
        <v>25</v>
      </c>
      <c r="R29">
        <v>8.9075000000000006</v>
      </c>
      <c r="S29">
        <v>629.47</v>
      </c>
      <c r="T29">
        <v>35.630000000000003</v>
      </c>
      <c r="U29">
        <v>5.6599999999999998E-2</v>
      </c>
      <c r="V29">
        <v>37.03</v>
      </c>
      <c r="W29">
        <v>2.9691666666666667</v>
      </c>
      <c r="X29" s="83" t="str">
        <f t="shared" si="0"/>
        <v>2113 - CHV OKC/LUBB</v>
      </c>
      <c r="Y29" s="83">
        <f t="shared" si="1"/>
        <v>12</v>
      </c>
    </row>
    <row r="30" spans="1:25" x14ac:dyDescent="0.25">
      <c r="A30" t="s">
        <v>7</v>
      </c>
      <c r="B30" t="s">
        <v>8651</v>
      </c>
      <c r="C30" t="s">
        <v>8652</v>
      </c>
      <c r="D30" t="s">
        <v>8653</v>
      </c>
      <c r="E30" t="s">
        <v>8654</v>
      </c>
      <c r="F30">
        <v>21131131</v>
      </c>
      <c r="G30" t="s">
        <v>8655</v>
      </c>
      <c r="H30" t="s">
        <v>8656</v>
      </c>
      <c r="I30">
        <v>116606</v>
      </c>
      <c r="J30" t="s">
        <v>7806</v>
      </c>
      <c r="K30" t="s">
        <v>7807</v>
      </c>
      <c r="L30" t="s">
        <v>7808</v>
      </c>
      <c r="M30" t="s">
        <v>8662</v>
      </c>
      <c r="N30">
        <v>63.33</v>
      </c>
      <c r="Q30">
        <v>63.33</v>
      </c>
      <c r="S30">
        <v>1211.82</v>
      </c>
      <c r="T30">
        <v>331.11</v>
      </c>
      <c r="U30">
        <v>0.2732</v>
      </c>
      <c r="V30">
        <v>134.65</v>
      </c>
      <c r="W30">
        <v>41.388750000000002</v>
      </c>
      <c r="X30" s="83" t="str">
        <f t="shared" si="0"/>
        <v>2113 - CHV OKC/LUBB</v>
      </c>
      <c r="Y30" s="83">
        <f t="shared" si="1"/>
        <v>8</v>
      </c>
    </row>
    <row r="31" spans="1:25" x14ac:dyDescent="0.25">
      <c r="A31" t="s">
        <v>7</v>
      </c>
      <c r="B31" t="s">
        <v>8651</v>
      </c>
      <c r="C31" t="s">
        <v>8652</v>
      </c>
      <c r="D31" t="s">
        <v>8653</v>
      </c>
      <c r="E31" t="s">
        <v>8654</v>
      </c>
      <c r="F31">
        <v>21131131</v>
      </c>
      <c r="G31" t="s">
        <v>8655</v>
      </c>
      <c r="H31" t="s">
        <v>8656</v>
      </c>
      <c r="I31">
        <v>116606</v>
      </c>
      <c r="J31" t="s">
        <v>7806</v>
      </c>
      <c r="K31" t="s">
        <v>7807</v>
      </c>
      <c r="L31" t="s">
        <v>7808</v>
      </c>
      <c r="M31" t="s">
        <v>8663</v>
      </c>
      <c r="S31">
        <v>57.47</v>
      </c>
      <c r="T31">
        <v>28.84</v>
      </c>
      <c r="U31">
        <v>0.50180000000000002</v>
      </c>
      <c r="V31">
        <v>28.74</v>
      </c>
      <c r="W31">
        <v>14.42</v>
      </c>
      <c r="X31" s="83" t="str">
        <f t="shared" si="0"/>
        <v>2113 - CHV OKC/LUBB</v>
      </c>
      <c r="Y31" s="83">
        <f t="shared" si="1"/>
        <v>2</v>
      </c>
    </row>
    <row r="32" spans="1:25" x14ac:dyDescent="0.25">
      <c r="A32" t="s">
        <v>7</v>
      </c>
      <c r="B32" t="s">
        <v>8651</v>
      </c>
      <c r="C32" t="s">
        <v>8652</v>
      </c>
      <c r="D32" t="s">
        <v>8653</v>
      </c>
      <c r="E32" t="s">
        <v>8654</v>
      </c>
      <c r="F32">
        <v>21131131</v>
      </c>
      <c r="G32" t="s">
        <v>8655</v>
      </c>
      <c r="H32" t="s">
        <v>8656</v>
      </c>
      <c r="I32">
        <v>116606</v>
      </c>
      <c r="J32" t="s">
        <v>7806</v>
      </c>
      <c r="K32" t="s">
        <v>7807</v>
      </c>
      <c r="L32" t="s">
        <v>7808</v>
      </c>
      <c r="M32" t="s">
        <v>8664</v>
      </c>
      <c r="N32">
        <v>260.88</v>
      </c>
      <c r="O32">
        <v>17.239999999999998</v>
      </c>
      <c r="P32">
        <v>6.6100000000000006E-2</v>
      </c>
      <c r="Q32">
        <v>86.96</v>
      </c>
      <c r="R32">
        <v>17.239999999999998</v>
      </c>
      <c r="S32">
        <v>1927.77</v>
      </c>
      <c r="T32">
        <v>108.24</v>
      </c>
      <c r="U32">
        <v>5.6099999999999997E-2</v>
      </c>
      <c r="V32">
        <v>91.8</v>
      </c>
      <c r="W32">
        <v>9.84</v>
      </c>
      <c r="X32" s="83" t="str">
        <f t="shared" si="0"/>
        <v>2113 - CHV OKC/LUBB</v>
      </c>
      <c r="Y32" s="83">
        <f t="shared" si="1"/>
        <v>11</v>
      </c>
    </row>
    <row r="33" spans="1:25" x14ac:dyDescent="0.25">
      <c r="A33" t="s">
        <v>7</v>
      </c>
      <c r="B33" t="s">
        <v>8651</v>
      </c>
      <c r="C33" t="s">
        <v>8652</v>
      </c>
      <c r="D33" t="s">
        <v>8653</v>
      </c>
      <c r="E33" t="s">
        <v>8654</v>
      </c>
      <c r="F33">
        <v>21131131</v>
      </c>
      <c r="G33" t="s">
        <v>8655</v>
      </c>
      <c r="H33" t="s">
        <v>8656</v>
      </c>
      <c r="I33">
        <v>116606</v>
      </c>
      <c r="J33" t="s">
        <v>7806</v>
      </c>
      <c r="K33" t="s">
        <v>7807</v>
      </c>
      <c r="L33" t="s">
        <v>7808</v>
      </c>
      <c r="M33" t="s">
        <v>8665</v>
      </c>
      <c r="N33">
        <v>170.46</v>
      </c>
      <c r="O33">
        <v>3.64</v>
      </c>
      <c r="P33">
        <v>2.1399999999999999E-2</v>
      </c>
      <c r="Q33">
        <v>56.82</v>
      </c>
      <c r="R33">
        <v>3.64</v>
      </c>
      <c r="S33">
        <v>1141.4100000000001</v>
      </c>
      <c r="T33">
        <v>71.14</v>
      </c>
      <c r="U33">
        <v>6.2300000000000001E-2</v>
      </c>
      <c r="V33">
        <v>49.63</v>
      </c>
      <c r="W33">
        <v>3.5569999999999999</v>
      </c>
      <c r="X33" s="83" t="str">
        <f t="shared" si="0"/>
        <v>2113 - CHV OKC/LUBB</v>
      </c>
      <c r="Y33" s="83">
        <f t="shared" si="1"/>
        <v>20</v>
      </c>
    </row>
    <row r="34" spans="1:25" x14ac:dyDescent="0.25">
      <c r="A34" t="s">
        <v>7</v>
      </c>
      <c r="B34" t="s">
        <v>8651</v>
      </c>
      <c r="C34" t="s">
        <v>8652</v>
      </c>
      <c r="D34" t="s">
        <v>8653</v>
      </c>
      <c r="E34" t="s">
        <v>8654</v>
      </c>
      <c r="F34">
        <v>21131131</v>
      </c>
      <c r="G34" t="s">
        <v>8655</v>
      </c>
      <c r="H34" t="s">
        <v>8656</v>
      </c>
      <c r="I34">
        <v>116606</v>
      </c>
      <c r="J34" t="s">
        <v>7806</v>
      </c>
      <c r="K34" t="s">
        <v>7807</v>
      </c>
      <c r="L34" t="s">
        <v>7808</v>
      </c>
      <c r="M34" t="s">
        <v>8680</v>
      </c>
      <c r="N34">
        <v>0</v>
      </c>
      <c r="S34">
        <v>161.74</v>
      </c>
      <c r="T34">
        <v>15.27</v>
      </c>
      <c r="U34">
        <v>9.4399999999999998E-2</v>
      </c>
      <c r="V34">
        <v>80.87</v>
      </c>
      <c r="W34">
        <v>3.8174999999999999</v>
      </c>
      <c r="X34" s="83" t="str">
        <f t="shared" si="0"/>
        <v>2113 - CHV OKC/LUBB</v>
      </c>
      <c r="Y34" s="83">
        <f t="shared" si="1"/>
        <v>4</v>
      </c>
    </row>
    <row r="35" spans="1:25" x14ac:dyDescent="0.25">
      <c r="A35" t="s">
        <v>7</v>
      </c>
      <c r="B35" t="s">
        <v>8651</v>
      </c>
      <c r="C35" t="s">
        <v>8652</v>
      </c>
      <c r="D35" t="s">
        <v>8653</v>
      </c>
      <c r="E35" t="s">
        <v>8654</v>
      </c>
      <c r="F35">
        <v>21131131</v>
      </c>
      <c r="G35" t="s">
        <v>8655</v>
      </c>
      <c r="H35" t="s">
        <v>8656</v>
      </c>
      <c r="I35">
        <v>116606</v>
      </c>
      <c r="J35" t="s">
        <v>7806</v>
      </c>
      <c r="K35" t="s">
        <v>7807</v>
      </c>
      <c r="L35" t="s">
        <v>7808</v>
      </c>
      <c r="M35" t="s">
        <v>8666</v>
      </c>
      <c r="N35">
        <v>50.54</v>
      </c>
      <c r="O35">
        <v>191.25</v>
      </c>
      <c r="P35">
        <v>3.7841</v>
      </c>
      <c r="Q35">
        <v>25.27</v>
      </c>
      <c r="R35">
        <v>191.25</v>
      </c>
      <c r="S35">
        <v>531.01</v>
      </c>
      <c r="T35">
        <v>191.25</v>
      </c>
      <c r="U35">
        <v>0.36020000000000002</v>
      </c>
      <c r="V35">
        <v>35.4</v>
      </c>
      <c r="W35">
        <v>38.25</v>
      </c>
      <c r="X35" s="83" t="str">
        <f t="shared" si="0"/>
        <v>2113 - CHV OKC/LUBB</v>
      </c>
      <c r="Y35" s="83">
        <f t="shared" si="1"/>
        <v>5</v>
      </c>
    </row>
    <row r="36" spans="1:25" x14ac:dyDescent="0.25">
      <c r="A36" t="s">
        <v>7</v>
      </c>
      <c r="B36" t="s">
        <v>8651</v>
      </c>
      <c r="C36" t="s">
        <v>8652</v>
      </c>
      <c r="D36" t="s">
        <v>8653</v>
      </c>
      <c r="E36" t="s">
        <v>8654</v>
      </c>
      <c r="F36">
        <v>21131131</v>
      </c>
      <c r="G36" t="s">
        <v>8655</v>
      </c>
      <c r="H36" t="s">
        <v>8656</v>
      </c>
      <c r="I36">
        <v>116606</v>
      </c>
      <c r="J36" t="s">
        <v>7806</v>
      </c>
      <c r="K36" t="s">
        <v>7807</v>
      </c>
      <c r="L36" t="s">
        <v>7808</v>
      </c>
      <c r="M36" t="s">
        <v>8667</v>
      </c>
      <c r="N36">
        <v>1379.32</v>
      </c>
      <c r="Q36">
        <v>689.66</v>
      </c>
      <c r="S36">
        <v>9859.27</v>
      </c>
      <c r="T36">
        <v>2140.5</v>
      </c>
      <c r="U36">
        <v>0.21709999999999999</v>
      </c>
      <c r="V36">
        <v>704.23</v>
      </c>
      <c r="W36">
        <v>214.05</v>
      </c>
      <c r="X36" s="83" t="str">
        <f t="shared" si="0"/>
        <v>2113 - CHV OKC/LUBB</v>
      </c>
      <c r="Y36" s="83">
        <f t="shared" si="1"/>
        <v>10</v>
      </c>
    </row>
    <row r="37" spans="1:25" x14ac:dyDescent="0.25">
      <c r="A37" t="s">
        <v>7</v>
      </c>
      <c r="B37" t="s">
        <v>8651</v>
      </c>
      <c r="C37" t="s">
        <v>8652</v>
      </c>
      <c r="D37" t="s">
        <v>8653</v>
      </c>
      <c r="E37" t="s">
        <v>8654</v>
      </c>
      <c r="F37">
        <v>21131131</v>
      </c>
      <c r="G37" t="s">
        <v>8655</v>
      </c>
      <c r="H37" t="s">
        <v>8656</v>
      </c>
      <c r="I37">
        <v>116606</v>
      </c>
      <c r="J37" t="s">
        <v>7806</v>
      </c>
      <c r="K37" t="s">
        <v>7807</v>
      </c>
      <c r="L37" t="s">
        <v>7808</v>
      </c>
      <c r="M37" t="s">
        <v>8668</v>
      </c>
      <c r="N37">
        <v>355.56</v>
      </c>
      <c r="O37">
        <v>1170</v>
      </c>
      <c r="P37">
        <v>3.2906</v>
      </c>
      <c r="Q37">
        <v>177.78</v>
      </c>
      <c r="S37">
        <v>3106.86</v>
      </c>
      <c r="T37">
        <v>1448.59</v>
      </c>
      <c r="U37">
        <v>0.46629999999999999</v>
      </c>
      <c r="V37">
        <v>155.34</v>
      </c>
      <c r="W37">
        <v>103.47071428571428</v>
      </c>
      <c r="X37" s="83" t="str">
        <f t="shared" si="0"/>
        <v>2113 - CHV OKC/LUBB</v>
      </c>
      <c r="Y37" s="83">
        <f t="shared" si="1"/>
        <v>14</v>
      </c>
    </row>
    <row r="38" spans="1:25" x14ac:dyDescent="0.25">
      <c r="A38" t="s">
        <v>7</v>
      </c>
      <c r="B38" t="s">
        <v>8651</v>
      </c>
      <c r="C38" t="s">
        <v>8652</v>
      </c>
      <c r="D38" t="s">
        <v>8653</v>
      </c>
      <c r="E38" t="s">
        <v>8654</v>
      </c>
      <c r="F38">
        <v>21131131</v>
      </c>
      <c r="G38" t="s">
        <v>8655</v>
      </c>
      <c r="H38" t="s">
        <v>8656</v>
      </c>
      <c r="I38">
        <v>116606</v>
      </c>
      <c r="J38" t="s">
        <v>7806</v>
      </c>
      <c r="K38" t="s">
        <v>7807</v>
      </c>
      <c r="L38" t="s">
        <v>7808</v>
      </c>
      <c r="M38" t="s">
        <v>8669</v>
      </c>
      <c r="N38">
        <v>0</v>
      </c>
      <c r="S38">
        <v>113.64</v>
      </c>
      <c r="V38">
        <v>113.64</v>
      </c>
      <c r="X38" s="83" t="str">
        <f t="shared" si="0"/>
        <v>2113 - CHV OKC/LUBB</v>
      </c>
      <c r="Y38" s="83">
        <f t="shared" si="1"/>
        <v>0</v>
      </c>
    </row>
    <row r="39" spans="1:25" x14ac:dyDescent="0.25">
      <c r="A39" t="s">
        <v>7</v>
      </c>
      <c r="B39" t="s">
        <v>8651</v>
      </c>
      <c r="C39" t="s">
        <v>8652</v>
      </c>
      <c r="D39" t="s">
        <v>8653</v>
      </c>
      <c r="E39" t="s">
        <v>8654</v>
      </c>
      <c r="F39">
        <v>21131131</v>
      </c>
      <c r="G39" t="s">
        <v>8655</v>
      </c>
      <c r="H39" t="s">
        <v>8656</v>
      </c>
      <c r="I39">
        <v>116606</v>
      </c>
      <c r="J39" t="s">
        <v>7806</v>
      </c>
      <c r="K39" t="s">
        <v>7807</v>
      </c>
      <c r="L39" t="s">
        <v>7808</v>
      </c>
      <c r="M39" t="s">
        <v>8670</v>
      </c>
      <c r="N39">
        <v>2823.52</v>
      </c>
      <c r="O39">
        <v>2164.5</v>
      </c>
      <c r="P39">
        <v>0.76659999999999995</v>
      </c>
      <c r="Q39">
        <v>705.88</v>
      </c>
      <c r="R39">
        <v>360.75</v>
      </c>
      <c r="S39">
        <v>29558.58</v>
      </c>
      <c r="T39">
        <v>4721.8100000000004</v>
      </c>
      <c r="U39">
        <v>0.15970000000000001</v>
      </c>
      <c r="V39">
        <v>671.79</v>
      </c>
      <c r="W39">
        <v>363.21615384615387</v>
      </c>
      <c r="X39" s="83" t="str">
        <f t="shared" si="0"/>
        <v>2113 - CHV OKC/LUBB</v>
      </c>
      <c r="Y39" s="83">
        <f t="shared" si="1"/>
        <v>13</v>
      </c>
    </row>
    <row r="40" spans="1:25" x14ac:dyDescent="0.25">
      <c r="A40" t="s">
        <v>7</v>
      </c>
      <c r="B40" t="s">
        <v>8651</v>
      </c>
      <c r="C40" t="s">
        <v>8652</v>
      </c>
      <c r="D40" t="s">
        <v>8653</v>
      </c>
      <c r="E40" t="s">
        <v>8654</v>
      </c>
      <c r="F40">
        <v>21131131</v>
      </c>
      <c r="G40" t="s">
        <v>8655</v>
      </c>
      <c r="H40" t="s">
        <v>8656</v>
      </c>
      <c r="I40">
        <v>116606</v>
      </c>
      <c r="J40" t="s">
        <v>7806</v>
      </c>
      <c r="K40" t="s">
        <v>7807</v>
      </c>
      <c r="L40" t="s">
        <v>7808</v>
      </c>
      <c r="M40" t="s">
        <v>8671</v>
      </c>
      <c r="N40">
        <v>6170.78</v>
      </c>
      <c r="O40">
        <v>6299.15</v>
      </c>
      <c r="P40">
        <v>1.0207999999999999</v>
      </c>
      <c r="Q40">
        <v>560.98</v>
      </c>
      <c r="R40">
        <v>1049.8583333333333</v>
      </c>
      <c r="S40">
        <v>57668.3</v>
      </c>
      <c r="T40">
        <v>23428.91</v>
      </c>
      <c r="U40">
        <v>0.40629999999999999</v>
      </c>
      <c r="V40">
        <v>544.04</v>
      </c>
      <c r="W40">
        <v>442.05490566037741</v>
      </c>
      <c r="X40" s="83" t="str">
        <f t="shared" si="0"/>
        <v>2113 - CHV OKC/LUBB</v>
      </c>
      <c r="Y40" s="83">
        <f t="shared" si="1"/>
        <v>52.999999999999993</v>
      </c>
    </row>
    <row r="41" spans="1:25" x14ac:dyDescent="0.25">
      <c r="A41" t="s">
        <v>7</v>
      </c>
      <c r="B41" t="s">
        <v>8651</v>
      </c>
      <c r="C41" t="s">
        <v>8652</v>
      </c>
      <c r="D41" t="s">
        <v>8653</v>
      </c>
      <c r="E41" t="s">
        <v>8654</v>
      </c>
      <c r="F41">
        <v>21131131</v>
      </c>
      <c r="G41" t="s">
        <v>8655</v>
      </c>
      <c r="H41" t="s">
        <v>8656</v>
      </c>
      <c r="I41">
        <v>116606</v>
      </c>
      <c r="J41" t="s">
        <v>7806</v>
      </c>
      <c r="K41" t="s">
        <v>7807</v>
      </c>
      <c r="L41" t="s">
        <v>7808</v>
      </c>
      <c r="M41" t="s">
        <v>8672</v>
      </c>
      <c r="N41">
        <v>453.33</v>
      </c>
      <c r="O41">
        <v>318.66000000000003</v>
      </c>
      <c r="P41">
        <v>0.70289999999999997</v>
      </c>
      <c r="Q41">
        <v>453.33</v>
      </c>
      <c r="R41">
        <v>318.66000000000003</v>
      </c>
      <c r="S41">
        <v>3403.55</v>
      </c>
      <c r="T41">
        <v>3494.47</v>
      </c>
      <c r="U41">
        <v>1.0266999999999999</v>
      </c>
      <c r="V41">
        <v>425.44</v>
      </c>
      <c r="W41">
        <v>499.21</v>
      </c>
      <c r="X41" s="83" t="str">
        <f t="shared" si="0"/>
        <v>2113 - CHV OKC/LUBB</v>
      </c>
      <c r="Y41" s="83">
        <f t="shared" si="1"/>
        <v>7</v>
      </c>
    </row>
    <row r="42" spans="1:25" x14ac:dyDescent="0.25">
      <c r="A42" t="s">
        <v>7</v>
      </c>
      <c r="B42" t="s">
        <v>8651</v>
      </c>
      <c r="C42" t="s">
        <v>8652</v>
      </c>
      <c r="D42" t="s">
        <v>8653</v>
      </c>
      <c r="E42" t="s">
        <v>8654</v>
      </c>
      <c r="F42">
        <v>21131131</v>
      </c>
      <c r="G42" t="s">
        <v>8655</v>
      </c>
      <c r="H42" t="s">
        <v>8656</v>
      </c>
      <c r="I42">
        <v>116606</v>
      </c>
      <c r="J42" t="s">
        <v>7806</v>
      </c>
      <c r="K42" t="s">
        <v>7807</v>
      </c>
      <c r="L42" t="s">
        <v>7808</v>
      </c>
      <c r="M42" t="s">
        <v>8673</v>
      </c>
      <c r="N42">
        <v>1269.99</v>
      </c>
      <c r="O42">
        <v>1908.58</v>
      </c>
      <c r="P42">
        <v>1.5027999999999999</v>
      </c>
      <c r="Q42">
        <v>423.33</v>
      </c>
      <c r="R42">
        <v>1908.58</v>
      </c>
      <c r="S42">
        <v>7465.24</v>
      </c>
      <c r="T42">
        <v>5374.52</v>
      </c>
      <c r="U42">
        <v>0.71989999999999998</v>
      </c>
      <c r="V42">
        <v>392.91</v>
      </c>
      <c r="W42">
        <v>383.89428571428573</v>
      </c>
      <c r="X42" s="83" t="str">
        <f t="shared" si="0"/>
        <v>2113 - CHV OKC/LUBB</v>
      </c>
      <c r="Y42" s="83">
        <f t="shared" si="1"/>
        <v>14</v>
      </c>
    </row>
    <row r="43" spans="1:25" x14ac:dyDescent="0.25">
      <c r="A43" t="s">
        <v>7</v>
      </c>
      <c r="B43" t="s">
        <v>8651</v>
      </c>
      <c r="C43" t="s">
        <v>8652</v>
      </c>
      <c r="D43" t="s">
        <v>8653</v>
      </c>
      <c r="E43" t="s">
        <v>8654</v>
      </c>
      <c r="F43">
        <v>21131131</v>
      </c>
      <c r="G43" t="s">
        <v>8655</v>
      </c>
      <c r="H43" t="s">
        <v>8656</v>
      </c>
      <c r="I43">
        <v>116606</v>
      </c>
      <c r="J43" t="s">
        <v>7806</v>
      </c>
      <c r="K43" t="s">
        <v>7807</v>
      </c>
      <c r="L43" t="s">
        <v>7808</v>
      </c>
      <c r="M43" t="s">
        <v>8674</v>
      </c>
      <c r="N43">
        <v>321.83999999999997</v>
      </c>
      <c r="O43">
        <v>221.89</v>
      </c>
      <c r="P43">
        <v>0.68940000000000001</v>
      </c>
      <c r="Q43">
        <v>321.83999999999997</v>
      </c>
      <c r="R43">
        <v>221.89</v>
      </c>
      <c r="S43">
        <v>3120.17</v>
      </c>
      <c r="T43">
        <v>4753.55</v>
      </c>
      <c r="U43">
        <v>1.5235000000000001</v>
      </c>
      <c r="V43">
        <v>222.87</v>
      </c>
      <c r="W43">
        <v>528.17222222222222</v>
      </c>
      <c r="X43" s="83" t="str">
        <f t="shared" si="0"/>
        <v>2113 - CHV OKC/LUBB</v>
      </c>
      <c r="Y43" s="83">
        <f t="shared" si="1"/>
        <v>9</v>
      </c>
    </row>
    <row r="44" spans="1:25" x14ac:dyDescent="0.25">
      <c r="A44" t="s">
        <v>7</v>
      </c>
      <c r="B44" t="s">
        <v>8651</v>
      </c>
      <c r="C44" t="s">
        <v>8652</v>
      </c>
      <c r="D44" t="s">
        <v>8653</v>
      </c>
      <c r="E44" t="s">
        <v>8654</v>
      </c>
      <c r="F44">
        <v>21131131</v>
      </c>
      <c r="G44" t="s">
        <v>8655</v>
      </c>
      <c r="H44" t="s">
        <v>8656</v>
      </c>
      <c r="I44">
        <v>116606</v>
      </c>
      <c r="J44" t="s">
        <v>7806</v>
      </c>
      <c r="K44" t="s">
        <v>7807</v>
      </c>
      <c r="L44" t="s">
        <v>7808</v>
      </c>
      <c r="M44" t="s">
        <v>8675</v>
      </c>
      <c r="N44">
        <v>73.12</v>
      </c>
      <c r="O44">
        <v>5.09</v>
      </c>
      <c r="P44">
        <v>6.9599999999999995E-2</v>
      </c>
      <c r="Q44">
        <v>73.12</v>
      </c>
      <c r="R44">
        <v>5.09</v>
      </c>
      <c r="S44">
        <v>1106.3399999999999</v>
      </c>
      <c r="T44">
        <v>98.84</v>
      </c>
      <c r="U44">
        <v>8.9300000000000004E-2</v>
      </c>
      <c r="V44">
        <v>85.1</v>
      </c>
      <c r="W44">
        <v>12.355</v>
      </c>
      <c r="X44" s="83" t="str">
        <f t="shared" si="0"/>
        <v>2113 - CHV OKC/LUBB</v>
      </c>
      <c r="Y44" s="83">
        <f t="shared" si="1"/>
        <v>8</v>
      </c>
    </row>
    <row r="45" spans="1:25" x14ac:dyDescent="0.25">
      <c r="A45" t="s">
        <v>7</v>
      </c>
      <c r="B45" t="s">
        <v>8651</v>
      </c>
      <c r="C45" t="s">
        <v>8652</v>
      </c>
      <c r="D45" t="s">
        <v>8653</v>
      </c>
      <c r="E45" t="s">
        <v>8654</v>
      </c>
      <c r="F45">
        <v>21131131</v>
      </c>
      <c r="G45" t="s">
        <v>8655</v>
      </c>
      <c r="H45" t="s">
        <v>8656</v>
      </c>
      <c r="I45">
        <v>116606</v>
      </c>
      <c r="J45" t="s">
        <v>7806</v>
      </c>
      <c r="K45" t="s">
        <v>7807</v>
      </c>
      <c r="L45" t="s">
        <v>7808</v>
      </c>
      <c r="M45" t="s">
        <v>7661</v>
      </c>
      <c r="N45">
        <v>159.34</v>
      </c>
      <c r="O45">
        <v>42.67</v>
      </c>
      <c r="P45">
        <v>0.26779999999999998</v>
      </c>
      <c r="Q45">
        <v>159.34</v>
      </c>
      <c r="R45">
        <v>21.335000000000001</v>
      </c>
      <c r="S45">
        <v>1139.5999999999999</v>
      </c>
      <c r="T45">
        <v>42.67</v>
      </c>
      <c r="U45">
        <v>3.7400000000000003E-2</v>
      </c>
      <c r="V45">
        <v>189.93</v>
      </c>
      <c r="W45">
        <v>10.6675</v>
      </c>
      <c r="X45" s="83" t="str">
        <f t="shared" si="0"/>
        <v>2113 - CHV OKC/LUBB</v>
      </c>
      <c r="Y45" s="83">
        <f t="shared" si="1"/>
        <v>4</v>
      </c>
    </row>
    <row r="46" spans="1:25" x14ac:dyDescent="0.25">
      <c r="A46" t="s">
        <v>7</v>
      </c>
      <c r="B46" t="s">
        <v>8651</v>
      </c>
      <c r="C46" t="s">
        <v>8652</v>
      </c>
      <c r="D46" t="s">
        <v>8653</v>
      </c>
      <c r="E46" t="s">
        <v>8654</v>
      </c>
      <c r="F46">
        <v>21131131</v>
      </c>
      <c r="G46" t="s">
        <v>8655</v>
      </c>
      <c r="H46" t="s">
        <v>8656</v>
      </c>
      <c r="I46">
        <v>116606</v>
      </c>
      <c r="J46" t="s">
        <v>7806</v>
      </c>
      <c r="K46" t="s">
        <v>7807</v>
      </c>
      <c r="L46" t="s">
        <v>7808</v>
      </c>
      <c r="M46" t="s">
        <v>7662</v>
      </c>
      <c r="N46">
        <v>241.94</v>
      </c>
      <c r="Q46">
        <v>241.94</v>
      </c>
      <c r="S46">
        <v>518.54</v>
      </c>
      <c r="V46">
        <v>259.27</v>
      </c>
      <c r="X46" s="83" t="str">
        <f t="shared" si="0"/>
        <v>2113 - CHV OKC/LUBB</v>
      </c>
      <c r="Y46" s="83">
        <f t="shared" si="1"/>
        <v>0</v>
      </c>
    </row>
    <row r="47" spans="1:25" x14ac:dyDescent="0.25">
      <c r="A47" t="s">
        <v>7</v>
      </c>
      <c r="B47" t="s">
        <v>8651</v>
      </c>
      <c r="C47" t="s">
        <v>8652</v>
      </c>
      <c r="D47" t="s">
        <v>8653</v>
      </c>
      <c r="E47" t="s">
        <v>8654</v>
      </c>
      <c r="F47">
        <v>21131131</v>
      </c>
      <c r="G47" t="s">
        <v>8655</v>
      </c>
      <c r="H47" t="s">
        <v>8656</v>
      </c>
      <c r="I47">
        <v>116606</v>
      </c>
      <c r="J47" t="s">
        <v>7806</v>
      </c>
      <c r="K47" t="s">
        <v>7807</v>
      </c>
      <c r="L47" t="s">
        <v>7808</v>
      </c>
      <c r="M47" t="s">
        <v>7663</v>
      </c>
      <c r="N47">
        <v>0</v>
      </c>
      <c r="S47">
        <v>997.41</v>
      </c>
      <c r="T47">
        <v>145.22</v>
      </c>
      <c r="U47">
        <v>0.14560000000000001</v>
      </c>
      <c r="V47">
        <v>166.24</v>
      </c>
      <c r="W47">
        <v>48.406666666666666</v>
      </c>
      <c r="X47" s="83" t="str">
        <f t="shared" si="0"/>
        <v>2113 - CHV OKC/LUBB</v>
      </c>
      <c r="Y47" s="83">
        <f t="shared" si="1"/>
        <v>3</v>
      </c>
    </row>
    <row r="48" spans="1:25" x14ac:dyDescent="0.25">
      <c r="A48" t="s">
        <v>7</v>
      </c>
      <c r="B48" t="s">
        <v>8651</v>
      </c>
      <c r="C48" t="s">
        <v>8652</v>
      </c>
      <c r="D48" t="s">
        <v>8653</v>
      </c>
      <c r="E48" t="s">
        <v>8654</v>
      </c>
      <c r="F48">
        <v>21131131</v>
      </c>
      <c r="G48" t="s">
        <v>8655</v>
      </c>
      <c r="H48" t="s">
        <v>8656</v>
      </c>
      <c r="I48">
        <v>116606</v>
      </c>
      <c r="J48" t="s">
        <v>7806</v>
      </c>
      <c r="K48" t="s">
        <v>7807</v>
      </c>
      <c r="L48" t="s">
        <v>7808</v>
      </c>
      <c r="M48" t="s">
        <v>7664</v>
      </c>
      <c r="N48">
        <v>241.94</v>
      </c>
      <c r="O48">
        <v>1993.37</v>
      </c>
      <c r="P48">
        <v>8.2391000000000005</v>
      </c>
      <c r="Q48">
        <v>241.94</v>
      </c>
      <c r="R48">
        <v>996.68499999999995</v>
      </c>
      <c r="S48">
        <v>842.64</v>
      </c>
      <c r="T48">
        <v>4088.05</v>
      </c>
      <c r="U48">
        <v>4.8514999999999997</v>
      </c>
      <c r="V48">
        <v>210.66</v>
      </c>
      <c r="W48">
        <v>454.22777777777782</v>
      </c>
      <c r="X48" s="83" t="str">
        <f t="shared" si="0"/>
        <v>2113 - CHV OKC/LUBB</v>
      </c>
      <c r="Y48" s="83">
        <f t="shared" si="1"/>
        <v>9</v>
      </c>
    </row>
    <row r="49" spans="1:25" x14ac:dyDescent="0.25">
      <c r="A49" t="s">
        <v>7</v>
      </c>
      <c r="B49" t="s">
        <v>8651</v>
      </c>
      <c r="C49" t="s">
        <v>8652</v>
      </c>
      <c r="D49" t="s">
        <v>8653</v>
      </c>
      <c r="E49" t="s">
        <v>8654</v>
      </c>
      <c r="F49">
        <v>21131131</v>
      </c>
      <c r="G49" t="s">
        <v>8655</v>
      </c>
      <c r="H49" t="s">
        <v>8656</v>
      </c>
      <c r="I49">
        <v>116606</v>
      </c>
      <c r="J49" t="s">
        <v>7806</v>
      </c>
      <c r="K49" t="s">
        <v>7807</v>
      </c>
      <c r="L49" t="s">
        <v>7808</v>
      </c>
      <c r="M49" t="s">
        <v>7667</v>
      </c>
      <c r="N49">
        <v>422.83</v>
      </c>
      <c r="O49">
        <v>236.68</v>
      </c>
      <c r="P49">
        <v>0.55979999999999996</v>
      </c>
      <c r="Q49">
        <v>422.83</v>
      </c>
      <c r="S49">
        <v>422.83</v>
      </c>
      <c r="T49">
        <v>536.78</v>
      </c>
      <c r="U49">
        <v>1.2695000000000001</v>
      </c>
      <c r="V49">
        <v>422.83</v>
      </c>
      <c r="W49">
        <v>178.92666666666665</v>
      </c>
      <c r="X49" s="83" t="str">
        <f t="shared" si="0"/>
        <v>2113 - CHV OKC/LUBB</v>
      </c>
      <c r="Y49" s="83">
        <f t="shared" si="1"/>
        <v>3</v>
      </c>
    </row>
    <row r="50" spans="1:25" x14ac:dyDescent="0.25">
      <c r="A50" t="s">
        <v>7</v>
      </c>
      <c r="B50" t="s">
        <v>8651</v>
      </c>
      <c r="C50" t="s">
        <v>8652</v>
      </c>
      <c r="D50" t="s">
        <v>8653</v>
      </c>
      <c r="E50" t="s">
        <v>8654</v>
      </c>
      <c r="F50">
        <v>21131131</v>
      </c>
      <c r="G50" t="s">
        <v>8655</v>
      </c>
      <c r="H50" t="s">
        <v>8656</v>
      </c>
      <c r="I50">
        <v>116606</v>
      </c>
      <c r="J50" t="s">
        <v>7806</v>
      </c>
      <c r="K50" t="s">
        <v>7807</v>
      </c>
      <c r="L50" t="s">
        <v>7808</v>
      </c>
      <c r="M50" t="s">
        <v>7665</v>
      </c>
      <c r="N50">
        <v>0</v>
      </c>
      <c r="O50">
        <v>566.67999999999995</v>
      </c>
      <c r="R50">
        <v>566.67999999999995</v>
      </c>
      <c r="S50">
        <v>1309.78</v>
      </c>
      <c r="T50">
        <v>1269.57</v>
      </c>
      <c r="U50">
        <v>0.96930000000000005</v>
      </c>
      <c r="V50">
        <v>436.59</v>
      </c>
      <c r="W50">
        <v>253.91399999999999</v>
      </c>
      <c r="X50" s="83" t="str">
        <f t="shared" si="0"/>
        <v>2113 - CHV OKC/LUBB</v>
      </c>
      <c r="Y50" s="83">
        <f t="shared" si="1"/>
        <v>5</v>
      </c>
    </row>
    <row r="51" spans="1:25" x14ac:dyDescent="0.25">
      <c r="A51" t="s">
        <v>7</v>
      </c>
      <c r="B51" t="s">
        <v>8651</v>
      </c>
      <c r="C51" t="s">
        <v>8652</v>
      </c>
      <c r="D51" t="s">
        <v>8653</v>
      </c>
      <c r="E51" t="s">
        <v>8654</v>
      </c>
      <c r="F51">
        <v>21131131</v>
      </c>
      <c r="G51" t="s">
        <v>8655</v>
      </c>
      <c r="H51" t="s">
        <v>8656</v>
      </c>
      <c r="I51">
        <v>116606</v>
      </c>
      <c r="J51" t="s">
        <v>7806</v>
      </c>
      <c r="K51" t="s">
        <v>7807</v>
      </c>
      <c r="L51" t="s">
        <v>7808</v>
      </c>
      <c r="M51" t="s">
        <v>7666</v>
      </c>
      <c r="N51">
        <v>0</v>
      </c>
      <c r="S51">
        <v>641.29999999999995</v>
      </c>
      <c r="T51">
        <v>212.8</v>
      </c>
      <c r="U51">
        <v>0.33179999999999998</v>
      </c>
      <c r="V51">
        <v>160.33000000000001</v>
      </c>
      <c r="W51">
        <v>70.933333333333337</v>
      </c>
      <c r="X51" s="83" t="str">
        <f t="shared" si="0"/>
        <v>2113 - CHV OKC/LUBB</v>
      </c>
      <c r="Y51" s="83">
        <f t="shared" si="1"/>
        <v>3</v>
      </c>
    </row>
    <row r="52" spans="1:25" x14ac:dyDescent="0.25">
      <c r="A52" t="s">
        <v>7</v>
      </c>
      <c r="B52" t="s">
        <v>8651</v>
      </c>
      <c r="C52" t="s">
        <v>8652</v>
      </c>
      <c r="D52" t="s">
        <v>8653</v>
      </c>
      <c r="E52" t="s">
        <v>8654</v>
      </c>
      <c r="F52">
        <v>21131135</v>
      </c>
      <c r="G52" t="s">
        <v>8681</v>
      </c>
      <c r="H52" t="s">
        <v>8682</v>
      </c>
      <c r="I52">
        <v>112428</v>
      </c>
      <c r="J52" t="s">
        <v>8216</v>
      </c>
      <c r="K52" t="s">
        <v>8218</v>
      </c>
      <c r="L52" t="s">
        <v>7808</v>
      </c>
      <c r="M52" t="s">
        <v>8658</v>
      </c>
      <c r="N52">
        <v>0</v>
      </c>
      <c r="S52">
        <v>208.79</v>
      </c>
      <c r="V52">
        <v>208.79</v>
      </c>
      <c r="X52" s="83" t="str">
        <f t="shared" si="0"/>
        <v>2113 - CHV OKC/LUBB</v>
      </c>
      <c r="Y52" s="83">
        <f t="shared" si="1"/>
        <v>0</v>
      </c>
    </row>
    <row r="53" spans="1:25" x14ac:dyDescent="0.25">
      <c r="A53" t="s">
        <v>7</v>
      </c>
      <c r="B53" t="s">
        <v>8651</v>
      </c>
      <c r="C53" t="s">
        <v>8652</v>
      </c>
      <c r="D53" t="s">
        <v>8653</v>
      </c>
      <c r="E53" t="s">
        <v>8654</v>
      </c>
      <c r="F53">
        <v>21131135</v>
      </c>
      <c r="G53" t="s">
        <v>8681</v>
      </c>
      <c r="H53" t="s">
        <v>8682</v>
      </c>
      <c r="I53">
        <v>112428</v>
      </c>
      <c r="J53" t="s">
        <v>8216</v>
      </c>
      <c r="K53" t="s">
        <v>8218</v>
      </c>
      <c r="L53" t="s">
        <v>7808</v>
      </c>
      <c r="M53" t="s">
        <v>8664</v>
      </c>
      <c r="N53">
        <v>0</v>
      </c>
      <c r="S53">
        <v>224.4</v>
      </c>
      <c r="V53">
        <v>74.8</v>
      </c>
      <c r="X53" s="83" t="str">
        <f t="shared" si="0"/>
        <v>2113 - CHV OKC/LUBB</v>
      </c>
      <c r="Y53" s="83">
        <f t="shared" si="1"/>
        <v>0</v>
      </c>
    </row>
    <row r="54" spans="1:25" x14ac:dyDescent="0.25">
      <c r="A54" t="s">
        <v>7</v>
      </c>
      <c r="B54" t="s">
        <v>8651</v>
      </c>
      <c r="C54" t="s">
        <v>8652</v>
      </c>
      <c r="D54" t="s">
        <v>8653</v>
      </c>
      <c r="E54" t="s">
        <v>8654</v>
      </c>
      <c r="F54">
        <v>21131135</v>
      </c>
      <c r="G54" t="s">
        <v>8681</v>
      </c>
      <c r="H54" t="s">
        <v>8682</v>
      </c>
      <c r="I54">
        <v>112428</v>
      </c>
      <c r="J54" t="s">
        <v>8216</v>
      </c>
      <c r="K54" t="s">
        <v>8218</v>
      </c>
      <c r="L54" t="s">
        <v>7808</v>
      </c>
      <c r="M54" t="s">
        <v>8665</v>
      </c>
      <c r="N54">
        <v>0</v>
      </c>
      <c r="S54">
        <v>108.28</v>
      </c>
      <c r="V54">
        <v>54.14</v>
      </c>
      <c r="X54" s="83" t="str">
        <f t="shared" si="0"/>
        <v>2113 - CHV OKC/LUBB</v>
      </c>
      <c r="Y54" s="83">
        <f t="shared" si="1"/>
        <v>0</v>
      </c>
    </row>
    <row r="55" spans="1:25" x14ac:dyDescent="0.25">
      <c r="A55" t="s">
        <v>7</v>
      </c>
      <c r="B55" t="s">
        <v>8651</v>
      </c>
      <c r="C55" t="s">
        <v>8652</v>
      </c>
      <c r="D55" t="s">
        <v>8653</v>
      </c>
      <c r="E55" t="s">
        <v>8654</v>
      </c>
      <c r="F55">
        <v>21131135</v>
      </c>
      <c r="G55" t="s">
        <v>8681</v>
      </c>
      <c r="H55" t="s">
        <v>8682</v>
      </c>
      <c r="I55">
        <v>112428</v>
      </c>
      <c r="J55" t="s">
        <v>8216</v>
      </c>
      <c r="K55" t="s">
        <v>8218</v>
      </c>
      <c r="L55" t="s">
        <v>7808</v>
      </c>
      <c r="M55" t="s">
        <v>8667</v>
      </c>
      <c r="N55">
        <v>689.66</v>
      </c>
      <c r="Q55">
        <v>689.66</v>
      </c>
      <c r="S55">
        <v>5501.86</v>
      </c>
      <c r="T55">
        <v>981.58</v>
      </c>
      <c r="U55">
        <v>0.1784</v>
      </c>
      <c r="V55">
        <v>687.73</v>
      </c>
      <c r="W55">
        <v>245.39500000000001</v>
      </c>
      <c r="X55" s="83" t="str">
        <f t="shared" si="0"/>
        <v>2113 - CHV OKC/LUBB</v>
      </c>
      <c r="Y55" s="83">
        <f t="shared" si="1"/>
        <v>4</v>
      </c>
    </row>
    <row r="56" spans="1:25" x14ac:dyDescent="0.25">
      <c r="A56" t="s">
        <v>7</v>
      </c>
      <c r="B56" t="s">
        <v>8651</v>
      </c>
      <c r="C56" t="s">
        <v>8652</v>
      </c>
      <c r="D56" t="s">
        <v>8653</v>
      </c>
      <c r="E56" t="s">
        <v>8654</v>
      </c>
      <c r="F56">
        <v>21131135</v>
      </c>
      <c r="G56" t="s">
        <v>8681</v>
      </c>
      <c r="H56" t="s">
        <v>8682</v>
      </c>
      <c r="I56">
        <v>112428</v>
      </c>
      <c r="J56" t="s">
        <v>8216</v>
      </c>
      <c r="K56" t="s">
        <v>8218</v>
      </c>
      <c r="L56" t="s">
        <v>7808</v>
      </c>
      <c r="M56" t="s">
        <v>8668</v>
      </c>
      <c r="N56">
        <v>177.78</v>
      </c>
      <c r="Q56">
        <v>177.78</v>
      </c>
      <c r="S56">
        <v>467.62</v>
      </c>
      <c r="T56">
        <v>101.25</v>
      </c>
      <c r="U56">
        <v>0.2165</v>
      </c>
      <c r="V56">
        <v>155.87</v>
      </c>
      <c r="W56">
        <v>20.25</v>
      </c>
      <c r="X56" s="83" t="str">
        <f t="shared" si="0"/>
        <v>2113 - CHV OKC/LUBB</v>
      </c>
      <c r="Y56" s="83">
        <f t="shared" si="1"/>
        <v>5</v>
      </c>
    </row>
    <row r="57" spans="1:25" x14ac:dyDescent="0.25">
      <c r="A57" t="s">
        <v>7</v>
      </c>
      <c r="B57" t="s">
        <v>8651</v>
      </c>
      <c r="C57" t="s">
        <v>8652</v>
      </c>
      <c r="D57" t="s">
        <v>8653</v>
      </c>
      <c r="E57" t="s">
        <v>8654</v>
      </c>
      <c r="F57">
        <v>21131135</v>
      </c>
      <c r="G57" t="s">
        <v>8681</v>
      </c>
      <c r="H57" t="s">
        <v>8682</v>
      </c>
      <c r="I57">
        <v>112428</v>
      </c>
      <c r="J57" t="s">
        <v>8216</v>
      </c>
      <c r="K57" t="s">
        <v>8218</v>
      </c>
      <c r="L57" t="s">
        <v>7808</v>
      </c>
      <c r="M57" t="s">
        <v>8670</v>
      </c>
      <c r="N57">
        <v>705.88</v>
      </c>
      <c r="Q57">
        <v>705.88</v>
      </c>
      <c r="S57">
        <v>6086.1</v>
      </c>
      <c r="T57">
        <v>1458.13</v>
      </c>
      <c r="U57">
        <v>0.23960000000000001</v>
      </c>
      <c r="V57">
        <v>676.23</v>
      </c>
      <c r="W57">
        <v>243.02166666666668</v>
      </c>
      <c r="X57" s="83" t="str">
        <f t="shared" si="0"/>
        <v>2113 - CHV OKC/LUBB</v>
      </c>
      <c r="Y57" s="83">
        <f t="shared" si="1"/>
        <v>6</v>
      </c>
    </row>
    <row r="58" spans="1:25" x14ac:dyDescent="0.25">
      <c r="A58" t="s">
        <v>7</v>
      </c>
      <c r="B58" t="s">
        <v>8651</v>
      </c>
      <c r="C58" t="s">
        <v>8652</v>
      </c>
      <c r="D58" t="s">
        <v>8653</v>
      </c>
      <c r="E58" t="s">
        <v>8654</v>
      </c>
      <c r="F58">
        <v>21131135</v>
      </c>
      <c r="G58" t="s">
        <v>8681</v>
      </c>
      <c r="H58" t="s">
        <v>8682</v>
      </c>
      <c r="I58">
        <v>112428</v>
      </c>
      <c r="J58" t="s">
        <v>8216</v>
      </c>
      <c r="K58" t="s">
        <v>8218</v>
      </c>
      <c r="L58" t="s">
        <v>7808</v>
      </c>
      <c r="M58" t="s">
        <v>8671</v>
      </c>
      <c r="N58">
        <v>1682.94</v>
      </c>
      <c r="O58">
        <v>74.03</v>
      </c>
      <c r="P58">
        <v>4.3999999999999997E-2</v>
      </c>
      <c r="Q58">
        <v>560.98</v>
      </c>
      <c r="R58">
        <v>10.575714285714286</v>
      </c>
      <c r="S58">
        <v>8846.51</v>
      </c>
      <c r="T58">
        <v>4829.3900000000003</v>
      </c>
      <c r="U58">
        <v>0.54590000000000005</v>
      </c>
      <c r="V58">
        <v>552.91</v>
      </c>
      <c r="W58">
        <v>268.29944444444448</v>
      </c>
      <c r="X58" s="83" t="str">
        <f t="shared" si="0"/>
        <v>2113 - CHV OKC/LUBB</v>
      </c>
      <c r="Y58" s="83">
        <f t="shared" si="1"/>
        <v>18</v>
      </c>
    </row>
    <row r="59" spans="1:25" x14ac:dyDescent="0.25">
      <c r="A59" t="s">
        <v>7</v>
      </c>
      <c r="B59" t="s">
        <v>8651</v>
      </c>
      <c r="C59" t="s">
        <v>8652</v>
      </c>
      <c r="D59" t="s">
        <v>8653</v>
      </c>
      <c r="E59" t="s">
        <v>8654</v>
      </c>
      <c r="F59">
        <v>21131135</v>
      </c>
      <c r="G59" t="s">
        <v>8681</v>
      </c>
      <c r="H59" t="s">
        <v>8682</v>
      </c>
      <c r="I59">
        <v>112428</v>
      </c>
      <c r="J59" t="s">
        <v>8216</v>
      </c>
      <c r="K59" t="s">
        <v>8218</v>
      </c>
      <c r="L59" t="s">
        <v>7808</v>
      </c>
      <c r="M59" t="s">
        <v>8673</v>
      </c>
      <c r="N59">
        <v>423.33</v>
      </c>
      <c r="O59">
        <v>10.58</v>
      </c>
      <c r="P59">
        <v>2.5000000000000001E-2</v>
      </c>
      <c r="Q59">
        <v>423.33</v>
      </c>
      <c r="R59">
        <v>10.58</v>
      </c>
      <c r="S59">
        <v>1636.56</v>
      </c>
      <c r="T59">
        <v>484.59</v>
      </c>
      <c r="U59">
        <v>0.29609999999999997</v>
      </c>
      <c r="V59">
        <v>409.14</v>
      </c>
      <c r="W59">
        <v>121.14749999999999</v>
      </c>
      <c r="X59" s="83" t="str">
        <f t="shared" si="0"/>
        <v>2113 - CHV OKC/LUBB</v>
      </c>
      <c r="Y59" s="83">
        <f t="shared" si="1"/>
        <v>4</v>
      </c>
    </row>
    <row r="60" spans="1:25" x14ac:dyDescent="0.25">
      <c r="A60" t="s">
        <v>7</v>
      </c>
      <c r="B60" t="s">
        <v>8651</v>
      </c>
      <c r="C60" t="s">
        <v>8652</v>
      </c>
      <c r="D60" t="s">
        <v>8653</v>
      </c>
      <c r="E60" t="s">
        <v>8654</v>
      </c>
      <c r="F60">
        <v>21131135</v>
      </c>
      <c r="G60" t="s">
        <v>8681</v>
      </c>
      <c r="H60" t="s">
        <v>8682</v>
      </c>
      <c r="I60">
        <v>112428</v>
      </c>
      <c r="J60" t="s">
        <v>8216</v>
      </c>
      <c r="K60" t="s">
        <v>8218</v>
      </c>
      <c r="L60" t="s">
        <v>7808</v>
      </c>
      <c r="M60" t="s">
        <v>8674</v>
      </c>
      <c r="N60">
        <v>0</v>
      </c>
      <c r="S60">
        <v>629.79999999999995</v>
      </c>
      <c r="V60">
        <v>209.93</v>
      </c>
      <c r="X60" s="83" t="str">
        <f t="shared" si="0"/>
        <v>2113 - CHV OKC/LUBB</v>
      </c>
      <c r="Y60" s="83">
        <f t="shared" si="1"/>
        <v>0</v>
      </c>
    </row>
    <row r="61" spans="1:25" x14ac:dyDescent="0.25">
      <c r="A61" t="s">
        <v>7</v>
      </c>
      <c r="B61" t="s">
        <v>8651</v>
      </c>
      <c r="C61" t="s">
        <v>8652</v>
      </c>
      <c r="D61" t="s">
        <v>8653</v>
      </c>
      <c r="E61" t="s">
        <v>8654</v>
      </c>
      <c r="F61">
        <v>21131135</v>
      </c>
      <c r="G61" t="s">
        <v>8681</v>
      </c>
      <c r="H61" t="s">
        <v>8682</v>
      </c>
      <c r="I61">
        <v>173040</v>
      </c>
      <c r="J61" t="s">
        <v>8303</v>
      </c>
      <c r="K61" t="s">
        <v>8305</v>
      </c>
      <c r="L61" t="s">
        <v>7808</v>
      </c>
      <c r="M61" t="s">
        <v>8658</v>
      </c>
      <c r="N61">
        <v>384.62</v>
      </c>
      <c r="Q61">
        <v>384.62</v>
      </c>
      <c r="S61">
        <v>593.41</v>
      </c>
      <c r="V61">
        <v>296.70999999999998</v>
      </c>
      <c r="X61" s="83" t="str">
        <f t="shared" si="0"/>
        <v>2113 - CHV OKC/LUBB</v>
      </c>
      <c r="Y61" s="83">
        <f t="shared" si="1"/>
        <v>0</v>
      </c>
    </row>
    <row r="62" spans="1:25" x14ac:dyDescent="0.25">
      <c r="A62" t="s">
        <v>7</v>
      </c>
      <c r="B62" t="s">
        <v>8651</v>
      </c>
      <c r="C62" t="s">
        <v>8652</v>
      </c>
      <c r="D62" t="s">
        <v>8653</v>
      </c>
      <c r="E62" t="s">
        <v>8654</v>
      </c>
      <c r="F62">
        <v>21131135</v>
      </c>
      <c r="G62" t="s">
        <v>8681</v>
      </c>
      <c r="H62" t="s">
        <v>8682</v>
      </c>
      <c r="I62">
        <v>173040</v>
      </c>
      <c r="J62" t="s">
        <v>8303</v>
      </c>
      <c r="K62" t="s">
        <v>8305</v>
      </c>
      <c r="L62" t="s">
        <v>7808</v>
      </c>
      <c r="M62" t="s">
        <v>8660</v>
      </c>
      <c r="N62">
        <v>0</v>
      </c>
      <c r="S62">
        <v>46.5</v>
      </c>
      <c r="V62">
        <v>15.5</v>
      </c>
      <c r="X62" s="83" t="str">
        <f t="shared" si="0"/>
        <v>2113 - CHV OKC/LUBB</v>
      </c>
      <c r="Y62" s="83">
        <f t="shared" si="1"/>
        <v>0</v>
      </c>
    </row>
    <row r="63" spans="1:25" x14ac:dyDescent="0.25">
      <c r="A63" t="s">
        <v>7</v>
      </c>
      <c r="B63" t="s">
        <v>8651</v>
      </c>
      <c r="C63" t="s">
        <v>8652</v>
      </c>
      <c r="D63" t="s">
        <v>8653</v>
      </c>
      <c r="E63" t="s">
        <v>8654</v>
      </c>
      <c r="F63">
        <v>21131135</v>
      </c>
      <c r="G63" t="s">
        <v>8681</v>
      </c>
      <c r="H63" t="s">
        <v>8682</v>
      </c>
      <c r="I63">
        <v>173040</v>
      </c>
      <c r="J63" t="s">
        <v>8303</v>
      </c>
      <c r="K63" t="s">
        <v>8305</v>
      </c>
      <c r="L63" t="s">
        <v>7808</v>
      </c>
      <c r="M63" t="s">
        <v>8661</v>
      </c>
      <c r="N63">
        <v>25</v>
      </c>
      <c r="Q63">
        <v>25</v>
      </c>
      <c r="S63">
        <v>121.39</v>
      </c>
      <c r="V63">
        <v>24.28</v>
      </c>
      <c r="X63" s="83" t="str">
        <f t="shared" si="0"/>
        <v>2113 - CHV OKC/LUBB</v>
      </c>
      <c r="Y63" s="83">
        <f t="shared" si="1"/>
        <v>0</v>
      </c>
    </row>
    <row r="64" spans="1:25" x14ac:dyDescent="0.25">
      <c r="A64" t="s">
        <v>7</v>
      </c>
      <c r="B64" t="s">
        <v>8651</v>
      </c>
      <c r="C64" t="s">
        <v>8652</v>
      </c>
      <c r="D64" t="s">
        <v>8653</v>
      </c>
      <c r="E64" t="s">
        <v>8654</v>
      </c>
      <c r="F64">
        <v>21131135</v>
      </c>
      <c r="G64" t="s">
        <v>8681</v>
      </c>
      <c r="H64" t="s">
        <v>8682</v>
      </c>
      <c r="I64">
        <v>173040</v>
      </c>
      <c r="J64" t="s">
        <v>8303</v>
      </c>
      <c r="K64" t="s">
        <v>8305</v>
      </c>
      <c r="L64" t="s">
        <v>7808</v>
      </c>
      <c r="M64" t="s">
        <v>8662</v>
      </c>
      <c r="N64">
        <v>0</v>
      </c>
      <c r="S64">
        <v>538.75</v>
      </c>
      <c r="T64">
        <v>469.86</v>
      </c>
      <c r="U64">
        <v>0.87209999999999999</v>
      </c>
      <c r="V64">
        <v>179.58</v>
      </c>
      <c r="W64">
        <v>117.465</v>
      </c>
      <c r="X64" s="83" t="str">
        <f t="shared" si="0"/>
        <v>2113 - CHV OKC/LUBB</v>
      </c>
      <c r="Y64" s="83">
        <f t="shared" si="1"/>
        <v>4</v>
      </c>
    </row>
    <row r="65" spans="1:25" x14ac:dyDescent="0.25">
      <c r="A65" t="s">
        <v>7</v>
      </c>
      <c r="B65" t="s">
        <v>8651</v>
      </c>
      <c r="C65" t="s">
        <v>8652</v>
      </c>
      <c r="D65" t="s">
        <v>8653</v>
      </c>
      <c r="E65" t="s">
        <v>8654</v>
      </c>
      <c r="F65">
        <v>21131135</v>
      </c>
      <c r="G65" t="s">
        <v>8681</v>
      </c>
      <c r="H65" t="s">
        <v>8682</v>
      </c>
      <c r="I65">
        <v>173040</v>
      </c>
      <c r="J65" t="s">
        <v>8303</v>
      </c>
      <c r="K65" t="s">
        <v>8305</v>
      </c>
      <c r="L65" t="s">
        <v>7808</v>
      </c>
      <c r="M65" t="s">
        <v>8663</v>
      </c>
      <c r="S65">
        <v>22.99</v>
      </c>
      <c r="T65">
        <v>145.46</v>
      </c>
      <c r="U65">
        <v>6.3270999999999997</v>
      </c>
      <c r="V65">
        <v>22.99</v>
      </c>
      <c r="W65">
        <v>72.73</v>
      </c>
      <c r="X65" s="83" t="str">
        <f t="shared" si="0"/>
        <v>2113 - CHV OKC/LUBB</v>
      </c>
      <c r="Y65" s="83">
        <f t="shared" si="1"/>
        <v>2</v>
      </c>
    </row>
    <row r="66" spans="1:25" x14ac:dyDescent="0.25">
      <c r="A66" t="s">
        <v>7</v>
      </c>
      <c r="B66" t="s">
        <v>8651</v>
      </c>
      <c r="C66" t="s">
        <v>8652</v>
      </c>
      <c r="D66" t="s">
        <v>8653</v>
      </c>
      <c r="E66" t="s">
        <v>8654</v>
      </c>
      <c r="F66">
        <v>21131135</v>
      </c>
      <c r="G66" t="s">
        <v>8681</v>
      </c>
      <c r="H66" t="s">
        <v>8682</v>
      </c>
      <c r="I66">
        <v>173040</v>
      </c>
      <c r="J66" t="s">
        <v>8303</v>
      </c>
      <c r="K66" t="s">
        <v>8305</v>
      </c>
      <c r="L66" t="s">
        <v>7808</v>
      </c>
      <c r="M66" t="s">
        <v>8664</v>
      </c>
      <c r="N66">
        <v>86.96</v>
      </c>
      <c r="Q66">
        <v>86.96</v>
      </c>
      <c r="S66">
        <v>409.19</v>
      </c>
      <c r="V66">
        <v>81.84</v>
      </c>
      <c r="X66" s="83" t="str">
        <f t="shared" si="0"/>
        <v>2113 - CHV OKC/LUBB</v>
      </c>
      <c r="Y66" s="83">
        <f t="shared" si="1"/>
        <v>0</v>
      </c>
    </row>
    <row r="67" spans="1:25" x14ac:dyDescent="0.25">
      <c r="A67" t="s">
        <v>7</v>
      </c>
      <c r="B67" t="s">
        <v>8651</v>
      </c>
      <c r="C67" t="s">
        <v>8652</v>
      </c>
      <c r="D67" t="s">
        <v>8653</v>
      </c>
      <c r="E67" t="s">
        <v>8654</v>
      </c>
      <c r="F67">
        <v>21131135</v>
      </c>
      <c r="G67" t="s">
        <v>8681</v>
      </c>
      <c r="H67" t="s">
        <v>8682</v>
      </c>
      <c r="I67">
        <v>173040</v>
      </c>
      <c r="J67" t="s">
        <v>8303</v>
      </c>
      <c r="K67" t="s">
        <v>8305</v>
      </c>
      <c r="L67" t="s">
        <v>7808</v>
      </c>
      <c r="M67" t="s">
        <v>8665</v>
      </c>
      <c r="N67">
        <v>56.82</v>
      </c>
      <c r="Q67">
        <v>56.82</v>
      </c>
      <c r="S67">
        <v>392.22</v>
      </c>
      <c r="V67">
        <v>49.03</v>
      </c>
      <c r="X67" s="83" t="str">
        <f t="shared" ref="X67:X130" si="2">CONCATENATE(C67," - ",D67)</f>
        <v>2113 - CHV OKC/LUBB</v>
      </c>
      <c r="Y67" s="83">
        <f t="shared" ref="Y67:Y130" si="3">IFERROR((IF($S67=0,0,$T67/$W67)),0)</f>
        <v>0</v>
      </c>
    </row>
    <row r="68" spans="1:25" x14ac:dyDescent="0.25">
      <c r="A68" t="s">
        <v>7</v>
      </c>
      <c r="B68" t="s">
        <v>8651</v>
      </c>
      <c r="C68" t="s">
        <v>8652</v>
      </c>
      <c r="D68" t="s">
        <v>8653</v>
      </c>
      <c r="E68" t="s">
        <v>8654</v>
      </c>
      <c r="F68">
        <v>21131135</v>
      </c>
      <c r="G68" t="s">
        <v>8681</v>
      </c>
      <c r="H68" t="s">
        <v>8682</v>
      </c>
      <c r="I68">
        <v>173040</v>
      </c>
      <c r="J68" t="s">
        <v>8303</v>
      </c>
      <c r="K68" t="s">
        <v>8305</v>
      </c>
      <c r="L68" t="s">
        <v>7808</v>
      </c>
      <c r="M68" t="s">
        <v>8667</v>
      </c>
      <c r="N68">
        <v>0</v>
      </c>
      <c r="S68">
        <v>4223.3100000000004</v>
      </c>
      <c r="T68">
        <v>1458.75</v>
      </c>
      <c r="U68">
        <v>0.34539999999999998</v>
      </c>
      <c r="V68">
        <v>703.89</v>
      </c>
      <c r="W68">
        <v>291.75</v>
      </c>
      <c r="X68" s="83" t="str">
        <f t="shared" si="2"/>
        <v>2113 - CHV OKC/LUBB</v>
      </c>
      <c r="Y68" s="83">
        <f t="shared" si="3"/>
        <v>5</v>
      </c>
    </row>
    <row r="69" spans="1:25" x14ac:dyDescent="0.25">
      <c r="A69" t="s">
        <v>7</v>
      </c>
      <c r="B69" t="s">
        <v>8651</v>
      </c>
      <c r="C69" t="s">
        <v>8652</v>
      </c>
      <c r="D69" t="s">
        <v>8653</v>
      </c>
      <c r="E69" t="s">
        <v>8654</v>
      </c>
      <c r="F69">
        <v>21131135</v>
      </c>
      <c r="G69" t="s">
        <v>8681</v>
      </c>
      <c r="H69" t="s">
        <v>8682</v>
      </c>
      <c r="I69">
        <v>173040</v>
      </c>
      <c r="J69" t="s">
        <v>8303</v>
      </c>
      <c r="K69" t="s">
        <v>8305</v>
      </c>
      <c r="L69" t="s">
        <v>7808</v>
      </c>
      <c r="M69" t="s">
        <v>8668</v>
      </c>
      <c r="N69">
        <v>177.78</v>
      </c>
      <c r="Q69">
        <v>177.78</v>
      </c>
      <c r="S69">
        <v>1421.04</v>
      </c>
      <c r="T69">
        <v>338.47</v>
      </c>
      <c r="U69">
        <v>0.2382</v>
      </c>
      <c r="V69">
        <v>157.88999999999999</v>
      </c>
      <c r="W69">
        <v>56.411666666666669</v>
      </c>
      <c r="X69" s="83" t="str">
        <f t="shared" si="2"/>
        <v>2113 - CHV OKC/LUBB</v>
      </c>
      <c r="Y69" s="83">
        <f t="shared" si="3"/>
        <v>6</v>
      </c>
    </row>
    <row r="70" spans="1:25" x14ac:dyDescent="0.25">
      <c r="A70" t="s">
        <v>7</v>
      </c>
      <c r="B70" t="s">
        <v>8651</v>
      </c>
      <c r="C70" t="s">
        <v>8652</v>
      </c>
      <c r="D70" t="s">
        <v>8653</v>
      </c>
      <c r="E70" t="s">
        <v>8654</v>
      </c>
      <c r="F70">
        <v>21131135</v>
      </c>
      <c r="G70" t="s">
        <v>8681</v>
      </c>
      <c r="H70" t="s">
        <v>8682</v>
      </c>
      <c r="I70">
        <v>173040</v>
      </c>
      <c r="J70" t="s">
        <v>8303</v>
      </c>
      <c r="K70" t="s">
        <v>8305</v>
      </c>
      <c r="L70" t="s">
        <v>7808</v>
      </c>
      <c r="M70" t="s">
        <v>8670</v>
      </c>
      <c r="N70">
        <v>705.88</v>
      </c>
      <c r="O70">
        <v>755.26</v>
      </c>
      <c r="P70">
        <v>1.07</v>
      </c>
      <c r="Q70">
        <v>705.88</v>
      </c>
      <c r="S70">
        <v>5377.41</v>
      </c>
      <c r="T70">
        <v>2505.84</v>
      </c>
      <c r="U70">
        <v>0.46600000000000003</v>
      </c>
      <c r="V70">
        <v>672.18</v>
      </c>
      <c r="W70">
        <v>501.16800000000001</v>
      </c>
      <c r="X70" s="83" t="str">
        <f t="shared" si="2"/>
        <v>2113 - CHV OKC/LUBB</v>
      </c>
      <c r="Y70" s="83">
        <f t="shared" si="3"/>
        <v>5</v>
      </c>
    </row>
    <row r="71" spans="1:25" x14ac:dyDescent="0.25">
      <c r="A71" t="s">
        <v>7</v>
      </c>
      <c r="B71" t="s">
        <v>8651</v>
      </c>
      <c r="C71" t="s">
        <v>8652</v>
      </c>
      <c r="D71" t="s">
        <v>8653</v>
      </c>
      <c r="E71" t="s">
        <v>8654</v>
      </c>
      <c r="F71">
        <v>21131135</v>
      </c>
      <c r="G71" t="s">
        <v>8681</v>
      </c>
      <c r="H71" t="s">
        <v>8682</v>
      </c>
      <c r="I71">
        <v>173040</v>
      </c>
      <c r="J71" t="s">
        <v>8303</v>
      </c>
      <c r="K71" t="s">
        <v>8305</v>
      </c>
      <c r="L71" t="s">
        <v>7808</v>
      </c>
      <c r="M71" t="s">
        <v>8671</v>
      </c>
      <c r="N71">
        <v>1121.96</v>
      </c>
      <c r="O71">
        <v>251.25</v>
      </c>
      <c r="P71">
        <v>0.22389999999999999</v>
      </c>
      <c r="Q71">
        <v>560.98</v>
      </c>
      <c r="R71">
        <v>251.25</v>
      </c>
      <c r="S71">
        <v>15228.84</v>
      </c>
      <c r="T71">
        <v>1855.96</v>
      </c>
      <c r="U71">
        <v>0.12189999999999999</v>
      </c>
      <c r="V71">
        <v>543.89</v>
      </c>
      <c r="W71">
        <v>154.66333333333333</v>
      </c>
      <c r="X71" s="83" t="str">
        <f t="shared" si="2"/>
        <v>2113 - CHV OKC/LUBB</v>
      </c>
      <c r="Y71" s="83">
        <f t="shared" si="3"/>
        <v>12</v>
      </c>
    </row>
    <row r="72" spans="1:25" x14ac:dyDescent="0.25">
      <c r="A72" t="s">
        <v>7</v>
      </c>
      <c r="B72" t="s">
        <v>8651</v>
      </c>
      <c r="C72" t="s">
        <v>8652</v>
      </c>
      <c r="D72" t="s">
        <v>8653</v>
      </c>
      <c r="E72" t="s">
        <v>8654</v>
      </c>
      <c r="F72">
        <v>21131135</v>
      </c>
      <c r="G72" t="s">
        <v>8681</v>
      </c>
      <c r="H72" t="s">
        <v>8682</v>
      </c>
      <c r="I72">
        <v>173040</v>
      </c>
      <c r="J72" t="s">
        <v>8303</v>
      </c>
      <c r="K72" t="s">
        <v>8305</v>
      </c>
      <c r="L72" t="s">
        <v>7808</v>
      </c>
      <c r="M72" t="s">
        <v>8673</v>
      </c>
      <c r="N72">
        <v>423.33</v>
      </c>
      <c r="Q72">
        <v>423.33</v>
      </c>
      <c r="S72">
        <v>3136.56</v>
      </c>
      <c r="T72">
        <v>339.86</v>
      </c>
      <c r="U72">
        <v>0.1084</v>
      </c>
      <c r="V72">
        <v>392.07</v>
      </c>
      <c r="W72">
        <v>169.93</v>
      </c>
      <c r="X72" s="83" t="str">
        <f t="shared" si="2"/>
        <v>2113 - CHV OKC/LUBB</v>
      </c>
      <c r="Y72" s="83">
        <f t="shared" si="3"/>
        <v>2</v>
      </c>
    </row>
    <row r="73" spans="1:25" x14ac:dyDescent="0.25">
      <c r="A73" t="s">
        <v>7</v>
      </c>
      <c r="B73" t="s">
        <v>8651</v>
      </c>
      <c r="C73" t="s">
        <v>8652</v>
      </c>
      <c r="D73" t="s">
        <v>8653</v>
      </c>
      <c r="E73" t="s">
        <v>8654</v>
      </c>
      <c r="F73">
        <v>21131135</v>
      </c>
      <c r="G73" t="s">
        <v>8681</v>
      </c>
      <c r="H73" t="s">
        <v>8682</v>
      </c>
      <c r="I73">
        <v>173040</v>
      </c>
      <c r="J73" t="s">
        <v>8303</v>
      </c>
      <c r="K73" t="s">
        <v>8305</v>
      </c>
      <c r="L73" t="s">
        <v>7808</v>
      </c>
      <c r="M73" t="s">
        <v>8675</v>
      </c>
      <c r="N73">
        <v>0</v>
      </c>
      <c r="S73">
        <v>355.4</v>
      </c>
      <c r="V73">
        <v>88.85</v>
      </c>
      <c r="X73" s="83" t="str">
        <f t="shared" si="2"/>
        <v>2113 - CHV OKC/LUBB</v>
      </c>
      <c r="Y73" s="83">
        <f t="shared" si="3"/>
        <v>0</v>
      </c>
    </row>
    <row r="74" spans="1:25" x14ac:dyDescent="0.25">
      <c r="A74" t="s">
        <v>7</v>
      </c>
      <c r="B74" t="s">
        <v>8651</v>
      </c>
      <c r="C74" t="s">
        <v>8652</v>
      </c>
      <c r="D74" t="s">
        <v>8653</v>
      </c>
      <c r="E74" t="s">
        <v>8654</v>
      </c>
      <c r="F74">
        <v>21131135</v>
      </c>
      <c r="G74" t="s">
        <v>8681</v>
      </c>
      <c r="H74" t="s">
        <v>8682</v>
      </c>
      <c r="I74">
        <v>173040</v>
      </c>
      <c r="J74" t="s">
        <v>8303</v>
      </c>
      <c r="K74" t="s">
        <v>8305</v>
      </c>
      <c r="L74" t="s">
        <v>7808</v>
      </c>
      <c r="M74" t="s">
        <v>8676</v>
      </c>
      <c r="N74">
        <v>28.05</v>
      </c>
      <c r="Q74">
        <v>28.05</v>
      </c>
      <c r="S74">
        <v>768.79</v>
      </c>
      <c r="T74">
        <v>21.88</v>
      </c>
      <c r="U74">
        <v>2.8500000000000001E-2</v>
      </c>
      <c r="V74">
        <v>96.1</v>
      </c>
      <c r="W74">
        <v>10.94</v>
      </c>
      <c r="X74" s="83" t="str">
        <f t="shared" si="2"/>
        <v>2113 - CHV OKC/LUBB</v>
      </c>
      <c r="Y74" s="83">
        <f t="shared" si="3"/>
        <v>2</v>
      </c>
    </row>
    <row r="75" spans="1:25" x14ac:dyDescent="0.25">
      <c r="A75" t="s">
        <v>7</v>
      </c>
      <c r="B75" t="s">
        <v>8651</v>
      </c>
      <c r="C75" t="s">
        <v>8652</v>
      </c>
      <c r="D75" t="s">
        <v>8653</v>
      </c>
      <c r="E75" t="s">
        <v>8654</v>
      </c>
      <c r="F75">
        <v>21131135</v>
      </c>
      <c r="G75" t="s">
        <v>8681</v>
      </c>
      <c r="H75" t="s">
        <v>8682</v>
      </c>
      <c r="I75">
        <v>173040</v>
      </c>
      <c r="J75" t="s">
        <v>8303</v>
      </c>
      <c r="K75" t="s">
        <v>8305</v>
      </c>
      <c r="L75" t="s">
        <v>7808</v>
      </c>
      <c r="M75" t="s">
        <v>8677</v>
      </c>
      <c r="N75">
        <v>247.13</v>
      </c>
      <c r="Q75">
        <v>247.13</v>
      </c>
      <c r="S75">
        <v>1920.14</v>
      </c>
      <c r="T75">
        <v>2691.95</v>
      </c>
      <c r="U75">
        <v>1.4019999999999999</v>
      </c>
      <c r="V75">
        <v>240.02</v>
      </c>
      <c r="W75">
        <v>2691.95</v>
      </c>
      <c r="X75" s="83" t="str">
        <f t="shared" si="2"/>
        <v>2113 - CHV OKC/LUBB</v>
      </c>
      <c r="Y75" s="83">
        <f t="shared" si="3"/>
        <v>1</v>
      </c>
    </row>
    <row r="76" spans="1:25" x14ac:dyDescent="0.25">
      <c r="A76" t="s">
        <v>7</v>
      </c>
      <c r="B76" t="s">
        <v>8651</v>
      </c>
      <c r="C76" t="s">
        <v>8652</v>
      </c>
      <c r="D76" t="s">
        <v>8653</v>
      </c>
      <c r="E76" t="s">
        <v>8654</v>
      </c>
      <c r="F76">
        <v>21131135</v>
      </c>
      <c r="G76" t="s">
        <v>8681</v>
      </c>
      <c r="H76" t="s">
        <v>8682</v>
      </c>
      <c r="I76">
        <v>173040</v>
      </c>
      <c r="J76" t="s">
        <v>8303</v>
      </c>
      <c r="K76" t="s">
        <v>8305</v>
      </c>
      <c r="L76" t="s">
        <v>7808</v>
      </c>
      <c r="M76" t="s">
        <v>8678</v>
      </c>
      <c r="N76">
        <v>55.56</v>
      </c>
      <c r="Q76">
        <v>55.56</v>
      </c>
      <c r="S76">
        <v>590.04</v>
      </c>
      <c r="V76">
        <v>73.760000000000005</v>
      </c>
      <c r="X76" s="83" t="str">
        <f t="shared" si="2"/>
        <v>2113 - CHV OKC/LUBB</v>
      </c>
      <c r="Y76" s="83">
        <f t="shared" si="3"/>
        <v>0</v>
      </c>
    </row>
    <row r="77" spans="1:25" x14ac:dyDescent="0.25">
      <c r="A77" t="s">
        <v>7</v>
      </c>
      <c r="B77" t="s">
        <v>8651</v>
      </c>
      <c r="C77" t="s">
        <v>8728</v>
      </c>
      <c r="D77" t="s">
        <v>8729</v>
      </c>
      <c r="E77" t="s">
        <v>8730</v>
      </c>
      <c r="F77">
        <v>21141144</v>
      </c>
      <c r="G77" t="s">
        <v>8731</v>
      </c>
      <c r="H77" t="s">
        <v>8732</v>
      </c>
      <c r="I77">
        <v>114147</v>
      </c>
      <c r="J77" t="s">
        <v>8227</v>
      </c>
      <c r="K77" t="s">
        <v>8229</v>
      </c>
      <c r="L77" t="s">
        <v>8224</v>
      </c>
      <c r="M77" t="s">
        <v>8660</v>
      </c>
      <c r="N77">
        <v>0</v>
      </c>
      <c r="S77">
        <v>22.83</v>
      </c>
      <c r="V77">
        <v>22.83</v>
      </c>
      <c r="X77" s="83" t="str">
        <f t="shared" si="2"/>
        <v>2114 - CHV MEMPHIS</v>
      </c>
      <c r="Y77" s="83">
        <f t="shared" si="3"/>
        <v>0</v>
      </c>
    </row>
    <row r="78" spans="1:25" x14ac:dyDescent="0.25">
      <c r="A78" t="s">
        <v>7</v>
      </c>
      <c r="B78" t="s">
        <v>8651</v>
      </c>
      <c r="C78" t="s">
        <v>8728</v>
      </c>
      <c r="D78" t="s">
        <v>8729</v>
      </c>
      <c r="E78" t="s">
        <v>8730</v>
      </c>
      <c r="F78">
        <v>21141144</v>
      </c>
      <c r="G78" t="s">
        <v>8731</v>
      </c>
      <c r="H78" t="s">
        <v>8732</v>
      </c>
      <c r="I78">
        <v>114147</v>
      </c>
      <c r="J78" t="s">
        <v>8227</v>
      </c>
      <c r="K78" t="s">
        <v>8229</v>
      </c>
      <c r="L78" t="s">
        <v>8224</v>
      </c>
      <c r="M78" t="s">
        <v>8662</v>
      </c>
      <c r="N78">
        <v>0</v>
      </c>
      <c r="S78">
        <v>177.78</v>
      </c>
      <c r="T78">
        <v>39.409999999999997</v>
      </c>
      <c r="U78">
        <v>0.22170000000000001</v>
      </c>
      <c r="V78">
        <v>177.78</v>
      </c>
      <c r="W78">
        <v>39.409999999999997</v>
      </c>
      <c r="X78" s="83" t="str">
        <f t="shared" si="2"/>
        <v>2114 - CHV MEMPHIS</v>
      </c>
      <c r="Y78" s="83">
        <f t="shared" si="3"/>
        <v>1</v>
      </c>
    </row>
    <row r="79" spans="1:25" x14ac:dyDescent="0.25">
      <c r="A79" t="s">
        <v>7</v>
      </c>
      <c r="B79" t="s">
        <v>8651</v>
      </c>
      <c r="C79" t="s">
        <v>8728</v>
      </c>
      <c r="D79" t="s">
        <v>8729</v>
      </c>
      <c r="E79" t="s">
        <v>8730</v>
      </c>
      <c r="F79">
        <v>21141144</v>
      </c>
      <c r="G79" t="s">
        <v>8731</v>
      </c>
      <c r="H79" t="s">
        <v>8732</v>
      </c>
      <c r="I79">
        <v>114147</v>
      </c>
      <c r="J79" t="s">
        <v>8227</v>
      </c>
      <c r="K79" t="s">
        <v>8229</v>
      </c>
      <c r="L79" t="s">
        <v>8224</v>
      </c>
      <c r="M79" t="s">
        <v>8664</v>
      </c>
      <c r="N79">
        <v>86.96</v>
      </c>
      <c r="Q79">
        <v>86.96</v>
      </c>
      <c r="S79">
        <v>483.57</v>
      </c>
      <c r="V79">
        <v>80.599999999999994</v>
      </c>
      <c r="X79" s="83" t="str">
        <f t="shared" si="2"/>
        <v>2114 - CHV MEMPHIS</v>
      </c>
      <c r="Y79" s="83">
        <f t="shared" si="3"/>
        <v>0</v>
      </c>
    </row>
    <row r="80" spans="1:25" x14ac:dyDescent="0.25">
      <c r="A80" t="s">
        <v>7</v>
      </c>
      <c r="B80" t="s">
        <v>8651</v>
      </c>
      <c r="C80" t="s">
        <v>8728</v>
      </c>
      <c r="D80" t="s">
        <v>8729</v>
      </c>
      <c r="E80" t="s">
        <v>8730</v>
      </c>
      <c r="F80">
        <v>21141144</v>
      </c>
      <c r="G80" t="s">
        <v>8731</v>
      </c>
      <c r="H80" t="s">
        <v>8732</v>
      </c>
      <c r="I80">
        <v>114147</v>
      </c>
      <c r="J80" t="s">
        <v>8227</v>
      </c>
      <c r="K80" t="s">
        <v>8229</v>
      </c>
      <c r="L80" t="s">
        <v>8224</v>
      </c>
      <c r="M80" t="s">
        <v>8666</v>
      </c>
      <c r="N80">
        <v>25.27</v>
      </c>
      <c r="Q80">
        <v>25.27</v>
      </c>
      <c r="S80">
        <v>117.22</v>
      </c>
      <c r="V80">
        <v>58.61</v>
      </c>
      <c r="X80" s="83" t="str">
        <f t="shared" si="2"/>
        <v>2114 - CHV MEMPHIS</v>
      </c>
      <c r="Y80" s="83">
        <f t="shared" si="3"/>
        <v>0</v>
      </c>
    </row>
    <row r="81" spans="1:25" x14ac:dyDescent="0.25">
      <c r="A81" t="s">
        <v>7</v>
      </c>
      <c r="B81" t="s">
        <v>8651</v>
      </c>
      <c r="C81" t="s">
        <v>8728</v>
      </c>
      <c r="D81" t="s">
        <v>8729</v>
      </c>
      <c r="E81" t="s">
        <v>8730</v>
      </c>
      <c r="F81">
        <v>21141144</v>
      </c>
      <c r="G81" t="s">
        <v>8731</v>
      </c>
      <c r="H81" t="s">
        <v>8732</v>
      </c>
      <c r="I81">
        <v>114147</v>
      </c>
      <c r="J81" t="s">
        <v>8227</v>
      </c>
      <c r="K81" t="s">
        <v>8229</v>
      </c>
      <c r="L81" t="s">
        <v>8224</v>
      </c>
      <c r="M81" t="s">
        <v>8667</v>
      </c>
      <c r="N81">
        <v>0</v>
      </c>
      <c r="S81">
        <v>3454.08</v>
      </c>
      <c r="T81">
        <v>1602.28</v>
      </c>
      <c r="U81">
        <v>0.46389999999999998</v>
      </c>
      <c r="V81">
        <v>690.82</v>
      </c>
      <c r="W81">
        <v>400.57</v>
      </c>
      <c r="X81" s="83" t="str">
        <f t="shared" si="2"/>
        <v>2114 - CHV MEMPHIS</v>
      </c>
      <c r="Y81" s="83">
        <f t="shared" si="3"/>
        <v>4</v>
      </c>
    </row>
    <row r="82" spans="1:25" x14ac:dyDescent="0.25">
      <c r="A82" t="s">
        <v>7</v>
      </c>
      <c r="B82" t="s">
        <v>8651</v>
      </c>
      <c r="C82" t="s">
        <v>8728</v>
      </c>
      <c r="D82" t="s">
        <v>8729</v>
      </c>
      <c r="E82" t="s">
        <v>8730</v>
      </c>
      <c r="F82">
        <v>21141144</v>
      </c>
      <c r="G82" t="s">
        <v>8731</v>
      </c>
      <c r="H82" t="s">
        <v>8732</v>
      </c>
      <c r="I82">
        <v>114147</v>
      </c>
      <c r="J82" t="s">
        <v>8227</v>
      </c>
      <c r="K82" t="s">
        <v>8229</v>
      </c>
      <c r="L82" t="s">
        <v>8224</v>
      </c>
      <c r="M82" t="s">
        <v>8668</v>
      </c>
      <c r="N82">
        <v>177.78</v>
      </c>
      <c r="Q82">
        <v>177.78</v>
      </c>
      <c r="S82">
        <v>1420.88</v>
      </c>
      <c r="T82">
        <v>75</v>
      </c>
      <c r="U82">
        <v>5.28E-2</v>
      </c>
      <c r="V82">
        <v>157.88</v>
      </c>
      <c r="W82">
        <v>7.5</v>
      </c>
      <c r="X82" s="83" t="str">
        <f t="shared" si="2"/>
        <v>2114 - CHV MEMPHIS</v>
      </c>
      <c r="Y82" s="83">
        <f t="shared" si="3"/>
        <v>10</v>
      </c>
    </row>
    <row r="83" spans="1:25" x14ac:dyDescent="0.25">
      <c r="A83" t="s">
        <v>7</v>
      </c>
      <c r="B83" t="s">
        <v>8651</v>
      </c>
      <c r="C83" t="s">
        <v>8728</v>
      </c>
      <c r="D83" t="s">
        <v>8729</v>
      </c>
      <c r="E83" t="s">
        <v>8730</v>
      </c>
      <c r="F83">
        <v>21141144</v>
      </c>
      <c r="G83" t="s">
        <v>8731</v>
      </c>
      <c r="H83" t="s">
        <v>8732</v>
      </c>
      <c r="I83">
        <v>114147</v>
      </c>
      <c r="J83" t="s">
        <v>8227</v>
      </c>
      <c r="K83" t="s">
        <v>8229</v>
      </c>
      <c r="L83" t="s">
        <v>8224</v>
      </c>
      <c r="M83" t="s">
        <v>8670</v>
      </c>
      <c r="N83">
        <v>2117.64</v>
      </c>
      <c r="O83">
        <v>3314.29</v>
      </c>
      <c r="P83">
        <v>1.5650999999999999</v>
      </c>
      <c r="Q83">
        <v>705.88</v>
      </c>
      <c r="R83">
        <v>331.42899999999997</v>
      </c>
      <c r="S83">
        <v>18460.63</v>
      </c>
      <c r="T83">
        <v>12758.67</v>
      </c>
      <c r="U83">
        <v>0.69110000000000005</v>
      </c>
      <c r="V83">
        <v>683.73</v>
      </c>
      <c r="W83">
        <v>411.57000000000005</v>
      </c>
      <c r="X83" s="83" t="str">
        <f t="shared" si="2"/>
        <v>2114 - CHV MEMPHIS</v>
      </c>
      <c r="Y83" s="83">
        <f t="shared" si="3"/>
        <v>30.999999999999996</v>
      </c>
    </row>
    <row r="84" spans="1:25" x14ac:dyDescent="0.25">
      <c r="A84" t="s">
        <v>7</v>
      </c>
      <c r="B84" t="s">
        <v>8651</v>
      </c>
      <c r="C84" t="s">
        <v>8728</v>
      </c>
      <c r="D84" t="s">
        <v>8729</v>
      </c>
      <c r="E84" t="s">
        <v>8730</v>
      </c>
      <c r="F84">
        <v>21141144</v>
      </c>
      <c r="G84" t="s">
        <v>8731</v>
      </c>
      <c r="H84" t="s">
        <v>8732</v>
      </c>
      <c r="I84">
        <v>114147</v>
      </c>
      <c r="J84" t="s">
        <v>8227</v>
      </c>
      <c r="K84" t="s">
        <v>8229</v>
      </c>
      <c r="L84" t="s">
        <v>8224</v>
      </c>
      <c r="M84" t="s">
        <v>8671</v>
      </c>
      <c r="N84">
        <v>3365.88</v>
      </c>
      <c r="O84">
        <v>4981.53</v>
      </c>
      <c r="P84">
        <v>1.48</v>
      </c>
      <c r="Q84">
        <v>560.98</v>
      </c>
      <c r="R84">
        <v>553.50333333333333</v>
      </c>
      <c r="S84">
        <v>27302.31</v>
      </c>
      <c r="T84">
        <v>26708.78</v>
      </c>
      <c r="U84">
        <v>0.97829999999999995</v>
      </c>
      <c r="V84">
        <v>546.04999999999995</v>
      </c>
      <c r="W84">
        <v>556.43291666666664</v>
      </c>
      <c r="X84" s="83" t="str">
        <f t="shared" si="2"/>
        <v>2114 - CHV MEMPHIS</v>
      </c>
      <c r="Y84" s="83">
        <f t="shared" si="3"/>
        <v>48</v>
      </c>
    </row>
    <row r="85" spans="1:25" x14ac:dyDescent="0.25">
      <c r="A85" t="s">
        <v>7</v>
      </c>
      <c r="B85" t="s">
        <v>8651</v>
      </c>
      <c r="C85" t="s">
        <v>8728</v>
      </c>
      <c r="D85" t="s">
        <v>8729</v>
      </c>
      <c r="E85" t="s">
        <v>8730</v>
      </c>
      <c r="F85">
        <v>21141144</v>
      </c>
      <c r="G85" t="s">
        <v>8731</v>
      </c>
      <c r="H85" t="s">
        <v>8732</v>
      </c>
      <c r="I85">
        <v>114147</v>
      </c>
      <c r="J85" t="s">
        <v>8227</v>
      </c>
      <c r="K85" t="s">
        <v>8229</v>
      </c>
      <c r="L85" t="s">
        <v>8224</v>
      </c>
      <c r="M85" t="s">
        <v>8672</v>
      </c>
      <c r="N85">
        <v>453.33</v>
      </c>
      <c r="O85">
        <v>-4.3</v>
      </c>
      <c r="P85">
        <v>-9.4999999999999998E-3</v>
      </c>
      <c r="Q85">
        <v>453.33</v>
      </c>
      <c r="R85">
        <v>-4.3</v>
      </c>
      <c r="S85">
        <v>2992.44</v>
      </c>
      <c r="T85">
        <v>7.61</v>
      </c>
      <c r="U85">
        <v>2.5000000000000001E-3</v>
      </c>
      <c r="V85">
        <v>427.49</v>
      </c>
      <c r="W85">
        <v>1.522</v>
      </c>
      <c r="X85" s="83" t="str">
        <f t="shared" si="2"/>
        <v>2114 - CHV MEMPHIS</v>
      </c>
      <c r="Y85" s="83">
        <f t="shared" si="3"/>
        <v>5</v>
      </c>
    </row>
    <row r="86" spans="1:25" x14ac:dyDescent="0.25">
      <c r="A86" t="s">
        <v>7</v>
      </c>
      <c r="B86" t="s">
        <v>8651</v>
      </c>
      <c r="C86" t="s">
        <v>8728</v>
      </c>
      <c r="D86" t="s">
        <v>8729</v>
      </c>
      <c r="E86" t="s">
        <v>8730</v>
      </c>
      <c r="F86">
        <v>21141144</v>
      </c>
      <c r="G86" t="s">
        <v>8731</v>
      </c>
      <c r="H86" t="s">
        <v>8732</v>
      </c>
      <c r="I86">
        <v>114147</v>
      </c>
      <c r="J86" t="s">
        <v>8227</v>
      </c>
      <c r="K86" t="s">
        <v>8229</v>
      </c>
      <c r="L86" t="s">
        <v>8224</v>
      </c>
      <c r="M86" t="s">
        <v>8673</v>
      </c>
      <c r="N86">
        <v>846.66</v>
      </c>
      <c r="O86">
        <v>137.65</v>
      </c>
      <c r="P86">
        <v>0.16259999999999999</v>
      </c>
      <c r="Q86">
        <v>423.33</v>
      </c>
      <c r="R86">
        <v>68.825000000000003</v>
      </c>
      <c r="S86">
        <v>3187.67</v>
      </c>
      <c r="T86">
        <v>282.12</v>
      </c>
      <c r="U86">
        <v>8.8499999999999995E-2</v>
      </c>
      <c r="V86">
        <v>398.46</v>
      </c>
      <c r="W86">
        <v>35.265000000000001</v>
      </c>
      <c r="X86" s="83" t="str">
        <f t="shared" si="2"/>
        <v>2114 - CHV MEMPHIS</v>
      </c>
      <c r="Y86" s="83">
        <f t="shared" si="3"/>
        <v>8</v>
      </c>
    </row>
    <row r="87" spans="1:25" x14ac:dyDescent="0.25">
      <c r="A87" t="s">
        <v>7</v>
      </c>
      <c r="B87" t="s">
        <v>8651</v>
      </c>
      <c r="C87" t="s">
        <v>8728</v>
      </c>
      <c r="D87" t="s">
        <v>8729</v>
      </c>
      <c r="E87" t="s">
        <v>8730</v>
      </c>
      <c r="F87">
        <v>21141144</v>
      </c>
      <c r="G87" t="s">
        <v>8731</v>
      </c>
      <c r="H87" t="s">
        <v>8732</v>
      </c>
      <c r="I87">
        <v>114147</v>
      </c>
      <c r="J87" t="s">
        <v>8227</v>
      </c>
      <c r="K87" t="s">
        <v>8229</v>
      </c>
      <c r="L87" t="s">
        <v>8224</v>
      </c>
      <c r="M87" t="s">
        <v>8674</v>
      </c>
      <c r="N87">
        <v>0</v>
      </c>
      <c r="O87">
        <v>-24.32</v>
      </c>
      <c r="R87">
        <v>-12.16</v>
      </c>
      <c r="S87">
        <v>111.11</v>
      </c>
      <c r="T87">
        <v>224.73</v>
      </c>
      <c r="U87">
        <v>2.0226000000000002</v>
      </c>
      <c r="V87">
        <v>111.11</v>
      </c>
      <c r="W87">
        <v>74.91</v>
      </c>
      <c r="X87" s="83" t="str">
        <f t="shared" si="2"/>
        <v>2114 - CHV MEMPHIS</v>
      </c>
      <c r="Y87" s="83">
        <f t="shared" si="3"/>
        <v>3</v>
      </c>
    </row>
    <row r="88" spans="1:25" x14ac:dyDescent="0.25">
      <c r="A88" t="s">
        <v>7</v>
      </c>
      <c r="B88" t="s">
        <v>8651</v>
      </c>
      <c r="C88" t="s">
        <v>8728</v>
      </c>
      <c r="D88" t="s">
        <v>8729</v>
      </c>
      <c r="E88" t="s">
        <v>8730</v>
      </c>
      <c r="F88">
        <v>21141144</v>
      </c>
      <c r="G88" t="s">
        <v>8731</v>
      </c>
      <c r="H88" t="s">
        <v>8732</v>
      </c>
      <c r="I88">
        <v>114147</v>
      </c>
      <c r="J88" t="s">
        <v>8227</v>
      </c>
      <c r="K88" t="s">
        <v>8229</v>
      </c>
      <c r="L88" t="s">
        <v>8224</v>
      </c>
      <c r="M88" t="s">
        <v>8675</v>
      </c>
      <c r="N88">
        <v>73.12</v>
      </c>
      <c r="Q88">
        <v>73.12</v>
      </c>
      <c r="S88">
        <v>428.52</v>
      </c>
      <c r="V88">
        <v>85.7</v>
      </c>
      <c r="X88" s="83" t="str">
        <f t="shared" si="2"/>
        <v>2114 - CHV MEMPHIS</v>
      </c>
      <c r="Y88" s="83">
        <f t="shared" si="3"/>
        <v>0</v>
      </c>
    </row>
    <row r="89" spans="1:25" x14ac:dyDescent="0.25">
      <c r="A89" t="s">
        <v>7</v>
      </c>
      <c r="B89" t="s">
        <v>8651</v>
      </c>
      <c r="C89" t="s">
        <v>8728</v>
      </c>
      <c r="D89" t="s">
        <v>8729</v>
      </c>
      <c r="E89" t="s">
        <v>8730</v>
      </c>
      <c r="F89">
        <v>21141144</v>
      </c>
      <c r="G89" t="s">
        <v>8731</v>
      </c>
      <c r="H89" t="s">
        <v>8732</v>
      </c>
      <c r="I89">
        <v>114147</v>
      </c>
      <c r="J89" t="s">
        <v>8227</v>
      </c>
      <c r="K89" t="s">
        <v>8229</v>
      </c>
      <c r="L89" t="s">
        <v>8224</v>
      </c>
      <c r="M89" t="s">
        <v>8676</v>
      </c>
      <c r="N89">
        <v>0</v>
      </c>
      <c r="S89">
        <v>690.19</v>
      </c>
      <c r="T89">
        <v>236.25</v>
      </c>
      <c r="U89">
        <v>0.34229999999999999</v>
      </c>
      <c r="V89">
        <v>115.03</v>
      </c>
      <c r="X89" s="83" t="str">
        <f t="shared" si="2"/>
        <v>2114 - CHV MEMPHIS</v>
      </c>
      <c r="Y89" s="83">
        <f t="shared" si="3"/>
        <v>0</v>
      </c>
    </row>
    <row r="90" spans="1:25" x14ac:dyDescent="0.25">
      <c r="A90" t="s">
        <v>7</v>
      </c>
      <c r="B90" t="s">
        <v>8651</v>
      </c>
      <c r="C90" t="s">
        <v>8728</v>
      </c>
      <c r="D90" t="s">
        <v>8729</v>
      </c>
      <c r="E90" t="s">
        <v>8730</v>
      </c>
      <c r="F90">
        <v>21141144</v>
      </c>
      <c r="G90" t="s">
        <v>8731</v>
      </c>
      <c r="H90" t="s">
        <v>8732</v>
      </c>
      <c r="I90">
        <v>114147</v>
      </c>
      <c r="J90" t="s">
        <v>8227</v>
      </c>
      <c r="K90" t="s">
        <v>8229</v>
      </c>
      <c r="L90" t="s">
        <v>8224</v>
      </c>
      <c r="M90" t="s">
        <v>8677</v>
      </c>
      <c r="N90">
        <v>247.13</v>
      </c>
      <c r="O90">
        <v>-24.32</v>
      </c>
      <c r="P90">
        <v>-9.8400000000000001E-2</v>
      </c>
      <c r="Q90">
        <v>247.13</v>
      </c>
      <c r="R90">
        <v>-24.32</v>
      </c>
      <c r="S90">
        <v>1920.14</v>
      </c>
      <c r="T90">
        <v>4410.82</v>
      </c>
      <c r="U90">
        <v>2.2970999999999999</v>
      </c>
      <c r="V90">
        <v>240.02</v>
      </c>
      <c r="W90">
        <v>735.13666666666666</v>
      </c>
      <c r="X90" s="83" t="str">
        <f t="shared" si="2"/>
        <v>2114 - CHV MEMPHIS</v>
      </c>
      <c r="Y90" s="83">
        <f t="shared" si="3"/>
        <v>6</v>
      </c>
    </row>
    <row r="91" spans="1:25" x14ac:dyDescent="0.25">
      <c r="A91" t="s">
        <v>7</v>
      </c>
      <c r="B91" t="s">
        <v>8651</v>
      </c>
      <c r="C91" t="s">
        <v>8728</v>
      </c>
      <c r="D91" t="s">
        <v>8729</v>
      </c>
      <c r="E91" t="s">
        <v>8730</v>
      </c>
      <c r="F91">
        <v>21141144</v>
      </c>
      <c r="G91" t="s">
        <v>8731</v>
      </c>
      <c r="H91" t="s">
        <v>8732</v>
      </c>
      <c r="I91">
        <v>114147</v>
      </c>
      <c r="J91" t="s">
        <v>8227</v>
      </c>
      <c r="K91" t="s">
        <v>8229</v>
      </c>
      <c r="L91" t="s">
        <v>8224</v>
      </c>
      <c r="M91" t="s">
        <v>8678</v>
      </c>
      <c r="N91">
        <v>111.12</v>
      </c>
      <c r="Q91">
        <v>55.56</v>
      </c>
      <c r="S91">
        <v>713.73</v>
      </c>
      <c r="V91">
        <v>71.37</v>
      </c>
      <c r="X91" s="83" t="str">
        <f t="shared" si="2"/>
        <v>2114 - CHV MEMPHIS</v>
      </c>
      <c r="Y91" s="83">
        <f t="shared" si="3"/>
        <v>0</v>
      </c>
    </row>
    <row r="92" spans="1:25" x14ac:dyDescent="0.25">
      <c r="A92" t="s">
        <v>7</v>
      </c>
      <c r="B92" t="s">
        <v>8651</v>
      </c>
      <c r="C92" t="s">
        <v>8728</v>
      </c>
      <c r="D92" t="s">
        <v>8729</v>
      </c>
      <c r="E92" t="s">
        <v>8730</v>
      </c>
      <c r="F92">
        <v>21141144</v>
      </c>
      <c r="G92" t="s">
        <v>8731</v>
      </c>
      <c r="H92" t="s">
        <v>8732</v>
      </c>
      <c r="I92">
        <v>114147</v>
      </c>
      <c r="J92" t="s">
        <v>8227</v>
      </c>
      <c r="K92" t="s">
        <v>8229</v>
      </c>
      <c r="L92" t="s">
        <v>8224</v>
      </c>
      <c r="M92" t="s">
        <v>8695</v>
      </c>
      <c r="N92">
        <v>148.81</v>
      </c>
      <c r="Q92">
        <v>148.81</v>
      </c>
      <c r="S92">
        <v>2103.4299999999998</v>
      </c>
      <c r="T92">
        <v>339.53</v>
      </c>
      <c r="U92">
        <v>0.16139999999999999</v>
      </c>
      <c r="V92">
        <v>131.46</v>
      </c>
      <c r="W92">
        <v>84.882499999999993</v>
      </c>
      <c r="X92" s="83" t="str">
        <f t="shared" si="2"/>
        <v>2114 - CHV MEMPHIS</v>
      </c>
      <c r="Y92" s="83">
        <f t="shared" si="3"/>
        <v>4</v>
      </c>
    </row>
    <row r="93" spans="1:25" x14ac:dyDescent="0.25">
      <c r="A93" t="s">
        <v>7</v>
      </c>
      <c r="B93" t="s">
        <v>8651</v>
      </c>
      <c r="C93" t="s">
        <v>8728</v>
      </c>
      <c r="D93" t="s">
        <v>8729</v>
      </c>
      <c r="E93" t="s">
        <v>8730</v>
      </c>
      <c r="F93">
        <v>21141144</v>
      </c>
      <c r="G93" t="s">
        <v>8731</v>
      </c>
      <c r="H93" t="s">
        <v>8732</v>
      </c>
      <c r="I93">
        <v>114147</v>
      </c>
      <c r="J93" t="s">
        <v>8227</v>
      </c>
      <c r="K93" t="s">
        <v>8229</v>
      </c>
      <c r="L93" t="s">
        <v>8224</v>
      </c>
      <c r="M93" t="s">
        <v>8696</v>
      </c>
      <c r="N93">
        <v>952.94</v>
      </c>
      <c r="Q93">
        <v>476.47</v>
      </c>
      <c r="S93">
        <v>3396.3</v>
      </c>
      <c r="T93">
        <v>713.29</v>
      </c>
      <c r="U93">
        <v>0.21</v>
      </c>
      <c r="V93">
        <v>485.19</v>
      </c>
      <c r="W93">
        <v>356.64499999999998</v>
      </c>
      <c r="X93" s="83" t="str">
        <f t="shared" si="2"/>
        <v>2114 - CHV MEMPHIS</v>
      </c>
      <c r="Y93" s="83">
        <f t="shared" si="3"/>
        <v>2</v>
      </c>
    </row>
    <row r="94" spans="1:25" x14ac:dyDescent="0.25">
      <c r="A94" t="s">
        <v>7</v>
      </c>
      <c r="B94" t="s">
        <v>8651</v>
      </c>
      <c r="C94" t="s">
        <v>8728</v>
      </c>
      <c r="D94" t="s">
        <v>8729</v>
      </c>
      <c r="E94" t="s">
        <v>8730</v>
      </c>
      <c r="F94">
        <v>21141144</v>
      </c>
      <c r="G94" t="s">
        <v>8731</v>
      </c>
      <c r="H94" t="s">
        <v>8732</v>
      </c>
      <c r="I94">
        <v>114147</v>
      </c>
      <c r="J94" t="s">
        <v>8227</v>
      </c>
      <c r="K94" t="s">
        <v>8229</v>
      </c>
      <c r="L94" t="s">
        <v>8224</v>
      </c>
      <c r="M94" t="s">
        <v>8697</v>
      </c>
      <c r="N94">
        <v>1454.54</v>
      </c>
      <c r="O94">
        <v>252.08</v>
      </c>
      <c r="P94">
        <v>0.17330000000000001</v>
      </c>
      <c r="Q94">
        <v>727.27</v>
      </c>
      <c r="R94">
        <v>252.08</v>
      </c>
      <c r="S94">
        <v>15795.09</v>
      </c>
      <c r="T94">
        <v>2939.73</v>
      </c>
      <c r="U94">
        <v>0.18609999999999999</v>
      </c>
      <c r="V94">
        <v>717.96</v>
      </c>
      <c r="W94">
        <v>734.9325</v>
      </c>
      <c r="X94" s="83" t="str">
        <f t="shared" si="2"/>
        <v>2114 - CHV MEMPHIS</v>
      </c>
      <c r="Y94" s="83">
        <f t="shared" si="3"/>
        <v>4</v>
      </c>
    </row>
    <row r="95" spans="1:25" x14ac:dyDescent="0.25">
      <c r="A95" t="s">
        <v>7</v>
      </c>
      <c r="B95" t="s">
        <v>8651</v>
      </c>
      <c r="C95" t="s">
        <v>8728</v>
      </c>
      <c r="D95" t="s">
        <v>8729</v>
      </c>
      <c r="E95" t="s">
        <v>8730</v>
      </c>
      <c r="F95">
        <v>21141144</v>
      </c>
      <c r="G95" t="s">
        <v>8731</v>
      </c>
      <c r="H95" t="s">
        <v>8732</v>
      </c>
      <c r="I95">
        <v>114147</v>
      </c>
      <c r="J95" t="s">
        <v>8227</v>
      </c>
      <c r="K95" t="s">
        <v>8229</v>
      </c>
      <c r="L95" t="s">
        <v>8224</v>
      </c>
      <c r="M95" t="s">
        <v>8698</v>
      </c>
      <c r="N95">
        <v>3686.76</v>
      </c>
      <c r="O95">
        <v>990.82</v>
      </c>
      <c r="P95">
        <v>0.26879999999999998</v>
      </c>
      <c r="Q95">
        <v>614.46</v>
      </c>
      <c r="R95">
        <v>330.27333333333337</v>
      </c>
      <c r="S95">
        <v>50858.42</v>
      </c>
      <c r="T95">
        <v>5316.69</v>
      </c>
      <c r="U95">
        <v>0.1045</v>
      </c>
      <c r="V95">
        <v>535.35</v>
      </c>
      <c r="W95">
        <v>312.7464705882353</v>
      </c>
      <c r="X95" s="83" t="str">
        <f t="shared" si="2"/>
        <v>2114 - CHV MEMPHIS</v>
      </c>
      <c r="Y95" s="83">
        <f t="shared" si="3"/>
        <v>17</v>
      </c>
    </row>
    <row r="96" spans="1:25" x14ac:dyDescent="0.25">
      <c r="A96" t="s">
        <v>7</v>
      </c>
      <c r="B96" t="s">
        <v>8651</v>
      </c>
      <c r="C96" t="s">
        <v>8728</v>
      </c>
      <c r="D96" t="s">
        <v>8729</v>
      </c>
      <c r="E96" t="s">
        <v>8730</v>
      </c>
      <c r="F96">
        <v>21141144</v>
      </c>
      <c r="G96" t="s">
        <v>8731</v>
      </c>
      <c r="H96" t="s">
        <v>8732</v>
      </c>
      <c r="I96">
        <v>114147</v>
      </c>
      <c r="J96" t="s">
        <v>8227</v>
      </c>
      <c r="K96" t="s">
        <v>8229</v>
      </c>
      <c r="L96" t="s">
        <v>8224</v>
      </c>
      <c r="M96" t="s">
        <v>8699</v>
      </c>
      <c r="N96">
        <v>0</v>
      </c>
      <c r="S96">
        <v>1855.11</v>
      </c>
      <c r="V96">
        <v>142.69999999999999</v>
      </c>
      <c r="X96" s="83" t="str">
        <f t="shared" si="2"/>
        <v>2114 - CHV MEMPHIS</v>
      </c>
      <c r="Y96" s="83">
        <f t="shared" si="3"/>
        <v>0</v>
      </c>
    </row>
    <row r="97" spans="1:25" x14ac:dyDescent="0.25">
      <c r="A97" t="s">
        <v>7</v>
      </c>
      <c r="B97" t="s">
        <v>8651</v>
      </c>
      <c r="C97" t="s">
        <v>8728</v>
      </c>
      <c r="D97" t="s">
        <v>8729</v>
      </c>
      <c r="E97" t="s">
        <v>8730</v>
      </c>
      <c r="F97">
        <v>21141144</v>
      </c>
      <c r="G97" t="s">
        <v>8731</v>
      </c>
      <c r="H97" t="s">
        <v>8732</v>
      </c>
      <c r="I97">
        <v>114147</v>
      </c>
      <c r="J97" t="s">
        <v>8227</v>
      </c>
      <c r="K97" t="s">
        <v>8229</v>
      </c>
      <c r="L97" t="s">
        <v>8224</v>
      </c>
      <c r="M97" t="s">
        <v>8700</v>
      </c>
      <c r="N97">
        <v>1410</v>
      </c>
      <c r="O97">
        <v>56.25</v>
      </c>
      <c r="P97">
        <v>3.9899999999999998E-2</v>
      </c>
      <c r="Q97">
        <v>470</v>
      </c>
      <c r="S97">
        <v>7700.98</v>
      </c>
      <c r="T97">
        <v>450</v>
      </c>
      <c r="U97">
        <v>5.8400000000000001E-2</v>
      </c>
      <c r="V97">
        <v>427.83</v>
      </c>
      <c r="W97">
        <v>90</v>
      </c>
      <c r="X97" s="83" t="str">
        <f t="shared" si="2"/>
        <v>2114 - CHV MEMPHIS</v>
      </c>
      <c r="Y97" s="83">
        <f t="shared" si="3"/>
        <v>5</v>
      </c>
    </row>
    <row r="98" spans="1:25" x14ac:dyDescent="0.25">
      <c r="A98" t="s">
        <v>7</v>
      </c>
      <c r="B98" t="s">
        <v>8651</v>
      </c>
      <c r="C98" t="s">
        <v>8728</v>
      </c>
      <c r="D98" t="s">
        <v>8729</v>
      </c>
      <c r="E98" t="s">
        <v>8730</v>
      </c>
      <c r="F98">
        <v>21141144</v>
      </c>
      <c r="G98" t="s">
        <v>8731</v>
      </c>
      <c r="H98" t="s">
        <v>8732</v>
      </c>
      <c r="I98">
        <v>114147</v>
      </c>
      <c r="J98" t="s">
        <v>8227</v>
      </c>
      <c r="K98" t="s">
        <v>8229</v>
      </c>
      <c r="L98" t="s">
        <v>8224</v>
      </c>
      <c r="M98" t="s">
        <v>8701</v>
      </c>
      <c r="N98">
        <v>560.44000000000005</v>
      </c>
      <c r="O98">
        <v>-4.3</v>
      </c>
      <c r="P98">
        <v>-7.7000000000000002E-3</v>
      </c>
      <c r="Q98">
        <v>560.44000000000005</v>
      </c>
      <c r="R98">
        <v>-4.3</v>
      </c>
      <c r="S98">
        <v>3950.32</v>
      </c>
      <c r="T98">
        <v>385.03</v>
      </c>
      <c r="U98">
        <v>9.7500000000000003E-2</v>
      </c>
      <c r="V98">
        <v>493.79</v>
      </c>
      <c r="W98">
        <v>96.257499999999993</v>
      </c>
      <c r="X98" s="83" t="str">
        <f t="shared" si="2"/>
        <v>2114 - CHV MEMPHIS</v>
      </c>
      <c r="Y98" s="83">
        <f t="shared" si="3"/>
        <v>4</v>
      </c>
    </row>
    <row r="99" spans="1:25" x14ac:dyDescent="0.25">
      <c r="A99" t="s">
        <v>7</v>
      </c>
      <c r="B99" t="s">
        <v>8651</v>
      </c>
      <c r="C99" t="s">
        <v>8728</v>
      </c>
      <c r="D99" t="s">
        <v>8729</v>
      </c>
      <c r="E99" t="s">
        <v>8730</v>
      </c>
      <c r="F99">
        <v>21141144</v>
      </c>
      <c r="G99" t="s">
        <v>8731</v>
      </c>
      <c r="H99" t="s">
        <v>8732</v>
      </c>
      <c r="I99">
        <v>216129</v>
      </c>
      <c r="J99" t="s">
        <v>8346</v>
      </c>
      <c r="K99" t="s">
        <v>8348</v>
      </c>
      <c r="L99" t="s">
        <v>8224</v>
      </c>
      <c r="M99" t="s">
        <v>8658</v>
      </c>
      <c r="N99">
        <v>384.62</v>
      </c>
      <c r="O99">
        <v>71.25</v>
      </c>
      <c r="P99">
        <v>0.1852</v>
      </c>
      <c r="Q99">
        <v>384.62</v>
      </c>
      <c r="S99">
        <v>593.41</v>
      </c>
      <c r="T99">
        <v>108.98</v>
      </c>
      <c r="U99">
        <v>0.1837</v>
      </c>
      <c r="V99">
        <v>296.70999999999998</v>
      </c>
      <c r="W99">
        <v>54.49</v>
      </c>
      <c r="X99" s="83" t="str">
        <f t="shared" si="2"/>
        <v>2114 - CHV MEMPHIS</v>
      </c>
      <c r="Y99" s="83">
        <f t="shared" si="3"/>
        <v>2</v>
      </c>
    </row>
    <row r="100" spans="1:25" x14ac:dyDescent="0.25">
      <c r="A100" t="s">
        <v>7</v>
      </c>
      <c r="B100" t="s">
        <v>8651</v>
      </c>
      <c r="C100" t="s">
        <v>8728</v>
      </c>
      <c r="D100" t="s">
        <v>8729</v>
      </c>
      <c r="E100" t="s">
        <v>8730</v>
      </c>
      <c r="F100">
        <v>21141144</v>
      </c>
      <c r="G100" t="s">
        <v>8731</v>
      </c>
      <c r="H100" t="s">
        <v>8732</v>
      </c>
      <c r="I100">
        <v>216129</v>
      </c>
      <c r="J100" t="s">
        <v>8346</v>
      </c>
      <c r="K100" t="s">
        <v>8348</v>
      </c>
      <c r="L100" t="s">
        <v>8224</v>
      </c>
      <c r="M100" t="s">
        <v>8659</v>
      </c>
      <c r="N100">
        <v>465.12</v>
      </c>
      <c r="Q100">
        <v>465.12</v>
      </c>
      <c r="S100">
        <v>465.12</v>
      </c>
      <c r="V100">
        <v>465.12</v>
      </c>
      <c r="X100" s="83" t="str">
        <f t="shared" si="2"/>
        <v>2114 - CHV MEMPHIS</v>
      </c>
      <c r="Y100" s="83">
        <f t="shared" si="3"/>
        <v>0</v>
      </c>
    </row>
    <row r="101" spans="1:25" x14ac:dyDescent="0.25">
      <c r="A101" t="s">
        <v>7</v>
      </c>
      <c r="B101" t="s">
        <v>8651</v>
      </c>
      <c r="C101" t="s">
        <v>8728</v>
      </c>
      <c r="D101" t="s">
        <v>8729</v>
      </c>
      <c r="E101" t="s">
        <v>8730</v>
      </c>
      <c r="F101">
        <v>21141144</v>
      </c>
      <c r="G101" t="s">
        <v>8731</v>
      </c>
      <c r="H101" t="s">
        <v>8732</v>
      </c>
      <c r="I101">
        <v>216129</v>
      </c>
      <c r="J101" t="s">
        <v>8346</v>
      </c>
      <c r="K101" t="s">
        <v>8348</v>
      </c>
      <c r="L101" t="s">
        <v>8224</v>
      </c>
      <c r="M101" t="s">
        <v>8660</v>
      </c>
      <c r="N101">
        <v>0</v>
      </c>
      <c r="S101">
        <v>124.7</v>
      </c>
      <c r="V101">
        <v>24.94</v>
      </c>
      <c r="X101" s="83" t="str">
        <f t="shared" si="2"/>
        <v>2114 - CHV MEMPHIS</v>
      </c>
      <c r="Y101" s="83">
        <f t="shared" si="3"/>
        <v>0</v>
      </c>
    </row>
    <row r="102" spans="1:25" x14ac:dyDescent="0.25">
      <c r="A102" t="s">
        <v>7</v>
      </c>
      <c r="B102" t="s">
        <v>8651</v>
      </c>
      <c r="C102" t="s">
        <v>8728</v>
      </c>
      <c r="D102" t="s">
        <v>8729</v>
      </c>
      <c r="E102" t="s">
        <v>8730</v>
      </c>
      <c r="F102">
        <v>21141144</v>
      </c>
      <c r="G102" t="s">
        <v>8731</v>
      </c>
      <c r="H102" t="s">
        <v>8732</v>
      </c>
      <c r="I102">
        <v>216129</v>
      </c>
      <c r="J102" t="s">
        <v>8346</v>
      </c>
      <c r="K102" t="s">
        <v>8348</v>
      </c>
      <c r="L102" t="s">
        <v>8224</v>
      </c>
      <c r="M102" t="s">
        <v>8661</v>
      </c>
      <c r="N102">
        <v>25</v>
      </c>
      <c r="O102">
        <v>97.5</v>
      </c>
      <c r="P102">
        <v>3.9</v>
      </c>
      <c r="Q102">
        <v>25</v>
      </c>
      <c r="S102">
        <v>89.13</v>
      </c>
      <c r="T102">
        <v>97.5</v>
      </c>
      <c r="U102">
        <v>1.0939000000000001</v>
      </c>
      <c r="V102">
        <v>22.28</v>
      </c>
      <c r="X102" s="83" t="str">
        <f t="shared" si="2"/>
        <v>2114 - CHV MEMPHIS</v>
      </c>
      <c r="Y102" s="83">
        <f t="shared" si="3"/>
        <v>0</v>
      </c>
    </row>
    <row r="103" spans="1:25" x14ac:dyDescent="0.25">
      <c r="A103" t="s">
        <v>7</v>
      </c>
      <c r="B103" t="s">
        <v>8651</v>
      </c>
      <c r="C103" t="s">
        <v>8728</v>
      </c>
      <c r="D103" t="s">
        <v>8729</v>
      </c>
      <c r="E103" t="s">
        <v>8730</v>
      </c>
      <c r="F103">
        <v>21141144</v>
      </c>
      <c r="G103" t="s">
        <v>8731</v>
      </c>
      <c r="H103" t="s">
        <v>8732</v>
      </c>
      <c r="I103">
        <v>216129</v>
      </c>
      <c r="J103" t="s">
        <v>8346</v>
      </c>
      <c r="K103" t="s">
        <v>8348</v>
      </c>
      <c r="L103" t="s">
        <v>8224</v>
      </c>
      <c r="M103" t="s">
        <v>8663</v>
      </c>
      <c r="S103">
        <v>22.99</v>
      </c>
      <c r="V103">
        <v>22.99</v>
      </c>
      <c r="X103" s="83" t="str">
        <f t="shared" si="2"/>
        <v>2114 - CHV MEMPHIS</v>
      </c>
      <c r="Y103" s="83">
        <f t="shared" si="3"/>
        <v>0</v>
      </c>
    </row>
    <row r="104" spans="1:25" x14ac:dyDescent="0.25">
      <c r="A104" t="s">
        <v>7</v>
      </c>
      <c r="B104" t="s">
        <v>8651</v>
      </c>
      <c r="C104" t="s">
        <v>8728</v>
      </c>
      <c r="D104" t="s">
        <v>8729</v>
      </c>
      <c r="E104" t="s">
        <v>8730</v>
      </c>
      <c r="F104">
        <v>21141144</v>
      </c>
      <c r="G104" t="s">
        <v>8731</v>
      </c>
      <c r="H104" t="s">
        <v>8732</v>
      </c>
      <c r="I104">
        <v>216129</v>
      </c>
      <c r="J104" t="s">
        <v>8346</v>
      </c>
      <c r="K104" t="s">
        <v>8348</v>
      </c>
      <c r="L104" t="s">
        <v>8224</v>
      </c>
      <c r="M104" t="s">
        <v>8664</v>
      </c>
      <c r="N104">
        <v>86.96</v>
      </c>
      <c r="Q104">
        <v>86.96</v>
      </c>
      <c r="S104">
        <v>271.75</v>
      </c>
      <c r="T104">
        <v>90</v>
      </c>
      <c r="U104">
        <v>0.33119999999999999</v>
      </c>
      <c r="V104">
        <v>90.58</v>
      </c>
      <c r="W104">
        <v>90</v>
      </c>
      <c r="X104" s="83" t="str">
        <f t="shared" si="2"/>
        <v>2114 - CHV MEMPHIS</v>
      </c>
      <c r="Y104" s="83">
        <f t="shared" si="3"/>
        <v>1</v>
      </c>
    </row>
    <row r="105" spans="1:25" x14ac:dyDescent="0.25">
      <c r="A105" t="s">
        <v>7</v>
      </c>
      <c r="B105" t="s">
        <v>8651</v>
      </c>
      <c r="C105" t="s">
        <v>8728</v>
      </c>
      <c r="D105" t="s">
        <v>8729</v>
      </c>
      <c r="E105" t="s">
        <v>8730</v>
      </c>
      <c r="F105">
        <v>21141144</v>
      </c>
      <c r="G105" t="s">
        <v>8731</v>
      </c>
      <c r="H105" t="s">
        <v>8732</v>
      </c>
      <c r="I105">
        <v>216129</v>
      </c>
      <c r="J105" t="s">
        <v>8346</v>
      </c>
      <c r="K105" t="s">
        <v>8348</v>
      </c>
      <c r="L105" t="s">
        <v>8224</v>
      </c>
      <c r="M105" t="s">
        <v>8665</v>
      </c>
      <c r="N105">
        <v>0</v>
      </c>
      <c r="S105">
        <v>135.69</v>
      </c>
      <c r="V105">
        <v>45.23</v>
      </c>
      <c r="X105" s="83" t="str">
        <f t="shared" si="2"/>
        <v>2114 - CHV MEMPHIS</v>
      </c>
      <c r="Y105" s="83">
        <f t="shared" si="3"/>
        <v>0</v>
      </c>
    </row>
    <row r="106" spans="1:25" x14ac:dyDescent="0.25">
      <c r="A106" t="s">
        <v>7</v>
      </c>
      <c r="B106" t="s">
        <v>8651</v>
      </c>
      <c r="C106" t="s">
        <v>8728</v>
      </c>
      <c r="D106" t="s">
        <v>8729</v>
      </c>
      <c r="E106" t="s">
        <v>8730</v>
      </c>
      <c r="F106">
        <v>21141144</v>
      </c>
      <c r="G106" t="s">
        <v>8731</v>
      </c>
      <c r="H106" t="s">
        <v>8732</v>
      </c>
      <c r="I106">
        <v>216129</v>
      </c>
      <c r="J106" t="s">
        <v>8346</v>
      </c>
      <c r="K106" t="s">
        <v>8348</v>
      </c>
      <c r="L106" t="s">
        <v>8224</v>
      </c>
      <c r="M106" t="s">
        <v>8666</v>
      </c>
      <c r="N106">
        <v>25.27</v>
      </c>
      <c r="Q106">
        <v>25.27</v>
      </c>
      <c r="S106">
        <v>164.19</v>
      </c>
      <c r="T106">
        <v>37.5</v>
      </c>
      <c r="U106">
        <v>0.22839999999999999</v>
      </c>
      <c r="V106">
        <v>32.840000000000003</v>
      </c>
      <c r="X106" s="83" t="str">
        <f t="shared" si="2"/>
        <v>2114 - CHV MEMPHIS</v>
      </c>
      <c r="Y106" s="83">
        <f t="shared" si="3"/>
        <v>0</v>
      </c>
    </row>
    <row r="107" spans="1:25" x14ac:dyDescent="0.25">
      <c r="A107" t="s">
        <v>7</v>
      </c>
      <c r="B107" t="s">
        <v>8651</v>
      </c>
      <c r="C107" t="s">
        <v>8728</v>
      </c>
      <c r="D107" t="s">
        <v>8729</v>
      </c>
      <c r="E107" t="s">
        <v>8730</v>
      </c>
      <c r="F107">
        <v>21141144</v>
      </c>
      <c r="G107" t="s">
        <v>8731</v>
      </c>
      <c r="H107" t="s">
        <v>8732</v>
      </c>
      <c r="I107">
        <v>216129</v>
      </c>
      <c r="J107" t="s">
        <v>8346</v>
      </c>
      <c r="K107" t="s">
        <v>8348</v>
      </c>
      <c r="L107" t="s">
        <v>8224</v>
      </c>
      <c r="M107" t="s">
        <v>8667</v>
      </c>
      <c r="N107">
        <v>0</v>
      </c>
      <c r="S107">
        <v>2805.56</v>
      </c>
      <c r="T107">
        <v>105</v>
      </c>
      <c r="U107">
        <v>3.7400000000000003E-2</v>
      </c>
      <c r="V107">
        <v>701.39</v>
      </c>
      <c r="W107">
        <v>105</v>
      </c>
      <c r="X107" s="83" t="str">
        <f t="shared" si="2"/>
        <v>2114 - CHV MEMPHIS</v>
      </c>
      <c r="Y107" s="83">
        <f t="shared" si="3"/>
        <v>1</v>
      </c>
    </row>
    <row r="108" spans="1:25" x14ac:dyDescent="0.25">
      <c r="A108" t="s">
        <v>7</v>
      </c>
      <c r="B108" t="s">
        <v>8651</v>
      </c>
      <c r="C108" t="s">
        <v>8728</v>
      </c>
      <c r="D108" t="s">
        <v>8729</v>
      </c>
      <c r="E108" t="s">
        <v>8730</v>
      </c>
      <c r="F108">
        <v>21141144</v>
      </c>
      <c r="G108" t="s">
        <v>8731</v>
      </c>
      <c r="H108" t="s">
        <v>8732</v>
      </c>
      <c r="I108">
        <v>216129</v>
      </c>
      <c r="J108" t="s">
        <v>8346</v>
      </c>
      <c r="K108" t="s">
        <v>8348</v>
      </c>
      <c r="L108" t="s">
        <v>8224</v>
      </c>
      <c r="M108" t="s">
        <v>8668</v>
      </c>
      <c r="N108">
        <v>177.78</v>
      </c>
      <c r="Q108">
        <v>177.78</v>
      </c>
      <c r="S108">
        <v>931.8</v>
      </c>
      <c r="T108">
        <v>866.75</v>
      </c>
      <c r="U108">
        <v>0.93020000000000003</v>
      </c>
      <c r="V108">
        <v>155.30000000000001</v>
      </c>
      <c r="W108">
        <v>144.45833333333334</v>
      </c>
      <c r="X108" s="83" t="str">
        <f t="shared" si="2"/>
        <v>2114 - CHV MEMPHIS</v>
      </c>
      <c r="Y108" s="83">
        <f t="shared" si="3"/>
        <v>6</v>
      </c>
    </row>
    <row r="109" spans="1:25" x14ac:dyDescent="0.25">
      <c r="A109" t="s">
        <v>7</v>
      </c>
      <c r="B109" t="s">
        <v>8651</v>
      </c>
      <c r="C109" t="s">
        <v>8728</v>
      </c>
      <c r="D109" t="s">
        <v>8729</v>
      </c>
      <c r="E109" t="s">
        <v>8730</v>
      </c>
      <c r="F109">
        <v>21141144</v>
      </c>
      <c r="G109" t="s">
        <v>8731</v>
      </c>
      <c r="H109" t="s">
        <v>8732</v>
      </c>
      <c r="I109">
        <v>216129</v>
      </c>
      <c r="J109" t="s">
        <v>8346</v>
      </c>
      <c r="K109" t="s">
        <v>8348</v>
      </c>
      <c r="L109" t="s">
        <v>8224</v>
      </c>
      <c r="M109" t="s">
        <v>8670</v>
      </c>
      <c r="N109">
        <v>705.88</v>
      </c>
      <c r="O109">
        <v>243.75</v>
      </c>
      <c r="P109">
        <v>0.3453</v>
      </c>
      <c r="Q109">
        <v>705.88</v>
      </c>
      <c r="R109">
        <v>121.875</v>
      </c>
      <c r="S109">
        <v>5377.41</v>
      </c>
      <c r="T109">
        <v>1600.59</v>
      </c>
      <c r="U109">
        <v>0.29770000000000002</v>
      </c>
      <c r="V109">
        <v>672.18</v>
      </c>
      <c r="W109">
        <v>400.14749999999998</v>
      </c>
      <c r="X109" s="83" t="str">
        <f t="shared" si="2"/>
        <v>2114 - CHV MEMPHIS</v>
      </c>
      <c r="Y109" s="83">
        <f t="shared" si="3"/>
        <v>4</v>
      </c>
    </row>
    <row r="110" spans="1:25" x14ac:dyDescent="0.25">
      <c r="A110" t="s">
        <v>7</v>
      </c>
      <c r="B110" t="s">
        <v>8651</v>
      </c>
      <c r="C110" t="s">
        <v>8728</v>
      </c>
      <c r="D110" t="s">
        <v>8729</v>
      </c>
      <c r="E110" t="s">
        <v>8730</v>
      </c>
      <c r="F110">
        <v>21141144</v>
      </c>
      <c r="G110" t="s">
        <v>8731</v>
      </c>
      <c r="H110" t="s">
        <v>8732</v>
      </c>
      <c r="I110">
        <v>216129</v>
      </c>
      <c r="J110" t="s">
        <v>8346</v>
      </c>
      <c r="K110" t="s">
        <v>8348</v>
      </c>
      <c r="L110" t="s">
        <v>8224</v>
      </c>
      <c r="M110" t="s">
        <v>8671</v>
      </c>
      <c r="N110">
        <v>1682.94</v>
      </c>
      <c r="O110">
        <v>117.86</v>
      </c>
      <c r="P110">
        <v>7.0000000000000007E-2</v>
      </c>
      <c r="Q110">
        <v>560.98</v>
      </c>
      <c r="R110">
        <v>23.571999999999999</v>
      </c>
      <c r="S110">
        <v>16320.68</v>
      </c>
      <c r="T110">
        <v>-147.41</v>
      </c>
      <c r="U110">
        <v>-8.9999999999999993E-3</v>
      </c>
      <c r="V110">
        <v>544.02</v>
      </c>
      <c r="W110">
        <v>-8.6711764705882342</v>
      </c>
      <c r="X110" s="83" t="str">
        <f t="shared" si="2"/>
        <v>2114 - CHV MEMPHIS</v>
      </c>
      <c r="Y110" s="83">
        <f t="shared" si="3"/>
        <v>17.000000000000004</v>
      </c>
    </row>
    <row r="111" spans="1:25" x14ac:dyDescent="0.25">
      <c r="A111" t="s">
        <v>7</v>
      </c>
      <c r="B111" t="s">
        <v>8651</v>
      </c>
      <c r="C111" t="s">
        <v>8728</v>
      </c>
      <c r="D111" t="s">
        <v>8729</v>
      </c>
      <c r="E111" t="s">
        <v>8730</v>
      </c>
      <c r="F111">
        <v>21141144</v>
      </c>
      <c r="G111" t="s">
        <v>8731</v>
      </c>
      <c r="H111" t="s">
        <v>8732</v>
      </c>
      <c r="I111">
        <v>216129</v>
      </c>
      <c r="J111" t="s">
        <v>8346</v>
      </c>
      <c r="K111" t="s">
        <v>8348</v>
      </c>
      <c r="L111" t="s">
        <v>8224</v>
      </c>
      <c r="M111" t="s">
        <v>8673</v>
      </c>
      <c r="N111">
        <v>423.33</v>
      </c>
      <c r="O111">
        <v>159.63999999999999</v>
      </c>
      <c r="P111">
        <v>0.37709999999999999</v>
      </c>
      <c r="Q111">
        <v>423.33</v>
      </c>
      <c r="R111">
        <v>79.819999999999993</v>
      </c>
      <c r="S111">
        <v>3136.56</v>
      </c>
      <c r="T111">
        <v>1411.64</v>
      </c>
      <c r="U111">
        <v>0.4501</v>
      </c>
      <c r="V111">
        <v>392.07</v>
      </c>
      <c r="W111">
        <v>235.27333333333331</v>
      </c>
      <c r="X111" s="83" t="str">
        <f t="shared" si="2"/>
        <v>2114 - CHV MEMPHIS</v>
      </c>
      <c r="Y111" s="83">
        <f t="shared" si="3"/>
        <v>6.0000000000000009</v>
      </c>
    </row>
    <row r="112" spans="1:25" x14ac:dyDescent="0.25">
      <c r="A112" t="s">
        <v>7</v>
      </c>
      <c r="B112" t="s">
        <v>8651</v>
      </c>
      <c r="C112" t="s">
        <v>8728</v>
      </c>
      <c r="D112" t="s">
        <v>8729</v>
      </c>
      <c r="E112" t="s">
        <v>8730</v>
      </c>
      <c r="F112">
        <v>21141144</v>
      </c>
      <c r="G112" t="s">
        <v>8731</v>
      </c>
      <c r="H112" t="s">
        <v>8732</v>
      </c>
      <c r="I112">
        <v>216129</v>
      </c>
      <c r="J112" t="s">
        <v>8346</v>
      </c>
      <c r="K112" t="s">
        <v>8348</v>
      </c>
      <c r="L112" t="s">
        <v>8224</v>
      </c>
      <c r="M112" t="s">
        <v>8674</v>
      </c>
      <c r="N112">
        <v>0</v>
      </c>
      <c r="S112">
        <v>1301.74</v>
      </c>
      <c r="T112">
        <v>105</v>
      </c>
      <c r="U112">
        <v>8.0699999999999994E-2</v>
      </c>
      <c r="V112">
        <v>216.96</v>
      </c>
      <c r="W112">
        <v>105</v>
      </c>
      <c r="X112" s="83" t="str">
        <f t="shared" si="2"/>
        <v>2114 - CHV MEMPHIS</v>
      </c>
      <c r="Y112" s="83">
        <f t="shared" si="3"/>
        <v>1</v>
      </c>
    </row>
    <row r="113" spans="1:25" x14ac:dyDescent="0.25">
      <c r="A113" t="s">
        <v>7</v>
      </c>
      <c r="B113" t="s">
        <v>8651</v>
      </c>
      <c r="C113" t="s">
        <v>8728</v>
      </c>
      <c r="D113" t="s">
        <v>8729</v>
      </c>
      <c r="E113" t="s">
        <v>8730</v>
      </c>
      <c r="F113">
        <v>21141144</v>
      </c>
      <c r="G113" t="s">
        <v>8731</v>
      </c>
      <c r="H113" t="s">
        <v>8732</v>
      </c>
      <c r="I113">
        <v>216129</v>
      </c>
      <c r="J113" t="s">
        <v>8346</v>
      </c>
      <c r="K113" t="s">
        <v>8348</v>
      </c>
      <c r="L113" t="s">
        <v>8224</v>
      </c>
      <c r="M113" t="s">
        <v>8676</v>
      </c>
      <c r="N113">
        <v>0</v>
      </c>
      <c r="S113">
        <v>403.8</v>
      </c>
      <c r="V113">
        <v>100.95</v>
      </c>
      <c r="X113" s="83" t="str">
        <f t="shared" si="2"/>
        <v>2114 - CHV MEMPHIS</v>
      </c>
      <c r="Y113" s="83">
        <f t="shared" si="3"/>
        <v>0</v>
      </c>
    </row>
    <row r="114" spans="1:25" x14ac:dyDescent="0.25">
      <c r="A114" t="s">
        <v>7</v>
      </c>
      <c r="B114" t="s">
        <v>8651</v>
      </c>
      <c r="C114" t="s">
        <v>8728</v>
      </c>
      <c r="D114" t="s">
        <v>8729</v>
      </c>
      <c r="E114" t="s">
        <v>8730</v>
      </c>
      <c r="F114">
        <v>21141144</v>
      </c>
      <c r="G114" t="s">
        <v>8731</v>
      </c>
      <c r="H114" t="s">
        <v>8732</v>
      </c>
      <c r="I114">
        <v>216129</v>
      </c>
      <c r="J114" t="s">
        <v>8346</v>
      </c>
      <c r="K114" t="s">
        <v>8348</v>
      </c>
      <c r="L114" t="s">
        <v>8224</v>
      </c>
      <c r="M114" t="s">
        <v>8677</v>
      </c>
      <c r="N114">
        <v>247.13</v>
      </c>
      <c r="Q114">
        <v>247.13</v>
      </c>
      <c r="S114">
        <v>1639.24</v>
      </c>
      <c r="T114">
        <v>57.18</v>
      </c>
      <c r="U114">
        <v>3.49E-2</v>
      </c>
      <c r="V114">
        <v>234.18</v>
      </c>
      <c r="W114">
        <v>14.295</v>
      </c>
      <c r="X114" s="83" t="str">
        <f t="shared" si="2"/>
        <v>2114 - CHV MEMPHIS</v>
      </c>
      <c r="Y114" s="83">
        <f t="shared" si="3"/>
        <v>4</v>
      </c>
    </row>
    <row r="115" spans="1:25" x14ac:dyDescent="0.25">
      <c r="A115" t="s">
        <v>7</v>
      </c>
      <c r="B115" t="s">
        <v>8651</v>
      </c>
      <c r="C115" t="s">
        <v>8728</v>
      </c>
      <c r="D115" t="s">
        <v>8729</v>
      </c>
      <c r="E115" t="s">
        <v>8730</v>
      </c>
      <c r="F115">
        <v>21141144</v>
      </c>
      <c r="G115" t="s">
        <v>8731</v>
      </c>
      <c r="H115" t="s">
        <v>8732</v>
      </c>
      <c r="I115">
        <v>216129</v>
      </c>
      <c r="J115" t="s">
        <v>8346</v>
      </c>
      <c r="K115" t="s">
        <v>8348</v>
      </c>
      <c r="L115" t="s">
        <v>8224</v>
      </c>
      <c r="M115" t="s">
        <v>8678</v>
      </c>
      <c r="N115">
        <v>55.56</v>
      </c>
      <c r="Q115">
        <v>55.56</v>
      </c>
      <c r="S115">
        <v>590.04</v>
      </c>
      <c r="T115">
        <v>112.5</v>
      </c>
      <c r="U115">
        <v>0.19070000000000001</v>
      </c>
      <c r="V115">
        <v>73.760000000000005</v>
      </c>
      <c r="W115">
        <v>37.5</v>
      </c>
      <c r="X115" s="83" t="str">
        <f t="shared" si="2"/>
        <v>2114 - CHV MEMPHIS</v>
      </c>
      <c r="Y115" s="83">
        <f t="shared" si="3"/>
        <v>3</v>
      </c>
    </row>
    <row r="116" spans="1:25" x14ac:dyDescent="0.25">
      <c r="A116" t="s">
        <v>7</v>
      </c>
      <c r="B116" t="s">
        <v>8651</v>
      </c>
      <c r="C116" t="s">
        <v>8728</v>
      </c>
      <c r="D116" t="s">
        <v>8729</v>
      </c>
      <c r="E116" t="s">
        <v>8730</v>
      </c>
      <c r="F116">
        <v>21141144</v>
      </c>
      <c r="G116" t="s">
        <v>8731</v>
      </c>
      <c r="H116" t="s">
        <v>8732</v>
      </c>
      <c r="I116">
        <v>216129</v>
      </c>
      <c r="J116" t="s">
        <v>8346</v>
      </c>
      <c r="K116" t="s">
        <v>8348</v>
      </c>
      <c r="L116" t="s">
        <v>8224</v>
      </c>
      <c r="M116" t="s">
        <v>8695</v>
      </c>
      <c r="N116">
        <v>0</v>
      </c>
      <c r="S116">
        <v>880.53</v>
      </c>
      <c r="T116">
        <v>140.5</v>
      </c>
      <c r="U116">
        <v>0.15959999999999999</v>
      </c>
      <c r="V116">
        <v>125.79</v>
      </c>
      <c r="W116">
        <v>35.125</v>
      </c>
      <c r="X116" s="83" t="str">
        <f t="shared" si="2"/>
        <v>2114 - CHV MEMPHIS</v>
      </c>
      <c r="Y116" s="83">
        <f t="shared" si="3"/>
        <v>4</v>
      </c>
    </row>
    <row r="117" spans="1:25" x14ac:dyDescent="0.25">
      <c r="A117" t="s">
        <v>7</v>
      </c>
      <c r="B117" t="s">
        <v>8651</v>
      </c>
      <c r="C117" t="s">
        <v>8728</v>
      </c>
      <c r="D117" t="s">
        <v>8729</v>
      </c>
      <c r="E117" t="s">
        <v>8730</v>
      </c>
      <c r="F117">
        <v>21141144</v>
      </c>
      <c r="G117" t="s">
        <v>8731</v>
      </c>
      <c r="H117" t="s">
        <v>8732</v>
      </c>
      <c r="I117">
        <v>216129</v>
      </c>
      <c r="J117" t="s">
        <v>8346</v>
      </c>
      <c r="K117" t="s">
        <v>8348</v>
      </c>
      <c r="L117" t="s">
        <v>8224</v>
      </c>
      <c r="M117" t="s">
        <v>8696</v>
      </c>
      <c r="N117">
        <v>0</v>
      </c>
      <c r="S117">
        <v>1571.26</v>
      </c>
      <c r="T117">
        <v>135</v>
      </c>
      <c r="U117">
        <v>8.5900000000000004E-2</v>
      </c>
      <c r="V117">
        <v>523.75</v>
      </c>
      <c r="X117" s="83" t="str">
        <f t="shared" si="2"/>
        <v>2114 - CHV MEMPHIS</v>
      </c>
      <c r="Y117" s="83">
        <f t="shared" si="3"/>
        <v>0</v>
      </c>
    </row>
    <row r="118" spans="1:25" x14ac:dyDescent="0.25">
      <c r="A118" t="s">
        <v>7</v>
      </c>
      <c r="B118" t="s">
        <v>8651</v>
      </c>
      <c r="C118" t="s">
        <v>8728</v>
      </c>
      <c r="D118" t="s">
        <v>8729</v>
      </c>
      <c r="E118" t="s">
        <v>8730</v>
      </c>
      <c r="F118">
        <v>21141144</v>
      </c>
      <c r="G118" t="s">
        <v>8731</v>
      </c>
      <c r="H118" t="s">
        <v>8732</v>
      </c>
      <c r="I118">
        <v>216129</v>
      </c>
      <c r="J118" t="s">
        <v>8346</v>
      </c>
      <c r="K118" t="s">
        <v>8348</v>
      </c>
      <c r="L118" t="s">
        <v>8224</v>
      </c>
      <c r="M118" t="s">
        <v>8697</v>
      </c>
      <c r="N118">
        <v>727.27</v>
      </c>
      <c r="O118">
        <v>243.75</v>
      </c>
      <c r="P118">
        <v>0.3352</v>
      </c>
      <c r="Q118">
        <v>727.27</v>
      </c>
      <c r="R118">
        <v>121.875</v>
      </c>
      <c r="S118">
        <v>5744.49</v>
      </c>
      <c r="T118">
        <v>1852.18</v>
      </c>
      <c r="U118">
        <v>0.32240000000000002</v>
      </c>
      <c r="V118">
        <v>718.06</v>
      </c>
      <c r="W118">
        <v>308.69666666666666</v>
      </c>
      <c r="X118" s="83" t="str">
        <f t="shared" si="2"/>
        <v>2114 - CHV MEMPHIS</v>
      </c>
      <c r="Y118" s="83">
        <f t="shared" si="3"/>
        <v>6</v>
      </c>
    </row>
    <row r="119" spans="1:25" x14ac:dyDescent="0.25">
      <c r="A119" t="s">
        <v>7</v>
      </c>
      <c r="B119" t="s">
        <v>8651</v>
      </c>
      <c r="C119" t="s">
        <v>8728</v>
      </c>
      <c r="D119" t="s">
        <v>8729</v>
      </c>
      <c r="E119" t="s">
        <v>8730</v>
      </c>
      <c r="F119">
        <v>21141144</v>
      </c>
      <c r="G119" t="s">
        <v>8731</v>
      </c>
      <c r="H119" t="s">
        <v>8732</v>
      </c>
      <c r="I119">
        <v>216129</v>
      </c>
      <c r="J119" t="s">
        <v>8346</v>
      </c>
      <c r="K119" t="s">
        <v>8348</v>
      </c>
      <c r="L119" t="s">
        <v>8224</v>
      </c>
      <c r="M119" t="s">
        <v>8698</v>
      </c>
      <c r="N119">
        <v>614.46</v>
      </c>
      <c r="Q119">
        <v>614.46</v>
      </c>
      <c r="S119">
        <v>15462.46</v>
      </c>
      <c r="T119">
        <v>3514.81</v>
      </c>
      <c r="U119">
        <v>0.2273</v>
      </c>
      <c r="V119">
        <v>533.19000000000005</v>
      </c>
      <c r="W119">
        <v>292.90083333333331</v>
      </c>
      <c r="X119" s="83" t="str">
        <f t="shared" si="2"/>
        <v>2114 - CHV MEMPHIS</v>
      </c>
      <c r="Y119" s="83">
        <f t="shared" si="3"/>
        <v>12</v>
      </c>
    </row>
    <row r="120" spans="1:25" x14ac:dyDescent="0.25">
      <c r="A120" t="s">
        <v>7</v>
      </c>
      <c r="B120" t="s">
        <v>8651</v>
      </c>
      <c r="C120" t="s">
        <v>8728</v>
      </c>
      <c r="D120" t="s">
        <v>8729</v>
      </c>
      <c r="E120" t="s">
        <v>8730</v>
      </c>
      <c r="F120">
        <v>21141144</v>
      </c>
      <c r="G120" t="s">
        <v>8731</v>
      </c>
      <c r="H120" t="s">
        <v>8732</v>
      </c>
      <c r="I120">
        <v>216129</v>
      </c>
      <c r="J120" t="s">
        <v>8346</v>
      </c>
      <c r="K120" t="s">
        <v>8348</v>
      </c>
      <c r="L120" t="s">
        <v>8224</v>
      </c>
      <c r="M120" t="s">
        <v>8699</v>
      </c>
      <c r="N120">
        <v>0</v>
      </c>
      <c r="S120">
        <v>717.23</v>
      </c>
      <c r="T120">
        <v>304.25</v>
      </c>
      <c r="U120">
        <v>0.42420000000000002</v>
      </c>
      <c r="V120">
        <v>143.44999999999999</v>
      </c>
      <c r="W120">
        <v>101.41666666666667</v>
      </c>
      <c r="X120" s="83" t="str">
        <f t="shared" si="2"/>
        <v>2114 - CHV MEMPHIS</v>
      </c>
      <c r="Y120" s="83">
        <f t="shared" si="3"/>
        <v>3</v>
      </c>
    </row>
    <row r="121" spans="1:25" x14ac:dyDescent="0.25">
      <c r="A121" t="s">
        <v>7</v>
      </c>
      <c r="B121" t="s">
        <v>8651</v>
      </c>
      <c r="C121" t="s">
        <v>8728</v>
      </c>
      <c r="D121" t="s">
        <v>8729</v>
      </c>
      <c r="E121" t="s">
        <v>8730</v>
      </c>
      <c r="F121">
        <v>21141144</v>
      </c>
      <c r="G121" t="s">
        <v>8731</v>
      </c>
      <c r="H121" t="s">
        <v>8732</v>
      </c>
      <c r="I121">
        <v>216129</v>
      </c>
      <c r="J121" t="s">
        <v>8346</v>
      </c>
      <c r="K121" t="s">
        <v>8348</v>
      </c>
      <c r="L121" t="s">
        <v>8224</v>
      </c>
      <c r="M121" t="s">
        <v>8700</v>
      </c>
      <c r="N121">
        <v>470</v>
      </c>
      <c r="O121">
        <v>52.5</v>
      </c>
      <c r="P121">
        <v>0.11169999999999999</v>
      </c>
      <c r="Q121">
        <v>470</v>
      </c>
      <c r="R121">
        <v>26.25</v>
      </c>
      <c r="S121">
        <v>3390.49</v>
      </c>
      <c r="T121">
        <v>553.37</v>
      </c>
      <c r="U121">
        <v>0.16320000000000001</v>
      </c>
      <c r="V121">
        <v>423.81</v>
      </c>
      <c r="W121">
        <v>110.67400000000001</v>
      </c>
      <c r="X121" s="83" t="str">
        <f t="shared" si="2"/>
        <v>2114 - CHV MEMPHIS</v>
      </c>
      <c r="Y121" s="83">
        <f t="shared" si="3"/>
        <v>5</v>
      </c>
    </row>
    <row r="122" spans="1:25" x14ac:dyDescent="0.25">
      <c r="A122" t="s">
        <v>7</v>
      </c>
      <c r="B122" t="s">
        <v>8651</v>
      </c>
      <c r="C122" t="s">
        <v>8728</v>
      </c>
      <c r="D122" t="s">
        <v>8729</v>
      </c>
      <c r="E122" t="s">
        <v>8730</v>
      </c>
      <c r="F122">
        <v>21141144</v>
      </c>
      <c r="G122" t="s">
        <v>8731</v>
      </c>
      <c r="H122" t="s">
        <v>8732</v>
      </c>
      <c r="I122">
        <v>216129</v>
      </c>
      <c r="J122" t="s">
        <v>8346</v>
      </c>
      <c r="K122" t="s">
        <v>8348</v>
      </c>
      <c r="L122" t="s">
        <v>8224</v>
      </c>
      <c r="M122" t="s">
        <v>8701</v>
      </c>
      <c r="N122">
        <v>560.44000000000005</v>
      </c>
      <c r="Q122">
        <v>560.44000000000005</v>
      </c>
      <c r="S122">
        <v>1121.98</v>
      </c>
      <c r="T122">
        <v>69.150000000000006</v>
      </c>
      <c r="U122">
        <v>6.1600000000000002E-2</v>
      </c>
      <c r="V122">
        <v>560.99</v>
      </c>
      <c r="W122">
        <v>69.150000000000006</v>
      </c>
      <c r="X122" s="83" t="str">
        <f t="shared" si="2"/>
        <v>2114 - CHV MEMPHIS</v>
      </c>
      <c r="Y122" s="83">
        <f t="shared" si="3"/>
        <v>1</v>
      </c>
    </row>
    <row r="123" spans="1:25" x14ac:dyDescent="0.25">
      <c r="A123" t="s">
        <v>7</v>
      </c>
      <c r="B123" t="s">
        <v>8651</v>
      </c>
      <c r="C123" t="s">
        <v>8728</v>
      </c>
      <c r="D123" t="s">
        <v>8729</v>
      </c>
      <c r="E123" t="s">
        <v>8730</v>
      </c>
      <c r="F123">
        <v>21141144</v>
      </c>
      <c r="G123" t="s">
        <v>8731</v>
      </c>
      <c r="H123" t="s">
        <v>8732</v>
      </c>
      <c r="I123">
        <v>255786</v>
      </c>
      <c r="J123" t="s">
        <v>8386</v>
      </c>
      <c r="K123" t="s">
        <v>8388</v>
      </c>
      <c r="L123" t="s">
        <v>8224</v>
      </c>
      <c r="M123" t="s">
        <v>8658</v>
      </c>
      <c r="N123">
        <v>0</v>
      </c>
      <c r="S123">
        <v>1374.87</v>
      </c>
      <c r="T123">
        <v>397.5</v>
      </c>
      <c r="U123">
        <v>0.28910000000000002</v>
      </c>
      <c r="V123">
        <v>458.29</v>
      </c>
      <c r="X123" s="83" t="str">
        <f t="shared" si="2"/>
        <v>2114 - CHV MEMPHIS</v>
      </c>
      <c r="Y123" s="83">
        <f t="shared" si="3"/>
        <v>0</v>
      </c>
    </row>
    <row r="124" spans="1:25" x14ac:dyDescent="0.25">
      <c r="A124" t="s">
        <v>7</v>
      </c>
      <c r="B124" t="s">
        <v>8651</v>
      </c>
      <c r="C124" t="s">
        <v>8728</v>
      </c>
      <c r="D124" t="s">
        <v>8729</v>
      </c>
      <c r="E124" t="s">
        <v>8730</v>
      </c>
      <c r="F124">
        <v>21141144</v>
      </c>
      <c r="G124" t="s">
        <v>8731</v>
      </c>
      <c r="H124" t="s">
        <v>8732</v>
      </c>
      <c r="I124">
        <v>255786</v>
      </c>
      <c r="J124" t="s">
        <v>8386</v>
      </c>
      <c r="K124" t="s">
        <v>8388</v>
      </c>
      <c r="L124" t="s">
        <v>8224</v>
      </c>
      <c r="M124" t="s">
        <v>8660</v>
      </c>
      <c r="N124">
        <v>0</v>
      </c>
      <c r="S124">
        <v>46.5</v>
      </c>
      <c r="T124">
        <v>255</v>
      </c>
      <c r="U124">
        <v>5.4839000000000002</v>
      </c>
      <c r="V124">
        <v>15.5</v>
      </c>
      <c r="W124">
        <v>63.75</v>
      </c>
      <c r="X124" s="83" t="str">
        <f t="shared" si="2"/>
        <v>2114 - CHV MEMPHIS</v>
      </c>
      <c r="Y124" s="83">
        <f t="shared" si="3"/>
        <v>4</v>
      </c>
    </row>
    <row r="125" spans="1:25" x14ac:dyDescent="0.25">
      <c r="A125" t="s">
        <v>7</v>
      </c>
      <c r="B125" t="s">
        <v>8651</v>
      </c>
      <c r="C125" t="s">
        <v>8728</v>
      </c>
      <c r="D125" t="s">
        <v>8729</v>
      </c>
      <c r="E125" t="s">
        <v>8730</v>
      </c>
      <c r="F125">
        <v>21141144</v>
      </c>
      <c r="G125" t="s">
        <v>8731</v>
      </c>
      <c r="H125" t="s">
        <v>8732</v>
      </c>
      <c r="I125">
        <v>255786</v>
      </c>
      <c r="J125" t="s">
        <v>8386</v>
      </c>
      <c r="K125" t="s">
        <v>8388</v>
      </c>
      <c r="L125" t="s">
        <v>8224</v>
      </c>
      <c r="M125" t="s">
        <v>8661</v>
      </c>
      <c r="N125">
        <v>25</v>
      </c>
      <c r="O125">
        <v>97.5</v>
      </c>
      <c r="P125">
        <v>3.9</v>
      </c>
      <c r="Q125">
        <v>25</v>
      </c>
      <c r="R125">
        <v>97.5</v>
      </c>
      <c r="S125">
        <v>121.39</v>
      </c>
      <c r="T125">
        <v>97.5</v>
      </c>
      <c r="U125">
        <v>0.80320000000000003</v>
      </c>
      <c r="V125">
        <v>24.28</v>
      </c>
      <c r="W125">
        <v>24.375</v>
      </c>
      <c r="X125" s="83" t="str">
        <f t="shared" si="2"/>
        <v>2114 - CHV MEMPHIS</v>
      </c>
      <c r="Y125" s="83">
        <f t="shared" si="3"/>
        <v>4</v>
      </c>
    </row>
    <row r="126" spans="1:25" x14ac:dyDescent="0.25">
      <c r="A126" t="s">
        <v>7</v>
      </c>
      <c r="B126" t="s">
        <v>8651</v>
      </c>
      <c r="C126" t="s">
        <v>8728</v>
      </c>
      <c r="D126" t="s">
        <v>8729</v>
      </c>
      <c r="E126" t="s">
        <v>8730</v>
      </c>
      <c r="F126">
        <v>21141144</v>
      </c>
      <c r="G126" t="s">
        <v>8731</v>
      </c>
      <c r="H126" t="s">
        <v>8732</v>
      </c>
      <c r="I126">
        <v>255786</v>
      </c>
      <c r="J126" t="s">
        <v>8386</v>
      </c>
      <c r="K126" t="s">
        <v>8388</v>
      </c>
      <c r="L126" t="s">
        <v>8224</v>
      </c>
      <c r="M126" t="s">
        <v>8662</v>
      </c>
      <c r="N126">
        <v>0</v>
      </c>
      <c r="O126">
        <v>150</v>
      </c>
      <c r="S126">
        <v>186.81</v>
      </c>
      <c r="T126">
        <v>484.25</v>
      </c>
      <c r="U126">
        <v>2.5922000000000001</v>
      </c>
      <c r="V126">
        <v>186.81</v>
      </c>
      <c r="W126">
        <v>242.125</v>
      </c>
      <c r="X126" s="83" t="str">
        <f t="shared" si="2"/>
        <v>2114 - CHV MEMPHIS</v>
      </c>
      <c r="Y126" s="83">
        <f t="shared" si="3"/>
        <v>2</v>
      </c>
    </row>
    <row r="127" spans="1:25" x14ac:dyDescent="0.25">
      <c r="A127" t="s">
        <v>7</v>
      </c>
      <c r="B127" t="s">
        <v>8651</v>
      </c>
      <c r="C127" t="s">
        <v>8728</v>
      </c>
      <c r="D127" t="s">
        <v>8729</v>
      </c>
      <c r="E127" t="s">
        <v>8730</v>
      </c>
      <c r="F127">
        <v>21141144</v>
      </c>
      <c r="G127" t="s">
        <v>8731</v>
      </c>
      <c r="H127" t="s">
        <v>8732</v>
      </c>
      <c r="I127">
        <v>255786</v>
      </c>
      <c r="J127" t="s">
        <v>8386</v>
      </c>
      <c r="K127" t="s">
        <v>8388</v>
      </c>
      <c r="L127" t="s">
        <v>8224</v>
      </c>
      <c r="M127" t="s">
        <v>8663</v>
      </c>
      <c r="S127">
        <v>22.99</v>
      </c>
      <c r="T127">
        <v>655.11</v>
      </c>
      <c r="U127">
        <v>28.4954</v>
      </c>
      <c r="V127">
        <v>22.99</v>
      </c>
      <c r="W127">
        <v>655.11</v>
      </c>
      <c r="X127" s="83" t="str">
        <f t="shared" si="2"/>
        <v>2114 - CHV MEMPHIS</v>
      </c>
      <c r="Y127" s="83">
        <f t="shared" si="3"/>
        <v>1</v>
      </c>
    </row>
    <row r="128" spans="1:25" x14ac:dyDescent="0.25">
      <c r="A128" t="s">
        <v>7</v>
      </c>
      <c r="B128" t="s">
        <v>8651</v>
      </c>
      <c r="C128" t="s">
        <v>8728</v>
      </c>
      <c r="D128" t="s">
        <v>8729</v>
      </c>
      <c r="E128" t="s">
        <v>8730</v>
      </c>
      <c r="F128">
        <v>21141144</v>
      </c>
      <c r="G128" t="s">
        <v>8731</v>
      </c>
      <c r="H128" t="s">
        <v>8732</v>
      </c>
      <c r="I128">
        <v>255786</v>
      </c>
      <c r="J128" t="s">
        <v>8386</v>
      </c>
      <c r="K128" t="s">
        <v>8388</v>
      </c>
      <c r="L128" t="s">
        <v>8224</v>
      </c>
      <c r="M128" t="s">
        <v>8664</v>
      </c>
      <c r="N128">
        <v>86.96</v>
      </c>
      <c r="O128">
        <v>206.25</v>
      </c>
      <c r="P128">
        <v>2.3717999999999999</v>
      </c>
      <c r="Q128">
        <v>86.96</v>
      </c>
      <c r="R128">
        <v>206.25</v>
      </c>
      <c r="S128">
        <v>586.03</v>
      </c>
      <c r="T128">
        <v>412.5</v>
      </c>
      <c r="U128">
        <v>0.70389999999999997</v>
      </c>
      <c r="V128">
        <v>83.72</v>
      </c>
      <c r="W128">
        <v>51.5625</v>
      </c>
      <c r="X128" s="83" t="str">
        <f t="shared" si="2"/>
        <v>2114 - CHV MEMPHIS</v>
      </c>
      <c r="Y128" s="83">
        <f t="shared" si="3"/>
        <v>8</v>
      </c>
    </row>
    <row r="129" spans="1:25" x14ac:dyDescent="0.25">
      <c r="A129" t="s">
        <v>7</v>
      </c>
      <c r="B129" t="s">
        <v>8651</v>
      </c>
      <c r="C129" t="s">
        <v>8728</v>
      </c>
      <c r="D129" t="s">
        <v>8729</v>
      </c>
      <c r="E129" t="s">
        <v>8730</v>
      </c>
      <c r="F129">
        <v>21141144</v>
      </c>
      <c r="G129" t="s">
        <v>8731</v>
      </c>
      <c r="H129" t="s">
        <v>8732</v>
      </c>
      <c r="I129">
        <v>255786</v>
      </c>
      <c r="J129" t="s">
        <v>8386</v>
      </c>
      <c r="K129" t="s">
        <v>8388</v>
      </c>
      <c r="L129" t="s">
        <v>8224</v>
      </c>
      <c r="M129" t="s">
        <v>8665</v>
      </c>
      <c r="N129">
        <v>56.82</v>
      </c>
      <c r="Q129">
        <v>56.82</v>
      </c>
      <c r="S129">
        <v>317.38</v>
      </c>
      <c r="T129">
        <v>255.86</v>
      </c>
      <c r="U129">
        <v>0.80620000000000003</v>
      </c>
      <c r="V129">
        <v>52.9</v>
      </c>
      <c r="W129">
        <v>36.551428571428573</v>
      </c>
      <c r="X129" s="83" t="str">
        <f t="shared" si="2"/>
        <v>2114 - CHV MEMPHIS</v>
      </c>
      <c r="Y129" s="83">
        <f t="shared" si="3"/>
        <v>7</v>
      </c>
    </row>
    <row r="130" spans="1:25" x14ac:dyDescent="0.25">
      <c r="A130" t="s">
        <v>7</v>
      </c>
      <c r="B130" t="s">
        <v>8651</v>
      </c>
      <c r="C130" t="s">
        <v>8728</v>
      </c>
      <c r="D130" t="s">
        <v>8729</v>
      </c>
      <c r="E130" t="s">
        <v>8730</v>
      </c>
      <c r="F130">
        <v>21141144</v>
      </c>
      <c r="G130" t="s">
        <v>8731</v>
      </c>
      <c r="H130" t="s">
        <v>8732</v>
      </c>
      <c r="I130">
        <v>255786</v>
      </c>
      <c r="J130" t="s">
        <v>8386</v>
      </c>
      <c r="K130" t="s">
        <v>8388</v>
      </c>
      <c r="L130" t="s">
        <v>8224</v>
      </c>
      <c r="M130" t="s">
        <v>8666</v>
      </c>
      <c r="N130">
        <v>75.81</v>
      </c>
      <c r="Q130">
        <v>25.27</v>
      </c>
      <c r="S130">
        <v>439.67</v>
      </c>
      <c r="T130">
        <v>97.5</v>
      </c>
      <c r="U130">
        <v>0.2218</v>
      </c>
      <c r="V130">
        <v>36.64</v>
      </c>
      <c r="W130">
        <v>8.8636363636363633</v>
      </c>
      <c r="X130" s="83" t="str">
        <f t="shared" si="2"/>
        <v>2114 - CHV MEMPHIS</v>
      </c>
      <c r="Y130" s="83">
        <f t="shared" si="3"/>
        <v>11</v>
      </c>
    </row>
    <row r="131" spans="1:25" x14ac:dyDescent="0.25">
      <c r="A131" t="s">
        <v>7</v>
      </c>
      <c r="B131" t="s">
        <v>8651</v>
      </c>
      <c r="C131" t="s">
        <v>8728</v>
      </c>
      <c r="D131" t="s">
        <v>8729</v>
      </c>
      <c r="E131" t="s">
        <v>8730</v>
      </c>
      <c r="F131">
        <v>21141144</v>
      </c>
      <c r="G131" t="s">
        <v>8731</v>
      </c>
      <c r="H131" t="s">
        <v>8732</v>
      </c>
      <c r="I131">
        <v>255786</v>
      </c>
      <c r="J131" t="s">
        <v>8386</v>
      </c>
      <c r="K131" t="s">
        <v>8388</v>
      </c>
      <c r="L131" t="s">
        <v>8224</v>
      </c>
      <c r="M131" t="s">
        <v>8667</v>
      </c>
      <c r="N131">
        <v>689.66</v>
      </c>
      <c r="Q131">
        <v>689.66</v>
      </c>
      <c r="S131">
        <v>2880.14</v>
      </c>
      <c r="T131">
        <v>5408.11</v>
      </c>
      <c r="U131">
        <v>1.8776999999999999</v>
      </c>
      <c r="V131">
        <v>720.04</v>
      </c>
      <c r="W131">
        <v>772.58714285714279</v>
      </c>
      <c r="X131" s="83" t="str">
        <f t="shared" ref="X131:X194" si="4">CONCATENATE(C131," - ",D131)</f>
        <v>2114 - CHV MEMPHIS</v>
      </c>
      <c r="Y131" s="83">
        <f t="shared" ref="Y131:Y194" si="5">IFERROR((IF($S131=0,0,$T131/$W131)),0)</f>
        <v>7</v>
      </c>
    </row>
    <row r="132" spans="1:25" x14ac:dyDescent="0.25">
      <c r="A132" t="s">
        <v>7</v>
      </c>
      <c r="B132" t="s">
        <v>8651</v>
      </c>
      <c r="C132" t="s">
        <v>8728</v>
      </c>
      <c r="D132" t="s">
        <v>8729</v>
      </c>
      <c r="E132" t="s">
        <v>8730</v>
      </c>
      <c r="F132">
        <v>21141144</v>
      </c>
      <c r="G132" t="s">
        <v>8731</v>
      </c>
      <c r="H132" t="s">
        <v>8732</v>
      </c>
      <c r="I132">
        <v>255786</v>
      </c>
      <c r="J132" t="s">
        <v>8386</v>
      </c>
      <c r="K132" t="s">
        <v>8388</v>
      </c>
      <c r="L132" t="s">
        <v>8224</v>
      </c>
      <c r="M132" t="s">
        <v>8668</v>
      </c>
      <c r="N132">
        <v>355.56</v>
      </c>
      <c r="O132">
        <v>630</v>
      </c>
      <c r="P132">
        <v>1.7719</v>
      </c>
      <c r="Q132">
        <v>177.78</v>
      </c>
      <c r="R132">
        <v>315</v>
      </c>
      <c r="S132">
        <v>1928.28</v>
      </c>
      <c r="T132">
        <v>2769.39</v>
      </c>
      <c r="U132">
        <v>1.4361999999999999</v>
      </c>
      <c r="V132">
        <v>160.69</v>
      </c>
      <c r="W132">
        <v>251.76272727272726</v>
      </c>
      <c r="X132" s="83" t="str">
        <f t="shared" si="4"/>
        <v>2114 - CHV MEMPHIS</v>
      </c>
      <c r="Y132" s="83">
        <f t="shared" si="5"/>
        <v>11</v>
      </c>
    </row>
    <row r="133" spans="1:25" x14ac:dyDescent="0.25">
      <c r="A133" t="s">
        <v>7</v>
      </c>
      <c r="B133" t="s">
        <v>8651</v>
      </c>
      <c r="C133" t="s">
        <v>8728</v>
      </c>
      <c r="D133" t="s">
        <v>8729</v>
      </c>
      <c r="E133" t="s">
        <v>8730</v>
      </c>
      <c r="F133">
        <v>21141144</v>
      </c>
      <c r="G133" t="s">
        <v>8731</v>
      </c>
      <c r="H133" t="s">
        <v>8732</v>
      </c>
      <c r="I133">
        <v>255786</v>
      </c>
      <c r="J133" t="s">
        <v>8386</v>
      </c>
      <c r="K133" t="s">
        <v>8388</v>
      </c>
      <c r="L133" t="s">
        <v>8224</v>
      </c>
      <c r="M133" t="s">
        <v>8670</v>
      </c>
      <c r="N133">
        <v>4941.16</v>
      </c>
      <c r="O133">
        <v>7949.28</v>
      </c>
      <c r="P133">
        <v>1.6088</v>
      </c>
      <c r="Q133">
        <v>705.88</v>
      </c>
      <c r="R133">
        <v>794.928</v>
      </c>
      <c r="S133">
        <v>30898.04</v>
      </c>
      <c r="T133">
        <v>41873.230000000003</v>
      </c>
      <c r="U133">
        <v>1.3552</v>
      </c>
      <c r="V133">
        <v>686.62</v>
      </c>
      <c r="W133">
        <v>821.04372549019615</v>
      </c>
      <c r="X133" s="83" t="str">
        <f t="shared" si="4"/>
        <v>2114 - CHV MEMPHIS</v>
      </c>
      <c r="Y133" s="83">
        <f t="shared" si="5"/>
        <v>51</v>
      </c>
    </row>
    <row r="134" spans="1:25" x14ac:dyDescent="0.25">
      <c r="A134" t="s">
        <v>7</v>
      </c>
      <c r="B134" t="s">
        <v>8651</v>
      </c>
      <c r="C134" t="s">
        <v>8728</v>
      </c>
      <c r="D134" t="s">
        <v>8729</v>
      </c>
      <c r="E134" t="s">
        <v>8730</v>
      </c>
      <c r="F134">
        <v>21141144</v>
      </c>
      <c r="G134" t="s">
        <v>8731</v>
      </c>
      <c r="H134" t="s">
        <v>8732</v>
      </c>
      <c r="I134">
        <v>255786</v>
      </c>
      <c r="J134" t="s">
        <v>8386</v>
      </c>
      <c r="K134" t="s">
        <v>8388</v>
      </c>
      <c r="L134" t="s">
        <v>8224</v>
      </c>
      <c r="M134" t="s">
        <v>8671</v>
      </c>
      <c r="N134">
        <v>5609.8</v>
      </c>
      <c r="O134">
        <v>8379.4599999999991</v>
      </c>
      <c r="P134">
        <v>1.4937</v>
      </c>
      <c r="Q134">
        <v>560.98</v>
      </c>
      <c r="R134">
        <v>837.94599999999991</v>
      </c>
      <c r="S134">
        <v>40964.910000000003</v>
      </c>
      <c r="T134">
        <v>107182.33</v>
      </c>
      <c r="U134">
        <v>2.6164000000000001</v>
      </c>
      <c r="V134">
        <v>546.20000000000005</v>
      </c>
      <c r="W134">
        <v>1429.0977333333331</v>
      </c>
      <c r="X134" s="83" t="str">
        <f t="shared" si="4"/>
        <v>2114 - CHV MEMPHIS</v>
      </c>
      <c r="Y134" s="83">
        <f t="shared" si="5"/>
        <v>75.000000000000014</v>
      </c>
    </row>
    <row r="135" spans="1:25" x14ac:dyDescent="0.25">
      <c r="A135" t="s">
        <v>7</v>
      </c>
      <c r="B135" t="s">
        <v>8651</v>
      </c>
      <c r="C135" t="s">
        <v>8728</v>
      </c>
      <c r="D135" t="s">
        <v>8729</v>
      </c>
      <c r="E135" t="s">
        <v>8730</v>
      </c>
      <c r="F135">
        <v>21141144</v>
      </c>
      <c r="G135" t="s">
        <v>8731</v>
      </c>
      <c r="H135" t="s">
        <v>8732</v>
      </c>
      <c r="I135">
        <v>255786</v>
      </c>
      <c r="J135" t="s">
        <v>8386</v>
      </c>
      <c r="K135" t="s">
        <v>8388</v>
      </c>
      <c r="L135" t="s">
        <v>8224</v>
      </c>
      <c r="M135" t="s">
        <v>8672</v>
      </c>
      <c r="N135">
        <v>0</v>
      </c>
      <c r="O135">
        <v>82.05</v>
      </c>
      <c r="R135">
        <v>41.024999999999999</v>
      </c>
      <c r="S135">
        <v>834.19</v>
      </c>
      <c r="T135">
        <v>2398.73</v>
      </c>
      <c r="U135">
        <v>2.8755000000000002</v>
      </c>
      <c r="V135">
        <v>417.1</v>
      </c>
      <c r="W135">
        <v>399.78833333333336</v>
      </c>
      <c r="X135" s="83" t="str">
        <f t="shared" si="4"/>
        <v>2114 - CHV MEMPHIS</v>
      </c>
      <c r="Y135" s="83">
        <f t="shared" si="5"/>
        <v>6</v>
      </c>
    </row>
    <row r="136" spans="1:25" x14ac:dyDescent="0.25">
      <c r="A136" t="s">
        <v>7</v>
      </c>
      <c r="B136" t="s">
        <v>8651</v>
      </c>
      <c r="C136" t="s">
        <v>8728</v>
      </c>
      <c r="D136" t="s">
        <v>8729</v>
      </c>
      <c r="E136" t="s">
        <v>8730</v>
      </c>
      <c r="F136">
        <v>21141144</v>
      </c>
      <c r="G136" t="s">
        <v>8731</v>
      </c>
      <c r="H136" t="s">
        <v>8732</v>
      </c>
      <c r="I136">
        <v>255786</v>
      </c>
      <c r="J136" t="s">
        <v>8386</v>
      </c>
      <c r="K136" t="s">
        <v>8388</v>
      </c>
      <c r="L136" t="s">
        <v>8224</v>
      </c>
      <c r="M136" t="s">
        <v>8673</v>
      </c>
      <c r="N136">
        <v>423.33</v>
      </c>
      <c r="O136">
        <v>123.06</v>
      </c>
      <c r="P136">
        <v>0.29070000000000001</v>
      </c>
      <c r="Q136">
        <v>423.33</v>
      </c>
      <c r="R136">
        <v>41.02</v>
      </c>
      <c r="S136">
        <v>3136.56</v>
      </c>
      <c r="T136">
        <v>8472.32</v>
      </c>
      <c r="U136">
        <v>2.7012</v>
      </c>
      <c r="V136">
        <v>392.07</v>
      </c>
      <c r="W136">
        <v>770.21090909090901</v>
      </c>
      <c r="X136" s="83" t="str">
        <f t="shared" si="4"/>
        <v>2114 - CHV MEMPHIS</v>
      </c>
      <c r="Y136" s="83">
        <f t="shared" si="5"/>
        <v>11</v>
      </c>
    </row>
    <row r="137" spans="1:25" x14ac:dyDescent="0.25">
      <c r="A137" t="s">
        <v>7</v>
      </c>
      <c r="B137" t="s">
        <v>8651</v>
      </c>
      <c r="C137" t="s">
        <v>8728</v>
      </c>
      <c r="D137" t="s">
        <v>8729</v>
      </c>
      <c r="E137" t="s">
        <v>8730</v>
      </c>
      <c r="F137">
        <v>21141144</v>
      </c>
      <c r="G137" t="s">
        <v>8731</v>
      </c>
      <c r="H137" t="s">
        <v>8732</v>
      </c>
      <c r="I137">
        <v>255786</v>
      </c>
      <c r="J137" t="s">
        <v>8386</v>
      </c>
      <c r="K137" t="s">
        <v>8388</v>
      </c>
      <c r="L137" t="s">
        <v>8224</v>
      </c>
      <c r="M137" t="s">
        <v>8674</v>
      </c>
      <c r="N137">
        <v>321.83999999999997</v>
      </c>
      <c r="O137">
        <v>1507.5</v>
      </c>
      <c r="P137">
        <v>4.6840000000000002</v>
      </c>
      <c r="Q137">
        <v>321.83999999999997</v>
      </c>
      <c r="R137">
        <v>1507.5</v>
      </c>
      <c r="S137">
        <v>2013.28</v>
      </c>
      <c r="T137">
        <v>4738.4799999999996</v>
      </c>
      <c r="U137">
        <v>2.3536000000000001</v>
      </c>
      <c r="V137">
        <v>223.7</v>
      </c>
      <c r="W137">
        <v>394.87333333333328</v>
      </c>
      <c r="X137" s="83" t="str">
        <f t="shared" si="4"/>
        <v>2114 - CHV MEMPHIS</v>
      </c>
      <c r="Y137" s="83">
        <f t="shared" si="5"/>
        <v>12</v>
      </c>
    </row>
    <row r="138" spans="1:25" x14ac:dyDescent="0.25">
      <c r="A138" t="s">
        <v>7</v>
      </c>
      <c r="B138" t="s">
        <v>8651</v>
      </c>
      <c r="C138" t="s">
        <v>8728</v>
      </c>
      <c r="D138" t="s">
        <v>8729</v>
      </c>
      <c r="E138" t="s">
        <v>8730</v>
      </c>
      <c r="F138">
        <v>21141144</v>
      </c>
      <c r="G138" t="s">
        <v>8731</v>
      </c>
      <c r="H138" t="s">
        <v>8732</v>
      </c>
      <c r="I138">
        <v>255786</v>
      </c>
      <c r="J138" t="s">
        <v>8386</v>
      </c>
      <c r="K138" t="s">
        <v>8388</v>
      </c>
      <c r="L138" t="s">
        <v>8224</v>
      </c>
      <c r="M138" t="s">
        <v>8675</v>
      </c>
      <c r="N138">
        <v>73.12</v>
      </c>
      <c r="Q138">
        <v>73.12</v>
      </c>
      <c r="S138">
        <v>798.98</v>
      </c>
      <c r="T138">
        <v>3.44</v>
      </c>
      <c r="U138">
        <v>4.3E-3</v>
      </c>
      <c r="V138">
        <v>79.900000000000006</v>
      </c>
      <c r="W138">
        <v>0.26461538461538459</v>
      </c>
      <c r="X138" s="83" t="str">
        <f t="shared" si="4"/>
        <v>2114 - CHV MEMPHIS</v>
      </c>
      <c r="Y138" s="83">
        <f t="shared" si="5"/>
        <v>13.000000000000002</v>
      </c>
    </row>
    <row r="139" spans="1:25" x14ac:dyDescent="0.25">
      <c r="A139" t="s">
        <v>7</v>
      </c>
      <c r="B139" t="s">
        <v>8651</v>
      </c>
      <c r="C139" t="s">
        <v>8728</v>
      </c>
      <c r="D139" t="s">
        <v>8729</v>
      </c>
      <c r="E139" t="s">
        <v>8730</v>
      </c>
      <c r="F139">
        <v>21141146</v>
      </c>
      <c r="G139" t="s">
        <v>8733</v>
      </c>
      <c r="H139" t="s">
        <v>8734</v>
      </c>
      <c r="I139">
        <v>114145</v>
      </c>
      <c r="J139" t="s">
        <v>8221</v>
      </c>
      <c r="K139" t="s">
        <v>8223</v>
      </c>
      <c r="L139" t="s">
        <v>8224</v>
      </c>
      <c r="M139" t="s">
        <v>8657</v>
      </c>
      <c r="N139">
        <v>0</v>
      </c>
      <c r="O139" t="s">
        <v>8452</v>
      </c>
      <c r="P139" t="s">
        <v>8452</v>
      </c>
      <c r="S139">
        <v>109.76</v>
      </c>
      <c r="T139" t="s">
        <v>8452</v>
      </c>
      <c r="U139" t="s">
        <v>8452</v>
      </c>
      <c r="V139">
        <v>109.76</v>
      </c>
      <c r="X139" s="83" t="str">
        <f t="shared" si="4"/>
        <v>2114 - CHV MEMPHIS</v>
      </c>
      <c r="Y139" s="83">
        <f t="shared" si="5"/>
        <v>0</v>
      </c>
    </row>
    <row r="140" spans="1:25" x14ac:dyDescent="0.25">
      <c r="A140" t="s">
        <v>7</v>
      </c>
      <c r="B140" t="s">
        <v>8651</v>
      </c>
      <c r="C140" t="s">
        <v>8728</v>
      </c>
      <c r="D140" t="s">
        <v>8729</v>
      </c>
      <c r="E140" t="s">
        <v>8730</v>
      </c>
      <c r="F140">
        <v>21141146</v>
      </c>
      <c r="G140" t="s">
        <v>8733</v>
      </c>
      <c r="H140" t="s">
        <v>8734</v>
      </c>
      <c r="I140">
        <v>114145</v>
      </c>
      <c r="J140" t="s">
        <v>8221</v>
      </c>
      <c r="K140" t="s">
        <v>8223</v>
      </c>
      <c r="L140" t="s">
        <v>8224</v>
      </c>
      <c r="M140" t="s">
        <v>8658</v>
      </c>
      <c r="N140">
        <v>0</v>
      </c>
      <c r="O140" t="s">
        <v>8452</v>
      </c>
      <c r="P140" t="s">
        <v>8452</v>
      </c>
      <c r="S140">
        <v>860.96</v>
      </c>
      <c r="T140">
        <v>262.5</v>
      </c>
      <c r="U140">
        <v>0.3049</v>
      </c>
      <c r="V140">
        <v>286.99</v>
      </c>
      <c r="W140">
        <v>262.5</v>
      </c>
      <c r="X140" s="83" t="str">
        <f t="shared" si="4"/>
        <v>2114 - CHV MEMPHIS</v>
      </c>
      <c r="Y140" s="83">
        <f t="shared" si="5"/>
        <v>1</v>
      </c>
    </row>
    <row r="141" spans="1:25" x14ac:dyDescent="0.25">
      <c r="A141" t="s">
        <v>7</v>
      </c>
      <c r="B141" t="s">
        <v>8651</v>
      </c>
      <c r="C141" t="s">
        <v>8728</v>
      </c>
      <c r="D141" t="s">
        <v>8729</v>
      </c>
      <c r="E141" t="s">
        <v>8730</v>
      </c>
      <c r="F141">
        <v>21141146</v>
      </c>
      <c r="G141" t="s">
        <v>8733</v>
      </c>
      <c r="H141" t="s">
        <v>8734</v>
      </c>
      <c r="I141">
        <v>114145</v>
      </c>
      <c r="J141" t="s">
        <v>8221</v>
      </c>
      <c r="K141" t="s">
        <v>8223</v>
      </c>
      <c r="L141" t="s">
        <v>8224</v>
      </c>
      <c r="M141" t="s">
        <v>8660</v>
      </c>
      <c r="N141">
        <v>0</v>
      </c>
      <c r="O141" t="s">
        <v>8452</v>
      </c>
      <c r="P141" t="s">
        <v>8452</v>
      </c>
      <c r="S141">
        <v>46.5</v>
      </c>
      <c r="V141">
        <v>15.5</v>
      </c>
      <c r="X141" s="83" t="str">
        <f t="shared" si="4"/>
        <v>2114 - CHV MEMPHIS</v>
      </c>
      <c r="Y141" s="83">
        <f t="shared" si="5"/>
        <v>0</v>
      </c>
    </row>
    <row r="142" spans="1:25" x14ac:dyDescent="0.25">
      <c r="A142" t="s">
        <v>7</v>
      </c>
      <c r="B142" t="s">
        <v>8651</v>
      </c>
      <c r="C142" t="s">
        <v>8728</v>
      </c>
      <c r="D142" t="s">
        <v>8729</v>
      </c>
      <c r="E142" t="s">
        <v>8730</v>
      </c>
      <c r="F142">
        <v>21141146</v>
      </c>
      <c r="G142" t="s">
        <v>8733</v>
      </c>
      <c r="H142" t="s">
        <v>8734</v>
      </c>
      <c r="I142">
        <v>114145</v>
      </c>
      <c r="J142" t="s">
        <v>8221</v>
      </c>
      <c r="K142" t="s">
        <v>8223</v>
      </c>
      <c r="L142" t="s">
        <v>8224</v>
      </c>
      <c r="M142" t="s">
        <v>8661</v>
      </c>
      <c r="N142">
        <v>0</v>
      </c>
      <c r="O142" t="s">
        <v>8452</v>
      </c>
      <c r="P142" t="s">
        <v>8452</v>
      </c>
      <c r="S142">
        <v>68.61</v>
      </c>
      <c r="V142">
        <v>22.87</v>
      </c>
      <c r="X142" s="83" t="str">
        <f t="shared" si="4"/>
        <v>2114 - CHV MEMPHIS</v>
      </c>
      <c r="Y142" s="83">
        <f t="shared" si="5"/>
        <v>0</v>
      </c>
    </row>
    <row r="143" spans="1:25" x14ac:dyDescent="0.25">
      <c r="A143" t="s">
        <v>7</v>
      </c>
      <c r="B143" t="s">
        <v>8651</v>
      </c>
      <c r="C143" t="s">
        <v>8728</v>
      </c>
      <c r="D143" t="s">
        <v>8729</v>
      </c>
      <c r="E143" t="s">
        <v>8730</v>
      </c>
      <c r="F143">
        <v>21141146</v>
      </c>
      <c r="G143" t="s">
        <v>8733</v>
      </c>
      <c r="H143" t="s">
        <v>8734</v>
      </c>
      <c r="I143">
        <v>114145</v>
      </c>
      <c r="J143" t="s">
        <v>8221</v>
      </c>
      <c r="K143" t="s">
        <v>8223</v>
      </c>
      <c r="L143" t="s">
        <v>8224</v>
      </c>
      <c r="M143" t="s">
        <v>8663</v>
      </c>
      <c r="P143" t="s">
        <v>8452</v>
      </c>
      <c r="S143">
        <v>22.99</v>
      </c>
      <c r="T143">
        <v>75</v>
      </c>
      <c r="U143">
        <v>3.2623000000000002</v>
      </c>
      <c r="V143">
        <v>22.99</v>
      </c>
      <c r="X143" s="83" t="str">
        <f t="shared" si="4"/>
        <v>2114 - CHV MEMPHIS</v>
      </c>
      <c r="Y143" s="83">
        <f t="shared" si="5"/>
        <v>0</v>
      </c>
    </row>
    <row r="144" spans="1:25" x14ac:dyDescent="0.25">
      <c r="A144" t="s">
        <v>7</v>
      </c>
      <c r="B144" t="s">
        <v>8651</v>
      </c>
      <c r="C144" t="s">
        <v>8728</v>
      </c>
      <c r="D144" t="s">
        <v>8729</v>
      </c>
      <c r="E144" t="s">
        <v>8730</v>
      </c>
      <c r="F144">
        <v>21141146</v>
      </c>
      <c r="G144" t="s">
        <v>8733</v>
      </c>
      <c r="H144" t="s">
        <v>8734</v>
      </c>
      <c r="I144">
        <v>114145</v>
      </c>
      <c r="J144" t="s">
        <v>8221</v>
      </c>
      <c r="K144" t="s">
        <v>8223</v>
      </c>
      <c r="L144" t="s">
        <v>8224</v>
      </c>
      <c r="M144" t="s">
        <v>8664</v>
      </c>
      <c r="N144">
        <v>86.96</v>
      </c>
      <c r="P144" t="s">
        <v>8452</v>
      </c>
      <c r="Q144">
        <v>86.96</v>
      </c>
      <c r="S144">
        <v>570.53</v>
      </c>
      <c r="T144">
        <v>105</v>
      </c>
      <c r="U144">
        <v>0.184</v>
      </c>
      <c r="V144">
        <v>81.5</v>
      </c>
      <c r="W144">
        <v>35</v>
      </c>
      <c r="X144" s="83" t="str">
        <f t="shared" si="4"/>
        <v>2114 - CHV MEMPHIS</v>
      </c>
      <c r="Y144" s="83">
        <f t="shared" si="5"/>
        <v>3</v>
      </c>
    </row>
    <row r="145" spans="1:25" x14ac:dyDescent="0.25">
      <c r="A145" t="s">
        <v>7</v>
      </c>
      <c r="B145" t="s">
        <v>8651</v>
      </c>
      <c r="C145" t="s">
        <v>8728</v>
      </c>
      <c r="D145" t="s">
        <v>8729</v>
      </c>
      <c r="E145" t="s">
        <v>8730</v>
      </c>
      <c r="F145">
        <v>21141146</v>
      </c>
      <c r="G145" t="s">
        <v>8733</v>
      </c>
      <c r="H145" t="s">
        <v>8734</v>
      </c>
      <c r="I145">
        <v>114145</v>
      </c>
      <c r="J145" t="s">
        <v>8221</v>
      </c>
      <c r="K145" t="s">
        <v>8223</v>
      </c>
      <c r="L145" t="s">
        <v>8224</v>
      </c>
      <c r="M145" t="s">
        <v>8665</v>
      </c>
      <c r="N145">
        <v>0</v>
      </c>
      <c r="P145" t="s">
        <v>8452</v>
      </c>
      <c r="S145">
        <v>143.53</v>
      </c>
      <c r="T145">
        <v>75</v>
      </c>
      <c r="U145">
        <v>0.52249999999999996</v>
      </c>
      <c r="V145">
        <v>47.84</v>
      </c>
      <c r="X145" s="83" t="str">
        <f t="shared" si="4"/>
        <v>2114 - CHV MEMPHIS</v>
      </c>
      <c r="Y145" s="83">
        <f t="shared" si="5"/>
        <v>0</v>
      </c>
    </row>
    <row r="146" spans="1:25" x14ac:dyDescent="0.25">
      <c r="A146" t="s">
        <v>7</v>
      </c>
      <c r="B146" t="s">
        <v>8651</v>
      </c>
      <c r="C146" t="s">
        <v>8728</v>
      </c>
      <c r="D146" t="s">
        <v>8729</v>
      </c>
      <c r="E146" t="s">
        <v>8730</v>
      </c>
      <c r="F146">
        <v>21141146</v>
      </c>
      <c r="G146" t="s">
        <v>8733</v>
      </c>
      <c r="H146" t="s">
        <v>8734</v>
      </c>
      <c r="I146">
        <v>114145</v>
      </c>
      <c r="J146" t="s">
        <v>8221</v>
      </c>
      <c r="K146" t="s">
        <v>8223</v>
      </c>
      <c r="L146" t="s">
        <v>8224</v>
      </c>
      <c r="M146" t="s">
        <v>8666</v>
      </c>
      <c r="N146">
        <v>0</v>
      </c>
      <c r="P146" t="s">
        <v>8452</v>
      </c>
      <c r="S146">
        <v>230.87</v>
      </c>
      <c r="V146">
        <v>46.17</v>
      </c>
      <c r="X146" s="83" t="str">
        <f t="shared" si="4"/>
        <v>2114 - CHV MEMPHIS</v>
      </c>
      <c r="Y146" s="83">
        <f t="shared" si="5"/>
        <v>0</v>
      </c>
    </row>
    <row r="147" spans="1:25" x14ac:dyDescent="0.25">
      <c r="A147" t="s">
        <v>7</v>
      </c>
      <c r="B147" t="s">
        <v>8651</v>
      </c>
      <c r="C147" t="s">
        <v>8728</v>
      </c>
      <c r="D147" t="s">
        <v>8729</v>
      </c>
      <c r="E147" t="s">
        <v>8730</v>
      </c>
      <c r="F147">
        <v>21141146</v>
      </c>
      <c r="G147" t="s">
        <v>8733</v>
      </c>
      <c r="H147" t="s">
        <v>8734</v>
      </c>
      <c r="I147">
        <v>114145</v>
      </c>
      <c r="J147" t="s">
        <v>8221</v>
      </c>
      <c r="K147" t="s">
        <v>8223</v>
      </c>
      <c r="L147" t="s">
        <v>8224</v>
      </c>
      <c r="M147" t="s">
        <v>8667</v>
      </c>
      <c r="N147">
        <v>0</v>
      </c>
      <c r="P147" t="s">
        <v>8452</v>
      </c>
      <c r="S147">
        <v>5488.47</v>
      </c>
      <c r="V147">
        <v>686.06</v>
      </c>
      <c r="X147" s="83" t="str">
        <f t="shared" si="4"/>
        <v>2114 - CHV MEMPHIS</v>
      </c>
      <c r="Y147" s="83">
        <f t="shared" si="5"/>
        <v>0</v>
      </c>
    </row>
    <row r="148" spans="1:25" x14ac:dyDescent="0.25">
      <c r="A148" t="s">
        <v>7</v>
      </c>
      <c r="B148" t="s">
        <v>8651</v>
      </c>
      <c r="C148" t="s">
        <v>8728</v>
      </c>
      <c r="D148" t="s">
        <v>8729</v>
      </c>
      <c r="E148" t="s">
        <v>8730</v>
      </c>
      <c r="F148">
        <v>21141146</v>
      </c>
      <c r="G148" t="s">
        <v>8733</v>
      </c>
      <c r="H148" t="s">
        <v>8734</v>
      </c>
      <c r="I148">
        <v>114145</v>
      </c>
      <c r="J148" t="s">
        <v>8221</v>
      </c>
      <c r="K148" t="s">
        <v>8223</v>
      </c>
      <c r="L148" t="s">
        <v>8224</v>
      </c>
      <c r="M148" t="s">
        <v>8668</v>
      </c>
      <c r="N148">
        <v>177.78</v>
      </c>
      <c r="O148">
        <v>307.5</v>
      </c>
      <c r="P148">
        <v>1.7297</v>
      </c>
      <c r="Q148">
        <v>177.78</v>
      </c>
      <c r="R148">
        <v>307.5</v>
      </c>
      <c r="S148">
        <v>1421.04</v>
      </c>
      <c r="T148">
        <v>1129.6600000000001</v>
      </c>
      <c r="U148">
        <v>0.79500000000000004</v>
      </c>
      <c r="V148">
        <v>157.88999999999999</v>
      </c>
      <c r="W148">
        <v>161.38000000000002</v>
      </c>
      <c r="X148" s="83" t="str">
        <f t="shared" si="4"/>
        <v>2114 - CHV MEMPHIS</v>
      </c>
      <c r="Y148" s="83">
        <f t="shared" si="5"/>
        <v>6.9999999999999991</v>
      </c>
    </row>
    <row r="149" spans="1:25" x14ac:dyDescent="0.25">
      <c r="A149" t="s">
        <v>7</v>
      </c>
      <c r="B149" t="s">
        <v>8651</v>
      </c>
      <c r="C149" t="s">
        <v>8728</v>
      </c>
      <c r="D149" t="s">
        <v>8729</v>
      </c>
      <c r="E149" t="s">
        <v>8730</v>
      </c>
      <c r="F149">
        <v>21141146</v>
      </c>
      <c r="G149" t="s">
        <v>8733</v>
      </c>
      <c r="H149" t="s">
        <v>8734</v>
      </c>
      <c r="I149">
        <v>114145</v>
      </c>
      <c r="J149" t="s">
        <v>8221</v>
      </c>
      <c r="K149" t="s">
        <v>8223</v>
      </c>
      <c r="L149" t="s">
        <v>8224</v>
      </c>
      <c r="M149" t="s">
        <v>8669</v>
      </c>
      <c r="N149">
        <v>0</v>
      </c>
      <c r="O149">
        <v>7.5</v>
      </c>
      <c r="R149">
        <v>7.5</v>
      </c>
      <c r="S149">
        <v>190.48</v>
      </c>
      <c r="T149">
        <v>7.5</v>
      </c>
      <c r="U149">
        <v>3.9399999999999998E-2</v>
      </c>
      <c r="V149">
        <v>95.24</v>
      </c>
      <c r="W149">
        <v>7.5</v>
      </c>
      <c r="X149" s="83" t="str">
        <f t="shared" si="4"/>
        <v>2114 - CHV MEMPHIS</v>
      </c>
      <c r="Y149" s="83">
        <f t="shared" si="5"/>
        <v>1</v>
      </c>
    </row>
    <row r="150" spans="1:25" x14ac:dyDescent="0.25">
      <c r="A150" t="s">
        <v>7</v>
      </c>
      <c r="B150" t="s">
        <v>8651</v>
      </c>
      <c r="C150" t="s">
        <v>8728</v>
      </c>
      <c r="D150" t="s">
        <v>8729</v>
      </c>
      <c r="E150" t="s">
        <v>8730</v>
      </c>
      <c r="F150">
        <v>21141146</v>
      </c>
      <c r="G150" t="s">
        <v>8733</v>
      </c>
      <c r="H150" t="s">
        <v>8734</v>
      </c>
      <c r="I150">
        <v>114145</v>
      </c>
      <c r="J150" t="s">
        <v>8221</v>
      </c>
      <c r="K150" t="s">
        <v>8223</v>
      </c>
      <c r="L150" t="s">
        <v>8224</v>
      </c>
      <c r="M150" t="s">
        <v>8670</v>
      </c>
      <c r="N150">
        <v>705.88</v>
      </c>
      <c r="Q150">
        <v>705.88</v>
      </c>
      <c r="S150">
        <v>5377.41</v>
      </c>
      <c r="T150">
        <v>7253.89</v>
      </c>
      <c r="U150">
        <v>1.349</v>
      </c>
      <c r="V150">
        <v>672.18</v>
      </c>
      <c r="W150">
        <v>725.38900000000001</v>
      </c>
      <c r="X150" s="83" t="str">
        <f t="shared" si="4"/>
        <v>2114 - CHV MEMPHIS</v>
      </c>
      <c r="Y150" s="83">
        <f t="shared" si="5"/>
        <v>10</v>
      </c>
    </row>
    <row r="151" spans="1:25" x14ac:dyDescent="0.25">
      <c r="A151" t="s">
        <v>7</v>
      </c>
      <c r="B151" t="s">
        <v>8651</v>
      </c>
      <c r="C151" t="s">
        <v>8728</v>
      </c>
      <c r="D151" t="s">
        <v>8729</v>
      </c>
      <c r="E151" t="s">
        <v>8730</v>
      </c>
      <c r="F151">
        <v>21141146</v>
      </c>
      <c r="G151" t="s">
        <v>8733</v>
      </c>
      <c r="H151" t="s">
        <v>8734</v>
      </c>
      <c r="I151">
        <v>114145</v>
      </c>
      <c r="J151" t="s">
        <v>8221</v>
      </c>
      <c r="K151" t="s">
        <v>8223</v>
      </c>
      <c r="L151" t="s">
        <v>8224</v>
      </c>
      <c r="M151" t="s">
        <v>8671</v>
      </c>
      <c r="N151">
        <v>1682.94</v>
      </c>
      <c r="O151">
        <v>671.25</v>
      </c>
      <c r="P151">
        <v>0.39889999999999998</v>
      </c>
      <c r="Q151">
        <v>560.98</v>
      </c>
      <c r="R151">
        <v>671.25</v>
      </c>
      <c r="S151">
        <v>16320.68</v>
      </c>
      <c r="T151">
        <v>8052.11</v>
      </c>
      <c r="U151">
        <v>0.49340000000000001</v>
      </c>
      <c r="V151">
        <v>544.02</v>
      </c>
      <c r="W151">
        <v>732.01</v>
      </c>
      <c r="X151" s="83" t="str">
        <f t="shared" si="4"/>
        <v>2114 - CHV MEMPHIS</v>
      </c>
      <c r="Y151" s="83">
        <f t="shared" si="5"/>
        <v>11</v>
      </c>
    </row>
    <row r="152" spans="1:25" x14ac:dyDescent="0.25">
      <c r="A152" t="s">
        <v>7</v>
      </c>
      <c r="B152" t="s">
        <v>8651</v>
      </c>
      <c r="C152" t="s">
        <v>8728</v>
      </c>
      <c r="D152" t="s">
        <v>8729</v>
      </c>
      <c r="E152" t="s">
        <v>8730</v>
      </c>
      <c r="F152">
        <v>21141146</v>
      </c>
      <c r="G152" t="s">
        <v>8733</v>
      </c>
      <c r="H152" t="s">
        <v>8734</v>
      </c>
      <c r="I152">
        <v>114145</v>
      </c>
      <c r="J152" t="s">
        <v>8221</v>
      </c>
      <c r="K152" t="s">
        <v>8223</v>
      </c>
      <c r="L152" t="s">
        <v>8224</v>
      </c>
      <c r="M152" t="s">
        <v>8672</v>
      </c>
      <c r="N152">
        <v>0</v>
      </c>
      <c r="O152">
        <v>15</v>
      </c>
      <c r="R152">
        <v>7.5</v>
      </c>
      <c r="S152">
        <v>407.61</v>
      </c>
      <c r="T152">
        <v>474.83</v>
      </c>
      <c r="U152">
        <v>1.1649</v>
      </c>
      <c r="V152">
        <v>407.61</v>
      </c>
      <c r="W152">
        <v>158.27666666666667</v>
      </c>
      <c r="X152" s="83" t="str">
        <f t="shared" si="4"/>
        <v>2114 - CHV MEMPHIS</v>
      </c>
      <c r="Y152" s="83">
        <f t="shared" si="5"/>
        <v>3</v>
      </c>
    </row>
    <row r="153" spans="1:25" x14ac:dyDescent="0.25">
      <c r="A153" t="s">
        <v>7</v>
      </c>
      <c r="B153" t="s">
        <v>8651</v>
      </c>
      <c r="C153" t="s">
        <v>8728</v>
      </c>
      <c r="D153" t="s">
        <v>8729</v>
      </c>
      <c r="E153" t="s">
        <v>8730</v>
      </c>
      <c r="F153">
        <v>21141146</v>
      </c>
      <c r="G153" t="s">
        <v>8733</v>
      </c>
      <c r="H153" t="s">
        <v>8734</v>
      </c>
      <c r="I153">
        <v>114145</v>
      </c>
      <c r="J153" t="s">
        <v>8221</v>
      </c>
      <c r="K153" t="s">
        <v>8223</v>
      </c>
      <c r="L153" t="s">
        <v>8224</v>
      </c>
      <c r="M153" t="s">
        <v>8673</v>
      </c>
      <c r="N153">
        <v>423.33</v>
      </c>
      <c r="Q153">
        <v>423.33</v>
      </c>
      <c r="S153">
        <v>3136.56</v>
      </c>
      <c r="T153">
        <v>78.75</v>
      </c>
      <c r="U153">
        <v>2.5100000000000001E-2</v>
      </c>
      <c r="V153">
        <v>392.07</v>
      </c>
      <c r="W153">
        <v>78.75</v>
      </c>
      <c r="X153" s="83" t="str">
        <f t="shared" si="4"/>
        <v>2114 - CHV MEMPHIS</v>
      </c>
      <c r="Y153" s="83">
        <f t="shared" si="5"/>
        <v>1</v>
      </c>
    </row>
    <row r="154" spans="1:25" x14ac:dyDescent="0.25">
      <c r="A154" t="s">
        <v>7</v>
      </c>
      <c r="B154" t="s">
        <v>8651</v>
      </c>
      <c r="C154" t="s">
        <v>8728</v>
      </c>
      <c r="D154" t="s">
        <v>8729</v>
      </c>
      <c r="E154" t="s">
        <v>8730</v>
      </c>
      <c r="F154">
        <v>21141146</v>
      </c>
      <c r="G154" t="s">
        <v>8733</v>
      </c>
      <c r="H154" t="s">
        <v>8734</v>
      </c>
      <c r="I154">
        <v>114145</v>
      </c>
      <c r="J154" t="s">
        <v>8221</v>
      </c>
      <c r="K154" t="s">
        <v>8223</v>
      </c>
      <c r="L154" t="s">
        <v>8224</v>
      </c>
      <c r="M154" t="s">
        <v>8674</v>
      </c>
      <c r="N154">
        <v>0</v>
      </c>
      <c r="O154">
        <v>52.5</v>
      </c>
      <c r="S154">
        <v>1301.74</v>
      </c>
      <c r="T154">
        <v>182.63</v>
      </c>
      <c r="U154">
        <v>0.14030000000000001</v>
      </c>
      <c r="V154">
        <v>216.96</v>
      </c>
      <c r="W154">
        <v>182.63</v>
      </c>
      <c r="X154" s="83" t="str">
        <f t="shared" si="4"/>
        <v>2114 - CHV MEMPHIS</v>
      </c>
      <c r="Y154" s="83">
        <f t="shared" si="5"/>
        <v>1</v>
      </c>
    </row>
    <row r="155" spans="1:25" x14ac:dyDescent="0.25">
      <c r="A155" t="s">
        <v>7</v>
      </c>
      <c r="B155" t="s">
        <v>8651</v>
      </c>
      <c r="C155" t="s">
        <v>8728</v>
      </c>
      <c r="D155" t="s">
        <v>8729</v>
      </c>
      <c r="E155" t="s">
        <v>8730</v>
      </c>
      <c r="F155">
        <v>21141146</v>
      </c>
      <c r="G155" t="s">
        <v>8733</v>
      </c>
      <c r="H155" t="s">
        <v>8734</v>
      </c>
      <c r="I155">
        <v>114145</v>
      </c>
      <c r="J155" t="s">
        <v>8221</v>
      </c>
      <c r="K155" t="s">
        <v>8223</v>
      </c>
      <c r="L155" t="s">
        <v>8224</v>
      </c>
      <c r="M155" t="s">
        <v>8675</v>
      </c>
      <c r="N155">
        <v>0</v>
      </c>
      <c r="S155">
        <v>284.93</v>
      </c>
      <c r="V155">
        <v>94.98</v>
      </c>
      <c r="X155" s="83" t="str">
        <f t="shared" si="4"/>
        <v>2114 - CHV MEMPHIS</v>
      </c>
      <c r="Y155" s="83">
        <f t="shared" si="5"/>
        <v>0</v>
      </c>
    </row>
    <row r="156" spans="1:25" x14ac:dyDescent="0.25">
      <c r="A156" t="s">
        <v>7</v>
      </c>
      <c r="B156" t="s">
        <v>8651</v>
      </c>
      <c r="C156" t="s">
        <v>8735</v>
      </c>
      <c r="D156" t="s">
        <v>8736</v>
      </c>
      <c r="E156" t="s">
        <v>7801</v>
      </c>
      <c r="F156">
        <v>21151153</v>
      </c>
      <c r="G156" t="s">
        <v>8737</v>
      </c>
      <c r="H156" t="s">
        <v>8738</v>
      </c>
      <c r="I156">
        <v>114271</v>
      </c>
      <c r="J156" t="s">
        <v>8253</v>
      </c>
      <c r="K156" t="s">
        <v>52</v>
      </c>
      <c r="L156" t="s">
        <v>6</v>
      </c>
      <c r="M156" t="s">
        <v>8657</v>
      </c>
      <c r="N156">
        <v>0</v>
      </c>
      <c r="O156">
        <v>738.75</v>
      </c>
      <c r="P156" t="s">
        <v>8452</v>
      </c>
      <c r="S156">
        <v>1050.49</v>
      </c>
      <c r="T156">
        <v>1117.5</v>
      </c>
      <c r="U156">
        <v>1.0638000000000001</v>
      </c>
      <c r="V156">
        <v>175.08</v>
      </c>
      <c r="W156">
        <v>223.5</v>
      </c>
      <c r="X156" s="83" t="str">
        <f t="shared" si="4"/>
        <v>2115 - CHV NEW ORLEANS</v>
      </c>
      <c r="Y156" s="83">
        <f t="shared" si="5"/>
        <v>5</v>
      </c>
    </row>
    <row r="157" spans="1:25" x14ac:dyDescent="0.25">
      <c r="A157" t="s">
        <v>7</v>
      </c>
      <c r="B157" t="s">
        <v>8651</v>
      </c>
      <c r="C157" t="s">
        <v>8735</v>
      </c>
      <c r="D157" t="s">
        <v>8736</v>
      </c>
      <c r="E157" t="s">
        <v>7801</v>
      </c>
      <c r="F157">
        <v>21151153</v>
      </c>
      <c r="G157" t="s">
        <v>8737</v>
      </c>
      <c r="H157" t="s">
        <v>8738</v>
      </c>
      <c r="I157">
        <v>114271</v>
      </c>
      <c r="J157" t="s">
        <v>8253</v>
      </c>
      <c r="K157" t="s">
        <v>52</v>
      </c>
      <c r="L157" t="s">
        <v>6</v>
      </c>
      <c r="M157" t="s">
        <v>8658</v>
      </c>
      <c r="N157">
        <v>1923.1</v>
      </c>
      <c r="O157">
        <v>1488.75</v>
      </c>
      <c r="P157">
        <v>0.77410000000000001</v>
      </c>
      <c r="Q157">
        <v>384.62</v>
      </c>
      <c r="R157">
        <v>744.375</v>
      </c>
      <c r="S157">
        <v>10010.64</v>
      </c>
      <c r="T157">
        <v>7271.59</v>
      </c>
      <c r="U157">
        <v>0.72640000000000005</v>
      </c>
      <c r="V157">
        <v>357.52</v>
      </c>
      <c r="W157">
        <v>302.98291666666665</v>
      </c>
      <c r="X157" s="83" t="str">
        <f t="shared" si="4"/>
        <v>2115 - CHV NEW ORLEANS</v>
      </c>
      <c r="Y157" s="83">
        <f t="shared" si="5"/>
        <v>24</v>
      </c>
    </row>
    <row r="158" spans="1:25" x14ac:dyDescent="0.25">
      <c r="A158" t="s">
        <v>7</v>
      </c>
      <c r="B158" t="s">
        <v>8651</v>
      </c>
      <c r="C158" t="s">
        <v>8735</v>
      </c>
      <c r="D158" t="s">
        <v>8736</v>
      </c>
      <c r="E158" t="s">
        <v>7801</v>
      </c>
      <c r="F158">
        <v>21151153</v>
      </c>
      <c r="G158" t="s">
        <v>8737</v>
      </c>
      <c r="H158" t="s">
        <v>8738</v>
      </c>
      <c r="I158">
        <v>114271</v>
      </c>
      <c r="J158" t="s">
        <v>8253</v>
      </c>
      <c r="K158" t="s">
        <v>52</v>
      </c>
      <c r="L158" t="s">
        <v>6</v>
      </c>
      <c r="M158" t="s">
        <v>8659</v>
      </c>
      <c r="N158">
        <v>465.12</v>
      </c>
      <c r="O158">
        <v>112.5</v>
      </c>
      <c r="P158">
        <v>0.2419</v>
      </c>
      <c r="Q158">
        <v>465.12</v>
      </c>
      <c r="R158">
        <v>56.25</v>
      </c>
      <c r="S158">
        <v>2846.09</v>
      </c>
      <c r="T158">
        <v>231.48</v>
      </c>
      <c r="U158">
        <v>8.1299999999999997E-2</v>
      </c>
      <c r="V158">
        <v>406.58</v>
      </c>
      <c r="W158">
        <v>28.934999999999999</v>
      </c>
      <c r="X158" s="83" t="str">
        <f t="shared" si="4"/>
        <v>2115 - CHV NEW ORLEANS</v>
      </c>
      <c r="Y158" s="83">
        <f t="shared" si="5"/>
        <v>8</v>
      </c>
    </row>
    <row r="159" spans="1:25" x14ac:dyDescent="0.25">
      <c r="A159" t="s">
        <v>7</v>
      </c>
      <c r="B159" t="s">
        <v>8651</v>
      </c>
      <c r="C159" t="s">
        <v>8735</v>
      </c>
      <c r="D159" t="s">
        <v>8736</v>
      </c>
      <c r="E159" t="s">
        <v>7801</v>
      </c>
      <c r="F159">
        <v>21151153</v>
      </c>
      <c r="G159" t="s">
        <v>8737</v>
      </c>
      <c r="H159" t="s">
        <v>8738</v>
      </c>
      <c r="I159">
        <v>114271</v>
      </c>
      <c r="J159" t="s">
        <v>8253</v>
      </c>
      <c r="K159" t="s">
        <v>52</v>
      </c>
      <c r="L159" t="s">
        <v>6</v>
      </c>
      <c r="M159" t="s">
        <v>8660</v>
      </c>
      <c r="N159">
        <v>0</v>
      </c>
      <c r="S159">
        <v>122.05</v>
      </c>
      <c r="T159">
        <v>255</v>
      </c>
      <c r="U159">
        <v>2.0893000000000002</v>
      </c>
      <c r="V159">
        <v>13.56</v>
      </c>
      <c r="W159">
        <v>31.875</v>
      </c>
      <c r="X159" s="83" t="str">
        <f t="shared" si="4"/>
        <v>2115 - CHV NEW ORLEANS</v>
      </c>
      <c r="Y159" s="83">
        <f t="shared" si="5"/>
        <v>8</v>
      </c>
    </row>
    <row r="160" spans="1:25" x14ac:dyDescent="0.25">
      <c r="A160" t="s">
        <v>7</v>
      </c>
      <c r="B160" t="s">
        <v>8651</v>
      </c>
      <c r="C160" t="s">
        <v>8735</v>
      </c>
      <c r="D160" t="s">
        <v>8736</v>
      </c>
      <c r="E160" t="s">
        <v>7801</v>
      </c>
      <c r="F160">
        <v>21151153</v>
      </c>
      <c r="G160" t="s">
        <v>8737</v>
      </c>
      <c r="H160" t="s">
        <v>8738</v>
      </c>
      <c r="I160">
        <v>114271</v>
      </c>
      <c r="J160" t="s">
        <v>8253</v>
      </c>
      <c r="K160" t="s">
        <v>52</v>
      </c>
      <c r="L160" t="s">
        <v>6</v>
      </c>
      <c r="M160" t="s">
        <v>8661</v>
      </c>
      <c r="N160">
        <v>125</v>
      </c>
      <c r="Q160">
        <v>25</v>
      </c>
      <c r="S160">
        <v>584.55999999999995</v>
      </c>
      <c r="V160">
        <v>29.23</v>
      </c>
      <c r="X160" s="83" t="str">
        <f t="shared" si="4"/>
        <v>2115 - CHV NEW ORLEANS</v>
      </c>
      <c r="Y160" s="83">
        <f t="shared" si="5"/>
        <v>0</v>
      </c>
    </row>
    <row r="161" spans="1:25" x14ac:dyDescent="0.25">
      <c r="A161" t="s">
        <v>7</v>
      </c>
      <c r="B161" t="s">
        <v>8651</v>
      </c>
      <c r="C161" t="s">
        <v>8735</v>
      </c>
      <c r="D161" t="s">
        <v>8736</v>
      </c>
      <c r="E161" t="s">
        <v>7801</v>
      </c>
      <c r="F161">
        <v>21151153</v>
      </c>
      <c r="G161" t="s">
        <v>8737</v>
      </c>
      <c r="H161" t="s">
        <v>8738</v>
      </c>
      <c r="I161">
        <v>114271</v>
      </c>
      <c r="J161" t="s">
        <v>8253</v>
      </c>
      <c r="K161" t="s">
        <v>52</v>
      </c>
      <c r="L161" t="s">
        <v>6</v>
      </c>
      <c r="M161" t="s">
        <v>8662</v>
      </c>
      <c r="N161">
        <v>126.66</v>
      </c>
      <c r="O161">
        <v>292.7</v>
      </c>
      <c r="P161">
        <v>2.3109000000000002</v>
      </c>
      <c r="Q161">
        <v>63.33</v>
      </c>
      <c r="R161">
        <v>292.7</v>
      </c>
      <c r="S161">
        <v>2210.13</v>
      </c>
      <c r="T161">
        <v>2855.49</v>
      </c>
      <c r="U161">
        <v>1.292</v>
      </c>
      <c r="V161">
        <v>138.13</v>
      </c>
      <c r="W161">
        <v>285.54899999999998</v>
      </c>
      <c r="X161" s="83" t="str">
        <f t="shared" si="4"/>
        <v>2115 - CHV NEW ORLEANS</v>
      </c>
      <c r="Y161" s="83">
        <f t="shared" si="5"/>
        <v>10</v>
      </c>
    </row>
    <row r="162" spans="1:25" x14ac:dyDescent="0.25">
      <c r="A162" t="s">
        <v>7</v>
      </c>
      <c r="B162" t="s">
        <v>8651</v>
      </c>
      <c r="C162" t="s">
        <v>8735</v>
      </c>
      <c r="D162" t="s">
        <v>8736</v>
      </c>
      <c r="E162" t="s">
        <v>7801</v>
      </c>
      <c r="F162">
        <v>21151153</v>
      </c>
      <c r="G162" t="s">
        <v>8737</v>
      </c>
      <c r="H162" t="s">
        <v>8738</v>
      </c>
      <c r="I162">
        <v>114271</v>
      </c>
      <c r="J162" t="s">
        <v>8253</v>
      </c>
      <c r="K162" t="s">
        <v>52</v>
      </c>
      <c r="L162" t="s">
        <v>6</v>
      </c>
      <c r="M162" t="s">
        <v>8663</v>
      </c>
      <c r="S162">
        <v>271.49</v>
      </c>
      <c r="T162">
        <v>328.48</v>
      </c>
      <c r="U162">
        <v>1.2099</v>
      </c>
      <c r="V162">
        <v>30.17</v>
      </c>
      <c r="W162">
        <v>82.12</v>
      </c>
      <c r="X162" s="83" t="str">
        <f t="shared" si="4"/>
        <v>2115 - CHV NEW ORLEANS</v>
      </c>
      <c r="Y162" s="83">
        <f t="shared" si="5"/>
        <v>4</v>
      </c>
    </row>
    <row r="163" spans="1:25" x14ac:dyDescent="0.25">
      <c r="A163" t="s">
        <v>7</v>
      </c>
      <c r="B163" t="s">
        <v>8651</v>
      </c>
      <c r="C163" t="s">
        <v>8735</v>
      </c>
      <c r="D163" t="s">
        <v>8736</v>
      </c>
      <c r="E163" t="s">
        <v>7801</v>
      </c>
      <c r="F163">
        <v>21151153</v>
      </c>
      <c r="G163" t="s">
        <v>8737</v>
      </c>
      <c r="H163" t="s">
        <v>8738</v>
      </c>
      <c r="I163">
        <v>114271</v>
      </c>
      <c r="J163" t="s">
        <v>8253</v>
      </c>
      <c r="K163" t="s">
        <v>52</v>
      </c>
      <c r="L163" t="s">
        <v>6</v>
      </c>
      <c r="M163" t="s">
        <v>8664</v>
      </c>
      <c r="N163">
        <v>869.6</v>
      </c>
      <c r="O163">
        <v>1515</v>
      </c>
      <c r="P163">
        <v>1.7422</v>
      </c>
      <c r="Q163">
        <v>86.96</v>
      </c>
      <c r="R163">
        <v>168.33333333333334</v>
      </c>
      <c r="S163">
        <v>6918</v>
      </c>
      <c r="T163">
        <v>3636.48</v>
      </c>
      <c r="U163">
        <v>0.52569999999999995</v>
      </c>
      <c r="V163">
        <v>89.84</v>
      </c>
      <c r="W163">
        <v>77.371914893617017</v>
      </c>
      <c r="X163" s="83" t="str">
        <f t="shared" si="4"/>
        <v>2115 - CHV NEW ORLEANS</v>
      </c>
      <c r="Y163" s="83">
        <f t="shared" si="5"/>
        <v>47</v>
      </c>
    </row>
    <row r="164" spans="1:25" x14ac:dyDescent="0.25">
      <c r="A164" t="s">
        <v>7</v>
      </c>
      <c r="B164" t="s">
        <v>8651</v>
      </c>
      <c r="C164" t="s">
        <v>8735</v>
      </c>
      <c r="D164" t="s">
        <v>8736</v>
      </c>
      <c r="E164" t="s">
        <v>7801</v>
      </c>
      <c r="F164">
        <v>21151153</v>
      </c>
      <c r="G164" t="s">
        <v>8737</v>
      </c>
      <c r="H164" t="s">
        <v>8738</v>
      </c>
      <c r="I164">
        <v>114271</v>
      </c>
      <c r="J164" t="s">
        <v>8253</v>
      </c>
      <c r="K164" t="s">
        <v>52</v>
      </c>
      <c r="L164" t="s">
        <v>6</v>
      </c>
      <c r="M164" t="s">
        <v>8665</v>
      </c>
      <c r="N164">
        <v>56.82</v>
      </c>
      <c r="Q164">
        <v>56.82</v>
      </c>
      <c r="S164">
        <v>772.82</v>
      </c>
      <c r="T164">
        <v>1980</v>
      </c>
      <c r="U164">
        <v>2.5619999999999998</v>
      </c>
      <c r="V164">
        <v>48.3</v>
      </c>
      <c r="W164">
        <v>220</v>
      </c>
      <c r="X164" s="83" t="str">
        <f t="shared" si="4"/>
        <v>2115 - CHV NEW ORLEANS</v>
      </c>
      <c r="Y164" s="83">
        <f t="shared" si="5"/>
        <v>9</v>
      </c>
    </row>
    <row r="165" spans="1:25" x14ac:dyDescent="0.25">
      <c r="A165" t="s">
        <v>7</v>
      </c>
      <c r="B165" t="s">
        <v>8651</v>
      </c>
      <c r="C165" t="s">
        <v>8735</v>
      </c>
      <c r="D165" t="s">
        <v>8736</v>
      </c>
      <c r="E165" t="s">
        <v>7801</v>
      </c>
      <c r="F165">
        <v>21151153</v>
      </c>
      <c r="G165" t="s">
        <v>8737</v>
      </c>
      <c r="H165" t="s">
        <v>8738</v>
      </c>
      <c r="I165">
        <v>114271</v>
      </c>
      <c r="J165" t="s">
        <v>8253</v>
      </c>
      <c r="K165" t="s">
        <v>52</v>
      </c>
      <c r="L165" t="s">
        <v>6</v>
      </c>
      <c r="M165" t="s">
        <v>8680</v>
      </c>
      <c r="N165">
        <v>0</v>
      </c>
      <c r="S165">
        <v>319.27</v>
      </c>
      <c r="T165">
        <v>104.73</v>
      </c>
      <c r="U165">
        <v>0.32800000000000001</v>
      </c>
      <c r="V165">
        <v>45.61</v>
      </c>
      <c r="W165">
        <v>34.910000000000004</v>
      </c>
      <c r="X165" s="83" t="str">
        <f t="shared" si="4"/>
        <v>2115 - CHV NEW ORLEANS</v>
      </c>
      <c r="Y165" s="83">
        <f t="shared" si="5"/>
        <v>3</v>
      </c>
    </row>
    <row r="166" spans="1:25" x14ac:dyDescent="0.25">
      <c r="A166" t="s">
        <v>7</v>
      </c>
      <c r="B166" t="s">
        <v>8651</v>
      </c>
      <c r="C166" t="s">
        <v>8735</v>
      </c>
      <c r="D166" t="s">
        <v>8736</v>
      </c>
      <c r="E166" t="s">
        <v>7801</v>
      </c>
      <c r="F166">
        <v>21151153</v>
      </c>
      <c r="G166" t="s">
        <v>8737</v>
      </c>
      <c r="H166" t="s">
        <v>8738</v>
      </c>
      <c r="I166">
        <v>114271</v>
      </c>
      <c r="J166" t="s">
        <v>8253</v>
      </c>
      <c r="K166" t="s">
        <v>52</v>
      </c>
      <c r="L166" t="s">
        <v>6</v>
      </c>
      <c r="M166" t="s">
        <v>8666</v>
      </c>
      <c r="N166">
        <v>126.35</v>
      </c>
      <c r="O166">
        <v>731.25</v>
      </c>
      <c r="P166">
        <v>5.7874999999999996</v>
      </c>
      <c r="Q166">
        <v>25.27</v>
      </c>
      <c r="R166">
        <v>365.625</v>
      </c>
      <c r="S166">
        <v>1134.79</v>
      </c>
      <c r="T166">
        <v>877.5</v>
      </c>
      <c r="U166">
        <v>0.77329999999999999</v>
      </c>
      <c r="V166">
        <v>49.34</v>
      </c>
      <c r="W166">
        <v>27.421875</v>
      </c>
      <c r="X166" s="83" t="str">
        <f t="shared" si="4"/>
        <v>2115 - CHV NEW ORLEANS</v>
      </c>
      <c r="Y166" s="83">
        <f t="shared" si="5"/>
        <v>32</v>
      </c>
    </row>
    <row r="167" spans="1:25" x14ac:dyDescent="0.25">
      <c r="A167" t="s">
        <v>7</v>
      </c>
      <c r="B167" t="s">
        <v>8651</v>
      </c>
      <c r="C167" t="s">
        <v>8735</v>
      </c>
      <c r="D167" t="s">
        <v>8736</v>
      </c>
      <c r="E167" t="s">
        <v>7801</v>
      </c>
      <c r="F167">
        <v>21151153</v>
      </c>
      <c r="G167" t="s">
        <v>8737</v>
      </c>
      <c r="H167" t="s">
        <v>8738</v>
      </c>
      <c r="I167">
        <v>114271</v>
      </c>
      <c r="J167" t="s">
        <v>8253</v>
      </c>
      <c r="K167" t="s">
        <v>52</v>
      </c>
      <c r="L167" t="s">
        <v>6</v>
      </c>
      <c r="M167" t="s">
        <v>8667</v>
      </c>
      <c r="N167">
        <v>1379.32</v>
      </c>
      <c r="O167">
        <v>259.91000000000003</v>
      </c>
      <c r="P167">
        <v>0.18840000000000001</v>
      </c>
      <c r="Q167">
        <v>689.66</v>
      </c>
      <c r="R167">
        <v>259.91000000000003</v>
      </c>
      <c r="S167">
        <v>6840.04</v>
      </c>
      <c r="T167">
        <v>16710.189999999999</v>
      </c>
      <c r="U167">
        <v>2.4430000000000001</v>
      </c>
      <c r="V167">
        <v>684</v>
      </c>
      <c r="W167">
        <v>2387.1699999999996</v>
      </c>
      <c r="X167" s="83" t="str">
        <f t="shared" si="4"/>
        <v>2115 - CHV NEW ORLEANS</v>
      </c>
      <c r="Y167" s="83">
        <f t="shared" si="5"/>
        <v>7.0000000000000009</v>
      </c>
    </row>
    <row r="168" spans="1:25" x14ac:dyDescent="0.25">
      <c r="A168" t="s">
        <v>7</v>
      </c>
      <c r="B168" t="s">
        <v>8651</v>
      </c>
      <c r="C168" t="s">
        <v>8735</v>
      </c>
      <c r="D168" t="s">
        <v>8736</v>
      </c>
      <c r="E168" t="s">
        <v>7801</v>
      </c>
      <c r="F168">
        <v>21151153</v>
      </c>
      <c r="G168" t="s">
        <v>8737</v>
      </c>
      <c r="H168" t="s">
        <v>8738</v>
      </c>
      <c r="I168">
        <v>114271</v>
      </c>
      <c r="J168" t="s">
        <v>8253</v>
      </c>
      <c r="K168" t="s">
        <v>52</v>
      </c>
      <c r="L168" t="s">
        <v>6</v>
      </c>
      <c r="M168" t="s">
        <v>8668</v>
      </c>
      <c r="N168">
        <v>888.9</v>
      </c>
      <c r="O168">
        <v>1404.28</v>
      </c>
      <c r="P168">
        <v>1.5798000000000001</v>
      </c>
      <c r="Q168">
        <v>177.78</v>
      </c>
      <c r="R168">
        <v>351.07</v>
      </c>
      <c r="S168">
        <v>10820.56</v>
      </c>
      <c r="T168">
        <v>5558.83</v>
      </c>
      <c r="U168">
        <v>0.51370000000000005</v>
      </c>
      <c r="V168">
        <v>159.13</v>
      </c>
      <c r="W168">
        <v>138.97075000000001</v>
      </c>
      <c r="X168" s="83" t="str">
        <f t="shared" si="4"/>
        <v>2115 - CHV NEW ORLEANS</v>
      </c>
      <c r="Y168" s="83">
        <f t="shared" si="5"/>
        <v>40</v>
      </c>
    </row>
    <row r="169" spans="1:25" x14ac:dyDescent="0.25">
      <c r="A169" t="s">
        <v>7</v>
      </c>
      <c r="B169" t="s">
        <v>8651</v>
      </c>
      <c r="C169" t="s">
        <v>8735</v>
      </c>
      <c r="D169" t="s">
        <v>8736</v>
      </c>
      <c r="E169" t="s">
        <v>7801</v>
      </c>
      <c r="F169">
        <v>21151153</v>
      </c>
      <c r="G169" t="s">
        <v>8737</v>
      </c>
      <c r="H169" t="s">
        <v>8738</v>
      </c>
      <c r="I169">
        <v>114271</v>
      </c>
      <c r="J169" t="s">
        <v>8253</v>
      </c>
      <c r="K169" t="s">
        <v>52</v>
      </c>
      <c r="L169" t="s">
        <v>6</v>
      </c>
      <c r="M169" t="s">
        <v>8670</v>
      </c>
      <c r="N169">
        <v>3529.4</v>
      </c>
      <c r="O169">
        <v>1729.82</v>
      </c>
      <c r="P169">
        <v>0.49009999999999998</v>
      </c>
      <c r="Q169">
        <v>705.88</v>
      </c>
      <c r="R169">
        <v>1729.82</v>
      </c>
      <c r="S169">
        <v>22993.31</v>
      </c>
      <c r="T169">
        <v>14494.4</v>
      </c>
      <c r="U169">
        <v>0.63039999999999996</v>
      </c>
      <c r="V169">
        <v>676.27</v>
      </c>
      <c r="W169">
        <v>762.86315789473679</v>
      </c>
      <c r="X169" s="83" t="str">
        <f t="shared" si="4"/>
        <v>2115 - CHV NEW ORLEANS</v>
      </c>
      <c r="Y169" s="83">
        <f t="shared" si="5"/>
        <v>19</v>
      </c>
    </row>
    <row r="170" spans="1:25" x14ac:dyDescent="0.25">
      <c r="A170" t="s">
        <v>7</v>
      </c>
      <c r="B170" t="s">
        <v>8651</v>
      </c>
      <c r="C170" t="s">
        <v>8735</v>
      </c>
      <c r="D170" t="s">
        <v>8736</v>
      </c>
      <c r="E170" t="s">
        <v>7801</v>
      </c>
      <c r="F170">
        <v>21151153</v>
      </c>
      <c r="G170" t="s">
        <v>8737</v>
      </c>
      <c r="H170" t="s">
        <v>8738</v>
      </c>
      <c r="I170">
        <v>114271</v>
      </c>
      <c r="J170" t="s">
        <v>8253</v>
      </c>
      <c r="K170" t="s">
        <v>52</v>
      </c>
      <c r="L170" t="s">
        <v>6</v>
      </c>
      <c r="M170" t="s">
        <v>8671</v>
      </c>
      <c r="N170">
        <v>11219.6</v>
      </c>
      <c r="O170">
        <v>7805.36</v>
      </c>
      <c r="P170">
        <v>0.69569999999999999</v>
      </c>
      <c r="Q170">
        <v>560.98</v>
      </c>
      <c r="R170">
        <v>354.78909090909087</v>
      </c>
      <c r="S170">
        <v>80825.039999999994</v>
      </c>
      <c r="T170">
        <v>119780.62</v>
      </c>
      <c r="U170">
        <v>1.482</v>
      </c>
      <c r="V170">
        <v>546.12</v>
      </c>
      <c r="W170">
        <v>826.07324137931028</v>
      </c>
      <c r="X170" s="83" t="str">
        <f t="shared" si="4"/>
        <v>2115 - CHV NEW ORLEANS</v>
      </c>
      <c r="Y170" s="83">
        <f t="shared" si="5"/>
        <v>145</v>
      </c>
    </row>
    <row r="171" spans="1:25" x14ac:dyDescent="0.25">
      <c r="A171" t="s">
        <v>7</v>
      </c>
      <c r="B171" t="s">
        <v>8651</v>
      </c>
      <c r="C171" t="s">
        <v>8735</v>
      </c>
      <c r="D171" t="s">
        <v>8736</v>
      </c>
      <c r="E171" t="s">
        <v>7801</v>
      </c>
      <c r="F171">
        <v>21151153</v>
      </c>
      <c r="G171" t="s">
        <v>8737</v>
      </c>
      <c r="H171" t="s">
        <v>8738</v>
      </c>
      <c r="I171">
        <v>114271</v>
      </c>
      <c r="J171" t="s">
        <v>8253</v>
      </c>
      <c r="K171" t="s">
        <v>52</v>
      </c>
      <c r="L171" t="s">
        <v>6</v>
      </c>
      <c r="M171" t="s">
        <v>8672</v>
      </c>
      <c r="N171">
        <v>906.66</v>
      </c>
      <c r="O171">
        <v>2856.44</v>
      </c>
      <c r="P171">
        <v>3.1505000000000001</v>
      </c>
      <c r="Q171">
        <v>453.33</v>
      </c>
      <c r="R171">
        <v>1428.22</v>
      </c>
      <c r="S171">
        <v>6527.99</v>
      </c>
      <c r="T171">
        <v>15650.92</v>
      </c>
      <c r="U171">
        <v>2.3975</v>
      </c>
      <c r="V171">
        <v>435.2</v>
      </c>
      <c r="W171">
        <v>1203.916923076923</v>
      </c>
      <c r="X171" s="83" t="str">
        <f t="shared" si="4"/>
        <v>2115 - CHV NEW ORLEANS</v>
      </c>
      <c r="Y171" s="83">
        <f t="shared" si="5"/>
        <v>13</v>
      </c>
    </row>
    <row r="172" spans="1:25" x14ac:dyDescent="0.25">
      <c r="A172" t="s">
        <v>7</v>
      </c>
      <c r="B172" t="s">
        <v>8651</v>
      </c>
      <c r="C172" t="s">
        <v>8735</v>
      </c>
      <c r="D172" t="s">
        <v>8736</v>
      </c>
      <c r="E172" t="s">
        <v>7801</v>
      </c>
      <c r="F172">
        <v>21151153</v>
      </c>
      <c r="G172" t="s">
        <v>8737</v>
      </c>
      <c r="H172" t="s">
        <v>8738</v>
      </c>
      <c r="I172">
        <v>114271</v>
      </c>
      <c r="J172" t="s">
        <v>8253</v>
      </c>
      <c r="K172" t="s">
        <v>52</v>
      </c>
      <c r="L172" t="s">
        <v>6</v>
      </c>
      <c r="M172" t="s">
        <v>8673</v>
      </c>
      <c r="N172">
        <v>2116.65</v>
      </c>
      <c r="O172">
        <v>3830.49</v>
      </c>
      <c r="P172">
        <v>1.8097000000000001</v>
      </c>
      <c r="Q172">
        <v>423.33</v>
      </c>
      <c r="R172">
        <v>638.41499999999996</v>
      </c>
      <c r="S172">
        <v>13341.79</v>
      </c>
      <c r="T172">
        <v>14932.1</v>
      </c>
      <c r="U172">
        <v>1.1192</v>
      </c>
      <c r="V172">
        <v>392.41</v>
      </c>
      <c r="W172">
        <v>533.28928571428571</v>
      </c>
      <c r="X172" s="83" t="str">
        <f t="shared" si="4"/>
        <v>2115 - CHV NEW ORLEANS</v>
      </c>
      <c r="Y172" s="83">
        <f t="shared" si="5"/>
        <v>28</v>
      </c>
    </row>
    <row r="173" spans="1:25" x14ac:dyDescent="0.25">
      <c r="A173" t="s">
        <v>7</v>
      </c>
      <c r="B173" t="s">
        <v>8651</v>
      </c>
      <c r="C173" t="s">
        <v>8735</v>
      </c>
      <c r="D173" t="s">
        <v>8736</v>
      </c>
      <c r="E173" t="s">
        <v>7801</v>
      </c>
      <c r="F173">
        <v>21151153</v>
      </c>
      <c r="G173" t="s">
        <v>8737</v>
      </c>
      <c r="H173" t="s">
        <v>8738</v>
      </c>
      <c r="I173">
        <v>114271</v>
      </c>
      <c r="J173" t="s">
        <v>8253</v>
      </c>
      <c r="K173" t="s">
        <v>52</v>
      </c>
      <c r="L173" t="s">
        <v>6</v>
      </c>
      <c r="M173" t="s">
        <v>8674</v>
      </c>
      <c r="N173">
        <v>965.52</v>
      </c>
      <c r="O173">
        <v>210.26</v>
      </c>
      <c r="P173">
        <v>0.21779999999999999</v>
      </c>
      <c r="Q173">
        <v>321.83999999999997</v>
      </c>
      <c r="R173">
        <v>105.13</v>
      </c>
      <c r="S173">
        <v>5905.09</v>
      </c>
      <c r="T173">
        <v>5816.31</v>
      </c>
      <c r="U173">
        <v>0.98499999999999999</v>
      </c>
      <c r="V173">
        <v>227.12</v>
      </c>
      <c r="W173">
        <v>215.41888888888892</v>
      </c>
      <c r="X173" s="83" t="str">
        <f t="shared" si="4"/>
        <v>2115 - CHV NEW ORLEANS</v>
      </c>
      <c r="Y173" s="83">
        <f t="shared" si="5"/>
        <v>27</v>
      </c>
    </row>
    <row r="174" spans="1:25" x14ac:dyDescent="0.25">
      <c r="A174" t="s">
        <v>7</v>
      </c>
      <c r="B174" t="s">
        <v>8651</v>
      </c>
      <c r="C174" t="s">
        <v>8735</v>
      </c>
      <c r="D174" t="s">
        <v>8736</v>
      </c>
      <c r="E174" t="s">
        <v>7801</v>
      </c>
      <c r="F174">
        <v>21151153</v>
      </c>
      <c r="G174" t="s">
        <v>8737</v>
      </c>
      <c r="H174" t="s">
        <v>8738</v>
      </c>
      <c r="I174">
        <v>114271</v>
      </c>
      <c r="J174" t="s">
        <v>8253</v>
      </c>
      <c r="K174" t="s">
        <v>52</v>
      </c>
      <c r="L174" t="s">
        <v>6</v>
      </c>
      <c r="M174" t="s">
        <v>8675</v>
      </c>
      <c r="N174">
        <v>292.48</v>
      </c>
      <c r="O174">
        <v>172.5</v>
      </c>
      <c r="P174">
        <v>0.58979999999999999</v>
      </c>
      <c r="Q174">
        <v>73.12</v>
      </c>
      <c r="R174">
        <v>34.5</v>
      </c>
      <c r="S174">
        <v>1537.23</v>
      </c>
      <c r="T174">
        <v>2245</v>
      </c>
      <c r="U174">
        <v>1.4603999999999999</v>
      </c>
      <c r="V174">
        <v>85.4</v>
      </c>
      <c r="W174">
        <v>97.608695652173907</v>
      </c>
      <c r="X174" s="83" t="str">
        <f t="shared" si="4"/>
        <v>2115 - CHV NEW ORLEANS</v>
      </c>
      <c r="Y174" s="83">
        <f t="shared" si="5"/>
        <v>23</v>
      </c>
    </row>
    <row r="175" spans="1:25" x14ac:dyDescent="0.25">
      <c r="A175" t="s">
        <v>7</v>
      </c>
      <c r="B175" t="s">
        <v>8651</v>
      </c>
      <c r="C175" t="s">
        <v>8735</v>
      </c>
      <c r="D175" t="s">
        <v>8736</v>
      </c>
      <c r="E175" t="s">
        <v>7801</v>
      </c>
      <c r="F175">
        <v>21151153</v>
      </c>
      <c r="G175" t="s">
        <v>8737</v>
      </c>
      <c r="H175" t="s">
        <v>8738</v>
      </c>
      <c r="I175">
        <v>158540</v>
      </c>
      <c r="J175" t="s">
        <v>8286</v>
      </c>
      <c r="K175" t="s">
        <v>8288</v>
      </c>
      <c r="L175" t="s">
        <v>6</v>
      </c>
      <c r="M175" t="s">
        <v>8657</v>
      </c>
      <c r="N175">
        <v>0</v>
      </c>
      <c r="S175">
        <v>448.64</v>
      </c>
      <c r="T175">
        <v>439</v>
      </c>
      <c r="U175">
        <v>0.97850000000000004</v>
      </c>
      <c r="V175">
        <v>224.32</v>
      </c>
      <c r="W175">
        <v>87.8</v>
      </c>
      <c r="X175" s="83" t="str">
        <f t="shared" si="4"/>
        <v>2115 - CHV NEW ORLEANS</v>
      </c>
      <c r="Y175" s="83">
        <f t="shared" si="5"/>
        <v>5</v>
      </c>
    </row>
    <row r="176" spans="1:25" x14ac:dyDescent="0.25">
      <c r="A176" t="s">
        <v>7</v>
      </c>
      <c r="B176" t="s">
        <v>8651</v>
      </c>
      <c r="C176" t="s">
        <v>8735</v>
      </c>
      <c r="D176" t="s">
        <v>8736</v>
      </c>
      <c r="E176" t="s">
        <v>7801</v>
      </c>
      <c r="F176">
        <v>21151153</v>
      </c>
      <c r="G176" t="s">
        <v>8737</v>
      </c>
      <c r="H176" t="s">
        <v>8738</v>
      </c>
      <c r="I176">
        <v>158540</v>
      </c>
      <c r="J176" t="s">
        <v>8286</v>
      </c>
      <c r="K176" t="s">
        <v>8288</v>
      </c>
      <c r="L176" t="s">
        <v>6</v>
      </c>
      <c r="M176" t="s">
        <v>8658</v>
      </c>
      <c r="N176">
        <v>384.62</v>
      </c>
      <c r="Q176">
        <v>384.62</v>
      </c>
      <c r="S176">
        <v>865.15</v>
      </c>
      <c r="T176">
        <v>465</v>
      </c>
      <c r="U176">
        <v>0.53749999999999998</v>
      </c>
      <c r="V176">
        <v>288.38</v>
      </c>
      <c r="W176">
        <v>232.5</v>
      </c>
      <c r="X176" s="83" t="str">
        <f t="shared" si="4"/>
        <v>2115 - CHV NEW ORLEANS</v>
      </c>
      <c r="Y176" s="83">
        <f t="shared" si="5"/>
        <v>2</v>
      </c>
    </row>
    <row r="177" spans="1:25" x14ac:dyDescent="0.25">
      <c r="A177" t="s">
        <v>7</v>
      </c>
      <c r="B177" t="s">
        <v>8651</v>
      </c>
      <c r="C177" t="s">
        <v>8735</v>
      </c>
      <c r="D177" t="s">
        <v>8736</v>
      </c>
      <c r="E177" t="s">
        <v>7801</v>
      </c>
      <c r="F177">
        <v>21151153</v>
      </c>
      <c r="G177" t="s">
        <v>8737</v>
      </c>
      <c r="H177" t="s">
        <v>8738</v>
      </c>
      <c r="I177">
        <v>158540</v>
      </c>
      <c r="J177" t="s">
        <v>8286</v>
      </c>
      <c r="K177" t="s">
        <v>8288</v>
      </c>
      <c r="L177" t="s">
        <v>6</v>
      </c>
      <c r="M177" t="s">
        <v>8659</v>
      </c>
      <c r="N177">
        <v>465.12</v>
      </c>
      <c r="O177">
        <v>371.25</v>
      </c>
      <c r="P177">
        <v>0.79820000000000002</v>
      </c>
      <c r="Q177">
        <v>465.12</v>
      </c>
      <c r="S177">
        <v>1601.37</v>
      </c>
      <c r="T177">
        <v>1593.75</v>
      </c>
      <c r="U177">
        <v>0.99519999999999997</v>
      </c>
      <c r="V177">
        <v>400.34</v>
      </c>
      <c r="W177">
        <v>531.25</v>
      </c>
      <c r="X177" s="83" t="str">
        <f t="shared" si="4"/>
        <v>2115 - CHV NEW ORLEANS</v>
      </c>
      <c r="Y177" s="83">
        <f t="shared" si="5"/>
        <v>3</v>
      </c>
    </row>
    <row r="178" spans="1:25" x14ac:dyDescent="0.25">
      <c r="A178" t="s">
        <v>7</v>
      </c>
      <c r="B178" t="s">
        <v>8651</v>
      </c>
      <c r="C178" t="s">
        <v>8735</v>
      </c>
      <c r="D178" t="s">
        <v>8736</v>
      </c>
      <c r="E178" t="s">
        <v>7801</v>
      </c>
      <c r="F178">
        <v>21151153</v>
      </c>
      <c r="G178" t="s">
        <v>8737</v>
      </c>
      <c r="H178" t="s">
        <v>8738</v>
      </c>
      <c r="I178">
        <v>158540</v>
      </c>
      <c r="J178" t="s">
        <v>8286</v>
      </c>
      <c r="K178" t="s">
        <v>8288</v>
      </c>
      <c r="L178" t="s">
        <v>6</v>
      </c>
      <c r="M178" t="s">
        <v>8660</v>
      </c>
      <c r="N178">
        <v>0</v>
      </c>
      <c r="S178">
        <v>96.25</v>
      </c>
      <c r="V178">
        <v>19.25</v>
      </c>
      <c r="X178" s="83" t="str">
        <f t="shared" si="4"/>
        <v>2115 - CHV NEW ORLEANS</v>
      </c>
      <c r="Y178" s="83">
        <f t="shared" si="5"/>
        <v>0</v>
      </c>
    </row>
    <row r="179" spans="1:25" x14ac:dyDescent="0.25">
      <c r="A179" t="s">
        <v>7</v>
      </c>
      <c r="B179" t="s">
        <v>8651</v>
      </c>
      <c r="C179" t="s">
        <v>8735</v>
      </c>
      <c r="D179" t="s">
        <v>8736</v>
      </c>
      <c r="E179" t="s">
        <v>7801</v>
      </c>
      <c r="F179">
        <v>21151153</v>
      </c>
      <c r="G179" t="s">
        <v>8737</v>
      </c>
      <c r="H179" t="s">
        <v>8738</v>
      </c>
      <c r="I179">
        <v>158540</v>
      </c>
      <c r="J179" t="s">
        <v>8286</v>
      </c>
      <c r="K179" t="s">
        <v>8288</v>
      </c>
      <c r="L179" t="s">
        <v>6</v>
      </c>
      <c r="M179" t="s">
        <v>8661</v>
      </c>
      <c r="N179">
        <v>25</v>
      </c>
      <c r="Q179">
        <v>25</v>
      </c>
      <c r="S179">
        <v>102.04</v>
      </c>
      <c r="V179">
        <v>25.51</v>
      </c>
      <c r="X179" s="83" t="str">
        <f t="shared" si="4"/>
        <v>2115 - CHV NEW ORLEANS</v>
      </c>
      <c r="Y179" s="83">
        <f t="shared" si="5"/>
        <v>0</v>
      </c>
    </row>
    <row r="180" spans="1:25" x14ac:dyDescent="0.25">
      <c r="A180" t="s">
        <v>7</v>
      </c>
      <c r="B180" t="s">
        <v>8651</v>
      </c>
      <c r="C180" t="s">
        <v>8735</v>
      </c>
      <c r="D180" t="s">
        <v>8736</v>
      </c>
      <c r="E180" t="s">
        <v>7801</v>
      </c>
      <c r="F180">
        <v>21151153</v>
      </c>
      <c r="G180" t="s">
        <v>8737</v>
      </c>
      <c r="H180" t="s">
        <v>8738</v>
      </c>
      <c r="I180">
        <v>158540</v>
      </c>
      <c r="J180" t="s">
        <v>8286</v>
      </c>
      <c r="K180" t="s">
        <v>8288</v>
      </c>
      <c r="L180" t="s">
        <v>6</v>
      </c>
      <c r="M180" t="s">
        <v>8662</v>
      </c>
      <c r="N180">
        <v>63.33</v>
      </c>
      <c r="Q180">
        <v>63.33</v>
      </c>
      <c r="S180">
        <v>836.95</v>
      </c>
      <c r="T180">
        <v>307.5</v>
      </c>
      <c r="U180">
        <v>0.3674</v>
      </c>
      <c r="V180">
        <v>139.49</v>
      </c>
      <c r="W180">
        <v>43.928571428571431</v>
      </c>
      <c r="X180" s="83" t="str">
        <f t="shared" si="4"/>
        <v>2115 - CHV NEW ORLEANS</v>
      </c>
      <c r="Y180" s="83">
        <f t="shared" si="5"/>
        <v>7</v>
      </c>
    </row>
    <row r="181" spans="1:25" x14ac:dyDescent="0.25">
      <c r="A181" t="s">
        <v>7</v>
      </c>
      <c r="B181" t="s">
        <v>8651</v>
      </c>
      <c r="C181" t="s">
        <v>8735</v>
      </c>
      <c r="D181" t="s">
        <v>8736</v>
      </c>
      <c r="E181" t="s">
        <v>7801</v>
      </c>
      <c r="F181">
        <v>21151153</v>
      </c>
      <c r="G181" t="s">
        <v>8737</v>
      </c>
      <c r="H181" t="s">
        <v>8738</v>
      </c>
      <c r="I181">
        <v>158540</v>
      </c>
      <c r="J181" t="s">
        <v>8286</v>
      </c>
      <c r="K181" t="s">
        <v>8288</v>
      </c>
      <c r="L181" t="s">
        <v>6</v>
      </c>
      <c r="M181" t="s">
        <v>8663</v>
      </c>
      <c r="S181">
        <v>57.47</v>
      </c>
      <c r="T181">
        <v>75</v>
      </c>
      <c r="U181">
        <v>1.3049999999999999</v>
      </c>
      <c r="V181">
        <v>28.74</v>
      </c>
      <c r="W181">
        <v>37.5</v>
      </c>
      <c r="X181" s="83" t="str">
        <f t="shared" si="4"/>
        <v>2115 - CHV NEW ORLEANS</v>
      </c>
      <c r="Y181" s="83">
        <f t="shared" si="5"/>
        <v>2</v>
      </c>
    </row>
    <row r="182" spans="1:25" x14ac:dyDescent="0.25">
      <c r="A182" t="s">
        <v>7</v>
      </c>
      <c r="B182" t="s">
        <v>8651</v>
      </c>
      <c r="C182" t="s">
        <v>8735</v>
      </c>
      <c r="D182" t="s">
        <v>8736</v>
      </c>
      <c r="E182" t="s">
        <v>7801</v>
      </c>
      <c r="F182">
        <v>21151153</v>
      </c>
      <c r="G182" t="s">
        <v>8737</v>
      </c>
      <c r="H182" t="s">
        <v>8738</v>
      </c>
      <c r="I182">
        <v>158540</v>
      </c>
      <c r="J182" t="s">
        <v>8286</v>
      </c>
      <c r="K182" t="s">
        <v>8288</v>
      </c>
      <c r="L182" t="s">
        <v>6</v>
      </c>
      <c r="M182" t="s">
        <v>8664</v>
      </c>
      <c r="N182">
        <v>86.96</v>
      </c>
      <c r="Q182">
        <v>86.96</v>
      </c>
      <c r="S182">
        <v>586.03</v>
      </c>
      <c r="V182">
        <v>83.72</v>
      </c>
      <c r="X182" s="83" t="str">
        <f t="shared" si="4"/>
        <v>2115 - CHV NEW ORLEANS</v>
      </c>
      <c r="Y182" s="83">
        <f t="shared" si="5"/>
        <v>0</v>
      </c>
    </row>
    <row r="183" spans="1:25" x14ac:dyDescent="0.25">
      <c r="A183" t="s">
        <v>7</v>
      </c>
      <c r="B183" t="s">
        <v>8651</v>
      </c>
      <c r="C183" t="s">
        <v>8735</v>
      </c>
      <c r="D183" t="s">
        <v>8736</v>
      </c>
      <c r="E183" t="s">
        <v>7801</v>
      </c>
      <c r="F183">
        <v>21151153</v>
      </c>
      <c r="G183" t="s">
        <v>8737</v>
      </c>
      <c r="H183" t="s">
        <v>8738</v>
      </c>
      <c r="I183">
        <v>158540</v>
      </c>
      <c r="J183" t="s">
        <v>8286</v>
      </c>
      <c r="K183" t="s">
        <v>8288</v>
      </c>
      <c r="L183" t="s">
        <v>6</v>
      </c>
      <c r="M183" t="s">
        <v>8665</v>
      </c>
      <c r="N183">
        <v>0</v>
      </c>
      <c r="S183">
        <v>336.36</v>
      </c>
      <c r="V183">
        <v>48.05</v>
      </c>
      <c r="X183" s="83" t="str">
        <f t="shared" si="4"/>
        <v>2115 - CHV NEW ORLEANS</v>
      </c>
      <c r="Y183" s="83">
        <f t="shared" si="5"/>
        <v>0</v>
      </c>
    </row>
    <row r="184" spans="1:25" x14ac:dyDescent="0.25">
      <c r="A184" t="s">
        <v>7</v>
      </c>
      <c r="B184" t="s">
        <v>8651</v>
      </c>
      <c r="C184" t="s">
        <v>8735</v>
      </c>
      <c r="D184" t="s">
        <v>8736</v>
      </c>
      <c r="E184" t="s">
        <v>7801</v>
      </c>
      <c r="F184">
        <v>21151153</v>
      </c>
      <c r="G184" t="s">
        <v>8737</v>
      </c>
      <c r="H184" t="s">
        <v>8738</v>
      </c>
      <c r="I184">
        <v>158540</v>
      </c>
      <c r="J184" t="s">
        <v>8286</v>
      </c>
      <c r="K184" t="s">
        <v>8288</v>
      </c>
      <c r="L184" t="s">
        <v>6</v>
      </c>
      <c r="M184" t="s">
        <v>8680</v>
      </c>
      <c r="N184">
        <v>0</v>
      </c>
      <c r="S184">
        <v>111.11</v>
      </c>
      <c r="T184">
        <v>97.5</v>
      </c>
      <c r="U184">
        <v>0.87749999999999995</v>
      </c>
      <c r="V184">
        <v>111.11</v>
      </c>
      <c r="W184">
        <v>32.5</v>
      </c>
      <c r="X184" s="83" t="str">
        <f t="shared" si="4"/>
        <v>2115 - CHV NEW ORLEANS</v>
      </c>
      <c r="Y184" s="83">
        <f t="shared" si="5"/>
        <v>3</v>
      </c>
    </row>
    <row r="185" spans="1:25" x14ac:dyDescent="0.25">
      <c r="A185" t="s">
        <v>7</v>
      </c>
      <c r="B185" t="s">
        <v>8651</v>
      </c>
      <c r="C185" t="s">
        <v>8735</v>
      </c>
      <c r="D185" t="s">
        <v>8736</v>
      </c>
      <c r="E185" t="s">
        <v>7801</v>
      </c>
      <c r="F185">
        <v>21151153</v>
      </c>
      <c r="G185" t="s">
        <v>8737</v>
      </c>
      <c r="H185" t="s">
        <v>8738</v>
      </c>
      <c r="I185">
        <v>158540</v>
      </c>
      <c r="J185" t="s">
        <v>8286</v>
      </c>
      <c r="K185" t="s">
        <v>8288</v>
      </c>
      <c r="L185" t="s">
        <v>6</v>
      </c>
      <c r="M185" t="s">
        <v>8666</v>
      </c>
      <c r="N185">
        <v>0</v>
      </c>
      <c r="S185">
        <v>56.9</v>
      </c>
      <c r="V185">
        <v>28.45</v>
      </c>
      <c r="X185" s="83" t="str">
        <f t="shared" si="4"/>
        <v>2115 - CHV NEW ORLEANS</v>
      </c>
      <c r="Y185" s="83">
        <f t="shared" si="5"/>
        <v>0</v>
      </c>
    </row>
    <row r="186" spans="1:25" x14ac:dyDescent="0.25">
      <c r="A186" t="s">
        <v>7</v>
      </c>
      <c r="B186" t="s">
        <v>8651</v>
      </c>
      <c r="C186" t="s">
        <v>8735</v>
      </c>
      <c r="D186" t="s">
        <v>8736</v>
      </c>
      <c r="E186" t="s">
        <v>7801</v>
      </c>
      <c r="F186">
        <v>21151153</v>
      </c>
      <c r="G186" t="s">
        <v>8737</v>
      </c>
      <c r="H186" t="s">
        <v>8738</v>
      </c>
      <c r="I186">
        <v>158540</v>
      </c>
      <c r="J186" t="s">
        <v>8286</v>
      </c>
      <c r="K186" t="s">
        <v>8288</v>
      </c>
      <c r="L186" t="s">
        <v>6</v>
      </c>
      <c r="M186" t="s">
        <v>8667</v>
      </c>
      <c r="N186">
        <v>689.66</v>
      </c>
      <c r="O186">
        <v>367.2</v>
      </c>
      <c r="P186">
        <v>0.53239999999999998</v>
      </c>
      <c r="Q186">
        <v>689.66</v>
      </c>
      <c r="R186">
        <v>367.2</v>
      </c>
      <c r="S186">
        <v>5126.6400000000003</v>
      </c>
      <c r="T186">
        <v>632.97</v>
      </c>
      <c r="U186">
        <v>0.1235</v>
      </c>
      <c r="V186">
        <v>732.38</v>
      </c>
      <c r="W186">
        <v>210.99</v>
      </c>
      <c r="X186" s="83" t="str">
        <f t="shared" si="4"/>
        <v>2115 - CHV NEW ORLEANS</v>
      </c>
      <c r="Y186" s="83">
        <f t="shared" si="5"/>
        <v>3</v>
      </c>
    </row>
    <row r="187" spans="1:25" x14ac:dyDescent="0.25">
      <c r="A187" t="s">
        <v>7</v>
      </c>
      <c r="B187" t="s">
        <v>8651</v>
      </c>
      <c r="C187" t="s">
        <v>8735</v>
      </c>
      <c r="D187" t="s">
        <v>8736</v>
      </c>
      <c r="E187" t="s">
        <v>7801</v>
      </c>
      <c r="F187">
        <v>21151153</v>
      </c>
      <c r="G187" t="s">
        <v>8737</v>
      </c>
      <c r="H187" t="s">
        <v>8738</v>
      </c>
      <c r="I187">
        <v>158540</v>
      </c>
      <c r="J187" t="s">
        <v>8286</v>
      </c>
      <c r="K187" t="s">
        <v>8288</v>
      </c>
      <c r="L187" t="s">
        <v>6</v>
      </c>
      <c r="M187" t="s">
        <v>8668</v>
      </c>
      <c r="N187">
        <v>355.56</v>
      </c>
      <c r="Q187">
        <v>177.78</v>
      </c>
      <c r="S187">
        <v>3121.48</v>
      </c>
      <c r="T187">
        <v>697.4</v>
      </c>
      <c r="U187">
        <v>0.22339999999999999</v>
      </c>
      <c r="V187">
        <v>156.07</v>
      </c>
      <c r="W187">
        <v>38.74444444444444</v>
      </c>
      <c r="X187" s="83" t="str">
        <f t="shared" si="4"/>
        <v>2115 - CHV NEW ORLEANS</v>
      </c>
      <c r="Y187" s="83">
        <f t="shared" si="5"/>
        <v>18</v>
      </c>
    </row>
    <row r="188" spans="1:25" x14ac:dyDescent="0.25">
      <c r="A188" t="s">
        <v>7</v>
      </c>
      <c r="B188" t="s">
        <v>8651</v>
      </c>
      <c r="C188" t="s">
        <v>8735</v>
      </c>
      <c r="D188" t="s">
        <v>8736</v>
      </c>
      <c r="E188" t="s">
        <v>7801</v>
      </c>
      <c r="F188">
        <v>21151153</v>
      </c>
      <c r="G188" t="s">
        <v>8737</v>
      </c>
      <c r="H188" t="s">
        <v>8738</v>
      </c>
      <c r="I188">
        <v>158540</v>
      </c>
      <c r="J188" t="s">
        <v>8286</v>
      </c>
      <c r="K188" t="s">
        <v>8288</v>
      </c>
      <c r="L188" t="s">
        <v>6</v>
      </c>
      <c r="M188" t="s">
        <v>8669</v>
      </c>
      <c r="N188">
        <v>0</v>
      </c>
      <c r="S188">
        <v>175.44</v>
      </c>
      <c r="T188">
        <v>221.25</v>
      </c>
      <c r="U188">
        <v>1.2611000000000001</v>
      </c>
      <c r="V188">
        <v>87.72</v>
      </c>
      <c r="W188">
        <v>221.25</v>
      </c>
      <c r="X188" s="83" t="str">
        <f t="shared" si="4"/>
        <v>2115 - CHV NEW ORLEANS</v>
      </c>
      <c r="Y188" s="83">
        <f t="shared" si="5"/>
        <v>1</v>
      </c>
    </row>
    <row r="189" spans="1:25" x14ac:dyDescent="0.25">
      <c r="A189" t="s">
        <v>7</v>
      </c>
      <c r="B189" t="s">
        <v>8651</v>
      </c>
      <c r="C189" t="s">
        <v>8735</v>
      </c>
      <c r="D189" t="s">
        <v>8736</v>
      </c>
      <c r="E189" t="s">
        <v>7801</v>
      </c>
      <c r="F189">
        <v>21151153</v>
      </c>
      <c r="G189" t="s">
        <v>8737</v>
      </c>
      <c r="H189" t="s">
        <v>8738</v>
      </c>
      <c r="I189">
        <v>158540</v>
      </c>
      <c r="J189" t="s">
        <v>8286</v>
      </c>
      <c r="K189" t="s">
        <v>8288</v>
      </c>
      <c r="L189" t="s">
        <v>6</v>
      </c>
      <c r="M189" t="s">
        <v>8670</v>
      </c>
      <c r="N189">
        <v>2117.64</v>
      </c>
      <c r="O189">
        <v>3153.5</v>
      </c>
      <c r="P189">
        <v>1.4892000000000001</v>
      </c>
      <c r="Q189">
        <v>705.88</v>
      </c>
      <c r="R189">
        <v>1051.1666666666667</v>
      </c>
      <c r="S189">
        <v>17573.509999999998</v>
      </c>
      <c r="T189">
        <v>28983.75</v>
      </c>
      <c r="U189">
        <v>1.6493</v>
      </c>
      <c r="V189">
        <v>675.9</v>
      </c>
      <c r="W189">
        <v>1073.4722222222222</v>
      </c>
      <c r="X189" s="83" t="str">
        <f t="shared" si="4"/>
        <v>2115 - CHV NEW ORLEANS</v>
      </c>
      <c r="Y189" s="83">
        <f t="shared" si="5"/>
        <v>27</v>
      </c>
    </row>
    <row r="190" spans="1:25" x14ac:dyDescent="0.25">
      <c r="A190" t="s">
        <v>7</v>
      </c>
      <c r="B190" t="s">
        <v>8651</v>
      </c>
      <c r="C190" t="s">
        <v>8735</v>
      </c>
      <c r="D190" t="s">
        <v>8736</v>
      </c>
      <c r="E190" t="s">
        <v>7801</v>
      </c>
      <c r="F190">
        <v>21151153</v>
      </c>
      <c r="G190" t="s">
        <v>8737</v>
      </c>
      <c r="H190" t="s">
        <v>8738</v>
      </c>
      <c r="I190">
        <v>158540</v>
      </c>
      <c r="J190" t="s">
        <v>8286</v>
      </c>
      <c r="K190" t="s">
        <v>8288</v>
      </c>
      <c r="L190" t="s">
        <v>6</v>
      </c>
      <c r="M190" t="s">
        <v>8671</v>
      </c>
      <c r="N190">
        <v>4487.84</v>
      </c>
      <c r="O190">
        <v>5439.45</v>
      </c>
      <c r="P190">
        <v>1.212</v>
      </c>
      <c r="Q190">
        <v>560.98</v>
      </c>
      <c r="R190">
        <v>1359.8625</v>
      </c>
      <c r="S190">
        <v>33696.39</v>
      </c>
      <c r="T190">
        <v>65807.62</v>
      </c>
      <c r="U190">
        <v>1.9530000000000001</v>
      </c>
      <c r="V190">
        <v>543.49</v>
      </c>
      <c r="W190">
        <v>1044.5653968253966</v>
      </c>
      <c r="X190" s="83" t="str">
        <f t="shared" si="4"/>
        <v>2115 - CHV NEW ORLEANS</v>
      </c>
      <c r="Y190" s="83">
        <f t="shared" si="5"/>
        <v>63.000000000000007</v>
      </c>
    </row>
    <row r="191" spans="1:25" x14ac:dyDescent="0.25">
      <c r="A191" t="s">
        <v>7</v>
      </c>
      <c r="B191" t="s">
        <v>8651</v>
      </c>
      <c r="C191" t="s">
        <v>8735</v>
      </c>
      <c r="D191" t="s">
        <v>8736</v>
      </c>
      <c r="E191" t="s">
        <v>7801</v>
      </c>
      <c r="F191">
        <v>21151153</v>
      </c>
      <c r="G191" t="s">
        <v>8737</v>
      </c>
      <c r="H191" t="s">
        <v>8738</v>
      </c>
      <c r="I191">
        <v>158540</v>
      </c>
      <c r="J191" t="s">
        <v>8286</v>
      </c>
      <c r="K191" t="s">
        <v>8288</v>
      </c>
      <c r="L191" t="s">
        <v>6</v>
      </c>
      <c r="M191" t="s">
        <v>8672</v>
      </c>
      <c r="N191">
        <v>453.33</v>
      </c>
      <c r="O191">
        <v>15.16</v>
      </c>
      <c r="P191">
        <v>3.3399999999999999E-2</v>
      </c>
      <c r="Q191">
        <v>453.33</v>
      </c>
      <c r="R191">
        <v>5.0533333333333337</v>
      </c>
      <c r="S191">
        <v>3403.55</v>
      </c>
      <c r="T191">
        <v>115.46</v>
      </c>
      <c r="U191">
        <v>3.39E-2</v>
      </c>
      <c r="V191">
        <v>425.44</v>
      </c>
      <c r="W191">
        <v>16.494285714285713</v>
      </c>
      <c r="X191" s="83" t="str">
        <f t="shared" si="4"/>
        <v>2115 - CHV NEW ORLEANS</v>
      </c>
      <c r="Y191" s="83">
        <f t="shared" si="5"/>
        <v>7</v>
      </c>
    </row>
    <row r="192" spans="1:25" x14ac:dyDescent="0.25">
      <c r="A192" t="s">
        <v>7</v>
      </c>
      <c r="B192" t="s">
        <v>8651</v>
      </c>
      <c r="C192" t="s">
        <v>8735</v>
      </c>
      <c r="D192" t="s">
        <v>8736</v>
      </c>
      <c r="E192" t="s">
        <v>7801</v>
      </c>
      <c r="F192">
        <v>21151153</v>
      </c>
      <c r="G192" t="s">
        <v>8737</v>
      </c>
      <c r="H192" t="s">
        <v>8738</v>
      </c>
      <c r="I192">
        <v>158540</v>
      </c>
      <c r="J192" t="s">
        <v>8286</v>
      </c>
      <c r="K192" t="s">
        <v>8288</v>
      </c>
      <c r="L192" t="s">
        <v>6</v>
      </c>
      <c r="M192" t="s">
        <v>8673</v>
      </c>
      <c r="N192">
        <v>1269.99</v>
      </c>
      <c r="O192">
        <v>187</v>
      </c>
      <c r="P192">
        <v>0.1472</v>
      </c>
      <c r="Q192">
        <v>423.33</v>
      </c>
      <c r="S192">
        <v>7917.2</v>
      </c>
      <c r="T192">
        <v>1706.41</v>
      </c>
      <c r="U192">
        <v>0.2155</v>
      </c>
      <c r="V192">
        <v>395.86</v>
      </c>
      <c r="W192">
        <v>106.65062500000001</v>
      </c>
      <c r="X192" s="83" t="str">
        <f t="shared" si="4"/>
        <v>2115 - CHV NEW ORLEANS</v>
      </c>
      <c r="Y192" s="83">
        <f t="shared" si="5"/>
        <v>16</v>
      </c>
    </row>
    <row r="193" spans="1:25" x14ac:dyDescent="0.25">
      <c r="A193" t="s">
        <v>7</v>
      </c>
      <c r="B193" t="s">
        <v>8651</v>
      </c>
      <c r="C193" t="s">
        <v>8735</v>
      </c>
      <c r="D193" t="s">
        <v>8736</v>
      </c>
      <c r="E193" t="s">
        <v>7801</v>
      </c>
      <c r="F193">
        <v>21151153</v>
      </c>
      <c r="G193" t="s">
        <v>8737</v>
      </c>
      <c r="H193" t="s">
        <v>8738</v>
      </c>
      <c r="I193">
        <v>158540</v>
      </c>
      <c r="J193" t="s">
        <v>8286</v>
      </c>
      <c r="K193" t="s">
        <v>8288</v>
      </c>
      <c r="L193" t="s">
        <v>6</v>
      </c>
      <c r="M193" t="s">
        <v>8674</v>
      </c>
      <c r="N193">
        <v>321.83999999999997</v>
      </c>
      <c r="Q193">
        <v>321.83999999999997</v>
      </c>
      <c r="S193">
        <v>1601.04</v>
      </c>
      <c r="T193">
        <v>1260.25</v>
      </c>
      <c r="U193">
        <v>0.78710000000000002</v>
      </c>
      <c r="V193">
        <v>228.72</v>
      </c>
      <c r="W193">
        <v>126.02500000000001</v>
      </c>
      <c r="X193" s="83" t="str">
        <f t="shared" si="4"/>
        <v>2115 - CHV NEW ORLEANS</v>
      </c>
      <c r="Y193" s="83">
        <f t="shared" si="5"/>
        <v>10</v>
      </c>
    </row>
    <row r="194" spans="1:25" x14ac:dyDescent="0.25">
      <c r="A194" t="s">
        <v>7</v>
      </c>
      <c r="B194" t="s">
        <v>8651</v>
      </c>
      <c r="C194" t="s">
        <v>8735</v>
      </c>
      <c r="D194" t="s">
        <v>8736</v>
      </c>
      <c r="E194" t="s">
        <v>7801</v>
      </c>
      <c r="F194">
        <v>21151153</v>
      </c>
      <c r="G194" t="s">
        <v>8737</v>
      </c>
      <c r="H194" t="s">
        <v>8738</v>
      </c>
      <c r="I194">
        <v>158540</v>
      </c>
      <c r="J194" t="s">
        <v>8286</v>
      </c>
      <c r="K194" t="s">
        <v>8288</v>
      </c>
      <c r="L194" t="s">
        <v>6</v>
      </c>
      <c r="M194" t="s">
        <v>8675</v>
      </c>
      <c r="N194">
        <v>73.12</v>
      </c>
      <c r="Q194">
        <v>73.12</v>
      </c>
      <c r="S194">
        <v>137.63999999999999</v>
      </c>
      <c r="V194">
        <v>68.819999999999993</v>
      </c>
      <c r="X194" s="83" t="str">
        <f t="shared" si="4"/>
        <v>2115 - CHV NEW ORLEANS</v>
      </c>
      <c r="Y194" s="83">
        <f t="shared" si="5"/>
        <v>0</v>
      </c>
    </row>
    <row r="195" spans="1:25" x14ac:dyDescent="0.25">
      <c r="A195" t="s">
        <v>7</v>
      </c>
      <c r="B195" t="s">
        <v>8651</v>
      </c>
      <c r="C195" t="s">
        <v>8735</v>
      </c>
      <c r="D195" t="s">
        <v>8736</v>
      </c>
      <c r="E195" t="s">
        <v>7801</v>
      </c>
      <c r="F195">
        <v>21151153</v>
      </c>
      <c r="G195" t="s">
        <v>8737</v>
      </c>
      <c r="H195" t="s">
        <v>8738</v>
      </c>
      <c r="I195">
        <v>230489</v>
      </c>
      <c r="J195" t="s">
        <v>8361</v>
      </c>
      <c r="K195" t="s">
        <v>8363</v>
      </c>
      <c r="L195" t="s">
        <v>6</v>
      </c>
      <c r="M195" t="s">
        <v>8657</v>
      </c>
      <c r="N195">
        <v>0</v>
      </c>
      <c r="S195">
        <v>109.76</v>
      </c>
      <c r="T195">
        <v>247.5</v>
      </c>
      <c r="U195">
        <v>2.2549000000000001</v>
      </c>
      <c r="V195">
        <v>109.76</v>
      </c>
      <c r="X195" s="83" t="str">
        <f t="shared" ref="X195:X258" si="6">CONCATENATE(C195," - ",D195)</f>
        <v>2115 - CHV NEW ORLEANS</v>
      </c>
      <c r="Y195" s="83">
        <f t="shared" ref="Y195:Y258" si="7">IFERROR((IF($S195=0,0,$T195/$W195)),0)</f>
        <v>0</v>
      </c>
    </row>
    <row r="196" spans="1:25" x14ac:dyDescent="0.25">
      <c r="A196" t="s">
        <v>7</v>
      </c>
      <c r="B196" t="s">
        <v>8651</v>
      </c>
      <c r="C196" t="s">
        <v>8735</v>
      </c>
      <c r="D196" t="s">
        <v>8736</v>
      </c>
      <c r="E196" t="s">
        <v>7801</v>
      </c>
      <c r="F196">
        <v>21151153</v>
      </c>
      <c r="G196" t="s">
        <v>8737</v>
      </c>
      <c r="H196" t="s">
        <v>8738</v>
      </c>
      <c r="I196">
        <v>230489</v>
      </c>
      <c r="J196" t="s">
        <v>8361</v>
      </c>
      <c r="K196" t="s">
        <v>8363</v>
      </c>
      <c r="L196" t="s">
        <v>6</v>
      </c>
      <c r="M196" t="s">
        <v>8658</v>
      </c>
      <c r="N196">
        <v>384.62</v>
      </c>
      <c r="Q196">
        <v>384.62</v>
      </c>
      <c r="S196">
        <v>2408.19</v>
      </c>
      <c r="T196">
        <v>1028.25</v>
      </c>
      <c r="U196">
        <v>0.42699999999999999</v>
      </c>
      <c r="V196">
        <v>344.03</v>
      </c>
      <c r="W196">
        <v>205.65</v>
      </c>
      <c r="X196" s="83" t="str">
        <f t="shared" si="6"/>
        <v>2115 - CHV NEW ORLEANS</v>
      </c>
      <c r="Y196" s="83">
        <f t="shared" si="7"/>
        <v>5</v>
      </c>
    </row>
    <row r="197" spans="1:25" x14ac:dyDescent="0.25">
      <c r="A197" t="s">
        <v>7</v>
      </c>
      <c r="B197" t="s">
        <v>8651</v>
      </c>
      <c r="C197" t="s">
        <v>8735</v>
      </c>
      <c r="D197" t="s">
        <v>8736</v>
      </c>
      <c r="E197" t="s">
        <v>7801</v>
      </c>
      <c r="F197">
        <v>21151153</v>
      </c>
      <c r="G197" t="s">
        <v>8737</v>
      </c>
      <c r="H197" t="s">
        <v>8738</v>
      </c>
      <c r="I197">
        <v>230489</v>
      </c>
      <c r="J197" t="s">
        <v>8361</v>
      </c>
      <c r="K197" t="s">
        <v>8363</v>
      </c>
      <c r="L197" t="s">
        <v>6</v>
      </c>
      <c r="M197" t="s">
        <v>8660</v>
      </c>
      <c r="N197">
        <v>0</v>
      </c>
      <c r="S197">
        <v>46.5</v>
      </c>
      <c r="V197">
        <v>15.5</v>
      </c>
      <c r="W197">
        <v>0</v>
      </c>
      <c r="X197" s="83" t="str">
        <f t="shared" si="6"/>
        <v>2115 - CHV NEW ORLEANS</v>
      </c>
      <c r="Y197" s="83">
        <f t="shared" si="7"/>
        <v>0</v>
      </c>
    </row>
    <row r="198" spans="1:25" x14ac:dyDescent="0.25">
      <c r="A198" t="s">
        <v>7</v>
      </c>
      <c r="B198" t="s">
        <v>8651</v>
      </c>
      <c r="C198" t="s">
        <v>8735</v>
      </c>
      <c r="D198" t="s">
        <v>8736</v>
      </c>
      <c r="E198" t="s">
        <v>7801</v>
      </c>
      <c r="F198">
        <v>21151153</v>
      </c>
      <c r="G198" t="s">
        <v>8737</v>
      </c>
      <c r="H198" t="s">
        <v>8738</v>
      </c>
      <c r="I198">
        <v>230489</v>
      </c>
      <c r="J198" t="s">
        <v>8361</v>
      </c>
      <c r="K198" t="s">
        <v>8363</v>
      </c>
      <c r="L198" t="s">
        <v>6</v>
      </c>
      <c r="M198" t="s">
        <v>8661</v>
      </c>
      <c r="N198">
        <v>50</v>
      </c>
      <c r="O198">
        <v>37.5</v>
      </c>
      <c r="P198">
        <v>0.75</v>
      </c>
      <c r="Q198">
        <v>25</v>
      </c>
      <c r="R198">
        <v>7.5</v>
      </c>
      <c r="S198">
        <v>329.69</v>
      </c>
      <c r="T198">
        <v>37.5</v>
      </c>
      <c r="U198">
        <v>0.1137</v>
      </c>
      <c r="V198">
        <v>36.630000000000003</v>
      </c>
      <c r="W198">
        <v>3.4090909090909092</v>
      </c>
      <c r="X198" s="83" t="str">
        <f t="shared" si="6"/>
        <v>2115 - CHV NEW ORLEANS</v>
      </c>
      <c r="Y198" s="83">
        <f t="shared" si="7"/>
        <v>11</v>
      </c>
    </row>
    <row r="199" spans="1:25" x14ac:dyDescent="0.25">
      <c r="A199" t="s">
        <v>7</v>
      </c>
      <c r="B199" t="s">
        <v>8651</v>
      </c>
      <c r="C199" t="s">
        <v>8735</v>
      </c>
      <c r="D199" t="s">
        <v>8736</v>
      </c>
      <c r="E199" t="s">
        <v>7801</v>
      </c>
      <c r="F199">
        <v>21151153</v>
      </c>
      <c r="G199" t="s">
        <v>8737</v>
      </c>
      <c r="H199" t="s">
        <v>8738</v>
      </c>
      <c r="I199">
        <v>230489</v>
      </c>
      <c r="J199" t="s">
        <v>8361</v>
      </c>
      <c r="K199" t="s">
        <v>8363</v>
      </c>
      <c r="L199" t="s">
        <v>6</v>
      </c>
      <c r="M199" t="s">
        <v>8662</v>
      </c>
      <c r="N199">
        <v>0</v>
      </c>
      <c r="S199">
        <v>463.05</v>
      </c>
      <c r="T199">
        <v>836.25</v>
      </c>
      <c r="U199">
        <v>1.806</v>
      </c>
      <c r="V199">
        <v>154.35</v>
      </c>
      <c r="W199">
        <v>836.25</v>
      </c>
      <c r="X199" s="83" t="str">
        <f t="shared" si="6"/>
        <v>2115 - CHV NEW ORLEANS</v>
      </c>
      <c r="Y199" s="83">
        <f t="shared" si="7"/>
        <v>1</v>
      </c>
    </row>
    <row r="200" spans="1:25" x14ac:dyDescent="0.25">
      <c r="A200" t="s">
        <v>7</v>
      </c>
      <c r="B200" t="s">
        <v>8651</v>
      </c>
      <c r="C200" t="s">
        <v>8735</v>
      </c>
      <c r="D200" t="s">
        <v>8736</v>
      </c>
      <c r="E200" t="s">
        <v>7801</v>
      </c>
      <c r="F200">
        <v>21151153</v>
      </c>
      <c r="G200" t="s">
        <v>8737</v>
      </c>
      <c r="H200" t="s">
        <v>8738</v>
      </c>
      <c r="I200">
        <v>230489</v>
      </c>
      <c r="J200" t="s">
        <v>8361</v>
      </c>
      <c r="K200" t="s">
        <v>8363</v>
      </c>
      <c r="L200" t="s">
        <v>6</v>
      </c>
      <c r="M200" t="s">
        <v>8663</v>
      </c>
      <c r="S200">
        <v>80.459999999999994</v>
      </c>
      <c r="V200">
        <v>26.82</v>
      </c>
      <c r="X200" s="83" t="str">
        <f t="shared" si="6"/>
        <v>2115 - CHV NEW ORLEANS</v>
      </c>
      <c r="Y200" s="83">
        <f t="shared" si="7"/>
        <v>0</v>
      </c>
    </row>
    <row r="201" spans="1:25" x14ac:dyDescent="0.25">
      <c r="A201" t="s">
        <v>7</v>
      </c>
      <c r="B201" t="s">
        <v>8651</v>
      </c>
      <c r="C201" t="s">
        <v>8735</v>
      </c>
      <c r="D201" t="s">
        <v>8736</v>
      </c>
      <c r="E201" t="s">
        <v>7801</v>
      </c>
      <c r="F201">
        <v>21151153</v>
      </c>
      <c r="G201" t="s">
        <v>8737</v>
      </c>
      <c r="H201" t="s">
        <v>8738</v>
      </c>
      <c r="I201">
        <v>230489</v>
      </c>
      <c r="J201" t="s">
        <v>8361</v>
      </c>
      <c r="K201" t="s">
        <v>8363</v>
      </c>
      <c r="L201" t="s">
        <v>6</v>
      </c>
      <c r="M201" t="s">
        <v>8664</v>
      </c>
      <c r="N201">
        <v>608.72</v>
      </c>
      <c r="O201">
        <v>322.5</v>
      </c>
      <c r="P201">
        <v>0.52980000000000005</v>
      </c>
      <c r="Q201">
        <v>86.96</v>
      </c>
      <c r="R201">
        <v>80.625</v>
      </c>
      <c r="S201">
        <v>3649.3</v>
      </c>
      <c r="T201">
        <v>4164</v>
      </c>
      <c r="U201">
        <v>1.141</v>
      </c>
      <c r="V201">
        <v>91.23</v>
      </c>
      <c r="W201">
        <v>166.56</v>
      </c>
      <c r="X201" s="83" t="str">
        <f t="shared" si="6"/>
        <v>2115 - CHV NEW ORLEANS</v>
      </c>
      <c r="Y201" s="83">
        <f t="shared" si="7"/>
        <v>25</v>
      </c>
    </row>
    <row r="202" spans="1:25" x14ac:dyDescent="0.25">
      <c r="A202" t="s">
        <v>7</v>
      </c>
      <c r="B202" t="s">
        <v>8651</v>
      </c>
      <c r="C202" t="s">
        <v>8735</v>
      </c>
      <c r="D202" t="s">
        <v>8736</v>
      </c>
      <c r="E202" t="s">
        <v>7801</v>
      </c>
      <c r="F202">
        <v>21151153</v>
      </c>
      <c r="G202" t="s">
        <v>8737</v>
      </c>
      <c r="H202" t="s">
        <v>8738</v>
      </c>
      <c r="I202">
        <v>230489</v>
      </c>
      <c r="J202" t="s">
        <v>8361</v>
      </c>
      <c r="K202" t="s">
        <v>8363</v>
      </c>
      <c r="L202" t="s">
        <v>6</v>
      </c>
      <c r="M202" t="s">
        <v>8665</v>
      </c>
      <c r="N202">
        <v>0</v>
      </c>
      <c r="S202">
        <v>232.03</v>
      </c>
      <c r="T202">
        <v>755</v>
      </c>
      <c r="U202">
        <v>3.2538999999999998</v>
      </c>
      <c r="V202">
        <v>46.41</v>
      </c>
      <c r="W202">
        <v>251.66666666666666</v>
      </c>
      <c r="X202" s="83" t="str">
        <f t="shared" si="6"/>
        <v>2115 - CHV NEW ORLEANS</v>
      </c>
      <c r="Y202" s="83">
        <f t="shared" si="7"/>
        <v>3</v>
      </c>
    </row>
    <row r="203" spans="1:25" x14ac:dyDescent="0.25">
      <c r="A203" t="s">
        <v>7</v>
      </c>
      <c r="B203" t="s">
        <v>8651</v>
      </c>
      <c r="C203" t="s">
        <v>8735</v>
      </c>
      <c r="D203" t="s">
        <v>8736</v>
      </c>
      <c r="E203" t="s">
        <v>7801</v>
      </c>
      <c r="F203">
        <v>21151153</v>
      </c>
      <c r="G203" t="s">
        <v>8737</v>
      </c>
      <c r="H203" t="s">
        <v>8738</v>
      </c>
      <c r="I203">
        <v>230489</v>
      </c>
      <c r="J203" t="s">
        <v>8361</v>
      </c>
      <c r="K203" t="s">
        <v>8363</v>
      </c>
      <c r="L203" t="s">
        <v>6</v>
      </c>
      <c r="M203" t="s">
        <v>8666</v>
      </c>
      <c r="N203">
        <v>0</v>
      </c>
      <c r="S203">
        <v>195.71</v>
      </c>
      <c r="V203">
        <v>48.93</v>
      </c>
      <c r="X203" s="83" t="str">
        <f t="shared" si="6"/>
        <v>2115 - CHV NEW ORLEANS</v>
      </c>
      <c r="Y203" s="83">
        <f t="shared" si="7"/>
        <v>0</v>
      </c>
    </row>
    <row r="204" spans="1:25" x14ac:dyDescent="0.25">
      <c r="A204" t="s">
        <v>7</v>
      </c>
      <c r="B204" t="s">
        <v>8651</v>
      </c>
      <c r="C204" t="s">
        <v>8735</v>
      </c>
      <c r="D204" t="s">
        <v>8736</v>
      </c>
      <c r="E204" t="s">
        <v>7801</v>
      </c>
      <c r="F204">
        <v>21151153</v>
      </c>
      <c r="G204" t="s">
        <v>8737</v>
      </c>
      <c r="H204" t="s">
        <v>8738</v>
      </c>
      <c r="I204">
        <v>230489</v>
      </c>
      <c r="J204" t="s">
        <v>8361</v>
      </c>
      <c r="K204" t="s">
        <v>8363</v>
      </c>
      <c r="L204" t="s">
        <v>6</v>
      </c>
      <c r="M204" t="s">
        <v>8668</v>
      </c>
      <c r="N204">
        <v>355.56</v>
      </c>
      <c r="O204">
        <v>105</v>
      </c>
      <c r="P204">
        <v>0.29530000000000001</v>
      </c>
      <c r="Q204">
        <v>177.78</v>
      </c>
      <c r="R204">
        <v>105</v>
      </c>
      <c r="S204">
        <v>1539.04</v>
      </c>
      <c r="T204">
        <v>2070.75</v>
      </c>
      <c r="U204">
        <v>1.3454999999999999</v>
      </c>
      <c r="V204">
        <v>153.9</v>
      </c>
      <c r="W204">
        <v>207.07499999999999</v>
      </c>
      <c r="X204" s="83" t="str">
        <f t="shared" si="6"/>
        <v>2115 - CHV NEW ORLEANS</v>
      </c>
      <c r="Y204" s="83">
        <f t="shared" si="7"/>
        <v>10</v>
      </c>
    </row>
    <row r="205" spans="1:25" x14ac:dyDescent="0.25">
      <c r="A205" t="s">
        <v>7</v>
      </c>
      <c r="B205" t="s">
        <v>8651</v>
      </c>
      <c r="C205" t="s">
        <v>8735</v>
      </c>
      <c r="D205" t="s">
        <v>8736</v>
      </c>
      <c r="E205" t="s">
        <v>7801</v>
      </c>
      <c r="F205">
        <v>21151153</v>
      </c>
      <c r="G205" t="s">
        <v>8737</v>
      </c>
      <c r="H205" t="s">
        <v>8738</v>
      </c>
      <c r="I205">
        <v>230489</v>
      </c>
      <c r="J205" t="s">
        <v>8361</v>
      </c>
      <c r="K205" t="s">
        <v>8363</v>
      </c>
      <c r="L205" t="s">
        <v>6</v>
      </c>
      <c r="M205" t="s">
        <v>8670</v>
      </c>
      <c r="N205">
        <v>705.88</v>
      </c>
      <c r="Q205">
        <v>705.88</v>
      </c>
      <c r="S205">
        <v>6866.31</v>
      </c>
      <c r="T205">
        <v>7108.44</v>
      </c>
      <c r="U205">
        <v>1.0353000000000001</v>
      </c>
      <c r="V205">
        <v>686.63</v>
      </c>
      <c r="W205">
        <v>646.22181818181809</v>
      </c>
      <c r="X205" s="83" t="str">
        <f t="shared" si="6"/>
        <v>2115 - CHV NEW ORLEANS</v>
      </c>
      <c r="Y205" s="83">
        <f t="shared" si="7"/>
        <v>11</v>
      </c>
    </row>
    <row r="206" spans="1:25" x14ac:dyDescent="0.25">
      <c r="A206" t="s">
        <v>7</v>
      </c>
      <c r="B206" t="s">
        <v>8651</v>
      </c>
      <c r="C206" t="s">
        <v>8735</v>
      </c>
      <c r="D206" t="s">
        <v>8736</v>
      </c>
      <c r="E206" t="s">
        <v>7801</v>
      </c>
      <c r="F206">
        <v>21151153</v>
      </c>
      <c r="G206" t="s">
        <v>8737</v>
      </c>
      <c r="H206" t="s">
        <v>8738</v>
      </c>
      <c r="I206">
        <v>230489</v>
      </c>
      <c r="J206" t="s">
        <v>8361</v>
      </c>
      <c r="K206" t="s">
        <v>8363</v>
      </c>
      <c r="L206" t="s">
        <v>6</v>
      </c>
      <c r="M206" t="s">
        <v>8671</v>
      </c>
      <c r="N206">
        <v>2243.92</v>
      </c>
      <c r="O206">
        <v>1717.5</v>
      </c>
      <c r="P206">
        <v>0.76539999999999997</v>
      </c>
      <c r="Q206">
        <v>560.98</v>
      </c>
      <c r="R206">
        <v>1717.5</v>
      </c>
      <c r="S206">
        <v>15313.99</v>
      </c>
      <c r="T206">
        <v>8745.51</v>
      </c>
      <c r="U206">
        <v>0.57110000000000005</v>
      </c>
      <c r="V206">
        <v>546.92999999999995</v>
      </c>
      <c r="W206">
        <v>349.82040000000001</v>
      </c>
      <c r="X206" s="83" t="str">
        <f t="shared" si="6"/>
        <v>2115 - CHV NEW ORLEANS</v>
      </c>
      <c r="Y206" s="83">
        <f t="shared" si="7"/>
        <v>25</v>
      </c>
    </row>
    <row r="207" spans="1:25" x14ac:dyDescent="0.25">
      <c r="A207" t="s">
        <v>7</v>
      </c>
      <c r="B207" t="s">
        <v>8651</v>
      </c>
      <c r="C207" t="s">
        <v>8735</v>
      </c>
      <c r="D207" t="s">
        <v>8736</v>
      </c>
      <c r="E207" t="s">
        <v>7801</v>
      </c>
      <c r="F207">
        <v>21151153</v>
      </c>
      <c r="G207" t="s">
        <v>8737</v>
      </c>
      <c r="H207" t="s">
        <v>8738</v>
      </c>
      <c r="I207">
        <v>230489</v>
      </c>
      <c r="J207" t="s">
        <v>8361</v>
      </c>
      <c r="K207" t="s">
        <v>8363</v>
      </c>
      <c r="L207" t="s">
        <v>6</v>
      </c>
      <c r="M207" t="s">
        <v>8672</v>
      </c>
      <c r="N207">
        <v>0</v>
      </c>
      <c r="O207">
        <v>2725.2</v>
      </c>
      <c r="S207">
        <v>1268.97</v>
      </c>
      <c r="T207">
        <v>6138.19</v>
      </c>
      <c r="U207">
        <v>4.8371000000000004</v>
      </c>
      <c r="V207">
        <v>422.99</v>
      </c>
      <c r="W207">
        <v>2046.0633333333333</v>
      </c>
      <c r="X207" s="83" t="str">
        <f t="shared" si="6"/>
        <v>2115 - CHV NEW ORLEANS</v>
      </c>
      <c r="Y207" s="83">
        <f t="shared" si="7"/>
        <v>3</v>
      </c>
    </row>
    <row r="208" spans="1:25" x14ac:dyDescent="0.25">
      <c r="A208" t="s">
        <v>7</v>
      </c>
      <c r="B208" t="s">
        <v>8651</v>
      </c>
      <c r="C208" t="s">
        <v>8735</v>
      </c>
      <c r="D208" t="s">
        <v>8736</v>
      </c>
      <c r="E208" t="s">
        <v>7801</v>
      </c>
      <c r="F208">
        <v>21151153</v>
      </c>
      <c r="G208" t="s">
        <v>8737</v>
      </c>
      <c r="H208" t="s">
        <v>8738</v>
      </c>
      <c r="I208">
        <v>230489</v>
      </c>
      <c r="J208" t="s">
        <v>8361</v>
      </c>
      <c r="K208" t="s">
        <v>8363</v>
      </c>
      <c r="L208" t="s">
        <v>6</v>
      </c>
      <c r="M208" t="s">
        <v>8673</v>
      </c>
      <c r="N208">
        <v>423.33</v>
      </c>
      <c r="Q208">
        <v>423.33</v>
      </c>
      <c r="S208">
        <v>2088.52</v>
      </c>
      <c r="T208">
        <v>2430.73</v>
      </c>
      <c r="U208">
        <v>1.1638999999999999</v>
      </c>
      <c r="V208">
        <v>417.7</v>
      </c>
      <c r="W208">
        <v>607.6825</v>
      </c>
      <c r="X208" s="83" t="str">
        <f t="shared" si="6"/>
        <v>2115 - CHV NEW ORLEANS</v>
      </c>
      <c r="Y208" s="83">
        <f t="shared" si="7"/>
        <v>4</v>
      </c>
    </row>
    <row r="209" spans="1:25" x14ac:dyDescent="0.25">
      <c r="A209" t="s">
        <v>7</v>
      </c>
      <c r="B209" t="s">
        <v>8651</v>
      </c>
      <c r="C209" t="s">
        <v>8735</v>
      </c>
      <c r="D209" t="s">
        <v>8736</v>
      </c>
      <c r="E209" t="s">
        <v>7801</v>
      </c>
      <c r="F209">
        <v>21151153</v>
      </c>
      <c r="G209" t="s">
        <v>8737</v>
      </c>
      <c r="H209" t="s">
        <v>8738</v>
      </c>
      <c r="I209">
        <v>230489</v>
      </c>
      <c r="J209" t="s">
        <v>8361</v>
      </c>
      <c r="K209" t="s">
        <v>8363</v>
      </c>
      <c r="L209" t="s">
        <v>6</v>
      </c>
      <c r="M209" t="s">
        <v>8674</v>
      </c>
      <c r="N209">
        <v>321.83999999999997</v>
      </c>
      <c r="O209">
        <v>892.5</v>
      </c>
      <c r="P209">
        <v>2.7730999999999999</v>
      </c>
      <c r="Q209">
        <v>321.83999999999997</v>
      </c>
      <c r="S209">
        <v>1096.0899999999999</v>
      </c>
      <c r="T209">
        <v>933.75</v>
      </c>
      <c r="U209">
        <v>0.85189999999999999</v>
      </c>
      <c r="V209">
        <v>219.22</v>
      </c>
      <c r="W209">
        <v>466.875</v>
      </c>
      <c r="X209" s="83" t="str">
        <f t="shared" si="6"/>
        <v>2115 - CHV NEW ORLEANS</v>
      </c>
      <c r="Y209" s="83">
        <f t="shared" si="7"/>
        <v>2</v>
      </c>
    </row>
    <row r="210" spans="1:25" x14ac:dyDescent="0.25">
      <c r="A210" t="s">
        <v>7</v>
      </c>
      <c r="B210" t="s">
        <v>8651</v>
      </c>
      <c r="C210" t="s">
        <v>8735</v>
      </c>
      <c r="D210" t="s">
        <v>8736</v>
      </c>
      <c r="E210" t="s">
        <v>7801</v>
      </c>
      <c r="F210">
        <v>21151153</v>
      </c>
      <c r="G210" t="s">
        <v>8737</v>
      </c>
      <c r="H210" t="s">
        <v>8738</v>
      </c>
      <c r="I210">
        <v>230489</v>
      </c>
      <c r="J210" t="s">
        <v>8361</v>
      </c>
      <c r="K210" t="s">
        <v>8363</v>
      </c>
      <c r="L210" t="s">
        <v>6</v>
      </c>
      <c r="M210" t="s">
        <v>8675</v>
      </c>
      <c r="N210">
        <v>0</v>
      </c>
      <c r="O210">
        <v>75</v>
      </c>
      <c r="R210">
        <v>75</v>
      </c>
      <c r="S210">
        <v>251.23</v>
      </c>
      <c r="T210">
        <v>225</v>
      </c>
      <c r="U210">
        <v>0.89559999999999995</v>
      </c>
      <c r="V210">
        <v>83.74</v>
      </c>
      <c r="W210">
        <v>112.5</v>
      </c>
      <c r="X210" s="83" t="str">
        <f t="shared" si="6"/>
        <v>2115 - CHV NEW ORLEANS</v>
      </c>
      <c r="Y210" s="83">
        <f t="shared" si="7"/>
        <v>2</v>
      </c>
    </row>
    <row r="211" spans="1:25" x14ac:dyDescent="0.25">
      <c r="A211" t="s">
        <v>7</v>
      </c>
      <c r="B211" t="s">
        <v>8651</v>
      </c>
      <c r="C211" t="s">
        <v>8735</v>
      </c>
      <c r="D211" t="s">
        <v>8736</v>
      </c>
      <c r="E211" t="s">
        <v>7801</v>
      </c>
      <c r="F211">
        <v>21151153</v>
      </c>
      <c r="G211" t="s">
        <v>8737</v>
      </c>
      <c r="H211" t="s">
        <v>8738</v>
      </c>
      <c r="I211">
        <v>262744</v>
      </c>
      <c r="J211" t="s">
        <v>8402</v>
      </c>
      <c r="K211" t="s">
        <v>8404</v>
      </c>
      <c r="L211" t="s">
        <v>8224</v>
      </c>
      <c r="M211" t="s">
        <v>8658</v>
      </c>
      <c r="N211">
        <v>384.62</v>
      </c>
      <c r="Q211">
        <v>384.62</v>
      </c>
      <c r="S211">
        <v>1807.03</v>
      </c>
      <c r="V211">
        <v>361.41</v>
      </c>
      <c r="X211" s="83" t="str">
        <f t="shared" si="6"/>
        <v>2115 - CHV NEW ORLEANS</v>
      </c>
      <c r="Y211" s="83">
        <f t="shared" si="7"/>
        <v>0</v>
      </c>
    </row>
    <row r="212" spans="1:25" x14ac:dyDescent="0.25">
      <c r="A212" t="s">
        <v>7</v>
      </c>
      <c r="B212" t="s">
        <v>8651</v>
      </c>
      <c r="C212" t="s">
        <v>8735</v>
      </c>
      <c r="D212" t="s">
        <v>8736</v>
      </c>
      <c r="E212" t="s">
        <v>7801</v>
      </c>
      <c r="F212">
        <v>21151153</v>
      </c>
      <c r="G212" t="s">
        <v>8737</v>
      </c>
      <c r="H212" t="s">
        <v>8738</v>
      </c>
      <c r="I212">
        <v>262744</v>
      </c>
      <c r="J212" t="s">
        <v>8402</v>
      </c>
      <c r="K212" t="s">
        <v>8404</v>
      </c>
      <c r="L212" t="s">
        <v>8224</v>
      </c>
      <c r="M212" t="s">
        <v>8660</v>
      </c>
      <c r="N212">
        <v>0</v>
      </c>
      <c r="S212">
        <v>5.38</v>
      </c>
      <c r="T212">
        <v>97.5</v>
      </c>
      <c r="U212">
        <v>18.122699999999998</v>
      </c>
      <c r="V212">
        <v>5.38</v>
      </c>
      <c r="X212" s="83" t="str">
        <f t="shared" si="6"/>
        <v>2115 - CHV NEW ORLEANS</v>
      </c>
      <c r="Y212" s="83">
        <f t="shared" si="7"/>
        <v>0</v>
      </c>
    </row>
    <row r="213" spans="1:25" x14ac:dyDescent="0.25">
      <c r="A213" t="s">
        <v>7</v>
      </c>
      <c r="B213" t="s">
        <v>8651</v>
      </c>
      <c r="C213" t="s">
        <v>8735</v>
      </c>
      <c r="D213" t="s">
        <v>8736</v>
      </c>
      <c r="E213" t="s">
        <v>7801</v>
      </c>
      <c r="F213">
        <v>21151153</v>
      </c>
      <c r="G213" t="s">
        <v>8737</v>
      </c>
      <c r="H213" t="s">
        <v>8738</v>
      </c>
      <c r="I213">
        <v>262744</v>
      </c>
      <c r="J213" t="s">
        <v>8402</v>
      </c>
      <c r="K213" t="s">
        <v>8404</v>
      </c>
      <c r="L213" t="s">
        <v>8224</v>
      </c>
      <c r="M213" t="s">
        <v>8661</v>
      </c>
      <c r="N213">
        <v>0</v>
      </c>
      <c r="S213">
        <v>19.350000000000001</v>
      </c>
      <c r="V213">
        <v>19.350000000000001</v>
      </c>
      <c r="X213" s="83" t="str">
        <f t="shared" si="6"/>
        <v>2115 - CHV NEW ORLEANS</v>
      </c>
      <c r="Y213" s="83">
        <f t="shared" si="7"/>
        <v>0</v>
      </c>
    </row>
    <row r="214" spans="1:25" x14ac:dyDescent="0.25">
      <c r="A214" t="s">
        <v>7</v>
      </c>
      <c r="B214" t="s">
        <v>8651</v>
      </c>
      <c r="C214" t="s">
        <v>8735</v>
      </c>
      <c r="D214" t="s">
        <v>8736</v>
      </c>
      <c r="E214" t="s">
        <v>7801</v>
      </c>
      <c r="F214">
        <v>21151153</v>
      </c>
      <c r="G214" t="s">
        <v>8737</v>
      </c>
      <c r="H214" t="s">
        <v>8738</v>
      </c>
      <c r="I214">
        <v>262744</v>
      </c>
      <c r="J214" t="s">
        <v>8402</v>
      </c>
      <c r="K214" t="s">
        <v>8404</v>
      </c>
      <c r="L214" t="s">
        <v>8224</v>
      </c>
      <c r="M214" t="s">
        <v>8663</v>
      </c>
      <c r="S214">
        <v>22.99</v>
      </c>
      <c r="T214">
        <v>57.86</v>
      </c>
      <c r="U214">
        <v>2.5167000000000002</v>
      </c>
      <c r="V214">
        <v>22.99</v>
      </c>
      <c r="X214" s="83" t="str">
        <f t="shared" si="6"/>
        <v>2115 - CHV NEW ORLEANS</v>
      </c>
      <c r="Y214" s="83">
        <f t="shared" si="7"/>
        <v>0</v>
      </c>
    </row>
    <row r="215" spans="1:25" x14ac:dyDescent="0.25">
      <c r="A215" t="s">
        <v>7</v>
      </c>
      <c r="B215" t="s">
        <v>8651</v>
      </c>
      <c r="C215" t="s">
        <v>8735</v>
      </c>
      <c r="D215" t="s">
        <v>8736</v>
      </c>
      <c r="E215" t="s">
        <v>7801</v>
      </c>
      <c r="F215">
        <v>21151153</v>
      </c>
      <c r="G215" t="s">
        <v>8737</v>
      </c>
      <c r="H215" t="s">
        <v>8738</v>
      </c>
      <c r="I215">
        <v>262744</v>
      </c>
      <c r="J215" t="s">
        <v>8402</v>
      </c>
      <c r="K215" t="s">
        <v>8404</v>
      </c>
      <c r="L215" t="s">
        <v>8224</v>
      </c>
      <c r="M215" t="s">
        <v>8664</v>
      </c>
      <c r="N215">
        <v>86.96</v>
      </c>
      <c r="Q215">
        <v>86.96</v>
      </c>
      <c r="S215">
        <v>845.92</v>
      </c>
      <c r="V215">
        <v>84.59</v>
      </c>
      <c r="X215" s="83" t="str">
        <f t="shared" si="6"/>
        <v>2115 - CHV NEW ORLEANS</v>
      </c>
      <c r="Y215" s="83">
        <f t="shared" si="7"/>
        <v>0</v>
      </c>
    </row>
    <row r="216" spans="1:25" x14ac:dyDescent="0.25">
      <c r="A216" t="s">
        <v>7</v>
      </c>
      <c r="B216" t="s">
        <v>8651</v>
      </c>
      <c r="C216" t="s">
        <v>8735</v>
      </c>
      <c r="D216" t="s">
        <v>8736</v>
      </c>
      <c r="E216" t="s">
        <v>7801</v>
      </c>
      <c r="F216">
        <v>21151153</v>
      </c>
      <c r="G216" t="s">
        <v>8737</v>
      </c>
      <c r="H216" t="s">
        <v>8738</v>
      </c>
      <c r="I216">
        <v>262744</v>
      </c>
      <c r="J216" t="s">
        <v>8402</v>
      </c>
      <c r="K216" t="s">
        <v>8404</v>
      </c>
      <c r="L216" t="s">
        <v>8224</v>
      </c>
      <c r="M216" t="s">
        <v>8666</v>
      </c>
      <c r="N216">
        <v>0</v>
      </c>
      <c r="S216">
        <v>27.67</v>
      </c>
      <c r="V216">
        <v>27.67</v>
      </c>
      <c r="X216" s="83" t="str">
        <f t="shared" si="6"/>
        <v>2115 - CHV NEW ORLEANS</v>
      </c>
      <c r="Y216" s="83">
        <f t="shared" si="7"/>
        <v>0</v>
      </c>
    </row>
    <row r="217" spans="1:25" x14ac:dyDescent="0.25">
      <c r="A217" t="s">
        <v>7</v>
      </c>
      <c r="B217" t="s">
        <v>8651</v>
      </c>
      <c r="C217" t="s">
        <v>8735</v>
      </c>
      <c r="D217" t="s">
        <v>8736</v>
      </c>
      <c r="E217" t="s">
        <v>7801</v>
      </c>
      <c r="F217">
        <v>21151153</v>
      </c>
      <c r="G217" t="s">
        <v>8737</v>
      </c>
      <c r="H217" t="s">
        <v>8738</v>
      </c>
      <c r="I217">
        <v>262744</v>
      </c>
      <c r="J217" t="s">
        <v>8402</v>
      </c>
      <c r="K217" t="s">
        <v>8404</v>
      </c>
      <c r="L217" t="s">
        <v>8224</v>
      </c>
      <c r="M217" t="s">
        <v>8667</v>
      </c>
      <c r="N217">
        <v>689.66</v>
      </c>
      <c r="Q217">
        <v>689.66</v>
      </c>
      <c r="S217">
        <v>3311.38</v>
      </c>
      <c r="T217">
        <v>264.75</v>
      </c>
      <c r="U217">
        <v>0.08</v>
      </c>
      <c r="V217">
        <v>662.28</v>
      </c>
      <c r="W217">
        <v>88.25</v>
      </c>
      <c r="X217" s="83" t="str">
        <f t="shared" si="6"/>
        <v>2115 - CHV NEW ORLEANS</v>
      </c>
      <c r="Y217" s="83">
        <f t="shared" si="7"/>
        <v>3</v>
      </c>
    </row>
    <row r="218" spans="1:25" x14ac:dyDescent="0.25">
      <c r="A218" t="s">
        <v>7</v>
      </c>
      <c r="B218" t="s">
        <v>8651</v>
      </c>
      <c r="C218" t="s">
        <v>8735</v>
      </c>
      <c r="D218" t="s">
        <v>8736</v>
      </c>
      <c r="E218" t="s">
        <v>7801</v>
      </c>
      <c r="F218">
        <v>21151153</v>
      </c>
      <c r="G218" t="s">
        <v>8737</v>
      </c>
      <c r="H218" t="s">
        <v>8738</v>
      </c>
      <c r="I218">
        <v>262744</v>
      </c>
      <c r="J218" t="s">
        <v>8402</v>
      </c>
      <c r="K218" t="s">
        <v>8404</v>
      </c>
      <c r="L218" t="s">
        <v>8224</v>
      </c>
      <c r="M218" t="s">
        <v>8668</v>
      </c>
      <c r="N218">
        <v>355.56</v>
      </c>
      <c r="O218">
        <v>52.5</v>
      </c>
      <c r="P218">
        <v>0.1477</v>
      </c>
      <c r="Q218">
        <v>177.78</v>
      </c>
      <c r="R218">
        <v>52.5</v>
      </c>
      <c r="S218">
        <v>2067.9</v>
      </c>
      <c r="T218">
        <v>2464.09</v>
      </c>
      <c r="U218">
        <v>1.1916</v>
      </c>
      <c r="V218">
        <v>159.07</v>
      </c>
      <c r="W218">
        <v>164.27266666666668</v>
      </c>
      <c r="X218" s="83" t="str">
        <f t="shared" si="6"/>
        <v>2115 - CHV NEW ORLEANS</v>
      </c>
      <c r="Y218" s="83">
        <f t="shared" si="7"/>
        <v>15</v>
      </c>
    </row>
    <row r="219" spans="1:25" x14ac:dyDescent="0.25">
      <c r="A219" t="s">
        <v>7</v>
      </c>
      <c r="B219" t="s">
        <v>8651</v>
      </c>
      <c r="C219" t="s">
        <v>8735</v>
      </c>
      <c r="D219" t="s">
        <v>8736</v>
      </c>
      <c r="E219" t="s">
        <v>7801</v>
      </c>
      <c r="F219">
        <v>21151153</v>
      </c>
      <c r="G219" t="s">
        <v>8737</v>
      </c>
      <c r="H219" t="s">
        <v>8738</v>
      </c>
      <c r="I219">
        <v>262744</v>
      </c>
      <c r="J219" t="s">
        <v>8402</v>
      </c>
      <c r="K219" t="s">
        <v>8404</v>
      </c>
      <c r="L219" t="s">
        <v>8224</v>
      </c>
      <c r="M219" t="s">
        <v>8670</v>
      </c>
      <c r="N219">
        <v>2117.64</v>
      </c>
      <c r="O219">
        <v>708.16</v>
      </c>
      <c r="P219">
        <v>0.33439999999999998</v>
      </c>
      <c r="Q219">
        <v>705.88</v>
      </c>
      <c r="R219">
        <v>354.08</v>
      </c>
      <c r="S219">
        <v>15446.76</v>
      </c>
      <c r="T219">
        <v>9973.15</v>
      </c>
      <c r="U219">
        <v>0.64559999999999995</v>
      </c>
      <c r="V219">
        <v>671.6</v>
      </c>
      <c r="W219">
        <v>623.32187499999998</v>
      </c>
      <c r="X219" s="83" t="str">
        <f t="shared" si="6"/>
        <v>2115 - CHV NEW ORLEANS</v>
      </c>
      <c r="Y219" s="83">
        <f t="shared" si="7"/>
        <v>16</v>
      </c>
    </row>
    <row r="220" spans="1:25" x14ac:dyDescent="0.25">
      <c r="A220" t="s">
        <v>7</v>
      </c>
      <c r="B220" t="s">
        <v>8651</v>
      </c>
      <c r="C220" t="s">
        <v>8735</v>
      </c>
      <c r="D220" t="s">
        <v>8736</v>
      </c>
      <c r="E220" t="s">
        <v>7801</v>
      </c>
      <c r="F220">
        <v>21151153</v>
      </c>
      <c r="G220" t="s">
        <v>8737</v>
      </c>
      <c r="H220" t="s">
        <v>8738</v>
      </c>
      <c r="I220">
        <v>262744</v>
      </c>
      <c r="J220" t="s">
        <v>8402</v>
      </c>
      <c r="K220" t="s">
        <v>8404</v>
      </c>
      <c r="L220" t="s">
        <v>8224</v>
      </c>
      <c r="M220" t="s">
        <v>8671</v>
      </c>
      <c r="N220">
        <v>3926.86</v>
      </c>
      <c r="O220">
        <v>370.09</v>
      </c>
      <c r="P220">
        <v>9.4200000000000006E-2</v>
      </c>
      <c r="Q220">
        <v>560.98</v>
      </c>
      <c r="R220">
        <v>92.522499999999994</v>
      </c>
      <c r="S220">
        <v>34234.01</v>
      </c>
      <c r="T220">
        <v>22763.19</v>
      </c>
      <c r="U220">
        <v>0.66490000000000005</v>
      </c>
      <c r="V220">
        <v>543.4</v>
      </c>
      <c r="W220">
        <v>455.26379999999995</v>
      </c>
      <c r="X220" s="83" t="str">
        <f t="shared" si="6"/>
        <v>2115 - CHV NEW ORLEANS</v>
      </c>
      <c r="Y220" s="83">
        <f t="shared" si="7"/>
        <v>50</v>
      </c>
    </row>
    <row r="221" spans="1:25" x14ac:dyDescent="0.25">
      <c r="A221" t="s">
        <v>7</v>
      </c>
      <c r="B221" t="s">
        <v>8651</v>
      </c>
      <c r="C221" t="s">
        <v>8735</v>
      </c>
      <c r="D221" t="s">
        <v>8736</v>
      </c>
      <c r="E221" t="s">
        <v>7801</v>
      </c>
      <c r="F221">
        <v>21151153</v>
      </c>
      <c r="G221" t="s">
        <v>8737</v>
      </c>
      <c r="H221" t="s">
        <v>8738</v>
      </c>
      <c r="I221">
        <v>262744</v>
      </c>
      <c r="J221" t="s">
        <v>8402</v>
      </c>
      <c r="K221" t="s">
        <v>8404</v>
      </c>
      <c r="L221" t="s">
        <v>8224</v>
      </c>
      <c r="M221" t="s">
        <v>8672</v>
      </c>
      <c r="N221">
        <v>453.33</v>
      </c>
      <c r="Q221">
        <v>453.33</v>
      </c>
      <c r="S221">
        <v>2995.94</v>
      </c>
      <c r="T221">
        <v>465.37</v>
      </c>
      <c r="U221">
        <v>0.15529999999999999</v>
      </c>
      <c r="V221">
        <v>427.99</v>
      </c>
      <c r="W221">
        <v>77.561666666666667</v>
      </c>
      <c r="X221" s="83" t="str">
        <f t="shared" si="6"/>
        <v>2115 - CHV NEW ORLEANS</v>
      </c>
      <c r="Y221" s="83">
        <f t="shared" si="7"/>
        <v>6</v>
      </c>
    </row>
    <row r="222" spans="1:25" x14ac:dyDescent="0.25">
      <c r="A222" t="s">
        <v>7</v>
      </c>
      <c r="B222" t="s">
        <v>8651</v>
      </c>
      <c r="C222" t="s">
        <v>8735</v>
      </c>
      <c r="D222" t="s">
        <v>8736</v>
      </c>
      <c r="E222" t="s">
        <v>7801</v>
      </c>
      <c r="F222">
        <v>21151153</v>
      </c>
      <c r="G222" t="s">
        <v>8737</v>
      </c>
      <c r="H222" t="s">
        <v>8738</v>
      </c>
      <c r="I222">
        <v>262744</v>
      </c>
      <c r="J222" t="s">
        <v>8402</v>
      </c>
      <c r="K222" t="s">
        <v>8404</v>
      </c>
      <c r="L222" t="s">
        <v>8224</v>
      </c>
      <c r="M222" t="s">
        <v>8673</v>
      </c>
      <c r="N222">
        <v>846.66</v>
      </c>
      <c r="Q222">
        <v>423.33</v>
      </c>
      <c r="S222">
        <v>7101.38</v>
      </c>
      <c r="T222">
        <v>2264.0500000000002</v>
      </c>
      <c r="U222">
        <v>0.31879999999999997</v>
      </c>
      <c r="V222">
        <v>394.52</v>
      </c>
      <c r="W222">
        <v>150.93666666666667</v>
      </c>
      <c r="X222" s="83" t="str">
        <f t="shared" si="6"/>
        <v>2115 - CHV NEW ORLEANS</v>
      </c>
      <c r="Y222" s="83">
        <f t="shared" si="7"/>
        <v>15.000000000000002</v>
      </c>
    </row>
    <row r="223" spans="1:25" x14ac:dyDescent="0.25">
      <c r="A223" t="s">
        <v>7</v>
      </c>
      <c r="B223" t="s">
        <v>8651</v>
      </c>
      <c r="C223" t="s">
        <v>8735</v>
      </c>
      <c r="D223" t="s">
        <v>8736</v>
      </c>
      <c r="E223" t="s">
        <v>7801</v>
      </c>
      <c r="F223">
        <v>21151153</v>
      </c>
      <c r="G223" t="s">
        <v>8737</v>
      </c>
      <c r="H223" t="s">
        <v>8738</v>
      </c>
      <c r="I223">
        <v>262744</v>
      </c>
      <c r="J223" t="s">
        <v>8402</v>
      </c>
      <c r="K223" t="s">
        <v>8404</v>
      </c>
      <c r="L223" t="s">
        <v>8224</v>
      </c>
      <c r="M223" t="s">
        <v>8674</v>
      </c>
      <c r="N223">
        <v>321.83999999999997</v>
      </c>
      <c r="O223">
        <v>438.75</v>
      </c>
      <c r="P223">
        <v>1.3633</v>
      </c>
      <c r="Q223">
        <v>321.83999999999997</v>
      </c>
      <c r="S223">
        <v>1095.19</v>
      </c>
      <c r="T223">
        <v>703.51</v>
      </c>
      <c r="U223">
        <v>0.64239999999999997</v>
      </c>
      <c r="V223">
        <v>219.04</v>
      </c>
      <c r="W223">
        <v>140.702</v>
      </c>
      <c r="X223" s="83" t="str">
        <f t="shared" si="6"/>
        <v>2115 - CHV NEW ORLEANS</v>
      </c>
      <c r="Y223" s="83">
        <f t="shared" si="7"/>
        <v>5</v>
      </c>
    </row>
    <row r="224" spans="1:25" x14ac:dyDescent="0.25">
      <c r="A224" t="s">
        <v>7</v>
      </c>
      <c r="B224" t="s">
        <v>8651</v>
      </c>
      <c r="C224" t="s">
        <v>8735</v>
      </c>
      <c r="D224" t="s">
        <v>8736</v>
      </c>
      <c r="E224" t="s">
        <v>7801</v>
      </c>
      <c r="F224">
        <v>21151153</v>
      </c>
      <c r="G224" t="s">
        <v>8737</v>
      </c>
      <c r="H224" t="s">
        <v>8738</v>
      </c>
      <c r="I224">
        <v>262744</v>
      </c>
      <c r="J224" t="s">
        <v>8402</v>
      </c>
      <c r="K224" t="s">
        <v>8404</v>
      </c>
      <c r="L224" t="s">
        <v>8224</v>
      </c>
      <c r="M224" t="s">
        <v>8675</v>
      </c>
      <c r="N224">
        <v>0</v>
      </c>
      <c r="S224">
        <v>450.14</v>
      </c>
      <c r="V224">
        <v>90.03</v>
      </c>
      <c r="X224" s="83" t="str">
        <f t="shared" si="6"/>
        <v>2115 - CHV NEW ORLEANS</v>
      </c>
      <c r="Y224" s="83">
        <f t="shared" si="7"/>
        <v>0</v>
      </c>
    </row>
    <row r="225" spans="1:25" x14ac:dyDescent="0.25">
      <c r="A225" t="s">
        <v>7</v>
      </c>
      <c r="B225" t="s">
        <v>8651</v>
      </c>
      <c r="C225" t="s">
        <v>8735</v>
      </c>
      <c r="D225" t="s">
        <v>8736</v>
      </c>
      <c r="E225" t="s">
        <v>7801</v>
      </c>
      <c r="F225">
        <v>21151156</v>
      </c>
      <c r="G225" t="s">
        <v>8739</v>
      </c>
      <c r="H225" t="s">
        <v>8740</v>
      </c>
      <c r="I225">
        <v>114173</v>
      </c>
      <c r="J225" t="s">
        <v>8232</v>
      </c>
      <c r="K225" t="s">
        <v>8234</v>
      </c>
      <c r="L225" t="s">
        <v>8224</v>
      </c>
      <c r="M225" t="s">
        <v>8657</v>
      </c>
      <c r="N225">
        <v>0</v>
      </c>
      <c r="O225" t="s">
        <v>8452</v>
      </c>
      <c r="P225" t="s">
        <v>8452</v>
      </c>
      <c r="S225">
        <v>109.76</v>
      </c>
      <c r="T225">
        <v>367.5</v>
      </c>
      <c r="U225">
        <v>3.3481999999999998</v>
      </c>
      <c r="V225">
        <v>109.76</v>
      </c>
      <c r="W225">
        <v>367.5</v>
      </c>
      <c r="X225" s="83" t="str">
        <f t="shared" si="6"/>
        <v>2115 - CHV NEW ORLEANS</v>
      </c>
      <c r="Y225" s="83">
        <f t="shared" si="7"/>
        <v>1</v>
      </c>
    </row>
    <row r="226" spans="1:25" x14ac:dyDescent="0.25">
      <c r="A226" t="s">
        <v>7</v>
      </c>
      <c r="B226" t="s">
        <v>8651</v>
      </c>
      <c r="C226" t="s">
        <v>8735</v>
      </c>
      <c r="D226" t="s">
        <v>8736</v>
      </c>
      <c r="E226" t="s">
        <v>7801</v>
      </c>
      <c r="F226">
        <v>21151156</v>
      </c>
      <c r="G226" t="s">
        <v>8739</v>
      </c>
      <c r="H226" t="s">
        <v>8740</v>
      </c>
      <c r="I226">
        <v>114173</v>
      </c>
      <c r="J226" t="s">
        <v>8232</v>
      </c>
      <c r="K226" t="s">
        <v>8234</v>
      </c>
      <c r="L226" t="s">
        <v>8224</v>
      </c>
      <c r="M226" t="s">
        <v>8658</v>
      </c>
      <c r="N226">
        <v>384.62</v>
      </c>
      <c r="O226" t="s">
        <v>8452</v>
      </c>
      <c r="P226" t="s">
        <v>8452</v>
      </c>
      <c r="Q226">
        <v>384.62</v>
      </c>
      <c r="S226">
        <v>1245.58</v>
      </c>
      <c r="T226">
        <v>105</v>
      </c>
      <c r="U226">
        <v>8.43E-2</v>
      </c>
      <c r="V226">
        <v>311.39999999999998</v>
      </c>
      <c r="W226">
        <v>17.5</v>
      </c>
      <c r="X226" s="83" t="str">
        <f t="shared" si="6"/>
        <v>2115 - CHV NEW ORLEANS</v>
      </c>
      <c r="Y226" s="83">
        <f t="shared" si="7"/>
        <v>6</v>
      </c>
    </row>
    <row r="227" spans="1:25" x14ac:dyDescent="0.25">
      <c r="A227" t="s">
        <v>7</v>
      </c>
      <c r="B227" t="s">
        <v>8651</v>
      </c>
      <c r="C227" t="s">
        <v>8735</v>
      </c>
      <c r="D227" t="s">
        <v>8736</v>
      </c>
      <c r="E227" t="s">
        <v>7801</v>
      </c>
      <c r="F227">
        <v>21151156</v>
      </c>
      <c r="G227" t="s">
        <v>8739</v>
      </c>
      <c r="H227" t="s">
        <v>8740</v>
      </c>
      <c r="I227">
        <v>114173</v>
      </c>
      <c r="J227" t="s">
        <v>8232</v>
      </c>
      <c r="K227" t="s">
        <v>8234</v>
      </c>
      <c r="L227" t="s">
        <v>8224</v>
      </c>
      <c r="M227" t="s">
        <v>8660</v>
      </c>
      <c r="N227">
        <v>0</v>
      </c>
      <c r="O227" t="s">
        <v>8452</v>
      </c>
      <c r="P227" t="s">
        <v>8452</v>
      </c>
      <c r="S227">
        <v>46.5</v>
      </c>
      <c r="V227">
        <v>15.5</v>
      </c>
      <c r="X227" s="83" t="str">
        <f t="shared" si="6"/>
        <v>2115 - CHV NEW ORLEANS</v>
      </c>
      <c r="Y227" s="83">
        <f t="shared" si="7"/>
        <v>0</v>
      </c>
    </row>
    <row r="228" spans="1:25" x14ac:dyDescent="0.25">
      <c r="A228" t="s">
        <v>7</v>
      </c>
      <c r="B228" t="s">
        <v>8651</v>
      </c>
      <c r="C228" t="s">
        <v>8735</v>
      </c>
      <c r="D228" t="s">
        <v>8736</v>
      </c>
      <c r="E228" t="s">
        <v>7801</v>
      </c>
      <c r="F228">
        <v>21151156</v>
      </c>
      <c r="G228" t="s">
        <v>8739</v>
      </c>
      <c r="H228" t="s">
        <v>8740</v>
      </c>
      <c r="I228">
        <v>114173</v>
      </c>
      <c r="J228" t="s">
        <v>8232</v>
      </c>
      <c r="K228" t="s">
        <v>8234</v>
      </c>
      <c r="L228" t="s">
        <v>8224</v>
      </c>
      <c r="M228" t="s">
        <v>8661</v>
      </c>
      <c r="N228">
        <v>25</v>
      </c>
      <c r="O228" t="s">
        <v>8452</v>
      </c>
      <c r="P228" t="s">
        <v>8452</v>
      </c>
      <c r="Q228">
        <v>25</v>
      </c>
      <c r="S228">
        <v>121.39</v>
      </c>
      <c r="V228">
        <v>24.28</v>
      </c>
      <c r="X228" s="83" t="str">
        <f t="shared" si="6"/>
        <v>2115 - CHV NEW ORLEANS</v>
      </c>
      <c r="Y228" s="83">
        <f t="shared" si="7"/>
        <v>0</v>
      </c>
    </row>
    <row r="229" spans="1:25" x14ac:dyDescent="0.25">
      <c r="A229" t="s">
        <v>7</v>
      </c>
      <c r="B229" t="s">
        <v>8651</v>
      </c>
      <c r="C229" t="s">
        <v>8735</v>
      </c>
      <c r="D229" t="s">
        <v>8736</v>
      </c>
      <c r="E229" t="s">
        <v>7801</v>
      </c>
      <c r="F229">
        <v>21151156</v>
      </c>
      <c r="G229" t="s">
        <v>8739</v>
      </c>
      <c r="H229" t="s">
        <v>8740</v>
      </c>
      <c r="I229">
        <v>114173</v>
      </c>
      <c r="J229" t="s">
        <v>8232</v>
      </c>
      <c r="K229" t="s">
        <v>8234</v>
      </c>
      <c r="L229" t="s">
        <v>8224</v>
      </c>
      <c r="M229" t="s">
        <v>8662</v>
      </c>
      <c r="N229">
        <v>0</v>
      </c>
      <c r="O229" t="s">
        <v>8452</v>
      </c>
      <c r="P229" t="s">
        <v>8452</v>
      </c>
      <c r="S229">
        <v>831.25</v>
      </c>
      <c r="T229">
        <v>426.25</v>
      </c>
      <c r="U229">
        <v>0.51280000000000003</v>
      </c>
      <c r="V229">
        <v>138.54</v>
      </c>
      <c r="W229">
        <v>213.125</v>
      </c>
      <c r="X229" s="83" t="str">
        <f t="shared" si="6"/>
        <v>2115 - CHV NEW ORLEANS</v>
      </c>
      <c r="Y229" s="83">
        <f t="shared" si="7"/>
        <v>2</v>
      </c>
    </row>
    <row r="230" spans="1:25" x14ac:dyDescent="0.25">
      <c r="A230" t="s">
        <v>7</v>
      </c>
      <c r="B230" t="s">
        <v>8651</v>
      </c>
      <c r="C230" t="s">
        <v>8735</v>
      </c>
      <c r="D230" t="s">
        <v>8736</v>
      </c>
      <c r="E230" t="s">
        <v>7801</v>
      </c>
      <c r="F230">
        <v>21151156</v>
      </c>
      <c r="G230" t="s">
        <v>8739</v>
      </c>
      <c r="H230" t="s">
        <v>8740</v>
      </c>
      <c r="I230">
        <v>114173</v>
      </c>
      <c r="J230" t="s">
        <v>8232</v>
      </c>
      <c r="K230" t="s">
        <v>8234</v>
      </c>
      <c r="L230" t="s">
        <v>8224</v>
      </c>
      <c r="M230" t="s">
        <v>8663</v>
      </c>
      <c r="O230" t="s">
        <v>8452</v>
      </c>
      <c r="P230" t="s">
        <v>8452</v>
      </c>
      <c r="S230">
        <v>22.99</v>
      </c>
      <c r="V230">
        <v>22.99</v>
      </c>
      <c r="X230" s="83" t="str">
        <f t="shared" si="6"/>
        <v>2115 - CHV NEW ORLEANS</v>
      </c>
      <c r="Y230" s="83">
        <f t="shared" si="7"/>
        <v>0</v>
      </c>
    </row>
    <row r="231" spans="1:25" x14ac:dyDescent="0.25">
      <c r="A231" t="s">
        <v>7</v>
      </c>
      <c r="B231" t="s">
        <v>8651</v>
      </c>
      <c r="C231" t="s">
        <v>8735</v>
      </c>
      <c r="D231" t="s">
        <v>8736</v>
      </c>
      <c r="E231" t="s">
        <v>7801</v>
      </c>
      <c r="F231">
        <v>21151156</v>
      </c>
      <c r="G231" t="s">
        <v>8739</v>
      </c>
      <c r="H231" t="s">
        <v>8740</v>
      </c>
      <c r="I231">
        <v>114173</v>
      </c>
      <c r="J231" t="s">
        <v>8232</v>
      </c>
      <c r="K231" t="s">
        <v>8234</v>
      </c>
      <c r="L231" t="s">
        <v>8224</v>
      </c>
      <c r="M231" t="s">
        <v>8664</v>
      </c>
      <c r="N231">
        <v>173.92</v>
      </c>
      <c r="O231" t="s">
        <v>8452</v>
      </c>
      <c r="P231" t="s">
        <v>8452</v>
      </c>
      <c r="Q231">
        <v>86.96</v>
      </c>
      <c r="S231">
        <v>529.46</v>
      </c>
      <c r="V231">
        <v>88.24</v>
      </c>
      <c r="X231" s="83" t="str">
        <f t="shared" si="6"/>
        <v>2115 - CHV NEW ORLEANS</v>
      </c>
      <c r="Y231" s="83">
        <f t="shared" si="7"/>
        <v>0</v>
      </c>
    </row>
    <row r="232" spans="1:25" x14ac:dyDescent="0.25">
      <c r="A232" t="s">
        <v>7</v>
      </c>
      <c r="B232" t="s">
        <v>8651</v>
      </c>
      <c r="C232" t="s">
        <v>8735</v>
      </c>
      <c r="D232" t="s">
        <v>8736</v>
      </c>
      <c r="E232" t="s">
        <v>7801</v>
      </c>
      <c r="F232">
        <v>21151156</v>
      </c>
      <c r="G232" t="s">
        <v>8739</v>
      </c>
      <c r="H232" t="s">
        <v>8740</v>
      </c>
      <c r="I232">
        <v>114173</v>
      </c>
      <c r="J232" t="s">
        <v>8232</v>
      </c>
      <c r="K232" t="s">
        <v>8234</v>
      </c>
      <c r="L232" t="s">
        <v>8224</v>
      </c>
      <c r="M232" t="s">
        <v>8665</v>
      </c>
      <c r="N232">
        <v>0</v>
      </c>
      <c r="O232" t="s">
        <v>8452</v>
      </c>
      <c r="P232" t="s">
        <v>8452</v>
      </c>
      <c r="S232">
        <v>279.22000000000003</v>
      </c>
      <c r="V232">
        <v>46.54</v>
      </c>
      <c r="X232" s="83" t="str">
        <f t="shared" si="6"/>
        <v>2115 - CHV NEW ORLEANS</v>
      </c>
      <c r="Y232" s="83">
        <f t="shared" si="7"/>
        <v>0</v>
      </c>
    </row>
    <row r="233" spans="1:25" x14ac:dyDescent="0.25">
      <c r="A233" t="s">
        <v>7</v>
      </c>
      <c r="B233" t="s">
        <v>8651</v>
      </c>
      <c r="C233" t="s">
        <v>8735</v>
      </c>
      <c r="D233" t="s">
        <v>8736</v>
      </c>
      <c r="E233" t="s">
        <v>7801</v>
      </c>
      <c r="F233">
        <v>21151156</v>
      </c>
      <c r="G233" t="s">
        <v>8739</v>
      </c>
      <c r="H233" t="s">
        <v>8740</v>
      </c>
      <c r="I233">
        <v>114173</v>
      </c>
      <c r="J233" t="s">
        <v>8232</v>
      </c>
      <c r="K233" t="s">
        <v>8234</v>
      </c>
      <c r="L233" t="s">
        <v>8224</v>
      </c>
      <c r="M233" t="s">
        <v>8667</v>
      </c>
      <c r="N233">
        <v>689.66</v>
      </c>
      <c r="O233">
        <v>1770</v>
      </c>
      <c r="P233">
        <v>2.5665</v>
      </c>
      <c r="Q233">
        <v>689.66</v>
      </c>
      <c r="S233">
        <v>5501.86</v>
      </c>
      <c r="T233">
        <v>1770</v>
      </c>
      <c r="U233">
        <v>0.32169999999999999</v>
      </c>
      <c r="V233">
        <v>687.73</v>
      </c>
      <c r="W233">
        <v>442.5</v>
      </c>
      <c r="X233" s="83" t="str">
        <f t="shared" si="6"/>
        <v>2115 - CHV NEW ORLEANS</v>
      </c>
      <c r="Y233" s="83">
        <f t="shared" si="7"/>
        <v>4</v>
      </c>
    </row>
    <row r="234" spans="1:25" x14ac:dyDescent="0.25">
      <c r="A234" t="s">
        <v>7</v>
      </c>
      <c r="B234" t="s">
        <v>8651</v>
      </c>
      <c r="C234" t="s">
        <v>8735</v>
      </c>
      <c r="D234" t="s">
        <v>8736</v>
      </c>
      <c r="E234" t="s">
        <v>7801</v>
      </c>
      <c r="F234">
        <v>21151156</v>
      </c>
      <c r="G234" t="s">
        <v>8739</v>
      </c>
      <c r="H234" t="s">
        <v>8740</v>
      </c>
      <c r="I234">
        <v>114173</v>
      </c>
      <c r="J234" t="s">
        <v>8232</v>
      </c>
      <c r="K234" t="s">
        <v>8234</v>
      </c>
      <c r="L234" t="s">
        <v>8224</v>
      </c>
      <c r="M234" t="s">
        <v>8668</v>
      </c>
      <c r="N234">
        <v>177.78</v>
      </c>
      <c r="O234">
        <v>101.25</v>
      </c>
      <c r="P234">
        <v>0.56950000000000001</v>
      </c>
      <c r="Q234">
        <v>177.78</v>
      </c>
      <c r="R234">
        <v>50.625</v>
      </c>
      <c r="S234">
        <v>1705.98</v>
      </c>
      <c r="T234">
        <v>120.42</v>
      </c>
      <c r="U234">
        <v>7.0599999999999996E-2</v>
      </c>
      <c r="V234">
        <v>155.09</v>
      </c>
      <c r="W234">
        <v>30.105</v>
      </c>
      <c r="X234" s="83" t="str">
        <f t="shared" si="6"/>
        <v>2115 - CHV NEW ORLEANS</v>
      </c>
      <c r="Y234" s="83">
        <f t="shared" si="7"/>
        <v>4</v>
      </c>
    </row>
    <row r="235" spans="1:25" x14ac:dyDescent="0.25">
      <c r="A235" t="s">
        <v>7</v>
      </c>
      <c r="B235" t="s">
        <v>8651</v>
      </c>
      <c r="C235" t="s">
        <v>8735</v>
      </c>
      <c r="D235" t="s">
        <v>8736</v>
      </c>
      <c r="E235" t="s">
        <v>7801</v>
      </c>
      <c r="F235">
        <v>21151156</v>
      </c>
      <c r="G235" t="s">
        <v>8739</v>
      </c>
      <c r="H235" t="s">
        <v>8740</v>
      </c>
      <c r="I235">
        <v>114173</v>
      </c>
      <c r="J235" t="s">
        <v>8232</v>
      </c>
      <c r="K235" t="s">
        <v>8234</v>
      </c>
      <c r="L235" t="s">
        <v>8224</v>
      </c>
      <c r="M235" t="s">
        <v>8669</v>
      </c>
      <c r="N235">
        <v>0</v>
      </c>
      <c r="S235">
        <v>61.8</v>
      </c>
      <c r="V235">
        <v>61.8</v>
      </c>
      <c r="X235" s="83" t="str">
        <f t="shared" si="6"/>
        <v>2115 - CHV NEW ORLEANS</v>
      </c>
      <c r="Y235" s="83">
        <f t="shared" si="7"/>
        <v>0</v>
      </c>
    </row>
    <row r="236" spans="1:25" x14ac:dyDescent="0.25">
      <c r="A236" t="s">
        <v>7</v>
      </c>
      <c r="B236" t="s">
        <v>8651</v>
      </c>
      <c r="C236" t="s">
        <v>8735</v>
      </c>
      <c r="D236" t="s">
        <v>8736</v>
      </c>
      <c r="E236" t="s">
        <v>7801</v>
      </c>
      <c r="F236">
        <v>21151156</v>
      </c>
      <c r="G236" t="s">
        <v>8739</v>
      </c>
      <c r="H236" t="s">
        <v>8740</v>
      </c>
      <c r="I236">
        <v>114173</v>
      </c>
      <c r="J236" t="s">
        <v>8232</v>
      </c>
      <c r="K236" t="s">
        <v>8234</v>
      </c>
      <c r="L236" t="s">
        <v>8224</v>
      </c>
      <c r="M236" t="s">
        <v>8670</v>
      </c>
      <c r="N236">
        <v>1411.76</v>
      </c>
      <c r="O236">
        <v>274.49</v>
      </c>
      <c r="P236">
        <v>0.19439999999999999</v>
      </c>
      <c r="Q236">
        <v>705.88</v>
      </c>
      <c r="R236">
        <v>274.49</v>
      </c>
      <c r="S236">
        <v>6083.29</v>
      </c>
      <c r="T236">
        <v>3607.92</v>
      </c>
      <c r="U236">
        <v>0.59309999999999996</v>
      </c>
      <c r="V236">
        <v>675.92</v>
      </c>
      <c r="W236">
        <v>400.88</v>
      </c>
      <c r="X236" s="83" t="str">
        <f t="shared" si="6"/>
        <v>2115 - CHV NEW ORLEANS</v>
      </c>
      <c r="Y236" s="83">
        <f t="shared" si="7"/>
        <v>9</v>
      </c>
    </row>
    <row r="237" spans="1:25" x14ac:dyDescent="0.25">
      <c r="A237" t="s">
        <v>7</v>
      </c>
      <c r="B237" t="s">
        <v>8651</v>
      </c>
      <c r="C237" t="s">
        <v>8735</v>
      </c>
      <c r="D237" t="s">
        <v>8736</v>
      </c>
      <c r="E237" t="s">
        <v>7801</v>
      </c>
      <c r="F237">
        <v>21151156</v>
      </c>
      <c r="G237" t="s">
        <v>8739</v>
      </c>
      <c r="H237" t="s">
        <v>8740</v>
      </c>
      <c r="I237">
        <v>114173</v>
      </c>
      <c r="J237" t="s">
        <v>8232</v>
      </c>
      <c r="K237" t="s">
        <v>8234</v>
      </c>
      <c r="L237" t="s">
        <v>8224</v>
      </c>
      <c r="M237" t="s">
        <v>8671</v>
      </c>
      <c r="N237">
        <v>3365.88</v>
      </c>
      <c r="O237">
        <v>1664.19</v>
      </c>
      <c r="P237">
        <v>0.49440000000000001</v>
      </c>
      <c r="Q237">
        <v>560.98</v>
      </c>
      <c r="R237">
        <v>416.04750000000001</v>
      </c>
      <c r="S237">
        <v>23967.17</v>
      </c>
      <c r="T237">
        <v>7057.74</v>
      </c>
      <c r="U237">
        <v>0.29449999999999998</v>
      </c>
      <c r="V237">
        <v>544.71</v>
      </c>
      <c r="W237">
        <v>252.06214285714285</v>
      </c>
      <c r="X237" s="83" t="str">
        <f t="shared" si="6"/>
        <v>2115 - CHV NEW ORLEANS</v>
      </c>
      <c r="Y237" s="83">
        <f t="shared" si="7"/>
        <v>28</v>
      </c>
    </row>
    <row r="238" spans="1:25" x14ac:dyDescent="0.25">
      <c r="A238" t="s">
        <v>7</v>
      </c>
      <c r="B238" t="s">
        <v>8651</v>
      </c>
      <c r="C238" t="s">
        <v>8735</v>
      </c>
      <c r="D238" t="s">
        <v>8736</v>
      </c>
      <c r="E238" t="s">
        <v>7801</v>
      </c>
      <c r="F238">
        <v>21151156</v>
      </c>
      <c r="G238" t="s">
        <v>8739</v>
      </c>
      <c r="H238" t="s">
        <v>8740</v>
      </c>
      <c r="I238">
        <v>114173</v>
      </c>
      <c r="J238" t="s">
        <v>8232</v>
      </c>
      <c r="K238" t="s">
        <v>8234</v>
      </c>
      <c r="L238" t="s">
        <v>8224</v>
      </c>
      <c r="M238" t="s">
        <v>8672</v>
      </c>
      <c r="N238">
        <v>453.33</v>
      </c>
      <c r="O238">
        <v>42.29</v>
      </c>
      <c r="P238">
        <v>9.3299999999999994E-2</v>
      </c>
      <c r="Q238">
        <v>453.33</v>
      </c>
      <c r="R238">
        <v>42.29</v>
      </c>
      <c r="S238">
        <v>3403.55</v>
      </c>
      <c r="T238">
        <v>42.29</v>
      </c>
      <c r="U238">
        <v>1.24E-2</v>
      </c>
      <c r="V238">
        <v>425.44</v>
      </c>
      <c r="W238">
        <v>14.096666666666666</v>
      </c>
      <c r="X238" s="83" t="str">
        <f t="shared" si="6"/>
        <v>2115 - CHV NEW ORLEANS</v>
      </c>
      <c r="Y238" s="83">
        <f t="shared" si="7"/>
        <v>3</v>
      </c>
    </row>
    <row r="239" spans="1:25" x14ac:dyDescent="0.25">
      <c r="A239" t="s">
        <v>7</v>
      </c>
      <c r="B239" t="s">
        <v>8651</v>
      </c>
      <c r="C239" t="s">
        <v>8735</v>
      </c>
      <c r="D239" t="s">
        <v>8736</v>
      </c>
      <c r="E239" t="s">
        <v>7801</v>
      </c>
      <c r="F239">
        <v>21151156</v>
      </c>
      <c r="G239" t="s">
        <v>8739</v>
      </c>
      <c r="H239" t="s">
        <v>8740</v>
      </c>
      <c r="I239">
        <v>114173</v>
      </c>
      <c r="J239" t="s">
        <v>8232</v>
      </c>
      <c r="K239" t="s">
        <v>8234</v>
      </c>
      <c r="L239" t="s">
        <v>8224</v>
      </c>
      <c r="M239" t="s">
        <v>8673</v>
      </c>
      <c r="N239">
        <v>846.66</v>
      </c>
      <c r="O239">
        <v>3044.99</v>
      </c>
      <c r="P239">
        <v>3.5964999999999998</v>
      </c>
      <c r="Q239">
        <v>423.33</v>
      </c>
      <c r="R239">
        <v>3044.99</v>
      </c>
      <c r="S239">
        <v>3956.46</v>
      </c>
      <c r="T239">
        <v>3643.12</v>
      </c>
      <c r="U239">
        <v>0.92079999999999995</v>
      </c>
      <c r="V239">
        <v>395.65</v>
      </c>
      <c r="W239">
        <v>455.39</v>
      </c>
      <c r="X239" s="83" t="str">
        <f t="shared" si="6"/>
        <v>2115 - CHV NEW ORLEANS</v>
      </c>
      <c r="Y239" s="83">
        <f t="shared" si="7"/>
        <v>8</v>
      </c>
    </row>
    <row r="240" spans="1:25" x14ac:dyDescent="0.25">
      <c r="A240" t="s">
        <v>7</v>
      </c>
      <c r="B240" t="s">
        <v>8651</v>
      </c>
      <c r="C240" t="s">
        <v>8735</v>
      </c>
      <c r="D240" t="s">
        <v>8736</v>
      </c>
      <c r="E240" t="s">
        <v>7801</v>
      </c>
      <c r="F240">
        <v>21151156</v>
      </c>
      <c r="G240" t="s">
        <v>8739</v>
      </c>
      <c r="H240" t="s">
        <v>8740</v>
      </c>
      <c r="I240">
        <v>114173</v>
      </c>
      <c r="J240" t="s">
        <v>8232</v>
      </c>
      <c r="K240" t="s">
        <v>8234</v>
      </c>
      <c r="L240" t="s">
        <v>8224</v>
      </c>
      <c r="M240" t="s">
        <v>8674</v>
      </c>
      <c r="N240">
        <v>321.83999999999997</v>
      </c>
      <c r="Q240">
        <v>321.83999999999997</v>
      </c>
      <c r="S240">
        <v>1818.43</v>
      </c>
      <c r="T240">
        <v>296.25</v>
      </c>
      <c r="U240">
        <v>0.16289999999999999</v>
      </c>
      <c r="V240">
        <v>227.3</v>
      </c>
      <c r="W240">
        <v>148.125</v>
      </c>
      <c r="X240" s="83" t="str">
        <f t="shared" si="6"/>
        <v>2115 - CHV NEW ORLEANS</v>
      </c>
      <c r="Y240" s="83">
        <f t="shared" si="7"/>
        <v>2</v>
      </c>
    </row>
    <row r="241" spans="1:25" x14ac:dyDescent="0.25">
      <c r="A241" t="s">
        <v>7</v>
      </c>
      <c r="B241" t="s">
        <v>8651</v>
      </c>
      <c r="C241" t="s">
        <v>8735</v>
      </c>
      <c r="D241" t="s">
        <v>8736</v>
      </c>
      <c r="E241" t="s">
        <v>7801</v>
      </c>
      <c r="F241">
        <v>21151156</v>
      </c>
      <c r="G241" t="s">
        <v>8739</v>
      </c>
      <c r="H241" t="s">
        <v>8740</v>
      </c>
      <c r="I241">
        <v>114173</v>
      </c>
      <c r="J241" t="s">
        <v>8232</v>
      </c>
      <c r="K241" t="s">
        <v>8234</v>
      </c>
      <c r="L241" t="s">
        <v>8224</v>
      </c>
      <c r="M241" t="s">
        <v>8675</v>
      </c>
      <c r="N241">
        <v>0</v>
      </c>
      <c r="S241">
        <v>450.14</v>
      </c>
      <c r="V241">
        <v>90.03</v>
      </c>
      <c r="X241" s="83" t="str">
        <f t="shared" si="6"/>
        <v>2115 - CHV NEW ORLEANS</v>
      </c>
      <c r="Y241" s="83">
        <f t="shared" si="7"/>
        <v>0</v>
      </c>
    </row>
    <row r="242" spans="1:25" x14ac:dyDescent="0.25">
      <c r="A242" t="s">
        <v>7</v>
      </c>
      <c r="B242" t="s">
        <v>8651</v>
      </c>
      <c r="C242" t="s">
        <v>8735</v>
      </c>
      <c r="D242" t="s">
        <v>8736</v>
      </c>
      <c r="E242" t="s">
        <v>7801</v>
      </c>
      <c r="F242">
        <v>21151156</v>
      </c>
      <c r="G242" t="s">
        <v>8739</v>
      </c>
      <c r="H242" t="s">
        <v>8740</v>
      </c>
      <c r="I242">
        <v>114257</v>
      </c>
      <c r="J242" t="s">
        <v>7949</v>
      </c>
      <c r="K242" t="s">
        <v>7950</v>
      </c>
      <c r="L242" t="s">
        <v>6</v>
      </c>
      <c r="M242" t="s">
        <v>8657</v>
      </c>
      <c r="N242">
        <v>0</v>
      </c>
      <c r="S242">
        <v>109.76</v>
      </c>
      <c r="V242">
        <v>109.76</v>
      </c>
      <c r="X242" s="83" t="str">
        <f t="shared" si="6"/>
        <v>2115 - CHV NEW ORLEANS</v>
      </c>
      <c r="Y242" s="83">
        <f t="shared" si="7"/>
        <v>0</v>
      </c>
    </row>
    <row r="243" spans="1:25" x14ac:dyDescent="0.25">
      <c r="A243" t="s">
        <v>7</v>
      </c>
      <c r="B243" t="s">
        <v>8651</v>
      </c>
      <c r="C243" t="s">
        <v>8735</v>
      </c>
      <c r="D243" t="s">
        <v>8736</v>
      </c>
      <c r="E243" t="s">
        <v>7801</v>
      </c>
      <c r="F243">
        <v>21151156</v>
      </c>
      <c r="G243" t="s">
        <v>8739</v>
      </c>
      <c r="H243" t="s">
        <v>8740</v>
      </c>
      <c r="I243">
        <v>114257</v>
      </c>
      <c r="J243" t="s">
        <v>7949</v>
      </c>
      <c r="K243" t="s">
        <v>7950</v>
      </c>
      <c r="L243" t="s">
        <v>6</v>
      </c>
      <c r="M243" t="s">
        <v>8660</v>
      </c>
      <c r="N243">
        <v>0</v>
      </c>
      <c r="S243">
        <v>41.12</v>
      </c>
      <c r="V243">
        <v>20.56</v>
      </c>
      <c r="X243" s="83" t="str">
        <f t="shared" si="6"/>
        <v>2115 - CHV NEW ORLEANS</v>
      </c>
      <c r="Y243" s="83">
        <f t="shared" si="7"/>
        <v>0</v>
      </c>
    </row>
    <row r="244" spans="1:25" x14ac:dyDescent="0.25">
      <c r="A244" t="s">
        <v>7</v>
      </c>
      <c r="B244" t="s">
        <v>8651</v>
      </c>
      <c r="C244" t="s">
        <v>8735</v>
      </c>
      <c r="D244" t="s">
        <v>8736</v>
      </c>
      <c r="E244" t="s">
        <v>7801</v>
      </c>
      <c r="F244">
        <v>21151156</v>
      </c>
      <c r="G244" t="s">
        <v>8739</v>
      </c>
      <c r="H244" t="s">
        <v>8740</v>
      </c>
      <c r="I244">
        <v>114257</v>
      </c>
      <c r="J244" t="s">
        <v>7949</v>
      </c>
      <c r="K244" t="s">
        <v>7950</v>
      </c>
      <c r="L244" t="s">
        <v>6</v>
      </c>
      <c r="M244" t="s">
        <v>8661</v>
      </c>
      <c r="N244">
        <v>25</v>
      </c>
      <c r="Q244">
        <v>25</v>
      </c>
      <c r="S244">
        <v>74.260000000000005</v>
      </c>
      <c r="V244">
        <v>24.75</v>
      </c>
      <c r="X244" s="83" t="str">
        <f t="shared" si="6"/>
        <v>2115 - CHV NEW ORLEANS</v>
      </c>
      <c r="Y244" s="83">
        <f t="shared" si="7"/>
        <v>0</v>
      </c>
    </row>
    <row r="245" spans="1:25" x14ac:dyDescent="0.25">
      <c r="A245" t="s">
        <v>7</v>
      </c>
      <c r="B245" t="s">
        <v>8651</v>
      </c>
      <c r="C245" t="s">
        <v>8735</v>
      </c>
      <c r="D245" t="s">
        <v>8736</v>
      </c>
      <c r="E245" t="s">
        <v>7801</v>
      </c>
      <c r="F245">
        <v>21151156</v>
      </c>
      <c r="G245" t="s">
        <v>8739</v>
      </c>
      <c r="H245" t="s">
        <v>8740</v>
      </c>
      <c r="I245">
        <v>114257</v>
      </c>
      <c r="J245" t="s">
        <v>7949</v>
      </c>
      <c r="K245" t="s">
        <v>7950</v>
      </c>
      <c r="L245" t="s">
        <v>6</v>
      </c>
      <c r="M245" t="s">
        <v>8664</v>
      </c>
      <c r="N245">
        <v>86.96</v>
      </c>
      <c r="O245">
        <v>37.5</v>
      </c>
      <c r="P245">
        <v>0.43120000000000003</v>
      </c>
      <c r="Q245">
        <v>86.96</v>
      </c>
      <c r="S245">
        <v>249.31</v>
      </c>
      <c r="T245">
        <v>75</v>
      </c>
      <c r="U245">
        <v>0.30080000000000001</v>
      </c>
      <c r="V245">
        <v>83.1</v>
      </c>
      <c r="W245">
        <v>10.714285714285714</v>
      </c>
      <c r="X245" s="83" t="str">
        <f t="shared" si="6"/>
        <v>2115 - CHV NEW ORLEANS</v>
      </c>
      <c r="Y245" s="83">
        <f t="shared" si="7"/>
        <v>7.0000000000000009</v>
      </c>
    </row>
    <row r="246" spans="1:25" x14ac:dyDescent="0.25">
      <c r="A246" t="s">
        <v>7</v>
      </c>
      <c r="B246" t="s">
        <v>8651</v>
      </c>
      <c r="C246" t="s">
        <v>8735</v>
      </c>
      <c r="D246" t="s">
        <v>8736</v>
      </c>
      <c r="E246" t="s">
        <v>7801</v>
      </c>
      <c r="F246">
        <v>21151156</v>
      </c>
      <c r="G246" t="s">
        <v>8739</v>
      </c>
      <c r="H246" t="s">
        <v>8740</v>
      </c>
      <c r="I246">
        <v>114257</v>
      </c>
      <c r="J246" t="s">
        <v>7949</v>
      </c>
      <c r="K246" t="s">
        <v>7950</v>
      </c>
      <c r="L246" t="s">
        <v>6</v>
      </c>
      <c r="M246" t="s">
        <v>8667</v>
      </c>
      <c r="N246">
        <v>689.66</v>
      </c>
      <c r="Q246">
        <v>689.66</v>
      </c>
      <c r="S246">
        <v>1893.74</v>
      </c>
      <c r="T246">
        <v>1630.38</v>
      </c>
      <c r="U246">
        <v>0.8609</v>
      </c>
      <c r="V246">
        <v>631.25</v>
      </c>
      <c r="W246">
        <v>815.19</v>
      </c>
      <c r="X246" s="83" t="str">
        <f t="shared" si="6"/>
        <v>2115 - CHV NEW ORLEANS</v>
      </c>
      <c r="Y246" s="83">
        <f t="shared" si="7"/>
        <v>2</v>
      </c>
    </row>
    <row r="247" spans="1:25" x14ac:dyDescent="0.25">
      <c r="A247" t="s">
        <v>7</v>
      </c>
      <c r="B247" t="s">
        <v>8651</v>
      </c>
      <c r="C247" t="s">
        <v>8735</v>
      </c>
      <c r="D247" t="s">
        <v>8736</v>
      </c>
      <c r="E247" t="s">
        <v>7801</v>
      </c>
      <c r="F247">
        <v>21151156</v>
      </c>
      <c r="G247" t="s">
        <v>8739</v>
      </c>
      <c r="H247" t="s">
        <v>8740</v>
      </c>
      <c r="I247">
        <v>114257</v>
      </c>
      <c r="J247" t="s">
        <v>7949</v>
      </c>
      <c r="K247" t="s">
        <v>7950</v>
      </c>
      <c r="L247" t="s">
        <v>6</v>
      </c>
      <c r="M247" t="s">
        <v>8668</v>
      </c>
      <c r="N247">
        <v>177.78</v>
      </c>
      <c r="O247">
        <v>371.25</v>
      </c>
      <c r="P247">
        <v>2.0882999999999998</v>
      </c>
      <c r="Q247">
        <v>177.78</v>
      </c>
      <c r="S247">
        <v>1076.96</v>
      </c>
      <c r="T247">
        <v>534.42999999999995</v>
      </c>
      <c r="U247">
        <v>0.49619999999999997</v>
      </c>
      <c r="V247">
        <v>153.85</v>
      </c>
      <c r="W247">
        <v>89.071666666666658</v>
      </c>
      <c r="X247" s="83" t="str">
        <f t="shared" si="6"/>
        <v>2115 - CHV NEW ORLEANS</v>
      </c>
      <c r="Y247" s="83">
        <f t="shared" si="7"/>
        <v>6</v>
      </c>
    </row>
    <row r="248" spans="1:25" x14ac:dyDescent="0.25">
      <c r="A248" t="s">
        <v>7</v>
      </c>
      <c r="B248" t="s">
        <v>8651</v>
      </c>
      <c r="C248" t="s">
        <v>8735</v>
      </c>
      <c r="D248" t="s">
        <v>8736</v>
      </c>
      <c r="E248" t="s">
        <v>7801</v>
      </c>
      <c r="F248">
        <v>21151156</v>
      </c>
      <c r="G248" t="s">
        <v>8739</v>
      </c>
      <c r="H248" t="s">
        <v>8740</v>
      </c>
      <c r="I248">
        <v>114257</v>
      </c>
      <c r="J248" t="s">
        <v>7949</v>
      </c>
      <c r="K248" t="s">
        <v>7950</v>
      </c>
      <c r="L248" t="s">
        <v>6</v>
      </c>
      <c r="M248" t="s">
        <v>8670</v>
      </c>
      <c r="N248">
        <v>2117.64</v>
      </c>
      <c r="O248">
        <v>3368.22</v>
      </c>
      <c r="P248">
        <v>1.5906</v>
      </c>
      <c r="Q248">
        <v>705.88</v>
      </c>
      <c r="R248">
        <v>3368.22</v>
      </c>
      <c r="S248">
        <v>13042</v>
      </c>
      <c r="T248">
        <v>25612.720000000001</v>
      </c>
      <c r="U248">
        <v>1.9639</v>
      </c>
      <c r="V248">
        <v>686.42</v>
      </c>
      <c r="W248">
        <v>1600.7950000000001</v>
      </c>
      <c r="X248" s="83" t="str">
        <f t="shared" si="6"/>
        <v>2115 - CHV NEW ORLEANS</v>
      </c>
      <c r="Y248" s="83">
        <f t="shared" si="7"/>
        <v>16</v>
      </c>
    </row>
    <row r="249" spans="1:25" x14ac:dyDescent="0.25">
      <c r="A249" t="s">
        <v>7</v>
      </c>
      <c r="B249" t="s">
        <v>8651</v>
      </c>
      <c r="C249" t="s">
        <v>8735</v>
      </c>
      <c r="D249" t="s">
        <v>8736</v>
      </c>
      <c r="E249" t="s">
        <v>7801</v>
      </c>
      <c r="F249">
        <v>21151156</v>
      </c>
      <c r="G249" t="s">
        <v>8739</v>
      </c>
      <c r="H249" t="s">
        <v>8740</v>
      </c>
      <c r="I249">
        <v>114257</v>
      </c>
      <c r="J249" t="s">
        <v>7949</v>
      </c>
      <c r="K249" t="s">
        <v>7950</v>
      </c>
      <c r="L249" t="s">
        <v>6</v>
      </c>
      <c r="M249" t="s">
        <v>8671</v>
      </c>
      <c r="N249">
        <v>2804.9</v>
      </c>
      <c r="O249">
        <v>1799.47</v>
      </c>
      <c r="P249">
        <v>0.64149999999999996</v>
      </c>
      <c r="Q249">
        <v>560.98</v>
      </c>
      <c r="R249">
        <v>899.73500000000001</v>
      </c>
      <c r="S249">
        <v>24586.19</v>
      </c>
      <c r="T249">
        <v>28663.15</v>
      </c>
      <c r="U249">
        <v>1.1657999999999999</v>
      </c>
      <c r="V249">
        <v>546.36</v>
      </c>
      <c r="W249">
        <v>774.67972972972973</v>
      </c>
      <c r="X249" s="83" t="str">
        <f t="shared" si="6"/>
        <v>2115 - CHV NEW ORLEANS</v>
      </c>
      <c r="Y249" s="83">
        <f t="shared" si="7"/>
        <v>37</v>
      </c>
    </row>
    <row r="250" spans="1:25" x14ac:dyDescent="0.25">
      <c r="A250" t="s">
        <v>7</v>
      </c>
      <c r="B250" t="s">
        <v>8651</v>
      </c>
      <c r="C250" t="s">
        <v>8735</v>
      </c>
      <c r="D250" t="s">
        <v>8736</v>
      </c>
      <c r="E250" t="s">
        <v>7801</v>
      </c>
      <c r="F250">
        <v>21151156</v>
      </c>
      <c r="G250" t="s">
        <v>8739</v>
      </c>
      <c r="H250" t="s">
        <v>8740</v>
      </c>
      <c r="I250">
        <v>114257</v>
      </c>
      <c r="J250" t="s">
        <v>7949</v>
      </c>
      <c r="K250" t="s">
        <v>7950</v>
      </c>
      <c r="L250" t="s">
        <v>6</v>
      </c>
      <c r="M250" t="s">
        <v>8673</v>
      </c>
      <c r="N250">
        <v>423.33</v>
      </c>
      <c r="O250">
        <v>393.75</v>
      </c>
      <c r="P250">
        <v>0.93010000000000004</v>
      </c>
      <c r="Q250">
        <v>423.33</v>
      </c>
      <c r="S250">
        <v>5520.12</v>
      </c>
      <c r="T250">
        <v>2222.48</v>
      </c>
      <c r="U250">
        <v>0.40260000000000001</v>
      </c>
      <c r="V250">
        <v>394.29</v>
      </c>
      <c r="W250">
        <v>222.24799999999999</v>
      </c>
      <c r="X250" s="83" t="str">
        <f t="shared" si="6"/>
        <v>2115 - CHV NEW ORLEANS</v>
      </c>
      <c r="Y250" s="83">
        <f t="shared" si="7"/>
        <v>10</v>
      </c>
    </row>
    <row r="251" spans="1:25" x14ac:dyDescent="0.25">
      <c r="A251" t="s">
        <v>7</v>
      </c>
      <c r="B251" t="s">
        <v>8651</v>
      </c>
      <c r="C251" t="s">
        <v>8735</v>
      </c>
      <c r="D251" t="s">
        <v>8736</v>
      </c>
      <c r="E251" t="s">
        <v>7801</v>
      </c>
      <c r="F251">
        <v>21151156</v>
      </c>
      <c r="G251" t="s">
        <v>8739</v>
      </c>
      <c r="H251" t="s">
        <v>8740</v>
      </c>
      <c r="I251">
        <v>114257</v>
      </c>
      <c r="J251" t="s">
        <v>7949</v>
      </c>
      <c r="K251" t="s">
        <v>7950</v>
      </c>
      <c r="L251" t="s">
        <v>6</v>
      </c>
      <c r="M251" t="s">
        <v>8674</v>
      </c>
      <c r="N251">
        <v>321.83999999999997</v>
      </c>
      <c r="Q251">
        <v>321.83999999999997</v>
      </c>
      <c r="S251">
        <v>1818.43</v>
      </c>
      <c r="T251">
        <v>779.36</v>
      </c>
      <c r="U251">
        <v>0.42859999999999998</v>
      </c>
      <c r="V251">
        <v>227.3</v>
      </c>
      <c r="W251">
        <v>111.33714285714287</v>
      </c>
      <c r="X251" s="83" t="str">
        <f t="shared" si="6"/>
        <v>2115 - CHV NEW ORLEANS</v>
      </c>
      <c r="Y251" s="83">
        <f t="shared" si="7"/>
        <v>7</v>
      </c>
    </row>
    <row r="252" spans="1:25" x14ac:dyDescent="0.25">
      <c r="A252" t="s">
        <v>7</v>
      </c>
      <c r="B252" t="s">
        <v>8651</v>
      </c>
      <c r="C252" t="s">
        <v>8735</v>
      </c>
      <c r="D252" t="s">
        <v>8736</v>
      </c>
      <c r="E252" t="s">
        <v>7801</v>
      </c>
      <c r="F252">
        <v>21151156</v>
      </c>
      <c r="G252" t="s">
        <v>8739</v>
      </c>
      <c r="H252" t="s">
        <v>8740</v>
      </c>
      <c r="I252">
        <v>114257</v>
      </c>
      <c r="J252" t="s">
        <v>7949</v>
      </c>
      <c r="K252" t="s">
        <v>7950</v>
      </c>
      <c r="L252" t="s">
        <v>6</v>
      </c>
      <c r="M252" t="s">
        <v>8675</v>
      </c>
      <c r="N252">
        <v>73.12</v>
      </c>
      <c r="Q252">
        <v>73.12</v>
      </c>
      <c r="S252">
        <v>523.26</v>
      </c>
      <c r="V252">
        <v>87.21</v>
      </c>
      <c r="X252" s="83" t="str">
        <f t="shared" si="6"/>
        <v>2115 - CHV NEW ORLEANS</v>
      </c>
      <c r="Y252" s="83">
        <f t="shared" si="7"/>
        <v>0</v>
      </c>
    </row>
    <row r="253" spans="1:25" x14ac:dyDescent="0.25">
      <c r="A253" t="s">
        <v>7</v>
      </c>
      <c r="B253" t="s">
        <v>8651</v>
      </c>
      <c r="C253" t="s">
        <v>8735</v>
      </c>
      <c r="D253" t="s">
        <v>8736</v>
      </c>
      <c r="E253" t="s">
        <v>7801</v>
      </c>
      <c r="F253">
        <v>21151156</v>
      </c>
      <c r="G253" t="s">
        <v>8739</v>
      </c>
      <c r="H253" t="s">
        <v>8740</v>
      </c>
      <c r="I253">
        <v>114257</v>
      </c>
      <c r="J253" t="s">
        <v>7949</v>
      </c>
      <c r="K253" t="s">
        <v>7950</v>
      </c>
      <c r="L253" t="s">
        <v>6</v>
      </c>
      <c r="M253" t="s">
        <v>7662</v>
      </c>
      <c r="N253">
        <v>241.94</v>
      </c>
      <c r="Q253">
        <v>241.94</v>
      </c>
      <c r="S253">
        <v>241.94</v>
      </c>
      <c r="V253">
        <v>241.94</v>
      </c>
      <c r="X253" s="83" t="str">
        <f t="shared" si="6"/>
        <v>2115 - CHV NEW ORLEANS</v>
      </c>
      <c r="Y253" s="83">
        <f t="shared" si="7"/>
        <v>0</v>
      </c>
    </row>
    <row r="254" spans="1:25" x14ac:dyDescent="0.25">
      <c r="A254" t="s">
        <v>7</v>
      </c>
      <c r="B254" t="s">
        <v>8651</v>
      </c>
      <c r="C254" t="s">
        <v>8735</v>
      </c>
      <c r="D254" t="s">
        <v>8736</v>
      </c>
      <c r="E254" t="s">
        <v>7801</v>
      </c>
      <c r="F254">
        <v>21151156</v>
      </c>
      <c r="G254" t="s">
        <v>8739</v>
      </c>
      <c r="H254" t="s">
        <v>8740</v>
      </c>
      <c r="I254">
        <v>114257</v>
      </c>
      <c r="J254" t="s">
        <v>7949</v>
      </c>
      <c r="K254" t="s">
        <v>7950</v>
      </c>
      <c r="L254" t="s">
        <v>6</v>
      </c>
      <c r="M254" t="s">
        <v>7663</v>
      </c>
      <c r="N254">
        <v>169.89</v>
      </c>
      <c r="Q254">
        <v>169.89</v>
      </c>
      <c r="S254">
        <v>169.89</v>
      </c>
      <c r="V254">
        <v>169.89</v>
      </c>
      <c r="X254" s="83" t="str">
        <f t="shared" si="6"/>
        <v>2115 - CHV NEW ORLEANS</v>
      </c>
      <c r="Y254" s="83">
        <f t="shared" si="7"/>
        <v>0</v>
      </c>
    </row>
    <row r="255" spans="1:25" x14ac:dyDescent="0.25">
      <c r="A255" t="s">
        <v>7</v>
      </c>
      <c r="B255" t="s">
        <v>8651</v>
      </c>
      <c r="C255" t="s">
        <v>8735</v>
      </c>
      <c r="D255" t="s">
        <v>8736</v>
      </c>
      <c r="E255" t="s">
        <v>7801</v>
      </c>
      <c r="F255">
        <v>21151156</v>
      </c>
      <c r="G255" t="s">
        <v>8739</v>
      </c>
      <c r="H255" t="s">
        <v>8740</v>
      </c>
      <c r="I255">
        <v>114257</v>
      </c>
      <c r="J255" t="s">
        <v>7949</v>
      </c>
      <c r="K255" t="s">
        <v>7950</v>
      </c>
      <c r="L255" t="s">
        <v>6</v>
      </c>
      <c r="M255" t="s">
        <v>7665</v>
      </c>
      <c r="N255">
        <v>0</v>
      </c>
      <c r="S255">
        <v>1902.17</v>
      </c>
      <c r="T255">
        <v>3472.8</v>
      </c>
      <c r="U255">
        <v>1.8257000000000001</v>
      </c>
      <c r="V255">
        <v>475.54</v>
      </c>
      <c r="W255">
        <v>1736.4</v>
      </c>
      <c r="X255" s="83" t="str">
        <f t="shared" si="6"/>
        <v>2115 - CHV NEW ORLEANS</v>
      </c>
      <c r="Y255" s="83">
        <f t="shared" si="7"/>
        <v>2</v>
      </c>
    </row>
    <row r="256" spans="1:25" x14ac:dyDescent="0.25">
      <c r="A256" t="s">
        <v>7</v>
      </c>
      <c r="B256" t="s">
        <v>8651</v>
      </c>
      <c r="C256" t="s">
        <v>8735</v>
      </c>
      <c r="D256" t="s">
        <v>8736</v>
      </c>
      <c r="E256" t="s">
        <v>7801</v>
      </c>
      <c r="F256">
        <v>21151156</v>
      </c>
      <c r="G256" t="s">
        <v>8739</v>
      </c>
      <c r="H256" t="s">
        <v>8740</v>
      </c>
      <c r="I256">
        <v>114257</v>
      </c>
      <c r="J256" t="s">
        <v>7949</v>
      </c>
      <c r="K256" t="s">
        <v>7950</v>
      </c>
      <c r="L256" t="s">
        <v>6</v>
      </c>
      <c r="M256" t="s">
        <v>7666</v>
      </c>
      <c r="N256">
        <v>102.2</v>
      </c>
      <c r="O256">
        <v>390</v>
      </c>
      <c r="P256">
        <v>3.8159999999999998</v>
      </c>
      <c r="Q256">
        <v>102.2</v>
      </c>
      <c r="R256">
        <v>130</v>
      </c>
      <c r="S256">
        <v>820.42</v>
      </c>
      <c r="T256">
        <v>431.8</v>
      </c>
      <c r="U256">
        <v>0.52629999999999999</v>
      </c>
      <c r="V256">
        <v>136.74</v>
      </c>
      <c r="W256">
        <v>107.95</v>
      </c>
      <c r="X256" s="83" t="str">
        <f t="shared" si="6"/>
        <v>2115 - CHV NEW ORLEANS</v>
      </c>
      <c r="Y256" s="83">
        <f t="shared" si="7"/>
        <v>4</v>
      </c>
    </row>
    <row r="257" spans="1:25" x14ac:dyDescent="0.25">
      <c r="A257" t="s">
        <v>7</v>
      </c>
      <c r="B257" t="s">
        <v>8651</v>
      </c>
      <c r="C257" t="s">
        <v>8735</v>
      </c>
      <c r="D257" t="s">
        <v>8736</v>
      </c>
      <c r="E257" t="s">
        <v>7801</v>
      </c>
      <c r="F257">
        <v>21151156</v>
      </c>
      <c r="G257" t="s">
        <v>8739</v>
      </c>
      <c r="H257" t="s">
        <v>8740</v>
      </c>
      <c r="I257">
        <v>114259</v>
      </c>
      <c r="J257" t="s">
        <v>8239</v>
      </c>
      <c r="K257" t="s">
        <v>8241</v>
      </c>
      <c r="L257" t="s">
        <v>6</v>
      </c>
      <c r="M257" t="s">
        <v>8657</v>
      </c>
      <c r="N257">
        <v>0</v>
      </c>
      <c r="S257">
        <v>109.76</v>
      </c>
      <c r="V257">
        <v>109.76</v>
      </c>
      <c r="X257" s="83" t="str">
        <f t="shared" si="6"/>
        <v>2115 - CHV NEW ORLEANS</v>
      </c>
      <c r="Y257" s="83">
        <f t="shared" si="7"/>
        <v>0</v>
      </c>
    </row>
    <row r="258" spans="1:25" x14ac:dyDescent="0.25">
      <c r="A258" t="s">
        <v>7</v>
      </c>
      <c r="B258" t="s">
        <v>8651</v>
      </c>
      <c r="C258" t="s">
        <v>8735</v>
      </c>
      <c r="D258" t="s">
        <v>8736</v>
      </c>
      <c r="E258" t="s">
        <v>7801</v>
      </c>
      <c r="F258">
        <v>21151156</v>
      </c>
      <c r="G258" t="s">
        <v>8739</v>
      </c>
      <c r="H258" t="s">
        <v>8740</v>
      </c>
      <c r="I258">
        <v>114259</v>
      </c>
      <c r="J258" t="s">
        <v>8239</v>
      </c>
      <c r="K258" t="s">
        <v>8241</v>
      </c>
      <c r="L258" t="s">
        <v>6</v>
      </c>
      <c r="M258" t="s">
        <v>8658</v>
      </c>
      <c r="N258">
        <v>384.62</v>
      </c>
      <c r="O258">
        <v>71.25</v>
      </c>
      <c r="P258">
        <v>0.1852</v>
      </c>
      <c r="Q258">
        <v>384.62</v>
      </c>
      <c r="S258">
        <v>2199.4</v>
      </c>
      <c r="T258">
        <v>71.25</v>
      </c>
      <c r="U258">
        <v>3.2399999999999998E-2</v>
      </c>
      <c r="V258">
        <v>366.57</v>
      </c>
      <c r="W258">
        <v>35.625</v>
      </c>
      <c r="X258" s="83" t="str">
        <f t="shared" si="6"/>
        <v>2115 - CHV NEW ORLEANS</v>
      </c>
      <c r="Y258" s="83">
        <f t="shared" si="7"/>
        <v>2</v>
      </c>
    </row>
    <row r="259" spans="1:25" x14ac:dyDescent="0.25">
      <c r="A259" t="s">
        <v>7</v>
      </c>
      <c r="B259" t="s">
        <v>8651</v>
      </c>
      <c r="C259" t="s">
        <v>8735</v>
      </c>
      <c r="D259" t="s">
        <v>8736</v>
      </c>
      <c r="E259" t="s">
        <v>7801</v>
      </c>
      <c r="F259">
        <v>21151156</v>
      </c>
      <c r="G259" t="s">
        <v>8739</v>
      </c>
      <c r="H259" t="s">
        <v>8740</v>
      </c>
      <c r="I259">
        <v>114259</v>
      </c>
      <c r="J259" t="s">
        <v>8239</v>
      </c>
      <c r="K259" t="s">
        <v>8241</v>
      </c>
      <c r="L259" t="s">
        <v>6</v>
      </c>
      <c r="M259" t="s">
        <v>8660</v>
      </c>
      <c r="N259">
        <v>0</v>
      </c>
      <c r="S259">
        <v>46.5</v>
      </c>
      <c r="V259">
        <v>15.5</v>
      </c>
      <c r="X259" s="83" t="str">
        <f t="shared" ref="X259:X322" si="8">CONCATENATE(C259," - ",D259)</f>
        <v>2115 - CHV NEW ORLEANS</v>
      </c>
      <c r="Y259" s="83">
        <f t="shared" ref="Y259:Y322" si="9">IFERROR((IF($S259=0,0,$T259/$W259)),0)</f>
        <v>0</v>
      </c>
    </row>
    <row r="260" spans="1:25" x14ac:dyDescent="0.25">
      <c r="A260" t="s">
        <v>7</v>
      </c>
      <c r="B260" t="s">
        <v>8651</v>
      </c>
      <c r="C260" t="s">
        <v>8735</v>
      </c>
      <c r="D260" t="s">
        <v>8736</v>
      </c>
      <c r="E260" t="s">
        <v>7801</v>
      </c>
      <c r="F260">
        <v>21151156</v>
      </c>
      <c r="G260" t="s">
        <v>8739</v>
      </c>
      <c r="H260" t="s">
        <v>8740</v>
      </c>
      <c r="I260">
        <v>114259</v>
      </c>
      <c r="J260" t="s">
        <v>8239</v>
      </c>
      <c r="K260" t="s">
        <v>8241</v>
      </c>
      <c r="L260" t="s">
        <v>6</v>
      </c>
      <c r="M260" t="s">
        <v>8661</v>
      </c>
      <c r="N260">
        <v>25</v>
      </c>
      <c r="Q260">
        <v>25</v>
      </c>
      <c r="S260">
        <v>121.39</v>
      </c>
      <c r="V260">
        <v>24.28</v>
      </c>
      <c r="X260" s="83" t="str">
        <f t="shared" si="8"/>
        <v>2115 - CHV NEW ORLEANS</v>
      </c>
      <c r="Y260" s="83">
        <f t="shared" si="9"/>
        <v>0</v>
      </c>
    </row>
    <row r="261" spans="1:25" x14ac:dyDescent="0.25">
      <c r="A261" t="s">
        <v>7</v>
      </c>
      <c r="B261" t="s">
        <v>8651</v>
      </c>
      <c r="C261" t="s">
        <v>8735</v>
      </c>
      <c r="D261" t="s">
        <v>8736</v>
      </c>
      <c r="E261" t="s">
        <v>7801</v>
      </c>
      <c r="F261">
        <v>21151156</v>
      </c>
      <c r="G261" t="s">
        <v>8739</v>
      </c>
      <c r="H261" t="s">
        <v>8740</v>
      </c>
      <c r="I261">
        <v>114259</v>
      </c>
      <c r="J261" t="s">
        <v>8239</v>
      </c>
      <c r="K261" t="s">
        <v>8241</v>
      </c>
      <c r="L261" t="s">
        <v>6</v>
      </c>
      <c r="M261" t="s">
        <v>8662</v>
      </c>
      <c r="N261">
        <v>0</v>
      </c>
      <c r="S261">
        <v>831.25</v>
      </c>
      <c r="V261">
        <v>138.54</v>
      </c>
      <c r="X261" s="83" t="str">
        <f t="shared" si="8"/>
        <v>2115 - CHV NEW ORLEANS</v>
      </c>
      <c r="Y261" s="83">
        <f t="shared" si="9"/>
        <v>0</v>
      </c>
    </row>
    <row r="262" spans="1:25" x14ac:dyDescent="0.25">
      <c r="A262" t="s">
        <v>7</v>
      </c>
      <c r="B262" t="s">
        <v>8651</v>
      </c>
      <c r="C262" t="s">
        <v>8735</v>
      </c>
      <c r="D262" t="s">
        <v>8736</v>
      </c>
      <c r="E262" t="s">
        <v>7801</v>
      </c>
      <c r="F262">
        <v>21151156</v>
      </c>
      <c r="G262" t="s">
        <v>8739</v>
      </c>
      <c r="H262" t="s">
        <v>8740</v>
      </c>
      <c r="I262">
        <v>114259</v>
      </c>
      <c r="J262" t="s">
        <v>8239</v>
      </c>
      <c r="K262" t="s">
        <v>8241</v>
      </c>
      <c r="L262" t="s">
        <v>6</v>
      </c>
      <c r="M262" t="s">
        <v>8663</v>
      </c>
      <c r="S262">
        <v>22.99</v>
      </c>
      <c r="V262">
        <v>22.99</v>
      </c>
      <c r="X262" s="83" t="str">
        <f t="shared" si="8"/>
        <v>2115 - CHV NEW ORLEANS</v>
      </c>
      <c r="Y262" s="83">
        <f t="shared" si="9"/>
        <v>0</v>
      </c>
    </row>
    <row r="263" spans="1:25" x14ac:dyDescent="0.25">
      <c r="A263" t="s">
        <v>7</v>
      </c>
      <c r="B263" t="s">
        <v>8651</v>
      </c>
      <c r="C263" t="s">
        <v>8735</v>
      </c>
      <c r="D263" t="s">
        <v>8736</v>
      </c>
      <c r="E263" t="s">
        <v>7801</v>
      </c>
      <c r="F263">
        <v>21151156</v>
      </c>
      <c r="G263" t="s">
        <v>8739</v>
      </c>
      <c r="H263" t="s">
        <v>8740</v>
      </c>
      <c r="I263">
        <v>114259</v>
      </c>
      <c r="J263" t="s">
        <v>8239</v>
      </c>
      <c r="K263" t="s">
        <v>8241</v>
      </c>
      <c r="L263" t="s">
        <v>6</v>
      </c>
      <c r="M263" t="s">
        <v>8664</v>
      </c>
      <c r="N263">
        <v>173.92</v>
      </c>
      <c r="Q263">
        <v>86.96</v>
      </c>
      <c r="S263">
        <v>593.98</v>
      </c>
      <c r="V263">
        <v>84.85</v>
      </c>
      <c r="X263" s="83" t="str">
        <f t="shared" si="8"/>
        <v>2115 - CHV NEW ORLEANS</v>
      </c>
      <c r="Y263" s="83">
        <f t="shared" si="9"/>
        <v>0</v>
      </c>
    </row>
    <row r="264" spans="1:25" x14ac:dyDescent="0.25">
      <c r="A264" t="s">
        <v>7</v>
      </c>
      <c r="B264" t="s">
        <v>8651</v>
      </c>
      <c r="C264" t="s">
        <v>8735</v>
      </c>
      <c r="D264" t="s">
        <v>8736</v>
      </c>
      <c r="E264" t="s">
        <v>7801</v>
      </c>
      <c r="F264">
        <v>21151156</v>
      </c>
      <c r="G264" t="s">
        <v>8739</v>
      </c>
      <c r="H264" t="s">
        <v>8740</v>
      </c>
      <c r="I264">
        <v>114259</v>
      </c>
      <c r="J264" t="s">
        <v>8239</v>
      </c>
      <c r="K264" t="s">
        <v>8241</v>
      </c>
      <c r="L264" t="s">
        <v>6</v>
      </c>
      <c r="M264" t="s">
        <v>8665</v>
      </c>
      <c r="N264">
        <v>0</v>
      </c>
      <c r="S264">
        <v>143.53</v>
      </c>
      <c r="T264">
        <v>97.5</v>
      </c>
      <c r="U264">
        <v>0.67930000000000001</v>
      </c>
      <c r="V264">
        <v>47.84</v>
      </c>
      <c r="W264">
        <v>97.5</v>
      </c>
      <c r="X264" s="83" t="str">
        <f t="shared" si="8"/>
        <v>2115 - CHV NEW ORLEANS</v>
      </c>
      <c r="Y264" s="83">
        <f t="shared" si="9"/>
        <v>1</v>
      </c>
    </row>
    <row r="265" spans="1:25" x14ac:dyDescent="0.25">
      <c r="A265" t="s">
        <v>7</v>
      </c>
      <c r="B265" t="s">
        <v>8651</v>
      </c>
      <c r="C265" t="s">
        <v>8735</v>
      </c>
      <c r="D265" t="s">
        <v>8736</v>
      </c>
      <c r="E265" t="s">
        <v>7801</v>
      </c>
      <c r="F265">
        <v>21151156</v>
      </c>
      <c r="G265" t="s">
        <v>8739</v>
      </c>
      <c r="H265" t="s">
        <v>8740</v>
      </c>
      <c r="I265">
        <v>114259</v>
      </c>
      <c r="J265" t="s">
        <v>8239</v>
      </c>
      <c r="K265" t="s">
        <v>8241</v>
      </c>
      <c r="L265" t="s">
        <v>6</v>
      </c>
      <c r="M265" t="s">
        <v>8667</v>
      </c>
      <c r="N265">
        <v>689.66</v>
      </c>
      <c r="Q265">
        <v>689.66</v>
      </c>
      <c r="S265">
        <v>6271.09</v>
      </c>
      <c r="T265">
        <v>1831.2</v>
      </c>
      <c r="U265">
        <v>0.29199999999999998</v>
      </c>
      <c r="V265">
        <v>696.79</v>
      </c>
      <c r="W265">
        <v>305.2</v>
      </c>
      <c r="X265" s="83" t="str">
        <f t="shared" si="8"/>
        <v>2115 - CHV NEW ORLEANS</v>
      </c>
      <c r="Y265" s="83">
        <f t="shared" si="9"/>
        <v>6</v>
      </c>
    </row>
    <row r="266" spans="1:25" x14ac:dyDescent="0.25">
      <c r="A266" t="s">
        <v>7</v>
      </c>
      <c r="B266" t="s">
        <v>8651</v>
      </c>
      <c r="C266" t="s">
        <v>8735</v>
      </c>
      <c r="D266" t="s">
        <v>8736</v>
      </c>
      <c r="E266" t="s">
        <v>7801</v>
      </c>
      <c r="F266">
        <v>21151156</v>
      </c>
      <c r="G266" t="s">
        <v>8739</v>
      </c>
      <c r="H266" t="s">
        <v>8740</v>
      </c>
      <c r="I266">
        <v>114259</v>
      </c>
      <c r="J266" t="s">
        <v>8239</v>
      </c>
      <c r="K266" t="s">
        <v>8241</v>
      </c>
      <c r="L266" t="s">
        <v>6</v>
      </c>
      <c r="M266" t="s">
        <v>8668</v>
      </c>
      <c r="N266">
        <v>177.78</v>
      </c>
      <c r="O266">
        <v>127.5</v>
      </c>
      <c r="P266">
        <v>0.71719999999999995</v>
      </c>
      <c r="Q266">
        <v>177.78</v>
      </c>
      <c r="R266">
        <v>127.5</v>
      </c>
      <c r="S266">
        <v>1421.04</v>
      </c>
      <c r="T266">
        <v>274.5</v>
      </c>
      <c r="U266">
        <v>0.19320000000000001</v>
      </c>
      <c r="V266">
        <v>157.88999999999999</v>
      </c>
      <c r="W266">
        <v>45.75</v>
      </c>
      <c r="X266" s="83" t="str">
        <f t="shared" si="8"/>
        <v>2115 - CHV NEW ORLEANS</v>
      </c>
      <c r="Y266" s="83">
        <f t="shared" si="9"/>
        <v>6</v>
      </c>
    </row>
    <row r="267" spans="1:25" x14ac:dyDescent="0.25">
      <c r="A267" t="s">
        <v>7</v>
      </c>
      <c r="B267" t="s">
        <v>8651</v>
      </c>
      <c r="C267" t="s">
        <v>8735</v>
      </c>
      <c r="D267" t="s">
        <v>8736</v>
      </c>
      <c r="E267" t="s">
        <v>7801</v>
      </c>
      <c r="F267">
        <v>21151156</v>
      </c>
      <c r="G267" t="s">
        <v>8739</v>
      </c>
      <c r="H267" t="s">
        <v>8740</v>
      </c>
      <c r="I267">
        <v>114259</v>
      </c>
      <c r="J267" t="s">
        <v>8239</v>
      </c>
      <c r="K267" t="s">
        <v>8241</v>
      </c>
      <c r="L267" t="s">
        <v>6</v>
      </c>
      <c r="M267" t="s">
        <v>8670</v>
      </c>
      <c r="N267">
        <v>705.88</v>
      </c>
      <c r="Q267">
        <v>705.88</v>
      </c>
      <c r="S267">
        <v>7575.08</v>
      </c>
      <c r="T267">
        <v>1960.43</v>
      </c>
      <c r="U267">
        <v>0.25879999999999997</v>
      </c>
      <c r="V267">
        <v>688.64</v>
      </c>
      <c r="W267">
        <v>490.10750000000002</v>
      </c>
      <c r="X267" s="83" t="str">
        <f t="shared" si="8"/>
        <v>2115 - CHV NEW ORLEANS</v>
      </c>
      <c r="Y267" s="83">
        <f t="shared" si="9"/>
        <v>4</v>
      </c>
    </row>
    <row r="268" spans="1:25" x14ac:dyDescent="0.25">
      <c r="A268" t="s">
        <v>7</v>
      </c>
      <c r="B268" t="s">
        <v>8651</v>
      </c>
      <c r="C268" t="s">
        <v>8735</v>
      </c>
      <c r="D268" t="s">
        <v>8736</v>
      </c>
      <c r="E268" t="s">
        <v>7801</v>
      </c>
      <c r="F268">
        <v>21151156</v>
      </c>
      <c r="G268" t="s">
        <v>8739</v>
      </c>
      <c r="H268" t="s">
        <v>8740</v>
      </c>
      <c r="I268">
        <v>114259</v>
      </c>
      <c r="J268" t="s">
        <v>8239</v>
      </c>
      <c r="K268" t="s">
        <v>8241</v>
      </c>
      <c r="L268" t="s">
        <v>6</v>
      </c>
      <c r="M268" t="s">
        <v>8671</v>
      </c>
      <c r="N268">
        <v>2804.9</v>
      </c>
      <c r="O268">
        <v>30</v>
      </c>
      <c r="P268">
        <v>1.0699999999999999E-2</v>
      </c>
      <c r="Q268">
        <v>560.98</v>
      </c>
      <c r="R268">
        <v>30</v>
      </c>
      <c r="S268">
        <v>25026.94</v>
      </c>
      <c r="T268">
        <v>6381.96</v>
      </c>
      <c r="U268">
        <v>0.255</v>
      </c>
      <c r="V268">
        <v>544.05999999999995</v>
      </c>
      <c r="W268">
        <v>375.40941176470591</v>
      </c>
      <c r="X268" s="83" t="str">
        <f t="shared" si="8"/>
        <v>2115 - CHV NEW ORLEANS</v>
      </c>
      <c r="Y268" s="83">
        <f t="shared" si="9"/>
        <v>17</v>
      </c>
    </row>
    <row r="269" spans="1:25" x14ac:dyDescent="0.25">
      <c r="A269" t="s">
        <v>7</v>
      </c>
      <c r="B269" t="s">
        <v>8651</v>
      </c>
      <c r="C269" t="s">
        <v>8735</v>
      </c>
      <c r="D269" t="s">
        <v>8736</v>
      </c>
      <c r="E269" t="s">
        <v>7801</v>
      </c>
      <c r="F269">
        <v>21151156</v>
      </c>
      <c r="G269" t="s">
        <v>8739</v>
      </c>
      <c r="H269" t="s">
        <v>8740</v>
      </c>
      <c r="I269">
        <v>114259</v>
      </c>
      <c r="J269" t="s">
        <v>8239</v>
      </c>
      <c r="K269" t="s">
        <v>8241</v>
      </c>
      <c r="L269" t="s">
        <v>6</v>
      </c>
      <c r="M269" t="s">
        <v>8672</v>
      </c>
      <c r="N269">
        <v>453.33</v>
      </c>
      <c r="Q269">
        <v>453.33</v>
      </c>
      <c r="S269">
        <v>3403.55</v>
      </c>
      <c r="V269">
        <v>425.44</v>
      </c>
      <c r="X269" s="83" t="str">
        <f t="shared" si="8"/>
        <v>2115 - CHV NEW ORLEANS</v>
      </c>
      <c r="Y269" s="83">
        <f t="shared" si="9"/>
        <v>0</v>
      </c>
    </row>
    <row r="270" spans="1:25" x14ac:dyDescent="0.25">
      <c r="A270" t="s">
        <v>7</v>
      </c>
      <c r="B270" t="s">
        <v>8651</v>
      </c>
      <c r="C270" t="s">
        <v>8735</v>
      </c>
      <c r="D270" t="s">
        <v>8736</v>
      </c>
      <c r="E270" t="s">
        <v>7801</v>
      </c>
      <c r="F270">
        <v>21151156</v>
      </c>
      <c r="G270" t="s">
        <v>8739</v>
      </c>
      <c r="H270" t="s">
        <v>8740</v>
      </c>
      <c r="I270">
        <v>114259</v>
      </c>
      <c r="J270" t="s">
        <v>8239</v>
      </c>
      <c r="K270" t="s">
        <v>8241</v>
      </c>
      <c r="L270" t="s">
        <v>6</v>
      </c>
      <c r="M270" t="s">
        <v>8673</v>
      </c>
      <c r="N270">
        <v>846.66</v>
      </c>
      <c r="Q270">
        <v>423.33</v>
      </c>
      <c r="S270">
        <v>6273.12</v>
      </c>
      <c r="V270">
        <v>392.07</v>
      </c>
      <c r="X270" s="83" t="str">
        <f t="shared" si="8"/>
        <v>2115 - CHV NEW ORLEANS</v>
      </c>
      <c r="Y270" s="83">
        <f t="shared" si="9"/>
        <v>0</v>
      </c>
    </row>
    <row r="271" spans="1:25" x14ac:dyDescent="0.25">
      <c r="A271" t="s">
        <v>7</v>
      </c>
      <c r="B271" t="s">
        <v>8651</v>
      </c>
      <c r="C271" t="s">
        <v>8735</v>
      </c>
      <c r="D271" t="s">
        <v>8736</v>
      </c>
      <c r="E271" t="s">
        <v>7801</v>
      </c>
      <c r="F271">
        <v>21151156</v>
      </c>
      <c r="G271" t="s">
        <v>8739</v>
      </c>
      <c r="H271" t="s">
        <v>8740</v>
      </c>
      <c r="I271">
        <v>114259</v>
      </c>
      <c r="J271" t="s">
        <v>8239</v>
      </c>
      <c r="K271" t="s">
        <v>8241</v>
      </c>
      <c r="L271" t="s">
        <v>6</v>
      </c>
      <c r="M271" t="s">
        <v>8674</v>
      </c>
      <c r="N271">
        <v>321.83999999999997</v>
      </c>
      <c r="Q271">
        <v>321.83999999999997</v>
      </c>
      <c r="S271">
        <v>1818.43</v>
      </c>
      <c r="V271">
        <v>227.3</v>
      </c>
      <c r="X271" s="83" t="str">
        <f t="shared" si="8"/>
        <v>2115 - CHV NEW ORLEANS</v>
      </c>
      <c r="Y271" s="83">
        <f t="shared" si="9"/>
        <v>0</v>
      </c>
    </row>
    <row r="272" spans="1:25" x14ac:dyDescent="0.25">
      <c r="A272" t="s">
        <v>7</v>
      </c>
      <c r="B272" t="s">
        <v>8651</v>
      </c>
      <c r="C272" t="s">
        <v>8735</v>
      </c>
      <c r="D272" t="s">
        <v>8736</v>
      </c>
      <c r="E272" t="s">
        <v>7801</v>
      </c>
      <c r="F272">
        <v>21151156</v>
      </c>
      <c r="G272" t="s">
        <v>8739</v>
      </c>
      <c r="H272" t="s">
        <v>8740</v>
      </c>
      <c r="I272">
        <v>114259</v>
      </c>
      <c r="J272" t="s">
        <v>8239</v>
      </c>
      <c r="K272" t="s">
        <v>8241</v>
      </c>
      <c r="L272" t="s">
        <v>6</v>
      </c>
      <c r="M272" t="s">
        <v>8675</v>
      </c>
      <c r="N272">
        <v>0</v>
      </c>
      <c r="S272">
        <v>613.29999999999995</v>
      </c>
      <c r="V272">
        <v>87.61</v>
      </c>
      <c r="X272" s="83" t="str">
        <f t="shared" si="8"/>
        <v>2115 - CHV NEW ORLEANS</v>
      </c>
      <c r="Y272" s="83">
        <f t="shared" si="9"/>
        <v>0</v>
      </c>
    </row>
    <row r="273" spans="1:25" x14ac:dyDescent="0.25">
      <c r="A273" t="s">
        <v>7</v>
      </c>
      <c r="B273" t="s">
        <v>8651</v>
      </c>
      <c r="C273" t="s">
        <v>8735</v>
      </c>
      <c r="D273" t="s">
        <v>8736</v>
      </c>
      <c r="E273" t="s">
        <v>7801</v>
      </c>
      <c r="F273">
        <v>21151156</v>
      </c>
      <c r="G273" t="s">
        <v>8739</v>
      </c>
      <c r="H273" t="s">
        <v>8740</v>
      </c>
      <c r="I273">
        <v>114266</v>
      </c>
      <c r="J273" t="s">
        <v>8246</v>
      </c>
      <c r="K273" t="s">
        <v>8248</v>
      </c>
      <c r="L273" t="s">
        <v>6</v>
      </c>
      <c r="M273" t="s">
        <v>8657</v>
      </c>
      <c r="N273">
        <v>0</v>
      </c>
      <c r="O273">
        <v>0.65</v>
      </c>
      <c r="S273">
        <v>109.76</v>
      </c>
      <c r="T273">
        <v>212.51</v>
      </c>
      <c r="U273">
        <v>1.9360999999999999</v>
      </c>
      <c r="V273">
        <v>109.76</v>
      </c>
      <c r="X273" s="83" t="str">
        <f t="shared" si="8"/>
        <v>2115 - CHV NEW ORLEANS</v>
      </c>
      <c r="Y273" s="83">
        <f t="shared" si="9"/>
        <v>0</v>
      </c>
    </row>
    <row r="274" spans="1:25" x14ac:dyDescent="0.25">
      <c r="A274" t="s">
        <v>7</v>
      </c>
      <c r="B274" t="s">
        <v>8651</v>
      </c>
      <c r="C274" t="s">
        <v>8735</v>
      </c>
      <c r="D274" t="s">
        <v>8736</v>
      </c>
      <c r="E274" t="s">
        <v>7801</v>
      </c>
      <c r="F274">
        <v>21151156</v>
      </c>
      <c r="G274" t="s">
        <v>8739</v>
      </c>
      <c r="H274" t="s">
        <v>8740</v>
      </c>
      <c r="I274">
        <v>114266</v>
      </c>
      <c r="J274" t="s">
        <v>8246</v>
      </c>
      <c r="K274" t="s">
        <v>8248</v>
      </c>
      <c r="L274" t="s">
        <v>6</v>
      </c>
      <c r="M274" t="s">
        <v>8658</v>
      </c>
      <c r="N274">
        <v>384.62</v>
      </c>
      <c r="Q274">
        <v>384.62</v>
      </c>
      <c r="S274">
        <v>1245.58</v>
      </c>
      <c r="V274">
        <v>311.39999999999998</v>
      </c>
      <c r="X274" s="83" t="str">
        <f t="shared" si="8"/>
        <v>2115 - CHV NEW ORLEANS</v>
      </c>
      <c r="Y274" s="83">
        <f t="shared" si="9"/>
        <v>0</v>
      </c>
    </row>
    <row r="275" spans="1:25" x14ac:dyDescent="0.25">
      <c r="A275" t="s">
        <v>7</v>
      </c>
      <c r="B275" t="s">
        <v>8651</v>
      </c>
      <c r="C275" t="s">
        <v>8735</v>
      </c>
      <c r="D275" t="s">
        <v>8736</v>
      </c>
      <c r="E275" t="s">
        <v>7801</v>
      </c>
      <c r="F275">
        <v>21151156</v>
      </c>
      <c r="G275" t="s">
        <v>8739</v>
      </c>
      <c r="H275" t="s">
        <v>8740</v>
      </c>
      <c r="I275">
        <v>114266</v>
      </c>
      <c r="J275" t="s">
        <v>8246</v>
      </c>
      <c r="K275" t="s">
        <v>8248</v>
      </c>
      <c r="L275" t="s">
        <v>6</v>
      </c>
      <c r="M275" t="s">
        <v>8659</v>
      </c>
      <c r="N275">
        <v>0</v>
      </c>
      <c r="S275">
        <v>2380.9699999999998</v>
      </c>
      <c r="V275">
        <v>396.83</v>
      </c>
      <c r="X275" s="83" t="str">
        <f t="shared" si="8"/>
        <v>2115 - CHV NEW ORLEANS</v>
      </c>
      <c r="Y275" s="83">
        <f t="shared" si="9"/>
        <v>0</v>
      </c>
    </row>
    <row r="276" spans="1:25" x14ac:dyDescent="0.25">
      <c r="A276" t="s">
        <v>7</v>
      </c>
      <c r="B276" t="s">
        <v>8651</v>
      </c>
      <c r="C276" t="s">
        <v>8735</v>
      </c>
      <c r="D276" t="s">
        <v>8736</v>
      </c>
      <c r="E276" t="s">
        <v>7801</v>
      </c>
      <c r="F276">
        <v>21151156</v>
      </c>
      <c r="G276" t="s">
        <v>8739</v>
      </c>
      <c r="H276" t="s">
        <v>8740</v>
      </c>
      <c r="I276">
        <v>114266</v>
      </c>
      <c r="J276" t="s">
        <v>8246</v>
      </c>
      <c r="K276" t="s">
        <v>8248</v>
      </c>
      <c r="L276" t="s">
        <v>6</v>
      </c>
      <c r="M276" t="s">
        <v>8660</v>
      </c>
      <c r="N276">
        <v>0</v>
      </c>
      <c r="S276">
        <v>23.67</v>
      </c>
      <c r="V276">
        <v>11.84</v>
      </c>
      <c r="X276" s="83" t="str">
        <f t="shared" si="8"/>
        <v>2115 - CHV NEW ORLEANS</v>
      </c>
      <c r="Y276" s="83">
        <f t="shared" si="9"/>
        <v>0</v>
      </c>
    </row>
    <row r="277" spans="1:25" x14ac:dyDescent="0.25">
      <c r="A277" t="s">
        <v>7</v>
      </c>
      <c r="B277" t="s">
        <v>8651</v>
      </c>
      <c r="C277" t="s">
        <v>8735</v>
      </c>
      <c r="D277" t="s">
        <v>8736</v>
      </c>
      <c r="E277" t="s">
        <v>7801</v>
      </c>
      <c r="F277">
        <v>21151156</v>
      </c>
      <c r="G277" t="s">
        <v>8739</v>
      </c>
      <c r="H277" t="s">
        <v>8740</v>
      </c>
      <c r="I277">
        <v>114266</v>
      </c>
      <c r="J277" t="s">
        <v>8246</v>
      </c>
      <c r="K277" t="s">
        <v>8248</v>
      </c>
      <c r="L277" t="s">
        <v>6</v>
      </c>
      <c r="M277" t="s">
        <v>8661</v>
      </c>
      <c r="N277">
        <v>25</v>
      </c>
      <c r="O277">
        <v>97.5</v>
      </c>
      <c r="P277">
        <v>3.9</v>
      </c>
      <c r="Q277">
        <v>25</v>
      </c>
      <c r="R277">
        <v>97.5</v>
      </c>
      <c r="S277">
        <v>121.39</v>
      </c>
      <c r="T277">
        <v>97.5</v>
      </c>
      <c r="U277">
        <v>0.80320000000000003</v>
      </c>
      <c r="V277">
        <v>24.28</v>
      </c>
      <c r="W277">
        <v>97.5</v>
      </c>
      <c r="X277" s="83" t="str">
        <f t="shared" si="8"/>
        <v>2115 - CHV NEW ORLEANS</v>
      </c>
      <c r="Y277" s="83">
        <f t="shared" si="9"/>
        <v>1</v>
      </c>
    </row>
    <row r="278" spans="1:25" x14ac:dyDescent="0.25">
      <c r="A278" t="s">
        <v>7</v>
      </c>
      <c r="B278" t="s">
        <v>8651</v>
      </c>
      <c r="C278" t="s">
        <v>8735</v>
      </c>
      <c r="D278" t="s">
        <v>8736</v>
      </c>
      <c r="E278" t="s">
        <v>7801</v>
      </c>
      <c r="F278">
        <v>21151156</v>
      </c>
      <c r="G278" t="s">
        <v>8739</v>
      </c>
      <c r="H278" t="s">
        <v>8740</v>
      </c>
      <c r="I278">
        <v>114266</v>
      </c>
      <c r="J278" t="s">
        <v>8246</v>
      </c>
      <c r="K278" t="s">
        <v>8248</v>
      </c>
      <c r="L278" t="s">
        <v>6</v>
      </c>
      <c r="M278" t="s">
        <v>8662</v>
      </c>
      <c r="N278">
        <v>63.33</v>
      </c>
      <c r="O278">
        <v>17.399999999999999</v>
      </c>
      <c r="P278">
        <v>0.27479999999999999</v>
      </c>
      <c r="Q278">
        <v>63.33</v>
      </c>
      <c r="S278">
        <v>1081.3900000000001</v>
      </c>
      <c r="T278">
        <v>92.4</v>
      </c>
      <c r="U278">
        <v>8.5400000000000004E-2</v>
      </c>
      <c r="V278">
        <v>135.16999999999999</v>
      </c>
      <c r="W278">
        <v>23.1</v>
      </c>
      <c r="X278" s="83" t="str">
        <f t="shared" si="8"/>
        <v>2115 - CHV NEW ORLEANS</v>
      </c>
      <c r="Y278" s="83">
        <f t="shared" si="9"/>
        <v>4</v>
      </c>
    </row>
    <row r="279" spans="1:25" x14ac:dyDescent="0.25">
      <c r="A279" t="s">
        <v>7</v>
      </c>
      <c r="B279" t="s">
        <v>8651</v>
      </c>
      <c r="C279" t="s">
        <v>8735</v>
      </c>
      <c r="D279" t="s">
        <v>8736</v>
      </c>
      <c r="E279" t="s">
        <v>7801</v>
      </c>
      <c r="F279">
        <v>21151156</v>
      </c>
      <c r="G279" t="s">
        <v>8739</v>
      </c>
      <c r="H279" t="s">
        <v>8740</v>
      </c>
      <c r="I279">
        <v>114266</v>
      </c>
      <c r="J279" t="s">
        <v>8246</v>
      </c>
      <c r="K279" t="s">
        <v>8248</v>
      </c>
      <c r="L279" t="s">
        <v>6</v>
      </c>
      <c r="M279" t="s">
        <v>8663</v>
      </c>
      <c r="O279">
        <v>1.38</v>
      </c>
      <c r="S279">
        <v>22.99</v>
      </c>
      <c r="T279">
        <v>1.38</v>
      </c>
      <c r="U279">
        <v>0.06</v>
      </c>
      <c r="V279">
        <v>22.99</v>
      </c>
      <c r="W279">
        <v>1.38</v>
      </c>
      <c r="X279" s="83" t="str">
        <f t="shared" si="8"/>
        <v>2115 - CHV NEW ORLEANS</v>
      </c>
      <c r="Y279" s="83">
        <f t="shared" si="9"/>
        <v>1</v>
      </c>
    </row>
    <row r="280" spans="1:25" x14ac:dyDescent="0.25">
      <c r="A280" t="s">
        <v>7</v>
      </c>
      <c r="B280" t="s">
        <v>8651</v>
      </c>
      <c r="C280" t="s">
        <v>8735</v>
      </c>
      <c r="D280" t="s">
        <v>8736</v>
      </c>
      <c r="E280" t="s">
        <v>7801</v>
      </c>
      <c r="F280">
        <v>21151156</v>
      </c>
      <c r="G280" t="s">
        <v>8739</v>
      </c>
      <c r="H280" t="s">
        <v>8740</v>
      </c>
      <c r="I280">
        <v>114266</v>
      </c>
      <c r="J280" t="s">
        <v>8246</v>
      </c>
      <c r="K280" t="s">
        <v>8248</v>
      </c>
      <c r="L280" t="s">
        <v>6</v>
      </c>
      <c r="M280" t="s">
        <v>8664</v>
      </c>
      <c r="N280">
        <v>173.92</v>
      </c>
      <c r="Q280">
        <v>86.96</v>
      </c>
      <c r="S280">
        <v>529.46</v>
      </c>
      <c r="V280">
        <v>88.24</v>
      </c>
      <c r="X280" s="83" t="str">
        <f t="shared" si="8"/>
        <v>2115 - CHV NEW ORLEANS</v>
      </c>
      <c r="Y280" s="83">
        <f t="shared" si="9"/>
        <v>0</v>
      </c>
    </row>
    <row r="281" spans="1:25" x14ac:dyDescent="0.25">
      <c r="A281" t="s">
        <v>7</v>
      </c>
      <c r="B281" t="s">
        <v>8651</v>
      </c>
      <c r="C281" t="s">
        <v>8735</v>
      </c>
      <c r="D281" t="s">
        <v>8736</v>
      </c>
      <c r="E281" t="s">
        <v>7801</v>
      </c>
      <c r="F281">
        <v>21151156</v>
      </c>
      <c r="G281" t="s">
        <v>8739</v>
      </c>
      <c r="H281" t="s">
        <v>8740</v>
      </c>
      <c r="I281">
        <v>114266</v>
      </c>
      <c r="J281" t="s">
        <v>8246</v>
      </c>
      <c r="K281" t="s">
        <v>8248</v>
      </c>
      <c r="L281" t="s">
        <v>6</v>
      </c>
      <c r="M281" t="s">
        <v>8665</v>
      </c>
      <c r="N281">
        <v>0</v>
      </c>
      <c r="S281">
        <v>279.22000000000003</v>
      </c>
      <c r="T281">
        <v>112.5</v>
      </c>
      <c r="U281">
        <v>0.40289999999999998</v>
      </c>
      <c r="V281">
        <v>46.54</v>
      </c>
      <c r="W281">
        <v>37.5</v>
      </c>
      <c r="X281" s="83" t="str">
        <f t="shared" si="8"/>
        <v>2115 - CHV NEW ORLEANS</v>
      </c>
      <c r="Y281" s="83">
        <f t="shared" si="9"/>
        <v>3</v>
      </c>
    </row>
    <row r="282" spans="1:25" x14ac:dyDescent="0.25">
      <c r="A282" t="s">
        <v>7</v>
      </c>
      <c r="B282" t="s">
        <v>8651</v>
      </c>
      <c r="C282" t="s">
        <v>8735</v>
      </c>
      <c r="D282" t="s">
        <v>8736</v>
      </c>
      <c r="E282" t="s">
        <v>7801</v>
      </c>
      <c r="F282">
        <v>21151156</v>
      </c>
      <c r="G282" t="s">
        <v>8739</v>
      </c>
      <c r="H282" t="s">
        <v>8740</v>
      </c>
      <c r="I282">
        <v>114266</v>
      </c>
      <c r="J282" t="s">
        <v>8246</v>
      </c>
      <c r="K282" t="s">
        <v>8248</v>
      </c>
      <c r="L282" t="s">
        <v>6</v>
      </c>
      <c r="M282" t="s">
        <v>8667</v>
      </c>
      <c r="N282">
        <v>689.66</v>
      </c>
      <c r="Q282">
        <v>689.66</v>
      </c>
      <c r="S282">
        <v>4143.74</v>
      </c>
      <c r="T282">
        <v>45.71</v>
      </c>
      <c r="U282">
        <v>1.0999999999999999E-2</v>
      </c>
      <c r="V282">
        <v>690.62</v>
      </c>
      <c r="W282">
        <v>45.71</v>
      </c>
      <c r="X282" s="83" t="str">
        <f t="shared" si="8"/>
        <v>2115 - CHV NEW ORLEANS</v>
      </c>
      <c r="Y282" s="83">
        <f t="shared" si="9"/>
        <v>1</v>
      </c>
    </row>
    <row r="283" spans="1:25" x14ac:dyDescent="0.25">
      <c r="A283" t="s">
        <v>7</v>
      </c>
      <c r="B283" t="s">
        <v>8651</v>
      </c>
      <c r="C283" t="s">
        <v>8735</v>
      </c>
      <c r="D283" t="s">
        <v>8736</v>
      </c>
      <c r="E283" t="s">
        <v>7801</v>
      </c>
      <c r="F283">
        <v>21151156</v>
      </c>
      <c r="G283" t="s">
        <v>8739</v>
      </c>
      <c r="H283" t="s">
        <v>8740</v>
      </c>
      <c r="I283">
        <v>114266</v>
      </c>
      <c r="J283" t="s">
        <v>8246</v>
      </c>
      <c r="K283" t="s">
        <v>8248</v>
      </c>
      <c r="L283" t="s">
        <v>6</v>
      </c>
      <c r="M283" t="s">
        <v>8668</v>
      </c>
      <c r="N283">
        <v>177.78</v>
      </c>
      <c r="Q283">
        <v>177.78</v>
      </c>
      <c r="S283">
        <v>1222.1199999999999</v>
      </c>
      <c r="T283">
        <v>352.5</v>
      </c>
      <c r="U283">
        <v>0.28839999999999999</v>
      </c>
      <c r="V283">
        <v>152.77000000000001</v>
      </c>
      <c r="W283">
        <v>70.5</v>
      </c>
      <c r="X283" s="83" t="str">
        <f t="shared" si="8"/>
        <v>2115 - CHV NEW ORLEANS</v>
      </c>
      <c r="Y283" s="83">
        <f t="shared" si="9"/>
        <v>5</v>
      </c>
    </row>
    <row r="284" spans="1:25" x14ac:dyDescent="0.25">
      <c r="A284" t="s">
        <v>7</v>
      </c>
      <c r="B284" t="s">
        <v>8651</v>
      </c>
      <c r="C284" t="s">
        <v>8735</v>
      </c>
      <c r="D284" t="s">
        <v>8736</v>
      </c>
      <c r="E284" t="s">
        <v>7801</v>
      </c>
      <c r="F284">
        <v>21151156</v>
      </c>
      <c r="G284" t="s">
        <v>8739</v>
      </c>
      <c r="H284" t="s">
        <v>8740</v>
      </c>
      <c r="I284">
        <v>114266</v>
      </c>
      <c r="J284" t="s">
        <v>8246</v>
      </c>
      <c r="K284" t="s">
        <v>8248</v>
      </c>
      <c r="L284" t="s">
        <v>6</v>
      </c>
      <c r="M284" t="s">
        <v>8670</v>
      </c>
      <c r="N284">
        <v>705.88</v>
      </c>
      <c r="Q284">
        <v>705.88</v>
      </c>
      <c r="S284">
        <v>9401.8799999999992</v>
      </c>
      <c r="T284">
        <v>1290</v>
      </c>
      <c r="U284">
        <v>0.13719999999999999</v>
      </c>
      <c r="V284">
        <v>671.56</v>
      </c>
      <c r="W284">
        <v>645</v>
      </c>
      <c r="X284" s="83" t="str">
        <f t="shared" si="8"/>
        <v>2115 - CHV NEW ORLEANS</v>
      </c>
      <c r="Y284" s="83">
        <f t="shared" si="9"/>
        <v>2</v>
      </c>
    </row>
    <row r="285" spans="1:25" x14ac:dyDescent="0.25">
      <c r="A285" t="s">
        <v>7</v>
      </c>
      <c r="B285" t="s">
        <v>8651</v>
      </c>
      <c r="C285" t="s">
        <v>8735</v>
      </c>
      <c r="D285" t="s">
        <v>8736</v>
      </c>
      <c r="E285" t="s">
        <v>7801</v>
      </c>
      <c r="F285">
        <v>21151156</v>
      </c>
      <c r="G285" t="s">
        <v>8739</v>
      </c>
      <c r="H285" t="s">
        <v>8740</v>
      </c>
      <c r="I285">
        <v>114266</v>
      </c>
      <c r="J285" t="s">
        <v>8246</v>
      </c>
      <c r="K285" t="s">
        <v>8248</v>
      </c>
      <c r="L285" t="s">
        <v>6</v>
      </c>
      <c r="M285" t="s">
        <v>8671</v>
      </c>
      <c r="N285">
        <v>3365.88</v>
      </c>
      <c r="O285">
        <v>62.1</v>
      </c>
      <c r="P285">
        <v>1.84E-2</v>
      </c>
      <c r="Q285">
        <v>560.98</v>
      </c>
      <c r="R285">
        <v>31.05</v>
      </c>
      <c r="S285">
        <v>32641.360000000001</v>
      </c>
      <c r="T285">
        <v>660.75</v>
      </c>
      <c r="U285">
        <v>2.0199999999999999E-2</v>
      </c>
      <c r="V285">
        <v>544.02</v>
      </c>
      <c r="W285">
        <v>94.392857142857139</v>
      </c>
      <c r="X285" s="83" t="str">
        <f t="shared" si="8"/>
        <v>2115 - CHV NEW ORLEANS</v>
      </c>
      <c r="Y285" s="83">
        <f t="shared" si="9"/>
        <v>7</v>
      </c>
    </row>
    <row r="286" spans="1:25" x14ac:dyDescent="0.25">
      <c r="A286" t="s">
        <v>7</v>
      </c>
      <c r="B286" t="s">
        <v>8651</v>
      </c>
      <c r="C286" t="s">
        <v>8735</v>
      </c>
      <c r="D286" t="s">
        <v>8736</v>
      </c>
      <c r="E286" t="s">
        <v>7801</v>
      </c>
      <c r="F286">
        <v>21151156</v>
      </c>
      <c r="G286" t="s">
        <v>8739</v>
      </c>
      <c r="H286" t="s">
        <v>8740</v>
      </c>
      <c r="I286">
        <v>114266</v>
      </c>
      <c r="J286" t="s">
        <v>8246</v>
      </c>
      <c r="K286" t="s">
        <v>8248</v>
      </c>
      <c r="L286" t="s">
        <v>6</v>
      </c>
      <c r="M286" t="s">
        <v>8672</v>
      </c>
      <c r="N286">
        <v>0</v>
      </c>
      <c r="S286">
        <v>2524.41</v>
      </c>
      <c r="T286">
        <v>9.84</v>
      </c>
      <c r="U286">
        <v>3.8999999999999998E-3</v>
      </c>
      <c r="V286">
        <v>420.74</v>
      </c>
      <c r="X286" s="83" t="str">
        <f t="shared" si="8"/>
        <v>2115 - CHV NEW ORLEANS</v>
      </c>
      <c r="Y286" s="83">
        <f t="shared" si="9"/>
        <v>0</v>
      </c>
    </row>
    <row r="287" spans="1:25" x14ac:dyDescent="0.25">
      <c r="A287" t="s">
        <v>7</v>
      </c>
      <c r="B287" t="s">
        <v>8651</v>
      </c>
      <c r="C287" t="s">
        <v>8735</v>
      </c>
      <c r="D287" t="s">
        <v>8736</v>
      </c>
      <c r="E287" t="s">
        <v>7801</v>
      </c>
      <c r="F287">
        <v>21151156</v>
      </c>
      <c r="G287" t="s">
        <v>8739</v>
      </c>
      <c r="H287" t="s">
        <v>8740</v>
      </c>
      <c r="I287">
        <v>114266</v>
      </c>
      <c r="J287" t="s">
        <v>8246</v>
      </c>
      <c r="K287" t="s">
        <v>8248</v>
      </c>
      <c r="L287" t="s">
        <v>6</v>
      </c>
      <c r="M287" t="s">
        <v>8673</v>
      </c>
      <c r="N287">
        <v>423.33</v>
      </c>
      <c r="Q287">
        <v>423.33</v>
      </c>
      <c r="S287">
        <v>5453.22</v>
      </c>
      <c r="T287">
        <v>448.89</v>
      </c>
      <c r="U287">
        <v>8.2299999999999998E-2</v>
      </c>
      <c r="V287">
        <v>389.52</v>
      </c>
      <c r="W287">
        <v>448.89</v>
      </c>
      <c r="X287" s="83" t="str">
        <f t="shared" si="8"/>
        <v>2115 - CHV NEW ORLEANS</v>
      </c>
      <c r="Y287" s="83">
        <f t="shared" si="9"/>
        <v>1</v>
      </c>
    </row>
    <row r="288" spans="1:25" x14ac:dyDescent="0.25">
      <c r="A288" t="s">
        <v>7</v>
      </c>
      <c r="B288" t="s">
        <v>8651</v>
      </c>
      <c r="C288" t="s">
        <v>8735</v>
      </c>
      <c r="D288" t="s">
        <v>8736</v>
      </c>
      <c r="E288" t="s">
        <v>7801</v>
      </c>
      <c r="F288">
        <v>21151156</v>
      </c>
      <c r="G288" t="s">
        <v>8739</v>
      </c>
      <c r="H288" t="s">
        <v>8740</v>
      </c>
      <c r="I288">
        <v>114266</v>
      </c>
      <c r="J288" t="s">
        <v>8246</v>
      </c>
      <c r="K288" t="s">
        <v>8248</v>
      </c>
      <c r="L288" t="s">
        <v>6</v>
      </c>
      <c r="M288" t="s">
        <v>8674</v>
      </c>
      <c r="N288">
        <v>321.83999999999997</v>
      </c>
      <c r="Q288">
        <v>321.83999999999997</v>
      </c>
      <c r="S288">
        <v>1818.43</v>
      </c>
      <c r="T288">
        <v>218.02</v>
      </c>
      <c r="U288">
        <v>0.11990000000000001</v>
      </c>
      <c r="V288">
        <v>227.3</v>
      </c>
      <c r="W288">
        <v>218.02</v>
      </c>
      <c r="X288" s="83" t="str">
        <f t="shared" si="8"/>
        <v>2115 - CHV NEW ORLEANS</v>
      </c>
      <c r="Y288" s="83">
        <f t="shared" si="9"/>
        <v>1</v>
      </c>
    </row>
    <row r="289" spans="1:25" x14ac:dyDescent="0.25">
      <c r="A289" t="s">
        <v>7</v>
      </c>
      <c r="B289" t="s">
        <v>8651</v>
      </c>
      <c r="C289" t="s">
        <v>8735</v>
      </c>
      <c r="D289" t="s">
        <v>8736</v>
      </c>
      <c r="E289" t="s">
        <v>7801</v>
      </c>
      <c r="F289">
        <v>21151156</v>
      </c>
      <c r="G289" t="s">
        <v>8739</v>
      </c>
      <c r="H289" t="s">
        <v>8740</v>
      </c>
      <c r="I289">
        <v>114266</v>
      </c>
      <c r="J289" t="s">
        <v>8246</v>
      </c>
      <c r="K289" t="s">
        <v>8248</v>
      </c>
      <c r="L289" t="s">
        <v>6</v>
      </c>
      <c r="M289" t="s">
        <v>8675</v>
      </c>
      <c r="N289">
        <v>0</v>
      </c>
      <c r="S289">
        <v>450.14</v>
      </c>
      <c r="V289">
        <v>90.03</v>
      </c>
      <c r="X289" s="83" t="str">
        <f t="shared" si="8"/>
        <v>2115 - CHV NEW ORLEANS</v>
      </c>
      <c r="Y289" s="83">
        <f t="shared" si="9"/>
        <v>0</v>
      </c>
    </row>
    <row r="290" spans="1:25" x14ac:dyDescent="0.25">
      <c r="A290" t="s">
        <v>7</v>
      </c>
      <c r="B290" t="s">
        <v>8651</v>
      </c>
      <c r="C290" t="s">
        <v>8735</v>
      </c>
      <c r="D290" t="s">
        <v>8736</v>
      </c>
      <c r="E290" t="s">
        <v>7801</v>
      </c>
      <c r="F290">
        <v>21151156</v>
      </c>
      <c r="G290" t="s">
        <v>8739</v>
      </c>
      <c r="H290" t="s">
        <v>8740</v>
      </c>
      <c r="I290">
        <v>114273</v>
      </c>
      <c r="J290" t="s">
        <v>8257</v>
      </c>
      <c r="K290" t="s">
        <v>7952</v>
      </c>
      <c r="L290" t="s">
        <v>6</v>
      </c>
      <c r="M290" t="s">
        <v>8657</v>
      </c>
      <c r="N290">
        <v>0</v>
      </c>
      <c r="S290">
        <v>109.76</v>
      </c>
      <c r="T290">
        <v>5.72</v>
      </c>
      <c r="U290">
        <v>5.21E-2</v>
      </c>
      <c r="V290">
        <v>109.76</v>
      </c>
      <c r="X290" s="83" t="str">
        <f t="shared" si="8"/>
        <v>2115 - CHV NEW ORLEANS</v>
      </c>
      <c r="Y290" s="83">
        <f t="shared" si="9"/>
        <v>0</v>
      </c>
    </row>
    <row r="291" spans="1:25" x14ac:dyDescent="0.25">
      <c r="A291" t="s">
        <v>7</v>
      </c>
      <c r="B291" t="s">
        <v>8651</v>
      </c>
      <c r="C291" t="s">
        <v>8735</v>
      </c>
      <c r="D291" t="s">
        <v>8736</v>
      </c>
      <c r="E291" t="s">
        <v>7801</v>
      </c>
      <c r="F291">
        <v>21151156</v>
      </c>
      <c r="G291" t="s">
        <v>8739</v>
      </c>
      <c r="H291" t="s">
        <v>8740</v>
      </c>
      <c r="I291">
        <v>114273</v>
      </c>
      <c r="J291" t="s">
        <v>8257</v>
      </c>
      <c r="K291" t="s">
        <v>7952</v>
      </c>
      <c r="L291" t="s">
        <v>6</v>
      </c>
      <c r="M291" t="s">
        <v>8658</v>
      </c>
      <c r="N291">
        <v>384.62</v>
      </c>
      <c r="Q291">
        <v>384.62</v>
      </c>
      <c r="S291">
        <v>2620.4499999999998</v>
      </c>
      <c r="T291">
        <v>1687</v>
      </c>
      <c r="U291">
        <v>0.64380000000000004</v>
      </c>
      <c r="V291">
        <v>374.35</v>
      </c>
      <c r="X291" s="83" t="str">
        <f t="shared" si="8"/>
        <v>2115 - CHV NEW ORLEANS</v>
      </c>
      <c r="Y291" s="83">
        <f t="shared" si="9"/>
        <v>0</v>
      </c>
    </row>
    <row r="292" spans="1:25" x14ac:dyDescent="0.25">
      <c r="A292" t="s">
        <v>7</v>
      </c>
      <c r="B292" t="s">
        <v>8651</v>
      </c>
      <c r="C292" t="s">
        <v>8735</v>
      </c>
      <c r="D292" t="s">
        <v>8736</v>
      </c>
      <c r="E292" t="s">
        <v>7801</v>
      </c>
      <c r="F292">
        <v>21151156</v>
      </c>
      <c r="G292" t="s">
        <v>8739</v>
      </c>
      <c r="H292" t="s">
        <v>8740</v>
      </c>
      <c r="I292">
        <v>114273</v>
      </c>
      <c r="J292" t="s">
        <v>8257</v>
      </c>
      <c r="K292" t="s">
        <v>7952</v>
      </c>
      <c r="L292" t="s">
        <v>6</v>
      </c>
      <c r="M292" t="s">
        <v>8659</v>
      </c>
      <c r="N292">
        <v>0</v>
      </c>
      <c r="S292">
        <v>1492.2</v>
      </c>
      <c r="V292">
        <v>373.05</v>
      </c>
      <c r="X292" s="83" t="str">
        <f t="shared" si="8"/>
        <v>2115 - CHV NEW ORLEANS</v>
      </c>
      <c r="Y292" s="83">
        <f t="shared" si="9"/>
        <v>0</v>
      </c>
    </row>
    <row r="293" spans="1:25" x14ac:dyDescent="0.25">
      <c r="A293" t="s">
        <v>7</v>
      </c>
      <c r="B293" t="s">
        <v>8651</v>
      </c>
      <c r="C293" t="s">
        <v>8735</v>
      </c>
      <c r="D293" t="s">
        <v>8736</v>
      </c>
      <c r="E293" t="s">
        <v>7801</v>
      </c>
      <c r="F293">
        <v>21151156</v>
      </c>
      <c r="G293" t="s">
        <v>8739</v>
      </c>
      <c r="H293" t="s">
        <v>8740</v>
      </c>
      <c r="I293">
        <v>114273</v>
      </c>
      <c r="J293" t="s">
        <v>8257</v>
      </c>
      <c r="K293" t="s">
        <v>7952</v>
      </c>
      <c r="L293" t="s">
        <v>6</v>
      </c>
      <c r="M293" t="s">
        <v>8660</v>
      </c>
      <c r="N293">
        <v>0</v>
      </c>
      <c r="S293">
        <v>46.5</v>
      </c>
      <c r="V293">
        <v>15.5</v>
      </c>
      <c r="X293" s="83" t="str">
        <f t="shared" si="8"/>
        <v>2115 - CHV NEW ORLEANS</v>
      </c>
      <c r="Y293" s="83">
        <f t="shared" si="9"/>
        <v>0</v>
      </c>
    </row>
    <row r="294" spans="1:25" x14ac:dyDescent="0.25">
      <c r="A294" t="s">
        <v>7</v>
      </c>
      <c r="B294" t="s">
        <v>8651</v>
      </c>
      <c r="C294" t="s">
        <v>8735</v>
      </c>
      <c r="D294" t="s">
        <v>8736</v>
      </c>
      <c r="E294" t="s">
        <v>7801</v>
      </c>
      <c r="F294">
        <v>21151156</v>
      </c>
      <c r="G294" t="s">
        <v>8739</v>
      </c>
      <c r="H294" t="s">
        <v>8740</v>
      </c>
      <c r="I294">
        <v>114273</v>
      </c>
      <c r="J294" t="s">
        <v>8257</v>
      </c>
      <c r="K294" t="s">
        <v>7952</v>
      </c>
      <c r="L294" t="s">
        <v>6</v>
      </c>
      <c r="M294" t="s">
        <v>8661</v>
      </c>
      <c r="N294">
        <v>0</v>
      </c>
      <c r="S294">
        <v>68.61</v>
      </c>
      <c r="V294">
        <v>22.87</v>
      </c>
      <c r="X294" s="83" t="str">
        <f t="shared" si="8"/>
        <v>2115 - CHV NEW ORLEANS</v>
      </c>
      <c r="Y294" s="83">
        <f t="shared" si="9"/>
        <v>0</v>
      </c>
    </row>
    <row r="295" spans="1:25" x14ac:dyDescent="0.25">
      <c r="A295" t="s">
        <v>7</v>
      </c>
      <c r="B295" t="s">
        <v>8651</v>
      </c>
      <c r="C295" t="s">
        <v>8735</v>
      </c>
      <c r="D295" t="s">
        <v>8736</v>
      </c>
      <c r="E295" t="s">
        <v>7801</v>
      </c>
      <c r="F295">
        <v>21151156</v>
      </c>
      <c r="G295" t="s">
        <v>8739</v>
      </c>
      <c r="H295" t="s">
        <v>8740</v>
      </c>
      <c r="I295">
        <v>114273</v>
      </c>
      <c r="J295" t="s">
        <v>8257</v>
      </c>
      <c r="K295" t="s">
        <v>7952</v>
      </c>
      <c r="L295" t="s">
        <v>6</v>
      </c>
      <c r="M295" t="s">
        <v>8662</v>
      </c>
      <c r="N295">
        <v>0</v>
      </c>
      <c r="S295">
        <v>831.25</v>
      </c>
      <c r="T295">
        <v>17.04</v>
      </c>
      <c r="U295">
        <v>2.0500000000000001E-2</v>
      </c>
      <c r="V295">
        <v>138.54</v>
      </c>
      <c r="X295" s="83" t="str">
        <f t="shared" si="8"/>
        <v>2115 - CHV NEW ORLEANS</v>
      </c>
      <c r="Y295" s="83">
        <f t="shared" si="9"/>
        <v>0</v>
      </c>
    </row>
    <row r="296" spans="1:25" x14ac:dyDescent="0.25">
      <c r="A296" t="s">
        <v>7</v>
      </c>
      <c r="B296" t="s">
        <v>8651</v>
      </c>
      <c r="C296" t="s">
        <v>8735</v>
      </c>
      <c r="D296" t="s">
        <v>8736</v>
      </c>
      <c r="E296" t="s">
        <v>7801</v>
      </c>
      <c r="F296">
        <v>21151156</v>
      </c>
      <c r="G296" t="s">
        <v>8739</v>
      </c>
      <c r="H296" t="s">
        <v>8740</v>
      </c>
      <c r="I296">
        <v>114273</v>
      </c>
      <c r="J296" t="s">
        <v>8257</v>
      </c>
      <c r="K296" t="s">
        <v>7952</v>
      </c>
      <c r="L296" t="s">
        <v>6</v>
      </c>
      <c r="M296" t="s">
        <v>8663</v>
      </c>
      <c r="S296">
        <v>22.99</v>
      </c>
      <c r="T296">
        <v>21.29</v>
      </c>
      <c r="U296">
        <v>0.92610000000000003</v>
      </c>
      <c r="V296">
        <v>22.99</v>
      </c>
      <c r="X296" s="83" t="str">
        <f t="shared" si="8"/>
        <v>2115 - CHV NEW ORLEANS</v>
      </c>
      <c r="Y296" s="83">
        <f t="shared" si="9"/>
        <v>0</v>
      </c>
    </row>
    <row r="297" spans="1:25" x14ac:dyDescent="0.25">
      <c r="A297" t="s">
        <v>7</v>
      </c>
      <c r="B297" t="s">
        <v>8651</v>
      </c>
      <c r="C297" t="s">
        <v>8735</v>
      </c>
      <c r="D297" t="s">
        <v>8736</v>
      </c>
      <c r="E297" t="s">
        <v>7801</v>
      </c>
      <c r="F297">
        <v>21151156</v>
      </c>
      <c r="G297" t="s">
        <v>8739</v>
      </c>
      <c r="H297" t="s">
        <v>8740</v>
      </c>
      <c r="I297">
        <v>114273</v>
      </c>
      <c r="J297" t="s">
        <v>8257</v>
      </c>
      <c r="K297" t="s">
        <v>7952</v>
      </c>
      <c r="L297" t="s">
        <v>6</v>
      </c>
      <c r="M297" t="s">
        <v>8664</v>
      </c>
      <c r="N297">
        <v>86.96</v>
      </c>
      <c r="Q297">
        <v>86.96</v>
      </c>
      <c r="S297">
        <v>322.23</v>
      </c>
      <c r="V297">
        <v>80.56</v>
      </c>
      <c r="X297" s="83" t="str">
        <f t="shared" si="8"/>
        <v>2115 - CHV NEW ORLEANS</v>
      </c>
      <c r="Y297" s="83">
        <f t="shared" si="9"/>
        <v>0</v>
      </c>
    </row>
    <row r="298" spans="1:25" x14ac:dyDescent="0.25">
      <c r="A298" t="s">
        <v>7</v>
      </c>
      <c r="B298" t="s">
        <v>8651</v>
      </c>
      <c r="C298" t="s">
        <v>8735</v>
      </c>
      <c r="D298" t="s">
        <v>8736</v>
      </c>
      <c r="E298" t="s">
        <v>7801</v>
      </c>
      <c r="F298">
        <v>21151156</v>
      </c>
      <c r="G298" t="s">
        <v>8739</v>
      </c>
      <c r="H298" t="s">
        <v>8740</v>
      </c>
      <c r="I298">
        <v>114273</v>
      </c>
      <c r="J298" t="s">
        <v>8257</v>
      </c>
      <c r="K298" t="s">
        <v>7952</v>
      </c>
      <c r="L298" t="s">
        <v>6</v>
      </c>
      <c r="M298" t="s">
        <v>8667</v>
      </c>
      <c r="N298">
        <v>0</v>
      </c>
      <c r="S298">
        <v>2805.56</v>
      </c>
      <c r="V298">
        <v>701.39</v>
      </c>
      <c r="X298" s="83" t="str">
        <f t="shared" si="8"/>
        <v>2115 - CHV NEW ORLEANS</v>
      </c>
      <c r="Y298" s="83">
        <f t="shared" si="9"/>
        <v>0</v>
      </c>
    </row>
    <row r="299" spans="1:25" x14ac:dyDescent="0.25">
      <c r="A299" t="s">
        <v>7</v>
      </c>
      <c r="B299" t="s">
        <v>8651</v>
      </c>
      <c r="C299" t="s">
        <v>8735</v>
      </c>
      <c r="D299" t="s">
        <v>8736</v>
      </c>
      <c r="E299" t="s">
        <v>7801</v>
      </c>
      <c r="F299">
        <v>21151156</v>
      </c>
      <c r="G299" t="s">
        <v>8739</v>
      </c>
      <c r="H299" t="s">
        <v>8740</v>
      </c>
      <c r="I299">
        <v>114273</v>
      </c>
      <c r="J299" t="s">
        <v>8257</v>
      </c>
      <c r="K299" t="s">
        <v>7952</v>
      </c>
      <c r="L299" t="s">
        <v>6</v>
      </c>
      <c r="M299" t="s">
        <v>8668</v>
      </c>
      <c r="N299">
        <v>177.78</v>
      </c>
      <c r="Q299">
        <v>177.78</v>
      </c>
      <c r="S299">
        <v>1275.8800000000001</v>
      </c>
      <c r="T299">
        <v>72.180000000000007</v>
      </c>
      <c r="U299">
        <v>5.6599999999999998E-2</v>
      </c>
      <c r="V299">
        <v>159.49</v>
      </c>
      <c r="W299">
        <v>72.180000000000007</v>
      </c>
      <c r="X299" s="83" t="str">
        <f t="shared" si="8"/>
        <v>2115 - CHV NEW ORLEANS</v>
      </c>
      <c r="Y299" s="83">
        <f t="shared" si="9"/>
        <v>1</v>
      </c>
    </row>
    <row r="300" spans="1:25" x14ac:dyDescent="0.25">
      <c r="A300" t="s">
        <v>7</v>
      </c>
      <c r="B300" t="s">
        <v>8651</v>
      </c>
      <c r="C300" t="s">
        <v>8735</v>
      </c>
      <c r="D300" t="s">
        <v>8736</v>
      </c>
      <c r="E300" t="s">
        <v>7801</v>
      </c>
      <c r="F300">
        <v>21151156</v>
      </c>
      <c r="G300" t="s">
        <v>8739</v>
      </c>
      <c r="H300" t="s">
        <v>8740</v>
      </c>
      <c r="I300">
        <v>114273</v>
      </c>
      <c r="J300" t="s">
        <v>8257</v>
      </c>
      <c r="K300" t="s">
        <v>7952</v>
      </c>
      <c r="L300" t="s">
        <v>6</v>
      </c>
      <c r="M300" t="s">
        <v>8670</v>
      </c>
      <c r="N300">
        <v>705.88</v>
      </c>
      <c r="O300">
        <v>60</v>
      </c>
      <c r="P300">
        <v>8.5000000000000006E-2</v>
      </c>
      <c r="Q300">
        <v>705.88</v>
      </c>
      <c r="R300">
        <v>60</v>
      </c>
      <c r="S300">
        <v>16139.69</v>
      </c>
      <c r="T300">
        <v>9076.98</v>
      </c>
      <c r="U300">
        <v>0.56240000000000001</v>
      </c>
      <c r="V300">
        <v>672.49</v>
      </c>
      <c r="W300">
        <v>533.93999999999994</v>
      </c>
      <c r="X300" s="83" t="str">
        <f t="shared" si="8"/>
        <v>2115 - CHV NEW ORLEANS</v>
      </c>
      <c r="Y300" s="83">
        <f t="shared" si="9"/>
        <v>17</v>
      </c>
    </row>
    <row r="301" spans="1:25" x14ac:dyDescent="0.25">
      <c r="A301" t="s">
        <v>7</v>
      </c>
      <c r="B301" t="s">
        <v>8651</v>
      </c>
      <c r="C301" t="s">
        <v>8735</v>
      </c>
      <c r="D301" t="s">
        <v>8736</v>
      </c>
      <c r="E301" t="s">
        <v>7801</v>
      </c>
      <c r="F301">
        <v>21151156</v>
      </c>
      <c r="G301" t="s">
        <v>8739</v>
      </c>
      <c r="H301" t="s">
        <v>8740</v>
      </c>
      <c r="I301">
        <v>114273</v>
      </c>
      <c r="J301" t="s">
        <v>8257</v>
      </c>
      <c r="K301" t="s">
        <v>7952</v>
      </c>
      <c r="L301" t="s">
        <v>6</v>
      </c>
      <c r="M301" t="s">
        <v>8671</v>
      </c>
      <c r="N301">
        <v>2804.9</v>
      </c>
      <c r="O301">
        <v>120</v>
      </c>
      <c r="P301">
        <v>4.2799999999999998E-2</v>
      </c>
      <c r="Q301">
        <v>560.98</v>
      </c>
      <c r="R301">
        <v>20</v>
      </c>
      <c r="S301">
        <v>25026.94</v>
      </c>
      <c r="T301">
        <v>4289.3900000000003</v>
      </c>
      <c r="U301">
        <v>0.1714</v>
      </c>
      <c r="V301">
        <v>544.05999999999995</v>
      </c>
      <c r="W301">
        <v>204.25666666666669</v>
      </c>
      <c r="X301" s="83" t="str">
        <f t="shared" si="8"/>
        <v>2115 - CHV NEW ORLEANS</v>
      </c>
      <c r="Y301" s="83">
        <f t="shared" si="9"/>
        <v>21</v>
      </c>
    </row>
    <row r="302" spans="1:25" x14ac:dyDescent="0.25">
      <c r="A302" t="s">
        <v>7</v>
      </c>
      <c r="B302" t="s">
        <v>8651</v>
      </c>
      <c r="C302" t="s">
        <v>8735</v>
      </c>
      <c r="D302" t="s">
        <v>8736</v>
      </c>
      <c r="E302" t="s">
        <v>7801</v>
      </c>
      <c r="F302">
        <v>21151156</v>
      </c>
      <c r="G302" t="s">
        <v>8739</v>
      </c>
      <c r="H302" t="s">
        <v>8740</v>
      </c>
      <c r="I302">
        <v>114273</v>
      </c>
      <c r="J302" t="s">
        <v>8257</v>
      </c>
      <c r="K302" t="s">
        <v>7952</v>
      </c>
      <c r="L302" t="s">
        <v>6</v>
      </c>
      <c r="M302" t="s">
        <v>8672</v>
      </c>
      <c r="N302">
        <v>453.33</v>
      </c>
      <c r="Q302">
        <v>453.33</v>
      </c>
      <c r="S302">
        <v>3403.55</v>
      </c>
      <c r="T302">
        <v>948.29</v>
      </c>
      <c r="U302">
        <v>0.27860000000000001</v>
      </c>
      <c r="V302">
        <v>425.44</v>
      </c>
      <c r="W302">
        <v>474.14499999999998</v>
      </c>
      <c r="X302" s="83" t="str">
        <f t="shared" si="8"/>
        <v>2115 - CHV NEW ORLEANS</v>
      </c>
      <c r="Y302" s="83">
        <f t="shared" si="9"/>
        <v>2</v>
      </c>
    </row>
    <row r="303" spans="1:25" x14ac:dyDescent="0.25">
      <c r="A303" t="s">
        <v>7</v>
      </c>
      <c r="B303" t="s">
        <v>8651</v>
      </c>
      <c r="C303" t="s">
        <v>8735</v>
      </c>
      <c r="D303" t="s">
        <v>8736</v>
      </c>
      <c r="E303" t="s">
        <v>7801</v>
      </c>
      <c r="F303">
        <v>21151156</v>
      </c>
      <c r="G303" t="s">
        <v>8739</v>
      </c>
      <c r="H303" t="s">
        <v>8740</v>
      </c>
      <c r="I303">
        <v>114273</v>
      </c>
      <c r="J303" t="s">
        <v>8257</v>
      </c>
      <c r="K303" t="s">
        <v>7952</v>
      </c>
      <c r="L303" t="s">
        <v>6</v>
      </c>
      <c r="M303" t="s">
        <v>8673</v>
      </c>
      <c r="N303">
        <v>846.66</v>
      </c>
      <c r="Q303">
        <v>423.33</v>
      </c>
      <c r="S303">
        <v>6273.12</v>
      </c>
      <c r="T303">
        <v>1106.45</v>
      </c>
      <c r="U303">
        <v>0.1764</v>
      </c>
      <c r="V303">
        <v>392.07</v>
      </c>
      <c r="W303">
        <v>184.40833333333333</v>
      </c>
      <c r="X303" s="83" t="str">
        <f t="shared" si="8"/>
        <v>2115 - CHV NEW ORLEANS</v>
      </c>
      <c r="Y303" s="83">
        <f t="shared" si="9"/>
        <v>6</v>
      </c>
    </row>
    <row r="304" spans="1:25" x14ac:dyDescent="0.25">
      <c r="A304" t="s">
        <v>7</v>
      </c>
      <c r="B304" t="s">
        <v>8651</v>
      </c>
      <c r="C304" t="s">
        <v>8735</v>
      </c>
      <c r="D304" t="s">
        <v>8736</v>
      </c>
      <c r="E304" t="s">
        <v>7801</v>
      </c>
      <c r="F304">
        <v>21151156</v>
      </c>
      <c r="G304" t="s">
        <v>8739</v>
      </c>
      <c r="H304" t="s">
        <v>8740</v>
      </c>
      <c r="I304">
        <v>114273</v>
      </c>
      <c r="J304" t="s">
        <v>8257</v>
      </c>
      <c r="K304" t="s">
        <v>7952</v>
      </c>
      <c r="L304" t="s">
        <v>6</v>
      </c>
      <c r="M304" t="s">
        <v>8674</v>
      </c>
      <c r="N304">
        <v>0</v>
      </c>
      <c r="S304">
        <v>1301.74</v>
      </c>
      <c r="T304">
        <v>33.24</v>
      </c>
      <c r="U304">
        <v>2.5499999999999998E-2</v>
      </c>
      <c r="V304">
        <v>216.96</v>
      </c>
      <c r="W304">
        <v>33.24</v>
      </c>
      <c r="X304" s="83" t="str">
        <f t="shared" si="8"/>
        <v>2115 - CHV NEW ORLEANS</v>
      </c>
      <c r="Y304" s="83">
        <f t="shared" si="9"/>
        <v>1</v>
      </c>
    </row>
    <row r="305" spans="1:25" x14ac:dyDescent="0.25">
      <c r="A305" t="s">
        <v>7</v>
      </c>
      <c r="B305" t="s">
        <v>8651</v>
      </c>
      <c r="C305" t="s">
        <v>8735</v>
      </c>
      <c r="D305" t="s">
        <v>8736</v>
      </c>
      <c r="E305" t="s">
        <v>7801</v>
      </c>
      <c r="F305">
        <v>21151156</v>
      </c>
      <c r="G305" t="s">
        <v>8739</v>
      </c>
      <c r="H305" t="s">
        <v>8740</v>
      </c>
      <c r="I305">
        <v>114378</v>
      </c>
      <c r="J305" t="s">
        <v>8260</v>
      </c>
      <c r="K305" t="s">
        <v>8262</v>
      </c>
      <c r="L305" t="s">
        <v>7808</v>
      </c>
      <c r="M305" t="s">
        <v>8657</v>
      </c>
      <c r="N305">
        <v>0</v>
      </c>
      <c r="S305">
        <v>109.76</v>
      </c>
      <c r="T305">
        <v>45</v>
      </c>
      <c r="U305">
        <v>0.41</v>
      </c>
      <c r="V305">
        <v>109.76</v>
      </c>
      <c r="W305">
        <v>45</v>
      </c>
      <c r="X305" s="83" t="str">
        <f t="shared" si="8"/>
        <v>2115 - CHV NEW ORLEANS</v>
      </c>
      <c r="Y305" s="83">
        <f t="shared" si="9"/>
        <v>1</v>
      </c>
    </row>
    <row r="306" spans="1:25" x14ac:dyDescent="0.25">
      <c r="A306" t="s">
        <v>7</v>
      </c>
      <c r="B306" t="s">
        <v>8651</v>
      </c>
      <c r="C306" t="s">
        <v>8735</v>
      </c>
      <c r="D306" t="s">
        <v>8736</v>
      </c>
      <c r="E306" t="s">
        <v>7801</v>
      </c>
      <c r="F306">
        <v>21151156</v>
      </c>
      <c r="G306" t="s">
        <v>8739</v>
      </c>
      <c r="H306" t="s">
        <v>8740</v>
      </c>
      <c r="I306">
        <v>114378</v>
      </c>
      <c r="J306" t="s">
        <v>8260</v>
      </c>
      <c r="K306" t="s">
        <v>8262</v>
      </c>
      <c r="L306" t="s">
        <v>7808</v>
      </c>
      <c r="M306" t="s">
        <v>8658</v>
      </c>
      <c r="N306">
        <v>384.62</v>
      </c>
      <c r="Q306">
        <v>384.62</v>
      </c>
      <c r="S306">
        <v>1245.58</v>
      </c>
      <c r="T306">
        <v>112.5</v>
      </c>
      <c r="U306">
        <v>9.0300000000000005E-2</v>
      </c>
      <c r="V306">
        <v>311.39999999999998</v>
      </c>
      <c r="W306">
        <v>112.5</v>
      </c>
      <c r="X306" s="83" t="str">
        <f t="shared" si="8"/>
        <v>2115 - CHV NEW ORLEANS</v>
      </c>
      <c r="Y306" s="83">
        <f t="shared" si="9"/>
        <v>1</v>
      </c>
    </row>
    <row r="307" spans="1:25" x14ac:dyDescent="0.25">
      <c r="A307" t="s">
        <v>7</v>
      </c>
      <c r="B307" t="s">
        <v>8651</v>
      </c>
      <c r="C307" t="s">
        <v>8735</v>
      </c>
      <c r="D307" t="s">
        <v>8736</v>
      </c>
      <c r="E307" t="s">
        <v>7801</v>
      </c>
      <c r="F307">
        <v>21151156</v>
      </c>
      <c r="G307" t="s">
        <v>8739</v>
      </c>
      <c r="H307" t="s">
        <v>8740</v>
      </c>
      <c r="I307">
        <v>114378</v>
      </c>
      <c r="J307" t="s">
        <v>8260</v>
      </c>
      <c r="K307" t="s">
        <v>8262</v>
      </c>
      <c r="L307" t="s">
        <v>7808</v>
      </c>
      <c r="M307" t="s">
        <v>8659</v>
      </c>
      <c r="N307">
        <v>0</v>
      </c>
      <c r="S307">
        <v>772.61</v>
      </c>
      <c r="V307">
        <v>386.31</v>
      </c>
      <c r="X307" s="83" t="str">
        <f t="shared" si="8"/>
        <v>2115 - CHV NEW ORLEANS</v>
      </c>
      <c r="Y307" s="83">
        <f t="shared" si="9"/>
        <v>0</v>
      </c>
    </row>
    <row r="308" spans="1:25" x14ac:dyDescent="0.25">
      <c r="A308" t="s">
        <v>7</v>
      </c>
      <c r="B308" t="s">
        <v>8651</v>
      </c>
      <c r="C308" t="s">
        <v>8735</v>
      </c>
      <c r="D308" t="s">
        <v>8736</v>
      </c>
      <c r="E308" t="s">
        <v>7801</v>
      </c>
      <c r="F308">
        <v>21151156</v>
      </c>
      <c r="G308" t="s">
        <v>8739</v>
      </c>
      <c r="H308" t="s">
        <v>8740</v>
      </c>
      <c r="I308">
        <v>114378</v>
      </c>
      <c r="J308" t="s">
        <v>8260</v>
      </c>
      <c r="K308" t="s">
        <v>8262</v>
      </c>
      <c r="L308" t="s">
        <v>7808</v>
      </c>
      <c r="M308" t="s">
        <v>8660</v>
      </c>
      <c r="N308">
        <v>0</v>
      </c>
      <c r="S308">
        <v>23.67</v>
      </c>
      <c r="V308">
        <v>11.84</v>
      </c>
      <c r="X308" s="83" t="str">
        <f t="shared" si="8"/>
        <v>2115 - CHV NEW ORLEANS</v>
      </c>
      <c r="Y308" s="83">
        <f t="shared" si="9"/>
        <v>0</v>
      </c>
    </row>
    <row r="309" spans="1:25" x14ac:dyDescent="0.25">
      <c r="A309" t="s">
        <v>7</v>
      </c>
      <c r="B309" t="s">
        <v>8651</v>
      </c>
      <c r="C309" t="s">
        <v>8735</v>
      </c>
      <c r="D309" t="s">
        <v>8736</v>
      </c>
      <c r="E309" t="s">
        <v>7801</v>
      </c>
      <c r="F309">
        <v>21151156</v>
      </c>
      <c r="G309" t="s">
        <v>8739</v>
      </c>
      <c r="H309" t="s">
        <v>8740</v>
      </c>
      <c r="I309">
        <v>114378</v>
      </c>
      <c r="J309" t="s">
        <v>8260</v>
      </c>
      <c r="K309" t="s">
        <v>8262</v>
      </c>
      <c r="L309" t="s">
        <v>7808</v>
      </c>
      <c r="M309" t="s">
        <v>8661</v>
      </c>
      <c r="N309">
        <v>25</v>
      </c>
      <c r="Q309">
        <v>25</v>
      </c>
      <c r="S309">
        <v>121.39</v>
      </c>
      <c r="V309">
        <v>24.28</v>
      </c>
      <c r="X309" s="83" t="str">
        <f t="shared" si="8"/>
        <v>2115 - CHV NEW ORLEANS</v>
      </c>
      <c r="Y309" s="83">
        <f t="shared" si="9"/>
        <v>0</v>
      </c>
    </row>
    <row r="310" spans="1:25" x14ac:dyDescent="0.25">
      <c r="A310" t="s">
        <v>7</v>
      </c>
      <c r="B310" t="s">
        <v>8651</v>
      </c>
      <c r="C310" t="s">
        <v>8735</v>
      </c>
      <c r="D310" t="s">
        <v>8736</v>
      </c>
      <c r="E310" t="s">
        <v>7801</v>
      </c>
      <c r="F310">
        <v>21151156</v>
      </c>
      <c r="G310" t="s">
        <v>8739</v>
      </c>
      <c r="H310" t="s">
        <v>8740</v>
      </c>
      <c r="I310">
        <v>114378</v>
      </c>
      <c r="J310" t="s">
        <v>8260</v>
      </c>
      <c r="K310" t="s">
        <v>8262</v>
      </c>
      <c r="L310" t="s">
        <v>7808</v>
      </c>
      <c r="M310" t="s">
        <v>8662</v>
      </c>
      <c r="N310">
        <v>0</v>
      </c>
      <c r="S310">
        <v>831.25</v>
      </c>
      <c r="T310">
        <v>442.5</v>
      </c>
      <c r="U310">
        <v>0.5323</v>
      </c>
      <c r="V310">
        <v>138.54</v>
      </c>
      <c r="W310">
        <v>147.5</v>
      </c>
      <c r="X310" s="83" t="str">
        <f t="shared" si="8"/>
        <v>2115 - CHV NEW ORLEANS</v>
      </c>
      <c r="Y310" s="83">
        <f t="shared" si="9"/>
        <v>3</v>
      </c>
    </row>
    <row r="311" spans="1:25" x14ac:dyDescent="0.25">
      <c r="A311" t="s">
        <v>7</v>
      </c>
      <c r="B311" t="s">
        <v>8651</v>
      </c>
      <c r="C311" t="s">
        <v>8735</v>
      </c>
      <c r="D311" t="s">
        <v>8736</v>
      </c>
      <c r="E311" t="s">
        <v>7801</v>
      </c>
      <c r="F311">
        <v>21151156</v>
      </c>
      <c r="G311" t="s">
        <v>8739</v>
      </c>
      <c r="H311" t="s">
        <v>8740</v>
      </c>
      <c r="I311">
        <v>114378</v>
      </c>
      <c r="J311" t="s">
        <v>8260</v>
      </c>
      <c r="K311" t="s">
        <v>8262</v>
      </c>
      <c r="L311" t="s">
        <v>7808</v>
      </c>
      <c r="M311" t="s">
        <v>8663</v>
      </c>
      <c r="S311">
        <v>22.99</v>
      </c>
      <c r="V311">
        <v>22.99</v>
      </c>
      <c r="X311" s="83" t="str">
        <f t="shared" si="8"/>
        <v>2115 - CHV NEW ORLEANS</v>
      </c>
      <c r="Y311" s="83">
        <f t="shared" si="9"/>
        <v>0</v>
      </c>
    </row>
    <row r="312" spans="1:25" x14ac:dyDescent="0.25">
      <c r="A312" t="s">
        <v>7</v>
      </c>
      <c r="B312" t="s">
        <v>8651</v>
      </c>
      <c r="C312" t="s">
        <v>8735</v>
      </c>
      <c r="D312" t="s">
        <v>8736</v>
      </c>
      <c r="E312" t="s">
        <v>7801</v>
      </c>
      <c r="F312">
        <v>21151156</v>
      </c>
      <c r="G312" t="s">
        <v>8739</v>
      </c>
      <c r="H312" t="s">
        <v>8740</v>
      </c>
      <c r="I312">
        <v>114378</v>
      </c>
      <c r="J312" t="s">
        <v>8260</v>
      </c>
      <c r="K312" t="s">
        <v>8262</v>
      </c>
      <c r="L312" t="s">
        <v>7808</v>
      </c>
      <c r="M312" t="s">
        <v>8664</v>
      </c>
      <c r="N312">
        <v>173.92</v>
      </c>
      <c r="Q312">
        <v>86.96</v>
      </c>
      <c r="S312">
        <v>593.98</v>
      </c>
      <c r="T312">
        <v>150</v>
      </c>
      <c r="U312">
        <v>0.2525</v>
      </c>
      <c r="V312">
        <v>84.85</v>
      </c>
      <c r="W312">
        <v>30</v>
      </c>
      <c r="X312" s="83" t="str">
        <f t="shared" si="8"/>
        <v>2115 - CHV NEW ORLEANS</v>
      </c>
      <c r="Y312" s="83">
        <f t="shared" si="9"/>
        <v>5</v>
      </c>
    </row>
    <row r="313" spans="1:25" x14ac:dyDescent="0.25">
      <c r="A313" t="s">
        <v>7</v>
      </c>
      <c r="B313" t="s">
        <v>8651</v>
      </c>
      <c r="C313" t="s">
        <v>8735</v>
      </c>
      <c r="D313" t="s">
        <v>8736</v>
      </c>
      <c r="E313" t="s">
        <v>7801</v>
      </c>
      <c r="F313">
        <v>21151156</v>
      </c>
      <c r="G313" t="s">
        <v>8739</v>
      </c>
      <c r="H313" t="s">
        <v>8740</v>
      </c>
      <c r="I313">
        <v>114378</v>
      </c>
      <c r="J313" t="s">
        <v>8260</v>
      </c>
      <c r="K313" t="s">
        <v>8262</v>
      </c>
      <c r="L313" t="s">
        <v>7808</v>
      </c>
      <c r="M313" t="s">
        <v>8665</v>
      </c>
      <c r="N313">
        <v>56.82</v>
      </c>
      <c r="Q313">
        <v>56.82</v>
      </c>
      <c r="S313">
        <v>392.22</v>
      </c>
      <c r="T313">
        <v>75</v>
      </c>
      <c r="U313">
        <v>0.19120000000000001</v>
      </c>
      <c r="V313">
        <v>49.03</v>
      </c>
      <c r="W313">
        <v>25</v>
      </c>
      <c r="X313" s="83" t="str">
        <f t="shared" si="8"/>
        <v>2115 - CHV NEW ORLEANS</v>
      </c>
      <c r="Y313" s="83">
        <f t="shared" si="9"/>
        <v>3</v>
      </c>
    </row>
    <row r="314" spans="1:25" x14ac:dyDescent="0.25">
      <c r="A314" t="s">
        <v>7</v>
      </c>
      <c r="B314" t="s">
        <v>8651</v>
      </c>
      <c r="C314" t="s">
        <v>8735</v>
      </c>
      <c r="D314" t="s">
        <v>8736</v>
      </c>
      <c r="E314" t="s">
        <v>7801</v>
      </c>
      <c r="F314">
        <v>21151156</v>
      </c>
      <c r="G314" t="s">
        <v>8739</v>
      </c>
      <c r="H314" t="s">
        <v>8740</v>
      </c>
      <c r="I314">
        <v>114378</v>
      </c>
      <c r="J314" t="s">
        <v>8260</v>
      </c>
      <c r="K314" t="s">
        <v>8262</v>
      </c>
      <c r="L314" t="s">
        <v>7808</v>
      </c>
      <c r="M314" t="s">
        <v>8667</v>
      </c>
      <c r="N314">
        <v>689.66</v>
      </c>
      <c r="O314">
        <v>225</v>
      </c>
      <c r="P314">
        <v>0.32619999999999999</v>
      </c>
      <c r="Q314">
        <v>689.66</v>
      </c>
      <c r="R314">
        <v>225</v>
      </c>
      <c r="S314">
        <v>4177.07</v>
      </c>
      <c r="T314">
        <v>2276.25</v>
      </c>
      <c r="U314">
        <v>0.54490000000000005</v>
      </c>
      <c r="V314">
        <v>696.18</v>
      </c>
      <c r="W314">
        <v>284.53125</v>
      </c>
      <c r="X314" s="83" t="str">
        <f t="shared" si="8"/>
        <v>2115 - CHV NEW ORLEANS</v>
      </c>
      <c r="Y314" s="83">
        <f t="shared" si="9"/>
        <v>8</v>
      </c>
    </row>
    <row r="315" spans="1:25" x14ac:dyDescent="0.25">
      <c r="A315" t="s">
        <v>7</v>
      </c>
      <c r="B315" t="s">
        <v>8651</v>
      </c>
      <c r="C315" t="s">
        <v>8735</v>
      </c>
      <c r="D315" t="s">
        <v>8736</v>
      </c>
      <c r="E315" t="s">
        <v>7801</v>
      </c>
      <c r="F315">
        <v>21151156</v>
      </c>
      <c r="G315" t="s">
        <v>8739</v>
      </c>
      <c r="H315" t="s">
        <v>8740</v>
      </c>
      <c r="I315">
        <v>114378</v>
      </c>
      <c r="J315" t="s">
        <v>8260</v>
      </c>
      <c r="K315" t="s">
        <v>8262</v>
      </c>
      <c r="L315" t="s">
        <v>7808</v>
      </c>
      <c r="M315" t="s">
        <v>8668</v>
      </c>
      <c r="N315">
        <v>355.56</v>
      </c>
      <c r="O315">
        <v>258.75</v>
      </c>
      <c r="P315">
        <v>0.72770000000000001</v>
      </c>
      <c r="Q315">
        <v>177.78</v>
      </c>
      <c r="R315">
        <v>129.375</v>
      </c>
      <c r="S315">
        <v>1743.5</v>
      </c>
      <c r="T315">
        <v>626.25</v>
      </c>
      <c r="U315">
        <v>0.35920000000000002</v>
      </c>
      <c r="V315">
        <v>158.5</v>
      </c>
      <c r="W315">
        <v>52.1875</v>
      </c>
      <c r="X315" s="83" t="str">
        <f t="shared" si="8"/>
        <v>2115 - CHV NEW ORLEANS</v>
      </c>
      <c r="Y315" s="83">
        <f t="shared" si="9"/>
        <v>12</v>
      </c>
    </row>
    <row r="316" spans="1:25" x14ac:dyDescent="0.25">
      <c r="A316" t="s">
        <v>7</v>
      </c>
      <c r="B316" t="s">
        <v>8651</v>
      </c>
      <c r="C316" t="s">
        <v>8735</v>
      </c>
      <c r="D316" t="s">
        <v>8736</v>
      </c>
      <c r="E316" t="s">
        <v>7801</v>
      </c>
      <c r="F316">
        <v>21151156</v>
      </c>
      <c r="G316" t="s">
        <v>8739</v>
      </c>
      <c r="H316" t="s">
        <v>8740</v>
      </c>
      <c r="I316">
        <v>114378</v>
      </c>
      <c r="J316" t="s">
        <v>8260</v>
      </c>
      <c r="K316" t="s">
        <v>8262</v>
      </c>
      <c r="L316" t="s">
        <v>7808</v>
      </c>
      <c r="M316" t="s">
        <v>8670</v>
      </c>
      <c r="N316">
        <v>1411.76</v>
      </c>
      <c r="O316">
        <v>32.85</v>
      </c>
      <c r="P316">
        <v>2.3300000000000001E-2</v>
      </c>
      <c r="Q316">
        <v>705.88</v>
      </c>
      <c r="R316">
        <v>8.2125000000000004</v>
      </c>
      <c r="S316">
        <v>14779.29</v>
      </c>
      <c r="T316">
        <v>7051.45</v>
      </c>
      <c r="U316">
        <v>0.47710000000000002</v>
      </c>
      <c r="V316">
        <v>671.79</v>
      </c>
      <c r="W316">
        <v>587.62083333333328</v>
      </c>
      <c r="X316" s="83" t="str">
        <f t="shared" si="8"/>
        <v>2115 - CHV NEW ORLEANS</v>
      </c>
      <c r="Y316" s="83">
        <f t="shared" si="9"/>
        <v>12</v>
      </c>
    </row>
    <row r="317" spans="1:25" x14ac:dyDescent="0.25">
      <c r="A317" t="s">
        <v>7</v>
      </c>
      <c r="B317" t="s">
        <v>8651</v>
      </c>
      <c r="C317" t="s">
        <v>8735</v>
      </c>
      <c r="D317" t="s">
        <v>8736</v>
      </c>
      <c r="E317" t="s">
        <v>7801</v>
      </c>
      <c r="F317">
        <v>21151156</v>
      </c>
      <c r="G317" t="s">
        <v>8739</v>
      </c>
      <c r="H317" t="s">
        <v>8740</v>
      </c>
      <c r="I317">
        <v>114378</v>
      </c>
      <c r="J317" t="s">
        <v>8260</v>
      </c>
      <c r="K317" t="s">
        <v>8262</v>
      </c>
      <c r="L317" t="s">
        <v>7808</v>
      </c>
      <c r="M317" t="s">
        <v>8671</v>
      </c>
      <c r="N317">
        <v>5048.82</v>
      </c>
      <c r="O317">
        <v>753.4</v>
      </c>
      <c r="P317">
        <v>0.1492</v>
      </c>
      <c r="Q317">
        <v>560.98</v>
      </c>
      <c r="R317">
        <v>107.62857142857142</v>
      </c>
      <c r="S317">
        <v>39178.17</v>
      </c>
      <c r="T317">
        <v>11143.17</v>
      </c>
      <c r="U317">
        <v>0.28439999999999999</v>
      </c>
      <c r="V317">
        <v>544.14</v>
      </c>
      <c r="W317">
        <v>285.72230769230771</v>
      </c>
      <c r="X317" s="83" t="str">
        <f t="shared" si="8"/>
        <v>2115 - CHV NEW ORLEANS</v>
      </c>
      <c r="Y317" s="83">
        <f t="shared" si="9"/>
        <v>39</v>
      </c>
    </row>
    <row r="318" spans="1:25" x14ac:dyDescent="0.25">
      <c r="A318" t="s">
        <v>7</v>
      </c>
      <c r="B318" t="s">
        <v>8651</v>
      </c>
      <c r="C318" t="s">
        <v>8735</v>
      </c>
      <c r="D318" t="s">
        <v>8736</v>
      </c>
      <c r="E318" t="s">
        <v>7801</v>
      </c>
      <c r="F318">
        <v>21151156</v>
      </c>
      <c r="G318" t="s">
        <v>8739</v>
      </c>
      <c r="H318" t="s">
        <v>8740</v>
      </c>
      <c r="I318">
        <v>114378</v>
      </c>
      <c r="J318" t="s">
        <v>8260</v>
      </c>
      <c r="K318" t="s">
        <v>8262</v>
      </c>
      <c r="L318" t="s">
        <v>7808</v>
      </c>
      <c r="M318" t="s">
        <v>8673</v>
      </c>
      <c r="N318">
        <v>423.33</v>
      </c>
      <c r="Q318">
        <v>423.33</v>
      </c>
      <c r="S318">
        <v>3136.56</v>
      </c>
      <c r="T318">
        <v>410.89</v>
      </c>
      <c r="U318">
        <v>0.13100000000000001</v>
      </c>
      <c r="V318">
        <v>392.07</v>
      </c>
      <c r="W318">
        <v>205.44499999999999</v>
      </c>
      <c r="X318" s="83" t="str">
        <f t="shared" si="8"/>
        <v>2115 - CHV NEW ORLEANS</v>
      </c>
      <c r="Y318" s="83">
        <f t="shared" si="9"/>
        <v>2</v>
      </c>
    </row>
    <row r="319" spans="1:25" x14ac:dyDescent="0.25">
      <c r="A319" t="s">
        <v>7</v>
      </c>
      <c r="B319" t="s">
        <v>8651</v>
      </c>
      <c r="C319" t="s">
        <v>8735</v>
      </c>
      <c r="D319" t="s">
        <v>8736</v>
      </c>
      <c r="E319" t="s">
        <v>7801</v>
      </c>
      <c r="F319">
        <v>21151156</v>
      </c>
      <c r="G319" t="s">
        <v>8739</v>
      </c>
      <c r="H319" t="s">
        <v>8740</v>
      </c>
      <c r="I319">
        <v>114378</v>
      </c>
      <c r="J319" t="s">
        <v>8260</v>
      </c>
      <c r="K319" t="s">
        <v>8262</v>
      </c>
      <c r="L319" t="s">
        <v>7808</v>
      </c>
      <c r="M319" t="s">
        <v>8674</v>
      </c>
      <c r="N319">
        <v>321.83999999999997</v>
      </c>
      <c r="Q319">
        <v>321.83999999999997</v>
      </c>
      <c r="S319">
        <v>1818.43</v>
      </c>
      <c r="T319">
        <v>375</v>
      </c>
      <c r="U319">
        <v>0.20619999999999999</v>
      </c>
      <c r="V319">
        <v>227.3</v>
      </c>
      <c r="W319">
        <v>93.75</v>
      </c>
      <c r="X319" s="83" t="str">
        <f t="shared" si="8"/>
        <v>2115 - CHV NEW ORLEANS</v>
      </c>
      <c r="Y319" s="83">
        <f t="shared" si="9"/>
        <v>4</v>
      </c>
    </row>
    <row r="320" spans="1:25" x14ac:dyDescent="0.25">
      <c r="A320" t="s">
        <v>7</v>
      </c>
      <c r="B320" t="s">
        <v>8651</v>
      </c>
      <c r="C320" t="s">
        <v>8735</v>
      </c>
      <c r="D320" t="s">
        <v>8736</v>
      </c>
      <c r="E320" t="s">
        <v>7801</v>
      </c>
      <c r="F320">
        <v>21151156</v>
      </c>
      <c r="G320" t="s">
        <v>8739</v>
      </c>
      <c r="H320" t="s">
        <v>8740</v>
      </c>
      <c r="I320">
        <v>184555</v>
      </c>
      <c r="J320" t="s">
        <v>8315</v>
      </c>
      <c r="K320" t="s">
        <v>8317</v>
      </c>
      <c r="L320" t="s">
        <v>6</v>
      </c>
      <c r="M320" t="s">
        <v>8657</v>
      </c>
      <c r="N320">
        <v>0</v>
      </c>
      <c r="S320">
        <v>109.76</v>
      </c>
      <c r="T320">
        <v>0</v>
      </c>
      <c r="U320">
        <v>0</v>
      </c>
      <c r="V320">
        <v>109.76</v>
      </c>
      <c r="W320">
        <v>0</v>
      </c>
      <c r="X320" s="83" t="str">
        <f t="shared" si="8"/>
        <v>2115 - CHV NEW ORLEANS</v>
      </c>
      <c r="Y320" s="83">
        <f t="shared" si="9"/>
        <v>0</v>
      </c>
    </row>
    <row r="321" spans="1:25" x14ac:dyDescent="0.25">
      <c r="A321" t="s">
        <v>7</v>
      </c>
      <c r="B321" t="s">
        <v>8651</v>
      </c>
      <c r="C321" t="s">
        <v>8735</v>
      </c>
      <c r="D321" t="s">
        <v>8736</v>
      </c>
      <c r="E321" t="s">
        <v>7801</v>
      </c>
      <c r="F321">
        <v>21151156</v>
      </c>
      <c r="G321" t="s">
        <v>8739</v>
      </c>
      <c r="H321" t="s">
        <v>8740</v>
      </c>
      <c r="I321">
        <v>184555</v>
      </c>
      <c r="J321" t="s">
        <v>8315</v>
      </c>
      <c r="K321" t="s">
        <v>8317</v>
      </c>
      <c r="L321" t="s">
        <v>6</v>
      </c>
      <c r="M321" t="s">
        <v>8658</v>
      </c>
      <c r="N321">
        <v>384.62</v>
      </c>
      <c r="Q321">
        <v>384.62</v>
      </c>
      <c r="S321">
        <v>1245.58</v>
      </c>
      <c r="V321">
        <v>311.39999999999998</v>
      </c>
      <c r="X321" s="83" t="str">
        <f t="shared" si="8"/>
        <v>2115 - CHV NEW ORLEANS</v>
      </c>
      <c r="Y321" s="83">
        <f t="shared" si="9"/>
        <v>0</v>
      </c>
    </row>
    <row r="322" spans="1:25" x14ac:dyDescent="0.25">
      <c r="A322" t="s">
        <v>7</v>
      </c>
      <c r="B322" t="s">
        <v>8651</v>
      </c>
      <c r="C322" t="s">
        <v>8735</v>
      </c>
      <c r="D322" t="s">
        <v>8736</v>
      </c>
      <c r="E322" t="s">
        <v>7801</v>
      </c>
      <c r="F322">
        <v>21151156</v>
      </c>
      <c r="G322" t="s">
        <v>8739</v>
      </c>
      <c r="H322" t="s">
        <v>8740</v>
      </c>
      <c r="I322">
        <v>184555</v>
      </c>
      <c r="J322" t="s">
        <v>8315</v>
      </c>
      <c r="K322" t="s">
        <v>8317</v>
      </c>
      <c r="L322" t="s">
        <v>6</v>
      </c>
      <c r="M322" t="s">
        <v>8663</v>
      </c>
      <c r="S322">
        <v>22.99</v>
      </c>
      <c r="V322">
        <v>22.99</v>
      </c>
      <c r="X322" s="83" t="str">
        <f t="shared" si="8"/>
        <v>2115 - CHV NEW ORLEANS</v>
      </c>
      <c r="Y322" s="83">
        <f t="shared" si="9"/>
        <v>0</v>
      </c>
    </row>
    <row r="323" spans="1:25" x14ac:dyDescent="0.25">
      <c r="A323" t="s">
        <v>7</v>
      </c>
      <c r="B323" t="s">
        <v>8651</v>
      </c>
      <c r="C323" t="s">
        <v>8735</v>
      </c>
      <c r="D323" t="s">
        <v>8736</v>
      </c>
      <c r="E323" t="s">
        <v>7801</v>
      </c>
      <c r="F323">
        <v>21151156</v>
      </c>
      <c r="G323" t="s">
        <v>8739</v>
      </c>
      <c r="H323" t="s">
        <v>8740</v>
      </c>
      <c r="I323">
        <v>184555</v>
      </c>
      <c r="J323" t="s">
        <v>8315</v>
      </c>
      <c r="K323" t="s">
        <v>8317</v>
      </c>
      <c r="L323" t="s">
        <v>6</v>
      </c>
      <c r="M323" t="s">
        <v>8664</v>
      </c>
      <c r="N323">
        <v>86.96</v>
      </c>
      <c r="Q323">
        <v>86.96</v>
      </c>
      <c r="S323">
        <v>336.27</v>
      </c>
      <c r="T323">
        <v>412.5</v>
      </c>
      <c r="U323">
        <v>1.2266999999999999</v>
      </c>
      <c r="V323">
        <v>84.07</v>
      </c>
      <c r="W323">
        <v>412.5</v>
      </c>
      <c r="X323" s="83" t="str">
        <f t="shared" ref="X323:X386" si="10">CONCATENATE(C323," - ",D323)</f>
        <v>2115 - CHV NEW ORLEANS</v>
      </c>
      <c r="Y323" s="83">
        <f t="shared" ref="Y323:Y386" si="11">IFERROR((IF($S323=0,0,$T323/$W323)),0)</f>
        <v>1</v>
      </c>
    </row>
    <row r="324" spans="1:25" x14ac:dyDescent="0.25">
      <c r="A324" t="s">
        <v>7</v>
      </c>
      <c r="B324" t="s">
        <v>8651</v>
      </c>
      <c r="C324" t="s">
        <v>8735</v>
      </c>
      <c r="D324" t="s">
        <v>8736</v>
      </c>
      <c r="E324" t="s">
        <v>7801</v>
      </c>
      <c r="F324">
        <v>21151156</v>
      </c>
      <c r="G324" t="s">
        <v>8739</v>
      </c>
      <c r="H324" t="s">
        <v>8740</v>
      </c>
      <c r="I324">
        <v>184555</v>
      </c>
      <c r="J324" t="s">
        <v>8315</v>
      </c>
      <c r="K324" t="s">
        <v>8317</v>
      </c>
      <c r="L324" t="s">
        <v>6</v>
      </c>
      <c r="M324" t="s">
        <v>8667</v>
      </c>
      <c r="N324">
        <v>689.66</v>
      </c>
      <c r="Q324">
        <v>689.66</v>
      </c>
      <c r="S324">
        <v>4853.34</v>
      </c>
      <c r="T324">
        <v>509.46</v>
      </c>
      <c r="U324">
        <v>0.105</v>
      </c>
      <c r="V324">
        <v>693.33</v>
      </c>
      <c r="W324">
        <v>254.73</v>
      </c>
      <c r="X324" s="83" t="str">
        <f t="shared" si="10"/>
        <v>2115 - CHV NEW ORLEANS</v>
      </c>
      <c r="Y324" s="83">
        <f t="shared" si="11"/>
        <v>2</v>
      </c>
    </row>
    <row r="325" spans="1:25" x14ac:dyDescent="0.25">
      <c r="A325" t="s">
        <v>7</v>
      </c>
      <c r="B325" t="s">
        <v>8651</v>
      </c>
      <c r="C325" t="s">
        <v>8735</v>
      </c>
      <c r="D325" t="s">
        <v>8736</v>
      </c>
      <c r="E325" t="s">
        <v>7801</v>
      </c>
      <c r="F325">
        <v>21151156</v>
      </c>
      <c r="G325" t="s">
        <v>8739</v>
      </c>
      <c r="H325" t="s">
        <v>8740</v>
      </c>
      <c r="I325">
        <v>184555</v>
      </c>
      <c r="J325" t="s">
        <v>8315</v>
      </c>
      <c r="K325" t="s">
        <v>8317</v>
      </c>
      <c r="L325" t="s">
        <v>6</v>
      </c>
      <c r="M325" t="s">
        <v>8668</v>
      </c>
      <c r="N325">
        <v>0</v>
      </c>
      <c r="S325">
        <v>953.42</v>
      </c>
      <c r="V325">
        <v>158.9</v>
      </c>
      <c r="X325" s="83" t="str">
        <f t="shared" si="10"/>
        <v>2115 - CHV NEW ORLEANS</v>
      </c>
      <c r="Y325" s="83">
        <f t="shared" si="11"/>
        <v>0</v>
      </c>
    </row>
    <row r="326" spans="1:25" x14ac:dyDescent="0.25">
      <c r="A326" t="s">
        <v>7</v>
      </c>
      <c r="B326" t="s">
        <v>8651</v>
      </c>
      <c r="C326" t="s">
        <v>8735</v>
      </c>
      <c r="D326" t="s">
        <v>8736</v>
      </c>
      <c r="E326" t="s">
        <v>7801</v>
      </c>
      <c r="F326">
        <v>21151156</v>
      </c>
      <c r="G326" t="s">
        <v>8739</v>
      </c>
      <c r="H326" t="s">
        <v>8740</v>
      </c>
      <c r="I326">
        <v>184555</v>
      </c>
      <c r="J326" t="s">
        <v>8315</v>
      </c>
      <c r="K326" t="s">
        <v>8317</v>
      </c>
      <c r="L326" t="s">
        <v>6</v>
      </c>
      <c r="M326" t="s">
        <v>8670</v>
      </c>
      <c r="N326">
        <v>705.88</v>
      </c>
      <c r="O326">
        <v>221.79</v>
      </c>
      <c r="P326">
        <v>0.31419999999999998</v>
      </c>
      <c r="Q326">
        <v>705.88</v>
      </c>
      <c r="R326">
        <v>110.895</v>
      </c>
      <c r="S326">
        <v>6133.22</v>
      </c>
      <c r="T326">
        <v>10150.06</v>
      </c>
      <c r="U326">
        <v>1.6549</v>
      </c>
      <c r="V326">
        <v>681.47</v>
      </c>
      <c r="W326">
        <v>634.37874999999997</v>
      </c>
      <c r="X326" s="83" t="str">
        <f t="shared" si="10"/>
        <v>2115 - CHV NEW ORLEANS</v>
      </c>
      <c r="Y326" s="83">
        <f t="shared" si="11"/>
        <v>16</v>
      </c>
    </row>
    <row r="327" spans="1:25" x14ac:dyDescent="0.25">
      <c r="A327" t="s">
        <v>7</v>
      </c>
      <c r="B327" t="s">
        <v>8651</v>
      </c>
      <c r="C327" t="s">
        <v>8735</v>
      </c>
      <c r="D327" t="s">
        <v>8736</v>
      </c>
      <c r="E327" t="s">
        <v>7801</v>
      </c>
      <c r="F327">
        <v>21151156</v>
      </c>
      <c r="G327" t="s">
        <v>8739</v>
      </c>
      <c r="H327" t="s">
        <v>8740</v>
      </c>
      <c r="I327">
        <v>184555</v>
      </c>
      <c r="J327" t="s">
        <v>8315</v>
      </c>
      <c r="K327" t="s">
        <v>8317</v>
      </c>
      <c r="L327" t="s">
        <v>6</v>
      </c>
      <c r="M327" t="s">
        <v>8671</v>
      </c>
      <c r="N327">
        <v>2243.92</v>
      </c>
      <c r="O327">
        <v>1173.21</v>
      </c>
      <c r="P327">
        <v>0.52280000000000004</v>
      </c>
      <c r="Q327">
        <v>560.98</v>
      </c>
      <c r="R327">
        <v>234.642</v>
      </c>
      <c r="S327">
        <v>24459.79</v>
      </c>
      <c r="T327">
        <v>6187.99</v>
      </c>
      <c r="U327">
        <v>0.253</v>
      </c>
      <c r="V327">
        <v>543.54999999999995</v>
      </c>
      <c r="W327">
        <v>309.39949999999999</v>
      </c>
      <c r="X327" s="83" t="str">
        <f t="shared" si="10"/>
        <v>2115 - CHV NEW ORLEANS</v>
      </c>
      <c r="Y327" s="83">
        <f t="shared" si="11"/>
        <v>20</v>
      </c>
    </row>
    <row r="328" spans="1:25" x14ac:dyDescent="0.25">
      <c r="A328" t="s">
        <v>7</v>
      </c>
      <c r="B328" t="s">
        <v>8651</v>
      </c>
      <c r="C328" t="s">
        <v>8735</v>
      </c>
      <c r="D328" t="s">
        <v>8736</v>
      </c>
      <c r="E328" t="s">
        <v>7801</v>
      </c>
      <c r="F328">
        <v>21151156</v>
      </c>
      <c r="G328" t="s">
        <v>8739</v>
      </c>
      <c r="H328" t="s">
        <v>8740</v>
      </c>
      <c r="I328">
        <v>184555</v>
      </c>
      <c r="J328" t="s">
        <v>8315</v>
      </c>
      <c r="K328" t="s">
        <v>8317</v>
      </c>
      <c r="L328" t="s">
        <v>6</v>
      </c>
      <c r="M328" t="s">
        <v>8672</v>
      </c>
      <c r="N328">
        <v>453.33</v>
      </c>
      <c r="O328">
        <v>1087.5</v>
      </c>
      <c r="P328">
        <v>2.3988999999999998</v>
      </c>
      <c r="Q328">
        <v>453.33</v>
      </c>
      <c r="R328">
        <v>543.75</v>
      </c>
      <c r="S328">
        <v>3403.55</v>
      </c>
      <c r="T328">
        <v>1792.21</v>
      </c>
      <c r="U328">
        <v>0.52659999999999996</v>
      </c>
      <c r="V328">
        <v>425.44</v>
      </c>
      <c r="W328">
        <v>224.02625</v>
      </c>
      <c r="X328" s="83" t="str">
        <f t="shared" si="10"/>
        <v>2115 - CHV NEW ORLEANS</v>
      </c>
      <c r="Y328" s="83">
        <f t="shared" si="11"/>
        <v>8</v>
      </c>
    </row>
    <row r="329" spans="1:25" x14ac:dyDescent="0.25">
      <c r="A329" t="s">
        <v>7</v>
      </c>
      <c r="B329" t="s">
        <v>8651</v>
      </c>
      <c r="C329" t="s">
        <v>8735</v>
      </c>
      <c r="D329" t="s">
        <v>8736</v>
      </c>
      <c r="E329" t="s">
        <v>7801</v>
      </c>
      <c r="F329">
        <v>21151156</v>
      </c>
      <c r="G329" t="s">
        <v>8739</v>
      </c>
      <c r="H329" t="s">
        <v>8740</v>
      </c>
      <c r="I329">
        <v>184555</v>
      </c>
      <c r="J329" t="s">
        <v>8315</v>
      </c>
      <c r="K329" t="s">
        <v>8317</v>
      </c>
      <c r="L329" t="s">
        <v>6</v>
      </c>
      <c r="M329" t="s">
        <v>8673</v>
      </c>
      <c r="N329">
        <v>423.33</v>
      </c>
      <c r="O329">
        <v>2175</v>
      </c>
      <c r="P329">
        <v>5.1378000000000004</v>
      </c>
      <c r="Q329">
        <v>423.33</v>
      </c>
      <c r="R329">
        <v>2175</v>
      </c>
      <c r="S329">
        <v>3136.56</v>
      </c>
      <c r="T329">
        <v>2726.86</v>
      </c>
      <c r="U329">
        <v>0.86939999999999995</v>
      </c>
      <c r="V329">
        <v>392.07</v>
      </c>
      <c r="W329">
        <v>302.98444444444448</v>
      </c>
      <c r="X329" s="83" t="str">
        <f t="shared" si="10"/>
        <v>2115 - CHV NEW ORLEANS</v>
      </c>
      <c r="Y329" s="83">
        <f t="shared" si="11"/>
        <v>9</v>
      </c>
    </row>
    <row r="330" spans="1:25" x14ac:dyDescent="0.25">
      <c r="A330" t="s">
        <v>7</v>
      </c>
      <c r="B330" t="s">
        <v>8651</v>
      </c>
      <c r="C330" t="s">
        <v>8735</v>
      </c>
      <c r="D330" t="s">
        <v>8736</v>
      </c>
      <c r="E330" t="s">
        <v>7801</v>
      </c>
      <c r="F330">
        <v>21151156</v>
      </c>
      <c r="G330" t="s">
        <v>8739</v>
      </c>
      <c r="H330" t="s">
        <v>8740</v>
      </c>
      <c r="I330">
        <v>184555</v>
      </c>
      <c r="J330" t="s">
        <v>8315</v>
      </c>
      <c r="K330" t="s">
        <v>8317</v>
      </c>
      <c r="L330" t="s">
        <v>6</v>
      </c>
      <c r="M330" t="s">
        <v>8674</v>
      </c>
      <c r="N330">
        <v>0</v>
      </c>
      <c r="O330">
        <v>37.51</v>
      </c>
      <c r="S330">
        <v>1301.74</v>
      </c>
      <c r="T330">
        <v>74.150000000000006</v>
      </c>
      <c r="U330">
        <v>5.7000000000000002E-2</v>
      </c>
      <c r="V330">
        <v>216.96</v>
      </c>
      <c r="W330">
        <v>74.150000000000006</v>
      </c>
      <c r="X330" s="83" t="str">
        <f t="shared" si="10"/>
        <v>2115 - CHV NEW ORLEANS</v>
      </c>
      <c r="Y330" s="83">
        <f t="shared" si="11"/>
        <v>1</v>
      </c>
    </row>
    <row r="331" spans="1:25" x14ac:dyDescent="0.25">
      <c r="A331" t="s">
        <v>7</v>
      </c>
      <c r="B331" t="s">
        <v>8651</v>
      </c>
      <c r="C331" t="s">
        <v>8735</v>
      </c>
      <c r="D331" t="s">
        <v>8736</v>
      </c>
      <c r="E331" t="s">
        <v>7801</v>
      </c>
      <c r="F331">
        <v>21151156</v>
      </c>
      <c r="G331" t="s">
        <v>8739</v>
      </c>
      <c r="H331" t="s">
        <v>8740</v>
      </c>
      <c r="I331">
        <v>184555</v>
      </c>
      <c r="J331" t="s">
        <v>8315</v>
      </c>
      <c r="K331" t="s">
        <v>8317</v>
      </c>
      <c r="L331" t="s">
        <v>6</v>
      </c>
      <c r="M331" t="s">
        <v>8675</v>
      </c>
      <c r="N331">
        <v>0</v>
      </c>
      <c r="S331">
        <v>450.14</v>
      </c>
      <c r="V331">
        <v>90.03</v>
      </c>
      <c r="X331" s="83" t="str">
        <f t="shared" si="10"/>
        <v>2115 - CHV NEW ORLEANS</v>
      </c>
      <c r="Y331" s="83">
        <f t="shared" si="11"/>
        <v>0</v>
      </c>
    </row>
    <row r="332" spans="1:25" x14ac:dyDescent="0.25">
      <c r="A332" t="s">
        <v>7</v>
      </c>
      <c r="B332" t="s">
        <v>8651</v>
      </c>
      <c r="C332" t="s">
        <v>8735</v>
      </c>
      <c r="D332" t="s">
        <v>8736</v>
      </c>
      <c r="E332" t="s">
        <v>7801</v>
      </c>
      <c r="F332">
        <v>21151156</v>
      </c>
      <c r="G332" t="s">
        <v>8739</v>
      </c>
      <c r="H332" t="s">
        <v>8740</v>
      </c>
      <c r="I332">
        <v>184555</v>
      </c>
      <c r="J332" t="s">
        <v>8315</v>
      </c>
      <c r="K332" t="s">
        <v>8317</v>
      </c>
      <c r="L332" t="s">
        <v>6</v>
      </c>
      <c r="M332" t="s">
        <v>8676</v>
      </c>
      <c r="N332">
        <v>0</v>
      </c>
      <c r="S332">
        <v>690.19</v>
      </c>
      <c r="V332">
        <v>115.03</v>
      </c>
      <c r="X332" s="83" t="str">
        <f t="shared" si="10"/>
        <v>2115 - CHV NEW ORLEANS</v>
      </c>
      <c r="Y332" s="83">
        <f t="shared" si="11"/>
        <v>0</v>
      </c>
    </row>
    <row r="333" spans="1:25" x14ac:dyDescent="0.25">
      <c r="A333" t="s">
        <v>7</v>
      </c>
      <c r="B333" t="s">
        <v>8651</v>
      </c>
      <c r="C333" t="s">
        <v>8735</v>
      </c>
      <c r="D333" t="s">
        <v>8736</v>
      </c>
      <c r="E333" t="s">
        <v>7801</v>
      </c>
      <c r="F333">
        <v>21151156</v>
      </c>
      <c r="G333" t="s">
        <v>8739</v>
      </c>
      <c r="H333" t="s">
        <v>8740</v>
      </c>
      <c r="I333">
        <v>184555</v>
      </c>
      <c r="J333" t="s">
        <v>8315</v>
      </c>
      <c r="K333" t="s">
        <v>8317</v>
      </c>
      <c r="L333" t="s">
        <v>6</v>
      </c>
      <c r="M333" t="s">
        <v>8677</v>
      </c>
      <c r="N333">
        <v>247.13</v>
      </c>
      <c r="O333">
        <v>23.58</v>
      </c>
      <c r="P333">
        <v>9.5399999999999999E-2</v>
      </c>
      <c r="Q333">
        <v>247.13</v>
      </c>
      <c r="S333">
        <v>1639.24</v>
      </c>
      <c r="T333">
        <v>45.56</v>
      </c>
      <c r="U333">
        <v>2.7799999999999998E-2</v>
      </c>
      <c r="V333">
        <v>234.18</v>
      </c>
      <c r="X333" s="83" t="str">
        <f t="shared" si="10"/>
        <v>2115 - CHV NEW ORLEANS</v>
      </c>
      <c r="Y333" s="83">
        <f t="shared" si="11"/>
        <v>0</v>
      </c>
    </row>
    <row r="334" spans="1:25" x14ac:dyDescent="0.25">
      <c r="A334" t="s">
        <v>7</v>
      </c>
      <c r="B334" t="s">
        <v>8651</v>
      </c>
      <c r="C334" t="s">
        <v>8735</v>
      </c>
      <c r="D334" t="s">
        <v>8736</v>
      </c>
      <c r="E334" t="s">
        <v>7801</v>
      </c>
      <c r="F334">
        <v>21151156</v>
      </c>
      <c r="G334" t="s">
        <v>8739</v>
      </c>
      <c r="H334" t="s">
        <v>8740</v>
      </c>
      <c r="I334">
        <v>184555</v>
      </c>
      <c r="J334" t="s">
        <v>8315</v>
      </c>
      <c r="K334" t="s">
        <v>8317</v>
      </c>
      <c r="L334" t="s">
        <v>6</v>
      </c>
      <c r="M334" t="s">
        <v>8678</v>
      </c>
      <c r="N334">
        <v>55.56</v>
      </c>
      <c r="Q334">
        <v>55.56</v>
      </c>
      <c r="S334">
        <v>590.04</v>
      </c>
      <c r="V334">
        <v>73.760000000000005</v>
      </c>
      <c r="X334" s="83" t="str">
        <f t="shared" si="10"/>
        <v>2115 - CHV NEW ORLEANS</v>
      </c>
      <c r="Y334" s="83">
        <f t="shared" si="11"/>
        <v>0</v>
      </c>
    </row>
    <row r="335" spans="1:25" x14ac:dyDescent="0.25">
      <c r="A335" t="s">
        <v>7</v>
      </c>
      <c r="B335" t="s">
        <v>8651</v>
      </c>
      <c r="C335" t="s">
        <v>8683</v>
      </c>
      <c r="D335" t="s">
        <v>8684</v>
      </c>
      <c r="E335" t="s">
        <v>8685</v>
      </c>
      <c r="F335">
        <v>21161161</v>
      </c>
      <c r="G335" t="s">
        <v>8686</v>
      </c>
      <c r="H335" t="s">
        <v>8687</v>
      </c>
      <c r="I335">
        <v>112248</v>
      </c>
      <c r="J335" t="s">
        <v>8141</v>
      </c>
      <c r="K335" t="s">
        <v>27</v>
      </c>
      <c r="L335" t="s">
        <v>6</v>
      </c>
      <c r="M335" t="s">
        <v>8657</v>
      </c>
      <c r="N335">
        <v>437.04</v>
      </c>
      <c r="O335">
        <v>1619.3</v>
      </c>
      <c r="P335">
        <v>3.7052</v>
      </c>
      <c r="Q335">
        <v>145.68</v>
      </c>
      <c r="S335">
        <v>3903.87</v>
      </c>
      <c r="T335">
        <v>2985.95</v>
      </c>
      <c r="U335">
        <v>0.76490000000000002</v>
      </c>
      <c r="V335">
        <v>150.15</v>
      </c>
      <c r="W335">
        <v>373.24374999999998</v>
      </c>
      <c r="X335" s="83" t="str">
        <f t="shared" si="10"/>
        <v>2116 - CHV DALLAS/FT W</v>
      </c>
      <c r="Y335" s="83">
        <f t="shared" si="11"/>
        <v>8</v>
      </c>
    </row>
    <row r="336" spans="1:25" x14ac:dyDescent="0.25">
      <c r="A336" t="s">
        <v>7</v>
      </c>
      <c r="B336" t="s">
        <v>8651</v>
      </c>
      <c r="C336" t="s">
        <v>8683</v>
      </c>
      <c r="D336" t="s">
        <v>8684</v>
      </c>
      <c r="E336" t="s">
        <v>8685</v>
      </c>
      <c r="F336">
        <v>21161161</v>
      </c>
      <c r="G336" t="s">
        <v>8686</v>
      </c>
      <c r="H336" t="s">
        <v>8687</v>
      </c>
      <c r="I336">
        <v>112248</v>
      </c>
      <c r="J336" t="s">
        <v>8141</v>
      </c>
      <c r="K336" t="s">
        <v>27</v>
      </c>
      <c r="L336" t="s">
        <v>6</v>
      </c>
      <c r="M336" t="s">
        <v>8658</v>
      </c>
      <c r="N336">
        <v>6538.54</v>
      </c>
      <c r="O336">
        <v>11.85</v>
      </c>
      <c r="P336">
        <v>1.8E-3</v>
      </c>
      <c r="Q336">
        <v>384.62</v>
      </c>
      <c r="R336">
        <v>0.53863636363636358</v>
      </c>
      <c r="S336">
        <v>40777.21</v>
      </c>
      <c r="T336">
        <v>31205.9</v>
      </c>
      <c r="U336">
        <v>0.76529999999999998</v>
      </c>
      <c r="V336">
        <v>354.58</v>
      </c>
      <c r="W336">
        <v>315.21111111111111</v>
      </c>
      <c r="X336" s="83" t="str">
        <f t="shared" si="10"/>
        <v>2116 - CHV DALLAS/FT W</v>
      </c>
      <c r="Y336" s="83">
        <f t="shared" si="11"/>
        <v>99</v>
      </c>
    </row>
    <row r="337" spans="1:25" x14ac:dyDescent="0.25">
      <c r="A337" t="s">
        <v>7</v>
      </c>
      <c r="B337" t="s">
        <v>8651</v>
      </c>
      <c r="C337" t="s">
        <v>8683</v>
      </c>
      <c r="D337" t="s">
        <v>8684</v>
      </c>
      <c r="E337" t="s">
        <v>8685</v>
      </c>
      <c r="F337">
        <v>21161161</v>
      </c>
      <c r="G337" t="s">
        <v>8686</v>
      </c>
      <c r="H337" t="s">
        <v>8687</v>
      </c>
      <c r="I337">
        <v>112248</v>
      </c>
      <c r="J337" t="s">
        <v>8141</v>
      </c>
      <c r="K337" t="s">
        <v>27</v>
      </c>
      <c r="L337" t="s">
        <v>6</v>
      </c>
      <c r="M337" t="s">
        <v>8659</v>
      </c>
      <c r="N337">
        <v>1860.48</v>
      </c>
      <c r="O337">
        <v>935.15</v>
      </c>
      <c r="P337">
        <v>0.50260000000000005</v>
      </c>
      <c r="Q337">
        <v>465.12</v>
      </c>
      <c r="R337">
        <v>935.15</v>
      </c>
      <c r="S337">
        <v>17497.96</v>
      </c>
      <c r="T337">
        <v>30307.84</v>
      </c>
      <c r="U337">
        <v>1.7321</v>
      </c>
      <c r="V337">
        <v>406.93</v>
      </c>
      <c r="W337">
        <v>3030.7840000000001</v>
      </c>
      <c r="X337" s="83" t="str">
        <f t="shared" si="10"/>
        <v>2116 - CHV DALLAS/FT W</v>
      </c>
      <c r="Y337" s="83">
        <f t="shared" si="11"/>
        <v>10</v>
      </c>
    </row>
    <row r="338" spans="1:25" x14ac:dyDescent="0.25">
      <c r="A338" t="s">
        <v>7</v>
      </c>
      <c r="B338" t="s">
        <v>8651</v>
      </c>
      <c r="C338" t="s">
        <v>8683</v>
      </c>
      <c r="D338" t="s">
        <v>8684</v>
      </c>
      <c r="E338" t="s">
        <v>8685</v>
      </c>
      <c r="F338">
        <v>21161161</v>
      </c>
      <c r="G338" t="s">
        <v>8686</v>
      </c>
      <c r="H338" t="s">
        <v>8687</v>
      </c>
      <c r="I338">
        <v>112248</v>
      </c>
      <c r="J338" t="s">
        <v>8141</v>
      </c>
      <c r="K338" t="s">
        <v>27</v>
      </c>
      <c r="L338" t="s">
        <v>6</v>
      </c>
      <c r="M338" t="s">
        <v>8660</v>
      </c>
      <c r="N338">
        <v>0</v>
      </c>
      <c r="O338">
        <v>75</v>
      </c>
      <c r="S338">
        <v>203.82</v>
      </c>
      <c r="T338">
        <v>-148.19999999999999</v>
      </c>
      <c r="U338">
        <v>-0.72709999999999997</v>
      </c>
      <c r="V338">
        <v>11.99</v>
      </c>
      <c r="W338">
        <v>-13.472727272727271</v>
      </c>
      <c r="X338" s="83" t="str">
        <f t="shared" si="10"/>
        <v>2116 - CHV DALLAS/FT W</v>
      </c>
      <c r="Y338" s="83">
        <f t="shared" si="11"/>
        <v>11</v>
      </c>
    </row>
    <row r="339" spans="1:25" x14ac:dyDescent="0.25">
      <c r="A339" t="s">
        <v>7</v>
      </c>
      <c r="B339" t="s">
        <v>8651</v>
      </c>
      <c r="C339" t="s">
        <v>8683</v>
      </c>
      <c r="D339" t="s">
        <v>8684</v>
      </c>
      <c r="E339" t="s">
        <v>8685</v>
      </c>
      <c r="F339">
        <v>21161161</v>
      </c>
      <c r="G339" t="s">
        <v>8686</v>
      </c>
      <c r="H339" t="s">
        <v>8687</v>
      </c>
      <c r="I339">
        <v>112248</v>
      </c>
      <c r="J339" t="s">
        <v>8141</v>
      </c>
      <c r="K339" t="s">
        <v>27</v>
      </c>
      <c r="L339" t="s">
        <v>6</v>
      </c>
      <c r="M339" t="s">
        <v>8661</v>
      </c>
      <c r="N339">
        <v>350</v>
      </c>
      <c r="O339">
        <v>285</v>
      </c>
      <c r="P339">
        <v>0.81430000000000002</v>
      </c>
      <c r="Q339">
        <v>25</v>
      </c>
      <c r="R339">
        <v>25.90909090909091</v>
      </c>
      <c r="S339">
        <v>1251.29</v>
      </c>
      <c r="T339">
        <v>305.99</v>
      </c>
      <c r="U339">
        <v>0.2445</v>
      </c>
      <c r="V339">
        <v>32.93</v>
      </c>
      <c r="W339">
        <v>6.9543181818181816</v>
      </c>
      <c r="X339" s="83" t="str">
        <f t="shared" si="10"/>
        <v>2116 - CHV DALLAS/FT W</v>
      </c>
      <c r="Y339" s="83">
        <f t="shared" si="11"/>
        <v>44</v>
      </c>
    </row>
    <row r="340" spans="1:25" x14ac:dyDescent="0.25">
      <c r="A340" t="s">
        <v>7</v>
      </c>
      <c r="B340" t="s">
        <v>8651</v>
      </c>
      <c r="C340" t="s">
        <v>8683</v>
      </c>
      <c r="D340" t="s">
        <v>8684</v>
      </c>
      <c r="E340" t="s">
        <v>8685</v>
      </c>
      <c r="F340">
        <v>21161161</v>
      </c>
      <c r="G340" t="s">
        <v>8686</v>
      </c>
      <c r="H340" t="s">
        <v>8687</v>
      </c>
      <c r="I340">
        <v>112248</v>
      </c>
      <c r="J340" t="s">
        <v>8141</v>
      </c>
      <c r="K340" t="s">
        <v>27</v>
      </c>
      <c r="L340" t="s">
        <v>6</v>
      </c>
      <c r="M340" t="s">
        <v>8662</v>
      </c>
      <c r="N340">
        <v>253.32</v>
      </c>
      <c r="O340">
        <v>81.88</v>
      </c>
      <c r="P340">
        <v>0.32319999999999999</v>
      </c>
      <c r="Q340">
        <v>63.33</v>
      </c>
      <c r="R340">
        <v>81.88</v>
      </c>
      <c r="S340">
        <v>4398.3599999999997</v>
      </c>
      <c r="T340">
        <v>9534.64</v>
      </c>
      <c r="U340">
        <v>2.1678000000000002</v>
      </c>
      <c r="V340">
        <v>137.44999999999999</v>
      </c>
      <c r="W340">
        <v>227.01523809523809</v>
      </c>
      <c r="X340" s="83" t="str">
        <f t="shared" si="10"/>
        <v>2116 - CHV DALLAS/FT W</v>
      </c>
      <c r="Y340" s="83">
        <f t="shared" si="11"/>
        <v>42</v>
      </c>
    </row>
    <row r="341" spans="1:25" x14ac:dyDescent="0.25">
      <c r="A341" t="s">
        <v>7</v>
      </c>
      <c r="B341" t="s">
        <v>8651</v>
      </c>
      <c r="C341" t="s">
        <v>8683</v>
      </c>
      <c r="D341" t="s">
        <v>8684</v>
      </c>
      <c r="E341" t="s">
        <v>8685</v>
      </c>
      <c r="F341">
        <v>21161161</v>
      </c>
      <c r="G341" t="s">
        <v>8686</v>
      </c>
      <c r="H341" t="s">
        <v>8687</v>
      </c>
      <c r="I341">
        <v>112248</v>
      </c>
      <c r="J341" t="s">
        <v>8141</v>
      </c>
      <c r="K341" t="s">
        <v>27</v>
      </c>
      <c r="L341" t="s">
        <v>6</v>
      </c>
      <c r="M341" t="s">
        <v>8663</v>
      </c>
      <c r="O341">
        <v>0</v>
      </c>
      <c r="S341">
        <v>925.28</v>
      </c>
      <c r="T341">
        <v>-14.58</v>
      </c>
      <c r="U341">
        <v>-1.5800000000000002E-2</v>
      </c>
      <c r="V341">
        <v>29.85</v>
      </c>
      <c r="X341" s="83" t="str">
        <f t="shared" si="10"/>
        <v>2116 - CHV DALLAS/FT W</v>
      </c>
      <c r="Y341" s="83">
        <f t="shared" si="11"/>
        <v>0</v>
      </c>
    </row>
    <row r="342" spans="1:25" x14ac:dyDescent="0.25">
      <c r="A342" t="s">
        <v>7</v>
      </c>
      <c r="B342" t="s">
        <v>8651</v>
      </c>
      <c r="C342" t="s">
        <v>8683</v>
      </c>
      <c r="D342" t="s">
        <v>8684</v>
      </c>
      <c r="E342" t="s">
        <v>8685</v>
      </c>
      <c r="F342">
        <v>21161161</v>
      </c>
      <c r="G342" t="s">
        <v>8686</v>
      </c>
      <c r="H342" t="s">
        <v>8687</v>
      </c>
      <c r="I342">
        <v>112248</v>
      </c>
      <c r="J342" t="s">
        <v>8141</v>
      </c>
      <c r="K342" t="s">
        <v>27</v>
      </c>
      <c r="L342" t="s">
        <v>6</v>
      </c>
      <c r="M342" t="s">
        <v>8664</v>
      </c>
      <c r="N342">
        <v>4608.88</v>
      </c>
      <c r="O342">
        <v>2231.4499999999998</v>
      </c>
      <c r="P342">
        <v>0.48420000000000002</v>
      </c>
      <c r="Q342">
        <v>86.96</v>
      </c>
      <c r="R342">
        <v>58.722368421052629</v>
      </c>
      <c r="S342">
        <v>30633.64</v>
      </c>
      <c r="T342">
        <v>14354.34</v>
      </c>
      <c r="U342">
        <v>0.46860000000000002</v>
      </c>
      <c r="V342">
        <v>92.55</v>
      </c>
      <c r="W342">
        <v>46.155434083601286</v>
      </c>
      <c r="X342" s="83" t="str">
        <f t="shared" si="10"/>
        <v>2116 - CHV DALLAS/FT W</v>
      </c>
      <c r="Y342" s="83">
        <f t="shared" si="11"/>
        <v>311</v>
      </c>
    </row>
    <row r="343" spans="1:25" x14ac:dyDescent="0.25">
      <c r="A343" t="s">
        <v>7</v>
      </c>
      <c r="B343" t="s">
        <v>8651</v>
      </c>
      <c r="C343" t="s">
        <v>8683</v>
      </c>
      <c r="D343" t="s">
        <v>8684</v>
      </c>
      <c r="E343" t="s">
        <v>8685</v>
      </c>
      <c r="F343">
        <v>21161161</v>
      </c>
      <c r="G343" t="s">
        <v>8686</v>
      </c>
      <c r="H343" t="s">
        <v>8687</v>
      </c>
      <c r="I343">
        <v>112248</v>
      </c>
      <c r="J343" t="s">
        <v>8141</v>
      </c>
      <c r="K343" t="s">
        <v>27</v>
      </c>
      <c r="L343" t="s">
        <v>6</v>
      </c>
      <c r="M343" t="s">
        <v>8665</v>
      </c>
      <c r="N343">
        <v>113.64</v>
      </c>
      <c r="O343">
        <v>0</v>
      </c>
      <c r="P343">
        <v>0</v>
      </c>
      <c r="Q343">
        <v>56.82</v>
      </c>
      <c r="S343">
        <v>727.3</v>
      </c>
      <c r="T343">
        <v>1137.77</v>
      </c>
      <c r="U343">
        <v>1.5644</v>
      </c>
      <c r="V343">
        <v>48.49</v>
      </c>
      <c r="W343">
        <v>113.777</v>
      </c>
      <c r="X343" s="83" t="str">
        <f t="shared" si="10"/>
        <v>2116 - CHV DALLAS/FT W</v>
      </c>
      <c r="Y343" s="83">
        <f t="shared" si="11"/>
        <v>10</v>
      </c>
    </row>
    <row r="344" spans="1:25" x14ac:dyDescent="0.25">
      <c r="A344" t="s">
        <v>7</v>
      </c>
      <c r="B344" t="s">
        <v>8651</v>
      </c>
      <c r="C344" t="s">
        <v>8683</v>
      </c>
      <c r="D344" t="s">
        <v>8684</v>
      </c>
      <c r="E344" t="s">
        <v>8685</v>
      </c>
      <c r="F344">
        <v>21161161</v>
      </c>
      <c r="G344" t="s">
        <v>8686</v>
      </c>
      <c r="H344" t="s">
        <v>8687</v>
      </c>
      <c r="I344">
        <v>112248</v>
      </c>
      <c r="J344" t="s">
        <v>8141</v>
      </c>
      <c r="K344" t="s">
        <v>27</v>
      </c>
      <c r="L344" t="s">
        <v>6</v>
      </c>
      <c r="M344" t="s">
        <v>8680</v>
      </c>
      <c r="N344">
        <v>0</v>
      </c>
      <c r="S344">
        <v>268.64</v>
      </c>
      <c r="T344">
        <v>58.63</v>
      </c>
      <c r="U344">
        <v>0.21820000000000001</v>
      </c>
      <c r="V344">
        <v>53.73</v>
      </c>
      <c r="W344">
        <v>9.7716666666666665</v>
      </c>
      <c r="X344" s="83" t="str">
        <f t="shared" si="10"/>
        <v>2116 - CHV DALLAS/FT W</v>
      </c>
      <c r="Y344" s="83">
        <f t="shared" si="11"/>
        <v>6</v>
      </c>
    </row>
    <row r="345" spans="1:25" x14ac:dyDescent="0.25">
      <c r="A345" t="s">
        <v>7</v>
      </c>
      <c r="B345" t="s">
        <v>8651</v>
      </c>
      <c r="C345" t="s">
        <v>8683</v>
      </c>
      <c r="D345" t="s">
        <v>8684</v>
      </c>
      <c r="E345" t="s">
        <v>8685</v>
      </c>
      <c r="F345">
        <v>21161161</v>
      </c>
      <c r="G345" t="s">
        <v>8686</v>
      </c>
      <c r="H345" t="s">
        <v>8687</v>
      </c>
      <c r="I345">
        <v>112248</v>
      </c>
      <c r="J345" t="s">
        <v>8141</v>
      </c>
      <c r="K345" t="s">
        <v>27</v>
      </c>
      <c r="L345" t="s">
        <v>6</v>
      </c>
      <c r="M345" t="s">
        <v>8666</v>
      </c>
      <c r="N345">
        <v>126.35</v>
      </c>
      <c r="Q345">
        <v>25.27</v>
      </c>
      <c r="S345">
        <v>1354.65</v>
      </c>
      <c r="T345">
        <v>97.5</v>
      </c>
      <c r="U345">
        <v>7.1999999999999995E-2</v>
      </c>
      <c r="V345">
        <v>35.65</v>
      </c>
      <c r="W345">
        <v>4.4318181818181817</v>
      </c>
      <c r="X345" s="83" t="str">
        <f t="shared" si="10"/>
        <v>2116 - CHV DALLAS/FT W</v>
      </c>
      <c r="Y345" s="83">
        <f t="shared" si="11"/>
        <v>22</v>
      </c>
    </row>
    <row r="346" spans="1:25" x14ac:dyDescent="0.25">
      <c r="A346" t="s">
        <v>7</v>
      </c>
      <c r="B346" t="s">
        <v>8651</v>
      </c>
      <c r="C346" t="s">
        <v>8683</v>
      </c>
      <c r="D346" t="s">
        <v>8684</v>
      </c>
      <c r="E346" t="s">
        <v>8685</v>
      </c>
      <c r="F346">
        <v>21161161</v>
      </c>
      <c r="G346" t="s">
        <v>8686</v>
      </c>
      <c r="H346" t="s">
        <v>8687</v>
      </c>
      <c r="I346">
        <v>112248</v>
      </c>
      <c r="J346" t="s">
        <v>8141</v>
      </c>
      <c r="K346" t="s">
        <v>27</v>
      </c>
      <c r="L346" t="s">
        <v>6</v>
      </c>
      <c r="M346" t="s">
        <v>8688</v>
      </c>
      <c r="S346">
        <v>790.34</v>
      </c>
      <c r="T346">
        <v>544.49</v>
      </c>
      <c r="U346">
        <v>0.68889999999999996</v>
      </c>
      <c r="V346">
        <v>112.91</v>
      </c>
      <c r="W346">
        <v>68.061250000000001</v>
      </c>
      <c r="X346" s="83" t="str">
        <f t="shared" si="10"/>
        <v>2116 - CHV DALLAS/FT W</v>
      </c>
      <c r="Y346" s="83">
        <f t="shared" si="11"/>
        <v>8</v>
      </c>
    </row>
    <row r="347" spans="1:25" x14ac:dyDescent="0.25">
      <c r="A347" t="s">
        <v>7</v>
      </c>
      <c r="B347" t="s">
        <v>8651</v>
      </c>
      <c r="C347" t="s">
        <v>8683</v>
      </c>
      <c r="D347" t="s">
        <v>8684</v>
      </c>
      <c r="E347" t="s">
        <v>8685</v>
      </c>
      <c r="F347">
        <v>21161161</v>
      </c>
      <c r="G347" t="s">
        <v>8686</v>
      </c>
      <c r="H347" t="s">
        <v>8687</v>
      </c>
      <c r="I347">
        <v>112248</v>
      </c>
      <c r="J347" t="s">
        <v>8141</v>
      </c>
      <c r="K347" t="s">
        <v>27</v>
      </c>
      <c r="L347" t="s">
        <v>6</v>
      </c>
      <c r="M347" t="s">
        <v>8689</v>
      </c>
      <c r="S347">
        <v>94.94</v>
      </c>
      <c r="T347">
        <v>0.25</v>
      </c>
      <c r="U347">
        <v>2.5999999999999999E-3</v>
      </c>
      <c r="V347">
        <v>94.94</v>
      </c>
      <c r="W347">
        <v>0.25</v>
      </c>
      <c r="X347" s="83" t="str">
        <f t="shared" si="10"/>
        <v>2116 - CHV DALLAS/FT W</v>
      </c>
      <c r="Y347" s="83">
        <f t="shared" si="11"/>
        <v>1</v>
      </c>
    </row>
    <row r="348" spans="1:25" x14ac:dyDescent="0.25">
      <c r="A348" t="s">
        <v>7</v>
      </c>
      <c r="B348" t="s">
        <v>8651</v>
      </c>
      <c r="C348" t="s">
        <v>8683</v>
      </c>
      <c r="D348" t="s">
        <v>8684</v>
      </c>
      <c r="E348" t="s">
        <v>8685</v>
      </c>
      <c r="F348">
        <v>21161161</v>
      </c>
      <c r="G348" t="s">
        <v>8686</v>
      </c>
      <c r="H348" t="s">
        <v>8687</v>
      </c>
      <c r="I348">
        <v>112248</v>
      </c>
      <c r="J348" t="s">
        <v>8141</v>
      </c>
      <c r="K348" t="s">
        <v>27</v>
      </c>
      <c r="L348" t="s">
        <v>6</v>
      </c>
      <c r="M348" t="s">
        <v>8690</v>
      </c>
      <c r="N348">
        <v>240.86</v>
      </c>
      <c r="O348">
        <v>2.4300000000000002</v>
      </c>
      <c r="P348">
        <v>1.01E-2</v>
      </c>
      <c r="Q348">
        <v>240.86</v>
      </c>
      <c r="R348">
        <v>1.2150000000000001</v>
      </c>
      <c r="S348">
        <v>1769.8</v>
      </c>
      <c r="T348">
        <v>3.25</v>
      </c>
      <c r="U348">
        <v>1.8E-3</v>
      </c>
      <c r="V348">
        <v>221.23</v>
      </c>
      <c r="W348">
        <v>0.3611111111111111</v>
      </c>
      <c r="X348" s="83" t="str">
        <f t="shared" si="10"/>
        <v>2116 - CHV DALLAS/FT W</v>
      </c>
      <c r="Y348" s="83">
        <f t="shared" si="11"/>
        <v>9</v>
      </c>
    </row>
    <row r="349" spans="1:25" x14ac:dyDescent="0.25">
      <c r="A349" t="s">
        <v>7</v>
      </c>
      <c r="B349" t="s">
        <v>8651</v>
      </c>
      <c r="C349" t="s">
        <v>8683</v>
      </c>
      <c r="D349" t="s">
        <v>8684</v>
      </c>
      <c r="E349" t="s">
        <v>8685</v>
      </c>
      <c r="F349">
        <v>21161161</v>
      </c>
      <c r="G349" t="s">
        <v>8686</v>
      </c>
      <c r="H349" t="s">
        <v>8687</v>
      </c>
      <c r="I349">
        <v>112248</v>
      </c>
      <c r="J349" t="s">
        <v>8141</v>
      </c>
      <c r="K349" t="s">
        <v>27</v>
      </c>
      <c r="L349" t="s">
        <v>6</v>
      </c>
      <c r="M349" t="s">
        <v>8691</v>
      </c>
      <c r="S349">
        <v>65.87</v>
      </c>
      <c r="V349">
        <v>21.96</v>
      </c>
      <c r="W349">
        <v>0</v>
      </c>
      <c r="X349" s="83" t="str">
        <f t="shared" si="10"/>
        <v>2116 - CHV DALLAS/FT W</v>
      </c>
      <c r="Y349" s="83">
        <f t="shared" si="11"/>
        <v>0</v>
      </c>
    </row>
    <row r="350" spans="1:25" x14ac:dyDescent="0.25">
      <c r="A350" t="s">
        <v>7</v>
      </c>
      <c r="B350" t="s">
        <v>8651</v>
      </c>
      <c r="C350" t="s">
        <v>8683</v>
      </c>
      <c r="D350" t="s">
        <v>8684</v>
      </c>
      <c r="E350" t="s">
        <v>8685</v>
      </c>
      <c r="F350">
        <v>21161161</v>
      </c>
      <c r="G350" t="s">
        <v>8686</v>
      </c>
      <c r="H350" t="s">
        <v>8687</v>
      </c>
      <c r="I350">
        <v>112248</v>
      </c>
      <c r="J350" t="s">
        <v>8141</v>
      </c>
      <c r="K350" t="s">
        <v>27</v>
      </c>
      <c r="L350" t="s">
        <v>6</v>
      </c>
      <c r="M350" t="s">
        <v>8667</v>
      </c>
      <c r="N350">
        <v>4137.96</v>
      </c>
      <c r="O350">
        <v>1431.19</v>
      </c>
      <c r="P350">
        <v>0.34589999999999999</v>
      </c>
      <c r="Q350">
        <v>689.66</v>
      </c>
      <c r="R350">
        <v>178.89875000000001</v>
      </c>
      <c r="S350">
        <v>31363.64</v>
      </c>
      <c r="T350">
        <v>110463.65</v>
      </c>
      <c r="U350">
        <v>3.5219999999999998</v>
      </c>
      <c r="V350">
        <v>696.97</v>
      </c>
      <c r="W350">
        <v>1937.9587719298245</v>
      </c>
      <c r="X350" s="83" t="str">
        <f t="shared" si="10"/>
        <v>2116 - CHV DALLAS/FT W</v>
      </c>
      <c r="Y350" s="83">
        <f t="shared" si="11"/>
        <v>57</v>
      </c>
    </row>
    <row r="351" spans="1:25" x14ac:dyDescent="0.25">
      <c r="A351" t="s">
        <v>7</v>
      </c>
      <c r="B351" t="s">
        <v>8651</v>
      </c>
      <c r="C351" t="s">
        <v>8683</v>
      </c>
      <c r="D351" t="s">
        <v>8684</v>
      </c>
      <c r="E351" t="s">
        <v>8685</v>
      </c>
      <c r="F351">
        <v>21161161</v>
      </c>
      <c r="G351" t="s">
        <v>8686</v>
      </c>
      <c r="H351" t="s">
        <v>8687</v>
      </c>
      <c r="I351">
        <v>112248</v>
      </c>
      <c r="J351" t="s">
        <v>8141</v>
      </c>
      <c r="K351" t="s">
        <v>27</v>
      </c>
      <c r="L351" t="s">
        <v>6</v>
      </c>
      <c r="M351" t="s">
        <v>8668</v>
      </c>
      <c r="N351">
        <v>2311.14</v>
      </c>
      <c r="O351">
        <v>118.49</v>
      </c>
      <c r="P351">
        <v>5.1299999999999998E-2</v>
      </c>
      <c r="Q351">
        <v>177.78</v>
      </c>
      <c r="R351">
        <v>19.748333333333331</v>
      </c>
      <c r="S351">
        <v>14902.98</v>
      </c>
      <c r="T351">
        <v>2926.27</v>
      </c>
      <c r="U351">
        <v>0.19639999999999999</v>
      </c>
      <c r="V351">
        <v>158.54</v>
      </c>
      <c r="W351">
        <v>28.972970297029704</v>
      </c>
      <c r="X351" s="83" t="str">
        <f t="shared" si="10"/>
        <v>2116 - CHV DALLAS/FT W</v>
      </c>
      <c r="Y351" s="83">
        <f t="shared" si="11"/>
        <v>101</v>
      </c>
    </row>
    <row r="352" spans="1:25" x14ac:dyDescent="0.25">
      <c r="A352" t="s">
        <v>7</v>
      </c>
      <c r="B352" t="s">
        <v>8651</v>
      </c>
      <c r="C352" t="s">
        <v>8683</v>
      </c>
      <c r="D352" t="s">
        <v>8684</v>
      </c>
      <c r="E352" t="s">
        <v>8685</v>
      </c>
      <c r="F352">
        <v>21161161</v>
      </c>
      <c r="G352" t="s">
        <v>8686</v>
      </c>
      <c r="H352" t="s">
        <v>8687</v>
      </c>
      <c r="I352">
        <v>112248</v>
      </c>
      <c r="J352" t="s">
        <v>8141</v>
      </c>
      <c r="K352" t="s">
        <v>27</v>
      </c>
      <c r="L352" t="s">
        <v>6</v>
      </c>
      <c r="M352" t="s">
        <v>8669</v>
      </c>
      <c r="N352">
        <v>483.54</v>
      </c>
      <c r="O352">
        <v>73.59</v>
      </c>
      <c r="P352">
        <v>0.1522</v>
      </c>
      <c r="Q352">
        <v>161.18</v>
      </c>
      <c r="R352">
        <v>36.795000000000002</v>
      </c>
      <c r="S352">
        <v>2291.27</v>
      </c>
      <c r="T352">
        <v>294.48</v>
      </c>
      <c r="U352">
        <v>0.1285</v>
      </c>
      <c r="V352">
        <v>104.15</v>
      </c>
      <c r="W352">
        <v>21.034285714285716</v>
      </c>
      <c r="X352" s="83" t="str">
        <f t="shared" si="10"/>
        <v>2116 - CHV DALLAS/FT W</v>
      </c>
      <c r="Y352" s="83">
        <f t="shared" si="11"/>
        <v>14</v>
      </c>
    </row>
    <row r="353" spans="1:25" x14ac:dyDescent="0.25">
      <c r="A353" t="s">
        <v>7</v>
      </c>
      <c r="B353" t="s">
        <v>8651</v>
      </c>
      <c r="C353" t="s">
        <v>8683</v>
      </c>
      <c r="D353" t="s">
        <v>8684</v>
      </c>
      <c r="E353" t="s">
        <v>8685</v>
      </c>
      <c r="F353">
        <v>21161161</v>
      </c>
      <c r="G353" t="s">
        <v>8686</v>
      </c>
      <c r="H353" t="s">
        <v>8687</v>
      </c>
      <c r="I353">
        <v>112248</v>
      </c>
      <c r="J353" t="s">
        <v>8141</v>
      </c>
      <c r="K353" t="s">
        <v>27</v>
      </c>
      <c r="L353" t="s">
        <v>6</v>
      </c>
      <c r="M353" t="s">
        <v>8670</v>
      </c>
      <c r="N353">
        <v>6352.92</v>
      </c>
      <c r="O353">
        <v>9470.2000000000007</v>
      </c>
      <c r="P353">
        <v>1.4906999999999999</v>
      </c>
      <c r="Q353">
        <v>705.88</v>
      </c>
      <c r="R353">
        <v>526.12222222222226</v>
      </c>
      <c r="S353">
        <v>48427.38</v>
      </c>
      <c r="T353">
        <v>46476.72</v>
      </c>
      <c r="U353">
        <v>0.9597</v>
      </c>
      <c r="V353">
        <v>672.6</v>
      </c>
      <c r="W353">
        <v>540.42697674418605</v>
      </c>
      <c r="X353" s="83" t="str">
        <f t="shared" si="10"/>
        <v>2116 - CHV DALLAS/FT W</v>
      </c>
      <c r="Y353" s="83">
        <f t="shared" si="11"/>
        <v>86</v>
      </c>
    </row>
    <row r="354" spans="1:25" x14ac:dyDescent="0.25">
      <c r="A354" t="s">
        <v>7</v>
      </c>
      <c r="B354" t="s">
        <v>8651</v>
      </c>
      <c r="C354" t="s">
        <v>8683</v>
      </c>
      <c r="D354" t="s">
        <v>8684</v>
      </c>
      <c r="E354" t="s">
        <v>8685</v>
      </c>
      <c r="F354">
        <v>21161161</v>
      </c>
      <c r="G354" t="s">
        <v>8686</v>
      </c>
      <c r="H354" t="s">
        <v>8687</v>
      </c>
      <c r="I354">
        <v>112248</v>
      </c>
      <c r="J354" t="s">
        <v>8141</v>
      </c>
      <c r="K354" t="s">
        <v>27</v>
      </c>
      <c r="L354" t="s">
        <v>6</v>
      </c>
      <c r="M354" t="s">
        <v>8671</v>
      </c>
      <c r="N354">
        <v>38707.620000000003</v>
      </c>
      <c r="O354">
        <v>21023.03</v>
      </c>
      <c r="P354">
        <v>0.54310000000000003</v>
      </c>
      <c r="Q354">
        <v>560.98</v>
      </c>
      <c r="R354">
        <v>244.45383720930232</v>
      </c>
      <c r="S354">
        <v>235933.57</v>
      </c>
      <c r="T354">
        <v>335545.24</v>
      </c>
      <c r="U354">
        <v>1.4221999999999999</v>
      </c>
      <c r="V354">
        <v>547.41</v>
      </c>
      <c r="W354">
        <v>608.97502722323043</v>
      </c>
      <c r="X354" s="83" t="str">
        <f t="shared" si="10"/>
        <v>2116 - CHV DALLAS/FT W</v>
      </c>
      <c r="Y354" s="83">
        <f t="shared" si="11"/>
        <v>551</v>
      </c>
    </row>
    <row r="355" spans="1:25" x14ac:dyDescent="0.25">
      <c r="A355" t="s">
        <v>7</v>
      </c>
      <c r="B355" t="s">
        <v>8651</v>
      </c>
      <c r="C355" t="s">
        <v>8683</v>
      </c>
      <c r="D355" t="s">
        <v>8684</v>
      </c>
      <c r="E355" t="s">
        <v>8685</v>
      </c>
      <c r="F355">
        <v>21161161</v>
      </c>
      <c r="G355" t="s">
        <v>8686</v>
      </c>
      <c r="H355" t="s">
        <v>8687</v>
      </c>
      <c r="I355">
        <v>112248</v>
      </c>
      <c r="J355" t="s">
        <v>8141</v>
      </c>
      <c r="K355" t="s">
        <v>27</v>
      </c>
      <c r="L355" t="s">
        <v>6</v>
      </c>
      <c r="M355" t="s">
        <v>8672</v>
      </c>
      <c r="N355">
        <v>7253.28</v>
      </c>
      <c r="O355">
        <v>408.05</v>
      </c>
      <c r="P355">
        <v>5.6300000000000003E-2</v>
      </c>
      <c r="Q355">
        <v>453.33</v>
      </c>
      <c r="R355">
        <v>68.00833333333334</v>
      </c>
      <c r="S355">
        <v>36308.269999999997</v>
      </c>
      <c r="T355">
        <v>16430.25</v>
      </c>
      <c r="U355">
        <v>0.45250000000000001</v>
      </c>
      <c r="V355">
        <v>432.24</v>
      </c>
      <c r="W355">
        <v>216.1875</v>
      </c>
      <c r="X355" s="83" t="str">
        <f t="shared" si="10"/>
        <v>2116 - CHV DALLAS/FT W</v>
      </c>
      <c r="Y355" s="83">
        <f t="shared" si="11"/>
        <v>76</v>
      </c>
    </row>
    <row r="356" spans="1:25" x14ac:dyDescent="0.25">
      <c r="A356" t="s">
        <v>7</v>
      </c>
      <c r="B356" t="s">
        <v>8651</v>
      </c>
      <c r="C356" t="s">
        <v>8683</v>
      </c>
      <c r="D356" t="s">
        <v>8684</v>
      </c>
      <c r="E356" t="s">
        <v>8685</v>
      </c>
      <c r="F356">
        <v>21161161</v>
      </c>
      <c r="G356" t="s">
        <v>8686</v>
      </c>
      <c r="H356" t="s">
        <v>8687</v>
      </c>
      <c r="I356">
        <v>112248</v>
      </c>
      <c r="J356" t="s">
        <v>8141</v>
      </c>
      <c r="K356" t="s">
        <v>27</v>
      </c>
      <c r="L356" t="s">
        <v>6</v>
      </c>
      <c r="M356" t="s">
        <v>8673</v>
      </c>
      <c r="N356">
        <v>12276.57</v>
      </c>
      <c r="O356">
        <v>2998.64</v>
      </c>
      <c r="P356">
        <v>0.24429999999999999</v>
      </c>
      <c r="Q356">
        <v>423.33</v>
      </c>
      <c r="R356">
        <v>107.0942857142857</v>
      </c>
      <c r="S356">
        <v>93141.57</v>
      </c>
      <c r="T356">
        <v>58343.66</v>
      </c>
      <c r="U356">
        <v>0.62639999999999996</v>
      </c>
      <c r="V356">
        <v>394.67</v>
      </c>
      <c r="W356">
        <v>247.21889830508476</v>
      </c>
      <c r="X356" s="83" t="str">
        <f t="shared" si="10"/>
        <v>2116 - CHV DALLAS/FT W</v>
      </c>
      <c r="Y356" s="83">
        <f t="shared" si="11"/>
        <v>236</v>
      </c>
    </row>
    <row r="357" spans="1:25" x14ac:dyDescent="0.25">
      <c r="A357" t="s">
        <v>7</v>
      </c>
      <c r="B357" t="s">
        <v>8651</v>
      </c>
      <c r="C357" t="s">
        <v>8683</v>
      </c>
      <c r="D357" t="s">
        <v>8684</v>
      </c>
      <c r="E357" t="s">
        <v>8685</v>
      </c>
      <c r="F357">
        <v>21161161</v>
      </c>
      <c r="G357" t="s">
        <v>8686</v>
      </c>
      <c r="H357" t="s">
        <v>8687</v>
      </c>
      <c r="I357">
        <v>112248</v>
      </c>
      <c r="J357" t="s">
        <v>8141</v>
      </c>
      <c r="K357" t="s">
        <v>27</v>
      </c>
      <c r="L357" t="s">
        <v>6</v>
      </c>
      <c r="M357" t="s">
        <v>8674</v>
      </c>
      <c r="N357">
        <v>2252.88</v>
      </c>
      <c r="O357">
        <v>291.17</v>
      </c>
      <c r="P357">
        <v>0.12920000000000001</v>
      </c>
      <c r="Q357">
        <v>321.83999999999997</v>
      </c>
      <c r="R357">
        <v>48.528333333333336</v>
      </c>
      <c r="S357">
        <v>11091.2</v>
      </c>
      <c r="T357">
        <v>11088.78</v>
      </c>
      <c r="U357">
        <v>0.99980000000000002</v>
      </c>
      <c r="V357">
        <v>221.82</v>
      </c>
      <c r="W357">
        <v>149.84837837837838</v>
      </c>
      <c r="X357" s="83" t="str">
        <f t="shared" si="10"/>
        <v>2116 - CHV DALLAS/FT W</v>
      </c>
      <c r="Y357" s="83">
        <f t="shared" si="11"/>
        <v>74</v>
      </c>
    </row>
    <row r="358" spans="1:25" x14ac:dyDescent="0.25">
      <c r="A358" t="s">
        <v>7</v>
      </c>
      <c r="B358" t="s">
        <v>8651</v>
      </c>
      <c r="C358" t="s">
        <v>8683</v>
      </c>
      <c r="D358" t="s">
        <v>8684</v>
      </c>
      <c r="E358" t="s">
        <v>8685</v>
      </c>
      <c r="F358">
        <v>21161161</v>
      </c>
      <c r="G358" t="s">
        <v>8686</v>
      </c>
      <c r="H358" t="s">
        <v>8687</v>
      </c>
      <c r="I358">
        <v>112248</v>
      </c>
      <c r="J358" t="s">
        <v>8141</v>
      </c>
      <c r="K358" t="s">
        <v>27</v>
      </c>
      <c r="L358" t="s">
        <v>6</v>
      </c>
      <c r="M358" t="s">
        <v>8675</v>
      </c>
      <c r="N358">
        <v>511.84</v>
      </c>
      <c r="Q358">
        <v>73.12</v>
      </c>
      <c r="S358">
        <v>3418.16</v>
      </c>
      <c r="T358">
        <v>2712.33</v>
      </c>
      <c r="U358">
        <v>0.79349999999999998</v>
      </c>
      <c r="V358">
        <v>87.65</v>
      </c>
      <c r="W358">
        <v>108.4932</v>
      </c>
      <c r="X358" s="83" t="str">
        <f t="shared" si="10"/>
        <v>2116 - CHV DALLAS/FT W</v>
      </c>
      <c r="Y358" s="83">
        <f t="shared" si="11"/>
        <v>25</v>
      </c>
    </row>
    <row r="359" spans="1:25" x14ac:dyDescent="0.25">
      <c r="A359" t="s">
        <v>7</v>
      </c>
      <c r="B359" t="s">
        <v>8651</v>
      </c>
      <c r="C359" t="s">
        <v>8683</v>
      </c>
      <c r="D359" t="s">
        <v>8684</v>
      </c>
      <c r="E359" t="s">
        <v>8685</v>
      </c>
      <c r="F359">
        <v>21161161</v>
      </c>
      <c r="G359" t="s">
        <v>8686</v>
      </c>
      <c r="H359" t="s">
        <v>8687</v>
      </c>
      <c r="I359">
        <v>112261</v>
      </c>
      <c r="J359" t="s">
        <v>8149</v>
      </c>
      <c r="K359" t="s">
        <v>8151</v>
      </c>
      <c r="L359" t="s">
        <v>6</v>
      </c>
      <c r="M359" t="s">
        <v>8657</v>
      </c>
      <c r="N359">
        <v>291.36</v>
      </c>
      <c r="O359">
        <v>2614.37</v>
      </c>
      <c r="P359">
        <v>8.9730000000000008</v>
      </c>
      <c r="Q359">
        <v>145.68</v>
      </c>
      <c r="R359">
        <v>2614.37</v>
      </c>
      <c r="S359">
        <v>3014.27</v>
      </c>
      <c r="T359">
        <v>3588</v>
      </c>
      <c r="U359">
        <v>1.1902999999999999</v>
      </c>
      <c r="V359">
        <v>158.65</v>
      </c>
      <c r="W359">
        <v>188.84210526315789</v>
      </c>
      <c r="X359" s="83" t="str">
        <f t="shared" si="10"/>
        <v>2116 - CHV DALLAS/FT W</v>
      </c>
      <c r="Y359" s="83">
        <f t="shared" si="11"/>
        <v>19</v>
      </c>
    </row>
    <row r="360" spans="1:25" x14ac:dyDescent="0.25">
      <c r="A360" t="s">
        <v>7</v>
      </c>
      <c r="B360" t="s">
        <v>8651</v>
      </c>
      <c r="C360" t="s">
        <v>8683</v>
      </c>
      <c r="D360" t="s">
        <v>8684</v>
      </c>
      <c r="E360" t="s">
        <v>8685</v>
      </c>
      <c r="F360">
        <v>21161161</v>
      </c>
      <c r="G360" t="s">
        <v>8686</v>
      </c>
      <c r="H360" t="s">
        <v>8687</v>
      </c>
      <c r="I360">
        <v>112261</v>
      </c>
      <c r="J360" t="s">
        <v>8149</v>
      </c>
      <c r="K360" t="s">
        <v>8151</v>
      </c>
      <c r="L360" t="s">
        <v>6</v>
      </c>
      <c r="M360" t="s">
        <v>8658</v>
      </c>
      <c r="N360">
        <v>2307.7199999999998</v>
      </c>
      <c r="O360">
        <v>469.5</v>
      </c>
      <c r="P360">
        <v>0.2034</v>
      </c>
      <c r="Q360">
        <v>384.62</v>
      </c>
      <c r="R360">
        <v>234.75</v>
      </c>
      <c r="S360">
        <v>19690.73</v>
      </c>
      <c r="T360">
        <v>9282.8700000000008</v>
      </c>
      <c r="U360">
        <v>0.47139999999999999</v>
      </c>
      <c r="V360">
        <v>371.52</v>
      </c>
      <c r="W360">
        <v>320.09896551724142</v>
      </c>
      <c r="X360" s="83" t="str">
        <f t="shared" si="10"/>
        <v>2116 - CHV DALLAS/FT W</v>
      </c>
      <c r="Y360" s="83">
        <f t="shared" si="11"/>
        <v>29</v>
      </c>
    </row>
    <row r="361" spans="1:25" x14ac:dyDescent="0.25">
      <c r="A361" t="s">
        <v>7</v>
      </c>
      <c r="B361" t="s">
        <v>8651</v>
      </c>
      <c r="C361" t="s">
        <v>8683</v>
      </c>
      <c r="D361" t="s">
        <v>8684</v>
      </c>
      <c r="E361" t="s">
        <v>8685</v>
      </c>
      <c r="F361">
        <v>21161161</v>
      </c>
      <c r="G361" t="s">
        <v>8686</v>
      </c>
      <c r="H361" t="s">
        <v>8687</v>
      </c>
      <c r="I361">
        <v>112261</v>
      </c>
      <c r="J361" t="s">
        <v>8149</v>
      </c>
      <c r="K361" t="s">
        <v>8151</v>
      </c>
      <c r="L361" t="s">
        <v>6</v>
      </c>
      <c r="M361" t="s">
        <v>8659</v>
      </c>
      <c r="N361">
        <v>930.24</v>
      </c>
      <c r="O361">
        <v>1263.76</v>
      </c>
      <c r="P361">
        <v>1.3585</v>
      </c>
      <c r="Q361">
        <v>465.12</v>
      </c>
      <c r="R361">
        <v>1263.76</v>
      </c>
      <c r="S361">
        <v>6979.12</v>
      </c>
      <c r="T361">
        <v>9621.01</v>
      </c>
      <c r="U361">
        <v>1.3785000000000001</v>
      </c>
      <c r="V361">
        <v>410.54</v>
      </c>
      <c r="W361">
        <v>801.75083333333339</v>
      </c>
      <c r="X361" s="83" t="str">
        <f t="shared" si="10"/>
        <v>2116 - CHV DALLAS/FT W</v>
      </c>
      <c r="Y361" s="83">
        <f t="shared" si="11"/>
        <v>12</v>
      </c>
    </row>
    <row r="362" spans="1:25" x14ac:dyDescent="0.25">
      <c r="A362" t="s">
        <v>7</v>
      </c>
      <c r="B362" t="s">
        <v>8651</v>
      </c>
      <c r="C362" t="s">
        <v>8683</v>
      </c>
      <c r="D362" t="s">
        <v>8684</v>
      </c>
      <c r="E362" t="s">
        <v>8685</v>
      </c>
      <c r="F362">
        <v>21161161</v>
      </c>
      <c r="G362" t="s">
        <v>8686</v>
      </c>
      <c r="H362" t="s">
        <v>8687</v>
      </c>
      <c r="I362">
        <v>112261</v>
      </c>
      <c r="J362" t="s">
        <v>8149</v>
      </c>
      <c r="K362" t="s">
        <v>8151</v>
      </c>
      <c r="L362" t="s">
        <v>6</v>
      </c>
      <c r="M362" t="s">
        <v>8660</v>
      </c>
      <c r="N362">
        <v>0</v>
      </c>
      <c r="O362">
        <v>255</v>
      </c>
      <c r="S362">
        <v>254.15</v>
      </c>
      <c r="T362">
        <v>1383.95</v>
      </c>
      <c r="U362">
        <v>5.4454000000000002</v>
      </c>
      <c r="V362">
        <v>12.71</v>
      </c>
      <c r="W362">
        <v>65.902380952380952</v>
      </c>
      <c r="X362" s="83" t="str">
        <f t="shared" si="10"/>
        <v>2116 - CHV DALLAS/FT W</v>
      </c>
      <c r="Y362" s="83">
        <f t="shared" si="11"/>
        <v>21</v>
      </c>
    </row>
    <row r="363" spans="1:25" x14ac:dyDescent="0.25">
      <c r="A363" t="s">
        <v>7</v>
      </c>
      <c r="B363" t="s">
        <v>8651</v>
      </c>
      <c r="C363" t="s">
        <v>8683</v>
      </c>
      <c r="D363" t="s">
        <v>8684</v>
      </c>
      <c r="E363" t="s">
        <v>8685</v>
      </c>
      <c r="F363">
        <v>21161161</v>
      </c>
      <c r="G363" t="s">
        <v>8686</v>
      </c>
      <c r="H363" t="s">
        <v>8687</v>
      </c>
      <c r="I363">
        <v>112261</v>
      </c>
      <c r="J363" t="s">
        <v>8149</v>
      </c>
      <c r="K363" t="s">
        <v>8151</v>
      </c>
      <c r="L363" t="s">
        <v>6</v>
      </c>
      <c r="M363" t="s">
        <v>8661</v>
      </c>
      <c r="N363">
        <v>250</v>
      </c>
      <c r="O363">
        <v>187.5</v>
      </c>
      <c r="P363">
        <v>0.75</v>
      </c>
      <c r="Q363">
        <v>25</v>
      </c>
      <c r="R363">
        <v>26.785714285714285</v>
      </c>
      <c r="S363">
        <v>1171.72</v>
      </c>
      <c r="T363">
        <v>2670.81</v>
      </c>
      <c r="U363">
        <v>2.2793999999999999</v>
      </c>
      <c r="V363">
        <v>30.83</v>
      </c>
      <c r="W363">
        <v>62.11186046511628</v>
      </c>
      <c r="X363" s="83" t="str">
        <f t="shared" si="10"/>
        <v>2116 - CHV DALLAS/FT W</v>
      </c>
      <c r="Y363" s="83">
        <f t="shared" si="11"/>
        <v>43</v>
      </c>
    </row>
    <row r="364" spans="1:25" x14ac:dyDescent="0.25">
      <c r="A364" t="s">
        <v>7</v>
      </c>
      <c r="B364" t="s">
        <v>8651</v>
      </c>
      <c r="C364" t="s">
        <v>8683</v>
      </c>
      <c r="D364" t="s">
        <v>8684</v>
      </c>
      <c r="E364" t="s">
        <v>8685</v>
      </c>
      <c r="F364">
        <v>21161161</v>
      </c>
      <c r="G364" t="s">
        <v>8686</v>
      </c>
      <c r="H364" t="s">
        <v>8687</v>
      </c>
      <c r="I364">
        <v>112261</v>
      </c>
      <c r="J364" t="s">
        <v>8149</v>
      </c>
      <c r="K364" t="s">
        <v>8151</v>
      </c>
      <c r="L364" t="s">
        <v>6</v>
      </c>
      <c r="M364" t="s">
        <v>8662</v>
      </c>
      <c r="N364">
        <v>126.66</v>
      </c>
      <c r="O364">
        <v>625.07000000000005</v>
      </c>
      <c r="P364">
        <v>4.9349999999999996</v>
      </c>
      <c r="Q364">
        <v>63.33</v>
      </c>
      <c r="R364">
        <v>625.07000000000005</v>
      </c>
      <c r="S364">
        <v>3089.05</v>
      </c>
      <c r="T364">
        <v>1578.66</v>
      </c>
      <c r="U364">
        <v>0.5111</v>
      </c>
      <c r="V364">
        <v>140.41</v>
      </c>
      <c r="W364">
        <v>105.244</v>
      </c>
      <c r="X364" s="83" t="str">
        <f t="shared" si="10"/>
        <v>2116 - CHV DALLAS/FT W</v>
      </c>
      <c r="Y364" s="83">
        <f t="shared" si="11"/>
        <v>15</v>
      </c>
    </row>
    <row r="365" spans="1:25" x14ac:dyDescent="0.25">
      <c r="A365" t="s">
        <v>7</v>
      </c>
      <c r="B365" t="s">
        <v>8651</v>
      </c>
      <c r="C365" t="s">
        <v>8683</v>
      </c>
      <c r="D365" t="s">
        <v>8684</v>
      </c>
      <c r="E365" t="s">
        <v>8685</v>
      </c>
      <c r="F365">
        <v>21161161</v>
      </c>
      <c r="G365" t="s">
        <v>8686</v>
      </c>
      <c r="H365" t="s">
        <v>8687</v>
      </c>
      <c r="I365">
        <v>112261</v>
      </c>
      <c r="J365" t="s">
        <v>8149</v>
      </c>
      <c r="K365" t="s">
        <v>8151</v>
      </c>
      <c r="L365" t="s">
        <v>6</v>
      </c>
      <c r="M365" t="s">
        <v>8663</v>
      </c>
      <c r="S365">
        <v>328.96</v>
      </c>
      <c r="T365">
        <v>61.76</v>
      </c>
      <c r="U365">
        <v>0.18770000000000001</v>
      </c>
      <c r="V365">
        <v>29.91</v>
      </c>
      <c r="W365">
        <v>8.8228571428571421</v>
      </c>
      <c r="X365" s="83" t="str">
        <f t="shared" si="10"/>
        <v>2116 - CHV DALLAS/FT W</v>
      </c>
      <c r="Y365" s="83">
        <f t="shared" si="11"/>
        <v>7</v>
      </c>
    </row>
    <row r="366" spans="1:25" x14ac:dyDescent="0.25">
      <c r="A366" t="s">
        <v>7</v>
      </c>
      <c r="B366" t="s">
        <v>8651</v>
      </c>
      <c r="C366" t="s">
        <v>8683</v>
      </c>
      <c r="D366" t="s">
        <v>8684</v>
      </c>
      <c r="E366" t="s">
        <v>8685</v>
      </c>
      <c r="F366">
        <v>21161161</v>
      </c>
      <c r="G366" t="s">
        <v>8686</v>
      </c>
      <c r="H366" t="s">
        <v>8687</v>
      </c>
      <c r="I366">
        <v>112261</v>
      </c>
      <c r="J366" t="s">
        <v>8149</v>
      </c>
      <c r="K366" t="s">
        <v>8151</v>
      </c>
      <c r="L366" t="s">
        <v>6</v>
      </c>
      <c r="M366" t="s">
        <v>8664</v>
      </c>
      <c r="N366">
        <v>1304.4000000000001</v>
      </c>
      <c r="O366">
        <v>1061.26</v>
      </c>
      <c r="P366">
        <v>0.81359999999999999</v>
      </c>
      <c r="Q366">
        <v>86.96</v>
      </c>
      <c r="R366">
        <v>81.635384615384609</v>
      </c>
      <c r="S366">
        <v>7685.16</v>
      </c>
      <c r="T366">
        <v>9606.8700000000008</v>
      </c>
      <c r="U366">
        <v>1.2501</v>
      </c>
      <c r="V366">
        <v>91.49</v>
      </c>
      <c r="W366">
        <v>109.16897727272728</v>
      </c>
      <c r="X366" s="83" t="str">
        <f t="shared" si="10"/>
        <v>2116 - CHV DALLAS/FT W</v>
      </c>
      <c r="Y366" s="83">
        <f t="shared" si="11"/>
        <v>88</v>
      </c>
    </row>
    <row r="367" spans="1:25" x14ac:dyDescent="0.25">
      <c r="A367" t="s">
        <v>7</v>
      </c>
      <c r="B367" t="s">
        <v>8651</v>
      </c>
      <c r="C367" t="s">
        <v>8683</v>
      </c>
      <c r="D367" t="s">
        <v>8684</v>
      </c>
      <c r="E367" t="s">
        <v>8685</v>
      </c>
      <c r="F367">
        <v>21161161</v>
      </c>
      <c r="G367" t="s">
        <v>8686</v>
      </c>
      <c r="H367" t="s">
        <v>8687</v>
      </c>
      <c r="I367">
        <v>112261</v>
      </c>
      <c r="J367" t="s">
        <v>8149</v>
      </c>
      <c r="K367" t="s">
        <v>8151</v>
      </c>
      <c r="L367" t="s">
        <v>6</v>
      </c>
      <c r="M367" t="s">
        <v>8665</v>
      </c>
      <c r="N367">
        <v>170.46</v>
      </c>
      <c r="O367">
        <v>862.5</v>
      </c>
      <c r="P367">
        <v>5.0598000000000001</v>
      </c>
      <c r="Q367">
        <v>56.82</v>
      </c>
      <c r="S367">
        <v>1191.5899999999999</v>
      </c>
      <c r="T367">
        <v>1363.98</v>
      </c>
      <c r="U367">
        <v>1.1447000000000001</v>
      </c>
      <c r="V367">
        <v>49.65</v>
      </c>
      <c r="W367">
        <v>71.788421052631577</v>
      </c>
      <c r="X367" s="83" t="str">
        <f t="shared" si="10"/>
        <v>2116 - CHV DALLAS/FT W</v>
      </c>
      <c r="Y367" s="83">
        <f t="shared" si="11"/>
        <v>19</v>
      </c>
    </row>
    <row r="368" spans="1:25" x14ac:dyDescent="0.25">
      <c r="A368" t="s">
        <v>7</v>
      </c>
      <c r="B368" t="s">
        <v>8651</v>
      </c>
      <c r="C368" t="s">
        <v>8683</v>
      </c>
      <c r="D368" t="s">
        <v>8684</v>
      </c>
      <c r="E368" t="s">
        <v>8685</v>
      </c>
      <c r="F368">
        <v>21161161</v>
      </c>
      <c r="G368" t="s">
        <v>8686</v>
      </c>
      <c r="H368" t="s">
        <v>8687</v>
      </c>
      <c r="I368">
        <v>112261</v>
      </c>
      <c r="J368" t="s">
        <v>8149</v>
      </c>
      <c r="K368" t="s">
        <v>8151</v>
      </c>
      <c r="L368" t="s">
        <v>6</v>
      </c>
      <c r="M368" t="s">
        <v>8680</v>
      </c>
      <c r="N368">
        <v>0</v>
      </c>
      <c r="S368">
        <v>268.64</v>
      </c>
      <c r="T368">
        <v>67.5</v>
      </c>
      <c r="U368">
        <v>0.25130000000000002</v>
      </c>
      <c r="V368">
        <v>53.73</v>
      </c>
      <c r="W368">
        <v>16.875</v>
      </c>
      <c r="X368" s="83" t="str">
        <f t="shared" si="10"/>
        <v>2116 - CHV DALLAS/FT W</v>
      </c>
      <c r="Y368" s="83">
        <f t="shared" si="11"/>
        <v>4</v>
      </c>
    </row>
    <row r="369" spans="1:25" x14ac:dyDescent="0.25">
      <c r="A369" t="s">
        <v>7</v>
      </c>
      <c r="B369" t="s">
        <v>8651</v>
      </c>
      <c r="C369" t="s">
        <v>8683</v>
      </c>
      <c r="D369" t="s">
        <v>8684</v>
      </c>
      <c r="E369" t="s">
        <v>8685</v>
      </c>
      <c r="F369">
        <v>21161161</v>
      </c>
      <c r="G369" t="s">
        <v>8686</v>
      </c>
      <c r="H369" t="s">
        <v>8687</v>
      </c>
      <c r="I369">
        <v>112261</v>
      </c>
      <c r="J369" t="s">
        <v>8149</v>
      </c>
      <c r="K369" t="s">
        <v>8151</v>
      </c>
      <c r="L369" t="s">
        <v>6</v>
      </c>
      <c r="M369" t="s">
        <v>8666</v>
      </c>
      <c r="N369">
        <v>50.54</v>
      </c>
      <c r="Q369">
        <v>25.27</v>
      </c>
      <c r="S369">
        <v>674.86</v>
      </c>
      <c r="T369">
        <v>2.73</v>
      </c>
      <c r="U369">
        <v>4.0000000000000001E-3</v>
      </c>
      <c r="V369">
        <v>35.520000000000003</v>
      </c>
      <c r="W369">
        <v>0.182</v>
      </c>
      <c r="X369" s="83" t="str">
        <f t="shared" si="10"/>
        <v>2116 - CHV DALLAS/FT W</v>
      </c>
      <c r="Y369" s="83">
        <f t="shared" si="11"/>
        <v>15</v>
      </c>
    </row>
    <row r="370" spans="1:25" x14ac:dyDescent="0.25">
      <c r="A370" t="s">
        <v>7</v>
      </c>
      <c r="B370" t="s">
        <v>8651</v>
      </c>
      <c r="C370" t="s">
        <v>8683</v>
      </c>
      <c r="D370" t="s">
        <v>8684</v>
      </c>
      <c r="E370" t="s">
        <v>8685</v>
      </c>
      <c r="F370">
        <v>21161161</v>
      </c>
      <c r="G370" t="s">
        <v>8686</v>
      </c>
      <c r="H370" t="s">
        <v>8687</v>
      </c>
      <c r="I370">
        <v>112261</v>
      </c>
      <c r="J370" t="s">
        <v>8149</v>
      </c>
      <c r="K370" t="s">
        <v>8151</v>
      </c>
      <c r="L370" t="s">
        <v>6</v>
      </c>
      <c r="M370" t="s">
        <v>8688</v>
      </c>
      <c r="S370">
        <v>371.17</v>
      </c>
      <c r="T370">
        <v>187.5</v>
      </c>
      <c r="U370">
        <v>0.50519999999999998</v>
      </c>
      <c r="V370">
        <v>92.79</v>
      </c>
      <c r="W370">
        <v>37.5</v>
      </c>
      <c r="X370" s="83" t="str">
        <f t="shared" si="10"/>
        <v>2116 - CHV DALLAS/FT W</v>
      </c>
      <c r="Y370" s="83">
        <f t="shared" si="11"/>
        <v>5</v>
      </c>
    </row>
    <row r="371" spans="1:25" x14ac:dyDescent="0.25">
      <c r="A371" t="s">
        <v>7</v>
      </c>
      <c r="B371" t="s">
        <v>8651</v>
      </c>
      <c r="C371" t="s">
        <v>8683</v>
      </c>
      <c r="D371" t="s">
        <v>8684</v>
      </c>
      <c r="E371" t="s">
        <v>8685</v>
      </c>
      <c r="F371">
        <v>21161161</v>
      </c>
      <c r="G371" t="s">
        <v>8686</v>
      </c>
      <c r="H371" t="s">
        <v>8687</v>
      </c>
      <c r="I371">
        <v>112261</v>
      </c>
      <c r="J371" t="s">
        <v>8149</v>
      </c>
      <c r="K371" t="s">
        <v>8151</v>
      </c>
      <c r="L371" t="s">
        <v>6</v>
      </c>
      <c r="M371" t="s">
        <v>8690</v>
      </c>
      <c r="N371">
        <v>481.72</v>
      </c>
      <c r="O371">
        <v>247.5</v>
      </c>
      <c r="P371">
        <v>0.51380000000000003</v>
      </c>
      <c r="Q371">
        <v>240.86</v>
      </c>
      <c r="S371">
        <v>1141.3499999999999</v>
      </c>
      <c r="T371">
        <v>1226.25</v>
      </c>
      <c r="U371">
        <v>1.0744</v>
      </c>
      <c r="V371">
        <v>228.27</v>
      </c>
      <c r="W371">
        <v>306.5625</v>
      </c>
      <c r="X371" s="83" t="str">
        <f t="shared" si="10"/>
        <v>2116 - CHV DALLAS/FT W</v>
      </c>
      <c r="Y371" s="83">
        <f t="shared" si="11"/>
        <v>4</v>
      </c>
    </row>
    <row r="372" spans="1:25" x14ac:dyDescent="0.25">
      <c r="A372" t="s">
        <v>7</v>
      </c>
      <c r="B372" t="s">
        <v>8651</v>
      </c>
      <c r="C372" t="s">
        <v>8683</v>
      </c>
      <c r="D372" t="s">
        <v>8684</v>
      </c>
      <c r="E372" t="s">
        <v>8685</v>
      </c>
      <c r="F372">
        <v>21161161</v>
      </c>
      <c r="G372" t="s">
        <v>8686</v>
      </c>
      <c r="H372" t="s">
        <v>8687</v>
      </c>
      <c r="I372">
        <v>112261</v>
      </c>
      <c r="J372" t="s">
        <v>8149</v>
      </c>
      <c r="K372" t="s">
        <v>8151</v>
      </c>
      <c r="L372" t="s">
        <v>6</v>
      </c>
      <c r="M372" t="s">
        <v>8691</v>
      </c>
      <c r="S372">
        <v>194.14</v>
      </c>
      <c r="T372">
        <v>4.43</v>
      </c>
      <c r="U372">
        <v>2.2800000000000001E-2</v>
      </c>
      <c r="V372">
        <v>21.57</v>
      </c>
      <c r="W372">
        <v>0.8859999999999999</v>
      </c>
      <c r="X372" s="83" t="str">
        <f t="shared" si="10"/>
        <v>2116 - CHV DALLAS/FT W</v>
      </c>
      <c r="Y372" s="83">
        <f t="shared" si="11"/>
        <v>5</v>
      </c>
    </row>
    <row r="373" spans="1:25" x14ac:dyDescent="0.25">
      <c r="A373" t="s">
        <v>7</v>
      </c>
      <c r="B373" t="s">
        <v>8651</v>
      </c>
      <c r="C373" t="s">
        <v>8683</v>
      </c>
      <c r="D373" t="s">
        <v>8684</v>
      </c>
      <c r="E373" t="s">
        <v>8685</v>
      </c>
      <c r="F373">
        <v>21161161</v>
      </c>
      <c r="G373" t="s">
        <v>8686</v>
      </c>
      <c r="H373" t="s">
        <v>8687</v>
      </c>
      <c r="I373">
        <v>112261</v>
      </c>
      <c r="J373" t="s">
        <v>8149</v>
      </c>
      <c r="K373" t="s">
        <v>8151</v>
      </c>
      <c r="L373" t="s">
        <v>6</v>
      </c>
      <c r="M373" t="s">
        <v>8667</v>
      </c>
      <c r="N373">
        <v>4827.62</v>
      </c>
      <c r="O373">
        <v>11595.08</v>
      </c>
      <c r="P373">
        <v>2.4018000000000002</v>
      </c>
      <c r="Q373">
        <v>689.66</v>
      </c>
      <c r="R373">
        <v>2319.0160000000001</v>
      </c>
      <c r="S373">
        <v>27334.01</v>
      </c>
      <c r="T373">
        <v>26291.439999999999</v>
      </c>
      <c r="U373">
        <v>0.96189999999999998</v>
      </c>
      <c r="V373">
        <v>700.87</v>
      </c>
      <c r="W373">
        <v>547.73833333333334</v>
      </c>
      <c r="X373" s="83" t="str">
        <f t="shared" si="10"/>
        <v>2116 - CHV DALLAS/FT W</v>
      </c>
      <c r="Y373" s="83">
        <f t="shared" si="11"/>
        <v>48</v>
      </c>
    </row>
    <row r="374" spans="1:25" x14ac:dyDescent="0.25">
      <c r="A374" t="s">
        <v>7</v>
      </c>
      <c r="B374" t="s">
        <v>8651</v>
      </c>
      <c r="C374" t="s">
        <v>8683</v>
      </c>
      <c r="D374" t="s">
        <v>8684</v>
      </c>
      <c r="E374" t="s">
        <v>8685</v>
      </c>
      <c r="F374">
        <v>21161161</v>
      </c>
      <c r="G374" t="s">
        <v>8686</v>
      </c>
      <c r="H374" t="s">
        <v>8687</v>
      </c>
      <c r="I374">
        <v>112261</v>
      </c>
      <c r="J374" t="s">
        <v>8149</v>
      </c>
      <c r="K374" t="s">
        <v>8151</v>
      </c>
      <c r="L374" t="s">
        <v>6</v>
      </c>
      <c r="M374" t="s">
        <v>8668</v>
      </c>
      <c r="N374">
        <v>1955.58</v>
      </c>
      <c r="O374">
        <v>1765.16</v>
      </c>
      <c r="P374">
        <v>0.90259999999999996</v>
      </c>
      <c r="Q374">
        <v>177.78</v>
      </c>
      <c r="R374">
        <v>160.46909090909091</v>
      </c>
      <c r="S374">
        <v>14835.34</v>
      </c>
      <c r="T374">
        <v>20825.939999999999</v>
      </c>
      <c r="U374">
        <v>1.4037999999999999</v>
      </c>
      <c r="V374">
        <v>157.82</v>
      </c>
      <c r="W374">
        <v>206.19742574257424</v>
      </c>
      <c r="X374" s="83" t="str">
        <f t="shared" si="10"/>
        <v>2116 - CHV DALLAS/FT W</v>
      </c>
      <c r="Y374" s="83">
        <f t="shared" si="11"/>
        <v>101</v>
      </c>
    </row>
    <row r="375" spans="1:25" x14ac:dyDescent="0.25">
      <c r="A375" t="s">
        <v>7</v>
      </c>
      <c r="B375" t="s">
        <v>8651</v>
      </c>
      <c r="C375" t="s">
        <v>8683</v>
      </c>
      <c r="D375" t="s">
        <v>8684</v>
      </c>
      <c r="E375" t="s">
        <v>8685</v>
      </c>
      <c r="F375">
        <v>21161161</v>
      </c>
      <c r="G375" t="s">
        <v>8686</v>
      </c>
      <c r="H375" t="s">
        <v>8687</v>
      </c>
      <c r="I375">
        <v>112261</v>
      </c>
      <c r="J375" t="s">
        <v>8149</v>
      </c>
      <c r="K375" t="s">
        <v>8151</v>
      </c>
      <c r="L375" t="s">
        <v>6</v>
      </c>
      <c r="M375" t="s">
        <v>8669</v>
      </c>
      <c r="N375">
        <v>483.54</v>
      </c>
      <c r="Q375">
        <v>161.18</v>
      </c>
      <c r="S375">
        <v>4745.9399999999996</v>
      </c>
      <c r="T375">
        <v>247.84</v>
      </c>
      <c r="U375">
        <v>5.2200000000000003E-2</v>
      </c>
      <c r="V375">
        <v>98.87</v>
      </c>
      <c r="W375">
        <v>24.783999999999999</v>
      </c>
      <c r="X375" s="83" t="str">
        <f t="shared" si="10"/>
        <v>2116 - CHV DALLAS/FT W</v>
      </c>
      <c r="Y375" s="83">
        <f t="shared" si="11"/>
        <v>10</v>
      </c>
    </row>
    <row r="376" spans="1:25" x14ac:dyDescent="0.25">
      <c r="A376" t="s">
        <v>7</v>
      </c>
      <c r="B376" t="s">
        <v>8651</v>
      </c>
      <c r="C376" t="s">
        <v>8683</v>
      </c>
      <c r="D376" t="s">
        <v>8684</v>
      </c>
      <c r="E376" t="s">
        <v>8685</v>
      </c>
      <c r="F376">
        <v>21161161</v>
      </c>
      <c r="G376" t="s">
        <v>8686</v>
      </c>
      <c r="H376" t="s">
        <v>8687</v>
      </c>
      <c r="I376">
        <v>112261</v>
      </c>
      <c r="J376" t="s">
        <v>8149</v>
      </c>
      <c r="K376" t="s">
        <v>8151</v>
      </c>
      <c r="L376" t="s">
        <v>6</v>
      </c>
      <c r="M376" t="s">
        <v>8670</v>
      </c>
      <c r="N376">
        <v>3529.4</v>
      </c>
      <c r="O376">
        <v>2063.31</v>
      </c>
      <c r="P376">
        <v>0.58460000000000001</v>
      </c>
      <c r="Q376">
        <v>705.88</v>
      </c>
      <c r="R376">
        <v>294.75857142857143</v>
      </c>
      <c r="S376">
        <v>31549.87</v>
      </c>
      <c r="T376">
        <v>12565.05</v>
      </c>
      <c r="U376">
        <v>0.39829999999999999</v>
      </c>
      <c r="V376">
        <v>671.27</v>
      </c>
      <c r="W376">
        <v>369.56029411764706</v>
      </c>
      <c r="X376" s="83" t="str">
        <f t="shared" si="10"/>
        <v>2116 - CHV DALLAS/FT W</v>
      </c>
      <c r="Y376" s="83">
        <f t="shared" si="11"/>
        <v>34</v>
      </c>
    </row>
    <row r="377" spans="1:25" x14ac:dyDescent="0.25">
      <c r="A377" t="s">
        <v>7</v>
      </c>
      <c r="B377" t="s">
        <v>8651</v>
      </c>
      <c r="C377" t="s">
        <v>8683</v>
      </c>
      <c r="D377" t="s">
        <v>8684</v>
      </c>
      <c r="E377" t="s">
        <v>8685</v>
      </c>
      <c r="F377">
        <v>21161161</v>
      </c>
      <c r="G377" t="s">
        <v>8686</v>
      </c>
      <c r="H377" t="s">
        <v>8687</v>
      </c>
      <c r="I377">
        <v>112261</v>
      </c>
      <c r="J377" t="s">
        <v>8149</v>
      </c>
      <c r="K377" t="s">
        <v>8151</v>
      </c>
      <c r="L377" t="s">
        <v>6</v>
      </c>
      <c r="M377" t="s">
        <v>8671</v>
      </c>
      <c r="N377">
        <v>12902.54</v>
      </c>
      <c r="O377">
        <v>9343.18</v>
      </c>
      <c r="P377">
        <v>0.72409999999999997</v>
      </c>
      <c r="Q377">
        <v>560.98</v>
      </c>
      <c r="R377">
        <v>519.06555555555553</v>
      </c>
      <c r="S377">
        <v>107194.19</v>
      </c>
      <c r="T377">
        <v>132726.17000000001</v>
      </c>
      <c r="U377">
        <v>1.2382</v>
      </c>
      <c r="V377">
        <v>544.13</v>
      </c>
      <c r="W377">
        <v>961.78384057971027</v>
      </c>
      <c r="X377" s="83" t="str">
        <f t="shared" si="10"/>
        <v>2116 - CHV DALLAS/FT W</v>
      </c>
      <c r="Y377" s="83">
        <f t="shared" si="11"/>
        <v>138</v>
      </c>
    </row>
    <row r="378" spans="1:25" x14ac:dyDescent="0.25">
      <c r="A378" t="s">
        <v>7</v>
      </c>
      <c r="B378" t="s">
        <v>8651</v>
      </c>
      <c r="C378" t="s">
        <v>8683</v>
      </c>
      <c r="D378" t="s">
        <v>8684</v>
      </c>
      <c r="E378" t="s">
        <v>8685</v>
      </c>
      <c r="F378">
        <v>21161161</v>
      </c>
      <c r="G378" t="s">
        <v>8686</v>
      </c>
      <c r="H378" t="s">
        <v>8687</v>
      </c>
      <c r="I378">
        <v>112261</v>
      </c>
      <c r="J378" t="s">
        <v>8149</v>
      </c>
      <c r="K378" t="s">
        <v>8151</v>
      </c>
      <c r="L378" t="s">
        <v>6</v>
      </c>
      <c r="M378" t="s">
        <v>8672</v>
      </c>
      <c r="N378">
        <v>1359.99</v>
      </c>
      <c r="O378">
        <v>321.5</v>
      </c>
      <c r="P378">
        <v>0.2364</v>
      </c>
      <c r="Q378">
        <v>453.33</v>
      </c>
      <c r="R378">
        <v>40.1875</v>
      </c>
      <c r="S378">
        <v>9520.43</v>
      </c>
      <c r="T378">
        <v>8731.1299999999992</v>
      </c>
      <c r="U378">
        <v>0.91710000000000003</v>
      </c>
      <c r="V378">
        <v>432.75</v>
      </c>
      <c r="W378">
        <v>459.5331578947368</v>
      </c>
      <c r="X378" s="83" t="str">
        <f t="shared" si="10"/>
        <v>2116 - CHV DALLAS/FT W</v>
      </c>
      <c r="Y378" s="83">
        <f t="shared" si="11"/>
        <v>19</v>
      </c>
    </row>
    <row r="379" spans="1:25" x14ac:dyDescent="0.25">
      <c r="A379" t="s">
        <v>7</v>
      </c>
      <c r="B379" t="s">
        <v>8651</v>
      </c>
      <c r="C379" t="s">
        <v>8683</v>
      </c>
      <c r="D379" t="s">
        <v>8684</v>
      </c>
      <c r="E379" t="s">
        <v>8685</v>
      </c>
      <c r="F379">
        <v>21161161</v>
      </c>
      <c r="G379" t="s">
        <v>8686</v>
      </c>
      <c r="H379" t="s">
        <v>8687</v>
      </c>
      <c r="I379">
        <v>112261</v>
      </c>
      <c r="J379" t="s">
        <v>8149</v>
      </c>
      <c r="K379" t="s">
        <v>8151</v>
      </c>
      <c r="L379" t="s">
        <v>6</v>
      </c>
      <c r="M379" t="s">
        <v>8673</v>
      </c>
      <c r="N379">
        <v>2539.98</v>
      </c>
      <c r="O379">
        <v>3138.75</v>
      </c>
      <c r="P379">
        <v>1.2357</v>
      </c>
      <c r="Q379">
        <v>423.33</v>
      </c>
      <c r="R379">
        <v>392.34375</v>
      </c>
      <c r="S379">
        <v>17644.150000000001</v>
      </c>
      <c r="T379">
        <v>14197.77</v>
      </c>
      <c r="U379">
        <v>0.80469999999999997</v>
      </c>
      <c r="V379">
        <v>392.09</v>
      </c>
      <c r="W379">
        <v>417.58147058823533</v>
      </c>
      <c r="X379" s="83" t="str">
        <f t="shared" si="10"/>
        <v>2116 - CHV DALLAS/FT W</v>
      </c>
      <c r="Y379" s="83">
        <f t="shared" si="11"/>
        <v>34</v>
      </c>
    </row>
    <row r="380" spans="1:25" x14ac:dyDescent="0.25">
      <c r="A380" t="s">
        <v>7</v>
      </c>
      <c r="B380" t="s">
        <v>8651</v>
      </c>
      <c r="C380" t="s">
        <v>8683</v>
      </c>
      <c r="D380" t="s">
        <v>8684</v>
      </c>
      <c r="E380" t="s">
        <v>8685</v>
      </c>
      <c r="F380">
        <v>21161161</v>
      </c>
      <c r="G380" t="s">
        <v>8686</v>
      </c>
      <c r="H380" t="s">
        <v>8687</v>
      </c>
      <c r="I380">
        <v>112261</v>
      </c>
      <c r="J380" t="s">
        <v>8149</v>
      </c>
      <c r="K380" t="s">
        <v>8151</v>
      </c>
      <c r="L380" t="s">
        <v>6</v>
      </c>
      <c r="M380" t="s">
        <v>8674</v>
      </c>
      <c r="N380">
        <v>1609.2</v>
      </c>
      <c r="O380">
        <v>6021.95</v>
      </c>
      <c r="P380">
        <v>3.7422</v>
      </c>
      <c r="Q380">
        <v>321.83999999999997</v>
      </c>
      <c r="R380">
        <v>2007.3166666666666</v>
      </c>
      <c r="S380">
        <v>9880.64</v>
      </c>
      <c r="T380">
        <v>9034.89</v>
      </c>
      <c r="U380">
        <v>0.91439999999999999</v>
      </c>
      <c r="V380">
        <v>229.78</v>
      </c>
      <c r="W380">
        <v>205.33840909090907</v>
      </c>
      <c r="X380" s="83" t="str">
        <f t="shared" si="10"/>
        <v>2116 - CHV DALLAS/FT W</v>
      </c>
      <c r="Y380" s="83">
        <f t="shared" si="11"/>
        <v>44</v>
      </c>
    </row>
    <row r="381" spans="1:25" x14ac:dyDescent="0.25">
      <c r="A381" t="s">
        <v>7</v>
      </c>
      <c r="B381" t="s">
        <v>8651</v>
      </c>
      <c r="C381" t="s">
        <v>8683</v>
      </c>
      <c r="D381" t="s">
        <v>8684</v>
      </c>
      <c r="E381" t="s">
        <v>8685</v>
      </c>
      <c r="F381">
        <v>21161161</v>
      </c>
      <c r="G381" t="s">
        <v>8686</v>
      </c>
      <c r="H381" t="s">
        <v>8687</v>
      </c>
      <c r="I381">
        <v>112261</v>
      </c>
      <c r="J381" t="s">
        <v>8149</v>
      </c>
      <c r="K381" t="s">
        <v>8151</v>
      </c>
      <c r="L381" t="s">
        <v>6</v>
      </c>
      <c r="M381" t="s">
        <v>8675</v>
      </c>
      <c r="N381">
        <v>146.24</v>
      </c>
      <c r="Q381">
        <v>73.12</v>
      </c>
      <c r="S381">
        <v>959.77</v>
      </c>
      <c r="T381">
        <v>1165.55</v>
      </c>
      <c r="U381">
        <v>1.2143999999999999</v>
      </c>
      <c r="V381">
        <v>79.98</v>
      </c>
      <c r="W381">
        <v>33.301428571428573</v>
      </c>
      <c r="X381" s="83" t="str">
        <f t="shared" si="10"/>
        <v>2116 - CHV DALLAS/FT W</v>
      </c>
      <c r="Y381" s="83">
        <f t="shared" si="11"/>
        <v>35</v>
      </c>
    </row>
    <row r="382" spans="1:25" x14ac:dyDescent="0.25">
      <c r="A382" t="s">
        <v>7</v>
      </c>
      <c r="B382" t="s">
        <v>8651</v>
      </c>
      <c r="C382" t="s">
        <v>8683</v>
      </c>
      <c r="D382" t="s">
        <v>8684</v>
      </c>
      <c r="E382" t="s">
        <v>8685</v>
      </c>
      <c r="F382">
        <v>21161161</v>
      </c>
      <c r="G382" t="s">
        <v>8686</v>
      </c>
      <c r="H382" t="s">
        <v>8687</v>
      </c>
      <c r="I382">
        <v>112263</v>
      </c>
      <c r="J382" t="s">
        <v>8153</v>
      </c>
      <c r="K382" t="s">
        <v>28</v>
      </c>
      <c r="L382" t="s">
        <v>6</v>
      </c>
      <c r="M382" t="s">
        <v>8657</v>
      </c>
      <c r="N382">
        <v>0</v>
      </c>
      <c r="O382">
        <v>227</v>
      </c>
      <c r="S382">
        <v>2731.5</v>
      </c>
      <c r="T382">
        <v>768.88</v>
      </c>
      <c r="U382">
        <v>0.28149999999999997</v>
      </c>
      <c r="V382">
        <v>160.68</v>
      </c>
      <c r="W382">
        <v>76.888000000000005</v>
      </c>
      <c r="X382" s="83" t="str">
        <f t="shared" si="10"/>
        <v>2116 - CHV DALLAS/FT W</v>
      </c>
      <c r="Y382" s="83">
        <f t="shared" si="11"/>
        <v>10</v>
      </c>
    </row>
    <row r="383" spans="1:25" x14ac:dyDescent="0.25">
      <c r="A383" t="s">
        <v>7</v>
      </c>
      <c r="B383" t="s">
        <v>8651</v>
      </c>
      <c r="C383" t="s">
        <v>8683</v>
      </c>
      <c r="D383" t="s">
        <v>8684</v>
      </c>
      <c r="E383" t="s">
        <v>8685</v>
      </c>
      <c r="F383">
        <v>21161161</v>
      </c>
      <c r="G383" t="s">
        <v>8686</v>
      </c>
      <c r="H383" t="s">
        <v>8687</v>
      </c>
      <c r="I383">
        <v>112263</v>
      </c>
      <c r="J383" t="s">
        <v>8153</v>
      </c>
      <c r="K383" t="s">
        <v>28</v>
      </c>
      <c r="L383" t="s">
        <v>6</v>
      </c>
      <c r="M383" t="s">
        <v>8658</v>
      </c>
      <c r="N383">
        <v>3461.58</v>
      </c>
      <c r="Q383">
        <v>384.62</v>
      </c>
      <c r="S383">
        <v>15736.91</v>
      </c>
      <c r="T383">
        <v>2779.42</v>
      </c>
      <c r="U383">
        <v>0.17660000000000001</v>
      </c>
      <c r="V383">
        <v>357.66</v>
      </c>
      <c r="W383">
        <v>126.33727272727273</v>
      </c>
      <c r="X383" s="83" t="str">
        <f t="shared" si="10"/>
        <v>2116 - CHV DALLAS/FT W</v>
      </c>
      <c r="Y383" s="83">
        <f t="shared" si="11"/>
        <v>22</v>
      </c>
    </row>
    <row r="384" spans="1:25" x14ac:dyDescent="0.25">
      <c r="A384" t="s">
        <v>7</v>
      </c>
      <c r="B384" t="s">
        <v>8651</v>
      </c>
      <c r="C384" t="s">
        <v>8683</v>
      </c>
      <c r="D384" t="s">
        <v>8684</v>
      </c>
      <c r="E384" t="s">
        <v>8685</v>
      </c>
      <c r="F384">
        <v>21161161</v>
      </c>
      <c r="G384" t="s">
        <v>8686</v>
      </c>
      <c r="H384" t="s">
        <v>8687</v>
      </c>
      <c r="I384">
        <v>112263</v>
      </c>
      <c r="J384" t="s">
        <v>8153</v>
      </c>
      <c r="K384" t="s">
        <v>28</v>
      </c>
      <c r="L384" t="s">
        <v>6</v>
      </c>
      <c r="M384" t="s">
        <v>8659</v>
      </c>
      <c r="N384">
        <v>930.24</v>
      </c>
      <c r="O384">
        <v>742.5</v>
      </c>
      <c r="P384">
        <v>0.79820000000000002</v>
      </c>
      <c r="Q384">
        <v>465.12</v>
      </c>
      <c r="S384">
        <v>6522.22</v>
      </c>
      <c r="T384">
        <v>1038.75</v>
      </c>
      <c r="U384">
        <v>0.1593</v>
      </c>
      <c r="V384">
        <v>407.64</v>
      </c>
      <c r="W384">
        <v>207.75</v>
      </c>
      <c r="X384" s="83" t="str">
        <f t="shared" si="10"/>
        <v>2116 - CHV DALLAS/FT W</v>
      </c>
      <c r="Y384" s="83">
        <f t="shared" si="11"/>
        <v>5</v>
      </c>
    </row>
    <row r="385" spans="1:25" x14ac:dyDescent="0.25">
      <c r="A385" t="s">
        <v>7</v>
      </c>
      <c r="B385" t="s">
        <v>8651</v>
      </c>
      <c r="C385" t="s">
        <v>8683</v>
      </c>
      <c r="D385" t="s">
        <v>8684</v>
      </c>
      <c r="E385" t="s">
        <v>8685</v>
      </c>
      <c r="F385">
        <v>21161161</v>
      </c>
      <c r="G385" t="s">
        <v>8686</v>
      </c>
      <c r="H385" t="s">
        <v>8687</v>
      </c>
      <c r="I385">
        <v>112263</v>
      </c>
      <c r="J385" t="s">
        <v>8153</v>
      </c>
      <c r="K385" t="s">
        <v>28</v>
      </c>
      <c r="L385" t="s">
        <v>6</v>
      </c>
      <c r="M385" t="s">
        <v>8660</v>
      </c>
      <c r="N385">
        <v>0</v>
      </c>
      <c r="S385">
        <v>259.52999999999997</v>
      </c>
      <c r="T385">
        <v>465</v>
      </c>
      <c r="U385">
        <v>1.7917000000000001</v>
      </c>
      <c r="V385">
        <v>12.36</v>
      </c>
      <c r="W385">
        <v>21.136363636363637</v>
      </c>
      <c r="X385" s="83" t="str">
        <f t="shared" si="10"/>
        <v>2116 - CHV DALLAS/FT W</v>
      </c>
      <c r="Y385" s="83">
        <f t="shared" si="11"/>
        <v>22</v>
      </c>
    </row>
    <row r="386" spans="1:25" x14ac:dyDescent="0.25">
      <c r="A386" t="s">
        <v>7</v>
      </c>
      <c r="B386" t="s">
        <v>8651</v>
      </c>
      <c r="C386" t="s">
        <v>8683</v>
      </c>
      <c r="D386" t="s">
        <v>8684</v>
      </c>
      <c r="E386" t="s">
        <v>8685</v>
      </c>
      <c r="F386">
        <v>21161161</v>
      </c>
      <c r="G386" t="s">
        <v>8686</v>
      </c>
      <c r="H386" t="s">
        <v>8687</v>
      </c>
      <c r="I386">
        <v>112263</v>
      </c>
      <c r="J386" t="s">
        <v>8153</v>
      </c>
      <c r="K386" t="s">
        <v>28</v>
      </c>
      <c r="L386" t="s">
        <v>6</v>
      </c>
      <c r="M386" t="s">
        <v>8661</v>
      </c>
      <c r="N386">
        <v>275</v>
      </c>
      <c r="Q386">
        <v>25</v>
      </c>
      <c r="S386">
        <v>1400.72</v>
      </c>
      <c r="V386">
        <v>26.43</v>
      </c>
      <c r="X386" s="83" t="str">
        <f t="shared" si="10"/>
        <v>2116 - CHV DALLAS/FT W</v>
      </c>
      <c r="Y386" s="83">
        <f t="shared" si="11"/>
        <v>0</v>
      </c>
    </row>
    <row r="387" spans="1:25" x14ac:dyDescent="0.25">
      <c r="A387" t="s">
        <v>7</v>
      </c>
      <c r="B387" t="s">
        <v>8651</v>
      </c>
      <c r="C387" t="s">
        <v>8683</v>
      </c>
      <c r="D387" t="s">
        <v>8684</v>
      </c>
      <c r="E387" t="s">
        <v>8685</v>
      </c>
      <c r="F387">
        <v>21161161</v>
      </c>
      <c r="G387" t="s">
        <v>8686</v>
      </c>
      <c r="H387" t="s">
        <v>8687</v>
      </c>
      <c r="I387">
        <v>112263</v>
      </c>
      <c r="J387" t="s">
        <v>8153</v>
      </c>
      <c r="K387" t="s">
        <v>28</v>
      </c>
      <c r="L387" t="s">
        <v>6</v>
      </c>
      <c r="M387" t="s">
        <v>8662</v>
      </c>
      <c r="N387">
        <v>189.99</v>
      </c>
      <c r="Q387">
        <v>63.33</v>
      </c>
      <c r="S387">
        <v>3619.04</v>
      </c>
      <c r="T387">
        <v>832.76</v>
      </c>
      <c r="U387">
        <v>0.2301</v>
      </c>
      <c r="V387">
        <v>134.04</v>
      </c>
      <c r="W387">
        <v>83.275999999999996</v>
      </c>
      <c r="X387" s="83" t="str">
        <f t="shared" ref="X387:X450" si="12">CONCATENATE(C387," - ",D387)</f>
        <v>2116 - CHV DALLAS/FT W</v>
      </c>
      <c r="Y387" s="83">
        <f t="shared" ref="Y387:Y450" si="13">IFERROR((IF($S387=0,0,$T387/$W387)),0)</f>
        <v>10</v>
      </c>
    </row>
    <row r="388" spans="1:25" x14ac:dyDescent="0.25">
      <c r="A388" t="s">
        <v>7</v>
      </c>
      <c r="B388" t="s">
        <v>8651</v>
      </c>
      <c r="C388" t="s">
        <v>8683</v>
      </c>
      <c r="D388" t="s">
        <v>8684</v>
      </c>
      <c r="E388" t="s">
        <v>8685</v>
      </c>
      <c r="F388">
        <v>21161161</v>
      </c>
      <c r="G388" t="s">
        <v>8686</v>
      </c>
      <c r="H388" t="s">
        <v>8687</v>
      </c>
      <c r="I388">
        <v>112263</v>
      </c>
      <c r="J388" t="s">
        <v>8153</v>
      </c>
      <c r="K388" t="s">
        <v>28</v>
      </c>
      <c r="L388" t="s">
        <v>6</v>
      </c>
      <c r="M388" t="s">
        <v>8663</v>
      </c>
      <c r="S388">
        <v>328.97</v>
      </c>
      <c r="T388">
        <v>903.98</v>
      </c>
      <c r="U388">
        <v>2.7479</v>
      </c>
      <c r="V388">
        <v>27.41</v>
      </c>
      <c r="W388">
        <v>225.995</v>
      </c>
      <c r="X388" s="83" t="str">
        <f t="shared" si="12"/>
        <v>2116 - CHV DALLAS/FT W</v>
      </c>
      <c r="Y388" s="83">
        <f t="shared" si="13"/>
        <v>4</v>
      </c>
    </row>
    <row r="389" spans="1:25" x14ac:dyDescent="0.25">
      <c r="A389" t="s">
        <v>7</v>
      </c>
      <c r="B389" t="s">
        <v>8651</v>
      </c>
      <c r="C389" t="s">
        <v>8683</v>
      </c>
      <c r="D389" t="s">
        <v>8684</v>
      </c>
      <c r="E389" t="s">
        <v>8685</v>
      </c>
      <c r="F389">
        <v>21161161</v>
      </c>
      <c r="G389" t="s">
        <v>8686</v>
      </c>
      <c r="H389" t="s">
        <v>8687</v>
      </c>
      <c r="I389">
        <v>112263</v>
      </c>
      <c r="J389" t="s">
        <v>8153</v>
      </c>
      <c r="K389" t="s">
        <v>28</v>
      </c>
      <c r="L389" t="s">
        <v>6</v>
      </c>
      <c r="M389" t="s">
        <v>8664</v>
      </c>
      <c r="N389">
        <v>1652.24</v>
      </c>
      <c r="O389">
        <v>30</v>
      </c>
      <c r="P389">
        <v>1.8200000000000001E-2</v>
      </c>
      <c r="Q389">
        <v>86.96</v>
      </c>
      <c r="R389">
        <v>2.5</v>
      </c>
      <c r="S389">
        <v>8677.75</v>
      </c>
      <c r="T389">
        <v>50.87</v>
      </c>
      <c r="U389">
        <v>5.8999999999999999E-3</v>
      </c>
      <c r="V389">
        <v>93.31</v>
      </c>
      <c r="W389">
        <v>0.62802469135802463</v>
      </c>
      <c r="X389" s="83" t="str">
        <f t="shared" si="12"/>
        <v>2116 - CHV DALLAS/FT W</v>
      </c>
      <c r="Y389" s="83">
        <f t="shared" si="13"/>
        <v>81</v>
      </c>
    </row>
    <row r="390" spans="1:25" x14ac:dyDescent="0.25">
      <c r="A390" t="s">
        <v>7</v>
      </c>
      <c r="B390" t="s">
        <v>8651</v>
      </c>
      <c r="C390" t="s">
        <v>8683</v>
      </c>
      <c r="D390" t="s">
        <v>8684</v>
      </c>
      <c r="E390" t="s">
        <v>8685</v>
      </c>
      <c r="F390">
        <v>21161161</v>
      </c>
      <c r="G390" t="s">
        <v>8686</v>
      </c>
      <c r="H390" t="s">
        <v>8687</v>
      </c>
      <c r="I390">
        <v>112263</v>
      </c>
      <c r="J390" t="s">
        <v>8153</v>
      </c>
      <c r="K390" t="s">
        <v>28</v>
      </c>
      <c r="L390" t="s">
        <v>6</v>
      </c>
      <c r="M390" t="s">
        <v>8665</v>
      </c>
      <c r="N390">
        <v>170.46</v>
      </c>
      <c r="Q390">
        <v>56.82</v>
      </c>
      <c r="S390">
        <v>1735.1</v>
      </c>
      <c r="V390">
        <v>48.2</v>
      </c>
      <c r="X390" s="83" t="str">
        <f t="shared" si="12"/>
        <v>2116 - CHV DALLAS/FT W</v>
      </c>
      <c r="Y390" s="83">
        <f t="shared" si="13"/>
        <v>0</v>
      </c>
    </row>
    <row r="391" spans="1:25" x14ac:dyDescent="0.25">
      <c r="A391" t="s">
        <v>7</v>
      </c>
      <c r="B391" t="s">
        <v>8651</v>
      </c>
      <c r="C391" t="s">
        <v>8683</v>
      </c>
      <c r="D391" t="s">
        <v>8684</v>
      </c>
      <c r="E391" t="s">
        <v>8685</v>
      </c>
      <c r="F391">
        <v>21161161</v>
      </c>
      <c r="G391" t="s">
        <v>8686</v>
      </c>
      <c r="H391" t="s">
        <v>8687</v>
      </c>
      <c r="I391">
        <v>112263</v>
      </c>
      <c r="J391" t="s">
        <v>8153</v>
      </c>
      <c r="K391" t="s">
        <v>28</v>
      </c>
      <c r="L391" t="s">
        <v>6</v>
      </c>
      <c r="M391" t="s">
        <v>8666</v>
      </c>
      <c r="N391">
        <v>25.27</v>
      </c>
      <c r="Q391">
        <v>25.27</v>
      </c>
      <c r="S391">
        <v>285.31</v>
      </c>
      <c r="V391">
        <v>40.76</v>
      </c>
      <c r="X391" s="83" t="str">
        <f t="shared" si="12"/>
        <v>2116 - CHV DALLAS/FT W</v>
      </c>
      <c r="Y391" s="83">
        <f t="shared" si="13"/>
        <v>0</v>
      </c>
    </row>
    <row r="392" spans="1:25" x14ac:dyDescent="0.25">
      <c r="A392" t="s">
        <v>7</v>
      </c>
      <c r="B392" t="s">
        <v>8651</v>
      </c>
      <c r="C392" t="s">
        <v>8683</v>
      </c>
      <c r="D392" t="s">
        <v>8684</v>
      </c>
      <c r="E392" t="s">
        <v>8685</v>
      </c>
      <c r="F392">
        <v>21161161</v>
      </c>
      <c r="G392" t="s">
        <v>8686</v>
      </c>
      <c r="H392" t="s">
        <v>8687</v>
      </c>
      <c r="I392">
        <v>112263</v>
      </c>
      <c r="J392" t="s">
        <v>8153</v>
      </c>
      <c r="K392" t="s">
        <v>28</v>
      </c>
      <c r="L392" t="s">
        <v>6</v>
      </c>
      <c r="M392" t="s">
        <v>8688</v>
      </c>
      <c r="S392">
        <v>424.49</v>
      </c>
      <c r="T392">
        <v>2</v>
      </c>
      <c r="U392">
        <v>4.7000000000000002E-3</v>
      </c>
      <c r="V392">
        <v>106.12</v>
      </c>
      <c r="W392">
        <v>2</v>
      </c>
      <c r="X392" s="83" t="str">
        <f t="shared" si="12"/>
        <v>2116 - CHV DALLAS/FT W</v>
      </c>
      <c r="Y392" s="83">
        <f t="shared" si="13"/>
        <v>1</v>
      </c>
    </row>
    <row r="393" spans="1:25" x14ac:dyDescent="0.25">
      <c r="A393" t="s">
        <v>7</v>
      </c>
      <c r="B393" t="s">
        <v>8651</v>
      </c>
      <c r="C393" t="s">
        <v>8683</v>
      </c>
      <c r="D393" t="s">
        <v>8684</v>
      </c>
      <c r="E393" t="s">
        <v>8685</v>
      </c>
      <c r="F393">
        <v>21161161</v>
      </c>
      <c r="G393" t="s">
        <v>8686</v>
      </c>
      <c r="H393" t="s">
        <v>8687</v>
      </c>
      <c r="I393">
        <v>112263</v>
      </c>
      <c r="J393" t="s">
        <v>8153</v>
      </c>
      <c r="K393" t="s">
        <v>28</v>
      </c>
      <c r="L393" t="s">
        <v>6</v>
      </c>
      <c r="M393" t="s">
        <v>8691</v>
      </c>
      <c r="S393">
        <v>132.81</v>
      </c>
      <c r="V393">
        <v>26.56</v>
      </c>
      <c r="X393" s="83" t="str">
        <f t="shared" si="12"/>
        <v>2116 - CHV DALLAS/FT W</v>
      </c>
      <c r="Y393" s="83">
        <f t="shared" si="13"/>
        <v>0</v>
      </c>
    </row>
    <row r="394" spans="1:25" x14ac:dyDescent="0.25">
      <c r="A394" t="s">
        <v>7</v>
      </c>
      <c r="B394" t="s">
        <v>8651</v>
      </c>
      <c r="C394" t="s">
        <v>8683</v>
      </c>
      <c r="D394" t="s">
        <v>8684</v>
      </c>
      <c r="E394" t="s">
        <v>8685</v>
      </c>
      <c r="F394">
        <v>21161161</v>
      </c>
      <c r="G394" t="s">
        <v>8686</v>
      </c>
      <c r="H394" t="s">
        <v>8687</v>
      </c>
      <c r="I394">
        <v>112263</v>
      </c>
      <c r="J394" t="s">
        <v>8153</v>
      </c>
      <c r="K394" t="s">
        <v>28</v>
      </c>
      <c r="L394" t="s">
        <v>6</v>
      </c>
      <c r="M394" t="s">
        <v>8667</v>
      </c>
      <c r="N394">
        <v>2758.64</v>
      </c>
      <c r="O394">
        <v>2082.2399999999998</v>
      </c>
      <c r="P394">
        <v>0.75480000000000003</v>
      </c>
      <c r="Q394">
        <v>689.66</v>
      </c>
      <c r="R394">
        <v>1041.1199999999999</v>
      </c>
      <c r="S394">
        <v>24602.94</v>
      </c>
      <c r="T394">
        <v>11650.98</v>
      </c>
      <c r="U394">
        <v>0.47360000000000002</v>
      </c>
      <c r="V394">
        <v>683.42</v>
      </c>
      <c r="W394">
        <v>388.36599999999999</v>
      </c>
      <c r="X394" s="83" t="str">
        <f t="shared" si="12"/>
        <v>2116 - CHV DALLAS/FT W</v>
      </c>
      <c r="Y394" s="83">
        <f t="shared" si="13"/>
        <v>30</v>
      </c>
    </row>
    <row r="395" spans="1:25" x14ac:dyDescent="0.25">
      <c r="A395" t="s">
        <v>7</v>
      </c>
      <c r="B395" t="s">
        <v>8651</v>
      </c>
      <c r="C395" t="s">
        <v>8683</v>
      </c>
      <c r="D395" t="s">
        <v>8684</v>
      </c>
      <c r="E395" t="s">
        <v>8685</v>
      </c>
      <c r="F395">
        <v>21161161</v>
      </c>
      <c r="G395" t="s">
        <v>8686</v>
      </c>
      <c r="H395" t="s">
        <v>8687</v>
      </c>
      <c r="I395">
        <v>112263</v>
      </c>
      <c r="J395" t="s">
        <v>8153</v>
      </c>
      <c r="K395" t="s">
        <v>28</v>
      </c>
      <c r="L395" t="s">
        <v>6</v>
      </c>
      <c r="M395" t="s">
        <v>8668</v>
      </c>
      <c r="N395">
        <v>1955.58</v>
      </c>
      <c r="O395">
        <v>399.41</v>
      </c>
      <c r="P395">
        <v>0.20419999999999999</v>
      </c>
      <c r="Q395">
        <v>177.78</v>
      </c>
      <c r="R395">
        <v>133.13666666666668</v>
      </c>
      <c r="S395">
        <v>15006.06</v>
      </c>
      <c r="T395">
        <v>3684.64</v>
      </c>
      <c r="U395">
        <v>0.2455</v>
      </c>
      <c r="V395">
        <v>157.96</v>
      </c>
      <c r="W395">
        <v>72.247843137254904</v>
      </c>
      <c r="X395" s="83" t="str">
        <f t="shared" si="12"/>
        <v>2116 - CHV DALLAS/FT W</v>
      </c>
      <c r="Y395" s="83">
        <f t="shared" si="13"/>
        <v>51</v>
      </c>
    </row>
    <row r="396" spans="1:25" x14ac:dyDescent="0.25">
      <c r="A396" t="s">
        <v>7</v>
      </c>
      <c r="B396" t="s">
        <v>8651</v>
      </c>
      <c r="C396" t="s">
        <v>8683</v>
      </c>
      <c r="D396" t="s">
        <v>8684</v>
      </c>
      <c r="E396" t="s">
        <v>8685</v>
      </c>
      <c r="F396">
        <v>21161161</v>
      </c>
      <c r="G396" t="s">
        <v>8686</v>
      </c>
      <c r="H396" t="s">
        <v>8687</v>
      </c>
      <c r="I396">
        <v>112263</v>
      </c>
      <c r="J396" t="s">
        <v>8153</v>
      </c>
      <c r="K396" t="s">
        <v>28</v>
      </c>
      <c r="L396" t="s">
        <v>6</v>
      </c>
      <c r="M396" t="s">
        <v>8669</v>
      </c>
      <c r="N396">
        <v>161.18</v>
      </c>
      <c r="Q396">
        <v>161.18</v>
      </c>
      <c r="S396">
        <v>940.08</v>
      </c>
      <c r="T396">
        <v>91.81</v>
      </c>
      <c r="U396">
        <v>9.7699999999999995E-2</v>
      </c>
      <c r="V396">
        <v>104.45</v>
      </c>
      <c r="W396">
        <v>30.603333333333335</v>
      </c>
      <c r="X396" s="83" t="str">
        <f t="shared" si="12"/>
        <v>2116 - CHV DALLAS/FT W</v>
      </c>
      <c r="Y396" s="83">
        <f t="shared" si="13"/>
        <v>3</v>
      </c>
    </row>
    <row r="397" spans="1:25" x14ac:dyDescent="0.25">
      <c r="A397" t="s">
        <v>7</v>
      </c>
      <c r="B397" t="s">
        <v>8651</v>
      </c>
      <c r="C397" t="s">
        <v>8683</v>
      </c>
      <c r="D397" t="s">
        <v>8684</v>
      </c>
      <c r="E397" t="s">
        <v>8685</v>
      </c>
      <c r="F397">
        <v>21161161</v>
      </c>
      <c r="G397" t="s">
        <v>8686</v>
      </c>
      <c r="H397" t="s">
        <v>8687</v>
      </c>
      <c r="I397">
        <v>112263</v>
      </c>
      <c r="J397" t="s">
        <v>8153</v>
      </c>
      <c r="K397" t="s">
        <v>28</v>
      </c>
      <c r="L397" t="s">
        <v>6</v>
      </c>
      <c r="M397" t="s">
        <v>8670</v>
      </c>
      <c r="N397">
        <v>5647.04</v>
      </c>
      <c r="O397">
        <v>134.15</v>
      </c>
      <c r="P397">
        <v>2.3800000000000002E-2</v>
      </c>
      <c r="Q397">
        <v>705.88</v>
      </c>
      <c r="R397">
        <v>67.075000000000003</v>
      </c>
      <c r="S397">
        <v>43019.28</v>
      </c>
      <c r="T397">
        <v>7422.62</v>
      </c>
      <c r="U397">
        <v>0.17249999999999999</v>
      </c>
      <c r="V397">
        <v>672.18</v>
      </c>
      <c r="W397">
        <v>337.39181818181817</v>
      </c>
      <c r="X397" s="83" t="str">
        <f t="shared" si="12"/>
        <v>2116 - CHV DALLAS/FT W</v>
      </c>
      <c r="Y397" s="83">
        <f t="shared" si="13"/>
        <v>22</v>
      </c>
    </row>
    <row r="398" spans="1:25" x14ac:dyDescent="0.25">
      <c r="A398" t="s">
        <v>7</v>
      </c>
      <c r="B398" t="s">
        <v>8651</v>
      </c>
      <c r="C398" t="s">
        <v>8683</v>
      </c>
      <c r="D398" t="s">
        <v>8684</v>
      </c>
      <c r="E398" t="s">
        <v>8685</v>
      </c>
      <c r="F398">
        <v>21161161</v>
      </c>
      <c r="G398" t="s">
        <v>8686</v>
      </c>
      <c r="H398" t="s">
        <v>8687</v>
      </c>
      <c r="I398">
        <v>112263</v>
      </c>
      <c r="J398" t="s">
        <v>8153</v>
      </c>
      <c r="K398" t="s">
        <v>28</v>
      </c>
      <c r="L398" t="s">
        <v>6</v>
      </c>
      <c r="M398" t="s">
        <v>8671</v>
      </c>
      <c r="N398">
        <v>15707.44</v>
      </c>
      <c r="O398">
        <v>2930.91</v>
      </c>
      <c r="P398">
        <v>0.18659999999999999</v>
      </c>
      <c r="Q398">
        <v>560.98</v>
      </c>
      <c r="R398">
        <v>195.39399999999998</v>
      </c>
      <c r="S398">
        <v>120338.49</v>
      </c>
      <c r="T398">
        <v>67880.55</v>
      </c>
      <c r="U398">
        <v>0.56410000000000005</v>
      </c>
      <c r="V398">
        <v>544.52</v>
      </c>
      <c r="W398">
        <v>560.9962809917356</v>
      </c>
      <c r="X398" s="83" t="str">
        <f t="shared" si="12"/>
        <v>2116 - CHV DALLAS/FT W</v>
      </c>
      <c r="Y398" s="83">
        <f t="shared" si="13"/>
        <v>120.99999999999999</v>
      </c>
    </row>
    <row r="399" spans="1:25" x14ac:dyDescent="0.25">
      <c r="A399" t="s">
        <v>7</v>
      </c>
      <c r="B399" t="s">
        <v>8651</v>
      </c>
      <c r="C399" t="s">
        <v>8683</v>
      </c>
      <c r="D399" t="s">
        <v>8684</v>
      </c>
      <c r="E399" t="s">
        <v>8685</v>
      </c>
      <c r="F399">
        <v>21161161</v>
      </c>
      <c r="G399" t="s">
        <v>8686</v>
      </c>
      <c r="H399" t="s">
        <v>8687</v>
      </c>
      <c r="I399">
        <v>112263</v>
      </c>
      <c r="J399" t="s">
        <v>8153</v>
      </c>
      <c r="K399" t="s">
        <v>28</v>
      </c>
      <c r="L399" t="s">
        <v>6</v>
      </c>
      <c r="M399" t="s">
        <v>8672</v>
      </c>
      <c r="N399">
        <v>1359.99</v>
      </c>
      <c r="O399">
        <v>82.61</v>
      </c>
      <c r="P399">
        <v>6.0699999999999997E-2</v>
      </c>
      <c r="Q399">
        <v>453.33</v>
      </c>
      <c r="R399">
        <v>20.6525</v>
      </c>
      <c r="S399">
        <v>10210.65</v>
      </c>
      <c r="T399">
        <v>5161.79</v>
      </c>
      <c r="U399">
        <v>0.50549999999999995</v>
      </c>
      <c r="V399">
        <v>425.44</v>
      </c>
      <c r="W399">
        <v>368.69928571428574</v>
      </c>
      <c r="X399" s="83" t="str">
        <f t="shared" si="12"/>
        <v>2116 - CHV DALLAS/FT W</v>
      </c>
      <c r="Y399" s="83">
        <f t="shared" si="13"/>
        <v>13.999999999999998</v>
      </c>
    </row>
    <row r="400" spans="1:25" x14ac:dyDescent="0.25">
      <c r="A400" t="s">
        <v>7</v>
      </c>
      <c r="B400" t="s">
        <v>8651</v>
      </c>
      <c r="C400" t="s">
        <v>8683</v>
      </c>
      <c r="D400" t="s">
        <v>8684</v>
      </c>
      <c r="E400" t="s">
        <v>8685</v>
      </c>
      <c r="F400">
        <v>21161161</v>
      </c>
      <c r="G400" t="s">
        <v>8686</v>
      </c>
      <c r="H400" t="s">
        <v>8687</v>
      </c>
      <c r="I400">
        <v>112263</v>
      </c>
      <c r="J400" t="s">
        <v>8153</v>
      </c>
      <c r="K400" t="s">
        <v>28</v>
      </c>
      <c r="L400" t="s">
        <v>6</v>
      </c>
      <c r="M400" t="s">
        <v>8673</v>
      </c>
      <c r="N400">
        <v>3386.64</v>
      </c>
      <c r="O400">
        <v>1190.82</v>
      </c>
      <c r="P400">
        <v>0.35160000000000002</v>
      </c>
      <c r="Q400">
        <v>423.33</v>
      </c>
      <c r="R400">
        <v>170.11714285714285</v>
      </c>
      <c r="S400">
        <v>21621.97</v>
      </c>
      <c r="T400">
        <v>11582.52</v>
      </c>
      <c r="U400">
        <v>0.53569999999999995</v>
      </c>
      <c r="V400">
        <v>393.13</v>
      </c>
      <c r="W400">
        <v>231.65040000000002</v>
      </c>
      <c r="X400" s="83" t="str">
        <f t="shared" si="12"/>
        <v>2116 - CHV DALLAS/FT W</v>
      </c>
      <c r="Y400" s="83">
        <f t="shared" si="13"/>
        <v>50</v>
      </c>
    </row>
    <row r="401" spans="1:25" x14ac:dyDescent="0.25">
      <c r="A401" t="s">
        <v>7</v>
      </c>
      <c r="B401" t="s">
        <v>8651</v>
      </c>
      <c r="C401" t="s">
        <v>8683</v>
      </c>
      <c r="D401" t="s">
        <v>8684</v>
      </c>
      <c r="E401" t="s">
        <v>8685</v>
      </c>
      <c r="F401">
        <v>21161161</v>
      </c>
      <c r="G401" t="s">
        <v>8686</v>
      </c>
      <c r="H401" t="s">
        <v>8687</v>
      </c>
      <c r="I401">
        <v>112263</v>
      </c>
      <c r="J401" t="s">
        <v>8153</v>
      </c>
      <c r="K401" t="s">
        <v>28</v>
      </c>
      <c r="L401" t="s">
        <v>6</v>
      </c>
      <c r="M401" t="s">
        <v>8674</v>
      </c>
      <c r="N401">
        <v>2252.88</v>
      </c>
      <c r="O401">
        <v>198.77</v>
      </c>
      <c r="P401">
        <v>8.8200000000000001E-2</v>
      </c>
      <c r="Q401">
        <v>321.83999999999997</v>
      </c>
      <c r="R401">
        <v>99.385000000000005</v>
      </c>
      <c r="S401">
        <v>11427.27</v>
      </c>
      <c r="T401">
        <v>3161.25</v>
      </c>
      <c r="U401">
        <v>0.27660000000000001</v>
      </c>
      <c r="V401">
        <v>228.55</v>
      </c>
      <c r="W401">
        <v>143.69318181818181</v>
      </c>
      <c r="X401" s="83" t="str">
        <f t="shared" si="12"/>
        <v>2116 - CHV DALLAS/FT W</v>
      </c>
      <c r="Y401" s="83">
        <f t="shared" si="13"/>
        <v>22</v>
      </c>
    </row>
    <row r="402" spans="1:25" x14ac:dyDescent="0.25">
      <c r="A402" t="s">
        <v>7</v>
      </c>
      <c r="B402" t="s">
        <v>8651</v>
      </c>
      <c r="C402" t="s">
        <v>8683</v>
      </c>
      <c r="D402" t="s">
        <v>8684</v>
      </c>
      <c r="E402" t="s">
        <v>8685</v>
      </c>
      <c r="F402">
        <v>21161161</v>
      </c>
      <c r="G402" t="s">
        <v>8686</v>
      </c>
      <c r="H402" t="s">
        <v>8687</v>
      </c>
      <c r="I402">
        <v>112263</v>
      </c>
      <c r="J402" t="s">
        <v>8153</v>
      </c>
      <c r="K402" t="s">
        <v>28</v>
      </c>
      <c r="L402" t="s">
        <v>6</v>
      </c>
      <c r="M402" t="s">
        <v>8675</v>
      </c>
      <c r="N402">
        <v>146.24</v>
      </c>
      <c r="Q402">
        <v>73.12</v>
      </c>
      <c r="S402">
        <v>1719.76</v>
      </c>
      <c r="V402">
        <v>85.99</v>
      </c>
      <c r="X402" s="83" t="str">
        <f t="shared" si="12"/>
        <v>2116 - CHV DALLAS/FT W</v>
      </c>
      <c r="Y402" s="83">
        <f t="shared" si="13"/>
        <v>0</v>
      </c>
    </row>
    <row r="403" spans="1:25" x14ac:dyDescent="0.25">
      <c r="A403" t="s">
        <v>7</v>
      </c>
      <c r="B403" t="s">
        <v>8651</v>
      </c>
      <c r="C403" t="s">
        <v>8683</v>
      </c>
      <c r="D403" t="s">
        <v>8684</v>
      </c>
      <c r="E403" t="s">
        <v>8685</v>
      </c>
      <c r="F403">
        <v>21161161</v>
      </c>
      <c r="G403" t="s">
        <v>8686</v>
      </c>
      <c r="H403" t="s">
        <v>8687</v>
      </c>
      <c r="I403">
        <v>112290</v>
      </c>
      <c r="J403" t="s">
        <v>8164</v>
      </c>
      <c r="K403" t="s">
        <v>8166</v>
      </c>
      <c r="L403" t="s">
        <v>6</v>
      </c>
      <c r="M403" t="s">
        <v>8657</v>
      </c>
      <c r="N403">
        <v>0</v>
      </c>
      <c r="S403">
        <v>1441.09</v>
      </c>
      <c r="T403">
        <v>3232.02</v>
      </c>
      <c r="U403">
        <v>2.2427999999999999</v>
      </c>
      <c r="V403">
        <v>160.12</v>
      </c>
      <c r="W403">
        <v>404.0025</v>
      </c>
      <c r="X403" s="83" t="str">
        <f t="shared" si="12"/>
        <v>2116 - CHV DALLAS/FT W</v>
      </c>
      <c r="Y403" s="83">
        <f t="shared" si="13"/>
        <v>8</v>
      </c>
    </row>
    <row r="404" spans="1:25" x14ac:dyDescent="0.25">
      <c r="A404" t="s">
        <v>7</v>
      </c>
      <c r="B404" t="s">
        <v>8651</v>
      </c>
      <c r="C404" t="s">
        <v>8683</v>
      </c>
      <c r="D404" t="s">
        <v>8684</v>
      </c>
      <c r="E404" t="s">
        <v>8685</v>
      </c>
      <c r="F404">
        <v>21161161</v>
      </c>
      <c r="G404" t="s">
        <v>8686</v>
      </c>
      <c r="H404" t="s">
        <v>8687</v>
      </c>
      <c r="I404">
        <v>112290</v>
      </c>
      <c r="J404" t="s">
        <v>8164</v>
      </c>
      <c r="K404" t="s">
        <v>8166</v>
      </c>
      <c r="L404" t="s">
        <v>6</v>
      </c>
      <c r="M404" t="s">
        <v>8658</v>
      </c>
      <c r="N404">
        <v>2307.7199999999998</v>
      </c>
      <c r="O404">
        <v>138.75</v>
      </c>
      <c r="P404">
        <v>6.0100000000000001E-2</v>
      </c>
      <c r="Q404">
        <v>384.62</v>
      </c>
      <c r="R404">
        <v>46.25</v>
      </c>
      <c r="S404">
        <v>12141.97</v>
      </c>
      <c r="T404">
        <v>24424.57</v>
      </c>
      <c r="U404">
        <v>2.0116000000000001</v>
      </c>
      <c r="V404">
        <v>357.12</v>
      </c>
      <c r="W404">
        <v>1017.6904166666667</v>
      </c>
      <c r="X404" s="83" t="str">
        <f t="shared" si="12"/>
        <v>2116 - CHV DALLAS/FT W</v>
      </c>
      <c r="Y404" s="83">
        <f t="shared" si="13"/>
        <v>24</v>
      </c>
    </row>
    <row r="405" spans="1:25" x14ac:dyDescent="0.25">
      <c r="A405" t="s">
        <v>7</v>
      </c>
      <c r="B405" t="s">
        <v>8651</v>
      </c>
      <c r="C405" t="s">
        <v>8683</v>
      </c>
      <c r="D405" t="s">
        <v>8684</v>
      </c>
      <c r="E405" t="s">
        <v>8685</v>
      </c>
      <c r="F405">
        <v>21161161</v>
      </c>
      <c r="G405" t="s">
        <v>8686</v>
      </c>
      <c r="H405" t="s">
        <v>8687</v>
      </c>
      <c r="I405">
        <v>112290</v>
      </c>
      <c r="J405" t="s">
        <v>8164</v>
      </c>
      <c r="K405" t="s">
        <v>8166</v>
      </c>
      <c r="L405" t="s">
        <v>6</v>
      </c>
      <c r="M405" t="s">
        <v>8659</v>
      </c>
      <c r="N405">
        <v>465.12</v>
      </c>
      <c r="Q405">
        <v>465.12</v>
      </c>
      <c r="S405">
        <v>5123.8900000000003</v>
      </c>
      <c r="T405">
        <v>3917.43</v>
      </c>
      <c r="U405">
        <v>0.76449999999999996</v>
      </c>
      <c r="V405">
        <v>394.15</v>
      </c>
      <c r="W405">
        <v>652.90499999999997</v>
      </c>
      <c r="X405" s="83" t="str">
        <f t="shared" si="12"/>
        <v>2116 - CHV DALLAS/FT W</v>
      </c>
      <c r="Y405" s="83">
        <f t="shared" si="13"/>
        <v>6</v>
      </c>
    </row>
    <row r="406" spans="1:25" x14ac:dyDescent="0.25">
      <c r="A406" t="s">
        <v>7</v>
      </c>
      <c r="B406" t="s">
        <v>8651</v>
      </c>
      <c r="C406" t="s">
        <v>8683</v>
      </c>
      <c r="D406" t="s">
        <v>8684</v>
      </c>
      <c r="E406" t="s">
        <v>8685</v>
      </c>
      <c r="F406">
        <v>21161161</v>
      </c>
      <c r="G406" t="s">
        <v>8686</v>
      </c>
      <c r="H406" t="s">
        <v>8687</v>
      </c>
      <c r="I406">
        <v>112290</v>
      </c>
      <c r="J406" t="s">
        <v>8164</v>
      </c>
      <c r="K406" t="s">
        <v>8166</v>
      </c>
      <c r="L406" t="s">
        <v>6</v>
      </c>
      <c r="M406" t="s">
        <v>8660</v>
      </c>
      <c r="N406">
        <v>0</v>
      </c>
      <c r="S406">
        <v>366.56</v>
      </c>
      <c r="T406">
        <v>37.5</v>
      </c>
      <c r="U406">
        <v>0.1023</v>
      </c>
      <c r="V406">
        <v>16.66</v>
      </c>
      <c r="W406">
        <v>3.125</v>
      </c>
      <c r="X406" s="83" t="str">
        <f t="shared" si="12"/>
        <v>2116 - CHV DALLAS/FT W</v>
      </c>
      <c r="Y406" s="83">
        <f t="shared" si="13"/>
        <v>12</v>
      </c>
    </row>
    <row r="407" spans="1:25" x14ac:dyDescent="0.25">
      <c r="A407" t="s">
        <v>7</v>
      </c>
      <c r="B407" t="s">
        <v>8651</v>
      </c>
      <c r="C407" t="s">
        <v>8683</v>
      </c>
      <c r="D407" t="s">
        <v>8684</v>
      </c>
      <c r="E407" t="s">
        <v>8685</v>
      </c>
      <c r="F407">
        <v>21161161</v>
      </c>
      <c r="G407" t="s">
        <v>8686</v>
      </c>
      <c r="H407" t="s">
        <v>8687</v>
      </c>
      <c r="I407">
        <v>112290</v>
      </c>
      <c r="J407" t="s">
        <v>8164</v>
      </c>
      <c r="K407" t="s">
        <v>8166</v>
      </c>
      <c r="L407" t="s">
        <v>6</v>
      </c>
      <c r="M407" t="s">
        <v>8661</v>
      </c>
      <c r="N407">
        <v>175</v>
      </c>
      <c r="Q407">
        <v>25</v>
      </c>
      <c r="S407">
        <v>884.34</v>
      </c>
      <c r="V407">
        <v>31.58</v>
      </c>
      <c r="X407" s="83" t="str">
        <f t="shared" si="12"/>
        <v>2116 - CHV DALLAS/FT W</v>
      </c>
      <c r="Y407" s="83">
        <f t="shared" si="13"/>
        <v>0</v>
      </c>
    </row>
    <row r="408" spans="1:25" x14ac:dyDescent="0.25">
      <c r="A408" t="s">
        <v>7</v>
      </c>
      <c r="B408" t="s">
        <v>8651</v>
      </c>
      <c r="C408" t="s">
        <v>8683</v>
      </c>
      <c r="D408" t="s">
        <v>8684</v>
      </c>
      <c r="E408" t="s">
        <v>8685</v>
      </c>
      <c r="F408">
        <v>21161161</v>
      </c>
      <c r="G408" t="s">
        <v>8686</v>
      </c>
      <c r="H408" t="s">
        <v>8687</v>
      </c>
      <c r="I408">
        <v>112290</v>
      </c>
      <c r="J408" t="s">
        <v>8164</v>
      </c>
      <c r="K408" t="s">
        <v>8166</v>
      </c>
      <c r="L408" t="s">
        <v>6</v>
      </c>
      <c r="M408" t="s">
        <v>8662</v>
      </c>
      <c r="N408">
        <v>126.66</v>
      </c>
      <c r="O408">
        <v>851.25</v>
      </c>
      <c r="P408">
        <v>6.7206999999999999</v>
      </c>
      <c r="Q408">
        <v>63.33</v>
      </c>
      <c r="R408">
        <v>851.25</v>
      </c>
      <c r="S408">
        <v>2666.83</v>
      </c>
      <c r="T408">
        <v>3135.44</v>
      </c>
      <c r="U408">
        <v>1.1757</v>
      </c>
      <c r="V408">
        <v>140.36000000000001</v>
      </c>
      <c r="W408">
        <v>136.32347826086956</v>
      </c>
      <c r="X408" s="83" t="str">
        <f t="shared" si="12"/>
        <v>2116 - CHV DALLAS/FT W</v>
      </c>
      <c r="Y408" s="83">
        <f t="shared" si="13"/>
        <v>23</v>
      </c>
    </row>
    <row r="409" spans="1:25" x14ac:dyDescent="0.25">
      <c r="A409" t="s">
        <v>7</v>
      </c>
      <c r="B409" t="s">
        <v>8651</v>
      </c>
      <c r="C409" t="s">
        <v>8683</v>
      </c>
      <c r="D409" t="s">
        <v>8684</v>
      </c>
      <c r="E409" t="s">
        <v>8685</v>
      </c>
      <c r="F409">
        <v>21161161</v>
      </c>
      <c r="G409" t="s">
        <v>8686</v>
      </c>
      <c r="H409" t="s">
        <v>8687</v>
      </c>
      <c r="I409">
        <v>112290</v>
      </c>
      <c r="J409" t="s">
        <v>8164</v>
      </c>
      <c r="K409" t="s">
        <v>8166</v>
      </c>
      <c r="L409" t="s">
        <v>6</v>
      </c>
      <c r="M409" t="s">
        <v>8663</v>
      </c>
      <c r="S409">
        <v>446.89</v>
      </c>
      <c r="T409">
        <v>209</v>
      </c>
      <c r="U409">
        <v>0.4677</v>
      </c>
      <c r="V409">
        <v>31.92</v>
      </c>
      <c r="W409">
        <v>14.928571428571429</v>
      </c>
      <c r="X409" s="83" t="str">
        <f t="shared" si="12"/>
        <v>2116 - CHV DALLAS/FT W</v>
      </c>
      <c r="Y409" s="83">
        <f t="shared" si="13"/>
        <v>14</v>
      </c>
    </row>
    <row r="410" spans="1:25" x14ac:dyDescent="0.25">
      <c r="A410" t="s">
        <v>7</v>
      </c>
      <c r="B410" t="s">
        <v>8651</v>
      </c>
      <c r="C410" t="s">
        <v>8683</v>
      </c>
      <c r="D410" t="s">
        <v>8684</v>
      </c>
      <c r="E410" t="s">
        <v>8685</v>
      </c>
      <c r="F410">
        <v>21161161</v>
      </c>
      <c r="G410" t="s">
        <v>8686</v>
      </c>
      <c r="H410" t="s">
        <v>8687</v>
      </c>
      <c r="I410">
        <v>112290</v>
      </c>
      <c r="J410" t="s">
        <v>8164</v>
      </c>
      <c r="K410" t="s">
        <v>8166</v>
      </c>
      <c r="L410" t="s">
        <v>6</v>
      </c>
      <c r="M410" t="s">
        <v>8664</v>
      </c>
      <c r="N410">
        <v>1652.24</v>
      </c>
      <c r="O410">
        <v>3900</v>
      </c>
      <c r="P410">
        <v>2.3603999999999998</v>
      </c>
      <c r="Q410">
        <v>86.96</v>
      </c>
      <c r="R410">
        <v>205.26315789473685</v>
      </c>
      <c r="S410">
        <v>10001.02</v>
      </c>
      <c r="T410">
        <v>17423.21</v>
      </c>
      <c r="U410">
        <v>1.7421</v>
      </c>
      <c r="V410">
        <v>90.1</v>
      </c>
      <c r="W410">
        <v>152.83517543859648</v>
      </c>
      <c r="X410" s="83" t="str">
        <f t="shared" si="12"/>
        <v>2116 - CHV DALLAS/FT W</v>
      </c>
      <c r="Y410" s="83">
        <f t="shared" si="13"/>
        <v>114</v>
      </c>
    </row>
    <row r="411" spans="1:25" x14ac:dyDescent="0.25">
      <c r="A411" t="s">
        <v>7</v>
      </c>
      <c r="B411" t="s">
        <v>8651</v>
      </c>
      <c r="C411" t="s">
        <v>8683</v>
      </c>
      <c r="D411" t="s">
        <v>8684</v>
      </c>
      <c r="E411" t="s">
        <v>8685</v>
      </c>
      <c r="F411">
        <v>21161161</v>
      </c>
      <c r="G411" t="s">
        <v>8686</v>
      </c>
      <c r="H411" t="s">
        <v>8687</v>
      </c>
      <c r="I411">
        <v>112290</v>
      </c>
      <c r="J411" t="s">
        <v>8164</v>
      </c>
      <c r="K411" t="s">
        <v>8166</v>
      </c>
      <c r="L411" t="s">
        <v>6</v>
      </c>
      <c r="M411" t="s">
        <v>8665</v>
      </c>
      <c r="N411">
        <v>113.64</v>
      </c>
      <c r="Q411">
        <v>56.82</v>
      </c>
      <c r="S411">
        <v>749.19</v>
      </c>
      <c r="T411">
        <v>1045</v>
      </c>
      <c r="U411">
        <v>1.3948</v>
      </c>
      <c r="V411">
        <v>49.95</v>
      </c>
      <c r="W411">
        <v>52.25</v>
      </c>
      <c r="X411" s="83" t="str">
        <f t="shared" si="12"/>
        <v>2116 - CHV DALLAS/FT W</v>
      </c>
      <c r="Y411" s="83">
        <f t="shared" si="13"/>
        <v>20</v>
      </c>
    </row>
    <row r="412" spans="1:25" x14ac:dyDescent="0.25">
      <c r="A412" t="s">
        <v>7</v>
      </c>
      <c r="B412" t="s">
        <v>8651</v>
      </c>
      <c r="C412" t="s">
        <v>8683</v>
      </c>
      <c r="D412" t="s">
        <v>8684</v>
      </c>
      <c r="E412" t="s">
        <v>8685</v>
      </c>
      <c r="F412">
        <v>21161161</v>
      </c>
      <c r="G412" t="s">
        <v>8686</v>
      </c>
      <c r="H412" t="s">
        <v>8687</v>
      </c>
      <c r="I412">
        <v>112290</v>
      </c>
      <c r="J412" t="s">
        <v>8164</v>
      </c>
      <c r="K412" t="s">
        <v>8166</v>
      </c>
      <c r="L412" t="s">
        <v>6</v>
      </c>
      <c r="M412" t="s">
        <v>8666</v>
      </c>
      <c r="N412">
        <v>25.27</v>
      </c>
      <c r="Q412">
        <v>25.27</v>
      </c>
      <c r="S412">
        <v>329.78</v>
      </c>
      <c r="T412">
        <v>498.75</v>
      </c>
      <c r="U412">
        <v>1.5124</v>
      </c>
      <c r="V412">
        <v>32.979999999999997</v>
      </c>
      <c r="W412">
        <v>45.340909090909093</v>
      </c>
      <c r="X412" s="83" t="str">
        <f t="shared" si="12"/>
        <v>2116 - CHV DALLAS/FT W</v>
      </c>
      <c r="Y412" s="83">
        <f t="shared" si="13"/>
        <v>11</v>
      </c>
    </row>
    <row r="413" spans="1:25" x14ac:dyDescent="0.25">
      <c r="A413" t="s">
        <v>7</v>
      </c>
      <c r="B413" t="s">
        <v>8651</v>
      </c>
      <c r="C413" t="s">
        <v>8683</v>
      </c>
      <c r="D413" t="s">
        <v>8684</v>
      </c>
      <c r="E413" t="s">
        <v>8685</v>
      </c>
      <c r="F413">
        <v>21161161</v>
      </c>
      <c r="G413" t="s">
        <v>8686</v>
      </c>
      <c r="H413" t="s">
        <v>8687</v>
      </c>
      <c r="I413">
        <v>112290</v>
      </c>
      <c r="J413" t="s">
        <v>8164</v>
      </c>
      <c r="K413" t="s">
        <v>8166</v>
      </c>
      <c r="L413" t="s">
        <v>6</v>
      </c>
      <c r="M413" t="s">
        <v>8691</v>
      </c>
      <c r="S413">
        <v>18.75</v>
      </c>
      <c r="V413">
        <v>18.75</v>
      </c>
      <c r="X413" s="83" t="str">
        <f t="shared" si="12"/>
        <v>2116 - CHV DALLAS/FT W</v>
      </c>
      <c r="Y413" s="83">
        <f t="shared" si="13"/>
        <v>0</v>
      </c>
    </row>
    <row r="414" spans="1:25" x14ac:dyDescent="0.25">
      <c r="A414" t="s">
        <v>7</v>
      </c>
      <c r="B414" t="s">
        <v>8651</v>
      </c>
      <c r="C414" t="s">
        <v>8683</v>
      </c>
      <c r="D414" t="s">
        <v>8684</v>
      </c>
      <c r="E414" t="s">
        <v>8685</v>
      </c>
      <c r="F414">
        <v>21161161</v>
      </c>
      <c r="G414" t="s">
        <v>8686</v>
      </c>
      <c r="H414" t="s">
        <v>8687</v>
      </c>
      <c r="I414">
        <v>112290</v>
      </c>
      <c r="J414" t="s">
        <v>8164</v>
      </c>
      <c r="K414" t="s">
        <v>8166</v>
      </c>
      <c r="L414" t="s">
        <v>6</v>
      </c>
      <c r="M414" t="s">
        <v>8667</v>
      </c>
      <c r="N414">
        <v>2758.64</v>
      </c>
      <c r="O414">
        <v>1126.6300000000001</v>
      </c>
      <c r="P414">
        <v>0.40839999999999999</v>
      </c>
      <c r="Q414">
        <v>689.66</v>
      </c>
      <c r="R414">
        <v>281.65750000000003</v>
      </c>
      <c r="S414">
        <v>19722.150000000001</v>
      </c>
      <c r="T414">
        <v>8852.67</v>
      </c>
      <c r="U414">
        <v>0.44890000000000002</v>
      </c>
      <c r="V414">
        <v>704.36</v>
      </c>
      <c r="W414">
        <v>316.16678571428571</v>
      </c>
      <c r="X414" s="83" t="str">
        <f t="shared" si="12"/>
        <v>2116 - CHV DALLAS/FT W</v>
      </c>
      <c r="Y414" s="83">
        <f t="shared" si="13"/>
        <v>28</v>
      </c>
    </row>
    <row r="415" spans="1:25" x14ac:dyDescent="0.25">
      <c r="A415" t="s">
        <v>7</v>
      </c>
      <c r="B415" t="s">
        <v>8651</v>
      </c>
      <c r="C415" t="s">
        <v>8683</v>
      </c>
      <c r="D415" t="s">
        <v>8684</v>
      </c>
      <c r="E415" t="s">
        <v>8685</v>
      </c>
      <c r="F415">
        <v>21161161</v>
      </c>
      <c r="G415" t="s">
        <v>8686</v>
      </c>
      <c r="H415" t="s">
        <v>8687</v>
      </c>
      <c r="I415">
        <v>112290</v>
      </c>
      <c r="J415" t="s">
        <v>8164</v>
      </c>
      <c r="K415" t="s">
        <v>8166</v>
      </c>
      <c r="L415" t="s">
        <v>6</v>
      </c>
      <c r="M415" t="s">
        <v>8668</v>
      </c>
      <c r="N415">
        <v>1244.46</v>
      </c>
      <c r="Q415">
        <v>177.78</v>
      </c>
      <c r="S415">
        <v>9903.14</v>
      </c>
      <c r="T415">
        <v>3073.31</v>
      </c>
      <c r="U415">
        <v>0.31030000000000002</v>
      </c>
      <c r="V415">
        <v>159.72999999999999</v>
      </c>
      <c r="W415">
        <v>45.870298507462685</v>
      </c>
      <c r="X415" s="83" t="str">
        <f t="shared" si="12"/>
        <v>2116 - CHV DALLAS/FT W</v>
      </c>
      <c r="Y415" s="83">
        <f t="shared" si="13"/>
        <v>67</v>
      </c>
    </row>
    <row r="416" spans="1:25" x14ac:dyDescent="0.25">
      <c r="A416" t="s">
        <v>7</v>
      </c>
      <c r="B416" t="s">
        <v>8651</v>
      </c>
      <c r="C416" t="s">
        <v>8683</v>
      </c>
      <c r="D416" t="s">
        <v>8684</v>
      </c>
      <c r="E416" t="s">
        <v>8685</v>
      </c>
      <c r="F416">
        <v>21161161</v>
      </c>
      <c r="G416" t="s">
        <v>8686</v>
      </c>
      <c r="H416" t="s">
        <v>8687</v>
      </c>
      <c r="I416">
        <v>112290</v>
      </c>
      <c r="J416" t="s">
        <v>8164</v>
      </c>
      <c r="K416" t="s">
        <v>8166</v>
      </c>
      <c r="L416" t="s">
        <v>6</v>
      </c>
      <c r="M416" t="s">
        <v>8669</v>
      </c>
      <c r="N416">
        <v>322.36</v>
      </c>
      <c r="Q416">
        <v>161.18</v>
      </c>
      <c r="S416">
        <v>1737.93</v>
      </c>
      <c r="T416">
        <v>226.82</v>
      </c>
      <c r="U416">
        <v>0.1305</v>
      </c>
      <c r="V416">
        <v>108.62</v>
      </c>
      <c r="W416">
        <v>32.402857142857144</v>
      </c>
      <c r="X416" s="83" t="str">
        <f t="shared" si="12"/>
        <v>2116 - CHV DALLAS/FT W</v>
      </c>
      <c r="Y416" s="83">
        <f t="shared" si="13"/>
        <v>7</v>
      </c>
    </row>
    <row r="417" spans="1:25" x14ac:dyDescent="0.25">
      <c r="A417" t="s">
        <v>7</v>
      </c>
      <c r="B417" t="s">
        <v>8651</v>
      </c>
      <c r="C417" t="s">
        <v>8683</v>
      </c>
      <c r="D417" t="s">
        <v>8684</v>
      </c>
      <c r="E417" t="s">
        <v>8685</v>
      </c>
      <c r="F417">
        <v>21161161</v>
      </c>
      <c r="G417" t="s">
        <v>8686</v>
      </c>
      <c r="H417" t="s">
        <v>8687</v>
      </c>
      <c r="I417">
        <v>112290</v>
      </c>
      <c r="J417" t="s">
        <v>8164</v>
      </c>
      <c r="K417" t="s">
        <v>8166</v>
      </c>
      <c r="L417" t="s">
        <v>6</v>
      </c>
      <c r="M417" t="s">
        <v>8670</v>
      </c>
      <c r="N417">
        <v>3529.4</v>
      </c>
      <c r="O417">
        <v>2647.96</v>
      </c>
      <c r="P417">
        <v>0.75029999999999997</v>
      </c>
      <c r="Q417">
        <v>705.88</v>
      </c>
      <c r="R417">
        <v>203.68923076923076</v>
      </c>
      <c r="S417">
        <v>37632.980000000003</v>
      </c>
      <c r="T417">
        <v>16782.34</v>
      </c>
      <c r="U417">
        <v>0.44590000000000002</v>
      </c>
      <c r="V417">
        <v>672.02</v>
      </c>
      <c r="W417">
        <v>357.07106382978725</v>
      </c>
      <c r="X417" s="83" t="str">
        <f t="shared" si="12"/>
        <v>2116 - CHV DALLAS/FT W</v>
      </c>
      <c r="Y417" s="83">
        <f t="shared" si="13"/>
        <v>47</v>
      </c>
    </row>
    <row r="418" spans="1:25" x14ac:dyDescent="0.25">
      <c r="A418" t="s">
        <v>7</v>
      </c>
      <c r="B418" t="s">
        <v>8651</v>
      </c>
      <c r="C418" t="s">
        <v>8683</v>
      </c>
      <c r="D418" t="s">
        <v>8684</v>
      </c>
      <c r="E418" t="s">
        <v>8685</v>
      </c>
      <c r="F418">
        <v>21161161</v>
      </c>
      <c r="G418" t="s">
        <v>8686</v>
      </c>
      <c r="H418" t="s">
        <v>8687</v>
      </c>
      <c r="I418">
        <v>112290</v>
      </c>
      <c r="J418" t="s">
        <v>8164</v>
      </c>
      <c r="K418" t="s">
        <v>8166</v>
      </c>
      <c r="L418" t="s">
        <v>6</v>
      </c>
      <c r="M418" t="s">
        <v>8671</v>
      </c>
      <c r="N418">
        <v>16268.42</v>
      </c>
      <c r="O418">
        <v>7786.3</v>
      </c>
      <c r="P418">
        <v>0.47860000000000003</v>
      </c>
      <c r="Q418">
        <v>560.98</v>
      </c>
      <c r="R418">
        <v>278.08214285714286</v>
      </c>
      <c r="S418">
        <v>125456.09</v>
      </c>
      <c r="T418">
        <v>48589.34</v>
      </c>
      <c r="U418">
        <v>0.38729999999999998</v>
      </c>
      <c r="V418">
        <v>545.46</v>
      </c>
      <c r="W418">
        <v>210.34346320346319</v>
      </c>
      <c r="X418" s="83" t="str">
        <f t="shared" si="12"/>
        <v>2116 - CHV DALLAS/FT W</v>
      </c>
      <c r="Y418" s="83">
        <f t="shared" si="13"/>
        <v>231</v>
      </c>
    </row>
    <row r="419" spans="1:25" x14ac:dyDescent="0.25">
      <c r="A419" t="s">
        <v>7</v>
      </c>
      <c r="B419" t="s">
        <v>8651</v>
      </c>
      <c r="C419" t="s">
        <v>8683</v>
      </c>
      <c r="D419" t="s">
        <v>8684</v>
      </c>
      <c r="E419" t="s">
        <v>8685</v>
      </c>
      <c r="F419">
        <v>21161161</v>
      </c>
      <c r="G419" t="s">
        <v>8686</v>
      </c>
      <c r="H419" t="s">
        <v>8687</v>
      </c>
      <c r="I419">
        <v>112290</v>
      </c>
      <c r="J419" t="s">
        <v>8164</v>
      </c>
      <c r="K419" t="s">
        <v>8166</v>
      </c>
      <c r="L419" t="s">
        <v>6</v>
      </c>
      <c r="M419" t="s">
        <v>8672</v>
      </c>
      <c r="N419">
        <v>906.66</v>
      </c>
      <c r="O419">
        <v>619.19000000000005</v>
      </c>
      <c r="P419">
        <v>0.68289999999999995</v>
      </c>
      <c r="Q419">
        <v>453.33</v>
      </c>
      <c r="R419">
        <v>309.59500000000003</v>
      </c>
      <c r="S419">
        <v>8569.83</v>
      </c>
      <c r="T419">
        <v>4613.33</v>
      </c>
      <c r="U419">
        <v>0.5383</v>
      </c>
      <c r="V419">
        <v>428.49</v>
      </c>
      <c r="W419">
        <v>271.37235294117647</v>
      </c>
      <c r="X419" s="83" t="str">
        <f t="shared" si="12"/>
        <v>2116 - CHV DALLAS/FT W</v>
      </c>
      <c r="Y419" s="83">
        <f t="shared" si="13"/>
        <v>17</v>
      </c>
    </row>
    <row r="420" spans="1:25" x14ac:dyDescent="0.25">
      <c r="A420" t="s">
        <v>7</v>
      </c>
      <c r="B420" t="s">
        <v>8651</v>
      </c>
      <c r="C420" t="s">
        <v>8683</v>
      </c>
      <c r="D420" t="s">
        <v>8684</v>
      </c>
      <c r="E420" t="s">
        <v>8685</v>
      </c>
      <c r="F420">
        <v>21161161</v>
      </c>
      <c r="G420" t="s">
        <v>8686</v>
      </c>
      <c r="H420" t="s">
        <v>8687</v>
      </c>
      <c r="I420">
        <v>112290</v>
      </c>
      <c r="J420" t="s">
        <v>8164</v>
      </c>
      <c r="K420" t="s">
        <v>8166</v>
      </c>
      <c r="L420" t="s">
        <v>6</v>
      </c>
      <c r="M420" t="s">
        <v>8673</v>
      </c>
      <c r="N420">
        <v>2539.98</v>
      </c>
      <c r="O420">
        <v>1156.78</v>
      </c>
      <c r="P420">
        <v>0.45540000000000003</v>
      </c>
      <c r="Q420">
        <v>423.33</v>
      </c>
      <c r="R420">
        <v>144.5975</v>
      </c>
      <c r="S420">
        <v>17297.37</v>
      </c>
      <c r="T420">
        <v>6842.37</v>
      </c>
      <c r="U420">
        <v>0.39560000000000001</v>
      </c>
      <c r="V420">
        <v>393.12</v>
      </c>
      <c r="W420">
        <v>180.06236842105264</v>
      </c>
      <c r="X420" s="83" t="str">
        <f t="shared" si="12"/>
        <v>2116 - CHV DALLAS/FT W</v>
      </c>
      <c r="Y420" s="83">
        <f t="shared" si="13"/>
        <v>38</v>
      </c>
    </row>
    <row r="421" spans="1:25" x14ac:dyDescent="0.25">
      <c r="A421" t="s">
        <v>7</v>
      </c>
      <c r="B421" t="s">
        <v>8651</v>
      </c>
      <c r="C421" t="s">
        <v>8683</v>
      </c>
      <c r="D421" t="s">
        <v>8684</v>
      </c>
      <c r="E421" t="s">
        <v>8685</v>
      </c>
      <c r="F421">
        <v>21161161</v>
      </c>
      <c r="G421" t="s">
        <v>8686</v>
      </c>
      <c r="H421" t="s">
        <v>8687</v>
      </c>
      <c r="I421">
        <v>112290</v>
      </c>
      <c r="J421" t="s">
        <v>8164</v>
      </c>
      <c r="K421" t="s">
        <v>8166</v>
      </c>
      <c r="L421" t="s">
        <v>6</v>
      </c>
      <c r="M421" t="s">
        <v>8674</v>
      </c>
      <c r="N421">
        <v>1609.2</v>
      </c>
      <c r="O421">
        <v>1068.75</v>
      </c>
      <c r="P421">
        <v>0.66410000000000002</v>
      </c>
      <c r="Q421">
        <v>321.83999999999997</v>
      </c>
      <c r="R421">
        <v>534.375</v>
      </c>
      <c r="S421">
        <v>9068.7099999999991</v>
      </c>
      <c r="T421">
        <v>5430.23</v>
      </c>
      <c r="U421">
        <v>0.5988</v>
      </c>
      <c r="V421">
        <v>226.72</v>
      </c>
      <c r="W421">
        <v>150.83972222222221</v>
      </c>
      <c r="X421" s="83" t="str">
        <f t="shared" si="12"/>
        <v>2116 - CHV DALLAS/FT W</v>
      </c>
      <c r="Y421" s="83">
        <f t="shared" si="13"/>
        <v>36</v>
      </c>
    </row>
    <row r="422" spans="1:25" x14ac:dyDescent="0.25">
      <c r="A422" t="s">
        <v>7</v>
      </c>
      <c r="B422" t="s">
        <v>8651</v>
      </c>
      <c r="C422" t="s">
        <v>8683</v>
      </c>
      <c r="D422" t="s">
        <v>8684</v>
      </c>
      <c r="E422" t="s">
        <v>8685</v>
      </c>
      <c r="F422">
        <v>21161161</v>
      </c>
      <c r="G422" t="s">
        <v>8686</v>
      </c>
      <c r="H422" t="s">
        <v>8687</v>
      </c>
      <c r="I422">
        <v>112290</v>
      </c>
      <c r="J422" t="s">
        <v>8164</v>
      </c>
      <c r="K422" t="s">
        <v>8166</v>
      </c>
      <c r="L422" t="s">
        <v>6</v>
      </c>
      <c r="M422" t="s">
        <v>8675</v>
      </c>
      <c r="N422">
        <v>73.12</v>
      </c>
      <c r="Q422">
        <v>73.12</v>
      </c>
      <c r="S422">
        <v>564.23</v>
      </c>
      <c r="T422">
        <v>75</v>
      </c>
      <c r="U422">
        <v>0.13289999999999999</v>
      </c>
      <c r="V422">
        <v>80.599999999999994</v>
      </c>
      <c r="W422">
        <v>9.375</v>
      </c>
      <c r="X422" s="83" t="str">
        <f t="shared" si="12"/>
        <v>2116 - CHV DALLAS/FT W</v>
      </c>
      <c r="Y422" s="83">
        <f t="shared" si="13"/>
        <v>8</v>
      </c>
    </row>
    <row r="423" spans="1:25" x14ac:dyDescent="0.25">
      <c r="A423" t="s">
        <v>7</v>
      </c>
      <c r="B423" t="s">
        <v>8651</v>
      </c>
      <c r="C423" t="s">
        <v>8683</v>
      </c>
      <c r="D423" t="s">
        <v>8684</v>
      </c>
      <c r="E423" t="s">
        <v>8685</v>
      </c>
      <c r="F423">
        <v>21161161</v>
      </c>
      <c r="G423" t="s">
        <v>8686</v>
      </c>
      <c r="H423" t="s">
        <v>8687</v>
      </c>
      <c r="I423">
        <v>112295</v>
      </c>
      <c r="J423" t="s">
        <v>8168</v>
      </c>
      <c r="K423" t="s">
        <v>43</v>
      </c>
      <c r="L423" t="s">
        <v>6</v>
      </c>
      <c r="M423" t="s">
        <v>8657</v>
      </c>
      <c r="N423">
        <v>145.68</v>
      </c>
      <c r="O423">
        <v>279.36</v>
      </c>
      <c r="P423">
        <v>1.9176</v>
      </c>
      <c r="Q423">
        <v>145.68</v>
      </c>
      <c r="R423">
        <v>279.36</v>
      </c>
      <c r="S423">
        <v>6738.85</v>
      </c>
      <c r="T423">
        <v>18128.8</v>
      </c>
      <c r="U423">
        <v>2.6901999999999999</v>
      </c>
      <c r="V423">
        <v>160.44999999999999</v>
      </c>
      <c r="W423">
        <v>442.16585365853655</v>
      </c>
      <c r="X423" s="83" t="str">
        <f t="shared" si="12"/>
        <v>2116 - CHV DALLAS/FT W</v>
      </c>
      <c r="Y423" s="83">
        <f t="shared" si="13"/>
        <v>41</v>
      </c>
    </row>
    <row r="424" spans="1:25" x14ac:dyDescent="0.25">
      <c r="A424" t="s">
        <v>7</v>
      </c>
      <c r="B424" t="s">
        <v>8651</v>
      </c>
      <c r="C424" t="s">
        <v>8683</v>
      </c>
      <c r="D424" t="s">
        <v>8684</v>
      </c>
      <c r="E424" t="s">
        <v>8685</v>
      </c>
      <c r="F424">
        <v>21161161</v>
      </c>
      <c r="G424" t="s">
        <v>8686</v>
      </c>
      <c r="H424" t="s">
        <v>8687</v>
      </c>
      <c r="I424">
        <v>112295</v>
      </c>
      <c r="J424" t="s">
        <v>8168</v>
      </c>
      <c r="K424" t="s">
        <v>43</v>
      </c>
      <c r="L424" t="s">
        <v>6</v>
      </c>
      <c r="M424" t="s">
        <v>8658</v>
      </c>
      <c r="N424">
        <v>13461.7</v>
      </c>
      <c r="O424">
        <v>2952.46</v>
      </c>
      <c r="P424">
        <v>0.21929999999999999</v>
      </c>
      <c r="Q424">
        <v>384.62</v>
      </c>
      <c r="R424">
        <v>75.70410256410257</v>
      </c>
      <c r="S424">
        <v>68083.63</v>
      </c>
      <c r="T424">
        <v>36730.410000000003</v>
      </c>
      <c r="U424">
        <v>0.53949999999999998</v>
      </c>
      <c r="V424">
        <v>360.23</v>
      </c>
      <c r="W424">
        <v>243.24774834437088</v>
      </c>
      <c r="X424" s="83" t="str">
        <f t="shared" si="12"/>
        <v>2116 - CHV DALLAS/FT W</v>
      </c>
      <c r="Y424" s="83">
        <f t="shared" si="13"/>
        <v>151</v>
      </c>
    </row>
    <row r="425" spans="1:25" x14ac:dyDescent="0.25">
      <c r="A425" t="s">
        <v>7</v>
      </c>
      <c r="B425" t="s">
        <v>8651</v>
      </c>
      <c r="C425" t="s">
        <v>8683</v>
      </c>
      <c r="D425" t="s">
        <v>8684</v>
      </c>
      <c r="E425" t="s">
        <v>8685</v>
      </c>
      <c r="F425">
        <v>21161161</v>
      </c>
      <c r="G425" t="s">
        <v>8686</v>
      </c>
      <c r="H425" t="s">
        <v>8687</v>
      </c>
      <c r="I425">
        <v>112295</v>
      </c>
      <c r="J425" t="s">
        <v>8168</v>
      </c>
      <c r="K425" t="s">
        <v>43</v>
      </c>
      <c r="L425" t="s">
        <v>6</v>
      </c>
      <c r="M425" t="s">
        <v>8659</v>
      </c>
      <c r="N425">
        <v>18139.68</v>
      </c>
      <c r="O425">
        <v>1615.16</v>
      </c>
      <c r="P425">
        <v>8.8999999999999996E-2</v>
      </c>
      <c r="Q425">
        <v>465.12</v>
      </c>
      <c r="R425">
        <v>50.473750000000003</v>
      </c>
      <c r="S425">
        <v>74934.429999999993</v>
      </c>
      <c r="T425">
        <v>54422.1</v>
      </c>
      <c r="U425">
        <v>0.72629999999999995</v>
      </c>
      <c r="V425">
        <v>411.73</v>
      </c>
      <c r="W425">
        <v>264.18495145631067</v>
      </c>
      <c r="X425" s="83" t="str">
        <f t="shared" si="12"/>
        <v>2116 - CHV DALLAS/FT W</v>
      </c>
      <c r="Y425" s="83">
        <f t="shared" si="13"/>
        <v>206</v>
      </c>
    </row>
    <row r="426" spans="1:25" x14ac:dyDescent="0.25">
      <c r="A426" t="s">
        <v>7</v>
      </c>
      <c r="B426" t="s">
        <v>8651</v>
      </c>
      <c r="C426" t="s">
        <v>8683</v>
      </c>
      <c r="D426" t="s">
        <v>8684</v>
      </c>
      <c r="E426" t="s">
        <v>8685</v>
      </c>
      <c r="F426">
        <v>21161161</v>
      </c>
      <c r="G426" t="s">
        <v>8686</v>
      </c>
      <c r="H426" t="s">
        <v>8687</v>
      </c>
      <c r="I426">
        <v>112295</v>
      </c>
      <c r="J426" t="s">
        <v>8168</v>
      </c>
      <c r="K426" t="s">
        <v>43</v>
      </c>
      <c r="L426" t="s">
        <v>6</v>
      </c>
      <c r="M426" t="s">
        <v>8660</v>
      </c>
      <c r="N426">
        <v>25.97</v>
      </c>
      <c r="O426">
        <v>243.75</v>
      </c>
      <c r="P426">
        <v>9.3857999999999997</v>
      </c>
      <c r="Q426">
        <v>25.97</v>
      </c>
      <c r="S426">
        <v>707.17</v>
      </c>
      <c r="T426">
        <v>2724.85</v>
      </c>
      <c r="U426">
        <v>3.8532000000000002</v>
      </c>
      <c r="V426">
        <v>13.87</v>
      </c>
      <c r="W426">
        <v>87.898387096774186</v>
      </c>
      <c r="X426" s="83" t="str">
        <f t="shared" si="12"/>
        <v>2116 - CHV DALLAS/FT W</v>
      </c>
      <c r="Y426" s="83">
        <f t="shared" si="13"/>
        <v>31</v>
      </c>
    </row>
    <row r="427" spans="1:25" x14ac:dyDescent="0.25">
      <c r="A427" t="s">
        <v>7</v>
      </c>
      <c r="B427" t="s">
        <v>8651</v>
      </c>
      <c r="C427" t="s">
        <v>8683</v>
      </c>
      <c r="D427" t="s">
        <v>8684</v>
      </c>
      <c r="E427" t="s">
        <v>8685</v>
      </c>
      <c r="F427">
        <v>21161161</v>
      </c>
      <c r="G427" t="s">
        <v>8686</v>
      </c>
      <c r="H427" t="s">
        <v>8687</v>
      </c>
      <c r="I427">
        <v>112295</v>
      </c>
      <c r="J427" t="s">
        <v>8168</v>
      </c>
      <c r="K427" t="s">
        <v>43</v>
      </c>
      <c r="L427" t="s">
        <v>6</v>
      </c>
      <c r="M427" t="s">
        <v>8661</v>
      </c>
      <c r="N427">
        <v>725</v>
      </c>
      <c r="O427">
        <v>210</v>
      </c>
      <c r="P427">
        <v>0.28970000000000001</v>
      </c>
      <c r="Q427">
        <v>25</v>
      </c>
      <c r="R427">
        <v>6.774193548387097</v>
      </c>
      <c r="S427">
        <v>3933.05</v>
      </c>
      <c r="T427">
        <v>898.07</v>
      </c>
      <c r="U427">
        <v>0.2283</v>
      </c>
      <c r="V427">
        <v>30.73</v>
      </c>
      <c r="W427">
        <v>7.4839166666666674</v>
      </c>
      <c r="X427" s="83" t="str">
        <f t="shared" si="12"/>
        <v>2116 - CHV DALLAS/FT W</v>
      </c>
      <c r="Y427" s="83">
        <f t="shared" si="13"/>
        <v>120</v>
      </c>
    </row>
    <row r="428" spans="1:25" x14ac:dyDescent="0.25">
      <c r="A428" t="s">
        <v>7</v>
      </c>
      <c r="B428" t="s">
        <v>8651</v>
      </c>
      <c r="C428" t="s">
        <v>8683</v>
      </c>
      <c r="D428" t="s">
        <v>8684</v>
      </c>
      <c r="E428" t="s">
        <v>8685</v>
      </c>
      <c r="F428">
        <v>21161161</v>
      </c>
      <c r="G428" t="s">
        <v>8686</v>
      </c>
      <c r="H428" t="s">
        <v>8687</v>
      </c>
      <c r="I428">
        <v>112295</v>
      </c>
      <c r="J428" t="s">
        <v>8168</v>
      </c>
      <c r="K428" t="s">
        <v>43</v>
      </c>
      <c r="L428" t="s">
        <v>6</v>
      </c>
      <c r="M428" t="s">
        <v>8662</v>
      </c>
      <c r="N428">
        <v>759.96</v>
      </c>
      <c r="O428">
        <v>744.91</v>
      </c>
      <c r="P428">
        <v>0.98019999999999996</v>
      </c>
      <c r="Q428">
        <v>63.33</v>
      </c>
      <c r="R428">
        <v>744.91</v>
      </c>
      <c r="S428">
        <v>14427.44</v>
      </c>
      <c r="T428">
        <v>5586.8</v>
      </c>
      <c r="U428">
        <v>0.38719999999999999</v>
      </c>
      <c r="V428">
        <v>140.07</v>
      </c>
      <c r="W428">
        <v>75.497297297297294</v>
      </c>
      <c r="X428" s="83" t="str">
        <f t="shared" si="12"/>
        <v>2116 - CHV DALLAS/FT W</v>
      </c>
      <c r="Y428" s="83">
        <f t="shared" si="13"/>
        <v>74</v>
      </c>
    </row>
    <row r="429" spans="1:25" x14ac:dyDescent="0.25">
      <c r="A429" t="s">
        <v>7</v>
      </c>
      <c r="B429" t="s">
        <v>8651</v>
      </c>
      <c r="C429" t="s">
        <v>8683</v>
      </c>
      <c r="D429" t="s">
        <v>8684</v>
      </c>
      <c r="E429" t="s">
        <v>8685</v>
      </c>
      <c r="F429">
        <v>21161161</v>
      </c>
      <c r="G429" t="s">
        <v>8686</v>
      </c>
      <c r="H429" t="s">
        <v>8687</v>
      </c>
      <c r="I429">
        <v>112295</v>
      </c>
      <c r="J429" t="s">
        <v>8168</v>
      </c>
      <c r="K429" t="s">
        <v>43</v>
      </c>
      <c r="L429" t="s">
        <v>6</v>
      </c>
      <c r="M429" t="s">
        <v>8663</v>
      </c>
      <c r="O429">
        <v>-102.31</v>
      </c>
      <c r="R429">
        <v>-51.155000000000001</v>
      </c>
      <c r="S429">
        <v>933.94</v>
      </c>
      <c r="T429">
        <v>2611.46</v>
      </c>
      <c r="U429">
        <v>2.7961999999999998</v>
      </c>
      <c r="V429">
        <v>30.13</v>
      </c>
      <c r="W429">
        <v>130.57300000000001</v>
      </c>
      <c r="X429" s="83" t="str">
        <f t="shared" si="12"/>
        <v>2116 - CHV DALLAS/FT W</v>
      </c>
      <c r="Y429" s="83">
        <f t="shared" si="13"/>
        <v>20</v>
      </c>
    </row>
    <row r="430" spans="1:25" x14ac:dyDescent="0.25">
      <c r="A430" t="s">
        <v>7</v>
      </c>
      <c r="B430" t="s">
        <v>8651</v>
      </c>
      <c r="C430" t="s">
        <v>8683</v>
      </c>
      <c r="D430" t="s">
        <v>8684</v>
      </c>
      <c r="E430" t="s">
        <v>8685</v>
      </c>
      <c r="F430">
        <v>21161161</v>
      </c>
      <c r="G430" t="s">
        <v>8686</v>
      </c>
      <c r="H430" t="s">
        <v>8687</v>
      </c>
      <c r="I430">
        <v>112295</v>
      </c>
      <c r="J430" t="s">
        <v>8168</v>
      </c>
      <c r="K430" t="s">
        <v>43</v>
      </c>
      <c r="L430" t="s">
        <v>6</v>
      </c>
      <c r="M430" t="s">
        <v>8664</v>
      </c>
      <c r="N430">
        <v>3739.28</v>
      </c>
      <c r="O430">
        <v>3187.57</v>
      </c>
      <c r="P430">
        <v>0.85250000000000004</v>
      </c>
      <c r="Q430">
        <v>86.96</v>
      </c>
      <c r="R430">
        <v>138.59</v>
      </c>
      <c r="S430">
        <v>25057.81</v>
      </c>
      <c r="T430">
        <v>19700.8</v>
      </c>
      <c r="U430">
        <v>0.78620000000000001</v>
      </c>
      <c r="V430">
        <v>88.54</v>
      </c>
      <c r="W430">
        <v>87.559111111111108</v>
      </c>
      <c r="X430" s="83" t="str">
        <f t="shared" si="12"/>
        <v>2116 - CHV DALLAS/FT W</v>
      </c>
      <c r="Y430" s="83">
        <f t="shared" si="13"/>
        <v>225</v>
      </c>
    </row>
    <row r="431" spans="1:25" x14ac:dyDescent="0.25">
      <c r="A431" t="s">
        <v>7</v>
      </c>
      <c r="B431" t="s">
        <v>8651</v>
      </c>
      <c r="C431" t="s">
        <v>8683</v>
      </c>
      <c r="D431" t="s">
        <v>8684</v>
      </c>
      <c r="E431" t="s">
        <v>8685</v>
      </c>
      <c r="F431">
        <v>21161161</v>
      </c>
      <c r="G431" t="s">
        <v>8686</v>
      </c>
      <c r="H431" t="s">
        <v>8687</v>
      </c>
      <c r="I431">
        <v>112295</v>
      </c>
      <c r="J431" t="s">
        <v>8168</v>
      </c>
      <c r="K431" t="s">
        <v>43</v>
      </c>
      <c r="L431" t="s">
        <v>6</v>
      </c>
      <c r="M431" t="s">
        <v>8665</v>
      </c>
      <c r="N431">
        <v>227.28</v>
      </c>
      <c r="O431">
        <v>67.5</v>
      </c>
      <c r="P431">
        <v>0.29699999999999999</v>
      </c>
      <c r="Q431">
        <v>56.82</v>
      </c>
      <c r="R431">
        <v>22.5</v>
      </c>
      <c r="S431">
        <v>1924.25</v>
      </c>
      <c r="T431">
        <v>790.15</v>
      </c>
      <c r="U431">
        <v>0.41060000000000002</v>
      </c>
      <c r="V431">
        <v>49.34</v>
      </c>
      <c r="W431">
        <v>20.26025641025641</v>
      </c>
      <c r="X431" s="83" t="str">
        <f t="shared" si="12"/>
        <v>2116 - CHV DALLAS/FT W</v>
      </c>
      <c r="Y431" s="83">
        <f t="shared" si="13"/>
        <v>39</v>
      </c>
    </row>
    <row r="432" spans="1:25" x14ac:dyDescent="0.25">
      <c r="A432" t="s">
        <v>7</v>
      </c>
      <c r="B432" t="s">
        <v>8651</v>
      </c>
      <c r="C432" t="s">
        <v>8683</v>
      </c>
      <c r="D432" t="s">
        <v>8684</v>
      </c>
      <c r="E432" t="s">
        <v>8685</v>
      </c>
      <c r="F432">
        <v>21161161</v>
      </c>
      <c r="G432" t="s">
        <v>8686</v>
      </c>
      <c r="H432" t="s">
        <v>8687</v>
      </c>
      <c r="I432">
        <v>112295</v>
      </c>
      <c r="J432" t="s">
        <v>8168</v>
      </c>
      <c r="K432" t="s">
        <v>43</v>
      </c>
      <c r="L432" t="s">
        <v>6</v>
      </c>
      <c r="M432" t="s">
        <v>8680</v>
      </c>
      <c r="N432">
        <v>0</v>
      </c>
      <c r="O432">
        <v>-67.5</v>
      </c>
      <c r="S432">
        <v>268.64</v>
      </c>
      <c r="T432">
        <v>93.59</v>
      </c>
      <c r="U432">
        <v>0.34839999999999999</v>
      </c>
      <c r="V432">
        <v>53.73</v>
      </c>
      <c r="W432">
        <v>23.397500000000001</v>
      </c>
      <c r="X432" s="83" t="str">
        <f t="shared" si="12"/>
        <v>2116 - CHV DALLAS/FT W</v>
      </c>
      <c r="Y432" s="83">
        <f t="shared" si="13"/>
        <v>4</v>
      </c>
    </row>
    <row r="433" spans="1:25" x14ac:dyDescent="0.25">
      <c r="A433" t="s">
        <v>7</v>
      </c>
      <c r="B433" t="s">
        <v>8651</v>
      </c>
      <c r="C433" t="s">
        <v>8683</v>
      </c>
      <c r="D433" t="s">
        <v>8684</v>
      </c>
      <c r="E433" t="s">
        <v>8685</v>
      </c>
      <c r="F433">
        <v>21161161</v>
      </c>
      <c r="G433" t="s">
        <v>8686</v>
      </c>
      <c r="H433" t="s">
        <v>8687</v>
      </c>
      <c r="I433">
        <v>112295</v>
      </c>
      <c r="J433" t="s">
        <v>8168</v>
      </c>
      <c r="K433" t="s">
        <v>43</v>
      </c>
      <c r="L433" t="s">
        <v>6</v>
      </c>
      <c r="M433" t="s">
        <v>8666</v>
      </c>
      <c r="N433">
        <v>151.62</v>
      </c>
      <c r="O433">
        <v>198.89</v>
      </c>
      <c r="P433">
        <v>1.3118000000000001</v>
      </c>
      <c r="Q433">
        <v>25.27</v>
      </c>
      <c r="R433">
        <v>198.89</v>
      </c>
      <c r="S433">
        <v>1085.48</v>
      </c>
      <c r="T433">
        <v>212.31</v>
      </c>
      <c r="U433">
        <v>0.1956</v>
      </c>
      <c r="V433">
        <v>45.23</v>
      </c>
      <c r="W433">
        <v>6.6346875000000001</v>
      </c>
      <c r="X433" s="83" t="str">
        <f t="shared" si="12"/>
        <v>2116 - CHV DALLAS/FT W</v>
      </c>
      <c r="Y433" s="83">
        <f t="shared" si="13"/>
        <v>32</v>
      </c>
    </row>
    <row r="434" spans="1:25" x14ac:dyDescent="0.25">
      <c r="A434" t="s">
        <v>7</v>
      </c>
      <c r="B434" t="s">
        <v>8651</v>
      </c>
      <c r="C434" t="s">
        <v>8683</v>
      </c>
      <c r="D434" t="s">
        <v>8684</v>
      </c>
      <c r="E434" t="s">
        <v>8685</v>
      </c>
      <c r="F434">
        <v>21161161</v>
      </c>
      <c r="G434" t="s">
        <v>8686</v>
      </c>
      <c r="H434" t="s">
        <v>8687</v>
      </c>
      <c r="I434">
        <v>112295</v>
      </c>
      <c r="J434" t="s">
        <v>8168</v>
      </c>
      <c r="K434" t="s">
        <v>43</v>
      </c>
      <c r="L434" t="s">
        <v>6</v>
      </c>
      <c r="M434" t="s">
        <v>8688</v>
      </c>
      <c r="S434">
        <v>1288.78</v>
      </c>
      <c r="T434">
        <v>6378.06</v>
      </c>
      <c r="U434">
        <v>4.9489000000000001</v>
      </c>
      <c r="V434">
        <v>99.14</v>
      </c>
      <c r="W434">
        <v>163.54000000000002</v>
      </c>
      <c r="X434" s="83" t="str">
        <f t="shared" si="12"/>
        <v>2116 - CHV DALLAS/FT W</v>
      </c>
      <c r="Y434" s="83">
        <f t="shared" si="13"/>
        <v>39</v>
      </c>
    </row>
    <row r="435" spans="1:25" x14ac:dyDescent="0.25">
      <c r="A435" t="s">
        <v>7</v>
      </c>
      <c r="B435" t="s">
        <v>8651</v>
      </c>
      <c r="C435" t="s">
        <v>8683</v>
      </c>
      <c r="D435" t="s">
        <v>8684</v>
      </c>
      <c r="E435" t="s">
        <v>8685</v>
      </c>
      <c r="F435">
        <v>21161161</v>
      </c>
      <c r="G435" t="s">
        <v>8686</v>
      </c>
      <c r="H435" t="s">
        <v>8687</v>
      </c>
      <c r="I435">
        <v>112295</v>
      </c>
      <c r="J435" t="s">
        <v>8168</v>
      </c>
      <c r="K435" t="s">
        <v>43</v>
      </c>
      <c r="L435" t="s">
        <v>6</v>
      </c>
      <c r="M435" t="s">
        <v>8689</v>
      </c>
      <c r="O435">
        <v>-131.25</v>
      </c>
      <c r="S435">
        <v>367.09</v>
      </c>
      <c r="T435">
        <v>-35.46</v>
      </c>
      <c r="U435">
        <v>-9.6600000000000005E-2</v>
      </c>
      <c r="V435">
        <v>91.77</v>
      </c>
      <c r="X435" s="83" t="str">
        <f t="shared" si="12"/>
        <v>2116 - CHV DALLAS/FT W</v>
      </c>
      <c r="Y435" s="83">
        <f t="shared" si="13"/>
        <v>0</v>
      </c>
    </row>
    <row r="436" spans="1:25" x14ac:dyDescent="0.25">
      <c r="A436" t="s">
        <v>7</v>
      </c>
      <c r="B436" t="s">
        <v>8651</v>
      </c>
      <c r="C436" t="s">
        <v>8683</v>
      </c>
      <c r="D436" t="s">
        <v>8684</v>
      </c>
      <c r="E436" t="s">
        <v>8685</v>
      </c>
      <c r="F436">
        <v>21161161</v>
      </c>
      <c r="G436" t="s">
        <v>8686</v>
      </c>
      <c r="H436" t="s">
        <v>8687</v>
      </c>
      <c r="I436">
        <v>112295</v>
      </c>
      <c r="J436" t="s">
        <v>8168</v>
      </c>
      <c r="K436" t="s">
        <v>43</v>
      </c>
      <c r="L436" t="s">
        <v>6</v>
      </c>
      <c r="M436" t="s">
        <v>8690</v>
      </c>
      <c r="N436">
        <v>1445.16</v>
      </c>
      <c r="O436">
        <v>540</v>
      </c>
      <c r="P436">
        <v>0.37369999999999998</v>
      </c>
      <c r="Q436">
        <v>240.86</v>
      </c>
      <c r="R436">
        <v>270</v>
      </c>
      <c r="S436">
        <v>8551.17</v>
      </c>
      <c r="T436">
        <v>12762.6</v>
      </c>
      <c r="U436">
        <v>1.4924999999999999</v>
      </c>
      <c r="V436">
        <v>219.26</v>
      </c>
      <c r="W436">
        <v>311.28292682926832</v>
      </c>
      <c r="X436" s="83" t="str">
        <f t="shared" si="12"/>
        <v>2116 - CHV DALLAS/FT W</v>
      </c>
      <c r="Y436" s="83">
        <f t="shared" si="13"/>
        <v>41</v>
      </c>
    </row>
    <row r="437" spans="1:25" x14ac:dyDescent="0.25">
      <c r="A437" t="s">
        <v>7</v>
      </c>
      <c r="B437" t="s">
        <v>8651</v>
      </c>
      <c r="C437" t="s">
        <v>8683</v>
      </c>
      <c r="D437" t="s">
        <v>8684</v>
      </c>
      <c r="E437" t="s">
        <v>8685</v>
      </c>
      <c r="F437">
        <v>21161161</v>
      </c>
      <c r="G437" t="s">
        <v>8686</v>
      </c>
      <c r="H437" t="s">
        <v>8687</v>
      </c>
      <c r="I437">
        <v>112295</v>
      </c>
      <c r="J437" t="s">
        <v>8168</v>
      </c>
      <c r="K437" t="s">
        <v>43</v>
      </c>
      <c r="L437" t="s">
        <v>6</v>
      </c>
      <c r="M437" t="s">
        <v>8691</v>
      </c>
      <c r="S437">
        <v>842.72</v>
      </c>
      <c r="T437">
        <v>847.77</v>
      </c>
      <c r="U437">
        <v>1.006</v>
      </c>
      <c r="V437">
        <v>20.55</v>
      </c>
      <c r="W437">
        <v>38.534999999999997</v>
      </c>
      <c r="X437" s="83" t="str">
        <f t="shared" si="12"/>
        <v>2116 - CHV DALLAS/FT W</v>
      </c>
      <c r="Y437" s="83">
        <f t="shared" si="13"/>
        <v>22</v>
      </c>
    </row>
    <row r="438" spans="1:25" x14ac:dyDescent="0.25">
      <c r="A438" t="s">
        <v>7</v>
      </c>
      <c r="B438" t="s">
        <v>8651</v>
      </c>
      <c r="C438" t="s">
        <v>8683</v>
      </c>
      <c r="D438" t="s">
        <v>8684</v>
      </c>
      <c r="E438" t="s">
        <v>8685</v>
      </c>
      <c r="F438">
        <v>21161161</v>
      </c>
      <c r="G438" t="s">
        <v>8686</v>
      </c>
      <c r="H438" t="s">
        <v>8687</v>
      </c>
      <c r="I438">
        <v>112295</v>
      </c>
      <c r="J438" t="s">
        <v>8168</v>
      </c>
      <c r="K438" t="s">
        <v>43</v>
      </c>
      <c r="L438" t="s">
        <v>6</v>
      </c>
      <c r="M438" t="s">
        <v>8667</v>
      </c>
      <c r="N438">
        <v>18620.82</v>
      </c>
      <c r="O438">
        <v>6680.13</v>
      </c>
      <c r="P438">
        <v>0.35870000000000002</v>
      </c>
      <c r="Q438">
        <v>689.66</v>
      </c>
      <c r="R438">
        <v>215.48806451612904</v>
      </c>
      <c r="S438">
        <v>148339.12</v>
      </c>
      <c r="T438">
        <v>169311.44</v>
      </c>
      <c r="U438">
        <v>1.1414</v>
      </c>
      <c r="V438">
        <v>686.76</v>
      </c>
      <c r="W438">
        <v>769.59745454545453</v>
      </c>
      <c r="X438" s="83" t="str">
        <f t="shared" si="12"/>
        <v>2116 - CHV DALLAS/FT W</v>
      </c>
      <c r="Y438" s="83">
        <f t="shared" si="13"/>
        <v>220</v>
      </c>
    </row>
    <row r="439" spans="1:25" x14ac:dyDescent="0.25">
      <c r="A439" t="s">
        <v>7</v>
      </c>
      <c r="B439" t="s">
        <v>8651</v>
      </c>
      <c r="C439" t="s">
        <v>8683</v>
      </c>
      <c r="D439" t="s">
        <v>8684</v>
      </c>
      <c r="E439" t="s">
        <v>8685</v>
      </c>
      <c r="F439">
        <v>21161161</v>
      </c>
      <c r="G439" t="s">
        <v>8686</v>
      </c>
      <c r="H439" t="s">
        <v>8687</v>
      </c>
      <c r="I439">
        <v>112295</v>
      </c>
      <c r="J439" t="s">
        <v>8168</v>
      </c>
      <c r="K439" t="s">
        <v>43</v>
      </c>
      <c r="L439" t="s">
        <v>6</v>
      </c>
      <c r="M439" t="s">
        <v>8668</v>
      </c>
      <c r="N439">
        <v>6400.08</v>
      </c>
      <c r="O439">
        <v>4357.71</v>
      </c>
      <c r="P439">
        <v>0.68089999999999995</v>
      </c>
      <c r="Q439">
        <v>177.78</v>
      </c>
      <c r="R439">
        <v>88.932857142857145</v>
      </c>
      <c r="S439">
        <v>46964.6</v>
      </c>
      <c r="T439">
        <v>45876.17</v>
      </c>
      <c r="U439">
        <v>0.9768</v>
      </c>
      <c r="V439">
        <v>159.19999999999999</v>
      </c>
      <c r="W439">
        <v>147.98764516129032</v>
      </c>
      <c r="X439" s="83" t="str">
        <f t="shared" si="12"/>
        <v>2116 - CHV DALLAS/FT W</v>
      </c>
      <c r="Y439" s="83">
        <f t="shared" si="13"/>
        <v>310</v>
      </c>
    </row>
    <row r="440" spans="1:25" x14ac:dyDescent="0.25">
      <c r="A440" t="s">
        <v>7</v>
      </c>
      <c r="B440" t="s">
        <v>8651</v>
      </c>
      <c r="C440" t="s">
        <v>8683</v>
      </c>
      <c r="D440" t="s">
        <v>8684</v>
      </c>
      <c r="E440" t="s">
        <v>8685</v>
      </c>
      <c r="F440">
        <v>21161161</v>
      </c>
      <c r="G440" t="s">
        <v>8686</v>
      </c>
      <c r="H440" t="s">
        <v>8687</v>
      </c>
      <c r="I440">
        <v>112295</v>
      </c>
      <c r="J440" t="s">
        <v>8168</v>
      </c>
      <c r="K440" t="s">
        <v>43</v>
      </c>
      <c r="L440" t="s">
        <v>6</v>
      </c>
      <c r="M440" t="s">
        <v>8669</v>
      </c>
      <c r="N440">
        <v>1772.98</v>
      </c>
      <c r="O440">
        <v>30.05</v>
      </c>
      <c r="P440">
        <v>1.6899999999999998E-2</v>
      </c>
      <c r="Q440">
        <v>161.18</v>
      </c>
      <c r="R440">
        <v>4.2928571428571427</v>
      </c>
      <c r="S440">
        <v>13726.76</v>
      </c>
      <c r="T440">
        <v>578.57000000000005</v>
      </c>
      <c r="U440">
        <v>4.2099999999999999E-2</v>
      </c>
      <c r="V440">
        <v>100.2</v>
      </c>
      <c r="W440">
        <v>10.331607142857143</v>
      </c>
      <c r="X440" s="83" t="str">
        <f t="shared" si="12"/>
        <v>2116 - CHV DALLAS/FT W</v>
      </c>
      <c r="Y440" s="83">
        <f t="shared" si="13"/>
        <v>56.000000000000007</v>
      </c>
    </row>
    <row r="441" spans="1:25" x14ac:dyDescent="0.25">
      <c r="A441" t="s">
        <v>7</v>
      </c>
      <c r="B441" t="s">
        <v>8651</v>
      </c>
      <c r="C441" t="s">
        <v>8683</v>
      </c>
      <c r="D441" t="s">
        <v>8684</v>
      </c>
      <c r="E441" t="s">
        <v>8685</v>
      </c>
      <c r="F441">
        <v>21161161</v>
      </c>
      <c r="G441" t="s">
        <v>8686</v>
      </c>
      <c r="H441" t="s">
        <v>8687</v>
      </c>
      <c r="I441">
        <v>112295</v>
      </c>
      <c r="J441" t="s">
        <v>8168</v>
      </c>
      <c r="K441" t="s">
        <v>43</v>
      </c>
      <c r="L441" t="s">
        <v>6</v>
      </c>
      <c r="M441" t="s">
        <v>8670</v>
      </c>
      <c r="N441">
        <v>27529.32</v>
      </c>
      <c r="O441">
        <v>10160.85</v>
      </c>
      <c r="P441">
        <v>0.36909999999999998</v>
      </c>
      <c r="Q441">
        <v>705.88</v>
      </c>
      <c r="R441">
        <v>191.71415094339622</v>
      </c>
      <c r="S441">
        <v>239837.75</v>
      </c>
      <c r="T441">
        <v>86835.99</v>
      </c>
      <c r="U441">
        <v>0.36209999999999998</v>
      </c>
      <c r="V441">
        <v>671.81</v>
      </c>
      <c r="W441">
        <v>283.77774509803925</v>
      </c>
      <c r="X441" s="83" t="str">
        <f t="shared" si="12"/>
        <v>2116 - CHV DALLAS/FT W</v>
      </c>
      <c r="Y441" s="83">
        <f t="shared" si="13"/>
        <v>306</v>
      </c>
    </row>
    <row r="442" spans="1:25" x14ac:dyDescent="0.25">
      <c r="A442" t="s">
        <v>7</v>
      </c>
      <c r="B442" t="s">
        <v>8651</v>
      </c>
      <c r="C442" t="s">
        <v>8683</v>
      </c>
      <c r="D442" t="s">
        <v>8684</v>
      </c>
      <c r="E442" t="s">
        <v>8685</v>
      </c>
      <c r="F442">
        <v>21161161</v>
      </c>
      <c r="G442" t="s">
        <v>8686</v>
      </c>
      <c r="H442" t="s">
        <v>8687</v>
      </c>
      <c r="I442">
        <v>112295</v>
      </c>
      <c r="J442" t="s">
        <v>8168</v>
      </c>
      <c r="K442" t="s">
        <v>43</v>
      </c>
      <c r="L442" t="s">
        <v>6</v>
      </c>
      <c r="M442" t="s">
        <v>8671</v>
      </c>
      <c r="N442">
        <v>68439.56</v>
      </c>
      <c r="O442">
        <v>29833.94</v>
      </c>
      <c r="P442">
        <v>0.43590000000000001</v>
      </c>
      <c r="Q442">
        <v>560.98</v>
      </c>
      <c r="R442">
        <v>372.92424999999997</v>
      </c>
      <c r="S442">
        <v>489219.56</v>
      </c>
      <c r="T442">
        <v>427075.93</v>
      </c>
      <c r="U442">
        <v>0.873</v>
      </c>
      <c r="V442">
        <v>546.61</v>
      </c>
      <c r="W442">
        <v>473.47664079822613</v>
      </c>
      <c r="X442" s="83" t="str">
        <f t="shared" si="12"/>
        <v>2116 - CHV DALLAS/FT W</v>
      </c>
      <c r="Y442" s="83">
        <f t="shared" si="13"/>
        <v>902</v>
      </c>
    </row>
    <row r="443" spans="1:25" x14ac:dyDescent="0.25">
      <c r="A443" t="s">
        <v>7</v>
      </c>
      <c r="B443" t="s">
        <v>8651</v>
      </c>
      <c r="C443" t="s">
        <v>8683</v>
      </c>
      <c r="D443" t="s">
        <v>8684</v>
      </c>
      <c r="E443" t="s">
        <v>8685</v>
      </c>
      <c r="F443">
        <v>21161161</v>
      </c>
      <c r="G443" t="s">
        <v>8686</v>
      </c>
      <c r="H443" t="s">
        <v>8687</v>
      </c>
      <c r="I443">
        <v>112295</v>
      </c>
      <c r="J443" t="s">
        <v>8168</v>
      </c>
      <c r="K443" t="s">
        <v>43</v>
      </c>
      <c r="L443" t="s">
        <v>6</v>
      </c>
      <c r="M443" t="s">
        <v>8672</v>
      </c>
      <c r="N443">
        <v>20853.18</v>
      </c>
      <c r="O443">
        <v>7398.8</v>
      </c>
      <c r="P443">
        <v>0.3548</v>
      </c>
      <c r="Q443">
        <v>453.33</v>
      </c>
      <c r="R443">
        <v>231.21250000000001</v>
      </c>
      <c r="S443">
        <v>120941.66</v>
      </c>
      <c r="T443">
        <v>90223.62</v>
      </c>
      <c r="U443">
        <v>0.746</v>
      </c>
      <c r="V443">
        <v>430.4</v>
      </c>
      <c r="W443">
        <v>334.16155555555554</v>
      </c>
      <c r="X443" s="83" t="str">
        <f t="shared" si="12"/>
        <v>2116 - CHV DALLAS/FT W</v>
      </c>
      <c r="Y443" s="83">
        <f t="shared" si="13"/>
        <v>270</v>
      </c>
    </row>
    <row r="444" spans="1:25" x14ac:dyDescent="0.25">
      <c r="A444" t="s">
        <v>7</v>
      </c>
      <c r="B444" t="s">
        <v>8651</v>
      </c>
      <c r="C444" t="s">
        <v>8683</v>
      </c>
      <c r="D444" t="s">
        <v>8684</v>
      </c>
      <c r="E444" t="s">
        <v>8685</v>
      </c>
      <c r="F444">
        <v>21161161</v>
      </c>
      <c r="G444" t="s">
        <v>8686</v>
      </c>
      <c r="H444" t="s">
        <v>8687</v>
      </c>
      <c r="I444">
        <v>112295</v>
      </c>
      <c r="J444" t="s">
        <v>8168</v>
      </c>
      <c r="K444" t="s">
        <v>43</v>
      </c>
      <c r="L444" t="s">
        <v>6</v>
      </c>
      <c r="M444" t="s">
        <v>8673</v>
      </c>
      <c r="N444">
        <v>31749.75</v>
      </c>
      <c r="O444">
        <v>9313.52</v>
      </c>
      <c r="P444">
        <v>0.29330000000000001</v>
      </c>
      <c r="Q444">
        <v>423.33</v>
      </c>
      <c r="R444">
        <v>169.33672727272727</v>
      </c>
      <c r="S444">
        <v>219742.17</v>
      </c>
      <c r="T444">
        <v>94239.94</v>
      </c>
      <c r="U444">
        <v>0.4289</v>
      </c>
      <c r="V444">
        <v>393.8</v>
      </c>
      <c r="W444">
        <v>205.3157734204793</v>
      </c>
      <c r="X444" s="83" t="str">
        <f t="shared" si="12"/>
        <v>2116 - CHV DALLAS/FT W</v>
      </c>
      <c r="Y444" s="83">
        <f t="shared" si="13"/>
        <v>459</v>
      </c>
    </row>
    <row r="445" spans="1:25" x14ac:dyDescent="0.25">
      <c r="A445" t="s">
        <v>7</v>
      </c>
      <c r="B445" t="s">
        <v>8651</v>
      </c>
      <c r="C445" t="s">
        <v>8683</v>
      </c>
      <c r="D445" t="s">
        <v>8684</v>
      </c>
      <c r="E445" t="s">
        <v>8685</v>
      </c>
      <c r="F445">
        <v>21161161</v>
      </c>
      <c r="G445" t="s">
        <v>8686</v>
      </c>
      <c r="H445" t="s">
        <v>8687</v>
      </c>
      <c r="I445">
        <v>112295</v>
      </c>
      <c r="J445" t="s">
        <v>8168</v>
      </c>
      <c r="K445" t="s">
        <v>43</v>
      </c>
      <c r="L445" t="s">
        <v>6</v>
      </c>
      <c r="M445" t="s">
        <v>8674</v>
      </c>
      <c r="N445">
        <v>8046</v>
      </c>
      <c r="O445">
        <v>1569.53</v>
      </c>
      <c r="P445">
        <v>0.1951</v>
      </c>
      <c r="Q445">
        <v>321.83999999999997</v>
      </c>
      <c r="R445">
        <v>224.21857142857144</v>
      </c>
      <c r="S445">
        <v>44657.09</v>
      </c>
      <c r="T445">
        <v>30705.4</v>
      </c>
      <c r="U445">
        <v>0.68759999999999999</v>
      </c>
      <c r="V445">
        <v>232.59</v>
      </c>
      <c r="W445">
        <v>160.76125654450263</v>
      </c>
      <c r="X445" s="83" t="str">
        <f t="shared" si="12"/>
        <v>2116 - CHV DALLAS/FT W</v>
      </c>
      <c r="Y445" s="83">
        <f t="shared" si="13"/>
        <v>191</v>
      </c>
    </row>
    <row r="446" spans="1:25" x14ac:dyDescent="0.25">
      <c r="A446" t="s">
        <v>7</v>
      </c>
      <c r="B446" t="s">
        <v>8651</v>
      </c>
      <c r="C446" t="s">
        <v>8683</v>
      </c>
      <c r="D446" t="s">
        <v>8684</v>
      </c>
      <c r="E446" t="s">
        <v>8685</v>
      </c>
      <c r="F446">
        <v>21161161</v>
      </c>
      <c r="G446" t="s">
        <v>8686</v>
      </c>
      <c r="H446" t="s">
        <v>8687</v>
      </c>
      <c r="I446">
        <v>112295</v>
      </c>
      <c r="J446" t="s">
        <v>8168</v>
      </c>
      <c r="K446" t="s">
        <v>43</v>
      </c>
      <c r="L446" t="s">
        <v>6</v>
      </c>
      <c r="M446" t="s">
        <v>8675</v>
      </c>
      <c r="N446">
        <v>584.96</v>
      </c>
      <c r="O446">
        <v>12.64</v>
      </c>
      <c r="P446">
        <v>2.1600000000000001E-2</v>
      </c>
      <c r="Q446">
        <v>73.12</v>
      </c>
      <c r="R446">
        <v>1.58</v>
      </c>
      <c r="S446">
        <v>5006.59</v>
      </c>
      <c r="T446">
        <v>8064.31</v>
      </c>
      <c r="U446">
        <v>1.6107</v>
      </c>
      <c r="V446">
        <v>79.47</v>
      </c>
      <c r="W446">
        <v>124.0663076923077</v>
      </c>
      <c r="X446" s="83" t="str">
        <f t="shared" si="12"/>
        <v>2116 - CHV DALLAS/FT W</v>
      </c>
      <c r="Y446" s="83">
        <f t="shared" si="13"/>
        <v>65</v>
      </c>
    </row>
    <row r="447" spans="1:25" x14ac:dyDescent="0.25">
      <c r="A447" t="s">
        <v>7</v>
      </c>
      <c r="B447" t="s">
        <v>8651</v>
      </c>
      <c r="C447" t="s">
        <v>8683</v>
      </c>
      <c r="D447" t="s">
        <v>8684</v>
      </c>
      <c r="E447" t="s">
        <v>8685</v>
      </c>
      <c r="F447">
        <v>21161161</v>
      </c>
      <c r="G447" t="s">
        <v>8686</v>
      </c>
      <c r="H447" t="s">
        <v>8687</v>
      </c>
      <c r="I447">
        <v>112311</v>
      </c>
      <c r="J447" t="s">
        <v>8188</v>
      </c>
      <c r="K447" t="s">
        <v>8190</v>
      </c>
      <c r="L447" t="s">
        <v>6</v>
      </c>
      <c r="M447" t="s">
        <v>8657</v>
      </c>
      <c r="N447">
        <v>0</v>
      </c>
      <c r="O447">
        <v>549.9</v>
      </c>
      <c r="S447">
        <v>5364.06</v>
      </c>
      <c r="T447">
        <v>7356.35</v>
      </c>
      <c r="U447">
        <v>1.3714</v>
      </c>
      <c r="V447">
        <v>157.77000000000001</v>
      </c>
      <c r="W447">
        <v>334.37954545454545</v>
      </c>
      <c r="X447" s="83" t="str">
        <f t="shared" si="12"/>
        <v>2116 - CHV DALLAS/FT W</v>
      </c>
      <c r="Y447" s="83">
        <f t="shared" si="13"/>
        <v>22</v>
      </c>
    </row>
    <row r="448" spans="1:25" x14ac:dyDescent="0.25">
      <c r="A448" t="s">
        <v>7</v>
      </c>
      <c r="B448" t="s">
        <v>8651</v>
      </c>
      <c r="C448" t="s">
        <v>8683</v>
      </c>
      <c r="D448" t="s">
        <v>8684</v>
      </c>
      <c r="E448" t="s">
        <v>8685</v>
      </c>
      <c r="F448">
        <v>21161161</v>
      </c>
      <c r="G448" t="s">
        <v>8686</v>
      </c>
      <c r="H448" t="s">
        <v>8687</v>
      </c>
      <c r="I448">
        <v>112311</v>
      </c>
      <c r="J448" t="s">
        <v>8188</v>
      </c>
      <c r="K448" t="s">
        <v>8190</v>
      </c>
      <c r="L448" t="s">
        <v>6</v>
      </c>
      <c r="M448" t="s">
        <v>8658</v>
      </c>
      <c r="N448">
        <v>6923.16</v>
      </c>
      <c r="O448">
        <v>2775</v>
      </c>
      <c r="P448">
        <v>0.40079999999999999</v>
      </c>
      <c r="Q448">
        <v>384.62</v>
      </c>
      <c r="R448">
        <v>115.625</v>
      </c>
      <c r="S448">
        <v>45199</v>
      </c>
      <c r="T448">
        <v>30740.51</v>
      </c>
      <c r="U448">
        <v>0.68010000000000004</v>
      </c>
      <c r="V448">
        <v>364.51</v>
      </c>
      <c r="W448">
        <v>365.95845238095234</v>
      </c>
      <c r="X448" s="83" t="str">
        <f t="shared" si="12"/>
        <v>2116 - CHV DALLAS/FT W</v>
      </c>
      <c r="Y448" s="83">
        <f t="shared" si="13"/>
        <v>84</v>
      </c>
    </row>
    <row r="449" spans="1:25" x14ac:dyDescent="0.25">
      <c r="A449" t="s">
        <v>7</v>
      </c>
      <c r="B449" t="s">
        <v>8651</v>
      </c>
      <c r="C449" t="s">
        <v>8683</v>
      </c>
      <c r="D449" t="s">
        <v>8684</v>
      </c>
      <c r="E449" t="s">
        <v>8685</v>
      </c>
      <c r="F449">
        <v>21161161</v>
      </c>
      <c r="G449" t="s">
        <v>8686</v>
      </c>
      <c r="H449" t="s">
        <v>8687</v>
      </c>
      <c r="I449">
        <v>112311</v>
      </c>
      <c r="J449" t="s">
        <v>8188</v>
      </c>
      <c r="K449" t="s">
        <v>8190</v>
      </c>
      <c r="L449" t="s">
        <v>6</v>
      </c>
      <c r="M449" t="s">
        <v>8659</v>
      </c>
      <c r="N449">
        <v>3720.96</v>
      </c>
      <c r="O449">
        <v>129.33000000000001</v>
      </c>
      <c r="P449">
        <v>3.4799999999999998E-2</v>
      </c>
      <c r="Q449">
        <v>465.12</v>
      </c>
      <c r="R449">
        <v>21.555000000000003</v>
      </c>
      <c r="S449">
        <v>14118.05</v>
      </c>
      <c r="T449">
        <v>6222.06</v>
      </c>
      <c r="U449">
        <v>0.44069999999999998</v>
      </c>
      <c r="V449">
        <v>415.24</v>
      </c>
      <c r="W449">
        <v>124.44120000000001</v>
      </c>
      <c r="X449" s="83" t="str">
        <f t="shared" si="12"/>
        <v>2116 - CHV DALLAS/FT W</v>
      </c>
      <c r="Y449" s="83">
        <f t="shared" si="13"/>
        <v>50</v>
      </c>
    </row>
    <row r="450" spans="1:25" x14ac:dyDescent="0.25">
      <c r="A450" t="s">
        <v>7</v>
      </c>
      <c r="B450" t="s">
        <v>8651</v>
      </c>
      <c r="C450" t="s">
        <v>8683</v>
      </c>
      <c r="D450" t="s">
        <v>8684</v>
      </c>
      <c r="E450" t="s">
        <v>8685</v>
      </c>
      <c r="F450">
        <v>21161161</v>
      </c>
      <c r="G450" t="s">
        <v>8686</v>
      </c>
      <c r="H450" t="s">
        <v>8687</v>
      </c>
      <c r="I450">
        <v>112311</v>
      </c>
      <c r="J450" t="s">
        <v>8188</v>
      </c>
      <c r="K450" t="s">
        <v>8190</v>
      </c>
      <c r="L450" t="s">
        <v>6</v>
      </c>
      <c r="M450" t="s">
        <v>8660</v>
      </c>
      <c r="N450">
        <v>25.97</v>
      </c>
      <c r="Q450">
        <v>25.97</v>
      </c>
      <c r="S450">
        <v>366.56</v>
      </c>
      <c r="T450">
        <v>772.84</v>
      </c>
      <c r="U450">
        <v>2.1084000000000001</v>
      </c>
      <c r="V450">
        <v>16.66</v>
      </c>
      <c r="W450">
        <v>40.675789473684212</v>
      </c>
      <c r="X450" s="83" t="str">
        <f t="shared" si="12"/>
        <v>2116 - CHV DALLAS/FT W</v>
      </c>
      <c r="Y450" s="83">
        <f t="shared" si="13"/>
        <v>19</v>
      </c>
    </row>
    <row r="451" spans="1:25" x14ac:dyDescent="0.25">
      <c r="A451" t="s">
        <v>7</v>
      </c>
      <c r="B451" t="s">
        <v>8651</v>
      </c>
      <c r="C451" t="s">
        <v>8683</v>
      </c>
      <c r="D451" t="s">
        <v>8684</v>
      </c>
      <c r="E451" t="s">
        <v>8685</v>
      </c>
      <c r="F451">
        <v>21161161</v>
      </c>
      <c r="G451" t="s">
        <v>8686</v>
      </c>
      <c r="H451" t="s">
        <v>8687</v>
      </c>
      <c r="I451">
        <v>112311</v>
      </c>
      <c r="J451" t="s">
        <v>8188</v>
      </c>
      <c r="K451" t="s">
        <v>8190</v>
      </c>
      <c r="L451" t="s">
        <v>6</v>
      </c>
      <c r="M451" t="s">
        <v>8661</v>
      </c>
      <c r="N451">
        <v>275</v>
      </c>
      <c r="O451">
        <v>300</v>
      </c>
      <c r="P451">
        <v>1.0909</v>
      </c>
      <c r="Q451">
        <v>25</v>
      </c>
      <c r="R451">
        <v>23.076923076923077</v>
      </c>
      <c r="S451">
        <v>1183.81</v>
      </c>
      <c r="T451">
        <v>301.76</v>
      </c>
      <c r="U451">
        <v>0.25490000000000002</v>
      </c>
      <c r="V451">
        <v>30.35</v>
      </c>
      <c r="W451">
        <v>7.1847619047619045</v>
      </c>
      <c r="X451" s="83" t="str">
        <f t="shared" ref="X451:X514" si="14">CONCATENATE(C451," - ",D451)</f>
        <v>2116 - CHV DALLAS/FT W</v>
      </c>
      <c r="Y451" s="83">
        <f t="shared" ref="Y451:Y514" si="15">IFERROR((IF($S451=0,0,$T451/$W451)),0)</f>
        <v>42</v>
      </c>
    </row>
    <row r="452" spans="1:25" x14ac:dyDescent="0.25">
      <c r="A452" t="s">
        <v>7</v>
      </c>
      <c r="B452" t="s">
        <v>8651</v>
      </c>
      <c r="C452" t="s">
        <v>8683</v>
      </c>
      <c r="D452" t="s">
        <v>8684</v>
      </c>
      <c r="E452" t="s">
        <v>8685</v>
      </c>
      <c r="F452">
        <v>21161161</v>
      </c>
      <c r="G452" t="s">
        <v>8686</v>
      </c>
      <c r="H452" t="s">
        <v>8687</v>
      </c>
      <c r="I452">
        <v>112311</v>
      </c>
      <c r="J452" t="s">
        <v>8188</v>
      </c>
      <c r="K452" t="s">
        <v>8190</v>
      </c>
      <c r="L452" t="s">
        <v>6</v>
      </c>
      <c r="M452" t="s">
        <v>8662</v>
      </c>
      <c r="N452">
        <v>316.64999999999998</v>
      </c>
      <c r="O452">
        <v>195</v>
      </c>
      <c r="P452">
        <v>0.61580000000000001</v>
      </c>
      <c r="Q452">
        <v>63.33</v>
      </c>
      <c r="R452">
        <v>195</v>
      </c>
      <c r="S452">
        <v>4537.3900000000003</v>
      </c>
      <c r="T452">
        <v>1849.36</v>
      </c>
      <c r="U452">
        <v>0.40760000000000002</v>
      </c>
      <c r="V452">
        <v>137.5</v>
      </c>
      <c r="W452">
        <v>52.838857142857137</v>
      </c>
      <c r="X452" s="83" t="str">
        <f t="shared" si="14"/>
        <v>2116 - CHV DALLAS/FT W</v>
      </c>
      <c r="Y452" s="83">
        <f t="shared" si="15"/>
        <v>35</v>
      </c>
    </row>
    <row r="453" spans="1:25" x14ac:dyDescent="0.25">
      <c r="A453" t="s">
        <v>7</v>
      </c>
      <c r="B453" t="s">
        <v>8651</v>
      </c>
      <c r="C453" t="s">
        <v>8683</v>
      </c>
      <c r="D453" t="s">
        <v>8684</v>
      </c>
      <c r="E453" t="s">
        <v>8685</v>
      </c>
      <c r="F453">
        <v>21161161</v>
      </c>
      <c r="G453" t="s">
        <v>8686</v>
      </c>
      <c r="H453" t="s">
        <v>8687</v>
      </c>
      <c r="I453">
        <v>112311</v>
      </c>
      <c r="J453" t="s">
        <v>8188</v>
      </c>
      <c r="K453" t="s">
        <v>8190</v>
      </c>
      <c r="L453" t="s">
        <v>6</v>
      </c>
      <c r="M453" t="s">
        <v>8663</v>
      </c>
      <c r="O453">
        <v>2.58</v>
      </c>
      <c r="R453">
        <v>2.58</v>
      </c>
      <c r="S453">
        <v>527.35</v>
      </c>
      <c r="T453">
        <v>531.61</v>
      </c>
      <c r="U453">
        <v>1.0081</v>
      </c>
      <c r="V453">
        <v>31.02</v>
      </c>
      <c r="W453">
        <v>75.944285714285712</v>
      </c>
      <c r="X453" s="83" t="str">
        <f t="shared" si="14"/>
        <v>2116 - CHV DALLAS/FT W</v>
      </c>
      <c r="Y453" s="83">
        <f t="shared" si="15"/>
        <v>7</v>
      </c>
    </row>
    <row r="454" spans="1:25" x14ac:dyDescent="0.25">
      <c r="A454" t="s">
        <v>7</v>
      </c>
      <c r="B454" t="s">
        <v>8651</v>
      </c>
      <c r="C454" t="s">
        <v>8683</v>
      </c>
      <c r="D454" t="s">
        <v>8684</v>
      </c>
      <c r="E454" t="s">
        <v>8685</v>
      </c>
      <c r="F454">
        <v>21161161</v>
      </c>
      <c r="G454" t="s">
        <v>8686</v>
      </c>
      <c r="H454" t="s">
        <v>8687</v>
      </c>
      <c r="I454">
        <v>112311</v>
      </c>
      <c r="J454" t="s">
        <v>8188</v>
      </c>
      <c r="K454" t="s">
        <v>8190</v>
      </c>
      <c r="L454" t="s">
        <v>6</v>
      </c>
      <c r="M454" t="s">
        <v>8664</v>
      </c>
      <c r="N454">
        <v>2869.68</v>
      </c>
      <c r="O454">
        <v>2133.87</v>
      </c>
      <c r="P454">
        <v>0.74360000000000004</v>
      </c>
      <c r="Q454">
        <v>86.96</v>
      </c>
      <c r="R454">
        <v>112.30894736842104</v>
      </c>
      <c r="S454">
        <v>16554.419999999998</v>
      </c>
      <c r="T454">
        <v>4467.82</v>
      </c>
      <c r="U454">
        <v>0.26989999999999997</v>
      </c>
      <c r="V454">
        <v>88.06</v>
      </c>
      <c r="W454">
        <v>29.785466666666665</v>
      </c>
      <c r="X454" s="83" t="str">
        <f t="shared" si="14"/>
        <v>2116 - CHV DALLAS/FT W</v>
      </c>
      <c r="Y454" s="83">
        <f t="shared" si="15"/>
        <v>150</v>
      </c>
    </row>
    <row r="455" spans="1:25" x14ac:dyDescent="0.25">
      <c r="A455" t="s">
        <v>7</v>
      </c>
      <c r="B455" t="s">
        <v>8651</v>
      </c>
      <c r="C455" t="s">
        <v>8683</v>
      </c>
      <c r="D455" t="s">
        <v>8684</v>
      </c>
      <c r="E455" t="s">
        <v>8685</v>
      </c>
      <c r="F455">
        <v>21161161</v>
      </c>
      <c r="G455" t="s">
        <v>8686</v>
      </c>
      <c r="H455" t="s">
        <v>8687</v>
      </c>
      <c r="I455">
        <v>112311</v>
      </c>
      <c r="J455" t="s">
        <v>8188</v>
      </c>
      <c r="K455" t="s">
        <v>8190</v>
      </c>
      <c r="L455" t="s">
        <v>6</v>
      </c>
      <c r="M455" t="s">
        <v>8665</v>
      </c>
      <c r="N455">
        <v>227.28</v>
      </c>
      <c r="O455">
        <v>10.29</v>
      </c>
      <c r="P455">
        <v>4.53E-2</v>
      </c>
      <c r="Q455">
        <v>56.82</v>
      </c>
      <c r="R455">
        <v>5.1449999999999996</v>
      </c>
      <c r="S455">
        <v>1715.35</v>
      </c>
      <c r="T455">
        <v>471.62</v>
      </c>
      <c r="U455">
        <v>0.27489999999999998</v>
      </c>
      <c r="V455">
        <v>49.01</v>
      </c>
      <c r="W455">
        <v>10.967906976744187</v>
      </c>
      <c r="X455" s="83" t="str">
        <f t="shared" si="14"/>
        <v>2116 - CHV DALLAS/FT W</v>
      </c>
      <c r="Y455" s="83">
        <f t="shared" si="15"/>
        <v>43</v>
      </c>
    </row>
    <row r="456" spans="1:25" x14ac:dyDescent="0.25">
      <c r="A456" t="s">
        <v>7</v>
      </c>
      <c r="B456" t="s">
        <v>8651</v>
      </c>
      <c r="C456" t="s">
        <v>8683</v>
      </c>
      <c r="D456" t="s">
        <v>8684</v>
      </c>
      <c r="E456" t="s">
        <v>8685</v>
      </c>
      <c r="F456">
        <v>21161161</v>
      </c>
      <c r="G456" t="s">
        <v>8686</v>
      </c>
      <c r="H456" t="s">
        <v>8687</v>
      </c>
      <c r="I456">
        <v>112311</v>
      </c>
      <c r="J456" t="s">
        <v>8188</v>
      </c>
      <c r="K456" t="s">
        <v>8190</v>
      </c>
      <c r="L456" t="s">
        <v>6</v>
      </c>
      <c r="M456" t="s">
        <v>8666</v>
      </c>
      <c r="N456">
        <v>101.08</v>
      </c>
      <c r="Q456">
        <v>25.27</v>
      </c>
      <c r="S456">
        <v>866.9</v>
      </c>
      <c r="T456">
        <v>712.5</v>
      </c>
      <c r="U456">
        <v>0.82189999999999996</v>
      </c>
      <c r="V456">
        <v>45.63</v>
      </c>
      <c r="W456">
        <v>25.446428571428573</v>
      </c>
      <c r="X456" s="83" t="str">
        <f t="shared" si="14"/>
        <v>2116 - CHV DALLAS/FT W</v>
      </c>
      <c r="Y456" s="83">
        <f t="shared" si="15"/>
        <v>28</v>
      </c>
    </row>
    <row r="457" spans="1:25" x14ac:dyDescent="0.25">
      <c r="A457" t="s">
        <v>7</v>
      </c>
      <c r="B457" t="s">
        <v>8651</v>
      </c>
      <c r="C457" t="s">
        <v>8683</v>
      </c>
      <c r="D457" t="s">
        <v>8684</v>
      </c>
      <c r="E457" t="s">
        <v>8685</v>
      </c>
      <c r="F457">
        <v>21161161</v>
      </c>
      <c r="G457" t="s">
        <v>8686</v>
      </c>
      <c r="H457" t="s">
        <v>8687</v>
      </c>
      <c r="I457">
        <v>112311</v>
      </c>
      <c r="J457" t="s">
        <v>8188</v>
      </c>
      <c r="K457" t="s">
        <v>8190</v>
      </c>
      <c r="L457" t="s">
        <v>6</v>
      </c>
      <c r="M457" t="s">
        <v>8688</v>
      </c>
      <c r="S457">
        <v>488.35</v>
      </c>
      <c r="V457">
        <v>97.67</v>
      </c>
      <c r="X457" s="83" t="str">
        <f t="shared" si="14"/>
        <v>2116 - CHV DALLAS/FT W</v>
      </c>
      <c r="Y457" s="83">
        <f t="shared" si="15"/>
        <v>0</v>
      </c>
    </row>
    <row r="458" spans="1:25" x14ac:dyDescent="0.25">
      <c r="A458" t="s">
        <v>7</v>
      </c>
      <c r="B458" t="s">
        <v>8651</v>
      </c>
      <c r="C458" t="s">
        <v>8683</v>
      </c>
      <c r="D458" t="s">
        <v>8684</v>
      </c>
      <c r="E458" t="s">
        <v>8685</v>
      </c>
      <c r="F458">
        <v>21161161</v>
      </c>
      <c r="G458" t="s">
        <v>8686</v>
      </c>
      <c r="H458" t="s">
        <v>8687</v>
      </c>
      <c r="I458">
        <v>112311</v>
      </c>
      <c r="J458" t="s">
        <v>8188</v>
      </c>
      <c r="K458" t="s">
        <v>8190</v>
      </c>
      <c r="L458" t="s">
        <v>6</v>
      </c>
      <c r="M458" t="s">
        <v>8690</v>
      </c>
      <c r="N458">
        <v>481.72</v>
      </c>
      <c r="O458">
        <v>7.71</v>
      </c>
      <c r="P458">
        <v>1.6E-2</v>
      </c>
      <c r="Q458">
        <v>240.86</v>
      </c>
      <c r="R458">
        <v>3.855</v>
      </c>
      <c r="S458">
        <v>5128.6899999999996</v>
      </c>
      <c r="T458">
        <v>2028.52</v>
      </c>
      <c r="U458">
        <v>0.39550000000000002</v>
      </c>
      <c r="V458">
        <v>213.7</v>
      </c>
      <c r="W458">
        <v>156.04</v>
      </c>
      <c r="X458" s="83" t="str">
        <f t="shared" si="14"/>
        <v>2116 - CHV DALLAS/FT W</v>
      </c>
      <c r="Y458" s="83">
        <f t="shared" si="15"/>
        <v>13</v>
      </c>
    </row>
    <row r="459" spans="1:25" x14ac:dyDescent="0.25">
      <c r="A459" t="s">
        <v>7</v>
      </c>
      <c r="B459" t="s">
        <v>8651</v>
      </c>
      <c r="C459" t="s">
        <v>8683</v>
      </c>
      <c r="D459" t="s">
        <v>8684</v>
      </c>
      <c r="E459" t="s">
        <v>8685</v>
      </c>
      <c r="F459">
        <v>21161161</v>
      </c>
      <c r="G459" t="s">
        <v>8686</v>
      </c>
      <c r="H459" t="s">
        <v>8687</v>
      </c>
      <c r="I459">
        <v>112311</v>
      </c>
      <c r="J459" t="s">
        <v>8188</v>
      </c>
      <c r="K459" t="s">
        <v>8190</v>
      </c>
      <c r="L459" t="s">
        <v>6</v>
      </c>
      <c r="M459" t="s">
        <v>8691</v>
      </c>
      <c r="S459">
        <v>78.989999999999995</v>
      </c>
      <c r="V459">
        <v>26.33</v>
      </c>
      <c r="X459" s="83" t="str">
        <f t="shared" si="14"/>
        <v>2116 - CHV DALLAS/FT W</v>
      </c>
      <c r="Y459" s="83">
        <f t="shared" si="15"/>
        <v>0</v>
      </c>
    </row>
    <row r="460" spans="1:25" x14ac:dyDescent="0.25">
      <c r="A460" t="s">
        <v>7</v>
      </c>
      <c r="B460" t="s">
        <v>8651</v>
      </c>
      <c r="C460" t="s">
        <v>8683</v>
      </c>
      <c r="D460" t="s">
        <v>8684</v>
      </c>
      <c r="E460" t="s">
        <v>8685</v>
      </c>
      <c r="F460">
        <v>21161161</v>
      </c>
      <c r="G460" t="s">
        <v>8686</v>
      </c>
      <c r="H460" t="s">
        <v>8687</v>
      </c>
      <c r="I460">
        <v>112311</v>
      </c>
      <c r="J460" t="s">
        <v>8188</v>
      </c>
      <c r="K460" t="s">
        <v>8190</v>
      </c>
      <c r="L460" t="s">
        <v>6</v>
      </c>
      <c r="M460" t="s">
        <v>8667</v>
      </c>
      <c r="N460">
        <v>4137.96</v>
      </c>
      <c r="O460">
        <v>449.03</v>
      </c>
      <c r="P460">
        <v>0.1085</v>
      </c>
      <c r="Q460">
        <v>689.66</v>
      </c>
      <c r="R460">
        <v>149.67666666666665</v>
      </c>
      <c r="S460">
        <v>37981.410000000003</v>
      </c>
      <c r="T460">
        <v>10937.21</v>
      </c>
      <c r="U460">
        <v>0.28799999999999998</v>
      </c>
      <c r="V460">
        <v>678.24</v>
      </c>
      <c r="W460">
        <v>321.68264705882348</v>
      </c>
      <c r="X460" s="83" t="str">
        <f t="shared" si="14"/>
        <v>2116 - CHV DALLAS/FT W</v>
      </c>
      <c r="Y460" s="83">
        <f t="shared" si="15"/>
        <v>34</v>
      </c>
    </row>
    <row r="461" spans="1:25" x14ac:dyDescent="0.25">
      <c r="A461" t="s">
        <v>7</v>
      </c>
      <c r="B461" t="s">
        <v>8651</v>
      </c>
      <c r="C461" t="s">
        <v>8683</v>
      </c>
      <c r="D461" t="s">
        <v>8684</v>
      </c>
      <c r="E461" t="s">
        <v>8685</v>
      </c>
      <c r="F461">
        <v>21161161</v>
      </c>
      <c r="G461" t="s">
        <v>8686</v>
      </c>
      <c r="H461" t="s">
        <v>8687</v>
      </c>
      <c r="I461">
        <v>112311</v>
      </c>
      <c r="J461" t="s">
        <v>8188</v>
      </c>
      <c r="K461" t="s">
        <v>8190</v>
      </c>
      <c r="L461" t="s">
        <v>6</v>
      </c>
      <c r="M461" t="s">
        <v>8668</v>
      </c>
      <c r="N461">
        <v>3200.04</v>
      </c>
      <c r="O461">
        <v>5066.25</v>
      </c>
      <c r="P461">
        <v>1.5831999999999999</v>
      </c>
      <c r="Q461">
        <v>177.78</v>
      </c>
      <c r="R461">
        <v>1013.25</v>
      </c>
      <c r="S461">
        <v>20269.02</v>
      </c>
      <c r="T461">
        <v>22490.23</v>
      </c>
      <c r="U461">
        <v>1.1095999999999999</v>
      </c>
      <c r="V461">
        <v>158.35</v>
      </c>
      <c r="W461">
        <v>181.37282258064516</v>
      </c>
      <c r="X461" s="83" t="str">
        <f t="shared" si="14"/>
        <v>2116 - CHV DALLAS/FT W</v>
      </c>
      <c r="Y461" s="83">
        <f t="shared" si="15"/>
        <v>124</v>
      </c>
    </row>
    <row r="462" spans="1:25" x14ac:dyDescent="0.25">
      <c r="A462" t="s">
        <v>7</v>
      </c>
      <c r="B462" t="s">
        <v>8651</v>
      </c>
      <c r="C462" t="s">
        <v>8683</v>
      </c>
      <c r="D462" t="s">
        <v>8684</v>
      </c>
      <c r="E462" t="s">
        <v>8685</v>
      </c>
      <c r="F462">
        <v>21161161</v>
      </c>
      <c r="G462" t="s">
        <v>8686</v>
      </c>
      <c r="H462" t="s">
        <v>8687</v>
      </c>
      <c r="I462">
        <v>112311</v>
      </c>
      <c r="J462" t="s">
        <v>8188</v>
      </c>
      <c r="K462" t="s">
        <v>8190</v>
      </c>
      <c r="L462" t="s">
        <v>6</v>
      </c>
      <c r="M462" t="s">
        <v>8669</v>
      </c>
      <c r="N462">
        <v>1450.62</v>
      </c>
      <c r="Q462">
        <v>161.18</v>
      </c>
      <c r="S462">
        <v>13035.54</v>
      </c>
      <c r="T462">
        <v>579.48</v>
      </c>
      <c r="U462">
        <v>4.4499999999999998E-2</v>
      </c>
      <c r="V462">
        <v>101.05</v>
      </c>
      <c r="W462">
        <v>15.249473684210527</v>
      </c>
      <c r="X462" s="83" t="str">
        <f t="shared" si="14"/>
        <v>2116 - CHV DALLAS/FT W</v>
      </c>
      <c r="Y462" s="83">
        <f t="shared" si="15"/>
        <v>38</v>
      </c>
    </row>
    <row r="463" spans="1:25" x14ac:dyDescent="0.25">
      <c r="A463" t="s">
        <v>7</v>
      </c>
      <c r="B463" t="s">
        <v>8651</v>
      </c>
      <c r="C463" t="s">
        <v>8683</v>
      </c>
      <c r="D463" t="s">
        <v>8684</v>
      </c>
      <c r="E463" t="s">
        <v>8685</v>
      </c>
      <c r="F463">
        <v>21161161</v>
      </c>
      <c r="G463" t="s">
        <v>8686</v>
      </c>
      <c r="H463" t="s">
        <v>8687</v>
      </c>
      <c r="I463">
        <v>112311</v>
      </c>
      <c r="J463" t="s">
        <v>8188</v>
      </c>
      <c r="K463" t="s">
        <v>8190</v>
      </c>
      <c r="L463" t="s">
        <v>6</v>
      </c>
      <c r="M463" t="s">
        <v>8670</v>
      </c>
      <c r="N463">
        <v>5647.04</v>
      </c>
      <c r="O463">
        <v>7391.48</v>
      </c>
      <c r="P463">
        <v>1.3089</v>
      </c>
      <c r="Q463">
        <v>705.88</v>
      </c>
      <c r="R463">
        <v>527.96285714285716</v>
      </c>
      <c r="S463">
        <v>31941.82</v>
      </c>
      <c r="T463">
        <v>32863</v>
      </c>
      <c r="U463">
        <v>1.0287999999999999</v>
      </c>
      <c r="V463">
        <v>679.61</v>
      </c>
      <c r="W463">
        <v>538.73770491803282</v>
      </c>
      <c r="X463" s="83" t="str">
        <f t="shared" si="14"/>
        <v>2116 - CHV DALLAS/FT W</v>
      </c>
      <c r="Y463" s="83">
        <f t="shared" si="15"/>
        <v>60.999999999999993</v>
      </c>
    </row>
    <row r="464" spans="1:25" x14ac:dyDescent="0.25">
      <c r="A464" t="s">
        <v>7</v>
      </c>
      <c r="B464" t="s">
        <v>8651</v>
      </c>
      <c r="C464" t="s">
        <v>8683</v>
      </c>
      <c r="D464" t="s">
        <v>8684</v>
      </c>
      <c r="E464" t="s">
        <v>8685</v>
      </c>
      <c r="F464">
        <v>21161161</v>
      </c>
      <c r="G464" t="s">
        <v>8686</v>
      </c>
      <c r="H464" t="s">
        <v>8687</v>
      </c>
      <c r="I464">
        <v>112311</v>
      </c>
      <c r="J464" t="s">
        <v>8188</v>
      </c>
      <c r="K464" t="s">
        <v>8190</v>
      </c>
      <c r="L464" t="s">
        <v>6</v>
      </c>
      <c r="M464" t="s">
        <v>8671</v>
      </c>
      <c r="N464">
        <v>46561.34</v>
      </c>
      <c r="O464">
        <v>30526.95</v>
      </c>
      <c r="P464">
        <v>0.65559999999999996</v>
      </c>
      <c r="Q464">
        <v>560.98</v>
      </c>
      <c r="R464">
        <v>350.88448275862072</v>
      </c>
      <c r="S464">
        <v>337654.69</v>
      </c>
      <c r="T464">
        <v>141003.71</v>
      </c>
      <c r="U464">
        <v>0.41760000000000003</v>
      </c>
      <c r="V464">
        <v>546.37</v>
      </c>
      <c r="W464">
        <v>219.2903732503888</v>
      </c>
      <c r="X464" s="83" t="str">
        <f t="shared" si="14"/>
        <v>2116 - CHV DALLAS/FT W</v>
      </c>
      <c r="Y464" s="83">
        <f t="shared" si="15"/>
        <v>643</v>
      </c>
    </row>
    <row r="465" spans="1:25" x14ac:dyDescent="0.25">
      <c r="A465" t="s">
        <v>7</v>
      </c>
      <c r="B465" t="s">
        <v>8651</v>
      </c>
      <c r="C465" t="s">
        <v>8683</v>
      </c>
      <c r="D465" t="s">
        <v>8684</v>
      </c>
      <c r="E465" t="s">
        <v>8685</v>
      </c>
      <c r="F465">
        <v>21161161</v>
      </c>
      <c r="G465" t="s">
        <v>8686</v>
      </c>
      <c r="H465" t="s">
        <v>8687</v>
      </c>
      <c r="I465">
        <v>112311</v>
      </c>
      <c r="J465" t="s">
        <v>8188</v>
      </c>
      <c r="K465" t="s">
        <v>8190</v>
      </c>
      <c r="L465" t="s">
        <v>6</v>
      </c>
      <c r="M465" t="s">
        <v>8672</v>
      </c>
      <c r="N465">
        <v>3626.64</v>
      </c>
      <c r="O465">
        <v>392.88</v>
      </c>
      <c r="P465">
        <v>0.10829999999999999</v>
      </c>
      <c r="Q465">
        <v>453.33</v>
      </c>
      <c r="R465">
        <v>32.74</v>
      </c>
      <c r="S465">
        <v>25623.57</v>
      </c>
      <c r="T465">
        <v>7170.84</v>
      </c>
      <c r="U465">
        <v>0.27989999999999998</v>
      </c>
      <c r="V465">
        <v>427.06</v>
      </c>
      <c r="W465">
        <v>137.90076923076924</v>
      </c>
      <c r="X465" s="83" t="str">
        <f t="shared" si="14"/>
        <v>2116 - CHV DALLAS/FT W</v>
      </c>
      <c r="Y465" s="83">
        <f t="shared" si="15"/>
        <v>52</v>
      </c>
    </row>
    <row r="466" spans="1:25" x14ac:dyDescent="0.25">
      <c r="A466" t="s">
        <v>7</v>
      </c>
      <c r="B466" t="s">
        <v>8651</v>
      </c>
      <c r="C466" t="s">
        <v>8683</v>
      </c>
      <c r="D466" t="s">
        <v>8684</v>
      </c>
      <c r="E466" t="s">
        <v>8685</v>
      </c>
      <c r="F466">
        <v>21161161</v>
      </c>
      <c r="G466" t="s">
        <v>8686</v>
      </c>
      <c r="H466" t="s">
        <v>8687</v>
      </c>
      <c r="I466">
        <v>112311</v>
      </c>
      <c r="J466" t="s">
        <v>8188</v>
      </c>
      <c r="K466" t="s">
        <v>8190</v>
      </c>
      <c r="L466" t="s">
        <v>6</v>
      </c>
      <c r="M466" t="s">
        <v>8673</v>
      </c>
      <c r="N466">
        <v>11006.58</v>
      </c>
      <c r="O466">
        <v>1484.76</v>
      </c>
      <c r="P466">
        <v>0.13489999999999999</v>
      </c>
      <c r="Q466">
        <v>423.33</v>
      </c>
      <c r="R466">
        <v>67.489090909090905</v>
      </c>
      <c r="S466">
        <v>69845.61</v>
      </c>
      <c r="T466">
        <v>14987.3</v>
      </c>
      <c r="U466">
        <v>0.21460000000000001</v>
      </c>
      <c r="V466">
        <v>394.61</v>
      </c>
      <c r="W466">
        <v>81.897814207650271</v>
      </c>
      <c r="X466" s="83" t="str">
        <f t="shared" si="14"/>
        <v>2116 - CHV DALLAS/FT W</v>
      </c>
      <c r="Y466" s="83">
        <f t="shared" si="15"/>
        <v>183</v>
      </c>
    </row>
    <row r="467" spans="1:25" x14ac:dyDescent="0.25">
      <c r="A467" t="s">
        <v>7</v>
      </c>
      <c r="B467" t="s">
        <v>8651</v>
      </c>
      <c r="C467" t="s">
        <v>8683</v>
      </c>
      <c r="D467" t="s">
        <v>8684</v>
      </c>
      <c r="E467" t="s">
        <v>8685</v>
      </c>
      <c r="F467">
        <v>21161161</v>
      </c>
      <c r="G467" t="s">
        <v>8686</v>
      </c>
      <c r="H467" t="s">
        <v>8687</v>
      </c>
      <c r="I467">
        <v>112311</v>
      </c>
      <c r="J467" t="s">
        <v>8188</v>
      </c>
      <c r="K467" t="s">
        <v>8190</v>
      </c>
      <c r="L467" t="s">
        <v>6</v>
      </c>
      <c r="M467" t="s">
        <v>8674</v>
      </c>
      <c r="N467">
        <v>2574.7199999999998</v>
      </c>
      <c r="O467">
        <v>67.5</v>
      </c>
      <c r="P467">
        <v>2.6200000000000001E-2</v>
      </c>
      <c r="Q467">
        <v>321.83999999999997</v>
      </c>
      <c r="R467">
        <v>16.875</v>
      </c>
      <c r="S467">
        <v>15716.51</v>
      </c>
      <c r="T467">
        <v>3228.34</v>
      </c>
      <c r="U467">
        <v>0.2054</v>
      </c>
      <c r="V467">
        <v>224.52</v>
      </c>
      <c r="W467">
        <v>45.469577464788735</v>
      </c>
      <c r="X467" s="83" t="str">
        <f t="shared" si="14"/>
        <v>2116 - CHV DALLAS/FT W</v>
      </c>
      <c r="Y467" s="83">
        <f t="shared" si="15"/>
        <v>71</v>
      </c>
    </row>
    <row r="468" spans="1:25" x14ac:dyDescent="0.25">
      <c r="A468" t="s">
        <v>7</v>
      </c>
      <c r="B468" t="s">
        <v>8651</v>
      </c>
      <c r="C468" t="s">
        <v>8683</v>
      </c>
      <c r="D468" t="s">
        <v>8684</v>
      </c>
      <c r="E468" t="s">
        <v>8685</v>
      </c>
      <c r="F468">
        <v>21161161</v>
      </c>
      <c r="G468" t="s">
        <v>8686</v>
      </c>
      <c r="H468" t="s">
        <v>8687</v>
      </c>
      <c r="I468">
        <v>112311</v>
      </c>
      <c r="J468" t="s">
        <v>8188</v>
      </c>
      <c r="K468" t="s">
        <v>8190</v>
      </c>
      <c r="L468" t="s">
        <v>6</v>
      </c>
      <c r="M468" t="s">
        <v>8675</v>
      </c>
      <c r="N468">
        <v>365.6</v>
      </c>
      <c r="Q468">
        <v>73.12</v>
      </c>
      <c r="S468">
        <v>2154.1799999999998</v>
      </c>
      <c r="T468">
        <v>106.98</v>
      </c>
      <c r="U468">
        <v>4.9700000000000001E-2</v>
      </c>
      <c r="V468">
        <v>82.85</v>
      </c>
      <c r="W468">
        <v>2.8913513513513514</v>
      </c>
      <c r="X468" s="83" t="str">
        <f t="shared" si="14"/>
        <v>2116 - CHV DALLAS/FT W</v>
      </c>
      <c r="Y468" s="83">
        <f t="shared" si="15"/>
        <v>37</v>
      </c>
    </row>
    <row r="469" spans="1:25" x14ac:dyDescent="0.25">
      <c r="A469" t="s">
        <v>7</v>
      </c>
      <c r="B469" t="s">
        <v>8651</v>
      </c>
      <c r="C469" t="s">
        <v>8683</v>
      </c>
      <c r="D469" t="s">
        <v>8684</v>
      </c>
      <c r="E469" t="s">
        <v>8685</v>
      </c>
      <c r="F469">
        <v>21161161</v>
      </c>
      <c r="G469" t="s">
        <v>8686</v>
      </c>
      <c r="H469" t="s">
        <v>8687</v>
      </c>
      <c r="I469">
        <v>112317</v>
      </c>
      <c r="J469" t="s">
        <v>8192</v>
      </c>
      <c r="K469" t="s">
        <v>27</v>
      </c>
      <c r="L469" t="s">
        <v>6</v>
      </c>
      <c r="M469" t="s">
        <v>8657</v>
      </c>
      <c r="N469">
        <v>0</v>
      </c>
      <c r="O469">
        <v>771.69</v>
      </c>
      <c r="S469">
        <v>1607.2</v>
      </c>
      <c r="T469">
        <v>19294.310000000001</v>
      </c>
      <c r="U469">
        <v>12.004899999999999</v>
      </c>
      <c r="V469">
        <v>146.11000000000001</v>
      </c>
      <c r="W469">
        <v>9647.1550000000007</v>
      </c>
      <c r="X469" s="83" t="str">
        <f t="shared" si="14"/>
        <v>2116 - CHV DALLAS/FT W</v>
      </c>
      <c r="Y469" s="83">
        <f t="shared" si="15"/>
        <v>2</v>
      </c>
    </row>
    <row r="470" spans="1:25" x14ac:dyDescent="0.25">
      <c r="A470" t="s">
        <v>7</v>
      </c>
      <c r="B470" t="s">
        <v>8651</v>
      </c>
      <c r="C470" t="s">
        <v>8683</v>
      </c>
      <c r="D470" t="s">
        <v>8684</v>
      </c>
      <c r="E470" t="s">
        <v>8685</v>
      </c>
      <c r="F470">
        <v>21161161</v>
      </c>
      <c r="G470" t="s">
        <v>8686</v>
      </c>
      <c r="H470" t="s">
        <v>8687</v>
      </c>
      <c r="I470">
        <v>112317</v>
      </c>
      <c r="J470" t="s">
        <v>8192</v>
      </c>
      <c r="K470" t="s">
        <v>27</v>
      </c>
      <c r="L470" t="s">
        <v>6</v>
      </c>
      <c r="M470" t="s">
        <v>8658</v>
      </c>
      <c r="N470">
        <v>4615.4399999999996</v>
      </c>
      <c r="O470">
        <v>114.4</v>
      </c>
      <c r="P470">
        <v>2.4799999999999999E-2</v>
      </c>
      <c r="Q470">
        <v>384.62</v>
      </c>
      <c r="R470">
        <v>16.342857142857145</v>
      </c>
      <c r="S470">
        <v>23999.79</v>
      </c>
      <c r="T470">
        <v>4842.8599999999997</v>
      </c>
      <c r="U470">
        <v>0.20180000000000001</v>
      </c>
      <c r="V470">
        <v>358.21</v>
      </c>
      <c r="W470">
        <v>146.75333333333333</v>
      </c>
      <c r="X470" s="83" t="str">
        <f t="shared" si="14"/>
        <v>2116 - CHV DALLAS/FT W</v>
      </c>
      <c r="Y470" s="83">
        <f t="shared" si="15"/>
        <v>33</v>
      </c>
    </row>
    <row r="471" spans="1:25" x14ac:dyDescent="0.25">
      <c r="A471" t="s">
        <v>7</v>
      </c>
      <c r="B471" t="s">
        <v>8651</v>
      </c>
      <c r="C471" t="s">
        <v>8683</v>
      </c>
      <c r="D471" t="s">
        <v>8684</v>
      </c>
      <c r="E471" t="s">
        <v>8685</v>
      </c>
      <c r="F471">
        <v>21161161</v>
      </c>
      <c r="G471" t="s">
        <v>8686</v>
      </c>
      <c r="H471" t="s">
        <v>8687</v>
      </c>
      <c r="I471">
        <v>112317</v>
      </c>
      <c r="J471" t="s">
        <v>8192</v>
      </c>
      <c r="K471" t="s">
        <v>27</v>
      </c>
      <c r="L471" t="s">
        <v>6</v>
      </c>
      <c r="M471" t="s">
        <v>8659</v>
      </c>
      <c r="N471">
        <v>1860.48</v>
      </c>
      <c r="O471">
        <v>150</v>
      </c>
      <c r="P471">
        <v>8.0600000000000005E-2</v>
      </c>
      <c r="Q471">
        <v>465.12</v>
      </c>
      <c r="R471">
        <v>50</v>
      </c>
      <c r="S471">
        <v>10648.26</v>
      </c>
      <c r="T471">
        <v>5656.86</v>
      </c>
      <c r="U471">
        <v>0.53120000000000001</v>
      </c>
      <c r="V471">
        <v>409.55</v>
      </c>
      <c r="W471">
        <v>235.70249999999999</v>
      </c>
      <c r="X471" s="83" t="str">
        <f t="shared" si="14"/>
        <v>2116 - CHV DALLAS/FT W</v>
      </c>
      <c r="Y471" s="83">
        <f t="shared" si="15"/>
        <v>24</v>
      </c>
    </row>
    <row r="472" spans="1:25" x14ac:dyDescent="0.25">
      <c r="A472" t="s">
        <v>7</v>
      </c>
      <c r="B472" t="s">
        <v>8651</v>
      </c>
      <c r="C472" t="s">
        <v>8683</v>
      </c>
      <c r="D472" t="s">
        <v>8684</v>
      </c>
      <c r="E472" t="s">
        <v>8685</v>
      </c>
      <c r="F472">
        <v>21161161</v>
      </c>
      <c r="G472" t="s">
        <v>8686</v>
      </c>
      <c r="H472" t="s">
        <v>8687</v>
      </c>
      <c r="I472">
        <v>112317</v>
      </c>
      <c r="J472" t="s">
        <v>8192</v>
      </c>
      <c r="K472" t="s">
        <v>27</v>
      </c>
      <c r="L472" t="s">
        <v>6</v>
      </c>
      <c r="M472" t="s">
        <v>8660</v>
      </c>
      <c r="N472">
        <v>0</v>
      </c>
      <c r="S472">
        <v>331.27</v>
      </c>
      <c r="T472">
        <v>359.55</v>
      </c>
      <c r="U472">
        <v>1.0853999999999999</v>
      </c>
      <c r="V472">
        <v>14.4</v>
      </c>
      <c r="W472">
        <v>21.150000000000002</v>
      </c>
      <c r="X472" s="83" t="str">
        <f t="shared" si="14"/>
        <v>2116 - CHV DALLAS/FT W</v>
      </c>
      <c r="Y472" s="83">
        <f t="shared" si="15"/>
        <v>17</v>
      </c>
    </row>
    <row r="473" spans="1:25" x14ac:dyDescent="0.25">
      <c r="A473" t="s">
        <v>7</v>
      </c>
      <c r="B473" t="s">
        <v>8651</v>
      </c>
      <c r="C473" t="s">
        <v>8683</v>
      </c>
      <c r="D473" t="s">
        <v>8684</v>
      </c>
      <c r="E473" t="s">
        <v>8685</v>
      </c>
      <c r="F473">
        <v>21161161</v>
      </c>
      <c r="G473" t="s">
        <v>8686</v>
      </c>
      <c r="H473" t="s">
        <v>8687</v>
      </c>
      <c r="I473">
        <v>112317</v>
      </c>
      <c r="J473" t="s">
        <v>8192</v>
      </c>
      <c r="K473" t="s">
        <v>27</v>
      </c>
      <c r="L473" t="s">
        <v>6</v>
      </c>
      <c r="M473" t="s">
        <v>8661</v>
      </c>
      <c r="N473">
        <v>250</v>
      </c>
      <c r="Q473">
        <v>25</v>
      </c>
      <c r="S473">
        <v>1381.11</v>
      </c>
      <c r="T473">
        <v>4.29</v>
      </c>
      <c r="U473">
        <v>3.0999999999999999E-3</v>
      </c>
      <c r="V473">
        <v>28.77</v>
      </c>
      <c r="W473">
        <v>0.15888888888888889</v>
      </c>
      <c r="X473" s="83" t="str">
        <f t="shared" si="14"/>
        <v>2116 - CHV DALLAS/FT W</v>
      </c>
      <c r="Y473" s="83">
        <f t="shared" si="15"/>
        <v>27</v>
      </c>
    </row>
    <row r="474" spans="1:25" x14ac:dyDescent="0.25">
      <c r="A474" t="s">
        <v>7</v>
      </c>
      <c r="B474" t="s">
        <v>8651</v>
      </c>
      <c r="C474" t="s">
        <v>8683</v>
      </c>
      <c r="D474" t="s">
        <v>8684</v>
      </c>
      <c r="E474" t="s">
        <v>8685</v>
      </c>
      <c r="F474">
        <v>21161161</v>
      </c>
      <c r="G474" t="s">
        <v>8686</v>
      </c>
      <c r="H474" t="s">
        <v>8687</v>
      </c>
      <c r="I474">
        <v>112317</v>
      </c>
      <c r="J474" t="s">
        <v>8192</v>
      </c>
      <c r="K474" t="s">
        <v>27</v>
      </c>
      <c r="L474" t="s">
        <v>6</v>
      </c>
      <c r="M474" t="s">
        <v>8662</v>
      </c>
      <c r="N474">
        <v>253.32</v>
      </c>
      <c r="O474">
        <v>356.79</v>
      </c>
      <c r="P474">
        <v>1.4085000000000001</v>
      </c>
      <c r="Q474">
        <v>63.33</v>
      </c>
      <c r="S474">
        <v>3494.31</v>
      </c>
      <c r="T474">
        <v>1494.66</v>
      </c>
      <c r="U474">
        <v>0.42770000000000002</v>
      </c>
      <c r="V474">
        <v>134.4</v>
      </c>
      <c r="W474">
        <v>83.036666666666676</v>
      </c>
      <c r="X474" s="83" t="str">
        <f t="shared" si="14"/>
        <v>2116 - CHV DALLAS/FT W</v>
      </c>
      <c r="Y474" s="83">
        <f t="shared" si="15"/>
        <v>18</v>
      </c>
    </row>
    <row r="475" spans="1:25" x14ac:dyDescent="0.25">
      <c r="A475" t="s">
        <v>7</v>
      </c>
      <c r="B475" t="s">
        <v>8651</v>
      </c>
      <c r="C475" t="s">
        <v>8683</v>
      </c>
      <c r="D475" t="s">
        <v>8684</v>
      </c>
      <c r="E475" t="s">
        <v>8685</v>
      </c>
      <c r="F475">
        <v>21161161</v>
      </c>
      <c r="G475" t="s">
        <v>8686</v>
      </c>
      <c r="H475" t="s">
        <v>8687</v>
      </c>
      <c r="I475">
        <v>112317</v>
      </c>
      <c r="J475" t="s">
        <v>8192</v>
      </c>
      <c r="K475" t="s">
        <v>27</v>
      </c>
      <c r="L475" t="s">
        <v>6</v>
      </c>
      <c r="M475" t="s">
        <v>8663</v>
      </c>
      <c r="S475">
        <v>264.38</v>
      </c>
      <c r="T475">
        <v>680.33</v>
      </c>
      <c r="U475">
        <v>2.5733000000000001</v>
      </c>
      <c r="V475">
        <v>24.03</v>
      </c>
      <c r="W475">
        <v>170.08250000000001</v>
      </c>
      <c r="X475" s="83" t="str">
        <f t="shared" si="14"/>
        <v>2116 - CHV DALLAS/FT W</v>
      </c>
      <c r="Y475" s="83">
        <f t="shared" si="15"/>
        <v>4</v>
      </c>
    </row>
    <row r="476" spans="1:25" x14ac:dyDescent="0.25">
      <c r="A476" t="s">
        <v>7</v>
      </c>
      <c r="B476" t="s">
        <v>8651</v>
      </c>
      <c r="C476" t="s">
        <v>8683</v>
      </c>
      <c r="D476" t="s">
        <v>8684</v>
      </c>
      <c r="E476" t="s">
        <v>8685</v>
      </c>
      <c r="F476">
        <v>21161161</v>
      </c>
      <c r="G476" t="s">
        <v>8686</v>
      </c>
      <c r="H476" t="s">
        <v>8687</v>
      </c>
      <c r="I476">
        <v>112317</v>
      </c>
      <c r="J476" t="s">
        <v>8192</v>
      </c>
      <c r="K476" t="s">
        <v>27</v>
      </c>
      <c r="L476" t="s">
        <v>6</v>
      </c>
      <c r="M476" t="s">
        <v>8664</v>
      </c>
      <c r="N476">
        <v>1478.32</v>
      </c>
      <c r="O476">
        <v>487.5</v>
      </c>
      <c r="P476">
        <v>0.32979999999999998</v>
      </c>
      <c r="Q476">
        <v>86.96</v>
      </c>
      <c r="R476">
        <v>81.25</v>
      </c>
      <c r="S476">
        <v>6769.54</v>
      </c>
      <c r="T476">
        <v>2240.83</v>
      </c>
      <c r="U476">
        <v>0.33100000000000002</v>
      </c>
      <c r="V476">
        <v>90.26</v>
      </c>
      <c r="W476">
        <v>48.713695652173911</v>
      </c>
      <c r="X476" s="83" t="str">
        <f t="shared" si="14"/>
        <v>2116 - CHV DALLAS/FT W</v>
      </c>
      <c r="Y476" s="83">
        <f t="shared" si="15"/>
        <v>46</v>
      </c>
    </row>
    <row r="477" spans="1:25" x14ac:dyDescent="0.25">
      <c r="A477" t="s">
        <v>7</v>
      </c>
      <c r="B477" t="s">
        <v>8651</v>
      </c>
      <c r="C477" t="s">
        <v>8683</v>
      </c>
      <c r="D477" t="s">
        <v>8684</v>
      </c>
      <c r="E477" t="s">
        <v>8685</v>
      </c>
      <c r="F477">
        <v>21161161</v>
      </c>
      <c r="G477" t="s">
        <v>8686</v>
      </c>
      <c r="H477" t="s">
        <v>8687</v>
      </c>
      <c r="I477">
        <v>112317</v>
      </c>
      <c r="J477" t="s">
        <v>8192</v>
      </c>
      <c r="K477" t="s">
        <v>27</v>
      </c>
      <c r="L477" t="s">
        <v>6</v>
      </c>
      <c r="M477" t="s">
        <v>8665</v>
      </c>
      <c r="N477">
        <v>170.46</v>
      </c>
      <c r="Q477">
        <v>56.82</v>
      </c>
      <c r="S477">
        <v>2014.32</v>
      </c>
      <c r="T477">
        <v>924.03</v>
      </c>
      <c r="U477">
        <v>0.4587</v>
      </c>
      <c r="V477">
        <v>47.96</v>
      </c>
      <c r="W477">
        <v>71.079230769230762</v>
      </c>
      <c r="X477" s="83" t="str">
        <f t="shared" si="14"/>
        <v>2116 - CHV DALLAS/FT W</v>
      </c>
      <c r="Y477" s="83">
        <f t="shared" si="15"/>
        <v>13.000000000000002</v>
      </c>
    </row>
    <row r="478" spans="1:25" x14ac:dyDescent="0.25">
      <c r="A478" t="s">
        <v>7</v>
      </c>
      <c r="B478" t="s">
        <v>8651</v>
      </c>
      <c r="C478" t="s">
        <v>8683</v>
      </c>
      <c r="D478" t="s">
        <v>8684</v>
      </c>
      <c r="E478" t="s">
        <v>8685</v>
      </c>
      <c r="F478">
        <v>21161161</v>
      </c>
      <c r="G478" t="s">
        <v>8686</v>
      </c>
      <c r="H478" t="s">
        <v>8687</v>
      </c>
      <c r="I478">
        <v>112317</v>
      </c>
      <c r="J478" t="s">
        <v>8192</v>
      </c>
      <c r="K478" t="s">
        <v>27</v>
      </c>
      <c r="L478" t="s">
        <v>6</v>
      </c>
      <c r="M478" t="s">
        <v>8666</v>
      </c>
      <c r="N478">
        <v>50.54</v>
      </c>
      <c r="O478">
        <v>9</v>
      </c>
      <c r="P478">
        <v>0.17810000000000001</v>
      </c>
      <c r="Q478">
        <v>25.27</v>
      </c>
      <c r="R478">
        <v>9</v>
      </c>
      <c r="S478">
        <v>364.93</v>
      </c>
      <c r="T478">
        <v>12.21</v>
      </c>
      <c r="U478">
        <v>3.3500000000000002E-2</v>
      </c>
      <c r="V478">
        <v>40.549999999999997</v>
      </c>
      <c r="W478">
        <v>1.0175000000000001</v>
      </c>
      <c r="X478" s="83" t="str">
        <f t="shared" si="14"/>
        <v>2116 - CHV DALLAS/FT W</v>
      </c>
      <c r="Y478" s="83">
        <f t="shared" si="15"/>
        <v>12</v>
      </c>
    </row>
    <row r="479" spans="1:25" x14ac:dyDescent="0.25">
      <c r="A479" t="s">
        <v>7</v>
      </c>
      <c r="B479" t="s">
        <v>8651</v>
      </c>
      <c r="C479" t="s">
        <v>8683</v>
      </c>
      <c r="D479" t="s">
        <v>8684</v>
      </c>
      <c r="E479" t="s">
        <v>8685</v>
      </c>
      <c r="F479">
        <v>21161161</v>
      </c>
      <c r="G479" t="s">
        <v>8686</v>
      </c>
      <c r="H479" t="s">
        <v>8687</v>
      </c>
      <c r="I479">
        <v>112317</v>
      </c>
      <c r="J479" t="s">
        <v>8192</v>
      </c>
      <c r="K479" t="s">
        <v>27</v>
      </c>
      <c r="L479" t="s">
        <v>6</v>
      </c>
      <c r="M479" t="s">
        <v>8690</v>
      </c>
      <c r="N479">
        <v>0</v>
      </c>
      <c r="S479">
        <v>250</v>
      </c>
      <c r="T479">
        <v>202.9</v>
      </c>
      <c r="U479">
        <v>0.81159999999999999</v>
      </c>
      <c r="V479">
        <v>250</v>
      </c>
      <c r="X479" s="83" t="str">
        <f t="shared" si="14"/>
        <v>2116 - CHV DALLAS/FT W</v>
      </c>
      <c r="Y479" s="83">
        <f t="shared" si="15"/>
        <v>0</v>
      </c>
    </row>
    <row r="480" spans="1:25" x14ac:dyDescent="0.25">
      <c r="A480" t="s">
        <v>7</v>
      </c>
      <c r="B480" t="s">
        <v>8651</v>
      </c>
      <c r="C480" t="s">
        <v>8683</v>
      </c>
      <c r="D480" t="s">
        <v>8684</v>
      </c>
      <c r="E480" t="s">
        <v>8685</v>
      </c>
      <c r="F480">
        <v>21161161</v>
      </c>
      <c r="G480" t="s">
        <v>8686</v>
      </c>
      <c r="H480" t="s">
        <v>8687</v>
      </c>
      <c r="I480">
        <v>112317</v>
      </c>
      <c r="J480" t="s">
        <v>8192</v>
      </c>
      <c r="K480" t="s">
        <v>27</v>
      </c>
      <c r="L480" t="s">
        <v>6</v>
      </c>
      <c r="M480" t="s">
        <v>8691</v>
      </c>
      <c r="S480">
        <v>108.71</v>
      </c>
      <c r="V480">
        <v>27.18</v>
      </c>
      <c r="X480" s="83" t="str">
        <f t="shared" si="14"/>
        <v>2116 - CHV DALLAS/FT W</v>
      </c>
      <c r="Y480" s="83">
        <f t="shared" si="15"/>
        <v>0</v>
      </c>
    </row>
    <row r="481" spans="1:25" x14ac:dyDescent="0.25">
      <c r="A481" t="s">
        <v>7</v>
      </c>
      <c r="B481" t="s">
        <v>8651</v>
      </c>
      <c r="C481" t="s">
        <v>8683</v>
      </c>
      <c r="D481" t="s">
        <v>8684</v>
      </c>
      <c r="E481" t="s">
        <v>8685</v>
      </c>
      <c r="F481">
        <v>21161161</v>
      </c>
      <c r="G481" t="s">
        <v>8686</v>
      </c>
      <c r="H481" t="s">
        <v>8687</v>
      </c>
      <c r="I481">
        <v>112317</v>
      </c>
      <c r="J481" t="s">
        <v>8192</v>
      </c>
      <c r="K481" t="s">
        <v>27</v>
      </c>
      <c r="L481" t="s">
        <v>6</v>
      </c>
      <c r="M481" t="s">
        <v>8667</v>
      </c>
      <c r="N481">
        <v>2758.64</v>
      </c>
      <c r="O481">
        <v>1768</v>
      </c>
      <c r="P481">
        <v>0.64090000000000003</v>
      </c>
      <c r="Q481">
        <v>689.66</v>
      </c>
      <c r="R481">
        <v>442</v>
      </c>
      <c r="S481">
        <v>20279.650000000001</v>
      </c>
      <c r="T481">
        <v>10485.27</v>
      </c>
      <c r="U481">
        <v>0.51700000000000002</v>
      </c>
      <c r="V481">
        <v>699.3</v>
      </c>
      <c r="W481">
        <v>317.73545454545456</v>
      </c>
      <c r="X481" s="83" t="str">
        <f t="shared" si="14"/>
        <v>2116 - CHV DALLAS/FT W</v>
      </c>
      <c r="Y481" s="83">
        <f t="shared" si="15"/>
        <v>33</v>
      </c>
    </row>
    <row r="482" spans="1:25" x14ac:dyDescent="0.25">
      <c r="A482" t="s">
        <v>7</v>
      </c>
      <c r="B482" t="s">
        <v>8651</v>
      </c>
      <c r="C482" t="s">
        <v>8683</v>
      </c>
      <c r="D482" t="s">
        <v>8684</v>
      </c>
      <c r="E482" t="s">
        <v>8685</v>
      </c>
      <c r="F482">
        <v>21161161</v>
      </c>
      <c r="G482" t="s">
        <v>8686</v>
      </c>
      <c r="H482" t="s">
        <v>8687</v>
      </c>
      <c r="I482">
        <v>112317</v>
      </c>
      <c r="J482" t="s">
        <v>8192</v>
      </c>
      <c r="K482" t="s">
        <v>27</v>
      </c>
      <c r="L482" t="s">
        <v>6</v>
      </c>
      <c r="M482" t="s">
        <v>8668</v>
      </c>
      <c r="N482">
        <v>1777.8</v>
      </c>
      <c r="O482">
        <v>895.49</v>
      </c>
      <c r="P482">
        <v>0.50370000000000004</v>
      </c>
      <c r="Q482">
        <v>177.78</v>
      </c>
      <c r="R482">
        <v>111.93625</v>
      </c>
      <c r="S482">
        <v>14226.52</v>
      </c>
      <c r="T482">
        <v>10588.5</v>
      </c>
      <c r="U482">
        <v>0.74429999999999996</v>
      </c>
      <c r="V482">
        <v>159.85</v>
      </c>
      <c r="W482">
        <v>185.76315789473685</v>
      </c>
      <c r="X482" s="83" t="str">
        <f t="shared" si="14"/>
        <v>2116 - CHV DALLAS/FT W</v>
      </c>
      <c r="Y482" s="83">
        <f t="shared" si="15"/>
        <v>57</v>
      </c>
    </row>
    <row r="483" spans="1:25" x14ac:dyDescent="0.25">
      <c r="A483" t="s">
        <v>7</v>
      </c>
      <c r="B483" t="s">
        <v>8651</v>
      </c>
      <c r="C483" t="s">
        <v>8683</v>
      </c>
      <c r="D483" t="s">
        <v>8684</v>
      </c>
      <c r="E483" t="s">
        <v>8685</v>
      </c>
      <c r="F483">
        <v>21161161</v>
      </c>
      <c r="G483" t="s">
        <v>8686</v>
      </c>
      <c r="H483" t="s">
        <v>8687</v>
      </c>
      <c r="I483">
        <v>112317</v>
      </c>
      <c r="J483" t="s">
        <v>8192</v>
      </c>
      <c r="K483" t="s">
        <v>27</v>
      </c>
      <c r="L483" t="s">
        <v>6</v>
      </c>
      <c r="M483" t="s">
        <v>8669</v>
      </c>
      <c r="N483">
        <v>483.54</v>
      </c>
      <c r="O483">
        <v>46.73</v>
      </c>
      <c r="P483">
        <v>9.6600000000000005E-2</v>
      </c>
      <c r="Q483">
        <v>161.18</v>
      </c>
      <c r="R483">
        <v>46.73</v>
      </c>
      <c r="S483">
        <v>1946.73</v>
      </c>
      <c r="T483">
        <v>416.49</v>
      </c>
      <c r="U483">
        <v>0.21390000000000001</v>
      </c>
      <c r="V483">
        <v>114.51</v>
      </c>
      <c r="W483">
        <v>37.862727272727277</v>
      </c>
      <c r="X483" s="83" t="str">
        <f t="shared" si="14"/>
        <v>2116 - CHV DALLAS/FT W</v>
      </c>
      <c r="Y483" s="83">
        <f t="shared" si="15"/>
        <v>10.999999999999998</v>
      </c>
    </row>
    <row r="484" spans="1:25" x14ac:dyDescent="0.25">
      <c r="A484" t="s">
        <v>7</v>
      </c>
      <c r="B484" t="s">
        <v>8651</v>
      </c>
      <c r="C484" t="s">
        <v>8683</v>
      </c>
      <c r="D484" t="s">
        <v>8684</v>
      </c>
      <c r="E484" t="s">
        <v>8685</v>
      </c>
      <c r="F484">
        <v>21161161</v>
      </c>
      <c r="G484" t="s">
        <v>8686</v>
      </c>
      <c r="H484" t="s">
        <v>8687</v>
      </c>
      <c r="I484">
        <v>112317</v>
      </c>
      <c r="J484" t="s">
        <v>8192</v>
      </c>
      <c r="K484" t="s">
        <v>27</v>
      </c>
      <c r="L484" t="s">
        <v>6</v>
      </c>
      <c r="M484" t="s">
        <v>8670</v>
      </c>
      <c r="N484">
        <v>5647.04</v>
      </c>
      <c r="O484">
        <v>9091.98</v>
      </c>
      <c r="P484">
        <v>1.61</v>
      </c>
      <c r="Q484">
        <v>705.88</v>
      </c>
      <c r="R484">
        <v>699.38307692307694</v>
      </c>
      <c r="S484">
        <v>43019.28</v>
      </c>
      <c r="T484">
        <v>56050.98</v>
      </c>
      <c r="U484">
        <v>1.3028999999999999</v>
      </c>
      <c r="V484">
        <v>672.18</v>
      </c>
      <c r="W484">
        <v>918.86852459016382</v>
      </c>
      <c r="X484" s="83" t="str">
        <f t="shared" si="14"/>
        <v>2116 - CHV DALLAS/FT W</v>
      </c>
      <c r="Y484" s="83">
        <f t="shared" si="15"/>
        <v>61.000000000000014</v>
      </c>
    </row>
    <row r="485" spans="1:25" x14ac:dyDescent="0.25">
      <c r="A485" t="s">
        <v>7</v>
      </c>
      <c r="B485" t="s">
        <v>8651</v>
      </c>
      <c r="C485" t="s">
        <v>8683</v>
      </c>
      <c r="D485" t="s">
        <v>8684</v>
      </c>
      <c r="E485" t="s">
        <v>8685</v>
      </c>
      <c r="F485">
        <v>21161161</v>
      </c>
      <c r="G485" t="s">
        <v>8686</v>
      </c>
      <c r="H485" t="s">
        <v>8687</v>
      </c>
      <c r="I485">
        <v>112317</v>
      </c>
      <c r="J485" t="s">
        <v>8192</v>
      </c>
      <c r="K485" t="s">
        <v>27</v>
      </c>
      <c r="L485" t="s">
        <v>6</v>
      </c>
      <c r="M485" t="s">
        <v>8671</v>
      </c>
      <c r="N485">
        <v>17951.36</v>
      </c>
      <c r="O485">
        <v>26952.11</v>
      </c>
      <c r="P485">
        <v>1.5014000000000001</v>
      </c>
      <c r="Q485">
        <v>560.98</v>
      </c>
      <c r="R485">
        <v>691.07974358974366</v>
      </c>
      <c r="S485">
        <v>138133.35999999999</v>
      </c>
      <c r="T485">
        <v>201444.97</v>
      </c>
      <c r="U485">
        <v>1.4582999999999999</v>
      </c>
      <c r="V485">
        <v>545.98</v>
      </c>
      <c r="W485">
        <v>780.79445736434093</v>
      </c>
      <c r="X485" s="83" t="str">
        <f t="shared" si="14"/>
        <v>2116 - CHV DALLAS/FT W</v>
      </c>
      <c r="Y485" s="83">
        <f t="shared" si="15"/>
        <v>258.00000000000006</v>
      </c>
    </row>
    <row r="486" spans="1:25" x14ac:dyDescent="0.25">
      <c r="A486" t="s">
        <v>7</v>
      </c>
      <c r="B486" t="s">
        <v>8651</v>
      </c>
      <c r="C486" t="s">
        <v>8683</v>
      </c>
      <c r="D486" t="s">
        <v>8684</v>
      </c>
      <c r="E486" t="s">
        <v>8685</v>
      </c>
      <c r="F486">
        <v>21161161</v>
      </c>
      <c r="G486" t="s">
        <v>8686</v>
      </c>
      <c r="H486" t="s">
        <v>8687</v>
      </c>
      <c r="I486">
        <v>112317</v>
      </c>
      <c r="J486" t="s">
        <v>8192</v>
      </c>
      <c r="K486" t="s">
        <v>27</v>
      </c>
      <c r="L486" t="s">
        <v>6</v>
      </c>
      <c r="M486" t="s">
        <v>8672</v>
      </c>
      <c r="N486">
        <v>1813.32</v>
      </c>
      <c r="O486">
        <v>1305.3800000000001</v>
      </c>
      <c r="P486">
        <v>0.71989999999999998</v>
      </c>
      <c r="Q486">
        <v>453.33</v>
      </c>
      <c r="R486">
        <v>261.07600000000002</v>
      </c>
      <c r="S486">
        <v>8639.57</v>
      </c>
      <c r="T486">
        <v>6686.38</v>
      </c>
      <c r="U486">
        <v>0.77390000000000003</v>
      </c>
      <c r="V486">
        <v>431.98</v>
      </c>
      <c r="W486">
        <v>351.91473684210524</v>
      </c>
      <c r="X486" s="83" t="str">
        <f t="shared" si="14"/>
        <v>2116 - CHV DALLAS/FT W</v>
      </c>
      <c r="Y486" s="83">
        <f t="shared" si="15"/>
        <v>19</v>
      </c>
    </row>
    <row r="487" spans="1:25" x14ac:dyDescent="0.25">
      <c r="A487" t="s">
        <v>7</v>
      </c>
      <c r="B487" t="s">
        <v>8651</v>
      </c>
      <c r="C487" t="s">
        <v>8683</v>
      </c>
      <c r="D487" t="s">
        <v>8684</v>
      </c>
      <c r="E487" t="s">
        <v>8685</v>
      </c>
      <c r="F487">
        <v>21161161</v>
      </c>
      <c r="G487" t="s">
        <v>8686</v>
      </c>
      <c r="H487" t="s">
        <v>8687</v>
      </c>
      <c r="I487">
        <v>112317</v>
      </c>
      <c r="J487" t="s">
        <v>8192</v>
      </c>
      <c r="K487" t="s">
        <v>27</v>
      </c>
      <c r="L487" t="s">
        <v>6</v>
      </c>
      <c r="M487" t="s">
        <v>8673</v>
      </c>
      <c r="N487">
        <v>2539.98</v>
      </c>
      <c r="O487">
        <v>3663.77</v>
      </c>
      <c r="P487">
        <v>1.4423999999999999</v>
      </c>
      <c r="Q487">
        <v>423.33</v>
      </c>
      <c r="R487">
        <v>407.08555555555557</v>
      </c>
      <c r="S487">
        <v>19215.93</v>
      </c>
      <c r="T487">
        <v>12731.77</v>
      </c>
      <c r="U487">
        <v>0.66259999999999997</v>
      </c>
      <c r="V487">
        <v>392.16</v>
      </c>
      <c r="W487">
        <v>318.29425000000003</v>
      </c>
      <c r="X487" s="83" t="str">
        <f t="shared" si="14"/>
        <v>2116 - CHV DALLAS/FT W</v>
      </c>
      <c r="Y487" s="83">
        <f t="shared" si="15"/>
        <v>40</v>
      </c>
    </row>
    <row r="488" spans="1:25" x14ac:dyDescent="0.25">
      <c r="A488" t="s">
        <v>7</v>
      </c>
      <c r="B488" t="s">
        <v>8651</v>
      </c>
      <c r="C488" t="s">
        <v>8683</v>
      </c>
      <c r="D488" t="s">
        <v>8684</v>
      </c>
      <c r="E488" t="s">
        <v>8685</v>
      </c>
      <c r="F488">
        <v>21161161</v>
      </c>
      <c r="G488" t="s">
        <v>8686</v>
      </c>
      <c r="H488" t="s">
        <v>8687</v>
      </c>
      <c r="I488">
        <v>112317</v>
      </c>
      <c r="J488" t="s">
        <v>8192</v>
      </c>
      <c r="K488" t="s">
        <v>27</v>
      </c>
      <c r="L488" t="s">
        <v>6</v>
      </c>
      <c r="M488" t="s">
        <v>8674</v>
      </c>
      <c r="N488">
        <v>1287.3599999999999</v>
      </c>
      <c r="O488">
        <v>412.53</v>
      </c>
      <c r="P488">
        <v>0.32040000000000002</v>
      </c>
      <c r="Q488">
        <v>321.83999999999997</v>
      </c>
      <c r="R488">
        <v>137.51</v>
      </c>
      <c r="S488">
        <v>7528.67</v>
      </c>
      <c r="T488">
        <v>5156.78</v>
      </c>
      <c r="U488">
        <v>0.68500000000000005</v>
      </c>
      <c r="V488">
        <v>228.14</v>
      </c>
      <c r="W488">
        <v>206.27119999999999</v>
      </c>
      <c r="X488" s="83" t="str">
        <f t="shared" si="14"/>
        <v>2116 - CHV DALLAS/FT W</v>
      </c>
      <c r="Y488" s="83">
        <f t="shared" si="15"/>
        <v>25</v>
      </c>
    </row>
    <row r="489" spans="1:25" x14ac:dyDescent="0.25">
      <c r="A489" t="s">
        <v>7</v>
      </c>
      <c r="B489" t="s">
        <v>8651</v>
      </c>
      <c r="C489" t="s">
        <v>8683</v>
      </c>
      <c r="D489" t="s">
        <v>8684</v>
      </c>
      <c r="E489" t="s">
        <v>8685</v>
      </c>
      <c r="F489">
        <v>21161161</v>
      </c>
      <c r="G489" t="s">
        <v>8686</v>
      </c>
      <c r="H489" t="s">
        <v>8687</v>
      </c>
      <c r="I489">
        <v>112317</v>
      </c>
      <c r="J489" t="s">
        <v>8192</v>
      </c>
      <c r="K489" t="s">
        <v>27</v>
      </c>
      <c r="L489" t="s">
        <v>6</v>
      </c>
      <c r="M489" t="s">
        <v>8675</v>
      </c>
      <c r="N489">
        <v>146.24</v>
      </c>
      <c r="Q489">
        <v>73.12</v>
      </c>
      <c r="S489">
        <v>915.61</v>
      </c>
      <c r="T489">
        <v>136.07</v>
      </c>
      <c r="U489">
        <v>0.14860000000000001</v>
      </c>
      <c r="V489">
        <v>83.24</v>
      </c>
      <c r="W489">
        <v>12.37</v>
      </c>
      <c r="X489" s="83" t="str">
        <f t="shared" si="14"/>
        <v>2116 - CHV DALLAS/FT W</v>
      </c>
      <c r="Y489" s="83">
        <f t="shared" si="15"/>
        <v>11</v>
      </c>
    </row>
    <row r="490" spans="1:25" x14ac:dyDescent="0.25">
      <c r="A490" t="s">
        <v>7</v>
      </c>
      <c r="B490" t="s">
        <v>8651</v>
      </c>
      <c r="C490" t="s">
        <v>8683</v>
      </c>
      <c r="D490" t="s">
        <v>8684</v>
      </c>
      <c r="E490" t="s">
        <v>8685</v>
      </c>
      <c r="F490">
        <v>21161161</v>
      </c>
      <c r="G490" t="s">
        <v>8686</v>
      </c>
      <c r="H490" t="s">
        <v>8687</v>
      </c>
      <c r="I490">
        <v>112318</v>
      </c>
      <c r="J490" t="s">
        <v>8195</v>
      </c>
      <c r="K490" t="s">
        <v>7811</v>
      </c>
      <c r="L490" t="s">
        <v>6</v>
      </c>
      <c r="M490" t="s">
        <v>8657</v>
      </c>
      <c r="N490">
        <v>0</v>
      </c>
      <c r="O490">
        <v>409.8</v>
      </c>
      <c r="S490">
        <v>1400.94</v>
      </c>
      <c r="T490">
        <v>2784.85</v>
      </c>
      <c r="U490">
        <v>1.9878</v>
      </c>
      <c r="V490">
        <v>140.09</v>
      </c>
      <c r="W490">
        <v>2784.85</v>
      </c>
      <c r="X490" s="83" t="str">
        <f t="shared" si="14"/>
        <v>2116 - CHV DALLAS/FT W</v>
      </c>
      <c r="Y490" s="83">
        <f t="shared" si="15"/>
        <v>1</v>
      </c>
    </row>
    <row r="491" spans="1:25" x14ac:dyDescent="0.25">
      <c r="A491" t="s">
        <v>7</v>
      </c>
      <c r="B491" t="s">
        <v>8651</v>
      </c>
      <c r="C491" t="s">
        <v>8683</v>
      </c>
      <c r="D491" t="s">
        <v>8684</v>
      </c>
      <c r="E491" t="s">
        <v>8685</v>
      </c>
      <c r="F491">
        <v>21161161</v>
      </c>
      <c r="G491" t="s">
        <v>8686</v>
      </c>
      <c r="H491" t="s">
        <v>8687</v>
      </c>
      <c r="I491">
        <v>112318</v>
      </c>
      <c r="J491" t="s">
        <v>8195</v>
      </c>
      <c r="K491" t="s">
        <v>7811</v>
      </c>
      <c r="L491" t="s">
        <v>6</v>
      </c>
      <c r="M491" t="s">
        <v>8658</v>
      </c>
      <c r="N491">
        <v>3076.96</v>
      </c>
      <c r="O491">
        <v>2336.25</v>
      </c>
      <c r="P491">
        <v>0.75929999999999997</v>
      </c>
      <c r="Q491">
        <v>384.62</v>
      </c>
      <c r="R491">
        <v>292.03125</v>
      </c>
      <c r="S491">
        <v>17477.8</v>
      </c>
      <c r="T491">
        <v>11494.1</v>
      </c>
      <c r="U491">
        <v>0.65759999999999996</v>
      </c>
      <c r="V491">
        <v>342.7</v>
      </c>
      <c r="W491">
        <v>319.28055555555557</v>
      </c>
      <c r="X491" s="83" t="str">
        <f t="shared" si="14"/>
        <v>2116 - CHV DALLAS/FT W</v>
      </c>
      <c r="Y491" s="83">
        <f t="shared" si="15"/>
        <v>36</v>
      </c>
    </row>
    <row r="492" spans="1:25" x14ac:dyDescent="0.25">
      <c r="A492" t="s">
        <v>7</v>
      </c>
      <c r="B492" t="s">
        <v>8651</v>
      </c>
      <c r="C492" t="s">
        <v>8683</v>
      </c>
      <c r="D492" t="s">
        <v>8684</v>
      </c>
      <c r="E492" t="s">
        <v>8685</v>
      </c>
      <c r="F492">
        <v>21161161</v>
      </c>
      <c r="G492" t="s">
        <v>8686</v>
      </c>
      <c r="H492" t="s">
        <v>8687</v>
      </c>
      <c r="I492">
        <v>112318</v>
      </c>
      <c r="J492" t="s">
        <v>8195</v>
      </c>
      <c r="K492" t="s">
        <v>7811</v>
      </c>
      <c r="L492" t="s">
        <v>6</v>
      </c>
      <c r="M492" t="s">
        <v>8659</v>
      </c>
      <c r="N492">
        <v>2790.72</v>
      </c>
      <c r="O492">
        <v>1920</v>
      </c>
      <c r="P492">
        <v>0.68799999999999994</v>
      </c>
      <c r="Q492">
        <v>465.12</v>
      </c>
      <c r="R492">
        <v>213.33333333333334</v>
      </c>
      <c r="S492">
        <v>14466.12</v>
      </c>
      <c r="T492">
        <v>18035.84</v>
      </c>
      <c r="U492">
        <v>1.2467999999999999</v>
      </c>
      <c r="V492">
        <v>413.32</v>
      </c>
      <c r="W492">
        <v>439.89853658536583</v>
      </c>
      <c r="X492" s="83" t="str">
        <f t="shared" si="14"/>
        <v>2116 - CHV DALLAS/FT W</v>
      </c>
      <c r="Y492" s="83">
        <f t="shared" si="15"/>
        <v>41</v>
      </c>
    </row>
    <row r="493" spans="1:25" x14ac:dyDescent="0.25">
      <c r="A493" t="s">
        <v>7</v>
      </c>
      <c r="B493" t="s">
        <v>8651</v>
      </c>
      <c r="C493" t="s">
        <v>8683</v>
      </c>
      <c r="D493" t="s">
        <v>8684</v>
      </c>
      <c r="E493" t="s">
        <v>8685</v>
      </c>
      <c r="F493">
        <v>21161161</v>
      </c>
      <c r="G493" t="s">
        <v>8686</v>
      </c>
      <c r="H493" t="s">
        <v>8687</v>
      </c>
      <c r="I493">
        <v>112318</v>
      </c>
      <c r="J493" t="s">
        <v>8195</v>
      </c>
      <c r="K493" t="s">
        <v>7811</v>
      </c>
      <c r="L493" t="s">
        <v>6</v>
      </c>
      <c r="M493" t="s">
        <v>8660</v>
      </c>
      <c r="N493">
        <v>0</v>
      </c>
      <c r="O493">
        <v>195</v>
      </c>
      <c r="S493">
        <v>189.36</v>
      </c>
      <c r="T493">
        <v>549.26</v>
      </c>
      <c r="U493">
        <v>2.9005999999999998</v>
      </c>
      <c r="V493">
        <v>11.84</v>
      </c>
      <c r="W493">
        <v>109.852</v>
      </c>
      <c r="X493" s="83" t="str">
        <f t="shared" si="14"/>
        <v>2116 - CHV DALLAS/FT W</v>
      </c>
      <c r="Y493" s="83">
        <f t="shared" si="15"/>
        <v>5</v>
      </c>
    </row>
    <row r="494" spans="1:25" x14ac:dyDescent="0.25">
      <c r="A494" t="s">
        <v>7</v>
      </c>
      <c r="B494" t="s">
        <v>8651</v>
      </c>
      <c r="C494" t="s">
        <v>8683</v>
      </c>
      <c r="D494" t="s">
        <v>8684</v>
      </c>
      <c r="E494" t="s">
        <v>8685</v>
      </c>
      <c r="F494">
        <v>21161161</v>
      </c>
      <c r="G494" t="s">
        <v>8686</v>
      </c>
      <c r="H494" t="s">
        <v>8687</v>
      </c>
      <c r="I494">
        <v>112318</v>
      </c>
      <c r="J494" t="s">
        <v>8195</v>
      </c>
      <c r="K494" t="s">
        <v>7811</v>
      </c>
      <c r="L494" t="s">
        <v>6</v>
      </c>
      <c r="M494" t="s">
        <v>8661</v>
      </c>
      <c r="N494">
        <v>225</v>
      </c>
      <c r="O494">
        <v>18.18</v>
      </c>
      <c r="P494">
        <v>8.0799999999999997E-2</v>
      </c>
      <c r="Q494">
        <v>25</v>
      </c>
      <c r="R494">
        <v>3.03</v>
      </c>
      <c r="S494">
        <v>1291.98</v>
      </c>
      <c r="T494">
        <v>48.18</v>
      </c>
      <c r="U494">
        <v>3.73E-2</v>
      </c>
      <c r="V494">
        <v>29.36</v>
      </c>
      <c r="W494">
        <v>1.6060000000000001</v>
      </c>
      <c r="X494" s="83" t="str">
        <f t="shared" si="14"/>
        <v>2116 - CHV DALLAS/FT W</v>
      </c>
      <c r="Y494" s="83">
        <f t="shared" si="15"/>
        <v>29.999999999999996</v>
      </c>
    </row>
    <row r="495" spans="1:25" x14ac:dyDescent="0.25">
      <c r="A495" t="s">
        <v>7</v>
      </c>
      <c r="B495" t="s">
        <v>8651</v>
      </c>
      <c r="C495" t="s">
        <v>8683</v>
      </c>
      <c r="D495" t="s">
        <v>8684</v>
      </c>
      <c r="E495" t="s">
        <v>8685</v>
      </c>
      <c r="F495">
        <v>21161161</v>
      </c>
      <c r="G495" t="s">
        <v>8686</v>
      </c>
      <c r="H495" t="s">
        <v>8687</v>
      </c>
      <c r="I495">
        <v>112318</v>
      </c>
      <c r="J495" t="s">
        <v>8195</v>
      </c>
      <c r="K495" t="s">
        <v>7811</v>
      </c>
      <c r="L495" t="s">
        <v>6</v>
      </c>
      <c r="M495" t="s">
        <v>8662</v>
      </c>
      <c r="N495">
        <v>189.99</v>
      </c>
      <c r="O495">
        <v>154.80000000000001</v>
      </c>
      <c r="P495">
        <v>0.81479999999999997</v>
      </c>
      <c r="Q495">
        <v>63.33</v>
      </c>
      <c r="S495">
        <v>3430.98</v>
      </c>
      <c r="T495">
        <v>3296.41</v>
      </c>
      <c r="U495">
        <v>0.96079999999999999</v>
      </c>
      <c r="V495">
        <v>137.24</v>
      </c>
      <c r="W495">
        <v>122.08925925925925</v>
      </c>
      <c r="X495" s="83" t="str">
        <f t="shared" si="14"/>
        <v>2116 - CHV DALLAS/FT W</v>
      </c>
      <c r="Y495" s="83">
        <f t="shared" si="15"/>
        <v>27</v>
      </c>
    </row>
    <row r="496" spans="1:25" x14ac:dyDescent="0.25">
      <c r="A496" t="s">
        <v>7</v>
      </c>
      <c r="B496" t="s">
        <v>8651</v>
      </c>
      <c r="C496" t="s">
        <v>8683</v>
      </c>
      <c r="D496" t="s">
        <v>8684</v>
      </c>
      <c r="E496" t="s">
        <v>8685</v>
      </c>
      <c r="F496">
        <v>21161161</v>
      </c>
      <c r="G496" t="s">
        <v>8686</v>
      </c>
      <c r="H496" t="s">
        <v>8687</v>
      </c>
      <c r="I496">
        <v>112318</v>
      </c>
      <c r="J496" t="s">
        <v>8195</v>
      </c>
      <c r="K496" t="s">
        <v>7811</v>
      </c>
      <c r="L496" t="s">
        <v>6</v>
      </c>
      <c r="M496" t="s">
        <v>8663</v>
      </c>
      <c r="S496">
        <v>241.39</v>
      </c>
      <c r="T496">
        <v>448.5</v>
      </c>
      <c r="U496">
        <v>1.8580000000000001</v>
      </c>
      <c r="V496">
        <v>24.14</v>
      </c>
      <c r="X496" s="83" t="str">
        <f t="shared" si="14"/>
        <v>2116 - CHV DALLAS/FT W</v>
      </c>
      <c r="Y496" s="83">
        <f t="shared" si="15"/>
        <v>0</v>
      </c>
    </row>
    <row r="497" spans="1:25" x14ac:dyDescent="0.25">
      <c r="A497" t="s">
        <v>7</v>
      </c>
      <c r="B497" t="s">
        <v>8651</v>
      </c>
      <c r="C497" t="s">
        <v>8683</v>
      </c>
      <c r="D497" t="s">
        <v>8684</v>
      </c>
      <c r="E497" t="s">
        <v>8685</v>
      </c>
      <c r="F497">
        <v>21161161</v>
      </c>
      <c r="G497" t="s">
        <v>8686</v>
      </c>
      <c r="H497" t="s">
        <v>8687</v>
      </c>
      <c r="I497">
        <v>112318</v>
      </c>
      <c r="J497" t="s">
        <v>8195</v>
      </c>
      <c r="K497" t="s">
        <v>7811</v>
      </c>
      <c r="L497" t="s">
        <v>6</v>
      </c>
      <c r="M497" t="s">
        <v>8664</v>
      </c>
      <c r="N497">
        <v>1391.36</v>
      </c>
      <c r="O497">
        <v>3968.88</v>
      </c>
      <c r="P497">
        <v>2.8525</v>
      </c>
      <c r="Q497">
        <v>86.96</v>
      </c>
      <c r="R497">
        <v>220.49333333333334</v>
      </c>
      <c r="S497">
        <v>5931.91</v>
      </c>
      <c r="T497">
        <v>12712.05</v>
      </c>
      <c r="U497">
        <v>2.1429999999999998</v>
      </c>
      <c r="V497">
        <v>91.26</v>
      </c>
      <c r="W497">
        <v>156.93888888888887</v>
      </c>
      <c r="X497" s="83" t="str">
        <f t="shared" si="14"/>
        <v>2116 - CHV DALLAS/FT W</v>
      </c>
      <c r="Y497" s="83">
        <f t="shared" si="15"/>
        <v>81</v>
      </c>
    </row>
    <row r="498" spans="1:25" x14ac:dyDescent="0.25">
      <c r="A498" t="s">
        <v>7</v>
      </c>
      <c r="B498" t="s">
        <v>8651</v>
      </c>
      <c r="C498" t="s">
        <v>8683</v>
      </c>
      <c r="D498" t="s">
        <v>8684</v>
      </c>
      <c r="E498" t="s">
        <v>8685</v>
      </c>
      <c r="F498">
        <v>21161161</v>
      </c>
      <c r="G498" t="s">
        <v>8686</v>
      </c>
      <c r="H498" t="s">
        <v>8687</v>
      </c>
      <c r="I498">
        <v>112318</v>
      </c>
      <c r="J498" t="s">
        <v>8195</v>
      </c>
      <c r="K498" t="s">
        <v>7811</v>
      </c>
      <c r="L498" t="s">
        <v>6</v>
      </c>
      <c r="M498" t="s">
        <v>8665</v>
      </c>
      <c r="N498">
        <v>113.64</v>
      </c>
      <c r="O498">
        <v>1.1399999999999999</v>
      </c>
      <c r="P498">
        <v>0.01</v>
      </c>
      <c r="Q498">
        <v>56.82</v>
      </c>
      <c r="R498">
        <v>1.1399999999999999</v>
      </c>
      <c r="S498">
        <v>1342.88</v>
      </c>
      <c r="T498">
        <v>1319.86</v>
      </c>
      <c r="U498">
        <v>0.9829</v>
      </c>
      <c r="V498">
        <v>47.96</v>
      </c>
      <c r="W498">
        <v>87.990666666666655</v>
      </c>
      <c r="X498" s="83" t="str">
        <f t="shared" si="14"/>
        <v>2116 - CHV DALLAS/FT W</v>
      </c>
      <c r="Y498" s="83">
        <f t="shared" si="15"/>
        <v>15</v>
      </c>
    </row>
    <row r="499" spans="1:25" x14ac:dyDescent="0.25">
      <c r="A499" t="s">
        <v>7</v>
      </c>
      <c r="B499" t="s">
        <v>8651</v>
      </c>
      <c r="C499" t="s">
        <v>8683</v>
      </c>
      <c r="D499" t="s">
        <v>8684</v>
      </c>
      <c r="E499" t="s">
        <v>8685</v>
      </c>
      <c r="F499">
        <v>21161161</v>
      </c>
      <c r="G499" t="s">
        <v>8686</v>
      </c>
      <c r="H499" t="s">
        <v>8687</v>
      </c>
      <c r="I499">
        <v>112318</v>
      </c>
      <c r="J499" t="s">
        <v>8195</v>
      </c>
      <c r="K499" t="s">
        <v>7811</v>
      </c>
      <c r="L499" t="s">
        <v>6</v>
      </c>
      <c r="M499" t="s">
        <v>8666</v>
      </c>
      <c r="N499">
        <v>50.54</v>
      </c>
      <c r="O499">
        <v>3.43</v>
      </c>
      <c r="P499">
        <v>6.7900000000000002E-2</v>
      </c>
      <c r="Q499">
        <v>25.27</v>
      </c>
      <c r="R499">
        <v>1.7150000000000001</v>
      </c>
      <c r="S499">
        <v>310.58</v>
      </c>
      <c r="T499">
        <v>191.19</v>
      </c>
      <c r="U499">
        <v>0.61560000000000004</v>
      </c>
      <c r="V499">
        <v>38.82</v>
      </c>
      <c r="W499">
        <v>15.932499999999999</v>
      </c>
      <c r="X499" s="83" t="str">
        <f t="shared" si="14"/>
        <v>2116 - CHV DALLAS/FT W</v>
      </c>
      <c r="Y499" s="83">
        <f t="shared" si="15"/>
        <v>12</v>
      </c>
    </row>
    <row r="500" spans="1:25" x14ac:dyDescent="0.25">
      <c r="A500" t="s">
        <v>7</v>
      </c>
      <c r="B500" t="s">
        <v>8651</v>
      </c>
      <c r="C500" t="s">
        <v>8683</v>
      </c>
      <c r="D500" t="s">
        <v>8684</v>
      </c>
      <c r="E500" t="s">
        <v>8685</v>
      </c>
      <c r="F500">
        <v>21161161</v>
      </c>
      <c r="G500" t="s">
        <v>8686</v>
      </c>
      <c r="H500" t="s">
        <v>8687</v>
      </c>
      <c r="I500">
        <v>112318</v>
      </c>
      <c r="J500" t="s">
        <v>8195</v>
      </c>
      <c r="K500" t="s">
        <v>7811</v>
      </c>
      <c r="L500" t="s">
        <v>6</v>
      </c>
      <c r="M500" t="s">
        <v>8688</v>
      </c>
      <c r="S500">
        <v>552.21</v>
      </c>
      <c r="T500">
        <v>405</v>
      </c>
      <c r="U500">
        <v>0.73340000000000005</v>
      </c>
      <c r="V500">
        <v>92.04</v>
      </c>
      <c r="W500">
        <v>57.857142857142854</v>
      </c>
      <c r="X500" s="83" t="str">
        <f t="shared" si="14"/>
        <v>2116 - CHV DALLAS/FT W</v>
      </c>
      <c r="Y500" s="83">
        <f t="shared" si="15"/>
        <v>7</v>
      </c>
    </row>
    <row r="501" spans="1:25" x14ac:dyDescent="0.25">
      <c r="A501" t="s">
        <v>7</v>
      </c>
      <c r="B501" t="s">
        <v>8651</v>
      </c>
      <c r="C501" t="s">
        <v>8683</v>
      </c>
      <c r="D501" t="s">
        <v>8684</v>
      </c>
      <c r="E501" t="s">
        <v>8685</v>
      </c>
      <c r="F501">
        <v>21161161</v>
      </c>
      <c r="G501" t="s">
        <v>8686</v>
      </c>
      <c r="H501" t="s">
        <v>8687</v>
      </c>
      <c r="I501">
        <v>112318</v>
      </c>
      <c r="J501" t="s">
        <v>8195</v>
      </c>
      <c r="K501" t="s">
        <v>7811</v>
      </c>
      <c r="L501" t="s">
        <v>6</v>
      </c>
      <c r="M501" t="s">
        <v>8690</v>
      </c>
      <c r="N501">
        <v>0</v>
      </c>
      <c r="O501">
        <v>10.39</v>
      </c>
      <c r="R501">
        <v>2.5975000000000001</v>
      </c>
      <c r="S501">
        <v>1156.54</v>
      </c>
      <c r="T501">
        <v>276.58999999999997</v>
      </c>
      <c r="U501">
        <v>0.2392</v>
      </c>
      <c r="V501">
        <v>231.31</v>
      </c>
      <c r="W501">
        <v>39.512857142857136</v>
      </c>
      <c r="X501" s="83" t="str">
        <f t="shared" si="14"/>
        <v>2116 - CHV DALLAS/FT W</v>
      </c>
      <c r="Y501" s="83">
        <f t="shared" si="15"/>
        <v>7.0000000000000009</v>
      </c>
    </row>
    <row r="502" spans="1:25" x14ac:dyDescent="0.25">
      <c r="A502" t="s">
        <v>7</v>
      </c>
      <c r="B502" t="s">
        <v>8651</v>
      </c>
      <c r="C502" t="s">
        <v>8683</v>
      </c>
      <c r="D502" t="s">
        <v>8684</v>
      </c>
      <c r="E502" t="s">
        <v>8685</v>
      </c>
      <c r="F502">
        <v>21161161</v>
      </c>
      <c r="G502" t="s">
        <v>8686</v>
      </c>
      <c r="H502" t="s">
        <v>8687</v>
      </c>
      <c r="I502">
        <v>112318</v>
      </c>
      <c r="J502" t="s">
        <v>8195</v>
      </c>
      <c r="K502" t="s">
        <v>7811</v>
      </c>
      <c r="L502" t="s">
        <v>6</v>
      </c>
      <c r="M502" t="s">
        <v>8691</v>
      </c>
      <c r="S502">
        <v>139.24</v>
      </c>
      <c r="T502">
        <v>93.75</v>
      </c>
      <c r="U502">
        <v>0.67330000000000001</v>
      </c>
      <c r="V502">
        <v>23.21</v>
      </c>
      <c r="W502">
        <v>23.4375</v>
      </c>
      <c r="X502" s="83" t="str">
        <f t="shared" si="14"/>
        <v>2116 - CHV DALLAS/FT W</v>
      </c>
      <c r="Y502" s="83">
        <f t="shared" si="15"/>
        <v>4</v>
      </c>
    </row>
    <row r="503" spans="1:25" x14ac:dyDescent="0.25">
      <c r="A503" t="s">
        <v>7</v>
      </c>
      <c r="B503" t="s">
        <v>8651</v>
      </c>
      <c r="C503" t="s">
        <v>8683</v>
      </c>
      <c r="D503" t="s">
        <v>8684</v>
      </c>
      <c r="E503" t="s">
        <v>8685</v>
      </c>
      <c r="F503">
        <v>21161161</v>
      </c>
      <c r="G503" t="s">
        <v>8686</v>
      </c>
      <c r="H503" t="s">
        <v>8687</v>
      </c>
      <c r="I503">
        <v>112318</v>
      </c>
      <c r="J503" t="s">
        <v>8195</v>
      </c>
      <c r="K503" t="s">
        <v>7811</v>
      </c>
      <c r="L503" t="s">
        <v>6</v>
      </c>
      <c r="M503" t="s">
        <v>8667</v>
      </c>
      <c r="N503">
        <v>6206.94</v>
      </c>
      <c r="O503">
        <v>1028.54</v>
      </c>
      <c r="P503">
        <v>0.16569999999999999</v>
      </c>
      <c r="Q503">
        <v>689.66</v>
      </c>
      <c r="R503">
        <v>114.28222222222222</v>
      </c>
      <c r="S503">
        <v>37181.68</v>
      </c>
      <c r="T503">
        <v>34735.08</v>
      </c>
      <c r="U503">
        <v>0.93420000000000003</v>
      </c>
      <c r="V503">
        <v>688.55</v>
      </c>
      <c r="W503">
        <v>569.4275409836066</v>
      </c>
      <c r="X503" s="83" t="str">
        <f t="shared" si="14"/>
        <v>2116 - CHV DALLAS/FT W</v>
      </c>
      <c r="Y503" s="83">
        <f t="shared" si="15"/>
        <v>61</v>
      </c>
    </row>
    <row r="504" spans="1:25" x14ac:dyDescent="0.25">
      <c r="A504" t="s">
        <v>7</v>
      </c>
      <c r="B504" t="s">
        <v>8651</v>
      </c>
      <c r="C504" t="s">
        <v>8683</v>
      </c>
      <c r="D504" t="s">
        <v>8684</v>
      </c>
      <c r="E504" t="s">
        <v>8685</v>
      </c>
      <c r="F504">
        <v>21161161</v>
      </c>
      <c r="G504" t="s">
        <v>8686</v>
      </c>
      <c r="H504" t="s">
        <v>8687</v>
      </c>
      <c r="I504">
        <v>112318</v>
      </c>
      <c r="J504" t="s">
        <v>8195</v>
      </c>
      <c r="K504" t="s">
        <v>7811</v>
      </c>
      <c r="L504" t="s">
        <v>6</v>
      </c>
      <c r="M504" t="s">
        <v>8668</v>
      </c>
      <c r="N504">
        <v>1600.02</v>
      </c>
      <c r="O504">
        <v>4060.04</v>
      </c>
      <c r="P504">
        <v>2.5375000000000001</v>
      </c>
      <c r="Q504">
        <v>177.78</v>
      </c>
      <c r="R504">
        <v>290.00285714285712</v>
      </c>
      <c r="S504">
        <v>12700.64</v>
      </c>
      <c r="T504">
        <v>15784.64</v>
      </c>
      <c r="U504">
        <v>1.2427999999999999</v>
      </c>
      <c r="V504">
        <v>158.76</v>
      </c>
      <c r="W504">
        <v>179.37090909090909</v>
      </c>
      <c r="X504" s="83" t="str">
        <f t="shared" si="14"/>
        <v>2116 - CHV DALLAS/FT W</v>
      </c>
      <c r="Y504" s="83">
        <f t="shared" si="15"/>
        <v>88</v>
      </c>
    </row>
    <row r="505" spans="1:25" x14ac:dyDescent="0.25">
      <c r="A505" t="s">
        <v>7</v>
      </c>
      <c r="B505" t="s">
        <v>8651</v>
      </c>
      <c r="C505" t="s">
        <v>8683</v>
      </c>
      <c r="D505" t="s">
        <v>8684</v>
      </c>
      <c r="E505" t="s">
        <v>8685</v>
      </c>
      <c r="F505">
        <v>21161161</v>
      </c>
      <c r="G505" t="s">
        <v>8686</v>
      </c>
      <c r="H505" t="s">
        <v>8687</v>
      </c>
      <c r="I505">
        <v>112318</v>
      </c>
      <c r="J505" t="s">
        <v>8195</v>
      </c>
      <c r="K505" t="s">
        <v>7811</v>
      </c>
      <c r="L505" t="s">
        <v>6</v>
      </c>
      <c r="M505" t="s">
        <v>8669</v>
      </c>
      <c r="N505">
        <v>161.18</v>
      </c>
      <c r="O505">
        <v>11.53</v>
      </c>
      <c r="P505">
        <v>7.1499999999999994E-2</v>
      </c>
      <c r="Q505">
        <v>161.18</v>
      </c>
      <c r="S505">
        <v>1403.24</v>
      </c>
      <c r="T505">
        <v>340.42</v>
      </c>
      <c r="U505">
        <v>0.24260000000000001</v>
      </c>
      <c r="V505">
        <v>100.23</v>
      </c>
      <c r="W505">
        <v>42.552500000000002</v>
      </c>
      <c r="X505" s="83" t="str">
        <f t="shared" si="14"/>
        <v>2116 - CHV DALLAS/FT W</v>
      </c>
      <c r="Y505" s="83">
        <f t="shared" si="15"/>
        <v>8</v>
      </c>
    </row>
    <row r="506" spans="1:25" x14ac:dyDescent="0.25">
      <c r="A506" t="s">
        <v>7</v>
      </c>
      <c r="B506" t="s">
        <v>8651</v>
      </c>
      <c r="C506" t="s">
        <v>8683</v>
      </c>
      <c r="D506" t="s">
        <v>8684</v>
      </c>
      <c r="E506" t="s">
        <v>8685</v>
      </c>
      <c r="F506">
        <v>21161161</v>
      </c>
      <c r="G506" t="s">
        <v>8686</v>
      </c>
      <c r="H506" t="s">
        <v>8687</v>
      </c>
      <c r="I506">
        <v>112318</v>
      </c>
      <c r="J506" t="s">
        <v>8195</v>
      </c>
      <c r="K506" t="s">
        <v>7811</v>
      </c>
      <c r="L506" t="s">
        <v>6</v>
      </c>
      <c r="M506" t="s">
        <v>8670</v>
      </c>
      <c r="N506">
        <v>3529.4</v>
      </c>
      <c r="O506">
        <v>1322.73</v>
      </c>
      <c r="P506">
        <v>0.37480000000000002</v>
      </c>
      <c r="Q506">
        <v>705.88</v>
      </c>
      <c r="R506">
        <v>220.45500000000001</v>
      </c>
      <c r="S506">
        <v>30264.46</v>
      </c>
      <c r="T506">
        <v>27486.91</v>
      </c>
      <c r="U506">
        <v>0.90820000000000001</v>
      </c>
      <c r="V506">
        <v>672.54</v>
      </c>
      <c r="W506">
        <v>1018.0337037037037</v>
      </c>
      <c r="X506" s="83" t="str">
        <f t="shared" si="14"/>
        <v>2116 - CHV DALLAS/FT W</v>
      </c>
      <c r="Y506" s="83">
        <f t="shared" si="15"/>
        <v>27</v>
      </c>
    </row>
    <row r="507" spans="1:25" x14ac:dyDescent="0.25">
      <c r="A507" t="s">
        <v>7</v>
      </c>
      <c r="B507" t="s">
        <v>8651</v>
      </c>
      <c r="C507" t="s">
        <v>8683</v>
      </c>
      <c r="D507" t="s">
        <v>8684</v>
      </c>
      <c r="E507" t="s">
        <v>8685</v>
      </c>
      <c r="F507">
        <v>21161161</v>
      </c>
      <c r="G507" t="s">
        <v>8686</v>
      </c>
      <c r="H507" t="s">
        <v>8687</v>
      </c>
      <c r="I507">
        <v>112318</v>
      </c>
      <c r="J507" t="s">
        <v>8195</v>
      </c>
      <c r="K507" t="s">
        <v>7811</v>
      </c>
      <c r="L507" t="s">
        <v>6</v>
      </c>
      <c r="M507" t="s">
        <v>8671</v>
      </c>
      <c r="N507">
        <v>11219.6</v>
      </c>
      <c r="O507">
        <v>11199.3</v>
      </c>
      <c r="P507">
        <v>0.99819999999999998</v>
      </c>
      <c r="Q507">
        <v>560.98</v>
      </c>
      <c r="R507">
        <v>349.97812499999998</v>
      </c>
      <c r="S507">
        <v>79464.45</v>
      </c>
      <c r="T507">
        <v>94031.1</v>
      </c>
      <c r="U507">
        <v>1.1833</v>
      </c>
      <c r="V507">
        <v>544.28</v>
      </c>
      <c r="W507">
        <v>540.40862068965521</v>
      </c>
      <c r="X507" s="83" t="str">
        <f t="shared" si="14"/>
        <v>2116 - CHV DALLAS/FT W</v>
      </c>
      <c r="Y507" s="83">
        <f t="shared" si="15"/>
        <v>174</v>
      </c>
    </row>
    <row r="508" spans="1:25" x14ac:dyDescent="0.25">
      <c r="A508" t="s">
        <v>7</v>
      </c>
      <c r="B508" t="s">
        <v>8651</v>
      </c>
      <c r="C508" t="s">
        <v>8683</v>
      </c>
      <c r="D508" t="s">
        <v>8684</v>
      </c>
      <c r="E508" t="s">
        <v>8685</v>
      </c>
      <c r="F508">
        <v>21161161</v>
      </c>
      <c r="G508" t="s">
        <v>8686</v>
      </c>
      <c r="H508" t="s">
        <v>8687</v>
      </c>
      <c r="I508">
        <v>112318</v>
      </c>
      <c r="J508" t="s">
        <v>8195</v>
      </c>
      <c r="K508" t="s">
        <v>7811</v>
      </c>
      <c r="L508" t="s">
        <v>6</v>
      </c>
      <c r="M508" t="s">
        <v>8672</v>
      </c>
      <c r="N508">
        <v>4079.97</v>
      </c>
      <c r="O508">
        <v>1086.08</v>
      </c>
      <c r="P508">
        <v>0.26619999999999999</v>
      </c>
      <c r="Q508">
        <v>453.33</v>
      </c>
      <c r="R508">
        <v>271.52</v>
      </c>
      <c r="S508">
        <v>21466.36</v>
      </c>
      <c r="T508">
        <v>12963.7</v>
      </c>
      <c r="U508">
        <v>0.60389999999999999</v>
      </c>
      <c r="V508">
        <v>429.33</v>
      </c>
      <c r="W508">
        <v>216.06166666666667</v>
      </c>
      <c r="X508" s="83" t="str">
        <f t="shared" si="14"/>
        <v>2116 - CHV DALLAS/FT W</v>
      </c>
      <c r="Y508" s="83">
        <f t="shared" si="15"/>
        <v>60</v>
      </c>
    </row>
    <row r="509" spans="1:25" x14ac:dyDescent="0.25">
      <c r="A509" t="s">
        <v>7</v>
      </c>
      <c r="B509" t="s">
        <v>8651</v>
      </c>
      <c r="C509" t="s">
        <v>8683</v>
      </c>
      <c r="D509" t="s">
        <v>8684</v>
      </c>
      <c r="E509" t="s">
        <v>8685</v>
      </c>
      <c r="F509">
        <v>21161161</v>
      </c>
      <c r="G509" t="s">
        <v>8686</v>
      </c>
      <c r="H509" t="s">
        <v>8687</v>
      </c>
      <c r="I509">
        <v>112318</v>
      </c>
      <c r="J509" t="s">
        <v>8195</v>
      </c>
      <c r="K509" t="s">
        <v>7811</v>
      </c>
      <c r="L509" t="s">
        <v>6</v>
      </c>
      <c r="M509" t="s">
        <v>8673</v>
      </c>
      <c r="N509">
        <v>6773.28</v>
      </c>
      <c r="O509">
        <v>5375.35</v>
      </c>
      <c r="P509">
        <v>0.79359999999999997</v>
      </c>
      <c r="Q509">
        <v>423.33</v>
      </c>
      <c r="R509">
        <v>488.66818181818184</v>
      </c>
      <c r="S509">
        <v>37477.160000000003</v>
      </c>
      <c r="T509">
        <v>26788.43</v>
      </c>
      <c r="U509">
        <v>0.71479999999999999</v>
      </c>
      <c r="V509">
        <v>394.5</v>
      </c>
      <c r="W509">
        <v>228.96094017094018</v>
      </c>
      <c r="X509" s="83" t="str">
        <f t="shared" si="14"/>
        <v>2116 - CHV DALLAS/FT W</v>
      </c>
      <c r="Y509" s="83">
        <f t="shared" si="15"/>
        <v>117</v>
      </c>
    </row>
    <row r="510" spans="1:25" x14ac:dyDescent="0.25">
      <c r="A510" t="s">
        <v>7</v>
      </c>
      <c r="B510" t="s">
        <v>8651</v>
      </c>
      <c r="C510" t="s">
        <v>8683</v>
      </c>
      <c r="D510" t="s">
        <v>8684</v>
      </c>
      <c r="E510" t="s">
        <v>8685</v>
      </c>
      <c r="F510">
        <v>21161161</v>
      </c>
      <c r="G510" t="s">
        <v>8686</v>
      </c>
      <c r="H510" t="s">
        <v>8687</v>
      </c>
      <c r="I510">
        <v>112318</v>
      </c>
      <c r="J510" t="s">
        <v>8195</v>
      </c>
      <c r="K510" t="s">
        <v>7811</v>
      </c>
      <c r="L510" t="s">
        <v>6</v>
      </c>
      <c r="M510" t="s">
        <v>8674</v>
      </c>
      <c r="N510">
        <v>1931.04</v>
      </c>
      <c r="O510">
        <v>421.77</v>
      </c>
      <c r="P510">
        <v>0.21840000000000001</v>
      </c>
      <c r="Q510">
        <v>321.83999999999997</v>
      </c>
      <c r="R510">
        <v>70.295000000000002</v>
      </c>
      <c r="S510">
        <v>9668.94</v>
      </c>
      <c r="T510">
        <v>5935.95</v>
      </c>
      <c r="U510">
        <v>0.6139</v>
      </c>
      <c r="V510">
        <v>230.21</v>
      </c>
      <c r="W510">
        <v>109.92500000000001</v>
      </c>
      <c r="X510" s="83" t="str">
        <f t="shared" si="14"/>
        <v>2116 - CHV DALLAS/FT W</v>
      </c>
      <c r="Y510" s="83">
        <f t="shared" si="15"/>
        <v>53.999999999999993</v>
      </c>
    </row>
    <row r="511" spans="1:25" x14ac:dyDescent="0.25">
      <c r="A511" t="s">
        <v>7</v>
      </c>
      <c r="B511" t="s">
        <v>8651</v>
      </c>
      <c r="C511" t="s">
        <v>8683</v>
      </c>
      <c r="D511" t="s">
        <v>8684</v>
      </c>
      <c r="E511" t="s">
        <v>8685</v>
      </c>
      <c r="F511">
        <v>21161161</v>
      </c>
      <c r="G511" t="s">
        <v>8686</v>
      </c>
      <c r="H511" t="s">
        <v>8687</v>
      </c>
      <c r="I511">
        <v>112318</v>
      </c>
      <c r="J511" t="s">
        <v>8195</v>
      </c>
      <c r="K511" t="s">
        <v>7811</v>
      </c>
      <c r="L511" t="s">
        <v>6</v>
      </c>
      <c r="M511" t="s">
        <v>8675</v>
      </c>
      <c r="N511">
        <v>292.48</v>
      </c>
      <c r="O511">
        <v>292.79000000000002</v>
      </c>
      <c r="P511">
        <v>1.0011000000000001</v>
      </c>
      <c r="Q511">
        <v>73.12</v>
      </c>
      <c r="R511">
        <v>97.596666666666678</v>
      </c>
      <c r="S511">
        <v>2256.62</v>
      </c>
      <c r="T511">
        <v>997.79</v>
      </c>
      <c r="U511">
        <v>0.44219999999999998</v>
      </c>
      <c r="V511">
        <v>86.79</v>
      </c>
      <c r="W511">
        <v>45.354090909090907</v>
      </c>
      <c r="X511" s="83" t="str">
        <f t="shared" si="14"/>
        <v>2116 - CHV DALLAS/FT W</v>
      </c>
      <c r="Y511" s="83">
        <f t="shared" si="15"/>
        <v>22</v>
      </c>
    </row>
    <row r="512" spans="1:25" x14ac:dyDescent="0.25">
      <c r="A512" t="s">
        <v>7</v>
      </c>
      <c r="B512" t="s">
        <v>8651</v>
      </c>
      <c r="C512" t="s">
        <v>8683</v>
      </c>
      <c r="D512" t="s">
        <v>8684</v>
      </c>
      <c r="E512" t="s">
        <v>8685</v>
      </c>
      <c r="F512">
        <v>21161161</v>
      </c>
      <c r="G512" t="s">
        <v>8686</v>
      </c>
      <c r="H512" t="s">
        <v>8687</v>
      </c>
      <c r="I512">
        <v>187128</v>
      </c>
      <c r="J512" t="s">
        <v>8319</v>
      </c>
      <c r="K512" t="s">
        <v>8321</v>
      </c>
      <c r="L512" t="s">
        <v>6</v>
      </c>
      <c r="M512" t="s">
        <v>8657</v>
      </c>
      <c r="N512">
        <v>0</v>
      </c>
      <c r="O512">
        <v>1953.9</v>
      </c>
      <c r="S512">
        <v>2603.87</v>
      </c>
      <c r="T512">
        <v>6485.3</v>
      </c>
      <c r="U512">
        <v>2.4906000000000001</v>
      </c>
      <c r="V512">
        <v>153.16999999999999</v>
      </c>
      <c r="W512">
        <v>1080.8833333333334</v>
      </c>
      <c r="X512" s="83" t="str">
        <f t="shared" si="14"/>
        <v>2116 - CHV DALLAS/FT W</v>
      </c>
      <c r="Y512" s="83">
        <f t="shared" si="15"/>
        <v>6</v>
      </c>
    </row>
    <row r="513" spans="1:25" x14ac:dyDescent="0.25">
      <c r="A513" t="s">
        <v>7</v>
      </c>
      <c r="B513" t="s">
        <v>8651</v>
      </c>
      <c r="C513" t="s">
        <v>8683</v>
      </c>
      <c r="D513" t="s">
        <v>8684</v>
      </c>
      <c r="E513" t="s">
        <v>8685</v>
      </c>
      <c r="F513">
        <v>21161161</v>
      </c>
      <c r="G513" t="s">
        <v>8686</v>
      </c>
      <c r="H513" t="s">
        <v>8687</v>
      </c>
      <c r="I513">
        <v>187128</v>
      </c>
      <c r="J513" t="s">
        <v>8319</v>
      </c>
      <c r="K513" t="s">
        <v>8321</v>
      </c>
      <c r="L513" t="s">
        <v>6</v>
      </c>
      <c r="M513" t="s">
        <v>8658</v>
      </c>
      <c r="N513">
        <v>4615.4399999999996</v>
      </c>
      <c r="O513">
        <v>71.25</v>
      </c>
      <c r="P513">
        <v>1.54E-2</v>
      </c>
      <c r="Q513">
        <v>384.62</v>
      </c>
      <c r="R513">
        <v>23.75</v>
      </c>
      <c r="S513">
        <v>23726.720000000001</v>
      </c>
      <c r="T513">
        <v>14091.74</v>
      </c>
      <c r="U513">
        <v>0.59389999999999998</v>
      </c>
      <c r="V513">
        <v>365.03</v>
      </c>
      <c r="W513">
        <v>469.72466666666668</v>
      </c>
      <c r="X513" s="83" t="str">
        <f t="shared" si="14"/>
        <v>2116 - CHV DALLAS/FT W</v>
      </c>
      <c r="Y513" s="83">
        <f t="shared" si="15"/>
        <v>30</v>
      </c>
    </row>
    <row r="514" spans="1:25" x14ac:dyDescent="0.25">
      <c r="A514" t="s">
        <v>7</v>
      </c>
      <c r="B514" t="s">
        <v>8651</v>
      </c>
      <c r="C514" t="s">
        <v>8683</v>
      </c>
      <c r="D514" t="s">
        <v>8684</v>
      </c>
      <c r="E514" t="s">
        <v>8685</v>
      </c>
      <c r="F514">
        <v>21161161</v>
      </c>
      <c r="G514" t="s">
        <v>8686</v>
      </c>
      <c r="H514" t="s">
        <v>8687</v>
      </c>
      <c r="I514">
        <v>187128</v>
      </c>
      <c r="J514" t="s">
        <v>8319</v>
      </c>
      <c r="K514" t="s">
        <v>8321</v>
      </c>
      <c r="L514" t="s">
        <v>6</v>
      </c>
      <c r="M514" t="s">
        <v>8659</v>
      </c>
      <c r="N514">
        <v>930.24</v>
      </c>
      <c r="O514">
        <v>238.79</v>
      </c>
      <c r="P514">
        <v>0.25669999999999998</v>
      </c>
      <c r="Q514">
        <v>465.12</v>
      </c>
      <c r="R514">
        <v>238.79</v>
      </c>
      <c r="S514">
        <v>6541.95</v>
      </c>
      <c r="T514">
        <v>8833.8700000000008</v>
      </c>
      <c r="U514">
        <v>1.3503000000000001</v>
      </c>
      <c r="V514">
        <v>408.87</v>
      </c>
      <c r="W514">
        <v>1472.3116666666667</v>
      </c>
      <c r="X514" s="83" t="str">
        <f t="shared" si="14"/>
        <v>2116 - CHV DALLAS/FT W</v>
      </c>
      <c r="Y514" s="83">
        <f t="shared" si="15"/>
        <v>6</v>
      </c>
    </row>
    <row r="515" spans="1:25" x14ac:dyDescent="0.25">
      <c r="A515" t="s">
        <v>7</v>
      </c>
      <c r="B515" t="s">
        <v>8651</v>
      </c>
      <c r="C515" t="s">
        <v>8683</v>
      </c>
      <c r="D515" t="s">
        <v>8684</v>
      </c>
      <c r="E515" t="s">
        <v>8685</v>
      </c>
      <c r="F515">
        <v>21161161</v>
      </c>
      <c r="G515" t="s">
        <v>8686</v>
      </c>
      <c r="H515" t="s">
        <v>8687</v>
      </c>
      <c r="I515">
        <v>187128</v>
      </c>
      <c r="J515" t="s">
        <v>8319</v>
      </c>
      <c r="K515" t="s">
        <v>8321</v>
      </c>
      <c r="L515" t="s">
        <v>6</v>
      </c>
      <c r="M515" t="s">
        <v>8660</v>
      </c>
      <c r="N515">
        <v>0</v>
      </c>
      <c r="S515">
        <v>489.51</v>
      </c>
      <c r="T515">
        <v>291.70999999999998</v>
      </c>
      <c r="U515">
        <v>0.59589999999999999</v>
      </c>
      <c r="V515">
        <v>14.83</v>
      </c>
      <c r="W515">
        <v>17.159411764705879</v>
      </c>
      <c r="X515" s="83" t="str">
        <f t="shared" ref="X515:X578" si="16">CONCATENATE(C515," - ",D515)</f>
        <v>2116 - CHV DALLAS/FT W</v>
      </c>
      <c r="Y515" s="83">
        <f t="shared" ref="Y515:Y578" si="17">IFERROR((IF($S515=0,0,$T515/$W515)),0)</f>
        <v>17</v>
      </c>
    </row>
    <row r="516" spans="1:25" x14ac:dyDescent="0.25">
      <c r="A516" t="s">
        <v>7</v>
      </c>
      <c r="B516" t="s">
        <v>8651</v>
      </c>
      <c r="C516" t="s">
        <v>8683</v>
      </c>
      <c r="D516" t="s">
        <v>8684</v>
      </c>
      <c r="E516" t="s">
        <v>8685</v>
      </c>
      <c r="F516">
        <v>21161161</v>
      </c>
      <c r="G516" t="s">
        <v>8686</v>
      </c>
      <c r="H516" t="s">
        <v>8687</v>
      </c>
      <c r="I516">
        <v>187128</v>
      </c>
      <c r="J516" t="s">
        <v>8319</v>
      </c>
      <c r="K516" t="s">
        <v>8321</v>
      </c>
      <c r="L516" t="s">
        <v>6</v>
      </c>
      <c r="M516" t="s">
        <v>8661</v>
      </c>
      <c r="N516">
        <v>300</v>
      </c>
      <c r="O516">
        <v>30</v>
      </c>
      <c r="P516">
        <v>0.1</v>
      </c>
      <c r="Q516">
        <v>25</v>
      </c>
      <c r="R516">
        <v>2.5</v>
      </c>
      <c r="S516">
        <v>1724.76</v>
      </c>
      <c r="T516">
        <v>278.75</v>
      </c>
      <c r="U516">
        <v>0.16159999999999999</v>
      </c>
      <c r="V516">
        <v>27.82</v>
      </c>
      <c r="W516">
        <v>6.7987804878048781</v>
      </c>
      <c r="X516" s="83" t="str">
        <f t="shared" si="16"/>
        <v>2116 - CHV DALLAS/FT W</v>
      </c>
      <c r="Y516" s="83">
        <f t="shared" si="17"/>
        <v>41</v>
      </c>
    </row>
    <row r="517" spans="1:25" x14ac:dyDescent="0.25">
      <c r="A517" t="s">
        <v>7</v>
      </c>
      <c r="B517" t="s">
        <v>8651</v>
      </c>
      <c r="C517" t="s">
        <v>8683</v>
      </c>
      <c r="D517" t="s">
        <v>8684</v>
      </c>
      <c r="E517" t="s">
        <v>8685</v>
      </c>
      <c r="F517">
        <v>21161161</v>
      </c>
      <c r="G517" t="s">
        <v>8686</v>
      </c>
      <c r="H517" t="s">
        <v>8687</v>
      </c>
      <c r="I517">
        <v>187128</v>
      </c>
      <c r="J517" t="s">
        <v>8319</v>
      </c>
      <c r="K517" t="s">
        <v>8321</v>
      </c>
      <c r="L517" t="s">
        <v>6</v>
      </c>
      <c r="M517" t="s">
        <v>8662</v>
      </c>
      <c r="N517">
        <v>189.99</v>
      </c>
      <c r="O517">
        <v>37.67</v>
      </c>
      <c r="P517">
        <v>0.1983</v>
      </c>
      <c r="Q517">
        <v>63.33</v>
      </c>
      <c r="S517">
        <v>4075.42</v>
      </c>
      <c r="T517">
        <v>1380.65</v>
      </c>
      <c r="U517">
        <v>0.33879999999999999</v>
      </c>
      <c r="V517">
        <v>135.85</v>
      </c>
      <c r="W517">
        <v>138.065</v>
      </c>
      <c r="X517" s="83" t="str">
        <f t="shared" si="16"/>
        <v>2116 - CHV DALLAS/FT W</v>
      </c>
      <c r="Y517" s="83">
        <f t="shared" si="17"/>
        <v>10</v>
      </c>
    </row>
    <row r="518" spans="1:25" x14ac:dyDescent="0.25">
      <c r="A518" t="s">
        <v>7</v>
      </c>
      <c r="B518" t="s">
        <v>8651</v>
      </c>
      <c r="C518" t="s">
        <v>8683</v>
      </c>
      <c r="D518" t="s">
        <v>8684</v>
      </c>
      <c r="E518" t="s">
        <v>8685</v>
      </c>
      <c r="F518">
        <v>21161161</v>
      </c>
      <c r="G518" t="s">
        <v>8686</v>
      </c>
      <c r="H518" t="s">
        <v>8687</v>
      </c>
      <c r="I518">
        <v>187128</v>
      </c>
      <c r="J518" t="s">
        <v>8319</v>
      </c>
      <c r="K518" t="s">
        <v>8321</v>
      </c>
      <c r="L518" t="s">
        <v>6</v>
      </c>
      <c r="M518" t="s">
        <v>8663</v>
      </c>
      <c r="S518">
        <v>637.91999999999996</v>
      </c>
      <c r="T518">
        <v>749.76</v>
      </c>
      <c r="U518">
        <v>1.1753</v>
      </c>
      <c r="V518">
        <v>31.9</v>
      </c>
      <c r="W518">
        <v>41.653333333333336</v>
      </c>
      <c r="X518" s="83" t="str">
        <f t="shared" si="16"/>
        <v>2116 - CHV DALLAS/FT W</v>
      </c>
      <c r="Y518" s="83">
        <f t="shared" si="17"/>
        <v>18</v>
      </c>
    </row>
    <row r="519" spans="1:25" x14ac:dyDescent="0.25">
      <c r="A519" t="s">
        <v>7</v>
      </c>
      <c r="B519" t="s">
        <v>8651</v>
      </c>
      <c r="C519" t="s">
        <v>8683</v>
      </c>
      <c r="D519" t="s">
        <v>8684</v>
      </c>
      <c r="E519" t="s">
        <v>8685</v>
      </c>
      <c r="F519">
        <v>21161161</v>
      </c>
      <c r="G519" t="s">
        <v>8686</v>
      </c>
      <c r="H519" t="s">
        <v>8687</v>
      </c>
      <c r="I519">
        <v>187128</v>
      </c>
      <c r="J519" t="s">
        <v>8319</v>
      </c>
      <c r="K519" t="s">
        <v>8321</v>
      </c>
      <c r="L519" t="s">
        <v>6</v>
      </c>
      <c r="M519" t="s">
        <v>8664</v>
      </c>
      <c r="N519">
        <v>3130.56</v>
      </c>
      <c r="O519">
        <v>206.25</v>
      </c>
      <c r="P519">
        <v>6.59E-2</v>
      </c>
      <c r="Q519">
        <v>86.96</v>
      </c>
      <c r="R519">
        <v>20.625</v>
      </c>
      <c r="S519">
        <v>19157.45</v>
      </c>
      <c r="T519">
        <v>12051.08</v>
      </c>
      <c r="U519">
        <v>0.62909999999999999</v>
      </c>
      <c r="V519">
        <v>87.08</v>
      </c>
      <c r="W519">
        <v>83.110896551724139</v>
      </c>
      <c r="X519" s="83" t="str">
        <f t="shared" si="16"/>
        <v>2116 - CHV DALLAS/FT W</v>
      </c>
      <c r="Y519" s="83">
        <f t="shared" si="17"/>
        <v>145</v>
      </c>
    </row>
    <row r="520" spans="1:25" x14ac:dyDescent="0.25">
      <c r="A520" t="s">
        <v>7</v>
      </c>
      <c r="B520" t="s">
        <v>8651</v>
      </c>
      <c r="C520" t="s">
        <v>8683</v>
      </c>
      <c r="D520" t="s">
        <v>8684</v>
      </c>
      <c r="E520" t="s">
        <v>8685</v>
      </c>
      <c r="F520">
        <v>21161161</v>
      </c>
      <c r="G520" t="s">
        <v>8686</v>
      </c>
      <c r="H520" t="s">
        <v>8687</v>
      </c>
      <c r="I520">
        <v>187128</v>
      </c>
      <c r="J520" t="s">
        <v>8319</v>
      </c>
      <c r="K520" t="s">
        <v>8321</v>
      </c>
      <c r="L520" t="s">
        <v>6</v>
      </c>
      <c r="M520" t="s">
        <v>8665</v>
      </c>
      <c r="N520">
        <v>113.64</v>
      </c>
      <c r="Q520">
        <v>56.82</v>
      </c>
      <c r="S520">
        <v>1678.28</v>
      </c>
      <c r="T520">
        <v>478.5</v>
      </c>
      <c r="U520">
        <v>0.28510000000000002</v>
      </c>
      <c r="V520">
        <v>47.95</v>
      </c>
      <c r="W520">
        <v>29.90625</v>
      </c>
      <c r="X520" s="83" t="str">
        <f t="shared" si="16"/>
        <v>2116 - CHV DALLAS/FT W</v>
      </c>
      <c r="Y520" s="83">
        <f t="shared" si="17"/>
        <v>16</v>
      </c>
    </row>
    <row r="521" spans="1:25" x14ac:dyDescent="0.25">
      <c r="A521" t="s">
        <v>7</v>
      </c>
      <c r="B521" t="s">
        <v>8651</v>
      </c>
      <c r="C521" t="s">
        <v>8683</v>
      </c>
      <c r="D521" t="s">
        <v>8684</v>
      </c>
      <c r="E521" t="s">
        <v>8685</v>
      </c>
      <c r="F521">
        <v>21161161</v>
      </c>
      <c r="G521" t="s">
        <v>8686</v>
      </c>
      <c r="H521" t="s">
        <v>8687</v>
      </c>
      <c r="I521">
        <v>187128</v>
      </c>
      <c r="J521" t="s">
        <v>8319</v>
      </c>
      <c r="K521" t="s">
        <v>8321</v>
      </c>
      <c r="L521" t="s">
        <v>6</v>
      </c>
      <c r="M521" t="s">
        <v>8666</v>
      </c>
      <c r="N521">
        <v>126.35</v>
      </c>
      <c r="Q521">
        <v>25.27</v>
      </c>
      <c r="S521">
        <v>1079.4000000000001</v>
      </c>
      <c r="V521">
        <v>46.93</v>
      </c>
      <c r="X521" s="83" t="str">
        <f t="shared" si="16"/>
        <v>2116 - CHV DALLAS/FT W</v>
      </c>
      <c r="Y521" s="83">
        <f t="shared" si="17"/>
        <v>0</v>
      </c>
    </row>
    <row r="522" spans="1:25" x14ac:dyDescent="0.25">
      <c r="A522" t="s">
        <v>7</v>
      </c>
      <c r="B522" t="s">
        <v>8651</v>
      </c>
      <c r="C522" t="s">
        <v>8683</v>
      </c>
      <c r="D522" t="s">
        <v>8684</v>
      </c>
      <c r="E522" t="s">
        <v>8685</v>
      </c>
      <c r="F522">
        <v>21161161</v>
      </c>
      <c r="G522" t="s">
        <v>8686</v>
      </c>
      <c r="H522" t="s">
        <v>8687</v>
      </c>
      <c r="I522">
        <v>187128</v>
      </c>
      <c r="J522" t="s">
        <v>8319</v>
      </c>
      <c r="K522" t="s">
        <v>8321</v>
      </c>
      <c r="L522" t="s">
        <v>6</v>
      </c>
      <c r="M522" t="s">
        <v>8688</v>
      </c>
      <c r="S522">
        <v>307.77</v>
      </c>
      <c r="T522">
        <v>123.95</v>
      </c>
      <c r="U522">
        <v>0.4027</v>
      </c>
      <c r="V522">
        <v>76.94</v>
      </c>
      <c r="W522">
        <v>30.987500000000001</v>
      </c>
      <c r="X522" s="83" t="str">
        <f t="shared" si="16"/>
        <v>2116 - CHV DALLAS/FT W</v>
      </c>
      <c r="Y522" s="83">
        <f t="shared" si="17"/>
        <v>4</v>
      </c>
    </row>
    <row r="523" spans="1:25" x14ac:dyDescent="0.25">
      <c r="A523" t="s">
        <v>7</v>
      </c>
      <c r="B523" t="s">
        <v>8651</v>
      </c>
      <c r="C523" t="s">
        <v>8683</v>
      </c>
      <c r="D523" t="s">
        <v>8684</v>
      </c>
      <c r="E523" t="s">
        <v>8685</v>
      </c>
      <c r="F523">
        <v>21161161</v>
      </c>
      <c r="G523" t="s">
        <v>8686</v>
      </c>
      <c r="H523" t="s">
        <v>8687</v>
      </c>
      <c r="I523">
        <v>187128</v>
      </c>
      <c r="J523" t="s">
        <v>8319</v>
      </c>
      <c r="K523" t="s">
        <v>8321</v>
      </c>
      <c r="L523" t="s">
        <v>6</v>
      </c>
      <c r="M523" t="s">
        <v>8690</v>
      </c>
      <c r="N523">
        <v>240.86</v>
      </c>
      <c r="Q523">
        <v>240.86</v>
      </c>
      <c r="S523">
        <v>1397.4</v>
      </c>
      <c r="T523">
        <v>952.5</v>
      </c>
      <c r="U523">
        <v>0.68159999999999998</v>
      </c>
      <c r="V523">
        <v>232.9</v>
      </c>
      <c r="W523">
        <v>476.25</v>
      </c>
      <c r="X523" s="83" t="str">
        <f t="shared" si="16"/>
        <v>2116 - CHV DALLAS/FT W</v>
      </c>
      <c r="Y523" s="83">
        <f t="shared" si="17"/>
        <v>2</v>
      </c>
    </row>
    <row r="524" spans="1:25" x14ac:dyDescent="0.25">
      <c r="A524" t="s">
        <v>7</v>
      </c>
      <c r="B524" t="s">
        <v>8651</v>
      </c>
      <c r="C524" t="s">
        <v>8683</v>
      </c>
      <c r="D524" t="s">
        <v>8684</v>
      </c>
      <c r="E524" t="s">
        <v>8685</v>
      </c>
      <c r="F524">
        <v>21161161</v>
      </c>
      <c r="G524" t="s">
        <v>8686</v>
      </c>
      <c r="H524" t="s">
        <v>8687</v>
      </c>
      <c r="I524">
        <v>187128</v>
      </c>
      <c r="J524" t="s">
        <v>8319</v>
      </c>
      <c r="K524" t="s">
        <v>8321</v>
      </c>
      <c r="L524" t="s">
        <v>6</v>
      </c>
      <c r="M524" t="s">
        <v>8667</v>
      </c>
      <c r="N524">
        <v>4137.96</v>
      </c>
      <c r="O524">
        <v>106.7</v>
      </c>
      <c r="P524">
        <v>2.58E-2</v>
      </c>
      <c r="Q524">
        <v>689.66</v>
      </c>
      <c r="R524">
        <v>17.783333333333335</v>
      </c>
      <c r="S524">
        <v>31614.14</v>
      </c>
      <c r="T524">
        <v>48910.22</v>
      </c>
      <c r="U524">
        <v>1.5470999999999999</v>
      </c>
      <c r="V524">
        <v>702.54</v>
      </c>
      <c r="W524">
        <v>1321.8978378378379</v>
      </c>
      <c r="X524" s="83" t="str">
        <f t="shared" si="16"/>
        <v>2116 - CHV DALLAS/FT W</v>
      </c>
      <c r="Y524" s="83">
        <f t="shared" si="17"/>
        <v>37</v>
      </c>
    </row>
    <row r="525" spans="1:25" x14ac:dyDescent="0.25">
      <c r="A525" t="s">
        <v>7</v>
      </c>
      <c r="B525" t="s">
        <v>8651</v>
      </c>
      <c r="C525" t="s">
        <v>8683</v>
      </c>
      <c r="D525" t="s">
        <v>8684</v>
      </c>
      <c r="E525" t="s">
        <v>8685</v>
      </c>
      <c r="F525">
        <v>21161161</v>
      </c>
      <c r="G525" t="s">
        <v>8686</v>
      </c>
      <c r="H525" t="s">
        <v>8687</v>
      </c>
      <c r="I525">
        <v>187128</v>
      </c>
      <c r="J525" t="s">
        <v>8319</v>
      </c>
      <c r="K525" t="s">
        <v>8321</v>
      </c>
      <c r="L525" t="s">
        <v>6</v>
      </c>
      <c r="M525" t="s">
        <v>8668</v>
      </c>
      <c r="N525">
        <v>2311.14</v>
      </c>
      <c r="O525">
        <v>472.78</v>
      </c>
      <c r="P525">
        <v>0.2046</v>
      </c>
      <c r="Q525">
        <v>177.78</v>
      </c>
      <c r="R525">
        <v>67.539999999999992</v>
      </c>
      <c r="S525">
        <v>20980.28</v>
      </c>
      <c r="T525">
        <v>14325.79</v>
      </c>
      <c r="U525">
        <v>0.68279999999999996</v>
      </c>
      <c r="V525">
        <v>158.94</v>
      </c>
      <c r="W525">
        <v>166.57895348837209</v>
      </c>
      <c r="X525" s="83" t="str">
        <f t="shared" si="16"/>
        <v>2116 - CHV DALLAS/FT W</v>
      </c>
      <c r="Y525" s="83">
        <f t="shared" si="17"/>
        <v>86</v>
      </c>
    </row>
    <row r="526" spans="1:25" x14ac:dyDescent="0.25">
      <c r="A526" t="s">
        <v>7</v>
      </c>
      <c r="B526" t="s">
        <v>8651</v>
      </c>
      <c r="C526" t="s">
        <v>8683</v>
      </c>
      <c r="D526" t="s">
        <v>8684</v>
      </c>
      <c r="E526" t="s">
        <v>8685</v>
      </c>
      <c r="F526">
        <v>21161161</v>
      </c>
      <c r="G526" t="s">
        <v>8686</v>
      </c>
      <c r="H526" t="s">
        <v>8687</v>
      </c>
      <c r="I526">
        <v>187128</v>
      </c>
      <c r="J526" t="s">
        <v>8319</v>
      </c>
      <c r="K526" t="s">
        <v>8321</v>
      </c>
      <c r="L526" t="s">
        <v>6</v>
      </c>
      <c r="M526" t="s">
        <v>8669</v>
      </c>
      <c r="N526">
        <v>322.36</v>
      </c>
      <c r="O526">
        <v>20.27</v>
      </c>
      <c r="P526">
        <v>6.2899999999999998E-2</v>
      </c>
      <c r="Q526">
        <v>161.18</v>
      </c>
      <c r="S526">
        <v>1099.83</v>
      </c>
      <c r="T526">
        <v>433.76</v>
      </c>
      <c r="U526">
        <v>0.39439999999999997</v>
      </c>
      <c r="V526">
        <v>109.98</v>
      </c>
      <c r="X526" s="83" t="str">
        <f t="shared" si="16"/>
        <v>2116 - CHV DALLAS/FT W</v>
      </c>
      <c r="Y526" s="83">
        <f t="shared" si="17"/>
        <v>0</v>
      </c>
    </row>
    <row r="527" spans="1:25" x14ac:dyDescent="0.25">
      <c r="A527" t="s">
        <v>7</v>
      </c>
      <c r="B527" t="s">
        <v>8651</v>
      </c>
      <c r="C527" t="s">
        <v>8683</v>
      </c>
      <c r="D527" t="s">
        <v>8684</v>
      </c>
      <c r="E527" t="s">
        <v>8685</v>
      </c>
      <c r="F527">
        <v>21161161</v>
      </c>
      <c r="G527" t="s">
        <v>8686</v>
      </c>
      <c r="H527" t="s">
        <v>8687</v>
      </c>
      <c r="I527">
        <v>187128</v>
      </c>
      <c r="J527" t="s">
        <v>8319</v>
      </c>
      <c r="K527" t="s">
        <v>8321</v>
      </c>
      <c r="L527" t="s">
        <v>6</v>
      </c>
      <c r="M527" t="s">
        <v>8670</v>
      </c>
      <c r="N527">
        <v>7058.8</v>
      </c>
      <c r="O527">
        <v>387.87</v>
      </c>
      <c r="P527">
        <v>5.4899999999999997E-2</v>
      </c>
      <c r="Q527">
        <v>705.88</v>
      </c>
      <c r="R527">
        <v>77.573999999999998</v>
      </c>
      <c r="S527">
        <v>64020.71</v>
      </c>
      <c r="T527">
        <v>8500.99</v>
      </c>
      <c r="U527">
        <v>0.1328</v>
      </c>
      <c r="V527">
        <v>673.9</v>
      </c>
      <c r="W527">
        <v>425.04949999999997</v>
      </c>
      <c r="X527" s="83" t="str">
        <f t="shared" si="16"/>
        <v>2116 - CHV DALLAS/FT W</v>
      </c>
      <c r="Y527" s="83">
        <f t="shared" si="17"/>
        <v>20</v>
      </c>
    </row>
    <row r="528" spans="1:25" x14ac:dyDescent="0.25">
      <c r="A528" t="s">
        <v>7</v>
      </c>
      <c r="B528" t="s">
        <v>8651</v>
      </c>
      <c r="C528" t="s">
        <v>8683</v>
      </c>
      <c r="D528" t="s">
        <v>8684</v>
      </c>
      <c r="E528" t="s">
        <v>8685</v>
      </c>
      <c r="F528">
        <v>21161161</v>
      </c>
      <c r="G528" t="s">
        <v>8686</v>
      </c>
      <c r="H528" t="s">
        <v>8687</v>
      </c>
      <c r="I528">
        <v>187128</v>
      </c>
      <c r="J528" t="s">
        <v>8319</v>
      </c>
      <c r="K528" t="s">
        <v>8321</v>
      </c>
      <c r="L528" t="s">
        <v>6</v>
      </c>
      <c r="M528" t="s">
        <v>8671</v>
      </c>
      <c r="N528">
        <v>22439.200000000001</v>
      </c>
      <c r="O528">
        <v>6199.81</v>
      </c>
      <c r="P528">
        <v>0.27629999999999999</v>
      </c>
      <c r="Q528">
        <v>560.98</v>
      </c>
      <c r="R528">
        <v>134.77847826086958</v>
      </c>
      <c r="S528">
        <v>199272.22</v>
      </c>
      <c r="T528">
        <v>144119.07</v>
      </c>
      <c r="U528">
        <v>0.72319999999999995</v>
      </c>
      <c r="V528">
        <v>544.46</v>
      </c>
      <c r="W528">
        <v>537.75772388059704</v>
      </c>
      <c r="X528" s="83" t="str">
        <f t="shared" si="16"/>
        <v>2116 - CHV DALLAS/FT W</v>
      </c>
      <c r="Y528" s="83">
        <f t="shared" si="17"/>
        <v>268</v>
      </c>
    </row>
    <row r="529" spans="1:25" x14ac:dyDescent="0.25">
      <c r="A529" t="s">
        <v>7</v>
      </c>
      <c r="B529" t="s">
        <v>8651</v>
      </c>
      <c r="C529" t="s">
        <v>8683</v>
      </c>
      <c r="D529" t="s">
        <v>8684</v>
      </c>
      <c r="E529" t="s">
        <v>8685</v>
      </c>
      <c r="F529">
        <v>21161161</v>
      </c>
      <c r="G529" t="s">
        <v>8686</v>
      </c>
      <c r="H529" t="s">
        <v>8687</v>
      </c>
      <c r="I529">
        <v>187128</v>
      </c>
      <c r="J529" t="s">
        <v>8319</v>
      </c>
      <c r="K529" t="s">
        <v>8321</v>
      </c>
      <c r="L529" t="s">
        <v>6</v>
      </c>
      <c r="M529" t="s">
        <v>8672</v>
      </c>
      <c r="N529">
        <v>1359.99</v>
      </c>
      <c r="O529">
        <v>312.64999999999998</v>
      </c>
      <c r="P529">
        <v>0.22989999999999999</v>
      </c>
      <c r="Q529">
        <v>453.33</v>
      </c>
      <c r="R529">
        <v>156.32499999999999</v>
      </c>
      <c r="S529">
        <v>10210.65</v>
      </c>
      <c r="T529">
        <v>1788.28</v>
      </c>
      <c r="U529">
        <v>0.17510000000000001</v>
      </c>
      <c r="V529">
        <v>425.44</v>
      </c>
      <c r="W529">
        <v>198.69777777777779</v>
      </c>
      <c r="X529" s="83" t="str">
        <f t="shared" si="16"/>
        <v>2116 - CHV DALLAS/FT W</v>
      </c>
      <c r="Y529" s="83">
        <f t="shared" si="17"/>
        <v>9</v>
      </c>
    </row>
    <row r="530" spans="1:25" x14ac:dyDescent="0.25">
      <c r="A530" t="s">
        <v>7</v>
      </c>
      <c r="B530" t="s">
        <v>8651</v>
      </c>
      <c r="C530" t="s">
        <v>8683</v>
      </c>
      <c r="D530" t="s">
        <v>8684</v>
      </c>
      <c r="E530" t="s">
        <v>8685</v>
      </c>
      <c r="F530">
        <v>21161161</v>
      </c>
      <c r="G530" t="s">
        <v>8686</v>
      </c>
      <c r="H530" t="s">
        <v>8687</v>
      </c>
      <c r="I530">
        <v>187128</v>
      </c>
      <c r="J530" t="s">
        <v>8319</v>
      </c>
      <c r="K530" t="s">
        <v>8321</v>
      </c>
      <c r="L530" t="s">
        <v>6</v>
      </c>
      <c r="M530" t="s">
        <v>8673</v>
      </c>
      <c r="N530">
        <v>2963.31</v>
      </c>
      <c r="O530">
        <v>1162.72</v>
      </c>
      <c r="P530">
        <v>0.39240000000000003</v>
      </c>
      <c r="Q530">
        <v>423.33</v>
      </c>
      <c r="R530">
        <v>581.36</v>
      </c>
      <c r="S530">
        <v>21955.919999999998</v>
      </c>
      <c r="T530">
        <v>11914.97</v>
      </c>
      <c r="U530">
        <v>0.54269999999999996</v>
      </c>
      <c r="V530">
        <v>392.07</v>
      </c>
      <c r="W530">
        <v>322.0262162162162</v>
      </c>
      <c r="X530" s="83" t="str">
        <f t="shared" si="16"/>
        <v>2116 - CHV DALLAS/FT W</v>
      </c>
      <c r="Y530" s="83">
        <f t="shared" si="17"/>
        <v>37</v>
      </c>
    </row>
    <row r="531" spans="1:25" x14ac:dyDescent="0.25">
      <c r="A531" t="s">
        <v>7</v>
      </c>
      <c r="B531" t="s">
        <v>8651</v>
      </c>
      <c r="C531" t="s">
        <v>8683</v>
      </c>
      <c r="D531" t="s">
        <v>8684</v>
      </c>
      <c r="E531" t="s">
        <v>8685</v>
      </c>
      <c r="F531">
        <v>21161161</v>
      </c>
      <c r="G531" t="s">
        <v>8686</v>
      </c>
      <c r="H531" t="s">
        <v>8687</v>
      </c>
      <c r="I531">
        <v>187128</v>
      </c>
      <c r="J531" t="s">
        <v>8319</v>
      </c>
      <c r="K531" t="s">
        <v>8321</v>
      </c>
      <c r="L531" t="s">
        <v>6</v>
      </c>
      <c r="M531" t="s">
        <v>8674</v>
      </c>
      <c r="N531">
        <v>2252.88</v>
      </c>
      <c r="O531">
        <v>232.61</v>
      </c>
      <c r="P531">
        <v>0.1033</v>
      </c>
      <c r="Q531">
        <v>321.83999999999997</v>
      </c>
      <c r="R531">
        <v>38.768333333333338</v>
      </c>
      <c r="S531">
        <v>12729.01</v>
      </c>
      <c r="T531">
        <v>3567.26</v>
      </c>
      <c r="U531">
        <v>0.2802</v>
      </c>
      <c r="V531">
        <v>227.3</v>
      </c>
      <c r="W531">
        <v>71.345200000000006</v>
      </c>
      <c r="X531" s="83" t="str">
        <f t="shared" si="16"/>
        <v>2116 - CHV DALLAS/FT W</v>
      </c>
      <c r="Y531" s="83">
        <f t="shared" si="17"/>
        <v>50</v>
      </c>
    </row>
    <row r="532" spans="1:25" x14ac:dyDescent="0.25">
      <c r="A532" t="s">
        <v>7</v>
      </c>
      <c r="B532" t="s">
        <v>8651</v>
      </c>
      <c r="C532" t="s">
        <v>8683</v>
      </c>
      <c r="D532" t="s">
        <v>8684</v>
      </c>
      <c r="E532" t="s">
        <v>8685</v>
      </c>
      <c r="F532">
        <v>21161161</v>
      </c>
      <c r="G532" t="s">
        <v>8686</v>
      </c>
      <c r="H532" t="s">
        <v>8687</v>
      </c>
      <c r="I532">
        <v>187128</v>
      </c>
      <c r="J532" t="s">
        <v>8319</v>
      </c>
      <c r="K532" t="s">
        <v>8321</v>
      </c>
      <c r="L532" t="s">
        <v>6</v>
      </c>
      <c r="M532" t="s">
        <v>8675</v>
      </c>
      <c r="N532">
        <v>365.6</v>
      </c>
      <c r="Q532">
        <v>73.12</v>
      </c>
      <c r="S532">
        <v>3117.97</v>
      </c>
      <c r="T532">
        <v>1280.0899999999999</v>
      </c>
      <c r="U532">
        <v>0.41060000000000002</v>
      </c>
      <c r="V532">
        <v>84.27</v>
      </c>
      <c r="W532">
        <v>80.005624999999995</v>
      </c>
      <c r="X532" s="83" t="str">
        <f t="shared" si="16"/>
        <v>2116 - CHV DALLAS/FT W</v>
      </c>
      <c r="Y532" s="83">
        <f t="shared" si="17"/>
        <v>16</v>
      </c>
    </row>
    <row r="533" spans="1:25" x14ac:dyDescent="0.25">
      <c r="A533" t="s">
        <v>7</v>
      </c>
      <c r="B533" t="s">
        <v>8651</v>
      </c>
      <c r="C533" t="s">
        <v>8683</v>
      </c>
      <c r="D533" t="s">
        <v>8684</v>
      </c>
      <c r="E533" t="s">
        <v>8685</v>
      </c>
      <c r="F533">
        <v>21161161</v>
      </c>
      <c r="G533" t="s">
        <v>8686</v>
      </c>
      <c r="H533" t="s">
        <v>8687</v>
      </c>
      <c r="I533">
        <v>207662</v>
      </c>
      <c r="J533" t="s">
        <v>8338</v>
      </c>
      <c r="K533" t="s">
        <v>54</v>
      </c>
      <c r="L533" t="s">
        <v>6</v>
      </c>
      <c r="M533" t="s">
        <v>8657</v>
      </c>
      <c r="N533">
        <v>0</v>
      </c>
      <c r="O533">
        <v>112.5</v>
      </c>
      <c r="S533">
        <v>4746.12</v>
      </c>
      <c r="T533">
        <v>4836.22</v>
      </c>
      <c r="U533">
        <v>1.0189999999999999</v>
      </c>
      <c r="V533">
        <v>158.19999999999999</v>
      </c>
      <c r="W533">
        <v>134.33944444444444</v>
      </c>
      <c r="X533" s="83" t="str">
        <f t="shared" si="16"/>
        <v>2116 - CHV DALLAS/FT W</v>
      </c>
      <c r="Y533" s="83">
        <f t="shared" si="17"/>
        <v>36</v>
      </c>
    </row>
    <row r="534" spans="1:25" x14ac:dyDescent="0.25">
      <c r="A534" t="s">
        <v>7</v>
      </c>
      <c r="B534" t="s">
        <v>8651</v>
      </c>
      <c r="C534" t="s">
        <v>8683</v>
      </c>
      <c r="D534" t="s">
        <v>8684</v>
      </c>
      <c r="E534" t="s">
        <v>8685</v>
      </c>
      <c r="F534">
        <v>21161161</v>
      </c>
      <c r="G534" t="s">
        <v>8686</v>
      </c>
      <c r="H534" t="s">
        <v>8687</v>
      </c>
      <c r="I534">
        <v>207662</v>
      </c>
      <c r="J534" t="s">
        <v>8338</v>
      </c>
      <c r="K534" t="s">
        <v>54</v>
      </c>
      <c r="L534" t="s">
        <v>6</v>
      </c>
      <c r="M534" t="s">
        <v>8658</v>
      </c>
      <c r="N534">
        <v>7307.78</v>
      </c>
      <c r="O534">
        <v>1983.75</v>
      </c>
      <c r="P534">
        <v>0.27150000000000002</v>
      </c>
      <c r="Q534">
        <v>384.62</v>
      </c>
      <c r="R534">
        <v>132.25</v>
      </c>
      <c r="S534">
        <v>48398.95</v>
      </c>
      <c r="T534">
        <v>22242.48</v>
      </c>
      <c r="U534">
        <v>0.45960000000000001</v>
      </c>
      <c r="V534">
        <v>355.87</v>
      </c>
      <c r="W534">
        <v>264.79142857142858</v>
      </c>
      <c r="X534" s="83" t="str">
        <f t="shared" si="16"/>
        <v>2116 - CHV DALLAS/FT W</v>
      </c>
      <c r="Y534" s="83">
        <f t="shared" si="17"/>
        <v>84</v>
      </c>
    </row>
    <row r="535" spans="1:25" x14ac:dyDescent="0.25">
      <c r="A535" t="s">
        <v>7</v>
      </c>
      <c r="B535" t="s">
        <v>8651</v>
      </c>
      <c r="C535" t="s">
        <v>8683</v>
      </c>
      <c r="D535" t="s">
        <v>8684</v>
      </c>
      <c r="E535" t="s">
        <v>8685</v>
      </c>
      <c r="F535">
        <v>21161161</v>
      </c>
      <c r="G535" t="s">
        <v>8686</v>
      </c>
      <c r="H535" t="s">
        <v>8687</v>
      </c>
      <c r="I535">
        <v>207662</v>
      </c>
      <c r="J535" t="s">
        <v>8338</v>
      </c>
      <c r="K535" t="s">
        <v>54</v>
      </c>
      <c r="L535" t="s">
        <v>6</v>
      </c>
      <c r="M535" t="s">
        <v>8659</v>
      </c>
      <c r="N535">
        <v>4651.2</v>
      </c>
      <c r="O535">
        <v>2009.66</v>
      </c>
      <c r="P535">
        <v>0.43209999999999998</v>
      </c>
      <c r="Q535">
        <v>465.12</v>
      </c>
      <c r="R535">
        <v>287.09428571428572</v>
      </c>
      <c r="S535">
        <v>19603.62</v>
      </c>
      <c r="T535">
        <v>10744.72</v>
      </c>
      <c r="U535">
        <v>0.54810000000000003</v>
      </c>
      <c r="V535">
        <v>417.1</v>
      </c>
      <c r="W535">
        <v>176.14295081967211</v>
      </c>
      <c r="X535" s="83" t="str">
        <f t="shared" si="16"/>
        <v>2116 - CHV DALLAS/FT W</v>
      </c>
      <c r="Y535" s="83">
        <f t="shared" si="17"/>
        <v>61.000000000000007</v>
      </c>
    </row>
    <row r="536" spans="1:25" x14ac:dyDescent="0.25">
      <c r="A536" t="s">
        <v>7</v>
      </c>
      <c r="B536" t="s">
        <v>8651</v>
      </c>
      <c r="C536" t="s">
        <v>8683</v>
      </c>
      <c r="D536" t="s">
        <v>8684</v>
      </c>
      <c r="E536" t="s">
        <v>8685</v>
      </c>
      <c r="F536">
        <v>21161161</v>
      </c>
      <c r="G536" t="s">
        <v>8686</v>
      </c>
      <c r="H536" t="s">
        <v>8687</v>
      </c>
      <c r="I536">
        <v>207662</v>
      </c>
      <c r="J536" t="s">
        <v>8338</v>
      </c>
      <c r="K536" t="s">
        <v>54</v>
      </c>
      <c r="L536" t="s">
        <v>6</v>
      </c>
      <c r="M536" t="s">
        <v>8660</v>
      </c>
      <c r="N536">
        <v>25.97</v>
      </c>
      <c r="Q536">
        <v>25.97</v>
      </c>
      <c r="S536">
        <v>389.15</v>
      </c>
      <c r="T536">
        <v>903.24</v>
      </c>
      <c r="U536">
        <v>2.3210999999999999</v>
      </c>
      <c r="V536">
        <v>15.57</v>
      </c>
      <c r="W536">
        <v>43.011428571428574</v>
      </c>
      <c r="X536" s="83" t="str">
        <f t="shared" si="16"/>
        <v>2116 - CHV DALLAS/FT W</v>
      </c>
      <c r="Y536" s="83">
        <f t="shared" si="17"/>
        <v>21</v>
      </c>
    </row>
    <row r="537" spans="1:25" x14ac:dyDescent="0.25">
      <c r="A537" t="s">
        <v>7</v>
      </c>
      <c r="B537" t="s">
        <v>8651</v>
      </c>
      <c r="C537" t="s">
        <v>8683</v>
      </c>
      <c r="D537" t="s">
        <v>8684</v>
      </c>
      <c r="E537" t="s">
        <v>8685</v>
      </c>
      <c r="F537">
        <v>21161161</v>
      </c>
      <c r="G537" t="s">
        <v>8686</v>
      </c>
      <c r="H537" t="s">
        <v>8687</v>
      </c>
      <c r="I537">
        <v>207662</v>
      </c>
      <c r="J537" t="s">
        <v>8338</v>
      </c>
      <c r="K537" t="s">
        <v>54</v>
      </c>
      <c r="L537" t="s">
        <v>6</v>
      </c>
      <c r="M537" t="s">
        <v>8661</v>
      </c>
      <c r="N537">
        <v>275</v>
      </c>
      <c r="O537">
        <v>4.33</v>
      </c>
      <c r="P537">
        <v>1.5699999999999999E-2</v>
      </c>
      <c r="Q537">
        <v>25</v>
      </c>
      <c r="R537">
        <v>0.61857142857142855</v>
      </c>
      <c r="S537">
        <v>1638.53</v>
      </c>
      <c r="T537">
        <v>4.33</v>
      </c>
      <c r="U537">
        <v>2.5999999999999999E-3</v>
      </c>
      <c r="V537">
        <v>30.92</v>
      </c>
      <c r="W537">
        <v>9.6222222222222223E-2</v>
      </c>
      <c r="X537" s="83" t="str">
        <f t="shared" si="16"/>
        <v>2116 - CHV DALLAS/FT W</v>
      </c>
      <c r="Y537" s="83">
        <f t="shared" si="17"/>
        <v>45</v>
      </c>
    </row>
    <row r="538" spans="1:25" x14ac:dyDescent="0.25">
      <c r="A538" t="s">
        <v>7</v>
      </c>
      <c r="B538" t="s">
        <v>8651</v>
      </c>
      <c r="C538" t="s">
        <v>8683</v>
      </c>
      <c r="D538" t="s">
        <v>8684</v>
      </c>
      <c r="E538" t="s">
        <v>8685</v>
      </c>
      <c r="F538">
        <v>21161161</v>
      </c>
      <c r="G538" t="s">
        <v>8686</v>
      </c>
      <c r="H538" t="s">
        <v>8687</v>
      </c>
      <c r="I538">
        <v>207662</v>
      </c>
      <c r="J538" t="s">
        <v>8338</v>
      </c>
      <c r="K538" t="s">
        <v>54</v>
      </c>
      <c r="L538" t="s">
        <v>6</v>
      </c>
      <c r="M538" t="s">
        <v>8662</v>
      </c>
      <c r="N538">
        <v>253.32</v>
      </c>
      <c r="O538">
        <v>0.62</v>
      </c>
      <c r="P538">
        <v>2.3999999999999998E-3</v>
      </c>
      <c r="Q538">
        <v>63.33</v>
      </c>
      <c r="R538">
        <v>0.62</v>
      </c>
      <c r="S538">
        <v>3582.66</v>
      </c>
      <c r="T538">
        <v>1169.8</v>
      </c>
      <c r="U538">
        <v>0.32650000000000001</v>
      </c>
      <c r="V538">
        <v>137.79</v>
      </c>
      <c r="W538">
        <v>40.337931034482757</v>
      </c>
      <c r="X538" s="83" t="str">
        <f t="shared" si="16"/>
        <v>2116 - CHV DALLAS/FT W</v>
      </c>
      <c r="Y538" s="83">
        <f t="shared" si="17"/>
        <v>29</v>
      </c>
    </row>
    <row r="539" spans="1:25" x14ac:dyDescent="0.25">
      <c r="A539" t="s">
        <v>7</v>
      </c>
      <c r="B539" t="s">
        <v>8651</v>
      </c>
      <c r="C539" t="s">
        <v>8683</v>
      </c>
      <c r="D539" t="s">
        <v>8684</v>
      </c>
      <c r="E539" t="s">
        <v>8685</v>
      </c>
      <c r="F539">
        <v>21161161</v>
      </c>
      <c r="G539" t="s">
        <v>8686</v>
      </c>
      <c r="H539" t="s">
        <v>8687</v>
      </c>
      <c r="I539">
        <v>207662</v>
      </c>
      <c r="J539" t="s">
        <v>8338</v>
      </c>
      <c r="K539" t="s">
        <v>54</v>
      </c>
      <c r="L539" t="s">
        <v>6</v>
      </c>
      <c r="M539" t="s">
        <v>8663</v>
      </c>
      <c r="S539">
        <v>214.02</v>
      </c>
      <c r="T539">
        <v>151.27000000000001</v>
      </c>
      <c r="U539">
        <v>0.70679999999999998</v>
      </c>
      <c r="V539">
        <v>30.57</v>
      </c>
      <c r="W539">
        <v>18.908750000000001</v>
      </c>
      <c r="X539" s="83" t="str">
        <f t="shared" si="16"/>
        <v>2116 - CHV DALLAS/FT W</v>
      </c>
      <c r="Y539" s="83">
        <f t="shared" si="17"/>
        <v>8</v>
      </c>
    </row>
    <row r="540" spans="1:25" x14ac:dyDescent="0.25">
      <c r="A540" t="s">
        <v>7</v>
      </c>
      <c r="B540" t="s">
        <v>8651</v>
      </c>
      <c r="C540" t="s">
        <v>8683</v>
      </c>
      <c r="D540" t="s">
        <v>8684</v>
      </c>
      <c r="E540" t="s">
        <v>8685</v>
      </c>
      <c r="F540">
        <v>21161161</v>
      </c>
      <c r="G540" t="s">
        <v>8686</v>
      </c>
      <c r="H540" t="s">
        <v>8687</v>
      </c>
      <c r="I540">
        <v>207662</v>
      </c>
      <c r="J540" t="s">
        <v>8338</v>
      </c>
      <c r="K540" t="s">
        <v>54</v>
      </c>
      <c r="L540" t="s">
        <v>6</v>
      </c>
      <c r="M540" t="s">
        <v>8664</v>
      </c>
      <c r="N540">
        <v>1913.12</v>
      </c>
      <c r="O540">
        <v>172.5</v>
      </c>
      <c r="P540">
        <v>9.0200000000000002E-2</v>
      </c>
      <c r="Q540">
        <v>86.96</v>
      </c>
      <c r="R540">
        <v>9.0789473684210531</v>
      </c>
      <c r="S540">
        <v>8191.55</v>
      </c>
      <c r="T540">
        <v>976.48</v>
      </c>
      <c r="U540">
        <v>0.1192</v>
      </c>
      <c r="V540">
        <v>90.02</v>
      </c>
      <c r="W540">
        <v>11.764819277108433</v>
      </c>
      <c r="X540" s="83" t="str">
        <f t="shared" si="16"/>
        <v>2116 - CHV DALLAS/FT W</v>
      </c>
      <c r="Y540" s="83">
        <f t="shared" si="17"/>
        <v>83</v>
      </c>
    </row>
    <row r="541" spans="1:25" x14ac:dyDescent="0.25">
      <c r="A541" t="s">
        <v>7</v>
      </c>
      <c r="B541" t="s">
        <v>8651</v>
      </c>
      <c r="C541" t="s">
        <v>8683</v>
      </c>
      <c r="D541" t="s">
        <v>8684</v>
      </c>
      <c r="E541" t="s">
        <v>8685</v>
      </c>
      <c r="F541">
        <v>21161161</v>
      </c>
      <c r="G541" t="s">
        <v>8686</v>
      </c>
      <c r="H541" t="s">
        <v>8687</v>
      </c>
      <c r="I541">
        <v>207662</v>
      </c>
      <c r="J541" t="s">
        <v>8338</v>
      </c>
      <c r="K541" t="s">
        <v>54</v>
      </c>
      <c r="L541" t="s">
        <v>6</v>
      </c>
      <c r="M541" t="s">
        <v>8665</v>
      </c>
      <c r="N541">
        <v>227.28</v>
      </c>
      <c r="O541">
        <v>2.4700000000000002</v>
      </c>
      <c r="P541">
        <v>1.09E-2</v>
      </c>
      <c r="Q541">
        <v>56.82</v>
      </c>
      <c r="R541">
        <v>1.2350000000000001</v>
      </c>
      <c r="S541">
        <v>1309.44</v>
      </c>
      <c r="T541">
        <v>200.7</v>
      </c>
      <c r="U541">
        <v>0.15329999999999999</v>
      </c>
      <c r="V541">
        <v>50.36</v>
      </c>
      <c r="W541">
        <v>8.0279999999999987</v>
      </c>
      <c r="X541" s="83" t="str">
        <f t="shared" si="16"/>
        <v>2116 - CHV DALLAS/FT W</v>
      </c>
      <c r="Y541" s="83">
        <f t="shared" si="17"/>
        <v>25.000000000000004</v>
      </c>
    </row>
    <row r="542" spans="1:25" x14ac:dyDescent="0.25">
      <c r="A542" t="s">
        <v>7</v>
      </c>
      <c r="B542" t="s">
        <v>8651</v>
      </c>
      <c r="C542" t="s">
        <v>8683</v>
      </c>
      <c r="D542" t="s">
        <v>8684</v>
      </c>
      <c r="E542" t="s">
        <v>8685</v>
      </c>
      <c r="F542">
        <v>21161161</v>
      </c>
      <c r="G542" t="s">
        <v>8686</v>
      </c>
      <c r="H542" t="s">
        <v>8687</v>
      </c>
      <c r="I542">
        <v>207662</v>
      </c>
      <c r="J542" t="s">
        <v>8338</v>
      </c>
      <c r="K542" t="s">
        <v>54</v>
      </c>
      <c r="L542" t="s">
        <v>6</v>
      </c>
      <c r="M542" t="s">
        <v>8666</v>
      </c>
      <c r="N542">
        <v>101.08</v>
      </c>
      <c r="O542">
        <v>0.62</v>
      </c>
      <c r="P542">
        <v>6.1000000000000004E-3</v>
      </c>
      <c r="Q542">
        <v>25.27</v>
      </c>
      <c r="R542">
        <v>0.62</v>
      </c>
      <c r="S542">
        <v>1636.05</v>
      </c>
      <c r="T542">
        <v>20.420000000000002</v>
      </c>
      <c r="U542">
        <v>1.2500000000000001E-2</v>
      </c>
      <c r="V542">
        <v>46.74</v>
      </c>
      <c r="W542">
        <v>0.85083333333333344</v>
      </c>
      <c r="X542" s="83" t="str">
        <f t="shared" si="16"/>
        <v>2116 - CHV DALLAS/FT W</v>
      </c>
      <c r="Y542" s="83">
        <f t="shared" si="17"/>
        <v>24</v>
      </c>
    </row>
    <row r="543" spans="1:25" x14ac:dyDescent="0.25">
      <c r="A543" t="s">
        <v>7</v>
      </c>
      <c r="B543" t="s">
        <v>8651</v>
      </c>
      <c r="C543" t="s">
        <v>8683</v>
      </c>
      <c r="D543" t="s">
        <v>8684</v>
      </c>
      <c r="E543" t="s">
        <v>8685</v>
      </c>
      <c r="F543">
        <v>21161161</v>
      </c>
      <c r="G543" t="s">
        <v>8686</v>
      </c>
      <c r="H543" t="s">
        <v>8687</v>
      </c>
      <c r="I543">
        <v>207662</v>
      </c>
      <c r="J543" t="s">
        <v>8338</v>
      </c>
      <c r="K543" t="s">
        <v>54</v>
      </c>
      <c r="L543" t="s">
        <v>6</v>
      </c>
      <c r="M543" t="s">
        <v>8688</v>
      </c>
      <c r="S543">
        <v>185.81</v>
      </c>
      <c r="V543">
        <v>92.91</v>
      </c>
      <c r="X543" s="83" t="str">
        <f t="shared" si="16"/>
        <v>2116 - CHV DALLAS/FT W</v>
      </c>
      <c r="Y543" s="83">
        <f t="shared" si="17"/>
        <v>0</v>
      </c>
    </row>
    <row r="544" spans="1:25" x14ac:dyDescent="0.25">
      <c r="A544" t="s">
        <v>7</v>
      </c>
      <c r="B544" t="s">
        <v>8651</v>
      </c>
      <c r="C544" t="s">
        <v>8683</v>
      </c>
      <c r="D544" t="s">
        <v>8684</v>
      </c>
      <c r="E544" t="s">
        <v>8685</v>
      </c>
      <c r="F544">
        <v>21161161</v>
      </c>
      <c r="G544" t="s">
        <v>8686</v>
      </c>
      <c r="H544" t="s">
        <v>8687</v>
      </c>
      <c r="I544">
        <v>207662</v>
      </c>
      <c r="J544" t="s">
        <v>8338</v>
      </c>
      <c r="K544" t="s">
        <v>54</v>
      </c>
      <c r="L544" t="s">
        <v>6</v>
      </c>
      <c r="M544" t="s">
        <v>8690</v>
      </c>
      <c r="N544">
        <v>722.58</v>
      </c>
      <c r="O544">
        <v>313.45</v>
      </c>
      <c r="P544">
        <v>0.43380000000000002</v>
      </c>
      <c r="Q544">
        <v>240.86</v>
      </c>
      <c r="R544">
        <v>156.72499999999999</v>
      </c>
      <c r="S544">
        <v>3386.2</v>
      </c>
      <c r="T544">
        <v>2705.03</v>
      </c>
      <c r="U544">
        <v>0.79879999999999995</v>
      </c>
      <c r="V544">
        <v>211.64</v>
      </c>
      <c r="W544">
        <v>108.20120000000001</v>
      </c>
      <c r="X544" s="83" t="str">
        <f t="shared" si="16"/>
        <v>2116 - CHV DALLAS/FT W</v>
      </c>
      <c r="Y544" s="83">
        <f t="shared" si="17"/>
        <v>25</v>
      </c>
    </row>
    <row r="545" spans="1:25" x14ac:dyDescent="0.25">
      <c r="A545" t="s">
        <v>7</v>
      </c>
      <c r="B545" t="s">
        <v>8651</v>
      </c>
      <c r="C545" t="s">
        <v>8683</v>
      </c>
      <c r="D545" t="s">
        <v>8684</v>
      </c>
      <c r="E545" t="s">
        <v>8685</v>
      </c>
      <c r="F545">
        <v>21161161</v>
      </c>
      <c r="G545" t="s">
        <v>8686</v>
      </c>
      <c r="H545" t="s">
        <v>8687</v>
      </c>
      <c r="I545">
        <v>207662</v>
      </c>
      <c r="J545" t="s">
        <v>8338</v>
      </c>
      <c r="K545" t="s">
        <v>54</v>
      </c>
      <c r="L545" t="s">
        <v>6</v>
      </c>
      <c r="M545" t="s">
        <v>8691</v>
      </c>
      <c r="S545">
        <v>114.06</v>
      </c>
      <c r="V545">
        <v>28.52</v>
      </c>
      <c r="X545" s="83" t="str">
        <f t="shared" si="16"/>
        <v>2116 - CHV DALLAS/FT W</v>
      </c>
      <c r="Y545" s="83">
        <f t="shared" si="17"/>
        <v>0</v>
      </c>
    </row>
    <row r="546" spans="1:25" x14ac:dyDescent="0.25">
      <c r="A546" t="s">
        <v>7</v>
      </c>
      <c r="B546" t="s">
        <v>8651</v>
      </c>
      <c r="C546" t="s">
        <v>8683</v>
      </c>
      <c r="D546" t="s">
        <v>8684</v>
      </c>
      <c r="E546" t="s">
        <v>8685</v>
      </c>
      <c r="F546">
        <v>21161161</v>
      </c>
      <c r="G546" t="s">
        <v>8686</v>
      </c>
      <c r="H546" t="s">
        <v>8687</v>
      </c>
      <c r="I546">
        <v>207662</v>
      </c>
      <c r="J546" t="s">
        <v>8338</v>
      </c>
      <c r="K546" t="s">
        <v>54</v>
      </c>
      <c r="L546" t="s">
        <v>6</v>
      </c>
      <c r="M546" t="s">
        <v>8667</v>
      </c>
      <c r="N546">
        <v>7586.26</v>
      </c>
      <c r="O546">
        <v>1947.1</v>
      </c>
      <c r="P546">
        <v>0.25669999999999998</v>
      </c>
      <c r="Q546">
        <v>689.66</v>
      </c>
      <c r="R546">
        <v>97.35499999999999</v>
      </c>
      <c r="S546">
        <v>47790.07</v>
      </c>
      <c r="T546">
        <v>34141.089999999997</v>
      </c>
      <c r="U546">
        <v>0.71440000000000003</v>
      </c>
      <c r="V546">
        <v>713.28</v>
      </c>
      <c r="W546">
        <v>334.71656862745095</v>
      </c>
      <c r="X546" s="83" t="str">
        <f t="shared" si="16"/>
        <v>2116 - CHV DALLAS/FT W</v>
      </c>
      <c r="Y546" s="83">
        <f t="shared" si="17"/>
        <v>102</v>
      </c>
    </row>
    <row r="547" spans="1:25" x14ac:dyDescent="0.25">
      <c r="A547" t="s">
        <v>7</v>
      </c>
      <c r="B547" t="s">
        <v>8651</v>
      </c>
      <c r="C547" t="s">
        <v>8683</v>
      </c>
      <c r="D547" t="s">
        <v>8684</v>
      </c>
      <c r="E547" t="s">
        <v>8685</v>
      </c>
      <c r="F547">
        <v>21161161</v>
      </c>
      <c r="G547" t="s">
        <v>8686</v>
      </c>
      <c r="H547" t="s">
        <v>8687</v>
      </c>
      <c r="I547">
        <v>207662</v>
      </c>
      <c r="J547" t="s">
        <v>8338</v>
      </c>
      <c r="K547" t="s">
        <v>54</v>
      </c>
      <c r="L547" t="s">
        <v>6</v>
      </c>
      <c r="M547" t="s">
        <v>8668</v>
      </c>
      <c r="N547">
        <v>2844.48</v>
      </c>
      <c r="O547">
        <v>1025.93</v>
      </c>
      <c r="P547">
        <v>0.36070000000000002</v>
      </c>
      <c r="Q547">
        <v>177.78</v>
      </c>
      <c r="R547">
        <v>113.99222222222222</v>
      </c>
      <c r="S547">
        <v>22075.08</v>
      </c>
      <c r="T547">
        <v>11822.89</v>
      </c>
      <c r="U547">
        <v>0.53559999999999997</v>
      </c>
      <c r="V547">
        <v>162.32</v>
      </c>
      <c r="W547">
        <v>135.89528735632183</v>
      </c>
      <c r="X547" s="83" t="str">
        <f t="shared" si="16"/>
        <v>2116 - CHV DALLAS/FT W</v>
      </c>
      <c r="Y547" s="83">
        <f t="shared" si="17"/>
        <v>87</v>
      </c>
    </row>
    <row r="548" spans="1:25" x14ac:dyDescent="0.25">
      <c r="A548" t="s">
        <v>7</v>
      </c>
      <c r="B548" t="s">
        <v>8651</v>
      </c>
      <c r="C548" t="s">
        <v>8683</v>
      </c>
      <c r="D548" t="s">
        <v>8684</v>
      </c>
      <c r="E548" t="s">
        <v>8685</v>
      </c>
      <c r="F548">
        <v>21161161</v>
      </c>
      <c r="G548" t="s">
        <v>8686</v>
      </c>
      <c r="H548" t="s">
        <v>8687</v>
      </c>
      <c r="I548">
        <v>207662</v>
      </c>
      <c r="J548" t="s">
        <v>8338</v>
      </c>
      <c r="K548" t="s">
        <v>54</v>
      </c>
      <c r="L548" t="s">
        <v>6</v>
      </c>
      <c r="M548" t="s">
        <v>8669</v>
      </c>
      <c r="N548">
        <v>161.18</v>
      </c>
      <c r="O548">
        <v>532.72</v>
      </c>
      <c r="P548">
        <v>3.3050999999999999</v>
      </c>
      <c r="Q548">
        <v>161.18</v>
      </c>
      <c r="R548">
        <v>532.72</v>
      </c>
      <c r="S548">
        <v>1000.45</v>
      </c>
      <c r="T548">
        <v>2533.0300000000002</v>
      </c>
      <c r="U548">
        <v>2.5318999999999998</v>
      </c>
      <c r="V548">
        <v>100.05</v>
      </c>
      <c r="W548">
        <v>633.25750000000005</v>
      </c>
      <c r="X548" s="83" t="str">
        <f t="shared" si="16"/>
        <v>2116 - CHV DALLAS/FT W</v>
      </c>
      <c r="Y548" s="83">
        <f t="shared" si="17"/>
        <v>4</v>
      </c>
    </row>
    <row r="549" spans="1:25" x14ac:dyDescent="0.25">
      <c r="A549" t="s">
        <v>7</v>
      </c>
      <c r="B549" t="s">
        <v>8651</v>
      </c>
      <c r="C549" t="s">
        <v>8683</v>
      </c>
      <c r="D549" t="s">
        <v>8684</v>
      </c>
      <c r="E549" t="s">
        <v>8685</v>
      </c>
      <c r="F549">
        <v>21161161</v>
      </c>
      <c r="G549" t="s">
        <v>8686</v>
      </c>
      <c r="H549" t="s">
        <v>8687</v>
      </c>
      <c r="I549">
        <v>207662</v>
      </c>
      <c r="J549" t="s">
        <v>8338</v>
      </c>
      <c r="K549" t="s">
        <v>54</v>
      </c>
      <c r="L549" t="s">
        <v>6</v>
      </c>
      <c r="M549" t="s">
        <v>8670</v>
      </c>
      <c r="N549">
        <v>6352.92</v>
      </c>
      <c r="O549">
        <v>1417.04</v>
      </c>
      <c r="P549">
        <v>0.22309999999999999</v>
      </c>
      <c r="Q549">
        <v>705.88</v>
      </c>
      <c r="R549">
        <v>472.34666666666664</v>
      </c>
      <c r="S549">
        <v>21737.02</v>
      </c>
      <c r="T549">
        <v>16329.54</v>
      </c>
      <c r="U549">
        <v>0.75119999999999998</v>
      </c>
      <c r="V549">
        <v>679.28</v>
      </c>
      <c r="W549">
        <v>583.19785714285717</v>
      </c>
      <c r="X549" s="83" t="str">
        <f t="shared" si="16"/>
        <v>2116 - CHV DALLAS/FT W</v>
      </c>
      <c r="Y549" s="83">
        <f t="shared" si="17"/>
        <v>28</v>
      </c>
    </row>
    <row r="550" spans="1:25" x14ac:dyDescent="0.25">
      <c r="A550" t="s">
        <v>7</v>
      </c>
      <c r="B550" t="s">
        <v>8651</v>
      </c>
      <c r="C550" t="s">
        <v>8683</v>
      </c>
      <c r="D550" t="s">
        <v>8684</v>
      </c>
      <c r="E550" t="s">
        <v>8685</v>
      </c>
      <c r="F550">
        <v>21161161</v>
      </c>
      <c r="G550" t="s">
        <v>8686</v>
      </c>
      <c r="H550" t="s">
        <v>8687</v>
      </c>
      <c r="I550">
        <v>207662</v>
      </c>
      <c r="J550" t="s">
        <v>8338</v>
      </c>
      <c r="K550" t="s">
        <v>54</v>
      </c>
      <c r="L550" t="s">
        <v>6</v>
      </c>
      <c r="M550" t="s">
        <v>8671</v>
      </c>
      <c r="N550">
        <v>30853.9</v>
      </c>
      <c r="O550">
        <v>28458.38</v>
      </c>
      <c r="P550">
        <v>0.9224</v>
      </c>
      <c r="Q550">
        <v>560.98</v>
      </c>
      <c r="R550">
        <v>451.72031746031746</v>
      </c>
      <c r="S550">
        <v>222842.23999999999</v>
      </c>
      <c r="T550">
        <v>177965.28</v>
      </c>
      <c r="U550">
        <v>0.79859999999999998</v>
      </c>
      <c r="V550">
        <v>546.17999999999995</v>
      </c>
      <c r="W550">
        <v>431.95456310679612</v>
      </c>
      <c r="X550" s="83" t="str">
        <f t="shared" si="16"/>
        <v>2116 - CHV DALLAS/FT W</v>
      </c>
      <c r="Y550" s="83">
        <f t="shared" si="17"/>
        <v>412</v>
      </c>
    </row>
    <row r="551" spans="1:25" x14ac:dyDescent="0.25">
      <c r="A551" t="s">
        <v>7</v>
      </c>
      <c r="B551" t="s">
        <v>8651</v>
      </c>
      <c r="C551" t="s">
        <v>8683</v>
      </c>
      <c r="D551" t="s">
        <v>8684</v>
      </c>
      <c r="E551" t="s">
        <v>8685</v>
      </c>
      <c r="F551">
        <v>21161161</v>
      </c>
      <c r="G551" t="s">
        <v>8686</v>
      </c>
      <c r="H551" t="s">
        <v>8687</v>
      </c>
      <c r="I551">
        <v>207662</v>
      </c>
      <c r="J551" t="s">
        <v>8338</v>
      </c>
      <c r="K551" t="s">
        <v>54</v>
      </c>
      <c r="L551" t="s">
        <v>6</v>
      </c>
      <c r="M551" t="s">
        <v>8672</v>
      </c>
      <c r="N551">
        <v>5893.29</v>
      </c>
      <c r="O551">
        <v>1550.18</v>
      </c>
      <c r="P551">
        <v>0.26300000000000001</v>
      </c>
      <c r="Q551">
        <v>453.33</v>
      </c>
      <c r="R551">
        <v>140.92545454545456</v>
      </c>
      <c r="S551">
        <v>30238.2</v>
      </c>
      <c r="T551">
        <v>11164.75</v>
      </c>
      <c r="U551">
        <v>0.36919999999999997</v>
      </c>
      <c r="V551">
        <v>431.97</v>
      </c>
      <c r="W551">
        <v>136.15548780487805</v>
      </c>
      <c r="X551" s="83" t="str">
        <f t="shared" si="16"/>
        <v>2116 - CHV DALLAS/FT W</v>
      </c>
      <c r="Y551" s="83">
        <f t="shared" si="17"/>
        <v>82</v>
      </c>
    </row>
    <row r="552" spans="1:25" x14ac:dyDescent="0.25">
      <c r="A552" t="s">
        <v>7</v>
      </c>
      <c r="B552" t="s">
        <v>8651</v>
      </c>
      <c r="C552" t="s">
        <v>8683</v>
      </c>
      <c r="D552" t="s">
        <v>8684</v>
      </c>
      <c r="E552" t="s">
        <v>8685</v>
      </c>
      <c r="F552">
        <v>21161161</v>
      </c>
      <c r="G552" t="s">
        <v>8686</v>
      </c>
      <c r="H552" t="s">
        <v>8687</v>
      </c>
      <c r="I552">
        <v>207662</v>
      </c>
      <c r="J552" t="s">
        <v>8338</v>
      </c>
      <c r="K552" t="s">
        <v>54</v>
      </c>
      <c r="L552" t="s">
        <v>6</v>
      </c>
      <c r="M552" t="s">
        <v>8673</v>
      </c>
      <c r="N552">
        <v>11006.58</v>
      </c>
      <c r="O552">
        <v>1900.59</v>
      </c>
      <c r="P552">
        <v>0.17269999999999999</v>
      </c>
      <c r="Q552">
        <v>423.33</v>
      </c>
      <c r="R552">
        <v>90.504285714285714</v>
      </c>
      <c r="S552">
        <v>74714.53</v>
      </c>
      <c r="T552">
        <v>18622.32</v>
      </c>
      <c r="U552">
        <v>0.2492</v>
      </c>
      <c r="V552">
        <v>395.31</v>
      </c>
      <c r="W552">
        <v>111.51089820359282</v>
      </c>
      <c r="X552" s="83" t="str">
        <f t="shared" si="16"/>
        <v>2116 - CHV DALLAS/FT W</v>
      </c>
      <c r="Y552" s="83">
        <f t="shared" si="17"/>
        <v>167</v>
      </c>
    </row>
    <row r="553" spans="1:25" x14ac:dyDescent="0.25">
      <c r="A553" t="s">
        <v>7</v>
      </c>
      <c r="B553" t="s">
        <v>8651</v>
      </c>
      <c r="C553" t="s">
        <v>8683</v>
      </c>
      <c r="D553" t="s">
        <v>8684</v>
      </c>
      <c r="E553" t="s">
        <v>8685</v>
      </c>
      <c r="F553">
        <v>21161161</v>
      </c>
      <c r="G553" t="s">
        <v>8686</v>
      </c>
      <c r="H553" t="s">
        <v>8687</v>
      </c>
      <c r="I553">
        <v>207662</v>
      </c>
      <c r="J553" t="s">
        <v>8338</v>
      </c>
      <c r="K553" t="s">
        <v>54</v>
      </c>
      <c r="L553" t="s">
        <v>6</v>
      </c>
      <c r="M553" t="s">
        <v>8674</v>
      </c>
      <c r="N553">
        <v>3540.24</v>
      </c>
      <c r="O553">
        <v>219.46</v>
      </c>
      <c r="P553">
        <v>6.2E-2</v>
      </c>
      <c r="Q553">
        <v>321.83999999999997</v>
      </c>
      <c r="R553">
        <v>21.946000000000002</v>
      </c>
      <c r="S553">
        <v>18548.36</v>
      </c>
      <c r="T553">
        <v>2104.64</v>
      </c>
      <c r="U553">
        <v>0.1135</v>
      </c>
      <c r="V553">
        <v>226.2</v>
      </c>
      <c r="W553">
        <v>37.582857142857144</v>
      </c>
      <c r="X553" s="83" t="str">
        <f t="shared" si="16"/>
        <v>2116 - CHV DALLAS/FT W</v>
      </c>
      <c r="Y553" s="83">
        <f t="shared" si="17"/>
        <v>55.999999999999993</v>
      </c>
    </row>
    <row r="554" spans="1:25" x14ac:dyDescent="0.25">
      <c r="A554" t="s">
        <v>7</v>
      </c>
      <c r="B554" t="s">
        <v>8651</v>
      </c>
      <c r="C554" t="s">
        <v>8683</v>
      </c>
      <c r="D554" t="s">
        <v>8684</v>
      </c>
      <c r="E554" t="s">
        <v>8685</v>
      </c>
      <c r="F554">
        <v>21161161</v>
      </c>
      <c r="G554" t="s">
        <v>8686</v>
      </c>
      <c r="H554" t="s">
        <v>8687</v>
      </c>
      <c r="I554">
        <v>207662</v>
      </c>
      <c r="J554" t="s">
        <v>8338</v>
      </c>
      <c r="K554" t="s">
        <v>54</v>
      </c>
      <c r="L554" t="s">
        <v>6</v>
      </c>
      <c r="M554" t="s">
        <v>8675</v>
      </c>
      <c r="N554">
        <v>365.6</v>
      </c>
      <c r="O554">
        <v>366.19</v>
      </c>
      <c r="P554">
        <v>1.0016</v>
      </c>
      <c r="Q554">
        <v>73.12</v>
      </c>
      <c r="R554">
        <v>52.312857142857141</v>
      </c>
      <c r="S554">
        <v>1758.84</v>
      </c>
      <c r="T554">
        <v>838.69</v>
      </c>
      <c r="U554">
        <v>0.4768</v>
      </c>
      <c r="V554">
        <v>83.75</v>
      </c>
      <c r="W554">
        <v>20.96725</v>
      </c>
      <c r="X554" s="83" t="str">
        <f t="shared" si="16"/>
        <v>2116 - CHV DALLAS/FT W</v>
      </c>
      <c r="Y554" s="83">
        <f t="shared" si="17"/>
        <v>40</v>
      </c>
    </row>
    <row r="555" spans="1:25" x14ac:dyDescent="0.25">
      <c r="A555" t="s">
        <v>7</v>
      </c>
      <c r="B555" t="s">
        <v>8651</v>
      </c>
      <c r="C555" t="s">
        <v>8683</v>
      </c>
      <c r="D555" t="s">
        <v>8684</v>
      </c>
      <c r="E555" t="s">
        <v>8685</v>
      </c>
      <c r="F555">
        <v>21161161</v>
      </c>
      <c r="G555" t="s">
        <v>8686</v>
      </c>
      <c r="H555" t="s">
        <v>8687</v>
      </c>
      <c r="I555">
        <v>242681</v>
      </c>
      <c r="J555" t="s">
        <v>8377</v>
      </c>
      <c r="K555" t="s">
        <v>27</v>
      </c>
      <c r="L555" t="s">
        <v>6</v>
      </c>
      <c r="M555" t="s">
        <v>8657</v>
      </c>
      <c r="N555">
        <v>0</v>
      </c>
      <c r="S555">
        <v>449.41</v>
      </c>
      <c r="T555">
        <v>1124.03</v>
      </c>
      <c r="U555">
        <v>2.5011000000000001</v>
      </c>
      <c r="V555">
        <v>149.80000000000001</v>
      </c>
      <c r="W555">
        <v>281.00749999999999</v>
      </c>
      <c r="X555" s="83" t="str">
        <f t="shared" si="16"/>
        <v>2116 - CHV DALLAS/FT W</v>
      </c>
      <c r="Y555" s="83">
        <f t="shared" si="17"/>
        <v>4</v>
      </c>
    </row>
    <row r="556" spans="1:25" x14ac:dyDescent="0.25">
      <c r="A556" t="s">
        <v>7</v>
      </c>
      <c r="B556" t="s">
        <v>8651</v>
      </c>
      <c r="C556" t="s">
        <v>8683</v>
      </c>
      <c r="D556" t="s">
        <v>8684</v>
      </c>
      <c r="E556" t="s">
        <v>8685</v>
      </c>
      <c r="F556">
        <v>21161161</v>
      </c>
      <c r="G556" t="s">
        <v>8686</v>
      </c>
      <c r="H556" t="s">
        <v>8687</v>
      </c>
      <c r="I556">
        <v>242681</v>
      </c>
      <c r="J556" t="s">
        <v>8377</v>
      </c>
      <c r="K556" t="s">
        <v>27</v>
      </c>
      <c r="L556" t="s">
        <v>6</v>
      </c>
      <c r="M556" t="s">
        <v>8658</v>
      </c>
      <c r="N556">
        <v>1923.1</v>
      </c>
      <c r="O556">
        <v>142.5</v>
      </c>
      <c r="P556">
        <v>7.4099999999999999E-2</v>
      </c>
      <c r="Q556">
        <v>384.62</v>
      </c>
      <c r="R556">
        <v>47.5</v>
      </c>
      <c r="S556">
        <v>7075.1</v>
      </c>
      <c r="T556">
        <v>235</v>
      </c>
      <c r="U556">
        <v>3.32E-2</v>
      </c>
      <c r="V556">
        <v>372.37</v>
      </c>
      <c r="W556">
        <v>26.111111111111111</v>
      </c>
      <c r="X556" s="83" t="str">
        <f t="shared" si="16"/>
        <v>2116 - CHV DALLAS/FT W</v>
      </c>
      <c r="Y556" s="83">
        <f t="shared" si="17"/>
        <v>9</v>
      </c>
    </row>
    <row r="557" spans="1:25" x14ac:dyDescent="0.25">
      <c r="A557" t="s">
        <v>7</v>
      </c>
      <c r="B557" t="s">
        <v>8651</v>
      </c>
      <c r="C557" t="s">
        <v>8683</v>
      </c>
      <c r="D557" t="s">
        <v>8684</v>
      </c>
      <c r="E557" t="s">
        <v>8685</v>
      </c>
      <c r="F557">
        <v>21161161</v>
      </c>
      <c r="G557" t="s">
        <v>8686</v>
      </c>
      <c r="H557" t="s">
        <v>8687</v>
      </c>
      <c r="I557">
        <v>242681</v>
      </c>
      <c r="J557" t="s">
        <v>8377</v>
      </c>
      <c r="K557" t="s">
        <v>27</v>
      </c>
      <c r="L557" t="s">
        <v>6</v>
      </c>
      <c r="M557" t="s">
        <v>8659</v>
      </c>
      <c r="N557">
        <v>1395.36</v>
      </c>
      <c r="Q557">
        <v>465.12</v>
      </c>
      <c r="S557">
        <v>4213.1099999999997</v>
      </c>
      <c r="T557">
        <v>3632.05</v>
      </c>
      <c r="U557">
        <v>0.86209999999999998</v>
      </c>
      <c r="V557">
        <v>421.31</v>
      </c>
      <c r="W557">
        <v>518.86428571428576</v>
      </c>
      <c r="X557" s="83" t="str">
        <f t="shared" si="16"/>
        <v>2116 - CHV DALLAS/FT W</v>
      </c>
      <c r="Y557" s="83">
        <f t="shared" si="17"/>
        <v>7</v>
      </c>
    </row>
    <row r="558" spans="1:25" x14ac:dyDescent="0.25">
      <c r="A558" t="s">
        <v>7</v>
      </c>
      <c r="B558" t="s">
        <v>8651</v>
      </c>
      <c r="C558" t="s">
        <v>8683</v>
      </c>
      <c r="D558" t="s">
        <v>8684</v>
      </c>
      <c r="E558" t="s">
        <v>8685</v>
      </c>
      <c r="F558">
        <v>21161161</v>
      </c>
      <c r="G558" t="s">
        <v>8686</v>
      </c>
      <c r="H558" t="s">
        <v>8687</v>
      </c>
      <c r="I558">
        <v>242681</v>
      </c>
      <c r="J558" t="s">
        <v>8377</v>
      </c>
      <c r="K558" t="s">
        <v>27</v>
      </c>
      <c r="L558" t="s">
        <v>6</v>
      </c>
      <c r="M558" t="s">
        <v>8660</v>
      </c>
      <c r="N558">
        <v>0</v>
      </c>
      <c r="S558">
        <v>190.09</v>
      </c>
      <c r="V558">
        <v>15.84</v>
      </c>
      <c r="X558" s="83" t="str">
        <f t="shared" si="16"/>
        <v>2116 - CHV DALLAS/FT W</v>
      </c>
      <c r="Y558" s="83">
        <f t="shared" si="17"/>
        <v>0</v>
      </c>
    </row>
    <row r="559" spans="1:25" x14ac:dyDescent="0.25">
      <c r="A559" t="s">
        <v>7</v>
      </c>
      <c r="B559" t="s">
        <v>8651</v>
      </c>
      <c r="C559" t="s">
        <v>8683</v>
      </c>
      <c r="D559" t="s">
        <v>8684</v>
      </c>
      <c r="E559" t="s">
        <v>8685</v>
      </c>
      <c r="F559">
        <v>21161161</v>
      </c>
      <c r="G559" t="s">
        <v>8686</v>
      </c>
      <c r="H559" t="s">
        <v>8687</v>
      </c>
      <c r="I559">
        <v>242681</v>
      </c>
      <c r="J559" t="s">
        <v>8377</v>
      </c>
      <c r="K559" t="s">
        <v>27</v>
      </c>
      <c r="L559" t="s">
        <v>6</v>
      </c>
      <c r="M559" t="s">
        <v>8661</v>
      </c>
      <c r="N559">
        <v>100</v>
      </c>
      <c r="O559">
        <v>206.25</v>
      </c>
      <c r="P559">
        <v>2.0625</v>
      </c>
      <c r="Q559">
        <v>25</v>
      </c>
      <c r="R559">
        <v>68.75</v>
      </c>
      <c r="S559">
        <v>587.34</v>
      </c>
      <c r="T559">
        <v>306.25</v>
      </c>
      <c r="U559">
        <v>0.52139999999999997</v>
      </c>
      <c r="V559">
        <v>29.37</v>
      </c>
      <c r="W559">
        <v>25.520833333333332</v>
      </c>
      <c r="X559" s="83" t="str">
        <f t="shared" si="16"/>
        <v>2116 - CHV DALLAS/FT W</v>
      </c>
      <c r="Y559" s="83">
        <f t="shared" si="17"/>
        <v>12</v>
      </c>
    </row>
    <row r="560" spans="1:25" x14ac:dyDescent="0.25">
      <c r="A560" t="s">
        <v>7</v>
      </c>
      <c r="B560" t="s">
        <v>8651</v>
      </c>
      <c r="C560" t="s">
        <v>8683</v>
      </c>
      <c r="D560" t="s">
        <v>8684</v>
      </c>
      <c r="E560" t="s">
        <v>8685</v>
      </c>
      <c r="F560">
        <v>21161161</v>
      </c>
      <c r="G560" t="s">
        <v>8686</v>
      </c>
      <c r="H560" t="s">
        <v>8687</v>
      </c>
      <c r="I560">
        <v>242681</v>
      </c>
      <c r="J560" t="s">
        <v>8377</v>
      </c>
      <c r="K560" t="s">
        <v>27</v>
      </c>
      <c r="L560" t="s">
        <v>6</v>
      </c>
      <c r="M560" t="s">
        <v>8662</v>
      </c>
      <c r="N560">
        <v>63.33</v>
      </c>
      <c r="O560">
        <v>97.5</v>
      </c>
      <c r="P560">
        <v>1.5396000000000001</v>
      </c>
      <c r="Q560">
        <v>63.33</v>
      </c>
      <c r="S560">
        <v>1081.3900000000001</v>
      </c>
      <c r="T560">
        <v>468.6</v>
      </c>
      <c r="U560">
        <v>0.43330000000000002</v>
      </c>
      <c r="V560">
        <v>135.16999999999999</v>
      </c>
      <c r="W560">
        <v>52.06666666666667</v>
      </c>
      <c r="X560" s="83" t="str">
        <f t="shared" si="16"/>
        <v>2116 - CHV DALLAS/FT W</v>
      </c>
      <c r="Y560" s="83">
        <f t="shared" si="17"/>
        <v>9</v>
      </c>
    </row>
    <row r="561" spans="1:25" x14ac:dyDescent="0.25">
      <c r="A561" t="s">
        <v>7</v>
      </c>
      <c r="B561" t="s">
        <v>8651</v>
      </c>
      <c r="C561" t="s">
        <v>8683</v>
      </c>
      <c r="D561" t="s">
        <v>8684</v>
      </c>
      <c r="E561" t="s">
        <v>8685</v>
      </c>
      <c r="F561">
        <v>21161161</v>
      </c>
      <c r="G561" t="s">
        <v>8686</v>
      </c>
      <c r="H561" t="s">
        <v>8687</v>
      </c>
      <c r="I561">
        <v>242681</v>
      </c>
      <c r="J561" t="s">
        <v>8377</v>
      </c>
      <c r="K561" t="s">
        <v>27</v>
      </c>
      <c r="L561" t="s">
        <v>6</v>
      </c>
      <c r="M561" t="s">
        <v>8663</v>
      </c>
      <c r="S561">
        <v>192.57</v>
      </c>
      <c r="T561">
        <v>117.98</v>
      </c>
      <c r="U561">
        <v>0.61270000000000002</v>
      </c>
      <c r="V561">
        <v>27.51</v>
      </c>
      <c r="W561">
        <v>16.854285714285716</v>
      </c>
      <c r="X561" s="83" t="str">
        <f t="shared" si="16"/>
        <v>2116 - CHV DALLAS/FT W</v>
      </c>
      <c r="Y561" s="83">
        <f t="shared" si="17"/>
        <v>7</v>
      </c>
    </row>
    <row r="562" spans="1:25" x14ac:dyDescent="0.25">
      <c r="A562" t="s">
        <v>7</v>
      </c>
      <c r="B562" t="s">
        <v>8651</v>
      </c>
      <c r="C562" t="s">
        <v>8683</v>
      </c>
      <c r="D562" t="s">
        <v>8684</v>
      </c>
      <c r="E562" t="s">
        <v>8685</v>
      </c>
      <c r="F562">
        <v>21161161</v>
      </c>
      <c r="G562" t="s">
        <v>8686</v>
      </c>
      <c r="H562" t="s">
        <v>8687</v>
      </c>
      <c r="I562">
        <v>242681</v>
      </c>
      <c r="J562" t="s">
        <v>8377</v>
      </c>
      <c r="K562" t="s">
        <v>27</v>
      </c>
      <c r="L562" t="s">
        <v>6</v>
      </c>
      <c r="M562" t="s">
        <v>8664</v>
      </c>
      <c r="N562">
        <v>695.68</v>
      </c>
      <c r="O562">
        <v>37.5</v>
      </c>
      <c r="P562">
        <v>5.3900000000000003E-2</v>
      </c>
      <c r="Q562">
        <v>86.96</v>
      </c>
      <c r="R562">
        <v>6.25</v>
      </c>
      <c r="S562">
        <v>3672.4</v>
      </c>
      <c r="T562">
        <v>97.5</v>
      </c>
      <c r="U562">
        <v>2.6499999999999999E-2</v>
      </c>
      <c r="V562">
        <v>94.16</v>
      </c>
      <c r="W562">
        <v>3.4821428571428572</v>
      </c>
      <c r="X562" s="83" t="str">
        <f t="shared" si="16"/>
        <v>2116 - CHV DALLAS/FT W</v>
      </c>
      <c r="Y562" s="83">
        <f t="shared" si="17"/>
        <v>28</v>
      </c>
    </row>
    <row r="563" spans="1:25" x14ac:dyDescent="0.25">
      <c r="A563" t="s">
        <v>7</v>
      </c>
      <c r="B563" t="s">
        <v>8651</v>
      </c>
      <c r="C563" t="s">
        <v>8683</v>
      </c>
      <c r="D563" t="s">
        <v>8684</v>
      </c>
      <c r="E563" t="s">
        <v>8685</v>
      </c>
      <c r="F563">
        <v>21161161</v>
      </c>
      <c r="G563" t="s">
        <v>8686</v>
      </c>
      <c r="H563" t="s">
        <v>8687</v>
      </c>
      <c r="I563">
        <v>242681</v>
      </c>
      <c r="J563" t="s">
        <v>8377</v>
      </c>
      <c r="K563" t="s">
        <v>27</v>
      </c>
      <c r="L563" t="s">
        <v>6</v>
      </c>
      <c r="M563" t="s">
        <v>8665</v>
      </c>
      <c r="N563">
        <v>56.82</v>
      </c>
      <c r="O563">
        <v>10.91</v>
      </c>
      <c r="P563">
        <v>0.192</v>
      </c>
      <c r="Q563">
        <v>56.82</v>
      </c>
      <c r="R563">
        <v>5.4550000000000001</v>
      </c>
      <c r="S563">
        <v>527.91</v>
      </c>
      <c r="T563">
        <v>343.41</v>
      </c>
      <c r="U563">
        <v>0.65049999999999997</v>
      </c>
      <c r="V563">
        <v>47.99</v>
      </c>
      <c r="W563">
        <v>42.926250000000003</v>
      </c>
      <c r="X563" s="83" t="str">
        <f t="shared" si="16"/>
        <v>2116 - CHV DALLAS/FT W</v>
      </c>
      <c r="Y563" s="83">
        <f t="shared" si="17"/>
        <v>8</v>
      </c>
    </row>
    <row r="564" spans="1:25" x14ac:dyDescent="0.25">
      <c r="A564" t="s">
        <v>7</v>
      </c>
      <c r="B564" t="s">
        <v>8651</v>
      </c>
      <c r="C564" t="s">
        <v>8683</v>
      </c>
      <c r="D564" t="s">
        <v>8684</v>
      </c>
      <c r="E564" t="s">
        <v>8685</v>
      </c>
      <c r="F564">
        <v>21161161</v>
      </c>
      <c r="G564" t="s">
        <v>8686</v>
      </c>
      <c r="H564" t="s">
        <v>8687</v>
      </c>
      <c r="I564">
        <v>242681</v>
      </c>
      <c r="J564" t="s">
        <v>8377</v>
      </c>
      <c r="K564" t="s">
        <v>27</v>
      </c>
      <c r="L564" t="s">
        <v>6</v>
      </c>
      <c r="M564" t="s">
        <v>8666</v>
      </c>
      <c r="N564">
        <v>0</v>
      </c>
      <c r="S564">
        <v>84.57</v>
      </c>
      <c r="T564">
        <v>3.33</v>
      </c>
      <c r="U564">
        <v>3.9399999999999998E-2</v>
      </c>
      <c r="V564">
        <v>28.19</v>
      </c>
      <c r="W564">
        <v>3.33</v>
      </c>
      <c r="X564" s="83" t="str">
        <f t="shared" si="16"/>
        <v>2116 - CHV DALLAS/FT W</v>
      </c>
      <c r="Y564" s="83">
        <f t="shared" si="17"/>
        <v>1</v>
      </c>
    </row>
    <row r="565" spans="1:25" x14ac:dyDescent="0.25">
      <c r="A565" t="s">
        <v>7</v>
      </c>
      <c r="B565" t="s">
        <v>8651</v>
      </c>
      <c r="C565" t="s">
        <v>8683</v>
      </c>
      <c r="D565" t="s">
        <v>8684</v>
      </c>
      <c r="E565" t="s">
        <v>8685</v>
      </c>
      <c r="F565">
        <v>21161161</v>
      </c>
      <c r="G565" t="s">
        <v>8686</v>
      </c>
      <c r="H565" t="s">
        <v>8687</v>
      </c>
      <c r="I565">
        <v>242681</v>
      </c>
      <c r="J565" t="s">
        <v>8377</v>
      </c>
      <c r="K565" t="s">
        <v>27</v>
      </c>
      <c r="L565" t="s">
        <v>6</v>
      </c>
      <c r="M565" t="s">
        <v>8667</v>
      </c>
      <c r="N565">
        <v>1379.32</v>
      </c>
      <c r="O565">
        <v>31.97</v>
      </c>
      <c r="P565">
        <v>2.3199999999999998E-2</v>
      </c>
      <c r="Q565">
        <v>689.66</v>
      </c>
      <c r="R565">
        <v>31.97</v>
      </c>
      <c r="S565">
        <v>9524.89</v>
      </c>
      <c r="T565">
        <v>3256.2</v>
      </c>
      <c r="U565">
        <v>0.34189999999999998</v>
      </c>
      <c r="V565">
        <v>680.35</v>
      </c>
      <c r="W565">
        <v>232.58571428571426</v>
      </c>
      <c r="X565" s="83" t="str">
        <f t="shared" si="16"/>
        <v>2116 - CHV DALLAS/FT W</v>
      </c>
      <c r="Y565" s="83">
        <f t="shared" si="17"/>
        <v>14</v>
      </c>
    </row>
    <row r="566" spans="1:25" x14ac:dyDescent="0.25">
      <c r="A566" t="s">
        <v>7</v>
      </c>
      <c r="B566" t="s">
        <v>8651</v>
      </c>
      <c r="C566" t="s">
        <v>8683</v>
      </c>
      <c r="D566" t="s">
        <v>8684</v>
      </c>
      <c r="E566" t="s">
        <v>8685</v>
      </c>
      <c r="F566">
        <v>21161161</v>
      </c>
      <c r="G566" t="s">
        <v>8686</v>
      </c>
      <c r="H566" t="s">
        <v>8687</v>
      </c>
      <c r="I566">
        <v>242681</v>
      </c>
      <c r="J566" t="s">
        <v>8377</v>
      </c>
      <c r="K566" t="s">
        <v>27</v>
      </c>
      <c r="L566" t="s">
        <v>6</v>
      </c>
      <c r="M566" t="s">
        <v>8668</v>
      </c>
      <c r="N566">
        <v>888.9</v>
      </c>
      <c r="O566">
        <v>677.38</v>
      </c>
      <c r="P566">
        <v>0.76200000000000001</v>
      </c>
      <c r="Q566">
        <v>177.78</v>
      </c>
      <c r="R566">
        <v>135.476</v>
      </c>
      <c r="S566">
        <v>6155.42</v>
      </c>
      <c r="T566">
        <v>1672.71</v>
      </c>
      <c r="U566">
        <v>0.2717</v>
      </c>
      <c r="V566">
        <v>157.83000000000001</v>
      </c>
      <c r="W566">
        <v>50.688181818181818</v>
      </c>
      <c r="X566" s="83" t="str">
        <f t="shared" si="16"/>
        <v>2116 - CHV DALLAS/FT W</v>
      </c>
      <c r="Y566" s="83">
        <f t="shared" si="17"/>
        <v>33</v>
      </c>
    </row>
    <row r="567" spans="1:25" x14ac:dyDescent="0.25">
      <c r="A567" t="s">
        <v>7</v>
      </c>
      <c r="B567" t="s">
        <v>8651</v>
      </c>
      <c r="C567" t="s">
        <v>8683</v>
      </c>
      <c r="D567" t="s">
        <v>8684</v>
      </c>
      <c r="E567" t="s">
        <v>8685</v>
      </c>
      <c r="F567">
        <v>21161161</v>
      </c>
      <c r="G567" t="s">
        <v>8686</v>
      </c>
      <c r="H567" t="s">
        <v>8687</v>
      </c>
      <c r="I567">
        <v>242681</v>
      </c>
      <c r="J567" t="s">
        <v>8377</v>
      </c>
      <c r="K567" t="s">
        <v>27</v>
      </c>
      <c r="L567" t="s">
        <v>6</v>
      </c>
      <c r="M567" t="s">
        <v>8669</v>
      </c>
      <c r="N567">
        <v>161.18</v>
      </c>
      <c r="Q567">
        <v>161.18</v>
      </c>
      <c r="S567">
        <v>819.6</v>
      </c>
      <c r="T567">
        <v>95.8</v>
      </c>
      <c r="U567">
        <v>0.1169</v>
      </c>
      <c r="V567">
        <v>102.45</v>
      </c>
      <c r="W567">
        <v>95.8</v>
      </c>
      <c r="X567" s="83" t="str">
        <f t="shared" si="16"/>
        <v>2116 - CHV DALLAS/FT W</v>
      </c>
      <c r="Y567" s="83">
        <f t="shared" si="17"/>
        <v>1</v>
      </c>
    </row>
    <row r="568" spans="1:25" x14ac:dyDescent="0.25">
      <c r="A568" t="s">
        <v>7</v>
      </c>
      <c r="B568" t="s">
        <v>8651</v>
      </c>
      <c r="C568" t="s">
        <v>8683</v>
      </c>
      <c r="D568" t="s">
        <v>8684</v>
      </c>
      <c r="E568" t="s">
        <v>8685</v>
      </c>
      <c r="F568">
        <v>21161161</v>
      </c>
      <c r="G568" t="s">
        <v>8686</v>
      </c>
      <c r="H568" t="s">
        <v>8687</v>
      </c>
      <c r="I568">
        <v>242681</v>
      </c>
      <c r="J568" t="s">
        <v>8377</v>
      </c>
      <c r="K568" t="s">
        <v>27</v>
      </c>
      <c r="L568" t="s">
        <v>6</v>
      </c>
      <c r="M568" t="s">
        <v>8670</v>
      </c>
      <c r="N568">
        <v>1411.76</v>
      </c>
      <c r="O568">
        <v>210.98</v>
      </c>
      <c r="P568">
        <v>0.14940000000000001</v>
      </c>
      <c r="Q568">
        <v>705.88</v>
      </c>
      <c r="R568">
        <v>210.98</v>
      </c>
      <c r="S568">
        <v>10754.82</v>
      </c>
      <c r="T568">
        <v>5499.17</v>
      </c>
      <c r="U568">
        <v>0.51129999999999998</v>
      </c>
      <c r="V568">
        <v>672.18</v>
      </c>
      <c r="W568">
        <v>549.91700000000003</v>
      </c>
      <c r="X568" s="83" t="str">
        <f t="shared" si="16"/>
        <v>2116 - CHV DALLAS/FT W</v>
      </c>
      <c r="Y568" s="83">
        <f t="shared" si="17"/>
        <v>10</v>
      </c>
    </row>
    <row r="569" spans="1:25" x14ac:dyDescent="0.25">
      <c r="A569" t="s">
        <v>7</v>
      </c>
      <c r="B569" t="s">
        <v>8651</v>
      </c>
      <c r="C569" t="s">
        <v>8683</v>
      </c>
      <c r="D569" t="s">
        <v>8684</v>
      </c>
      <c r="E569" t="s">
        <v>8685</v>
      </c>
      <c r="F569">
        <v>21161161</v>
      </c>
      <c r="G569" t="s">
        <v>8686</v>
      </c>
      <c r="H569" t="s">
        <v>8687</v>
      </c>
      <c r="I569">
        <v>242681</v>
      </c>
      <c r="J569" t="s">
        <v>8377</v>
      </c>
      <c r="K569" t="s">
        <v>27</v>
      </c>
      <c r="L569" t="s">
        <v>6</v>
      </c>
      <c r="M569" t="s">
        <v>8671</v>
      </c>
      <c r="N569">
        <v>6731.76</v>
      </c>
      <c r="O569">
        <v>3801.04</v>
      </c>
      <c r="P569">
        <v>0.56459999999999999</v>
      </c>
      <c r="Q569">
        <v>560.98</v>
      </c>
      <c r="R569">
        <v>422.33777777777777</v>
      </c>
      <c r="S569">
        <v>56156.639999999999</v>
      </c>
      <c r="T569">
        <v>40536.29</v>
      </c>
      <c r="U569">
        <v>0.7218</v>
      </c>
      <c r="V569">
        <v>545.21</v>
      </c>
      <c r="W569">
        <v>460.63965909090911</v>
      </c>
      <c r="X569" s="83" t="str">
        <f t="shared" si="16"/>
        <v>2116 - CHV DALLAS/FT W</v>
      </c>
      <c r="Y569" s="83">
        <f t="shared" si="17"/>
        <v>88</v>
      </c>
    </row>
    <row r="570" spans="1:25" x14ac:dyDescent="0.25">
      <c r="A570" t="s">
        <v>7</v>
      </c>
      <c r="B570" t="s">
        <v>8651</v>
      </c>
      <c r="C570" t="s">
        <v>8683</v>
      </c>
      <c r="D570" t="s">
        <v>8684</v>
      </c>
      <c r="E570" t="s">
        <v>8685</v>
      </c>
      <c r="F570">
        <v>21161161</v>
      </c>
      <c r="G570" t="s">
        <v>8686</v>
      </c>
      <c r="H570" t="s">
        <v>8687</v>
      </c>
      <c r="I570">
        <v>242681</v>
      </c>
      <c r="J570" t="s">
        <v>8377</v>
      </c>
      <c r="K570" t="s">
        <v>27</v>
      </c>
      <c r="L570" t="s">
        <v>6</v>
      </c>
      <c r="M570" t="s">
        <v>8672</v>
      </c>
      <c r="N570">
        <v>1813.32</v>
      </c>
      <c r="O570">
        <v>186.21</v>
      </c>
      <c r="P570">
        <v>0.1027</v>
      </c>
      <c r="Q570">
        <v>453.33</v>
      </c>
      <c r="R570">
        <v>186.21</v>
      </c>
      <c r="S570">
        <v>11089.79</v>
      </c>
      <c r="T570">
        <v>593.39</v>
      </c>
      <c r="U570">
        <v>5.3499999999999999E-2</v>
      </c>
      <c r="V570">
        <v>426.53</v>
      </c>
      <c r="W570">
        <v>65.932222222222222</v>
      </c>
      <c r="X570" s="83" t="str">
        <f t="shared" si="16"/>
        <v>2116 - CHV DALLAS/FT W</v>
      </c>
      <c r="Y570" s="83">
        <f t="shared" si="17"/>
        <v>9</v>
      </c>
    </row>
    <row r="571" spans="1:25" x14ac:dyDescent="0.25">
      <c r="A571" t="s">
        <v>7</v>
      </c>
      <c r="B571" t="s">
        <v>8651</v>
      </c>
      <c r="C571" t="s">
        <v>8683</v>
      </c>
      <c r="D571" t="s">
        <v>8684</v>
      </c>
      <c r="E571" t="s">
        <v>8685</v>
      </c>
      <c r="F571">
        <v>21161161</v>
      </c>
      <c r="G571" t="s">
        <v>8686</v>
      </c>
      <c r="H571" t="s">
        <v>8687</v>
      </c>
      <c r="I571">
        <v>242681</v>
      </c>
      <c r="J571" t="s">
        <v>8377</v>
      </c>
      <c r="K571" t="s">
        <v>27</v>
      </c>
      <c r="L571" t="s">
        <v>6</v>
      </c>
      <c r="M571" t="s">
        <v>8673</v>
      </c>
      <c r="N571">
        <v>3386.64</v>
      </c>
      <c r="O571">
        <v>558.64</v>
      </c>
      <c r="P571">
        <v>0.16500000000000001</v>
      </c>
      <c r="Q571">
        <v>423.33</v>
      </c>
      <c r="R571">
        <v>558.64</v>
      </c>
      <c r="S571">
        <v>23938.63</v>
      </c>
      <c r="T571">
        <v>2580.5</v>
      </c>
      <c r="U571">
        <v>0.10780000000000001</v>
      </c>
      <c r="V571">
        <v>392.44</v>
      </c>
      <c r="W571">
        <v>73.728571428571428</v>
      </c>
      <c r="X571" s="83" t="str">
        <f t="shared" si="16"/>
        <v>2116 - CHV DALLAS/FT W</v>
      </c>
      <c r="Y571" s="83">
        <f t="shared" si="17"/>
        <v>35</v>
      </c>
    </row>
    <row r="572" spans="1:25" x14ac:dyDescent="0.25">
      <c r="A572" t="s">
        <v>7</v>
      </c>
      <c r="B572" t="s">
        <v>8651</v>
      </c>
      <c r="C572" t="s">
        <v>8683</v>
      </c>
      <c r="D572" t="s">
        <v>8684</v>
      </c>
      <c r="E572" t="s">
        <v>8685</v>
      </c>
      <c r="F572">
        <v>21161161</v>
      </c>
      <c r="G572" t="s">
        <v>8686</v>
      </c>
      <c r="H572" t="s">
        <v>8687</v>
      </c>
      <c r="I572">
        <v>242681</v>
      </c>
      <c r="J572" t="s">
        <v>8377</v>
      </c>
      <c r="K572" t="s">
        <v>27</v>
      </c>
      <c r="L572" t="s">
        <v>6</v>
      </c>
      <c r="M572" t="s">
        <v>8674</v>
      </c>
      <c r="N572">
        <v>965.52</v>
      </c>
      <c r="O572">
        <v>17.05</v>
      </c>
      <c r="P572">
        <v>1.77E-2</v>
      </c>
      <c r="Q572">
        <v>321.83999999999997</v>
      </c>
      <c r="R572">
        <v>8.5250000000000004</v>
      </c>
      <c r="S572">
        <v>5455.29</v>
      </c>
      <c r="T572">
        <v>570.38</v>
      </c>
      <c r="U572">
        <v>0.1046</v>
      </c>
      <c r="V572">
        <v>227.3</v>
      </c>
      <c r="W572">
        <v>95.063333333333333</v>
      </c>
      <c r="X572" s="83" t="str">
        <f t="shared" si="16"/>
        <v>2116 - CHV DALLAS/FT W</v>
      </c>
      <c r="Y572" s="83">
        <f t="shared" si="17"/>
        <v>6</v>
      </c>
    </row>
    <row r="573" spans="1:25" x14ac:dyDescent="0.25">
      <c r="A573" t="s">
        <v>7</v>
      </c>
      <c r="B573" t="s">
        <v>8651</v>
      </c>
      <c r="C573" t="s">
        <v>8683</v>
      </c>
      <c r="D573" t="s">
        <v>8684</v>
      </c>
      <c r="E573" t="s">
        <v>8685</v>
      </c>
      <c r="F573">
        <v>21161161</v>
      </c>
      <c r="G573" t="s">
        <v>8686</v>
      </c>
      <c r="H573" t="s">
        <v>8687</v>
      </c>
      <c r="I573">
        <v>242681</v>
      </c>
      <c r="J573" t="s">
        <v>8377</v>
      </c>
      <c r="K573" t="s">
        <v>27</v>
      </c>
      <c r="L573" t="s">
        <v>6</v>
      </c>
      <c r="M573" t="s">
        <v>8675</v>
      </c>
      <c r="N573">
        <v>73.12</v>
      </c>
      <c r="Q573">
        <v>73.12</v>
      </c>
      <c r="S573">
        <v>731.25</v>
      </c>
      <c r="T573">
        <v>15.5</v>
      </c>
      <c r="U573">
        <v>2.12E-2</v>
      </c>
      <c r="V573">
        <v>81.25</v>
      </c>
      <c r="W573">
        <v>1.4090909090909092</v>
      </c>
      <c r="X573" s="83" t="str">
        <f t="shared" si="16"/>
        <v>2116 - CHV DALLAS/FT W</v>
      </c>
      <c r="Y573" s="83">
        <f t="shared" si="17"/>
        <v>11</v>
      </c>
    </row>
    <row r="574" spans="1:25" x14ac:dyDescent="0.25">
      <c r="A574" t="s">
        <v>7</v>
      </c>
      <c r="B574" t="s">
        <v>8651</v>
      </c>
      <c r="C574" t="s">
        <v>8683</v>
      </c>
      <c r="D574" t="s">
        <v>8684</v>
      </c>
      <c r="E574" t="s">
        <v>8685</v>
      </c>
      <c r="F574">
        <v>21161161</v>
      </c>
      <c r="G574" t="s">
        <v>8686</v>
      </c>
      <c r="H574" t="s">
        <v>8687</v>
      </c>
      <c r="I574">
        <v>281194</v>
      </c>
      <c r="J574" t="s">
        <v>8412</v>
      </c>
      <c r="K574" t="s">
        <v>8414</v>
      </c>
      <c r="L574" t="s">
        <v>6</v>
      </c>
      <c r="M574" t="s">
        <v>8657</v>
      </c>
      <c r="N574">
        <v>0</v>
      </c>
      <c r="S574">
        <v>3372.81</v>
      </c>
      <c r="T574">
        <v>3176.06</v>
      </c>
      <c r="U574">
        <v>0.94169999999999998</v>
      </c>
      <c r="V574">
        <v>153.31</v>
      </c>
      <c r="W574">
        <v>635.21199999999999</v>
      </c>
      <c r="X574" s="83" t="str">
        <f t="shared" si="16"/>
        <v>2116 - CHV DALLAS/FT W</v>
      </c>
      <c r="Y574" s="83">
        <f t="shared" si="17"/>
        <v>5</v>
      </c>
    </row>
    <row r="575" spans="1:25" x14ac:dyDescent="0.25">
      <c r="A575" t="s">
        <v>7</v>
      </c>
      <c r="B575" t="s">
        <v>8651</v>
      </c>
      <c r="C575" t="s">
        <v>8683</v>
      </c>
      <c r="D575" t="s">
        <v>8684</v>
      </c>
      <c r="E575" t="s">
        <v>8685</v>
      </c>
      <c r="F575">
        <v>21161161</v>
      </c>
      <c r="G575" t="s">
        <v>8686</v>
      </c>
      <c r="H575" t="s">
        <v>8687</v>
      </c>
      <c r="I575">
        <v>281194</v>
      </c>
      <c r="J575" t="s">
        <v>8412</v>
      </c>
      <c r="K575" t="s">
        <v>8414</v>
      </c>
      <c r="L575" t="s">
        <v>6</v>
      </c>
      <c r="M575" t="s">
        <v>8658</v>
      </c>
      <c r="N575">
        <v>4615.4399999999996</v>
      </c>
      <c r="O575">
        <v>60.84</v>
      </c>
      <c r="P575">
        <v>1.32E-2</v>
      </c>
      <c r="Q575">
        <v>384.62</v>
      </c>
      <c r="R575">
        <v>6.7600000000000007</v>
      </c>
      <c r="S575">
        <v>28790.54</v>
      </c>
      <c r="T575">
        <v>23640.84</v>
      </c>
      <c r="U575">
        <v>0.82110000000000005</v>
      </c>
      <c r="V575">
        <v>351.1</v>
      </c>
      <c r="W575">
        <v>369.388125</v>
      </c>
      <c r="X575" s="83" t="str">
        <f t="shared" si="16"/>
        <v>2116 - CHV DALLAS/FT W</v>
      </c>
      <c r="Y575" s="83">
        <f t="shared" si="17"/>
        <v>64</v>
      </c>
    </row>
    <row r="576" spans="1:25" x14ac:dyDescent="0.25">
      <c r="A576" t="s">
        <v>7</v>
      </c>
      <c r="B576" t="s">
        <v>8651</v>
      </c>
      <c r="C576" t="s">
        <v>8683</v>
      </c>
      <c r="D576" t="s">
        <v>8684</v>
      </c>
      <c r="E576" t="s">
        <v>8685</v>
      </c>
      <c r="F576">
        <v>21161161</v>
      </c>
      <c r="G576" t="s">
        <v>8686</v>
      </c>
      <c r="H576" t="s">
        <v>8687</v>
      </c>
      <c r="I576">
        <v>281194</v>
      </c>
      <c r="J576" t="s">
        <v>8412</v>
      </c>
      <c r="K576" t="s">
        <v>8414</v>
      </c>
      <c r="L576" t="s">
        <v>6</v>
      </c>
      <c r="M576" t="s">
        <v>8659</v>
      </c>
      <c r="N576">
        <v>2325.6</v>
      </c>
      <c r="O576">
        <v>187.5</v>
      </c>
      <c r="P576">
        <v>8.0600000000000005E-2</v>
      </c>
      <c r="Q576">
        <v>465.12</v>
      </c>
      <c r="R576">
        <v>187.5</v>
      </c>
      <c r="S576">
        <v>13384.46</v>
      </c>
      <c r="T576">
        <v>12988.1</v>
      </c>
      <c r="U576">
        <v>0.97040000000000004</v>
      </c>
      <c r="V576">
        <v>405.59</v>
      </c>
      <c r="W576">
        <v>721.56111111111113</v>
      </c>
      <c r="X576" s="83" t="str">
        <f t="shared" si="16"/>
        <v>2116 - CHV DALLAS/FT W</v>
      </c>
      <c r="Y576" s="83">
        <f t="shared" si="17"/>
        <v>18</v>
      </c>
    </row>
    <row r="577" spans="1:25" x14ac:dyDescent="0.25">
      <c r="A577" t="s">
        <v>7</v>
      </c>
      <c r="B577" t="s">
        <v>8651</v>
      </c>
      <c r="C577" t="s">
        <v>8683</v>
      </c>
      <c r="D577" t="s">
        <v>8684</v>
      </c>
      <c r="E577" t="s">
        <v>8685</v>
      </c>
      <c r="F577">
        <v>21161161</v>
      </c>
      <c r="G577" t="s">
        <v>8686</v>
      </c>
      <c r="H577" t="s">
        <v>8687</v>
      </c>
      <c r="I577">
        <v>281194</v>
      </c>
      <c r="J577" t="s">
        <v>8412</v>
      </c>
      <c r="K577" t="s">
        <v>8414</v>
      </c>
      <c r="L577" t="s">
        <v>6</v>
      </c>
      <c r="M577" t="s">
        <v>8660</v>
      </c>
      <c r="N577">
        <v>25.97</v>
      </c>
      <c r="Q577">
        <v>25.97</v>
      </c>
      <c r="S577">
        <v>347.67</v>
      </c>
      <c r="T577">
        <v>-174.5</v>
      </c>
      <c r="U577">
        <v>-0.50190000000000001</v>
      </c>
      <c r="V577">
        <v>10.86</v>
      </c>
      <c r="W577">
        <v>-7.5869565217391308</v>
      </c>
      <c r="X577" s="83" t="str">
        <f t="shared" si="16"/>
        <v>2116 - CHV DALLAS/FT W</v>
      </c>
      <c r="Y577" s="83">
        <f t="shared" si="17"/>
        <v>23</v>
      </c>
    </row>
    <row r="578" spans="1:25" x14ac:dyDescent="0.25">
      <c r="A578" t="s">
        <v>7</v>
      </c>
      <c r="B578" t="s">
        <v>8651</v>
      </c>
      <c r="C578" t="s">
        <v>8683</v>
      </c>
      <c r="D578" t="s">
        <v>8684</v>
      </c>
      <c r="E578" t="s">
        <v>8685</v>
      </c>
      <c r="F578">
        <v>21161161</v>
      </c>
      <c r="G578" t="s">
        <v>8686</v>
      </c>
      <c r="H578" t="s">
        <v>8687</v>
      </c>
      <c r="I578">
        <v>281194</v>
      </c>
      <c r="J578" t="s">
        <v>8412</v>
      </c>
      <c r="K578" t="s">
        <v>8414</v>
      </c>
      <c r="L578" t="s">
        <v>6</v>
      </c>
      <c r="M578" t="s">
        <v>8661</v>
      </c>
      <c r="N578">
        <v>625</v>
      </c>
      <c r="O578">
        <v>292.5</v>
      </c>
      <c r="P578">
        <v>0.46800000000000003</v>
      </c>
      <c r="Q578">
        <v>25</v>
      </c>
      <c r="R578">
        <v>10.833333333333334</v>
      </c>
      <c r="S578">
        <v>2438.0300000000002</v>
      </c>
      <c r="T578">
        <v>877.5</v>
      </c>
      <c r="U578">
        <v>0.3599</v>
      </c>
      <c r="V578">
        <v>29.02</v>
      </c>
      <c r="W578">
        <v>9.140625</v>
      </c>
      <c r="X578" s="83" t="str">
        <f t="shared" si="16"/>
        <v>2116 - CHV DALLAS/FT W</v>
      </c>
      <c r="Y578" s="83">
        <f t="shared" si="17"/>
        <v>96</v>
      </c>
    </row>
    <row r="579" spans="1:25" x14ac:dyDescent="0.25">
      <c r="A579" t="s">
        <v>7</v>
      </c>
      <c r="B579" t="s">
        <v>8651</v>
      </c>
      <c r="C579" t="s">
        <v>8683</v>
      </c>
      <c r="D579" t="s">
        <v>8684</v>
      </c>
      <c r="E579" t="s">
        <v>8685</v>
      </c>
      <c r="F579">
        <v>21161161</v>
      </c>
      <c r="G579" t="s">
        <v>8686</v>
      </c>
      <c r="H579" t="s">
        <v>8687</v>
      </c>
      <c r="I579">
        <v>281194</v>
      </c>
      <c r="J579" t="s">
        <v>8412</v>
      </c>
      <c r="K579" t="s">
        <v>8414</v>
      </c>
      <c r="L579" t="s">
        <v>6</v>
      </c>
      <c r="M579" t="s">
        <v>8662</v>
      </c>
      <c r="N579">
        <v>189.99</v>
      </c>
      <c r="O579">
        <v>98.06</v>
      </c>
      <c r="P579">
        <v>0.5161</v>
      </c>
      <c r="Q579">
        <v>63.33</v>
      </c>
      <c r="R579">
        <v>98.06</v>
      </c>
      <c r="S579">
        <v>3763.06</v>
      </c>
      <c r="T579">
        <v>5626.7</v>
      </c>
      <c r="U579">
        <v>1.4952000000000001</v>
      </c>
      <c r="V579">
        <v>139.37</v>
      </c>
      <c r="W579">
        <v>144.27435897435896</v>
      </c>
      <c r="X579" s="83" t="str">
        <f t="shared" ref="X579:X642" si="18">CONCATENATE(C579," - ",D579)</f>
        <v>2116 - CHV DALLAS/FT W</v>
      </c>
      <c r="Y579" s="83">
        <f t="shared" ref="Y579:Y642" si="19">IFERROR((IF($S579=0,0,$T579/$W579)),0)</f>
        <v>39</v>
      </c>
    </row>
    <row r="580" spans="1:25" x14ac:dyDescent="0.25">
      <c r="A580" t="s">
        <v>7</v>
      </c>
      <c r="B580" t="s">
        <v>8651</v>
      </c>
      <c r="C580" t="s">
        <v>8683</v>
      </c>
      <c r="D580" t="s">
        <v>8684</v>
      </c>
      <c r="E580" t="s">
        <v>8685</v>
      </c>
      <c r="F580">
        <v>21161161</v>
      </c>
      <c r="G580" t="s">
        <v>8686</v>
      </c>
      <c r="H580" t="s">
        <v>8687</v>
      </c>
      <c r="I580">
        <v>281194</v>
      </c>
      <c r="J580" t="s">
        <v>8412</v>
      </c>
      <c r="K580" t="s">
        <v>8414</v>
      </c>
      <c r="L580" t="s">
        <v>6</v>
      </c>
      <c r="M580" t="s">
        <v>8663</v>
      </c>
      <c r="O580">
        <v>206.25</v>
      </c>
      <c r="S580">
        <v>584.82000000000005</v>
      </c>
      <c r="T580">
        <v>926.03</v>
      </c>
      <c r="U580">
        <v>1.5833999999999999</v>
      </c>
      <c r="V580">
        <v>30.78</v>
      </c>
      <c r="W580">
        <v>71.233076923076922</v>
      </c>
      <c r="X580" s="83" t="str">
        <f t="shared" si="18"/>
        <v>2116 - CHV DALLAS/FT W</v>
      </c>
      <c r="Y580" s="83">
        <f t="shared" si="19"/>
        <v>13</v>
      </c>
    </row>
    <row r="581" spans="1:25" x14ac:dyDescent="0.25">
      <c r="A581" t="s">
        <v>7</v>
      </c>
      <c r="B581" t="s">
        <v>8651</v>
      </c>
      <c r="C581" t="s">
        <v>8683</v>
      </c>
      <c r="D581" t="s">
        <v>8684</v>
      </c>
      <c r="E581" t="s">
        <v>8685</v>
      </c>
      <c r="F581">
        <v>21161161</v>
      </c>
      <c r="G581" t="s">
        <v>8686</v>
      </c>
      <c r="H581" t="s">
        <v>8687</v>
      </c>
      <c r="I581">
        <v>281194</v>
      </c>
      <c r="J581" t="s">
        <v>8412</v>
      </c>
      <c r="K581" t="s">
        <v>8414</v>
      </c>
      <c r="L581" t="s">
        <v>6</v>
      </c>
      <c r="M581" t="s">
        <v>8664</v>
      </c>
      <c r="N581">
        <v>2347.92</v>
      </c>
      <c r="O581">
        <v>1368.75</v>
      </c>
      <c r="P581">
        <v>0.58299999999999996</v>
      </c>
      <c r="Q581">
        <v>86.96</v>
      </c>
      <c r="R581">
        <v>27.933673469387756</v>
      </c>
      <c r="S581">
        <v>13444.65</v>
      </c>
      <c r="T581">
        <v>9784.0300000000007</v>
      </c>
      <c r="U581">
        <v>0.72770000000000001</v>
      </c>
      <c r="V581">
        <v>90.84</v>
      </c>
      <c r="W581">
        <v>51.225287958115189</v>
      </c>
      <c r="X581" s="83" t="str">
        <f t="shared" si="18"/>
        <v>2116 - CHV DALLAS/FT W</v>
      </c>
      <c r="Y581" s="83">
        <f t="shared" si="19"/>
        <v>191</v>
      </c>
    </row>
    <row r="582" spans="1:25" x14ac:dyDescent="0.25">
      <c r="A582" t="s">
        <v>7</v>
      </c>
      <c r="B582" t="s">
        <v>8651</v>
      </c>
      <c r="C582" t="s">
        <v>8683</v>
      </c>
      <c r="D582" t="s">
        <v>8684</v>
      </c>
      <c r="E582" t="s">
        <v>8685</v>
      </c>
      <c r="F582">
        <v>21161161</v>
      </c>
      <c r="G582" t="s">
        <v>8686</v>
      </c>
      <c r="H582" t="s">
        <v>8687</v>
      </c>
      <c r="I582">
        <v>281194</v>
      </c>
      <c r="J582" t="s">
        <v>8412</v>
      </c>
      <c r="K582" t="s">
        <v>8414</v>
      </c>
      <c r="L582" t="s">
        <v>6</v>
      </c>
      <c r="M582" t="s">
        <v>8665</v>
      </c>
      <c r="N582">
        <v>340.92</v>
      </c>
      <c r="Q582">
        <v>56.82</v>
      </c>
      <c r="S582">
        <v>3169.79</v>
      </c>
      <c r="T582">
        <v>5969.3</v>
      </c>
      <c r="U582">
        <v>1.8832</v>
      </c>
      <c r="V582">
        <v>49.53</v>
      </c>
      <c r="W582">
        <v>87.783823529411762</v>
      </c>
      <c r="X582" s="83" t="str">
        <f t="shared" si="18"/>
        <v>2116 - CHV DALLAS/FT W</v>
      </c>
      <c r="Y582" s="83">
        <f t="shared" si="19"/>
        <v>68</v>
      </c>
    </row>
    <row r="583" spans="1:25" x14ac:dyDescent="0.25">
      <c r="A583" t="s">
        <v>7</v>
      </c>
      <c r="B583" t="s">
        <v>8651</v>
      </c>
      <c r="C583" t="s">
        <v>8683</v>
      </c>
      <c r="D583" t="s">
        <v>8684</v>
      </c>
      <c r="E583" t="s">
        <v>8685</v>
      </c>
      <c r="F583">
        <v>21161161</v>
      </c>
      <c r="G583" t="s">
        <v>8686</v>
      </c>
      <c r="H583" t="s">
        <v>8687</v>
      </c>
      <c r="I583">
        <v>281194</v>
      </c>
      <c r="J583" t="s">
        <v>8412</v>
      </c>
      <c r="K583" t="s">
        <v>8414</v>
      </c>
      <c r="L583" t="s">
        <v>6</v>
      </c>
      <c r="M583" t="s">
        <v>8680</v>
      </c>
      <c r="N583">
        <v>0</v>
      </c>
      <c r="S583">
        <v>50.63</v>
      </c>
      <c r="V583">
        <v>12.66</v>
      </c>
      <c r="X583" s="83" t="str">
        <f t="shared" si="18"/>
        <v>2116 - CHV DALLAS/FT W</v>
      </c>
      <c r="Y583" s="83">
        <f t="shared" si="19"/>
        <v>0</v>
      </c>
    </row>
    <row r="584" spans="1:25" x14ac:dyDescent="0.25">
      <c r="A584" t="s">
        <v>7</v>
      </c>
      <c r="B584" t="s">
        <v>8651</v>
      </c>
      <c r="C584" t="s">
        <v>8683</v>
      </c>
      <c r="D584" t="s">
        <v>8684</v>
      </c>
      <c r="E584" t="s">
        <v>8685</v>
      </c>
      <c r="F584">
        <v>21161161</v>
      </c>
      <c r="G584" t="s">
        <v>8686</v>
      </c>
      <c r="H584" t="s">
        <v>8687</v>
      </c>
      <c r="I584">
        <v>281194</v>
      </c>
      <c r="J584" t="s">
        <v>8412</v>
      </c>
      <c r="K584" t="s">
        <v>8414</v>
      </c>
      <c r="L584" t="s">
        <v>6</v>
      </c>
      <c r="M584" t="s">
        <v>8666</v>
      </c>
      <c r="N584">
        <v>202.16</v>
      </c>
      <c r="O584">
        <v>682.5</v>
      </c>
      <c r="P584">
        <v>3.3759999999999999</v>
      </c>
      <c r="Q584">
        <v>25.27</v>
      </c>
      <c r="R584">
        <v>170.625</v>
      </c>
      <c r="S584">
        <v>1278.24</v>
      </c>
      <c r="T584">
        <v>1120.5</v>
      </c>
      <c r="U584">
        <v>0.87660000000000005</v>
      </c>
      <c r="V584">
        <v>33.64</v>
      </c>
      <c r="W584">
        <v>21.970588235294116</v>
      </c>
      <c r="X584" s="83" t="str">
        <f t="shared" si="18"/>
        <v>2116 - CHV DALLAS/FT W</v>
      </c>
      <c r="Y584" s="83">
        <f t="shared" si="19"/>
        <v>51.000000000000007</v>
      </c>
    </row>
    <row r="585" spans="1:25" x14ac:dyDescent="0.25">
      <c r="A585" t="s">
        <v>7</v>
      </c>
      <c r="B585" t="s">
        <v>8651</v>
      </c>
      <c r="C585" t="s">
        <v>8683</v>
      </c>
      <c r="D585" t="s">
        <v>8684</v>
      </c>
      <c r="E585" t="s">
        <v>8685</v>
      </c>
      <c r="F585">
        <v>21161161</v>
      </c>
      <c r="G585" t="s">
        <v>8686</v>
      </c>
      <c r="H585" t="s">
        <v>8687</v>
      </c>
      <c r="I585">
        <v>281194</v>
      </c>
      <c r="J585" t="s">
        <v>8412</v>
      </c>
      <c r="K585" t="s">
        <v>8414</v>
      </c>
      <c r="L585" t="s">
        <v>6</v>
      </c>
      <c r="M585" t="s">
        <v>8688</v>
      </c>
      <c r="S585">
        <v>546.44000000000005</v>
      </c>
      <c r="T585">
        <v>252</v>
      </c>
      <c r="U585">
        <v>0.4612</v>
      </c>
      <c r="V585">
        <v>109.29</v>
      </c>
      <c r="W585">
        <v>126</v>
      </c>
      <c r="X585" s="83" t="str">
        <f t="shared" si="18"/>
        <v>2116 - CHV DALLAS/FT W</v>
      </c>
      <c r="Y585" s="83">
        <f t="shared" si="19"/>
        <v>2</v>
      </c>
    </row>
    <row r="586" spans="1:25" x14ac:dyDescent="0.25">
      <c r="A586" t="s">
        <v>7</v>
      </c>
      <c r="B586" t="s">
        <v>8651</v>
      </c>
      <c r="C586" t="s">
        <v>8683</v>
      </c>
      <c r="D586" t="s">
        <v>8684</v>
      </c>
      <c r="E586" t="s">
        <v>8685</v>
      </c>
      <c r="F586">
        <v>21161161</v>
      </c>
      <c r="G586" t="s">
        <v>8686</v>
      </c>
      <c r="H586" t="s">
        <v>8687</v>
      </c>
      <c r="I586">
        <v>281194</v>
      </c>
      <c r="J586" t="s">
        <v>8412</v>
      </c>
      <c r="K586" t="s">
        <v>8414</v>
      </c>
      <c r="L586" t="s">
        <v>6</v>
      </c>
      <c r="M586" t="s">
        <v>8667</v>
      </c>
      <c r="N586">
        <v>2758.64</v>
      </c>
      <c r="O586">
        <v>449.84</v>
      </c>
      <c r="P586">
        <v>0.16309999999999999</v>
      </c>
      <c r="Q586">
        <v>689.66</v>
      </c>
      <c r="R586">
        <v>89.967999999999989</v>
      </c>
      <c r="S586">
        <v>19177.599999999999</v>
      </c>
      <c r="T586">
        <v>10408.02</v>
      </c>
      <c r="U586">
        <v>0.54269999999999996</v>
      </c>
      <c r="V586">
        <v>684.91</v>
      </c>
      <c r="W586">
        <v>281.29783783783785</v>
      </c>
      <c r="X586" s="83" t="str">
        <f t="shared" si="18"/>
        <v>2116 - CHV DALLAS/FT W</v>
      </c>
      <c r="Y586" s="83">
        <f t="shared" si="19"/>
        <v>37</v>
      </c>
    </row>
    <row r="587" spans="1:25" x14ac:dyDescent="0.25">
      <c r="A587" t="s">
        <v>7</v>
      </c>
      <c r="B587" t="s">
        <v>8651</v>
      </c>
      <c r="C587" t="s">
        <v>8683</v>
      </c>
      <c r="D587" t="s">
        <v>8684</v>
      </c>
      <c r="E587" t="s">
        <v>8685</v>
      </c>
      <c r="F587">
        <v>21161161</v>
      </c>
      <c r="G587" t="s">
        <v>8686</v>
      </c>
      <c r="H587" t="s">
        <v>8687</v>
      </c>
      <c r="I587">
        <v>281194</v>
      </c>
      <c r="J587" t="s">
        <v>8412</v>
      </c>
      <c r="K587" t="s">
        <v>8414</v>
      </c>
      <c r="L587" t="s">
        <v>6</v>
      </c>
      <c r="M587" t="s">
        <v>8668</v>
      </c>
      <c r="N587">
        <v>1777.8</v>
      </c>
      <c r="O587">
        <v>127.55</v>
      </c>
      <c r="P587">
        <v>7.17E-2</v>
      </c>
      <c r="Q587">
        <v>177.78</v>
      </c>
      <c r="R587">
        <v>31.887499999999999</v>
      </c>
      <c r="S587">
        <v>11012.44</v>
      </c>
      <c r="T587">
        <v>13432.33</v>
      </c>
      <c r="U587">
        <v>1.2197</v>
      </c>
      <c r="V587">
        <v>161.94999999999999</v>
      </c>
      <c r="W587">
        <v>159.90869047619049</v>
      </c>
      <c r="X587" s="83" t="str">
        <f t="shared" si="18"/>
        <v>2116 - CHV DALLAS/FT W</v>
      </c>
      <c r="Y587" s="83">
        <f t="shared" si="19"/>
        <v>84</v>
      </c>
    </row>
    <row r="588" spans="1:25" x14ac:dyDescent="0.25">
      <c r="A588" t="s">
        <v>7</v>
      </c>
      <c r="B588" t="s">
        <v>8651</v>
      </c>
      <c r="C588" t="s">
        <v>8683</v>
      </c>
      <c r="D588" t="s">
        <v>8684</v>
      </c>
      <c r="E588" t="s">
        <v>8685</v>
      </c>
      <c r="F588">
        <v>21161161</v>
      </c>
      <c r="G588" t="s">
        <v>8686</v>
      </c>
      <c r="H588" t="s">
        <v>8687</v>
      </c>
      <c r="I588">
        <v>281194</v>
      </c>
      <c r="J588" t="s">
        <v>8412</v>
      </c>
      <c r="K588" t="s">
        <v>8414</v>
      </c>
      <c r="L588" t="s">
        <v>6</v>
      </c>
      <c r="M588" t="s">
        <v>8669</v>
      </c>
      <c r="N588">
        <v>161.18</v>
      </c>
      <c r="O588">
        <v>40.54</v>
      </c>
      <c r="P588">
        <v>0.2515</v>
      </c>
      <c r="Q588">
        <v>161.18</v>
      </c>
      <c r="S588">
        <v>987.7</v>
      </c>
      <c r="T588">
        <v>652.85</v>
      </c>
      <c r="U588">
        <v>0.66100000000000003</v>
      </c>
      <c r="V588">
        <v>109.74</v>
      </c>
      <c r="W588">
        <v>326.42500000000001</v>
      </c>
      <c r="X588" s="83" t="str">
        <f t="shared" si="18"/>
        <v>2116 - CHV DALLAS/FT W</v>
      </c>
      <c r="Y588" s="83">
        <f t="shared" si="19"/>
        <v>2</v>
      </c>
    </row>
    <row r="589" spans="1:25" x14ac:dyDescent="0.25">
      <c r="A589" t="s">
        <v>7</v>
      </c>
      <c r="B589" t="s">
        <v>8651</v>
      </c>
      <c r="C589" t="s">
        <v>8683</v>
      </c>
      <c r="D589" t="s">
        <v>8684</v>
      </c>
      <c r="E589" t="s">
        <v>8685</v>
      </c>
      <c r="F589">
        <v>21161161</v>
      </c>
      <c r="G589" t="s">
        <v>8686</v>
      </c>
      <c r="H589" t="s">
        <v>8687</v>
      </c>
      <c r="I589">
        <v>281194</v>
      </c>
      <c r="J589" t="s">
        <v>8412</v>
      </c>
      <c r="K589" t="s">
        <v>8414</v>
      </c>
      <c r="L589" t="s">
        <v>6</v>
      </c>
      <c r="M589" t="s">
        <v>8670</v>
      </c>
      <c r="N589">
        <v>1411.76</v>
      </c>
      <c r="O589">
        <v>778.06</v>
      </c>
      <c r="P589">
        <v>0.55110000000000003</v>
      </c>
      <c r="Q589">
        <v>705.88</v>
      </c>
      <c r="R589">
        <v>259.3533333333333</v>
      </c>
      <c r="S589">
        <v>12265.86</v>
      </c>
      <c r="T589">
        <v>5804.72</v>
      </c>
      <c r="U589">
        <v>0.47320000000000001</v>
      </c>
      <c r="V589">
        <v>681.44</v>
      </c>
      <c r="W589">
        <v>305.51157894736838</v>
      </c>
      <c r="X589" s="83" t="str">
        <f t="shared" si="18"/>
        <v>2116 - CHV DALLAS/FT W</v>
      </c>
      <c r="Y589" s="83">
        <f t="shared" si="19"/>
        <v>19.000000000000004</v>
      </c>
    </row>
    <row r="590" spans="1:25" x14ac:dyDescent="0.25">
      <c r="A590" t="s">
        <v>7</v>
      </c>
      <c r="B590" t="s">
        <v>8651</v>
      </c>
      <c r="C590" t="s">
        <v>8683</v>
      </c>
      <c r="D590" t="s">
        <v>8684</v>
      </c>
      <c r="E590" t="s">
        <v>8685</v>
      </c>
      <c r="F590">
        <v>21161161</v>
      </c>
      <c r="G590" t="s">
        <v>8686</v>
      </c>
      <c r="H590" t="s">
        <v>8687</v>
      </c>
      <c r="I590">
        <v>281194</v>
      </c>
      <c r="J590" t="s">
        <v>8412</v>
      </c>
      <c r="K590" t="s">
        <v>8414</v>
      </c>
      <c r="L590" t="s">
        <v>6</v>
      </c>
      <c r="M590" t="s">
        <v>8671</v>
      </c>
      <c r="N590">
        <v>20195.28</v>
      </c>
      <c r="O590">
        <v>20746.650000000001</v>
      </c>
      <c r="P590">
        <v>1.0273000000000001</v>
      </c>
      <c r="Q590">
        <v>560.98</v>
      </c>
      <c r="R590">
        <v>628.68636363636369</v>
      </c>
      <c r="S590">
        <v>138858.64000000001</v>
      </c>
      <c r="T590">
        <v>82337.070000000007</v>
      </c>
      <c r="U590">
        <v>0.59299999999999997</v>
      </c>
      <c r="V590">
        <v>546.69000000000005</v>
      </c>
      <c r="W590">
        <v>275.37481605351172</v>
      </c>
      <c r="X590" s="83" t="str">
        <f t="shared" si="18"/>
        <v>2116 - CHV DALLAS/FT W</v>
      </c>
      <c r="Y590" s="83">
        <f t="shared" si="19"/>
        <v>299</v>
      </c>
    </row>
    <row r="591" spans="1:25" x14ac:dyDescent="0.25">
      <c r="A591" t="s">
        <v>7</v>
      </c>
      <c r="B591" t="s">
        <v>8651</v>
      </c>
      <c r="C591" t="s">
        <v>8683</v>
      </c>
      <c r="D591" t="s">
        <v>8684</v>
      </c>
      <c r="E591" t="s">
        <v>8685</v>
      </c>
      <c r="F591">
        <v>21161161</v>
      </c>
      <c r="G591" t="s">
        <v>8686</v>
      </c>
      <c r="H591" t="s">
        <v>8687</v>
      </c>
      <c r="I591">
        <v>281194</v>
      </c>
      <c r="J591" t="s">
        <v>8412</v>
      </c>
      <c r="K591" t="s">
        <v>8414</v>
      </c>
      <c r="L591" t="s">
        <v>6</v>
      </c>
      <c r="M591" t="s">
        <v>8672</v>
      </c>
      <c r="N591">
        <v>906.66</v>
      </c>
      <c r="O591">
        <v>402.25</v>
      </c>
      <c r="P591">
        <v>0.44369999999999998</v>
      </c>
      <c r="Q591">
        <v>453.33</v>
      </c>
      <c r="R591">
        <v>201.125</v>
      </c>
      <c r="S591">
        <v>4375.08</v>
      </c>
      <c r="T591">
        <v>5171.26</v>
      </c>
      <c r="U591">
        <v>1.1819999999999999</v>
      </c>
      <c r="V591">
        <v>437.51</v>
      </c>
      <c r="W591">
        <v>323.20375000000001</v>
      </c>
      <c r="X591" s="83" t="str">
        <f t="shared" si="18"/>
        <v>2116 - CHV DALLAS/FT W</v>
      </c>
      <c r="Y591" s="83">
        <f t="shared" si="19"/>
        <v>16</v>
      </c>
    </row>
    <row r="592" spans="1:25" x14ac:dyDescent="0.25">
      <c r="A592" t="s">
        <v>7</v>
      </c>
      <c r="B592" t="s">
        <v>8651</v>
      </c>
      <c r="C592" t="s">
        <v>8683</v>
      </c>
      <c r="D592" t="s">
        <v>8684</v>
      </c>
      <c r="E592" t="s">
        <v>8685</v>
      </c>
      <c r="F592">
        <v>21161161</v>
      </c>
      <c r="G592" t="s">
        <v>8686</v>
      </c>
      <c r="H592" t="s">
        <v>8687</v>
      </c>
      <c r="I592">
        <v>281194</v>
      </c>
      <c r="J592" t="s">
        <v>8412</v>
      </c>
      <c r="K592" t="s">
        <v>8414</v>
      </c>
      <c r="L592" t="s">
        <v>6</v>
      </c>
      <c r="M592" t="s">
        <v>8673</v>
      </c>
      <c r="N592">
        <v>3809.97</v>
      </c>
      <c r="O592">
        <v>1572.82</v>
      </c>
      <c r="P592">
        <v>0.4128</v>
      </c>
      <c r="Q592">
        <v>423.33</v>
      </c>
      <c r="R592">
        <v>262.13666666666666</v>
      </c>
      <c r="S592">
        <v>24083.15</v>
      </c>
      <c r="T592">
        <v>12347.94</v>
      </c>
      <c r="U592">
        <v>0.51270000000000004</v>
      </c>
      <c r="V592">
        <v>394.81</v>
      </c>
      <c r="W592">
        <v>237.46038461538461</v>
      </c>
      <c r="X592" s="83" t="str">
        <f t="shared" si="18"/>
        <v>2116 - CHV DALLAS/FT W</v>
      </c>
      <c r="Y592" s="83">
        <f t="shared" si="19"/>
        <v>52</v>
      </c>
    </row>
    <row r="593" spans="1:25" x14ac:dyDescent="0.25">
      <c r="A593" t="s">
        <v>7</v>
      </c>
      <c r="B593" t="s">
        <v>8651</v>
      </c>
      <c r="C593" t="s">
        <v>8683</v>
      </c>
      <c r="D593" t="s">
        <v>8684</v>
      </c>
      <c r="E593" t="s">
        <v>8685</v>
      </c>
      <c r="F593">
        <v>21161161</v>
      </c>
      <c r="G593" t="s">
        <v>8686</v>
      </c>
      <c r="H593" t="s">
        <v>8687</v>
      </c>
      <c r="I593">
        <v>281194</v>
      </c>
      <c r="J593" t="s">
        <v>8412</v>
      </c>
      <c r="K593" t="s">
        <v>8414</v>
      </c>
      <c r="L593" t="s">
        <v>6</v>
      </c>
      <c r="M593" t="s">
        <v>8674</v>
      </c>
      <c r="N593">
        <v>1287.3599999999999</v>
      </c>
      <c r="O593">
        <v>106.92</v>
      </c>
      <c r="P593">
        <v>8.3099999999999993E-2</v>
      </c>
      <c r="Q593">
        <v>321.83999999999997</v>
      </c>
      <c r="R593">
        <v>21.384</v>
      </c>
      <c r="S593">
        <v>9132.32</v>
      </c>
      <c r="T593">
        <v>7250.44</v>
      </c>
      <c r="U593">
        <v>0.79390000000000005</v>
      </c>
      <c r="V593">
        <v>222.74</v>
      </c>
      <c r="W593">
        <v>154.26468085106382</v>
      </c>
      <c r="X593" s="83" t="str">
        <f t="shared" si="18"/>
        <v>2116 - CHV DALLAS/FT W</v>
      </c>
      <c r="Y593" s="83">
        <f t="shared" si="19"/>
        <v>47</v>
      </c>
    </row>
    <row r="594" spans="1:25" x14ac:dyDescent="0.25">
      <c r="A594" t="s">
        <v>7</v>
      </c>
      <c r="B594" t="s">
        <v>8651</v>
      </c>
      <c r="C594" t="s">
        <v>8683</v>
      </c>
      <c r="D594" t="s">
        <v>8684</v>
      </c>
      <c r="E594" t="s">
        <v>8685</v>
      </c>
      <c r="F594">
        <v>21161161</v>
      </c>
      <c r="G594" t="s">
        <v>8686</v>
      </c>
      <c r="H594" t="s">
        <v>8687</v>
      </c>
      <c r="I594">
        <v>281194</v>
      </c>
      <c r="J594" t="s">
        <v>8412</v>
      </c>
      <c r="K594" t="s">
        <v>8414</v>
      </c>
      <c r="L594" t="s">
        <v>6</v>
      </c>
      <c r="M594" t="s">
        <v>8675</v>
      </c>
      <c r="N594">
        <v>438.72</v>
      </c>
      <c r="O594">
        <v>75</v>
      </c>
      <c r="P594">
        <v>0.17100000000000001</v>
      </c>
      <c r="Q594">
        <v>73.12</v>
      </c>
      <c r="R594">
        <v>15</v>
      </c>
      <c r="S594">
        <v>2315.6799999999998</v>
      </c>
      <c r="T594">
        <v>2663.2</v>
      </c>
      <c r="U594">
        <v>1.1500999999999999</v>
      </c>
      <c r="V594">
        <v>79.849999999999994</v>
      </c>
      <c r="W594">
        <v>61.93488372093023</v>
      </c>
      <c r="X594" s="83" t="str">
        <f t="shared" si="18"/>
        <v>2116 - CHV DALLAS/FT W</v>
      </c>
      <c r="Y594" s="83">
        <f t="shared" si="19"/>
        <v>43</v>
      </c>
    </row>
    <row r="595" spans="1:25" x14ac:dyDescent="0.25">
      <c r="A595" t="s">
        <v>7</v>
      </c>
      <c r="B595" t="s">
        <v>8651</v>
      </c>
      <c r="C595" t="s">
        <v>8683</v>
      </c>
      <c r="D595" t="s">
        <v>8684</v>
      </c>
      <c r="E595" t="s">
        <v>8685</v>
      </c>
      <c r="F595">
        <v>21161161</v>
      </c>
      <c r="G595" t="s">
        <v>8686</v>
      </c>
      <c r="H595" t="s">
        <v>8687</v>
      </c>
      <c r="I595">
        <v>289068</v>
      </c>
      <c r="J595" t="s">
        <v>8427</v>
      </c>
      <c r="K595" t="s">
        <v>7817</v>
      </c>
      <c r="L595" t="s">
        <v>6</v>
      </c>
      <c r="M595" t="s">
        <v>8657</v>
      </c>
      <c r="N595">
        <v>0</v>
      </c>
      <c r="O595">
        <v>-91.35</v>
      </c>
      <c r="S595">
        <v>1441.09</v>
      </c>
      <c r="T595">
        <v>125.07</v>
      </c>
      <c r="U595">
        <v>8.6800000000000002E-2</v>
      </c>
      <c r="V595">
        <v>160.12</v>
      </c>
      <c r="W595">
        <v>62.534999999999997</v>
      </c>
      <c r="X595" s="83" t="str">
        <f t="shared" si="18"/>
        <v>2116 - CHV DALLAS/FT W</v>
      </c>
      <c r="Y595" s="83">
        <f t="shared" si="19"/>
        <v>2</v>
      </c>
    </row>
    <row r="596" spans="1:25" x14ac:dyDescent="0.25">
      <c r="A596" t="s">
        <v>7</v>
      </c>
      <c r="B596" t="s">
        <v>8651</v>
      </c>
      <c r="C596" t="s">
        <v>8683</v>
      </c>
      <c r="D596" t="s">
        <v>8684</v>
      </c>
      <c r="E596" t="s">
        <v>8685</v>
      </c>
      <c r="F596">
        <v>21161161</v>
      </c>
      <c r="G596" t="s">
        <v>8686</v>
      </c>
      <c r="H596" t="s">
        <v>8687</v>
      </c>
      <c r="I596">
        <v>289068</v>
      </c>
      <c r="J596" t="s">
        <v>8427</v>
      </c>
      <c r="K596" t="s">
        <v>7817</v>
      </c>
      <c r="L596" t="s">
        <v>6</v>
      </c>
      <c r="M596" t="s">
        <v>8658</v>
      </c>
      <c r="N596">
        <v>4615.4399999999996</v>
      </c>
      <c r="Q596">
        <v>384.62</v>
      </c>
      <c r="S596">
        <v>29103.09</v>
      </c>
      <c r="T596">
        <v>5434.75</v>
      </c>
      <c r="U596">
        <v>0.1867</v>
      </c>
      <c r="V596">
        <v>354.92</v>
      </c>
      <c r="W596">
        <v>143.01973684210526</v>
      </c>
      <c r="X596" s="83" t="str">
        <f t="shared" si="18"/>
        <v>2116 - CHV DALLAS/FT W</v>
      </c>
      <c r="Y596" s="83">
        <f t="shared" si="19"/>
        <v>38</v>
      </c>
    </row>
    <row r="597" spans="1:25" x14ac:dyDescent="0.25">
      <c r="A597" t="s">
        <v>7</v>
      </c>
      <c r="B597" t="s">
        <v>8651</v>
      </c>
      <c r="C597" t="s">
        <v>8683</v>
      </c>
      <c r="D597" t="s">
        <v>8684</v>
      </c>
      <c r="E597" t="s">
        <v>8685</v>
      </c>
      <c r="F597">
        <v>21161161</v>
      </c>
      <c r="G597" t="s">
        <v>8686</v>
      </c>
      <c r="H597" t="s">
        <v>8687</v>
      </c>
      <c r="I597">
        <v>289068</v>
      </c>
      <c r="J597" t="s">
        <v>8427</v>
      </c>
      <c r="K597" t="s">
        <v>7817</v>
      </c>
      <c r="L597" t="s">
        <v>6</v>
      </c>
      <c r="M597" t="s">
        <v>8659</v>
      </c>
      <c r="N597">
        <v>930.24</v>
      </c>
      <c r="O597">
        <v>165</v>
      </c>
      <c r="P597">
        <v>0.1774</v>
      </c>
      <c r="Q597">
        <v>465.12</v>
      </c>
      <c r="S597">
        <v>7672.76</v>
      </c>
      <c r="T597">
        <v>5617.76</v>
      </c>
      <c r="U597">
        <v>0.73219999999999996</v>
      </c>
      <c r="V597">
        <v>403.83</v>
      </c>
      <c r="W597">
        <v>802.53714285714284</v>
      </c>
      <c r="X597" s="83" t="str">
        <f t="shared" si="18"/>
        <v>2116 - CHV DALLAS/FT W</v>
      </c>
      <c r="Y597" s="83">
        <f t="shared" si="19"/>
        <v>7</v>
      </c>
    </row>
    <row r="598" spans="1:25" x14ac:dyDescent="0.25">
      <c r="A598" t="s">
        <v>7</v>
      </c>
      <c r="B598" t="s">
        <v>8651</v>
      </c>
      <c r="C598" t="s">
        <v>8683</v>
      </c>
      <c r="D598" t="s">
        <v>8684</v>
      </c>
      <c r="E598" t="s">
        <v>8685</v>
      </c>
      <c r="F598">
        <v>21161161</v>
      </c>
      <c r="G598" t="s">
        <v>8686</v>
      </c>
      <c r="H598" t="s">
        <v>8687</v>
      </c>
      <c r="I598">
        <v>289068</v>
      </c>
      <c r="J598" t="s">
        <v>8427</v>
      </c>
      <c r="K598" t="s">
        <v>7817</v>
      </c>
      <c r="L598" t="s">
        <v>6</v>
      </c>
      <c r="M598" t="s">
        <v>8660</v>
      </c>
      <c r="N598">
        <v>0</v>
      </c>
      <c r="O598">
        <v>888.75</v>
      </c>
      <c r="R598">
        <v>888.75</v>
      </c>
      <c r="S598">
        <v>502.86</v>
      </c>
      <c r="T598">
        <v>1889.5</v>
      </c>
      <c r="U598">
        <v>3.7574999999999998</v>
      </c>
      <c r="V598">
        <v>16.760000000000002</v>
      </c>
      <c r="W598">
        <v>89.976190476190482</v>
      </c>
      <c r="X598" s="83" t="str">
        <f t="shared" si="18"/>
        <v>2116 - CHV DALLAS/FT W</v>
      </c>
      <c r="Y598" s="83">
        <f t="shared" si="19"/>
        <v>21</v>
      </c>
    </row>
    <row r="599" spans="1:25" x14ac:dyDescent="0.25">
      <c r="A599" t="s">
        <v>7</v>
      </c>
      <c r="B599" t="s">
        <v>8651</v>
      </c>
      <c r="C599" t="s">
        <v>8683</v>
      </c>
      <c r="D599" t="s">
        <v>8684</v>
      </c>
      <c r="E599" t="s">
        <v>8685</v>
      </c>
      <c r="F599">
        <v>21161161</v>
      </c>
      <c r="G599" t="s">
        <v>8686</v>
      </c>
      <c r="H599" t="s">
        <v>8687</v>
      </c>
      <c r="I599">
        <v>289068</v>
      </c>
      <c r="J599" t="s">
        <v>8427</v>
      </c>
      <c r="K599" t="s">
        <v>7817</v>
      </c>
      <c r="L599" t="s">
        <v>6</v>
      </c>
      <c r="M599" t="s">
        <v>8661</v>
      </c>
      <c r="N599">
        <v>350</v>
      </c>
      <c r="Q599">
        <v>25</v>
      </c>
      <c r="S599">
        <v>1540.24</v>
      </c>
      <c r="T599">
        <v>87.68</v>
      </c>
      <c r="U599">
        <v>5.6899999999999999E-2</v>
      </c>
      <c r="V599">
        <v>30.8</v>
      </c>
      <c r="W599">
        <v>1.8266666666666669</v>
      </c>
      <c r="X599" s="83" t="str">
        <f t="shared" si="18"/>
        <v>2116 - CHV DALLAS/FT W</v>
      </c>
      <c r="Y599" s="83">
        <f t="shared" si="19"/>
        <v>48</v>
      </c>
    </row>
    <row r="600" spans="1:25" x14ac:dyDescent="0.25">
      <c r="A600" t="s">
        <v>7</v>
      </c>
      <c r="B600" t="s">
        <v>8651</v>
      </c>
      <c r="C600" t="s">
        <v>8683</v>
      </c>
      <c r="D600" t="s">
        <v>8684</v>
      </c>
      <c r="E600" t="s">
        <v>8685</v>
      </c>
      <c r="F600">
        <v>21161161</v>
      </c>
      <c r="G600" t="s">
        <v>8686</v>
      </c>
      <c r="H600" t="s">
        <v>8687</v>
      </c>
      <c r="I600">
        <v>289068</v>
      </c>
      <c r="J600" t="s">
        <v>8427</v>
      </c>
      <c r="K600" t="s">
        <v>7817</v>
      </c>
      <c r="L600" t="s">
        <v>6</v>
      </c>
      <c r="M600" t="s">
        <v>8662</v>
      </c>
      <c r="N600">
        <v>189.99</v>
      </c>
      <c r="Q600">
        <v>63.33</v>
      </c>
      <c r="S600">
        <v>2936.68</v>
      </c>
      <c r="T600">
        <v>6399.5</v>
      </c>
      <c r="U600">
        <v>2.1791999999999998</v>
      </c>
      <c r="V600">
        <v>133.49</v>
      </c>
      <c r="W600">
        <v>426.63333333333333</v>
      </c>
      <c r="X600" s="83" t="str">
        <f t="shared" si="18"/>
        <v>2116 - CHV DALLAS/FT W</v>
      </c>
      <c r="Y600" s="83">
        <f t="shared" si="19"/>
        <v>15</v>
      </c>
    </row>
    <row r="601" spans="1:25" x14ac:dyDescent="0.25">
      <c r="A601" t="s">
        <v>7</v>
      </c>
      <c r="B601" t="s">
        <v>8651</v>
      </c>
      <c r="C601" t="s">
        <v>8683</v>
      </c>
      <c r="D601" t="s">
        <v>8684</v>
      </c>
      <c r="E601" t="s">
        <v>8685</v>
      </c>
      <c r="F601">
        <v>21161161</v>
      </c>
      <c r="G601" t="s">
        <v>8686</v>
      </c>
      <c r="H601" t="s">
        <v>8687</v>
      </c>
      <c r="I601">
        <v>289068</v>
      </c>
      <c r="J601" t="s">
        <v>8427</v>
      </c>
      <c r="K601" t="s">
        <v>7817</v>
      </c>
      <c r="L601" t="s">
        <v>6</v>
      </c>
      <c r="M601" t="s">
        <v>8663</v>
      </c>
      <c r="O601">
        <v>102.19</v>
      </c>
      <c r="R601">
        <v>34.063333333333333</v>
      </c>
      <c r="S601">
        <v>260</v>
      </c>
      <c r="T601">
        <v>627.13</v>
      </c>
      <c r="U601">
        <v>2.4119999999999999</v>
      </c>
      <c r="V601">
        <v>28.89</v>
      </c>
      <c r="W601">
        <v>89.590000000000018</v>
      </c>
      <c r="X601" s="83" t="str">
        <f t="shared" si="18"/>
        <v>2116 - CHV DALLAS/FT W</v>
      </c>
      <c r="Y601" s="83">
        <f t="shared" si="19"/>
        <v>6.9999999999999982</v>
      </c>
    </row>
    <row r="602" spans="1:25" x14ac:dyDescent="0.25">
      <c r="A602" t="s">
        <v>7</v>
      </c>
      <c r="B602" t="s">
        <v>8651</v>
      </c>
      <c r="C602" t="s">
        <v>8683</v>
      </c>
      <c r="D602" t="s">
        <v>8684</v>
      </c>
      <c r="E602" t="s">
        <v>8685</v>
      </c>
      <c r="F602">
        <v>21161161</v>
      </c>
      <c r="G602" t="s">
        <v>8686</v>
      </c>
      <c r="H602" t="s">
        <v>8687</v>
      </c>
      <c r="I602">
        <v>289068</v>
      </c>
      <c r="J602" t="s">
        <v>8427</v>
      </c>
      <c r="K602" t="s">
        <v>7817</v>
      </c>
      <c r="L602" t="s">
        <v>6</v>
      </c>
      <c r="M602" t="s">
        <v>8664</v>
      </c>
      <c r="N602">
        <v>1130.48</v>
      </c>
      <c r="O602">
        <v>97.5</v>
      </c>
      <c r="P602">
        <v>8.6199999999999999E-2</v>
      </c>
      <c r="Q602">
        <v>86.96</v>
      </c>
      <c r="R602">
        <v>12.1875</v>
      </c>
      <c r="S602">
        <v>8713.11</v>
      </c>
      <c r="T602">
        <v>1942.79</v>
      </c>
      <c r="U602">
        <v>0.223</v>
      </c>
      <c r="V602">
        <v>88.91</v>
      </c>
      <c r="W602">
        <v>29.889076923076921</v>
      </c>
      <c r="X602" s="83" t="str">
        <f t="shared" si="18"/>
        <v>2116 - CHV DALLAS/FT W</v>
      </c>
      <c r="Y602" s="83">
        <f t="shared" si="19"/>
        <v>65</v>
      </c>
    </row>
    <row r="603" spans="1:25" x14ac:dyDescent="0.25">
      <c r="A603" t="s">
        <v>7</v>
      </c>
      <c r="B603" t="s">
        <v>8651</v>
      </c>
      <c r="C603" t="s">
        <v>8683</v>
      </c>
      <c r="D603" t="s">
        <v>8684</v>
      </c>
      <c r="E603" t="s">
        <v>8685</v>
      </c>
      <c r="F603">
        <v>21161161</v>
      </c>
      <c r="G603" t="s">
        <v>8686</v>
      </c>
      <c r="H603" t="s">
        <v>8687</v>
      </c>
      <c r="I603">
        <v>289068</v>
      </c>
      <c r="J603" t="s">
        <v>8427</v>
      </c>
      <c r="K603" t="s">
        <v>7817</v>
      </c>
      <c r="L603" t="s">
        <v>6</v>
      </c>
      <c r="M603" t="s">
        <v>8665</v>
      </c>
      <c r="N603">
        <v>56.82</v>
      </c>
      <c r="Q603">
        <v>56.82</v>
      </c>
      <c r="S603">
        <v>979.43</v>
      </c>
      <c r="T603">
        <v>825.96</v>
      </c>
      <c r="U603">
        <v>0.84330000000000005</v>
      </c>
      <c r="V603">
        <v>48.97</v>
      </c>
      <c r="W603">
        <v>75.087272727272733</v>
      </c>
      <c r="X603" s="83" t="str">
        <f t="shared" si="18"/>
        <v>2116 - CHV DALLAS/FT W</v>
      </c>
      <c r="Y603" s="83">
        <f t="shared" si="19"/>
        <v>11</v>
      </c>
    </row>
    <row r="604" spans="1:25" x14ac:dyDescent="0.25">
      <c r="A604" t="s">
        <v>7</v>
      </c>
      <c r="B604" t="s">
        <v>8651</v>
      </c>
      <c r="C604" t="s">
        <v>8683</v>
      </c>
      <c r="D604" t="s">
        <v>8684</v>
      </c>
      <c r="E604" t="s">
        <v>8685</v>
      </c>
      <c r="F604">
        <v>21161161</v>
      </c>
      <c r="G604" t="s">
        <v>8686</v>
      </c>
      <c r="H604" t="s">
        <v>8687</v>
      </c>
      <c r="I604">
        <v>289068</v>
      </c>
      <c r="J604" t="s">
        <v>8427</v>
      </c>
      <c r="K604" t="s">
        <v>7817</v>
      </c>
      <c r="L604" t="s">
        <v>6</v>
      </c>
      <c r="M604" t="s">
        <v>8666</v>
      </c>
      <c r="N604">
        <v>75.81</v>
      </c>
      <c r="Q604">
        <v>25.27</v>
      </c>
      <c r="S604">
        <v>461.94</v>
      </c>
      <c r="V604">
        <v>27.17</v>
      </c>
      <c r="X604" s="83" t="str">
        <f t="shared" si="18"/>
        <v>2116 - CHV DALLAS/FT W</v>
      </c>
      <c r="Y604" s="83">
        <f t="shared" si="19"/>
        <v>0</v>
      </c>
    </row>
    <row r="605" spans="1:25" x14ac:dyDescent="0.25">
      <c r="A605" t="s">
        <v>7</v>
      </c>
      <c r="B605" t="s">
        <v>8651</v>
      </c>
      <c r="C605" t="s">
        <v>8683</v>
      </c>
      <c r="D605" t="s">
        <v>8684</v>
      </c>
      <c r="E605" t="s">
        <v>8685</v>
      </c>
      <c r="F605">
        <v>21161161</v>
      </c>
      <c r="G605" t="s">
        <v>8686</v>
      </c>
      <c r="H605" t="s">
        <v>8687</v>
      </c>
      <c r="I605">
        <v>289068</v>
      </c>
      <c r="J605" t="s">
        <v>8427</v>
      </c>
      <c r="K605" t="s">
        <v>7817</v>
      </c>
      <c r="L605" t="s">
        <v>6</v>
      </c>
      <c r="M605" t="s">
        <v>8688</v>
      </c>
      <c r="S605">
        <v>2016.29</v>
      </c>
      <c r="T605">
        <v>2073.75</v>
      </c>
      <c r="U605">
        <v>1.0285</v>
      </c>
      <c r="V605">
        <v>87.66</v>
      </c>
      <c r="W605">
        <v>414.75</v>
      </c>
      <c r="X605" s="83" t="str">
        <f t="shared" si="18"/>
        <v>2116 - CHV DALLAS/FT W</v>
      </c>
      <c r="Y605" s="83">
        <f t="shared" si="19"/>
        <v>5</v>
      </c>
    </row>
    <row r="606" spans="1:25" x14ac:dyDescent="0.25">
      <c r="A606" t="s">
        <v>7</v>
      </c>
      <c r="B606" t="s">
        <v>8651</v>
      </c>
      <c r="C606" t="s">
        <v>8683</v>
      </c>
      <c r="D606" t="s">
        <v>8684</v>
      </c>
      <c r="E606" t="s">
        <v>8685</v>
      </c>
      <c r="F606">
        <v>21161161</v>
      </c>
      <c r="G606" t="s">
        <v>8686</v>
      </c>
      <c r="H606" t="s">
        <v>8687</v>
      </c>
      <c r="I606">
        <v>289068</v>
      </c>
      <c r="J606" t="s">
        <v>8427</v>
      </c>
      <c r="K606" t="s">
        <v>7817</v>
      </c>
      <c r="L606" t="s">
        <v>6</v>
      </c>
      <c r="M606" t="s">
        <v>8690</v>
      </c>
      <c r="N606">
        <v>0</v>
      </c>
      <c r="S606">
        <v>452.13</v>
      </c>
      <c r="T606">
        <v>37.5</v>
      </c>
      <c r="U606">
        <v>8.2900000000000001E-2</v>
      </c>
      <c r="V606">
        <v>226.07</v>
      </c>
      <c r="X606" s="83" t="str">
        <f t="shared" si="18"/>
        <v>2116 - CHV DALLAS/FT W</v>
      </c>
      <c r="Y606" s="83">
        <f t="shared" si="19"/>
        <v>0</v>
      </c>
    </row>
    <row r="607" spans="1:25" x14ac:dyDescent="0.25">
      <c r="A607" t="s">
        <v>7</v>
      </c>
      <c r="B607" t="s">
        <v>8651</v>
      </c>
      <c r="C607" t="s">
        <v>8683</v>
      </c>
      <c r="D607" t="s">
        <v>8684</v>
      </c>
      <c r="E607" t="s">
        <v>8685</v>
      </c>
      <c r="F607">
        <v>21161161</v>
      </c>
      <c r="G607" t="s">
        <v>8686</v>
      </c>
      <c r="H607" t="s">
        <v>8687</v>
      </c>
      <c r="I607">
        <v>289068</v>
      </c>
      <c r="J607" t="s">
        <v>8427</v>
      </c>
      <c r="K607" t="s">
        <v>7817</v>
      </c>
      <c r="L607" t="s">
        <v>6</v>
      </c>
      <c r="M607" t="s">
        <v>8691</v>
      </c>
      <c r="S607">
        <v>79</v>
      </c>
      <c r="V607">
        <v>19.75</v>
      </c>
      <c r="X607" s="83" t="str">
        <f t="shared" si="18"/>
        <v>2116 - CHV DALLAS/FT W</v>
      </c>
      <c r="Y607" s="83">
        <f t="shared" si="19"/>
        <v>0</v>
      </c>
    </row>
    <row r="608" spans="1:25" x14ac:dyDescent="0.25">
      <c r="A608" t="s">
        <v>7</v>
      </c>
      <c r="B608" t="s">
        <v>8651</v>
      </c>
      <c r="C608" t="s">
        <v>8683</v>
      </c>
      <c r="D608" t="s">
        <v>8684</v>
      </c>
      <c r="E608" t="s">
        <v>8685</v>
      </c>
      <c r="F608">
        <v>21161161</v>
      </c>
      <c r="G608" t="s">
        <v>8686</v>
      </c>
      <c r="H608" t="s">
        <v>8687</v>
      </c>
      <c r="I608">
        <v>289068</v>
      </c>
      <c r="J608" t="s">
        <v>8427</v>
      </c>
      <c r="K608" t="s">
        <v>7817</v>
      </c>
      <c r="L608" t="s">
        <v>6</v>
      </c>
      <c r="M608" t="s">
        <v>8667</v>
      </c>
      <c r="N608">
        <v>2068.98</v>
      </c>
      <c r="O608">
        <v>502</v>
      </c>
      <c r="P608">
        <v>0.24260000000000001</v>
      </c>
      <c r="Q608">
        <v>689.66</v>
      </c>
      <c r="R608">
        <v>167.33333333333334</v>
      </c>
      <c r="S608">
        <v>13508.64</v>
      </c>
      <c r="T608">
        <v>10935.13</v>
      </c>
      <c r="U608">
        <v>0.8095</v>
      </c>
      <c r="V608">
        <v>710.98</v>
      </c>
      <c r="W608">
        <v>781.08071428571418</v>
      </c>
      <c r="X608" s="83" t="str">
        <f t="shared" si="18"/>
        <v>2116 - CHV DALLAS/FT W</v>
      </c>
      <c r="Y608" s="83">
        <f t="shared" si="19"/>
        <v>14</v>
      </c>
    </row>
    <row r="609" spans="1:25" x14ac:dyDescent="0.25">
      <c r="A609" t="s">
        <v>7</v>
      </c>
      <c r="B609" t="s">
        <v>8651</v>
      </c>
      <c r="C609" t="s">
        <v>8683</v>
      </c>
      <c r="D609" t="s">
        <v>8684</v>
      </c>
      <c r="E609" t="s">
        <v>8685</v>
      </c>
      <c r="F609">
        <v>21161161</v>
      </c>
      <c r="G609" t="s">
        <v>8686</v>
      </c>
      <c r="H609" t="s">
        <v>8687</v>
      </c>
      <c r="I609">
        <v>289068</v>
      </c>
      <c r="J609" t="s">
        <v>8427</v>
      </c>
      <c r="K609" t="s">
        <v>7817</v>
      </c>
      <c r="L609" t="s">
        <v>6</v>
      </c>
      <c r="M609" t="s">
        <v>8668</v>
      </c>
      <c r="N609">
        <v>1066.68</v>
      </c>
      <c r="O609">
        <v>302.81</v>
      </c>
      <c r="P609">
        <v>0.28389999999999999</v>
      </c>
      <c r="Q609">
        <v>177.78</v>
      </c>
      <c r="R609">
        <v>43.258571428571429</v>
      </c>
      <c r="S609">
        <v>9045.74</v>
      </c>
      <c r="T609">
        <v>3540.56</v>
      </c>
      <c r="U609">
        <v>0.39140000000000003</v>
      </c>
      <c r="V609">
        <v>161.53</v>
      </c>
      <c r="W609">
        <v>95.690810810810802</v>
      </c>
      <c r="X609" s="83" t="str">
        <f t="shared" si="18"/>
        <v>2116 - CHV DALLAS/FT W</v>
      </c>
      <c r="Y609" s="83">
        <f t="shared" si="19"/>
        <v>37</v>
      </c>
    </row>
    <row r="610" spans="1:25" x14ac:dyDescent="0.25">
      <c r="A610" t="s">
        <v>7</v>
      </c>
      <c r="B610" t="s">
        <v>8651</v>
      </c>
      <c r="C610" t="s">
        <v>8683</v>
      </c>
      <c r="D610" t="s">
        <v>8684</v>
      </c>
      <c r="E610" t="s">
        <v>8685</v>
      </c>
      <c r="F610">
        <v>21161161</v>
      </c>
      <c r="G610" t="s">
        <v>8686</v>
      </c>
      <c r="H610" t="s">
        <v>8687</v>
      </c>
      <c r="I610">
        <v>289068</v>
      </c>
      <c r="J610" t="s">
        <v>8427</v>
      </c>
      <c r="K610" t="s">
        <v>7817</v>
      </c>
      <c r="L610" t="s">
        <v>6</v>
      </c>
      <c r="M610" t="s">
        <v>8669</v>
      </c>
      <c r="N610">
        <v>322.36</v>
      </c>
      <c r="Q610">
        <v>161.18</v>
      </c>
      <c r="S610">
        <v>794.28</v>
      </c>
      <c r="T610">
        <v>929.83</v>
      </c>
      <c r="U610">
        <v>1.1707000000000001</v>
      </c>
      <c r="V610">
        <v>113.47</v>
      </c>
      <c r="W610">
        <v>464.91500000000002</v>
      </c>
      <c r="X610" s="83" t="str">
        <f t="shared" si="18"/>
        <v>2116 - CHV DALLAS/FT W</v>
      </c>
      <c r="Y610" s="83">
        <f t="shared" si="19"/>
        <v>2</v>
      </c>
    </row>
    <row r="611" spans="1:25" x14ac:dyDescent="0.25">
      <c r="A611" t="s">
        <v>7</v>
      </c>
      <c r="B611" t="s">
        <v>8651</v>
      </c>
      <c r="C611" t="s">
        <v>8683</v>
      </c>
      <c r="D611" t="s">
        <v>8684</v>
      </c>
      <c r="E611" t="s">
        <v>8685</v>
      </c>
      <c r="F611">
        <v>21161161</v>
      </c>
      <c r="G611" t="s">
        <v>8686</v>
      </c>
      <c r="H611" t="s">
        <v>8687</v>
      </c>
      <c r="I611">
        <v>289068</v>
      </c>
      <c r="J611" t="s">
        <v>8427</v>
      </c>
      <c r="K611" t="s">
        <v>7817</v>
      </c>
      <c r="L611" t="s">
        <v>6</v>
      </c>
      <c r="M611" t="s">
        <v>8670</v>
      </c>
      <c r="N611">
        <v>3529.4</v>
      </c>
      <c r="O611">
        <v>2473.38</v>
      </c>
      <c r="P611">
        <v>0.70079999999999998</v>
      </c>
      <c r="Q611">
        <v>705.88</v>
      </c>
      <c r="R611">
        <v>618.34500000000003</v>
      </c>
      <c r="S611">
        <v>13742.65</v>
      </c>
      <c r="T611">
        <v>21491.25</v>
      </c>
      <c r="U611">
        <v>1.5638000000000001</v>
      </c>
      <c r="V611">
        <v>687.13</v>
      </c>
      <c r="W611">
        <v>1131.1184210526317</v>
      </c>
      <c r="X611" s="83" t="str">
        <f t="shared" si="18"/>
        <v>2116 - CHV DALLAS/FT W</v>
      </c>
      <c r="Y611" s="83">
        <f t="shared" si="19"/>
        <v>19</v>
      </c>
    </row>
    <row r="612" spans="1:25" x14ac:dyDescent="0.25">
      <c r="A612" t="s">
        <v>7</v>
      </c>
      <c r="B612" t="s">
        <v>8651</v>
      </c>
      <c r="C612" t="s">
        <v>8683</v>
      </c>
      <c r="D612" t="s">
        <v>8684</v>
      </c>
      <c r="E612" t="s">
        <v>8685</v>
      </c>
      <c r="F612">
        <v>21161161</v>
      </c>
      <c r="G612" t="s">
        <v>8686</v>
      </c>
      <c r="H612" t="s">
        <v>8687</v>
      </c>
      <c r="I612">
        <v>289068</v>
      </c>
      <c r="J612" t="s">
        <v>8427</v>
      </c>
      <c r="K612" t="s">
        <v>7817</v>
      </c>
      <c r="L612" t="s">
        <v>6</v>
      </c>
      <c r="M612" t="s">
        <v>8671</v>
      </c>
      <c r="N612">
        <v>11219.6</v>
      </c>
      <c r="O612">
        <v>9353.33</v>
      </c>
      <c r="P612">
        <v>0.8337</v>
      </c>
      <c r="Q612">
        <v>560.98</v>
      </c>
      <c r="R612">
        <v>668.09500000000003</v>
      </c>
      <c r="S612">
        <v>81616.95</v>
      </c>
      <c r="T612">
        <v>101879.48</v>
      </c>
      <c r="U612">
        <v>1.2483</v>
      </c>
      <c r="V612">
        <v>544.11</v>
      </c>
      <c r="W612">
        <v>885.90852173913038</v>
      </c>
      <c r="X612" s="83" t="str">
        <f t="shared" si="18"/>
        <v>2116 - CHV DALLAS/FT W</v>
      </c>
      <c r="Y612" s="83">
        <f t="shared" si="19"/>
        <v>115</v>
      </c>
    </row>
    <row r="613" spans="1:25" x14ac:dyDescent="0.25">
      <c r="A613" t="s">
        <v>7</v>
      </c>
      <c r="B613" t="s">
        <v>8651</v>
      </c>
      <c r="C613" t="s">
        <v>8683</v>
      </c>
      <c r="D613" t="s">
        <v>8684</v>
      </c>
      <c r="E613" t="s">
        <v>8685</v>
      </c>
      <c r="F613">
        <v>21161161</v>
      </c>
      <c r="G613" t="s">
        <v>8686</v>
      </c>
      <c r="H613" t="s">
        <v>8687</v>
      </c>
      <c r="I613">
        <v>289068</v>
      </c>
      <c r="J613" t="s">
        <v>8427</v>
      </c>
      <c r="K613" t="s">
        <v>7817</v>
      </c>
      <c r="L613" t="s">
        <v>6</v>
      </c>
      <c r="M613" t="s">
        <v>8672</v>
      </c>
      <c r="N613">
        <v>906.66</v>
      </c>
      <c r="O613">
        <v>17.079999999999998</v>
      </c>
      <c r="P613">
        <v>1.8800000000000001E-2</v>
      </c>
      <c r="Q613">
        <v>453.33</v>
      </c>
      <c r="R613">
        <v>8.5399999999999991</v>
      </c>
      <c r="S613">
        <v>5613.38</v>
      </c>
      <c r="T613">
        <v>1955.84</v>
      </c>
      <c r="U613">
        <v>0.34839999999999999</v>
      </c>
      <c r="V613">
        <v>431.8</v>
      </c>
      <c r="W613">
        <v>488.96</v>
      </c>
      <c r="X613" s="83" t="str">
        <f t="shared" si="18"/>
        <v>2116 - CHV DALLAS/FT W</v>
      </c>
      <c r="Y613" s="83">
        <f t="shared" si="19"/>
        <v>4</v>
      </c>
    </row>
    <row r="614" spans="1:25" x14ac:dyDescent="0.25">
      <c r="A614" t="s">
        <v>7</v>
      </c>
      <c r="B614" t="s">
        <v>8651</v>
      </c>
      <c r="C614" t="s">
        <v>8683</v>
      </c>
      <c r="D614" t="s">
        <v>8684</v>
      </c>
      <c r="E614" t="s">
        <v>8685</v>
      </c>
      <c r="F614">
        <v>21161161</v>
      </c>
      <c r="G614" t="s">
        <v>8686</v>
      </c>
      <c r="H614" t="s">
        <v>8687</v>
      </c>
      <c r="I614">
        <v>289068</v>
      </c>
      <c r="J614" t="s">
        <v>8427</v>
      </c>
      <c r="K614" t="s">
        <v>7817</v>
      </c>
      <c r="L614" t="s">
        <v>6</v>
      </c>
      <c r="M614" t="s">
        <v>8673</v>
      </c>
      <c r="N614">
        <v>2116.65</v>
      </c>
      <c r="O614">
        <v>51.23</v>
      </c>
      <c r="P614">
        <v>2.4199999999999999E-2</v>
      </c>
      <c r="Q614">
        <v>423.33</v>
      </c>
      <c r="R614">
        <v>12.807499999999999</v>
      </c>
      <c r="S614">
        <v>17673.87</v>
      </c>
      <c r="T614">
        <v>11222.7</v>
      </c>
      <c r="U614">
        <v>0.63500000000000001</v>
      </c>
      <c r="V614">
        <v>392.75</v>
      </c>
      <c r="W614">
        <v>400.81071428571431</v>
      </c>
      <c r="X614" s="83" t="str">
        <f t="shared" si="18"/>
        <v>2116 - CHV DALLAS/FT W</v>
      </c>
      <c r="Y614" s="83">
        <f t="shared" si="19"/>
        <v>28</v>
      </c>
    </row>
    <row r="615" spans="1:25" x14ac:dyDescent="0.25">
      <c r="A615" t="s">
        <v>7</v>
      </c>
      <c r="B615" t="s">
        <v>8651</v>
      </c>
      <c r="C615" t="s">
        <v>8683</v>
      </c>
      <c r="D615" t="s">
        <v>8684</v>
      </c>
      <c r="E615" t="s">
        <v>8685</v>
      </c>
      <c r="F615">
        <v>21161161</v>
      </c>
      <c r="G615" t="s">
        <v>8686</v>
      </c>
      <c r="H615" t="s">
        <v>8687</v>
      </c>
      <c r="I615">
        <v>289068</v>
      </c>
      <c r="J615" t="s">
        <v>8427</v>
      </c>
      <c r="K615" t="s">
        <v>7817</v>
      </c>
      <c r="L615" t="s">
        <v>6</v>
      </c>
      <c r="M615" t="s">
        <v>8674</v>
      </c>
      <c r="N615">
        <v>965.52</v>
      </c>
      <c r="Q615">
        <v>321.83999999999997</v>
      </c>
      <c r="S615">
        <v>4608.1000000000004</v>
      </c>
      <c r="T615">
        <v>6587.64</v>
      </c>
      <c r="U615">
        <v>1.4296</v>
      </c>
      <c r="V615">
        <v>230.41</v>
      </c>
      <c r="W615">
        <v>439.17600000000004</v>
      </c>
      <c r="X615" s="83" t="str">
        <f t="shared" si="18"/>
        <v>2116 - CHV DALLAS/FT W</v>
      </c>
      <c r="Y615" s="83">
        <f t="shared" si="19"/>
        <v>15</v>
      </c>
    </row>
    <row r="616" spans="1:25" x14ac:dyDescent="0.25">
      <c r="A616" t="s">
        <v>7</v>
      </c>
      <c r="B616" t="s">
        <v>8651</v>
      </c>
      <c r="C616" t="s">
        <v>8683</v>
      </c>
      <c r="D616" t="s">
        <v>8684</v>
      </c>
      <c r="E616" t="s">
        <v>8685</v>
      </c>
      <c r="F616">
        <v>21161161</v>
      </c>
      <c r="G616" t="s">
        <v>8686</v>
      </c>
      <c r="H616" t="s">
        <v>8687</v>
      </c>
      <c r="I616">
        <v>289068</v>
      </c>
      <c r="J616" t="s">
        <v>8427</v>
      </c>
      <c r="K616" t="s">
        <v>7817</v>
      </c>
      <c r="L616" t="s">
        <v>6</v>
      </c>
      <c r="M616" t="s">
        <v>8675</v>
      </c>
      <c r="N616">
        <v>73.12</v>
      </c>
      <c r="Q616">
        <v>73.12</v>
      </c>
      <c r="S616">
        <v>607.47</v>
      </c>
      <c r="T616">
        <v>464.77</v>
      </c>
      <c r="U616">
        <v>0.7651</v>
      </c>
      <c r="V616">
        <v>86.78</v>
      </c>
      <c r="W616">
        <v>58.096249999999998</v>
      </c>
      <c r="X616" s="83" t="str">
        <f t="shared" si="18"/>
        <v>2116 - CHV DALLAS/FT W</v>
      </c>
      <c r="Y616" s="83">
        <f t="shared" si="19"/>
        <v>8</v>
      </c>
    </row>
    <row r="617" spans="1:25" x14ac:dyDescent="0.25">
      <c r="A617" t="s">
        <v>7</v>
      </c>
      <c r="B617" t="s">
        <v>8651</v>
      </c>
      <c r="C617" t="s">
        <v>8683</v>
      </c>
      <c r="D617" t="s">
        <v>8684</v>
      </c>
      <c r="E617" t="s">
        <v>8685</v>
      </c>
      <c r="F617">
        <v>21161162</v>
      </c>
      <c r="G617" t="s">
        <v>8692</v>
      </c>
      <c r="H617" t="s">
        <v>8693</v>
      </c>
      <c r="I617">
        <v>112219</v>
      </c>
      <c r="J617" t="s">
        <v>8100</v>
      </c>
      <c r="K617" t="s">
        <v>18</v>
      </c>
      <c r="L617" t="s">
        <v>6</v>
      </c>
      <c r="M617" t="s">
        <v>8657</v>
      </c>
      <c r="N617">
        <v>0</v>
      </c>
      <c r="O617">
        <v>232.08</v>
      </c>
      <c r="P617" t="s">
        <v>8452</v>
      </c>
      <c r="S617">
        <v>973.04</v>
      </c>
      <c r="T617">
        <v>1878.25</v>
      </c>
      <c r="U617">
        <v>1.9302999999999999</v>
      </c>
      <c r="V617">
        <v>162.16999999999999</v>
      </c>
      <c r="X617" s="83" t="str">
        <f t="shared" si="18"/>
        <v>2116 - CHV DALLAS/FT W</v>
      </c>
      <c r="Y617" s="83">
        <f t="shared" si="19"/>
        <v>0</v>
      </c>
    </row>
    <row r="618" spans="1:25" x14ac:dyDescent="0.25">
      <c r="A618" t="s">
        <v>7</v>
      </c>
      <c r="B618" t="s">
        <v>8651</v>
      </c>
      <c r="C618" t="s">
        <v>8683</v>
      </c>
      <c r="D618" t="s">
        <v>8684</v>
      </c>
      <c r="E618" t="s">
        <v>8685</v>
      </c>
      <c r="F618">
        <v>21161162</v>
      </c>
      <c r="G618" t="s">
        <v>8692</v>
      </c>
      <c r="H618" t="s">
        <v>8693</v>
      </c>
      <c r="I618">
        <v>112219</v>
      </c>
      <c r="J618" t="s">
        <v>8100</v>
      </c>
      <c r="K618" t="s">
        <v>18</v>
      </c>
      <c r="L618" t="s">
        <v>6</v>
      </c>
      <c r="M618" t="s">
        <v>8658</v>
      </c>
      <c r="N618">
        <v>3076.96</v>
      </c>
      <c r="O618">
        <v>1128.75</v>
      </c>
      <c r="P618">
        <v>0.36680000000000001</v>
      </c>
      <c r="Q618">
        <v>384.62</v>
      </c>
      <c r="R618">
        <v>225.75</v>
      </c>
      <c r="S618">
        <v>18561.12</v>
      </c>
      <c r="T618">
        <v>13812.82</v>
      </c>
      <c r="U618">
        <v>0.74419999999999997</v>
      </c>
      <c r="V618">
        <v>350.21</v>
      </c>
      <c r="W618">
        <v>336.89804878048778</v>
      </c>
      <c r="X618" s="83" t="str">
        <f t="shared" si="18"/>
        <v>2116 - CHV DALLAS/FT W</v>
      </c>
      <c r="Y618" s="83">
        <f t="shared" si="19"/>
        <v>41</v>
      </c>
    </row>
    <row r="619" spans="1:25" x14ac:dyDescent="0.25">
      <c r="A619" t="s">
        <v>7</v>
      </c>
      <c r="B619" t="s">
        <v>8651</v>
      </c>
      <c r="C619" t="s">
        <v>8683</v>
      </c>
      <c r="D619" t="s">
        <v>8684</v>
      </c>
      <c r="E619" t="s">
        <v>8685</v>
      </c>
      <c r="F619">
        <v>21161162</v>
      </c>
      <c r="G619" t="s">
        <v>8692</v>
      </c>
      <c r="H619" t="s">
        <v>8693</v>
      </c>
      <c r="I619">
        <v>112219</v>
      </c>
      <c r="J619" t="s">
        <v>8100</v>
      </c>
      <c r="K619" t="s">
        <v>18</v>
      </c>
      <c r="L619" t="s">
        <v>6</v>
      </c>
      <c r="M619" t="s">
        <v>8659</v>
      </c>
      <c r="N619">
        <v>1395.36</v>
      </c>
      <c r="O619">
        <v>240</v>
      </c>
      <c r="P619">
        <v>0.17199999999999999</v>
      </c>
      <c r="Q619">
        <v>465.12</v>
      </c>
      <c r="R619">
        <v>120</v>
      </c>
      <c r="S619">
        <v>5369.48</v>
      </c>
      <c r="T619">
        <v>13433</v>
      </c>
      <c r="U619">
        <v>2.5017</v>
      </c>
      <c r="V619">
        <v>413.04</v>
      </c>
      <c r="W619">
        <v>707</v>
      </c>
      <c r="X619" s="83" t="str">
        <f t="shared" si="18"/>
        <v>2116 - CHV DALLAS/FT W</v>
      </c>
      <c r="Y619" s="83">
        <f t="shared" si="19"/>
        <v>19</v>
      </c>
    </row>
    <row r="620" spans="1:25" x14ac:dyDescent="0.25">
      <c r="A620" t="s">
        <v>7</v>
      </c>
      <c r="B620" t="s">
        <v>8651</v>
      </c>
      <c r="C620" t="s">
        <v>8683</v>
      </c>
      <c r="D620" t="s">
        <v>8684</v>
      </c>
      <c r="E620" t="s">
        <v>8685</v>
      </c>
      <c r="F620">
        <v>21161162</v>
      </c>
      <c r="G620" t="s">
        <v>8692</v>
      </c>
      <c r="H620" t="s">
        <v>8693</v>
      </c>
      <c r="I620">
        <v>112219</v>
      </c>
      <c r="J620" t="s">
        <v>8100</v>
      </c>
      <c r="K620" t="s">
        <v>18</v>
      </c>
      <c r="L620" t="s">
        <v>6</v>
      </c>
      <c r="M620" t="s">
        <v>8660</v>
      </c>
      <c r="N620">
        <v>0</v>
      </c>
      <c r="S620">
        <v>151.94</v>
      </c>
      <c r="T620">
        <v>121.75</v>
      </c>
      <c r="U620">
        <v>0.80130000000000001</v>
      </c>
      <c r="V620">
        <v>11.69</v>
      </c>
      <c r="W620">
        <v>40.583333333333336</v>
      </c>
      <c r="X620" s="83" t="str">
        <f t="shared" si="18"/>
        <v>2116 - CHV DALLAS/FT W</v>
      </c>
      <c r="Y620" s="83">
        <f t="shared" si="19"/>
        <v>3</v>
      </c>
    </row>
    <row r="621" spans="1:25" x14ac:dyDescent="0.25">
      <c r="A621" t="s">
        <v>7</v>
      </c>
      <c r="B621" t="s">
        <v>8651</v>
      </c>
      <c r="C621" t="s">
        <v>8683</v>
      </c>
      <c r="D621" t="s">
        <v>8684</v>
      </c>
      <c r="E621" t="s">
        <v>8685</v>
      </c>
      <c r="F621">
        <v>21161162</v>
      </c>
      <c r="G621" t="s">
        <v>8692</v>
      </c>
      <c r="H621" t="s">
        <v>8693</v>
      </c>
      <c r="I621">
        <v>112219</v>
      </c>
      <c r="J621" t="s">
        <v>8100</v>
      </c>
      <c r="K621" t="s">
        <v>18</v>
      </c>
      <c r="L621" t="s">
        <v>6</v>
      </c>
      <c r="M621" t="s">
        <v>8661</v>
      </c>
      <c r="N621">
        <v>175</v>
      </c>
      <c r="Q621">
        <v>25</v>
      </c>
      <c r="S621">
        <v>933.68</v>
      </c>
      <c r="T621">
        <v>907.2</v>
      </c>
      <c r="U621">
        <v>0.97160000000000002</v>
      </c>
      <c r="V621">
        <v>32.200000000000003</v>
      </c>
      <c r="W621">
        <v>28.35</v>
      </c>
      <c r="X621" s="83" t="str">
        <f t="shared" si="18"/>
        <v>2116 - CHV DALLAS/FT W</v>
      </c>
      <c r="Y621" s="83">
        <f t="shared" si="19"/>
        <v>32</v>
      </c>
    </row>
    <row r="622" spans="1:25" x14ac:dyDescent="0.25">
      <c r="A622" t="s">
        <v>7</v>
      </c>
      <c r="B622" t="s">
        <v>8651</v>
      </c>
      <c r="C622" t="s">
        <v>8683</v>
      </c>
      <c r="D622" t="s">
        <v>8684</v>
      </c>
      <c r="E622" t="s">
        <v>8685</v>
      </c>
      <c r="F622">
        <v>21161162</v>
      </c>
      <c r="G622" t="s">
        <v>8692</v>
      </c>
      <c r="H622" t="s">
        <v>8693</v>
      </c>
      <c r="I622">
        <v>112219</v>
      </c>
      <c r="J622" t="s">
        <v>8100</v>
      </c>
      <c r="K622" t="s">
        <v>18</v>
      </c>
      <c r="L622" t="s">
        <v>6</v>
      </c>
      <c r="M622" t="s">
        <v>8662</v>
      </c>
      <c r="N622">
        <v>126.66</v>
      </c>
      <c r="O622">
        <v>-61.31</v>
      </c>
      <c r="P622">
        <v>-0.48409999999999997</v>
      </c>
      <c r="Q622">
        <v>63.33</v>
      </c>
      <c r="R622">
        <v>-61.31</v>
      </c>
      <c r="S622">
        <v>2349.59</v>
      </c>
      <c r="T622">
        <v>1995.91</v>
      </c>
      <c r="U622">
        <v>0.84950000000000003</v>
      </c>
      <c r="V622">
        <v>138.21</v>
      </c>
      <c r="W622">
        <v>133.06066666666669</v>
      </c>
      <c r="X622" s="83" t="str">
        <f t="shared" si="18"/>
        <v>2116 - CHV DALLAS/FT W</v>
      </c>
      <c r="Y622" s="83">
        <f t="shared" si="19"/>
        <v>14.999999999999998</v>
      </c>
    </row>
    <row r="623" spans="1:25" x14ac:dyDescent="0.25">
      <c r="A623" t="s">
        <v>7</v>
      </c>
      <c r="B623" t="s">
        <v>8651</v>
      </c>
      <c r="C623" t="s">
        <v>8683</v>
      </c>
      <c r="D623" t="s">
        <v>8684</v>
      </c>
      <c r="E623" t="s">
        <v>8685</v>
      </c>
      <c r="F623">
        <v>21161162</v>
      </c>
      <c r="G623" t="s">
        <v>8692</v>
      </c>
      <c r="H623" t="s">
        <v>8693</v>
      </c>
      <c r="I623">
        <v>112219</v>
      </c>
      <c r="J623" t="s">
        <v>8100</v>
      </c>
      <c r="K623" t="s">
        <v>18</v>
      </c>
      <c r="L623" t="s">
        <v>6</v>
      </c>
      <c r="M623" t="s">
        <v>8663</v>
      </c>
      <c r="O623">
        <v>150</v>
      </c>
      <c r="S623">
        <v>570.49</v>
      </c>
      <c r="T623">
        <v>626.38</v>
      </c>
      <c r="U623">
        <v>1.0980000000000001</v>
      </c>
      <c r="V623">
        <v>31.69</v>
      </c>
      <c r="W623">
        <v>34.798888888888889</v>
      </c>
      <c r="X623" s="83" t="str">
        <f t="shared" si="18"/>
        <v>2116 - CHV DALLAS/FT W</v>
      </c>
      <c r="Y623" s="83">
        <f t="shared" si="19"/>
        <v>18</v>
      </c>
    </row>
    <row r="624" spans="1:25" x14ac:dyDescent="0.25">
      <c r="A624" t="s">
        <v>7</v>
      </c>
      <c r="B624" t="s">
        <v>8651</v>
      </c>
      <c r="C624" t="s">
        <v>8683</v>
      </c>
      <c r="D624" t="s">
        <v>8684</v>
      </c>
      <c r="E624" t="s">
        <v>8685</v>
      </c>
      <c r="F624">
        <v>21161162</v>
      </c>
      <c r="G624" t="s">
        <v>8692</v>
      </c>
      <c r="H624" t="s">
        <v>8693</v>
      </c>
      <c r="I624">
        <v>112219</v>
      </c>
      <c r="J624" t="s">
        <v>8100</v>
      </c>
      <c r="K624" t="s">
        <v>18</v>
      </c>
      <c r="L624" t="s">
        <v>6</v>
      </c>
      <c r="M624" t="s">
        <v>8664</v>
      </c>
      <c r="N624">
        <v>1826.16</v>
      </c>
      <c r="O624">
        <v>975</v>
      </c>
      <c r="P624">
        <v>0.53390000000000004</v>
      </c>
      <c r="Q624">
        <v>86.96</v>
      </c>
      <c r="R624">
        <v>69.642857142857139</v>
      </c>
      <c r="S624">
        <v>14888.46</v>
      </c>
      <c r="T624">
        <v>5000.58</v>
      </c>
      <c r="U624">
        <v>0.33589999999999998</v>
      </c>
      <c r="V624">
        <v>90.78</v>
      </c>
      <c r="W624">
        <v>49.510693069306932</v>
      </c>
      <c r="X624" s="83" t="str">
        <f t="shared" si="18"/>
        <v>2116 - CHV DALLAS/FT W</v>
      </c>
      <c r="Y624" s="83">
        <f t="shared" si="19"/>
        <v>101</v>
      </c>
    </row>
    <row r="625" spans="1:25" x14ac:dyDescent="0.25">
      <c r="A625" t="s">
        <v>7</v>
      </c>
      <c r="B625" t="s">
        <v>8651</v>
      </c>
      <c r="C625" t="s">
        <v>8683</v>
      </c>
      <c r="D625" t="s">
        <v>8684</v>
      </c>
      <c r="E625" t="s">
        <v>8685</v>
      </c>
      <c r="F625">
        <v>21161162</v>
      </c>
      <c r="G625" t="s">
        <v>8692</v>
      </c>
      <c r="H625" t="s">
        <v>8693</v>
      </c>
      <c r="I625">
        <v>112219</v>
      </c>
      <c r="J625" t="s">
        <v>8100</v>
      </c>
      <c r="K625" t="s">
        <v>18</v>
      </c>
      <c r="L625" t="s">
        <v>6</v>
      </c>
      <c r="M625" t="s">
        <v>8665</v>
      </c>
      <c r="N625">
        <v>227.28</v>
      </c>
      <c r="O625">
        <v>227.25</v>
      </c>
      <c r="P625">
        <v>0.99990000000000001</v>
      </c>
      <c r="Q625">
        <v>56.82</v>
      </c>
      <c r="R625">
        <v>113.625</v>
      </c>
      <c r="S625">
        <v>1445.89</v>
      </c>
      <c r="T625">
        <v>914.27</v>
      </c>
      <c r="U625">
        <v>0.63229999999999997</v>
      </c>
      <c r="V625">
        <v>49.86</v>
      </c>
      <c r="W625">
        <v>33.861851851851853</v>
      </c>
      <c r="X625" s="83" t="str">
        <f t="shared" si="18"/>
        <v>2116 - CHV DALLAS/FT W</v>
      </c>
      <c r="Y625" s="83">
        <f t="shared" si="19"/>
        <v>27</v>
      </c>
    </row>
    <row r="626" spans="1:25" x14ac:dyDescent="0.25">
      <c r="A626" t="s">
        <v>7</v>
      </c>
      <c r="B626" t="s">
        <v>8651</v>
      </c>
      <c r="C626" t="s">
        <v>8683</v>
      </c>
      <c r="D626" t="s">
        <v>8684</v>
      </c>
      <c r="E626" t="s">
        <v>8685</v>
      </c>
      <c r="F626">
        <v>21161162</v>
      </c>
      <c r="G626" t="s">
        <v>8692</v>
      </c>
      <c r="H626" t="s">
        <v>8693</v>
      </c>
      <c r="I626">
        <v>112219</v>
      </c>
      <c r="J626" t="s">
        <v>8100</v>
      </c>
      <c r="K626" t="s">
        <v>18</v>
      </c>
      <c r="L626" t="s">
        <v>6</v>
      </c>
      <c r="M626" t="s">
        <v>8666</v>
      </c>
      <c r="N626">
        <v>75.81</v>
      </c>
      <c r="O626">
        <v>60</v>
      </c>
      <c r="P626">
        <v>0.79149999999999998</v>
      </c>
      <c r="Q626">
        <v>25.27</v>
      </c>
      <c r="R626">
        <v>60</v>
      </c>
      <c r="S626">
        <v>390.26</v>
      </c>
      <c r="T626">
        <v>139.55000000000001</v>
      </c>
      <c r="U626">
        <v>0.35759999999999997</v>
      </c>
      <c r="V626">
        <v>39.03</v>
      </c>
      <c r="W626">
        <v>8.7218750000000007</v>
      </c>
      <c r="X626" s="83" t="str">
        <f t="shared" si="18"/>
        <v>2116 - CHV DALLAS/FT W</v>
      </c>
      <c r="Y626" s="83">
        <f t="shared" si="19"/>
        <v>16</v>
      </c>
    </row>
    <row r="627" spans="1:25" x14ac:dyDescent="0.25">
      <c r="A627" t="s">
        <v>7</v>
      </c>
      <c r="B627" t="s">
        <v>8651</v>
      </c>
      <c r="C627" t="s">
        <v>8683</v>
      </c>
      <c r="D627" t="s">
        <v>8684</v>
      </c>
      <c r="E627" t="s">
        <v>8685</v>
      </c>
      <c r="F627">
        <v>21161162</v>
      </c>
      <c r="G627" t="s">
        <v>8692</v>
      </c>
      <c r="H627" t="s">
        <v>8693</v>
      </c>
      <c r="I627">
        <v>112219</v>
      </c>
      <c r="J627" t="s">
        <v>8100</v>
      </c>
      <c r="K627" t="s">
        <v>18</v>
      </c>
      <c r="L627" t="s">
        <v>6</v>
      </c>
      <c r="M627" t="s">
        <v>8688</v>
      </c>
      <c r="S627">
        <v>302.54000000000002</v>
      </c>
      <c r="V627">
        <v>100.85</v>
      </c>
      <c r="X627" s="83" t="str">
        <f t="shared" si="18"/>
        <v>2116 - CHV DALLAS/FT W</v>
      </c>
      <c r="Y627" s="83">
        <f t="shared" si="19"/>
        <v>0</v>
      </c>
    </row>
    <row r="628" spans="1:25" x14ac:dyDescent="0.25">
      <c r="A628" t="s">
        <v>7</v>
      </c>
      <c r="B628" t="s">
        <v>8651</v>
      </c>
      <c r="C628" t="s">
        <v>8683</v>
      </c>
      <c r="D628" t="s">
        <v>8684</v>
      </c>
      <c r="E628" t="s">
        <v>8685</v>
      </c>
      <c r="F628">
        <v>21161162</v>
      </c>
      <c r="G628" t="s">
        <v>8692</v>
      </c>
      <c r="H628" t="s">
        <v>8693</v>
      </c>
      <c r="I628">
        <v>112219</v>
      </c>
      <c r="J628" t="s">
        <v>8100</v>
      </c>
      <c r="K628" t="s">
        <v>18</v>
      </c>
      <c r="L628" t="s">
        <v>6</v>
      </c>
      <c r="M628" t="s">
        <v>8667</v>
      </c>
      <c r="N628">
        <v>2758.64</v>
      </c>
      <c r="O628">
        <v>4175.8999999999996</v>
      </c>
      <c r="P628">
        <v>1.5138</v>
      </c>
      <c r="Q628">
        <v>689.66</v>
      </c>
      <c r="R628">
        <v>695.98333333333323</v>
      </c>
      <c r="S628">
        <v>17624.52</v>
      </c>
      <c r="T628">
        <v>11614.43</v>
      </c>
      <c r="U628">
        <v>0.65900000000000003</v>
      </c>
      <c r="V628">
        <v>704.98</v>
      </c>
      <c r="W628">
        <v>387.14766666666668</v>
      </c>
      <c r="X628" s="83" t="str">
        <f t="shared" si="18"/>
        <v>2116 - CHV DALLAS/FT W</v>
      </c>
      <c r="Y628" s="83">
        <f t="shared" si="19"/>
        <v>30</v>
      </c>
    </row>
    <row r="629" spans="1:25" x14ac:dyDescent="0.25">
      <c r="A629" t="s">
        <v>7</v>
      </c>
      <c r="B629" t="s">
        <v>8651</v>
      </c>
      <c r="C629" t="s">
        <v>8683</v>
      </c>
      <c r="D629" t="s">
        <v>8684</v>
      </c>
      <c r="E629" t="s">
        <v>8685</v>
      </c>
      <c r="F629">
        <v>21161162</v>
      </c>
      <c r="G629" t="s">
        <v>8692</v>
      </c>
      <c r="H629" t="s">
        <v>8693</v>
      </c>
      <c r="I629">
        <v>112219</v>
      </c>
      <c r="J629" t="s">
        <v>8100</v>
      </c>
      <c r="K629" t="s">
        <v>18</v>
      </c>
      <c r="L629" t="s">
        <v>6</v>
      </c>
      <c r="M629" t="s">
        <v>8668</v>
      </c>
      <c r="N629">
        <v>2133.36</v>
      </c>
      <c r="O629">
        <v>2892.66</v>
      </c>
      <c r="P629">
        <v>1.3559000000000001</v>
      </c>
      <c r="Q629">
        <v>177.78</v>
      </c>
      <c r="R629">
        <v>206.61857142857141</v>
      </c>
      <c r="S629">
        <v>19344.7</v>
      </c>
      <c r="T629">
        <v>18349.41</v>
      </c>
      <c r="U629">
        <v>0.94850000000000001</v>
      </c>
      <c r="V629">
        <v>158.56</v>
      </c>
      <c r="W629">
        <v>191.13968750000001</v>
      </c>
      <c r="X629" s="83" t="str">
        <f t="shared" si="18"/>
        <v>2116 - CHV DALLAS/FT W</v>
      </c>
      <c r="Y629" s="83">
        <f t="shared" si="19"/>
        <v>96</v>
      </c>
    </row>
    <row r="630" spans="1:25" x14ac:dyDescent="0.25">
      <c r="A630" t="s">
        <v>7</v>
      </c>
      <c r="B630" t="s">
        <v>8651</v>
      </c>
      <c r="C630" t="s">
        <v>8683</v>
      </c>
      <c r="D630" t="s">
        <v>8684</v>
      </c>
      <c r="E630" t="s">
        <v>8685</v>
      </c>
      <c r="F630">
        <v>21161162</v>
      </c>
      <c r="G630" t="s">
        <v>8692</v>
      </c>
      <c r="H630" t="s">
        <v>8693</v>
      </c>
      <c r="I630">
        <v>112219</v>
      </c>
      <c r="J630" t="s">
        <v>8100</v>
      </c>
      <c r="K630" t="s">
        <v>18</v>
      </c>
      <c r="L630" t="s">
        <v>6</v>
      </c>
      <c r="M630" t="s">
        <v>8669</v>
      </c>
      <c r="N630">
        <v>0</v>
      </c>
      <c r="S630">
        <v>61.8</v>
      </c>
      <c r="T630">
        <v>1625.93</v>
      </c>
      <c r="U630">
        <v>26.3095</v>
      </c>
      <c r="V630">
        <v>61.8</v>
      </c>
      <c r="W630">
        <v>1625.93</v>
      </c>
      <c r="X630" s="83" t="str">
        <f t="shared" si="18"/>
        <v>2116 - CHV DALLAS/FT W</v>
      </c>
      <c r="Y630" s="83">
        <f t="shared" si="19"/>
        <v>1</v>
      </c>
    </row>
    <row r="631" spans="1:25" x14ac:dyDescent="0.25">
      <c r="A631" t="s">
        <v>7</v>
      </c>
      <c r="B631" t="s">
        <v>8651</v>
      </c>
      <c r="C631" t="s">
        <v>8683</v>
      </c>
      <c r="D631" t="s">
        <v>8684</v>
      </c>
      <c r="E631" t="s">
        <v>8685</v>
      </c>
      <c r="F631">
        <v>21161162</v>
      </c>
      <c r="G631" t="s">
        <v>8692</v>
      </c>
      <c r="H631" t="s">
        <v>8693</v>
      </c>
      <c r="I631">
        <v>112219</v>
      </c>
      <c r="J631" t="s">
        <v>8100</v>
      </c>
      <c r="K631" t="s">
        <v>18</v>
      </c>
      <c r="L631" t="s">
        <v>6</v>
      </c>
      <c r="M631" t="s">
        <v>8670</v>
      </c>
      <c r="N631">
        <v>6352.92</v>
      </c>
      <c r="O631">
        <v>3801.8</v>
      </c>
      <c r="P631">
        <v>0.59840000000000004</v>
      </c>
      <c r="Q631">
        <v>705.88</v>
      </c>
      <c r="R631">
        <v>633.63333333333333</v>
      </c>
      <c r="S631">
        <v>34544.18</v>
      </c>
      <c r="T631">
        <v>28665.79</v>
      </c>
      <c r="U631">
        <v>0.82979999999999998</v>
      </c>
      <c r="V631">
        <v>677.34</v>
      </c>
      <c r="W631">
        <v>716.64475000000004</v>
      </c>
      <c r="X631" s="83" t="str">
        <f t="shared" si="18"/>
        <v>2116 - CHV DALLAS/FT W</v>
      </c>
      <c r="Y631" s="83">
        <f t="shared" si="19"/>
        <v>40</v>
      </c>
    </row>
    <row r="632" spans="1:25" x14ac:dyDescent="0.25">
      <c r="A632" t="s">
        <v>7</v>
      </c>
      <c r="B632" t="s">
        <v>8651</v>
      </c>
      <c r="C632" t="s">
        <v>8683</v>
      </c>
      <c r="D632" t="s">
        <v>8684</v>
      </c>
      <c r="E632" t="s">
        <v>8685</v>
      </c>
      <c r="F632">
        <v>21161162</v>
      </c>
      <c r="G632" t="s">
        <v>8692</v>
      </c>
      <c r="H632" t="s">
        <v>8693</v>
      </c>
      <c r="I632">
        <v>112219</v>
      </c>
      <c r="J632" t="s">
        <v>8100</v>
      </c>
      <c r="K632" t="s">
        <v>18</v>
      </c>
      <c r="L632" t="s">
        <v>6</v>
      </c>
      <c r="M632" t="s">
        <v>8671</v>
      </c>
      <c r="N632">
        <v>18512.34</v>
      </c>
      <c r="O632">
        <v>5239.6899999999996</v>
      </c>
      <c r="P632">
        <v>0.28299999999999997</v>
      </c>
      <c r="Q632">
        <v>560.98</v>
      </c>
      <c r="R632">
        <v>137.88657894736841</v>
      </c>
      <c r="S632">
        <v>124671.88</v>
      </c>
      <c r="T632">
        <v>107342.96</v>
      </c>
      <c r="U632">
        <v>0.86099999999999999</v>
      </c>
      <c r="V632">
        <v>546.80999999999995</v>
      </c>
      <c r="W632">
        <v>447.26233333333334</v>
      </c>
      <c r="X632" s="83" t="str">
        <f t="shared" si="18"/>
        <v>2116 - CHV DALLAS/FT W</v>
      </c>
      <c r="Y632" s="83">
        <f t="shared" si="19"/>
        <v>240</v>
      </c>
    </row>
    <row r="633" spans="1:25" x14ac:dyDescent="0.25">
      <c r="A633" t="s">
        <v>7</v>
      </c>
      <c r="B633" t="s">
        <v>8651</v>
      </c>
      <c r="C633" t="s">
        <v>8683</v>
      </c>
      <c r="D633" t="s">
        <v>8684</v>
      </c>
      <c r="E633" t="s">
        <v>8685</v>
      </c>
      <c r="F633">
        <v>21161162</v>
      </c>
      <c r="G633" t="s">
        <v>8692</v>
      </c>
      <c r="H633" t="s">
        <v>8693</v>
      </c>
      <c r="I633">
        <v>112219</v>
      </c>
      <c r="J633" t="s">
        <v>8100</v>
      </c>
      <c r="K633" t="s">
        <v>18</v>
      </c>
      <c r="L633" t="s">
        <v>6</v>
      </c>
      <c r="M633" t="s">
        <v>8672</v>
      </c>
      <c r="N633">
        <v>906.66</v>
      </c>
      <c r="O633">
        <v>1522.52</v>
      </c>
      <c r="P633">
        <v>1.6793</v>
      </c>
      <c r="Q633">
        <v>453.33</v>
      </c>
      <c r="R633">
        <v>761.26</v>
      </c>
      <c r="S633">
        <v>4282.6899999999996</v>
      </c>
      <c r="T633">
        <v>4143.71</v>
      </c>
      <c r="U633">
        <v>0.96750000000000003</v>
      </c>
      <c r="V633">
        <v>428.27</v>
      </c>
      <c r="W633">
        <v>517.96375</v>
      </c>
      <c r="X633" s="83" t="str">
        <f t="shared" si="18"/>
        <v>2116 - CHV DALLAS/FT W</v>
      </c>
      <c r="Y633" s="83">
        <f t="shared" si="19"/>
        <v>8</v>
      </c>
    </row>
    <row r="634" spans="1:25" x14ac:dyDescent="0.25">
      <c r="A634" t="s">
        <v>7</v>
      </c>
      <c r="B634" t="s">
        <v>8651</v>
      </c>
      <c r="C634" t="s">
        <v>8683</v>
      </c>
      <c r="D634" t="s">
        <v>8684</v>
      </c>
      <c r="E634" t="s">
        <v>8685</v>
      </c>
      <c r="F634">
        <v>21161162</v>
      </c>
      <c r="G634" t="s">
        <v>8692</v>
      </c>
      <c r="H634" t="s">
        <v>8693</v>
      </c>
      <c r="I634">
        <v>112219</v>
      </c>
      <c r="J634" t="s">
        <v>8100</v>
      </c>
      <c r="K634" t="s">
        <v>18</v>
      </c>
      <c r="L634" t="s">
        <v>6</v>
      </c>
      <c r="M634" t="s">
        <v>8673</v>
      </c>
      <c r="N634">
        <v>2539.98</v>
      </c>
      <c r="O634">
        <v>3406.92</v>
      </c>
      <c r="P634">
        <v>1.3412999999999999</v>
      </c>
      <c r="Q634">
        <v>423.33</v>
      </c>
      <c r="R634">
        <v>681.38400000000001</v>
      </c>
      <c r="S634">
        <v>14618.08</v>
      </c>
      <c r="T634">
        <v>9688.26</v>
      </c>
      <c r="U634">
        <v>0.66279999999999994</v>
      </c>
      <c r="V634">
        <v>395.08</v>
      </c>
      <c r="W634">
        <v>302.75812500000001</v>
      </c>
      <c r="X634" s="83" t="str">
        <f t="shared" si="18"/>
        <v>2116 - CHV DALLAS/FT W</v>
      </c>
      <c r="Y634" s="83">
        <f t="shared" si="19"/>
        <v>32</v>
      </c>
    </row>
    <row r="635" spans="1:25" x14ac:dyDescent="0.25">
      <c r="A635" t="s">
        <v>7</v>
      </c>
      <c r="B635" t="s">
        <v>8651</v>
      </c>
      <c r="C635" t="s">
        <v>8683</v>
      </c>
      <c r="D635" t="s">
        <v>8684</v>
      </c>
      <c r="E635" t="s">
        <v>8685</v>
      </c>
      <c r="F635">
        <v>21161162</v>
      </c>
      <c r="G635" t="s">
        <v>8692</v>
      </c>
      <c r="H635" t="s">
        <v>8693</v>
      </c>
      <c r="I635">
        <v>112219</v>
      </c>
      <c r="J635" t="s">
        <v>8100</v>
      </c>
      <c r="K635" t="s">
        <v>18</v>
      </c>
      <c r="L635" t="s">
        <v>6</v>
      </c>
      <c r="M635" t="s">
        <v>8674</v>
      </c>
      <c r="N635">
        <v>1287.3599999999999</v>
      </c>
      <c r="O635">
        <v>5062.96</v>
      </c>
      <c r="P635">
        <v>3.9327999999999999</v>
      </c>
      <c r="Q635">
        <v>321.83999999999997</v>
      </c>
      <c r="R635">
        <v>1012.592</v>
      </c>
      <c r="S635">
        <v>9025.26</v>
      </c>
      <c r="T635">
        <v>23286.400000000001</v>
      </c>
      <c r="U635">
        <v>2.5800999999999998</v>
      </c>
      <c r="V635">
        <v>225.63</v>
      </c>
      <c r="W635">
        <v>597.08717948717947</v>
      </c>
      <c r="X635" s="83" t="str">
        <f t="shared" si="18"/>
        <v>2116 - CHV DALLAS/FT W</v>
      </c>
      <c r="Y635" s="83">
        <f t="shared" si="19"/>
        <v>39.000000000000007</v>
      </c>
    </row>
    <row r="636" spans="1:25" x14ac:dyDescent="0.25">
      <c r="A636" t="s">
        <v>7</v>
      </c>
      <c r="B636" t="s">
        <v>8651</v>
      </c>
      <c r="C636" t="s">
        <v>8683</v>
      </c>
      <c r="D636" t="s">
        <v>8684</v>
      </c>
      <c r="E636" t="s">
        <v>8685</v>
      </c>
      <c r="F636">
        <v>21161162</v>
      </c>
      <c r="G636" t="s">
        <v>8692</v>
      </c>
      <c r="H636" t="s">
        <v>8693</v>
      </c>
      <c r="I636">
        <v>112219</v>
      </c>
      <c r="J636" t="s">
        <v>8100</v>
      </c>
      <c r="K636" t="s">
        <v>18</v>
      </c>
      <c r="L636" t="s">
        <v>6</v>
      </c>
      <c r="M636" t="s">
        <v>8675</v>
      </c>
      <c r="N636">
        <v>584.96</v>
      </c>
      <c r="O636">
        <v>90</v>
      </c>
      <c r="P636">
        <v>0.15390000000000001</v>
      </c>
      <c r="Q636">
        <v>73.12</v>
      </c>
      <c r="R636">
        <v>22.5</v>
      </c>
      <c r="S636">
        <v>5091.3999999999996</v>
      </c>
      <c r="T636">
        <v>1962.66</v>
      </c>
      <c r="U636">
        <v>0.38550000000000001</v>
      </c>
      <c r="V636">
        <v>87.78</v>
      </c>
      <c r="W636">
        <v>61.333125000000003</v>
      </c>
      <c r="X636" s="83" t="str">
        <f t="shared" si="18"/>
        <v>2116 - CHV DALLAS/FT W</v>
      </c>
      <c r="Y636" s="83">
        <f t="shared" si="19"/>
        <v>32</v>
      </c>
    </row>
    <row r="637" spans="1:25" x14ac:dyDescent="0.25">
      <c r="A637" t="s">
        <v>7</v>
      </c>
      <c r="B637" t="s">
        <v>8651</v>
      </c>
      <c r="C637" t="s">
        <v>8683</v>
      </c>
      <c r="D637" t="s">
        <v>8684</v>
      </c>
      <c r="E637" t="s">
        <v>8685</v>
      </c>
      <c r="F637">
        <v>21161162</v>
      </c>
      <c r="G637" t="s">
        <v>8692</v>
      </c>
      <c r="H637" t="s">
        <v>8693</v>
      </c>
      <c r="I637">
        <v>112220</v>
      </c>
      <c r="J637" t="s">
        <v>7826</v>
      </c>
      <c r="K637" t="s">
        <v>7827</v>
      </c>
      <c r="L637" t="s">
        <v>6</v>
      </c>
      <c r="M637" t="s">
        <v>8657</v>
      </c>
      <c r="N637">
        <v>0</v>
      </c>
      <c r="S637">
        <v>710.84</v>
      </c>
      <c r="T637">
        <v>300</v>
      </c>
      <c r="U637">
        <v>0.42199999999999999</v>
      </c>
      <c r="V637">
        <v>177.71</v>
      </c>
      <c r="W637">
        <v>60</v>
      </c>
      <c r="X637" s="83" t="str">
        <f t="shared" si="18"/>
        <v>2116 - CHV DALLAS/FT W</v>
      </c>
      <c r="Y637" s="83">
        <f t="shared" si="19"/>
        <v>5</v>
      </c>
    </row>
    <row r="638" spans="1:25" x14ac:dyDescent="0.25">
      <c r="A638" t="s">
        <v>7</v>
      </c>
      <c r="B638" t="s">
        <v>8651</v>
      </c>
      <c r="C638" t="s">
        <v>8683</v>
      </c>
      <c r="D638" t="s">
        <v>8684</v>
      </c>
      <c r="E638" t="s">
        <v>8685</v>
      </c>
      <c r="F638">
        <v>21161162</v>
      </c>
      <c r="G638" t="s">
        <v>8692</v>
      </c>
      <c r="H638" t="s">
        <v>8693</v>
      </c>
      <c r="I638">
        <v>112220</v>
      </c>
      <c r="J638" t="s">
        <v>7826</v>
      </c>
      <c r="K638" t="s">
        <v>7827</v>
      </c>
      <c r="L638" t="s">
        <v>6</v>
      </c>
      <c r="M638" t="s">
        <v>8658</v>
      </c>
      <c r="N638">
        <v>384.62</v>
      </c>
      <c r="Q638">
        <v>384.62</v>
      </c>
      <c r="S638">
        <v>3393.65</v>
      </c>
      <c r="T638">
        <v>507.5</v>
      </c>
      <c r="U638">
        <v>0.14949999999999999</v>
      </c>
      <c r="V638">
        <v>424.21</v>
      </c>
      <c r="W638">
        <v>253.75</v>
      </c>
      <c r="X638" s="83" t="str">
        <f t="shared" si="18"/>
        <v>2116 - CHV DALLAS/FT W</v>
      </c>
      <c r="Y638" s="83">
        <f t="shared" si="19"/>
        <v>2</v>
      </c>
    </row>
    <row r="639" spans="1:25" x14ac:dyDescent="0.25">
      <c r="A639" t="s">
        <v>7</v>
      </c>
      <c r="B639" t="s">
        <v>8651</v>
      </c>
      <c r="C639" t="s">
        <v>8683</v>
      </c>
      <c r="D639" t="s">
        <v>8684</v>
      </c>
      <c r="E639" t="s">
        <v>8685</v>
      </c>
      <c r="F639">
        <v>21161162</v>
      </c>
      <c r="G639" t="s">
        <v>8692</v>
      </c>
      <c r="H639" t="s">
        <v>8693</v>
      </c>
      <c r="I639">
        <v>112220</v>
      </c>
      <c r="J639" t="s">
        <v>7826</v>
      </c>
      <c r="K639" t="s">
        <v>7827</v>
      </c>
      <c r="L639" t="s">
        <v>6</v>
      </c>
      <c r="M639" t="s">
        <v>8660</v>
      </c>
      <c r="N639">
        <v>0</v>
      </c>
      <c r="S639">
        <v>199.41</v>
      </c>
      <c r="T639">
        <v>23.2</v>
      </c>
      <c r="U639">
        <v>0.1163</v>
      </c>
      <c r="V639">
        <v>19.940000000000001</v>
      </c>
      <c r="W639">
        <v>3.3142857142857141</v>
      </c>
      <c r="X639" s="83" t="str">
        <f t="shared" si="18"/>
        <v>2116 - CHV DALLAS/FT W</v>
      </c>
      <c r="Y639" s="83">
        <f t="shared" si="19"/>
        <v>7</v>
      </c>
    </row>
    <row r="640" spans="1:25" x14ac:dyDescent="0.25">
      <c r="A640" t="s">
        <v>7</v>
      </c>
      <c r="B640" t="s">
        <v>8651</v>
      </c>
      <c r="C640" t="s">
        <v>8683</v>
      </c>
      <c r="D640" t="s">
        <v>8684</v>
      </c>
      <c r="E640" t="s">
        <v>8685</v>
      </c>
      <c r="F640">
        <v>21161162</v>
      </c>
      <c r="G640" t="s">
        <v>8692</v>
      </c>
      <c r="H640" t="s">
        <v>8693</v>
      </c>
      <c r="I640">
        <v>112220</v>
      </c>
      <c r="J640" t="s">
        <v>7826</v>
      </c>
      <c r="K640" t="s">
        <v>7827</v>
      </c>
      <c r="L640" t="s">
        <v>6</v>
      </c>
      <c r="M640" t="s">
        <v>8661</v>
      </c>
      <c r="N640">
        <v>50</v>
      </c>
      <c r="Q640">
        <v>25</v>
      </c>
      <c r="S640">
        <v>146.38999999999999</v>
      </c>
      <c r="V640">
        <v>24.4</v>
      </c>
      <c r="X640" s="83" t="str">
        <f t="shared" si="18"/>
        <v>2116 - CHV DALLAS/FT W</v>
      </c>
      <c r="Y640" s="83">
        <f t="shared" si="19"/>
        <v>0</v>
      </c>
    </row>
    <row r="641" spans="1:25" x14ac:dyDescent="0.25">
      <c r="A641" t="s">
        <v>7</v>
      </c>
      <c r="B641" t="s">
        <v>8651</v>
      </c>
      <c r="C641" t="s">
        <v>8683</v>
      </c>
      <c r="D641" t="s">
        <v>8684</v>
      </c>
      <c r="E641" t="s">
        <v>8685</v>
      </c>
      <c r="F641">
        <v>21161162</v>
      </c>
      <c r="G641" t="s">
        <v>8692</v>
      </c>
      <c r="H641" t="s">
        <v>8693</v>
      </c>
      <c r="I641">
        <v>112220</v>
      </c>
      <c r="J641" t="s">
        <v>7826</v>
      </c>
      <c r="K641" t="s">
        <v>7827</v>
      </c>
      <c r="L641" t="s">
        <v>6</v>
      </c>
      <c r="M641" t="s">
        <v>8662</v>
      </c>
      <c r="N641">
        <v>0</v>
      </c>
      <c r="S641">
        <v>409.03</v>
      </c>
      <c r="T641">
        <v>178.93</v>
      </c>
      <c r="U641">
        <v>0.43740000000000001</v>
      </c>
      <c r="V641">
        <v>136.34</v>
      </c>
      <c r="W641">
        <v>35.786000000000001</v>
      </c>
      <c r="X641" s="83" t="str">
        <f t="shared" si="18"/>
        <v>2116 - CHV DALLAS/FT W</v>
      </c>
      <c r="Y641" s="83">
        <f t="shared" si="19"/>
        <v>5</v>
      </c>
    </row>
    <row r="642" spans="1:25" x14ac:dyDescent="0.25">
      <c r="A642" t="s">
        <v>7</v>
      </c>
      <c r="B642" t="s">
        <v>8651</v>
      </c>
      <c r="C642" t="s">
        <v>8683</v>
      </c>
      <c r="D642" t="s">
        <v>8684</v>
      </c>
      <c r="E642" t="s">
        <v>8685</v>
      </c>
      <c r="F642">
        <v>21161162</v>
      </c>
      <c r="G642" t="s">
        <v>8692</v>
      </c>
      <c r="H642" t="s">
        <v>8693</v>
      </c>
      <c r="I642">
        <v>112220</v>
      </c>
      <c r="J642" t="s">
        <v>7826</v>
      </c>
      <c r="K642" t="s">
        <v>7827</v>
      </c>
      <c r="L642" t="s">
        <v>6</v>
      </c>
      <c r="M642" t="s">
        <v>8663</v>
      </c>
      <c r="S642">
        <v>22.99</v>
      </c>
      <c r="V642">
        <v>22.99</v>
      </c>
      <c r="X642" s="83" t="str">
        <f t="shared" si="18"/>
        <v>2116 - CHV DALLAS/FT W</v>
      </c>
      <c r="Y642" s="83">
        <f t="shared" si="19"/>
        <v>0</v>
      </c>
    </row>
    <row r="643" spans="1:25" x14ac:dyDescent="0.25">
      <c r="A643" t="s">
        <v>7</v>
      </c>
      <c r="B643" t="s">
        <v>8651</v>
      </c>
      <c r="C643" t="s">
        <v>8683</v>
      </c>
      <c r="D643" t="s">
        <v>8684</v>
      </c>
      <c r="E643" t="s">
        <v>8685</v>
      </c>
      <c r="F643">
        <v>21161162</v>
      </c>
      <c r="G643" t="s">
        <v>8692</v>
      </c>
      <c r="H643" t="s">
        <v>8693</v>
      </c>
      <c r="I643">
        <v>112220</v>
      </c>
      <c r="J643" t="s">
        <v>7826</v>
      </c>
      <c r="K643" t="s">
        <v>7827</v>
      </c>
      <c r="L643" t="s">
        <v>6</v>
      </c>
      <c r="M643" t="s">
        <v>8664</v>
      </c>
      <c r="N643">
        <v>173.92</v>
      </c>
      <c r="Q643">
        <v>86.96</v>
      </c>
      <c r="S643">
        <v>1899.09</v>
      </c>
      <c r="V643">
        <v>90.43</v>
      </c>
      <c r="X643" s="83" t="str">
        <f t="shared" ref="X643:X706" si="20">CONCATENATE(C643," - ",D643)</f>
        <v>2116 - CHV DALLAS/FT W</v>
      </c>
      <c r="Y643" s="83">
        <f t="shared" ref="Y643:Y706" si="21">IFERROR((IF($S643=0,0,$T643/$W643)),0)</f>
        <v>0</v>
      </c>
    </row>
    <row r="644" spans="1:25" x14ac:dyDescent="0.25">
      <c r="A644" t="s">
        <v>7</v>
      </c>
      <c r="B644" t="s">
        <v>8651</v>
      </c>
      <c r="C644" t="s">
        <v>8683</v>
      </c>
      <c r="D644" t="s">
        <v>8684</v>
      </c>
      <c r="E644" t="s">
        <v>8685</v>
      </c>
      <c r="F644">
        <v>21161162</v>
      </c>
      <c r="G644" t="s">
        <v>8692</v>
      </c>
      <c r="H644" t="s">
        <v>8693</v>
      </c>
      <c r="I644">
        <v>112220</v>
      </c>
      <c r="J644" t="s">
        <v>7826</v>
      </c>
      <c r="K644" t="s">
        <v>7827</v>
      </c>
      <c r="L644" t="s">
        <v>6</v>
      </c>
      <c r="M644" t="s">
        <v>8665</v>
      </c>
      <c r="N644">
        <v>56.82</v>
      </c>
      <c r="Q644">
        <v>56.82</v>
      </c>
      <c r="S644">
        <v>392.22</v>
      </c>
      <c r="T644">
        <v>660</v>
      </c>
      <c r="U644">
        <v>1.6827000000000001</v>
      </c>
      <c r="V644">
        <v>49.03</v>
      </c>
      <c r="W644">
        <v>110</v>
      </c>
      <c r="X644" s="83" t="str">
        <f t="shared" si="20"/>
        <v>2116 - CHV DALLAS/FT W</v>
      </c>
      <c r="Y644" s="83">
        <f t="shared" si="21"/>
        <v>6</v>
      </c>
    </row>
    <row r="645" spans="1:25" x14ac:dyDescent="0.25">
      <c r="A645" t="s">
        <v>7</v>
      </c>
      <c r="B645" t="s">
        <v>8651</v>
      </c>
      <c r="C645" t="s">
        <v>8683</v>
      </c>
      <c r="D645" t="s">
        <v>8684</v>
      </c>
      <c r="E645" t="s">
        <v>8685</v>
      </c>
      <c r="F645">
        <v>21161162</v>
      </c>
      <c r="G645" t="s">
        <v>8692</v>
      </c>
      <c r="H645" t="s">
        <v>8693</v>
      </c>
      <c r="I645">
        <v>112220</v>
      </c>
      <c r="J645" t="s">
        <v>7826</v>
      </c>
      <c r="K645" t="s">
        <v>7827</v>
      </c>
      <c r="L645" t="s">
        <v>6</v>
      </c>
      <c r="M645" t="s">
        <v>8666</v>
      </c>
      <c r="N645">
        <v>0</v>
      </c>
      <c r="S645">
        <v>49.41</v>
      </c>
      <c r="V645">
        <v>24.71</v>
      </c>
      <c r="X645" s="83" t="str">
        <f t="shared" si="20"/>
        <v>2116 - CHV DALLAS/FT W</v>
      </c>
      <c r="Y645" s="83">
        <f t="shared" si="21"/>
        <v>0</v>
      </c>
    </row>
    <row r="646" spans="1:25" x14ac:dyDescent="0.25">
      <c r="A646" t="s">
        <v>7</v>
      </c>
      <c r="B646" t="s">
        <v>8651</v>
      </c>
      <c r="C646" t="s">
        <v>8683</v>
      </c>
      <c r="D646" t="s">
        <v>8684</v>
      </c>
      <c r="E646" t="s">
        <v>8685</v>
      </c>
      <c r="F646">
        <v>21161162</v>
      </c>
      <c r="G646" t="s">
        <v>8692</v>
      </c>
      <c r="H646" t="s">
        <v>8693</v>
      </c>
      <c r="I646">
        <v>112220</v>
      </c>
      <c r="J646" t="s">
        <v>7826</v>
      </c>
      <c r="K646" t="s">
        <v>7827</v>
      </c>
      <c r="L646" t="s">
        <v>6</v>
      </c>
      <c r="M646" t="s">
        <v>8688</v>
      </c>
      <c r="S646">
        <v>307.77</v>
      </c>
      <c r="V646">
        <v>76.94</v>
      </c>
      <c r="X646" s="83" t="str">
        <f t="shared" si="20"/>
        <v>2116 - CHV DALLAS/FT W</v>
      </c>
      <c r="Y646" s="83">
        <f t="shared" si="21"/>
        <v>0</v>
      </c>
    </row>
    <row r="647" spans="1:25" x14ac:dyDescent="0.25">
      <c r="A647" t="s">
        <v>7</v>
      </c>
      <c r="B647" t="s">
        <v>8651</v>
      </c>
      <c r="C647" t="s">
        <v>8683</v>
      </c>
      <c r="D647" t="s">
        <v>8684</v>
      </c>
      <c r="E647" t="s">
        <v>8685</v>
      </c>
      <c r="F647">
        <v>21161162</v>
      </c>
      <c r="G647" t="s">
        <v>8692</v>
      </c>
      <c r="H647" t="s">
        <v>8693</v>
      </c>
      <c r="I647">
        <v>112220</v>
      </c>
      <c r="J647" t="s">
        <v>7826</v>
      </c>
      <c r="K647" t="s">
        <v>7827</v>
      </c>
      <c r="L647" t="s">
        <v>6</v>
      </c>
      <c r="M647" t="s">
        <v>8667</v>
      </c>
      <c r="N647">
        <v>689.66</v>
      </c>
      <c r="O647">
        <v>102.6</v>
      </c>
      <c r="P647">
        <v>0.14879999999999999</v>
      </c>
      <c r="Q647">
        <v>689.66</v>
      </c>
      <c r="R647">
        <v>102.6</v>
      </c>
      <c r="S647">
        <v>4143.74</v>
      </c>
      <c r="T647">
        <v>1854.33</v>
      </c>
      <c r="U647">
        <v>0.44750000000000001</v>
      </c>
      <c r="V647">
        <v>690.62</v>
      </c>
      <c r="W647">
        <v>370.86599999999999</v>
      </c>
      <c r="X647" s="83" t="str">
        <f t="shared" si="20"/>
        <v>2116 - CHV DALLAS/FT W</v>
      </c>
      <c r="Y647" s="83">
        <f t="shared" si="21"/>
        <v>5</v>
      </c>
    </row>
    <row r="648" spans="1:25" x14ac:dyDescent="0.25">
      <c r="A648" t="s">
        <v>7</v>
      </c>
      <c r="B648" t="s">
        <v>8651</v>
      </c>
      <c r="C648" t="s">
        <v>8683</v>
      </c>
      <c r="D648" t="s">
        <v>8684</v>
      </c>
      <c r="E648" t="s">
        <v>8685</v>
      </c>
      <c r="F648">
        <v>21161162</v>
      </c>
      <c r="G648" t="s">
        <v>8692</v>
      </c>
      <c r="H648" t="s">
        <v>8693</v>
      </c>
      <c r="I648">
        <v>112220</v>
      </c>
      <c r="J648" t="s">
        <v>7826</v>
      </c>
      <c r="K648" t="s">
        <v>7827</v>
      </c>
      <c r="L648" t="s">
        <v>6</v>
      </c>
      <c r="M648" t="s">
        <v>8668</v>
      </c>
      <c r="N648">
        <v>533.34</v>
      </c>
      <c r="O648">
        <v>135</v>
      </c>
      <c r="P648">
        <v>0.25309999999999999</v>
      </c>
      <c r="Q648">
        <v>177.78</v>
      </c>
      <c r="R648">
        <v>67.5</v>
      </c>
      <c r="S648">
        <v>3958.02</v>
      </c>
      <c r="T648">
        <v>368.81</v>
      </c>
      <c r="U648">
        <v>9.3200000000000005E-2</v>
      </c>
      <c r="V648">
        <v>158.32</v>
      </c>
      <c r="W648">
        <v>16.035217391304347</v>
      </c>
      <c r="X648" s="83" t="str">
        <f t="shared" si="20"/>
        <v>2116 - CHV DALLAS/FT W</v>
      </c>
      <c r="Y648" s="83">
        <f t="shared" si="21"/>
        <v>23.000000000000004</v>
      </c>
    </row>
    <row r="649" spans="1:25" x14ac:dyDescent="0.25">
      <c r="A649" t="s">
        <v>7</v>
      </c>
      <c r="B649" t="s">
        <v>8651</v>
      </c>
      <c r="C649" t="s">
        <v>8683</v>
      </c>
      <c r="D649" t="s">
        <v>8684</v>
      </c>
      <c r="E649" t="s">
        <v>8685</v>
      </c>
      <c r="F649">
        <v>21161162</v>
      </c>
      <c r="G649" t="s">
        <v>8692</v>
      </c>
      <c r="H649" t="s">
        <v>8693</v>
      </c>
      <c r="I649">
        <v>112220</v>
      </c>
      <c r="J649" t="s">
        <v>7826</v>
      </c>
      <c r="K649" t="s">
        <v>7827</v>
      </c>
      <c r="L649" t="s">
        <v>6</v>
      </c>
      <c r="M649" t="s">
        <v>8670</v>
      </c>
      <c r="N649">
        <v>8470.56</v>
      </c>
      <c r="O649">
        <v>5104.32</v>
      </c>
      <c r="P649">
        <v>0.60260000000000002</v>
      </c>
      <c r="Q649">
        <v>705.88</v>
      </c>
      <c r="R649">
        <v>729.18857142857144</v>
      </c>
      <c r="S649">
        <v>48262.94</v>
      </c>
      <c r="T649">
        <v>34062.47</v>
      </c>
      <c r="U649">
        <v>0.70579999999999998</v>
      </c>
      <c r="V649">
        <v>679.76</v>
      </c>
      <c r="W649">
        <v>448.19039473684211</v>
      </c>
      <c r="X649" s="83" t="str">
        <f t="shared" si="20"/>
        <v>2116 - CHV DALLAS/FT W</v>
      </c>
      <c r="Y649" s="83">
        <f t="shared" si="21"/>
        <v>76</v>
      </c>
    </row>
    <row r="650" spans="1:25" x14ac:dyDescent="0.25">
      <c r="A650" t="s">
        <v>7</v>
      </c>
      <c r="B650" t="s">
        <v>8651</v>
      </c>
      <c r="C650" t="s">
        <v>8683</v>
      </c>
      <c r="D650" t="s">
        <v>8684</v>
      </c>
      <c r="E650" t="s">
        <v>8685</v>
      </c>
      <c r="F650">
        <v>21161162</v>
      </c>
      <c r="G650" t="s">
        <v>8692</v>
      </c>
      <c r="H650" t="s">
        <v>8693</v>
      </c>
      <c r="I650">
        <v>112220</v>
      </c>
      <c r="J650" t="s">
        <v>7826</v>
      </c>
      <c r="K650" t="s">
        <v>7827</v>
      </c>
      <c r="L650" t="s">
        <v>6</v>
      </c>
      <c r="M650" t="s">
        <v>8671</v>
      </c>
      <c r="N650">
        <v>5609.8</v>
      </c>
      <c r="O650">
        <v>1066.46</v>
      </c>
      <c r="P650">
        <v>0.19009999999999999</v>
      </c>
      <c r="Q650">
        <v>560.98</v>
      </c>
      <c r="R650">
        <v>266.61500000000001</v>
      </c>
      <c r="S650">
        <v>47964</v>
      </c>
      <c r="T650">
        <v>11090.07</v>
      </c>
      <c r="U650">
        <v>0.23119999999999999</v>
      </c>
      <c r="V650">
        <v>545.04999999999995</v>
      </c>
      <c r="W650">
        <v>151.91876712328767</v>
      </c>
      <c r="X650" s="83" t="str">
        <f t="shared" si="20"/>
        <v>2116 - CHV DALLAS/FT W</v>
      </c>
      <c r="Y650" s="83">
        <f t="shared" si="21"/>
        <v>73</v>
      </c>
    </row>
    <row r="651" spans="1:25" x14ac:dyDescent="0.25">
      <c r="A651" t="s">
        <v>7</v>
      </c>
      <c r="B651" t="s">
        <v>8651</v>
      </c>
      <c r="C651" t="s">
        <v>8683</v>
      </c>
      <c r="D651" t="s">
        <v>8684</v>
      </c>
      <c r="E651" t="s">
        <v>8685</v>
      </c>
      <c r="F651">
        <v>21161162</v>
      </c>
      <c r="G651" t="s">
        <v>8692</v>
      </c>
      <c r="H651" t="s">
        <v>8693</v>
      </c>
      <c r="I651">
        <v>112220</v>
      </c>
      <c r="J651" t="s">
        <v>7826</v>
      </c>
      <c r="K651" t="s">
        <v>7827</v>
      </c>
      <c r="L651" t="s">
        <v>6</v>
      </c>
      <c r="M651" t="s">
        <v>8672</v>
      </c>
      <c r="N651">
        <v>906.66</v>
      </c>
      <c r="O651">
        <v>277.5</v>
      </c>
      <c r="P651">
        <v>0.30609999999999998</v>
      </c>
      <c r="Q651">
        <v>453.33</v>
      </c>
      <c r="S651">
        <v>4630.5200000000004</v>
      </c>
      <c r="T651">
        <v>1758.52</v>
      </c>
      <c r="U651">
        <v>0.37980000000000003</v>
      </c>
      <c r="V651">
        <v>420.96</v>
      </c>
      <c r="W651">
        <v>219.815</v>
      </c>
      <c r="X651" s="83" t="str">
        <f t="shared" si="20"/>
        <v>2116 - CHV DALLAS/FT W</v>
      </c>
      <c r="Y651" s="83">
        <f t="shared" si="21"/>
        <v>8</v>
      </c>
    </row>
    <row r="652" spans="1:25" x14ac:dyDescent="0.25">
      <c r="A652" t="s">
        <v>7</v>
      </c>
      <c r="B652" t="s">
        <v>8651</v>
      </c>
      <c r="C652" t="s">
        <v>8683</v>
      </c>
      <c r="D652" t="s">
        <v>8684</v>
      </c>
      <c r="E652" t="s">
        <v>8685</v>
      </c>
      <c r="F652">
        <v>21161162</v>
      </c>
      <c r="G652" t="s">
        <v>8692</v>
      </c>
      <c r="H652" t="s">
        <v>8693</v>
      </c>
      <c r="I652">
        <v>112220</v>
      </c>
      <c r="J652" t="s">
        <v>7826</v>
      </c>
      <c r="K652" t="s">
        <v>7827</v>
      </c>
      <c r="L652" t="s">
        <v>6</v>
      </c>
      <c r="M652" t="s">
        <v>8673</v>
      </c>
      <c r="N652">
        <v>1269.99</v>
      </c>
      <c r="O652">
        <v>18.010000000000002</v>
      </c>
      <c r="P652">
        <v>1.4200000000000001E-2</v>
      </c>
      <c r="Q652">
        <v>423.33</v>
      </c>
      <c r="R652">
        <v>6.0033333333333339</v>
      </c>
      <c r="S652">
        <v>8671.0400000000009</v>
      </c>
      <c r="T652">
        <v>1761.5</v>
      </c>
      <c r="U652">
        <v>0.2031</v>
      </c>
      <c r="V652">
        <v>394.14</v>
      </c>
      <c r="W652">
        <v>83.88095238095238</v>
      </c>
      <c r="X652" s="83" t="str">
        <f t="shared" si="20"/>
        <v>2116 - CHV DALLAS/FT W</v>
      </c>
      <c r="Y652" s="83">
        <f t="shared" si="21"/>
        <v>21</v>
      </c>
    </row>
    <row r="653" spans="1:25" x14ac:dyDescent="0.25">
      <c r="A653" t="s">
        <v>7</v>
      </c>
      <c r="B653" t="s">
        <v>8651</v>
      </c>
      <c r="C653" t="s">
        <v>8683</v>
      </c>
      <c r="D653" t="s">
        <v>8684</v>
      </c>
      <c r="E653" t="s">
        <v>8685</v>
      </c>
      <c r="F653">
        <v>21161162</v>
      </c>
      <c r="G653" t="s">
        <v>8692</v>
      </c>
      <c r="H653" t="s">
        <v>8693</v>
      </c>
      <c r="I653">
        <v>112220</v>
      </c>
      <c r="J653" t="s">
        <v>7826</v>
      </c>
      <c r="K653" t="s">
        <v>7827</v>
      </c>
      <c r="L653" t="s">
        <v>6</v>
      </c>
      <c r="M653" t="s">
        <v>8674</v>
      </c>
      <c r="N653">
        <v>321.83999999999997</v>
      </c>
      <c r="Q653">
        <v>321.83999999999997</v>
      </c>
      <c r="S653">
        <v>2268.23</v>
      </c>
      <c r="T653">
        <v>578.59</v>
      </c>
      <c r="U653">
        <v>0.25509999999999999</v>
      </c>
      <c r="V653">
        <v>226.82</v>
      </c>
      <c r="W653">
        <v>57.859000000000002</v>
      </c>
      <c r="X653" s="83" t="str">
        <f t="shared" si="20"/>
        <v>2116 - CHV DALLAS/FT W</v>
      </c>
      <c r="Y653" s="83">
        <f t="shared" si="21"/>
        <v>10</v>
      </c>
    </row>
    <row r="654" spans="1:25" x14ac:dyDescent="0.25">
      <c r="A654" t="s">
        <v>7</v>
      </c>
      <c r="B654" t="s">
        <v>8651</v>
      </c>
      <c r="C654" t="s">
        <v>8683</v>
      </c>
      <c r="D654" t="s">
        <v>8684</v>
      </c>
      <c r="E654" t="s">
        <v>8685</v>
      </c>
      <c r="F654">
        <v>21161162</v>
      </c>
      <c r="G654" t="s">
        <v>8692</v>
      </c>
      <c r="H654" t="s">
        <v>8693</v>
      </c>
      <c r="I654">
        <v>112220</v>
      </c>
      <c r="J654" t="s">
        <v>7826</v>
      </c>
      <c r="K654" t="s">
        <v>7827</v>
      </c>
      <c r="L654" t="s">
        <v>6</v>
      </c>
      <c r="M654" t="s">
        <v>8675</v>
      </c>
      <c r="N654">
        <v>73.12</v>
      </c>
      <c r="Q654">
        <v>73.12</v>
      </c>
      <c r="S654">
        <v>336.55</v>
      </c>
      <c r="T654">
        <v>14.54</v>
      </c>
      <c r="U654">
        <v>4.3200000000000002E-2</v>
      </c>
      <c r="V654">
        <v>84.14</v>
      </c>
      <c r="W654">
        <v>4.8466666666666667</v>
      </c>
      <c r="X654" s="83" t="str">
        <f t="shared" si="20"/>
        <v>2116 - CHV DALLAS/FT W</v>
      </c>
      <c r="Y654" s="83">
        <f t="shared" si="21"/>
        <v>3</v>
      </c>
    </row>
    <row r="655" spans="1:25" x14ac:dyDescent="0.25">
      <c r="A655" t="s">
        <v>7</v>
      </c>
      <c r="B655" t="s">
        <v>8651</v>
      </c>
      <c r="C655" t="s">
        <v>8683</v>
      </c>
      <c r="D655" t="s">
        <v>8684</v>
      </c>
      <c r="E655" t="s">
        <v>8685</v>
      </c>
      <c r="F655">
        <v>21161162</v>
      </c>
      <c r="G655" t="s">
        <v>8692</v>
      </c>
      <c r="H655" t="s">
        <v>8693</v>
      </c>
      <c r="I655">
        <v>112237</v>
      </c>
      <c r="J655" t="s">
        <v>7828</v>
      </c>
      <c r="K655" t="s">
        <v>7829</v>
      </c>
      <c r="L655" t="s">
        <v>6</v>
      </c>
      <c r="M655" t="s">
        <v>8657</v>
      </c>
      <c r="N655">
        <v>0</v>
      </c>
      <c r="S655">
        <v>109.76</v>
      </c>
      <c r="T655">
        <v>594.05999999999995</v>
      </c>
      <c r="U655">
        <v>5.4123999999999999</v>
      </c>
      <c r="V655">
        <v>109.76</v>
      </c>
      <c r="W655">
        <v>198.01999999999998</v>
      </c>
      <c r="X655" s="83" t="str">
        <f t="shared" si="20"/>
        <v>2116 - CHV DALLAS/FT W</v>
      </c>
      <c r="Y655" s="83">
        <f t="shared" si="21"/>
        <v>3</v>
      </c>
    </row>
    <row r="656" spans="1:25" x14ac:dyDescent="0.25">
      <c r="A656" t="s">
        <v>7</v>
      </c>
      <c r="B656" t="s">
        <v>8651</v>
      </c>
      <c r="C656" t="s">
        <v>8683</v>
      </c>
      <c r="D656" t="s">
        <v>8684</v>
      </c>
      <c r="E656" t="s">
        <v>8685</v>
      </c>
      <c r="F656">
        <v>21161162</v>
      </c>
      <c r="G656" t="s">
        <v>8692</v>
      </c>
      <c r="H656" t="s">
        <v>8693</v>
      </c>
      <c r="I656">
        <v>112237</v>
      </c>
      <c r="J656" t="s">
        <v>7828</v>
      </c>
      <c r="K656" t="s">
        <v>7829</v>
      </c>
      <c r="L656" t="s">
        <v>6</v>
      </c>
      <c r="M656" t="s">
        <v>8658</v>
      </c>
      <c r="N656">
        <v>1538.48</v>
      </c>
      <c r="Q656">
        <v>384.62</v>
      </c>
      <c r="S656">
        <v>5421.34</v>
      </c>
      <c r="T656">
        <v>209.57</v>
      </c>
      <c r="U656">
        <v>3.8699999999999998E-2</v>
      </c>
      <c r="V656">
        <v>338.83</v>
      </c>
      <c r="W656">
        <v>26.196249999999999</v>
      </c>
      <c r="X656" s="83" t="str">
        <f t="shared" si="20"/>
        <v>2116 - CHV DALLAS/FT W</v>
      </c>
      <c r="Y656" s="83">
        <f t="shared" si="21"/>
        <v>8</v>
      </c>
    </row>
    <row r="657" spans="1:25" x14ac:dyDescent="0.25">
      <c r="A657" t="s">
        <v>7</v>
      </c>
      <c r="B657" t="s">
        <v>8651</v>
      </c>
      <c r="C657" t="s">
        <v>8683</v>
      </c>
      <c r="D657" t="s">
        <v>8684</v>
      </c>
      <c r="E657" t="s">
        <v>8685</v>
      </c>
      <c r="F657">
        <v>21161162</v>
      </c>
      <c r="G657" t="s">
        <v>8692</v>
      </c>
      <c r="H657" t="s">
        <v>8693</v>
      </c>
      <c r="I657">
        <v>112237</v>
      </c>
      <c r="J657" t="s">
        <v>7828</v>
      </c>
      <c r="K657" t="s">
        <v>7829</v>
      </c>
      <c r="L657" t="s">
        <v>6</v>
      </c>
      <c r="M657" t="s">
        <v>8659</v>
      </c>
      <c r="N657">
        <v>465.12</v>
      </c>
      <c r="Q657">
        <v>465.12</v>
      </c>
      <c r="S657">
        <v>6426.95</v>
      </c>
      <c r="T657">
        <v>3484</v>
      </c>
      <c r="U657">
        <v>0.54210000000000003</v>
      </c>
      <c r="V657">
        <v>401.68</v>
      </c>
      <c r="W657">
        <v>348.4</v>
      </c>
      <c r="X657" s="83" t="str">
        <f t="shared" si="20"/>
        <v>2116 - CHV DALLAS/FT W</v>
      </c>
      <c r="Y657" s="83">
        <f t="shared" si="21"/>
        <v>10</v>
      </c>
    </row>
    <row r="658" spans="1:25" x14ac:dyDescent="0.25">
      <c r="A658" t="s">
        <v>7</v>
      </c>
      <c r="B658" t="s">
        <v>8651</v>
      </c>
      <c r="C658" t="s">
        <v>8683</v>
      </c>
      <c r="D658" t="s">
        <v>8684</v>
      </c>
      <c r="E658" t="s">
        <v>8685</v>
      </c>
      <c r="F658">
        <v>21161162</v>
      </c>
      <c r="G658" t="s">
        <v>8692</v>
      </c>
      <c r="H658" t="s">
        <v>8693</v>
      </c>
      <c r="I658">
        <v>112237</v>
      </c>
      <c r="J658" t="s">
        <v>7828</v>
      </c>
      <c r="K658" t="s">
        <v>7829</v>
      </c>
      <c r="L658" t="s">
        <v>6</v>
      </c>
      <c r="M658" t="s">
        <v>8660</v>
      </c>
      <c r="N658">
        <v>0</v>
      </c>
      <c r="S658">
        <v>967.83</v>
      </c>
      <c r="T658">
        <v>255</v>
      </c>
      <c r="U658">
        <v>0.26350000000000001</v>
      </c>
      <c r="V658">
        <v>29.33</v>
      </c>
      <c r="W658">
        <v>85</v>
      </c>
      <c r="X658" s="83" t="str">
        <f t="shared" si="20"/>
        <v>2116 - CHV DALLAS/FT W</v>
      </c>
      <c r="Y658" s="83">
        <f t="shared" si="21"/>
        <v>3</v>
      </c>
    </row>
    <row r="659" spans="1:25" x14ac:dyDescent="0.25">
      <c r="A659" t="s">
        <v>7</v>
      </c>
      <c r="B659" t="s">
        <v>8651</v>
      </c>
      <c r="C659" t="s">
        <v>8683</v>
      </c>
      <c r="D659" t="s">
        <v>8684</v>
      </c>
      <c r="E659" t="s">
        <v>8685</v>
      </c>
      <c r="F659">
        <v>21161162</v>
      </c>
      <c r="G659" t="s">
        <v>8692</v>
      </c>
      <c r="H659" t="s">
        <v>8693</v>
      </c>
      <c r="I659">
        <v>112237</v>
      </c>
      <c r="J659" t="s">
        <v>7828</v>
      </c>
      <c r="K659" t="s">
        <v>7829</v>
      </c>
      <c r="L659" t="s">
        <v>6</v>
      </c>
      <c r="M659" t="s">
        <v>8661</v>
      </c>
      <c r="N659">
        <v>50</v>
      </c>
      <c r="Q659">
        <v>25</v>
      </c>
      <c r="S659">
        <v>376.82</v>
      </c>
      <c r="V659">
        <v>34.26</v>
      </c>
      <c r="X659" s="83" t="str">
        <f t="shared" si="20"/>
        <v>2116 - CHV DALLAS/FT W</v>
      </c>
      <c r="Y659" s="83">
        <f t="shared" si="21"/>
        <v>0</v>
      </c>
    </row>
    <row r="660" spans="1:25" x14ac:dyDescent="0.25">
      <c r="A660" t="s">
        <v>7</v>
      </c>
      <c r="B660" t="s">
        <v>8651</v>
      </c>
      <c r="C660" t="s">
        <v>8683</v>
      </c>
      <c r="D660" t="s">
        <v>8684</v>
      </c>
      <c r="E660" t="s">
        <v>8685</v>
      </c>
      <c r="F660">
        <v>21161162</v>
      </c>
      <c r="G660" t="s">
        <v>8692</v>
      </c>
      <c r="H660" t="s">
        <v>8693</v>
      </c>
      <c r="I660">
        <v>112237</v>
      </c>
      <c r="J660" t="s">
        <v>7828</v>
      </c>
      <c r="K660" t="s">
        <v>7829</v>
      </c>
      <c r="L660" t="s">
        <v>6</v>
      </c>
      <c r="M660" t="s">
        <v>8662</v>
      </c>
      <c r="N660">
        <v>126.66</v>
      </c>
      <c r="Q660">
        <v>63.33</v>
      </c>
      <c r="S660">
        <v>1502.64</v>
      </c>
      <c r="T660">
        <v>594.54999999999995</v>
      </c>
      <c r="U660">
        <v>0.3957</v>
      </c>
      <c r="V660">
        <v>136.6</v>
      </c>
      <c r="W660">
        <v>45.734615384615381</v>
      </c>
      <c r="X660" s="83" t="str">
        <f t="shared" si="20"/>
        <v>2116 - CHV DALLAS/FT W</v>
      </c>
      <c r="Y660" s="83">
        <f t="shared" si="21"/>
        <v>13</v>
      </c>
    </row>
    <row r="661" spans="1:25" x14ac:dyDescent="0.25">
      <c r="A661" t="s">
        <v>7</v>
      </c>
      <c r="B661" t="s">
        <v>8651</v>
      </c>
      <c r="C661" t="s">
        <v>8683</v>
      </c>
      <c r="D661" t="s">
        <v>8684</v>
      </c>
      <c r="E661" t="s">
        <v>8685</v>
      </c>
      <c r="F661">
        <v>21161162</v>
      </c>
      <c r="G661" t="s">
        <v>8692</v>
      </c>
      <c r="H661" t="s">
        <v>8693</v>
      </c>
      <c r="I661">
        <v>112237</v>
      </c>
      <c r="J661" t="s">
        <v>7828</v>
      </c>
      <c r="K661" t="s">
        <v>7829</v>
      </c>
      <c r="L661" t="s">
        <v>6</v>
      </c>
      <c r="M661" t="s">
        <v>8663</v>
      </c>
      <c r="S661">
        <v>57.47</v>
      </c>
      <c r="T661">
        <v>314</v>
      </c>
      <c r="U661">
        <v>5.4637000000000002</v>
      </c>
      <c r="V661">
        <v>28.74</v>
      </c>
      <c r="W661">
        <v>104.66666666666667</v>
      </c>
      <c r="X661" s="83" t="str">
        <f t="shared" si="20"/>
        <v>2116 - CHV DALLAS/FT W</v>
      </c>
      <c r="Y661" s="83">
        <f t="shared" si="21"/>
        <v>3</v>
      </c>
    </row>
    <row r="662" spans="1:25" x14ac:dyDescent="0.25">
      <c r="A662" t="s">
        <v>7</v>
      </c>
      <c r="B662" t="s">
        <v>8651</v>
      </c>
      <c r="C662" t="s">
        <v>8683</v>
      </c>
      <c r="D662" t="s">
        <v>8684</v>
      </c>
      <c r="E662" t="s">
        <v>8685</v>
      </c>
      <c r="F662">
        <v>21161162</v>
      </c>
      <c r="G662" t="s">
        <v>8692</v>
      </c>
      <c r="H662" t="s">
        <v>8693</v>
      </c>
      <c r="I662">
        <v>112237</v>
      </c>
      <c r="J662" t="s">
        <v>7828</v>
      </c>
      <c r="K662" t="s">
        <v>7829</v>
      </c>
      <c r="L662" t="s">
        <v>6</v>
      </c>
      <c r="M662" t="s">
        <v>8664</v>
      </c>
      <c r="N662">
        <v>347.84</v>
      </c>
      <c r="O662">
        <v>37.5</v>
      </c>
      <c r="P662">
        <v>0.10780000000000001</v>
      </c>
      <c r="Q662">
        <v>86.96</v>
      </c>
      <c r="R662">
        <v>7.5</v>
      </c>
      <c r="S662">
        <v>4162.72</v>
      </c>
      <c r="T662">
        <v>367.88</v>
      </c>
      <c r="U662">
        <v>8.8400000000000006E-2</v>
      </c>
      <c r="V662">
        <v>86.72</v>
      </c>
      <c r="W662">
        <v>22.9925</v>
      </c>
      <c r="X662" s="83" t="str">
        <f t="shared" si="20"/>
        <v>2116 - CHV DALLAS/FT W</v>
      </c>
      <c r="Y662" s="83">
        <f t="shared" si="21"/>
        <v>16</v>
      </c>
    </row>
    <row r="663" spans="1:25" x14ac:dyDescent="0.25">
      <c r="A663" t="s">
        <v>7</v>
      </c>
      <c r="B663" t="s">
        <v>8651</v>
      </c>
      <c r="C663" t="s">
        <v>8683</v>
      </c>
      <c r="D663" t="s">
        <v>8684</v>
      </c>
      <c r="E663" t="s">
        <v>8685</v>
      </c>
      <c r="F663">
        <v>21161162</v>
      </c>
      <c r="G663" t="s">
        <v>8692</v>
      </c>
      <c r="H663" t="s">
        <v>8693</v>
      </c>
      <c r="I663">
        <v>112237</v>
      </c>
      <c r="J663" t="s">
        <v>7828</v>
      </c>
      <c r="K663" t="s">
        <v>7829</v>
      </c>
      <c r="L663" t="s">
        <v>6</v>
      </c>
      <c r="M663" t="s">
        <v>8665</v>
      </c>
      <c r="N663">
        <v>56.82</v>
      </c>
      <c r="Q663">
        <v>56.82</v>
      </c>
      <c r="S663">
        <v>187.84</v>
      </c>
      <c r="T663">
        <v>3.5</v>
      </c>
      <c r="U663">
        <v>1.8599999999999998E-2</v>
      </c>
      <c r="V663">
        <v>46.96</v>
      </c>
      <c r="W663">
        <v>0.58333333333333337</v>
      </c>
      <c r="X663" s="83" t="str">
        <f t="shared" si="20"/>
        <v>2116 - CHV DALLAS/FT W</v>
      </c>
      <c r="Y663" s="83">
        <f t="shared" si="21"/>
        <v>6</v>
      </c>
    </row>
    <row r="664" spans="1:25" x14ac:dyDescent="0.25">
      <c r="A664" t="s">
        <v>7</v>
      </c>
      <c r="B664" t="s">
        <v>8651</v>
      </c>
      <c r="C664" t="s">
        <v>8683</v>
      </c>
      <c r="D664" t="s">
        <v>8684</v>
      </c>
      <c r="E664" t="s">
        <v>8685</v>
      </c>
      <c r="F664">
        <v>21161162</v>
      </c>
      <c r="G664" t="s">
        <v>8692</v>
      </c>
      <c r="H664" t="s">
        <v>8693</v>
      </c>
      <c r="I664">
        <v>112237</v>
      </c>
      <c r="J664" t="s">
        <v>7828</v>
      </c>
      <c r="K664" t="s">
        <v>7829</v>
      </c>
      <c r="L664" t="s">
        <v>6</v>
      </c>
      <c r="M664" t="s">
        <v>8666</v>
      </c>
      <c r="N664">
        <v>50.54</v>
      </c>
      <c r="Q664">
        <v>25.27</v>
      </c>
      <c r="S664">
        <v>310.58</v>
      </c>
      <c r="T664">
        <v>7.5</v>
      </c>
      <c r="U664">
        <v>2.41E-2</v>
      </c>
      <c r="V664">
        <v>38.82</v>
      </c>
      <c r="W664">
        <v>3.75</v>
      </c>
      <c r="X664" s="83" t="str">
        <f t="shared" si="20"/>
        <v>2116 - CHV DALLAS/FT W</v>
      </c>
      <c r="Y664" s="83">
        <f t="shared" si="21"/>
        <v>2</v>
      </c>
    </row>
    <row r="665" spans="1:25" x14ac:dyDescent="0.25">
      <c r="A665" t="s">
        <v>7</v>
      </c>
      <c r="B665" t="s">
        <v>8651</v>
      </c>
      <c r="C665" t="s">
        <v>8683</v>
      </c>
      <c r="D665" t="s">
        <v>8684</v>
      </c>
      <c r="E665" t="s">
        <v>8685</v>
      </c>
      <c r="F665">
        <v>21161162</v>
      </c>
      <c r="G665" t="s">
        <v>8692</v>
      </c>
      <c r="H665" t="s">
        <v>8693</v>
      </c>
      <c r="I665">
        <v>112237</v>
      </c>
      <c r="J665" t="s">
        <v>7828</v>
      </c>
      <c r="K665" t="s">
        <v>7829</v>
      </c>
      <c r="L665" t="s">
        <v>6</v>
      </c>
      <c r="M665" t="s">
        <v>8690</v>
      </c>
      <c r="N665">
        <v>240.86</v>
      </c>
      <c r="Q665">
        <v>240.86</v>
      </c>
      <c r="S665">
        <v>240.86</v>
      </c>
      <c r="V665">
        <v>240.86</v>
      </c>
      <c r="X665" s="83" t="str">
        <f t="shared" si="20"/>
        <v>2116 - CHV DALLAS/FT W</v>
      </c>
      <c r="Y665" s="83">
        <f t="shared" si="21"/>
        <v>0</v>
      </c>
    </row>
    <row r="666" spans="1:25" x14ac:dyDescent="0.25">
      <c r="A666" t="s">
        <v>7</v>
      </c>
      <c r="B666" t="s">
        <v>8651</v>
      </c>
      <c r="C666" t="s">
        <v>8683</v>
      </c>
      <c r="D666" t="s">
        <v>8684</v>
      </c>
      <c r="E666" t="s">
        <v>8685</v>
      </c>
      <c r="F666">
        <v>21161162</v>
      </c>
      <c r="G666" t="s">
        <v>8692</v>
      </c>
      <c r="H666" t="s">
        <v>8693</v>
      </c>
      <c r="I666">
        <v>112237</v>
      </c>
      <c r="J666" t="s">
        <v>7828</v>
      </c>
      <c r="K666" t="s">
        <v>7829</v>
      </c>
      <c r="L666" t="s">
        <v>6</v>
      </c>
      <c r="M666" t="s">
        <v>8667</v>
      </c>
      <c r="N666">
        <v>1379.32</v>
      </c>
      <c r="O666">
        <v>716.3</v>
      </c>
      <c r="P666">
        <v>0.51929999999999998</v>
      </c>
      <c r="Q666">
        <v>689.66</v>
      </c>
      <c r="R666">
        <v>238.76666666666665</v>
      </c>
      <c r="S666">
        <v>11093.15</v>
      </c>
      <c r="T666">
        <v>8806.98</v>
      </c>
      <c r="U666">
        <v>0.79390000000000005</v>
      </c>
      <c r="V666">
        <v>693.32</v>
      </c>
      <c r="W666">
        <v>550.43624999999997</v>
      </c>
      <c r="X666" s="83" t="str">
        <f t="shared" si="20"/>
        <v>2116 - CHV DALLAS/FT W</v>
      </c>
      <c r="Y666" s="83">
        <f t="shared" si="21"/>
        <v>16</v>
      </c>
    </row>
    <row r="667" spans="1:25" x14ac:dyDescent="0.25">
      <c r="A667" t="s">
        <v>7</v>
      </c>
      <c r="B667" t="s">
        <v>8651</v>
      </c>
      <c r="C667" t="s">
        <v>8683</v>
      </c>
      <c r="D667" t="s">
        <v>8684</v>
      </c>
      <c r="E667" t="s">
        <v>8685</v>
      </c>
      <c r="F667">
        <v>21161162</v>
      </c>
      <c r="G667" t="s">
        <v>8692</v>
      </c>
      <c r="H667" t="s">
        <v>8693</v>
      </c>
      <c r="I667">
        <v>112237</v>
      </c>
      <c r="J667" t="s">
        <v>7828</v>
      </c>
      <c r="K667" t="s">
        <v>7829</v>
      </c>
      <c r="L667" t="s">
        <v>6</v>
      </c>
      <c r="M667" t="s">
        <v>8668</v>
      </c>
      <c r="N667">
        <v>533.34</v>
      </c>
      <c r="O667">
        <v>697.5</v>
      </c>
      <c r="P667">
        <v>1.3078000000000001</v>
      </c>
      <c r="Q667">
        <v>177.78</v>
      </c>
      <c r="R667">
        <v>232.5</v>
      </c>
      <c r="S667">
        <v>4714.72</v>
      </c>
      <c r="T667">
        <v>4337.8900000000003</v>
      </c>
      <c r="U667">
        <v>0.92010000000000003</v>
      </c>
      <c r="V667">
        <v>162.58000000000001</v>
      </c>
      <c r="W667">
        <v>197.17681818181819</v>
      </c>
      <c r="X667" s="83" t="str">
        <f t="shared" si="20"/>
        <v>2116 - CHV DALLAS/FT W</v>
      </c>
      <c r="Y667" s="83">
        <f t="shared" si="21"/>
        <v>22</v>
      </c>
    </row>
    <row r="668" spans="1:25" x14ac:dyDescent="0.25">
      <c r="A668" t="s">
        <v>7</v>
      </c>
      <c r="B668" t="s">
        <v>8651</v>
      </c>
      <c r="C668" t="s">
        <v>8683</v>
      </c>
      <c r="D668" t="s">
        <v>8684</v>
      </c>
      <c r="E668" t="s">
        <v>8685</v>
      </c>
      <c r="F668">
        <v>21161162</v>
      </c>
      <c r="G668" t="s">
        <v>8692</v>
      </c>
      <c r="H668" t="s">
        <v>8693</v>
      </c>
      <c r="I668">
        <v>112237</v>
      </c>
      <c r="J668" t="s">
        <v>7828</v>
      </c>
      <c r="K668" t="s">
        <v>7829</v>
      </c>
      <c r="L668" t="s">
        <v>6</v>
      </c>
      <c r="M668" t="s">
        <v>8670</v>
      </c>
      <c r="N668">
        <v>5647.04</v>
      </c>
      <c r="O668">
        <v>1021.9</v>
      </c>
      <c r="P668">
        <v>0.18099999999999999</v>
      </c>
      <c r="Q668">
        <v>705.88</v>
      </c>
      <c r="R668">
        <v>145.98571428571429</v>
      </c>
      <c r="S668">
        <v>42573.21</v>
      </c>
      <c r="T668">
        <v>16731.86</v>
      </c>
      <c r="U668">
        <v>0.39300000000000002</v>
      </c>
      <c r="V668">
        <v>675.77</v>
      </c>
      <c r="W668">
        <v>341.46653061224492</v>
      </c>
      <c r="X668" s="83" t="str">
        <f t="shared" si="20"/>
        <v>2116 - CHV DALLAS/FT W</v>
      </c>
      <c r="Y668" s="83">
        <f t="shared" si="21"/>
        <v>49</v>
      </c>
    </row>
    <row r="669" spans="1:25" x14ac:dyDescent="0.25">
      <c r="A669" t="s">
        <v>7</v>
      </c>
      <c r="B669" t="s">
        <v>8651</v>
      </c>
      <c r="C669" t="s">
        <v>8683</v>
      </c>
      <c r="D669" t="s">
        <v>8684</v>
      </c>
      <c r="E669" t="s">
        <v>8685</v>
      </c>
      <c r="F669">
        <v>21161162</v>
      </c>
      <c r="G669" t="s">
        <v>8692</v>
      </c>
      <c r="H669" t="s">
        <v>8693</v>
      </c>
      <c r="I669">
        <v>112237</v>
      </c>
      <c r="J669" t="s">
        <v>7828</v>
      </c>
      <c r="K669" t="s">
        <v>7829</v>
      </c>
      <c r="L669" t="s">
        <v>6</v>
      </c>
      <c r="M669" t="s">
        <v>8671</v>
      </c>
      <c r="N669">
        <v>8414.7000000000007</v>
      </c>
      <c r="O669">
        <v>126.62</v>
      </c>
      <c r="P669">
        <v>1.4999999999999999E-2</v>
      </c>
      <c r="Q669">
        <v>560.98</v>
      </c>
      <c r="R669">
        <v>12.662000000000001</v>
      </c>
      <c r="S669">
        <v>70966.210000000006</v>
      </c>
      <c r="T669">
        <v>21369.29</v>
      </c>
      <c r="U669">
        <v>0.30109999999999998</v>
      </c>
      <c r="V669">
        <v>541.73</v>
      </c>
      <c r="W669">
        <v>296.79569444444445</v>
      </c>
      <c r="X669" s="83" t="str">
        <f t="shared" si="20"/>
        <v>2116 - CHV DALLAS/FT W</v>
      </c>
      <c r="Y669" s="83">
        <f t="shared" si="21"/>
        <v>72</v>
      </c>
    </row>
    <row r="670" spans="1:25" x14ac:dyDescent="0.25">
      <c r="A670" t="s">
        <v>7</v>
      </c>
      <c r="B670" t="s">
        <v>8651</v>
      </c>
      <c r="C670" t="s">
        <v>8683</v>
      </c>
      <c r="D670" t="s">
        <v>8684</v>
      </c>
      <c r="E670" t="s">
        <v>8685</v>
      </c>
      <c r="F670">
        <v>21161162</v>
      </c>
      <c r="G670" t="s">
        <v>8692</v>
      </c>
      <c r="H670" t="s">
        <v>8693</v>
      </c>
      <c r="I670">
        <v>112237</v>
      </c>
      <c r="J670" t="s">
        <v>7828</v>
      </c>
      <c r="K670" t="s">
        <v>7829</v>
      </c>
      <c r="L670" t="s">
        <v>6</v>
      </c>
      <c r="M670" t="s">
        <v>8672</v>
      </c>
      <c r="N670">
        <v>1359.99</v>
      </c>
      <c r="O670">
        <v>233.97</v>
      </c>
      <c r="P670">
        <v>0.17199999999999999</v>
      </c>
      <c r="Q670">
        <v>453.33</v>
      </c>
      <c r="S670">
        <v>7263.93</v>
      </c>
      <c r="T670">
        <v>6169.87</v>
      </c>
      <c r="U670">
        <v>0.84940000000000004</v>
      </c>
      <c r="V670">
        <v>427.29</v>
      </c>
      <c r="W670">
        <v>411.32466666666664</v>
      </c>
      <c r="X670" s="83" t="str">
        <f t="shared" si="20"/>
        <v>2116 - CHV DALLAS/FT W</v>
      </c>
      <c r="Y670" s="83">
        <f t="shared" si="21"/>
        <v>15</v>
      </c>
    </row>
    <row r="671" spans="1:25" x14ac:dyDescent="0.25">
      <c r="A671" t="s">
        <v>7</v>
      </c>
      <c r="B671" t="s">
        <v>8651</v>
      </c>
      <c r="C671" t="s">
        <v>8683</v>
      </c>
      <c r="D671" t="s">
        <v>8684</v>
      </c>
      <c r="E671" t="s">
        <v>8685</v>
      </c>
      <c r="F671">
        <v>21161162</v>
      </c>
      <c r="G671" t="s">
        <v>8692</v>
      </c>
      <c r="H671" t="s">
        <v>8693</v>
      </c>
      <c r="I671">
        <v>112237</v>
      </c>
      <c r="J671" t="s">
        <v>7828</v>
      </c>
      <c r="K671" t="s">
        <v>7829</v>
      </c>
      <c r="L671" t="s">
        <v>6</v>
      </c>
      <c r="M671" t="s">
        <v>8673</v>
      </c>
      <c r="N671">
        <v>1693.32</v>
      </c>
      <c r="O671">
        <v>99.64</v>
      </c>
      <c r="P671">
        <v>5.8799999999999998E-2</v>
      </c>
      <c r="Q671">
        <v>423.33</v>
      </c>
      <c r="R671">
        <v>33.213333333333331</v>
      </c>
      <c r="S671">
        <v>12085.32</v>
      </c>
      <c r="T671">
        <v>3261.01</v>
      </c>
      <c r="U671">
        <v>0.26979999999999998</v>
      </c>
      <c r="V671">
        <v>389.85</v>
      </c>
      <c r="W671">
        <v>171.63210526315791</v>
      </c>
      <c r="X671" s="83" t="str">
        <f t="shared" si="20"/>
        <v>2116 - CHV DALLAS/FT W</v>
      </c>
      <c r="Y671" s="83">
        <f t="shared" si="21"/>
        <v>19</v>
      </c>
    </row>
    <row r="672" spans="1:25" x14ac:dyDescent="0.25">
      <c r="A672" t="s">
        <v>7</v>
      </c>
      <c r="B672" t="s">
        <v>8651</v>
      </c>
      <c r="C672" t="s">
        <v>8683</v>
      </c>
      <c r="D672" t="s">
        <v>8684</v>
      </c>
      <c r="E672" t="s">
        <v>8685</v>
      </c>
      <c r="F672">
        <v>21161162</v>
      </c>
      <c r="G672" t="s">
        <v>8692</v>
      </c>
      <c r="H672" t="s">
        <v>8693</v>
      </c>
      <c r="I672">
        <v>112237</v>
      </c>
      <c r="J672" t="s">
        <v>7828</v>
      </c>
      <c r="K672" t="s">
        <v>7829</v>
      </c>
      <c r="L672" t="s">
        <v>6</v>
      </c>
      <c r="M672" t="s">
        <v>8674</v>
      </c>
      <c r="N672">
        <v>643.67999999999995</v>
      </c>
      <c r="O672">
        <v>832.5</v>
      </c>
      <c r="P672">
        <v>1.2932999999999999</v>
      </c>
      <c r="Q672">
        <v>321.83999999999997</v>
      </c>
      <c r="R672">
        <v>832.5</v>
      </c>
      <c r="S672">
        <v>3793.54</v>
      </c>
      <c r="T672">
        <v>2344.7600000000002</v>
      </c>
      <c r="U672">
        <v>0.61809999999999998</v>
      </c>
      <c r="V672">
        <v>237.1</v>
      </c>
      <c r="W672">
        <v>260.5288888888889</v>
      </c>
      <c r="X672" s="83" t="str">
        <f t="shared" si="20"/>
        <v>2116 - CHV DALLAS/FT W</v>
      </c>
      <c r="Y672" s="83">
        <f t="shared" si="21"/>
        <v>9</v>
      </c>
    </row>
    <row r="673" spans="1:25" x14ac:dyDescent="0.25">
      <c r="A673" t="s">
        <v>7</v>
      </c>
      <c r="B673" t="s">
        <v>8651</v>
      </c>
      <c r="C673" t="s">
        <v>8683</v>
      </c>
      <c r="D673" t="s">
        <v>8684</v>
      </c>
      <c r="E673" t="s">
        <v>8685</v>
      </c>
      <c r="F673">
        <v>21161162</v>
      </c>
      <c r="G673" t="s">
        <v>8692</v>
      </c>
      <c r="H673" t="s">
        <v>8693</v>
      </c>
      <c r="I673">
        <v>112237</v>
      </c>
      <c r="J673" t="s">
        <v>7828</v>
      </c>
      <c r="K673" t="s">
        <v>7829</v>
      </c>
      <c r="L673" t="s">
        <v>6</v>
      </c>
      <c r="M673" t="s">
        <v>8675</v>
      </c>
      <c r="N673">
        <v>73.12</v>
      </c>
      <c r="Q673">
        <v>73.12</v>
      </c>
      <c r="S673">
        <v>1134.51</v>
      </c>
      <c r="V673">
        <v>87.27</v>
      </c>
      <c r="X673" s="83" t="str">
        <f t="shared" si="20"/>
        <v>2116 - CHV DALLAS/FT W</v>
      </c>
      <c r="Y673" s="83">
        <f t="shared" si="21"/>
        <v>0</v>
      </c>
    </row>
    <row r="674" spans="1:25" x14ac:dyDescent="0.25">
      <c r="A674" t="s">
        <v>7</v>
      </c>
      <c r="B674" t="s">
        <v>8651</v>
      </c>
      <c r="C674" t="s">
        <v>8683</v>
      </c>
      <c r="D674" t="s">
        <v>8684</v>
      </c>
      <c r="E674" t="s">
        <v>8685</v>
      </c>
      <c r="F674">
        <v>21161162</v>
      </c>
      <c r="G674" t="s">
        <v>8692</v>
      </c>
      <c r="H674" t="s">
        <v>8693</v>
      </c>
      <c r="I674">
        <v>112265</v>
      </c>
      <c r="J674" t="s">
        <v>30</v>
      </c>
      <c r="K674" t="s">
        <v>32</v>
      </c>
      <c r="L674" t="s">
        <v>6</v>
      </c>
      <c r="M674" t="s">
        <v>8657</v>
      </c>
      <c r="N674">
        <v>0</v>
      </c>
      <c r="S674">
        <v>229.89</v>
      </c>
      <c r="T674">
        <v>480.48</v>
      </c>
      <c r="U674">
        <v>2.09</v>
      </c>
      <c r="V674">
        <v>229.89</v>
      </c>
      <c r="W674">
        <v>120.12</v>
      </c>
      <c r="X674" s="83" t="str">
        <f t="shared" si="20"/>
        <v>2116 - CHV DALLAS/FT W</v>
      </c>
      <c r="Y674" s="83">
        <f t="shared" si="21"/>
        <v>4</v>
      </c>
    </row>
    <row r="675" spans="1:25" x14ac:dyDescent="0.25">
      <c r="A675" t="s">
        <v>7</v>
      </c>
      <c r="B675" t="s">
        <v>8651</v>
      </c>
      <c r="C675" t="s">
        <v>8683</v>
      </c>
      <c r="D675" t="s">
        <v>8684</v>
      </c>
      <c r="E675" t="s">
        <v>8685</v>
      </c>
      <c r="F675">
        <v>21161162</v>
      </c>
      <c r="G675" t="s">
        <v>8692</v>
      </c>
      <c r="H675" t="s">
        <v>8693</v>
      </c>
      <c r="I675">
        <v>112265</v>
      </c>
      <c r="J675" t="s">
        <v>30</v>
      </c>
      <c r="K675" t="s">
        <v>32</v>
      </c>
      <c r="L675" t="s">
        <v>6</v>
      </c>
      <c r="M675" t="s">
        <v>8658</v>
      </c>
      <c r="N675">
        <v>384.62</v>
      </c>
      <c r="O675">
        <v>206.25</v>
      </c>
      <c r="P675">
        <v>0.53620000000000001</v>
      </c>
      <c r="Q675">
        <v>384.62</v>
      </c>
      <c r="R675">
        <v>206.25</v>
      </c>
      <c r="S675">
        <v>2038.15</v>
      </c>
      <c r="T675">
        <v>528</v>
      </c>
      <c r="U675">
        <v>0.2591</v>
      </c>
      <c r="V675">
        <v>339.69</v>
      </c>
      <c r="W675">
        <v>264</v>
      </c>
      <c r="X675" s="83" t="str">
        <f t="shared" si="20"/>
        <v>2116 - CHV DALLAS/FT W</v>
      </c>
      <c r="Y675" s="83">
        <f t="shared" si="21"/>
        <v>2</v>
      </c>
    </row>
    <row r="676" spans="1:25" x14ac:dyDescent="0.25">
      <c r="A676" t="s">
        <v>7</v>
      </c>
      <c r="B676" t="s">
        <v>8651</v>
      </c>
      <c r="C676" t="s">
        <v>8683</v>
      </c>
      <c r="D676" t="s">
        <v>8684</v>
      </c>
      <c r="E676" t="s">
        <v>8685</v>
      </c>
      <c r="F676">
        <v>21161162</v>
      </c>
      <c r="G676" t="s">
        <v>8692</v>
      </c>
      <c r="H676" t="s">
        <v>8693</v>
      </c>
      <c r="I676">
        <v>112265</v>
      </c>
      <c r="J676" t="s">
        <v>30</v>
      </c>
      <c r="K676" t="s">
        <v>32</v>
      </c>
      <c r="L676" t="s">
        <v>6</v>
      </c>
      <c r="M676" t="s">
        <v>8659</v>
      </c>
      <c r="N676">
        <v>465.12</v>
      </c>
      <c r="Q676">
        <v>465.12</v>
      </c>
      <c r="S676">
        <v>1957.32</v>
      </c>
      <c r="V676">
        <v>391.46</v>
      </c>
      <c r="X676" s="83" t="str">
        <f t="shared" si="20"/>
        <v>2116 - CHV DALLAS/FT W</v>
      </c>
      <c r="Y676" s="83">
        <f t="shared" si="21"/>
        <v>0</v>
      </c>
    </row>
    <row r="677" spans="1:25" x14ac:dyDescent="0.25">
      <c r="A677" t="s">
        <v>7</v>
      </c>
      <c r="B677" t="s">
        <v>8651</v>
      </c>
      <c r="C677" t="s">
        <v>8683</v>
      </c>
      <c r="D677" t="s">
        <v>8684</v>
      </c>
      <c r="E677" t="s">
        <v>8685</v>
      </c>
      <c r="F677">
        <v>21161162</v>
      </c>
      <c r="G677" t="s">
        <v>8692</v>
      </c>
      <c r="H677" t="s">
        <v>8693</v>
      </c>
      <c r="I677">
        <v>112265</v>
      </c>
      <c r="J677" t="s">
        <v>30</v>
      </c>
      <c r="K677" t="s">
        <v>32</v>
      </c>
      <c r="L677" t="s">
        <v>6</v>
      </c>
      <c r="M677" t="s">
        <v>8660</v>
      </c>
      <c r="N677">
        <v>0</v>
      </c>
      <c r="S677">
        <v>321.02999999999997</v>
      </c>
      <c r="T677">
        <v>75.959999999999994</v>
      </c>
      <c r="U677">
        <v>0.2366</v>
      </c>
      <c r="V677">
        <v>24.69</v>
      </c>
      <c r="W677">
        <v>18.989999999999998</v>
      </c>
      <c r="X677" s="83" t="str">
        <f t="shared" si="20"/>
        <v>2116 - CHV DALLAS/FT W</v>
      </c>
      <c r="Y677" s="83">
        <f t="shared" si="21"/>
        <v>4</v>
      </c>
    </row>
    <row r="678" spans="1:25" x14ac:dyDescent="0.25">
      <c r="A678" t="s">
        <v>7</v>
      </c>
      <c r="B678" t="s">
        <v>8651</v>
      </c>
      <c r="C678" t="s">
        <v>8683</v>
      </c>
      <c r="D678" t="s">
        <v>8684</v>
      </c>
      <c r="E678" t="s">
        <v>8685</v>
      </c>
      <c r="F678">
        <v>21161162</v>
      </c>
      <c r="G678" t="s">
        <v>8692</v>
      </c>
      <c r="H678" t="s">
        <v>8693</v>
      </c>
      <c r="I678">
        <v>112265</v>
      </c>
      <c r="J678" t="s">
        <v>30</v>
      </c>
      <c r="K678" t="s">
        <v>32</v>
      </c>
      <c r="L678" t="s">
        <v>6</v>
      </c>
      <c r="M678" t="s">
        <v>8661</v>
      </c>
      <c r="N678">
        <v>75</v>
      </c>
      <c r="Q678">
        <v>25</v>
      </c>
      <c r="S678">
        <v>203.65</v>
      </c>
      <c r="V678">
        <v>25.46</v>
      </c>
      <c r="X678" s="83" t="str">
        <f t="shared" si="20"/>
        <v>2116 - CHV DALLAS/FT W</v>
      </c>
      <c r="Y678" s="83">
        <f t="shared" si="21"/>
        <v>0</v>
      </c>
    </row>
    <row r="679" spans="1:25" x14ac:dyDescent="0.25">
      <c r="A679" t="s">
        <v>7</v>
      </c>
      <c r="B679" t="s">
        <v>8651</v>
      </c>
      <c r="C679" t="s">
        <v>8683</v>
      </c>
      <c r="D679" t="s">
        <v>8684</v>
      </c>
      <c r="E679" t="s">
        <v>8685</v>
      </c>
      <c r="F679">
        <v>21161162</v>
      </c>
      <c r="G679" t="s">
        <v>8692</v>
      </c>
      <c r="H679" t="s">
        <v>8693</v>
      </c>
      <c r="I679">
        <v>112265</v>
      </c>
      <c r="J679" t="s">
        <v>30</v>
      </c>
      <c r="K679" t="s">
        <v>32</v>
      </c>
      <c r="L679" t="s">
        <v>6</v>
      </c>
      <c r="M679" t="s">
        <v>8662</v>
      </c>
      <c r="N679">
        <v>0</v>
      </c>
      <c r="S679">
        <v>887.63</v>
      </c>
      <c r="T679">
        <v>8.48</v>
      </c>
      <c r="U679">
        <v>9.5999999999999992E-3</v>
      </c>
      <c r="V679">
        <v>147.94</v>
      </c>
      <c r="W679">
        <v>1.4133333333333333</v>
      </c>
      <c r="X679" s="83" t="str">
        <f t="shared" si="20"/>
        <v>2116 - CHV DALLAS/FT W</v>
      </c>
      <c r="Y679" s="83">
        <f t="shared" si="21"/>
        <v>6</v>
      </c>
    </row>
    <row r="680" spans="1:25" x14ac:dyDescent="0.25">
      <c r="A680" t="s">
        <v>7</v>
      </c>
      <c r="B680" t="s">
        <v>8651</v>
      </c>
      <c r="C680" t="s">
        <v>8683</v>
      </c>
      <c r="D680" t="s">
        <v>8684</v>
      </c>
      <c r="E680" t="s">
        <v>8685</v>
      </c>
      <c r="F680">
        <v>21161162</v>
      </c>
      <c r="G680" t="s">
        <v>8692</v>
      </c>
      <c r="H680" t="s">
        <v>8693</v>
      </c>
      <c r="I680">
        <v>112265</v>
      </c>
      <c r="J680" t="s">
        <v>30</v>
      </c>
      <c r="K680" t="s">
        <v>32</v>
      </c>
      <c r="L680" t="s">
        <v>6</v>
      </c>
      <c r="M680" t="s">
        <v>8663</v>
      </c>
      <c r="S680">
        <v>57.47</v>
      </c>
      <c r="T680">
        <v>106.46</v>
      </c>
      <c r="U680">
        <v>1.8524</v>
      </c>
      <c r="V680">
        <v>28.74</v>
      </c>
      <c r="W680">
        <v>53.23</v>
      </c>
      <c r="X680" s="83" t="str">
        <f t="shared" si="20"/>
        <v>2116 - CHV DALLAS/FT W</v>
      </c>
      <c r="Y680" s="83">
        <f t="shared" si="21"/>
        <v>2</v>
      </c>
    </row>
    <row r="681" spans="1:25" x14ac:dyDescent="0.25">
      <c r="A681" t="s">
        <v>7</v>
      </c>
      <c r="B681" t="s">
        <v>8651</v>
      </c>
      <c r="C681" t="s">
        <v>8683</v>
      </c>
      <c r="D681" t="s">
        <v>8684</v>
      </c>
      <c r="E681" t="s">
        <v>8685</v>
      </c>
      <c r="F681">
        <v>21161162</v>
      </c>
      <c r="G681" t="s">
        <v>8692</v>
      </c>
      <c r="H681" t="s">
        <v>8693</v>
      </c>
      <c r="I681">
        <v>112265</v>
      </c>
      <c r="J681" t="s">
        <v>30</v>
      </c>
      <c r="K681" t="s">
        <v>32</v>
      </c>
      <c r="L681" t="s">
        <v>6</v>
      </c>
      <c r="M681" t="s">
        <v>8664</v>
      </c>
      <c r="N681">
        <v>86.96</v>
      </c>
      <c r="O681">
        <v>97.5</v>
      </c>
      <c r="P681">
        <v>1.1212</v>
      </c>
      <c r="Q681">
        <v>86.96</v>
      </c>
      <c r="S681">
        <v>1171.32</v>
      </c>
      <c r="T681">
        <v>1061.25</v>
      </c>
      <c r="U681">
        <v>0.90600000000000003</v>
      </c>
      <c r="V681">
        <v>83.67</v>
      </c>
      <c r="W681">
        <v>265.3125</v>
      </c>
      <c r="X681" s="83" t="str">
        <f t="shared" si="20"/>
        <v>2116 - CHV DALLAS/FT W</v>
      </c>
      <c r="Y681" s="83">
        <f t="shared" si="21"/>
        <v>4</v>
      </c>
    </row>
    <row r="682" spans="1:25" x14ac:dyDescent="0.25">
      <c r="A682" t="s">
        <v>7</v>
      </c>
      <c r="B682" t="s">
        <v>8651</v>
      </c>
      <c r="C682" t="s">
        <v>8683</v>
      </c>
      <c r="D682" t="s">
        <v>8684</v>
      </c>
      <c r="E682" t="s">
        <v>8685</v>
      </c>
      <c r="F682">
        <v>21161162</v>
      </c>
      <c r="G682" t="s">
        <v>8692</v>
      </c>
      <c r="H682" t="s">
        <v>8693</v>
      </c>
      <c r="I682">
        <v>112265</v>
      </c>
      <c r="J682" t="s">
        <v>30</v>
      </c>
      <c r="K682" t="s">
        <v>32</v>
      </c>
      <c r="L682" t="s">
        <v>6</v>
      </c>
      <c r="M682" t="s">
        <v>8665</v>
      </c>
      <c r="N682">
        <v>56.82</v>
      </c>
      <c r="Q682">
        <v>56.82</v>
      </c>
      <c r="S682">
        <v>299.83</v>
      </c>
      <c r="T682">
        <v>97.5</v>
      </c>
      <c r="U682">
        <v>0.32519999999999999</v>
      </c>
      <c r="V682">
        <v>49.97</v>
      </c>
      <c r="W682">
        <v>13.928571428571429</v>
      </c>
      <c r="X682" s="83" t="str">
        <f t="shared" si="20"/>
        <v>2116 - CHV DALLAS/FT W</v>
      </c>
      <c r="Y682" s="83">
        <f t="shared" si="21"/>
        <v>7</v>
      </c>
    </row>
    <row r="683" spans="1:25" x14ac:dyDescent="0.25">
      <c r="A683" t="s">
        <v>7</v>
      </c>
      <c r="B683" t="s">
        <v>8651</v>
      </c>
      <c r="C683" t="s">
        <v>8683</v>
      </c>
      <c r="D683" t="s">
        <v>8684</v>
      </c>
      <c r="E683" t="s">
        <v>8685</v>
      </c>
      <c r="F683">
        <v>21161162</v>
      </c>
      <c r="G683" t="s">
        <v>8692</v>
      </c>
      <c r="H683" t="s">
        <v>8693</v>
      </c>
      <c r="I683">
        <v>112265</v>
      </c>
      <c r="J683" t="s">
        <v>30</v>
      </c>
      <c r="K683" t="s">
        <v>32</v>
      </c>
      <c r="L683" t="s">
        <v>6</v>
      </c>
      <c r="M683" t="s">
        <v>8666</v>
      </c>
      <c r="N683">
        <v>25.27</v>
      </c>
      <c r="Q683">
        <v>25.27</v>
      </c>
      <c r="S683">
        <v>25.27</v>
      </c>
      <c r="V683">
        <v>25.27</v>
      </c>
      <c r="X683" s="83" t="str">
        <f t="shared" si="20"/>
        <v>2116 - CHV DALLAS/FT W</v>
      </c>
      <c r="Y683" s="83">
        <f t="shared" si="21"/>
        <v>0</v>
      </c>
    </row>
    <row r="684" spans="1:25" x14ac:dyDescent="0.25">
      <c r="A684" t="s">
        <v>7</v>
      </c>
      <c r="B684" t="s">
        <v>8651</v>
      </c>
      <c r="C684" t="s">
        <v>8683</v>
      </c>
      <c r="D684" t="s">
        <v>8684</v>
      </c>
      <c r="E684" t="s">
        <v>8685</v>
      </c>
      <c r="F684">
        <v>21161162</v>
      </c>
      <c r="G684" t="s">
        <v>8692</v>
      </c>
      <c r="H684" t="s">
        <v>8693</v>
      </c>
      <c r="I684">
        <v>112265</v>
      </c>
      <c r="J684" t="s">
        <v>30</v>
      </c>
      <c r="K684" t="s">
        <v>32</v>
      </c>
      <c r="L684" t="s">
        <v>6</v>
      </c>
      <c r="M684" t="s">
        <v>8667</v>
      </c>
      <c r="N684">
        <v>689.66</v>
      </c>
      <c r="Q684">
        <v>689.66</v>
      </c>
      <c r="S684">
        <v>1834.11</v>
      </c>
      <c r="T684">
        <v>2923.5</v>
      </c>
      <c r="U684">
        <v>1.5940000000000001</v>
      </c>
      <c r="V684">
        <v>611.37</v>
      </c>
      <c r="W684">
        <v>2923.5</v>
      </c>
      <c r="X684" s="83" t="str">
        <f t="shared" si="20"/>
        <v>2116 - CHV DALLAS/FT W</v>
      </c>
      <c r="Y684" s="83">
        <f t="shared" si="21"/>
        <v>1</v>
      </c>
    </row>
    <row r="685" spans="1:25" x14ac:dyDescent="0.25">
      <c r="A685" t="s">
        <v>7</v>
      </c>
      <c r="B685" t="s">
        <v>8651</v>
      </c>
      <c r="C685" t="s">
        <v>8683</v>
      </c>
      <c r="D685" t="s">
        <v>8684</v>
      </c>
      <c r="E685" t="s">
        <v>8685</v>
      </c>
      <c r="F685">
        <v>21161162</v>
      </c>
      <c r="G685" t="s">
        <v>8692</v>
      </c>
      <c r="H685" t="s">
        <v>8693</v>
      </c>
      <c r="I685">
        <v>112265</v>
      </c>
      <c r="J685" t="s">
        <v>30</v>
      </c>
      <c r="K685" t="s">
        <v>32</v>
      </c>
      <c r="L685" t="s">
        <v>6</v>
      </c>
      <c r="M685" t="s">
        <v>8668</v>
      </c>
      <c r="N685">
        <v>533.34</v>
      </c>
      <c r="Q685">
        <v>177.78</v>
      </c>
      <c r="S685">
        <v>2788.68</v>
      </c>
      <c r="T685">
        <v>1438.59</v>
      </c>
      <c r="U685">
        <v>0.51590000000000003</v>
      </c>
      <c r="V685">
        <v>164.04</v>
      </c>
      <c r="W685">
        <v>89.911874999999995</v>
      </c>
      <c r="X685" s="83" t="str">
        <f t="shared" si="20"/>
        <v>2116 - CHV DALLAS/FT W</v>
      </c>
      <c r="Y685" s="83">
        <f t="shared" si="21"/>
        <v>16</v>
      </c>
    </row>
    <row r="686" spans="1:25" x14ac:dyDescent="0.25">
      <c r="A686" t="s">
        <v>7</v>
      </c>
      <c r="B686" t="s">
        <v>8651</v>
      </c>
      <c r="C686" t="s">
        <v>8683</v>
      </c>
      <c r="D686" t="s">
        <v>8684</v>
      </c>
      <c r="E686" t="s">
        <v>8685</v>
      </c>
      <c r="F686">
        <v>21161162</v>
      </c>
      <c r="G686" t="s">
        <v>8692</v>
      </c>
      <c r="H686" t="s">
        <v>8693</v>
      </c>
      <c r="I686">
        <v>112265</v>
      </c>
      <c r="J686" t="s">
        <v>30</v>
      </c>
      <c r="K686" t="s">
        <v>32</v>
      </c>
      <c r="L686" t="s">
        <v>6</v>
      </c>
      <c r="M686" t="s">
        <v>8669</v>
      </c>
      <c r="N686">
        <v>0</v>
      </c>
      <c r="S686">
        <v>824.64</v>
      </c>
      <c r="T686">
        <v>351.98</v>
      </c>
      <c r="U686">
        <v>0.42680000000000001</v>
      </c>
      <c r="V686">
        <v>91.63</v>
      </c>
      <c r="W686">
        <v>58.663333333333334</v>
      </c>
      <c r="X686" s="83" t="str">
        <f t="shared" si="20"/>
        <v>2116 - CHV DALLAS/FT W</v>
      </c>
      <c r="Y686" s="83">
        <f t="shared" si="21"/>
        <v>6</v>
      </c>
    </row>
    <row r="687" spans="1:25" x14ac:dyDescent="0.25">
      <c r="A687" t="s">
        <v>7</v>
      </c>
      <c r="B687" t="s">
        <v>8651</v>
      </c>
      <c r="C687" t="s">
        <v>8683</v>
      </c>
      <c r="D687" t="s">
        <v>8684</v>
      </c>
      <c r="E687" t="s">
        <v>8685</v>
      </c>
      <c r="F687">
        <v>21161162</v>
      </c>
      <c r="G687" t="s">
        <v>8692</v>
      </c>
      <c r="H687" t="s">
        <v>8693</v>
      </c>
      <c r="I687">
        <v>112265</v>
      </c>
      <c r="J687" t="s">
        <v>30</v>
      </c>
      <c r="K687" t="s">
        <v>32</v>
      </c>
      <c r="L687" t="s">
        <v>6</v>
      </c>
      <c r="M687" t="s">
        <v>8670</v>
      </c>
      <c r="N687">
        <v>3529.4</v>
      </c>
      <c r="O687">
        <v>2826.75</v>
      </c>
      <c r="P687">
        <v>0.80089999999999995</v>
      </c>
      <c r="Q687">
        <v>705.88</v>
      </c>
      <c r="R687">
        <v>403.82142857142856</v>
      </c>
      <c r="S687">
        <v>28577.1</v>
      </c>
      <c r="T687">
        <v>45084.12</v>
      </c>
      <c r="U687">
        <v>1.5775999999999999</v>
      </c>
      <c r="V687">
        <v>680.41</v>
      </c>
      <c r="W687">
        <v>1001.8693333333334</v>
      </c>
      <c r="X687" s="83" t="str">
        <f t="shared" si="20"/>
        <v>2116 - CHV DALLAS/FT W</v>
      </c>
      <c r="Y687" s="83">
        <f t="shared" si="21"/>
        <v>45</v>
      </c>
    </row>
    <row r="688" spans="1:25" x14ac:dyDescent="0.25">
      <c r="A688" t="s">
        <v>7</v>
      </c>
      <c r="B688" t="s">
        <v>8651</v>
      </c>
      <c r="C688" t="s">
        <v>8683</v>
      </c>
      <c r="D688" t="s">
        <v>8684</v>
      </c>
      <c r="E688" t="s">
        <v>8685</v>
      </c>
      <c r="F688">
        <v>21161162</v>
      </c>
      <c r="G688" t="s">
        <v>8692</v>
      </c>
      <c r="H688" t="s">
        <v>8693</v>
      </c>
      <c r="I688">
        <v>112265</v>
      </c>
      <c r="J688" t="s">
        <v>30</v>
      </c>
      <c r="K688" t="s">
        <v>32</v>
      </c>
      <c r="L688" t="s">
        <v>6</v>
      </c>
      <c r="M688" t="s">
        <v>8671</v>
      </c>
      <c r="N688">
        <v>4487.84</v>
      </c>
      <c r="O688">
        <v>1548.96</v>
      </c>
      <c r="P688">
        <v>0.34510000000000002</v>
      </c>
      <c r="Q688">
        <v>560.98</v>
      </c>
      <c r="R688">
        <v>774.48</v>
      </c>
      <c r="S688">
        <v>33223.51</v>
      </c>
      <c r="T688">
        <v>34324.79</v>
      </c>
      <c r="U688">
        <v>1.0330999999999999</v>
      </c>
      <c r="V688">
        <v>544.65</v>
      </c>
      <c r="W688">
        <v>780.10886363636371</v>
      </c>
      <c r="X688" s="83" t="str">
        <f t="shared" si="20"/>
        <v>2116 - CHV DALLAS/FT W</v>
      </c>
      <c r="Y688" s="83">
        <f t="shared" si="21"/>
        <v>44</v>
      </c>
    </row>
    <row r="689" spans="1:25" x14ac:dyDescent="0.25">
      <c r="A689" t="s">
        <v>7</v>
      </c>
      <c r="B689" t="s">
        <v>8651</v>
      </c>
      <c r="C689" t="s">
        <v>8683</v>
      </c>
      <c r="D689" t="s">
        <v>8684</v>
      </c>
      <c r="E689" t="s">
        <v>8685</v>
      </c>
      <c r="F689">
        <v>21161162</v>
      </c>
      <c r="G689" t="s">
        <v>8692</v>
      </c>
      <c r="H689" t="s">
        <v>8693</v>
      </c>
      <c r="I689">
        <v>112265</v>
      </c>
      <c r="J689" t="s">
        <v>30</v>
      </c>
      <c r="K689" t="s">
        <v>32</v>
      </c>
      <c r="L689" t="s">
        <v>6</v>
      </c>
      <c r="M689" t="s">
        <v>8672</v>
      </c>
      <c r="N689">
        <v>453.33</v>
      </c>
      <c r="O689">
        <v>2207.9699999999998</v>
      </c>
      <c r="P689">
        <v>4.8705999999999996</v>
      </c>
      <c r="Q689">
        <v>453.33</v>
      </c>
      <c r="R689">
        <v>2207.9699999999998</v>
      </c>
      <c r="S689">
        <v>2134.58</v>
      </c>
      <c r="T689">
        <v>3111.71</v>
      </c>
      <c r="U689">
        <v>1.4578</v>
      </c>
      <c r="V689">
        <v>426.92</v>
      </c>
      <c r="W689">
        <v>518.61833333333334</v>
      </c>
      <c r="X689" s="83" t="str">
        <f t="shared" si="20"/>
        <v>2116 - CHV DALLAS/FT W</v>
      </c>
      <c r="Y689" s="83">
        <f t="shared" si="21"/>
        <v>6</v>
      </c>
    </row>
    <row r="690" spans="1:25" x14ac:dyDescent="0.25">
      <c r="A690" t="s">
        <v>7</v>
      </c>
      <c r="B690" t="s">
        <v>8651</v>
      </c>
      <c r="C690" t="s">
        <v>8683</v>
      </c>
      <c r="D690" t="s">
        <v>8684</v>
      </c>
      <c r="E690" t="s">
        <v>8685</v>
      </c>
      <c r="F690">
        <v>21161162</v>
      </c>
      <c r="G690" t="s">
        <v>8692</v>
      </c>
      <c r="H690" t="s">
        <v>8693</v>
      </c>
      <c r="I690">
        <v>112265</v>
      </c>
      <c r="J690" t="s">
        <v>30</v>
      </c>
      <c r="K690" t="s">
        <v>32</v>
      </c>
      <c r="L690" t="s">
        <v>6</v>
      </c>
      <c r="M690" t="s">
        <v>8673</v>
      </c>
      <c r="N690">
        <v>1693.32</v>
      </c>
      <c r="O690">
        <v>4017.73</v>
      </c>
      <c r="P690">
        <v>2.3727</v>
      </c>
      <c r="Q690">
        <v>423.33</v>
      </c>
      <c r="R690">
        <v>4017.73</v>
      </c>
      <c r="S690">
        <v>7900.97</v>
      </c>
      <c r="T690">
        <v>10842.87</v>
      </c>
      <c r="U690">
        <v>1.3723000000000001</v>
      </c>
      <c r="V690">
        <v>395.05</v>
      </c>
      <c r="W690">
        <v>637.81588235294123</v>
      </c>
      <c r="X690" s="83" t="str">
        <f t="shared" si="20"/>
        <v>2116 - CHV DALLAS/FT W</v>
      </c>
      <c r="Y690" s="83">
        <f t="shared" si="21"/>
        <v>17</v>
      </c>
    </row>
    <row r="691" spans="1:25" x14ac:dyDescent="0.25">
      <c r="A691" t="s">
        <v>7</v>
      </c>
      <c r="B691" t="s">
        <v>8651</v>
      </c>
      <c r="C691" t="s">
        <v>8683</v>
      </c>
      <c r="D691" t="s">
        <v>8684</v>
      </c>
      <c r="E691" t="s">
        <v>8685</v>
      </c>
      <c r="F691">
        <v>21161162</v>
      </c>
      <c r="G691" t="s">
        <v>8692</v>
      </c>
      <c r="H691" t="s">
        <v>8693</v>
      </c>
      <c r="I691">
        <v>112265</v>
      </c>
      <c r="J691" t="s">
        <v>30</v>
      </c>
      <c r="K691" t="s">
        <v>32</v>
      </c>
      <c r="L691" t="s">
        <v>6</v>
      </c>
      <c r="M691" t="s">
        <v>8674</v>
      </c>
      <c r="N691">
        <v>321.83999999999997</v>
      </c>
      <c r="Q691">
        <v>321.83999999999997</v>
      </c>
      <c r="S691">
        <v>2082.17</v>
      </c>
      <c r="T691">
        <v>2425.42</v>
      </c>
      <c r="U691">
        <v>1.1649</v>
      </c>
      <c r="V691">
        <v>231.35</v>
      </c>
      <c r="W691">
        <v>269.49111111111114</v>
      </c>
      <c r="X691" s="83" t="str">
        <f t="shared" si="20"/>
        <v>2116 - CHV DALLAS/FT W</v>
      </c>
      <c r="Y691" s="83">
        <f t="shared" si="21"/>
        <v>9</v>
      </c>
    </row>
    <row r="692" spans="1:25" x14ac:dyDescent="0.25">
      <c r="A692" t="s">
        <v>7</v>
      </c>
      <c r="B692" t="s">
        <v>8651</v>
      </c>
      <c r="C692" t="s">
        <v>8683</v>
      </c>
      <c r="D692" t="s">
        <v>8684</v>
      </c>
      <c r="E692" t="s">
        <v>8685</v>
      </c>
      <c r="F692">
        <v>21161162</v>
      </c>
      <c r="G692" t="s">
        <v>8692</v>
      </c>
      <c r="H692" t="s">
        <v>8693</v>
      </c>
      <c r="I692">
        <v>112265</v>
      </c>
      <c r="J692" t="s">
        <v>30</v>
      </c>
      <c r="K692" t="s">
        <v>32</v>
      </c>
      <c r="L692" t="s">
        <v>6</v>
      </c>
      <c r="M692" t="s">
        <v>8675</v>
      </c>
      <c r="N692">
        <v>73.12</v>
      </c>
      <c r="Q692">
        <v>73.12</v>
      </c>
      <c r="S692">
        <v>1050.54</v>
      </c>
      <c r="V692">
        <v>87.55</v>
      </c>
      <c r="X692" s="83" t="str">
        <f t="shared" si="20"/>
        <v>2116 - CHV DALLAS/FT W</v>
      </c>
      <c r="Y692" s="83">
        <f t="shared" si="21"/>
        <v>0</v>
      </c>
    </row>
    <row r="693" spans="1:25" x14ac:dyDescent="0.25">
      <c r="A693" t="s">
        <v>7</v>
      </c>
      <c r="B693" t="s">
        <v>8651</v>
      </c>
      <c r="C693" t="s">
        <v>8683</v>
      </c>
      <c r="D693" t="s">
        <v>8684</v>
      </c>
      <c r="E693" t="s">
        <v>8685</v>
      </c>
      <c r="F693">
        <v>21161162</v>
      </c>
      <c r="G693" t="s">
        <v>8692</v>
      </c>
      <c r="H693" t="s">
        <v>8693</v>
      </c>
      <c r="I693">
        <v>112265</v>
      </c>
      <c r="J693" t="s">
        <v>30</v>
      </c>
      <c r="K693" t="s">
        <v>32</v>
      </c>
      <c r="L693" t="s">
        <v>6</v>
      </c>
      <c r="M693" t="s">
        <v>8676</v>
      </c>
      <c r="N693">
        <v>0</v>
      </c>
      <c r="S693">
        <v>97.81</v>
      </c>
      <c r="T693">
        <v>0.48</v>
      </c>
      <c r="U693">
        <v>4.8999999999999998E-3</v>
      </c>
      <c r="V693">
        <v>48.91</v>
      </c>
      <c r="W693">
        <v>0.48</v>
      </c>
      <c r="X693" s="83" t="str">
        <f t="shared" si="20"/>
        <v>2116 - CHV DALLAS/FT W</v>
      </c>
      <c r="Y693" s="83">
        <f t="shared" si="21"/>
        <v>1</v>
      </c>
    </row>
    <row r="694" spans="1:25" x14ac:dyDescent="0.25">
      <c r="A694" t="s">
        <v>7</v>
      </c>
      <c r="B694" t="s">
        <v>8651</v>
      </c>
      <c r="C694" t="s">
        <v>8683</v>
      </c>
      <c r="D694" t="s">
        <v>8684</v>
      </c>
      <c r="E694" t="s">
        <v>8685</v>
      </c>
      <c r="F694">
        <v>21161162</v>
      </c>
      <c r="G694" t="s">
        <v>8692</v>
      </c>
      <c r="H694" t="s">
        <v>8693</v>
      </c>
      <c r="I694">
        <v>112265</v>
      </c>
      <c r="J694" t="s">
        <v>30</v>
      </c>
      <c r="K694" t="s">
        <v>32</v>
      </c>
      <c r="L694" t="s">
        <v>6</v>
      </c>
      <c r="M694" t="s">
        <v>8694</v>
      </c>
      <c r="N694">
        <v>0</v>
      </c>
      <c r="S694">
        <v>339.13</v>
      </c>
      <c r="V694">
        <v>169.57</v>
      </c>
      <c r="X694" s="83" t="str">
        <f t="shared" si="20"/>
        <v>2116 - CHV DALLAS/FT W</v>
      </c>
      <c r="Y694" s="83">
        <f t="shared" si="21"/>
        <v>0</v>
      </c>
    </row>
    <row r="695" spans="1:25" x14ac:dyDescent="0.25">
      <c r="A695" t="s">
        <v>7</v>
      </c>
      <c r="B695" t="s">
        <v>8651</v>
      </c>
      <c r="C695" t="s">
        <v>8683</v>
      </c>
      <c r="D695" t="s">
        <v>8684</v>
      </c>
      <c r="E695" t="s">
        <v>8685</v>
      </c>
      <c r="F695">
        <v>21161162</v>
      </c>
      <c r="G695" t="s">
        <v>8692</v>
      </c>
      <c r="H695" t="s">
        <v>8693</v>
      </c>
      <c r="I695">
        <v>112265</v>
      </c>
      <c r="J695" t="s">
        <v>30</v>
      </c>
      <c r="K695" t="s">
        <v>32</v>
      </c>
      <c r="L695" t="s">
        <v>6</v>
      </c>
      <c r="M695" t="s">
        <v>8677</v>
      </c>
      <c r="N695">
        <v>247.13</v>
      </c>
      <c r="Q695">
        <v>247.13</v>
      </c>
      <c r="S695">
        <v>1939.24</v>
      </c>
      <c r="T695">
        <v>783.12</v>
      </c>
      <c r="U695">
        <v>0.40379999999999999</v>
      </c>
      <c r="V695">
        <v>242.41</v>
      </c>
      <c r="W695">
        <v>111.87428571428572</v>
      </c>
      <c r="X695" s="83" t="str">
        <f t="shared" si="20"/>
        <v>2116 - CHV DALLAS/FT W</v>
      </c>
      <c r="Y695" s="83">
        <f t="shared" si="21"/>
        <v>7</v>
      </c>
    </row>
    <row r="696" spans="1:25" x14ac:dyDescent="0.25">
      <c r="A696" t="s">
        <v>7</v>
      </c>
      <c r="B696" t="s">
        <v>8651</v>
      </c>
      <c r="C696" t="s">
        <v>8683</v>
      </c>
      <c r="D696" t="s">
        <v>8684</v>
      </c>
      <c r="E696" t="s">
        <v>8685</v>
      </c>
      <c r="F696">
        <v>21161162</v>
      </c>
      <c r="G696" t="s">
        <v>8692</v>
      </c>
      <c r="H696" t="s">
        <v>8693</v>
      </c>
      <c r="I696">
        <v>112265</v>
      </c>
      <c r="J696" t="s">
        <v>30</v>
      </c>
      <c r="K696" t="s">
        <v>32</v>
      </c>
      <c r="L696" t="s">
        <v>6</v>
      </c>
      <c r="M696" t="s">
        <v>8678</v>
      </c>
      <c r="N696">
        <v>0</v>
      </c>
      <c r="S696">
        <v>449.86</v>
      </c>
      <c r="T696">
        <v>97.5</v>
      </c>
      <c r="U696">
        <v>0.2167</v>
      </c>
      <c r="V696">
        <v>74.98</v>
      </c>
      <c r="W696">
        <v>12.1875</v>
      </c>
      <c r="X696" s="83" t="str">
        <f t="shared" si="20"/>
        <v>2116 - CHV DALLAS/FT W</v>
      </c>
      <c r="Y696" s="83">
        <f t="shared" si="21"/>
        <v>8</v>
      </c>
    </row>
    <row r="697" spans="1:25" x14ac:dyDescent="0.25">
      <c r="A697" t="s">
        <v>7</v>
      </c>
      <c r="B697" t="s">
        <v>8651</v>
      </c>
      <c r="C697" t="s">
        <v>8683</v>
      </c>
      <c r="D697" t="s">
        <v>8684</v>
      </c>
      <c r="E697" t="s">
        <v>8685</v>
      </c>
      <c r="F697">
        <v>21161162</v>
      </c>
      <c r="G697" t="s">
        <v>8692</v>
      </c>
      <c r="H697" t="s">
        <v>8693</v>
      </c>
      <c r="I697">
        <v>112265</v>
      </c>
      <c r="J697" t="s">
        <v>30</v>
      </c>
      <c r="K697" t="s">
        <v>32</v>
      </c>
      <c r="L697" t="s">
        <v>6</v>
      </c>
      <c r="M697" t="s">
        <v>8679</v>
      </c>
      <c r="N697">
        <v>0</v>
      </c>
      <c r="S697">
        <v>56.96</v>
      </c>
      <c r="V697">
        <v>56.96</v>
      </c>
      <c r="X697" s="83" t="str">
        <f t="shared" si="20"/>
        <v>2116 - CHV DALLAS/FT W</v>
      </c>
      <c r="Y697" s="83">
        <f t="shared" si="21"/>
        <v>0</v>
      </c>
    </row>
    <row r="698" spans="1:25" x14ac:dyDescent="0.25">
      <c r="A698" t="s">
        <v>7</v>
      </c>
      <c r="B698" t="s">
        <v>8651</v>
      </c>
      <c r="C698" t="s">
        <v>8683</v>
      </c>
      <c r="D698" t="s">
        <v>8684</v>
      </c>
      <c r="E698" t="s">
        <v>8685</v>
      </c>
      <c r="F698">
        <v>21161162</v>
      </c>
      <c r="G698" t="s">
        <v>8692</v>
      </c>
      <c r="H698" t="s">
        <v>8693</v>
      </c>
      <c r="I698">
        <v>112265</v>
      </c>
      <c r="J698" t="s">
        <v>30</v>
      </c>
      <c r="K698" t="s">
        <v>32</v>
      </c>
      <c r="L698" t="s">
        <v>6</v>
      </c>
      <c r="M698" t="s">
        <v>8695</v>
      </c>
      <c r="N698">
        <v>148.81</v>
      </c>
      <c r="Q698">
        <v>148.81</v>
      </c>
      <c r="S698">
        <v>1140.3599999999999</v>
      </c>
      <c r="T698">
        <v>468.37</v>
      </c>
      <c r="U698">
        <v>0.41070000000000001</v>
      </c>
      <c r="V698">
        <v>126.71</v>
      </c>
      <c r="W698">
        <v>93.674000000000007</v>
      </c>
      <c r="X698" s="83" t="str">
        <f t="shared" si="20"/>
        <v>2116 - CHV DALLAS/FT W</v>
      </c>
      <c r="Y698" s="83">
        <f t="shared" si="21"/>
        <v>5</v>
      </c>
    </row>
    <row r="699" spans="1:25" x14ac:dyDescent="0.25">
      <c r="A699" t="s">
        <v>7</v>
      </c>
      <c r="B699" t="s">
        <v>8651</v>
      </c>
      <c r="C699" t="s">
        <v>8683</v>
      </c>
      <c r="D699" t="s">
        <v>8684</v>
      </c>
      <c r="E699" t="s">
        <v>8685</v>
      </c>
      <c r="F699">
        <v>21161162</v>
      </c>
      <c r="G699" t="s">
        <v>8692</v>
      </c>
      <c r="H699" t="s">
        <v>8693</v>
      </c>
      <c r="I699">
        <v>112265</v>
      </c>
      <c r="J699" t="s">
        <v>30</v>
      </c>
      <c r="K699" t="s">
        <v>32</v>
      </c>
      <c r="L699" t="s">
        <v>6</v>
      </c>
      <c r="M699" t="s">
        <v>8696</v>
      </c>
      <c r="N699">
        <v>476.47</v>
      </c>
      <c r="O699">
        <v>1792.5</v>
      </c>
      <c r="P699">
        <v>3.762</v>
      </c>
      <c r="Q699">
        <v>476.47</v>
      </c>
      <c r="R699">
        <v>1792.5</v>
      </c>
      <c r="S699">
        <v>1651.19</v>
      </c>
      <c r="T699">
        <v>4617.72</v>
      </c>
      <c r="U699">
        <v>2.7966000000000002</v>
      </c>
      <c r="V699">
        <v>550.4</v>
      </c>
      <c r="W699">
        <v>1154.43</v>
      </c>
      <c r="X699" s="83" t="str">
        <f t="shared" si="20"/>
        <v>2116 - CHV DALLAS/FT W</v>
      </c>
      <c r="Y699" s="83">
        <f t="shared" si="21"/>
        <v>4</v>
      </c>
    </row>
    <row r="700" spans="1:25" x14ac:dyDescent="0.25">
      <c r="A700" t="s">
        <v>7</v>
      </c>
      <c r="B700" t="s">
        <v>8651</v>
      </c>
      <c r="C700" t="s">
        <v>8683</v>
      </c>
      <c r="D700" t="s">
        <v>8684</v>
      </c>
      <c r="E700" t="s">
        <v>8685</v>
      </c>
      <c r="F700">
        <v>21161162</v>
      </c>
      <c r="G700" t="s">
        <v>8692</v>
      </c>
      <c r="H700" t="s">
        <v>8693</v>
      </c>
      <c r="I700">
        <v>112265</v>
      </c>
      <c r="J700" t="s">
        <v>30</v>
      </c>
      <c r="K700" t="s">
        <v>32</v>
      </c>
      <c r="L700" t="s">
        <v>6</v>
      </c>
      <c r="M700" t="s">
        <v>8697</v>
      </c>
      <c r="N700">
        <v>1454.54</v>
      </c>
      <c r="O700">
        <v>51.22</v>
      </c>
      <c r="P700">
        <v>3.5200000000000002E-2</v>
      </c>
      <c r="Q700">
        <v>727.27</v>
      </c>
      <c r="R700">
        <v>51.22</v>
      </c>
      <c r="S700">
        <v>9352.35</v>
      </c>
      <c r="T700">
        <v>4552.32</v>
      </c>
      <c r="U700">
        <v>0.48680000000000001</v>
      </c>
      <c r="V700">
        <v>719.41</v>
      </c>
      <c r="W700">
        <v>325.16571428571427</v>
      </c>
      <c r="X700" s="83" t="str">
        <f t="shared" si="20"/>
        <v>2116 - CHV DALLAS/FT W</v>
      </c>
      <c r="Y700" s="83">
        <f t="shared" si="21"/>
        <v>14</v>
      </c>
    </row>
    <row r="701" spans="1:25" x14ac:dyDescent="0.25">
      <c r="A701" t="s">
        <v>7</v>
      </c>
      <c r="B701" t="s">
        <v>8651</v>
      </c>
      <c r="C701" t="s">
        <v>8683</v>
      </c>
      <c r="D701" t="s">
        <v>8684</v>
      </c>
      <c r="E701" t="s">
        <v>8685</v>
      </c>
      <c r="F701">
        <v>21161162</v>
      </c>
      <c r="G701" t="s">
        <v>8692</v>
      </c>
      <c r="H701" t="s">
        <v>8693</v>
      </c>
      <c r="I701">
        <v>112265</v>
      </c>
      <c r="J701" t="s">
        <v>30</v>
      </c>
      <c r="K701" t="s">
        <v>32</v>
      </c>
      <c r="L701" t="s">
        <v>6</v>
      </c>
      <c r="M701" t="s">
        <v>8698</v>
      </c>
      <c r="N701">
        <v>3072.3</v>
      </c>
      <c r="O701">
        <v>163.72</v>
      </c>
      <c r="P701">
        <v>5.33E-2</v>
      </c>
      <c r="Q701">
        <v>614.46</v>
      </c>
      <c r="R701">
        <v>163.72</v>
      </c>
      <c r="S701">
        <v>21632.3</v>
      </c>
      <c r="T701">
        <v>4148.1899999999996</v>
      </c>
      <c r="U701">
        <v>0.1918</v>
      </c>
      <c r="V701">
        <v>540.80999999999995</v>
      </c>
      <c r="W701">
        <v>259.26187499999997</v>
      </c>
      <c r="X701" s="83" t="str">
        <f t="shared" si="20"/>
        <v>2116 - CHV DALLAS/FT W</v>
      </c>
      <c r="Y701" s="83">
        <f t="shared" si="21"/>
        <v>16</v>
      </c>
    </row>
    <row r="702" spans="1:25" x14ac:dyDescent="0.25">
      <c r="A702" t="s">
        <v>7</v>
      </c>
      <c r="B702" t="s">
        <v>8651</v>
      </c>
      <c r="C702" t="s">
        <v>8683</v>
      </c>
      <c r="D702" t="s">
        <v>8684</v>
      </c>
      <c r="E702" t="s">
        <v>8685</v>
      </c>
      <c r="F702">
        <v>21161162</v>
      </c>
      <c r="G702" t="s">
        <v>8692</v>
      </c>
      <c r="H702" t="s">
        <v>8693</v>
      </c>
      <c r="I702">
        <v>112265</v>
      </c>
      <c r="J702" t="s">
        <v>30</v>
      </c>
      <c r="K702" t="s">
        <v>32</v>
      </c>
      <c r="L702" t="s">
        <v>6</v>
      </c>
      <c r="M702" t="s">
        <v>8699</v>
      </c>
      <c r="N702">
        <v>156.04</v>
      </c>
      <c r="O702">
        <v>240</v>
      </c>
      <c r="P702">
        <v>1.5381</v>
      </c>
      <c r="Q702">
        <v>156.04</v>
      </c>
      <c r="S702">
        <v>1004.79</v>
      </c>
      <c r="T702">
        <v>911.05</v>
      </c>
      <c r="U702">
        <v>0.90669999999999995</v>
      </c>
      <c r="V702">
        <v>143.54</v>
      </c>
      <c r="W702">
        <v>113.88124999999999</v>
      </c>
      <c r="X702" s="83" t="str">
        <f t="shared" si="20"/>
        <v>2116 - CHV DALLAS/FT W</v>
      </c>
      <c r="Y702" s="83">
        <f t="shared" si="21"/>
        <v>8</v>
      </c>
    </row>
    <row r="703" spans="1:25" x14ac:dyDescent="0.25">
      <c r="A703" t="s">
        <v>7</v>
      </c>
      <c r="B703" t="s">
        <v>8651</v>
      </c>
      <c r="C703" t="s">
        <v>8683</v>
      </c>
      <c r="D703" t="s">
        <v>8684</v>
      </c>
      <c r="E703" t="s">
        <v>8685</v>
      </c>
      <c r="F703">
        <v>21161162</v>
      </c>
      <c r="G703" t="s">
        <v>8692</v>
      </c>
      <c r="H703" t="s">
        <v>8693</v>
      </c>
      <c r="I703">
        <v>112265</v>
      </c>
      <c r="J703" t="s">
        <v>30</v>
      </c>
      <c r="K703" t="s">
        <v>32</v>
      </c>
      <c r="L703" t="s">
        <v>6</v>
      </c>
      <c r="M703" t="s">
        <v>8700</v>
      </c>
      <c r="N703">
        <v>940</v>
      </c>
      <c r="O703">
        <v>2.97</v>
      </c>
      <c r="P703">
        <v>3.2000000000000002E-3</v>
      </c>
      <c r="Q703">
        <v>470</v>
      </c>
      <c r="R703">
        <v>1.4850000000000001</v>
      </c>
      <c r="S703">
        <v>3860.49</v>
      </c>
      <c r="T703">
        <v>4907.37</v>
      </c>
      <c r="U703">
        <v>1.2712000000000001</v>
      </c>
      <c r="V703">
        <v>428.94</v>
      </c>
      <c r="W703">
        <v>350.52642857142854</v>
      </c>
      <c r="X703" s="83" t="str">
        <f t="shared" si="20"/>
        <v>2116 - CHV DALLAS/FT W</v>
      </c>
      <c r="Y703" s="83">
        <f t="shared" si="21"/>
        <v>14.000000000000002</v>
      </c>
    </row>
    <row r="704" spans="1:25" x14ac:dyDescent="0.25">
      <c r="A704" t="s">
        <v>7</v>
      </c>
      <c r="B704" t="s">
        <v>8651</v>
      </c>
      <c r="C704" t="s">
        <v>8683</v>
      </c>
      <c r="D704" t="s">
        <v>8684</v>
      </c>
      <c r="E704" t="s">
        <v>8685</v>
      </c>
      <c r="F704">
        <v>21161162</v>
      </c>
      <c r="G704" t="s">
        <v>8692</v>
      </c>
      <c r="H704" t="s">
        <v>8693</v>
      </c>
      <c r="I704">
        <v>112265</v>
      </c>
      <c r="J704" t="s">
        <v>30</v>
      </c>
      <c r="K704" t="s">
        <v>32</v>
      </c>
      <c r="L704" t="s">
        <v>6</v>
      </c>
      <c r="M704" t="s">
        <v>8701</v>
      </c>
      <c r="N704">
        <v>560.44000000000005</v>
      </c>
      <c r="O704">
        <v>2.97</v>
      </c>
      <c r="P704">
        <v>5.3E-3</v>
      </c>
      <c r="Q704">
        <v>560.44000000000005</v>
      </c>
      <c r="R704">
        <v>1.4850000000000001</v>
      </c>
      <c r="S704">
        <v>3950.32</v>
      </c>
      <c r="T704">
        <v>310.81</v>
      </c>
      <c r="U704">
        <v>7.8700000000000006E-2</v>
      </c>
      <c r="V704">
        <v>493.79</v>
      </c>
      <c r="W704">
        <v>44.401428571428575</v>
      </c>
      <c r="X704" s="83" t="str">
        <f t="shared" si="20"/>
        <v>2116 - CHV DALLAS/FT W</v>
      </c>
      <c r="Y704" s="83">
        <f t="shared" si="21"/>
        <v>6.9999999999999991</v>
      </c>
    </row>
    <row r="705" spans="1:25" x14ac:dyDescent="0.25">
      <c r="A705" t="s">
        <v>7</v>
      </c>
      <c r="B705" t="s">
        <v>8651</v>
      </c>
      <c r="C705" t="s">
        <v>8683</v>
      </c>
      <c r="D705" t="s">
        <v>8684</v>
      </c>
      <c r="E705" t="s">
        <v>8685</v>
      </c>
      <c r="F705">
        <v>21161162</v>
      </c>
      <c r="G705" t="s">
        <v>8692</v>
      </c>
      <c r="H705" t="s">
        <v>8693</v>
      </c>
      <c r="I705">
        <v>112288</v>
      </c>
      <c r="J705" t="s">
        <v>39</v>
      </c>
      <c r="K705" t="s">
        <v>41</v>
      </c>
      <c r="L705" t="s">
        <v>6</v>
      </c>
      <c r="M705" t="s">
        <v>8657</v>
      </c>
      <c r="N705">
        <v>0</v>
      </c>
      <c r="S705">
        <v>1328.11</v>
      </c>
      <c r="T705">
        <v>1717.28</v>
      </c>
      <c r="U705">
        <v>1.2929999999999999</v>
      </c>
      <c r="V705">
        <v>147.57</v>
      </c>
      <c r="W705">
        <v>343.45600000000002</v>
      </c>
      <c r="X705" s="83" t="str">
        <f t="shared" si="20"/>
        <v>2116 - CHV DALLAS/FT W</v>
      </c>
      <c r="Y705" s="83">
        <f t="shared" si="21"/>
        <v>5</v>
      </c>
    </row>
    <row r="706" spans="1:25" x14ac:dyDescent="0.25">
      <c r="A706" t="s">
        <v>7</v>
      </c>
      <c r="B706" t="s">
        <v>8651</v>
      </c>
      <c r="C706" t="s">
        <v>8683</v>
      </c>
      <c r="D706" t="s">
        <v>8684</v>
      </c>
      <c r="E706" t="s">
        <v>8685</v>
      </c>
      <c r="F706">
        <v>21161162</v>
      </c>
      <c r="G706" t="s">
        <v>8692</v>
      </c>
      <c r="H706" t="s">
        <v>8693</v>
      </c>
      <c r="I706">
        <v>112288</v>
      </c>
      <c r="J706" t="s">
        <v>39</v>
      </c>
      <c r="K706" t="s">
        <v>41</v>
      </c>
      <c r="L706" t="s">
        <v>6</v>
      </c>
      <c r="M706" t="s">
        <v>8658</v>
      </c>
      <c r="N706">
        <v>4230.82</v>
      </c>
      <c r="O706">
        <v>423.75</v>
      </c>
      <c r="P706">
        <v>0.1002</v>
      </c>
      <c r="Q706">
        <v>384.62</v>
      </c>
      <c r="R706">
        <v>84.75</v>
      </c>
      <c r="S706">
        <v>21328.65</v>
      </c>
      <c r="T706">
        <v>9176.49</v>
      </c>
      <c r="U706">
        <v>0.43020000000000003</v>
      </c>
      <c r="V706">
        <v>349.65</v>
      </c>
      <c r="W706">
        <v>191.176875</v>
      </c>
      <c r="X706" s="83" t="str">
        <f t="shared" si="20"/>
        <v>2116 - CHV DALLAS/FT W</v>
      </c>
      <c r="Y706" s="83">
        <f t="shared" si="21"/>
        <v>48</v>
      </c>
    </row>
    <row r="707" spans="1:25" x14ac:dyDescent="0.25">
      <c r="A707" t="s">
        <v>7</v>
      </c>
      <c r="B707" t="s">
        <v>8651</v>
      </c>
      <c r="C707" t="s">
        <v>8683</v>
      </c>
      <c r="D707" t="s">
        <v>8684</v>
      </c>
      <c r="E707" t="s">
        <v>8685</v>
      </c>
      <c r="F707">
        <v>21161162</v>
      </c>
      <c r="G707" t="s">
        <v>8692</v>
      </c>
      <c r="H707" t="s">
        <v>8693</v>
      </c>
      <c r="I707">
        <v>112288</v>
      </c>
      <c r="J707" t="s">
        <v>39</v>
      </c>
      <c r="K707" t="s">
        <v>41</v>
      </c>
      <c r="L707" t="s">
        <v>6</v>
      </c>
      <c r="M707" t="s">
        <v>8659</v>
      </c>
      <c r="N707">
        <v>930.24</v>
      </c>
      <c r="O707">
        <v>368.14</v>
      </c>
      <c r="P707">
        <v>0.3957</v>
      </c>
      <c r="Q707">
        <v>465.12</v>
      </c>
      <c r="R707">
        <v>122.71333333333332</v>
      </c>
      <c r="S707">
        <v>6239.41</v>
      </c>
      <c r="T707">
        <v>3212.33</v>
      </c>
      <c r="U707">
        <v>0.51480000000000004</v>
      </c>
      <c r="V707">
        <v>415.96</v>
      </c>
      <c r="W707">
        <v>267.69416666666666</v>
      </c>
      <c r="X707" s="83" t="str">
        <f t="shared" ref="X707:X770" si="22">CONCATENATE(C707," - ",D707)</f>
        <v>2116 - CHV DALLAS/FT W</v>
      </c>
      <c r="Y707" s="83">
        <f t="shared" ref="Y707:Y770" si="23">IFERROR((IF($S707=0,0,$T707/$W707)),0)</f>
        <v>12</v>
      </c>
    </row>
    <row r="708" spans="1:25" x14ac:dyDescent="0.25">
      <c r="A708" t="s">
        <v>7</v>
      </c>
      <c r="B708" t="s">
        <v>8651</v>
      </c>
      <c r="C708" t="s">
        <v>8683</v>
      </c>
      <c r="D708" t="s">
        <v>8684</v>
      </c>
      <c r="E708" t="s">
        <v>8685</v>
      </c>
      <c r="F708">
        <v>21161162</v>
      </c>
      <c r="G708" t="s">
        <v>8692</v>
      </c>
      <c r="H708" t="s">
        <v>8693</v>
      </c>
      <c r="I708">
        <v>112288</v>
      </c>
      <c r="J708" t="s">
        <v>39</v>
      </c>
      <c r="K708" t="s">
        <v>41</v>
      </c>
      <c r="L708" t="s">
        <v>6</v>
      </c>
      <c r="M708" t="s">
        <v>8660</v>
      </c>
      <c r="N708">
        <v>25.97</v>
      </c>
      <c r="O708">
        <v>256.45999999999998</v>
      </c>
      <c r="P708">
        <v>9.8751999999999995</v>
      </c>
      <c r="Q708">
        <v>25.97</v>
      </c>
      <c r="R708">
        <v>256.45999999999998</v>
      </c>
      <c r="S708">
        <v>560.76</v>
      </c>
      <c r="T708">
        <v>352.46</v>
      </c>
      <c r="U708">
        <v>0.62849999999999995</v>
      </c>
      <c r="V708">
        <v>20.03</v>
      </c>
      <c r="W708">
        <v>16.02090909090909</v>
      </c>
      <c r="X708" s="83" t="str">
        <f t="shared" si="22"/>
        <v>2116 - CHV DALLAS/FT W</v>
      </c>
      <c r="Y708" s="83">
        <f t="shared" si="23"/>
        <v>22</v>
      </c>
    </row>
    <row r="709" spans="1:25" x14ac:dyDescent="0.25">
      <c r="A709" t="s">
        <v>7</v>
      </c>
      <c r="B709" t="s">
        <v>8651</v>
      </c>
      <c r="C709" t="s">
        <v>8683</v>
      </c>
      <c r="D709" t="s">
        <v>8684</v>
      </c>
      <c r="E709" t="s">
        <v>8685</v>
      </c>
      <c r="F709">
        <v>21161162</v>
      </c>
      <c r="G709" t="s">
        <v>8692</v>
      </c>
      <c r="H709" t="s">
        <v>8693</v>
      </c>
      <c r="I709">
        <v>112288</v>
      </c>
      <c r="J709" t="s">
        <v>39</v>
      </c>
      <c r="K709" t="s">
        <v>41</v>
      </c>
      <c r="L709" t="s">
        <v>6</v>
      </c>
      <c r="M709" t="s">
        <v>8661</v>
      </c>
      <c r="N709">
        <v>250</v>
      </c>
      <c r="Q709">
        <v>25</v>
      </c>
      <c r="S709">
        <v>1192.81</v>
      </c>
      <c r="T709">
        <v>150</v>
      </c>
      <c r="U709">
        <v>0.1258</v>
      </c>
      <c r="V709">
        <v>29.82</v>
      </c>
      <c r="W709">
        <v>4.5454545454545459</v>
      </c>
      <c r="X709" s="83" t="str">
        <f t="shared" si="22"/>
        <v>2116 - CHV DALLAS/FT W</v>
      </c>
      <c r="Y709" s="83">
        <f t="shared" si="23"/>
        <v>33</v>
      </c>
    </row>
    <row r="710" spans="1:25" x14ac:dyDescent="0.25">
      <c r="A710" t="s">
        <v>7</v>
      </c>
      <c r="B710" t="s">
        <v>8651</v>
      </c>
      <c r="C710" t="s">
        <v>8683</v>
      </c>
      <c r="D710" t="s">
        <v>8684</v>
      </c>
      <c r="E710" t="s">
        <v>8685</v>
      </c>
      <c r="F710">
        <v>21161162</v>
      </c>
      <c r="G710" t="s">
        <v>8692</v>
      </c>
      <c r="H710" t="s">
        <v>8693</v>
      </c>
      <c r="I710">
        <v>112288</v>
      </c>
      <c r="J710" t="s">
        <v>39</v>
      </c>
      <c r="K710" t="s">
        <v>41</v>
      </c>
      <c r="L710" t="s">
        <v>6</v>
      </c>
      <c r="M710" t="s">
        <v>8662</v>
      </c>
      <c r="N710">
        <v>126.66</v>
      </c>
      <c r="O710">
        <v>75</v>
      </c>
      <c r="P710">
        <v>0.59209999999999996</v>
      </c>
      <c r="Q710">
        <v>63.33</v>
      </c>
      <c r="S710">
        <v>1744.18</v>
      </c>
      <c r="T710">
        <v>2088.29</v>
      </c>
      <c r="U710">
        <v>1.1973</v>
      </c>
      <c r="V710">
        <v>134.16999999999999</v>
      </c>
      <c r="W710">
        <v>130.518125</v>
      </c>
      <c r="X710" s="83" t="str">
        <f t="shared" si="22"/>
        <v>2116 - CHV DALLAS/FT W</v>
      </c>
      <c r="Y710" s="83">
        <f t="shared" si="23"/>
        <v>16</v>
      </c>
    </row>
    <row r="711" spans="1:25" x14ac:dyDescent="0.25">
      <c r="A711" t="s">
        <v>7</v>
      </c>
      <c r="B711" t="s">
        <v>8651</v>
      </c>
      <c r="C711" t="s">
        <v>8683</v>
      </c>
      <c r="D711" t="s">
        <v>8684</v>
      </c>
      <c r="E711" t="s">
        <v>8685</v>
      </c>
      <c r="F711">
        <v>21161162</v>
      </c>
      <c r="G711" t="s">
        <v>8692</v>
      </c>
      <c r="H711" t="s">
        <v>8693</v>
      </c>
      <c r="I711">
        <v>112288</v>
      </c>
      <c r="J711" t="s">
        <v>39</v>
      </c>
      <c r="K711" t="s">
        <v>41</v>
      </c>
      <c r="L711" t="s">
        <v>6</v>
      </c>
      <c r="M711" t="s">
        <v>8663</v>
      </c>
      <c r="S711">
        <v>146.59</v>
      </c>
      <c r="T711">
        <v>170.51</v>
      </c>
      <c r="U711">
        <v>1.1632</v>
      </c>
      <c r="V711">
        <v>29.32</v>
      </c>
      <c r="W711">
        <v>28.418333333333333</v>
      </c>
      <c r="X711" s="83" t="str">
        <f t="shared" si="22"/>
        <v>2116 - CHV DALLAS/FT W</v>
      </c>
      <c r="Y711" s="83">
        <f t="shared" si="23"/>
        <v>6</v>
      </c>
    </row>
    <row r="712" spans="1:25" x14ac:dyDescent="0.25">
      <c r="A712" t="s">
        <v>7</v>
      </c>
      <c r="B712" t="s">
        <v>8651</v>
      </c>
      <c r="C712" t="s">
        <v>8683</v>
      </c>
      <c r="D712" t="s">
        <v>8684</v>
      </c>
      <c r="E712" t="s">
        <v>8685</v>
      </c>
      <c r="F712">
        <v>21161162</v>
      </c>
      <c r="G712" t="s">
        <v>8692</v>
      </c>
      <c r="H712" t="s">
        <v>8693</v>
      </c>
      <c r="I712">
        <v>112288</v>
      </c>
      <c r="J712" t="s">
        <v>39</v>
      </c>
      <c r="K712" t="s">
        <v>41</v>
      </c>
      <c r="L712" t="s">
        <v>6</v>
      </c>
      <c r="M712" t="s">
        <v>8664</v>
      </c>
      <c r="N712">
        <v>608.72</v>
      </c>
      <c r="O712">
        <v>26.34</v>
      </c>
      <c r="P712">
        <v>4.3299999999999998E-2</v>
      </c>
      <c r="Q712">
        <v>86.96</v>
      </c>
      <c r="R712">
        <v>1.4633333333333334</v>
      </c>
      <c r="S712">
        <v>3082.42</v>
      </c>
      <c r="T712">
        <v>623.96</v>
      </c>
      <c r="U712">
        <v>0.2024</v>
      </c>
      <c r="V712">
        <v>88.07</v>
      </c>
      <c r="W712">
        <v>9.9041269841269841</v>
      </c>
      <c r="X712" s="83" t="str">
        <f t="shared" si="22"/>
        <v>2116 - CHV DALLAS/FT W</v>
      </c>
      <c r="Y712" s="83">
        <f t="shared" si="23"/>
        <v>63.000000000000007</v>
      </c>
    </row>
    <row r="713" spans="1:25" x14ac:dyDescent="0.25">
      <c r="A713" t="s">
        <v>7</v>
      </c>
      <c r="B713" t="s">
        <v>8651</v>
      </c>
      <c r="C713" t="s">
        <v>8683</v>
      </c>
      <c r="D713" t="s">
        <v>8684</v>
      </c>
      <c r="E713" t="s">
        <v>8685</v>
      </c>
      <c r="F713">
        <v>21161162</v>
      </c>
      <c r="G713" t="s">
        <v>8692</v>
      </c>
      <c r="H713" t="s">
        <v>8693</v>
      </c>
      <c r="I713">
        <v>112288</v>
      </c>
      <c r="J713" t="s">
        <v>39</v>
      </c>
      <c r="K713" t="s">
        <v>41</v>
      </c>
      <c r="L713" t="s">
        <v>6</v>
      </c>
      <c r="M713" t="s">
        <v>8665</v>
      </c>
      <c r="N713">
        <v>56.82</v>
      </c>
      <c r="O713">
        <v>2.93</v>
      </c>
      <c r="P713">
        <v>5.16E-2</v>
      </c>
      <c r="Q713">
        <v>56.82</v>
      </c>
      <c r="R713">
        <v>1.4650000000000001</v>
      </c>
      <c r="S713">
        <v>540.79</v>
      </c>
      <c r="T713">
        <v>677.43</v>
      </c>
      <c r="U713">
        <v>1.2526999999999999</v>
      </c>
      <c r="V713">
        <v>49.16</v>
      </c>
      <c r="W713">
        <v>96.775714285714272</v>
      </c>
      <c r="X713" s="83" t="str">
        <f t="shared" si="22"/>
        <v>2116 - CHV DALLAS/FT W</v>
      </c>
      <c r="Y713" s="83">
        <f t="shared" si="23"/>
        <v>7</v>
      </c>
    </row>
    <row r="714" spans="1:25" x14ac:dyDescent="0.25">
      <c r="A714" t="s">
        <v>7</v>
      </c>
      <c r="B714" t="s">
        <v>8651</v>
      </c>
      <c r="C714" t="s">
        <v>8683</v>
      </c>
      <c r="D714" t="s">
        <v>8684</v>
      </c>
      <c r="E714" t="s">
        <v>8685</v>
      </c>
      <c r="F714">
        <v>21161162</v>
      </c>
      <c r="G714" t="s">
        <v>8692</v>
      </c>
      <c r="H714" t="s">
        <v>8693</v>
      </c>
      <c r="I714">
        <v>112288</v>
      </c>
      <c r="J714" t="s">
        <v>39</v>
      </c>
      <c r="K714" t="s">
        <v>41</v>
      </c>
      <c r="L714" t="s">
        <v>6</v>
      </c>
      <c r="M714" t="s">
        <v>8680</v>
      </c>
      <c r="N714">
        <v>0</v>
      </c>
      <c r="S714">
        <v>50.63</v>
      </c>
      <c r="T714">
        <v>405.46</v>
      </c>
      <c r="U714">
        <v>8.0083000000000002</v>
      </c>
      <c r="V714">
        <v>16.88</v>
      </c>
      <c r="W714">
        <v>202.73</v>
      </c>
      <c r="X714" s="83" t="str">
        <f t="shared" si="22"/>
        <v>2116 - CHV DALLAS/FT W</v>
      </c>
      <c r="Y714" s="83">
        <f t="shared" si="23"/>
        <v>2</v>
      </c>
    </row>
    <row r="715" spans="1:25" x14ac:dyDescent="0.25">
      <c r="A715" t="s">
        <v>7</v>
      </c>
      <c r="B715" t="s">
        <v>8651</v>
      </c>
      <c r="C715" t="s">
        <v>8683</v>
      </c>
      <c r="D715" t="s">
        <v>8684</v>
      </c>
      <c r="E715" t="s">
        <v>8685</v>
      </c>
      <c r="F715">
        <v>21161162</v>
      </c>
      <c r="G715" t="s">
        <v>8692</v>
      </c>
      <c r="H715" t="s">
        <v>8693</v>
      </c>
      <c r="I715">
        <v>112288</v>
      </c>
      <c r="J715" t="s">
        <v>39</v>
      </c>
      <c r="K715" t="s">
        <v>41</v>
      </c>
      <c r="L715" t="s">
        <v>6</v>
      </c>
      <c r="M715" t="s">
        <v>8666</v>
      </c>
      <c r="N715">
        <v>25.27</v>
      </c>
      <c r="Q715">
        <v>25.27</v>
      </c>
      <c r="S715">
        <v>68.75</v>
      </c>
      <c r="T715">
        <v>435</v>
      </c>
      <c r="U715">
        <v>6.3273000000000001</v>
      </c>
      <c r="V715">
        <v>22.92</v>
      </c>
      <c r="W715">
        <v>72.5</v>
      </c>
      <c r="X715" s="83" t="str">
        <f t="shared" si="22"/>
        <v>2116 - CHV DALLAS/FT W</v>
      </c>
      <c r="Y715" s="83">
        <f t="shared" si="23"/>
        <v>6</v>
      </c>
    </row>
    <row r="716" spans="1:25" x14ac:dyDescent="0.25">
      <c r="A716" t="s">
        <v>7</v>
      </c>
      <c r="B716" t="s">
        <v>8651</v>
      </c>
      <c r="C716" t="s">
        <v>8683</v>
      </c>
      <c r="D716" t="s">
        <v>8684</v>
      </c>
      <c r="E716" t="s">
        <v>8685</v>
      </c>
      <c r="F716">
        <v>21161162</v>
      </c>
      <c r="G716" t="s">
        <v>8692</v>
      </c>
      <c r="H716" t="s">
        <v>8693</v>
      </c>
      <c r="I716">
        <v>112288</v>
      </c>
      <c r="J716" t="s">
        <v>39</v>
      </c>
      <c r="K716" t="s">
        <v>41</v>
      </c>
      <c r="L716" t="s">
        <v>6</v>
      </c>
      <c r="M716" t="s">
        <v>8691</v>
      </c>
      <c r="S716">
        <v>205.11</v>
      </c>
      <c r="T716">
        <v>5.91</v>
      </c>
      <c r="U716">
        <v>2.8799999999999999E-2</v>
      </c>
      <c r="V716">
        <v>22.79</v>
      </c>
      <c r="W716">
        <v>0.65666666666666673</v>
      </c>
      <c r="X716" s="83" t="str">
        <f t="shared" si="22"/>
        <v>2116 - CHV DALLAS/FT W</v>
      </c>
      <c r="Y716" s="83">
        <f t="shared" si="23"/>
        <v>9</v>
      </c>
    </row>
    <row r="717" spans="1:25" x14ac:dyDescent="0.25">
      <c r="A717" t="s">
        <v>7</v>
      </c>
      <c r="B717" t="s">
        <v>8651</v>
      </c>
      <c r="C717" t="s">
        <v>8683</v>
      </c>
      <c r="D717" t="s">
        <v>8684</v>
      </c>
      <c r="E717" t="s">
        <v>8685</v>
      </c>
      <c r="F717">
        <v>21161162</v>
      </c>
      <c r="G717" t="s">
        <v>8692</v>
      </c>
      <c r="H717" t="s">
        <v>8693</v>
      </c>
      <c r="I717">
        <v>112288</v>
      </c>
      <c r="J717" t="s">
        <v>39</v>
      </c>
      <c r="K717" t="s">
        <v>41</v>
      </c>
      <c r="L717" t="s">
        <v>6</v>
      </c>
      <c r="M717" t="s">
        <v>8667</v>
      </c>
      <c r="N717">
        <v>4827.62</v>
      </c>
      <c r="O717">
        <v>1055.31</v>
      </c>
      <c r="P717">
        <v>0.21859999999999999</v>
      </c>
      <c r="Q717">
        <v>689.66</v>
      </c>
      <c r="R717">
        <v>117.25666666666666</v>
      </c>
      <c r="S717">
        <v>32074.95</v>
      </c>
      <c r="T717">
        <v>13898.8</v>
      </c>
      <c r="U717">
        <v>0.43330000000000002</v>
      </c>
      <c r="V717">
        <v>682.45</v>
      </c>
      <c r="W717">
        <v>302.14782608695651</v>
      </c>
      <c r="X717" s="83" t="str">
        <f t="shared" si="22"/>
        <v>2116 - CHV DALLAS/FT W</v>
      </c>
      <c r="Y717" s="83">
        <f t="shared" si="23"/>
        <v>46</v>
      </c>
    </row>
    <row r="718" spans="1:25" x14ac:dyDescent="0.25">
      <c r="A718" t="s">
        <v>7</v>
      </c>
      <c r="B718" t="s">
        <v>8651</v>
      </c>
      <c r="C718" t="s">
        <v>8683</v>
      </c>
      <c r="D718" t="s">
        <v>8684</v>
      </c>
      <c r="E718" t="s">
        <v>8685</v>
      </c>
      <c r="F718">
        <v>21161162</v>
      </c>
      <c r="G718" t="s">
        <v>8692</v>
      </c>
      <c r="H718" t="s">
        <v>8693</v>
      </c>
      <c r="I718">
        <v>112288</v>
      </c>
      <c r="J718" t="s">
        <v>39</v>
      </c>
      <c r="K718" t="s">
        <v>41</v>
      </c>
      <c r="L718" t="s">
        <v>6</v>
      </c>
      <c r="M718" t="s">
        <v>8668</v>
      </c>
      <c r="N718">
        <v>2666.7</v>
      </c>
      <c r="O718">
        <v>410.48</v>
      </c>
      <c r="P718">
        <v>0.15390000000000001</v>
      </c>
      <c r="Q718">
        <v>177.78</v>
      </c>
      <c r="R718">
        <v>37.31636363636364</v>
      </c>
      <c r="S718">
        <v>18695.04</v>
      </c>
      <c r="T718">
        <v>22747.35</v>
      </c>
      <c r="U718">
        <v>1.2168000000000001</v>
      </c>
      <c r="V718">
        <v>158.43</v>
      </c>
      <c r="W718">
        <v>197.80304347826086</v>
      </c>
      <c r="X718" s="83" t="str">
        <f t="shared" si="22"/>
        <v>2116 - CHV DALLAS/FT W</v>
      </c>
      <c r="Y718" s="83">
        <f t="shared" si="23"/>
        <v>115</v>
      </c>
    </row>
    <row r="719" spans="1:25" x14ac:dyDescent="0.25">
      <c r="A719" t="s">
        <v>7</v>
      </c>
      <c r="B719" t="s">
        <v>8651</v>
      </c>
      <c r="C719" t="s">
        <v>8683</v>
      </c>
      <c r="D719" t="s">
        <v>8684</v>
      </c>
      <c r="E719" t="s">
        <v>8685</v>
      </c>
      <c r="F719">
        <v>21161162</v>
      </c>
      <c r="G719" t="s">
        <v>8692</v>
      </c>
      <c r="H719" t="s">
        <v>8693</v>
      </c>
      <c r="I719">
        <v>112288</v>
      </c>
      <c r="J719" t="s">
        <v>39</v>
      </c>
      <c r="K719" t="s">
        <v>41</v>
      </c>
      <c r="L719" t="s">
        <v>6</v>
      </c>
      <c r="M719" t="s">
        <v>8669</v>
      </c>
      <c r="N719">
        <v>0</v>
      </c>
      <c r="S719">
        <v>310.95999999999998</v>
      </c>
      <c r="T719">
        <v>1185.42</v>
      </c>
      <c r="U719">
        <v>3.8121</v>
      </c>
      <c r="V719">
        <v>103.65</v>
      </c>
      <c r="W719">
        <v>592.71</v>
      </c>
      <c r="X719" s="83" t="str">
        <f t="shared" si="22"/>
        <v>2116 - CHV DALLAS/FT W</v>
      </c>
      <c r="Y719" s="83">
        <f t="shared" si="23"/>
        <v>2</v>
      </c>
    </row>
    <row r="720" spans="1:25" x14ac:dyDescent="0.25">
      <c r="A720" t="s">
        <v>7</v>
      </c>
      <c r="B720" t="s">
        <v>8651</v>
      </c>
      <c r="C720" t="s">
        <v>8683</v>
      </c>
      <c r="D720" t="s">
        <v>8684</v>
      </c>
      <c r="E720" t="s">
        <v>8685</v>
      </c>
      <c r="F720">
        <v>21161162</v>
      </c>
      <c r="G720" t="s">
        <v>8692</v>
      </c>
      <c r="H720" t="s">
        <v>8693</v>
      </c>
      <c r="I720">
        <v>112288</v>
      </c>
      <c r="J720" t="s">
        <v>39</v>
      </c>
      <c r="K720" t="s">
        <v>41</v>
      </c>
      <c r="L720" t="s">
        <v>6</v>
      </c>
      <c r="M720" t="s">
        <v>8670</v>
      </c>
      <c r="N720">
        <v>16235.24</v>
      </c>
      <c r="O720">
        <v>9187.41</v>
      </c>
      <c r="P720">
        <v>0.56589999999999996</v>
      </c>
      <c r="Q720">
        <v>705.88</v>
      </c>
      <c r="R720">
        <v>353.36192307692306</v>
      </c>
      <c r="S720">
        <v>119208.29</v>
      </c>
      <c r="T720">
        <v>88709.16</v>
      </c>
      <c r="U720">
        <v>0.74419999999999997</v>
      </c>
      <c r="V720">
        <v>673.49</v>
      </c>
      <c r="W720">
        <v>599.38621621621621</v>
      </c>
      <c r="X720" s="83" t="str">
        <f t="shared" si="22"/>
        <v>2116 - CHV DALLAS/FT W</v>
      </c>
      <c r="Y720" s="83">
        <f t="shared" si="23"/>
        <v>148</v>
      </c>
    </row>
    <row r="721" spans="1:25" x14ac:dyDescent="0.25">
      <c r="A721" t="s">
        <v>7</v>
      </c>
      <c r="B721" t="s">
        <v>8651</v>
      </c>
      <c r="C721" t="s">
        <v>8683</v>
      </c>
      <c r="D721" t="s">
        <v>8684</v>
      </c>
      <c r="E721" t="s">
        <v>8685</v>
      </c>
      <c r="F721">
        <v>21161162</v>
      </c>
      <c r="G721" t="s">
        <v>8692</v>
      </c>
      <c r="H721" t="s">
        <v>8693</v>
      </c>
      <c r="I721">
        <v>112288</v>
      </c>
      <c r="J721" t="s">
        <v>39</v>
      </c>
      <c r="K721" t="s">
        <v>41</v>
      </c>
      <c r="L721" t="s">
        <v>6</v>
      </c>
      <c r="M721" t="s">
        <v>8671</v>
      </c>
      <c r="N721">
        <v>21878.22</v>
      </c>
      <c r="O721">
        <v>3871.41</v>
      </c>
      <c r="P721">
        <v>0.17699999999999999</v>
      </c>
      <c r="Q721">
        <v>560.98</v>
      </c>
      <c r="R721">
        <v>79.008367346938769</v>
      </c>
      <c r="S721">
        <v>157923.37</v>
      </c>
      <c r="T721">
        <v>85370.86</v>
      </c>
      <c r="U721">
        <v>0.54059999999999997</v>
      </c>
      <c r="V721">
        <v>546.45000000000005</v>
      </c>
      <c r="W721">
        <v>278.98973856209153</v>
      </c>
      <c r="X721" s="83" t="str">
        <f t="shared" si="22"/>
        <v>2116 - CHV DALLAS/FT W</v>
      </c>
      <c r="Y721" s="83">
        <f t="shared" si="23"/>
        <v>305.99999999999994</v>
      </c>
    </row>
    <row r="722" spans="1:25" x14ac:dyDescent="0.25">
      <c r="A722" t="s">
        <v>7</v>
      </c>
      <c r="B722" t="s">
        <v>8651</v>
      </c>
      <c r="C722" t="s">
        <v>8683</v>
      </c>
      <c r="D722" t="s">
        <v>8684</v>
      </c>
      <c r="E722" t="s">
        <v>8685</v>
      </c>
      <c r="F722">
        <v>21161162</v>
      </c>
      <c r="G722" t="s">
        <v>8692</v>
      </c>
      <c r="H722" t="s">
        <v>8693</v>
      </c>
      <c r="I722">
        <v>112288</v>
      </c>
      <c r="J722" t="s">
        <v>39</v>
      </c>
      <c r="K722" t="s">
        <v>41</v>
      </c>
      <c r="L722" t="s">
        <v>6</v>
      </c>
      <c r="M722" t="s">
        <v>8672</v>
      </c>
      <c r="N722">
        <v>4079.97</v>
      </c>
      <c r="O722">
        <v>75.33</v>
      </c>
      <c r="P722">
        <v>1.8499999999999999E-2</v>
      </c>
      <c r="Q722">
        <v>453.33</v>
      </c>
      <c r="R722">
        <v>25.11</v>
      </c>
      <c r="S722">
        <v>22368.5</v>
      </c>
      <c r="T722">
        <v>9031.7800000000007</v>
      </c>
      <c r="U722">
        <v>0.40379999999999999</v>
      </c>
      <c r="V722">
        <v>430.16</v>
      </c>
      <c r="W722">
        <v>244.10216216216219</v>
      </c>
      <c r="X722" s="83" t="str">
        <f t="shared" si="22"/>
        <v>2116 - CHV DALLAS/FT W</v>
      </c>
      <c r="Y722" s="83">
        <f t="shared" si="23"/>
        <v>37</v>
      </c>
    </row>
    <row r="723" spans="1:25" x14ac:dyDescent="0.25">
      <c r="A723" t="s">
        <v>7</v>
      </c>
      <c r="B723" t="s">
        <v>8651</v>
      </c>
      <c r="C723" t="s">
        <v>8683</v>
      </c>
      <c r="D723" t="s">
        <v>8684</v>
      </c>
      <c r="E723" t="s">
        <v>8685</v>
      </c>
      <c r="F723">
        <v>21161162</v>
      </c>
      <c r="G723" t="s">
        <v>8692</v>
      </c>
      <c r="H723" t="s">
        <v>8693</v>
      </c>
      <c r="I723">
        <v>112288</v>
      </c>
      <c r="J723" t="s">
        <v>39</v>
      </c>
      <c r="K723" t="s">
        <v>41</v>
      </c>
      <c r="L723" t="s">
        <v>6</v>
      </c>
      <c r="M723" t="s">
        <v>8673</v>
      </c>
      <c r="N723">
        <v>6773.28</v>
      </c>
      <c r="O723">
        <v>1113.47</v>
      </c>
      <c r="P723">
        <v>0.16439999999999999</v>
      </c>
      <c r="Q723">
        <v>423.33</v>
      </c>
      <c r="R723">
        <v>42.825769230769232</v>
      </c>
      <c r="S723">
        <v>43215.06</v>
      </c>
      <c r="T723">
        <v>22993.66</v>
      </c>
      <c r="U723">
        <v>0.53210000000000002</v>
      </c>
      <c r="V723">
        <v>392.86</v>
      </c>
      <c r="W723">
        <v>214.8940186915888</v>
      </c>
      <c r="X723" s="83" t="str">
        <f t="shared" si="22"/>
        <v>2116 - CHV DALLAS/FT W</v>
      </c>
      <c r="Y723" s="83">
        <f t="shared" si="23"/>
        <v>107</v>
      </c>
    </row>
    <row r="724" spans="1:25" x14ac:dyDescent="0.25">
      <c r="A724" t="s">
        <v>7</v>
      </c>
      <c r="B724" t="s">
        <v>8651</v>
      </c>
      <c r="C724" t="s">
        <v>8683</v>
      </c>
      <c r="D724" t="s">
        <v>8684</v>
      </c>
      <c r="E724" t="s">
        <v>8685</v>
      </c>
      <c r="F724">
        <v>21161162</v>
      </c>
      <c r="G724" t="s">
        <v>8692</v>
      </c>
      <c r="H724" t="s">
        <v>8693</v>
      </c>
      <c r="I724">
        <v>112288</v>
      </c>
      <c r="J724" t="s">
        <v>39</v>
      </c>
      <c r="K724" t="s">
        <v>41</v>
      </c>
      <c r="L724" t="s">
        <v>6</v>
      </c>
      <c r="M724" t="s">
        <v>8674</v>
      </c>
      <c r="N724">
        <v>1931.04</v>
      </c>
      <c r="O724">
        <v>782.56</v>
      </c>
      <c r="P724">
        <v>0.40529999999999999</v>
      </c>
      <c r="Q724">
        <v>321.83999999999997</v>
      </c>
      <c r="R724">
        <v>195.64</v>
      </c>
      <c r="S724">
        <v>11179.27</v>
      </c>
      <c r="T724">
        <v>12810.76</v>
      </c>
      <c r="U724">
        <v>1.1458999999999999</v>
      </c>
      <c r="V724">
        <v>228.15</v>
      </c>
      <c r="W724">
        <v>210.01245901639345</v>
      </c>
      <c r="X724" s="83" t="str">
        <f t="shared" si="22"/>
        <v>2116 - CHV DALLAS/FT W</v>
      </c>
      <c r="Y724" s="83">
        <f t="shared" si="23"/>
        <v>61</v>
      </c>
    </row>
    <row r="725" spans="1:25" x14ac:dyDescent="0.25">
      <c r="A725" t="s">
        <v>7</v>
      </c>
      <c r="B725" t="s">
        <v>8651</v>
      </c>
      <c r="C725" t="s">
        <v>8683</v>
      </c>
      <c r="D725" t="s">
        <v>8684</v>
      </c>
      <c r="E725" t="s">
        <v>8685</v>
      </c>
      <c r="F725">
        <v>21161162</v>
      </c>
      <c r="G725" t="s">
        <v>8692</v>
      </c>
      <c r="H725" t="s">
        <v>8693</v>
      </c>
      <c r="I725">
        <v>112288</v>
      </c>
      <c r="J725" t="s">
        <v>39</v>
      </c>
      <c r="K725" t="s">
        <v>41</v>
      </c>
      <c r="L725" t="s">
        <v>6</v>
      </c>
      <c r="M725" t="s">
        <v>8675</v>
      </c>
      <c r="N725">
        <v>73.12</v>
      </c>
      <c r="O725">
        <v>-11.15</v>
      </c>
      <c r="P725">
        <v>-0.1525</v>
      </c>
      <c r="Q725">
        <v>73.12</v>
      </c>
      <c r="R725">
        <v>-5.5750000000000002</v>
      </c>
      <c r="S725">
        <v>898.35</v>
      </c>
      <c r="T725">
        <v>1647.09</v>
      </c>
      <c r="U725">
        <v>1.8334999999999999</v>
      </c>
      <c r="V725">
        <v>89.84</v>
      </c>
      <c r="W725">
        <v>102.94312499999999</v>
      </c>
      <c r="X725" s="83" t="str">
        <f t="shared" si="22"/>
        <v>2116 - CHV DALLAS/FT W</v>
      </c>
      <c r="Y725" s="83">
        <f t="shared" si="23"/>
        <v>16</v>
      </c>
    </row>
    <row r="726" spans="1:25" x14ac:dyDescent="0.25">
      <c r="A726" t="s">
        <v>7</v>
      </c>
      <c r="B726" t="s">
        <v>8651</v>
      </c>
      <c r="C726" t="s">
        <v>8683</v>
      </c>
      <c r="D726" t="s">
        <v>8684</v>
      </c>
      <c r="E726" t="s">
        <v>8685</v>
      </c>
      <c r="F726">
        <v>21161162</v>
      </c>
      <c r="G726" t="s">
        <v>8692</v>
      </c>
      <c r="H726" t="s">
        <v>8693</v>
      </c>
      <c r="I726">
        <v>112302</v>
      </c>
      <c r="J726" t="s">
        <v>8184</v>
      </c>
      <c r="K726" t="s">
        <v>8186</v>
      </c>
      <c r="L726" t="s">
        <v>6</v>
      </c>
      <c r="M726" t="s">
        <v>8657</v>
      </c>
      <c r="N726">
        <v>0</v>
      </c>
      <c r="S726">
        <v>1632.96</v>
      </c>
      <c r="T726">
        <v>2459.0700000000002</v>
      </c>
      <c r="U726">
        <v>1.5059</v>
      </c>
      <c r="V726">
        <v>163.30000000000001</v>
      </c>
      <c r="W726">
        <v>223.55181818181819</v>
      </c>
      <c r="X726" s="83" t="str">
        <f t="shared" si="22"/>
        <v>2116 - CHV DALLAS/FT W</v>
      </c>
      <c r="Y726" s="83">
        <f t="shared" si="23"/>
        <v>11</v>
      </c>
    </row>
    <row r="727" spans="1:25" x14ac:dyDescent="0.25">
      <c r="A727" t="s">
        <v>7</v>
      </c>
      <c r="B727" t="s">
        <v>8651</v>
      </c>
      <c r="C727" t="s">
        <v>8683</v>
      </c>
      <c r="D727" t="s">
        <v>8684</v>
      </c>
      <c r="E727" t="s">
        <v>8685</v>
      </c>
      <c r="F727">
        <v>21161162</v>
      </c>
      <c r="G727" t="s">
        <v>8692</v>
      </c>
      <c r="H727" t="s">
        <v>8693</v>
      </c>
      <c r="I727">
        <v>112302</v>
      </c>
      <c r="J727" t="s">
        <v>8184</v>
      </c>
      <c r="K727" t="s">
        <v>8186</v>
      </c>
      <c r="L727" t="s">
        <v>6</v>
      </c>
      <c r="M727" t="s">
        <v>8658</v>
      </c>
      <c r="N727">
        <v>1538.48</v>
      </c>
      <c r="Q727">
        <v>384.62</v>
      </c>
      <c r="S727">
        <v>13038.64</v>
      </c>
      <c r="T727">
        <v>23816.25</v>
      </c>
      <c r="U727">
        <v>1.8266</v>
      </c>
      <c r="V727">
        <v>362.18</v>
      </c>
      <c r="W727">
        <v>1587.75</v>
      </c>
      <c r="X727" s="83" t="str">
        <f t="shared" si="22"/>
        <v>2116 - CHV DALLAS/FT W</v>
      </c>
      <c r="Y727" s="83">
        <f t="shared" si="23"/>
        <v>15</v>
      </c>
    </row>
    <row r="728" spans="1:25" x14ac:dyDescent="0.25">
      <c r="A728" t="s">
        <v>7</v>
      </c>
      <c r="B728" t="s">
        <v>8651</v>
      </c>
      <c r="C728" t="s">
        <v>8683</v>
      </c>
      <c r="D728" t="s">
        <v>8684</v>
      </c>
      <c r="E728" t="s">
        <v>8685</v>
      </c>
      <c r="F728">
        <v>21161162</v>
      </c>
      <c r="G728" t="s">
        <v>8692</v>
      </c>
      <c r="H728" t="s">
        <v>8693</v>
      </c>
      <c r="I728">
        <v>112302</v>
      </c>
      <c r="J728" t="s">
        <v>8184</v>
      </c>
      <c r="K728" t="s">
        <v>8186</v>
      </c>
      <c r="L728" t="s">
        <v>6</v>
      </c>
      <c r="M728" t="s">
        <v>8659</v>
      </c>
      <c r="N728">
        <v>1395.36</v>
      </c>
      <c r="O728">
        <v>-886.21</v>
      </c>
      <c r="P728">
        <v>-0.6351</v>
      </c>
      <c r="Q728">
        <v>465.12</v>
      </c>
      <c r="R728">
        <v>-443.10500000000002</v>
      </c>
      <c r="S728">
        <v>11480.76</v>
      </c>
      <c r="T728">
        <v>6387.86</v>
      </c>
      <c r="U728">
        <v>0.55640000000000001</v>
      </c>
      <c r="V728">
        <v>410.03</v>
      </c>
      <c r="W728">
        <v>399.24124999999998</v>
      </c>
      <c r="X728" s="83" t="str">
        <f t="shared" si="22"/>
        <v>2116 - CHV DALLAS/FT W</v>
      </c>
      <c r="Y728" s="83">
        <f t="shared" si="23"/>
        <v>16</v>
      </c>
    </row>
    <row r="729" spans="1:25" x14ac:dyDescent="0.25">
      <c r="A729" t="s">
        <v>7</v>
      </c>
      <c r="B729" t="s">
        <v>8651</v>
      </c>
      <c r="C729" t="s">
        <v>8683</v>
      </c>
      <c r="D729" t="s">
        <v>8684</v>
      </c>
      <c r="E729" t="s">
        <v>8685</v>
      </c>
      <c r="F729">
        <v>21161162</v>
      </c>
      <c r="G729" t="s">
        <v>8692</v>
      </c>
      <c r="H729" t="s">
        <v>8693</v>
      </c>
      <c r="I729">
        <v>112302</v>
      </c>
      <c r="J729" t="s">
        <v>8184</v>
      </c>
      <c r="K729" t="s">
        <v>8186</v>
      </c>
      <c r="L729" t="s">
        <v>6</v>
      </c>
      <c r="M729" t="s">
        <v>8660</v>
      </c>
      <c r="N729">
        <v>0</v>
      </c>
      <c r="S729">
        <v>871.38</v>
      </c>
      <c r="T729">
        <v>3.33</v>
      </c>
      <c r="U729">
        <v>3.8E-3</v>
      </c>
      <c r="V729">
        <v>25.63</v>
      </c>
      <c r="W729">
        <v>0.33300000000000002</v>
      </c>
      <c r="X729" s="83" t="str">
        <f t="shared" si="22"/>
        <v>2116 - CHV DALLAS/FT W</v>
      </c>
      <c r="Y729" s="83">
        <f t="shared" si="23"/>
        <v>10</v>
      </c>
    </row>
    <row r="730" spans="1:25" x14ac:dyDescent="0.25">
      <c r="A730" t="s">
        <v>7</v>
      </c>
      <c r="B730" t="s">
        <v>8651</v>
      </c>
      <c r="C730" t="s">
        <v>8683</v>
      </c>
      <c r="D730" t="s">
        <v>8684</v>
      </c>
      <c r="E730" t="s">
        <v>8685</v>
      </c>
      <c r="F730">
        <v>21161162</v>
      </c>
      <c r="G730" t="s">
        <v>8692</v>
      </c>
      <c r="H730" t="s">
        <v>8693</v>
      </c>
      <c r="I730">
        <v>112302</v>
      </c>
      <c r="J730" t="s">
        <v>8184</v>
      </c>
      <c r="K730" t="s">
        <v>8186</v>
      </c>
      <c r="L730" t="s">
        <v>6</v>
      </c>
      <c r="M730" t="s">
        <v>8661</v>
      </c>
      <c r="N730">
        <v>175</v>
      </c>
      <c r="O730">
        <v>10.31</v>
      </c>
      <c r="P730">
        <v>5.8900000000000001E-2</v>
      </c>
      <c r="Q730">
        <v>25</v>
      </c>
      <c r="R730">
        <v>0.93727272727272737</v>
      </c>
      <c r="S730">
        <v>845.64</v>
      </c>
      <c r="T730">
        <v>10.31</v>
      </c>
      <c r="U730">
        <v>1.2200000000000001E-2</v>
      </c>
      <c r="V730">
        <v>32.520000000000003</v>
      </c>
      <c r="W730">
        <v>0.34366666666666668</v>
      </c>
      <c r="X730" s="83" t="str">
        <f t="shared" si="22"/>
        <v>2116 - CHV DALLAS/FT W</v>
      </c>
      <c r="Y730" s="83">
        <f t="shared" si="23"/>
        <v>30</v>
      </c>
    </row>
    <row r="731" spans="1:25" x14ac:dyDescent="0.25">
      <c r="A731" t="s">
        <v>7</v>
      </c>
      <c r="B731" t="s">
        <v>8651</v>
      </c>
      <c r="C731" t="s">
        <v>8683</v>
      </c>
      <c r="D731" t="s">
        <v>8684</v>
      </c>
      <c r="E731" t="s">
        <v>8685</v>
      </c>
      <c r="F731">
        <v>21161162</v>
      </c>
      <c r="G731" t="s">
        <v>8692</v>
      </c>
      <c r="H731" t="s">
        <v>8693</v>
      </c>
      <c r="I731">
        <v>112302</v>
      </c>
      <c r="J731" t="s">
        <v>8184</v>
      </c>
      <c r="K731" t="s">
        <v>8186</v>
      </c>
      <c r="L731" t="s">
        <v>6</v>
      </c>
      <c r="M731" t="s">
        <v>8662</v>
      </c>
      <c r="N731">
        <v>126.66</v>
      </c>
      <c r="O731">
        <v>603.75</v>
      </c>
      <c r="P731">
        <v>4.7667000000000002</v>
      </c>
      <c r="Q731">
        <v>63.33</v>
      </c>
      <c r="S731">
        <v>1886.54</v>
      </c>
      <c r="T731">
        <v>2042.71</v>
      </c>
      <c r="U731">
        <v>1.0828</v>
      </c>
      <c r="V731">
        <v>134.75</v>
      </c>
      <c r="W731">
        <v>97.271904761904764</v>
      </c>
      <c r="X731" s="83" t="str">
        <f t="shared" si="22"/>
        <v>2116 - CHV DALLAS/FT W</v>
      </c>
      <c r="Y731" s="83">
        <f t="shared" si="23"/>
        <v>21</v>
      </c>
    </row>
    <row r="732" spans="1:25" x14ac:dyDescent="0.25">
      <c r="A732" t="s">
        <v>7</v>
      </c>
      <c r="B732" t="s">
        <v>8651</v>
      </c>
      <c r="C732" t="s">
        <v>8683</v>
      </c>
      <c r="D732" t="s">
        <v>8684</v>
      </c>
      <c r="E732" t="s">
        <v>8685</v>
      </c>
      <c r="F732">
        <v>21161162</v>
      </c>
      <c r="G732" t="s">
        <v>8692</v>
      </c>
      <c r="H732" t="s">
        <v>8693</v>
      </c>
      <c r="I732">
        <v>112302</v>
      </c>
      <c r="J732" t="s">
        <v>8184</v>
      </c>
      <c r="K732" t="s">
        <v>8186</v>
      </c>
      <c r="L732" t="s">
        <v>6</v>
      </c>
      <c r="M732" t="s">
        <v>8663</v>
      </c>
      <c r="O732">
        <v>77.81</v>
      </c>
      <c r="S732">
        <v>191.03</v>
      </c>
      <c r="T732">
        <v>676.98</v>
      </c>
      <c r="U732">
        <v>3.5438000000000001</v>
      </c>
      <c r="V732">
        <v>31.84</v>
      </c>
      <c r="W732">
        <v>37.61</v>
      </c>
      <c r="X732" s="83" t="str">
        <f t="shared" si="22"/>
        <v>2116 - CHV DALLAS/FT W</v>
      </c>
      <c r="Y732" s="83">
        <f t="shared" si="23"/>
        <v>18</v>
      </c>
    </row>
    <row r="733" spans="1:25" x14ac:dyDescent="0.25">
      <c r="A733" t="s">
        <v>7</v>
      </c>
      <c r="B733" t="s">
        <v>8651</v>
      </c>
      <c r="C733" t="s">
        <v>8683</v>
      </c>
      <c r="D733" t="s">
        <v>8684</v>
      </c>
      <c r="E733" t="s">
        <v>8685</v>
      </c>
      <c r="F733">
        <v>21161162</v>
      </c>
      <c r="G733" t="s">
        <v>8692</v>
      </c>
      <c r="H733" t="s">
        <v>8693</v>
      </c>
      <c r="I733">
        <v>112302</v>
      </c>
      <c r="J733" t="s">
        <v>8184</v>
      </c>
      <c r="K733" t="s">
        <v>8186</v>
      </c>
      <c r="L733" t="s">
        <v>6</v>
      </c>
      <c r="M733" t="s">
        <v>8664</v>
      </c>
      <c r="N733">
        <v>608.72</v>
      </c>
      <c r="O733">
        <v>1762.5</v>
      </c>
      <c r="P733">
        <v>2.8954</v>
      </c>
      <c r="Q733">
        <v>86.96</v>
      </c>
      <c r="R733">
        <v>251.78571428571428</v>
      </c>
      <c r="S733">
        <v>5485.6</v>
      </c>
      <c r="T733">
        <v>3676.17</v>
      </c>
      <c r="U733">
        <v>0.67010000000000003</v>
      </c>
      <c r="V733">
        <v>91.43</v>
      </c>
      <c r="W733">
        <v>78.216382978723402</v>
      </c>
      <c r="X733" s="83" t="str">
        <f t="shared" si="22"/>
        <v>2116 - CHV DALLAS/FT W</v>
      </c>
      <c r="Y733" s="83">
        <f t="shared" si="23"/>
        <v>47</v>
      </c>
    </row>
    <row r="734" spans="1:25" x14ac:dyDescent="0.25">
      <c r="A734" t="s">
        <v>7</v>
      </c>
      <c r="B734" t="s">
        <v>8651</v>
      </c>
      <c r="C734" t="s">
        <v>8683</v>
      </c>
      <c r="D734" t="s">
        <v>8684</v>
      </c>
      <c r="E734" t="s">
        <v>8685</v>
      </c>
      <c r="F734">
        <v>21161162</v>
      </c>
      <c r="G734" t="s">
        <v>8692</v>
      </c>
      <c r="H734" t="s">
        <v>8693</v>
      </c>
      <c r="I734">
        <v>112302</v>
      </c>
      <c r="J734" t="s">
        <v>8184</v>
      </c>
      <c r="K734" t="s">
        <v>8186</v>
      </c>
      <c r="L734" t="s">
        <v>6</v>
      </c>
      <c r="M734" t="s">
        <v>8665</v>
      </c>
      <c r="N734">
        <v>113.64</v>
      </c>
      <c r="O734">
        <v>6.56</v>
      </c>
      <c r="P734">
        <v>5.7700000000000001E-2</v>
      </c>
      <c r="Q734">
        <v>56.82</v>
      </c>
      <c r="R734">
        <v>0.93714285714285706</v>
      </c>
      <c r="S734">
        <v>919.17</v>
      </c>
      <c r="T734">
        <v>184.7</v>
      </c>
      <c r="U734">
        <v>0.2009</v>
      </c>
      <c r="V734">
        <v>48.38</v>
      </c>
      <c r="W734">
        <v>7.6958333333333329</v>
      </c>
      <c r="X734" s="83" t="str">
        <f t="shared" si="22"/>
        <v>2116 - CHV DALLAS/FT W</v>
      </c>
      <c r="Y734" s="83">
        <f t="shared" si="23"/>
        <v>24</v>
      </c>
    </row>
    <row r="735" spans="1:25" x14ac:dyDescent="0.25">
      <c r="A735" t="s">
        <v>7</v>
      </c>
      <c r="B735" t="s">
        <v>8651</v>
      </c>
      <c r="C735" t="s">
        <v>8683</v>
      </c>
      <c r="D735" t="s">
        <v>8684</v>
      </c>
      <c r="E735" t="s">
        <v>8685</v>
      </c>
      <c r="F735">
        <v>21161162</v>
      </c>
      <c r="G735" t="s">
        <v>8692</v>
      </c>
      <c r="H735" t="s">
        <v>8693</v>
      </c>
      <c r="I735">
        <v>112302</v>
      </c>
      <c r="J735" t="s">
        <v>8184</v>
      </c>
      <c r="K735" t="s">
        <v>8186</v>
      </c>
      <c r="L735" t="s">
        <v>6</v>
      </c>
      <c r="M735" t="s">
        <v>8666</v>
      </c>
      <c r="N735">
        <v>50.54</v>
      </c>
      <c r="O735">
        <v>2.81</v>
      </c>
      <c r="P735">
        <v>5.5599999999999997E-2</v>
      </c>
      <c r="Q735">
        <v>25.27</v>
      </c>
      <c r="R735">
        <v>1.405</v>
      </c>
      <c r="S735">
        <v>791.99</v>
      </c>
      <c r="T735">
        <v>2016.56</v>
      </c>
      <c r="U735">
        <v>2.5461999999999998</v>
      </c>
      <c r="V735">
        <v>33</v>
      </c>
      <c r="W735">
        <v>155.12</v>
      </c>
      <c r="X735" s="83" t="str">
        <f t="shared" si="22"/>
        <v>2116 - CHV DALLAS/FT W</v>
      </c>
      <c r="Y735" s="83">
        <f t="shared" si="23"/>
        <v>13</v>
      </c>
    </row>
    <row r="736" spans="1:25" x14ac:dyDescent="0.25">
      <c r="A736" t="s">
        <v>7</v>
      </c>
      <c r="B736" t="s">
        <v>8651</v>
      </c>
      <c r="C736" t="s">
        <v>8683</v>
      </c>
      <c r="D736" t="s">
        <v>8684</v>
      </c>
      <c r="E736" t="s">
        <v>8685</v>
      </c>
      <c r="F736">
        <v>21161162</v>
      </c>
      <c r="G736" t="s">
        <v>8692</v>
      </c>
      <c r="H736" t="s">
        <v>8693</v>
      </c>
      <c r="I736">
        <v>112302</v>
      </c>
      <c r="J736" t="s">
        <v>8184</v>
      </c>
      <c r="K736" t="s">
        <v>8186</v>
      </c>
      <c r="L736" t="s">
        <v>6</v>
      </c>
      <c r="M736" t="s">
        <v>8690</v>
      </c>
      <c r="N736">
        <v>240.86</v>
      </c>
      <c r="O736">
        <v>416.25</v>
      </c>
      <c r="P736">
        <v>1.7282</v>
      </c>
      <c r="Q736">
        <v>240.86</v>
      </c>
      <c r="S736">
        <v>692.99</v>
      </c>
      <c r="T736">
        <v>813.75</v>
      </c>
      <c r="U736">
        <v>1.1742999999999999</v>
      </c>
      <c r="V736">
        <v>231</v>
      </c>
      <c r="X736" s="83" t="str">
        <f t="shared" si="22"/>
        <v>2116 - CHV DALLAS/FT W</v>
      </c>
      <c r="Y736" s="83">
        <f t="shared" si="23"/>
        <v>0</v>
      </c>
    </row>
    <row r="737" spans="1:25" x14ac:dyDescent="0.25">
      <c r="A737" t="s">
        <v>7</v>
      </c>
      <c r="B737" t="s">
        <v>8651</v>
      </c>
      <c r="C737" t="s">
        <v>8683</v>
      </c>
      <c r="D737" t="s">
        <v>8684</v>
      </c>
      <c r="E737" t="s">
        <v>8685</v>
      </c>
      <c r="F737">
        <v>21161162</v>
      </c>
      <c r="G737" t="s">
        <v>8692</v>
      </c>
      <c r="H737" t="s">
        <v>8693</v>
      </c>
      <c r="I737">
        <v>112302</v>
      </c>
      <c r="J737" t="s">
        <v>8184</v>
      </c>
      <c r="K737" t="s">
        <v>8186</v>
      </c>
      <c r="L737" t="s">
        <v>6</v>
      </c>
      <c r="M737" t="s">
        <v>8691</v>
      </c>
      <c r="S737">
        <v>36.15</v>
      </c>
      <c r="V737">
        <v>18.079999999999998</v>
      </c>
      <c r="X737" s="83" t="str">
        <f t="shared" si="22"/>
        <v>2116 - CHV DALLAS/FT W</v>
      </c>
      <c r="Y737" s="83">
        <f t="shared" si="23"/>
        <v>0</v>
      </c>
    </row>
    <row r="738" spans="1:25" x14ac:dyDescent="0.25">
      <c r="A738" t="s">
        <v>7</v>
      </c>
      <c r="B738" t="s">
        <v>8651</v>
      </c>
      <c r="C738" t="s">
        <v>8683</v>
      </c>
      <c r="D738" t="s">
        <v>8684</v>
      </c>
      <c r="E738" t="s">
        <v>8685</v>
      </c>
      <c r="F738">
        <v>21161162</v>
      </c>
      <c r="G738" t="s">
        <v>8692</v>
      </c>
      <c r="H738" t="s">
        <v>8693</v>
      </c>
      <c r="I738">
        <v>112302</v>
      </c>
      <c r="J738" t="s">
        <v>8184</v>
      </c>
      <c r="K738" t="s">
        <v>8186</v>
      </c>
      <c r="L738" t="s">
        <v>6</v>
      </c>
      <c r="M738" t="s">
        <v>8667</v>
      </c>
      <c r="N738">
        <v>4137.96</v>
      </c>
      <c r="O738">
        <v>2865</v>
      </c>
      <c r="P738">
        <v>0.69240000000000002</v>
      </c>
      <c r="Q738">
        <v>689.66</v>
      </c>
      <c r="S738">
        <v>28319.7</v>
      </c>
      <c r="T738">
        <v>32690.1</v>
      </c>
      <c r="U738">
        <v>1.1543000000000001</v>
      </c>
      <c r="V738">
        <v>690.72</v>
      </c>
      <c r="W738">
        <v>1167.5035714285714</v>
      </c>
      <c r="X738" s="83" t="str">
        <f t="shared" si="22"/>
        <v>2116 - CHV DALLAS/FT W</v>
      </c>
      <c r="Y738" s="83">
        <f t="shared" si="23"/>
        <v>28</v>
      </c>
    </row>
    <row r="739" spans="1:25" x14ac:dyDescent="0.25">
      <c r="A739" t="s">
        <v>7</v>
      </c>
      <c r="B739" t="s">
        <v>8651</v>
      </c>
      <c r="C739" t="s">
        <v>8683</v>
      </c>
      <c r="D739" t="s">
        <v>8684</v>
      </c>
      <c r="E739" t="s">
        <v>8685</v>
      </c>
      <c r="F739">
        <v>21161162</v>
      </c>
      <c r="G739" t="s">
        <v>8692</v>
      </c>
      <c r="H739" t="s">
        <v>8693</v>
      </c>
      <c r="I739">
        <v>112302</v>
      </c>
      <c r="J739" t="s">
        <v>8184</v>
      </c>
      <c r="K739" t="s">
        <v>8186</v>
      </c>
      <c r="L739" t="s">
        <v>6</v>
      </c>
      <c r="M739" t="s">
        <v>8668</v>
      </c>
      <c r="N739">
        <v>1422.24</v>
      </c>
      <c r="O739">
        <v>685.31</v>
      </c>
      <c r="P739">
        <v>0.4819</v>
      </c>
      <c r="Q739">
        <v>177.78</v>
      </c>
      <c r="R739">
        <v>342.65499999999997</v>
      </c>
      <c r="S739">
        <v>11114.18</v>
      </c>
      <c r="T739">
        <v>7198.91</v>
      </c>
      <c r="U739">
        <v>0.64770000000000005</v>
      </c>
      <c r="V739">
        <v>158.77000000000001</v>
      </c>
      <c r="W739">
        <v>112.48296875</v>
      </c>
      <c r="X739" s="83" t="str">
        <f t="shared" si="22"/>
        <v>2116 - CHV DALLAS/FT W</v>
      </c>
      <c r="Y739" s="83">
        <f t="shared" si="23"/>
        <v>64</v>
      </c>
    </row>
    <row r="740" spans="1:25" x14ac:dyDescent="0.25">
      <c r="A740" t="s">
        <v>7</v>
      </c>
      <c r="B740" t="s">
        <v>8651</v>
      </c>
      <c r="C740" t="s">
        <v>8683</v>
      </c>
      <c r="D740" t="s">
        <v>8684</v>
      </c>
      <c r="E740" t="s">
        <v>8685</v>
      </c>
      <c r="F740">
        <v>21161162</v>
      </c>
      <c r="G740" t="s">
        <v>8692</v>
      </c>
      <c r="H740" t="s">
        <v>8693</v>
      </c>
      <c r="I740">
        <v>112302</v>
      </c>
      <c r="J740" t="s">
        <v>8184</v>
      </c>
      <c r="K740" t="s">
        <v>8186</v>
      </c>
      <c r="L740" t="s">
        <v>6</v>
      </c>
      <c r="M740" t="s">
        <v>8669</v>
      </c>
      <c r="N740">
        <v>0</v>
      </c>
      <c r="S740">
        <v>295.92</v>
      </c>
      <c r="T740">
        <v>1062.3800000000001</v>
      </c>
      <c r="U740">
        <v>3.5901000000000001</v>
      </c>
      <c r="V740">
        <v>98.64</v>
      </c>
      <c r="W740">
        <v>531.19000000000005</v>
      </c>
      <c r="X740" s="83" t="str">
        <f t="shared" si="22"/>
        <v>2116 - CHV DALLAS/FT W</v>
      </c>
      <c r="Y740" s="83">
        <f t="shared" si="23"/>
        <v>2</v>
      </c>
    </row>
    <row r="741" spans="1:25" x14ac:dyDescent="0.25">
      <c r="A741" t="s">
        <v>7</v>
      </c>
      <c r="B741" t="s">
        <v>8651</v>
      </c>
      <c r="C741" t="s">
        <v>8683</v>
      </c>
      <c r="D741" t="s">
        <v>8684</v>
      </c>
      <c r="E741" t="s">
        <v>8685</v>
      </c>
      <c r="F741">
        <v>21161162</v>
      </c>
      <c r="G741" t="s">
        <v>8692</v>
      </c>
      <c r="H741" t="s">
        <v>8693</v>
      </c>
      <c r="I741">
        <v>112302</v>
      </c>
      <c r="J741" t="s">
        <v>8184</v>
      </c>
      <c r="K741" t="s">
        <v>8186</v>
      </c>
      <c r="L741" t="s">
        <v>6</v>
      </c>
      <c r="M741" t="s">
        <v>8670</v>
      </c>
      <c r="N741">
        <v>3529.4</v>
      </c>
      <c r="O741">
        <v>13.55</v>
      </c>
      <c r="P741">
        <v>3.8E-3</v>
      </c>
      <c r="Q741">
        <v>705.88</v>
      </c>
      <c r="R741">
        <v>2.2583333333333333</v>
      </c>
      <c r="S741">
        <v>28306.27</v>
      </c>
      <c r="T741">
        <v>11851.1</v>
      </c>
      <c r="U741">
        <v>0.41870000000000002</v>
      </c>
      <c r="V741">
        <v>673.96</v>
      </c>
      <c r="W741">
        <v>269.34318181818185</v>
      </c>
      <c r="X741" s="83" t="str">
        <f t="shared" si="22"/>
        <v>2116 - CHV DALLAS/FT W</v>
      </c>
      <c r="Y741" s="83">
        <f t="shared" si="23"/>
        <v>44</v>
      </c>
    </row>
    <row r="742" spans="1:25" x14ac:dyDescent="0.25">
      <c r="A742" t="s">
        <v>7</v>
      </c>
      <c r="B742" t="s">
        <v>8651</v>
      </c>
      <c r="C742" t="s">
        <v>8683</v>
      </c>
      <c r="D742" t="s">
        <v>8684</v>
      </c>
      <c r="E742" t="s">
        <v>8685</v>
      </c>
      <c r="F742">
        <v>21161162</v>
      </c>
      <c r="G742" t="s">
        <v>8692</v>
      </c>
      <c r="H742" t="s">
        <v>8693</v>
      </c>
      <c r="I742">
        <v>112302</v>
      </c>
      <c r="J742" t="s">
        <v>8184</v>
      </c>
      <c r="K742" t="s">
        <v>8186</v>
      </c>
      <c r="L742" t="s">
        <v>6</v>
      </c>
      <c r="M742" t="s">
        <v>8671</v>
      </c>
      <c r="N742">
        <v>14585.48</v>
      </c>
      <c r="O742">
        <v>3345.4</v>
      </c>
      <c r="P742">
        <v>0.22939999999999999</v>
      </c>
      <c r="Q742">
        <v>560.98</v>
      </c>
      <c r="R742">
        <v>238.95714285714286</v>
      </c>
      <c r="S742">
        <v>98097.02</v>
      </c>
      <c r="T742">
        <v>27167.98</v>
      </c>
      <c r="U742">
        <v>0.27700000000000002</v>
      </c>
      <c r="V742">
        <v>544.98</v>
      </c>
      <c r="W742">
        <v>160.75727810650886</v>
      </c>
      <c r="X742" s="83" t="str">
        <f t="shared" si="22"/>
        <v>2116 - CHV DALLAS/FT W</v>
      </c>
      <c r="Y742" s="83">
        <f t="shared" si="23"/>
        <v>169</v>
      </c>
    </row>
    <row r="743" spans="1:25" x14ac:dyDescent="0.25">
      <c r="A743" t="s">
        <v>7</v>
      </c>
      <c r="B743" t="s">
        <v>8651</v>
      </c>
      <c r="C743" t="s">
        <v>8683</v>
      </c>
      <c r="D743" t="s">
        <v>8684</v>
      </c>
      <c r="E743" t="s">
        <v>8685</v>
      </c>
      <c r="F743">
        <v>21161162</v>
      </c>
      <c r="G743" t="s">
        <v>8692</v>
      </c>
      <c r="H743" t="s">
        <v>8693</v>
      </c>
      <c r="I743">
        <v>112302</v>
      </c>
      <c r="J743" t="s">
        <v>8184</v>
      </c>
      <c r="K743" t="s">
        <v>8186</v>
      </c>
      <c r="L743" t="s">
        <v>6</v>
      </c>
      <c r="M743" t="s">
        <v>8672</v>
      </c>
      <c r="N743">
        <v>906.66</v>
      </c>
      <c r="O743">
        <v>18.75</v>
      </c>
      <c r="P743">
        <v>2.07E-2</v>
      </c>
      <c r="Q743">
        <v>453.33</v>
      </c>
      <c r="R743">
        <v>18.75</v>
      </c>
      <c r="S743">
        <v>5122.3500000000004</v>
      </c>
      <c r="T743">
        <v>1331.35</v>
      </c>
      <c r="U743">
        <v>0.25990000000000002</v>
      </c>
      <c r="V743">
        <v>426.86</v>
      </c>
      <c r="W743">
        <v>166.41874999999999</v>
      </c>
      <c r="X743" s="83" t="str">
        <f t="shared" si="22"/>
        <v>2116 - CHV DALLAS/FT W</v>
      </c>
      <c r="Y743" s="83">
        <f t="shared" si="23"/>
        <v>8</v>
      </c>
    </row>
    <row r="744" spans="1:25" x14ac:dyDescent="0.25">
      <c r="A744" t="s">
        <v>7</v>
      </c>
      <c r="B744" t="s">
        <v>8651</v>
      </c>
      <c r="C744" t="s">
        <v>8683</v>
      </c>
      <c r="D744" t="s">
        <v>8684</v>
      </c>
      <c r="E744" t="s">
        <v>8685</v>
      </c>
      <c r="F744">
        <v>21161162</v>
      </c>
      <c r="G744" t="s">
        <v>8692</v>
      </c>
      <c r="H744" t="s">
        <v>8693</v>
      </c>
      <c r="I744">
        <v>112302</v>
      </c>
      <c r="J744" t="s">
        <v>8184</v>
      </c>
      <c r="K744" t="s">
        <v>8186</v>
      </c>
      <c r="L744" t="s">
        <v>6</v>
      </c>
      <c r="M744" t="s">
        <v>8673</v>
      </c>
      <c r="N744">
        <v>1693.32</v>
      </c>
      <c r="O744">
        <v>881.25</v>
      </c>
      <c r="P744">
        <v>0.52039999999999997</v>
      </c>
      <c r="Q744">
        <v>423.33</v>
      </c>
      <c r="R744">
        <v>440.625</v>
      </c>
      <c r="S744">
        <v>11375.11</v>
      </c>
      <c r="T744">
        <v>6522.39</v>
      </c>
      <c r="U744">
        <v>0.57340000000000002</v>
      </c>
      <c r="V744">
        <v>392.25</v>
      </c>
      <c r="W744">
        <v>217.41300000000001</v>
      </c>
      <c r="X744" s="83" t="str">
        <f t="shared" si="22"/>
        <v>2116 - CHV DALLAS/FT W</v>
      </c>
      <c r="Y744" s="83">
        <f t="shared" si="23"/>
        <v>30</v>
      </c>
    </row>
    <row r="745" spans="1:25" x14ac:dyDescent="0.25">
      <c r="A745" t="s">
        <v>7</v>
      </c>
      <c r="B745" t="s">
        <v>8651</v>
      </c>
      <c r="C745" t="s">
        <v>8683</v>
      </c>
      <c r="D745" t="s">
        <v>8684</v>
      </c>
      <c r="E745" t="s">
        <v>8685</v>
      </c>
      <c r="F745">
        <v>21161162</v>
      </c>
      <c r="G745" t="s">
        <v>8692</v>
      </c>
      <c r="H745" t="s">
        <v>8693</v>
      </c>
      <c r="I745">
        <v>112302</v>
      </c>
      <c r="J745" t="s">
        <v>8184</v>
      </c>
      <c r="K745" t="s">
        <v>8186</v>
      </c>
      <c r="L745" t="s">
        <v>6</v>
      </c>
      <c r="M745" t="s">
        <v>8674</v>
      </c>
      <c r="N745">
        <v>1287.3599999999999</v>
      </c>
      <c r="O745">
        <v>75</v>
      </c>
      <c r="P745">
        <v>5.8299999999999998E-2</v>
      </c>
      <c r="Q745">
        <v>321.83999999999997</v>
      </c>
      <c r="R745">
        <v>25</v>
      </c>
      <c r="S745">
        <v>7393.01</v>
      </c>
      <c r="T745">
        <v>5217.7299999999996</v>
      </c>
      <c r="U745">
        <v>0.70579999999999998</v>
      </c>
      <c r="V745">
        <v>231.03</v>
      </c>
      <c r="W745">
        <v>163.05406249999999</v>
      </c>
      <c r="X745" s="83" t="str">
        <f t="shared" si="22"/>
        <v>2116 - CHV DALLAS/FT W</v>
      </c>
      <c r="Y745" s="83">
        <f t="shared" si="23"/>
        <v>32</v>
      </c>
    </row>
    <row r="746" spans="1:25" x14ac:dyDescent="0.25">
      <c r="A746" t="s">
        <v>7</v>
      </c>
      <c r="B746" t="s">
        <v>8651</v>
      </c>
      <c r="C746" t="s">
        <v>8683</v>
      </c>
      <c r="D746" t="s">
        <v>8684</v>
      </c>
      <c r="E746" t="s">
        <v>8685</v>
      </c>
      <c r="F746">
        <v>21161162</v>
      </c>
      <c r="G746" t="s">
        <v>8692</v>
      </c>
      <c r="H746" t="s">
        <v>8693</v>
      </c>
      <c r="I746">
        <v>112302</v>
      </c>
      <c r="J746" t="s">
        <v>8184</v>
      </c>
      <c r="K746" t="s">
        <v>8186</v>
      </c>
      <c r="L746" t="s">
        <v>6</v>
      </c>
      <c r="M746" t="s">
        <v>8675</v>
      </c>
      <c r="N746">
        <v>438.72</v>
      </c>
      <c r="O746">
        <v>79.69</v>
      </c>
      <c r="P746">
        <v>0.18160000000000001</v>
      </c>
      <c r="Q746">
        <v>73.12</v>
      </c>
      <c r="R746">
        <v>19.922499999999999</v>
      </c>
      <c r="S746">
        <v>5575.32</v>
      </c>
      <c r="T746">
        <v>267.5</v>
      </c>
      <c r="U746">
        <v>4.8000000000000001E-2</v>
      </c>
      <c r="V746">
        <v>87.11</v>
      </c>
      <c r="W746">
        <v>14.078947368421053</v>
      </c>
      <c r="X746" s="83" t="str">
        <f t="shared" si="22"/>
        <v>2116 - CHV DALLAS/FT W</v>
      </c>
      <c r="Y746" s="83">
        <f t="shared" si="23"/>
        <v>19</v>
      </c>
    </row>
    <row r="747" spans="1:25" x14ac:dyDescent="0.25">
      <c r="A747" t="s">
        <v>7</v>
      </c>
      <c r="B747" t="s">
        <v>8651</v>
      </c>
      <c r="C747" t="s">
        <v>8683</v>
      </c>
      <c r="D747" t="s">
        <v>8684</v>
      </c>
      <c r="E747" t="s">
        <v>8685</v>
      </c>
      <c r="F747">
        <v>21161162</v>
      </c>
      <c r="G747" t="s">
        <v>8692</v>
      </c>
      <c r="H747" t="s">
        <v>8693</v>
      </c>
      <c r="I747">
        <v>133016</v>
      </c>
      <c r="J747" t="s">
        <v>8284</v>
      </c>
      <c r="K747" t="s">
        <v>18</v>
      </c>
      <c r="L747" t="s">
        <v>6</v>
      </c>
      <c r="M747" t="s">
        <v>8657</v>
      </c>
      <c r="N747">
        <v>0</v>
      </c>
      <c r="S747">
        <v>2749.79</v>
      </c>
      <c r="T747">
        <v>957.74</v>
      </c>
      <c r="U747">
        <v>0.3483</v>
      </c>
      <c r="V747">
        <v>161.75</v>
      </c>
      <c r="W747">
        <v>119.7175</v>
      </c>
      <c r="X747" s="83" t="str">
        <f t="shared" si="22"/>
        <v>2116 - CHV DALLAS/FT W</v>
      </c>
      <c r="Y747" s="83">
        <f t="shared" si="23"/>
        <v>8</v>
      </c>
    </row>
    <row r="748" spans="1:25" x14ac:dyDescent="0.25">
      <c r="A748" t="s">
        <v>7</v>
      </c>
      <c r="B748" t="s">
        <v>8651</v>
      </c>
      <c r="C748" t="s">
        <v>8683</v>
      </c>
      <c r="D748" t="s">
        <v>8684</v>
      </c>
      <c r="E748" t="s">
        <v>8685</v>
      </c>
      <c r="F748">
        <v>21161162</v>
      </c>
      <c r="G748" t="s">
        <v>8692</v>
      </c>
      <c r="H748" t="s">
        <v>8693</v>
      </c>
      <c r="I748">
        <v>133016</v>
      </c>
      <c r="J748" t="s">
        <v>8284</v>
      </c>
      <c r="K748" t="s">
        <v>18</v>
      </c>
      <c r="L748" t="s">
        <v>6</v>
      </c>
      <c r="M748" t="s">
        <v>8658</v>
      </c>
      <c r="N748">
        <v>3461.58</v>
      </c>
      <c r="Q748">
        <v>384.62</v>
      </c>
      <c r="S748">
        <v>27578.43</v>
      </c>
      <c r="T748">
        <v>8732.5</v>
      </c>
      <c r="U748">
        <v>0.31659999999999999</v>
      </c>
      <c r="V748">
        <v>358.16</v>
      </c>
      <c r="W748">
        <v>161.71296296296296</v>
      </c>
      <c r="X748" s="83" t="str">
        <f t="shared" si="22"/>
        <v>2116 - CHV DALLAS/FT W</v>
      </c>
      <c r="Y748" s="83">
        <f t="shared" si="23"/>
        <v>54</v>
      </c>
    </row>
    <row r="749" spans="1:25" x14ac:dyDescent="0.25">
      <c r="A749" t="s">
        <v>7</v>
      </c>
      <c r="B749" t="s">
        <v>8651</v>
      </c>
      <c r="C749" t="s">
        <v>8683</v>
      </c>
      <c r="D749" t="s">
        <v>8684</v>
      </c>
      <c r="E749" t="s">
        <v>8685</v>
      </c>
      <c r="F749">
        <v>21161162</v>
      </c>
      <c r="G749" t="s">
        <v>8692</v>
      </c>
      <c r="H749" t="s">
        <v>8693</v>
      </c>
      <c r="I749">
        <v>133016</v>
      </c>
      <c r="J749" t="s">
        <v>8284</v>
      </c>
      <c r="K749" t="s">
        <v>18</v>
      </c>
      <c r="L749" t="s">
        <v>6</v>
      </c>
      <c r="M749" t="s">
        <v>8659</v>
      </c>
      <c r="N749">
        <v>1395.36</v>
      </c>
      <c r="O749">
        <v>201.29</v>
      </c>
      <c r="P749">
        <v>0.14430000000000001</v>
      </c>
      <c r="Q749">
        <v>465.12</v>
      </c>
      <c r="R749">
        <v>100.645</v>
      </c>
      <c r="S749">
        <v>7350.98</v>
      </c>
      <c r="T749">
        <v>3307.81</v>
      </c>
      <c r="U749">
        <v>0.45</v>
      </c>
      <c r="V749">
        <v>408.39</v>
      </c>
      <c r="W749">
        <v>206.738125</v>
      </c>
      <c r="X749" s="83" t="str">
        <f t="shared" si="22"/>
        <v>2116 - CHV DALLAS/FT W</v>
      </c>
      <c r="Y749" s="83">
        <f t="shared" si="23"/>
        <v>16</v>
      </c>
    </row>
    <row r="750" spans="1:25" x14ac:dyDescent="0.25">
      <c r="A750" t="s">
        <v>7</v>
      </c>
      <c r="B750" t="s">
        <v>8651</v>
      </c>
      <c r="C750" t="s">
        <v>8683</v>
      </c>
      <c r="D750" t="s">
        <v>8684</v>
      </c>
      <c r="E750" t="s">
        <v>8685</v>
      </c>
      <c r="F750">
        <v>21161162</v>
      </c>
      <c r="G750" t="s">
        <v>8692</v>
      </c>
      <c r="H750" t="s">
        <v>8693</v>
      </c>
      <c r="I750">
        <v>133016</v>
      </c>
      <c r="J750" t="s">
        <v>8284</v>
      </c>
      <c r="K750" t="s">
        <v>18</v>
      </c>
      <c r="L750" t="s">
        <v>6</v>
      </c>
      <c r="M750" t="s">
        <v>8660</v>
      </c>
      <c r="N750">
        <v>25.97</v>
      </c>
      <c r="Q750">
        <v>25.97</v>
      </c>
      <c r="S750">
        <v>366.32</v>
      </c>
      <c r="T750">
        <v>313</v>
      </c>
      <c r="U750">
        <v>0.85440000000000005</v>
      </c>
      <c r="V750">
        <v>15.26</v>
      </c>
      <c r="W750">
        <v>12.52</v>
      </c>
      <c r="X750" s="83" t="str">
        <f t="shared" si="22"/>
        <v>2116 - CHV DALLAS/FT W</v>
      </c>
      <c r="Y750" s="83">
        <f t="shared" si="23"/>
        <v>25</v>
      </c>
    </row>
    <row r="751" spans="1:25" x14ac:dyDescent="0.25">
      <c r="A751" t="s">
        <v>7</v>
      </c>
      <c r="B751" t="s">
        <v>8651</v>
      </c>
      <c r="C751" t="s">
        <v>8683</v>
      </c>
      <c r="D751" t="s">
        <v>8684</v>
      </c>
      <c r="E751" t="s">
        <v>8685</v>
      </c>
      <c r="F751">
        <v>21161162</v>
      </c>
      <c r="G751" t="s">
        <v>8692</v>
      </c>
      <c r="H751" t="s">
        <v>8693</v>
      </c>
      <c r="I751">
        <v>133016</v>
      </c>
      <c r="J751" t="s">
        <v>8284</v>
      </c>
      <c r="K751" t="s">
        <v>18</v>
      </c>
      <c r="L751" t="s">
        <v>6</v>
      </c>
      <c r="M751" t="s">
        <v>8661</v>
      </c>
      <c r="N751">
        <v>300</v>
      </c>
      <c r="Q751">
        <v>25</v>
      </c>
      <c r="S751">
        <v>1108.77</v>
      </c>
      <c r="T751">
        <v>184.5</v>
      </c>
      <c r="U751">
        <v>0.16639999999999999</v>
      </c>
      <c r="V751">
        <v>27.04</v>
      </c>
      <c r="W751">
        <v>4.9864864864864868</v>
      </c>
      <c r="X751" s="83" t="str">
        <f t="shared" si="22"/>
        <v>2116 - CHV DALLAS/FT W</v>
      </c>
      <c r="Y751" s="83">
        <f t="shared" si="23"/>
        <v>37</v>
      </c>
    </row>
    <row r="752" spans="1:25" x14ac:dyDescent="0.25">
      <c r="A752" t="s">
        <v>7</v>
      </c>
      <c r="B752" t="s">
        <v>8651</v>
      </c>
      <c r="C752" t="s">
        <v>8683</v>
      </c>
      <c r="D752" t="s">
        <v>8684</v>
      </c>
      <c r="E752" t="s">
        <v>8685</v>
      </c>
      <c r="F752">
        <v>21161162</v>
      </c>
      <c r="G752" t="s">
        <v>8692</v>
      </c>
      <c r="H752" t="s">
        <v>8693</v>
      </c>
      <c r="I752">
        <v>133016</v>
      </c>
      <c r="J752" t="s">
        <v>8284</v>
      </c>
      <c r="K752" t="s">
        <v>18</v>
      </c>
      <c r="L752" t="s">
        <v>6</v>
      </c>
      <c r="M752" t="s">
        <v>8662</v>
      </c>
      <c r="N752">
        <v>126.66</v>
      </c>
      <c r="Q752">
        <v>63.33</v>
      </c>
      <c r="S752">
        <v>2171.81</v>
      </c>
      <c r="T752">
        <v>1942.31</v>
      </c>
      <c r="U752">
        <v>0.89429999999999998</v>
      </c>
      <c r="V752">
        <v>135.74</v>
      </c>
      <c r="W752">
        <v>121.394375</v>
      </c>
      <c r="X752" s="83" t="str">
        <f t="shared" si="22"/>
        <v>2116 - CHV DALLAS/FT W</v>
      </c>
      <c r="Y752" s="83">
        <f t="shared" si="23"/>
        <v>16</v>
      </c>
    </row>
    <row r="753" spans="1:25" x14ac:dyDescent="0.25">
      <c r="A753" t="s">
        <v>7</v>
      </c>
      <c r="B753" t="s">
        <v>8651</v>
      </c>
      <c r="C753" t="s">
        <v>8683</v>
      </c>
      <c r="D753" t="s">
        <v>8684</v>
      </c>
      <c r="E753" t="s">
        <v>8685</v>
      </c>
      <c r="F753">
        <v>21161162</v>
      </c>
      <c r="G753" t="s">
        <v>8692</v>
      </c>
      <c r="H753" t="s">
        <v>8693</v>
      </c>
      <c r="I753">
        <v>133016</v>
      </c>
      <c r="J753" t="s">
        <v>8284</v>
      </c>
      <c r="K753" t="s">
        <v>18</v>
      </c>
      <c r="L753" t="s">
        <v>6</v>
      </c>
      <c r="M753" t="s">
        <v>8663</v>
      </c>
      <c r="S753">
        <v>271.49</v>
      </c>
      <c r="T753">
        <v>488.59</v>
      </c>
      <c r="U753">
        <v>1.7997000000000001</v>
      </c>
      <c r="V753">
        <v>30.17</v>
      </c>
      <c r="W753">
        <v>37.583846153846153</v>
      </c>
      <c r="X753" s="83" t="str">
        <f t="shared" si="22"/>
        <v>2116 - CHV DALLAS/FT W</v>
      </c>
      <c r="Y753" s="83">
        <f t="shared" si="23"/>
        <v>13</v>
      </c>
    </row>
    <row r="754" spans="1:25" x14ac:dyDescent="0.25">
      <c r="A754" t="s">
        <v>7</v>
      </c>
      <c r="B754" t="s">
        <v>8651</v>
      </c>
      <c r="C754" t="s">
        <v>8683</v>
      </c>
      <c r="D754" t="s">
        <v>8684</v>
      </c>
      <c r="E754" t="s">
        <v>8685</v>
      </c>
      <c r="F754">
        <v>21161162</v>
      </c>
      <c r="G754" t="s">
        <v>8692</v>
      </c>
      <c r="H754" t="s">
        <v>8693</v>
      </c>
      <c r="I754">
        <v>133016</v>
      </c>
      <c r="J754" t="s">
        <v>8284</v>
      </c>
      <c r="K754" t="s">
        <v>18</v>
      </c>
      <c r="L754" t="s">
        <v>6</v>
      </c>
      <c r="M754" t="s">
        <v>8664</v>
      </c>
      <c r="N754">
        <v>1391.36</v>
      </c>
      <c r="O754">
        <v>1068.75</v>
      </c>
      <c r="P754">
        <v>0.7681</v>
      </c>
      <c r="Q754">
        <v>86.96</v>
      </c>
      <c r="R754">
        <v>97.159090909090907</v>
      </c>
      <c r="S754">
        <v>10123.07</v>
      </c>
      <c r="T754">
        <v>10405.129999999999</v>
      </c>
      <c r="U754">
        <v>1.0279</v>
      </c>
      <c r="V754">
        <v>89.58</v>
      </c>
      <c r="W754">
        <v>120.98988372093022</v>
      </c>
      <c r="X754" s="83" t="str">
        <f t="shared" si="22"/>
        <v>2116 - CHV DALLAS/FT W</v>
      </c>
      <c r="Y754" s="83">
        <f t="shared" si="23"/>
        <v>86</v>
      </c>
    </row>
    <row r="755" spans="1:25" x14ac:dyDescent="0.25">
      <c r="A755" t="s">
        <v>7</v>
      </c>
      <c r="B755" t="s">
        <v>8651</v>
      </c>
      <c r="C755" t="s">
        <v>8683</v>
      </c>
      <c r="D755" t="s">
        <v>8684</v>
      </c>
      <c r="E755" t="s">
        <v>8685</v>
      </c>
      <c r="F755">
        <v>21161162</v>
      </c>
      <c r="G755" t="s">
        <v>8692</v>
      </c>
      <c r="H755" t="s">
        <v>8693</v>
      </c>
      <c r="I755">
        <v>133016</v>
      </c>
      <c r="J755" t="s">
        <v>8284</v>
      </c>
      <c r="K755" t="s">
        <v>18</v>
      </c>
      <c r="L755" t="s">
        <v>6</v>
      </c>
      <c r="M755" t="s">
        <v>8665</v>
      </c>
      <c r="N755">
        <v>227.28</v>
      </c>
      <c r="Q755">
        <v>56.82</v>
      </c>
      <c r="S755">
        <v>1689.86</v>
      </c>
      <c r="T755">
        <v>1922.54</v>
      </c>
      <c r="U755">
        <v>1.1376999999999999</v>
      </c>
      <c r="V755">
        <v>49.7</v>
      </c>
      <c r="W755">
        <v>64.084666666666664</v>
      </c>
      <c r="X755" s="83" t="str">
        <f t="shared" si="22"/>
        <v>2116 - CHV DALLAS/FT W</v>
      </c>
      <c r="Y755" s="83">
        <f t="shared" si="23"/>
        <v>30</v>
      </c>
    </row>
    <row r="756" spans="1:25" x14ac:dyDescent="0.25">
      <c r="A756" t="s">
        <v>7</v>
      </c>
      <c r="B756" t="s">
        <v>8651</v>
      </c>
      <c r="C756" t="s">
        <v>8683</v>
      </c>
      <c r="D756" t="s">
        <v>8684</v>
      </c>
      <c r="E756" t="s">
        <v>8685</v>
      </c>
      <c r="F756">
        <v>21161162</v>
      </c>
      <c r="G756" t="s">
        <v>8692</v>
      </c>
      <c r="H756" t="s">
        <v>8693</v>
      </c>
      <c r="I756">
        <v>133016</v>
      </c>
      <c r="J756" t="s">
        <v>8284</v>
      </c>
      <c r="K756" t="s">
        <v>18</v>
      </c>
      <c r="L756" t="s">
        <v>6</v>
      </c>
      <c r="M756" t="s">
        <v>8680</v>
      </c>
      <c r="N756">
        <v>0</v>
      </c>
      <c r="S756">
        <v>50.63</v>
      </c>
      <c r="V756">
        <v>16.88</v>
      </c>
      <c r="X756" s="83" t="str">
        <f t="shared" si="22"/>
        <v>2116 - CHV DALLAS/FT W</v>
      </c>
      <c r="Y756" s="83">
        <f t="shared" si="23"/>
        <v>0</v>
      </c>
    </row>
    <row r="757" spans="1:25" x14ac:dyDescent="0.25">
      <c r="A757" t="s">
        <v>7</v>
      </c>
      <c r="B757" t="s">
        <v>8651</v>
      </c>
      <c r="C757" t="s">
        <v>8683</v>
      </c>
      <c r="D757" t="s">
        <v>8684</v>
      </c>
      <c r="E757" t="s">
        <v>8685</v>
      </c>
      <c r="F757">
        <v>21161162</v>
      </c>
      <c r="G757" t="s">
        <v>8692</v>
      </c>
      <c r="H757" t="s">
        <v>8693</v>
      </c>
      <c r="I757">
        <v>133016</v>
      </c>
      <c r="J757" t="s">
        <v>8284</v>
      </c>
      <c r="K757" t="s">
        <v>18</v>
      </c>
      <c r="L757" t="s">
        <v>6</v>
      </c>
      <c r="M757" t="s">
        <v>8666</v>
      </c>
      <c r="N757">
        <v>50.54</v>
      </c>
      <c r="Q757">
        <v>25.27</v>
      </c>
      <c r="S757">
        <v>450.95</v>
      </c>
      <c r="T757">
        <v>240</v>
      </c>
      <c r="U757">
        <v>0.53220000000000001</v>
      </c>
      <c r="V757">
        <v>45.1</v>
      </c>
      <c r="W757">
        <v>16</v>
      </c>
      <c r="X757" s="83" t="str">
        <f t="shared" si="22"/>
        <v>2116 - CHV DALLAS/FT W</v>
      </c>
      <c r="Y757" s="83">
        <f t="shared" si="23"/>
        <v>15</v>
      </c>
    </row>
    <row r="758" spans="1:25" x14ac:dyDescent="0.25">
      <c r="A758" t="s">
        <v>7</v>
      </c>
      <c r="B758" t="s">
        <v>8651</v>
      </c>
      <c r="C758" t="s">
        <v>8683</v>
      </c>
      <c r="D758" t="s">
        <v>8684</v>
      </c>
      <c r="E758" t="s">
        <v>8685</v>
      </c>
      <c r="F758">
        <v>21161162</v>
      </c>
      <c r="G758" t="s">
        <v>8692</v>
      </c>
      <c r="H758" t="s">
        <v>8693</v>
      </c>
      <c r="I758">
        <v>133016</v>
      </c>
      <c r="J758" t="s">
        <v>8284</v>
      </c>
      <c r="K758" t="s">
        <v>18</v>
      </c>
      <c r="L758" t="s">
        <v>6</v>
      </c>
      <c r="M758" t="s">
        <v>8688</v>
      </c>
      <c r="S758">
        <v>63.86</v>
      </c>
      <c r="V758">
        <v>63.86</v>
      </c>
      <c r="X758" s="83" t="str">
        <f t="shared" si="22"/>
        <v>2116 - CHV DALLAS/FT W</v>
      </c>
      <c r="Y758" s="83">
        <f t="shared" si="23"/>
        <v>0</v>
      </c>
    </row>
    <row r="759" spans="1:25" x14ac:dyDescent="0.25">
      <c r="A759" t="s">
        <v>7</v>
      </c>
      <c r="B759" t="s">
        <v>8651</v>
      </c>
      <c r="C759" t="s">
        <v>8683</v>
      </c>
      <c r="D759" t="s">
        <v>8684</v>
      </c>
      <c r="E759" t="s">
        <v>8685</v>
      </c>
      <c r="F759">
        <v>21161162</v>
      </c>
      <c r="G759" t="s">
        <v>8692</v>
      </c>
      <c r="H759" t="s">
        <v>8693</v>
      </c>
      <c r="I759">
        <v>133016</v>
      </c>
      <c r="J759" t="s">
        <v>8284</v>
      </c>
      <c r="K759" t="s">
        <v>18</v>
      </c>
      <c r="L759" t="s">
        <v>6</v>
      </c>
      <c r="M759" t="s">
        <v>8691</v>
      </c>
      <c r="S759">
        <v>72.290000000000006</v>
      </c>
      <c r="V759">
        <v>24.1</v>
      </c>
      <c r="X759" s="83" t="str">
        <f t="shared" si="22"/>
        <v>2116 - CHV DALLAS/FT W</v>
      </c>
      <c r="Y759" s="83">
        <f t="shared" si="23"/>
        <v>0</v>
      </c>
    </row>
    <row r="760" spans="1:25" x14ac:dyDescent="0.25">
      <c r="A760" t="s">
        <v>7</v>
      </c>
      <c r="B760" t="s">
        <v>8651</v>
      </c>
      <c r="C760" t="s">
        <v>8683</v>
      </c>
      <c r="D760" t="s">
        <v>8684</v>
      </c>
      <c r="E760" t="s">
        <v>8685</v>
      </c>
      <c r="F760">
        <v>21161162</v>
      </c>
      <c r="G760" t="s">
        <v>8692</v>
      </c>
      <c r="H760" t="s">
        <v>8693</v>
      </c>
      <c r="I760">
        <v>133016</v>
      </c>
      <c r="J760" t="s">
        <v>8284</v>
      </c>
      <c r="K760" t="s">
        <v>18</v>
      </c>
      <c r="L760" t="s">
        <v>6</v>
      </c>
      <c r="M760" t="s">
        <v>8667</v>
      </c>
      <c r="N760">
        <v>5517.28</v>
      </c>
      <c r="O760">
        <v>1186.17</v>
      </c>
      <c r="P760">
        <v>0.215</v>
      </c>
      <c r="Q760">
        <v>689.66</v>
      </c>
      <c r="R760">
        <v>169.45285714285714</v>
      </c>
      <c r="S760">
        <v>35615.21</v>
      </c>
      <c r="T760">
        <v>18241.93</v>
      </c>
      <c r="U760">
        <v>0.51219999999999999</v>
      </c>
      <c r="V760">
        <v>698.34</v>
      </c>
      <c r="W760">
        <v>357.68490196078432</v>
      </c>
      <c r="X760" s="83" t="str">
        <f t="shared" si="22"/>
        <v>2116 - CHV DALLAS/FT W</v>
      </c>
      <c r="Y760" s="83">
        <f t="shared" si="23"/>
        <v>51</v>
      </c>
    </row>
    <row r="761" spans="1:25" x14ac:dyDescent="0.25">
      <c r="A761" t="s">
        <v>7</v>
      </c>
      <c r="B761" t="s">
        <v>8651</v>
      </c>
      <c r="C761" t="s">
        <v>8683</v>
      </c>
      <c r="D761" t="s">
        <v>8684</v>
      </c>
      <c r="E761" t="s">
        <v>8685</v>
      </c>
      <c r="F761">
        <v>21161162</v>
      </c>
      <c r="G761" t="s">
        <v>8692</v>
      </c>
      <c r="H761" t="s">
        <v>8693</v>
      </c>
      <c r="I761">
        <v>133016</v>
      </c>
      <c r="J761" t="s">
        <v>8284</v>
      </c>
      <c r="K761" t="s">
        <v>18</v>
      </c>
      <c r="L761" t="s">
        <v>6</v>
      </c>
      <c r="M761" t="s">
        <v>8668</v>
      </c>
      <c r="N761">
        <v>1955.58</v>
      </c>
      <c r="O761">
        <v>836.25</v>
      </c>
      <c r="P761">
        <v>0.42759999999999998</v>
      </c>
      <c r="Q761">
        <v>177.78</v>
      </c>
      <c r="R761">
        <v>92.916666666666671</v>
      </c>
      <c r="S761">
        <v>16148.1</v>
      </c>
      <c r="T761">
        <v>11968.73</v>
      </c>
      <c r="U761">
        <v>0.74119999999999997</v>
      </c>
      <c r="V761">
        <v>158.31</v>
      </c>
      <c r="W761">
        <v>145.96012195121952</v>
      </c>
      <c r="X761" s="83" t="str">
        <f t="shared" si="22"/>
        <v>2116 - CHV DALLAS/FT W</v>
      </c>
      <c r="Y761" s="83">
        <f t="shared" si="23"/>
        <v>81.999999999999986</v>
      </c>
    </row>
    <row r="762" spans="1:25" x14ac:dyDescent="0.25">
      <c r="A762" t="s">
        <v>7</v>
      </c>
      <c r="B762" t="s">
        <v>8651</v>
      </c>
      <c r="C762" t="s">
        <v>8683</v>
      </c>
      <c r="D762" t="s">
        <v>8684</v>
      </c>
      <c r="E762" t="s">
        <v>8685</v>
      </c>
      <c r="F762">
        <v>21161162</v>
      </c>
      <c r="G762" t="s">
        <v>8692</v>
      </c>
      <c r="H762" t="s">
        <v>8693</v>
      </c>
      <c r="I762">
        <v>133016</v>
      </c>
      <c r="J762" t="s">
        <v>8284</v>
      </c>
      <c r="K762" t="s">
        <v>18</v>
      </c>
      <c r="L762" t="s">
        <v>6</v>
      </c>
      <c r="M762" t="s">
        <v>8669</v>
      </c>
      <c r="N762">
        <v>161.18</v>
      </c>
      <c r="Q762">
        <v>161.18</v>
      </c>
      <c r="S762">
        <v>740.6</v>
      </c>
      <c r="T762">
        <v>337.58</v>
      </c>
      <c r="U762">
        <v>0.45579999999999998</v>
      </c>
      <c r="V762">
        <v>105.8</v>
      </c>
      <c r="W762">
        <v>56.263333333333328</v>
      </c>
      <c r="X762" s="83" t="str">
        <f t="shared" si="22"/>
        <v>2116 - CHV DALLAS/FT W</v>
      </c>
      <c r="Y762" s="83">
        <f t="shared" si="23"/>
        <v>6</v>
      </c>
    </row>
    <row r="763" spans="1:25" x14ac:dyDescent="0.25">
      <c r="A763" t="s">
        <v>7</v>
      </c>
      <c r="B763" t="s">
        <v>8651</v>
      </c>
      <c r="C763" t="s">
        <v>8683</v>
      </c>
      <c r="D763" t="s">
        <v>8684</v>
      </c>
      <c r="E763" t="s">
        <v>8685</v>
      </c>
      <c r="F763">
        <v>21161162</v>
      </c>
      <c r="G763" t="s">
        <v>8692</v>
      </c>
      <c r="H763" t="s">
        <v>8693</v>
      </c>
      <c r="I763">
        <v>133016</v>
      </c>
      <c r="J763" t="s">
        <v>8284</v>
      </c>
      <c r="K763" t="s">
        <v>18</v>
      </c>
      <c r="L763" t="s">
        <v>6</v>
      </c>
      <c r="M763" t="s">
        <v>8670</v>
      </c>
      <c r="N763">
        <v>10588.2</v>
      </c>
      <c r="O763">
        <v>4670.72</v>
      </c>
      <c r="P763">
        <v>0.44109999999999999</v>
      </c>
      <c r="Q763">
        <v>705.88</v>
      </c>
      <c r="R763">
        <v>259.48444444444448</v>
      </c>
      <c r="S763">
        <v>66046.81</v>
      </c>
      <c r="T763">
        <v>45291.09</v>
      </c>
      <c r="U763">
        <v>0.68569999999999998</v>
      </c>
      <c r="V763">
        <v>680.89</v>
      </c>
      <c r="W763">
        <v>411.7371818181818</v>
      </c>
      <c r="X763" s="83" t="str">
        <f t="shared" si="22"/>
        <v>2116 - CHV DALLAS/FT W</v>
      </c>
      <c r="Y763" s="83">
        <f t="shared" si="23"/>
        <v>110</v>
      </c>
    </row>
    <row r="764" spans="1:25" x14ac:dyDescent="0.25">
      <c r="A764" t="s">
        <v>7</v>
      </c>
      <c r="B764" t="s">
        <v>8651</v>
      </c>
      <c r="C764" t="s">
        <v>8683</v>
      </c>
      <c r="D764" t="s">
        <v>8684</v>
      </c>
      <c r="E764" t="s">
        <v>8685</v>
      </c>
      <c r="F764">
        <v>21161162</v>
      </c>
      <c r="G764" t="s">
        <v>8692</v>
      </c>
      <c r="H764" t="s">
        <v>8693</v>
      </c>
      <c r="I764">
        <v>133016</v>
      </c>
      <c r="J764" t="s">
        <v>8284</v>
      </c>
      <c r="K764" t="s">
        <v>18</v>
      </c>
      <c r="L764" t="s">
        <v>6</v>
      </c>
      <c r="M764" t="s">
        <v>8671</v>
      </c>
      <c r="N764">
        <v>24683.119999999999</v>
      </c>
      <c r="O764">
        <v>4099.28</v>
      </c>
      <c r="P764">
        <v>0.1661</v>
      </c>
      <c r="Q764">
        <v>560.98</v>
      </c>
      <c r="R764">
        <v>97.601904761904763</v>
      </c>
      <c r="S764">
        <v>179459</v>
      </c>
      <c r="T764">
        <v>84958.28</v>
      </c>
      <c r="U764">
        <v>0.47339999999999999</v>
      </c>
      <c r="V764">
        <v>545.47</v>
      </c>
      <c r="W764">
        <v>248.41602339181287</v>
      </c>
      <c r="X764" s="83" t="str">
        <f t="shared" si="22"/>
        <v>2116 - CHV DALLAS/FT W</v>
      </c>
      <c r="Y764" s="83">
        <f t="shared" si="23"/>
        <v>342</v>
      </c>
    </row>
    <row r="765" spans="1:25" x14ac:dyDescent="0.25">
      <c r="A765" t="s">
        <v>7</v>
      </c>
      <c r="B765" t="s">
        <v>8651</v>
      </c>
      <c r="C765" t="s">
        <v>8683</v>
      </c>
      <c r="D765" t="s">
        <v>8684</v>
      </c>
      <c r="E765" t="s">
        <v>8685</v>
      </c>
      <c r="F765">
        <v>21161162</v>
      </c>
      <c r="G765" t="s">
        <v>8692</v>
      </c>
      <c r="H765" t="s">
        <v>8693</v>
      </c>
      <c r="I765">
        <v>133016</v>
      </c>
      <c r="J765" t="s">
        <v>8284</v>
      </c>
      <c r="K765" t="s">
        <v>18</v>
      </c>
      <c r="L765" t="s">
        <v>6</v>
      </c>
      <c r="M765" t="s">
        <v>8672</v>
      </c>
      <c r="N765">
        <v>3173.31</v>
      </c>
      <c r="O765">
        <v>422.42</v>
      </c>
      <c r="P765">
        <v>0.1331</v>
      </c>
      <c r="Q765">
        <v>453.33</v>
      </c>
      <c r="R765">
        <v>84.484000000000009</v>
      </c>
      <c r="S765">
        <v>15977.98</v>
      </c>
      <c r="T765">
        <v>10262.65</v>
      </c>
      <c r="U765">
        <v>0.64229999999999998</v>
      </c>
      <c r="V765">
        <v>431.84</v>
      </c>
      <c r="W765">
        <v>293.21857142857141</v>
      </c>
      <c r="X765" s="83" t="str">
        <f t="shared" si="22"/>
        <v>2116 - CHV DALLAS/FT W</v>
      </c>
      <c r="Y765" s="83">
        <f t="shared" si="23"/>
        <v>35</v>
      </c>
    </row>
    <row r="766" spans="1:25" x14ac:dyDescent="0.25">
      <c r="A766" t="s">
        <v>7</v>
      </c>
      <c r="B766" t="s">
        <v>8651</v>
      </c>
      <c r="C766" t="s">
        <v>8683</v>
      </c>
      <c r="D766" t="s">
        <v>8684</v>
      </c>
      <c r="E766" t="s">
        <v>8685</v>
      </c>
      <c r="F766">
        <v>21161162</v>
      </c>
      <c r="G766" t="s">
        <v>8692</v>
      </c>
      <c r="H766" t="s">
        <v>8693</v>
      </c>
      <c r="I766">
        <v>133016</v>
      </c>
      <c r="J766" t="s">
        <v>8284</v>
      </c>
      <c r="K766" t="s">
        <v>18</v>
      </c>
      <c r="L766" t="s">
        <v>6</v>
      </c>
      <c r="M766" t="s">
        <v>8673</v>
      </c>
      <c r="N766">
        <v>7619.94</v>
      </c>
      <c r="O766">
        <v>519.32000000000005</v>
      </c>
      <c r="P766">
        <v>6.8199999999999997E-2</v>
      </c>
      <c r="Q766">
        <v>423.33</v>
      </c>
      <c r="R766">
        <v>32.457500000000003</v>
      </c>
      <c r="S766">
        <v>40802.19</v>
      </c>
      <c r="T766">
        <v>15326</v>
      </c>
      <c r="U766">
        <v>0.37559999999999999</v>
      </c>
      <c r="V766">
        <v>396.14</v>
      </c>
      <c r="W766">
        <v>138.07207207207207</v>
      </c>
      <c r="X766" s="83" t="str">
        <f t="shared" si="22"/>
        <v>2116 - CHV DALLAS/FT W</v>
      </c>
      <c r="Y766" s="83">
        <f t="shared" si="23"/>
        <v>111</v>
      </c>
    </row>
    <row r="767" spans="1:25" x14ac:dyDescent="0.25">
      <c r="A767" t="s">
        <v>7</v>
      </c>
      <c r="B767" t="s">
        <v>8651</v>
      </c>
      <c r="C767" t="s">
        <v>8683</v>
      </c>
      <c r="D767" t="s">
        <v>8684</v>
      </c>
      <c r="E767" t="s">
        <v>8685</v>
      </c>
      <c r="F767">
        <v>21161162</v>
      </c>
      <c r="G767" t="s">
        <v>8692</v>
      </c>
      <c r="H767" t="s">
        <v>8693</v>
      </c>
      <c r="I767">
        <v>133016</v>
      </c>
      <c r="J767" t="s">
        <v>8284</v>
      </c>
      <c r="K767" t="s">
        <v>18</v>
      </c>
      <c r="L767" t="s">
        <v>6</v>
      </c>
      <c r="M767" t="s">
        <v>8674</v>
      </c>
      <c r="N767">
        <v>1609.2</v>
      </c>
      <c r="O767">
        <v>37.5</v>
      </c>
      <c r="P767">
        <v>2.3300000000000001E-2</v>
      </c>
      <c r="Q767">
        <v>321.83999999999997</v>
      </c>
      <c r="R767">
        <v>9.375</v>
      </c>
      <c r="S767">
        <v>9528.2099999999991</v>
      </c>
      <c r="T767">
        <v>7570</v>
      </c>
      <c r="U767">
        <v>0.79449999999999998</v>
      </c>
      <c r="V767">
        <v>226.86</v>
      </c>
      <c r="W767">
        <v>189.25</v>
      </c>
      <c r="X767" s="83" t="str">
        <f t="shared" si="22"/>
        <v>2116 - CHV DALLAS/FT W</v>
      </c>
      <c r="Y767" s="83">
        <f t="shared" si="23"/>
        <v>40</v>
      </c>
    </row>
    <row r="768" spans="1:25" x14ac:dyDescent="0.25">
      <c r="A768" t="s">
        <v>7</v>
      </c>
      <c r="B768" t="s">
        <v>8651</v>
      </c>
      <c r="C768" t="s">
        <v>8683</v>
      </c>
      <c r="D768" t="s">
        <v>8684</v>
      </c>
      <c r="E768" t="s">
        <v>8685</v>
      </c>
      <c r="F768">
        <v>21161162</v>
      </c>
      <c r="G768" t="s">
        <v>8692</v>
      </c>
      <c r="H768" t="s">
        <v>8693</v>
      </c>
      <c r="I768">
        <v>133016</v>
      </c>
      <c r="J768" t="s">
        <v>8284</v>
      </c>
      <c r="K768" t="s">
        <v>18</v>
      </c>
      <c r="L768" t="s">
        <v>6</v>
      </c>
      <c r="M768" t="s">
        <v>8675</v>
      </c>
      <c r="N768">
        <v>73.12</v>
      </c>
      <c r="Q768">
        <v>73.12</v>
      </c>
      <c r="S768">
        <v>1540</v>
      </c>
      <c r="T768">
        <v>501.05</v>
      </c>
      <c r="U768">
        <v>0.32540000000000002</v>
      </c>
      <c r="V768">
        <v>85.56</v>
      </c>
      <c r="W768">
        <v>25.052500000000002</v>
      </c>
      <c r="X768" s="83" t="str">
        <f t="shared" si="22"/>
        <v>2116 - CHV DALLAS/FT W</v>
      </c>
      <c r="Y768" s="83">
        <f t="shared" si="23"/>
        <v>20</v>
      </c>
    </row>
    <row r="769" spans="1:25" x14ac:dyDescent="0.25">
      <c r="A769" t="s">
        <v>7</v>
      </c>
      <c r="B769" t="s">
        <v>8651</v>
      </c>
      <c r="C769" t="s">
        <v>8683</v>
      </c>
      <c r="D769" t="s">
        <v>8684</v>
      </c>
      <c r="E769" t="s">
        <v>8685</v>
      </c>
      <c r="F769">
        <v>21161162</v>
      </c>
      <c r="G769" t="s">
        <v>8692</v>
      </c>
      <c r="H769" t="s">
        <v>8693</v>
      </c>
      <c r="I769">
        <v>159198</v>
      </c>
      <c r="J769" t="s">
        <v>8290</v>
      </c>
      <c r="K769" t="s">
        <v>63</v>
      </c>
      <c r="L769" t="s">
        <v>6</v>
      </c>
      <c r="M769" t="s">
        <v>8657</v>
      </c>
      <c r="N769">
        <v>0</v>
      </c>
      <c r="O769">
        <v>108.75</v>
      </c>
      <c r="S769">
        <v>5478.45</v>
      </c>
      <c r="T769">
        <v>3187.38</v>
      </c>
      <c r="U769">
        <v>0.58179999999999998</v>
      </c>
      <c r="V769">
        <v>161.13</v>
      </c>
      <c r="W769">
        <v>212.49200000000002</v>
      </c>
      <c r="X769" s="83" t="str">
        <f t="shared" si="22"/>
        <v>2116 - CHV DALLAS/FT W</v>
      </c>
      <c r="Y769" s="83">
        <f t="shared" si="23"/>
        <v>15</v>
      </c>
    </row>
    <row r="770" spans="1:25" x14ac:dyDescent="0.25">
      <c r="A770" t="s">
        <v>7</v>
      </c>
      <c r="B770" t="s">
        <v>8651</v>
      </c>
      <c r="C770" t="s">
        <v>8683</v>
      </c>
      <c r="D770" t="s">
        <v>8684</v>
      </c>
      <c r="E770" t="s">
        <v>8685</v>
      </c>
      <c r="F770">
        <v>21161162</v>
      </c>
      <c r="G770" t="s">
        <v>8692</v>
      </c>
      <c r="H770" t="s">
        <v>8693</v>
      </c>
      <c r="I770">
        <v>159198</v>
      </c>
      <c r="J770" t="s">
        <v>8290</v>
      </c>
      <c r="K770" t="s">
        <v>63</v>
      </c>
      <c r="L770" t="s">
        <v>6</v>
      </c>
      <c r="M770" t="s">
        <v>8658</v>
      </c>
      <c r="N770">
        <v>7307.78</v>
      </c>
      <c r="O770">
        <v>247.79</v>
      </c>
      <c r="P770">
        <v>3.39E-2</v>
      </c>
      <c r="Q770">
        <v>384.62</v>
      </c>
      <c r="R770">
        <v>27.53222222222222</v>
      </c>
      <c r="S770">
        <v>44059.14</v>
      </c>
      <c r="T770">
        <v>14655.17</v>
      </c>
      <c r="U770">
        <v>0.33260000000000001</v>
      </c>
      <c r="V770">
        <v>355.32</v>
      </c>
      <c r="W770">
        <v>190.32688311688312</v>
      </c>
      <c r="X770" s="83" t="str">
        <f t="shared" si="22"/>
        <v>2116 - CHV DALLAS/FT W</v>
      </c>
      <c r="Y770" s="83">
        <f t="shared" si="23"/>
        <v>77</v>
      </c>
    </row>
    <row r="771" spans="1:25" x14ac:dyDescent="0.25">
      <c r="A771" t="s">
        <v>7</v>
      </c>
      <c r="B771" t="s">
        <v>8651</v>
      </c>
      <c r="C771" t="s">
        <v>8683</v>
      </c>
      <c r="D771" t="s">
        <v>8684</v>
      </c>
      <c r="E771" t="s">
        <v>8685</v>
      </c>
      <c r="F771">
        <v>21161162</v>
      </c>
      <c r="G771" t="s">
        <v>8692</v>
      </c>
      <c r="H771" t="s">
        <v>8693</v>
      </c>
      <c r="I771">
        <v>159198</v>
      </c>
      <c r="J771" t="s">
        <v>8290</v>
      </c>
      <c r="K771" t="s">
        <v>63</v>
      </c>
      <c r="L771" t="s">
        <v>6</v>
      </c>
      <c r="M771" t="s">
        <v>8659</v>
      </c>
      <c r="N771">
        <v>1860.48</v>
      </c>
      <c r="O771">
        <v>440.04</v>
      </c>
      <c r="P771">
        <v>0.23649999999999999</v>
      </c>
      <c r="Q771">
        <v>465.12</v>
      </c>
      <c r="R771">
        <v>110.01</v>
      </c>
      <c r="S771">
        <v>15147</v>
      </c>
      <c r="T771">
        <v>4676.8</v>
      </c>
      <c r="U771">
        <v>0.30880000000000002</v>
      </c>
      <c r="V771">
        <v>409.38</v>
      </c>
      <c r="W771">
        <v>359.75384615384615</v>
      </c>
      <c r="X771" s="83" t="str">
        <f t="shared" ref="X771:X834" si="24">CONCATENATE(C771," - ",D771)</f>
        <v>2116 - CHV DALLAS/FT W</v>
      </c>
      <c r="Y771" s="83">
        <f t="shared" ref="Y771:Y834" si="25">IFERROR((IF($S771=0,0,$T771/$W771)),0)</f>
        <v>13</v>
      </c>
    </row>
    <row r="772" spans="1:25" x14ac:dyDescent="0.25">
      <c r="A772" t="s">
        <v>7</v>
      </c>
      <c r="B772" t="s">
        <v>8651</v>
      </c>
      <c r="C772" t="s">
        <v>8683</v>
      </c>
      <c r="D772" t="s">
        <v>8684</v>
      </c>
      <c r="E772" t="s">
        <v>8685</v>
      </c>
      <c r="F772">
        <v>21161162</v>
      </c>
      <c r="G772" t="s">
        <v>8692</v>
      </c>
      <c r="H772" t="s">
        <v>8693</v>
      </c>
      <c r="I772">
        <v>159198</v>
      </c>
      <c r="J772" t="s">
        <v>8290</v>
      </c>
      <c r="K772" t="s">
        <v>63</v>
      </c>
      <c r="L772" t="s">
        <v>6</v>
      </c>
      <c r="M772" t="s">
        <v>8660</v>
      </c>
      <c r="N772">
        <v>77.91</v>
      </c>
      <c r="O772">
        <v>4</v>
      </c>
      <c r="P772">
        <v>5.1299999999999998E-2</v>
      </c>
      <c r="Q772">
        <v>25.97</v>
      </c>
      <c r="R772">
        <v>1.3333333333333333</v>
      </c>
      <c r="S772">
        <v>2427.1999999999998</v>
      </c>
      <c r="T772">
        <v>157.1</v>
      </c>
      <c r="U772">
        <v>6.4699999999999994E-2</v>
      </c>
      <c r="V772">
        <v>25.55</v>
      </c>
      <c r="W772">
        <v>2.3102941176470586</v>
      </c>
      <c r="X772" s="83" t="str">
        <f t="shared" si="24"/>
        <v>2116 - CHV DALLAS/FT W</v>
      </c>
      <c r="Y772" s="83">
        <f t="shared" si="25"/>
        <v>68</v>
      </c>
    </row>
    <row r="773" spans="1:25" x14ac:dyDescent="0.25">
      <c r="A773" t="s">
        <v>7</v>
      </c>
      <c r="B773" t="s">
        <v>8651</v>
      </c>
      <c r="C773" t="s">
        <v>8683</v>
      </c>
      <c r="D773" t="s">
        <v>8684</v>
      </c>
      <c r="E773" t="s">
        <v>8685</v>
      </c>
      <c r="F773">
        <v>21161162</v>
      </c>
      <c r="G773" t="s">
        <v>8692</v>
      </c>
      <c r="H773" t="s">
        <v>8693</v>
      </c>
      <c r="I773">
        <v>159198</v>
      </c>
      <c r="J773" t="s">
        <v>8290</v>
      </c>
      <c r="K773" t="s">
        <v>63</v>
      </c>
      <c r="L773" t="s">
        <v>6</v>
      </c>
      <c r="M773" t="s">
        <v>8661</v>
      </c>
      <c r="N773">
        <v>350</v>
      </c>
      <c r="O773">
        <v>232.5</v>
      </c>
      <c r="P773">
        <v>0.6643</v>
      </c>
      <c r="Q773">
        <v>25</v>
      </c>
      <c r="R773">
        <v>9.6875</v>
      </c>
      <c r="S773">
        <v>2526.09</v>
      </c>
      <c r="T773">
        <v>492.27</v>
      </c>
      <c r="U773">
        <v>0.19489999999999999</v>
      </c>
      <c r="V773">
        <v>31.19</v>
      </c>
      <c r="W773">
        <v>8.2044999999999995</v>
      </c>
      <c r="X773" s="83" t="str">
        <f t="shared" si="24"/>
        <v>2116 - CHV DALLAS/FT W</v>
      </c>
      <c r="Y773" s="83">
        <f t="shared" si="25"/>
        <v>60</v>
      </c>
    </row>
    <row r="774" spans="1:25" x14ac:dyDescent="0.25">
      <c r="A774" t="s">
        <v>7</v>
      </c>
      <c r="B774" t="s">
        <v>8651</v>
      </c>
      <c r="C774" t="s">
        <v>8683</v>
      </c>
      <c r="D774" t="s">
        <v>8684</v>
      </c>
      <c r="E774" t="s">
        <v>8685</v>
      </c>
      <c r="F774">
        <v>21161162</v>
      </c>
      <c r="G774" t="s">
        <v>8692</v>
      </c>
      <c r="H774" t="s">
        <v>8693</v>
      </c>
      <c r="I774">
        <v>159198</v>
      </c>
      <c r="J774" t="s">
        <v>8290</v>
      </c>
      <c r="K774" t="s">
        <v>63</v>
      </c>
      <c r="L774" t="s">
        <v>6</v>
      </c>
      <c r="M774" t="s">
        <v>8662</v>
      </c>
      <c r="N774">
        <v>379.98</v>
      </c>
      <c r="Q774">
        <v>63.33</v>
      </c>
      <c r="S774">
        <v>6488.34</v>
      </c>
      <c r="T774">
        <v>924.29</v>
      </c>
      <c r="U774">
        <v>0.14249999999999999</v>
      </c>
      <c r="V774">
        <v>135.16999999999999</v>
      </c>
      <c r="W774">
        <v>24.980810810810809</v>
      </c>
      <c r="X774" s="83" t="str">
        <f t="shared" si="24"/>
        <v>2116 - CHV DALLAS/FT W</v>
      </c>
      <c r="Y774" s="83">
        <f t="shared" si="25"/>
        <v>37</v>
      </c>
    </row>
    <row r="775" spans="1:25" x14ac:dyDescent="0.25">
      <c r="A775" t="s">
        <v>7</v>
      </c>
      <c r="B775" t="s">
        <v>8651</v>
      </c>
      <c r="C775" t="s">
        <v>8683</v>
      </c>
      <c r="D775" t="s">
        <v>8684</v>
      </c>
      <c r="E775" t="s">
        <v>8685</v>
      </c>
      <c r="F775">
        <v>21161162</v>
      </c>
      <c r="G775" t="s">
        <v>8692</v>
      </c>
      <c r="H775" t="s">
        <v>8693</v>
      </c>
      <c r="I775">
        <v>159198</v>
      </c>
      <c r="J775" t="s">
        <v>8290</v>
      </c>
      <c r="K775" t="s">
        <v>63</v>
      </c>
      <c r="L775" t="s">
        <v>6</v>
      </c>
      <c r="M775" t="s">
        <v>8663</v>
      </c>
      <c r="O775">
        <v>78</v>
      </c>
      <c r="R775">
        <v>26</v>
      </c>
      <c r="S775">
        <v>820.3</v>
      </c>
      <c r="T775">
        <v>899.03</v>
      </c>
      <c r="U775">
        <v>1.0960000000000001</v>
      </c>
      <c r="V775">
        <v>30.38</v>
      </c>
      <c r="W775">
        <v>17.980599999999999</v>
      </c>
      <c r="X775" s="83" t="str">
        <f t="shared" si="24"/>
        <v>2116 - CHV DALLAS/FT W</v>
      </c>
      <c r="Y775" s="83">
        <f t="shared" si="25"/>
        <v>50</v>
      </c>
    </row>
    <row r="776" spans="1:25" x14ac:dyDescent="0.25">
      <c r="A776" t="s">
        <v>7</v>
      </c>
      <c r="B776" t="s">
        <v>8651</v>
      </c>
      <c r="C776" t="s">
        <v>8683</v>
      </c>
      <c r="D776" t="s">
        <v>8684</v>
      </c>
      <c r="E776" t="s">
        <v>8685</v>
      </c>
      <c r="F776">
        <v>21161162</v>
      </c>
      <c r="G776" t="s">
        <v>8692</v>
      </c>
      <c r="H776" t="s">
        <v>8693</v>
      </c>
      <c r="I776">
        <v>159198</v>
      </c>
      <c r="J776" t="s">
        <v>8290</v>
      </c>
      <c r="K776" t="s">
        <v>63</v>
      </c>
      <c r="L776" t="s">
        <v>6</v>
      </c>
      <c r="M776" t="s">
        <v>8664</v>
      </c>
      <c r="N776">
        <v>2260.96</v>
      </c>
      <c r="O776">
        <v>373.25</v>
      </c>
      <c r="P776">
        <v>0.1651</v>
      </c>
      <c r="Q776">
        <v>86.96</v>
      </c>
      <c r="R776">
        <v>26.660714285714285</v>
      </c>
      <c r="S776">
        <v>15633.81</v>
      </c>
      <c r="T776">
        <v>2312.27</v>
      </c>
      <c r="U776">
        <v>0.1479</v>
      </c>
      <c r="V776">
        <v>90.89</v>
      </c>
      <c r="W776">
        <v>17.650916030534351</v>
      </c>
      <c r="X776" s="83" t="str">
        <f t="shared" si="24"/>
        <v>2116 - CHV DALLAS/FT W</v>
      </c>
      <c r="Y776" s="83">
        <f t="shared" si="25"/>
        <v>131</v>
      </c>
    </row>
    <row r="777" spans="1:25" x14ac:dyDescent="0.25">
      <c r="A777" t="s">
        <v>7</v>
      </c>
      <c r="B777" t="s">
        <v>8651</v>
      </c>
      <c r="C777" t="s">
        <v>8683</v>
      </c>
      <c r="D777" t="s">
        <v>8684</v>
      </c>
      <c r="E777" t="s">
        <v>8685</v>
      </c>
      <c r="F777">
        <v>21161162</v>
      </c>
      <c r="G777" t="s">
        <v>8692</v>
      </c>
      <c r="H777" t="s">
        <v>8693</v>
      </c>
      <c r="I777">
        <v>159198</v>
      </c>
      <c r="J777" t="s">
        <v>8290</v>
      </c>
      <c r="K777" t="s">
        <v>63</v>
      </c>
      <c r="L777" t="s">
        <v>6</v>
      </c>
      <c r="M777" t="s">
        <v>8665</v>
      </c>
      <c r="N777">
        <v>227.28</v>
      </c>
      <c r="O777">
        <v>1</v>
      </c>
      <c r="P777">
        <v>4.4000000000000003E-3</v>
      </c>
      <c r="Q777">
        <v>56.82</v>
      </c>
      <c r="R777">
        <v>1</v>
      </c>
      <c r="S777">
        <v>1991.63</v>
      </c>
      <c r="T777">
        <v>49.09</v>
      </c>
      <c r="U777">
        <v>2.46E-2</v>
      </c>
      <c r="V777">
        <v>48.58</v>
      </c>
      <c r="W777">
        <v>2.1343478260869566</v>
      </c>
      <c r="X777" s="83" t="str">
        <f t="shared" si="24"/>
        <v>2116 - CHV DALLAS/FT W</v>
      </c>
      <c r="Y777" s="83">
        <f t="shared" si="25"/>
        <v>23</v>
      </c>
    </row>
    <row r="778" spans="1:25" x14ac:dyDescent="0.25">
      <c r="A778" t="s">
        <v>7</v>
      </c>
      <c r="B778" t="s">
        <v>8651</v>
      </c>
      <c r="C778" t="s">
        <v>8683</v>
      </c>
      <c r="D778" t="s">
        <v>8684</v>
      </c>
      <c r="E778" t="s">
        <v>8685</v>
      </c>
      <c r="F778">
        <v>21161162</v>
      </c>
      <c r="G778" t="s">
        <v>8692</v>
      </c>
      <c r="H778" t="s">
        <v>8693</v>
      </c>
      <c r="I778">
        <v>159198</v>
      </c>
      <c r="J778" t="s">
        <v>8290</v>
      </c>
      <c r="K778" t="s">
        <v>63</v>
      </c>
      <c r="L778" t="s">
        <v>6</v>
      </c>
      <c r="M778" t="s">
        <v>8680</v>
      </c>
      <c r="N778">
        <v>0</v>
      </c>
      <c r="S778">
        <v>325.45999999999998</v>
      </c>
      <c r="T778">
        <v>2.35</v>
      </c>
      <c r="U778">
        <v>7.1999999999999998E-3</v>
      </c>
      <c r="V778">
        <v>46.49</v>
      </c>
      <c r="W778">
        <v>0.58750000000000002</v>
      </c>
      <c r="X778" s="83" t="str">
        <f t="shared" si="24"/>
        <v>2116 - CHV DALLAS/FT W</v>
      </c>
      <c r="Y778" s="83">
        <f t="shared" si="25"/>
        <v>4</v>
      </c>
    </row>
    <row r="779" spans="1:25" x14ac:dyDescent="0.25">
      <c r="A779" t="s">
        <v>7</v>
      </c>
      <c r="B779" t="s">
        <v>8651</v>
      </c>
      <c r="C779" t="s">
        <v>8683</v>
      </c>
      <c r="D779" t="s">
        <v>8684</v>
      </c>
      <c r="E779" t="s">
        <v>8685</v>
      </c>
      <c r="F779">
        <v>21161162</v>
      </c>
      <c r="G779" t="s">
        <v>8692</v>
      </c>
      <c r="H779" t="s">
        <v>8693</v>
      </c>
      <c r="I779">
        <v>159198</v>
      </c>
      <c r="J779" t="s">
        <v>8290</v>
      </c>
      <c r="K779" t="s">
        <v>63</v>
      </c>
      <c r="L779" t="s">
        <v>6</v>
      </c>
      <c r="M779" t="s">
        <v>8666</v>
      </c>
      <c r="N779">
        <v>126.35</v>
      </c>
      <c r="Q779">
        <v>25.27</v>
      </c>
      <c r="S779">
        <v>1151.08</v>
      </c>
      <c r="T779">
        <v>2.54</v>
      </c>
      <c r="U779">
        <v>2.2000000000000001E-3</v>
      </c>
      <c r="V779">
        <v>38.369999999999997</v>
      </c>
      <c r="W779">
        <v>0.1016</v>
      </c>
      <c r="X779" s="83" t="str">
        <f t="shared" si="24"/>
        <v>2116 - CHV DALLAS/FT W</v>
      </c>
      <c r="Y779" s="83">
        <f t="shared" si="25"/>
        <v>25</v>
      </c>
    </row>
    <row r="780" spans="1:25" x14ac:dyDescent="0.25">
      <c r="A780" t="s">
        <v>7</v>
      </c>
      <c r="B780" t="s">
        <v>8651</v>
      </c>
      <c r="C780" t="s">
        <v>8683</v>
      </c>
      <c r="D780" t="s">
        <v>8684</v>
      </c>
      <c r="E780" t="s">
        <v>8685</v>
      </c>
      <c r="F780">
        <v>21161162</v>
      </c>
      <c r="G780" t="s">
        <v>8692</v>
      </c>
      <c r="H780" t="s">
        <v>8693</v>
      </c>
      <c r="I780">
        <v>159198</v>
      </c>
      <c r="J780" t="s">
        <v>8290</v>
      </c>
      <c r="K780" t="s">
        <v>63</v>
      </c>
      <c r="L780" t="s">
        <v>6</v>
      </c>
      <c r="M780" t="s">
        <v>8688</v>
      </c>
      <c r="S780">
        <v>60.98</v>
      </c>
      <c r="T780">
        <v>2.35</v>
      </c>
      <c r="U780">
        <v>3.85E-2</v>
      </c>
      <c r="V780">
        <v>60.98</v>
      </c>
      <c r="W780">
        <v>1.175</v>
      </c>
      <c r="X780" s="83" t="str">
        <f t="shared" si="24"/>
        <v>2116 - CHV DALLAS/FT W</v>
      </c>
      <c r="Y780" s="83">
        <f t="shared" si="25"/>
        <v>2</v>
      </c>
    </row>
    <row r="781" spans="1:25" x14ac:dyDescent="0.25">
      <c r="A781" t="s">
        <v>7</v>
      </c>
      <c r="B781" t="s">
        <v>8651</v>
      </c>
      <c r="C781" t="s">
        <v>8683</v>
      </c>
      <c r="D781" t="s">
        <v>8684</v>
      </c>
      <c r="E781" t="s">
        <v>8685</v>
      </c>
      <c r="F781">
        <v>21161162</v>
      </c>
      <c r="G781" t="s">
        <v>8692</v>
      </c>
      <c r="H781" t="s">
        <v>8693</v>
      </c>
      <c r="I781">
        <v>159198</v>
      </c>
      <c r="J781" t="s">
        <v>8290</v>
      </c>
      <c r="K781" t="s">
        <v>63</v>
      </c>
      <c r="L781" t="s">
        <v>6</v>
      </c>
      <c r="M781" t="s">
        <v>8691</v>
      </c>
      <c r="S781">
        <v>108.71</v>
      </c>
      <c r="T781">
        <v>0</v>
      </c>
      <c r="U781">
        <v>0</v>
      </c>
      <c r="V781">
        <v>27.18</v>
      </c>
      <c r="W781">
        <v>0</v>
      </c>
      <c r="X781" s="83" t="str">
        <f t="shared" si="24"/>
        <v>2116 - CHV DALLAS/FT W</v>
      </c>
      <c r="Y781" s="83">
        <f t="shared" si="25"/>
        <v>0</v>
      </c>
    </row>
    <row r="782" spans="1:25" x14ac:dyDescent="0.25">
      <c r="A782" t="s">
        <v>7</v>
      </c>
      <c r="B782" t="s">
        <v>8651</v>
      </c>
      <c r="C782" t="s">
        <v>8683</v>
      </c>
      <c r="D782" t="s">
        <v>8684</v>
      </c>
      <c r="E782" t="s">
        <v>8685</v>
      </c>
      <c r="F782">
        <v>21161162</v>
      </c>
      <c r="G782" t="s">
        <v>8692</v>
      </c>
      <c r="H782" t="s">
        <v>8693</v>
      </c>
      <c r="I782">
        <v>159198</v>
      </c>
      <c r="J782" t="s">
        <v>8290</v>
      </c>
      <c r="K782" t="s">
        <v>63</v>
      </c>
      <c r="L782" t="s">
        <v>6</v>
      </c>
      <c r="M782" t="s">
        <v>8667</v>
      </c>
      <c r="N782">
        <v>8275.92</v>
      </c>
      <c r="O782">
        <v>5207.18</v>
      </c>
      <c r="P782">
        <v>0.62919999999999998</v>
      </c>
      <c r="Q782">
        <v>689.66</v>
      </c>
      <c r="R782">
        <v>347.14533333333333</v>
      </c>
      <c r="S782">
        <v>54561.95</v>
      </c>
      <c r="T782">
        <v>30947.34</v>
      </c>
      <c r="U782">
        <v>0.56720000000000004</v>
      </c>
      <c r="V782">
        <v>699.51</v>
      </c>
      <c r="W782">
        <v>322.36812500000002</v>
      </c>
      <c r="X782" s="83" t="str">
        <f t="shared" si="24"/>
        <v>2116 - CHV DALLAS/FT W</v>
      </c>
      <c r="Y782" s="83">
        <f t="shared" si="25"/>
        <v>96</v>
      </c>
    </row>
    <row r="783" spans="1:25" x14ac:dyDescent="0.25">
      <c r="A783" t="s">
        <v>7</v>
      </c>
      <c r="B783" t="s">
        <v>8651</v>
      </c>
      <c r="C783" t="s">
        <v>8683</v>
      </c>
      <c r="D783" t="s">
        <v>8684</v>
      </c>
      <c r="E783" t="s">
        <v>8685</v>
      </c>
      <c r="F783">
        <v>21161162</v>
      </c>
      <c r="G783" t="s">
        <v>8692</v>
      </c>
      <c r="H783" t="s">
        <v>8693</v>
      </c>
      <c r="I783">
        <v>159198</v>
      </c>
      <c r="J783" t="s">
        <v>8290</v>
      </c>
      <c r="K783" t="s">
        <v>63</v>
      </c>
      <c r="L783" t="s">
        <v>6</v>
      </c>
      <c r="M783" t="s">
        <v>8668</v>
      </c>
      <c r="N783">
        <v>3200.04</v>
      </c>
      <c r="O783">
        <v>463.09</v>
      </c>
      <c r="P783">
        <v>0.1447</v>
      </c>
      <c r="Q783">
        <v>177.78</v>
      </c>
      <c r="R783">
        <v>24.373157894736842</v>
      </c>
      <c r="S783">
        <v>23821.22</v>
      </c>
      <c r="T783">
        <v>5154.6099999999997</v>
      </c>
      <c r="U783">
        <v>0.21640000000000001</v>
      </c>
      <c r="V783">
        <v>158.81</v>
      </c>
      <c r="W783">
        <v>37.352246376811593</v>
      </c>
      <c r="X783" s="83" t="str">
        <f t="shared" si="24"/>
        <v>2116 - CHV DALLAS/FT W</v>
      </c>
      <c r="Y783" s="83">
        <f t="shared" si="25"/>
        <v>138</v>
      </c>
    </row>
    <row r="784" spans="1:25" x14ac:dyDescent="0.25">
      <c r="A784" t="s">
        <v>7</v>
      </c>
      <c r="B784" t="s">
        <v>8651</v>
      </c>
      <c r="C784" t="s">
        <v>8683</v>
      </c>
      <c r="D784" t="s">
        <v>8684</v>
      </c>
      <c r="E784" t="s">
        <v>8685</v>
      </c>
      <c r="F784">
        <v>21161162</v>
      </c>
      <c r="G784" t="s">
        <v>8692</v>
      </c>
      <c r="H784" t="s">
        <v>8693</v>
      </c>
      <c r="I784">
        <v>159198</v>
      </c>
      <c r="J784" t="s">
        <v>8290</v>
      </c>
      <c r="K784" t="s">
        <v>63</v>
      </c>
      <c r="L784" t="s">
        <v>6</v>
      </c>
      <c r="M784" t="s">
        <v>8669</v>
      </c>
      <c r="N784">
        <v>322.36</v>
      </c>
      <c r="O784">
        <v>1.74</v>
      </c>
      <c r="P784">
        <v>5.4000000000000003E-3</v>
      </c>
      <c r="Q784">
        <v>161.18</v>
      </c>
      <c r="R784">
        <v>0.57999999999999996</v>
      </c>
      <c r="S784">
        <v>1554.79</v>
      </c>
      <c r="T784">
        <v>453.72</v>
      </c>
      <c r="U784">
        <v>0.2918</v>
      </c>
      <c r="V784">
        <v>103.65</v>
      </c>
      <c r="W784">
        <v>50.413333333333334</v>
      </c>
      <c r="X784" s="83" t="str">
        <f t="shared" si="24"/>
        <v>2116 - CHV DALLAS/FT W</v>
      </c>
      <c r="Y784" s="83">
        <f t="shared" si="25"/>
        <v>9</v>
      </c>
    </row>
    <row r="785" spans="1:25" x14ac:dyDescent="0.25">
      <c r="A785" t="s">
        <v>7</v>
      </c>
      <c r="B785" t="s">
        <v>8651</v>
      </c>
      <c r="C785" t="s">
        <v>8683</v>
      </c>
      <c r="D785" t="s">
        <v>8684</v>
      </c>
      <c r="E785" t="s">
        <v>8685</v>
      </c>
      <c r="F785">
        <v>21161162</v>
      </c>
      <c r="G785" t="s">
        <v>8692</v>
      </c>
      <c r="H785" t="s">
        <v>8693</v>
      </c>
      <c r="I785">
        <v>159198</v>
      </c>
      <c r="J785" t="s">
        <v>8290</v>
      </c>
      <c r="K785" t="s">
        <v>63</v>
      </c>
      <c r="L785" t="s">
        <v>6</v>
      </c>
      <c r="M785" t="s">
        <v>8670</v>
      </c>
      <c r="N785">
        <v>9176.44</v>
      </c>
      <c r="O785">
        <v>5105.17</v>
      </c>
      <c r="P785">
        <v>0.55630000000000002</v>
      </c>
      <c r="Q785">
        <v>705.88</v>
      </c>
      <c r="R785">
        <v>392.70538461538462</v>
      </c>
      <c r="S785">
        <v>73930.8</v>
      </c>
      <c r="T785">
        <v>23854.78</v>
      </c>
      <c r="U785">
        <v>0.32269999999999999</v>
      </c>
      <c r="V785">
        <v>672.1</v>
      </c>
      <c r="W785">
        <v>701.61117647058825</v>
      </c>
      <c r="X785" s="83" t="str">
        <f t="shared" si="24"/>
        <v>2116 - CHV DALLAS/FT W</v>
      </c>
      <c r="Y785" s="83">
        <f t="shared" si="25"/>
        <v>34</v>
      </c>
    </row>
    <row r="786" spans="1:25" x14ac:dyDescent="0.25">
      <c r="A786" t="s">
        <v>7</v>
      </c>
      <c r="B786" t="s">
        <v>8651</v>
      </c>
      <c r="C786" t="s">
        <v>8683</v>
      </c>
      <c r="D786" t="s">
        <v>8684</v>
      </c>
      <c r="E786" t="s">
        <v>8685</v>
      </c>
      <c r="F786">
        <v>21161162</v>
      </c>
      <c r="G786" t="s">
        <v>8692</v>
      </c>
      <c r="H786" t="s">
        <v>8693</v>
      </c>
      <c r="I786">
        <v>159198</v>
      </c>
      <c r="J786" t="s">
        <v>8290</v>
      </c>
      <c r="K786" t="s">
        <v>63</v>
      </c>
      <c r="L786" t="s">
        <v>6</v>
      </c>
      <c r="M786" t="s">
        <v>8671</v>
      </c>
      <c r="N786">
        <v>26366.06</v>
      </c>
      <c r="O786">
        <v>21767</v>
      </c>
      <c r="P786">
        <v>0.8256</v>
      </c>
      <c r="Q786">
        <v>560.98</v>
      </c>
      <c r="R786">
        <v>435.34</v>
      </c>
      <c r="S786">
        <v>216727.96</v>
      </c>
      <c r="T786">
        <v>166854.31</v>
      </c>
      <c r="U786">
        <v>0.76990000000000003</v>
      </c>
      <c r="V786">
        <v>544.54</v>
      </c>
      <c r="W786">
        <v>476.72660000000002</v>
      </c>
      <c r="X786" s="83" t="str">
        <f t="shared" si="24"/>
        <v>2116 - CHV DALLAS/FT W</v>
      </c>
      <c r="Y786" s="83">
        <f t="shared" si="25"/>
        <v>350</v>
      </c>
    </row>
    <row r="787" spans="1:25" x14ac:dyDescent="0.25">
      <c r="A787" t="s">
        <v>7</v>
      </c>
      <c r="B787" t="s">
        <v>8651</v>
      </c>
      <c r="C787" t="s">
        <v>8683</v>
      </c>
      <c r="D787" t="s">
        <v>8684</v>
      </c>
      <c r="E787" t="s">
        <v>8685</v>
      </c>
      <c r="F787">
        <v>21161162</v>
      </c>
      <c r="G787" t="s">
        <v>8692</v>
      </c>
      <c r="H787" t="s">
        <v>8693</v>
      </c>
      <c r="I787">
        <v>159198</v>
      </c>
      <c r="J787" t="s">
        <v>8290</v>
      </c>
      <c r="K787" t="s">
        <v>63</v>
      </c>
      <c r="L787" t="s">
        <v>6</v>
      </c>
      <c r="M787" t="s">
        <v>8672</v>
      </c>
      <c r="N787">
        <v>1813.32</v>
      </c>
      <c r="O787">
        <v>48.4</v>
      </c>
      <c r="P787">
        <v>2.6700000000000002E-2</v>
      </c>
      <c r="Q787">
        <v>453.33</v>
      </c>
      <c r="R787">
        <v>16.133333333333333</v>
      </c>
      <c r="S787">
        <v>16138.61</v>
      </c>
      <c r="T787">
        <v>2843.44</v>
      </c>
      <c r="U787">
        <v>0.1762</v>
      </c>
      <c r="V787">
        <v>424.7</v>
      </c>
      <c r="W787">
        <v>157.9688888888889</v>
      </c>
      <c r="X787" s="83" t="str">
        <f t="shared" si="24"/>
        <v>2116 - CHV DALLAS/FT W</v>
      </c>
      <c r="Y787" s="83">
        <f t="shared" si="25"/>
        <v>18</v>
      </c>
    </row>
    <row r="788" spans="1:25" x14ac:dyDescent="0.25">
      <c r="A788" t="s">
        <v>7</v>
      </c>
      <c r="B788" t="s">
        <v>8651</v>
      </c>
      <c r="C788" t="s">
        <v>8683</v>
      </c>
      <c r="D788" t="s">
        <v>8684</v>
      </c>
      <c r="E788" t="s">
        <v>8685</v>
      </c>
      <c r="F788">
        <v>21161162</v>
      </c>
      <c r="G788" t="s">
        <v>8692</v>
      </c>
      <c r="H788" t="s">
        <v>8693</v>
      </c>
      <c r="I788">
        <v>159198</v>
      </c>
      <c r="J788" t="s">
        <v>8290</v>
      </c>
      <c r="K788" t="s">
        <v>63</v>
      </c>
      <c r="L788" t="s">
        <v>6</v>
      </c>
      <c r="M788" t="s">
        <v>8673</v>
      </c>
      <c r="N788">
        <v>4656.63</v>
      </c>
      <c r="O788">
        <v>1001.27</v>
      </c>
      <c r="P788">
        <v>0.215</v>
      </c>
      <c r="Q788">
        <v>423.33</v>
      </c>
      <c r="R788">
        <v>50.063499999999998</v>
      </c>
      <c r="S788">
        <v>34898.730000000003</v>
      </c>
      <c r="T788">
        <v>11421.22</v>
      </c>
      <c r="U788">
        <v>0.32729999999999998</v>
      </c>
      <c r="V788">
        <v>392.12</v>
      </c>
      <c r="W788">
        <v>122.80881720430106</v>
      </c>
      <c r="X788" s="83" t="str">
        <f t="shared" si="24"/>
        <v>2116 - CHV DALLAS/FT W</v>
      </c>
      <c r="Y788" s="83">
        <f t="shared" si="25"/>
        <v>93</v>
      </c>
    </row>
    <row r="789" spans="1:25" x14ac:dyDescent="0.25">
      <c r="A789" t="s">
        <v>7</v>
      </c>
      <c r="B789" t="s">
        <v>8651</v>
      </c>
      <c r="C789" t="s">
        <v>8683</v>
      </c>
      <c r="D789" t="s">
        <v>8684</v>
      </c>
      <c r="E789" t="s">
        <v>8685</v>
      </c>
      <c r="F789">
        <v>21161162</v>
      </c>
      <c r="G789" t="s">
        <v>8692</v>
      </c>
      <c r="H789" t="s">
        <v>8693</v>
      </c>
      <c r="I789">
        <v>159198</v>
      </c>
      <c r="J789" t="s">
        <v>8290</v>
      </c>
      <c r="K789" t="s">
        <v>63</v>
      </c>
      <c r="L789" t="s">
        <v>6</v>
      </c>
      <c r="M789" t="s">
        <v>8674</v>
      </c>
      <c r="N789">
        <v>4183.92</v>
      </c>
      <c r="O789">
        <v>266.85000000000002</v>
      </c>
      <c r="P789">
        <v>6.3799999999999996E-2</v>
      </c>
      <c r="Q789">
        <v>321.83999999999997</v>
      </c>
      <c r="R789">
        <v>13.342500000000001</v>
      </c>
      <c r="S789">
        <v>25449.71</v>
      </c>
      <c r="T789">
        <v>4165.67</v>
      </c>
      <c r="U789">
        <v>0.16370000000000001</v>
      </c>
      <c r="V789">
        <v>223.24</v>
      </c>
      <c r="W789">
        <v>33.325360000000003</v>
      </c>
      <c r="X789" s="83" t="str">
        <f t="shared" si="24"/>
        <v>2116 - CHV DALLAS/FT W</v>
      </c>
      <c r="Y789" s="83">
        <f t="shared" si="25"/>
        <v>124.99999999999999</v>
      </c>
    </row>
    <row r="790" spans="1:25" x14ac:dyDescent="0.25">
      <c r="A790" t="s">
        <v>7</v>
      </c>
      <c r="B790" t="s">
        <v>8651</v>
      </c>
      <c r="C790" t="s">
        <v>8683</v>
      </c>
      <c r="D790" t="s">
        <v>8684</v>
      </c>
      <c r="E790" t="s">
        <v>8685</v>
      </c>
      <c r="F790">
        <v>21161162</v>
      </c>
      <c r="G790" t="s">
        <v>8692</v>
      </c>
      <c r="H790" t="s">
        <v>8693</v>
      </c>
      <c r="I790">
        <v>159198</v>
      </c>
      <c r="J790" t="s">
        <v>8290</v>
      </c>
      <c r="K790" t="s">
        <v>63</v>
      </c>
      <c r="L790" t="s">
        <v>6</v>
      </c>
      <c r="M790" t="s">
        <v>8675</v>
      </c>
      <c r="N790">
        <v>219.36</v>
      </c>
      <c r="Q790">
        <v>73.12</v>
      </c>
      <c r="S790">
        <v>2085.7600000000002</v>
      </c>
      <c r="T790">
        <v>8.68</v>
      </c>
      <c r="U790">
        <v>4.1999999999999997E-3</v>
      </c>
      <c r="V790">
        <v>80.22</v>
      </c>
      <c r="W790">
        <v>0.25529411764705884</v>
      </c>
      <c r="X790" s="83" t="str">
        <f t="shared" si="24"/>
        <v>2116 - CHV DALLAS/FT W</v>
      </c>
      <c r="Y790" s="83">
        <f t="shared" si="25"/>
        <v>34</v>
      </c>
    </row>
    <row r="791" spans="1:25" x14ac:dyDescent="0.25">
      <c r="A791" t="s">
        <v>7</v>
      </c>
      <c r="B791" t="s">
        <v>8651</v>
      </c>
      <c r="C791" t="s">
        <v>8683</v>
      </c>
      <c r="D791" t="s">
        <v>8684</v>
      </c>
      <c r="E791" t="s">
        <v>8685</v>
      </c>
      <c r="F791">
        <v>21161162</v>
      </c>
      <c r="G791" t="s">
        <v>8692</v>
      </c>
      <c r="H791" t="s">
        <v>8693</v>
      </c>
      <c r="I791">
        <v>287297</v>
      </c>
      <c r="J791" t="s">
        <v>7840</v>
      </c>
      <c r="K791" t="s">
        <v>7841</v>
      </c>
      <c r="L791" t="s">
        <v>6</v>
      </c>
      <c r="M791" t="s">
        <v>8657</v>
      </c>
      <c r="N791">
        <v>0</v>
      </c>
      <c r="S791">
        <v>820.6</v>
      </c>
      <c r="T791">
        <v>299.63</v>
      </c>
      <c r="U791">
        <v>0.36509999999999998</v>
      </c>
      <c r="V791">
        <v>164.12</v>
      </c>
      <c r="W791">
        <v>42.804285714285712</v>
      </c>
      <c r="X791" s="83" t="str">
        <f t="shared" si="24"/>
        <v>2116 - CHV DALLAS/FT W</v>
      </c>
      <c r="Y791" s="83">
        <f t="shared" si="25"/>
        <v>7</v>
      </c>
    </row>
    <row r="792" spans="1:25" x14ac:dyDescent="0.25">
      <c r="A792" t="s">
        <v>7</v>
      </c>
      <c r="B792" t="s">
        <v>8651</v>
      </c>
      <c r="C792" t="s">
        <v>8683</v>
      </c>
      <c r="D792" t="s">
        <v>8684</v>
      </c>
      <c r="E792" t="s">
        <v>8685</v>
      </c>
      <c r="F792">
        <v>21161162</v>
      </c>
      <c r="G792" t="s">
        <v>8692</v>
      </c>
      <c r="H792" t="s">
        <v>8693</v>
      </c>
      <c r="I792">
        <v>287297</v>
      </c>
      <c r="J792" t="s">
        <v>7840</v>
      </c>
      <c r="K792" t="s">
        <v>7841</v>
      </c>
      <c r="L792" t="s">
        <v>6</v>
      </c>
      <c r="M792" t="s">
        <v>8658</v>
      </c>
      <c r="N792">
        <v>1538.48</v>
      </c>
      <c r="Q792">
        <v>384.62</v>
      </c>
      <c r="S792">
        <v>6569.45</v>
      </c>
      <c r="T792">
        <v>4473</v>
      </c>
      <c r="U792">
        <v>0.68089999999999995</v>
      </c>
      <c r="V792">
        <v>345.76</v>
      </c>
      <c r="W792">
        <v>2236.5</v>
      </c>
      <c r="X792" s="83" t="str">
        <f t="shared" si="24"/>
        <v>2116 - CHV DALLAS/FT W</v>
      </c>
      <c r="Y792" s="83">
        <f t="shared" si="25"/>
        <v>2</v>
      </c>
    </row>
    <row r="793" spans="1:25" x14ac:dyDescent="0.25">
      <c r="A793" t="s">
        <v>7</v>
      </c>
      <c r="B793" t="s">
        <v>8651</v>
      </c>
      <c r="C793" t="s">
        <v>8683</v>
      </c>
      <c r="D793" t="s">
        <v>8684</v>
      </c>
      <c r="E793" t="s">
        <v>8685</v>
      </c>
      <c r="F793">
        <v>21161162</v>
      </c>
      <c r="G793" t="s">
        <v>8692</v>
      </c>
      <c r="H793" t="s">
        <v>8693</v>
      </c>
      <c r="I793">
        <v>287297</v>
      </c>
      <c r="J793" t="s">
        <v>7840</v>
      </c>
      <c r="K793" t="s">
        <v>7841</v>
      </c>
      <c r="L793" t="s">
        <v>6</v>
      </c>
      <c r="M793" t="s">
        <v>8659</v>
      </c>
      <c r="N793">
        <v>0</v>
      </c>
      <c r="S793">
        <v>1136.25</v>
      </c>
      <c r="T793">
        <v>390</v>
      </c>
      <c r="U793">
        <v>0.34320000000000001</v>
      </c>
      <c r="V793">
        <v>378.75</v>
      </c>
      <c r="W793">
        <v>195</v>
      </c>
      <c r="X793" s="83" t="str">
        <f t="shared" si="24"/>
        <v>2116 - CHV DALLAS/FT W</v>
      </c>
      <c r="Y793" s="83">
        <f t="shared" si="25"/>
        <v>2</v>
      </c>
    </row>
    <row r="794" spans="1:25" x14ac:dyDescent="0.25">
      <c r="A794" t="s">
        <v>7</v>
      </c>
      <c r="B794" t="s">
        <v>8651</v>
      </c>
      <c r="C794" t="s">
        <v>8683</v>
      </c>
      <c r="D794" t="s">
        <v>8684</v>
      </c>
      <c r="E794" t="s">
        <v>8685</v>
      </c>
      <c r="F794">
        <v>21161162</v>
      </c>
      <c r="G794" t="s">
        <v>8692</v>
      </c>
      <c r="H794" t="s">
        <v>8693</v>
      </c>
      <c r="I794">
        <v>287297</v>
      </c>
      <c r="J794" t="s">
        <v>7840</v>
      </c>
      <c r="K794" t="s">
        <v>7841</v>
      </c>
      <c r="L794" t="s">
        <v>6</v>
      </c>
      <c r="M794" t="s">
        <v>8660</v>
      </c>
      <c r="N794">
        <v>0</v>
      </c>
      <c r="S794">
        <v>344.7</v>
      </c>
      <c r="T794">
        <v>75</v>
      </c>
      <c r="U794">
        <v>0.21759999999999999</v>
      </c>
      <c r="V794">
        <v>22.98</v>
      </c>
      <c r="W794">
        <v>15</v>
      </c>
      <c r="X794" s="83" t="str">
        <f t="shared" si="24"/>
        <v>2116 - CHV DALLAS/FT W</v>
      </c>
      <c r="Y794" s="83">
        <f t="shared" si="25"/>
        <v>5</v>
      </c>
    </row>
    <row r="795" spans="1:25" x14ac:dyDescent="0.25">
      <c r="A795" t="s">
        <v>7</v>
      </c>
      <c r="B795" t="s">
        <v>8651</v>
      </c>
      <c r="C795" t="s">
        <v>8683</v>
      </c>
      <c r="D795" t="s">
        <v>8684</v>
      </c>
      <c r="E795" t="s">
        <v>8685</v>
      </c>
      <c r="F795">
        <v>21161162</v>
      </c>
      <c r="G795" t="s">
        <v>8692</v>
      </c>
      <c r="H795" t="s">
        <v>8693</v>
      </c>
      <c r="I795">
        <v>287297</v>
      </c>
      <c r="J795" t="s">
        <v>7840</v>
      </c>
      <c r="K795" t="s">
        <v>7841</v>
      </c>
      <c r="L795" t="s">
        <v>6</v>
      </c>
      <c r="M795" t="s">
        <v>8661</v>
      </c>
      <c r="N795">
        <v>75</v>
      </c>
      <c r="O795">
        <v>176.25</v>
      </c>
      <c r="P795">
        <v>2.35</v>
      </c>
      <c r="Q795">
        <v>25</v>
      </c>
      <c r="R795">
        <v>88.125</v>
      </c>
      <c r="S795">
        <v>404.17</v>
      </c>
      <c r="T795">
        <v>641.25</v>
      </c>
      <c r="U795">
        <v>1.5866</v>
      </c>
      <c r="V795">
        <v>33.68</v>
      </c>
      <c r="W795">
        <v>160.3125</v>
      </c>
      <c r="X795" s="83" t="str">
        <f t="shared" si="24"/>
        <v>2116 - CHV DALLAS/FT W</v>
      </c>
      <c r="Y795" s="83">
        <f t="shared" si="25"/>
        <v>4</v>
      </c>
    </row>
    <row r="796" spans="1:25" x14ac:dyDescent="0.25">
      <c r="A796" t="s">
        <v>7</v>
      </c>
      <c r="B796" t="s">
        <v>8651</v>
      </c>
      <c r="C796" t="s">
        <v>8683</v>
      </c>
      <c r="D796" t="s">
        <v>8684</v>
      </c>
      <c r="E796" t="s">
        <v>8685</v>
      </c>
      <c r="F796">
        <v>21161162</v>
      </c>
      <c r="G796" t="s">
        <v>8692</v>
      </c>
      <c r="H796" t="s">
        <v>8693</v>
      </c>
      <c r="I796">
        <v>287297</v>
      </c>
      <c r="J796" t="s">
        <v>7840</v>
      </c>
      <c r="K796" t="s">
        <v>7841</v>
      </c>
      <c r="L796" t="s">
        <v>6</v>
      </c>
      <c r="M796" t="s">
        <v>8662</v>
      </c>
      <c r="N796">
        <v>63.33</v>
      </c>
      <c r="Q796">
        <v>63.33</v>
      </c>
      <c r="S796">
        <v>1081.3900000000001</v>
      </c>
      <c r="T796">
        <v>364.41</v>
      </c>
      <c r="U796">
        <v>0.33700000000000002</v>
      </c>
      <c r="V796">
        <v>135.16999999999999</v>
      </c>
      <c r="W796">
        <v>40.49</v>
      </c>
      <c r="X796" s="83" t="str">
        <f t="shared" si="24"/>
        <v>2116 - CHV DALLAS/FT W</v>
      </c>
      <c r="Y796" s="83">
        <f t="shared" si="25"/>
        <v>9</v>
      </c>
    </row>
    <row r="797" spans="1:25" x14ac:dyDescent="0.25">
      <c r="A797" t="s">
        <v>7</v>
      </c>
      <c r="B797" t="s">
        <v>8651</v>
      </c>
      <c r="C797" t="s">
        <v>8683</v>
      </c>
      <c r="D797" t="s">
        <v>8684</v>
      </c>
      <c r="E797" t="s">
        <v>8685</v>
      </c>
      <c r="F797">
        <v>21161162</v>
      </c>
      <c r="G797" t="s">
        <v>8692</v>
      </c>
      <c r="H797" t="s">
        <v>8693</v>
      </c>
      <c r="I797">
        <v>287297</v>
      </c>
      <c r="J797" t="s">
        <v>7840</v>
      </c>
      <c r="K797" t="s">
        <v>7841</v>
      </c>
      <c r="L797" t="s">
        <v>6</v>
      </c>
      <c r="M797" t="s">
        <v>8663</v>
      </c>
      <c r="O797">
        <v>75</v>
      </c>
      <c r="S797">
        <v>45.98</v>
      </c>
      <c r="T797">
        <v>150</v>
      </c>
      <c r="U797">
        <v>3.2623000000000002</v>
      </c>
      <c r="V797">
        <v>22.99</v>
      </c>
      <c r="W797">
        <v>150</v>
      </c>
      <c r="X797" s="83" t="str">
        <f t="shared" si="24"/>
        <v>2116 - CHV DALLAS/FT W</v>
      </c>
      <c r="Y797" s="83">
        <f t="shared" si="25"/>
        <v>1</v>
      </c>
    </row>
    <row r="798" spans="1:25" x14ac:dyDescent="0.25">
      <c r="A798" t="s">
        <v>7</v>
      </c>
      <c r="B798" t="s">
        <v>8651</v>
      </c>
      <c r="C798" t="s">
        <v>8683</v>
      </c>
      <c r="D798" t="s">
        <v>8684</v>
      </c>
      <c r="E798" t="s">
        <v>8685</v>
      </c>
      <c r="F798">
        <v>21161162</v>
      </c>
      <c r="G798" t="s">
        <v>8692</v>
      </c>
      <c r="H798" t="s">
        <v>8693</v>
      </c>
      <c r="I798">
        <v>287297</v>
      </c>
      <c r="J798" t="s">
        <v>7840</v>
      </c>
      <c r="K798" t="s">
        <v>7841</v>
      </c>
      <c r="L798" t="s">
        <v>6</v>
      </c>
      <c r="M798" t="s">
        <v>8664</v>
      </c>
      <c r="N798">
        <v>260.88</v>
      </c>
      <c r="Q798">
        <v>86.96</v>
      </c>
      <c r="S798">
        <v>2391.12</v>
      </c>
      <c r="T798">
        <v>664.5</v>
      </c>
      <c r="U798">
        <v>0.27789999999999998</v>
      </c>
      <c r="V798">
        <v>91.97</v>
      </c>
      <c r="W798">
        <v>73.833333333333329</v>
      </c>
      <c r="X798" s="83" t="str">
        <f t="shared" si="24"/>
        <v>2116 - CHV DALLAS/FT W</v>
      </c>
      <c r="Y798" s="83">
        <f t="shared" si="25"/>
        <v>9</v>
      </c>
    </row>
    <row r="799" spans="1:25" x14ac:dyDescent="0.25">
      <c r="A799" t="s">
        <v>7</v>
      </c>
      <c r="B799" t="s">
        <v>8651</v>
      </c>
      <c r="C799" t="s">
        <v>8683</v>
      </c>
      <c r="D799" t="s">
        <v>8684</v>
      </c>
      <c r="E799" t="s">
        <v>8685</v>
      </c>
      <c r="F799">
        <v>21161162</v>
      </c>
      <c r="G799" t="s">
        <v>8692</v>
      </c>
      <c r="H799" t="s">
        <v>8693</v>
      </c>
      <c r="I799">
        <v>287297</v>
      </c>
      <c r="J799" t="s">
        <v>7840</v>
      </c>
      <c r="K799" t="s">
        <v>7841</v>
      </c>
      <c r="L799" t="s">
        <v>6</v>
      </c>
      <c r="M799" t="s">
        <v>8665</v>
      </c>
      <c r="N799">
        <v>56.82</v>
      </c>
      <c r="O799">
        <v>7.5</v>
      </c>
      <c r="P799">
        <v>0.13200000000000001</v>
      </c>
      <c r="Q799">
        <v>56.82</v>
      </c>
      <c r="R799">
        <v>3.75</v>
      </c>
      <c r="S799">
        <v>727.62</v>
      </c>
      <c r="T799">
        <v>7.5</v>
      </c>
      <c r="U799">
        <v>1.03E-2</v>
      </c>
      <c r="V799">
        <v>48.51</v>
      </c>
      <c r="W799">
        <v>1.25</v>
      </c>
      <c r="X799" s="83" t="str">
        <f t="shared" si="24"/>
        <v>2116 - CHV DALLAS/FT W</v>
      </c>
      <c r="Y799" s="83">
        <f t="shared" si="25"/>
        <v>6</v>
      </c>
    </row>
    <row r="800" spans="1:25" x14ac:dyDescent="0.25">
      <c r="A800" t="s">
        <v>7</v>
      </c>
      <c r="B800" t="s">
        <v>8651</v>
      </c>
      <c r="C800" t="s">
        <v>8683</v>
      </c>
      <c r="D800" t="s">
        <v>8684</v>
      </c>
      <c r="E800" t="s">
        <v>8685</v>
      </c>
      <c r="F800">
        <v>21161162</v>
      </c>
      <c r="G800" t="s">
        <v>8692</v>
      </c>
      <c r="H800" t="s">
        <v>8693</v>
      </c>
      <c r="I800">
        <v>287297</v>
      </c>
      <c r="J800" t="s">
        <v>7840</v>
      </c>
      <c r="K800" t="s">
        <v>7841</v>
      </c>
      <c r="L800" t="s">
        <v>6</v>
      </c>
      <c r="M800" t="s">
        <v>8666</v>
      </c>
      <c r="N800">
        <v>50.54</v>
      </c>
      <c r="O800">
        <v>3.75</v>
      </c>
      <c r="P800">
        <v>7.4200000000000002E-2</v>
      </c>
      <c r="Q800">
        <v>25.27</v>
      </c>
      <c r="R800">
        <v>3.75</v>
      </c>
      <c r="S800">
        <v>728.22</v>
      </c>
      <c r="T800">
        <v>150</v>
      </c>
      <c r="U800">
        <v>0.20599999999999999</v>
      </c>
      <c r="V800">
        <v>38.33</v>
      </c>
      <c r="W800">
        <v>25</v>
      </c>
      <c r="X800" s="83" t="str">
        <f t="shared" si="24"/>
        <v>2116 - CHV DALLAS/FT W</v>
      </c>
      <c r="Y800" s="83">
        <f t="shared" si="25"/>
        <v>6</v>
      </c>
    </row>
    <row r="801" spans="1:25" x14ac:dyDescent="0.25">
      <c r="A801" t="s">
        <v>7</v>
      </c>
      <c r="B801" t="s">
        <v>8651</v>
      </c>
      <c r="C801" t="s">
        <v>8683</v>
      </c>
      <c r="D801" t="s">
        <v>8684</v>
      </c>
      <c r="E801" t="s">
        <v>8685</v>
      </c>
      <c r="F801">
        <v>21161162</v>
      </c>
      <c r="G801" t="s">
        <v>8692</v>
      </c>
      <c r="H801" t="s">
        <v>8693</v>
      </c>
      <c r="I801">
        <v>287297</v>
      </c>
      <c r="J801" t="s">
        <v>7840</v>
      </c>
      <c r="K801" t="s">
        <v>7841</v>
      </c>
      <c r="L801" t="s">
        <v>6</v>
      </c>
      <c r="M801" t="s">
        <v>8691</v>
      </c>
      <c r="S801">
        <v>36.14</v>
      </c>
      <c r="V801">
        <v>36.14</v>
      </c>
      <c r="X801" s="83" t="str">
        <f t="shared" si="24"/>
        <v>2116 - CHV DALLAS/FT W</v>
      </c>
      <c r="Y801" s="83">
        <f t="shared" si="25"/>
        <v>0</v>
      </c>
    </row>
    <row r="802" spans="1:25" x14ac:dyDescent="0.25">
      <c r="A802" t="s">
        <v>7</v>
      </c>
      <c r="B802" t="s">
        <v>8651</v>
      </c>
      <c r="C802" t="s">
        <v>8683</v>
      </c>
      <c r="D802" t="s">
        <v>8684</v>
      </c>
      <c r="E802" t="s">
        <v>8685</v>
      </c>
      <c r="F802">
        <v>21161162</v>
      </c>
      <c r="G802" t="s">
        <v>8692</v>
      </c>
      <c r="H802" t="s">
        <v>8693</v>
      </c>
      <c r="I802">
        <v>287297</v>
      </c>
      <c r="J802" t="s">
        <v>7840</v>
      </c>
      <c r="K802" t="s">
        <v>7841</v>
      </c>
      <c r="L802" t="s">
        <v>6</v>
      </c>
      <c r="M802" t="s">
        <v>8667</v>
      </c>
      <c r="N802">
        <v>1379.32</v>
      </c>
      <c r="O802">
        <v>75</v>
      </c>
      <c r="P802">
        <v>5.4399999999999997E-2</v>
      </c>
      <c r="Q802">
        <v>689.66</v>
      </c>
      <c r="S802">
        <v>6840.04</v>
      </c>
      <c r="T802">
        <v>3087.48</v>
      </c>
      <c r="U802">
        <v>0.45140000000000002</v>
      </c>
      <c r="V802">
        <v>684</v>
      </c>
      <c r="W802">
        <v>617.49599999999998</v>
      </c>
      <c r="X802" s="83" t="str">
        <f t="shared" si="24"/>
        <v>2116 - CHV DALLAS/FT W</v>
      </c>
      <c r="Y802" s="83">
        <f t="shared" si="25"/>
        <v>5</v>
      </c>
    </row>
    <row r="803" spans="1:25" x14ac:dyDescent="0.25">
      <c r="A803" t="s">
        <v>7</v>
      </c>
      <c r="B803" t="s">
        <v>8651</v>
      </c>
      <c r="C803" t="s">
        <v>8683</v>
      </c>
      <c r="D803" t="s">
        <v>8684</v>
      </c>
      <c r="E803" t="s">
        <v>8685</v>
      </c>
      <c r="F803">
        <v>21161162</v>
      </c>
      <c r="G803" t="s">
        <v>8692</v>
      </c>
      <c r="H803" t="s">
        <v>8693</v>
      </c>
      <c r="I803">
        <v>287297</v>
      </c>
      <c r="J803" t="s">
        <v>7840</v>
      </c>
      <c r="K803" t="s">
        <v>7841</v>
      </c>
      <c r="L803" t="s">
        <v>6</v>
      </c>
      <c r="M803" t="s">
        <v>8668</v>
      </c>
      <c r="N803">
        <v>533.34</v>
      </c>
      <c r="O803">
        <v>745.88</v>
      </c>
      <c r="P803">
        <v>1.3985000000000001</v>
      </c>
      <c r="Q803">
        <v>177.78</v>
      </c>
      <c r="R803">
        <v>82.87555555555555</v>
      </c>
      <c r="S803">
        <v>5415.46</v>
      </c>
      <c r="T803">
        <v>4871.8900000000003</v>
      </c>
      <c r="U803">
        <v>0.89959999999999996</v>
      </c>
      <c r="V803">
        <v>159.28</v>
      </c>
      <c r="W803">
        <v>173.99607142857144</v>
      </c>
      <c r="X803" s="83" t="str">
        <f t="shared" si="24"/>
        <v>2116 - CHV DALLAS/FT W</v>
      </c>
      <c r="Y803" s="83">
        <f t="shared" si="25"/>
        <v>28</v>
      </c>
    </row>
    <row r="804" spans="1:25" x14ac:dyDescent="0.25">
      <c r="A804" t="s">
        <v>7</v>
      </c>
      <c r="B804" t="s">
        <v>8651</v>
      </c>
      <c r="C804" t="s">
        <v>8683</v>
      </c>
      <c r="D804" t="s">
        <v>8684</v>
      </c>
      <c r="E804" t="s">
        <v>8685</v>
      </c>
      <c r="F804">
        <v>21161162</v>
      </c>
      <c r="G804" t="s">
        <v>8692</v>
      </c>
      <c r="H804" t="s">
        <v>8693</v>
      </c>
      <c r="I804">
        <v>287297</v>
      </c>
      <c r="J804" t="s">
        <v>7840</v>
      </c>
      <c r="K804" t="s">
        <v>7841</v>
      </c>
      <c r="L804" t="s">
        <v>6</v>
      </c>
      <c r="M804" t="s">
        <v>8669</v>
      </c>
      <c r="N804">
        <v>0</v>
      </c>
      <c r="O804">
        <v>614.16</v>
      </c>
      <c r="S804">
        <v>119.05</v>
      </c>
      <c r="T804">
        <v>614.16</v>
      </c>
      <c r="U804">
        <v>5.1588000000000003</v>
      </c>
      <c r="V804">
        <v>119.05</v>
      </c>
      <c r="X804" s="83" t="str">
        <f t="shared" si="24"/>
        <v>2116 - CHV DALLAS/FT W</v>
      </c>
      <c r="Y804" s="83">
        <f t="shared" si="25"/>
        <v>0</v>
      </c>
    </row>
    <row r="805" spans="1:25" x14ac:dyDescent="0.25">
      <c r="A805" t="s">
        <v>7</v>
      </c>
      <c r="B805" t="s">
        <v>8651</v>
      </c>
      <c r="C805" t="s">
        <v>8683</v>
      </c>
      <c r="D805" t="s">
        <v>8684</v>
      </c>
      <c r="E805" t="s">
        <v>8685</v>
      </c>
      <c r="F805">
        <v>21161162</v>
      </c>
      <c r="G805" t="s">
        <v>8692</v>
      </c>
      <c r="H805" t="s">
        <v>8693</v>
      </c>
      <c r="I805">
        <v>287297</v>
      </c>
      <c r="J805" t="s">
        <v>7840</v>
      </c>
      <c r="K805" t="s">
        <v>7841</v>
      </c>
      <c r="L805" t="s">
        <v>6</v>
      </c>
      <c r="M805" t="s">
        <v>8670</v>
      </c>
      <c r="N805">
        <v>3529.4</v>
      </c>
      <c r="O805">
        <v>538.03</v>
      </c>
      <c r="P805">
        <v>0.15240000000000001</v>
      </c>
      <c r="Q805">
        <v>705.88</v>
      </c>
      <c r="R805">
        <v>538.03</v>
      </c>
      <c r="S805">
        <v>28713.85</v>
      </c>
      <c r="T805">
        <v>10018.700000000001</v>
      </c>
      <c r="U805">
        <v>0.34889999999999999</v>
      </c>
      <c r="V805">
        <v>667.76</v>
      </c>
      <c r="W805">
        <v>527.30000000000007</v>
      </c>
      <c r="X805" s="83" t="str">
        <f t="shared" si="24"/>
        <v>2116 - CHV DALLAS/FT W</v>
      </c>
      <c r="Y805" s="83">
        <f t="shared" si="25"/>
        <v>19</v>
      </c>
    </row>
    <row r="806" spans="1:25" x14ac:dyDescent="0.25">
      <c r="A806" t="s">
        <v>7</v>
      </c>
      <c r="B806" t="s">
        <v>8651</v>
      </c>
      <c r="C806" t="s">
        <v>8683</v>
      </c>
      <c r="D806" t="s">
        <v>8684</v>
      </c>
      <c r="E806" t="s">
        <v>8685</v>
      </c>
      <c r="F806">
        <v>21161162</v>
      </c>
      <c r="G806" t="s">
        <v>8692</v>
      </c>
      <c r="H806" t="s">
        <v>8693</v>
      </c>
      <c r="I806">
        <v>287297</v>
      </c>
      <c r="J806" t="s">
        <v>7840</v>
      </c>
      <c r="K806" t="s">
        <v>7841</v>
      </c>
      <c r="L806" t="s">
        <v>6</v>
      </c>
      <c r="M806" t="s">
        <v>8671</v>
      </c>
      <c r="N806">
        <v>8975.68</v>
      </c>
      <c r="O806">
        <v>5207.87</v>
      </c>
      <c r="P806">
        <v>0.58020000000000005</v>
      </c>
      <c r="Q806">
        <v>560.98</v>
      </c>
      <c r="R806">
        <v>578.65222222222224</v>
      </c>
      <c r="S806">
        <v>76172.66</v>
      </c>
      <c r="T806">
        <v>29276.68</v>
      </c>
      <c r="U806">
        <v>0.38429999999999997</v>
      </c>
      <c r="V806">
        <v>544.09</v>
      </c>
      <c r="W806">
        <v>375.34205128205127</v>
      </c>
      <c r="X806" s="83" t="str">
        <f t="shared" si="24"/>
        <v>2116 - CHV DALLAS/FT W</v>
      </c>
      <c r="Y806" s="83">
        <f t="shared" si="25"/>
        <v>78</v>
      </c>
    </row>
    <row r="807" spans="1:25" x14ac:dyDescent="0.25">
      <c r="A807" t="s">
        <v>7</v>
      </c>
      <c r="B807" t="s">
        <v>8651</v>
      </c>
      <c r="C807" t="s">
        <v>8683</v>
      </c>
      <c r="D807" t="s">
        <v>8684</v>
      </c>
      <c r="E807" t="s">
        <v>8685</v>
      </c>
      <c r="F807">
        <v>21161162</v>
      </c>
      <c r="G807" t="s">
        <v>8692</v>
      </c>
      <c r="H807" t="s">
        <v>8693</v>
      </c>
      <c r="I807">
        <v>287297</v>
      </c>
      <c r="J807" t="s">
        <v>7840</v>
      </c>
      <c r="K807" t="s">
        <v>7841</v>
      </c>
      <c r="L807" t="s">
        <v>6</v>
      </c>
      <c r="M807" t="s">
        <v>8672</v>
      </c>
      <c r="N807">
        <v>453.33</v>
      </c>
      <c r="O807">
        <v>2872.5</v>
      </c>
      <c r="P807">
        <v>6.3364000000000003</v>
      </c>
      <c r="Q807">
        <v>453.33</v>
      </c>
      <c r="S807">
        <v>3403.55</v>
      </c>
      <c r="T807">
        <v>4147.3999999999996</v>
      </c>
      <c r="U807">
        <v>1.2185999999999999</v>
      </c>
      <c r="V807">
        <v>425.44</v>
      </c>
      <c r="W807">
        <v>829.4799999999999</v>
      </c>
      <c r="X807" s="83" t="str">
        <f t="shared" si="24"/>
        <v>2116 - CHV DALLAS/FT W</v>
      </c>
      <c r="Y807" s="83">
        <f t="shared" si="25"/>
        <v>5</v>
      </c>
    </row>
    <row r="808" spans="1:25" x14ac:dyDescent="0.25">
      <c r="A808" t="s">
        <v>7</v>
      </c>
      <c r="B808" t="s">
        <v>8651</v>
      </c>
      <c r="C808" t="s">
        <v>8683</v>
      </c>
      <c r="D808" t="s">
        <v>8684</v>
      </c>
      <c r="E808" t="s">
        <v>8685</v>
      </c>
      <c r="F808">
        <v>21161162</v>
      </c>
      <c r="G808" t="s">
        <v>8692</v>
      </c>
      <c r="H808" t="s">
        <v>8693</v>
      </c>
      <c r="I808">
        <v>287297</v>
      </c>
      <c r="J808" t="s">
        <v>7840</v>
      </c>
      <c r="K808" t="s">
        <v>7841</v>
      </c>
      <c r="L808" t="s">
        <v>6</v>
      </c>
      <c r="M808" t="s">
        <v>8673</v>
      </c>
      <c r="N808">
        <v>846.66</v>
      </c>
      <c r="O808">
        <v>94.69</v>
      </c>
      <c r="P808">
        <v>0.1118</v>
      </c>
      <c r="Q808">
        <v>423.33</v>
      </c>
      <c r="R808">
        <v>31.563333333333333</v>
      </c>
      <c r="S808">
        <v>8589.7800000000007</v>
      </c>
      <c r="T808">
        <v>1208.82</v>
      </c>
      <c r="U808">
        <v>0.14069999999999999</v>
      </c>
      <c r="V808">
        <v>390.44</v>
      </c>
      <c r="W808">
        <v>134.31333333333333</v>
      </c>
      <c r="X808" s="83" t="str">
        <f t="shared" si="24"/>
        <v>2116 - CHV DALLAS/FT W</v>
      </c>
      <c r="Y808" s="83">
        <f t="shared" si="25"/>
        <v>9</v>
      </c>
    </row>
    <row r="809" spans="1:25" x14ac:dyDescent="0.25">
      <c r="A809" t="s">
        <v>7</v>
      </c>
      <c r="B809" t="s">
        <v>8651</v>
      </c>
      <c r="C809" t="s">
        <v>8683</v>
      </c>
      <c r="D809" t="s">
        <v>8684</v>
      </c>
      <c r="E809" t="s">
        <v>8685</v>
      </c>
      <c r="F809">
        <v>21161162</v>
      </c>
      <c r="G809" t="s">
        <v>8692</v>
      </c>
      <c r="H809" t="s">
        <v>8693</v>
      </c>
      <c r="I809">
        <v>287297</v>
      </c>
      <c r="J809" t="s">
        <v>7840</v>
      </c>
      <c r="K809" t="s">
        <v>7841</v>
      </c>
      <c r="L809" t="s">
        <v>6</v>
      </c>
      <c r="M809" t="s">
        <v>8674</v>
      </c>
      <c r="N809">
        <v>643.67999999999995</v>
      </c>
      <c r="O809">
        <v>315</v>
      </c>
      <c r="P809">
        <v>0.4894</v>
      </c>
      <c r="Q809">
        <v>321.83999999999997</v>
      </c>
      <c r="R809">
        <v>315</v>
      </c>
      <c r="S809">
        <v>3636.86</v>
      </c>
      <c r="T809">
        <v>1649.81</v>
      </c>
      <c r="U809">
        <v>0.4536</v>
      </c>
      <c r="V809">
        <v>227.3</v>
      </c>
      <c r="W809">
        <v>164.98099999999999</v>
      </c>
      <c r="X809" s="83" t="str">
        <f t="shared" si="24"/>
        <v>2116 - CHV DALLAS/FT W</v>
      </c>
      <c r="Y809" s="83">
        <f t="shared" si="25"/>
        <v>10</v>
      </c>
    </row>
    <row r="810" spans="1:25" x14ac:dyDescent="0.25">
      <c r="A810" t="s">
        <v>7</v>
      </c>
      <c r="B810" t="s">
        <v>8651</v>
      </c>
      <c r="C810" t="s">
        <v>8683</v>
      </c>
      <c r="D810" t="s">
        <v>8684</v>
      </c>
      <c r="E810" t="s">
        <v>8685</v>
      </c>
      <c r="F810">
        <v>21161162</v>
      </c>
      <c r="G810" t="s">
        <v>8692</v>
      </c>
      <c r="H810" t="s">
        <v>8693</v>
      </c>
      <c r="I810">
        <v>287297</v>
      </c>
      <c r="J810" t="s">
        <v>7840</v>
      </c>
      <c r="K810" t="s">
        <v>7841</v>
      </c>
      <c r="L810" t="s">
        <v>6</v>
      </c>
      <c r="M810" t="s">
        <v>8675</v>
      </c>
      <c r="N810">
        <v>73.12</v>
      </c>
      <c r="O810">
        <v>176.25</v>
      </c>
      <c r="P810">
        <v>2.4104000000000001</v>
      </c>
      <c r="Q810">
        <v>73.12</v>
      </c>
      <c r="S810">
        <v>395.54</v>
      </c>
      <c r="T810">
        <v>1166.25</v>
      </c>
      <c r="U810">
        <v>2.9485000000000001</v>
      </c>
      <c r="V810">
        <v>79.11</v>
      </c>
      <c r="W810">
        <v>291.5625</v>
      </c>
      <c r="X810" s="83" t="str">
        <f t="shared" si="24"/>
        <v>2116 - CHV DALLAS/FT W</v>
      </c>
      <c r="Y810" s="83">
        <f t="shared" si="25"/>
        <v>4</v>
      </c>
    </row>
    <row r="811" spans="1:25" x14ac:dyDescent="0.25">
      <c r="A811" t="s">
        <v>7</v>
      </c>
      <c r="B811" t="s">
        <v>8651</v>
      </c>
      <c r="C811" t="s">
        <v>8683</v>
      </c>
      <c r="D811" t="s">
        <v>8684</v>
      </c>
      <c r="E811" t="s">
        <v>8685</v>
      </c>
      <c r="F811">
        <v>21161162</v>
      </c>
      <c r="G811" t="s">
        <v>8692</v>
      </c>
      <c r="H811" t="s">
        <v>8693</v>
      </c>
      <c r="I811">
        <v>289286</v>
      </c>
      <c r="J811" t="s">
        <v>8430</v>
      </c>
      <c r="K811" t="s">
        <v>8432</v>
      </c>
      <c r="L811" t="s">
        <v>6</v>
      </c>
      <c r="M811" t="s">
        <v>8657</v>
      </c>
      <c r="N811">
        <v>0</v>
      </c>
      <c r="S811">
        <v>448.64</v>
      </c>
      <c r="T811">
        <v>956.25</v>
      </c>
      <c r="U811">
        <v>2.1314000000000002</v>
      </c>
      <c r="V811">
        <v>224.32</v>
      </c>
      <c r="W811">
        <v>191.25</v>
      </c>
      <c r="X811" s="83" t="str">
        <f t="shared" si="24"/>
        <v>2116 - CHV DALLAS/FT W</v>
      </c>
      <c r="Y811" s="83">
        <f t="shared" si="25"/>
        <v>5</v>
      </c>
    </row>
    <row r="812" spans="1:25" x14ac:dyDescent="0.25">
      <c r="A812" t="s">
        <v>7</v>
      </c>
      <c r="B812" t="s">
        <v>8651</v>
      </c>
      <c r="C812" t="s">
        <v>8683</v>
      </c>
      <c r="D812" t="s">
        <v>8684</v>
      </c>
      <c r="E812" t="s">
        <v>8685</v>
      </c>
      <c r="F812">
        <v>21161162</v>
      </c>
      <c r="G812" t="s">
        <v>8692</v>
      </c>
      <c r="H812" t="s">
        <v>8693</v>
      </c>
      <c r="I812">
        <v>289286</v>
      </c>
      <c r="J812" t="s">
        <v>8430</v>
      </c>
      <c r="K812" t="s">
        <v>8432</v>
      </c>
      <c r="L812" t="s">
        <v>6</v>
      </c>
      <c r="M812" t="s">
        <v>8658</v>
      </c>
      <c r="N812">
        <v>384.62</v>
      </c>
      <c r="Q812">
        <v>384.62</v>
      </c>
      <c r="S812">
        <v>3814.7</v>
      </c>
      <c r="V812">
        <v>423.86</v>
      </c>
      <c r="X812" s="83" t="str">
        <f t="shared" si="24"/>
        <v>2116 - CHV DALLAS/FT W</v>
      </c>
      <c r="Y812" s="83">
        <f t="shared" si="25"/>
        <v>0</v>
      </c>
    </row>
    <row r="813" spans="1:25" x14ac:dyDescent="0.25">
      <c r="A813" t="s">
        <v>7</v>
      </c>
      <c r="B813" t="s">
        <v>8651</v>
      </c>
      <c r="C813" t="s">
        <v>8683</v>
      </c>
      <c r="D813" t="s">
        <v>8684</v>
      </c>
      <c r="E813" t="s">
        <v>8685</v>
      </c>
      <c r="F813">
        <v>21161162</v>
      </c>
      <c r="G813" t="s">
        <v>8692</v>
      </c>
      <c r="H813" t="s">
        <v>8693</v>
      </c>
      <c r="I813">
        <v>289286</v>
      </c>
      <c r="J813" t="s">
        <v>8430</v>
      </c>
      <c r="K813" t="s">
        <v>8432</v>
      </c>
      <c r="L813" t="s">
        <v>6</v>
      </c>
      <c r="M813" t="s">
        <v>8659</v>
      </c>
      <c r="N813">
        <v>0</v>
      </c>
      <c r="S813">
        <v>772.61</v>
      </c>
      <c r="V813">
        <v>386.31</v>
      </c>
      <c r="X813" s="83" t="str">
        <f t="shared" si="24"/>
        <v>2116 - CHV DALLAS/FT W</v>
      </c>
      <c r="Y813" s="83">
        <f t="shared" si="25"/>
        <v>0</v>
      </c>
    </row>
    <row r="814" spans="1:25" x14ac:dyDescent="0.25">
      <c r="A814" t="s">
        <v>7</v>
      </c>
      <c r="B814" t="s">
        <v>8651</v>
      </c>
      <c r="C814" t="s">
        <v>8683</v>
      </c>
      <c r="D814" t="s">
        <v>8684</v>
      </c>
      <c r="E814" t="s">
        <v>8685</v>
      </c>
      <c r="F814">
        <v>21161162</v>
      </c>
      <c r="G814" t="s">
        <v>8692</v>
      </c>
      <c r="H814" t="s">
        <v>8693</v>
      </c>
      <c r="I814">
        <v>289286</v>
      </c>
      <c r="J814" t="s">
        <v>8430</v>
      </c>
      <c r="K814" t="s">
        <v>8432</v>
      </c>
      <c r="L814" t="s">
        <v>6</v>
      </c>
      <c r="M814" t="s">
        <v>8660</v>
      </c>
      <c r="N814">
        <v>0</v>
      </c>
      <c r="O814">
        <v>64</v>
      </c>
      <c r="S814">
        <v>23.67</v>
      </c>
      <c r="T814">
        <v>259</v>
      </c>
      <c r="U814">
        <v>10.9421</v>
      </c>
      <c r="V814">
        <v>11.84</v>
      </c>
      <c r="W814">
        <v>64.75</v>
      </c>
      <c r="X814" s="83" t="str">
        <f t="shared" si="24"/>
        <v>2116 - CHV DALLAS/FT W</v>
      </c>
      <c r="Y814" s="83">
        <f t="shared" si="25"/>
        <v>4</v>
      </c>
    </row>
    <row r="815" spans="1:25" x14ac:dyDescent="0.25">
      <c r="A815" t="s">
        <v>7</v>
      </c>
      <c r="B815" t="s">
        <v>8651</v>
      </c>
      <c r="C815" t="s">
        <v>8683</v>
      </c>
      <c r="D815" t="s">
        <v>8684</v>
      </c>
      <c r="E815" t="s">
        <v>8685</v>
      </c>
      <c r="F815">
        <v>21161162</v>
      </c>
      <c r="G815" t="s">
        <v>8692</v>
      </c>
      <c r="H815" t="s">
        <v>8693</v>
      </c>
      <c r="I815">
        <v>289286</v>
      </c>
      <c r="J815" t="s">
        <v>8430</v>
      </c>
      <c r="K815" t="s">
        <v>8432</v>
      </c>
      <c r="L815" t="s">
        <v>6</v>
      </c>
      <c r="M815" t="s">
        <v>8661</v>
      </c>
      <c r="N815">
        <v>100</v>
      </c>
      <c r="Q815">
        <v>25</v>
      </c>
      <c r="S815">
        <v>358.21</v>
      </c>
      <c r="T815">
        <v>360</v>
      </c>
      <c r="U815">
        <v>1.0049999999999999</v>
      </c>
      <c r="V815">
        <v>35.82</v>
      </c>
      <c r="W815">
        <v>22.5</v>
      </c>
      <c r="X815" s="83" t="str">
        <f t="shared" si="24"/>
        <v>2116 - CHV DALLAS/FT W</v>
      </c>
      <c r="Y815" s="83">
        <f t="shared" si="25"/>
        <v>16</v>
      </c>
    </row>
    <row r="816" spans="1:25" x14ac:dyDescent="0.25">
      <c r="A816" t="s">
        <v>7</v>
      </c>
      <c r="B816" t="s">
        <v>8651</v>
      </c>
      <c r="C816" t="s">
        <v>8683</v>
      </c>
      <c r="D816" t="s">
        <v>8684</v>
      </c>
      <c r="E816" t="s">
        <v>8685</v>
      </c>
      <c r="F816">
        <v>21161162</v>
      </c>
      <c r="G816" t="s">
        <v>8692</v>
      </c>
      <c r="H816" t="s">
        <v>8693</v>
      </c>
      <c r="I816">
        <v>289286</v>
      </c>
      <c r="J816" t="s">
        <v>8430</v>
      </c>
      <c r="K816" t="s">
        <v>8432</v>
      </c>
      <c r="L816" t="s">
        <v>6</v>
      </c>
      <c r="M816" t="s">
        <v>8664</v>
      </c>
      <c r="N816">
        <v>86.96</v>
      </c>
      <c r="Q816">
        <v>86.96</v>
      </c>
      <c r="S816">
        <v>1019.51</v>
      </c>
      <c r="T816">
        <v>37.5</v>
      </c>
      <c r="U816">
        <v>3.6799999999999999E-2</v>
      </c>
      <c r="V816">
        <v>101.95</v>
      </c>
      <c r="W816">
        <v>3.75</v>
      </c>
      <c r="X816" s="83" t="str">
        <f t="shared" si="24"/>
        <v>2116 - CHV DALLAS/FT W</v>
      </c>
      <c r="Y816" s="83">
        <f t="shared" si="25"/>
        <v>10</v>
      </c>
    </row>
    <row r="817" spans="1:25" x14ac:dyDescent="0.25">
      <c r="A817" t="s">
        <v>7</v>
      </c>
      <c r="B817" t="s">
        <v>8651</v>
      </c>
      <c r="C817" t="s">
        <v>8683</v>
      </c>
      <c r="D817" t="s">
        <v>8684</v>
      </c>
      <c r="E817" t="s">
        <v>8685</v>
      </c>
      <c r="F817">
        <v>21161162</v>
      </c>
      <c r="G817" t="s">
        <v>8692</v>
      </c>
      <c r="H817" t="s">
        <v>8693</v>
      </c>
      <c r="I817">
        <v>289286</v>
      </c>
      <c r="J817" t="s">
        <v>8430</v>
      </c>
      <c r="K817" t="s">
        <v>8432</v>
      </c>
      <c r="L817" t="s">
        <v>6</v>
      </c>
      <c r="M817" t="s">
        <v>8665</v>
      </c>
      <c r="N817">
        <v>0</v>
      </c>
      <c r="S817">
        <v>335.4</v>
      </c>
      <c r="T817">
        <v>97.5</v>
      </c>
      <c r="U817">
        <v>0.29070000000000001</v>
      </c>
      <c r="V817">
        <v>47.91</v>
      </c>
      <c r="W817">
        <v>24.375</v>
      </c>
      <c r="X817" s="83" t="str">
        <f t="shared" si="24"/>
        <v>2116 - CHV DALLAS/FT W</v>
      </c>
      <c r="Y817" s="83">
        <f t="shared" si="25"/>
        <v>4</v>
      </c>
    </row>
    <row r="818" spans="1:25" x14ac:dyDescent="0.25">
      <c r="A818" t="s">
        <v>7</v>
      </c>
      <c r="B818" t="s">
        <v>8651</v>
      </c>
      <c r="C818" t="s">
        <v>8683</v>
      </c>
      <c r="D818" t="s">
        <v>8684</v>
      </c>
      <c r="E818" t="s">
        <v>8685</v>
      </c>
      <c r="F818">
        <v>21161162</v>
      </c>
      <c r="G818" t="s">
        <v>8692</v>
      </c>
      <c r="H818" t="s">
        <v>8693</v>
      </c>
      <c r="I818">
        <v>289286</v>
      </c>
      <c r="J818" t="s">
        <v>8430</v>
      </c>
      <c r="K818" t="s">
        <v>8432</v>
      </c>
      <c r="L818" t="s">
        <v>6</v>
      </c>
      <c r="M818" t="s">
        <v>8667</v>
      </c>
      <c r="N818">
        <v>0</v>
      </c>
      <c r="O818">
        <v>372.95</v>
      </c>
      <c r="S818">
        <v>2250</v>
      </c>
      <c r="T818">
        <v>515.03</v>
      </c>
      <c r="U818">
        <v>0.22889999999999999</v>
      </c>
      <c r="V818">
        <v>750</v>
      </c>
      <c r="W818">
        <v>515.03</v>
      </c>
      <c r="X818" s="83" t="str">
        <f t="shared" si="24"/>
        <v>2116 - CHV DALLAS/FT W</v>
      </c>
      <c r="Y818" s="83">
        <f t="shared" si="25"/>
        <v>1</v>
      </c>
    </row>
    <row r="819" spans="1:25" x14ac:dyDescent="0.25">
      <c r="A819" t="s">
        <v>7</v>
      </c>
      <c r="B819" t="s">
        <v>8651</v>
      </c>
      <c r="C819" t="s">
        <v>8683</v>
      </c>
      <c r="D819" t="s">
        <v>8684</v>
      </c>
      <c r="E819" t="s">
        <v>8685</v>
      </c>
      <c r="F819">
        <v>21161162</v>
      </c>
      <c r="G819" t="s">
        <v>8692</v>
      </c>
      <c r="H819" t="s">
        <v>8693</v>
      </c>
      <c r="I819">
        <v>289286</v>
      </c>
      <c r="J819" t="s">
        <v>8430</v>
      </c>
      <c r="K819" t="s">
        <v>8432</v>
      </c>
      <c r="L819" t="s">
        <v>6</v>
      </c>
      <c r="M819" t="s">
        <v>8668</v>
      </c>
      <c r="N819">
        <v>355.56</v>
      </c>
      <c r="Q819">
        <v>177.78</v>
      </c>
      <c r="S819">
        <v>2411.98</v>
      </c>
      <c r="T819">
        <v>239</v>
      </c>
      <c r="U819">
        <v>9.9099999999999994E-2</v>
      </c>
      <c r="V819">
        <v>160.80000000000001</v>
      </c>
      <c r="W819">
        <v>21.727272727272727</v>
      </c>
      <c r="X819" s="83" t="str">
        <f t="shared" si="24"/>
        <v>2116 - CHV DALLAS/FT W</v>
      </c>
      <c r="Y819" s="83">
        <f t="shared" si="25"/>
        <v>11</v>
      </c>
    </row>
    <row r="820" spans="1:25" x14ac:dyDescent="0.25">
      <c r="A820" t="s">
        <v>7</v>
      </c>
      <c r="B820" t="s">
        <v>8651</v>
      </c>
      <c r="C820" t="s">
        <v>8683</v>
      </c>
      <c r="D820" t="s">
        <v>8684</v>
      </c>
      <c r="E820" t="s">
        <v>8685</v>
      </c>
      <c r="F820">
        <v>21161162</v>
      </c>
      <c r="G820" t="s">
        <v>8692</v>
      </c>
      <c r="H820" t="s">
        <v>8693</v>
      </c>
      <c r="I820">
        <v>289286</v>
      </c>
      <c r="J820" t="s">
        <v>8430</v>
      </c>
      <c r="K820" t="s">
        <v>8432</v>
      </c>
      <c r="L820" t="s">
        <v>6</v>
      </c>
      <c r="M820" t="s">
        <v>8670</v>
      </c>
      <c r="N820">
        <v>705.88</v>
      </c>
      <c r="O820">
        <v>1863.47</v>
      </c>
      <c r="P820">
        <v>2.6398999999999999</v>
      </c>
      <c r="Q820">
        <v>705.88</v>
      </c>
      <c r="R820">
        <v>1863.47</v>
      </c>
      <c r="S820">
        <v>9401.8799999999992</v>
      </c>
      <c r="T820">
        <v>11414.49</v>
      </c>
      <c r="U820">
        <v>1.2141</v>
      </c>
      <c r="V820">
        <v>671.56</v>
      </c>
      <c r="W820">
        <v>1141.4490000000001</v>
      </c>
      <c r="X820" s="83" t="str">
        <f t="shared" si="24"/>
        <v>2116 - CHV DALLAS/FT W</v>
      </c>
      <c r="Y820" s="83">
        <f t="shared" si="25"/>
        <v>10</v>
      </c>
    </row>
    <row r="821" spans="1:25" x14ac:dyDescent="0.25">
      <c r="A821" t="s">
        <v>7</v>
      </c>
      <c r="B821" t="s">
        <v>8651</v>
      </c>
      <c r="C821" t="s">
        <v>8683</v>
      </c>
      <c r="D821" t="s">
        <v>8684</v>
      </c>
      <c r="E821" t="s">
        <v>8685</v>
      </c>
      <c r="F821">
        <v>21161162</v>
      </c>
      <c r="G821" t="s">
        <v>8692</v>
      </c>
      <c r="H821" t="s">
        <v>8693</v>
      </c>
      <c r="I821">
        <v>289286</v>
      </c>
      <c r="J821" t="s">
        <v>8430</v>
      </c>
      <c r="K821" t="s">
        <v>8432</v>
      </c>
      <c r="L821" t="s">
        <v>6</v>
      </c>
      <c r="M821" t="s">
        <v>8671</v>
      </c>
      <c r="N821">
        <v>4487.84</v>
      </c>
      <c r="O821">
        <v>1394.43</v>
      </c>
      <c r="P821">
        <v>0.31069999999999998</v>
      </c>
      <c r="Q821">
        <v>560.98</v>
      </c>
      <c r="R821">
        <v>464.81</v>
      </c>
      <c r="S821">
        <v>37555.47</v>
      </c>
      <c r="T821">
        <v>9787.1200000000008</v>
      </c>
      <c r="U821">
        <v>0.2606</v>
      </c>
      <c r="V821">
        <v>544.28</v>
      </c>
      <c r="W821">
        <v>287.85647058823531</v>
      </c>
      <c r="X821" s="83" t="str">
        <f t="shared" si="24"/>
        <v>2116 - CHV DALLAS/FT W</v>
      </c>
      <c r="Y821" s="83">
        <f t="shared" si="25"/>
        <v>34</v>
      </c>
    </row>
    <row r="822" spans="1:25" x14ac:dyDescent="0.25">
      <c r="A822" t="s">
        <v>7</v>
      </c>
      <c r="B822" t="s">
        <v>8651</v>
      </c>
      <c r="C822" t="s">
        <v>8683</v>
      </c>
      <c r="D822" t="s">
        <v>8684</v>
      </c>
      <c r="E822" t="s">
        <v>8685</v>
      </c>
      <c r="F822">
        <v>21161162</v>
      </c>
      <c r="G822" t="s">
        <v>8692</v>
      </c>
      <c r="H822" t="s">
        <v>8693</v>
      </c>
      <c r="I822">
        <v>289286</v>
      </c>
      <c r="J822" t="s">
        <v>8430</v>
      </c>
      <c r="K822" t="s">
        <v>8432</v>
      </c>
      <c r="L822" t="s">
        <v>6</v>
      </c>
      <c r="M822" t="s">
        <v>8672</v>
      </c>
      <c r="N822">
        <v>0</v>
      </c>
      <c r="S822">
        <v>2524.41</v>
      </c>
      <c r="V822">
        <v>420.74</v>
      </c>
      <c r="X822" s="83" t="str">
        <f t="shared" si="24"/>
        <v>2116 - CHV DALLAS/FT W</v>
      </c>
      <c r="Y822" s="83">
        <f t="shared" si="25"/>
        <v>0</v>
      </c>
    </row>
    <row r="823" spans="1:25" x14ac:dyDescent="0.25">
      <c r="A823" t="s">
        <v>7</v>
      </c>
      <c r="B823" t="s">
        <v>8651</v>
      </c>
      <c r="C823" t="s">
        <v>8683</v>
      </c>
      <c r="D823" t="s">
        <v>8684</v>
      </c>
      <c r="E823" t="s">
        <v>8685</v>
      </c>
      <c r="F823">
        <v>21161162</v>
      </c>
      <c r="G823" t="s">
        <v>8692</v>
      </c>
      <c r="H823" t="s">
        <v>8693</v>
      </c>
      <c r="I823">
        <v>289286</v>
      </c>
      <c r="J823" t="s">
        <v>8430</v>
      </c>
      <c r="K823" t="s">
        <v>8432</v>
      </c>
      <c r="L823" t="s">
        <v>6</v>
      </c>
      <c r="M823" t="s">
        <v>8673</v>
      </c>
      <c r="N823">
        <v>0</v>
      </c>
      <c r="S823">
        <v>5029.8900000000003</v>
      </c>
      <c r="T823">
        <v>255.22</v>
      </c>
      <c r="U823">
        <v>5.0700000000000002E-2</v>
      </c>
      <c r="V823">
        <v>386.91</v>
      </c>
      <c r="W823">
        <v>127.61</v>
      </c>
      <c r="X823" s="83" t="str">
        <f t="shared" si="24"/>
        <v>2116 - CHV DALLAS/FT W</v>
      </c>
      <c r="Y823" s="83">
        <f t="shared" si="25"/>
        <v>2</v>
      </c>
    </row>
    <row r="824" spans="1:25" x14ac:dyDescent="0.25">
      <c r="A824" t="s">
        <v>7</v>
      </c>
      <c r="B824" t="s">
        <v>8651</v>
      </c>
      <c r="C824" t="s">
        <v>8683</v>
      </c>
      <c r="D824" t="s">
        <v>8684</v>
      </c>
      <c r="E824" t="s">
        <v>8685</v>
      </c>
      <c r="F824">
        <v>21161162</v>
      </c>
      <c r="G824" t="s">
        <v>8692</v>
      </c>
      <c r="H824" t="s">
        <v>8693</v>
      </c>
      <c r="I824">
        <v>289286</v>
      </c>
      <c r="J824" t="s">
        <v>8430</v>
      </c>
      <c r="K824" t="s">
        <v>8432</v>
      </c>
      <c r="L824" t="s">
        <v>6</v>
      </c>
      <c r="M824" t="s">
        <v>8674</v>
      </c>
      <c r="N824">
        <v>0</v>
      </c>
      <c r="O824">
        <v>52.5</v>
      </c>
      <c r="S824">
        <v>1496.59</v>
      </c>
      <c r="T824">
        <v>503.37</v>
      </c>
      <c r="U824">
        <v>0.33629999999999999</v>
      </c>
      <c r="V824">
        <v>213.8</v>
      </c>
      <c r="W824">
        <v>100.67400000000001</v>
      </c>
      <c r="X824" s="83" t="str">
        <f t="shared" si="24"/>
        <v>2116 - CHV DALLAS/FT W</v>
      </c>
      <c r="Y824" s="83">
        <f t="shared" si="25"/>
        <v>5</v>
      </c>
    </row>
    <row r="825" spans="1:25" x14ac:dyDescent="0.25">
      <c r="A825" t="s">
        <v>7</v>
      </c>
      <c r="B825" t="s">
        <v>8651</v>
      </c>
      <c r="C825" t="s">
        <v>8683</v>
      </c>
      <c r="D825" t="s">
        <v>8684</v>
      </c>
      <c r="E825" t="s">
        <v>8685</v>
      </c>
      <c r="F825">
        <v>21161162</v>
      </c>
      <c r="G825" t="s">
        <v>8692</v>
      </c>
      <c r="H825" t="s">
        <v>8693</v>
      </c>
      <c r="I825">
        <v>289286</v>
      </c>
      <c r="J825" t="s">
        <v>8430</v>
      </c>
      <c r="K825" t="s">
        <v>8432</v>
      </c>
      <c r="L825" t="s">
        <v>6</v>
      </c>
      <c r="M825" t="s">
        <v>8675</v>
      </c>
      <c r="N825">
        <v>0</v>
      </c>
      <c r="S825">
        <v>283.12</v>
      </c>
      <c r="V825">
        <v>94.37</v>
      </c>
      <c r="X825" s="83" t="str">
        <f t="shared" si="24"/>
        <v>2116 - CHV DALLAS/FT W</v>
      </c>
      <c r="Y825" s="83">
        <f t="shared" si="25"/>
        <v>0</v>
      </c>
    </row>
    <row r="826" spans="1:25" x14ac:dyDescent="0.25">
      <c r="A826" t="s">
        <v>7</v>
      </c>
      <c r="B826" t="s">
        <v>8651</v>
      </c>
      <c r="C826" t="s">
        <v>8683</v>
      </c>
      <c r="D826" t="s">
        <v>8684</v>
      </c>
      <c r="E826" t="s">
        <v>8685</v>
      </c>
      <c r="F826">
        <v>21161162</v>
      </c>
      <c r="G826" t="s">
        <v>8692</v>
      </c>
      <c r="H826" t="s">
        <v>8693</v>
      </c>
      <c r="I826">
        <v>289286</v>
      </c>
      <c r="J826" t="s">
        <v>8430</v>
      </c>
      <c r="K826" t="s">
        <v>8432</v>
      </c>
      <c r="L826" t="s">
        <v>6</v>
      </c>
      <c r="M826" t="s">
        <v>8676</v>
      </c>
      <c r="N826">
        <v>0</v>
      </c>
      <c r="S826">
        <v>510.86</v>
      </c>
      <c r="V826">
        <v>170.29</v>
      </c>
      <c r="X826" s="83" t="str">
        <f t="shared" si="24"/>
        <v>2116 - CHV DALLAS/FT W</v>
      </c>
      <c r="Y826" s="83">
        <f t="shared" si="25"/>
        <v>0</v>
      </c>
    </row>
    <row r="827" spans="1:25" x14ac:dyDescent="0.25">
      <c r="A827" t="s">
        <v>7</v>
      </c>
      <c r="B827" t="s">
        <v>8651</v>
      </c>
      <c r="C827" t="s">
        <v>8683</v>
      </c>
      <c r="D827" t="s">
        <v>8684</v>
      </c>
      <c r="E827" t="s">
        <v>8685</v>
      </c>
      <c r="F827">
        <v>21161162</v>
      </c>
      <c r="G827" t="s">
        <v>8692</v>
      </c>
      <c r="H827" t="s">
        <v>8693</v>
      </c>
      <c r="I827">
        <v>289286</v>
      </c>
      <c r="J827" t="s">
        <v>8430</v>
      </c>
      <c r="K827" t="s">
        <v>8432</v>
      </c>
      <c r="L827" t="s">
        <v>6</v>
      </c>
      <c r="M827" t="s">
        <v>8677</v>
      </c>
      <c r="N827">
        <v>0</v>
      </c>
      <c r="S827">
        <v>112.36</v>
      </c>
      <c r="T827">
        <v>30.87</v>
      </c>
      <c r="U827">
        <v>0.2747</v>
      </c>
      <c r="V827">
        <v>112.36</v>
      </c>
      <c r="W827">
        <v>15.435</v>
      </c>
      <c r="X827" s="83" t="str">
        <f t="shared" si="24"/>
        <v>2116 - CHV DALLAS/FT W</v>
      </c>
      <c r="Y827" s="83">
        <f t="shared" si="25"/>
        <v>2</v>
      </c>
    </row>
    <row r="828" spans="1:25" x14ac:dyDescent="0.25">
      <c r="A828" t="s">
        <v>7</v>
      </c>
      <c r="B828" t="s">
        <v>8651</v>
      </c>
      <c r="C828" t="s">
        <v>8683</v>
      </c>
      <c r="D828" t="s">
        <v>8684</v>
      </c>
      <c r="E828" t="s">
        <v>8685</v>
      </c>
      <c r="F828">
        <v>21161162</v>
      </c>
      <c r="G828" t="s">
        <v>8692</v>
      </c>
      <c r="H828" t="s">
        <v>8693</v>
      </c>
      <c r="I828">
        <v>289286</v>
      </c>
      <c r="J828" t="s">
        <v>8430</v>
      </c>
      <c r="K828" t="s">
        <v>8432</v>
      </c>
      <c r="L828" t="s">
        <v>6</v>
      </c>
      <c r="M828" t="s">
        <v>8678</v>
      </c>
      <c r="N828">
        <v>55.56</v>
      </c>
      <c r="Q828">
        <v>55.56</v>
      </c>
      <c r="S828">
        <v>351.17</v>
      </c>
      <c r="V828">
        <v>70.23</v>
      </c>
      <c r="X828" s="83" t="str">
        <f t="shared" si="24"/>
        <v>2116 - CHV DALLAS/FT W</v>
      </c>
      <c r="Y828" s="83">
        <f t="shared" si="25"/>
        <v>0</v>
      </c>
    </row>
    <row r="829" spans="1:25" x14ac:dyDescent="0.25">
      <c r="A829" t="s">
        <v>7</v>
      </c>
      <c r="B829" t="s">
        <v>8651</v>
      </c>
      <c r="C829" t="s">
        <v>8683</v>
      </c>
      <c r="D829" t="s">
        <v>8684</v>
      </c>
      <c r="E829" t="s">
        <v>8685</v>
      </c>
      <c r="F829">
        <v>21161162</v>
      </c>
      <c r="G829" t="s">
        <v>8692</v>
      </c>
      <c r="H829" t="s">
        <v>8693</v>
      </c>
      <c r="I829">
        <v>289286</v>
      </c>
      <c r="J829" t="s">
        <v>8430</v>
      </c>
      <c r="K829" t="s">
        <v>8432</v>
      </c>
      <c r="L829" t="s">
        <v>6</v>
      </c>
      <c r="M829" t="s">
        <v>8695</v>
      </c>
      <c r="N829">
        <v>0</v>
      </c>
      <c r="S829">
        <v>880.53</v>
      </c>
      <c r="T829">
        <v>105</v>
      </c>
      <c r="U829">
        <v>0.1192</v>
      </c>
      <c r="V829">
        <v>125.79</v>
      </c>
      <c r="W829">
        <v>52.5</v>
      </c>
      <c r="X829" s="83" t="str">
        <f t="shared" si="24"/>
        <v>2116 - CHV DALLAS/FT W</v>
      </c>
      <c r="Y829" s="83">
        <f t="shared" si="25"/>
        <v>2</v>
      </c>
    </row>
    <row r="830" spans="1:25" x14ac:dyDescent="0.25">
      <c r="A830" t="s">
        <v>7</v>
      </c>
      <c r="B830" t="s">
        <v>8651</v>
      </c>
      <c r="C830" t="s">
        <v>8683</v>
      </c>
      <c r="D830" t="s">
        <v>8684</v>
      </c>
      <c r="E830" t="s">
        <v>8685</v>
      </c>
      <c r="F830">
        <v>21161162</v>
      </c>
      <c r="G830" t="s">
        <v>8692</v>
      </c>
      <c r="H830" t="s">
        <v>8693</v>
      </c>
      <c r="I830">
        <v>289286</v>
      </c>
      <c r="J830" t="s">
        <v>8430</v>
      </c>
      <c r="K830" t="s">
        <v>8432</v>
      </c>
      <c r="L830" t="s">
        <v>6</v>
      </c>
      <c r="M830" t="s">
        <v>8697</v>
      </c>
      <c r="N830">
        <v>727.27</v>
      </c>
      <c r="O830">
        <v>2212.5</v>
      </c>
      <c r="P830">
        <v>3.0421999999999998</v>
      </c>
      <c r="Q830">
        <v>727.27</v>
      </c>
      <c r="R830">
        <v>2212.5</v>
      </c>
      <c r="S830">
        <v>5744.49</v>
      </c>
      <c r="T830">
        <v>2881.7</v>
      </c>
      <c r="U830">
        <v>0.50160000000000005</v>
      </c>
      <c r="V830">
        <v>718.06</v>
      </c>
      <c r="W830">
        <v>1440.85</v>
      </c>
      <c r="X830" s="83" t="str">
        <f t="shared" si="24"/>
        <v>2116 - CHV DALLAS/FT W</v>
      </c>
      <c r="Y830" s="83">
        <f t="shared" si="25"/>
        <v>2</v>
      </c>
    </row>
    <row r="831" spans="1:25" x14ac:dyDescent="0.25">
      <c r="A831" t="s">
        <v>7</v>
      </c>
      <c r="B831" t="s">
        <v>8651</v>
      </c>
      <c r="C831" t="s">
        <v>8683</v>
      </c>
      <c r="D831" t="s">
        <v>8684</v>
      </c>
      <c r="E831" t="s">
        <v>8685</v>
      </c>
      <c r="F831">
        <v>21161162</v>
      </c>
      <c r="G831" t="s">
        <v>8692</v>
      </c>
      <c r="H831" t="s">
        <v>8693</v>
      </c>
      <c r="I831">
        <v>289286</v>
      </c>
      <c r="J831" t="s">
        <v>8430</v>
      </c>
      <c r="K831" t="s">
        <v>8432</v>
      </c>
      <c r="L831" t="s">
        <v>6</v>
      </c>
      <c r="M831" t="s">
        <v>8698</v>
      </c>
      <c r="N831">
        <v>1843.38</v>
      </c>
      <c r="O831">
        <v>3168.75</v>
      </c>
      <c r="P831">
        <v>1.7190000000000001</v>
      </c>
      <c r="Q831">
        <v>614.46</v>
      </c>
      <c r="R831">
        <v>633.75</v>
      </c>
      <c r="S831">
        <v>9809.5499999999993</v>
      </c>
      <c r="T831">
        <v>6044.18</v>
      </c>
      <c r="U831">
        <v>0.61619999999999997</v>
      </c>
      <c r="V831">
        <v>544.98</v>
      </c>
      <c r="W831">
        <v>335.78777777777782</v>
      </c>
      <c r="X831" s="83" t="str">
        <f t="shared" si="24"/>
        <v>2116 - CHV DALLAS/FT W</v>
      </c>
      <c r="Y831" s="83">
        <f t="shared" si="25"/>
        <v>18</v>
      </c>
    </row>
    <row r="832" spans="1:25" x14ac:dyDescent="0.25">
      <c r="A832" t="s">
        <v>7</v>
      </c>
      <c r="B832" t="s">
        <v>8651</v>
      </c>
      <c r="C832" t="s">
        <v>8683</v>
      </c>
      <c r="D832" t="s">
        <v>8684</v>
      </c>
      <c r="E832" t="s">
        <v>8685</v>
      </c>
      <c r="F832">
        <v>21161162</v>
      </c>
      <c r="G832" t="s">
        <v>8692</v>
      </c>
      <c r="H832" t="s">
        <v>8693</v>
      </c>
      <c r="I832">
        <v>289286</v>
      </c>
      <c r="J832" t="s">
        <v>8430</v>
      </c>
      <c r="K832" t="s">
        <v>8432</v>
      </c>
      <c r="L832" t="s">
        <v>6</v>
      </c>
      <c r="M832" t="s">
        <v>8699</v>
      </c>
      <c r="N832">
        <v>0</v>
      </c>
      <c r="S832">
        <v>1006.36</v>
      </c>
      <c r="T832">
        <v>7</v>
      </c>
      <c r="U832">
        <v>7.0000000000000001E-3</v>
      </c>
      <c r="V832">
        <v>143.77000000000001</v>
      </c>
      <c r="W832">
        <v>3.5</v>
      </c>
      <c r="X832" s="83" t="str">
        <f t="shared" si="24"/>
        <v>2116 - CHV DALLAS/FT W</v>
      </c>
      <c r="Y832" s="83">
        <f t="shared" si="25"/>
        <v>2</v>
      </c>
    </row>
    <row r="833" spans="1:25" x14ac:dyDescent="0.25">
      <c r="A833" t="s">
        <v>7</v>
      </c>
      <c r="B833" t="s">
        <v>8651</v>
      </c>
      <c r="C833" t="s">
        <v>8683</v>
      </c>
      <c r="D833" t="s">
        <v>8684</v>
      </c>
      <c r="E833" t="s">
        <v>8685</v>
      </c>
      <c r="F833">
        <v>21161162</v>
      </c>
      <c r="G833" t="s">
        <v>8692</v>
      </c>
      <c r="H833" t="s">
        <v>8693</v>
      </c>
      <c r="I833">
        <v>289286</v>
      </c>
      <c r="J833" t="s">
        <v>8430</v>
      </c>
      <c r="K833" t="s">
        <v>8432</v>
      </c>
      <c r="L833" t="s">
        <v>6</v>
      </c>
      <c r="M833" t="s">
        <v>8700</v>
      </c>
      <c r="N833">
        <v>470</v>
      </c>
      <c r="Q833">
        <v>470</v>
      </c>
      <c r="S833">
        <v>3390.49</v>
      </c>
      <c r="T833">
        <v>320.43</v>
      </c>
      <c r="U833">
        <v>9.4500000000000001E-2</v>
      </c>
      <c r="V833">
        <v>423.81</v>
      </c>
      <c r="W833">
        <v>160.215</v>
      </c>
      <c r="X833" s="83" t="str">
        <f t="shared" si="24"/>
        <v>2116 - CHV DALLAS/FT W</v>
      </c>
      <c r="Y833" s="83">
        <f t="shared" si="25"/>
        <v>2</v>
      </c>
    </row>
    <row r="834" spans="1:25" x14ac:dyDescent="0.25">
      <c r="A834" t="s">
        <v>7</v>
      </c>
      <c r="B834" t="s">
        <v>8651</v>
      </c>
      <c r="C834" t="s">
        <v>8683</v>
      </c>
      <c r="D834" t="s">
        <v>8684</v>
      </c>
      <c r="E834" t="s">
        <v>8685</v>
      </c>
      <c r="F834">
        <v>21161162</v>
      </c>
      <c r="G834" t="s">
        <v>8692</v>
      </c>
      <c r="H834" t="s">
        <v>8693</v>
      </c>
      <c r="I834">
        <v>289286</v>
      </c>
      <c r="J834" t="s">
        <v>8430</v>
      </c>
      <c r="K834" t="s">
        <v>8432</v>
      </c>
      <c r="L834" t="s">
        <v>6</v>
      </c>
      <c r="M834" t="s">
        <v>8701</v>
      </c>
      <c r="N834">
        <v>0</v>
      </c>
      <c r="S834">
        <v>1721.98</v>
      </c>
      <c r="V834">
        <v>573.99</v>
      </c>
      <c r="X834" s="83" t="str">
        <f t="shared" si="24"/>
        <v>2116 - CHV DALLAS/FT W</v>
      </c>
      <c r="Y834" s="83">
        <f t="shared" si="25"/>
        <v>0</v>
      </c>
    </row>
    <row r="835" spans="1:25" x14ac:dyDescent="0.25">
      <c r="A835" t="s">
        <v>7</v>
      </c>
      <c r="B835" t="s">
        <v>8651</v>
      </c>
      <c r="C835" t="s">
        <v>8683</v>
      </c>
      <c r="D835" t="s">
        <v>8684</v>
      </c>
      <c r="E835" t="s">
        <v>8685</v>
      </c>
      <c r="F835">
        <v>21161163</v>
      </c>
      <c r="G835" t="s">
        <v>8702</v>
      </c>
      <c r="H835" t="s">
        <v>8703</v>
      </c>
      <c r="I835">
        <v>112228</v>
      </c>
      <c r="J835" t="s">
        <v>8117</v>
      </c>
      <c r="K835" t="s">
        <v>7823</v>
      </c>
      <c r="L835" t="s">
        <v>6</v>
      </c>
      <c r="M835" t="s">
        <v>8657</v>
      </c>
      <c r="N835">
        <v>0</v>
      </c>
      <c r="O835" t="s">
        <v>8452</v>
      </c>
      <c r="P835" t="s">
        <v>8452</v>
      </c>
      <c r="S835">
        <v>262.2</v>
      </c>
      <c r="T835">
        <v>108.75</v>
      </c>
      <c r="U835">
        <v>0.4148</v>
      </c>
      <c r="V835">
        <v>131.1</v>
      </c>
      <c r="X835" s="83" t="str">
        <f t="shared" ref="X835:X898" si="26">CONCATENATE(C835," - ",D835)</f>
        <v>2116 - CHV DALLAS/FT W</v>
      </c>
      <c r="Y835" s="83">
        <f t="shared" ref="Y835:Y898" si="27">IFERROR((IF($S835=0,0,$T835/$W835)),0)</f>
        <v>0</v>
      </c>
    </row>
    <row r="836" spans="1:25" x14ac:dyDescent="0.25">
      <c r="A836" t="s">
        <v>7</v>
      </c>
      <c r="B836" t="s">
        <v>8651</v>
      </c>
      <c r="C836" t="s">
        <v>8683</v>
      </c>
      <c r="D836" t="s">
        <v>8684</v>
      </c>
      <c r="E836" t="s">
        <v>8685</v>
      </c>
      <c r="F836">
        <v>21161163</v>
      </c>
      <c r="G836" t="s">
        <v>8702</v>
      </c>
      <c r="H836" t="s">
        <v>8703</v>
      </c>
      <c r="I836">
        <v>112228</v>
      </c>
      <c r="J836" t="s">
        <v>8117</v>
      </c>
      <c r="K836" t="s">
        <v>7823</v>
      </c>
      <c r="L836" t="s">
        <v>6</v>
      </c>
      <c r="M836" t="s">
        <v>8658</v>
      </c>
      <c r="N836">
        <v>769.24</v>
      </c>
      <c r="O836">
        <v>67.5</v>
      </c>
      <c r="P836">
        <v>8.77E-2</v>
      </c>
      <c r="Q836">
        <v>384.62</v>
      </c>
      <c r="R836">
        <v>67.5</v>
      </c>
      <c r="S836">
        <v>4074.82</v>
      </c>
      <c r="T836">
        <v>686.25</v>
      </c>
      <c r="U836">
        <v>0.16839999999999999</v>
      </c>
      <c r="V836">
        <v>339.57</v>
      </c>
      <c r="W836">
        <v>76.25</v>
      </c>
      <c r="X836" s="83" t="str">
        <f t="shared" si="26"/>
        <v>2116 - CHV DALLAS/FT W</v>
      </c>
      <c r="Y836" s="83">
        <f t="shared" si="27"/>
        <v>9</v>
      </c>
    </row>
    <row r="837" spans="1:25" x14ac:dyDescent="0.25">
      <c r="A837" t="s">
        <v>7</v>
      </c>
      <c r="B837" t="s">
        <v>8651</v>
      </c>
      <c r="C837" t="s">
        <v>8683</v>
      </c>
      <c r="D837" t="s">
        <v>8684</v>
      </c>
      <c r="E837" t="s">
        <v>8685</v>
      </c>
      <c r="F837">
        <v>21161163</v>
      </c>
      <c r="G837" t="s">
        <v>8702</v>
      </c>
      <c r="H837" t="s">
        <v>8703</v>
      </c>
      <c r="I837">
        <v>112228</v>
      </c>
      <c r="J837" t="s">
        <v>8117</v>
      </c>
      <c r="K837" t="s">
        <v>7823</v>
      </c>
      <c r="L837" t="s">
        <v>6</v>
      </c>
      <c r="M837" t="s">
        <v>8659</v>
      </c>
      <c r="N837">
        <v>465.12</v>
      </c>
      <c r="Q837">
        <v>465.12</v>
      </c>
      <c r="S837">
        <v>3282.87</v>
      </c>
      <c r="T837">
        <v>113.66</v>
      </c>
      <c r="U837">
        <v>3.4599999999999999E-2</v>
      </c>
      <c r="V837">
        <v>410.36</v>
      </c>
      <c r="W837">
        <v>113.66</v>
      </c>
      <c r="X837" s="83" t="str">
        <f t="shared" si="26"/>
        <v>2116 - CHV DALLAS/FT W</v>
      </c>
      <c r="Y837" s="83">
        <f t="shared" si="27"/>
        <v>1</v>
      </c>
    </row>
    <row r="838" spans="1:25" x14ac:dyDescent="0.25">
      <c r="A838" t="s">
        <v>7</v>
      </c>
      <c r="B838" t="s">
        <v>8651</v>
      </c>
      <c r="C838" t="s">
        <v>8683</v>
      </c>
      <c r="D838" t="s">
        <v>8684</v>
      </c>
      <c r="E838" t="s">
        <v>8685</v>
      </c>
      <c r="F838">
        <v>21161163</v>
      </c>
      <c r="G838" t="s">
        <v>8702</v>
      </c>
      <c r="H838" t="s">
        <v>8703</v>
      </c>
      <c r="I838">
        <v>112228</v>
      </c>
      <c r="J838" t="s">
        <v>8117</v>
      </c>
      <c r="K838" t="s">
        <v>7823</v>
      </c>
      <c r="L838" t="s">
        <v>6</v>
      </c>
      <c r="M838" t="s">
        <v>8660</v>
      </c>
      <c r="N838">
        <v>0</v>
      </c>
      <c r="S838">
        <v>151.94</v>
      </c>
      <c r="V838">
        <v>11.69</v>
      </c>
      <c r="X838" s="83" t="str">
        <f t="shared" si="26"/>
        <v>2116 - CHV DALLAS/FT W</v>
      </c>
      <c r="Y838" s="83">
        <f t="shared" si="27"/>
        <v>0</v>
      </c>
    </row>
    <row r="839" spans="1:25" x14ac:dyDescent="0.25">
      <c r="A839" t="s">
        <v>7</v>
      </c>
      <c r="B839" t="s">
        <v>8651</v>
      </c>
      <c r="C839" t="s">
        <v>8683</v>
      </c>
      <c r="D839" t="s">
        <v>8684</v>
      </c>
      <c r="E839" t="s">
        <v>8685</v>
      </c>
      <c r="F839">
        <v>21161163</v>
      </c>
      <c r="G839" t="s">
        <v>8702</v>
      </c>
      <c r="H839" t="s">
        <v>8703</v>
      </c>
      <c r="I839">
        <v>112228</v>
      </c>
      <c r="J839" t="s">
        <v>8117</v>
      </c>
      <c r="K839" t="s">
        <v>7823</v>
      </c>
      <c r="L839" t="s">
        <v>6</v>
      </c>
      <c r="M839" t="s">
        <v>8661</v>
      </c>
      <c r="N839">
        <v>150</v>
      </c>
      <c r="O839">
        <v>19.29</v>
      </c>
      <c r="P839">
        <v>0.12859999999999999</v>
      </c>
      <c r="Q839">
        <v>25</v>
      </c>
      <c r="R839">
        <v>2.1433333333333331</v>
      </c>
      <c r="S839">
        <v>673.69</v>
      </c>
      <c r="T839">
        <v>19.29</v>
      </c>
      <c r="U839">
        <v>2.86E-2</v>
      </c>
      <c r="V839">
        <v>28.07</v>
      </c>
      <c r="W839">
        <v>0.77159999999999995</v>
      </c>
      <c r="X839" s="83" t="str">
        <f t="shared" si="26"/>
        <v>2116 - CHV DALLAS/FT W</v>
      </c>
      <c r="Y839" s="83">
        <f t="shared" si="27"/>
        <v>25</v>
      </c>
    </row>
    <row r="840" spans="1:25" x14ac:dyDescent="0.25">
      <c r="A840" t="s">
        <v>7</v>
      </c>
      <c r="B840" t="s">
        <v>8651</v>
      </c>
      <c r="C840" t="s">
        <v>8683</v>
      </c>
      <c r="D840" t="s">
        <v>8684</v>
      </c>
      <c r="E840" t="s">
        <v>8685</v>
      </c>
      <c r="F840">
        <v>21161163</v>
      </c>
      <c r="G840" t="s">
        <v>8702</v>
      </c>
      <c r="H840" t="s">
        <v>8703</v>
      </c>
      <c r="I840">
        <v>112228</v>
      </c>
      <c r="J840" t="s">
        <v>8117</v>
      </c>
      <c r="K840" t="s">
        <v>7823</v>
      </c>
      <c r="L840" t="s">
        <v>6</v>
      </c>
      <c r="M840" t="s">
        <v>8662</v>
      </c>
      <c r="N840">
        <v>63.33</v>
      </c>
      <c r="Q840">
        <v>63.33</v>
      </c>
      <c r="S840">
        <v>602.08000000000004</v>
      </c>
      <c r="V840">
        <v>150.52000000000001</v>
      </c>
      <c r="X840" s="83" t="str">
        <f t="shared" si="26"/>
        <v>2116 - CHV DALLAS/FT W</v>
      </c>
      <c r="Y840" s="83">
        <f t="shared" si="27"/>
        <v>0</v>
      </c>
    </row>
    <row r="841" spans="1:25" x14ac:dyDescent="0.25">
      <c r="A841" t="s">
        <v>7</v>
      </c>
      <c r="B841" t="s">
        <v>8651</v>
      </c>
      <c r="C841" t="s">
        <v>8683</v>
      </c>
      <c r="D841" t="s">
        <v>8684</v>
      </c>
      <c r="E841" t="s">
        <v>8685</v>
      </c>
      <c r="F841">
        <v>21161163</v>
      </c>
      <c r="G841" t="s">
        <v>8702</v>
      </c>
      <c r="H841" t="s">
        <v>8703</v>
      </c>
      <c r="I841">
        <v>112228</v>
      </c>
      <c r="J841" t="s">
        <v>8117</v>
      </c>
      <c r="K841" t="s">
        <v>7823</v>
      </c>
      <c r="L841" t="s">
        <v>6</v>
      </c>
      <c r="M841" t="s">
        <v>8663</v>
      </c>
      <c r="S841">
        <v>57.47</v>
      </c>
      <c r="T841">
        <v>75</v>
      </c>
      <c r="U841">
        <v>1.3049999999999999</v>
      </c>
      <c r="V841">
        <v>28.74</v>
      </c>
      <c r="W841">
        <v>12.5</v>
      </c>
      <c r="X841" s="83" t="str">
        <f t="shared" si="26"/>
        <v>2116 - CHV DALLAS/FT W</v>
      </c>
      <c r="Y841" s="83">
        <f t="shared" si="27"/>
        <v>6</v>
      </c>
    </row>
    <row r="842" spans="1:25" x14ac:dyDescent="0.25">
      <c r="A842" t="s">
        <v>7</v>
      </c>
      <c r="B842" t="s">
        <v>8651</v>
      </c>
      <c r="C842" t="s">
        <v>8683</v>
      </c>
      <c r="D842" t="s">
        <v>8684</v>
      </c>
      <c r="E842" t="s">
        <v>8685</v>
      </c>
      <c r="F842">
        <v>21161163</v>
      </c>
      <c r="G842" t="s">
        <v>8702</v>
      </c>
      <c r="H842" t="s">
        <v>8703</v>
      </c>
      <c r="I842">
        <v>112228</v>
      </c>
      <c r="J842" t="s">
        <v>8117</v>
      </c>
      <c r="K842" t="s">
        <v>7823</v>
      </c>
      <c r="L842" t="s">
        <v>6</v>
      </c>
      <c r="M842" t="s">
        <v>8664</v>
      </c>
      <c r="N842">
        <v>434.8</v>
      </c>
      <c r="O842">
        <v>8.57</v>
      </c>
      <c r="P842">
        <v>1.9699999999999999E-2</v>
      </c>
      <c r="Q842">
        <v>86.96</v>
      </c>
      <c r="R842">
        <v>2.1425000000000001</v>
      </c>
      <c r="S842">
        <v>3459.98</v>
      </c>
      <c r="T842">
        <v>571.07000000000005</v>
      </c>
      <c r="U842">
        <v>0.1651</v>
      </c>
      <c r="V842">
        <v>88.72</v>
      </c>
      <c r="W842">
        <v>33.592352941176472</v>
      </c>
      <c r="X842" s="83" t="str">
        <f t="shared" si="26"/>
        <v>2116 - CHV DALLAS/FT W</v>
      </c>
      <c r="Y842" s="83">
        <f t="shared" si="27"/>
        <v>17</v>
      </c>
    </row>
    <row r="843" spans="1:25" x14ac:dyDescent="0.25">
      <c r="A843" t="s">
        <v>7</v>
      </c>
      <c r="B843" t="s">
        <v>8651</v>
      </c>
      <c r="C843" t="s">
        <v>8683</v>
      </c>
      <c r="D843" t="s">
        <v>8684</v>
      </c>
      <c r="E843" t="s">
        <v>8685</v>
      </c>
      <c r="F843">
        <v>21161163</v>
      </c>
      <c r="G843" t="s">
        <v>8702</v>
      </c>
      <c r="H843" t="s">
        <v>8703</v>
      </c>
      <c r="I843">
        <v>112228</v>
      </c>
      <c r="J843" t="s">
        <v>8117</v>
      </c>
      <c r="K843" t="s">
        <v>7823</v>
      </c>
      <c r="L843" t="s">
        <v>6</v>
      </c>
      <c r="M843" t="s">
        <v>8665</v>
      </c>
      <c r="N843">
        <v>56.82</v>
      </c>
      <c r="O843">
        <v>-5.16</v>
      </c>
      <c r="P843">
        <v>-9.0800000000000006E-2</v>
      </c>
      <c r="Q843">
        <v>56.82</v>
      </c>
      <c r="R843">
        <v>-1.72</v>
      </c>
      <c r="S843">
        <v>727.62</v>
      </c>
      <c r="T843">
        <v>146.5</v>
      </c>
      <c r="U843">
        <v>0.20130000000000001</v>
      </c>
      <c r="V843">
        <v>48.51</v>
      </c>
      <c r="W843">
        <v>9.7666666666666675</v>
      </c>
      <c r="X843" s="83" t="str">
        <f t="shared" si="26"/>
        <v>2116 - CHV DALLAS/FT W</v>
      </c>
      <c r="Y843" s="83">
        <f t="shared" si="27"/>
        <v>14.999999999999998</v>
      </c>
    </row>
    <row r="844" spans="1:25" x14ac:dyDescent="0.25">
      <c r="A844" t="s">
        <v>7</v>
      </c>
      <c r="B844" t="s">
        <v>8651</v>
      </c>
      <c r="C844" t="s">
        <v>8683</v>
      </c>
      <c r="D844" t="s">
        <v>8684</v>
      </c>
      <c r="E844" t="s">
        <v>8685</v>
      </c>
      <c r="F844">
        <v>21161163</v>
      </c>
      <c r="G844" t="s">
        <v>8702</v>
      </c>
      <c r="H844" t="s">
        <v>8703</v>
      </c>
      <c r="I844">
        <v>112228</v>
      </c>
      <c r="J844" t="s">
        <v>8117</v>
      </c>
      <c r="K844" t="s">
        <v>7823</v>
      </c>
      <c r="L844" t="s">
        <v>6</v>
      </c>
      <c r="M844" t="s">
        <v>8666</v>
      </c>
      <c r="N844">
        <v>25.27</v>
      </c>
      <c r="O844">
        <v>2.14</v>
      </c>
      <c r="P844">
        <v>8.4699999999999998E-2</v>
      </c>
      <c r="Q844">
        <v>25.27</v>
      </c>
      <c r="R844">
        <v>2.14</v>
      </c>
      <c r="S844">
        <v>171.57</v>
      </c>
      <c r="T844">
        <v>2.14</v>
      </c>
      <c r="U844">
        <v>1.2500000000000001E-2</v>
      </c>
      <c r="V844">
        <v>57.19</v>
      </c>
      <c r="W844">
        <v>0.30571428571428572</v>
      </c>
      <c r="X844" s="83" t="str">
        <f t="shared" si="26"/>
        <v>2116 - CHV DALLAS/FT W</v>
      </c>
      <c r="Y844" s="83">
        <f t="shared" si="27"/>
        <v>7</v>
      </c>
    </row>
    <row r="845" spans="1:25" x14ac:dyDescent="0.25">
      <c r="A845" t="s">
        <v>7</v>
      </c>
      <c r="B845" t="s">
        <v>8651</v>
      </c>
      <c r="C845" t="s">
        <v>8683</v>
      </c>
      <c r="D845" t="s">
        <v>8684</v>
      </c>
      <c r="E845" t="s">
        <v>8685</v>
      </c>
      <c r="F845">
        <v>21161163</v>
      </c>
      <c r="G845" t="s">
        <v>8702</v>
      </c>
      <c r="H845" t="s">
        <v>8703</v>
      </c>
      <c r="I845">
        <v>112228</v>
      </c>
      <c r="J845" t="s">
        <v>8117</v>
      </c>
      <c r="K845" t="s">
        <v>7823</v>
      </c>
      <c r="L845" t="s">
        <v>6</v>
      </c>
      <c r="M845" t="s">
        <v>8667</v>
      </c>
      <c r="N845">
        <v>1379.32</v>
      </c>
      <c r="O845">
        <v>-6.87</v>
      </c>
      <c r="P845">
        <v>-5.0000000000000001E-3</v>
      </c>
      <c r="Q845">
        <v>689.66</v>
      </c>
      <c r="R845">
        <v>-1.7175</v>
      </c>
      <c r="S845">
        <v>14019.45</v>
      </c>
      <c r="T845">
        <v>944.3</v>
      </c>
      <c r="U845">
        <v>6.7400000000000002E-2</v>
      </c>
      <c r="V845">
        <v>700.97</v>
      </c>
      <c r="W845">
        <v>49.699999999999996</v>
      </c>
      <c r="X845" s="83" t="str">
        <f t="shared" si="26"/>
        <v>2116 - CHV DALLAS/FT W</v>
      </c>
      <c r="Y845" s="83">
        <f t="shared" si="27"/>
        <v>19</v>
      </c>
    </row>
    <row r="846" spans="1:25" x14ac:dyDescent="0.25">
      <c r="A846" t="s">
        <v>7</v>
      </c>
      <c r="B846" t="s">
        <v>8651</v>
      </c>
      <c r="C846" t="s">
        <v>8683</v>
      </c>
      <c r="D846" t="s">
        <v>8684</v>
      </c>
      <c r="E846" t="s">
        <v>8685</v>
      </c>
      <c r="F846">
        <v>21161163</v>
      </c>
      <c r="G846" t="s">
        <v>8702</v>
      </c>
      <c r="H846" t="s">
        <v>8703</v>
      </c>
      <c r="I846">
        <v>112228</v>
      </c>
      <c r="J846" t="s">
        <v>8117</v>
      </c>
      <c r="K846" t="s">
        <v>7823</v>
      </c>
      <c r="L846" t="s">
        <v>6</v>
      </c>
      <c r="M846" t="s">
        <v>8668</v>
      </c>
      <c r="N846">
        <v>711.12</v>
      </c>
      <c r="O846">
        <v>-1.72</v>
      </c>
      <c r="P846">
        <v>-2.3999999999999998E-3</v>
      </c>
      <c r="Q846">
        <v>177.78</v>
      </c>
      <c r="R846">
        <v>-1.72</v>
      </c>
      <c r="S846">
        <v>4710.42</v>
      </c>
      <c r="T846">
        <v>1066.3399999999999</v>
      </c>
      <c r="U846">
        <v>0.22639999999999999</v>
      </c>
      <c r="V846">
        <v>157.01</v>
      </c>
      <c r="W846">
        <v>41.013076923076923</v>
      </c>
      <c r="X846" s="83" t="str">
        <f t="shared" si="26"/>
        <v>2116 - CHV DALLAS/FT W</v>
      </c>
      <c r="Y846" s="83">
        <f t="shared" si="27"/>
        <v>25.999999999999996</v>
      </c>
    </row>
    <row r="847" spans="1:25" x14ac:dyDescent="0.25">
      <c r="A847" t="s">
        <v>7</v>
      </c>
      <c r="B847" t="s">
        <v>8651</v>
      </c>
      <c r="C847" t="s">
        <v>8683</v>
      </c>
      <c r="D847" t="s">
        <v>8684</v>
      </c>
      <c r="E847" t="s">
        <v>8685</v>
      </c>
      <c r="F847">
        <v>21161163</v>
      </c>
      <c r="G847" t="s">
        <v>8702</v>
      </c>
      <c r="H847" t="s">
        <v>8703</v>
      </c>
      <c r="I847">
        <v>112228</v>
      </c>
      <c r="J847" t="s">
        <v>8117</v>
      </c>
      <c r="K847" t="s">
        <v>7823</v>
      </c>
      <c r="L847" t="s">
        <v>6</v>
      </c>
      <c r="M847" t="s">
        <v>8670</v>
      </c>
      <c r="N847">
        <v>2823.52</v>
      </c>
      <c r="O847">
        <v>2023.28</v>
      </c>
      <c r="P847">
        <v>0.71660000000000001</v>
      </c>
      <c r="Q847">
        <v>705.88</v>
      </c>
      <c r="R847">
        <v>2023.28</v>
      </c>
      <c r="S847">
        <v>16322.44</v>
      </c>
      <c r="T847">
        <v>8467.2900000000009</v>
      </c>
      <c r="U847">
        <v>0.51880000000000004</v>
      </c>
      <c r="V847">
        <v>680.1</v>
      </c>
      <c r="W847">
        <v>368.14304347826089</v>
      </c>
      <c r="X847" s="83" t="str">
        <f t="shared" si="26"/>
        <v>2116 - CHV DALLAS/FT W</v>
      </c>
      <c r="Y847" s="83">
        <f t="shared" si="27"/>
        <v>23</v>
      </c>
    </row>
    <row r="848" spans="1:25" x14ac:dyDescent="0.25">
      <c r="A848" t="s">
        <v>7</v>
      </c>
      <c r="B848" t="s">
        <v>8651</v>
      </c>
      <c r="C848" t="s">
        <v>8683</v>
      </c>
      <c r="D848" t="s">
        <v>8684</v>
      </c>
      <c r="E848" t="s">
        <v>8685</v>
      </c>
      <c r="F848">
        <v>21161163</v>
      </c>
      <c r="G848" t="s">
        <v>8702</v>
      </c>
      <c r="H848" t="s">
        <v>8703</v>
      </c>
      <c r="I848">
        <v>112228</v>
      </c>
      <c r="J848" t="s">
        <v>8117</v>
      </c>
      <c r="K848" t="s">
        <v>7823</v>
      </c>
      <c r="L848" t="s">
        <v>6</v>
      </c>
      <c r="M848" t="s">
        <v>8671</v>
      </c>
      <c r="N848">
        <v>7853.72</v>
      </c>
      <c r="O848">
        <v>-22.34</v>
      </c>
      <c r="P848">
        <v>-2.8E-3</v>
      </c>
      <c r="Q848">
        <v>560.98</v>
      </c>
      <c r="R848">
        <v>-1.7184615384615385</v>
      </c>
      <c r="S848">
        <v>55601.94</v>
      </c>
      <c r="T848">
        <v>13006.89</v>
      </c>
      <c r="U848">
        <v>0.2339</v>
      </c>
      <c r="V848">
        <v>545.12</v>
      </c>
      <c r="W848">
        <v>149.5044827586207</v>
      </c>
      <c r="X848" s="83" t="str">
        <f t="shared" si="26"/>
        <v>2116 - CHV DALLAS/FT W</v>
      </c>
      <c r="Y848" s="83">
        <f t="shared" si="27"/>
        <v>86.999999999999986</v>
      </c>
    </row>
    <row r="849" spans="1:25" x14ac:dyDescent="0.25">
      <c r="A849" t="s">
        <v>7</v>
      </c>
      <c r="B849" t="s">
        <v>8651</v>
      </c>
      <c r="C849" t="s">
        <v>8683</v>
      </c>
      <c r="D849" t="s">
        <v>8684</v>
      </c>
      <c r="E849" t="s">
        <v>8685</v>
      </c>
      <c r="F849">
        <v>21161163</v>
      </c>
      <c r="G849" t="s">
        <v>8702</v>
      </c>
      <c r="H849" t="s">
        <v>8703</v>
      </c>
      <c r="I849">
        <v>112228</v>
      </c>
      <c r="J849" t="s">
        <v>8117</v>
      </c>
      <c r="K849" t="s">
        <v>7823</v>
      </c>
      <c r="L849" t="s">
        <v>6</v>
      </c>
      <c r="M849" t="s">
        <v>8672</v>
      </c>
      <c r="N849">
        <v>453.33</v>
      </c>
      <c r="O849">
        <v>1.72</v>
      </c>
      <c r="P849">
        <v>3.8E-3</v>
      </c>
      <c r="Q849">
        <v>453.33</v>
      </c>
      <c r="S849">
        <v>2492.44</v>
      </c>
      <c r="T849">
        <v>611.20000000000005</v>
      </c>
      <c r="U849">
        <v>0.2452</v>
      </c>
      <c r="V849">
        <v>415.41</v>
      </c>
      <c r="W849">
        <v>152.80000000000001</v>
      </c>
      <c r="X849" s="83" t="str">
        <f t="shared" si="26"/>
        <v>2116 - CHV DALLAS/FT W</v>
      </c>
      <c r="Y849" s="83">
        <f t="shared" si="27"/>
        <v>4</v>
      </c>
    </row>
    <row r="850" spans="1:25" x14ac:dyDescent="0.25">
      <c r="A850" t="s">
        <v>7</v>
      </c>
      <c r="B850" t="s">
        <v>8651</v>
      </c>
      <c r="C850" t="s">
        <v>8683</v>
      </c>
      <c r="D850" t="s">
        <v>8684</v>
      </c>
      <c r="E850" t="s">
        <v>8685</v>
      </c>
      <c r="F850">
        <v>21161163</v>
      </c>
      <c r="G850" t="s">
        <v>8702</v>
      </c>
      <c r="H850" t="s">
        <v>8703</v>
      </c>
      <c r="I850">
        <v>112228</v>
      </c>
      <c r="J850" t="s">
        <v>8117</v>
      </c>
      <c r="K850" t="s">
        <v>7823</v>
      </c>
      <c r="L850" t="s">
        <v>6</v>
      </c>
      <c r="M850" t="s">
        <v>8673</v>
      </c>
      <c r="N850">
        <v>1269.99</v>
      </c>
      <c r="O850">
        <v>-1.72</v>
      </c>
      <c r="P850">
        <v>-1.4E-3</v>
      </c>
      <c r="Q850">
        <v>423.33</v>
      </c>
      <c r="R850">
        <v>-1.72</v>
      </c>
      <c r="S850">
        <v>7867.13</v>
      </c>
      <c r="T850">
        <v>2105.59</v>
      </c>
      <c r="U850">
        <v>0.2676</v>
      </c>
      <c r="V850">
        <v>393.36</v>
      </c>
      <c r="W850">
        <v>150.39928571428572</v>
      </c>
      <c r="X850" s="83" t="str">
        <f t="shared" si="26"/>
        <v>2116 - CHV DALLAS/FT W</v>
      </c>
      <c r="Y850" s="83">
        <f t="shared" si="27"/>
        <v>14</v>
      </c>
    </row>
    <row r="851" spans="1:25" x14ac:dyDescent="0.25">
      <c r="A851" t="s">
        <v>7</v>
      </c>
      <c r="B851" t="s">
        <v>8651</v>
      </c>
      <c r="C851" t="s">
        <v>8683</v>
      </c>
      <c r="D851" t="s">
        <v>8684</v>
      </c>
      <c r="E851" t="s">
        <v>8685</v>
      </c>
      <c r="F851">
        <v>21161163</v>
      </c>
      <c r="G851" t="s">
        <v>8702</v>
      </c>
      <c r="H851" t="s">
        <v>8703</v>
      </c>
      <c r="I851">
        <v>112228</v>
      </c>
      <c r="J851" t="s">
        <v>8117</v>
      </c>
      <c r="K851" t="s">
        <v>7823</v>
      </c>
      <c r="L851" t="s">
        <v>6</v>
      </c>
      <c r="M851" t="s">
        <v>8674</v>
      </c>
      <c r="N851">
        <v>321.83999999999997</v>
      </c>
      <c r="Q851">
        <v>321.83999999999997</v>
      </c>
      <c r="S851">
        <v>2337.12</v>
      </c>
      <c r="T851">
        <v>798.66</v>
      </c>
      <c r="U851">
        <v>0.3417</v>
      </c>
      <c r="V851">
        <v>233.71</v>
      </c>
      <c r="W851">
        <v>88.74</v>
      </c>
      <c r="X851" s="83" t="str">
        <f t="shared" si="26"/>
        <v>2116 - CHV DALLAS/FT W</v>
      </c>
      <c r="Y851" s="83">
        <f t="shared" si="27"/>
        <v>9</v>
      </c>
    </row>
    <row r="852" spans="1:25" x14ac:dyDescent="0.25">
      <c r="A852" t="s">
        <v>7</v>
      </c>
      <c r="B852" t="s">
        <v>8651</v>
      </c>
      <c r="C852" t="s">
        <v>8683</v>
      </c>
      <c r="D852" t="s">
        <v>8684</v>
      </c>
      <c r="E852" t="s">
        <v>8685</v>
      </c>
      <c r="F852">
        <v>21161163</v>
      </c>
      <c r="G852" t="s">
        <v>8702</v>
      </c>
      <c r="H852" t="s">
        <v>8703</v>
      </c>
      <c r="I852">
        <v>112228</v>
      </c>
      <c r="J852" t="s">
        <v>8117</v>
      </c>
      <c r="K852" t="s">
        <v>7823</v>
      </c>
      <c r="L852" t="s">
        <v>6</v>
      </c>
      <c r="M852" t="s">
        <v>8675</v>
      </c>
      <c r="N852">
        <v>73.12</v>
      </c>
      <c r="O852">
        <v>-5.16</v>
      </c>
      <c r="P852">
        <v>-7.0599999999999996E-2</v>
      </c>
      <c r="Q852">
        <v>73.12</v>
      </c>
      <c r="R852">
        <v>-1.72</v>
      </c>
      <c r="S852">
        <v>1145.44</v>
      </c>
      <c r="T852">
        <v>344.81</v>
      </c>
      <c r="U852">
        <v>0.30099999999999999</v>
      </c>
      <c r="V852">
        <v>88.11</v>
      </c>
      <c r="W852">
        <v>34.481000000000002</v>
      </c>
      <c r="X852" s="83" t="str">
        <f t="shared" si="26"/>
        <v>2116 - CHV DALLAS/FT W</v>
      </c>
      <c r="Y852" s="83">
        <f t="shared" si="27"/>
        <v>10</v>
      </c>
    </row>
    <row r="853" spans="1:25" x14ac:dyDescent="0.25">
      <c r="A853" t="s">
        <v>7</v>
      </c>
      <c r="B853" t="s">
        <v>8651</v>
      </c>
      <c r="C853" t="s">
        <v>8683</v>
      </c>
      <c r="D853" t="s">
        <v>8684</v>
      </c>
      <c r="E853" t="s">
        <v>8685</v>
      </c>
      <c r="F853">
        <v>21161163</v>
      </c>
      <c r="G853" t="s">
        <v>8702</v>
      </c>
      <c r="H853" t="s">
        <v>8703</v>
      </c>
      <c r="I853">
        <v>112228</v>
      </c>
      <c r="J853" t="s">
        <v>8117</v>
      </c>
      <c r="K853" t="s">
        <v>7823</v>
      </c>
      <c r="L853" t="s">
        <v>6</v>
      </c>
      <c r="M853" t="s">
        <v>7662</v>
      </c>
      <c r="N853">
        <v>0</v>
      </c>
      <c r="S853">
        <v>220.43</v>
      </c>
      <c r="V853">
        <v>220.43</v>
      </c>
      <c r="X853" s="83" t="str">
        <f t="shared" si="26"/>
        <v>2116 - CHV DALLAS/FT W</v>
      </c>
      <c r="Y853" s="83">
        <f t="shared" si="27"/>
        <v>0</v>
      </c>
    </row>
    <row r="854" spans="1:25" x14ac:dyDescent="0.25">
      <c r="A854" t="s">
        <v>7</v>
      </c>
      <c r="B854" t="s">
        <v>8651</v>
      </c>
      <c r="C854" t="s">
        <v>8683</v>
      </c>
      <c r="D854" t="s">
        <v>8684</v>
      </c>
      <c r="E854" t="s">
        <v>8685</v>
      </c>
      <c r="F854">
        <v>21161163</v>
      </c>
      <c r="G854" t="s">
        <v>8702</v>
      </c>
      <c r="H854" t="s">
        <v>8703</v>
      </c>
      <c r="I854">
        <v>112228</v>
      </c>
      <c r="J854" t="s">
        <v>8117</v>
      </c>
      <c r="K854" t="s">
        <v>7823</v>
      </c>
      <c r="L854" t="s">
        <v>6</v>
      </c>
      <c r="M854" t="s">
        <v>7663</v>
      </c>
      <c r="N854">
        <v>0</v>
      </c>
      <c r="O854">
        <v>-1.72</v>
      </c>
      <c r="R854">
        <v>-1.72</v>
      </c>
      <c r="S854">
        <v>500.64</v>
      </c>
      <c r="T854">
        <v>-1.72</v>
      </c>
      <c r="U854">
        <v>-3.3999999999999998E-3</v>
      </c>
      <c r="V854">
        <v>166.88</v>
      </c>
      <c r="W854">
        <v>-1.72</v>
      </c>
      <c r="X854" s="83" t="str">
        <f t="shared" si="26"/>
        <v>2116 - CHV DALLAS/FT W</v>
      </c>
      <c r="Y854" s="83">
        <f t="shared" si="27"/>
        <v>1</v>
      </c>
    </row>
    <row r="855" spans="1:25" x14ac:dyDescent="0.25">
      <c r="A855" t="s">
        <v>7</v>
      </c>
      <c r="B855" t="s">
        <v>8651</v>
      </c>
      <c r="C855" t="s">
        <v>8683</v>
      </c>
      <c r="D855" t="s">
        <v>8684</v>
      </c>
      <c r="E855" t="s">
        <v>8685</v>
      </c>
      <c r="F855">
        <v>21161163</v>
      </c>
      <c r="G855" t="s">
        <v>8702</v>
      </c>
      <c r="H855" t="s">
        <v>8703</v>
      </c>
      <c r="I855">
        <v>112228</v>
      </c>
      <c r="J855" t="s">
        <v>8117</v>
      </c>
      <c r="K855" t="s">
        <v>7823</v>
      </c>
      <c r="L855" t="s">
        <v>6</v>
      </c>
      <c r="M855" t="s">
        <v>7664</v>
      </c>
      <c r="N855">
        <v>241.94</v>
      </c>
      <c r="Q855">
        <v>241.94</v>
      </c>
      <c r="S855">
        <v>241.94</v>
      </c>
      <c r="T855">
        <v>1496.25</v>
      </c>
      <c r="U855">
        <v>6.1844000000000001</v>
      </c>
      <c r="V855">
        <v>241.94</v>
      </c>
      <c r="W855">
        <v>1496.25</v>
      </c>
      <c r="X855" s="83" t="str">
        <f t="shared" si="26"/>
        <v>2116 - CHV DALLAS/FT W</v>
      </c>
      <c r="Y855" s="83">
        <f t="shared" si="27"/>
        <v>1</v>
      </c>
    </row>
    <row r="856" spans="1:25" x14ac:dyDescent="0.25">
      <c r="A856" t="s">
        <v>7</v>
      </c>
      <c r="B856" t="s">
        <v>8651</v>
      </c>
      <c r="C856" t="s">
        <v>8683</v>
      </c>
      <c r="D856" t="s">
        <v>8684</v>
      </c>
      <c r="E856" t="s">
        <v>8685</v>
      </c>
      <c r="F856">
        <v>21161163</v>
      </c>
      <c r="G856" t="s">
        <v>8702</v>
      </c>
      <c r="H856" t="s">
        <v>8703</v>
      </c>
      <c r="I856">
        <v>112228</v>
      </c>
      <c r="J856" t="s">
        <v>8117</v>
      </c>
      <c r="K856" t="s">
        <v>7823</v>
      </c>
      <c r="L856" t="s">
        <v>6</v>
      </c>
      <c r="M856" t="s">
        <v>7667</v>
      </c>
      <c r="N856">
        <v>0</v>
      </c>
      <c r="O856">
        <v>-1.72</v>
      </c>
      <c r="S856">
        <v>2809.79</v>
      </c>
      <c r="T856">
        <v>391.41</v>
      </c>
      <c r="U856">
        <v>0.13930000000000001</v>
      </c>
      <c r="V856">
        <v>468.3</v>
      </c>
      <c r="W856">
        <v>391.41</v>
      </c>
      <c r="X856" s="83" t="str">
        <f t="shared" si="26"/>
        <v>2116 - CHV DALLAS/FT W</v>
      </c>
      <c r="Y856" s="83">
        <f t="shared" si="27"/>
        <v>1</v>
      </c>
    </row>
    <row r="857" spans="1:25" x14ac:dyDescent="0.25">
      <c r="A857" t="s">
        <v>7</v>
      </c>
      <c r="B857" t="s">
        <v>8651</v>
      </c>
      <c r="C857" t="s">
        <v>8683</v>
      </c>
      <c r="D857" t="s">
        <v>8684</v>
      </c>
      <c r="E857" t="s">
        <v>8685</v>
      </c>
      <c r="F857">
        <v>21161163</v>
      </c>
      <c r="G857" t="s">
        <v>8702</v>
      </c>
      <c r="H857" t="s">
        <v>8703</v>
      </c>
      <c r="I857">
        <v>112228</v>
      </c>
      <c r="J857" t="s">
        <v>8117</v>
      </c>
      <c r="K857" t="s">
        <v>7823</v>
      </c>
      <c r="L857" t="s">
        <v>6</v>
      </c>
      <c r="M857" t="s">
        <v>7665</v>
      </c>
      <c r="N857">
        <v>465.22</v>
      </c>
      <c r="Q857">
        <v>465.22</v>
      </c>
      <c r="S857">
        <v>3847.83</v>
      </c>
      <c r="T857">
        <v>1146.21</v>
      </c>
      <c r="U857">
        <v>0.2979</v>
      </c>
      <c r="V857">
        <v>480.98</v>
      </c>
      <c r="W857">
        <v>382.07</v>
      </c>
      <c r="X857" s="83" t="str">
        <f t="shared" si="26"/>
        <v>2116 - CHV DALLAS/FT W</v>
      </c>
      <c r="Y857" s="83">
        <f t="shared" si="27"/>
        <v>3</v>
      </c>
    </row>
    <row r="858" spans="1:25" x14ac:dyDescent="0.25">
      <c r="A858" t="s">
        <v>7</v>
      </c>
      <c r="B858" t="s">
        <v>8651</v>
      </c>
      <c r="C858" t="s">
        <v>8683</v>
      </c>
      <c r="D858" t="s">
        <v>8684</v>
      </c>
      <c r="E858" t="s">
        <v>8685</v>
      </c>
      <c r="F858">
        <v>21161163</v>
      </c>
      <c r="G858" t="s">
        <v>8702</v>
      </c>
      <c r="H858" t="s">
        <v>8703</v>
      </c>
      <c r="I858">
        <v>112228</v>
      </c>
      <c r="J858" t="s">
        <v>8117</v>
      </c>
      <c r="K858" t="s">
        <v>7823</v>
      </c>
      <c r="L858" t="s">
        <v>6</v>
      </c>
      <c r="M858" t="s">
        <v>7666</v>
      </c>
      <c r="N858">
        <v>0</v>
      </c>
      <c r="O858">
        <v>-1.72</v>
      </c>
      <c r="R858">
        <v>-1.72</v>
      </c>
      <c r="S858">
        <v>1700.17</v>
      </c>
      <c r="T858">
        <v>-1.72</v>
      </c>
      <c r="U858">
        <v>-1E-3</v>
      </c>
      <c r="V858">
        <v>130.78</v>
      </c>
      <c r="W858">
        <v>-0.57333333333333336</v>
      </c>
      <c r="X858" s="83" t="str">
        <f t="shared" si="26"/>
        <v>2116 - CHV DALLAS/FT W</v>
      </c>
      <c r="Y858" s="83">
        <f t="shared" si="27"/>
        <v>3</v>
      </c>
    </row>
    <row r="859" spans="1:25" x14ac:dyDescent="0.25">
      <c r="A859" t="s">
        <v>7</v>
      </c>
      <c r="B859" t="s">
        <v>8651</v>
      </c>
      <c r="C859" t="s">
        <v>8683</v>
      </c>
      <c r="D859" t="s">
        <v>8684</v>
      </c>
      <c r="E859" t="s">
        <v>8685</v>
      </c>
      <c r="F859">
        <v>21161163</v>
      </c>
      <c r="G859" t="s">
        <v>8702</v>
      </c>
      <c r="H859" t="s">
        <v>8703</v>
      </c>
      <c r="I859">
        <v>112232</v>
      </c>
      <c r="J859" t="s">
        <v>8121</v>
      </c>
      <c r="K859" t="s">
        <v>7813</v>
      </c>
      <c r="L859" t="s">
        <v>6</v>
      </c>
      <c r="M859" t="s">
        <v>8657</v>
      </c>
      <c r="N859">
        <v>0</v>
      </c>
      <c r="O859">
        <v>891.6</v>
      </c>
      <c r="S859">
        <v>2632.88</v>
      </c>
      <c r="T859">
        <v>4250.16</v>
      </c>
      <c r="U859">
        <v>1.6143000000000001</v>
      </c>
      <c r="V859">
        <v>164.56</v>
      </c>
      <c r="W859">
        <v>850.03199999999993</v>
      </c>
      <c r="X859" s="83" t="str">
        <f t="shared" si="26"/>
        <v>2116 - CHV DALLAS/FT W</v>
      </c>
      <c r="Y859" s="83">
        <f t="shared" si="27"/>
        <v>5</v>
      </c>
    </row>
    <row r="860" spans="1:25" x14ac:dyDescent="0.25">
      <c r="A860" t="s">
        <v>7</v>
      </c>
      <c r="B860" t="s">
        <v>8651</v>
      </c>
      <c r="C860" t="s">
        <v>8683</v>
      </c>
      <c r="D860" t="s">
        <v>8684</v>
      </c>
      <c r="E860" t="s">
        <v>8685</v>
      </c>
      <c r="F860">
        <v>21161163</v>
      </c>
      <c r="G860" t="s">
        <v>8702</v>
      </c>
      <c r="H860" t="s">
        <v>8703</v>
      </c>
      <c r="I860">
        <v>112232</v>
      </c>
      <c r="J860" t="s">
        <v>8121</v>
      </c>
      <c r="K860" t="s">
        <v>7813</v>
      </c>
      <c r="L860" t="s">
        <v>6</v>
      </c>
      <c r="M860" t="s">
        <v>8658</v>
      </c>
      <c r="N860">
        <v>5000.0600000000004</v>
      </c>
      <c r="O860">
        <v>633.75</v>
      </c>
      <c r="P860">
        <v>0.12670000000000001</v>
      </c>
      <c r="Q860">
        <v>384.62</v>
      </c>
      <c r="R860">
        <v>57.613636363636367</v>
      </c>
      <c r="S860">
        <v>28407.97</v>
      </c>
      <c r="T860">
        <v>12826.35</v>
      </c>
      <c r="U860">
        <v>0.45150000000000001</v>
      </c>
      <c r="V860">
        <v>364.2</v>
      </c>
      <c r="W860">
        <v>246.66057692307692</v>
      </c>
      <c r="X860" s="83" t="str">
        <f t="shared" si="26"/>
        <v>2116 - CHV DALLAS/FT W</v>
      </c>
      <c r="Y860" s="83">
        <f t="shared" si="27"/>
        <v>52</v>
      </c>
    </row>
    <row r="861" spans="1:25" x14ac:dyDescent="0.25">
      <c r="A861" t="s">
        <v>7</v>
      </c>
      <c r="B861" t="s">
        <v>8651</v>
      </c>
      <c r="C861" t="s">
        <v>8683</v>
      </c>
      <c r="D861" t="s">
        <v>8684</v>
      </c>
      <c r="E861" t="s">
        <v>8685</v>
      </c>
      <c r="F861">
        <v>21161163</v>
      </c>
      <c r="G861" t="s">
        <v>8702</v>
      </c>
      <c r="H861" t="s">
        <v>8703</v>
      </c>
      <c r="I861">
        <v>112232</v>
      </c>
      <c r="J861" t="s">
        <v>8121</v>
      </c>
      <c r="K861" t="s">
        <v>7813</v>
      </c>
      <c r="L861" t="s">
        <v>6</v>
      </c>
      <c r="M861" t="s">
        <v>8659</v>
      </c>
      <c r="N861">
        <v>930.24</v>
      </c>
      <c r="O861">
        <v>2.14</v>
      </c>
      <c r="P861">
        <v>2.3E-3</v>
      </c>
      <c r="Q861">
        <v>465.12</v>
      </c>
      <c r="R861">
        <v>1.07</v>
      </c>
      <c r="S861">
        <v>5755.43</v>
      </c>
      <c r="T861">
        <v>57.14</v>
      </c>
      <c r="U861">
        <v>9.9000000000000008E-3</v>
      </c>
      <c r="V861">
        <v>411.1</v>
      </c>
      <c r="W861">
        <v>6.3488888888888892</v>
      </c>
      <c r="X861" s="83" t="str">
        <f t="shared" si="26"/>
        <v>2116 - CHV DALLAS/FT W</v>
      </c>
      <c r="Y861" s="83">
        <f t="shared" si="27"/>
        <v>9</v>
      </c>
    </row>
    <row r="862" spans="1:25" x14ac:dyDescent="0.25">
      <c r="A862" t="s">
        <v>7</v>
      </c>
      <c r="B862" t="s">
        <v>8651</v>
      </c>
      <c r="C862" t="s">
        <v>8683</v>
      </c>
      <c r="D862" t="s">
        <v>8684</v>
      </c>
      <c r="E862" t="s">
        <v>8685</v>
      </c>
      <c r="F862">
        <v>21161163</v>
      </c>
      <c r="G862" t="s">
        <v>8702</v>
      </c>
      <c r="H862" t="s">
        <v>8703</v>
      </c>
      <c r="I862">
        <v>112232</v>
      </c>
      <c r="J862" t="s">
        <v>8121</v>
      </c>
      <c r="K862" t="s">
        <v>7813</v>
      </c>
      <c r="L862" t="s">
        <v>6</v>
      </c>
      <c r="M862" t="s">
        <v>8660</v>
      </c>
      <c r="N862">
        <v>0</v>
      </c>
      <c r="O862">
        <v>13.21</v>
      </c>
      <c r="R862">
        <v>6.6050000000000004</v>
      </c>
      <c r="S862">
        <v>559.15</v>
      </c>
      <c r="T862">
        <v>88.21</v>
      </c>
      <c r="U862">
        <v>0.1578</v>
      </c>
      <c r="V862">
        <v>20.71</v>
      </c>
      <c r="W862">
        <v>3.675416666666667</v>
      </c>
      <c r="X862" s="83" t="str">
        <f t="shared" si="26"/>
        <v>2116 - CHV DALLAS/FT W</v>
      </c>
      <c r="Y862" s="83">
        <f t="shared" si="27"/>
        <v>23.999999999999996</v>
      </c>
    </row>
    <row r="863" spans="1:25" x14ac:dyDescent="0.25">
      <c r="A863" t="s">
        <v>7</v>
      </c>
      <c r="B863" t="s">
        <v>8651</v>
      </c>
      <c r="C863" t="s">
        <v>8683</v>
      </c>
      <c r="D863" t="s">
        <v>8684</v>
      </c>
      <c r="E863" t="s">
        <v>8685</v>
      </c>
      <c r="F863">
        <v>21161163</v>
      </c>
      <c r="G863" t="s">
        <v>8702</v>
      </c>
      <c r="H863" t="s">
        <v>8703</v>
      </c>
      <c r="I863">
        <v>112232</v>
      </c>
      <c r="J863" t="s">
        <v>8121</v>
      </c>
      <c r="K863" t="s">
        <v>7813</v>
      </c>
      <c r="L863" t="s">
        <v>6</v>
      </c>
      <c r="M863" t="s">
        <v>8661</v>
      </c>
      <c r="N863">
        <v>275</v>
      </c>
      <c r="O863">
        <v>3912.81</v>
      </c>
      <c r="P863">
        <v>14.228400000000001</v>
      </c>
      <c r="Q863">
        <v>25</v>
      </c>
      <c r="R863">
        <v>391.28100000000001</v>
      </c>
      <c r="S863">
        <v>1236.1099999999999</v>
      </c>
      <c r="T863">
        <v>7336.36</v>
      </c>
      <c r="U863">
        <v>5.9349999999999996</v>
      </c>
      <c r="V863">
        <v>33.409999999999997</v>
      </c>
      <c r="W863">
        <v>178.93560975609756</v>
      </c>
      <c r="X863" s="83" t="str">
        <f t="shared" si="26"/>
        <v>2116 - CHV DALLAS/FT W</v>
      </c>
      <c r="Y863" s="83">
        <f t="shared" si="27"/>
        <v>41</v>
      </c>
    </row>
    <row r="864" spans="1:25" x14ac:dyDescent="0.25">
      <c r="A864" t="s">
        <v>7</v>
      </c>
      <c r="B864" t="s">
        <v>8651</v>
      </c>
      <c r="C864" t="s">
        <v>8683</v>
      </c>
      <c r="D864" t="s">
        <v>8684</v>
      </c>
      <c r="E864" t="s">
        <v>8685</v>
      </c>
      <c r="F864">
        <v>21161163</v>
      </c>
      <c r="G864" t="s">
        <v>8702</v>
      </c>
      <c r="H864" t="s">
        <v>8703</v>
      </c>
      <c r="I864">
        <v>112232</v>
      </c>
      <c r="J864" t="s">
        <v>8121</v>
      </c>
      <c r="K864" t="s">
        <v>7813</v>
      </c>
      <c r="L864" t="s">
        <v>6</v>
      </c>
      <c r="M864" t="s">
        <v>8662</v>
      </c>
      <c r="N864">
        <v>126.66</v>
      </c>
      <c r="O864">
        <v>76.540000000000006</v>
      </c>
      <c r="P864">
        <v>0.60429999999999995</v>
      </c>
      <c r="Q864">
        <v>63.33</v>
      </c>
      <c r="R864">
        <v>38.270000000000003</v>
      </c>
      <c r="S864">
        <v>2555.7199999999998</v>
      </c>
      <c r="T864">
        <v>1945.64</v>
      </c>
      <c r="U864">
        <v>0.76129999999999998</v>
      </c>
      <c r="V864">
        <v>141.97999999999999</v>
      </c>
      <c r="W864">
        <v>92.649523809523814</v>
      </c>
      <c r="X864" s="83" t="str">
        <f t="shared" si="26"/>
        <v>2116 - CHV DALLAS/FT W</v>
      </c>
      <c r="Y864" s="83">
        <f t="shared" si="27"/>
        <v>21</v>
      </c>
    </row>
    <row r="865" spans="1:25" x14ac:dyDescent="0.25">
      <c r="A865" t="s">
        <v>7</v>
      </c>
      <c r="B865" t="s">
        <v>8651</v>
      </c>
      <c r="C865" t="s">
        <v>8683</v>
      </c>
      <c r="D865" t="s">
        <v>8684</v>
      </c>
      <c r="E865" t="s">
        <v>8685</v>
      </c>
      <c r="F865">
        <v>21161163</v>
      </c>
      <c r="G865" t="s">
        <v>8702</v>
      </c>
      <c r="H865" t="s">
        <v>8703</v>
      </c>
      <c r="I865">
        <v>112232</v>
      </c>
      <c r="J865" t="s">
        <v>8121</v>
      </c>
      <c r="K865" t="s">
        <v>7813</v>
      </c>
      <c r="L865" t="s">
        <v>6</v>
      </c>
      <c r="M865" t="s">
        <v>8663</v>
      </c>
      <c r="S865">
        <v>225.51</v>
      </c>
      <c r="T865">
        <v>1249.82</v>
      </c>
      <c r="U865">
        <v>5.5422000000000002</v>
      </c>
      <c r="V865">
        <v>32.22</v>
      </c>
      <c r="W865">
        <v>156.22749999999999</v>
      </c>
      <c r="X865" s="83" t="str">
        <f t="shared" si="26"/>
        <v>2116 - CHV DALLAS/FT W</v>
      </c>
      <c r="Y865" s="83">
        <f t="shared" si="27"/>
        <v>8</v>
      </c>
    </row>
    <row r="866" spans="1:25" x14ac:dyDescent="0.25">
      <c r="A866" t="s">
        <v>7</v>
      </c>
      <c r="B866" t="s">
        <v>8651</v>
      </c>
      <c r="C866" t="s">
        <v>8683</v>
      </c>
      <c r="D866" t="s">
        <v>8684</v>
      </c>
      <c r="E866" t="s">
        <v>8685</v>
      </c>
      <c r="F866">
        <v>21161163</v>
      </c>
      <c r="G866" t="s">
        <v>8702</v>
      </c>
      <c r="H866" t="s">
        <v>8703</v>
      </c>
      <c r="I866">
        <v>112232</v>
      </c>
      <c r="J866" t="s">
        <v>8121</v>
      </c>
      <c r="K866" t="s">
        <v>7813</v>
      </c>
      <c r="L866" t="s">
        <v>6</v>
      </c>
      <c r="M866" t="s">
        <v>8664</v>
      </c>
      <c r="N866">
        <v>1565.28</v>
      </c>
      <c r="O866">
        <v>307.37</v>
      </c>
      <c r="P866">
        <v>0.19639999999999999</v>
      </c>
      <c r="Q866">
        <v>86.96</v>
      </c>
      <c r="R866">
        <v>27.942727272727272</v>
      </c>
      <c r="S866">
        <v>6831.44</v>
      </c>
      <c r="T866">
        <v>2720.87</v>
      </c>
      <c r="U866">
        <v>0.39829999999999999</v>
      </c>
      <c r="V866">
        <v>93.58</v>
      </c>
      <c r="W866">
        <v>30.571573033707864</v>
      </c>
      <c r="X866" s="83" t="str">
        <f t="shared" si="26"/>
        <v>2116 - CHV DALLAS/FT W</v>
      </c>
      <c r="Y866" s="83">
        <f t="shared" si="27"/>
        <v>89</v>
      </c>
    </row>
    <row r="867" spans="1:25" x14ac:dyDescent="0.25">
      <c r="A867" t="s">
        <v>7</v>
      </c>
      <c r="B867" t="s">
        <v>8651</v>
      </c>
      <c r="C867" t="s">
        <v>8683</v>
      </c>
      <c r="D867" t="s">
        <v>8684</v>
      </c>
      <c r="E867" t="s">
        <v>8685</v>
      </c>
      <c r="F867">
        <v>21161163</v>
      </c>
      <c r="G867" t="s">
        <v>8702</v>
      </c>
      <c r="H867" t="s">
        <v>8703</v>
      </c>
      <c r="I867">
        <v>112232</v>
      </c>
      <c r="J867" t="s">
        <v>8121</v>
      </c>
      <c r="K867" t="s">
        <v>7813</v>
      </c>
      <c r="L867" t="s">
        <v>6</v>
      </c>
      <c r="M867" t="s">
        <v>8665</v>
      </c>
      <c r="N867">
        <v>170.46</v>
      </c>
      <c r="O867">
        <v>79.400000000000006</v>
      </c>
      <c r="P867">
        <v>0.46579999999999999</v>
      </c>
      <c r="Q867">
        <v>56.82</v>
      </c>
      <c r="R867">
        <v>79.400000000000006</v>
      </c>
      <c r="S867">
        <v>909.18</v>
      </c>
      <c r="T867">
        <v>87.29</v>
      </c>
      <c r="U867">
        <v>9.6000000000000002E-2</v>
      </c>
      <c r="V867">
        <v>50.51</v>
      </c>
      <c r="W867">
        <v>3.3573076923076925</v>
      </c>
      <c r="X867" s="83" t="str">
        <f t="shared" si="26"/>
        <v>2116 - CHV DALLAS/FT W</v>
      </c>
      <c r="Y867" s="83">
        <f t="shared" si="27"/>
        <v>26</v>
      </c>
    </row>
    <row r="868" spans="1:25" x14ac:dyDescent="0.25">
      <c r="A868" t="s">
        <v>7</v>
      </c>
      <c r="B868" t="s">
        <v>8651</v>
      </c>
      <c r="C868" t="s">
        <v>8683</v>
      </c>
      <c r="D868" t="s">
        <v>8684</v>
      </c>
      <c r="E868" t="s">
        <v>8685</v>
      </c>
      <c r="F868">
        <v>21161163</v>
      </c>
      <c r="G868" t="s">
        <v>8702</v>
      </c>
      <c r="H868" t="s">
        <v>8703</v>
      </c>
      <c r="I868">
        <v>112232</v>
      </c>
      <c r="J868" t="s">
        <v>8121</v>
      </c>
      <c r="K868" t="s">
        <v>7813</v>
      </c>
      <c r="L868" t="s">
        <v>6</v>
      </c>
      <c r="M868" t="s">
        <v>8666</v>
      </c>
      <c r="N868">
        <v>151.62</v>
      </c>
      <c r="O868">
        <v>75</v>
      </c>
      <c r="P868">
        <v>0.49469999999999997</v>
      </c>
      <c r="Q868">
        <v>25.27</v>
      </c>
      <c r="R868">
        <v>75</v>
      </c>
      <c r="S868">
        <v>1049.8599999999999</v>
      </c>
      <c r="T868">
        <v>492.24</v>
      </c>
      <c r="U868">
        <v>0.46889999999999998</v>
      </c>
      <c r="V868">
        <v>40.380000000000003</v>
      </c>
      <c r="W868">
        <v>17.580000000000002</v>
      </c>
      <c r="X868" s="83" t="str">
        <f t="shared" si="26"/>
        <v>2116 - CHV DALLAS/FT W</v>
      </c>
      <c r="Y868" s="83">
        <f t="shared" si="27"/>
        <v>27.999999999999996</v>
      </c>
    </row>
    <row r="869" spans="1:25" x14ac:dyDescent="0.25">
      <c r="A869" t="s">
        <v>7</v>
      </c>
      <c r="B869" t="s">
        <v>8651</v>
      </c>
      <c r="C869" t="s">
        <v>8683</v>
      </c>
      <c r="D869" t="s">
        <v>8684</v>
      </c>
      <c r="E869" t="s">
        <v>8685</v>
      </c>
      <c r="F869">
        <v>21161163</v>
      </c>
      <c r="G869" t="s">
        <v>8702</v>
      </c>
      <c r="H869" t="s">
        <v>8703</v>
      </c>
      <c r="I869">
        <v>112232</v>
      </c>
      <c r="J869" t="s">
        <v>8121</v>
      </c>
      <c r="K869" t="s">
        <v>7813</v>
      </c>
      <c r="L869" t="s">
        <v>6</v>
      </c>
      <c r="M869" t="s">
        <v>8690</v>
      </c>
      <c r="N869">
        <v>481.72</v>
      </c>
      <c r="O869">
        <v>8.81</v>
      </c>
      <c r="P869">
        <v>1.83E-2</v>
      </c>
      <c r="Q869">
        <v>240.86</v>
      </c>
      <c r="R869">
        <v>8.81</v>
      </c>
      <c r="S869">
        <v>2400.4899999999998</v>
      </c>
      <c r="T869">
        <v>758.81</v>
      </c>
      <c r="U869">
        <v>0.31609999999999999</v>
      </c>
      <c r="V869">
        <v>218.23</v>
      </c>
      <c r="W869">
        <v>108.40142857142857</v>
      </c>
      <c r="X869" s="83" t="str">
        <f t="shared" si="26"/>
        <v>2116 - CHV DALLAS/FT W</v>
      </c>
      <c r="Y869" s="83">
        <f t="shared" si="27"/>
        <v>7</v>
      </c>
    </row>
    <row r="870" spans="1:25" x14ac:dyDescent="0.25">
      <c r="A870" t="s">
        <v>7</v>
      </c>
      <c r="B870" t="s">
        <v>8651</v>
      </c>
      <c r="C870" t="s">
        <v>8683</v>
      </c>
      <c r="D870" t="s">
        <v>8684</v>
      </c>
      <c r="E870" t="s">
        <v>8685</v>
      </c>
      <c r="F870">
        <v>21161163</v>
      </c>
      <c r="G870" t="s">
        <v>8702</v>
      </c>
      <c r="H870" t="s">
        <v>8703</v>
      </c>
      <c r="I870">
        <v>112232</v>
      </c>
      <c r="J870" t="s">
        <v>8121</v>
      </c>
      <c r="K870" t="s">
        <v>7813</v>
      </c>
      <c r="L870" t="s">
        <v>6</v>
      </c>
      <c r="M870" t="s">
        <v>8667</v>
      </c>
      <c r="N870">
        <v>11034.56</v>
      </c>
      <c r="O870">
        <v>3978.54</v>
      </c>
      <c r="P870">
        <v>0.36059999999999998</v>
      </c>
      <c r="Q870">
        <v>689.66</v>
      </c>
      <c r="R870">
        <v>265.23599999999999</v>
      </c>
      <c r="S870">
        <v>66961.75</v>
      </c>
      <c r="T870">
        <v>31000.94</v>
      </c>
      <c r="U870">
        <v>0.46300000000000002</v>
      </c>
      <c r="V870">
        <v>697.52</v>
      </c>
      <c r="W870">
        <v>248.00752</v>
      </c>
      <c r="X870" s="83" t="str">
        <f t="shared" si="26"/>
        <v>2116 - CHV DALLAS/FT W</v>
      </c>
      <c r="Y870" s="83">
        <f t="shared" si="27"/>
        <v>125</v>
      </c>
    </row>
    <row r="871" spans="1:25" x14ac:dyDescent="0.25">
      <c r="A871" t="s">
        <v>7</v>
      </c>
      <c r="B871" t="s">
        <v>8651</v>
      </c>
      <c r="C871" t="s">
        <v>8683</v>
      </c>
      <c r="D871" t="s">
        <v>8684</v>
      </c>
      <c r="E871" t="s">
        <v>8685</v>
      </c>
      <c r="F871">
        <v>21161163</v>
      </c>
      <c r="G871" t="s">
        <v>8702</v>
      </c>
      <c r="H871" t="s">
        <v>8703</v>
      </c>
      <c r="I871">
        <v>112232</v>
      </c>
      <c r="J871" t="s">
        <v>8121</v>
      </c>
      <c r="K871" t="s">
        <v>7813</v>
      </c>
      <c r="L871" t="s">
        <v>6</v>
      </c>
      <c r="M871" t="s">
        <v>8668</v>
      </c>
      <c r="N871">
        <v>2666.7</v>
      </c>
      <c r="O871">
        <v>1303.95</v>
      </c>
      <c r="P871">
        <v>0.48899999999999999</v>
      </c>
      <c r="Q871">
        <v>177.78</v>
      </c>
      <c r="R871">
        <v>72.441666666666663</v>
      </c>
      <c r="S871">
        <v>16313.98</v>
      </c>
      <c r="T871">
        <v>7546.02</v>
      </c>
      <c r="U871">
        <v>0.46250000000000002</v>
      </c>
      <c r="V871">
        <v>158.38999999999999</v>
      </c>
      <c r="W871">
        <v>56.313582089552241</v>
      </c>
      <c r="X871" s="83" t="str">
        <f t="shared" si="26"/>
        <v>2116 - CHV DALLAS/FT W</v>
      </c>
      <c r="Y871" s="83">
        <f t="shared" si="27"/>
        <v>134</v>
      </c>
    </row>
    <row r="872" spans="1:25" x14ac:dyDescent="0.25">
      <c r="A872" t="s">
        <v>7</v>
      </c>
      <c r="B872" t="s">
        <v>8651</v>
      </c>
      <c r="C872" t="s">
        <v>8683</v>
      </c>
      <c r="D872" t="s">
        <v>8684</v>
      </c>
      <c r="E872" t="s">
        <v>8685</v>
      </c>
      <c r="F872">
        <v>21161163</v>
      </c>
      <c r="G872" t="s">
        <v>8702</v>
      </c>
      <c r="H872" t="s">
        <v>8703</v>
      </c>
      <c r="I872">
        <v>112232</v>
      </c>
      <c r="J872" t="s">
        <v>8121</v>
      </c>
      <c r="K872" t="s">
        <v>7813</v>
      </c>
      <c r="L872" t="s">
        <v>6</v>
      </c>
      <c r="M872" t="s">
        <v>8669</v>
      </c>
      <c r="N872">
        <v>161.18</v>
      </c>
      <c r="O872">
        <v>204.72</v>
      </c>
      <c r="P872">
        <v>1.2701</v>
      </c>
      <c r="Q872">
        <v>161.18</v>
      </c>
      <c r="S872">
        <v>1286.1099999999999</v>
      </c>
      <c r="T872">
        <v>1306.83</v>
      </c>
      <c r="U872">
        <v>1.0161</v>
      </c>
      <c r="V872">
        <v>98.93</v>
      </c>
      <c r="W872">
        <v>261.36599999999999</v>
      </c>
      <c r="X872" s="83" t="str">
        <f t="shared" si="26"/>
        <v>2116 - CHV DALLAS/FT W</v>
      </c>
      <c r="Y872" s="83">
        <f t="shared" si="27"/>
        <v>5</v>
      </c>
    </row>
    <row r="873" spans="1:25" x14ac:dyDescent="0.25">
      <c r="A873" t="s">
        <v>7</v>
      </c>
      <c r="B873" t="s">
        <v>8651</v>
      </c>
      <c r="C873" t="s">
        <v>8683</v>
      </c>
      <c r="D873" t="s">
        <v>8684</v>
      </c>
      <c r="E873" t="s">
        <v>8685</v>
      </c>
      <c r="F873">
        <v>21161163</v>
      </c>
      <c r="G873" t="s">
        <v>8702</v>
      </c>
      <c r="H873" t="s">
        <v>8703</v>
      </c>
      <c r="I873">
        <v>112232</v>
      </c>
      <c r="J873" t="s">
        <v>8121</v>
      </c>
      <c r="K873" t="s">
        <v>7813</v>
      </c>
      <c r="L873" t="s">
        <v>6</v>
      </c>
      <c r="M873" t="s">
        <v>8670</v>
      </c>
      <c r="N873">
        <v>10588.2</v>
      </c>
      <c r="O873">
        <v>3509.91</v>
      </c>
      <c r="P873">
        <v>0.33150000000000002</v>
      </c>
      <c r="Q873">
        <v>705.88</v>
      </c>
      <c r="R873">
        <v>167.13857142857142</v>
      </c>
      <c r="S873">
        <v>77054.59</v>
      </c>
      <c r="T873">
        <v>63007.31</v>
      </c>
      <c r="U873">
        <v>0.81769999999999998</v>
      </c>
      <c r="V873">
        <v>675.92</v>
      </c>
      <c r="W873">
        <v>512.25455284552845</v>
      </c>
      <c r="X873" s="83" t="str">
        <f t="shared" si="26"/>
        <v>2116 - CHV DALLAS/FT W</v>
      </c>
      <c r="Y873" s="83">
        <f t="shared" si="27"/>
        <v>123</v>
      </c>
    </row>
    <row r="874" spans="1:25" x14ac:dyDescent="0.25">
      <c r="A874" t="s">
        <v>7</v>
      </c>
      <c r="B874" t="s">
        <v>8651</v>
      </c>
      <c r="C874" t="s">
        <v>8683</v>
      </c>
      <c r="D874" t="s">
        <v>8684</v>
      </c>
      <c r="E874" t="s">
        <v>8685</v>
      </c>
      <c r="F874">
        <v>21161163</v>
      </c>
      <c r="G874" t="s">
        <v>8702</v>
      </c>
      <c r="H874" t="s">
        <v>8703</v>
      </c>
      <c r="I874">
        <v>112232</v>
      </c>
      <c r="J874" t="s">
        <v>8121</v>
      </c>
      <c r="K874" t="s">
        <v>7813</v>
      </c>
      <c r="L874" t="s">
        <v>6</v>
      </c>
      <c r="M874" t="s">
        <v>8671</v>
      </c>
      <c r="N874">
        <v>26927.040000000001</v>
      </c>
      <c r="O874">
        <v>10657.91</v>
      </c>
      <c r="P874">
        <v>0.39579999999999999</v>
      </c>
      <c r="Q874">
        <v>560.98</v>
      </c>
      <c r="R874">
        <v>166.52984375</v>
      </c>
      <c r="S874">
        <v>164179.99</v>
      </c>
      <c r="T874">
        <v>74704.52</v>
      </c>
      <c r="U874">
        <v>0.45500000000000002</v>
      </c>
      <c r="V874">
        <v>547.27</v>
      </c>
      <c r="W874">
        <v>204.11071038251367</v>
      </c>
      <c r="X874" s="83" t="str">
        <f t="shared" si="26"/>
        <v>2116 - CHV DALLAS/FT W</v>
      </c>
      <c r="Y874" s="83">
        <f t="shared" si="27"/>
        <v>366</v>
      </c>
    </row>
    <row r="875" spans="1:25" x14ac:dyDescent="0.25">
      <c r="A875" t="s">
        <v>7</v>
      </c>
      <c r="B875" t="s">
        <v>8651</v>
      </c>
      <c r="C875" t="s">
        <v>8683</v>
      </c>
      <c r="D875" t="s">
        <v>8684</v>
      </c>
      <c r="E875" t="s">
        <v>8685</v>
      </c>
      <c r="F875">
        <v>21161163</v>
      </c>
      <c r="G875" t="s">
        <v>8702</v>
      </c>
      <c r="H875" t="s">
        <v>8703</v>
      </c>
      <c r="I875">
        <v>112232</v>
      </c>
      <c r="J875" t="s">
        <v>8121</v>
      </c>
      <c r="K875" t="s">
        <v>7813</v>
      </c>
      <c r="L875" t="s">
        <v>6</v>
      </c>
      <c r="M875" t="s">
        <v>8672</v>
      </c>
      <c r="N875">
        <v>5439.96</v>
      </c>
      <c r="O875">
        <v>2321.37</v>
      </c>
      <c r="P875">
        <v>0.42670000000000002</v>
      </c>
      <c r="Q875">
        <v>453.33</v>
      </c>
      <c r="R875">
        <v>193.44749999999999</v>
      </c>
      <c r="S875">
        <v>28122.720000000001</v>
      </c>
      <c r="T875">
        <v>16443.04</v>
      </c>
      <c r="U875">
        <v>0.5847</v>
      </c>
      <c r="V875">
        <v>432.66</v>
      </c>
      <c r="W875">
        <v>269.55803278688524</v>
      </c>
      <c r="X875" s="83" t="str">
        <f t="shared" si="26"/>
        <v>2116 - CHV DALLAS/FT W</v>
      </c>
      <c r="Y875" s="83">
        <f t="shared" si="27"/>
        <v>61.000000000000007</v>
      </c>
    </row>
    <row r="876" spans="1:25" x14ac:dyDescent="0.25">
      <c r="A876" t="s">
        <v>7</v>
      </c>
      <c r="B876" t="s">
        <v>8651</v>
      </c>
      <c r="C876" t="s">
        <v>8683</v>
      </c>
      <c r="D876" t="s">
        <v>8684</v>
      </c>
      <c r="E876" t="s">
        <v>8685</v>
      </c>
      <c r="F876">
        <v>21161163</v>
      </c>
      <c r="G876" t="s">
        <v>8702</v>
      </c>
      <c r="H876" t="s">
        <v>8703</v>
      </c>
      <c r="I876">
        <v>112232</v>
      </c>
      <c r="J876" t="s">
        <v>8121</v>
      </c>
      <c r="K876" t="s">
        <v>7813</v>
      </c>
      <c r="L876" t="s">
        <v>6</v>
      </c>
      <c r="M876" t="s">
        <v>8673</v>
      </c>
      <c r="N876">
        <v>8466.6</v>
      </c>
      <c r="O876">
        <v>2458.4699999999998</v>
      </c>
      <c r="P876">
        <v>0.29039999999999999</v>
      </c>
      <c r="Q876">
        <v>423.33</v>
      </c>
      <c r="R876">
        <v>94.556538461538452</v>
      </c>
      <c r="S876">
        <v>48985.56</v>
      </c>
      <c r="T876">
        <v>27110.62</v>
      </c>
      <c r="U876">
        <v>0.5534</v>
      </c>
      <c r="V876">
        <v>395.04</v>
      </c>
      <c r="W876">
        <v>178.35934210526315</v>
      </c>
      <c r="X876" s="83" t="str">
        <f t="shared" si="26"/>
        <v>2116 - CHV DALLAS/FT W</v>
      </c>
      <c r="Y876" s="83">
        <f t="shared" si="27"/>
        <v>152</v>
      </c>
    </row>
    <row r="877" spans="1:25" x14ac:dyDescent="0.25">
      <c r="A877" t="s">
        <v>7</v>
      </c>
      <c r="B877" t="s">
        <v>8651</v>
      </c>
      <c r="C877" t="s">
        <v>8683</v>
      </c>
      <c r="D877" t="s">
        <v>8684</v>
      </c>
      <c r="E877" t="s">
        <v>8685</v>
      </c>
      <c r="F877">
        <v>21161163</v>
      </c>
      <c r="G877" t="s">
        <v>8702</v>
      </c>
      <c r="H877" t="s">
        <v>8703</v>
      </c>
      <c r="I877">
        <v>112232</v>
      </c>
      <c r="J877" t="s">
        <v>8121</v>
      </c>
      <c r="K877" t="s">
        <v>7813</v>
      </c>
      <c r="L877" t="s">
        <v>6</v>
      </c>
      <c r="M877" t="s">
        <v>8674</v>
      </c>
      <c r="N877">
        <v>2574.7199999999998</v>
      </c>
      <c r="O877">
        <v>11.88</v>
      </c>
      <c r="P877">
        <v>4.5999999999999999E-3</v>
      </c>
      <c r="Q877">
        <v>321.83999999999997</v>
      </c>
      <c r="R877">
        <v>1.32</v>
      </c>
      <c r="S877">
        <v>14348.74</v>
      </c>
      <c r="T877">
        <v>5108.62</v>
      </c>
      <c r="U877">
        <v>0.35599999999999998</v>
      </c>
      <c r="V877">
        <v>227.76</v>
      </c>
      <c r="W877">
        <v>70.953055555555551</v>
      </c>
      <c r="X877" s="83" t="str">
        <f t="shared" si="26"/>
        <v>2116 - CHV DALLAS/FT W</v>
      </c>
      <c r="Y877" s="83">
        <f t="shared" si="27"/>
        <v>72</v>
      </c>
    </row>
    <row r="878" spans="1:25" x14ac:dyDescent="0.25">
      <c r="A878" t="s">
        <v>7</v>
      </c>
      <c r="B878" t="s">
        <v>8651</v>
      </c>
      <c r="C878" t="s">
        <v>8683</v>
      </c>
      <c r="D878" t="s">
        <v>8684</v>
      </c>
      <c r="E878" t="s">
        <v>8685</v>
      </c>
      <c r="F878">
        <v>21161163</v>
      </c>
      <c r="G878" t="s">
        <v>8702</v>
      </c>
      <c r="H878" t="s">
        <v>8703</v>
      </c>
      <c r="I878">
        <v>112232</v>
      </c>
      <c r="J878" t="s">
        <v>8121</v>
      </c>
      <c r="K878" t="s">
        <v>7813</v>
      </c>
      <c r="L878" t="s">
        <v>6</v>
      </c>
      <c r="M878" t="s">
        <v>8675</v>
      </c>
      <c r="N878">
        <v>292.48</v>
      </c>
      <c r="Q878">
        <v>73.12</v>
      </c>
      <c r="S878">
        <v>1963.98</v>
      </c>
      <c r="T878">
        <v>1685.74</v>
      </c>
      <c r="U878">
        <v>0.85829999999999995</v>
      </c>
      <c r="V878">
        <v>85.39</v>
      </c>
      <c r="W878">
        <v>51.083030303030306</v>
      </c>
      <c r="X878" s="83" t="str">
        <f t="shared" si="26"/>
        <v>2116 - CHV DALLAS/FT W</v>
      </c>
      <c r="Y878" s="83">
        <f t="shared" si="27"/>
        <v>33</v>
      </c>
    </row>
    <row r="879" spans="1:25" x14ac:dyDescent="0.25">
      <c r="A879" t="s">
        <v>7</v>
      </c>
      <c r="B879" t="s">
        <v>8651</v>
      </c>
      <c r="C879" t="s">
        <v>8683</v>
      </c>
      <c r="D879" t="s">
        <v>8684</v>
      </c>
      <c r="E879" t="s">
        <v>8685</v>
      </c>
      <c r="F879">
        <v>21161163</v>
      </c>
      <c r="G879" t="s">
        <v>8702</v>
      </c>
      <c r="H879" t="s">
        <v>8703</v>
      </c>
      <c r="I879">
        <v>112243</v>
      </c>
      <c r="J879" t="s">
        <v>7802</v>
      </c>
      <c r="K879" t="s">
        <v>7803</v>
      </c>
      <c r="L879" t="s">
        <v>6</v>
      </c>
      <c r="M879" t="s">
        <v>8657</v>
      </c>
      <c r="N879">
        <v>0</v>
      </c>
      <c r="S879">
        <v>710.84</v>
      </c>
      <c r="T879">
        <v>126.15</v>
      </c>
      <c r="U879">
        <v>0.17749999999999999</v>
      </c>
      <c r="V879">
        <v>177.71</v>
      </c>
      <c r="W879">
        <v>31.537500000000001</v>
      </c>
      <c r="X879" s="83" t="str">
        <f t="shared" si="26"/>
        <v>2116 - CHV DALLAS/FT W</v>
      </c>
      <c r="Y879" s="83">
        <f t="shared" si="27"/>
        <v>4</v>
      </c>
    </row>
    <row r="880" spans="1:25" x14ac:dyDescent="0.25">
      <c r="A880" t="s">
        <v>7</v>
      </c>
      <c r="B880" t="s">
        <v>8651</v>
      </c>
      <c r="C880" t="s">
        <v>8683</v>
      </c>
      <c r="D880" t="s">
        <v>8684</v>
      </c>
      <c r="E880" t="s">
        <v>8685</v>
      </c>
      <c r="F880">
        <v>21161163</v>
      </c>
      <c r="G880" t="s">
        <v>8702</v>
      </c>
      <c r="H880" t="s">
        <v>8703</v>
      </c>
      <c r="I880">
        <v>112243</v>
      </c>
      <c r="J880" t="s">
        <v>7802</v>
      </c>
      <c r="K880" t="s">
        <v>7803</v>
      </c>
      <c r="L880" t="s">
        <v>6</v>
      </c>
      <c r="M880" t="s">
        <v>8658</v>
      </c>
      <c r="N880">
        <v>769.24</v>
      </c>
      <c r="O880">
        <v>247.5</v>
      </c>
      <c r="P880">
        <v>0.32169999999999999</v>
      </c>
      <c r="Q880">
        <v>384.62</v>
      </c>
      <c r="R880">
        <v>247.5</v>
      </c>
      <c r="S880">
        <v>5288.44</v>
      </c>
      <c r="T880">
        <v>1280</v>
      </c>
      <c r="U880">
        <v>0.24199999999999999</v>
      </c>
      <c r="V880">
        <v>352.56</v>
      </c>
      <c r="W880">
        <v>160</v>
      </c>
      <c r="X880" s="83" t="str">
        <f t="shared" si="26"/>
        <v>2116 - CHV DALLAS/FT W</v>
      </c>
      <c r="Y880" s="83">
        <f t="shared" si="27"/>
        <v>8</v>
      </c>
    </row>
    <row r="881" spans="1:25" x14ac:dyDescent="0.25">
      <c r="A881" t="s">
        <v>7</v>
      </c>
      <c r="B881" t="s">
        <v>8651</v>
      </c>
      <c r="C881" t="s">
        <v>8683</v>
      </c>
      <c r="D881" t="s">
        <v>8684</v>
      </c>
      <c r="E881" t="s">
        <v>8685</v>
      </c>
      <c r="F881">
        <v>21161163</v>
      </c>
      <c r="G881" t="s">
        <v>8702</v>
      </c>
      <c r="H881" t="s">
        <v>8703</v>
      </c>
      <c r="I881">
        <v>112243</v>
      </c>
      <c r="J881" t="s">
        <v>7802</v>
      </c>
      <c r="K881" t="s">
        <v>7803</v>
      </c>
      <c r="L881" t="s">
        <v>6</v>
      </c>
      <c r="M881" t="s">
        <v>8659</v>
      </c>
      <c r="N881">
        <v>930.24</v>
      </c>
      <c r="O881">
        <v>384.35</v>
      </c>
      <c r="P881">
        <v>0.41320000000000001</v>
      </c>
      <c r="Q881">
        <v>465.12</v>
      </c>
      <c r="R881">
        <v>192.17500000000001</v>
      </c>
      <c r="S881">
        <v>3222.86</v>
      </c>
      <c r="T881">
        <v>5180.55</v>
      </c>
      <c r="U881">
        <v>1.6073999999999999</v>
      </c>
      <c r="V881">
        <v>402.86</v>
      </c>
      <c r="W881">
        <v>345.37</v>
      </c>
      <c r="X881" s="83" t="str">
        <f t="shared" si="26"/>
        <v>2116 - CHV DALLAS/FT W</v>
      </c>
      <c r="Y881" s="83">
        <f t="shared" si="27"/>
        <v>15</v>
      </c>
    </row>
    <row r="882" spans="1:25" x14ac:dyDescent="0.25">
      <c r="A882" t="s">
        <v>7</v>
      </c>
      <c r="B882" t="s">
        <v>8651</v>
      </c>
      <c r="C882" t="s">
        <v>8683</v>
      </c>
      <c r="D882" t="s">
        <v>8684</v>
      </c>
      <c r="E882" t="s">
        <v>8685</v>
      </c>
      <c r="F882">
        <v>21161163</v>
      </c>
      <c r="G882" t="s">
        <v>8702</v>
      </c>
      <c r="H882" t="s">
        <v>8703</v>
      </c>
      <c r="I882">
        <v>112243</v>
      </c>
      <c r="J882" t="s">
        <v>7802</v>
      </c>
      <c r="K882" t="s">
        <v>7803</v>
      </c>
      <c r="L882" t="s">
        <v>6</v>
      </c>
      <c r="M882" t="s">
        <v>8660</v>
      </c>
      <c r="N882">
        <v>0</v>
      </c>
      <c r="S882">
        <v>692.33</v>
      </c>
      <c r="T882">
        <v>75.27</v>
      </c>
      <c r="U882">
        <v>0.1087</v>
      </c>
      <c r="V882">
        <v>23.87</v>
      </c>
      <c r="W882">
        <v>5.79</v>
      </c>
      <c r="X882" s="83" t="str">
        <f t="shared" si="26"/>
        <v>2116 - CHV DALLAS/FT W</v>
      </c>
      <c r="Y882" s="83">
        <f t="shared" si="27"/>
        <v>13</v>
      </c>
    </row>
    <row r="883" spans="1:25" x14ac:dyDescent="0.25">
      <c r="A883" t="s">
        <v>7</v>
      </c>
      <c r="B883" t="s">
        <v>8651</v>
      </c>
      <c r="C883" t="s">
        <v>8683</v>
      </c>
      <c r="D883" t="s">
        <v>8684</v>
      </c>
      <c r="E883" t="s">
        <v>8685</v>
      </c>
      <c r="F883">
        <v>21161163</v>
      </c>
      <c r="G883" t="s">
        <v>8702</v>
      </c>
      <c r="H883" t="s">
        <v>8703</v>
      </c>
      <c r="I883">
        <v>112243</v>
      </c>
      <c r="J883" t="s">
        <v>7802</v>
      </c>
      <c r="K883" t="s">
        <v>7803</v>
      </c>
      <c r="L883" t="s">
        <v>6</v>
      </c>
      <c r="M883" t="s">
        <v>8661</v>
      </c>
      <c r="N883">
        <v>125</v>
      </c>
      <c r="Q883">
        <v>25</v>
      </c>
      <c r="S883">
        <v>778.64</v>
      </c>
      <c r="T883">
        <v>103.5</v>
      </c>
      <c r="U883">
        <v>0.13289999999999999</v>
      </c>
      <c r="V883">
        <v>33.85</v>
      </c>
      <c r="W883">
        <v>6.0882352941176467</v>
      </c>
      <c r="X883" s="83" t="str">
        <f t="shared" si="26"/>
        <v>2116 - CHV DALLAS/FT W</v>
      </c>
      <c r="Y883" s="83">
        <f t="shared" si="27"/>
        <v>17</v>
      </c>
    </row>
    <row r="884" spans="1:25" x14ac:dyDescent="0.25">
      <c r="A884" t="s">
        <v>7</v>
      </c>
      <c r="B884" t="s">
        <v>8651</v>
      </c>
      <c r="C884" t="s">
        <v>8683</v>
      </c>
      <c r="D884" t="s">
        <v>8684</v>
      </c>
      <c r="E884" t="s">
        <v>8685</v>
      </c>
      <c r="F884">
        <v>21161163</v>
      </c>
      <c r="G884" t="s">
        <v>8702</v>
      </c>
      <c r="H884" t="s">
        <v>8703</v>
      </c>
      <c r="I884">
        <v>112243</v>
      </c>
      <c r="J884" t="s">
        <v>7802</v>
      </c>
      <c r="K884" t="s">
        <v>7803</v>
      </c>
      <c r="L884" t="s">
        <v>6</v>
      </c>
      <c r="M884" t="s">
        <v>8662</v>
      </c>
      <c r="N884">
        <v>63.33</v>
      </c>
      <c r="O884">
        <v>345.83</v>
      </c>
      <c r="P884">
        <v>5.4607999999999999</v>
      </c>
      <c r="Q884">
        <v>63.33</v>
      </c>
      <c r="R884">
        <v>345.83</v>
      </c>
      <c r="S884">
        <v>1668.2</v>
      </c>
      <c r="T884">
        <v>882.86</v>
      </c>
      <c r="U884">
        <v>0.5292</v>
      </c>
      <c r="V884">
        <v>139.02000000000001</v>
      </c>
      <c r="W884">
        <v>126.12285714285713</v>
      </c>
      <c r="X884" s="83" t="str">
        <f t="shared" si="26"/>
        <v>2116 - CHV DALLAS/FT W</v>
      </c>
      <c r="Y884" s="83">
        <f t="shared" si="27"/>
        <v>7.0000000000000009</v>
      </c>
    </row>
    <row r="885" spans="1:25" x14ac:dyDescent="0.25">
      <c r="A885" t="s">
        <v>7</v>
      </c>
      <c r="B885" t="s">
        <v>8651</v>
      </c>
      <c r="C885" t="s">
        <v>8683</v>
      </c>
      <c r="D885" t="s">
        <v>8684</v>
      </c>
      <c r="E885" t="s">
        <v>8685</v>
      </c>
      <c r="F885">
        <v>21161163</v>
      </c>
      <c r="G885" t="s">
        <v>8702</v>
      </c>
      <c r="H885" t="s">
        <v>8703</v>
      </c>
      <c r="I885">
        <v>112243</v>
      </c>
      <c r="J885" t="s">
        <v>7802</v>
      </c>
      <c r="K885" t="s">
        <v>7803</v>
      </c>
      <c r="L885" t="s">
        <v>6</v>
      </c>
      <c r="M885" t="s">
        <v>8663</v>
      </c>
      <c r="S885">
        <v>191.03</v>
      </c>
      <c r="T885">
        <v>105.14</v>
      </c>
      <c r="U885">
        <v>0.5504</v>
      </c>
      <c r="V885">
        <v>31.84</v>
      </c>
      <c r="W885">
        <v>13.1425</v>
      </c>
      <c r="X885" s="83" t="str">
        <f t="shared" si="26"/>
        <v>2116 - CHV DALLAS/FT W</v>
      </c>
      <c r="Y885" s="83">
        <f t="shared" si="27"/>
        <v>8</v>
      </c>
    </row>
    <row r="886" spans="1:25" x14ac:dyDescent="0.25">
      <c r="A886" t="s">
        <v>7</v>
      </c>
      <c r="B886" t="s">
        <v>8651</v>
      </c>
      <c r="C886" t="s">
        <v>8683</v>
      </c>
      <c r="D886" t="s">
        <v>8684</v>
      </c>
      <c r="E886" t="s">
        <v>8685</v>
      </c>
      <c r="F886">
        <v>21161163</v>
      </c>
      <c r="G886" t="s">
        <v>8702</v>
      </c>
      <c r="H886" t="s">
        <v>8703</v>
      </c>
      <c r="I886">
        <v>112243</v>
      </c>
      <c r="J886" t="s">
        <v>7802</v>
      </c>
      <c r="K886" t="s">
        <v>7803</v>
      </c>
      <c r="L886" t="s">
        <v>6</v>
      </c>
      <c r="M886" t="s">
        <v>8664</v>
      </c>
      <c r="N886">
        <v>695.68</v>
      </c>
      <c r="O886">
        <v>405</v>
      </c>
      <c r="P886">
        <v>0.58220000000000005</v>
      </c>
      <c r="Q886">
        <v>86.96</v>
      </c>
      <c r="R886">
        <v>40.5</v>
      </c>
      <c r="S886">
        <v>5634.61</v>
      </c>
      <c r="T886">
        <v>4493</v>
      </c>
      <c r="U886">
        <v>0.7974</v>
      </c>
      <c r="V886">
        <v>90.88</v>
      </c>
      <c r="W886">
        <v>109.58536585365853</v>
      </c>
      <c r="X886" s="83" t="str">
        <f t="shared" si="26"/>
        <v>2116 - CHV DALLAS/FT W</v>
      </c>
      <c r="Y886" s="83">
        <f t="shared" si="27"/>
        <v>41</v>
      </c>
    </row>
    <row r="887" spans="1:25" x14ac:dyDescent="0.25">
      <c r="A887" t="s">
        <v>7</v>
      </c>
      <c r="B887" t="s">
        <v>8651</v>
      </c>
      <c r="C887" t="s">
        <v>8683</v>
      </c>
      <c r="D887" t="s">
        <v>8684</v>
      </c>
      <c r="E887" t="s">
        <v>8685</v>
      </c>
      <c r="F887">
        <v>21161163</v>
      </c>
      <c r="G887" t="s">
        <v>8702</v>
      </c>
      <c r="H887" t="s">
        <v>8703</v>
      </c>
      <c r="I887">
        <v>112243</v>
      </c>
      <c r="J887" t="s">
        <v>7802</v>
      </c>
      <c r="K887" t="s">
        <v>7803</v>
      </c>
      <c r="L887" t="s">
        <v>6</v>
      </c>
      <c r="M887" t="s">
        <v>8665</v>
      </c>
      <c r="N887">
        <v>113.64</v>
      </c>
      <c r="O887">
        <v>270</v>
      </c>
      <c r="P887">
        <v>2.3759000000000001</v>
      </c>
      <c r="Q887">
        <v>56.82</v>
      </c>
      <c r="R887">
        <v>270</v>
      </c>
      <c r="S887">
        <v>583.77</v>
      </c>
      <c r="T887">
        <v>1935.1</v>
      </c>
      <c r="U887">
        <v>3.3148</v>
      </c>
      <c r="V887">
        <v>48.65</v>
      </c>
      <c r="W887">
        <v>138.22142857142856</v>
      </c>
      <c r="X887" s="83" t="str">
        <f t="shared" si="26"/>
        <v>2116 - CHV DALLAS/FT W</v>
      </c>
      <c r="Y887" s="83">
        <f t="shared" si="27"/>
        <v>14</v>
      </c>
    </row>
    <row r="888" spans="1:25" x14ac:dyDescent="0.25">
      <c r="A888" t="s">
        <v>7</v>
      </c>
      <c r="B888" t="s">
        <v>8651</v>
      </c>
      <c r="C888" t="s">
        <v>8683</v>
      </c>
      <c r="D888" t="s">
        <v>8684</v>
      </c>
      <c r="E888" t="s">
        <v>8685</v>
      </c>
      <c r="F888">
        <v>21161163</v>
      </c>
      <c r="G888" t="s">
        <v>8702</v>
      </c>
      <c r="H888" t="s">
        <v>8703</v>
      </c>
      <c r="I888">
        <v>112243</v>
      </c>
      <c r="J888" t="s">
        <v>7802</v>
      </c>
      <c r="K888" t="s">
        <v>7803</v>
      </c>
      <c r="L888" t="s">
        <v>6</v>
      </c>
      <c r="M888" t="s">
        <v>8680</v>
      </c>
      <c r="N888">
        <v>0</v>
      </c>
      <c r="S888">
        <v>50.63</v>
      </c>
      <c r="V888">
        <v>16.88</v>
      </c>
      <c r="X888" s="83" t="str">
        <f t="shared" si="26"/>
        <v>2116 - CHV DALLAS/FT W</v>
      </c>
      <c r="Y888" s="83">
        <f t="shared" si="27"/>
        <v>0</v>
      </c>
    </row>
    <row r="889" spans="1:25" x14ac:dyDescent="0.25">
      <c r="A889" t="s">
        <v>7</v>
      </c>
      <c r="B889" t="s">
        <v>8651</v>
      </c>
      <c r="C889" t="s">
        <v>8683</v>
      </c>
      <c r="D889" t="s">
        <v>8684</v>
      </c>
      <c r="E889" t="s">
        <v>8685</v>
      </c>
      <c r="F889">
        <v>21161163</v>
      </c>
      <c r="G889" t="s">
        <v>8702</v>
      </c>
      <c r="H889" t="s">
        <v>8703</v>
      </c>
      <c r="I889">
        <v>112243</v>
      </c>
      <c r="J889" t="s">
        <v>7802</v>
      </c>
      <c r="K889" t="s">
        <v>7803</v>
      </c>
      <c r="L889" t="s">
        <v>6</v>
      </c>
      <c r="M889" t="s">
        <v>8666</v>
      </c>
      <c r="N889">
        <v>25.27</v>
      </c>
      <c r="Q889">
        <v>25.27</v>
      </c>
      <c r="S889">
        <v>439.47</v>
      </c>
      <c r="T889">
        <v>2</v>
      </c>
      <c r="U889">
        <v>4.5999999999999999E-3</v>
      </c>
      <c r="V889">
        <v>33.81</v>
      </c>
      <c r="W889">
        <v>0.22222222222222221</v>
      </c>
      <c r="X889" s="83" t="str">
        <f t="shared" si="26"/>
        <v>2116 - CHV DALLAS/FT W</v>
      </c>
      <c r="Y889" s="83">
        <f t="shared" si="27"/>
        <v>9</v>
      </c>
    </row>
    <row r="890" spans="1:25" x14ac:dyDescent="0.25">
      <c r="A890" t="s">
        <v>7</v>
      </c>
      <c r="B890" t="s">
        <v>8651</v>
      </c>
      <c r="C890" t="s">
        <v>8683</v>
      </c>
      <c r="D890" t="s">
        <v>8684</v>
      </c>
      <c r="E890" t="s">
        <v>8685</v>
      </c>
      <c r="F890">
        <v>21161163</v>
      </c>
      <c r="G890" t="s">
        <v>8702</v>
      </c>
      <c r="H890" t="s">
        <v>8703</v>
      </c>
      <c r="I890">
        <v>112243</v>
      </c>
      <c r="J890" t="s">
        <v>7802</v>
      </c>
      <c r="K890" t="s">
        <v>7803</v>
      </c>
      <c r="L890" t="s">
        <v>6</v>
      </c>
      <c r="M890" t="s">
        <v>8691</v>
      </c>
      <c r="S890">
        <v>144.86000000000001</v>
      </c>
      <c r="V890">
        <v>24.14</v>
      </c>
      <c r="X890" s="83" t="str">
        <f t="shared" si="26"/>
        <v>2116 - CHV DALLAS/FT W</v>
      </c>
      <c r="Y890" s="83">
        <f t="shared" si="27"/>
        <v>0</v>
      </c>
    </row>
    <row r="891" spans="1:25" x14ac:dyDescent="0.25">
      <c r="A891" t="s">
        <v>7</v>
      </c>
      <c r="B891" t="s">
        <v>8651</v>
      </c>
      <c r="C891" t="s">
        <v>8683</v>
      </c>
      <c r="D891" t="s">
        <v>8684</v>
      </c>
      <c r="E891" t="s">
        <v>8685</v>
      </c>
      <c r="F891">
        <v>21161163</v>
      </c>
      <c r="G891" t="s">
        <v>8702</v>
      </c>
      <c r="H891" t="s">
        <v>8703</v>
      </c>
      <c r="I891">
        <v>112243</v>
      </c>
      <c r="J891" t="s">
        <v>7802</v>
      </c>
      <c r="K891" t="s">
        <v>7803</v>
      </c>
      <c r="L891" t="s">
        <v>6</v>
      </c>
      <c r="M891" t="s">
        <v>8667</v>
      </c>
      <c r="N891">
        <v>2068.98</v>
      </c>
      <c r="O891">
        <v>1869.7</v>
      </c>
      <c r="P891">
        <v>0.90369999999999995</v>
      </c>
      <c r="Q891">
        <v>689.66</v>
      </c>
      <c r="R891">
        <v>155.80833333333334</v>
      </c>
      <c r="S891">
        <v>14003.01</v>
      </c>
      <c r="T891">
        <v>13468.21</v>
      </c>
      <c r="U891">
        <v>0.96179999999999999</v>
      </c>
      <c r="V891">
        <v>700.15</v>
      </c>
      <c r="W891">
        <v>345.33871794871794</v>
      </c>
      <c r="X891" s="83" t="str">
        <f t="shared" si="26"/>
        <v>2116 - CHV DALLAS/FT W</v>
      </c>
      <c r="Y891" s="83">
        <f t="shared" si="27"/>
        <v>39</v>
      </c>
    </row>
    <row r="892" spans="1:25" x14ac:dyDescent="0.25">
      <c r="A892" t="s">
        <v>7</v>
      </c>
      <c r="B892" t="s">
        <v>8651</v>
      </c>
      <c r="C892" t="s">
        <v>8683</v>
      </c>
      <c r="D892" t="s">
        <v>8684</v>
      </c>
      <c r="E892" t="s">
        <v>8685</v>
      </c>
      <c r="F892">
        <v>21161163</v>
      </c>
      <c r="G892" t="s">
        <v>8702</v>
      </c>
      <c r="H892" t="s">
        <v>8703</v>
      </c>
      <c r="I892">
        <v>112243</v>
      </c>
      <c r="J892" t="s">
        <v>7802</v>
      </c>
      <c r="K892" t="s">
        <v>7803</v>
      </c>
      <c r="L892" t="s">
        <v>6</v>
      </c>
      <c r="M892" t="s">
        <v>8668</v>
      </c>
      <c r="N892">
        <v>1600.02</v>
      </c>
      <c r="O892">
        <v>1026.6099999999999</v>
      </c>
      <c r="P892">
        <v>0.64159999999999995</v>
      </c>
      <c r="Q892">
        <v>177.78</v>
      </c>
      <c r="R892">
        <v>171.10166666666666</v>
      </c>
      <c r="S892">
        <v>12129.8</v>
      </c>
      <c r="T892">
        <v>10161.65</v>
      </c>
      <c r="U892">
        <v>0.8377</v>
      </c>
      <c r="V892">
        <v>161.72999999999999</v>
      </c>
      <c r="W892">
        <v>184.75727272727272</v>
      </c>
      <c r="X892" s="83" t="str">
        <f t="shared" si="26"/>
        <v>2116 - CHV DALLAS/FT W</v>
      </c>
      <c r="Y892" s="83">
        <f t="shared" si="27"/>
        <v>55</v>
      </c>
    </row>
    <row r="893" spans="1:25" x14ac:dyDescent="0.25">
      <c r="A893" t="s">
        <v>7</v>
      </c>
      <c r="B893" t="s">
        <v>8651</v>
      </c>
      <c r="C893" t="s">
        <v>8683</v>
      </c>
      <c r="D893" t="s">
        <v>8684</v>
      </c>
      <c r="E893" t="s">
        <v>8685</v>
      </c>
      <c r="F893">
        <v>21161163</v>
      </c>
      <c r="G893" t="s">
        <v>8702</v>
      </c>
      <c r="H893" t="s">
        <v>8703</v>
      </c>
      <c r="I893">
        <v>112243</v>
      </c>
      <c r="J893" t="s">
        <v>7802</v>
      </c>
      <c r="K893" t="s">
        <v>7803</v>
      </c>
      <c r="L893" t="s">
        <v>6</v>
      </c>
      <c r="M893" t="s">
        <v>8669</v>
      </c>
      <c r="N893">
        <v>161.18</v>
      </c>
      <c r="O893">
        <v>18.91</v>
      </c>
      <c r="P893">
        <v>0.1173</v>
      </c>
      <c r="Q893">
        <v>161.18</v>
      </c>
      <c r="S893">
        <v>1110.67</v>
      </c>
      <c r="T893">
        <v>58.31</v>
      </c>
      <c r="U893">
        <v>5.2499999999999998E-2</v>
      </c>
      <c r="V893">
        <v>100.97</v>
      </c>
      <c r="W893">
        <v>19.436666666666667</v>
      </c>
      <c r="X893" s="83" t="str">
        <f t="shared" si="26"/>
        <v>2116 - CHV DALLAS/FT W</v>
      </c>
      <c r="Y893" s="83">
        <f t="shared" si="27"/>
        <v>3</v>
      </c>
    </row>
    <row r="894" spans="1:25" x14ac:dyDescent="0.25">
      <c r="A894" t="s">
        <v>7</v>
      </c>
      <c r="B894" t="s">
        <v>8651</v>
      </c>
      <c r="C894" t="s">
        <v>8683</v>
      </c>
      <c r="D894" t="s">
        <v>8684</v>
      </c>
      <c r="E894" t="s">
        <v>8685</v>
      </c>
      <c r="F894">
        <v>21161163</v>
      </c>
      <c r="G894" t="s">
        <v>8702</v>
      </c>
      <c r="H894" t="s">
        <v>8703</v>
      </c>
      <c r="I894">
        <v>112243</v>
      </c>
      <c r="J894" t="s">
        <v>7802</v>
      </c>
      <c r="K894" t="s">
        <v>7803</v>
      </c>
      <c r="L894" t="s">
        <v>6</v>
      </c>
      <c r="M894" t="s">
        <v>8670</v>
      </c>
      <c r="N894">
        <v>17647</v>
      </c>
      <c r="O894">
        <v>26748.28</v>
      </c>
      <c r="P894">
        <v>1.5157</v>
      </c>
      <c r="Q894">
        <v>705.88</v>
      </c>
      <c r="R894">
        <v>1069.9312</v>
      </c>
      <c r="S894">
        <v>135845.45000000001</v>
      </c>
      <c r="T894">
        <v>134123.89000000001</v>
      </c>
      <c r="U894">
        <v>0.98729999999999996</v>
      </c>
      <c r="V894">
        <v>675.85</v>
      </c>
      <c r="W894">
        <v>687.81482051282057</v>
      </c>
      <c r="X894" s="83" t="str">
        <f t="shared" si="26"/>
        <v>2116 - CHV DALLAS/FT W</v>
      </c>
      <c r="Y894" s="83">
        <f t="shared" si="27"/>
        <v>195</v>
      </c>
    </row>
    <row r="895" spans="1:25" x14ac:dyDescent="0.25">
      <c r="A895" t="s">
        <v>7</v>
      </c>
      <c r="B895" t="s">
        <v>8651</v>
      </c>
      <c r="C895" t="s">
        <v>8683</v>
      </c>
      <c r="D895" t="s">
        <v>8684</v>
      </c>
      <c r="E895" t="s">
        <v>8685</v>
      </c>
      <c r="F895">
        <v>21161163</v>
      </c>
      <c r="G895" t="s">
        <v>8702</v>
      </c>
      <c r="H895" t="s">
        <v>8703</v>
      </c>
      <c r="I895">
        <v>112243</v>
      </c>
      <c r="J895" t="s">
        <v>7802</v>
      </c>
      <c r="K895" t="s">
        <v>7803</v>
      </c>
      <c r="L895" t="s">
        <v>6</v>
      </c>
      <c r="M895" t="s">
        <v>8671</v>
      </c>
      <c r="N895">
        <v>23561.16</v>
      </c>
      <c r="O895">
        <v>29040.53</v>
      </c>
      <c r="P895">
        <v>1.2325999999999999</v>
      </c>
      <c r="Q895">
        <v>560.98</v>
      </c>
      <c r="R895">
        <v>592.66387755102039</v>
      </c>
      <c r="S895">
        <v>164345.99</v>
      </c>
      <c r="T895">
        <v>160857.26999999999</v>
      </c>
      <c r="U895">
        <v>0.9788</v>
      </c>
      <c r="V895">
        <v>546</v>
      </c>
      <c r="W895">
        <v>491.91825688073391</v>
      </c>
      <c r="X895" s="83" t="str">
        <f t="shared" si="26"/>
        <v>2116 - CHV DALLAS/FT W</v>
      </c>
      <c r="Y895" s="83">
        <f t="shared" si="27"/>
        <v>327</v>
      </c>
    </row>
    <row r="896" spans="1:25" x14ac:dyDescent="0.25">
      <c r="A896" t="s">
        <v>7</v>
      </c>
      <c r="B896" t="s">
        <v>8651</v>
      </c>
      <c r="C896" t="s">
        <v>8683</v>
      </c>
      <c r="D896" t="s">
        <v>8684</v>
      </c>
      <c r="E896" t="s">
        <v>8685</v>
      </c>
      <c r="F896">
        <v>21161163</v>
      </c>
      <c r="G896" t="s">
        <v>8702</v>
      </c>
      <c r="H896" t="s">
        <v>8703</v>
      </c>
      <c r="I896">
        <v>112243</v>
      </c>
      <c r="J896" t="s">
        <v>7802</v>
      </c>
      <c r="K896" t="s">
        <v>7803</v>
      </c>
      <c r="L896" t="s">
        <v>6</v>
      </c>
      <c r="M896" t="s">
        <v>8672</v>
      </c>
      <c r="N896">
        <v>1359.99</v>
      </c>
      <c r="O896">
        <v>1080.96</v>
      </c>
      <c r="P896">
        <v>0.79479999999999995</v>
      </c>
      <c r="Q896">
        <v>453.33</v>
      </c>
      <c r="R896">
        <v>360.32</v>
      </c>
      <c r="S896">
        <v>10701.68</v>
      </c>
      <c r="T896">
        <v>11146.14</v>
      </c>
      <c r="U896">
        <v>1.0415000000000001</v>
      </c>
      <c r="V896">
        <v>428.07</v>
      </c>
      <c r="W896">
        <v>445.84559999999999</v>
      </c>
      <c r="X896" s="83" t="str">
        <f t="shared" si="26"/>
        <v>2116 - CHV DALLAS/FT W</v>
      </c>
      <c r="Y896" s="83">
        <f t="shared" si="27"/>
        <v>25</v>
      </c>
    </row>
    <row r="897" spans="1:25" x14ac:dyDescent="0.25">
      <c r="A897" t="s">
        <v>7</v>
      </c>
      <c r="B897" t="s">
        <v>8651</v>
      </c>
      <c r="C897" t="s">
        <v>8683</v>
      </c>
      <c r="D897" t="s">
        <v>8684</v>
      </c>
      <c r="E897" t="s">
        <v>8685</v>
      </c>
      <c r="F897">
        <v>21161163</v>
      </c>
      <c r="G897" t="s">
        <v>8702</v>
      </c>
      <c r="H897" t="s">
        <v>8703</v>
      </c>
      <c r="I897">
        <v>112243</v>
      </c>
      <c r="J897" t="s">
        <v>7802</v>
      </c>
      <c r="K897" t="s">
        <v>7803</v>
      </c>
      <c r="L897" t="s">
        <v>6</v>
      </c>
      <c r="M897" t="s">
        <v>8673</v>
      </c>
      <c r="N897">
        <v>4233.3</v>
      </c>
      <c r="O897">
        <v>2032.22</v>
      </c>
      <c r="P897">
        <v>0.48010000000000003</v>
      </c>
      <c r="Q897">
        <v>423.33</v>
      </c>
      <c r="R897">
        <v>338.70333333333332</v>
      </c>
      <c r="S897">
        <v>25659.439999999999</v>
      </c>
      <c r="T897">
        <v>7390.59</v>
      </c>
      <c r="U897">
        <v>0.28799999999999998</v>
      </c>
      <c r="V897">
        <v>394.76</v>
      </c>
      <c r="W897">
        <v>115.47796875</v>
      </c>
      <c r="X897" s="83" t="str">
        <f t="shared" si="26"/>
        <v>2116 - CHV DALLAS/FT W</v>
      </c>
      <c r="Y897" s="83">
        <f t="shared" si="27"/>
        <v>64</v>
      </c>
    </row>
    <row r="898" spans="1:25" x14ac:dyDescent="0.25">
      <c r="A898" t="s">
        <v>7</v>
      </c>
      <c r="B898" t="s">
        <v>8651</v>
      </c>
      <c r="C898" t="s">
        <v>8683</v>
      </c>
      <c r="D898" t="s">
        <v>8684</v>
      </c>
      <c r="E898" t="s">
        <v>8685</v>
      </c>
      <c r="F898">
        <v>21161163</v>
      </c>
      <c r="G898" t="s">
        <v>8702</v>
      </c>
      <c r="H898" t="s">
        <v>8703</v>
      </c>
      <c r="I898">
        <v>112243</v>
      </c>
      <c r="J898" t="s">
        <v>7802</v>
      </c>
      <c r="K898" t="s">
        <v>7803</v>
      </c>
      <c r="L898" t="s">
        <v>6</v>
      </c>
      <c r="M898" t="s">
        <v>8674</v>
      </c>
      <c r="N898">
        <v>1609.2</v>
      </c>
      <c r="O898">
        <v>2141.23</v>
      </c>
      <c r="P898">
        <v>1.3306</v>
      </c>
      <c r="Q898">
        <v>321.83999999999997</v>
      </c>
      <c r="R898">
        <v>356.87166666666667</v>
      </c>
      <c r="S898">
        <v>9835.07</v>
      </c>
      <c r="T898">
        <v>14226.24</v>
      </c>
      <c r="U898">
        <v>1.4464999999999999</v>
      </c>
      <c r="V898">
        <v>223.52</v>
      </c>
      <c r="W898">
        <v>241.12271186440677</v>
      </c>
      <c r="X898" s="83" t="str">
        <f t="shared" si="26"/>
        <v>2116 - CHV DALLAS/FT W</v>
      </c>
      <c r="Y898" s="83">
        <f t="shared" si="27"/>
        <v>59</v>
      </c>
    </row>
    <row r="899" spans="1:25" x14ac:dyDescent="0.25">
      <c r="A899" t="s">
        <v>7</v>
      </c>
      <c r="B899" t="s">
        <v>8651</v>
      </c>
      <c r="C899" t="s">
        <v>8683</v>
      </c>
      <c r="D899" t="s">
        <v>8684</v>
      </c>
      <c r="E899" t="s">
        <v>8685</v>
      </c>
      <c r="F899">
        <v>21161163</v>
      </c>
      <c r="G899" t="s">
        <v>8702</v>
      </c>
      <c r="H899" t="s">
        <v>8703</v>
      </c>
      <c r="I899">
        <v>112243</v>
      </c>
      <c r="J899" t="s">
        <v>7802</v>
      </c>
      <c r="K899" t="s">
        <v>7803</v>
      </c>
      <c r="L899" t="s">
        <v>6</v>
      </c>
      <c r="M899" t="s">
        <v>8675</v>
      </c>
      <c r="N899">
        <v>73.12</v>
      </c>
      <c r="Q899">
        <v>73.12</v>
      </c>
      <c r="S899">
        <v>1126.03</v>
      </c>
      <c r="T899">
        <v>1254.77</v>
      </c>
      <c r="U899">
        <v>1.1143000000000001</v>
      </c>
      <c r="V899">
        <v>86.62</v>
      </c>
      <c r="W899">
        <v>96.520769230769233</v>
      </c>
      <c r="X899" s="83" t="str">
        <f t="shared" ref="X899:X962" si="28">CONCATENATE(C899," - ",D899)</f>
        <v>2116 - CHV DALLAS/FT W</v>
      </c>
      <c r="Y899" s="83">
        <f t="shared" ref="Y899:Y962" si="29">IFERROR((IF($S899=0,0,$T899/$W899)),0)</f>
        <v>13</v>
      </c>
    </row>
    <row r="900" spans="1:25" x14ac:dyDescent="0.25">
      <c r="A900" t="s">
        <v>7</v>
      </c>
      <c r="B900" t="s">
        <v>8651</v>
      </c>
      <c r="C900" t="s">
        <v>8683</v>
      </c>
      <c r="D900" t="s">
        <v>8684</v>
      </c>
      <c r="E900" t="s">
        <v>8685</v>
      </c>
      <c r="F900">
        <v>21161163</v>
      </c>
      <c r="G900" t="s">
        <v>8702</v>
      </c>
      <c r="H900" t="s">
        <v>8703</v>
      </c>
      <c r="I900">
        <v>112266</v>
      </c>
      <c r="J900" t="s">
        <v>8155</v>
      </c>
      <c r="K900" t="s">
        <v>8157</v>
      </c>
      <c r="L900" t="s">
        <v>6</v>
      </c>
      <c r="M900" t="s">
        <v>8658</v>
      </c>
      <c r="N900">
        <v>384.62</v>
      </c>
      <c r="Q900">
        <v>384.62</v>
      </c>
      <c r="S900">
        <v>805.67</v>
      </c>
      <c r="T900">
        <v>71.25</v>
      </c>
      <c r="U900">
        <v>8.8400000000000006E-2</v>
      </c>
      <c r="V900">
        <v>402.84</v>
      </c>
      <c r="X900" s="83" t="str">
        <f t="shared" si="28"/>
        <v>2116 - CHV DALLAS/FT W</v>
      </c>
      <c r="Y900" s="83">
        <f t="shared" si="29"/>
        <v>0</v>
      </c>
    </row>
    <row r="901" spans="1:25" x14ac:dyDescent="0.25">
      <c r="A901" t="s">
        <v>7</v>
      </c>
      <c r="B901" t="s">
        <v>8651</v>
      </c>
      <c r="C901" t="s">
        <v>8683</v>
      </c>
      <c r="D901" t="s">
        <v>8684</v>
      </c>
      <c r="E901" t="s">
        <v>8685</v>
      </c>
      <c r="F901">
        <v>21161163</v>
      </c>
      <c r="G901" t="s">
        <v>8702</v>
      </c>
      <c r="H901" t="s">
        <v>8703</v>
      </c>
      <c r="I901">
        <v>112266</v>
      </c>
      <c r="J901" t="s">
        <v>8155</v>
      </c>
      <c r="K901" t="s">
        <v>8157</v>
      </c>
      <c r="L901" t="s">
        <v>6</v>
      </c>
      <c r="M901" t="s">
        <v>8660</v>
      </c>
      <c r="N901">
        <v>0</v>
      </c>
      <c r="S901">
        <v>46.5</v>
      </c>
      <c r="T901">
        <v>255.86</v>
      </c>
      <c r="U901">
        <v>5.5023999999999997</v>
      </c>
      <c r="V901">
        <v>15.5</v>
      </c>
      <c r="W901">
        <v>51.172000000000004</v>
      </c>
      <c r="X901" s="83" t="str">
        <f t="shared" si="28"/>
        <v>2116 - CHV DALLAS/FT W</v>
      </c>
      <c r="Y901" s="83">
        <f t="shared" si="29"/>
        <v>5</v>
      </c>
    </row>
    <row r="902" spans="1:25" x14ac:dyDescent="0.25">
      <c r="A902" t="s">
        <v>7</v>
      </c>
      <c r="B902" t="s">
        <v>8651</v>
      </c>
      <c r="C902" t="s">
        <v>8683</v>
      </c>
      <c r="D902" t="s">
        <v>8684</v>
      </c>
      <c r="E902" t="s">
        <v>8685</v>
      </c>
      <c r="F902">
        <v>21161163</v>
      </c>
      <c r="G902" t="s">
        <v>8702</v>
      </c>
      <c r="H902" t="s">
        <v>8703</v>
      </c>
      <c r="I902">
        <v>112266</v>
      </c>
      <c r="J902" t="s">
        <v>8155</v>
      </c>
      <c r="K902" t="s">
        <v>8157</v>
      </c>
      <c r="L902" t="s">
        <v>6</v>
      </c>
      <c r="M902" t="s">
        <v>8661</v>
      </c>
      <c r="N902">
        <v>50</v>
      </c>
      <c r="Q902">
        <v>25</v>
      </c>
      <c r="S902">
        <v>146.38999999999999</v>
      </c>
      <c r="V902">
        <v>24.4</v>
      </c>
      <c r="X902" s="83" t="str">
        <f t="shared" si="28"/>
        <v>2116 - CHV DALLAS/FT W</v>
      </c>
      <c r="Y902" s="83">
        <f t="shared" si="29"/>
        <v>0</v>
      </c>
    </row>
    <row r="903" spans="1:25" x14ac:dyDescent="0.25">
      <c r="A903" t="s">
        <v>7</v>
      </c>
      <c r="B903" t="s">
        <v>8651</v>
      </c>
      <c r="C903" t="s">
        <v>8683</v>
      </c>
      <c r="D903" t="s">
        <v>8684</v>
      </c>
      <c r="E903" t="s">
        <v>8685</v>
      </c>
      <c r="F903">
        <v>21161163</v>
      </c>
      <c r="G903" t="s">
        <v>8702</v>
      </c>
      <c r="H903" t="s">
        <v>8703</v>
      </c>
      <c r="I903">
        <v>112266</v>
      </c>
      <c r="J903" t="s">
        <v>8155</v>
      </c>
      <c r="K903" t="s">
        <v>8157</v>
      </c>
      <c r="L903" t="s">
        <v>6</v>
      </c>
      <c r="M903" t="s">
        <v>8662</v>
      </c>
      <c r="N903">
        <v>0</v>
      </c>
      <c r="S903">
        <v>913.62</v>
      </c>
      <c r="T903">
        <v>176.88</v>
      </c>
      <c r="U903">
        <v>0.19359999999999999</v>
      </c>
      <c r="V903">
        <v>152.27000000000001</v>
      </c>
      <c r="W903">
        <v>176.88</v>
      </c>
      <c r="X903" s="83" t="str">
        <f t="shared" si="28"/>
        <v>2116 - CHV DALLAS/FT W</v>
      </c>
      <c r="Y903" s="83">
        <f t="shared" si="29"/>
        <v>1</v>
      </c>
    </row>
    <row r="904" spans="1:25" x14ac:dyDescent="0.25">
      <c r="A904" t="s">
        <v>7</v>
      </c>
      <c r="B904" t="s">
        <v>8651</v>
      </c>
      <c r="C904" t="s">
        <v>8683</v>
      </c>
      <c r="D904" t="s">
        <v>8684</v>
      </c>
      <c r="E904" t="s">
        <v>8685</v>
      </c>
      <c r="F904">
        <v>21161163</v>
      </c>
      <c r="G904" t="s">
        <v>8702</v>
      </c>
      <c r="H904" t="s">
        <v>8703</v>
      </c>
      <c r="I904">
        <v>112266</v>
      </c>
      <c r="J904" t="s">
        <v>8155</v>
      </c>
      <c r="K904" t="s">
        <v>8157</v>
      </c>
      <c r="L904" t="s">
        <v>6</v>
      </c>
      <c r="M904" t="s">
        <v>8664</v>
      </c>
      <c r="N904">
        <v>0</v>
      </c>
      <c r="S904">
        <v>606.02</v>
      </c>
      <c r="T904">
        <v>187.5</v>
      </c>
      <c r="U904">
        <v>0.30940000000000001</v>
      </c>
      <c r="V904">
        <v>86.57</v>
      </c>
      <c r="W904">
        <v>17.045454545454547</v>
      </c>
      <c r="X904" s="83" t="str">
        <f t="shared" si="28"/>
        <v>2116 - CHV DALLAS/FT W</v>
      </c>
      <c r="Y904" s="83">
        <f t="shared" si="29"/>
        <v>11</v>
      </c>
    </row>
    <row r="905" spans="1:25" x14ac:dyDescent="0.25">
      <c r="A905" t="s">
        <v>7</v>
      </c>
      <c r="B905" t="s">
        <v>8651</v>
      </c>
      <c r="C905" t="s">
        <v>8683</v>
      </c>
      <c r="D905" t="s">
        <v>8684</v>
      </c>
      <c r="E905" t="s">
        <v>8685</v>
      </c>
      <c r="F905">
        <v>21161163</v>
      </c>
      <c r="G905" t="s">
        <v>8702</v>
      </c>
      <c r="H905" t="s">
        <v>8703</v>
      </c>
      <c r="I905">
        <v>112266</v>
      </c>
      <c r="J905" t="s">
        <v>8155</v>
      </c>
      <c r="K905" t="s">
        <v>8157</v>
      </c>
      <c r="L905" t="s">
        <v>6</v>
      </c>
      <c r="M905" t="s">
        <v>8665</v>
      </c>
      <c r="N905">
        <v>56.82</v>
      </c>
      <c r="Q905">
        <v>56.82</v>
      </c>
      <c r="S905">
        <v>299.83</v>
      </c>
      <c r="V905">
        <v>49.97</v>
      </c>
      <c r="X905" s="83" t="str">
        <f t="shared" si="28"/>
        <v>2116 - CHV DALLAS/FT W</v>
      </c>
      <c r="Y905" s="83">
        <f t="shared" si="29"/>
        <v>0</v>
      </c>
    </row>
    <row r="906" spans="1:25" x14ac:dyDescent="0.25">
      <c r="A906" t="s">
        <v>7</v>
      </c>
      <c r="B906" t="s">
        <v>8651</v>
      </c>
      <c r="C906" t="s">
        <v>8683</v>
      </c>
      <c r="D906" t="s">
        <v>8684</v>
      </c>
      <c r="E906" t="s">
        <v>8685</v>
      </c>
      <c r="F906">
        <v>21161163</v>
      </c>
      <c r="G906" t="s">
        <v>8702</v>
      </c>
      <c r="H906" t="s">
        <v>8703</v>
      </c>
      <c r="I906">
        <v>112266</v>
      </c>
      <c r="J906" t="s">
        <v>8155</v>
      </c>
      <c r="K906" t="s">
        <v>8157</v>
      </c>
      <c r="L906" t="s">
        <v>6</v>
      </c>
      <c r="M906" t="s">
        <v>8667</v>
      </c>
      <c r="N906">
        <v>689.66</v>
      </c>
      <c r="O906">
        <v>2.5</v>
      </c>
      <c r="P906">
        <v>3.5999999999999999E-3</v>
      </c>
      <c r="Q906">
        <v>689.66</v>
      </c>
      <c r="R906">
        <v>1.25</v>
      </c>
      <c r="S906">
        <v>7748.36</v>
      </c>
      <c r="T906">
        <v>5455.14</v>
      </c>
      <c r="U906">
        <v>0.70399999999999996</v>
      </c>
      <c r="V906">
        <v>704.4</v>
      </c>
      <c r="W906">
        <v>419.6261538461539</v>
      </c>
      <c r="X906" s="83" t="str">
        <f t="shared" si="28"/>
        <v>2116 - CHV DALLAS/FT W</v>
      </c>
      <c r="Y906" s="83">
        <f t="shared" si="29"/>
        <v>13</v>
      </c>
    </row>
    <row r="907" spans="1:25" x14ac:dyDescent="0.25">
      <c r="A907" t="s">
        <v>7</v>
      </c>
      <c r="B907" t="s">
        <v>8651</v>
      </c>
      <c r="C907" t="s">
        <v>8683</v>
      </c>
      <c r="D907" t="s">
        <v>8684</v>
      </c>
      <c r="E907" t="s">
        <v>8685</v>
      </c>
      <c r="F907">
        <v>21161163</v>
      </c>
      <c r="G907" t="s">
        <v>8702</v>
      </c>
      <c r="H907" t="s">
        <v>8703</v>
      </c>
      <c r="I907">
        <v>112266</v>
      </c>
      <c r="J907" t="s">
        <v>8155</v>
      </c>
      <c r="K907" t="s">
        <v>8157</v>
      </c>
      <c r="L907" t="s">
        <v>6</v>
      </c>
      <c r="M907" t="s">
        <v>8668</v>
      </c>
      <c r="N907">
        <v>355.56</v>
      </c>
      <c r="O907">
        <v>870</v>
      </c>
      <c r="P907">
        <v>2.4468000000000001</v>
      </c>
      <c r="Q907">
        <v>177.78</v>
      </c>
      <c r="R907">
        <v>290</v>
      </c>
      <c r="S907">
        <v>4119.42</v>
      </c>
      <c r="T907">
        <v>4632.21</v>
      </c>
      <c r="U907">
        <v>1.1245000000000001</v>
      </c>
      <c r="V907">
        <v>158.44</v>
      </c>
      <c r="W907">
        <v>220.58142857142857</v>
      </c>
      <c r="X907" s="83" t="str">
        <f t="shared" si="28"/>
        <v>2116 - CHV DALLAS/FT W</v>
      </c>
      <c r="Y907" s="83">
        <f t="shared" si="29"/>
        <v>21</v>
      </c>
    </row>
    <row r="908" spans="1:25" x14ac:dyDescent="0.25">
      <c r="A908" t="s">
        <v>7</v>
      </c>
      <c r="B908" t="s">
        <v>8651</v>
      </c>
      <c r="C908" t="s">
        <v>8683</v>
      </c>
      <c r="D908" t="s">
        <v>8684</v>
      </c>
      <c r="E908" t="s">
        <v>8685</v>
      </c>
      <c r="F908">
        <v>21161163</v>
      </c>
      <c r="G908" t="s">
        <v>8702</v>
      </c>
      <c r="H908" t="s">
        <v>8703</v>
      </c>
      <c r="I908">
        <v>112266</v>
      </c>
      <c r="J908" t="s">
        <v>8155</v>
      </c>
      <c r="K908" t="s">
        <v>8157</v>
      </c>
      <c r="L908" t="s">
        <v>6</v>
      </c>
      <c r="M908" t="s">
        <v>8669</v>
      </c>
      <c r="N908">
        <v>0</v>
      </c>
      <c r="S908">
        <v>119.05</v>
      </c>
      <c r="V908">
        <v>119.05</v>
      </c>
      <c r="X908" s="83" t="str">
        <f t="shared" si="28"/>
        <v>2116 - CHV DALLAS/FT W</v>
      </c>
      <c r="Y908" s="83">
        <f t="shared" si="29"/>
        <v>0</v>
      </c>
    </row>
    <row r="909" spans="1:25" x14ac:dyDescent="0.25">
      <c r="A909" t="s">
        <v>7</v>
      </c>
      <c r="B909" t="s">
        <v>8651</v>
      </c>
      <c r="C909" t="s">
        <v>8683</v>
      </c>
      <c r="D909" t="s">
        <v>8684</v>
      </c>
      <c r="E909" t="s">
        <v>8685</v>
      </c>
      <c r="F909">
        <v>21161163</v>
      </c>
      <c r="G909" t="s">
        <v>8702</v>
      </c>
      <c r="H909" t="s">
        <v>8703</v>
      </c>
      <c r="I909">
        <v>112266</v>
      </c>
      <c r="J909" t="s">
        <v>8155</v>
      </c>
      <c r="K909" t="s">
        <v>8157</v>
      </c>
      <c r="L909" t="s">
        <v>6</v>
      </c>
      <c r="M909" t="s">
        <v>8670</v>
      </c>
      <c r="N909">
        <v>2117.64</v>
      </c>
      <c r="O909">
        <v>4428.33</v>
      </c>
      <c r="P909">
        <v>2.0912000000000002</v>
      </c>
      <c r="Q909">
        <v>705.88</v>
      </c>
      <c r="R909">
        <v>1476.11</v>
      </c>
      <c r="S909">
        <v>16154.87</v>
      </c>
      <c r="T909">
        <v>22170.65</v>
      </c>
      <c r="U909">
        <v>1.3724000000000001</v>
      </c>
      <c r="V909">
        <v>673.12</v>
      </c>
      <c r="W909">
        <v>764.50517241379316</v>
      </c>
      <c r="X909" s="83" t="str">
        <f t="shared" si="28"/>
        <v>2116 - CHV DALLAS/FT W</v>
      </c>
      <c r="Y909" s="83">
        <f t="shared" si="29"/>
        <v>29</v>
      </c>
    </row>
    <row r="910" spans="1:25" x14ac:dyDescent="0.25">
      <c r="A910" t="s">
        <v>7</v>
      </c>
      <c r="B910" t="s">
        <v>8651</v>
      </c>
      <c r="C910" t="s">
        <v>8683</v>
      </c>
      <c r="D910" t="s">
        <v>8684</v>
      </c>
      <c r="E910" t="s">
        <v>8685</v>
      </c>
      <c r="F910">
        <v>21161163</v>
      </c>
      <c r="G910" t="s">
        <v>8702</v>
      </c>
      <c r="H910" t="s">
        <v>8703</v>
      </c>
      <c r="I910">
        <v>112266</v>
      </c>
      <c r="J910" t="s">
        <v>8155</v>
      </c>
      <c r="K910" t="s">
        <v>8157</v>
      </c>
      <c r="L910" t="s">
        <v>6</v>
      </c>
      <c r="M910" t="s">
        <v>8671</v>
      </c>
      <c r="N910">
        <v>4487.84</v>
      </c>
      <c r="O910">
        <v>3778.32</v>
      </c>
      <c r="P910">
        <v>0.84189999999999998</v>
      </c>
      <c r="Q910">
        <v>560.98</v>
      </c>
      <c r="R910">
        <v>539.76</v>
      </c>
      <c r="S910">
        <v>38200.910000000003</v>
      </c>
      <c r="T910">
        <v>32690.48</v>
      </c>
      <c r="U910">
        <v>0.85580000000000001</v>
      </c>
      <c r="V910">
        <v>545.73</v>
      </c>
      <c r="W910">
        <v>460.42929577464787</v>
      </c>
      <c r="X910" s="83" t="str">
        <f t="shared" si="28"/>
        <v>2116 - CHV DALLAS/FT W</v>
      </c>
      <c r="Y910" s="83">
        <f t="shared" si="29"/>
        <v>71</v>
      </c>
    </row>
    <row r="911" spans="1:25" x14ac:dyDescent="0.25">
      <c r="A911" t="s">
        <v>7</v>
      </c>
      <c r="B911" t="s">
        <v>8651</v>
      </c>
      <c r="C911" t="s">
        <v>8683</v>
      </c>
      <c r="D911" t="s">
        <v>8684</v>
      </c>
      <c r="E911" t="s">
        <v>8685</v>
      </c>
      <c r="F911">
        <v>21161163</v>
      </c>
      <c r="G911" t="s">
        <v>8702</v>
      </c>
      <c r="H911" t="s">
        <v>8703</v>
      </c>
      <c r="I911">
        <v>112266</v>
      </c>
      <c r="J911" t="s">
        <v>8155</v>
      </c>
      <c r="K911" t="s">
        <v>8157</v>
      </c>
      <c r="L911" t="s">
        <v>6</v>
      </c>
      <c r="M911" t="s">
        <v>8672</v>
      </c>
      <c r="N911">
        <v>453.33</v>
      </c>
      <c r="Q911">
        <v>453.33</v>
      </c>
      <c r="S911">
        <v>4660.05</v>
      </c>
      <c r="T911">
        <v>1411.24</v>
      </c>
      <c r="U911">
        <v>0.30280000000000001</v>
      </c>
      <c r="V911">
        <v>423.64</v>
      </c>
      <c r="W911">
        <v>156.80444444444444</v>
      </c>
      <c r="X911" s="83" t="str">
        <f t="shared" si="28"/>
        <v>2116 - CHV DALLAS/FT W</v>
      </c>
      <c r="Y911" s="83">
        <f t="shared" si="29"/>
        <v>9</v>
      </c>
    </row>
    <row r="912" spans="1:25" x14ac:dyDescent="0.25">
      <c r="A912" t="s">
        <v>7</v>
      </c>
      <c r="B912" t="s">
        <v>8651</v>
      </c>
      <c r="C912" t="s">
        <v>8683</v>
      </c>
      <c r="D912" t="s">
        <v>8684</v>
      </c>
      <c r="E912" t="s">
        <v>8685</v>
      </c>
      <c r="F912">
        <v>21161163</v>
      </c>
      <c r="G912" t="s">
        <v>8702</v>
      </c>
      <c r="H912" t="s">
        <v>8703</v>
      </c>
      <c r="I912">
        <v>112266</v>
      </c>
      <c r="J912" t="s">
        <v>8155</v>
      </c>
      <c r="K912" t="s">
        <v>8157</v>
      </c>
      <c r="L912" t="s">
        <v>6</v>
      </c>
      <c r="M912" t="s">
        <v>8673</v>
      </c>
      <c r="N912">
        <v>846.66</v>
      </c>
      <c r="O912">
        <v>1157.5</v>
      </c>
      <c r="P912">
        <v>1.3671</v>
      </c>
      <c r="Q912">
        <v>423.33</v>
      </c>
      <c r="R912">
        <v>578.75</v>
      </c>
      <c r="S912">
        <v>3559.89</v>
      </c>
      <c r="T912">
        <v>2482.39</v>
      </c>
      <c r="U912">
        <v>0.69730000000000003</v>
      </c>
      <c r="V912">
        <v>395.54</v>
      </c>
      <c r="W912">
        <v>177.31357142857141</v>
      </c>
      <c r="X912" s="83" t="str">
        <f t="shared" si="28"/>
        <v>2116 - CHV DALLAS/FT W</v>
      </c>
      <c r="Y912" s="83">
        <f t="shared" si="29"/>
        <v>14.000000000000002</v>
      </c>
    </row>
    <row r="913" spans="1:25" x14ac:dyDescent="0.25">
      <c r="A913" t="s">
        <v>7</v>
      </c>
      <c r="B913" t="s">
        <v>8651</v>
      </c>
      <c r="C913" t="s">
        <v>8683</v>
      </c>
      <c r="D913" t="s">
        <v>8684</v>
      </c>
      <c r="E913" t="s">
        <v>8685</v>
      </c>
      <c r="F913">
        <v>21161163</v>
      </c>
      <c r="G913" t="s">
        <v>8702</v>
      </c>
      <c r="H913" t="s">
        <v>8703</v>
      </c>
      <c r="I913">
        <v>112266</v>
      </c>
      <c r="J913" t="s">
        <v>8155</v>
      </c>
      <c r="K913" t="s">
        <v>8157</v>
      </c>
      <c r="L913" t="s">
        <v>6</v>
      </c>
      <c r="M913" t="s">
        <v>8674</v>
      </c>
      <c r="N913">
        <v>321.83999999999997</v>
      </c>
      <c r="O913">
        <v>3.75</v>
      </c>
      <c r="P913">
        <v>1.17E-2</v>
      </c>
      <c r="Q913">
        <v>321.83999999999997</v>
      </c>
      <c r="R913">
        <v>1.25</v>
      </c>
      <c r="S913">
        <v>2652.78</v>
      </c>
      <c r="T913">
        <v>1809.37</v>
      </c>
      <c r="U913">
        <v>0.68210000000000004</v>
      </c>
      <c r="V913">
        <v>221.07</v>
      </c>
      <c r="W913">
        <v>139.18230769230769</v>
      </c>
      <c r="X913" s="83" t="str">
        <f t="shared" si="28"/>
        <v>2116 - CHV DALLAS/FT W</v>
      </c>
      <c r="Y913" s="83">
        <f t="shared" si="29"/>
        <v>13</v>
      </c>
    </row>
    <row r="914" spans="1:25" x14ac:dyDescent="0.25">
      <c r="A914" t="s">
        <v>7</v>
      </c>
      <c r="B914" t="s">
        <v>8651</v>
      </c>
      <c r="C914" t="s">
        <v>8683</v>
      </c>
      <c r="D914" t="s">
        <v>8684</v>
      </c>
      <c r="E914" t="s">
        <v>8685</v>
      </c>
      <c r="F914">
        <v>21161163</v>
      </c>
      <c r="G914" t="s">
        <v>8702</v>
      </c>
      <c r="H914" t="s">
        <v>8703</v>
      </c>
      <c r="I914">
        <v>112266</v>
      </c>
      <c r="J914" t="s">
        <v>8155</v>
      </c>
      <c r="K914" t="s">
        <v>8157</v>
      </c>
      <c r="L914" t="s">
        <v>6</v>
      </c>
      <c r="M914" t="s">
        <v>8675</v>
      </c>
      <c r="N914">
        <v>73.12</v>
      </c>
      <c r="Q914">
        <v>73.12</v>
      </c>
      <c r="S914">
        <v>621.9</v>
      </c>
      <c r="T914">
        <v>135</v>
      </c>
      <c r="U914">
        <v>0.21709999999999999</v>
      </c>
      <c r="V914">
        <v>88.84</v>
      </c>
      <c r="W914">
        <v>33.75</v>
      </c>
      <c r="X914" s="83" t="str">
        <f t="shared" si="28"/>
        <v>2116 - CHV DALLAS/FT W</v>
      </c>
      <c r="Y914" s="83">
        <f t="shared" si="29"/>
        <v>4</v>
      </c>
    </row>
    <row r="915" spans="1:25" x14ac:dyDescent="0.25">
      <c r="A915" t="s">
        <v>7</v>
      </c>
      <c r="B915" t="s">
        <v>8651</v>
      </c>
      <c r="C915" t="s">
        <v>8683</v>
      </c>
      <c r="D915" t="s">
        <v>8684</v>
      </c>
      <c r="E915" t="s">
        <v>8685</v>
      </c>
      <c r="F915">
        <v>21161163</v>
      </c>
      <c r="G915" t="s">
        <v>8702</v>
      </c>
      <c r="H915" t="s">
        <v>8703</v>
      </c>
      <c r="I915">
        <v>112277</v>
      </c>
      <c r="J915" t="s">
        <v>34</v>
      </c>
      <c r="K915" t="s">
        <v>36</v>
      </c>
      <c r="L915" t="s">
        <v>6</v>
      </c>
      <c r="M915" t="s">
        <v>8657</v>
      </c>
      <c r="N915">
        <v>0</v>
      </c>
      <c r="S915">
        <v>2141.56</v>
      </c>
      <c r="T915">
        <v>768.44</v>
      </c>
      <c r="U915">
        <v>0.35880000000000001</v>
      </c>
      <c r="V915">
        <v>152.97</v>
      </c>
      <c r="W915">
        <v>85.382222222222225</v>
      </c>
      <c r="X915" s="83" t="str">
        <f t="shared" si="28"/>
        <v>2116 - CHV DALLAS/FT W</v>
      </c>
      <c r="Y915" s="83">
        <f t="shared" si="29"/>
        <v>9</v>
      </c>
    </row>
    <row r="916" spans="1:25" x14ac:dyDescent="0.25">
      <c r="A916" t="s">
        <v>7</v>
      </c>
      <c r="B916" t="s">
        <v>8651</v>
      </c>
      <c r="C916" t="s">
        <v>8683</v>
      </c>
      <c r="D916" t="s">
        <v>8684</v>
      </c>
      <c r="E916" t="s">
        <v>8685</v>
      </c>
      <c r="F916">
        <v>21161163</v>
      </c>
      <c r="G916" t="s">
        <v>8702</v>
      </c>
      <c r="H916" t="s">
        <v>8703</v>
      </c>
      <c r="I916">
        <v>112277</v>
      </c>
      <c r="J916" t="s">
        <v>34</v>
      </c>
      <c r="K916" t="s">
        <v>36</v>
      </c>
      <c r="L916" t="s">
        <v>6</v>
      </c>
      <c r="M916" t="s">
        <v>8658</v>
      </c>
      <c r="N916">
        <v>3076.96</v>
      </c>
      <c r="O916">
        <v>255.28</v>
      </c>
      <c r="P916">
        <v>8.3000000000000004E-2</v>
      </c>
      <c r="Q916">
        <v>384.62</v>
      </c>
      <c r="R916">
        <v>36.46857142857143</v>
      </c>
      <c r="S916">
        <v>18787.240000000002</v>
      </c>
      <c r="T916">
        <v>2742.63</v>
      </c>
      <c r="U916">
        <v>0.14599999999999999</v>
      </c>
      <c r="V916">
        <v>361.29</v>
      </c>
      <c r="W916">
        <v>137.13150000000002</v>
      </c>
      <c r="X916" s="83" t="str">
        <f t="shared" si="28"/>
        <v>2116 - CHV DALLAS/FT W</v>
      </c>
      <c r="Y916" s="83">
        <f t="shared" si="29"/>
        <v>20</v>
      </c>
    </row>
    <row r="917" spans="1:25" x14ac:dyDescent="0.25">
      <c r="A917" t="s">
        <v>7</v>
      </c>
      <c r="B917" t="s">
        <v>8651</v>
      </c>
      <c r="C917" t="s">
        <v>8683</v>
      </c>
      <c r="D917" t="s">
        <v>8684</v>
      </c>
      <c r="E917" t="s">
        <v>8685</v>
      </c>
      <c r="F917">
        <v>21161163</v>
      </c>
      <c r="G917" t="s">
        <v>8702</v>
      </c>
      <c r="H917" t="s">
        <v>8703</v>
      </c>
      <c r="I917">
        <v>112277</v>
      </c>
      <c r="J917" t="s">
        <v>34</v>
      </c>
      <c r="K917" t="s">
        <v>36</v>
      </c>
      <c r="L917" t="s">
        <v>6</v>
      </c>
      <c r="M917" t="s">
        <v>8659</v>
      </c>
      <c r="N917">
        <v>1395.36</v>
      </c>
      <c r="O917">
        <v>251.25</v>
      </c>
      <c r="P917">
        <v>0.18010000000000001</v>
      </c>
      <c r="Q917">
        <v>465.12</v>
      </c>
      <c r="R917">
        <v>251.25</v>
      </c>
      <c r="S917">
        <v>9411.83</v>
      </c>
      <c r="T917">
        <v>4535.16</v>
      </c>
      <c r="U917">
        <v>0.4819</v>
      </c>
      <c r="V917">
        <v>409.21</v>
      </c>
      <c r="W917">
        <v>453.51599999999996</v>
      </c>
      <c r="X917" s="83" t="str">
        <f t="shared" si="28"/>
        <v>2116 - CHV DALLAS/FT W</v>
      </c>
      <c r="Y917" s="83">
        <f t="shared" si="29"/>
        <v>10</v>
      </c>
    </row>
    <row r="918" spans="1:25" x14ac:dyDescent="0.25">
      <c r="A918" t="s">
        <v>7</v>
      </c>
      <c r="B918" t="s">
        <v>8651</v>
      </c>
      <c r="C918" t="s">
        <v>8683</v>
      </c>
      <c r="D918" t="s">
        <v>8684</v>
      </c>
      <c r="E918" t="s">
        <v>8685</v>
      </c>
      <c r="F918">
        <v>21161163</v>
      </c>
      <c r="G918" t="s">
        <v>8702</v>
      </c>
      <c r="H918" t="s">
        <v>8703</v>
      </c>
      <c r="I918">
        <v>112277</v>
      </c>
      <c r="J918" t="s">
        <v>34</v>
      </c>
      <c r="K918" t="s">
        <v>36</v>
      </c>
      <c r="L918" t="s">
        <v>6</v>
      </c>
      <c r="M918" t="s">
        <v>8660</v>
      </c>
      <c r="N918">
        <v>0</v>
      </c>
      <c r="S918">
        <v>555.41999999999996</v>
      </c>
      <c r="T918">
        <v>352.5</v>
      </c>
      <c r="U918">
        <v>0.63470000000000004</v>
      </c>
      <c r="V918">
        <v>17.36</v>
      </c>
      <c r="W918">
        <v>11.75</v>
      </c>
      <c r="X918" s="83" t="str">
        <f t="shared" si="28"/>
        <v>2116 - CHV DALLAS/FT W</v>
      </c>
      <c r="Y918" s="83">
        <f t="shared" si="29"/>
        <v>30</v>
      </c>
    </row>
    <row r="919" spans="1:25" x14ac:dyDescent="0.25">
      <c r="A919" t="s">
        <v>7</v>
      </c>
      <c r="B919" t="s">
        <v>8651</v>
      </c>
      <c r="C919" t="s">
        <v>8683</v>
      </c>
      <c r="D919" t="s">
        <v>8684</v>
      </c>
      <c r="E919" t="s">
        <v>8685</v>
      </c>
      <c r="F919">
        <v>21161163</v>
      </c>
      <c r="G919" t="s">
        <v>8702</v>
      </c>
      <c r="H919" t="s">
        <v>8703</v>
      </c>
      <c r="I919">
        <v>112277</v>
      </c>
      <c r="J919" t="s">
        <v>34</v>
      </c>
      <c r="K919" t="s">
        <v>36</v>
      </c>
      <c r="L919" t="s">
        <v>6</v>
      </c>
      <c r="M919" t="s">
        <v>8661</v>
      </c>
      <c r="N919">
        <v>350</v>
      </c>
      <c r="O919">
        <v>3097.5</v>
      </c>
      <c r="P919">
        <v>8.85</v>
      </c>
      <c r="Q919">
        <v>25</v>
      </c>
      <c r="R919">
        <v>344.16666666666669</v>
      </c>
      <c r="S919">
        <v>1466.24</v>
      </c>
      <c r="T919">
        <v>4998.87</v>
      </c>
      <c r="U919">
        <v>3.4093</v>
      </c>
      <c r="V919">
        <v>28.75</v>
      </c>
      <c r="W919">
        <v>128.17615384615385</v>
      </c>
      <c r="X919" s="83" t="str">
        <f t="shared" si="28"/>
        <v>2116 - CHV DALLAS/FT W</v>
      </c>
      <c r="Y919" s="83">
        <f t="shared" si="29"/>
        <v>39</v>
      </c>
    </row>
    <row r="920" spans="1:25" x14ac:dyDescent="0.25">
      <c r="A920" t="s">
        <v>7</v>
      </c>
      <c r="B920" t="s">
        <v>8651</v>
      </c>
      <c r="C920" t="s">
        <v>8683</v>
      </c>
      <c r="D920" t="s">
        <v>8684</v>
      </c>
      <c r="E920" t="s">
        <v>8685</v>
      </c>
      <c r="F920">
        <v>21161163</v>
      </c>
      <c r="G920" t="s">
        <v>8702</v>
      </c>
      <c r="H920" t="s">
        <v>8703</v>
      </c>
      <c r="I920">
        <v>112277</v>
      </c>
      <c r="J920" t="s">
        <v>34</v>
      </c>
      <c r="K920" t="s">
        <v>36</v>
      </c>
      <c r="L920" t="s">
        <v>6</v>
      </c>
      <c r="M920" t="s">
        <v>8662</v>
      </c>
      <c r="N920">
        <v>189.99</v>
      </c>
      <c r="O920">
        <v>9.99</v>
      </c>
      <c r="P920">
        <v>5.2600000000000001E-2</v>
      </c>
      <c r="Q920">
        <v>63.33</v>
      </c>
      <c r="R920">
        <v>9.99</v>
      </c>
      <c r="S920">
        <v>3244.17</v>
      </c>
      <c r="T920">
        <v>910.26</v>
      </c>
      <c r="U920">
        <v>0.28060000000000002</v>
      </c>
      <c r="V920">
        <v>135.16999999999999</v>
      </c>
      <c r="W920">
        <v>70.02</v>
      </c>
      <c r="X920" s="83" t="str">
        <f t="shared" si="28"/>
        <v>2116 - CHV DALLAS/FT W</v>
      </c>
      <c r="Y920" s="83">
        <f t="shared" si="29"/>
        <v>13</v>
      </c>
    </row>
    <row r="921" spans="1:25" x14ac:dyDescent="0.25">
      <c r="A921" t="s">
        <v>7</v>
      </c>
      <c r="B921" t="s">
        <v>8651</v>
      </c>
      <c r="C921" t="s">
        <v>8683</v>
      </c>
      <c r="D921" t="s">
        <v>8684</v>
      </c>
      <c r="E921" t="s">
        <v>8685</v>
      </c>
      <c r="F921">
        <v>21161163</v>
      </c>
      <c r="G921" t="s">
        <v>8702</v>
      </c>
      <c r="H921" t="s">
        <v>8703</v>
      </c>
      <c r="I921">
        <v>112277</v>
      </c>
      <c r="J921" t="s">
        <v>34</v>
      </c>
      <c r="K921" t="s">
        <v>36</v>
      </c>
      <c r="L921" t="s">
        <v>6</v>
      </c>
      <c r="M921" t="s">
        <v>8663</v>
      </c>
      <c r="S921">
        <v>328.97</v>
      </c>
      <c r="T921">
        <v>401.68</v>
      </c>
      <c r="U921">
        <v>1.2210000000000001</v>
      </c>
      <c r="V921">
        <v>27.41</v>
      </c>
      <c r="W921">
        <v>50.21</v>
      </c>
      <c r="X921" s="83" t="str">
        <f t="shared" si="28"/>
        <v>2116 - CHV DALLAS/FT W</v>
      </c>
      <c r="Y921" s="83">
        <f t="shared" si="29"/>
        <v>8</v>
      </c>
    </row>
    <row r="922" spans="1:25" x14ac:dyDescent="0.25">
      <c r="A922" t="s">
        <v>7</v>
      </c>
      <c r="B922" t="s">
        <v>8651</v>
      </c>
      <c r="C922" t="s">
        <v>8683</v>
      </c>
      <c r="D922" t="s">
        <v>8684</v>
      </c>
      <c r="E922" t="s">
        <v>8685</v>
      </c>
      <c r="F922">
        <v>21161163</v>
      </c>
      <c r="G922" t="s">
        <v>8702</v>
      </c>
      <c r="H922" t="s">
        <v>8703</v>
      </c>
      <c r="I922">
        <v>112277</v>
      </c>
      <c r="J922" t="s">
        <v>34</v>
      </c>
      <c r="K922" t="s">
        <v>36</v>
      </c>
      <c r="L922" t="s">
        <v>6</v>
      </c>
      <c r="M922" t="s">
        <v>8664</v>
      </c>
      <c r="N922">
        <v>1304.4000000000001</v>
      </c>
      <c r="O922">
        <v>1395.8</v>
      </c>
      <c r="P922">
        <v>1.0701000000000001</v>
      </c>
      <c r="Q922">
        <v>86.96</v>
      </c>
      <c r="R922">
        <v>155.08888888888887</v>
      </c>
      <c r="S922">
        <v>7453.44</v>
      </c>
      <c r="T922">
        <v>4064.03</v>
      </c>
      <c r="U922">
        <v>0.54530000000000001</v>
      </c>
      <c r="V922">
        <v>90.9</v>
      </c>
      <c r="W922">
        <v>64.508412698412712</v>
      </c>
      <c r="X922" s="83" t="str">
        <f t="shared" si="28"/>
        <v>2116 - CHV DALLAS/FT W</v>
      </c>
      <c r="Y922" s="83">
        <f t="shared" si="29"/>
        <v>62.999999999999993</v>
      </c>
    </row>
    <row r="923" spans="1:25" x14ac:dyDescent="0.25">
      <c r="A923" t="s">
        <v>7</v>
      </c>
      <c r="B923" t="s">
        <v>8651</v>
      </c>
      <c r="C923" t="s">
        <v>8683</v>
      </c>
      <c r="D923" t="s">
        <v>8684</v>
      </c>
      <c r="E923" t="s">
        <v>8685</v>
      </c>
      <c r="F923">
        <v>21161163</v>
      </c>
      <c r="G923" t="s">
        <v>8702</v>
      </c>
      <c r="H923" t="s">
        <v>8703</v>
      </c>
      <c r="I923">
        <v>112277</v>
      </c>
      <c r="J923" t="s">
        <v>34</v>
      </c>
      <c r="K923" t="s">
        <v>36</v>
      </c>
      <c r="L923" t="s">
        <v>6</v>
      </c>
      <c r="M923" t="s">
        <v>8665</v>
      </c>
      <c r="N923">
        <v>170.46</v>
      </c>
      <c r="O923">
        <v>270.77</v>
      </c>
      <c r="P923">
        <v>1.5885</v>
      </c>
      <c r="Q923">
        <v>56.82</v>
      </c>
      <c r="R923">
        <v>270.77</v>
      </c>
      <c r="S923">
        <v>1512.06</v>
      </c>
      <c r="T923">
        <v>718.56</v>
      </c>
      <c r="U923">
        <v>0.47520000000000001</v>
      </c>
      <c r="V923">
        <v>48.78</v>
      </c>
      <c r="W923">
        <v>44.91</v>
      </c>
      <c r="X923" s="83" t="str">
        <f t="shared" si="28"/>
        <v>2116 - CHV DALLAS/FT W</v>
      </c>
      <c r="Y923" s="83">
        <f t="shared" si="29"/>
        <v>16</v>
      </c>
    </row>
    <row r="924" spans="1:25" x14ac:dyDescent="0.25">
      <c r="A924" t="s">
        <v>7</v>
      </c>
      <c r="B924" t="s">
        <v>8651</v>
      </c>
      <c r="C924" t="s">
        <v>8683</v>
      </c>
      <c r="D924" t="s">
        <v>8684</v>
      </c>
      <c r="E924" t="s">
        <v>8685</v>
      </c>
      <c r="F924">
        <v>21161163</v>
      </c>
      <c r="G924" t="s">
        <v>8702</v>
      </c>
      <c r="H924" t="s">
        <v>8703</v>
      </c>
      <c r="I924">
        <v>112277</v>
      </c>
      <c r="J924" t="s">
        <v>34</v>
      </c>
      <c r="K924" t="s">
        <v>36</v>
      </c>
      <c r="L924" t="s">
        <v>6</v>
      </c>
      <c r="M924" t="s">
        <v>8680</v>
      </c>
      <c r="N924">
        <v>0</v>
      </c>
      <c r="S924">
        <v>50.63</v>
      </c>
      <c r="V924">
        <v>16.88</v>
      </c>
      <c r="X924" s="83" t="str">
        <f t="shared" si="28"/>
        <v>2116 - CHV DALLAS/FT W</v>
      </c>
      <c r="Y924" s="83">
        <f t="shared" si="29"/>
        <v>0</v>
      </c>
    </row>
    <row r="925" spans="1:25" x14ac:dyDescent="0.25">
      <c r="A925" t="s">
        <v>7</v>
      </c>
      <c r="B925" t="s">
        <v>8651</v>
      </c>
      <c r="C925" t="s">
        <v>8683</v>
      </c>
      <c r="D925" t="s">
        <v>8684</v>
      </c>
      <c r="E925" t="s">
        <v>8685</v>
      </c>
      <c r="F925">
        <v>21161163</v>
      </c>
      <c r="G925" t="s">
        <v>8702</v>
      </c>
      <c r="H925" t="s">
        <v>8703</v>
      </c>
      <c r="I925">
        <v>112277</v>
      </c>
      <c r="J925" t="s">
        <v>34</v>
      </c>
      <c r="K925" t="s">
        <v>36</v>
      </c>
      <c r="L925" t="s">
        <v>6</v>
      </c>
      <c r="M925" t="s">
        <v>8666</v>
      </c>
      <c r="N925">
        <v>50.54</v>
      </c>
      <c r="Q925">
        <v>25.27</v>
      </c>
      <c r="S925">
        <v>984.77</v>
      </c>
      <c r="T925">
        <v>6.18</v>
      </c>
      <c r="U925">
        <v>6.3E-3</v>
      </c>
      <c r="V925">
        <v>41.03</v>
      </c>
      <c r="W925">
        <v>0.34333333333333332</v>
      </c>
      <c r="X925" s="83" t="str">
        <f t="shared" si="28"/>
        <v>2116 - CHV DALLAS/FT W</v>
      </c>
      <c r="Y925" s="83">
        <f t="shared" si="29"/>
        <v>18</v>
      </c>
    </row>
    <row r="926" spans="1:25" x14ac:dyDescent="0.25">
      <c r="A926" t="s">
        <v>7</v>
      </c>
      <c r="B926" t="s">
        <v>8651</v>
      </c>
      <c r="C926" t="s">
        <v>8683</v>
      </c>
      <c r="D926" t="s">
        <v>8684</v>
      </c>
      <c r="E926" t="s">
        <v>8685</v>
      </c>
      <c r="F926">
        <v>21161163</v>
      </c>
      <c r="G926" t="s">
        <v>8702</v>
      </c>
      <c r="H926" t="s">
        <v>8703</v>
      </c>
      <c r="I926">
        <v>112277</v>
      </c>
      <c r="J926" t="s">
        <v>34</v>
      </c>
      <c r="K926" t="s">
        <v>36</v>
      </c>
      <c r="L926" t="s">
        <v>6</v>
      </c>
      <c r="M926" t="s">
        <v>8690</v>
      </c>
      <c r="N926">
        <v>240.86</v>
      </c>
      <c r="Q926">
        <v>240.86</v>
      </c>
      <c r="S926">
        <v>1317.67</v>
      </c>
      <c r="T926">
        <v>1260</v>
      </c>
      <c r="U926">
        <v>0.95620000000000005</v>
      </c>
      <c r="V926">
        <v>219.61</v>
      </c>
      <c r="W926">
        <v>630</v>
      </c>
      <c r="X926" s="83" t="str">
        <f t="shared" si="28"/>
        <v>2116 - CHV DALLAS/FT W</v>
      </c>
      <c r="Y926" s="83">
        <f t="shared" si="29"/>
        <v>2</v>
      </c>
    </row>
    <row r="927" spans="1:25" x14ac:dyDescent="0.25">
      <c r="A927" t="s">
        <v>7</v>
      </c>
      <c r="B927" t="s">
        <v>8651</v>
      </c>
      <c r="C927" t="s">
        <v>8683</v>
      </c>
      <c r="D927" t="s">
        <v>8684</v>
      </c>
      <c r="E927" t="s">
        <v>8685</v>
      </c>
      <c r="F927">
        <v>21161163</v>
      </c>
      <c r="G927" t="s">
        <v>8702</v>
      </c>
      <c r="H927" t="s">
        <v>8703</v>
      </c>
      <c r="I927">
        <v>112277</v>
      </c>
      <c r="J927" t="s">
        <v>34</v>
      </c>
      <c r="K927" t="s">
        <v>36</v>
      </c>
      <c r="L927" t="s">
        <v>6</v>
      </c>
      <c r="M927" t="s">
        <v>8691</v>
      </c>
      <c r="S927">
        <v>54.9</v>
      </c>
      <c r="T927">
        <v>359.2</v>
      </c>
      <c r="U927">
        <v>6.5427999999999997</v>
      </c>
      <c r="V927">
        <v>18.3</v>
      </c>
      <c r="W927">
        <v>179.6</v>
      </c>
      <c r="X927" s="83" t="str">
        <f t="shared" si="28"/>
        <v>2116 - CHV DALLAS/FT W</v>
      </c>
      <c r="Y927" s="83">
        <f t="shared" si="29"/>
        <v>2</v>
      </c>
    </row>
    <row r="928" spans="1:25" x14ac:dyDescent="0.25">
      <c r="A928" t="s">
        <v>7</v>
      </c>
      <c r="B928" t="s">
        <v>8651</v>
      </c>
      <c r="C928" t="s">
        <v>8683</v>
      </c>
      <c r="D928" t="s">
        <v>8684</v>
      </c>
      <c r="E928" t="s">
        <v>8685</v>
      </c>
      <c r="F928">
        <v>21161163</v>
      </c>
      <c r="G928" t="s">
        <v>8702</v>
      </c>
      <c r="H928" t="s">
        <v>8703</v>
      </c>
      <c r="I928">
        <v>112277</v>
      </c>
      <c r="J928" t="s">
        <v>34</v>
      </c>
      <c r="K928" t="s">
        <v>36</v>
      </c>
      <c r="L928" t="s">
        <v>6</v>
      </c>
      <c r="M928" t="s">
        <v>8667</v>
      </c>
      <c r="N928">
        <v>3448.3</v>
      </c>
      <c r="O928">
        <v>2942.69</v>
      </c>
      <c r="P928">
        <v>0.85340000000000005</v>
      </c>
      <c r="Q928">
        <v>689.66</v>
      </c>
      <c r="R928">
        <v>588.53800000000001</v>
      </c>
      <c r="S928">
        <v>22327.43</v>
      </c>
      <c r="T928">
        <v>39588.879999999997</v>
      </c>
      <c r="U928">
        <v>1.7730999999999999</v>
      </c>
      <c r="V928">
        <v>697.73</v>
      </c>
      <c r="W928">
        <v>989.72199999999998</v>
      </c>
      <c r="X928" s="83" t="str">
        <f t="shared" si="28"/>
        <v>2116 - CHV DALLAS/FT W</v>
      </c>
      <c r="Y928" s="83">
        <f t="shared" si="29"/>
        <v>40</v>
      </c>
    </row>
    <row r="929" spans="1:25" x14ac:dyDescent="0.25">
      <c r="A929" t="s">
        <v>7</v>
      </c>
      <c r="B929" t="s">
        <v>8651</v>
      </c>
      <c r="C929" t="s">
        <v>8683</v>
      </c>
      <c r="D929" t="s">
        <v>8684</v>
      </c>
      <c r="E929" t="s">
        <v>8685</v>
      </c>
      <c r="F929">
        <v>21161163</v>
      </c>
      <c r="G929" t="s">
        <v>8702</v>
      </c>
      <c r="H929" t="s">
        <v>8703</v>
      </c>
      <c r="I929">
        <v>112277</v>
      </c>
      <c r="J929" t="s">
        <v>34</v>
      </c>
      <c r="K929" t="s">
        <v>36</v>
      </c>
      <c r="L929" t="s">
        <v>6</v>
      </c>
      <c r="M929" t="s">
        <v>8668</v>
      </c>
      <c r="N929">
        <v>3022.26</v>
      </c>
      <c r="O929">
        <v>10427.07</v>
      </c>
      <c r="P929">
        <v>3.4500999999999999</v>
      </c>
      <c r="Q929">
        <v>177.78</v>
      </c>
      <c r="R929">
        <v>1737.845</v>
      </c>
      <c r="S929">
        <v>20534.419999999998</v>
      </c>
      <c r="T929">
        <v>25833.56</v>
      </c>
      <c r="U929">
        <v>1.2581</v>
      </c>
      <c r="V929">
        <v>160.43</v>
      </c>
      <c r="W929">
        <v>253.27019607843138</v>
      </c>
      <c r="X929" s="83" t="str">
        <f t="shared" si="28"/>
        <v>2116 - CHV DALLAS/FT W</v>
      </c>
      <c r="Y929" s="83">
        <f t="shared" si="29"/>
        <v>102</v>
      </c>
    </row>
    <row r="930" spans="1:25" x14ac:dyDescent="0.25">
      <c r="A930" t="s">
        <v>7</v>
      </c>
      <c r="B930" t="s">
        <v>8651</v>
      </c>
      <c r="C930" t="s">
        <v>8683</v>
      </c>
      <c r="D930" t="s">
        <v>8684</v>
      </c>
      <c r="E930" t="s">
        <v>8685</v>
      </c>
      <c r="F930">
        <v>21161163</v>
      </c>
      <c r="G930" t="s">
        <v>8702</v>
      </c>
      <c r="H930" t="s">
        <v>8703</v>
      </c>
      <c r="I930">
        <v>112277</v>
      </c>
      <c r="J930" t="s">
        <v>34</v>
      </c>
      <c r="K930" t="s">
        <v>36</v>
      </c>
      <c r="L930" t="s">
        <v>6</v>
      </c>
      <c r="M930" t="s">
        <v>8669</v>
      </c>
      <c r="N930">
        <v>161.18</v>
      </c>
      <c r="Q930">
        <v>161.18</v>
      </c>
      <c r="S930">
        <v>933.24</v>
      </c>
      <c r="T930">
        <v>249.53</v>
      </c>
      <c r="U930">
        <v>0.26740000000000003</v>
      </c>
      <c r="V930">
        <v>103.69</v>
      </c>
      <c r="W930">
        <v>62.3825</v>
      </c>
      <c r="X930" s="83" t="str">
        <f t="shared" si="28"/>
        <v>2116 - CHV DALLAS/FT W</v>
      </c>
      <c r="Y930" s="83">
        <f t="shared" si="29"/>
        <v>4</v>
      </c>
    </row>
    <row r="931" spans="1:25" x14ac:dyDescent="0.25">
      <c r="A931" t="s">
        <v>7</v>
      </c>
      <c r="B931" t="s">
        <v>8651</v>
      </c>
      <c r="C931" t="s">
        <v>8683</v>
      </c>
      <c r="D931" t="s">
        <v>8684</v>
      </c>
      <c r="E931" t="s">
        <v>8685</v>
      </c>
      <c r="F931">
        <v>21161163</v>
      </c>
      <c r="G931" t="s">
        <v>8702</v>
      </c>
      <c r="H931" t="s">
        <v>8703</v>
      </c>
      <c r="I931">
        <v>112277</v>
      </c>
      <c r="J931" t="s">
        <v>34</v>
      </c>
      <c r="K931" t="s">
        <v>36</v>
      </c>
      <c r="L931" t="s">
        <v>6</v>
      </c>
      <c r="M931" t="s">
        <v>8670</v>
      </c>
      <c r="N931">
        <v>7058.8</v>
      </c>
      <c r="O931">
        <v>5083.09</v>
      </c>
      <c r="P931">
        <v>0.72009999999999996</v>
      </c>
      <c r="Q931">
        <v>705.88</v>
      </c>
      <c r="R931">
        <v>391.0069230769231</v>
      </c>
      <c r="S931">
        <v>63309.52</v>
      </c>
      <c r="T931">
        <v>46499.57</v>
      </c>
      <c r="U931">
        <v>0.73450000000000004</v>
      </c>
      <c r="V931">
        <v>673.51</v>
      </c>
      <c r="W931">
        <v>560.23578313253006</v>
      </c>
      <c r="X931" s="83" t="str">
        <f t="shared" si="28"/>
        <v>2116 - CHV DALLAS/FT W</v>
      </c>
      <c r="Y931" s="83">
        <f t="shared" si="29"/>
        <v>83.000000000000014</v>
      </c>
    </row>
    <row r="932" spans="1:25" x14ac:dyDescent="0.25">
      <c r="A932" t="s">
        <v>7</v>
      </c>
      <c r="B932" t="s">
        <v>8651</v>
      </c>
      <c r="C932" t="s">
        <v>8683</v>
      </c>
      <c r="D932" t="s">
        <v>8684</v>
      </c>
      <c r="E932" t="s">
        <v>8685</v>
      </c>
      <c r="F932">
        <v>21161163</v>
      </c>
      <c r="G932" t="s">
        <v>8702</v>
      </c>
      <c r="H932" t="s">
        <v>8703</v>
      </c>
      <c r="I932">
        <v>112277</v>
      </c>
      <c r="J932" t="s">
        <v>34</v>
      </c>
      <c r="K932" t="s">
        <v>36</v>
      </c>
      <c r="L932" t="s">
        <v>6</v>
      </c>
      <c r="M932" t="s">
        <v>8671</v>
      </c>
      <c r="N932">
        <v>25244.1</v>
      </c>
      <c r="O932">
        <v>29097.88</v>
      </c>
      <c r="P932">
        <v>1.1527000000000001</v>
      </c>
      <c r="Q932">
        <v>560.98</v>
      </c>
      <c r="R932">
        <v>765.73368421052635</v>
      </c>
      <c r="S932">
        <v>175643.69</v>
      </c>
      <c r="T932">
        <v>178141.44</v>
      </c>
      <c r="U932">
        <v>1.0142</v>
      </c>
      <c r="V932">
        <v>545.48</v>
      </c>
      <c r="W932">
        <v>570.96615384615382</v>
      </c>
      <c r="X932" s="83" t="str">
        <f t="shared" si="28"/>
        <v>2116 - CHV DALLAS/FT W</v>
      </c>
      <c r="Y932" s="83">
        <f t="shared" si="29"/>
        <v>312</v>
      </c>
    </row>
    <row r="933" spans="1:25" x14ac:dyDescent="0.25">
      <c r="A933" t="s">
        <v>7</v>
      </c>
      <c r="B933" t="s">
        <v>8651</v>
      </c>
      <c r="C933" t="s">
        <v>8683</v>
      </c>
      <c r="D933" t="s">
        <v>8684</v>
      </c>
      <c r="E933" t="s">
        <v>8685</v>
      </c>
      <c r="F933">
        <v>21161163</v>
      </c>
      <c r="G933" t="s">
        <v>8702</v>
      </c>
      <c r="H933" t="s">
        <v>8703</v>
      </c>
      <c r="I933">
        <v>112277</v>
      </c>
      <c r="J933" t="s">
        <v>34</v>
      </c>
      <c r="K933" t="s">
        <v>36</v>
      </c>
      <c r="L933" t="s">
        <v>6</v>
      </c>
      <c r="M933" t="s">
        <v>8672</v>
      </c>
      <c r="N933">
        <v>2719.98</v>
      </c>
      <c r="O933">
        <v>1175.83</v>
      </c>
      <c r="P933">
        <v>0.43230000000000002</v>
      </c>
      <c r="Q933">
        <v>453.33</v>
      </c>
      <c r="R933">
        <v>235.166</v>
      </c>
      <c r="S933">
        <v>18963.939999999999</v>
      </c>
      <c r="T933">
        <v>21155.91</v>
      </c>
      <c r="U933">
        <v>1.1155999999999999</v>
      </c>
      <c r="V933">
        <v>431</v>
      </c>
      <c r="W933">
        <v>556.73447368421057</v>
      </c>
      <c r="X933" s="83" t="str">
        <f t="shared" si="28"/>
        <v>2116 - CHV DALLAS/FT W</v>
      </c>
      <c r="Y933" s="83">
        <f t="shared" si="29"/>
        <v>38</v>
      </c>
    </row>
    <row r="934" spans="1:25" x14ac:dyDescent="0.25">
      <c r="A934" t="s">
        <v>7</v>
      </c>
      <c r="B934" t="s">
        <v>8651</v>
      </c>
      <c r="C934" t="s">
        <v>8683</v>
      </c>
      <c r="D934" t="s">
        <v>8684</v>
      </c>
      <c r="E934" t="s">
        <v>8685</v>
      </c>
      <c r="F934">
        <v>21161163</v>
      </c>
      <c r="G934" t="s">
        <v>8702</v>
      </c>
      <c r="H934" t="s">
        <v>8703</v>
      </c>
      <c r="I934">
        <v>112277</v>
      </c>
      <c r="J934" t="s">
        <v>34</v>
      </c>
      <c r="K934" t="s">
        <v>36</v>
      </c>
      <c r="L934" t="s">
        <v>6</v>
      </c>
      <c r="M934" t="s">
        <v>8673</v>
      </c>
      <c r="N934">
        <v>4233.3</v>
      </c>
      <c r="O934">
        <v>8917.81</v>
      </c>
      <c r="P934">
        <v>2.1065999999999998</v>
      </c>
      <c r="Q934">
        <v>423.33</v>
      </c>
      <c r="R934">
        <v>990.86777777777775</v>
      </c>
      <c r="S934">
        <v>31365.599999999999</v>
      </c>
      <c r="T934">
        <v>32532.93</v>
      </c>
      <c r="U934">
        <v>1.0371999999999999</v>
      </c>
      <c r="V934">
        <v>392.07</v>
      </c>
      <c r="W934">
        <v>551.40559322033903</v>
      </c>
      <c r="X934" s="83" t="str">
        <f t="shared" si="28"/>
        <v>2116 - CHV DALLAS/FT W</v>
      </c>
      <c r="Y934" s="83">
        <f t="shared" si="29"/>
        <v>58.999999999999993</v>
      </c>
    </row>
    <row r="935" spans="1:25" x14ac:dyDescent="0.25">
      <c r="A935" t="s">
        <v>7</v>
      </c>
      <c r="B935" t="s">
        <v>8651</v>
      </c>
      <c r="C935" t="s">
        <v>8683</v>
      </c>
      <c r="D935" t="s">
        <v>8684</v>
      </c>
      <c r="E935" t="s">
        <v>8685</v>
      </c>
      <c r="F935">
        <v>21161163</v>
      </c>
      <c r="G935" t="s">
        <v>8702</v>
      </c>
      <c r="H935" t="s">
        <v>8703</v>
      </c>
      <c r="I935">
        <v>112277</v>
      </c>
      <c r="J935" t="s">
        <v>34</v>
      </c>
      <c r="K935" t="s">
        <v>36</v>
      </c>
      <c r="L935" t="s">
        <v>6</v>
      </c>
      <c r="M935" t="s">
        <v>8674</v>
      </c>
      <c r="N935">
        <v>2252.88</v>
      </c>
      <c r="O935">
        <v>3341.62</v>
      </c>
      <c r="P935">
        <v>1.4833000000000001</v>
      </c>
      <c r="Q935">
        <v>321.83999999999997</v>
      </c>
      <c r="R935">
        <v>668.32399999999996</v>
      </c>
      <c r="S935">
        <v>13178.81</v>
      </c>
      <c r="T935">
        <v>14826.68</v>
      </c>
      <c r="U935">
        <v>1.125</v>
      </c>
      <c r="V935">
        <v>227.22</v>
      </c>
      <c r="W935">
        <v>308.88916666666665</v>
      </c>
      <c r="X935" s="83" t="str">
        <f t="shared" si="28"/>
        <v>2116 - CHV DALLAS/FT W</v>
      </c>
      <c r="Y935" s="83">
        <f t="shared" si="29"/>
        <v>48</v>
      </c>
    </row>
    <row r="936" spans="1:25" x14ac:dyDescent="0.25">
      <c r="A936" t="s">
        <v>7</v>
      </c>
      <c r="B936" t="s">
        <v>8651</v>
      </c>
      <c r="C936" t="s">
        <v>8683</v>
      </c>
      <c r="D936" t="s">
        <v>8684</v>
      </c>
      <c r="E936" t="s">
        <v>8685</v>
      </c>
      <c r="F936">
        <v>21161163</v>
      </c>
      <c r="G936" t="s">
        <v>8702</v>
      </c>
      <c r="H936" t="s">
        <v>8703</v>
      </c>
      <c r="I936">
        <v>112277</v>
      </c>
      <c r="J936" t="s">
        <v>34</v>
      </c>
      <c r="K936" t="s">
        <v>36</v>
      </c>
      <c r="L936" t="s">
        <v>6</v>
      </c>
      <c r="M936" t="s">
        <v>8675</v>
      </c>
      <c r="N936">
        <v>146.24</v>
      </c>
      <c r="O936">
        <v>460.12</v>
      </c>
      <c r="P936">
        <v>3.1463000000000001</v>
      </c>
      <c r="Q936">
        <v>73.12</v>
      </c>
      <c r="R936">
        <v>92.024000000000001</v>
      </c>
      <c r="S936">
        <v>1231.73</v>
      </c>
      <c r="T936">
        <v>2059.34</v>
      </c>
      <c r="U936">
        <v>1.6718999999999999</v>
      </c>
      <c r="V936">
        <v>87.98</v>
      </c>
      <c r="W936">
        <v>82.37360000000001</v>
      </c>
      <c r="X936" s="83" t="str">
        <f t="shared" si="28"/>
        <v>2116 - CHV DALLAS/FT W</v>
      </c>
      <c r="Y936" s="83">
        <f t="shared" si="29"/>
        <v>25</v>
      </c>
    </row>
    <row r="937" spans="1:25" x14ac:dyDescent="0.25">
      <c r="A937" t="s">
        <v>7</v>
      </c>
      <c r="B937" t="s">
        <v>8651</v>
      </c>
      <c r="C937" t="s">
        <v>8683</v>
      </c>
      <c r="D937" t="s">
        <v>8684</v>
      </c>
      <c r="E937" t="s">
        <v>8685</v>
      </c>
      <c r="F937">
        <v>21161163</v>
      </c>
      <c r="G937" t="s">
        <v>8702</v>
      </c>
      <c r="H937" t="s">
        <v>8703</v>
      </c>
      <c r="I937">
        <v>112301</v>
      </c>
      <c r="J937" t="s">
        <v>8180</v>
      </c>
      <c r="K937" t="s">
        <v>8182</v>
      </c>
      <c r="L937" t="s">
        <v>6</v>
      </c>
      <c r="M937" t="s">
        <v>8657</v>
      </c>
      <c r="N937">
        <v>0</v>
      </c>
      <c r="S937">
        <v>109.76</v>
      </c>
      <c r="T937">
        <v>0.83</v>
      </c>
      <c r="U937">
        <v>7.6E-3</v>
      </c>
      <c r="V937">
        <v>109.76</v>
      </c>
      <c r="X937" s="83" t="str">
        <f t="shared" si="28"/>
        <v>2116 - CHV DALLAS/FT W</v>
      </c>
      <c r="Y937" s="83">
        <f t="shared" si="29"/>
        <v>0</v>
      </c>
    </row>
    <row r="938" spans="1:25" x14ac:dyDescent="0.25">
      <c r="A938" t="s">
        <v>7</v>
      </c>
      <c r="B938" t="s">
        <v>8651</v>
      </c>
      <c r="C938" t="s">
        <v>8683</v>
      </c>
      <c r="D938" t="s">
        <v>8684</v>
      </c>
      <c r="E938" t="s">
        <v>8685</v>
      </c>
      <c r="F938">
        <v>21161163</v>
      </c>
      <c r="G938" t="s">
        <v>8702</v>
      </c>
      <c r="H938" t="s">
        <v>8703</v>
      </c>
      <c r="I938">
        <v>112301</v>
      </c>
      <c r="J938" t="s">
        <v>8180</v>
      </c>
      <c r="K938" t="s">
        <v>8182</v>
      </c>
      <c r="L938" t="s">
        <v>6</v>
      </c>
      <c r="M938" t="s">
        <v>8658</v>
      </c>
      <c r="N938">
        <v>769.24</v>
      </c>
      <c r="Q938">
        <v>384.62</v>
      </c>
      <c r="S938">
        <v>2219.42</v>
      </c>
      <c r="T938">
        <v>1120.25</v>
      </c>
      <c r="U938">
        <v>0.50470000000000004</v>
      </c>
      <c r="V938">
        <v>317.06</v>
      </c>
      <c r="W938">
        <v>373.41666666666669</v>
      </c>
      <c r="X938" s="83" t="str">
        <f t="shared" si="28"/>
        <v>2116 - CHV DALLAS/FT W</v>
      </c>
      <c r="Y938" s="83">
        <f t="shared" si="29"/>
        <v>3</v>
      </c>
    </row>
    <row r="939" spans="1:25" x14ac:dyDescent="0.25">
      <c r="A939" t="s">
        <v>7</v>
      </c>
      <c r="B939" t="s">
        <v>8651</v>
      </c>
      <c r="C939" t="s">
        <v>8683</v>
      </c>
      <c r="D939" t="s">
        <v>8684</v>
      </c>
      <c r="E939" t="s">
        <v>8685</v>
      </c>
      <c r="F939">
        <v>21161163</v>
      </c>
      <c r="G939" t="s">
        <v>8702</v>
      </c>
      <c r="H939" t="s">
        <v>8703</v>
      </c>
      <c r="I939">
        <v>112301</v>
      </c>
      <c r="J939" t="s">
        <v>8180</v>
      </c>
      <c r="K939" t="s">
        <v>8182</v>
      </c>
      <c r="L939" t="s">
        <v>6</v>
      </c>
      <c r="M939" t="s">
        <v>8659</v>
      </c>
      <c r="N939">
        <v>0</v>
      </c>
      <c r="S939">
        <v>1136.25</v>
      </c>
      <c r="T939">
        <v>898.04</v>
      </c>
      <c r="U939">
        <v>0.79039999999999999</v>
      </c>
      <c r="V939">
        <v>378.75</v>
      </c>
      <c r="W939">
        <v>299.34666666666664</v>
      </c>
      <c r="X939" s="83" t="str">
        <f t="shared" si="28"/>
        <v>2116 - CHV DALLAS/FT W</v>
      </c>
      <c r="Y939" s="83">
        <f t="shared" si="29"/>
        <v>3</v>
      </c>
    </row>
    <row r="940" spans="1:25" x14ac:dyDescent="0.25">
      <c r="A940" t="s">
        <v>7</v>
      </c>
      <c r="B940" t="s">
        <v>8651</v>
      </c>
      <c r="C940" t="s">
        <v>8683</v>
      </c>
      <c r="D940" t="s">
        <v>8684</v>
      </c>
      <c r="E940" t="s">
        <v>8685</v>
      </c>
      <c r="F940">
        <v>21161163</v>
      </c>
      <c r="G940" t="s">
        <v>8702</v>
      </c>
      <c r="H940" t="s">
        <v>8703</v>
      </c>
      <c r="I940">
        <v>112301</v>
      </c>
      <c r="J940" t="s">
        <v>8180</v>
      </c>
      <c r="K940" t="s">
        <v>8182</v>
      </c>
      <c r="L940" t="s">
        <v>6</v>
      </c>
      <c r="M940" t="s">
        <v>8660</v>
      </c>
      <c r="N940">
        <v>0</v>
      </c>
      <c r="S940">
        <v>47.34</v>
      </c>
      <c r="T940">
        <v>8.57</v>
      </c>
      <c r="U940">
        <v>0.18099999999999999</v>
      </c>
      <c r="V940">
        <v>11.84</v>
      </c>
      <c r="W940">
        <v>1.4283333333333335</v>
      </c>
      <c r="X940" s="83" t="str">
        <f t="shared" si="28"/>
        <v>2116 - CHV DALLAS/FT W</v>
      </c>
      <c r="Y940" s="83">
        <f t="shared" si="29"/>
        <v>6</v>
      </c>
    </row>
    <row r="941" spans="1:25" x14ac:dyDescent="0.25">
      <c r="A941" t="s">
        <v>7</v>
      </c>
      <c r="B941" t="s">
        <v>8651</v>
      </c>
      <c r="C941" t="s">
        <v>8683</v>
      </c>
      <c r="D941" t="s">
        <v>8684</v>
      </c>
      <c r="E941" t="s">
        <v>8685</v>
      </c>
      <c r="F941">
        <v>21161163</v>
      </c>
      <c r="G941" t="s">
        <v>8702</v>
      </c>
      <c r="H941" t="s">
        <v>8703</v>
      </c>
      <c r="I941">
        <v>112301</v>
      </c>
      <c r="J941" t="s">
        <v>8180</v>
      </c>
      <c r="K941" t="s">
        <v>8182</v>
      </c>
      <c r="L941" t="s">
        <v>6</v>
      </c>
      <c r="M941" t="s">
        <v>8661</v>
      </c>
      <c r="N941">
        <v>50</v>
      </c>
      <c r="Q941">
        <v>25</v>
      </c>
      <c r="S941">
        <v>242.78</v>
      </c>
      <c r="T941">
        <v>390</v>
      </c>
      <c r="U941">
        <v>1.6064000000000001</v>
      </c>
      <c r="V941">
        <v>24.28</v>
      </c>
      <c r="W941">
        <v>78</v>
      </c>
      <c r="X941" s="83" t="str">
        <f t="shared" si="28"/>
        <v>2116 - CHV DALLAS/FT W</v>
      </c>
      <c r="Y941" s="83">
        <f t="shared" si="29"/>
        <v>5</v>
      </c>
    </row>
    <row r="942" spans="1:25" x14ac:dyDescent="0.25">
      <c r="A942" t="s">
        <v>7</v>
      </c>
      <c r="B942" t="s">
        <v>8651</v>
      </c>
      <c r="C942" t="s">
        <v>8683</v>
      </c>
      <c r="D942" t="s">
        <v>8684</v>
      </c>
      <c r="E942" t="s">
        <v>8685</v>
      </c>
      <c r="F942">
        <v>21161163</v>
      </c>
      <c r="G942" t="s">
        <v>8702</v>
      </c>
      <c r="H942" t="s">
        <v>8703</v>
      </c>
      <c r="I942">
        <v>112301</v>
      </c>
      <c r="J942" t="s">
        <v>8180</v>
      </c>
      <c r="K942" t="s">
        <v>8182</v>
      </c>
      <c r="L942" t="s">
        <v>6</v>
      </c>
      <c r="M942" t="s">
        <v>8662</v>
      </c>
      <c r="N942">
        <v>63.33</v>
      </c>
      <c r="O942">
        <v>150</v>
      </c>
      <c r="P942">
        <v>2.3685</v>
      </c>
      <c r="Q942">
        <v>63.33</v>
      </c>
      <c r="S942">
        <v>1081.3900000000001</v>
      </c>
      <c r="T942">
        <v>1228.28</v>
      </c>
      <c r="U942">
        <v>1.1357999999999999</v>
      </c>
      <c r="V942">
        <v>135.16999999999999</v>
      </c>
      <c r="W942">
        <v>307.07</v>
      </c>
      <c r="X942" s="83" t="str">
        <f t="shared" si="28"/>
        <v>2116 - CHV DALLAS/FT W</v>
      </c>
      <c r="Y942" s="83">
        <f t="shared" si="29"/>
        <v>4</v>
      </c>
    </row>
    <row r="943" spans="1:25" x14ac:dyDescent="0.25">
      <c r="A943" t="s">
        <v>7</v>
      </c>
      <c r="B943" t="s">
        <v>8651</v>
      </c>
      <c r="C943" t="s">
        <v>8683</v>
      </c>
      <c r="D943" t="s">
        <v>8684</v>
      </c>
      <c r="E943" t="s">
        <v>8685</v>
      </c>
      <c r="F943">
        <v>21161163</v>
      </c>
      <c r="G943" t="s">
        <v>8702</v>
      </c>
      <c r="H943" t="s">
        <v>8703</v>
      </c>
      <c r="I943">
        <v>112301</v>
      </c>
      <c r="J943" t="s">
        <v>8180</v>
      </c>
      <c r="K943" t="s">
        <v>8182</v>
      </c>
      <c r="L943" t="s">
        <v>6</v>
      </c>
      <c r="M943" t="s">
        <v>8663</v>
      </c>
      <c r="S943">
        <v>45.98</v>
      </c>
      <c r="T943">
        <v>81.31</v>
      </c>
      <c r="U943">
        <v>1.7684</v>
      </c>
      <c r="V943">
        <v>22.99</v>
      </c>
      <c r="W943">
        <v>20.327500000000001</v>
      </c>
      <c r="X943" s="83" t="str">
        <f t="shared" si="28"/>
        <v>2116 - CHV DALLAS/FT W</v>
      </c>
      <c r="Y943" s="83">
        <f t="shared" si="29"/>
        <v>4</v>
      </c>
    </row>
    <row r="944" spans="1:25" x14ac:dyDescent="0.25">
      <c r="A944" t="s">
        <v>7</v>
      </c>
      <c r="B944" t="s">
        <v>8651</v>
      </c>
      <c r="C944" t="s">
        <v>8683</v>
      </c>
      <c r="D944" t="s">
        <v>8684</v>
      </c>
      <c r="E944" t="s">
        <v>8685</v>
      </c>
      <c r="F944">
        <v>21161163</v>
      </c>
      <c r="G944" t="s">
        <v>8702</v>
      </c>
      <c r="H944" t="s">
        <v>8703</v>
      </c>
      <c r="I944">
        <v>112301</v>
      </c>
      <c r="J944" t="s">
        <v>8180</v>
      </c>
      <c r="K944" t="s">
        <v>8182</v>
      </c>
      <c r="L944" t="s">
        <v>6</v>
      </c>
      <c r="M944" t="s">
        <v>8664</v>
      </c>
      <c r="N944">
        <v>173.92</v>
      </c>
      <c r="Q944">
        <v>86.96</v>
      </c>
      <c r="S944">
        <v>1167.2</v>
      </c>
      <c r="T944">
        <v>1637.04</v>
      </c>
      <c r="U944">
        <v>1.4025000000000001</v>
      </c>
      <c r="V944">
        <v>89.78</v>
      </c>
      <c r="W944">
        <v>148.82181818181817</v>
      </c>
      <c r="X944" s="83" t="str">
        <f t="shared" si="28"/>
        <v>2116 - CHV DALLAS/FT W</v>
      </c>
      <c r="Y944" s="83">
        <f t="shared" si="29"/>
        <v>11</v>
      </c>
    </row>
    <row r="945" spans="1:25" x14ac:dyDescent="0.25">
      <c r="A945" t="s">
        <v>7</v>
      </c>
      <c r="B945" t="s">
        <v>8651</v>
      </c>
      <c r="C945" t="s">
        <v>8683</v>
      </c>
      <c r="D945" t="s">
        <v>8684</v>
      </c>
      <c r="E945" t="s">
        <v>8685</v>
      </c>
      <c r="F945">
        <v>21161163</v>
      </c>
      <c r="G945" t="s">
        <v>8702</v>
      </c>
      <c r="H945" t="s">
        <v>8703</v>
      </c>
      <c r="I945">
        <v>112301</v>
      </c>
      <c r="J945" t="s">
        <v>8180</v>
      </c>
      <c r="K945" t="s">
        <v>8182</v>
      </c>
      <c r="L945" t="s">
        <v>6</v>
      </c>
      <c r="M945" t="s">
        <v>8665</v>
      </c>
      <c r="N945">
        <v>56.82</v>
      </c>
      <c r="Q945">
        <v>56.82</v>
      </c>
      <c r="S945">
        <v>423.58</v>
      </c>
      <c r="T945">
        <v>390</v>
      </c>
      <c r="U945">
        <v>0.92069999999999996</v>
      </c>
      <c r="V945">
        <v>47.06</v>
      </c>
      <c r="W945">
        <v>48.75</v>
      </c>
      <c r="X945" s="83" t="str">
        <f t="shared" si="28"/>
        <v>2116 - CHV DALLAS/FT W</v>
      </c>
      <c r="Y945" s="83">
        <f t="shared" si="29"/>
        <v>8</v>
      </c>
    </row>
    <row r="946" spans="1:25" x14ac:dyDescent="0.25">
      <c r="A946" t="s">
        <v>7</v>
      </c>
      <c r="B946" t="s">
        <v>8651</v>
      </c>
      <c r="C946" t="s">
        <v>8683</v>
      </c>
      <c r="D946" t="s">
        <v>8684</v>
      </c>
      <c r="E946" t="s">
        <v>8685</v>
      </c>
      <c r="F946">
        <v>21161163</v>
      </c>
      <c r="G946" t="s">
        <v>8702</v>
      </c>
      <c r="H946" t="s">
        <v>8703</v>
      </c>
      <c r="I946">
        <v>112301</v>
      </c>
      <c r="J946" t="s">
        <v>8180</v>
      </c>
      <c r="K946" t="s">
        <v>8182</v>
      </c>
      <c r="L946" t="s">
        <v>6</v>
      </c>
      <c r="M946" t="s">
        <v>8666</v>
      </c>
      <c r="N946">
        <v>50.54</v>
      </c>
      <c r="Q946">
        <v>25.27</v>
      </c>
      <c r="S946">
        <v>330.82</v>
      </c>
      <c r="T946">
        <v>97.5</v>
      </c>
      <c r="U946">
        <v>0.29470000000000002</v>
      </c>
      <c r="V946">
        <v>36.76</v>
      </c>
      <c r="W946">
        <v>24.375</v>
      </c>
      <c r="X946" s="83" t="str">
        <f t="shared" si="28"/>
        <v>2116 - CHV DALLAS/FT W</v>
      </c>
      <c r="Y946" s="83">
        <f t="shared" si="29"/>
        <v>4</v>
      </c>
    </row>
    <row r="947" spans="1:25" x14ac:dyDescent="0.25">
      <c r="A947" t="s">
        <v>7</v>
      </c>
      <c r="B947" t="s">
        <v>8651</v>
      </c>
      <c r="C947" t="s">
        <v>8683</v>
      </c>
      <c r="D947" t="s">
        <v>8684</v>
      </c>
      <c r="E947" t="s">
        <v>8685</v>
      </c>
      <c r="F947">
        <v>21161163</v>
      </c>
      <c r="G947" t="s">
        <v>8702</v>
      </c>
      <c r="H947" t="s">
        <v>8703</v>
      </c>
      <c r="I947">
        <v>112301</v>
      </c>
      <c r="J947" t="s">
        <v>8180</v>
      </c>
      <c r="K947" t="s">
        <v>8182</v>
      </c>
      <c r="L947" t="s">
        <v>6</v>
      </c>
      <c r="M947" t="s">
        <v>8688</v>
      </c>
      <c r="S947">
        <v>121.96</v>
      </c>
      <c r="V947">
        <v>60.98</v>
      </c>
      <c r="X947" s="83" t="str">
        <f t="shared" si="28"/>
        <v>2116 - CHV DALLAS/FT W</v>
      </c>
      <c r="Y947" s="83">
        <f t="shared" si="29"/>
        <v>0</v>
      </c>
    </row>
    <row r="948" spans="1:25" x14ac:dyDescent="0.25">
      <c r="A948" t="s">
        <v>7</v>
      </c>
      <c r="B948" t="s">
        <v>8651</v>
      </c>
      <c r="C948" t="s">
        <v>8683</v>
      </c>
      <c r="D948" t="s">
        <v>8684</v>
      </c>
      <c r="E948" t="s">
        <v>8685</v>
      </c>
      <c r="F948">
        <v>21161163</v>
      </c>
      <c r="G948" t="s">
        <v>8702</v>
      </c>
      <c r="H948" t="s">
        <v>8703</v>
      </c>
      <c r="I948">
        <v>112301</v>
      </c>
      <c r="J948" t="s">
        <v>8180</v>
      </c>
      <c r="K948" t="s">
        <v>8182</v>
      </c>
      <c r="L948" t="s">
        <v>6</v>
      </c>
      <c r="M948" t="s">
        <v>8667</v>
      </c>
      <c r="N948">
        <v>689.66</v>
      </c>
      <c r="O948">
        <v>1717.5</v>
      </c>
      <c r="P948">
        <v>2.4904000000000002</v>
      </c>
      <c r="Q948">
        <v>689.66</v>
      </c>
      <c r="R948">
        <v>1717.5</v>
      </c>
      <c r="S948">
        <v>5682.2</v>
      </c>
      <c r="T948">
        <v>7005.33</v>
      </c>
      <c r="U948">
        <v>1.2329000000000001</v>
      </c>
      <c r="V948">
        <v>710.28</v>
      </c>
      <c r="W948">
        <v>875.66624999999999</v>
      </c>
      <c r="X948" s="83" t="str">
        <f t="shared" si="28"/>
        <v>2116 - CHV DALLAS/FT W</v>
      </c>
      <c r="Y948" s="83">
        <f t="shared" si="29"/>
        <v>8</v>
      </c>
    </row>
    <row r="949" spans="1:25" x14ac:dyDescent="0.25">
      <c r="A949" t="s">
        <v>7</v>
      </c>
      <c r="B949" t="s">
        <v>8651</v>
      </c>
      <c r="C949" t="s">
        <v>8683</v>
      </c>
      <c r="D949" t="s">
        <v>8684</v>
      </c>
      <c r="E949" t="s">
        <v>8685</v>
      </c>
      <c r="F949">
        <v>21161163</v>
      </c>
      <c r="G949" t="s">
        <v>8702</v>
      </c>
      <c r="H949" t="s">
        <v>8703</v>
      </c>
      <c r="I949">
        <v>112301</v>
      </c>
      <c r="J949" t="s">
        <v>8180</v>
      </c>
      <c r="K949" t="s">
        <v>8182</v>
      </c>
      <c r="L949" t="s">
        <v>6</v>
      </c>
      <c r="M949" t="s">
        <v>8668</v>
      </c>
      <c r="N949">
        <v>533.34</v>
      </c>
      <c r="Q949">
        <v>177.78</v>
      </c>
      <c r="S949">
        <v>4085.7</v>
      </c>
      <c r="T949">
        <v>3578.25</v>
      </c>
      <c r="U949">
        <v>0.87580000000000002</v>
      </c>
      <c r="V949">
        <v>163.43</v>
      </c>
      <c r="W949">
        <v>198.79166666666666</v>
      </c>
      <c r="X949" s="83" t="str">
        <f t="shared" si="28"/>
        <v>2116 - CHV DALLAS/FT W</v>
      </c>
      <c r="Y949" s="83">
        <f t="shared" si="29"/>
        <v>18</v>
      </c>
    </row>
    <row r="950" spans="1:25" x14ac:dyDescent="0.25">
      <c r="A950" t="s">
        <v>7</v>
      </c>
      <c r="B950" t="s">
        <v>8651</v>
      </c>
      <c r="C950" t="s">
        <v>8683</v>
      </c>
      <c r="D950" t="s">
        <v>8684</v>
      </c>
      <c r="E950" t="s">
        <v>8685</v>
      </c>
      <c r="F950">
        <v>21161163</v>
      </c>
      <c r="G950" t="s">
        <v>8702</v>
      </c>
      <c r="H950" t="s">
        <v>8703</v>
      </c>
      <c r="I950">
        <v>112301</v>
      </c>
      <c r="J950" t="s">
        <v>8180</v>
      </c>
      <c r="K950" t="s">
        <v>8182</v>
      </c>
      <c r="L950" t="s">
        <v>6</v>
      </c>
      <c r="M950" t="s">
        <v>8669</v>
      </c>
      <c r="N950">
        <v>0</v>
      </c>
      <c r="S950">
        <v>304.12</v>
      </c>
      <c r="T950">
        <v>581.02</v>
      </c>
      <c r="U950">
        <v>1.9105000000000001</v>
      </c>
      <c r="V950">
        <v>101.37</v>
      </c>
      <c r="W950">
        <v>581.02</v>
      </c>
      <c r="X950" s="83" t="str">
        <f t="shared" si="28"/>
        <v>2116 - CHV DALLAS/FT W</v>
      </c>
      <c r="Y950" s="83">
        <f t="shared" si="29"/>
        <v>1</v>
      </c>
    </row>
    <row r="951" spans="1:25" x14ac:dyDescent="0.25">
      <c r="A951" t="s">
        <v>7</v>
      </c>
      <c r="B951" t="s">
        <v>8651</v>
      </c>
      <c r="C951" t="s">
        <v>8683</v>
      </c>
      <c r="D951" t="s">
        <v>8684</v>
      </c>
      <c r="E951" t="s">
        <v>8685</v>
      </c>
      <c r="F951">
        <v>21161163</v>
      </c>
      <c r="G951" t="s">
        <v>8702</v>
      </c>
      <c r="H951" t="s">
        <v>8703</v>
      </c>
      <c r="I951">
        <v>112301</v>
      </c>
      <c r="J951" t="s">
        <v>8180</v>
      </c>
      <c r="K951" t="s">
        <v>8182</v>
      </c>
      <c r="L951" t="s">
        <v>6</v>
      </c>
      <c r="M951" t="s">
        <v>8670</v>
      </c>
      <c r="N951">
        <v>3529.4</v>
      </c>
      <c r="O951">
        <v>11.44</v>
      </c>
      <c r="P951">
        <v>3.2000000000000002E-3</v>
      </c>
      <c r="Q951">
        <v>705.88</v>
      </c>
      <c r="R951">
        <v>11.44</v>
      </c>
      <c r="S951">
        <v>22862.58</v>
      </c>
      <c r="T951">
        <v>4476.0200000000004</v>
      </c>
      <c r="U951">
        <v>0.1958</v>
      </c>
      <c r="V951">
        <v>672.43</v>
      </c>
      <c r="W951">
        <v>319.71571428571434</v>
      </c>
      <c r="X951" s="83" t="str">
        <f t="shared" si="28"/>
        <v>2116 - CHV DALLAS/FT W</v>
      </c>
      <c r="Y951" s="83">
        <f t="shared" si="29"/>
        <v>13.999999999999998</v>
      </c>
    </row>
    <row r="952" spans="1:25" x14ac:dyDescent="0.25">
      <c r="A952" t="s">
        <v>7</v>
      </c>
      <c r="B952" t="s">
        <v>8651</v>
      </c>
      <c r="C952" t="s">
        <v>8683</v>
      </c>
      <c r="D952" t="s">
        <v>8684</v>
      </c>
      <c r="E952" t="s">
        <v>8685</v>
      </c>
      <c r="F952">
        <v>21161163</v>
      </c>
      <c r="G952" t="s">
        <v>8702</v>
      </c>
      <c r="H952" t="s">
        <v>8703</v>
      </c>
      <c r="I952">
        <v>112301</v>
      </c>
      <c r="J952" t="s">
        <v>8180</v>
      </c>
      <c r="K952" t="s">
        <v>8182</v>
      </c>
      <c r="L952" t="s">
        <v>6</v>
      </c>
      <c r="M952" t="s">
        <v>8671</v>
      </c>
      <c r="N952">
        <v>7853.72</v>
      </c>
      <c r="O952">
        <v>1038.56</v>
      </c>
      <c r="P952">
        <v>0.13220000000000001</v>
      </c>
      <c r="Q952">
        <v>560.98</v>
      </c>
      <c r="R952">
        <v>57.697777777777773</v>
      </c>
      <c r="S952">
        <v>56133.38</v>
      </c>
      <c r="T952">
        <v>23117.86</v>
      </c>
      <c r="U952">
        <v>0.4118</v>
      </c>
      <c r="V952">
        <v>544.98</v>
      </c>
      <c r="W952">
        <v>312.40351351351353</v>
      </c>
      <c r="X952" s="83" t="str">
        <f t="shared" si="28"/>
        <v>2116 - CHV DALLAS/FT W</v>
      </c>
      <c r="Y952" s="83">
        <f t="shared" si="29"/>
        <v>74</v>
      </c>
    </row>
    <row r="953" spans="1:25" x14ac:dyDescent="0.25">
      <c r="A953" t="s">
        <v>7</v>
      </c>
      <c r="B953" t="s">
        <v>8651</v>
      </c>
      <c r="C953" t="s">
        <v>8683</v>
      </c>
      <c r="D953" t="s">
        <v>8684</v>
      </c>
      <c r="E953" t="s">
        <v>8685</v>
      </c>
      <c r="F953">
        <v>21161163</v>
      </c>
      <c r="G953" t="s">
        <v>8702</v>
      </c>
      <c r="H953" t="s">
        <v>8703</v>
      </c>
      <c r="I953">
        <v>112301</v>
      </c>
      <c r="J953" t="s">
        <v>8180</v>
      </c>
      <c r="K953" t="s">
        <v>8182</v>
      </c>
      <c r="L953" t="s">
        <v>6</v>
      </c>
      <c r="M953" t="s">
        <v>8672</v>
      </c>
      <c r="N953">
        <v>453.33</v>
      </c>
      <c r="O953">
        <v>35</v>
      </c>
      <c r="P953">
        <v>7.7200000000000005E-2</v>
      </c>
      <c r="Q953">
        <v>453.33</v>
      </c>
      <c r="R953">
        <v>17.5</v>
      </c>
      <c r="S953">
        <v>3403.55</v>
      </c>
      <c r="T953">
        <v>1797.5</v>
      </c>
      <c r="U953">
        <v>0.52810000000000001</v>
      </c>
      <c r="V953">
        <v>425.44</v>
      </c>
      <c r="W953">
        <v>224.6875</v>
      </c>
      <c r="X953" s="83" t="str">
        <f t="shared" si="28"/>
        <v>2116 - CHV DALLAS/FT W</v>
      </c>
      <c r="Y953" s="83">
        <f t="shared" si="29"/>
        <v>8</v>
      </c>
    </row>
    <row r="954" spans="1:25" x14ac:dyDescent="0.25">
      <c r="A954" t="s">
        <v>7</v>
      </c>
      <c r="B954" t="s">
        <v>8651</v>
      </c>
      <c r="C954" t="s">
        <v>8683</v>
      </c>
      <c r="D954" t="s">
        <v>8684</v>
      </c>
      <c r="E954" t="s">
        <v>8685</v>
      </c>
      <c r="F954">
        <v>21161163</v>
      </c>
      <c r="G954" t="s">
        <v>8702</v>
      </c>
      <c r="H954" t="s">
        <v>8703</v>
      </c>
      <c r="I954">
        <v>112301</v>
      </c>
      <c r="J954" t="s">
        <v>8180</v>
      </c>
      <c r="K954" t="s">
        <v>8182</v>
      </c>
      <c r="L954" t="s">
        <v>6</v>
      </c>
      <c r="M954" t="s">
        <v>8673</v>
      </c>
      <c r="N954">
        <v>846.66</v>
      </c>
      <c r="O954">
        <v>2745.2</v>
      </c>
      <c r="P954">
        <v>3.2423999999999999</v>
      </c>
      <c r="Q954">
        <v>423.33</v>
      </c>
      <c r="R954">
        <v>1372.6</v>
      </c>
      <c r="S954">
        <v>6273.12</v>
      </c>
      <c r="T954">
        <v>5418.95</v>
      </c>
      <c r="U954">
        <v>0.86380000000000001</v>
      </c>
      <c r="V954">
        <v>392.07</v>
      </c>
      <c r="W954">
        <v>387.06785714285712</v>
      </c>
      <c r="X954" s="83" t="str">
        <f t="shared" si="28"/>
        <v>2116 - CHV DALLAS/FT W</v>
      </c>
      <c r="Y954" s="83">
        <f t="shared" si="29"/>
        <v>14</v>
      </c>
    </row>
    <row r="955" spans="1:25" x14ac:dyDescent="0.25">
      <c r="A955" t="s">
        <v>7</v>
      </c>
      <c r="B955" t="s">
        <v>8651</v>
      </c>
      <c r="C955" t="s">
        <v>8683</v>
      </c>
      <c r="D955" t="s">
        <v>8684</v>
      </c>
      <c r="E955" t="s">
        <v>8685</v>
      </c>
      <c r="F955">
        <v>21161163</v>
      </c>
      <c r="G955" t="s">
        <v>8702</v>
      </c>
      <c r="H955" t="s">
        <v>8703</v>
      </c>
      <c r="I955">
        <v>112301</v>
      </c>
      <c r="J955" t="s">
        <v>8180</v>
      </c>
      <c r="K955" t="s">
        <v>8182</v>
      </c>
      <c r="L955" t="s">
        <v>6</v>
      </c>
      <c r="M955" t="s">
        <v>8674</v>
      </c>
      <c r="N955">
        <v>321.83999999999997</v>
      </c>
      <c r="O955">
        <v>37.51</v>
      </c>
      <c r="P955">
        <v>0.11650000000000001</v>
      </c>
      <c r="Q955">
        <v>321.83999999999997</v>
      </c>
      <c r="S955">
        <v>1818.43</v>
      </c>
      <c r="T955">
        <v>660.51</v>
      </c>
      <c r="U955">
        <v>0.36320000000000002</v>
      </c>
      <c r="V955">
        <v>227.3</v>
      </c>
      <c r="W955">
        <v>165.1275</v>
      </c>
      <c r="X955" s="83" t="str">
        <f t="shared" si="28"/>
        <v>2116 - CHV DALLAS/FT W</v>
      </c>
      <c r="Y955" s="83">
        <f t="shared" si="29"/>
        <v>4</v>
      </c>
    </row>
    <row r="956" spans="1:25" x14ac:dyDescent="0.25">
      <c r="A956" t="s">
        <v>7</v>
      </c>
      <c r="B956" t="s">
        <v>8651</v>
      </c>
      <c r="C956" t="s">
        <v>8683</v>
      </c>
      <c r="D956" t="s">
        <v>8684</v>
      </c>
      <c r="E956" t="s">
        <v>8685</v>
      </c>
      <c r="F956">
        <v>21161163</v>
      </c>
      <c r="G956" t="s">
        <v>8702</v>
      </c>
      <c r="H956" t="s">
        <v>8703</v>
      </c>
      <c r="I956">
        <v>112301</v>
      </c>
      <c r="J956" t="s">
        <v>8180</v>
      </c>
      <c r="K956" t="s">
        <v>8182</v>
      </c>
      <c r="L956" t="s">
        <v>6</v>
      </c>
      <c r="M956" t="s">
        <v>8675</v>
      </c>
      <c r="N956">
        <v>73.12</v>
      </c>
      <c r="Q956">
        <v>73.12</v>
      </c>
      <c r="S956">
        <v>364</v>
      </c>
      <c r="T956">
        <v>495</v>
      </c>
      <c r="U956">
        <v>1.3599000000000001</v>
      </c>
      <c r="V956">
        <v>91</v>
      </c>
      <c r="W956">
        <v>165</v>
      </c>
      <c r="X956" s="83" t="str">
        <f t="shared" si="28"/>
        <v>2116 - CHV DALLAS/FT W</v>
      </c>
      <c r="Y956" s="83">
        <f t="shared" si="29"/>
        <v>3</v>
      </c>
    </row>
    <row r="957" spans="1:25" x14ac:dyDescent="0.25">
      <c r="A957" t="s">
        <v>7</v>
      </c>
      <c r="B957" t="s">
        <v>8651</v>
      </c>
      <c r="C957" t="s">
        <v>8683</v>
      </c>
      <c r="D957" t="s">
        <v>8684</v>
      </c>
      <c r="E957" t="s">
        <v>8685</v>
      </c>
      <c r="F957">
        <v>21161163</v>
      </c>
      <c r="G957" t="s">
        <v>8702</v>
      </c>
      <c r="H957" t="s">
        <v>8703</v>
      </c>
      <c r="I957">
        <v>112301</v>
      </c>
      <c r="J957" t="s">
        <v>8180</v>
      </c>
      <c r="K957" t="s">
        <v>8182</v>
      </c>
      <c r="L957" t="s">
        <v>6</v>
      </c>
      <c r="M957" t="s">
        <v>7661</v>
      </c>
      <c r="N957">
        <v>0</v>
      </c>
      <c r="S957">
        <v>609.89</v>
      </c>
      <c r="T957">
        <v>277.5</v>
      </c>
      <c r="U957">
        <v>0.45500000000000002</v>
      </c>
      <c r="V957">
        <v>203.3</v>
      </c>
      <c r="W957">
        <v>69.375</v>
      </c>
      <c r="X957" s="83" t="str">
        <f t="shared" si="28"/>
        <v>2116 - CHV DALLAS/FT W</v>
      </c>
      <c r="Y957" s="83">
        <f t="shared" si="29"/>
        <v>4</v>
      </c>
    </row>
    <row r="958" spans="1:25" x14ac:dyDescent="0.25">
      <c r="A958" t="s">
        <v>7</v>
      </c>
      <c r="B958" t="s">
        <v>8651</v>
      </c>
      <c r="C958" t="s">
        <v>8683</v>
      </c>
      <c r="D958" t="s">
        <v>8684</v>
      </c>
      <c r="E958" t="s">
        <v>8685</v>
      </c>
      <c r="F958">
        <v>21161163</v>
      </c>
      <c r="G958" t="s">
        <v>8702</v>
      </c>
      <c r="H958" t="s">
        <v>8703</v>
      </c>
      <c r="I958">
        <v>112301</v>
      </c>
      <c r="J958" t="s">
        <v>8180</v>
      </c>
      <c r="K958" t="s">
        <v>8182</v>
      </c>
      <c r="L958" t="s">
        <v>6</v>
      </c>
      <c r="M958" t="s">
        <v>7662</v>
      </c>
      <c r="N958">
        <v>0</v>
      </c>
      <c r="S958">
        <v>532.26</v>
      </c>
      <c r="T958">
        <v>110.03</v>
      </c>
      <c r="U958">
        <v>0.20669999999999999</v>
      </c>
      <c r="V958">
        <v>266.13</v>
      </c>
      <c r="X958" s="83" t="str">
        <f t="shared" si="28"/>
        <v>2116 - CHV DALLAS/FT W</v>
      </c>
      <c r="Y958" s="83">
        <f t="shared" si="29"/>
        <v>0</v>
      </c>
    </row>
    <row r="959" spans="1:25" x14ac:dyDescent="0.25">
      <c r="A959" t="s">
        <v>7</v>
      </c>
      <c r="B959" t="s">
        <v>8651</v>
      </c>
      <c r="C959" t="s">
        <v>8683</v>
      </c>
      <c r="D959" t="s">
        <v>8684</v>
      </c>
      <c r="E959" t="s">
        <v>8685</v>
      </c>
      <c r="F959">
        <v>21161163</v>
      </c>
      <c r="G959" t="s">
        <v>8702</v>
      </c>
      <c r="H959" t="s">
        <v>8703</v>
      </c>
      <c r="I959">
        <v>112301</v>
      </c>
      <c r="J959" t="s">
        <v>8180</v>
      </c>
      <c r="K959" t="s">
        <v>8182</v>
      </c>
      <c r="L959" t="s">
        <v>6</v>
      </c>
      <c r="M959" t="s">
        <v>7664</v>
      </c>
      <c r="N959">
        <v>725.82</v>
      </c>
      <c r="Q959">
        <v>241.94</v>
      </c>
      <c r="S959">
        <v>1440.99</v>
      </c>
      <c r="T959">
        <v>4297.5</v>
      </c>
      <c r="U959">
        <v>2.9823</v>
      </c>
      <c r="V959">
        <v>240.17</v>
      </c>
      <c r="W959">
        <v>859.5</v>
      </c>
      <c r="X959" s="83" t="str">
        <f t="shared" si="28"/>
        <v>2116 - CHV DALLAS/FT W</v>
      </c>
      <c r="Y959" s="83">
        <f t="shared" si="29"/>
        <v>5</v>
      </c>
    </row>
    <row r="960" spans="1:25" x14ac:dyDescent="0.25">
      <c r="A960" t="s">
        <v>7</v>
      </c>
      <c r="B960" t="s">
        <v>8651</v>
      </c>
      <c r="C960" t="s">
        <v>8683</v>
      </c>
      <c r="D960" t="s">
        <v>8684</v>
      </c>
      <c r="E960" t="s">
        <v>8685</v>
      </c>
      <c r="F960">
        <v>21161163</v>
      </c>
      <c r="G960" t="s">
        <v>8702</v>
      </c>
      <c r="H960" t="s">
        <v>8703</v>
      </c>
      <c r="I960">
        <v>112301</v>
      </c>
      <c r="J960" t="s">
        <v>8180</v>
      </c>
      <c r="K960" t="s">
        <v>8182</v>
      </c>
      <c r="L960" t="s">
        <v>6</v>
      </c>
      <c r="M960" t="s">
        <v>7666</v>
      </c>
      <c r="N960">
        <v>0</v>
      </c>
      <c r="S960">
        <v>1061.56</v>
      </c>
      <c r="T960">
        <v>318.75</v>
      </c>
      <c r="U960">
        <v>0.30030000000000001</v>
      </c>
      <c r="V960">
        <v>151.65</v>
      </c>
      <c r="W960">
        <v>31.875</v>
      </c>
      <c r="X960" s="83" t="str">
        <f t="shared" si="28"/>
        <v>2116 - CHV DALLAS/FT W</v>
      </c>
      <c r="Y960" s="83">
        <f t="shared" si="29"/>
        <v>10</v>
      </c>
    </row>
    <row r="961" spans="1:25" x14ac:dyDescent="0.25">
      <c r="A961" t="s">
        <v>7</v>
      </c>
      <c r="B961" t="s">
        <v>8651</v>
      </c>
      <c r="C961" t="s">
        <v>8683</v>
      </c>
      <c r="D961" t="s">
        <v>8684</v>
      </c>
      <c r="E961" t="s">
        <v>8685</v>
      </c>
      <c r="F961">
        <v>21161163</v>
      </c>
      <c r="G961" t="s">
        <v>8702</v>
      </c>
      <c r="H961" t="s">
        <v>8703</v>
      </c>
      <c r="I961">
        <v>159584</v>
      </c>
      <c r="J961" t="s">
        <v>8293</v>
      </c>
      <c r="K961" t="s">
        <v>8295</v>
      </c>
      <c r="L961" t="s">
        <v>6</v>
      </c>
      <c r="M961" t="s">
        <v>8657</v>
      </c>
      <c r="N961">
        <v>0</v>
      </c>
      <c r="S961">
        <v>219.52</v>
      </c>
      <c r="T961">
        <v>24.6</v>
      </c>
      <c r="U961">
        <v>0.11210000000000001</v>
      </c>
      <c r="V961">
        <v>109.76</v>
      </c>
      <c r="W961">
        <v>12.3</v>
      </c>
      <c r="X961" s="83" t="str">
        <f t="shared" si="28"/>
        <v>2116 - CHV DALLAS/FT W</v>
      </c>
      <c r="Y961" s="83">
        <f t="shared" si="29"/>
        <v>2</v>
      </c>
    </row>
    <row r="962" spans="1:25" x14ac:dyDescent="0.25">
      <c r="A962" t="s">
        <v>7</v>
      </c>
      <c r="B962" t="s">
        <v>8651</v>
      </c>
      <c r="C962" t="s">
        <v>8683</v>
      </c>
      <c r="D962" t="s">
        <v>8684</v>
      </c>
      <c r="E962" t="s">
        <v>8685</v>
      </c>
      <c r="F962">
        <v>21161163</v>
      </c>
      <c r="G962" t="s">
        <v>8702</v>
      </c>
      <c r="H962" t="s">
        <v>8703</v>
      </c>
      <c r="I962">
        <v>159584</v>
      </c>
      <c r="J962" t="s">
        <v>8293</v>
      </c>
      <c r="K962" t="s">
        <v>8295</v>
      </c>
      <c r="L962" t="s">
        <v>6</v>
      </c>
      <c r="M962" t="s">
        <v>8658</v>
      </c>
      <c r="N962">
        <v>769.24</v>
      </c>
      <c r="Q962">
        <v>384.62</v>
      </c>
      <c r="S962">
        <v>2491.16</v>
      </c>
      <c r="T962">
        <v>1891.08</v>
      </c>
      <c r="U962">
        <v>0.7591</v>
      </c>
      <c r="V962">
        <v>311.39999999999998</v>
      </c>
      <c r="W962">
        <v>630.36</v>
      </c>
      <c r="X962" s="83" t="str">
        <f t="shared" si="28"/>
        <v>2116 - CHV DALLAS/FT W</v>
      </c>
      <c r="Y962" s="83">
        <f t="shared" si="29"/>
        <v>3</v>
      </c>
    </row>
    <row r="963" spans="1:25" x14ac:dyDescent="0.25">
      <c r="A963" t="s">
        <v>7</v>
      </c>
      <c r="B963" t="s">
        <v>8651</v>
      </c>
      <c r="C963" t="s">
        <v>8683</v>
      </c>
      <c r="D963" t="s">
        <v>8684</v>
      </c>
      <c r="E963" t="s">
        <v>8685</v>
      </c>
      <c r="F963">
        <v>21161163</v>
      </c>
      <c r="G963" t="s">
        <v>8702</v>
      </c>
      <c r="H963" t="s">
        <v>8703</v>
      </c>
      <c r="I963">
        <v>159584</v>
      </c>
      <c r="J963" t="s">
        <v>8293</v>
      </c>
      <c r="K963" t="s">
        <v>8295</v>
      </c>
      <c r="L963" t="s">
        <v>6</v>
      </c>
      <c r="M963" t="s">
        <v>8659</v>
      </c>
      <c r="N963">
        <v>465.12</v>
      </c>
      <c r="Q963">
        <v>465.12</v>
      </c>
      <c r="S963">
        <v>1957.32</v>
      </c>
      <c r="T963">
        <v>219.6</v>
      </c>
      <c r="U963">
        <v>0.11219999999999999</v>
      </c>
      <c r="V963">
        <v>391.46</v>
      </c>
      <c r="W963">
        <v>73.2</v>
      </c>
      <c r="X963" s="83" t="str">
        <f t="shared" ref="X963:X1026" si="30">CONCATENATE(C963," - ",D963)</f>
        <v>2116 - CHV DALLAS/FT W</v>
      </c>
      <c r="Y963" s="83">
        <f t="shared" ref="Y963:Y1026" si="31">IFERROR((IF($S963=0,0,$T963/$W963)),0)</f>
        <v>3</v>
      </c>
    </row>
    <row r="964" spans="1:25" x14ac:dyDescent="0.25">
      <c r="A964" t="s">
        <v>7</v>
      </c>
      <c r="B964" t="s">
        <v>8651</v>
      </c>
      <c r="C964" t="s">
        <v>8683</v>
      </c>
      <c r="D964" t="s">
        <v>8684</v>
      </c>
      <c r="E964" t="s">
        <v>8685</v>
      </c>
      <c r="F964">
        <v>21161163</v>
      </c>
      <c r="G964" t="s">
        <v>8702</v>
      </c>
      <c r="H964" t="s">
        <v>8703</v>
      </c>
      <c r="I964">
        <v>159584</v>
      </c>
      <c r="J964" t="s">
        <v>8293</v>
      </c>
      <c r="K964" t="s">
        <v>8295</v>
      </c>
      <c r="L964" t="s">
        <v>6</v>
      </c>
      <c r="M964" t="s">
        <v>8660</v>
      </c>
      <c r="N964">
        <v>0</v>
      </c>
      <c r="S964">
        <v>47.34</v>
      </c>
      <c r="V964">
        <v>11.84</v>
      </c>
      <c r="X964" s="83" t="str">
        <f t="shared" si="30"/>
        <v>2116 - CHV DALLAS/FT W</v>
      </c>
      <c r="Y964" s="83">
        <f t="shared" si="31"/>
        <v>0</v>
      </c>
    </row>
    <row r="965" spans="1:25" x14ac:dyDescent="0.25">
      <c r="A965" t="s">
        <v>7</v>
      </c>
      <c r="B965" t="s">
        <v>8651</v>
      </c>
      <c r="C965" t="s">
        <v>8683</v>
      </c>
      <c r="D965" t="s">
        <v>8684</v>
      </c>
      <c r="E965" t="s">
        <v>8685</v>
      </c>
      <c r="F965">
        <v>21161163</v>
      </c>
      <c r="G965" t="s">
        <v>8702</v>
      </c>
      <c r="H965" t="s">
        <v>8703</v>
      </c>
      <c r="I965">
        <v>159584</v>
      </c>
      <c r="J965" t="s">
        <v>8293</v>
      </c>
      <c r="K965" t="s">
        <v>8295</v>
      </c>
      <c r="L965" t="s">
        <v>6</v>
      </c>
      <c r="M965" t="s">
        <v>8661</v>
      </c>
      <c r="N965">
        <v>50</v>
      </c>
      <c r="Q965">
        <v>25</v>
      </c>
      <c r="S965">
        <v>242.78</v>
      </c>
      <c r="T965">
        <v>30</v>
      </c>
      <c r="U965">
        <v>0.1236</v>
      </c>
      <c r="V965">
        <v>24.28</v>
      </c>
      <c r="W965">
        <v>30</v>
      </c>
      <c r="X965" s="83" t="str">
        <f t="shared" si="30"/>
        <v>2116 - CHV DALLAS/FT W</v>
      </c>
      <c r="Y965" s="83">
        <f t="shared" si="31"/>
        <v>1</v>
      </c>
    </row>
    <row r="966" spans="1:25" x14ac:dyDescent="0.25">
      <c r="A966" t="s">
        <v>7</v>
      </c>
      <c r="B966" t="s">
        <v>8651</v>
      </c>
      <c r="C966" t="s">
        <v>8683</v>
      </c>
      <c r="D966" t="s">
        <v>8684</v>
      </c>
      <c r="E966" t="s">
        <v>8685</v>
      </c>
      <c r="F966">
        <v>21161163</v>
      </c>
      <c r="G966" t="s">
        <v>8702</v>
      </c>
      <c r="H966" t="s">
        <v>8703</v>
      </c>
      <c r="I966">
        <v>159584</v>
      </c>
      <c r="J966" t="s">
        <v>8293</v>
      </c>
      <c r="K966" t="s">
        <v>8295</v>
      </c>
      <c r="L966" t="s">
        <v>6</v>
      </c>
      <c r="M966" t="s">
        <v>8662</v>
      </c>
      <c r="N966">
        <v>0</v>
      </c>
      <c r="S966">
        <v>831.25</v>
      </c>
      <c r="T966">
        <v>493</v>
      </c>
      <c r="U966">
        <v>0.59309999999999996</v>
      </c>
      <c r="V966">
        <v>138.54</v>
      </c>
      <c r="W966">
        <v>164.33333333333334</v>
      </c>
      <c r="X966" s="83" t="str">
        <f t="shared" si="30"/>
        <v>2116 - CHV DALLAS/FT W</v>
      </c>
      <c r="Y966" s="83">
        <f t="shared" si="31"/>
        <v>3</v>
      </c>
    </row>
    <row r="967" spans="1:25" x14ac:dyDescent="0.25">
      <c r="A967" t="s">
        <v>7</v>
      </c>
      <c r="B967" t="s">
        <v>8651</v>
      </c>
      <c r="C967" t="s">
        <v>8683</v>
      </c>
      <c r="D967" t="s">
        <v>8684</v>
      </c>
      <c r="E967" t="s">
        <v>8685</v>
      </c>
      <c r="F967">
        <v>21161163</v>
      </c>
      <c r="G967" t="s">
        <v>8702</v>
      </c>
      <c r="H967" t="s">
        <v>8703</v>
      </c>
      <c r="I967">
        <v>159584</v>
      </c>
      <c r="J967" t="s">
        <v>8293</v>
      </c>
      <c r="K967" t="s">
        <v>8295</v>
      </c>
      <c r="L967" t="s">
        <v>6</v>
      </c>
      <c r="M967" t="s">
        <v>8663</v>
      </c>
      <c r="S967">
        <v>45.98</v>
      </c>
      <c r="T967">
        <v>172.5</v>
      </c>
      <c r="U967">
        <v>3.7515999999999998</v>
      </c>
      <c r="V967">
        <v>22.99</v>
      </c>
      <c r="W967">
        <v>57.5</v>
      </c>
      <c r="X967" s="83" t="str">
        <f t="shared" si="30"/>
        <v>2116 - CHV DALLAS/FT W</v>
      </c>
      <c r="Y967" s="83">
        <f t="shared" si="31"/>
        <v>3</v>
      </c>
    </row>
    <row r="968" spans="1:25" x14ac:dyDescent="0.25">
      <c r="A968" t="s">
        <v>7</v>
      </c>
      <c r="B968" t="s">
        <v>8651</v>
      </c>
      <c r="C968" t="s">
        <v>8683</v>
      </c>
      <c r="D968" t="s">
        <v>8684</v>
      </c>
      <c r="E968" t="s">
        <v>8685</v>
      </c>
      <c r="F968">
        <v>21161163</v>
      </c>
      <c r="G968" t="s">
        <v>8702</v>
      </c>
      <c r="H968" t="s">
        <v>8703</v>
      </c>
      <c r="I968">
        <v>159584</v>
      </c>
      <c r="J968" t="s">
        <v>8293</v>
      </c>
      <c r="K968" t="s">
        <v>8295</v>
      </c>
      <c r="L968" t="s">
        <v>6</v>
      </c>
      <c r="M968" t="s">
        <v>8664</v>
      </c>
      <c r="N968">
        <v>347.84</v>
      </c>
      <c r="Q968">
        <v>86.96</v>
      </c>
      <c r="S968">
        <v>1204.92</v>
      </c>
      <c r="T968">
        <v>790</v>
      </c>
      <c r="U968">
        <v>0.65559999999999996</v>
      </c>
      <c r="V968">
        <v>86.07</v>
      </c>
      <c r="W968">
        <v>112.85714285714286</v>
      </c>
      <c r="X968" s="83" t="str">
        <f t="shared" si="30"/>
        <v>2116 - CHV DALLAS/FT W</v>
      </c>
      <c r="Y968" s="83">
        <f t="shared" si="31"/>
        <v>7</v>
      </c>
    </row>
    <row r="969" spans="1:25" x14ac:dyDescent="0.25">
      <c r="A969" t="s">
        <v>7</v>
      </c>
      <c r="B969" t="s">
        <v>8651</v>
      </c>
      <c r="C969" t="s">
        <v>8683</v>
      </c>
      <c r="D969" t="s">
        <v>8684</v>
      </c>
      <c r="E969" t="s">
        <v>8685</v>
      </c>
      <c r="F969">
        <v>21161163</v>
      </c>
      <c r="G969" t="s">
        <v>8702</v>
      </c>
      <c r="H969" t="s">
        <v>8703</v>
      </c>
      <c r="I969">
        <v>159584</v>
      </c>
      <c r="J969" t="s">
        <v>8293</v>
      </c>
      <c r="K969" t="s">
        <v>8295</v>
      </c>
      <c r="L969" t="s">
        <v>6</v>
      </c>
      <c r="M969" t="s">
        <v>8665</v>
      </c>
      <c r="N969">
        <v>56.82</v>
      </c>
      <c r="Q969">
        <v>56.82</v>
      </c>
      <c r="S969">
        <v>392.22</v>
      </c>
      <c r="T969">
        <v>91</v>
      </c>
      <c r="U969">
        <v>0.23200000000000001</v>
      </c>
      <c r="V969">
        <v>49.03</v>
      </c>
      <c r="W969">
        <v>45.5</v>
      </c>
      <c r="X969" s="83" t="str">
        <f t="shared" si="30"/>
        <v>2116 - CHV DALLAS/FT W</v>
      </c>
      <c r="Y969" s="83">
        <f t="shared" si="31"/>
        <v>2</v>
      </c>
    </row>
    <row r="970" spans="1:25" x14ac:dyDescent="0.25">
      <c r="A970" t="s">
        <v>7</v>
      </c>
      <c r="B970" t="s">
        <v>8651</v>
      </c>
      <c r="C970" t="s">
        <v>8683</v>
      </c>
      <c r="D970" t="s">
        <v>8684</v>
      </c>
      <c r="E970" t="s">
        <v>8685</v>
      </c>
      <c r="F970">
        <v>21161163</v>
      </c>
      <c r="G970" t="s">
        <v>8702</v>
      </c>
      <c r="H970" t="s">
        <v>8703</v>
      </c>
      <c r="I970">
        <v>159584</v>
      </c>
      <c r="J970" t="s">
        <v>8293</v>
      </c>
      <c r="K970" t="s">
        <v>8295</v>
      </c>
      <c r="L970" t="s">
        <v>6</v>
      </c>
      <c r="M970" t="s">
        <v>8666</v>
      </c>
      <c r="N970">
        <v>0</v>
      </c>
      <c r="S970">
        <v>181.46</v>
      </c>
      <c r="V970">
        <v>60.49</v>
      </c>
      <c r="X970" s="83" t="str">
        <f t="shared" si="30"/>
        <v>2116 - CHV DALLAS/FT W</v>
      </c>
      <c r="Y970" s="83">
        <f t="shared" si="31"/>
        <v>0</v>
      </c>
    </row>
    <row r="971" spans="1:25" x14ac:dyDescent="0.25">
      <c r="A971" t="s">
        <v>7</v>
      </c>
      <c r="B971" t="s">
        <v>8651</v>
      </c>
      <c r="C971" t="s">
        <v>8683</v>
      </c>
      <c r="D971" t="s">
        <v>8684</v>
      </c>
      <c r="E971" t="s">
        <v>8685</v>
      </c>
      <c r="F971">
        <v>21161163</v>
      </c>
      <c r="G971" t="s">
        <v>8702</v>
      </c>
      <c r="H971" t="s">
        <v>8703</v>
      </c>
      <c r="I971">
        <v>159584</v>
      </c>
      <c r="J971" t="s">
        <v>8293</v>
      </c>
      <c r="K971" t="s">
        <v>8295</v>
      </c>
      <c r="L971" t="s">
        <v>6</v>
      </c>
      <c r="M971" t="s">
        <v>8667</v>
      </c>
      <c r="N971">
        <v>689.66</v>
      </c>
      <c r="O971">
        <v>112.5</v>
      </c>
      <c r="P971">
        <v>0.16309999999999999</v>
      </c>
      <c r="Q971">
        <v>689.66</v>
      </c>
      <c r="R971">
        <v>112.5</v>
      </c>
      <c r="S971">
        <v>7415.54</v>
      </c>
      <c r="T971">
        <v>738.75</v>
      </c>
      <c r="U971">
        <v>9.9599999999999994E-2</v>
      </c>
      <c r="V971">
        <v>674.14</v>
      </c>
      <c r="W971">
        <v>123.125</v>
      </c>
      <c r="X971" s="83" t="str">
        <f t="shared" si="30"/>
        <v>2116 - CHV DALLAS/FT W</v>
      </c>
      <c r="Y971" s="83">
        <f t="shared" si="31"/>
        <v>6</v>
      </c>
    </row>
    <row r="972" spans="1:25" x14ac:dyDescent="0.25">
      <c r="A972" t="s">
        <v>7</v>
      </c>
      <c r="B972" t="s">
        <v>8651</v>
      </c>
      <c r="C972" t="s">
        <v>8683</v>
      </c>
      <c r="D972" t="s">
        <v>8684</v>
      </c>
      <c r="E972" t="s">
        <v>8685</v>
      </c>
      <c r="F972">
        <v>21161163</v>
      </c>
      <c r="G972" t="s">
        <v>8702</v>
      </c>
      <c r="H972" t="s">
        <v>8703</v>
      </c>
      <c r="I972">
        <v>159584</v>
      </c>
      <c r="J972" t="s">
        <v>8293</v>
      </c>
      <c r="K972" t="s">
        <v>8295</v>
      </c>
      <c r="L972" t="s">
        <v>6</v>
      </c>
      <c r="M972" t="s">
        <v>8668</v>
      </c>
      <c r="N972">
        <v>533.34</v>
      </c>
      <c r="Q972">
        <v>177.78</v>
      </c>
      <c r="S972">
        <v>3139.48</v>
      </c>
      <c r="T972">
        <v>1032</v>
      </c>
      <c r="U972">
        <v>0.32869999999999999</v>
      </c>
      <c r="V972">
        <v>156.97</v>
      </c>
      <c r="W972">
        <v>114.66666666666667</v>
      </c>
      <c r="X972" s="83" t="str">
        <f t="shared" si="30"/>
        <v>2116 - CHV DALLAS/FT W</v>
      </c>
      <c r="Y972" s="83">
        <f t="shared" si="31"/>
        <v>9</v>
      </c>
    </row>
    <row r="973" spans="1:25" x14ac:dyDescent="0.25">
      <c r="A973" t="s">
        <v>7</v>
      </c>
      <c r="B973" t="s">
        <v>8651</v>
      </c>
      <c r="C973" t="s">
        <v>8683</v>
      </c>
      <c r="D973" t="s">
        <v>8684</v>
      </c>
      <c r="E973" t="s">
        <v>8685</v>
      </c>
      <c r="F973">
        <v>21161163</v>
      </c>
      <c r="G973" t="s">
        <v>8702</v>
      </c>
      <c r="H973" t="s">
        <v>8703</v>
      </c>
      <c r="I973">
        <v>159584</v>
      </c>
      <c r="J973" t="s">
        <v>8293</v>
      </c>
      <c r="K973" t="s">
        <v>8295</v>
      </c>
      <c r="L973" t="s">
        <v>6</v>
      </c>
      <c r="M973" t="s">
        <v>8669</v>
      </c>
      <c r="N973">
        <v>161.18</v>
      </c>
      <c r="Q973">
        <v>161.18</v>
      </c>
      <c r="S973">
        <v>421.03</v>
      </c>
      <c r="V973">
        <v>105.26</v>
      </c>
      <c r="X973" s="83" t="str">
        <f t="shared" si="30"/>
        <v>2116 - CHV DALLAS/FT W</v>
      </c>
      <c r="Y973" s="83">
        <f t="shared" si="31"/>
        <v>0</v>
      </c>
    </row>
    <row r="974" spans="1:25" x14ac:dyDescent="0.25">
      <c r="A974" t="s">
        <v>7</v>
      </c>
      <c r="B974" t="s">
        <v>8651</v>
      </c>
      <c r="C974" t="s">
        <v>8683</v>
      </c>
      <c r="D974" t="s">
        <v>8684</v>
      </c>
      <c r="E974" t="s">
        <v>8685</v>
      </c>
      <c r="F974">
        <v>21161163</v>
      </c>
      <c r="G974" t="s">
        <v>8702</v>
      </c>
      <c r="H974" t="s">
        <v>8703</v>
      </c>
      <c r="I974">
        <v>159584</v>
      </c>
      <c r="J974" t="s">
        <v>8293</v>
      </c>
      <c r="K974" t="s">
        <v>8295</v>
      </c>
      <c r="L974" t="s">
        <v>6</v>
      </c>
      <c r="M974" t="s">
        <v>8670</v>
      </c>
      <c r="N974">
        <v>4235.28</v>
      </c>
      <c r="O974">
        <v>3823.82</v>
      </c>
      <c r="P974">
        <v>0.90280000000000005</v>
      </c>
      <c r="Q974">
        <v>705.88</v>
      </c>
      <c r="R974">
        <v>637.3033333333334</v>
      </c>
      <c r="S974">
        <v>25127.119999999999</v>
      </c>
      <c r="T974">
        <v>20185.439999999999</v>
      </c>
      <c r="U974">
        <v>0.80330000000000001</v>
      </c>
      <c r="V974">
        <v>679.11</v>
      </c>
      <c r="W974">
        <v>545.5524324324324</v>
      </c>
      <c r="X974" s="83" t="str">
        <f t="shared" si="30"/>
        <v>2116 - CHV DALLAS/FT W</v>
      </c>
      <c r="Y974" s="83">
        <f t="shared" si="31"/>
        <v>37</v>
      </c>
    </row>
    <row r="975" spans="1:25" x14ac:dyDescent="0.25">
      <c r="A975" t="s">
        <v>7</v>
      </c>
      <c r="B975" t="s">
        <v>8651</v>
      </c>
      <c r="C975" t="s">
        <v>8683</v>
      </c>
      <c r="D975" t="s">
        <v>8684</v>
      </c>
      <c r="E975" t="s">
        <v>8685</v>
      </c>
      <c r="F975">
        <v>21161163</v>
      </c>
      <c r="G975" t="s">
        <v>8702</v>
      </c>
      <c r="H975" t="s">
        <v>8703</v>
      </c>
      <c r="I975">
        <v>159584</v>
      </c>
      <c r="J975" t="s">
        <v>8293</v>
      </c>
      <c r="K975" t="s">
        <v>8295</v>
      </c>
      <c r="L975" t="s">
        <v>6</v>
      </c>
      <c r="M975" t="s">
        <v>8671</v>
      </c>
      <c r="N975">
        <v>6731.76</v>
      </c>
      <c r="O975">
        <v>1132.22</v>
      </c>
      <c r="P975">
        <v>0.16819999999999999</v>
      </c>
      <c r="Q975">
        <v>560.98</v>
      </c>
      <c r="R975">
        <v>113.22200000000001</v>
      </c>
      <c r="S975">
        <v>58760.14</v>
      </c>
      <c r="T975">
        <v>22386.25</v>
      </c>
      <c r="U975">
        <v>0.38100000000000001</v>
      </c>
      <c r="V975">
        <v>544.08000000000004</v>
      </c>
      <c r="W975">
        <v>399.75446428571428</v>
      </c>
      <c r="X975" s="83" t="str">
        <f t="shared" si="30"/>
        <v>2116 - CHV DALLAS/FT W</v>
      </c>
      <c r="Y975" s="83">
        <f t="shared" si="31"/>
        <v>56</v>
      </c>
    </row>
    <row r="976" spans="1:25" x14ac:dyDescent="0.25">
      <c r="A976" t="s">
        <v>7</v>
      </c>
      <c r="B976" t="s">
        <v>8651</v>
      </c>
      <c r="C976" t="s">
        <v>8683</v>
      </c>
      <c r="D976" t="s">
        <v>8684</v>
      </c>
      <c r="E976" t="s">
        <v>8685</v>
      </c>
      <c r="F976">
        <v>21161163</v>
      </c>
      <c r="G976" t="s">
        <v>8702</v>
      </c>
      <c r="H976" t="s">
        <v>8703</v>
      </c>
      <c r="I976">
        <v>159584</v>
      </c>
      <c r="J976" t="s">
        <v>8293</v>
      </c>
      <c r="K976" t="s">
        <v>8295</v>
      </c>
      <c r="L976" t="s">
        <v>6</v>
      </c>
      <c r="M976" t="s">
        <v>8672</v>
      </c>
      <c r="N976">
        <v>453.33</v>
      </c>
      <c r="Q976">
        <v>453.33</v>
      </c>
      <c r="S976">
        <v>3403.55</v>
      </c>
      <c r="T976">
        <v>701.25</v>
      </c>
      <c r="U976">
        <v>0.20599999999999999</v>
      </c>
      <c r="V976">
        <v>425.44</v>
      </c>
      <c r="W976">
        <v>140.25</v>
      </c>
      <c r="X976" s="83" t="str">
        <f t="shared" si="30"/>
        <v>2116 - CHV DALLAS/FT W</v>
      </c>
      <c r="Y976" s="83">
        <f t="shared" si="31"/>
        <v>5</v>
      </c>
    </row>
    <row r="977" spans="1:25" x14ac:dyDescent="0.25">
      <c r="A977" t="s">
        <v>7</v>
      </c>
      <c r="B977" t="s">
        <v>8651</v>
      </c>
      <c r="C977" t="s">
        <v>8683</v>
      </c>
      <c r="D977" t="s">
        <v>8684</v>
      </c>
      <c r="E977" t="s">
        <v>8685</v>
      </c>
      <c r="F977">
        <v>21161163</v>
      </c>
      <c r="G977" t="s">
        <v>8702</v>
      </c>
      <c r="H977" t="s">
        <v>8703</v>
      </c>
      <c r="I977">
        <v>159584</v>
      </c>
      <c r="J977" t="s">
        <v>8293</v>
      </c>
      <c r="K977" t="s">
        <v>8295</v>
      </c>
      <c r="L977" t="s">
        <v>6</v>
      </c>
      <c r="M977" t="s">
        <v>8673</v>
      </c>
      <c r="N977">
        <v>1269.99</v>
      </c>
      <c r="O977">
        <v>2810.21</v>
      </c>
      <c r="P977">
        <v>2.2128000000000001</v>
      </c>
      <c r="Q977">
        <v>423.33</v>
      </c>
      <c r="S977">
        <v>9409.68</v>
      </c>
      <c r="T977">
        <v>4692.96</v>
      </c>
      <c r="U977">
        <v>0.49869999999999998</v>
      </c>
      <c r="V977">
        <v>392.07</v>
      </c>
      <c r="W977">
        <v>670.4228571428572</v>
      </c>
      <c r="X977" s="83" t="str">
        <f t="shared" si="30"/>
        <v>2116 - CHV DALLAS/FT W</v>
      </c>
      <c r="Y977" s="83">
        <f t="shared" si="31"/>
        <v>6.9999999999999991</v>
      </c>
    </row>
    <row r="978" spans="1:25" x14ac:dyDescent="0.25">
      <c r="A978" t="s">
        <v>7</v>
      </c>
      <c r="B978" t="s">
        <v>8651</v>
      </c>
      <c r="C978" t="s">
        <v>8683</v>
      </c>
      <c r="D978" t="s">
        <v>8684</v>
      </c>
      <c r="E978" t="s">
        <v>8685</v>
      </c>
      <c r="F978">
        <v>21161163</v>
      </c>
      <c r="G978" t="s">
        <v>8702</v>
      </c>
      <c r="H978" t="s">
        <v>8703</v>
      </c>
      <c r="I978">
        <v>159584</v>
      </c>
      <c r="J978" t="s">
        <v>8293</v>
      </c>
      <c r="K978" t="s">
        <v>8295</v>
      </c>
      <c r="L978" t="s">
        <v>6</v>
      </c>
      <c r="M978" t="s">
        <v>8674</v>
      </c>
      <c r="N978">
        <v>643.67999999999995</v>
      </c>
      <c r="Q978">
        <v>321.83999999999997</v>
      </c>
      <c r="S978">
        <v>3636.86</v>
      </c>
      <c r="T978">
        <v>745.44</v>
      </c>
      <c r="U978">
        <v>0.20499999999999999</v>
      </c>
      <c r="V978">
        <v>227.3</v>
      </c>
      <c r="W978">
        <v>248.48000000000002</v>
      </c>
      <c r="X978" s="83" t="str">
        <f t="shared" si="30"/>
        <v>2116 - CHV DALLAS/FT W</v>
      </c>
      <c r="Y978" s="83">
        <f t="shared" si="31"/>
        <v>3</v>
      </c>
    </row>
    <row r="979" spans="1:25" x14ac:dyDescent="0.25">
      <c r="A979" t="s">
        <v>7</v>
      </c>
      <c r="B979" t="s">
        <v>8651</v>
      </c>
      <c r="C979" t="s">
        <v>8683</v>
      </c>
      <c r="D979" t="s">
        <v>8684</v>
      </c>
      <c r="E979" t="s">
        <v>8685</v>
      </c>
      <c r="F979">
        <v>21161163</v>
      </c>
      <c r="G979" t="s">
        <v>8702</v>
      </c>
      <c r="H979" t="s">
        <v>8703</v>
      </c>
      <c r="I979">
        <v>159584</v>
      </c>
      <c r="J979" t="s">
        <v>8293</v>
      </c>
      <c r="K979" t="s">
        <v>8295</v>
      </c>
      <c r="L979" t="s">
        <v>6</v>
      </c>
      <c r="M979" t="s">
        <v>8675</v>
      </c>
      <c r="N979">
        <v>73.12</v>
      </c>
      <c r="Q979">
        <v>73.12</v>
      </c>
      <c r="S979">
        <v>523.26</v>
      </c>
      <c r="V979">
        <v>87.21</v>
      </c>
      <c r="X979" s="83" t="str">
        <f t="shared" si="30"/>
        <v>2116 - CHV DALLAS/FT W</v>
      </c>
      <c r="Y979" s="83">
        <f t="shared" si="31"/>
        <v>0</v>
      </c>
    </row>
    <row r="980" spans="1:25" x14ac:dyDescent="0.25">
      <c r="A980" t="s">
        <v>7</v>
      </c>
      <c r="B980" t="s">
        <v>8651</v>
      </c>
      <c r="C980" t="s">
        <v>8683</v>
      </c>
      <c r="D980" t="s">
        <v>8684</v>
      </c>
      <c r="E980" t="s">
        <v>8685</v>
      </c>
      <c r="F980">
        <v>21161163</v>
      </c>
      <c r="G980" t="s">
        <v>8702</v>
      </c>
      <c r="H980" t="s">
        <v>8703</v>
      </c>
      <c r="I980">
        <v>199485</v>
      </c>
      <c r="J980" t="s">
        <v>8331</v>
      </c>
      <c r="K980" t="s">
        <v>8333</v>
      </c>
      <c r="L980" t="s">
        <v>6</v>
      </c>
      <c r="M980" t="s">
        <v>8657</v>
      </c>
      <c r="N980">
        <v>0</v>
      </c>
      <c r="S980">
        <v>2042.17</v>
      </c>
      <c r="T980">
        <v>366.53</v>
      </c>
      <c r="U980">
        <v>0.17949999999999999</v>
      </c>
      <c r="V980">
        <v>170.18</v>
      </c>
      <c r="W980">
        <v>61.088333333333331</v>
      </c>
      <c r="X980" s="83" t="str">
        <f t="shared" si="30"/>
        <v>2116 - CHV DALLAS/FT W</v>
      </c>
      <c r="Y980" s="83">
        <f t="shared" si="31"/>
        <v>6</v>
      </c>
    </row>
    <row r="981" spans="1:25" x14ac:dyDescent="0.25">
      <c r="A981" t="s">
        <v>7</v>
      </c>
      <c r="B981" t="s">
        <v>8651</v>
      </c>
      <c r="C981" t="s">
        <v>8683</v>
      </c>
      <c r="D981" t="s">
        <v>8684</v>
      </c>
      <c r="E981" t="s">
        <v>8685</v>
      </c>
      <c r="F981">
        <v>21161163</v>
      </c>
      <c r="G981" t="s">
        <v>8702</v>
      </c>
      <c r="H981" t="s">
        <v>8703</v>
      </c>
      <c r="I981">
        <v>199485</v>
      </c>
      <c r="J981" t="s">
        <v>8331</v>
      </c>
      <c r="K981" t="s">
        <v>8333</v>
      </c>
      <c r="L981" t="s">
        <v>6</v>
      </c>
      <c r="M981" t="s">
        <v>8658</v>
      </c>
      <c r="N981">
        <v>1923.1</v>
      </c>
      <c r="O981">
        <v>243.75</v>
      </c>
      <c r="P981">
        <v>0.12670000000000001</v>
      </c>
      <c r="Q981">
        <v>384.62</v>
      </c>
      <c r="R981">
        <v>60.9375</v>
      </c>
      <c r="S981">
        <v>17060.330000000002</v>
      </c>
      <c r="T981">
        <v>9088.19</v>
      </c>
      <c r="U981">
        <v>0.53269999999999995</v>
      </c>
      <c r="V981">
        <v>379.12</v>
      </c>
      <c r="W981">
        <v>363.52760000000001</v>
      </c>
      <c r="X981" s="83" t="str">
        <f t="shared" si="30"/>
        <v>2116 - CHV DALLAS/FT W</v>
      </c>
      <c r="Y981" s="83">
        <f t="shared" si="31"/>
        <v>25</v>
      </c>
    </row>
    <row r="982" spans="1:25" x14ac:dyDescent="0.25">
      <c r="A982" t="s">
        <v>7</v>
      </c>
      <c r="B982" t="s">
        <v>8651</v>
      </c>
      <c r="C982" t="s">
        <v>8683</v>
      </c>
      <c r="D982" t="s">
        <v>8684</v>
      </c>
      <c r="E982" t="s">
        <v>8685</v>
      </c>
      <c r="F982">
        <v>21161163</v>
      </c>
      <c r="G982" t="s">
        <v>8702</v>
      </c>
      <c r="H982" t="s">
        <v>8703</v>
      </c>
      <c r="I982">
        <v>199485</v>
      </c>
      <c r="J982" t="s">
        <v>8331</v>
      </c>
      <c r="K982" t="s">
        <v>8333</v>
      </c>
      <c r="L982" t="s">
        <v>6</v>
      </c>
      <c r="M982" t="s">
        <v>8659</v>
      </c>
      <c r="N982">
        <v>2325.6</v>
      </c>
      <c r="O982">
        <v>1689.89</v>
      </c>
      <c r="P982">
        <v>0.72660000000000002</v>
      </c>
      <c r="Q982">
        <v>465.12</v>
      </c>
      <c r="R982">
        <v>422.47250000000003</v>
      </c>
      <c r="S982">
        <v>9728.59</v>
      </c>
      <c r="T982">
        <v>5964.52</v>
      </c>
      <c r="U982">
        <v>0.61309999999999998</v>
      </c>
      <c r="V982">
        <v>405.36</v>
      </c>
      <c r="W982">
        <v>229.4046153846154</v>
      </c>
      <c r="X982" s="83" t="str">
        <f t="shared" si="30"/>
        <v>2116 - CHV DALLAS/FT W</v>
      </c>
      <c r="Y982" s="83">
        <f t="shared" si="31"/>
        <v>26</v>
      </c>
    </row>
    <row r="983" spans="1:25" x14ac:dyDescent="0.25">
      <c r="A983" t="s">
        <v>7</v>
      </c>
      <c r="B983" t="s">
        <v>8651</v>
      </c>
      <c r="C983" t="s">
        <v>8683</v>
      </c>
      <c r="D983" t="s">
        <v>8684</v>
      </c>
      <c r="E983" t="s">
        <v>8685</v>
      </c>
      <c r="F983">
        <v>21161163</v>
      </c>
      <c r="G983" t="s">
        <v>8702</v>
      </c>
      <c r="H983" t="s">
        <v>8703</v>
      </c>
      <c r="I983">
        <v>199485</v>
      </c>
      <c r="J983" t="s">
        <v>8331</v>
      </c>
      <c r="K983" t="s">
        <v>8333</v>
      </c>
      <c r="L983" t="s">
        <v>6</v>
      </c>
      <c r="M983" t="s">
        <v>8660</v>
      </c>
      <c r="N983">
        <v>0</v>
      </c>
      <c r="S983">
        <v>118.35</v>
      </c>
      <c r="T983">
        <v>502.5</v>
      </c>
      <c r="U983">
        <v>4.2458999999999998</v>
      </c>
      <c r="V983">
        <v>11.84</v>
      </c>
      <c r="W983">
        <v>41.875</v>
      </c>
      <c r="X983" s="83" t="str">
        <f t="shared" si="30"/>
        <v>2116 - CHV DALLAS/FT W</v>
      </c>
      <c r="Y983" s="83">
        <f t="shared" si="31"/>
        <v>12</v>
      </c>
    </row>
    <row r="984" spans="1:25" x14ac:dyDescent="0.25">
      <c r="A984" t="s">
        <v>7</v>
      </c>
      <c r="B984" t="s">
        <v>8651</v>
      </c>
      <c r="C984" t="s">
        <v>8683</v>
      </c>
      <c r="D984" t="s">
        <v>8684</v>
      </c>
      <c r="E984" t="s">
        <v>8685</v>
      </c>
      <c r="F984">
        <v>21161163</v>
      </c>
      <c r="G984" t="s">
        <v>8702</v>
      </c>
      <c r="H984" t="s">
        <v>8703</v>
      </c>
      <c r="I984">
        <v>199485</v>
      </c>
      <c r="J984" t="s">
        <v>8331</v>
      </c>
      <c r="K984" t="s">
        <v>8333</v>
      </c>
      <c r="L984" t="s">
        <v>6</v>
      </c>
      <c r="M984" t="s">
        <v>8661</v>
      </c>
      <c r="N984">
        <v>175</v>
      </c>
      <c r="O984">
        <v>457.5</v>
      </c>
      <c r="P984">
        <v>2.6143000000000001</v>
      </c>
      <c r="Q984">
        <v>25</v>
      </c>
      <c r="R984">
        <v>65.357142857142861</v>
      </c>
      <c r="S984">
        <v>828.64</v>
      </c>
      <c r="T984">
        <v>2648.22</v>
      </c>
      <c r="U984">
        <v>3.1959</v>
      </c>
      <c r="V984">
        <v>33.15</v>
      </c>
      <c r="W984">
        <v>98.082222222222214</v>
      </c>
      <c r="X984" s="83" t="str">
        <f t="shared" si="30"/>
        <v>2116 - CHV DALLAS/FT W</v>
      </c>
      <c r="Y984" s="83">
        <f t="shared" si="31"/>
        <v>27</v>
      </c>
    </row>
    <row r="985" spans="1:25" x14ac:dyDescent="0.25">
      <c r="A985" t="s">
        <v>7</v>
      </c>
      <c r="B985" t="s">
        <v>8651</v>
      </c>
      <c r="C985" t="s">
        <v>8683</v>
      </c>
      <c r="D985" t="s">
        <v>8684</v>
      </c>
      <c r="E985" t="s">
        <v>8685</v>
      </c>
      <c r="F985">
        <v>21161163</v>
      </c>
      <c r="G985" t="s">
        <v>8702</v>
      </c>
      <c r="H985" t="s">
        <v>8703</v>
      </c>
      <c r="I985">
        <v>199485</v>
      </c>
      <c r="J985" t="s">
        <v>8331</v>
      </c>
      <c r="K985" t="s">
        <v>8333</v>
      </c>
      <c r="L985" t="s">
        <v>6</v>
      </c>
      <c r="M985" t="s">
        <v>8662</v>
      </c>
      <c r="N985">
        <v>63.33</v>
      </c>
      <c r="O985">
        <v>562.5</v>
      </c>
      <c r="P985">
        <v>8.8819999999999997</v>
      </c>
      <c r="Q985">
        <v>63.33</v>
      </c>
      <c r="S985">
        <v>1081.3900000000001</v>
      </c>
      <c r="T985">
        <v>2212.0700000000002</v>
      </c>
      <c r="U985">
        <v>2.0455999999999999</v>
      </c>
      <c r="V985">
        <v>135.16999999999999</v>
      </c>
      <c r="W985">
        <v>316.01000000000005</v>
      </c>
      <c r="X985" s="83" t="str">
        <f t="shared" si="30"/>
        <v>2116 - CHV DALLAS/FT W</v>
      </c>
      <c r="Y985" s="83">
        <f t="shared" si="31"/>
        <v>6.9999999999999991</v>
      </c>
    </row>
    <row r="986" spans="1:25" x14ac:dyDescent="0.25">
      <c r="A986" t="s">
        <v>7</v>
      </c>
      <c r="B986" t="s">
        <v>8651</v>
      </c>
      <c r="C986" t="s">
        <v>8683</v>
      </c>
      <c r="D986" t="s">
        <v>8684</v>
      </c>
      <c r="E986" t="s">
        <v>8685</v>
      </c>
      <c r="F986">
        <v>21161163</v>
      </c>
      <c r="G986" t="s">
        <v>8702</v>
      </c>
      <c r="H986" t="s">
        <v>8703</v>
      </c>
      <c r="I986">
        <v>199485</v>
      </c>
      <c r="J986" t="s">
        <v>8331</v>
      </c>
      <c r="K986" t="s">
        <v>8333</v>
      </c>
      <c r="L986" t="s">
        <v>6</v>
      </c>
      <c r="M986" t="s">
        <v>8663</v>
      </c>
      <c r="S986">
        <v>146.59</v>
      </c>
      <c r="T986">
        <v>75</v>
      </c>
      <c r="U986">
        <v>0.51160000000000005</v>
      </c>
      <c r="V986">
        <v>29.32</v>
      </c>
      <c r="W986">
        <v>18.75</v>
      </c>
      <c r="X986" s="83" t="str">
        <f t="shared" si="30"/>
        <v>2116 - CHV DALLAS/FT W</v>
      </c>
      <c r="Y986" s="83">
        <f t="shared" si="31"/>
        <v>4</v>
      </c>
    </row>
    <row r="987" spans="1:25" x14ac:dyDescent="0.25">
      <c r="A987" t="s">
        <v>7</v>
      </c>
      <c r="B987" t="s">
        <v>8651</v>
      </c>
      <c r="C987" t="s">
        <v>8683</v>
      </c>
      <c r="D987" t="s">
        <v>8684</v>
      </c>
      <c r="E987" t="s">
        <v>8685</v>
      </c>
      <c r="F987">
        <v>21161163</v>
      </c>
      <c r="G987" t="s">
        <v>8702</v>
      </c>
      <c r="H987" t="s">
        <v>8703</v>
      </c>
      <c r="I987">
        <v>199485</v>
      </c>
      <c r="J987" t="s">
        <v>8331</v>
      </c>
      <c r="K987" t="s">
        <v>8333</v>
      </c>
      <c r="L987" t="s">
        <v>6</v>
      </c>
      <c r="M987" t="s">
        <v>8664</v>
      </c>
      <c r="N987">
        <v>608.72</v>
      </c>
      <c r="O987">
        <v>1254.8900000000001</v>
      </c>
      <c r="P987">
        <v>2.0615000000000001</v>
      </c>
      <c r="Q987">
        <v>86.96</v>
      </c>
      <c r="R987">
        <v>250.97800000000001</v>
      </c>
      <c r="S987">
        <v>4170.07</v>
      </c>
      <c r="T987">
        <v>4881.09</v>
      </c>
      <c r="U987">
        <v>1.1705000000000001</v>
      </c>
      <c r="V987">
        <v>90.65</v>
      </c>
      <c r="W987">
        <v>147.91181818181818</v>
      </c>
      <c r="X987" s="83" t="str">
        <f t="shared" si="30"/>
        <v>2116 - CHV DALLAS/FT W</v>
      </c>
      <c r="Y987" s="83">
        <f t="shared" si="31"/>
        <v>33</v>
      </c>
    </row>
    <row r="988" spans="1:25" x14ac:dyDescent="0.25">
      <c r="A988" t="s">
        <v>7</v>
      </c>
      <c r="B988" t="s">
        <v>8651</v>
      </c>
      <c r="C988" t="s">
        <v>8683</v>
      </c>
      <c r="D988" t="s">
        <v>8684</v>
      </c>
      <c r="E988" t="s">
        <v>8685</v>
      </c>
      <c r="F988">
        <v>21161163</v>
      </c>
      <c r="G988" t="s">
        <v>8702</v>
      </c>
      <c r="H988" t="s">
        <v>8703</v>
      </c>
      <c r="I988">
        <v>199485</v>
      </c>
      <c r="J988" t="s">
        <v>8331</v>
      </c>
      <c r="K988" t="s">
        <v>8333</v>
      </c>
      <c r="L988" t="s">
        <v>6</v>
      </c>
      <c r="M988" t="s">
        <v>8665</v>
      </c>
      <c r="N988">
        <v>227.28</v>
      </c>
      <c r="O988">
        <v>865.23</v>
      </c>
      <c r="P988">
        <v>3.8069000000000002</v>
      </c>
      <c r="Q988">
        <v>56.82</v>
      </c>
      <c r="R988">
        <v>865.23</v>
      </c>
      <c r="S988">
        <v>1161.06</v>
      </c>
      <c r="T988">
        <v>963.19</v>
      </c>
      <c r="U988">
        <v>0.8296</v>
      </c>
      <c r="V988">
        <v>50.48</v>
      </c>
      <c r="W988">
        <v>40.132916666666667</v>
      </c>
      <c r="X988" s="83" t="str">
        <f t="shared" si="30"/>
        <v>2116 - CHV DALLAS/FT W</v>
      </c>
      <c r="Y988" s="83">
        <f t="shared" si="31"/>
        <v>24</v>
      </c>
    </row>
    <row r="989" spans="1:25" x14ac:dyDescent="0.25">
      <c r="A989" t="s">
        <v>7</v>
      </c>
      <c r="B989" t="s">
        <v>8651</v>
      </c>
      <c r="C989" t="s">
        <v>8683</v>
      </c>
      <c r="D989" t="s">
        <v>8684</v>
      </c>
      <c r="E989" t="s">
        <v>8685</v>
      </c>
      <c r="F989">
        <v>21161163</v>
      </c>
      <c r="G989" t="s">
        <v>8702</v>
      </c>
      <c r="H989" t="s">
        <v>8703</v>
      </c>
      <c r="I989">
        <v>199485</v>
      </c>
      <c r="J989" t="s">
        <v>8331</v>
      </c>
      <c r="K989" t="s">
        <v>8333</v>
      </c>
      <c r="L989" t="s">
        <v>6</v>
      </c>
      <c r="M989" t="s">
        <v>8680</v>
      </c>
      <c r="N989">
        <v>0</v>
      </c>
      <c r="S989">
        <v>161.74</v>
      </c>
      <c r="T989">
        <v>176.25</v>
      </c>
      <c r="U989">
        <v>1.0896999999999999</v>
      </c>
      <c r="V989">
        <v>40.44</v>
      </c>
      <c r="W989">
        <v>29.375</v>
      </c>
      <c r="X989" s="83" t="str">
        <f t="shared" si="30"/>
        <v>2116 - CHV DALLAS/FT W</v>
      </c>
      <c r="Y989" s="83">
        <f t="shared" si="31"/>
        <v>6</v>
      </c>
    </row>
    <row r="990" spans="1:25" x14ac:dyDescent="0.25">
      <c r="A990" t="s">
        <v>7</v>
      </c>
      <c r="B990" t="s">
        <v>8651</v>
      </c>
      <c r="C990" t="s">
        <v>8683</v>
      </c>
      <c r="D990" t="s">
        <v>8684</v>
      </c>
      <c r="E990" t="s">
        <v>8685</v>
      </c>
      <c r="F990">
        <v>21161163</v>
      </c>
      <c r="G990" t="s">
        <v>8702</v>
      </c>
      <c r="H990" t="s">
        <v>8703</v>
      </c>
      <c r="I990">
        <v>199485</v>
      </c>
      <c r="J990" t="s">
        <v>8331</v>
      </c>
      <c r="K990" t="s">
        <v>8333</v>
      </c>
      <c r="L990" t="s">
        <v>6</v>
      </c>
      <c r="M990" t="s">
        <v>8666</v>
      </c>
      <c r="N990">
        <v>75.81</v>
      </c>
      <c r="Q990">
        <v>25.27</v>
      </c>
      <c r="S990">
        <v>778.21</v>
      </c>
      <c r="T990">
        <v>1320</v>
      </c>
      <c r="U990">
        <v>1.6961999999999999</v>
      </c>
      <c r="V990">
        <v>29.93</v>
      </c>
      <c r="W990">
        <v>73.333333333333329</v>
      </c>
      <c r="X990" s="83" t="str">
        <f t="shared" si="30"/>
        <v>2116 - CHV DALLAS/FT W</v>
      </c>
      <c r="Y990" s="83">
        <f t="shared" si="31"/>
        <v>18</v>
      </c>
    </row>
    <row r="991" spans="1:25" x14ac:dyDescent="0.25">
      <c r="A991" t="s">
        <v>7</v>
      </c>
      <c r="B991" t="s">
        <v>8651</v>
      </c>
      <c r="C991" t="s">
        <v>8683</v>
      </c>
      <c r="D991" t="s">
        <v>8684</v>
      </c>
      <c r="E991" t="s">
        <v>8685</v>
      </c>
      <c r="F991">
        <v>21161163</v>
      </c>
      <c r="G991" t="s">
        <v>8702</v>
      </c>
      <c r="H991" t="s">
        <v>8703</v>
      </c>
      <c r="I991">
        <v>199485</v>
      </c>
      <c r="J991" t="s">
        <v>8331</v>
      </c>
      <c r="K991" t="s">
        <v>8333</v>
      </c>
      <c r="L991" t="s">
        <v>6</v>
      </c>
      <c r="M991" t="s">
        <v>8690</v>
      </c>
      <c r="N991">
        <v>240.86</v>
      </c>
      <c r="O991">
        <v>112.44</v>
      </c>
      <c r="P991">
        <v>0.46679999999999999</v>
      </c>
      <c r="Q991">
        <v>240.86</v>
      </c>
      <c r="S991">
        <v>1849.53</v>
      </c>
      <c r="T991">
        <v>3820.58</v>
      </c>
      <c r="U991">
        <v>2.0657000000000001</v>
      </c>
      <c r="V991">
        <v>231.19</v>
      </c>
      <c r="W991">
        <v>1273.5266666666666</v>
      </c>
      <c r="X991" s="83" t="str">
        <f t="shared" si="30"/>
        <v>2116 - CHV DALLAS/FT W</v>
      </c>
      <c r="Y991" s="83">
        <f t="shared" si="31"/>
        <v>3</v>
      </c>
    </row>
    <row r="992" spans="1:25" x14ac:dyDescent="0.25">
      <c r="A992" t="s">
        <v>7</v>
      </c>
      <c r="B992" t="s">
        <v>8651</v>
      </c>
      <c r="C992" t="s">
        <v>8683</v>
      </c>
      <c r="D992" t="s">
        <v>8684</v>
      </c>
      <c r="E992" t="s">
        <v>8685</v>
      </c>
      <c r="F992">
        <v>21161163</v>
      </c>
      <c r="G992" t="s">
        <v>8702</v>
      </c>
      <c r="H992" t="s">
        <v>8703</v>
      </c>
      <c r="I992">
        <v>199485</v>
      </c>
      <c r="J992" t="s">
        <v>8331</v>
      </c>
      <c r="K992" t="s">
        <v>8333</v>
      </c>
      <c r="L992" t="s">
        <v>6</v>
      </c>
      <c r="M992" t="s">
        <v>8667</v>
      </c>
      <c r="N992">
        <v>2758.64</v>
      </c>
      <c r="O992">
        <v>3771.82</v>
      </c>
      <c r="P992">
        <v>1.3673</v>
      </c>
      <c r="Q992">
        <v>689.66</v>
      </c>
      <c r="R992">
        <v>754.36400000000003</v>
      </c>
      <c r="S992">
        <v>24746.02</v>
      </c>
      <c r="T992">
        <v>17360.490000000002</v>
      </c>
      <c r="U992">
        <v>0.70150000000000001</v>
      </c>
      <c r="V992">
        <v>707.03</v>
      </c>
      <c r="W992">
        <v>482.2358333333334</v>
      </c>
      <c r="X992" s="83" t="str">
        <f t="shared" si="30"/>
        <v>2116 - CHV DALLAS/FT W</v>
      </c>
      <c r="Y992" s="83">
        <f t="shared" si="31"/>
        <v>36</v>
      </c>
    </row>
    <row r="993" spans="1:25" x14ac:dyDescent="0.25">
      <c r="A993" t="s">
        <v>7</v>
      </c>
      <c r="B993" t="s">
        <v>8651</v>
      </c>
      <c r="C993" t="s">
        <v>8683</v>
      </c>
      <c r="D993" t="s">
        <v>8684</v>
      </c>
      <c r="E993" t="s">
        <v>8685</v>
      </c>
      <c r="F993">
        <v>21161163</v>
      </c>
      <c r="G993" t="s">
        <v>8702</v>
      </c>
      <c r="H993" t="s">
        <v>8703</v>
      </c>
      <c r="I993">
        <v>199485</v>
      </c>
      <c r="J993" t="s">
        <v>8331</v>
      </c>
      <c r="K993" t="s">
        <v>8333</v>
      </c>
      <c r="L993" t="s">
        <v>6</v>
      </c>
      <c r="M993" t="s">
        <v>8668</v>
      </c>
      <c r="N993">
        <v>1244.46</v>
      </c>
      <c r="O993">
        <v>2838.15</v>
      </c>
      <c r="P993">
        <v>2.2806000000000002</v>
      </c>
      <c r="Q993">
        <v>177.78</v>
      </c>
      <c r="R993">
        <v>946.05000000000007</v>
      </c>
      <c r="S993">
        <v>10696.2</v>
      </c>
      <c r="T993">
        <v>15332.37</v>
      </c>
      <c r="U993">
        <v>1.4334</v>
      </c>
      <c r="V993">
        <v>159.63999999999999</v>
      </c>
      <c r="W993">
        <v>326.22063829787237</v>
      </c>
      <c r="X993" s="83" t="str">
        <f t="shared" si="30"/>
        <v>2116 - CHV DALLAS/FT W</v>
      </c>
      <c r="Y993" s="83">
        <f t="shared" si="31"/>
        <v>47</v>
      </c>
    </row>
    <row r="994" spans="1:25" x14ac:dyDescent="0.25">
      <c r="A994" t="s">
        <v>7</v>
      </c>
      <c r="B994" t="s">
        <v>8651</v>
      </c>
      <c r="C994" t="s">
        <v>8683</v>
      </c>
      <c r="D994" t="s">
        <v>8684</v>
      </c>
      <c r="E994" t="s">
        <v>8685</v>
      </c>
      <c r="F994">
        <v>21161163</v>
      </c>
      <c r="G994" t="s">
        <v>8702</v>
      </c>
      <c r="H994" t="s">
        <v>8703</v>
      </c>
      <c r="I994">
        <v>199485</v>
      </c>
      <c r="J994" t="s">
        <v>8331</v>
      </c>
      <c r="K994" t="s">
        <v>8333</v>
      </c>
      <c r="L994" t="s">
        <v>6</v>
      </c>
      <c r="M994" t="s">
        <v>8669</v>
      </c>
      <c r="N994">
        <v>0</v>
      </c>
      <c r="S994">
        <v>61.8</v>
      </c>
      <c r="V994">
        <v>61.8</v>
      </c>
      <c r="X994" s="83" t="str">
        <f t="shared" si="30"/>
        <v>2116 - CHV DALLAS/FT W</v>
      </c>
      <c r="Y994" s="83">
        <f t="shared" si="31"/>
        <v>0</v>
      </c>
    </row>
    <row r="995" spans="1:25" x14ac:dyDescent="0.25">
      <c r="A995" t="s">
        <v>7</v>
      </c>
      <c r="B995" t="s">
        <v>8651</v>
      </c>
      <c r="C995" t="s">
        <v>8683</v>
      </c>
      <c r="D995" t="s">
        <v>8684</v>
      </c>
      <c r="E995" t="s">
        <v>8685</v>
      </c>
      <c r="F995">
        <v>21161163</v>
      </c>
      <c r="G995" t="s">
        <v>8702</v>
      </c>
      <c r="H995" t="s">
        <v>8703</v>
      </c>
      <c r="I995">
        <v>199485</v>
      </c>
      <c r="J995" t="s">
        <v>8331</v>
      </c>
      <c r="K995" t="s">
        <v>8333</v>
      </c>
      <c r="L995" t="s">
        <v>6</v>
      </c>
      <c r="M995" t="s">
        <v>8670</v>
      </c>
      <c r="N995">
        <v>12705.84</v>
      </c>
      <c r="O995">
        <v>8749.07</v>
      </c>
      <c r="P995">
        <v>0.68859999999999999</v>
      </c>
      <c r="Q995">
        <v>705.88</v>
      </c>
      <c r="R995">
        <v>486.05944444444441</v>
      </c>
      <c r="S995">
        <v>85539.83</v>
      </c>
      <c r="T995">
        <v>79628.33</v>
      </c>
      <c r="U995">
        <v>0.93089999999999995</v>
      </c>
      <c r="V995">
        <v>673.54</v>
      </c>
      <c r="W995">
        <v>589.83948148148158</v>
      </c>
      <c r="X995" s="83" t="str">
        <f t="shared" si="30"/>
        <v>2116 - CHV DALLAS/FT W</v>
      </c>
      <c r="Y995" s="83">
        <f t="shared" si="31"/>
        <v>134.99999999999997</v>
      </c>
    </row>
    <row r="996" spans="1:25" x14ac:dyDescent="0.25">
      <c r="A996" t="s">
        <v>7</v>
      </c>
      <c r="B996" t="s">
        <v>8651</v>
      </c>
      <c r="C996" t="s">
        <v>8683</v>
      </c>
      <c r="D996" t="s">
        <v>8684</v>
      </c>
      <c r="E996" t="s">
        <v>8685</v>
      </c>
      <c r="F996">
        <v>21161163</v>
      </c>
      <c r="G996" t="s">
        <v>8702</v>
      </c>
      <c r="H996" t="s">
        <v>8703</v>
      </c>
      <c r="I996">
        <v>199485</v>
      </c>
      <c r="J996" t="s">
        <v>8331</v>
      </c>
      <c r="K996" t="s">
        <v>8333</v>
      </c>
      <c r="L996" t="s">
        <v>6</v>
      </c>
      <c r="M996" t="s">
        <v>8671</v>
      </c>
      <c r="N996">
        <v>29170.959999999999</v>
      </c>
      <c r="O996">
        <v>46453.24</v>
      </c>
      <c r="P996">
        <v>1.5924</v>
      </c>
      <c r="Q996">
        <v>560.98</v>
      </c>
      <c r="R996">
        <v>2111.5109090909091</v>
      </c>
      <c r="S996">
        <v>202306.77</v>
      </c>
      <c r="T996">
        <v>254120.16</v>
      </c>
      <c r="U996">
        <v>1.2561</v>
      </c>
      <c r="V996">
        <v>546.78</v>
      </c>
      <c r="W996">
        <v>692.42550408719342</v>
      </c>
      <c r="X996" s="83" t="str">
        <f t="shared" si="30"/>
        <v>2116 - CHV DALLAS/FT W</v>
      </c>
      <c r="Y996" s="83">
        <f t="shared" si="31"/>
        <v>367</v>
      </c>
    </row>
    <row r="997" spans="1:25" x14ac:dyDescent="0.25">
      <c r="A997" t="s">
        <v>7</v>
      </c>
      <c r="B997" t="s">
        <v>8651</v>
      </c>
      <c r="C997" t="s">
        <v>8683</v>
      </c>
      <c r="D997" t="s">
        <v>8684</v>
      </c>
      <c r="E997" t="s">
        <v>8685</v>
      </c>
      <c r="F997">
        <v>21161163</v>
      </c>
      <c r="G997" t="s">
        <v>8702</v>
      </c>
      <c r="H997" t="s">
        <v>8703</v>
      </c>
      <c r="I997">
        <v>199485</v>
      </c>
      <c r="J997" t="s">
        <v>8331</v>
      </c>
      <c r="K997" t="s">
        <v>8333</v>
      </c>
      <c r="L997" t="s">
        <v>6</v>
      </c>
      <c r="M997" t="s">
        <v>8672</v>
      </c>
      <c r="N997">
        <v>4079.97</v>
      </c>
      <c r="O997">
        <v>2685.72</v>
      </c>
      <c r="P997">
        <v>0.6583</v>
      </c>
      <c r="Q997">
        <v>453.33</v>
      </c>
      <c r="R997">
        <v>335.71499999999997</v>
      </c>
      <c r="S997">
        <v>24976.36</v>
      </c>
      <c r="T997">
        <v>39171.82</v>
      </c>
      <c r="U997">
        <v>1.5684</v>
      </c>
      <c r="V997">
        <v>430.63</v>
      </c>
      <c r="W997">
        <v>687.2249122807018</v>
      </c>
      <c r="X997" s="83" t="str">
        <f t="shared" si="30"/>
        <v>2116 - CHV DALLAS/FT W</v>
      </c>
      <c r="Y997" s="83">
        <f t="shared" si="31"/>
        <v>56.999999999999993</v>
      </c>
    </row>
    <row r="998" spans="1:25" x14ac:dyDescent="0.25">
      <c r="A998" t="s">
        <v>7</v>
      </c>
      <c r="B998" t="s">
        <v>8651</v>
      </c>
      <c r="C998" t="s">
        <v>8683</v>
      </c>
      <c r="D998" t="s">
        <v>8684</v>
      </c>
      <c r="E998" t="s">
        <v>8685</v>
      </c>
      <c r="F998">
        <v>21161163</v>
      </c>
      <c r="G998" t="s">
        <v>8702</v>
      </c>
      <c r="H998" t="s">
        <v>8703</v>
      </c>
      <c r="I998">
        <v>199485</v>
      </c>
      <c r="J998" t="s">
        <v>8331</v>
      </c>
      <c r="K998" t="s">
        <v>8333</v>
      </c>
      <c r="L998" t="s">
        <v>6</v>
      </c>
      <c r="M998" t="s">
        <v>8673</v>
      </c>
      <c r="N998">
        <v>4233.3</v>
      </c>
      <c r="O998">
        <v>6913.46</v>
      </c>
      <c r="P998">
        <v>1.6331</v>
      </c>
      <c r="Q998">
        <v>423.33</v>
      </c>
      <c r="R998">
        <v>768.16222222222223</v>
      </c>
      <c r="S998">
        <v>30514.91</v>
      </c>
      <c r="T998">
        <v>44692.57</v>
      </c>
      <c r="U998">
        <v>1.4645999999999999</v>
      </c>
      <c r="V998">
        <v>391.22</v>
      </c>
      <c r="W998">
        <v>657.24367647058818</v>
      </c>
      <c r="X998" s="83" t="str">
        <f t="shared" si="30"/>
        <v>2116 - CHV DALLAS/FT W</v>
      </c>
      <c r="Y998" s="83">
        <f t="shared" si="31"/>
        <v>68</v>
      </c>
    </row>
    <row r="999" spans="1:25" x14ac:dyDescent="0.25">
      <c r="A999" t="s">
        <v>7</v>
      </c>
      <c r="B999" t="s">
        <v>8651</v>
      </c>
      <c r="C999" t="s">
        <v>8683</v>
      </c>
      <c r="D999" t="s">
        <v>8684</v>
      </c>
      <c r="E999" t="s">
        <v>8685</v>
      </c>
      <c r="F999">
        <v>21161163</v>
      </c>
      <c r="G999" t="s">
        <v>8702</v>
      </c>
      <c r="H999" t="s">
        <v>8703</v>
      </c>
      <c r="I999">
        <v>199485</v>
      </c>
      <c r="J999" t="s">
        <v>8331</v>
      </c>
      <c r="K999" t="s">
        <v>8333</v>
      </c>
      <c r="L999" t="s">
        <v>6</v>
      </c>
      <c r="M999" t="s">
        <v>8674</v>
      </c>
      <c r="N999">
        <v>1609.2</v>
      </c>
      <c r="O999">
        <v>784.65</v>
      </c>
      <c r="P999">
        <v>0.48759999999999998</v>
      </c>
      <c r="Q999">
        <v>321.83999999999997</v>
      </c>
      <c r="R999">
        <v>392.32499999999999</v>
      </c>
      <c r="S999">
        <v>9219.01</v>
      </c>
      <c r="T999">
        <v>10329.219999999999</v>
      </c>
      <c r="U999">
        <v>1.1204000000000001</v>
      </c>
      <c r="V999">
        <v>224.85</v>
      </c>
      <c r="W999">
        <v>229.5382222222222</v>
      </c>
      <c r="X999" s="83" t="str">
        <f t="shared" si="30"/>
        <v>2116 - CHV DALLAS/FT W</v>
      </c>
      <c r="Y999" s="83">
        <f t="shared" si="31"/>
        <v>45</v>
      </c>
    </row>
    <row r="1000" spans="1:25" x14ac:dyDescent="0.25">
      <c r="A1000" t="s">
        <v>7</v>
      </c>
      <c r="B1000" t="s">
        <v>8651</v>
      </c>
      <c r="C1000" t="s">
        <v>8683</v>
      </c>
      <c r="D1000" t="s">
        <v>8684</v>
      </c>
      <c r="E1000" t="s">
        <v>8685</v>
      </c>
      <c r="F1000">
        <v>21161163</v>
      </c>
      <c r="G1000" t="s">
        <v>8702</v>
      </c>
      <c r="H1000" t="s">
        <v>8703</v>
      </c>
      <c r="I1000">
        <v>199485</v>
      </c>
      <c r="J1000" t="s">
        <v>8331</v>
      </c>
      <c r="K1000" t="s">
        <v>8333</v>
      </c>
      <c r="L1000" t="s">
        <v>6</v>
      </c>
      <c r="M1000" t="s">
        <v>8675</v>
      </c>
      <c r="N1000">
        <v>146.24</v>
      </c>
      <c r="O1000">
        <v>135</v>
      </c>
      <c r="P1000">
        <v>0.92310000000000003</v>
      </c>
      <c r="Q1000">
        <v>73.12</v>
      </c>
      <c r="R1000">
        <v>67.5</v>
      </c>
      <c r="S1000">
        <v>1240.5</v>
      </c>
      <c r="T1000">
        <v>1008.95</v>
      </c>
      <c r="U1000">
        <v>0.81330000000000002</v>
      </c>
      <c r="V1000">
        <v>82.7</v>
      </c>
      <c r="W1000">
        <v>112.10555555555555</v>
      </c>
      <c r="X1000" s="83" t="str">
        <f t="shared" si="30"/>
        <v>2116 - CHV DALLAS/FT W</v>
      </c>
      <c r="Y1000" s="83">
        <f t="shared" si="31"/>
        <v>9</v>
      </c>
    </row>
    <row r="1001" spans="1:25" x14ac:dyDescent="0.25">
      <c r="A1001" t="s">
        <v>7</v>
      </c>
      <c r="B1001" t="s">
        <v>8651</v>
      </c>
      <c r="C1001" t="s">
        <v>8683</v>
      </c>
      <c r="D1001" t="s">
        <v>8684</v>
      </c>
      <c r="E1001" t="s">
        <v>8685</v>
      </c>
      <c r="F1001">
        <v>21161163</v>
      </c>
      <c r="G1001" t="s">
        <v>8702</v>
      </c>
      <c r="H1001" t="s">
        <v>8703</v>
      </c>
      <c r="I1001">
        <v>257006</v>
      </c>
      <c r="J1001" t="s">
        <v>8391</v>
      </c>
      <c r="K1001" t="s">
        <v>8393</v>
      </c>
      <c r="L1001" t="s">
        <v>6</v>
      </c>
      <c r="M1001" t="s">
        <v>8657</v>
      </c>
      <c r="N1001">
        <v>0</v>
      </c>
      <c r="S1001">
        <v>644.53</v>
      </c>
      <c r="T1001">
        <v>203</v>
      </c>
      <c r="U1001">
        <v>0.315</v>
      </c>
      <c r="V1001">
        <v>161.13</v>
      </c>
      <c r="W1001">
        <v>67.666666666666671</v>
      </c>
      <c r="X1001" s="83" t="str">
        <f t="shared" si="30"/>
        <v>2116 - CHV DALLAS/FT W</v>
      </c>
      <c r="Y1001" s="83">
        <f t="shared" si="31"/>
        <v>3</v>
      </c>
    </row>
    <row r="1002" spans="1:25" x14ac:dyDescent="0.25">
      <c r="A1002" t="s">
        <v>7</v>
      </c>
      <c r="B1002" t="s">
        <v>8651</v>
      </c>
      <c r="C1002" t="s">
        <v>8683</v>
      </c>
      <c r="D1002" t="s">
        <v>8684</v>
      </c>
      <c r="E1002" t="s">
        <v>8685</v>
      </c>
      <c r="F1002">
        <v>21161163</v>
      </c>
      <c r="G1002" t="s">
        <v>8702</v>
      </c>
      <c r="H1002" t="s">
        <v>8703</v>
      </c>
      <c r="I1002">
        <v>257006</v>
      </c>
      <c r="J1002" t="s">
        <v>8391</v>
      </c>
      <c r="K1002" t="s">
        <v>8393</v>
      </c>
      <c r="L1002" t="s">
        <v>6</v>
      </c>
      <c r="M1002" t="s">
        <v>8658</v>
      </c>
      <c r="N1002">
        <v>384.62</v>
      </c>
      <c r="Q1002">
        <v>384.62</v>
      </c>
      <c r="S1002">
        <v>3100.98</v>
      </c>
      <c r="T1002">
        <v>1938.25</v>
      </c>
      <c r="U1002">
        <v>0.625</v>
      </c>
      <c r="V1002">
        <v>344.55</v>
      </c>
      <c r="W1002">
        <v>646.08333333333337</v>
      </c>
      <c r="X1002" s="83" t="str">
        <f t="shared" si="30"/>
        <v>2116 - CHV DALLAS/FT W</v>
      </c>
      <c r="Y1002" s="83">
        <f t="shared" si="31"/>
        <v>3</v>
      </c>
    </row>
    <row r="1003" spans="1:25" x14ac:dyDescent="0.25">
      <c r="A1003" t="s">
        <v>7</v>
      </c>
      <c r="B1003" t="s">
        <v>8651</v>
      </c>
      <c r="C1003" t="s">
        <v>8683</v>
      </c>
      <c r="D1003" t="s">
        <v>8684</v>
      </c>
      <c r="E1003" t="s">
        <v>8685</v>
      </c>
      <c r="F1003">
        <v>21161163</v>
      </c>
      <c r="G1003" t="s">
        <v>8702</v>
      </c>
      <c r="H1003" t="s">
        <v>8703</v>
      </c>
      <c r="I1003">
        <v>257006</v>
      </c>
      <c r="J1003" t="s">
        <v>8391</v>
      </c>
      <c r="K1003" t="s">
        <v>8393</v>
      </c>
      <c r="L1003" t="s">
        <v>6</v>
      </c>
      <c r="M1003" t="s">
        <v>8659</v>
      </c>
      <c r="N1003">
        <v>465.12</v>
      </c>
      <c r="O1003">
        <v>266.89</v>
      </c>
      <c r="P1003">
        <v>0.57379999999999998</v>
      </c>
      <c r="Q1003">
        <v>465.12</v>
      </c>
      <c r="R1003">
        <v>266.89</v>
      </c>
      <c r="S1003">
        <v>2846.09</v>
      </c>
      <c r="T1003">
        <v>533.14</v>
      </c>
      <c r="U1003">
        <v>0.18729999999999999</v>
      </c>
      <c r="V1003">
        <v>406.58</v>
      </c>
      <c r="W1003">
        <v>133.285</v>
      </c>
      <c r="X1003" s="83" t="str">
        <f t="shared" si="30"/>
        <v>2116 - CHV DALLAS/FT W</v>
      </c>
      <c r="Y1003" s="83">
        <f t="shared" si="31"/>
        <v>4</v>
      </c>
    </row>
    <row r="1004" spans="1:25" x14ac:dyDescent="0.25">
      <c r="A1004" t="s">
        <v>7</v>
      </c>
      <c r="B1004" t="s">
        <v>8651</v>
      </c>
      <c r="C1004" t="s">
        <v>8683</v>
      </c>
      <c r="D1004" t="s">
        <v>8684</v>
      </c>
      <c r="E1004" t="s">
        <v>8685</v>
      </c>
      <c r="F1004">
        <v>21161163</v>
      </c>
      <c r="G1004" t="s">
        <v>8702</v>
      </c>
      <c r="H1004" t="s">
        <v>8703</v>
      </c>
      <c r="I1004">
        <v>257006</v>
      </c>
      <c r="J1004" t="s">
        <v>8391</v>
      </c>
      <c r="K1004" t="s">
        <v>8393</v>
      </c>
      <c r="L1004" t="s">
        <v>6</v>
      </c>
      <c r="M1004" t="s">
        <v>8660</v>
      </c>
      <c r="N1004">
        <v>0</v>
      </c>
      <c r="S1004">
        <v>70.17</v>
      </c>
      <c r="T1004">
        <v>452.53</v>
      </c>
      <c r="U1004">
        <v>6.4490999999999996</v>
      </c>
      <c r="V1004">
        <v>14.03</v>
      </c>
      <c r="W1004">
        <v>90.506</v>
      </c>
      <c r="X1004" s="83" t="str">
        <f t="shared" si="30"/>
        <v>2116 - CHV DALLAS/FT W</v>
      </c>
      <c r="Y1004" s="83">
        <f t="shared" si="31"/>
        <v>5</v>
      </c>
    </row>
    <row r="1005" spans="1:25" x14ac:dyDescent="0.25">
      <c r="A1005" t="s">
        <v>7</v>
      </c>
      <c r="B1005" t="s">
        <v>8651</v>
      </c>
      <c r="C1005" t="s">
        <v>8683</v>
      </c>
      <c r="D1005" t="s">
        <v>8684</v>
      </c>
      <c r="E1005" t="s">
        <v>8685</v>
      </c>
      <c r="F1005">
        <v>21161163</v>
      </c>
      <c r="G1005" t="s">
        <v>8702</v>
      </c>
      <c r="H1005" t="s">
        <v>8703</v>
      </c>
      <c r="I1005">
        <v>257006</v>
      </c>
      <c r="J1005" t="s">
        <v>8391</v>
      </c>
      <c r="K1005" t="s">
        <v>8393</v>
      </c>
      <c r="L1005" t="s">
        <v>6</v>
      </c>
      <c r="M1005" t="s">
        <v>8661</v>
      </c>
      <c r="N1005">
        <v>50</v>
      </c>
      <c r="O1005">
        <v>97.5</v>
      </c>
      <c r="P1005">
        <v>1.95</v>
      </c>
      <c r="Q1005">
        <v>25</v>
      </c>
      <c r="S1005">
        <v>182.74</v>
      </c>
      <c r="T1005">
        <v>277.5</v>
      </c>
      <c r="U1005">
        <v>1.5185999999999999</v>
      </c>
      <c r="V1005">
        <v>22.84</v>
      </c>
      <c r="W1005">
        <v>55.5</v>
      </c>
      <c r="X1005" s="83" t="str">
        <f t="shared" si="30"/>
        <v>2116 - CHV DALLAS/FT W</v>
      </c>
      <c r="Y1005" s="83">
        <f t="shared" si="31"/>
        <v>5</v>
      </c>
    </row>
    <row r="1006" spans="1:25" x14ac:dyDescent="0.25">
      <c r="A1006" t="s">
        <v>7</v>
      </c>
      <c r="B1006" t="s">
        <v>8651</v>
      </c>
      <c r="C1006" t="s">
        <v>8683</v>
      </c>
      <c r="D1006" t="s">
        <v>8684</v>
      </c>
      <c r="E1006" t="s">
        <v>8685</v>
      </c>
      <c r="F1006">
        <v>21161163</v>
      </c>
      <c r="G1006" t="s">
        <v>8702</v>
      </c>
      <c r="H1006" t="s">
        <v>8703</v>
      </c>
      <c r="I1006">
        <v>257006</v>
      </c>
      <c r="J1006" t="s">
        <v>8391</v>
      </c>
      <c r="K1006" t="s">
        <v>8393</v>
      </c>
      <c r="L1006" t="s">
        <v>6</v>
      </c>
      <c r="M1006" t="s">
        <v>8662</v>
      </c>
      <c r="N1006">
        <v>63.33</v>
      </c>
      <c r="O1006">
        <v>75.930000000000007</v>
      </c>
      <c r="P1006">
        <v>1.1990000000000001</v>
      </c>
      <c r="Q1006">
        <v>63.33</v>
      </c>
      <c r="R1006">
        <v>75.930000000000007</v>
      </c>
      <c r="S1006">
        <v>1081.3900000000001</v>
      </c>
      <c r="T1006">
        <v>1778.14</v>
      </c>
      <c r="U1006">
        <v>1.6443000000000001</v>
      </c>
      <c r="V1006">
        <v>135.16999999999999</v>
      </c>
      <c r="W1006">
        <v>197.57111111111112</v>
      </c>
      <c r="X1006" s="83" t="str">
        <f t="shared" si="30"/>
        <v>2116 - CHV DALLAS/FT W</v>
      </c>
      <c r="Y1006" s="83">
        <f t="shared" si="31"/>
        <v>9</v>
      </c>
    </row>
    <row r="1007" spans="1:25" x14ac:dyDescent="0.25">
      <c r="A1007" t="s">
        <v>7</v>
      </c>
      <c r="B1007" t="s">
        <v>8651</v>
      </c>
      <c r="C1007" t="s">
        <v>8683</v>
      </c>
      <c r="D1007" t="s">
        <v>8684</v>
      </c>
      <c r="E1007" t="s">
        <v>8685</v>
      </c>
      <c r="F1007">
        <v>21161163</v>
      </c>
      <c r="G1007" t="s">
        <v>8702</v>
      </c>
      <c r="H1007" t="s">
        <v>8703</v>
      </c>
      <c r="I1007">
        <v>257006</v>
      </c>
      <c r="J1007" t="s">
        <v>8391</v>
      </c>
      <c r="K1007" t="s">
        <v>8393</v>
      </c>
      <c r="L1007" t="s">
        <v>6</v>
      </c>
      <c r="M1007" t="s">
        <v>8663</v>
      </c>
      <c r="S1007">
        <v>57.47</v>
      </c>
      <c r="T1007">
        <v>75</v>
      </c>
      <c r="U1007">
        <v>1.3049999999999999</v>
      </c>
      <c r="V1007">
        <v>28.74</v>
      </c>
      <c r="X1007" s="83" t="str">
        <f t="shared" si="30"/>
        <v>2116 - CHV DALLAS/FT W</v>
      </c>
      <c r="Y1007" s="83">
        <f t="shared" si="31"/>
        <v>0</v>
      </c>
    </row>
    <row r="1008" spans="1:25" x14ac:dyDescent="0.25">
      <c r="A1008" t="s">
        <v>7</v>
      </c>
      <c r="B1008" t="s">
        <v>8651</v>
      </c>
      <c r="C1008" t="s">
        <v>8683</v>
      </c>
      <c r="D1008" t="s">
        <v>8684</v>
      </c>
      <c r="E1008" t="s">
        <v>8685</v>
      </c>
      <c r="F1008">
        <v>21161163</v>
      </c>
      <c r="G1008" t="s">
        <v>8702</v>
      </c>
      <c r="H1008" t="s">
        <v>8703</v>
      </c>
      <c r="I1008">
        <v>257006</v>
      </c>
      <c r="J1008" t="s">
        <v>8391</v>
      </c>
      <c r="K1008" t="s">
        <v>8393</v>
      </c>
      <c r="L1008" t="s">
        <v>6</v>
      </c>
      <c r="M1008" t="s">
        <v>8664</v>
      </c>
      <c r="N1008">
        <v>347.84</v>
      </c>
      <c r="O1008">
        <v>168.75</v>
      </c>
      <c r="P1008">
        <v>0.48509999999999998</v>
      </c>
      <c r="Q1008">
        <v>86.96</v>
      </c>
      <c r="R1008">
        <v>56.25</v>
      </c>
      <c r="S1008">
        <v>2549.19</v>
      </c>
      <c r="T1008">
        <v>2124.25</v>
      </c>
      <c r="U1008">
        <v>0.83330000000000004</v>
      </c>
      <c r="V1008">
        <v>87.9</v>
      </c>
      <c r="W1008">
        <v>132.765625</v>
      </c>
      <c r="X1008" s="83" t="str">
        <f t="shared" si="30"/>
        <v>2116 - CHV DALLAS/FT W</v>
      </c>
      <c r="Y1008" s="83">
        <f t="shared" si="31"/>
        <v>16</v>
      </c>
    </row>
    <row r="1009" spans="1:25" x14ac:dyDescent="0.25">
      <c r="A1009" t="s">
        <v>7</v>
      </c>
      <c r="B1009" t="s">
        <v>8651</v>
      </c>
      <c r="C1009" t="s">
        <v>8683</v>
      </c>
      <c r="D1009" t="s">
        <v>8684</v>
      </c>
      <c r="E1009" t="s">
        <v>8685</v>
      </c>
      <c r="F1009">
        <v>21161163</v>
      </c>
      <c r="G1009" t="s">
        <v>8702</v>
      </c>
      <c r="H1009" t="s">
        <v>8703</v>
      </c>
      <c r="I1009">
        <v>257006</v>
      </c>
      <c r="J1009" t="s">
        <v>8391</v>
      </c>
      <c r="K1009" t="s">
        <v>8393</v>
      </c>
      <c r="L1009" t="s">
        <v>6</v>
      </c>
      <c r="M1009" t="s">
        <v>8665</v>
      </c>
      <c r="N1009">
        <v>56.82</v>
      </c>
      <c r="Q1009">
        <v>56.82</v>
      </c>
      <c r="S1009">
        <v>392.22</v>
      </c>
      <c r="T1009">
        <v>323.79000000000002</v>
      </c>
      <c r="U1009">
        <v>0.82550000000000001</v>
      </c>
      <c r="V1009">
        <v>49.03</v>
      </c>
      <c r="W1009">
        <v>161.89500000000001</v>
      </c>
      <c r="X1009" s="83" t="str">
        <f t="shared" si="30"/>
        <v>2116 - CHV DALLAS/FT W</v>
      </c>
      <c r="Y1009" s="83">
        <f t="shared" si="31"/>
        <v>2</v>
      </c>
    </row>
    <row r="1010" spans="1:25" x14ac:dyDescent="0.25">
      <c r="A1010" t="s">
        <v>7</v>
      </c>
      <c r="B1010" t="s">
        <v>8651</v>
      </c>
      <c r="C1010" t="s">
        <v>8683</v>
      </c>
      <c r="D1010" t="s">
        <v>8684</v>
      </c>
      <c r="E1010" t="s">
        <v>8685</v>
      </c>
      <c r="F1010">
        <v>21161163</v>
      </c>
      <c r="G1010" t="s">
        <v>8702</v>
      </c>
      <c r="H1010" t="s">
        <v>8703</v>
      </c>
      <c r="I1010">
        <v>257006</v>
      </c>
      <c r="J1010" t="s">
        <v>8391</v>
      </c>
      <c r="K1010" t="s">
        <v>8393</v>
      </c>
      <c r="L1010" t="s">
        <v>6</v>
      </c>
      <c r="M1010" t="s">
        <v>8666</v>
      </c>
      <c r="N1010">
        <v>25.27</v>
      </c>
      <c r="O1010">
        <v>146.25</v>
      </c>
      <c r="P1010">
        <v>5.7874999999999996</v>
      </c>
      <c r="Q1010">
        <v>25.27</v>
      </c>
      <c r="S1010">
        <v>158.26</v>
      </c>
      <c r="T1010">
        <v>517.5</v>
      </c>
      <c r="U1010">
        <v>3.2698999999999998</v>
      </c>
      <c r="V1010">
        <v>31.65</v>
      </c>
      <c r="W1010">
        <v>129.375</v>
      </c>
      <c r="X1010" s="83" t="str">
        <f t="shared" si="30"/>
        <v>2116 - CHV DALLAS/FT W</v>
      </c>
      <c r="Y1010" s="83">
        <f t="shared" si="31"/>
        <v>4</v>
      </c>
    </row>
    <row r="1011" spans="1:25" x14ac:dyDescent="0.25">
      <c r="A1011" t="s">
        <v>7</v>
      </c>
      <c r="B1011" t="s">
        <v>8651</v>
      </c>
      <c r="C1011" t="s">
        <v>8683</v>
      </c>
      <c r="D1011" t="s">
        <v>8684</v>
      </c>
      <c r="E1011" t="s">
        <v>8685</v>
      </c>
      <c r="F1011">
        <v>21161163</v>
      </c>
      <c r="G1011" t="s">
        <v>8702</v>
      </c>
      <c r="H1011" t="s">
        <v>8703</v>
      </c>
      <c r="I1011">
        <v>257006</v>
      </c>
      <c r="J1011" t="s">
        <v>8391</v>
      </c>
      <c r="K1011" t="s">
        <v>8393</v>
      </c>
      <c r="L1011" t="s">
        <v>6</v>
      </c>
      <c r="M1011" t="s">
        <v>8667</v>
      </c>
      <c r="N1011">
        <v>1379.32</v>
      </c>
      <c r="O1011">
        <v>68.790000000000006</v>
      </c>
      <c r="P1011">
        <v>4.99E-2</v>
      </c>
      <c r="Q1011">
        <v>689.66</v>
      </c>
      <c r="R1011">
        <v>34.395000000000003</v>
      </c>
      <c r="S1011">
        <v>8753.7199999999993</v>
      </c>
      <c r="T1011">
        <v>5223.58</v>
      </c>
      <c r="U1011">
        <v>0.59670000000000001</v>
      </c>
      <c r="V1011">
        <v>673.36</v>
      </c>
      <c r="W1011">
        <v>580.39777777777772</v>
      </c>
      <c r="X1011" s="83" t="str">
        <f t="shared" si="30"/>
        <v>2116 - CHV DALLAS/FT W</v>
      </c>
      <c r="Y1011" s="83">
        <f t="shared" si="31"/>
        <v>9</v>
      </c>
    </row>
    <row r="1012" spans="1:25" x14ac:dyDescent="0.25">
      <c r="A1012" t="s">
        <v>7</v>
      </c>
      <c r="B1012" t="s">
        <v>8651</v>
      </c>
      <c r="C1012" t="s">
        <v>8683</v>
      </c>
      <c r="D1012" t="s">
        <v>8684</v>
      </c>
      <c r="E1012" t="s">
        <v>8685</v>
      </c>
      <c r="F1012">
        <v>21161163</v>
      </c>
      <c r="G1012" t="s">
        <v>8702</v>
      </c>
      <c r="H1012" t="s">
        <v>8703</v>
      </c>
      <c r="I1012">
        <v>257006</v>
      </c>
      <c r="J1012" t="s">
        <v>8391</v>
      </c>
      <c r="K1012" t="s">
        <v>8393</v>
      </c>
      <c r="L1012" t="s">
        <v>6</v>
      </c>
      <c r="M1012" t="s">
        <v>8668</v>
      </c>
      <c r="N1012">
        <v>355.56</v>
      </c>
      <c r="O1012">
        <v>12.64</v>
      </c>
      <c r="P1012">
        <v>3.5499999999999997E-2</v>
      </c>
      <c r="Q1012">
        <v>177.78</v>
      </c>
      <c r="R1012">
        <v>4.2133333333333338</v>
      </c>
      <c r="S1012">
        <v>2498</v>
      </c>
      <c r="T1012">
        <v>4034.67</v>
      </c>
      <c r="U1012">
        <v>1.6152</v>
      </c>
      <c r="V1012">
        <v>156.13</v>
      </c>
      <c r="W1012">
        <v>224.14833333333334</v>
      </c>
      <c r="X1012" s="83" t="str">
        <f t="shared" si="30"/>
        <v>2116 - CHV DALLAS/FT W</v>
      </c>
      <c r="Y1012" s="83">
        <f t="shared" si="31"/>
        <v>18</v>
      </c>
    </row>
    <row r="1013" spans="1:25" x14ac:dyDescent="0.25">
      <c r="A1013" t="s">
        <v>7</v>
      </c>
      <c r="B1013" t="s">
        <v>8651</v>
      </c>
      <c r="C1013" t="s">
        <v>8683</v>
      </c>
      <c r="D1013" t="s">
        <v>8684</v>
      </c>
      <c r="E1013" t="s">
        <v>8685</v>
      </c>
      <c r="F1013">
        <v>21161163</v>
      </c>
      <c r="G1013" t="s">
        <v>8702</v>
      </c>
      <c r="H1013" t="s">
        <v>8703</v>
      </c>
      <c r="I1013">
        <v>257006</v>
      </c>
      <c r="J1013" t="s">
        <v>8391</v>
      </c>
      <c r="K1013" t="s">
        <v>8393</v>
      </c>
      <c r="L1013" t="s">
        <v>6</v>
      </c>
      <c r="M1013" t="s">
        <v>8669</v>
      </c>
      <c r="N1013">
        <v>0</v>
      </c>
      <c r="S1013">
        <v>185.07</v>
      </c>
      <c r="T1013">
        <v>66.22</v>
      </c>
      <c r="U1013">
        <v>0.35780000000000001</v>
      </c>
      <c r="V1013">
        <v>92.54</v>
      </c>
      <c r="X1013" s="83" t="str">
        <f t="shared" si="30"/>
        <v>2116 - CHV DALLAS/FT W</v>
      </c>
      <c r="Y1013" s="83">
        <f t="shared" si="31"/>
        <v>0</v>
      </c>
    </row>
    <row r="1014" spans="1:25" x14ac:dyDescent="0.25">
      <c r="A1014" t="s">
        <v>7</v>
      </c>
      <c r="B1014" t="s">
        <v>8651</v>
      </c>
      <c r="C1014" t="s">
        <v>8683</v>
      </c>
      <c r="D1014" t="s">
        <v>8684</v>
      </c>
      <c r="E1014" t="s">
        <v>8685</v>
      </c>
      <c r="F1014">
        <v>21161163</v>
      </c>
      <c r="G1014" t="s">
        <v>8702</v>
      </c>
      <c r="H1014" t="s">
        <v>8703</v>
      </c>
      <c r="I1014">
        <v>257006</v>
      </c>
      <c r="J1014" t="s">
        <v>8391</v>
      </c>
      <c r="K1014" t="s">
        <v>8393</v>
      </c>
      <c r="L1014" t="s">
        <v>6</v>
      </c>
      <c r="M1014" t="s">
        <v>8670</v>
      </c>
      <c r="N1014">
        <v>2823.52</v>
      </c>
      <c r="O1014">
        <v>2067.75</v>
      </c>
      <c r="P1014">
        <v>0.73229999999999995</v>
      </c>
      <c r="Q1014">
        <v>705.88</v>
      </c>
      <c r="R1014">
        <v>344.625</v>
      </c>
      <c r="S1014">
        <v>21509.64</v>
      </c>
      <c r="T1014">
        <v>15198.21</v>
      </c>
      <c r="U1014">
        <v>0.70660000000000001</v>
      </c>
      <c r="V1014">
        <v>672.18</v>
      </c>
      <c r="W1014">
        <v>799.90578947368419</v>
      </c>
      <c r="X1014" s="83" t="str">
        <f t="shared" si="30"/>
        <v>2116 - CHV DALLAS/FT W</v>
      </c>
      <c r="Y1014" s="83">
        <f t="shared" si="31"/>
        <v>19</v>
      </c>
    </row>
    <row r="1015" spans="1:25" x14ac:dyDescent="0.25">
      <c r="A1015" t="s">
        <v>7</v>
      </c>
      <c r="B1015" t="s">
        <v>8651</v>
      </c>
      <c r="C1015" t="s">
        <v>8683</v>
      </c>
      <c r="D1015" t="s">
        <v>8684</v>
      </c>
      <c r="E1015" t="s">
        <v>8685</v>
      </c>
      <c r="F1015">
        <v>21161163</v>
      </c>
      <c r="G1015" t="s">
        <v>8702</v>
      </c>
      <c r="H1015" t="s">
        <v>8703</v>
      </c>
      <c r="I1015">
        <v>257006</v>
      </c>
      <c r="J1015" t="s">
        <v>8391</v>
      </c>
      <c r="K1015" t="s">
        <v>8393</v>
      </c>
      <c r="L1015" t="s">
        <v>6</v>
      </c>
      <c r="M1015" t="s">
        <v>8671</v>
      </c>
      <c r="N1015">
        <v>7292.74</v>
      </c>
      <c r="O1015">
        <v>8111.84</v>
      </c>
      <c r="P1015">
        <v>1.1123000000000001</v>
      </c>
      <c r="Q1015">
        <v>560.98</v>
      </c>
      <c r="R1015">
        <v>477.16705882352943</v>
      </c>
      <c r="S1015">
        <v>58795.15</v>
      </c>
      <c r="T1015">
        <v>54030.07</v>
      </c>
      <c r="U1015">
        <v>0.91900000000000004</v>
      </c>
      <c r="V1015">
        <v>544.4</v>
      </c>
      <c r="W1015">
        <v>568.73757894736832</v>
      </c>
      <c r="X1015" s="83" t="str">
        <f t="shared" si="30"/>
        <v>2116 - CHV DALLAS/FT W</v>
      </c>
      <c r="Y1015" s="83">
        <f t="shared" si="31"/>
        <v>95.000000000000014</v>
      </c>
    </row>
    <row r="1016" spans="1:25" x14ac:dyDescent="0.25">
      <c r="A1016" t="s">
        <v>7</v>
      </c>
      <c r="B1016" t="s">
        <v>8651</v>
      </c>
      <c r="C1016" t="s">
        <v>8683</v>
      </c>
      <c r="D1016" t="s">
        <v>8684</v>
      </c>
      <c r="E1016" t="s">
        <v>8685</v>
      </c>
      <c r="F1016">
        <v>21161163</v>
      </c>
      <c r="G1016" t="s">
        <v>8702</v>
      </c>
      <c r="H1016" t="s">
        <v>8703</v>
      </c>
      <c r="I1016">
        <v>257006</v>
      </c>
      <c r="J1016" t="s">
        <v>8391</v>
      </c>
      <c r="K1016" t="s">
        <v>8393</v>
      </c>
      <c r="L1016" t="s">
        <v>6</v>
      </c>
      <c r="M1016" t="s">
        <v>8672</v>
      </c>
      <c r="N1016">
        <v>906.66</v>
      </c>
      <c r="O1016">
        <v>62.92</v>
      </c>
      <c r="P1016">
        <v>6.9400000000000003E-2</v>
      </c>
      <c r="Q1016">
        <v>453.33</v>
      </c>
      <c r="R1016">
        <v>62.92</v>
      </c>
      <c r="S1016">
        <v>4282.6899999999996</v>
      </c>
      <c r="T1016">
        <v>3821.7</v>
      </c>
      <c r="U1016">
        <v>0.89239999999999997</v>
      </c>
      <c r="V1016">
        <v>428.27</v>
      </c>
      <c r="W1016">
        <v>477.71249999999998</v>
      </c>
      <c r="X1016" s="83" t="str">
        <f t="shared" si="30"/>
        <v>2116 - CHV DALLAS/FT W</v>
      </c>
      <c r="Y1016" s="83">
        <f t="shared" si="31"/>
        <v>8</v>
      </c>
    </row>
    <row r="1017" spans="1:25" x14ac:dyDescent="0.25">
      <c r="A1017" t="s">
        <v>7</v>
      </c>
      <c r="B1017" t="s">
        <v>8651</v>
      </c>
      <c r="C1017" t="s">
        <v>8683</v>
      </c>
      <c r="D1017" t="s">
        <v>8684</v>
      </c>
      <c r="E1017" t="s">
        <v>8685</v>
      </c>
      <c r="F1017">
        <v>21161163</v>
      </c>
      <c r="G1017" t="s">
        <v>8702</v>
      </c>
      <c r="H1017" t="s">
        <v>8703</v>
      </c>
      <c r="I1017">
        <v>257006</v>
      </c>
      <c r="J1017" t="s">
        <v>8391</v>
      </c>
      <c r="K1017" t="s">
        <v>8393</v>
      </c>
      <c r="L1017" t="s">
        <v>6</v>
      </c>
      <c r="M1017" t="s">
        <v>8673</v>
      </c>
      <c r="N1017">
        <v>1693.32</v>
      </c>
      <c r="O1017">
        <v>101.32</v>
      </c>
      <c r="P1017">
        <v>5.9799999999999999E-2</v>
      </c>
      <c r="Q1017">
        <v>423.33</v>
      </c>
      <c r="R1017">
        <v>50.66</v>
      </c>
      <c r="S1017">
        <v>10229.58</v>
      </c>
      <c r="T1017">
        <v>4728.71</v>
      </c>
      <c r="U1017">
        <v>0.46229999999999999</v>
      </c>
      <c r="V1017">
        <v>393.45</v>
      </c>
      <c r="W1017">
        <v>315.24733333333336</v>
      </c>
      <c r="X1017" s="83" t="str">
        <f t="shared" si="30"/>
        <v>2116 - CHV DALLAS/FT W</v>
      </c>
      <c r="Y1017" s="83">
        <f t="shared" si="31"/>
        <v>14.999999999999998</v>
      </c>
    </row>
    <row r="1018" spans="1:25" x14ac:dyDescent="0.25">
      <c r="A1018" t="s">
        <v>7</v>
      </c>
      <c r="B1018" t="s">
        <v>8651</v>
      </c>
      <c r="C1018" t="s">
        <v>8683</v>
      </c>
      <c r="D1018" t="s">
        <v>8684</v>
      </c>
      <c r="E1018" t="s">
        <v>8685</v>
      </c>
      <c r="F1018">
        <v>21161163</v>
      </c>
      <c r="G1018" t="s">
        <v>8702</v>
      </c>
      <c r="H1018" t="s">
        <v>8703</v>
      </c>
      <c r="I1018">
        <v>257006</v>
      </c>
      <c r="J1018" t="s">
        <v>8391</v>
      </c>
      <c r="K1018" t="s">
        <v>8393</v>
      </c>
      <c r="L1018" t="s">
        <v>6</v>
      </c>
      <c r="M1018" t="s">
        <v>8674</v>
      </c>
      <c r="N1018">
        <v>321.83999999999997</v>
      </c>
      <c r="O1018">
        <v>4.21</v>
      </c>
      <c r="P1018">
        <v>1.3100000000000001E-2</v>
      </c>
      <c r="Q1018">
        <v>321.83999999999997</v>
      </c>
      <c r="R1018">
        <v>4.21</v>
      </c>
      <c r="S1018">
        <v>3120.17</v>
      </c>
      <c r="T1018">
        <v>2254.17</v>
      </c>
      <c r="U1018">
        <v>0.72250000000000003</v>
      </c>
      <c r="V1018">
        <v>222.87</v>
      </c>
      <c r="W1018">
        <v>322.02428571428572</v>
      </c>
      <c r="X1018" s="83" t="str">
        <f t="shared" si="30"/>
        <v>2116 - CHV DALLAS/FT W</v>
      </c>
      <c r="Y1018" s="83">
        <f t="shared" si="31"/>
        <v>7</v>
      </c>
    </row>
    <row r="1019" spans="1:25" x14ac:dyDescent="0.25">
      <c r="A1019" t="s">
        <v>7</v>
      </c>
      <c r="B1019" t="s">
        <v>8651</v>
      </c>
      <c r="C1019" t="s">
        <v>8683</v>
      </c>
      <c r="D1019" t="s">
        <v>8684</v>
      </c>
      <c r="E1019" t="s">
        <v>8685</v>
      </c>
      <c r="F1019">
        <v>21161163</v>
      </c>
      <c r="G1019" t="s">
        <v>8702</v>
      </c>
      <c r="H1019" t="s">
        <v>8703</v>
      </c>
      <c r="I1019">
        <v>257006</v>
      </c>
      <c r="J1019" t="s">
        <v>8391</v>
      </c>
      <c r="K1019" t="s">
        <v>8393</v>
      </c>
      <c r="L1019" t="s">
        <v>6</v>
      </c>
      <c r="M1019" t="s">
        <v>8675</v>
      </c>
      <c r="N1019">
        <v>73.12</v>
      </c>
      <c r="O1019">
        <v>0.64</v>
      </c>
      <c r="P1019">
        <v>8.8000000000000005E-3</v>
      </c>
      <c r="Q1019">
        <v>73.12</v>
      </c>
      <c r="R1019">
        <v>0.64</v>
      </c>
      <c r="S1019">
        <v>521.21</v>
      </c>
      <c r="T1019">
        <v>1245.6400000000001</v>
      </c>
      <c r="U1019">
        <v>2.3898999999999999</v>
      </c>
      <c r="V1019">
        <v>86.87</v>
      </c>
      <c r="W1019">
        <v>177.94857142857146</v>
      </c>
      <c r="X1019" s="83" t="str">
        <f t="shared" si="30"/>
        <v>2116 - CHV DALLAS/FT W</v>
      </c>
      <c r="Y1019" s="83">
        <f t="shared" si="31"/>
        <v>6.9999999999999991</v>
      </c>
    </row>
    <row r="1020" spans="1:25" x14ac:dyDescent="0.25">
      <c r="A1020" t="s">
        <v>7</v>
      </c>
      <c r="B1020" t="s">
        <v>8651</v>
      </c>
      <c r="C1020" t="s">
        <v>8683</v>
      </c>
      <c r="D1020" t="s">
        <v>8684</v>
      </c>
      <c r="E1020" t="s">
        <v>8685</v>
      </c>
      <c r="F1020">
        <v>21161163</v>
      </c>
      <c r="G1020" t="s">
        <v>8702</v>
      </c>
      <c r="H1020" t="s">
        <v>8703</v>
      </c>
      <c r="I1020">
        <v>257006</v>
      </c>
      <c r="J1020" t="s">
        <v>8391</v>
      </c>
      <c r="K1020" t="s">
        <v>8393</v>
      </c>
      <c r="L1020" t="s">
        <v>6</v>
      </c>
      <c r="M1020" t="s">
        <v>8676</v>
      </c>
      <c r="N1020">
        <v>0</v>
      </c>
      <c r="S1020">
        <v>271.73</v>
      </c>
      <c r="T1020">
        <v>177.41</v>
      </c>
      <c r="U1020">
        <v>0.65290000000000004</v>
      </c>
      <c r="V1020">
        <v>135.87</v>
      </c>
      <c r="W1020">
        <v>88.704999999999998</v>
      </c>
      <c r="X1020" s="83" t="str">
        <f t="shared" si="30"/>
        <v>2116 - CHV DALLAS/FT W</v>
      </c>
      <c r="Y1020" s="83">
        <f t="shared" si="31"/>
        <v>2</v>
      </c>
    </row>
    <row r="1021" spans="1:25" x14ac:dyDescent="0.25">
      <c r="A1021" t="s">
        <v>7</v>
      </c>
      <c r="B1021" t="s">
        <v>8651</v>
      </c>
      <c r="C1021" t="s">
        <v>8683</v>
      </c>
      <c r="D1021" t="s">
        <v>8684</v>
      </c>
      <c r="E1021" t="s">
        <v>8685</v>
      </c>
      <c r="F1021">
        <v>21161163</v>
      </c>
      <c r="G1021" t="s">
        <v>8702</v>
      </c>
      <c r="H1021" t="s">
        <v>8703</v>
      </c>
      <c r="I1021">
        <v>257006</v>
      </c>
      <c r="J1021" t="s">
        <v>8391</v>
      </c>
      <c r="K1021" t="s">
        <v>8393</v>
      </c>
      <c r="L1021" t="s">
        <v>6</v>
      </c>
      <c r="M1021" t="s">
        <v>8694</v>
      </c>
      <c r="N1021">
        <v>0</v>
      </c>
      <c r="S1021">
        <v>76.09</v>
      </c>
      <c r="V1021">
        <v>76.09</v>
      </c>
      <c r="X1021" s="83" t="str">
        <f t="shared" si="30"/>
        <v>2116 - CHV DALLAS/FT W</v>
      </c>
      <c r="Y1021" s="83">
        <f t="shared" si="31"/>
        <v>0</v>
      </c>
    </row>
    <row r="1022" spans="1:25" x14ac:dyDescent="0.25">
      <c r="A1022" t="s">
        <v>7</v>
      </c>
      <c r="B1022" t="s">
        <v>8651</v>
      </c>
      <c r="C1022" t="s">
        <v>8683</v>
      </c>
      <c r="D1022" t="s">
        <v>8684</v>
      </c>
      <c r="E1022" t="s">
        <v>8685</v>
      </c>
      <c r="F1022">
        <v>21161163</v>
      </c>
      <c r="G1022" t="s">
        <v>8702</v>
      </c>
      <c r="H1022" t="s">
        <v>8703</v>
      </c>
      <c r="I1022">
        <v>257006</v>
      </c>
      <c r="J1022" t="s">
        <v>8391</v>
      </c>
      <c r="K1022" t="s">
        <v>8393</v>
      </c>
      <c r="L1022" t="s">
        <v>6</v>
      </c>
      <c r="M1022" t="s">
        <v>8677</v>
      </c>
      <c r="N1022">
        <v>247.13</v>
      </c>
      <c r="O1022">
        <v>3.57</v>
      </c>
      <c r="P1022">
        <v>1.44E-2</v>
      </c>
      <c r="Q1022">
        <v>247.13</v>
      </c>
      <c r="R1022">
        <v>3.57</v>
      </c>
      <c r="S1022">
        <v>1920.14</v>
      </c>
      <c r="T1022">
        <v>2046.54</v>
      </c>
      <c r="U1022">
        <v>1.0658000000000001</v>
      </c>
      <c r="V1022">
        <v>240.02</v>
      </c>
      <c r="W1022">
        <v>682.18</v>
      </c>
      <c r="X1022" s="83" t="str">
        <f t="shared" si="30"/>
        <v>2116 - CHV DALLAS/FT W</v>
      </c>
      <c r="Y1022" s="83">
        <f t="shared" si="31"/>
        <v>3</v>
      </c>
    </row>
    <row r="1023" spans="1:25" x14ac:dyDescent="0.25">
      <c r="A1023" t="s">
        <v>7</v>
      </c>
      <c r="B1023" t="s">
        <v>8651</v>
      </c>
      <c r="C1023" t="s">
        <v>8683</v>
      </c>
      <c r="D1023" t="s">
        <v>8684</v>
      </c>
      <c r="E1023" t="s">
        <v>8685</v>
      </c>
      <c r="F1023">
        <v>21161163</v>
      </c>
      <c r="G1023" t="s">
        <v>8702</v>
      </c>
      <c r="H1023" t="s">
        <v>8703</v>
      </c>
      <c r="I1023">
        <v>257006</v>
      </c>
      <c r="J1023" t="s">
        <v>8391</v>
      </c>
      <c r="K1023" t="s">
        <v>8393</v>
      </c>
      <c r="L1023" t="s">
        <v>6</v>
      </c>
      <c r="M1023" t="s">
        <v>8678</v>
      </c>
      <c r="N1023">
        <v>55.56</v>
      </c>
      <c r="O1023">
        <v>817.5</v>
      </c>
      <c r="P1023">
        <v>14.713800000000001</v>
      </c>
      <c r="Q1023">
        <v>55.56</v>
      </c>
      <c r="R1023">
        <v>817.5</v>
      </c>
      <c r="S1023">
        <v>425.2</v>
      </c>
      <c r="T1023">
        <v>890.71</v>
      </c>
      <c r="U1023">
        <v>2.0948000000000002</v>
      </c>
      <c r="V1023">
        <v>70.87</v>
      </c>
      <c r="W1023">
        <v>148.45166666666668</v>
      </c>
      <c r="X1023" s="83" t="str">
        <f t="shared" si="30"/>
        <v>2116 - CHV DALLAS/FT W</v>
      </c>
      <c r="Y1023" s="83">
        <f t="shared" si="31"/>
        <v>6</v>
      </c>
    </row>
    <row r="1024" spans="1:25" x14ac:dyDescent="0.25">
      <c r="A1024" t="s">
        <v>7</v>
      </c>
      <c r="B1024" t="s">
        <v>8651</v>
      </c>
      <c r="C1024" t="s">
        <v>8683</v>
      </c>
      <c r="D1024" t="s">
        <v>8684</v>
      </c>
      <c r="E1024" t="s">
        <v>8685</v>
      </c>
      <c r="F1024">
        <v>21161163</v>
      </c>
      <c r="G1024" t="s">
        <v>8702</v>
      </c>
      <c r="H1024" t="s">
        <v>8703</v>
      </c>
      <c r="I1024">
        <v>257006</v>
      </c>
      <c r="J1024" t="s">
        <v>8391</v>
      </c>
      <c r="K1024" t="s">
        <v>8393</v>
      </c>
      <c r="L1024" t="s">
        <v>6</v>
      </c>
      <c r="M1024" t="s">
        <v>8679</v>
      </c>
      <c r="N1024">
        <v>0</v>
      </c>
      <c r="S1024">
        <v>56.96</v>
      </c>
      <c r="V1024">
        <v>56.96</v>
      </c>
      <c r="X1024" s="83" t="str">
        <f t="shared" si="30"/>
        <v>2116 - CHV DALLAS/FT W</v>
      </c>
      <c r="Y1024" s="83">
        <f t="shared" si="31"/>
        <v>0</v>
      </c>
    </row>
    <row r="1025" spans="1:25" x14ac:dyDescent="0.25">
      <c r="A1025" t="s">
        <v>7</v>
      </c>
      <c r="B1025" t="s">
        <v>8651</v>
      </c>
      <c r="C1025" t="s">
        <v>8683</v>
      </c>
      <c r="D1025" t="s">
        <v>8684</v>
      </c>
      <c r="E1025" t="s">
        <v>8685</v>
      </c>
      <c r="F1025">
        <v>21161163</v>
      </c>
      <c r="G1025" t="s">
        <v>8702</v>
      </c>
      <c r="H1025" t="s">
        <v>8703</v>
      </c>
      <c r="I1025">
        <v>257006</v>
      </c>
      <c r="J1025" t="s">
        <v>8391</v>
      </c>
      <c r="K1025" t="s">
        <v>8393</v>
      </c>
      <c r="L1025" t="s">
        <v>6</v>
      </c>
      <c r="M1025" t="s">
        <v>8695</v>
      </c>
      <c r="N1025">
        <v>0</v>
      </c>
      <c r="O1025">
        <v>37.5</v>
      </c>
      <c r="S1025">
        <v>1522.42</v>
      </c>
      <c r="T1025">
        <v>603.19000000000005</v>
      </c>
      <c r="U1025">
        <v>0.3962</v>
      </c>
      <c r="V1025">
        <v>126.87</v>
      </c>
      <c r="W1025">
        <v>201.06333333333336</v>
      </c>
      <c r="X1025" s="83" t="str">
        <f t="shared" si="30"/>
        <v>2116 - CHV DALLAS/FT W</v>
      </c>
      <c r="Y1025" s="83">
        <f t="shared" si="31"/>
        <v>3</v>
      </c>
    </row>
    <row r="1026" spans="1:25" x14ac:dyDescent="0.25">
      <c r="A1026" t="s">
        <v>7</v>
      </c>
      <c r="B1026" t="s">
        <v>8651</v>
      </c>
      <c r="C1026" t="s">
        <v>8683</v>
      </c>
      <c r="D1026" t="s">
        <v>8684</v>
      </c>
      <c r="E1026" t="s">
        <v>8685</v>
      </c>
      <c r="F1026">
        <v>21161163</v>
      </c>
      <c r="G1026" t="s">
        <v>8702</v>
      </c>
      <c r="H1026" t="s">
        <v>8703</v>
      </c>
      <c r="I1026">
        <v>257006</v>
      </c>
      <c r="J1026" t="s">
        <v>8391</v>
      </c>
      <c r="K1026" t="s">
        <v>8393</v>
      </c>
      <c r="L1026" t="s">
        <v>6</v>
      </c>
      <c r="M1026" t="s">
        <v>8720</v>
      </c>
      <c r="N1026">
        <v>612.9</v>
      </c>
      <c r="Q1026">
        <v>612.9</v>
      </c>
      <c r="S1026">
        <v>612.9</v>
      </c>
      <c r="T1026">
        <v>318.75</v>
      </c>
      <c r="U1026">
        <v>0.52010000000000001</v>
      </c>
      <c r="V1026">
        <v>612.9</v>
      </c>
      <c r="X1026" s="83" t="str">
        <f t="shared" si="30"/>
        <v>2116 - CHV DALLAS/FT W</v>
      </c>
      <c r="Y1026" s="83">
        <f t="shared" si="31"/>
        <v>0</v>
      </c>
    </row>
    <row r="1027" spans="1:25" x14ac:dyDescent="0.25">
      <c r="A1027" t="s">
        <v>7</v>
      </c>
      <c r="B1027" t="s">
        <v>8651</v>
      </c>
      <c r="C1027" t="s">
        <v>8683</v>
      </c>
      <c r="D1027" t="s">
        <v>8684</v>
      </c>
      <c r="E1027" t="s">
        <v>8685</v>
      </c>
      <c r="F1027">
        <v>21161163</v>
      </c>
      <c r="G1027" t="s">
        <v>8702</v>
      </c>
      <c r="H1027" t="s">
        <v>8703</v>
      </c>
      <c r="I1027">
        <v>257006</v>
      </c>
      <c r="J1027" t="s">
        <v>8391</v>
      </c>
      <c r="K1027" t="s">
        <v>8393</v>
      </c>
      <c r="L1027" t="s">
        <v>6</v>
      </c>
      <c r="M1027" t="s">
        <v>8696</v>
      </c>
      <c r="N1027">
        <v>476.47</v>
      </c>
      <c r="Q1027">
        <v>476.47</v>
      </c>
      <c r="S1027">
        <v>2483.7800000000002</v>
      </c>
      <c r="T1027">
        <v>1227.6099999999999</v>
      </c>
      <c r="U1027">
        <v>0.49430000000000002</v>
      </c>
      <c r="V1027">
        <v>496.76</v>
      </c>
      <c r="W1027">
        <v>613.80499999999995</v>
      </c>
      <c r="X1027" s="83" t="str">
        <f t="shared" ref="X1027:X1090" si="32">CONCATENATE(C1027," - ",D1027)</f>
        <v>2116 - CHV DALLAS/FT W</v>
      </c>
      <c r="Y1027" s="83">
        <f t="shared" ref="Y1027:Y1090" si="33">IFERROR((IF($S1027=0,0,$T1027/$W1027)),0)</f>
        <v>2</v>
      </c>
    </row>
    <row r="1028" spans="1:25" x14ac:dyDescent="0.25">
      <c r="A1028" t="s">
        <v>7</v>
      </c>
      <c r="B1028" t="s">
        <v>8651</v>
      </c>
      <c r="C1028" t="s">
        <v>8683</v>
      </c>
      <c r="D1028" t="s">
        <v>8684</v>
      </c>
      <c r="E1028" t="s">
        <v>8685</v>
      </c>
      <c r="F1028">
        <v>21161163</v>
      </c>
      <c r="G1028" t="s">
        <v>8702</v>
      </c>
      <c r="H1028" t="s">
        <v>8703</v>
      </c>
      <c r="I1028">
        <v>257006</v>
      </c>
      <c r="J1028" t="s">
        <v>8391</v>
      </c>
      <c r="K1028" t="s">
        <v>8393</v>
      </c>
      <c r="L1028" t="s">
        <v>6</v>
      </c>
      <c r="M1028" t="s">
        <v>8697</v>
      </c>
      <c r="N1028">
        <v>1454.54</v>
      </c>
      <c r="O1028">
        <v>710.6</v>
      </c>
      <c r="P1028">
        <v>0.48849999999999999</v>
      </c>
      <c r="Q1028">
        <v>727.27</v>
      </c>
      <c r="R1028">
        <v>177.65</v>
      </c>
      <c r="S1028">
        <v>11488.98</v>
      </c>
      <c r="T1028">
        <v>7459.34</v>
      </c>
      <c r="U1028">
        <v>0.64929999999999999</v>
      </c>
      <c r="V1028">
        <v>718.06</v>
      </c>
      <c r="W1028">
        <v>678.12181818181818</v>
      </c>
      <c r="X1028" s="83" t="str">
        <f t="shared" si="32"/>
        <v>2116 - CHV DALLAS/FT W</v>
      </c>
      <c r="Y1028" s="83">
        <f t="shared" si="33"/>
        <v>11</v>
      </c>
    </row>
    <row r="1029" spans="1:25" x14ac:dyDescent="0.25">
      <c r="A1029" t="s">
        <v>7</v>
      </c>
      <c r="B1029" t="s">
        <v>8651</v>
      </c>
      <c r="C1029" t="s">
        <v>8683</v>
      </c>
      <c r="D1029" t="s">
        <v>8684</v>
      </c>
      <c r="E1029" t="s">
        <v>8685</v>
      </c>
      <c r="F1029">
        <v>21161163</v>
      </c>
      <c r="G1029" t="s">
        <v>8702</v>
      </c>
      <c r="H1029" t="s">
        <v>8703</v>
      </c>
      <c r="I1029">
        <v>257006</v>
      </c>
      <c r="J1029" t="s">
        <v>8391</v>
      </c>
      <c r="K1029" t="s">
        <v>8393</v>
      </c>
      <c r="L1029" t="s">
        <v>6</v>
      </c>
      <c r="M1029" t="s">
        <v>8698</v>
      </c>
      <c r="N1029">
        <v>3072.3</v>
      </c>
      <c r="O1029">
        <v>607.86</v>
      </c>
      <c r="P1029">
        <v>0.19789999999999999</v>
      </c>
      <c r="Q1029">
        <v>614.46</v>
      </c>
      <c r="R1029">
        <v>607.86</v>
      </c>
      <c r="S1029">
        <v>37022.47</v>
      </c>
      <c r="T1029">
        <v>14698.85</v>
      </c>
      <c r="U1029">
        <v>0.39700000000000002</v>
      </c>
      <c r="V1029">
        <v>536.55999999999995</v>
      </c>
      <c r="W1029">
        <v>668.12954545454545</v>
      </c>
      <c r="X1029" s="83" t="str">
        <f t="shared" si="32"/>
        <v>2116 - CHV DALLAS/FT W</v>
      </c>
      <c r="Y1029" s="83">
        <f t="shared" si="33"/>
        <v>22</v>
      </c>
    </row>
    <row r="1030" spans="1:25" x14ac:dyDescent="0.25">
      <c r="A1030" t="s">
        <v>7</v>
      </c>
      <c r="B1030" t="s">
        <v>8651</v>
      </c>
      <c r="C1030" t="s">
        <v>8683</v>
      </c>
      <c r="D1030" t="s">
        <v>8684</v>
      </c>
      <c r="E1030" t="s">
        <v>8685</v>
      </c>
      <c r="F1030">
        <v>21161163</v>
      </c>
      <c r="G1030" t="s">
        <v>8702</v>
      </c>
      <c r="H1030" t="s">
        <v>8703</v>
      </c>
      <c r="I1030">
        <v>257006</v>
      </c>
      <c r="J1030" t="s">
        <v>8391</v>
      </c>
      <c r="K1030" t="s">
        <v>8393</v>
      </c>
      <c r="L1030" t="s">
        <v>6</v>
      </c>
      <c r="M1030" t="s">
        <v>8699</v>
      </c>
      <c r="N1030">
        <v>0</v>
      </c>
      <c r="S1030">
        <v>1006.36</v>
      </c>
      <c r="T1030">
        <v>1945.1</v>
      </c>
      <c r="U1030">
        <v>1.9328000000000001</v>
      </c>
      <c r="V1030">
        <v>143.77000000000001</v>
      </c>
      <c r="W1030">
        <v>216.12222222222221</v>
      </c>
      <c r="X1030" s="83" t="str">
        <f t="shared" si="32"/>
        <v>2116 - CHV DALLAS/FT W</v>
      </c>
      <c r="Y1030" s="83">
        <f t="shared" si="33"/>
        <v>9</v>
      </c>
    </row>
    <row r="1031" spans="1:25" x14ac:dyDescent="0.25">
      <c r="A1031" t="s">
        <v>7</v>
      </c>
      <c r="B1031" t="s">
        <v>8651</v>
      </c>
      <c r="C1031" t="s">
        <v>8683</v>
      </c>
      <c r="D1031" t="s">
        <v>8684</v>
      </c>
      <c r="E1031" t="s">
        <v>8685</v>
      </c>
      <c r="F1031">
        <v>21161163</v>
      </c>
      <c r="G1031" t="s">
        <v>8702</v>
      </c>
      <c r="H1031" t="s">
        <v>8703</v>
      </c>
      <c r="I1031">
        <v>257006</v>
      </c>
      <c r="J1031" t="s">
        <v>8391</v>
      </c>
      <c r="K1031" t="s">
        <v>8393</v>
      </c>
      <c r="L1031" t="s">
        <v>6</v>
      </c>
      <c r="M1031" t="s">
        <v>8700</v>
      </c>
      <c r="N1031">
        <v>1410</v>
      </c>
      <c r="O1031">
        <v>71</v>
      </c>
      <c r="P1031">
        <v>5.04E-2</v>
      </c>
      <c r="Q1031">
        <v>470</v>
      </c>
      <c r="R1031">
        <v>23.666666666666668</v>
      </c>
      <c r="S1031">
        <v>7700.98</v>
      </c>
      <c r="T1031">
        <v>1622.59</v>
      </c>
      <c r="U1031">
        <v>0.2107</v>
      </c>
      <c r="V1031">
        <v>427.83</v>
      </c>
      <c r="W1031">
        <v>324.51799999999997</v>
      </c>
      <c r="X1031" s="83" t="str">
        <f t="shared" si="32"/>
        <v>2116 - CHV DALLAS/FT W</v>
      </c>
      <c r="Y1031" s="83">
        <f t="shared" si="33"/>
        <v>5</v>
      </c>
    </row>
    <row r="1032" spans="1:25" x14ac:dyDescent="0.25">
      <c r="A1032" t="s">
        <v>7</v>
      </c>
      <c r="B1032" t="s">
        <v>8651</v>
      </c>
      <c r="C1032" t="s">
        <v>8683</v>
      </c>
      <c r="D1032" t="s">
        <v>8684</v>
      </c>
      <c r="E1032" t="s">
        <v>8685</v>
      </c>
      <c r="F1032">
        <v>21161163</v>
      </c>
      <c r="G1032" t="s">
        <v>8702</v>
      </c>
      <c r="H1032" t="s">
        <v>8703</v>
      </c>
      <c r="I1032">
        <v>257006</v>
      </c>
      <c r="J1032" t="s">
        <v>8391</v>
      </c>
      <c r="K1032" t="s">
        <v>8393</v>
      </c>
      <c r="L1032" t="s">
        <v>6</v>
      </c>
      <c r="M1032" t="s">
        <v>8701</v>
      </c>
      <c r="N1032">
        <v>1120.8800000000001</v>
      </c>
      <c r="O1032">
        <v>23.67</v>
      </c>
      <c r="P1032">
        <v>2.1100000000000001E-2</v>
      </c>
      <c r="Q1032">
        <v>560.44000000000005</v>
      </c>
      <c r="R1032">
        <v>23.67</v>
      </c>
      <c r="S1032">
        <v>5072.3</v>
      </c>
      <c r="T1032">
        <v>1560.01</v>
      </c>
      <c r="U1032">
        <v>0.30759999999999998</v>
      </c>
      <c r="V1032">
        <v>507.23</v>
      </c>
      <c r="W1032">
        <v>260.00166666666667</v>
      </c>
      <c r="X1032" s="83" t="str">
        <f t="shared" si="32"/>
        <v>2116 - CHV DALLAS/FT W</v>
      </c>
      <c r="Y1032" s="83">
        <f t="shared" si="33"/>
        <v>6</v>
      </c>
    </row>
    <row r="1033" spans="1:25" x14ac:dyDescent="0.25">
      <c r="A1033" t="s">
        <v>7</v>
      </c>
      <c r="B1033" t="s">
        <v>8651</v>
      </c>
      <c r="C1033" t="s">
        <v>8683</v>
      </c>
      <c r="D1033" t="s">
        <v>8684</v>
      </c>
      <c r="E1033" t="s">
        <v>8685</v>
      </c>
      <c r="F1033">
        <v>21161163</v>
      </c>
      <c r="G1033" t="s">
        <v>8702</v>
      </c>
      <c r="H1033" t="s">
        <v>8703</v>
      </c>
      <c r="I1033">
        <v>259562</v>
      </c>
      <c r="J1033" t="s">
        <v>7818</v>
      </c>
      <c r="K1033" t="s">
        <v>7819</v>
      </c>
      <c r="L1033" t="s">
        <v>6</v>
      </c>
      <c r="M1033" t="s">
        <v>8657</v>
      </c>
      <c r="N1033">
        <v>0</v>
      </c>
      <c r="S1033">
        <v>109.76</v>
      </c>
      <c r="T1033">
        <v>103.8</v>
      </c>
      <c r="U1033">
        <v>0.94569999999999999</v>
      </c>
      <c r="V1033">
        <v>109.76</v>
      </c>
      <c r="W1033">
        <v>103.8</v>
      </c>
      <c r="X1033" s="83" t="str">
        <f t="shared" si="32"/>
        <v>2116 - CHV DALLAS/FT W</v>
      </c>
      <c r="Y1033" s="83">
        <f t="shared" si="33"/>
        <v>1</v>
      </c>
    </row>
    <row r="1034" spans="1:25" x14ac:dyDescent="0.25">
      <c r="A1034" t="s">
        <v>7</v>
      </c>
      <c r="B1034" t="s">
        <v>8651</v>
      </c>
      <c r="C1034" t="s">
        <v>8683</v>
      </c>
      <c r="D1034" t="s">
        <v>8684</v>
      </c>
      <c r="E1034" t="s">
        <v>8685</v>
      </c>
      <c r="F1034">
        <v>21161163</v>
      </c>
      <c r="G1034" t="s">
        <v>8702</v>
      </c>
      <c r="H1034" t="s">
        <v>8703</v>
      </c>
      <c r="I1034">
        <v>259562</v>
      </c>
      <c r="J1034" t="s">
        <v>7818</v>
      </c>
      <c r="K1034" t="s">
        <v>7819</v>
      </c>
      <c r="L1034" t="s">
        <v>6</v>
      </c>
      <c r="M1034" t="s">
        <v>8658</v>
      </c>
      <c r="N1034">
        <v>384.62</v>
      </c>
      <c r="Q1034">
        <v>384.62</v>
      </c>
      <c r="S1034">
        <v>3100.98</v>
      </c>
      <c r="T1034">
        <v>583.21</v>
      </c>
      <c r="U1034">
        <v>0.18809999999999999</v>
      </c>
      <c r="V1034">
        <v>344.55</v>
      </c>
      <c r="W1034">
        <v>145.80250000000001</v>
      </c>
      <c r="X1034" s="83" t="str">
        <f t="shared" si="32"/>
        <v>2116 - CHV DALLAS/FT W</v>
      </c>
      <c r="Y1034" s="83">
        <f t="shared" si="33"/>
        <v>4</v>
      </c>
    </row>
    <row r="1035" spans="1:25" x14ac:dyDescent="0.25">
      <c r="A1035" t="s">
        <v>7</v>
      </c>
      <c r="B1035" t="s">
        <v>8651</v>
      </c>
      <c r="C1035" t="s">
        <v>8683</v>
      </c>
      <c r="D1035" t="s">
        <v>8684</v>
      </c>
      <c r="E1035" t="s">
        <v>8685</v>
      </c>
      <c r="F1035">
        <v>21161163</v>
      </c>
      <c r="G1035" t="s">
        <v>8702</v>
      </c>
      <c r="H1035" t="s">
        <v>8703</v>
      </c>
      <c r="I1035">
        <v>259562</v>
      </c>
      <c r="J1035" t="s">
        <v>7818</v>
      </c>
      <c r="K1035" t="s">
        <v>7819</v>
      </c>
      <c r="L1035" t="s">
        <v>6</v>
      </c>
      <c r="M1035" t="s">
        <v>8659</v>
      </c>
      <c r="N1035">
        <v>0</v>
      </c>
      <c r="S1035">
        <v>1136.6400000000001</v>
      </c>
      <c r="T1035">
        <v>392.33</v>
      </c>
      <c r="U1035">
        <v>0.34520000000000001</v>
      </c>
      <c r="V1035">
        <v>378.88</v>
      </c>
      <c r="W1035">
        <v>196.16499999999999</v>
      </c>
      <c r="X1035" s="83" t="str">
        <f t="shared" si="32"/>
        <v>2116 - CHV DALLAS/FT W</v>
      </c>
      <c r="Y1035" s="83">
        <f t="shared" si="33"/>
        <v>2</v>
      </c>
    </row>
    <row r="1036" spans="1:25" x14ac:dyDescent="0.25">
      <c r="A1036" t="s">
        <v>7</v>
      </c>
      <c r="B1036" t="s">
        <v>8651</v>
      </c>
      <c r="C1036" t="s">
        <v>8683</v>
      </c>
      <c r="D1036" t="s">
        <v>8684</v>
      </c>
      <c r="E1036" t="s">
        <v>8685</v>
      </c>
      <c r="F1036">
        <v>21161163</v>
      </c>
      <c r="G1036" t="s">
        <v>8702</v>
      </c>
      <c r="H1036" t="s">
        <v>8703</v>
      </c>
      <c r="I1036">
        <v>259562</v>
      </c>
      <c r="J1036" t="s">
        <v>7818</v>
      </c>
      <c r="K1036" t="s">
        <v>7819</v>
      </c>
      <c r="L1036" t="s">
        <v>6</v>
      </c>
      <c r="M1036" t="s">
        <v>8660</v>
      </c>
      <c r="N1036">
        <v>0</v>
      </c>
      <c r="S1036">
        <v>29.05</v>
      </c>
      <c r="T1036">
        <v>575.79</v>
      </c>
      <c r="U1036">
        <v>19.820699999999999</v>
      </c>
      <c r="V1036">
        <v>9.68</v>
      </c>
      <c r="W1036">
        <v>575.79</v>
      </c>
      <c r="X1036" s="83" t="str">
        <f t="shared" si="32"/>
        <v>2116 - CHV DALLAS/FT W</v>
      </c>
      <c r="Y1036" s="83">
        <f t="shared" si="33"/>
        <v>1</v>
      </c>
    </row>
    <row r="1037" spans="1:25" x14ac:dyDescent="0.25">
      <c r="A1037" t="s">
        <v>7</v>
      </c>
      <c r="B1037" t="s">
        <v>8651</v>
      </c>
      <c r="C1037" t="s">
        <v>8683</v>
      </c>
      <c r="D1037" t="s">
        <v>8684</v>
      </c>
      <c r="E1037" t="s">
        <v>8685</v>
      </c>
      <c r="F1037">
        <v>21161163</v>
      </c>
      <c r="G1037" t="s">
        <v>8702</v>
      </c>
      <c r="H1037" t="s">
        <v>8703</v>
      </c>
      <c r="I1037">
        <v>259562</v>
      </c>
      <c r="J1037" t="s">
        <v>7818</v>
      </c>
      <c r="K1037" t="s">
        <v>7819</v>
      </c>
      <c r="L1037" t="s">
        <v>6</v>
      </c>
      <c r="M1037" t="s">
        <v>8661</v>
      </c>
      <c r="N1037">
        <v>25</v>
      </c>
      <c r="Q1037">
        <v>25</v>
      </c>
      <c r="S1037">
        <v>121.39</v>
      </c>
      <c r="V1037">
        <v>24.28</v>
      </c>
      <c r="X1037" s="83" t="str">
        <f t="shared" si="32"/>
        <v>2116 - CHV DALLAS/FT W</v>
      </c>
      <c r="Y1037" s="83">
        <f t="shared" si="33"/>
        <v>0</v>
      </c>
    </row>
    <row r="1038" spans="1:25" x14ac:dyDescent="0.25">
      <c r="A1038" t="s">
        <v>7</v>
      </c>
      <c r="B1038" t="s">
        <v>8651</v>
      </c>
      <c r="C1038" t="s">
        <v>8683</v>
      </c>
      <c r="D1038" t="s">
        <v>8684</v>
      </c>
      <c r="E1038" t="s">
        <v>8685</v>
      </c>
      <c r="F1038">
        <v>21161163</v>
      </c>
      <c r="G1038" t="s">
        <v>8702</v>
      </c>
      <c r="H1038" t="s">
        <v>8703</v>
      </c>
      <c r="I1038">
        <v>259562</v>
      </c>
      <c r="J1038" t="s">
        <v>7818</v>
      </c>
      <c r="K1038" t="s">
        <v>7819</v>
      </c>
      <c r="L1038" t="s">
        <v>6</v>
      </c>
      <c r="M1038" t="s">
        <v>8662</v>
      </c>
      <c r="N1038">
        <v>63.33</v>
      </c>
      <c r="Q1038">
        <v>63.33</v>
      </c>
      <c r="S1038">
        <v>1081.3900000000001</v>
      </c>
      <c r="T1038">
        <v>142.5</v>
      </c>
      <c r="U1038">
        <v>0.1318</v>
      </c>
      <c r="V1038">
        <v>135.16999999999999</v>
      </c>
      <c r="W1038">
        <v>71.25</v>
      </c>
      <c r="X1038" s="83" t="str">
        <f t="shared" si="32"/>
        <v>2116 - CHV DALLAS/FT W</v>
      </c>
      <c r="Y1038" s="83">
        <f t="shared" si="33"/>
        <v>2</v>
      </c>
    </row>
    <row r="1039" spans="1:25" x14ac:dyDescent="0.25">
      <c r="A1039" t="s">
        <v>7</v>
      </c>
      <c r="B1039" t="s">
        <v>8651</v>
      </c>
      <c r="C1039" t="s">
        <v>8683</v>
      </c>
      <c r="D1039" t="s">
        <v>8684</v>
      </c>
      <c r="E1039" t="s">
        <v>8685</v>
      </c>
      <c r="F1039">
        <v>21161163</v>
      </c>
      <c r="G1039" t="s">
        <v>8702</v>
      </c>
      <c r="H1039" t="s">
        <v>8703</v>
      </c>
      <c r="I1039">
        <v>259562</v>
      </c>
      <c r="J1039" t="s">
        <v>7818</v>
      </c>
      <c r="K1039" t="s">
        <v>7819</v>
      </c>
      <c r="L1039" t="s">
        <v>6</v>
      </c>
      <c r="M1039" t="s">
        <v>8664</v>
      </c>
      <c r="N1039">
        <v>173.92</v>
      </c>
      <c r="Q1039">
        <v>86.96</v>
      </c>
      <c r="S1039">
        <v>1575.69</v>
      </c>
      <c r="T1039">
        <v>314.8</v>
      </c>
      <c r="U1039">
        <v>0.19980000000000001</v>
      </c>
      <c r="V1039">
        <v>92.69</v>
      </c>
      <c r="W1039">
        <v>28.618181818181821</v>
      </c>
      <c r="X1039" s="83" t="str">
        <f t="shared" si="32"/>
        <v>2116 - CHV DALLAS/FT W</v>
      </c>
      <c r="Y1039" s="83">
        <f t="shared" si="33"/>
        <v>11</v>
      </c>
    </row>
    <row r="1040" spans="1:25" x14ac:dyDescent="0.25">
      <c r="A1040" t="s">
        <v>7</v>
      </c>
      <c r="B1040" t="s">
        <v>8651</v>
      </c>
      <c r="C1040" t="s">
        <v>8683</v>
      </c>
      <c r="D1040" t="s">
        <v>8684</v>
      </c>
      <c r="E1040" t="s">
        <v>8685</v>
      </c>
      <c r="F1040">
        <v>21161163</v>
      </c>
      <c r="G1040" t="s">
        <v>8702</v>
      </c>
      <c r="H1040" t="s">
        <v>8703</v>
      </c>
      <c r="I1040">
        <v>259562</v>
      </c>
      <c r="J1040" t="s">
        <v>7818</v>
      </c>
      <c r="K1040" t="s">
        <v>7819</v>
      </c>
      <c r="L1040" t="s">
        <v>6</v>
      </c>
      <c r="M1040" t="s">
        <v>8665</v>
      </c>
      <c r="N1040">
        <v>0</v>
      </c>
      <c r="S1040">
        <v>279.22000000000003</v>
      </c>
      <c r="T1040">
        <v>77.11</v>
      </c>
      <c r="U1040">
        <v>0.2762</v>
      </c>
      <c r="V1040">
        <v>46.54</v>
      </c>
      <c r="W1040">
        <v>38.555</v>
      </c>
      <c r="X1040" s="83" t="str">
        <f t="shared" si="32"/>
        <v>2116 - CHV DALLAS/FT W</v>
      </c>
      <c r="Y1040" s="83">
        <f t="shared" si="33"/>
        <v>2</v>
      </c>
    </row>
    <row r="1041" spans="1:25" x14ac:dyDescent="0.25">
      <c r="A1041" t="s">
        <v>7</v>
      </c>
      <c r="B1041" t="s">
        <v>8651</v>
      </c>
      <c r="C1041" t="s">
        <v>8683</v>
      </c>
      <c r="D1041" t="s">
        <v>8684</v>
      </c>
      <c r="E1041" t="s">
        <v>8685</v>
      </c>
      <c r="F1041">
        <v>21161163</v>
      </c>
      <c r="G1041" t="s">
        <v>8702</v>
      </c>
      <c r="H1041" t="s">
        <v>8703</v>
      </c>
      <c r="I1041">
        <v>259562</v>
      </c>
      <c r="J1041" t="s">
        <v>7818</v>
      </c>
      <c r="K1041" t="s">
        <v>7819</v>
      </c>
      <c r="L1041" t="s">
        <v>6</v>
      </c>
      <c r="M1041" t="s">
        <v>8666</v>
      </c>
      <c r="N1041">
        <v>25.27</v>
      </c>
      <c r="Q1041">
        <v>25.27</v>
      </c>
      <c r="S1041">
        <v>256.14</v>
      </c>
      <c r="T1041">
        <v>30</v>
      </c>
      <c r="U1041">
        <v>0.1171</v>
      </c>
      <c r="V1041">
        <v>42.69</v>
      </c>
      <c r="W1041">
        <v>15</v>
      </c>
      <c r="X1041" s="83" t="str">
        <f t="shared" si="32"/>
        <v>2116 - CHV DALLAS/FT W</v>
      </c>
      <c r="Y1041" s="83">
        <f t="shared" si="33"/>
        <v>2</v>
      </c>
    </row>
    <row r="1042" spans="1:25" x14ac:dyDescent="0.25">
      <c r="A1042" t="s">
        <v>7</v>
      </c>
      <c r="B1042" t="s">
        <v>8651</v>
      </c>
      <c r="C1042" t="s">
        <v>8683</v>
      </c>
      <c r="D1042" t="s">
        <v>8684</v>
      </c>
      <c r="E1042" t="s">
        <v>8685</v>
      </c>
      <c r="F1042">
        <v>21161163</v>
      </c>
      <c r="G1042" t="s">
        <v>8702</v>
      </c>
      <c r="H1042" t="s">
        <v>8703</v>
      </c>
      <c r="I1042">
        <v>259562</v>
      </c>
      <c r="J1042" t="s">
        <v>7818</v>
      </c>
      <c r="K1042" t="s">
        <v>7819</v>
      </c>
      <c r="L1042" t="s">
        <v>6</v>
      </c>
      <c r="M1042" t="s">
        <v>8667</v>
      </c>
      <c r="N1042">
        <v>689.66</v>
      </c>
      <c r="Q1042">
        <v>689.66</v>
      </c>
      <c r="S1042">
        <v>4912.97</v>
      </c>
      <c r="T1042">
        <v>903.75</v>
      </c>
      <c r="U1042">
        <v>0.184</v>
      </c>
      <c r="V1042">
        <v>701.85</v>
      </c>
      <c r="W1042">
        <v>903.75</v>
      </c>
      <c r="X1042" s="83" t="str">
        <f t="shared" si="32"/>
        <v>2116 - CHV DALLAS/FT W</v>
      </c>
      <c r="Y1042" s="83">
        <f t="shared" si="33"/>
        <v>1</v>
      </c>
    </row>
    <row r="1043" spans="1:25" x14ac:dyDescent="0.25">
      <c r="A1043" t="s">
        <v>7</v>
      </c>
      <c r="B1043" t="s">
        <v>8651</v>
      </c>
      <c r="C1043" t="s">
        <v>8683</v>
      </c>
      <c r="D1043" t="s">
        <v>8684</v>
      </c>
      <c r="E1043" t="s">
        <v>8685</v>
      </c>
      <c r="F1043">
        <v>21161163</v>
      </c>
      <c r="G1043" t="s">
        <v>8702</v>
      </c>
      <c r="H1043" t="s">
        <v>8703</v>
      </c>
      <c r="I1043">
        <v>259562</v>
      </c>
      <c r="J1043" t="s">
        <v>7818</v>
      </c>
      <c r="K1043" t="s">
        <v>7819</v>
      </c>
      <c r="L1043" t="s">
        <v>6</v>
      </c>
      <c r="M1043" t="s">
        <v>8668</v>
      </c>
      <c r="N1043">
        <v>177.78</v>
      </c>
      <c r="Q1043">
        <v>177.78</v>
      </c>
      <c r="S1043">
        <v>2229.3000000000002</v>
      </c>
      <c r="T1043">
        <v>426.25</v>
      </c>
      <c r="U1043">
        <v>0.19120000000000001</v>
      </c>
      <c r="V1043">
        <v>159.24</v>
      </c>
      <c r="W1043">
        <v>142.08333333333334</v>
      </c>
      <c r="X1043" s="83" t="str">
        <f t="shared" si="32"/>
        <v>2116 - CHV DALLAS/FT W</v>
      </c>
      <c r="Y1043" s="83">
        <f t="shared" si="33"/>
        <v>3</v>
      </c>
    </row>
    <row r="1044" spans="1:25" x14ac:dyDescent="0.25">
      <c r="A1044" t="s">
        <v>7</v>
      </c>
      <c r="B1044" t="s">
        <v>8651</v>
      </c>
      <c r="C1044" t="s">
        <v>8683</v>
      </c>
      <c r="D1044" t="s">
        <v>8684</v>
      </c>
      <c r="E1044" t="s">
        <v>8685</v>
      </c>
      <c r="F1044">
        <v>21161163</v>
      </c>
      <c r="G1044" t="s">
        <v>8702</v>
      </c>
      <c r="H1044" t="s">
        <v>8703</v>
      </c>
      <c r="I1044">
        <v>259562</v>
      </c>
      <c r="J1044" t="s">
        <v>7818</v>
      </c>
      <c r="K1044" t="s">
        <v>7819</v>
      </c>
      <c r="L1044" t="s">
        <v>6</v>
      </c>
      <c r="M1044" t="s">
        <v>8670</v>
      </c>
      <c r="N1044">
        <v>1411.76</v>
      </c>
      <c r="O1044">
        <v>1456.93</v>
      </c>
      <c r="P1044">
        <v>1.032</v>
      </c>
      <c r="Q1044">
        <v>705.88</v>
      </c>
      <c r="R1044">
        <v>291.38600000000002</v>
      </c>
      <c r="S1044">
        <v>13515.86</v>
      </c>
      <c r="T1044">
        <v>10682.97</v>
      </c>
      <c r="U1044">
        <v>0.79039999999999999</v>
      </c>
      <c r="V1044">
        <v>675.79</v>
      </c>
      <c r="W1044">
        <v>593.49833333333333</v>
      </c>
      <c r="X1044" s="83" t="str">
        <f t="shared" si="32"/>
        <v>2116 - CHV DALLAS/FT W</v>
      </c>
      <c r="Y1044" s="83">
        <f t="shared" si="33"/>
        <v>18</v>
      </c>
    </row>
    <row r="1045" spans="1:25" x14ac:dyDescent="0.25">
      <c r="A1045" t="s">
        <v>7</v>
      </c>
      <c r="B1045" t="s">
        <v>8651</v>
      </c>
      <c r="C1045" t="s">
        <v>8683</v>
      </c>
      <c r="D1045" t="s">
        <v>8684</v>
      </c>
      <c r="E1045" t="s">
        <v>8685</v>
      </c>
      <c r="F1045">
        <v>21161163</v>
      </c>
      <c r="G1045" t="s">
        <v>8702</v>
      </c>
      <c r="H1045" t="s">
        <v>8703</v>
      </c>
      <c r="I1045">
        <v>259562</v>
      </c>
      <c r="J1045" t="s">
        <v>7818</v>
      </c>
      <c r="K1045" t="s">
        <v>7819</v>
      </c>
      <c r="L1045" t="s">
        <v>6</v>
      </c>
      <c r="M1045" t="s">
        <v>8671</v>
      </c>
      <c r="N1045">
        <v>3926.86</v>
      </c>
      <c r="O1045">
        <v>3412.13</v>
      </c>
      <c r="P1045">
        <v>0.86890000000000001</v>
      </c>
      <c r="Q1045">
        <v>560.98</v>
      </c>
      <c r="R1045">
        <v>682.42600000000004</v>
      </c>
      <c r="S1045">
        <v>36994.49</v>
      </c>
      <c r="T1045">
        <v>14313.79</v>
      </c>
      <c r="U1045">
        <v>0.38690000000000002</v>
      </c>
      <c r="V1045">
        <v>544.04</v>
      </c>
      <c r="W1045">
        <v>349.11682926829269</v>
      </c>
      <c r="X1045" s="83" t="str">
        <f t="shared" si="32"/>
        <v>2116 - CHV DALLAS/FT W</v>
      </c>
      <c r="Y1045" s="83">
        <f t="shared" si="33"/>
        <v>41</v>
      </c>
    </row>
    <row r="1046" spans="1:25" x14ac:dyDescent="0.25">
      <c r="A1046" t="s">
        <v>7</v>
      </c>
      <c r="B1046" t="s">
        <v>8651</v>
      </c>
      <c r="C1046" t="s">
        <v>8683</v>
      </c>
      <c r="D1046" t="s">
        <v>8684</v>
      </c>
      <c r="E1046" t="s">
        <v>8685</v>
      </c>
      <c r="F1046">
        <v>21161163</v>
      </c>
      <c r="G1046" t="s">
        <v>8702</v>
      </c>
      <c r="H1046" t="s">
        <v>8703</v>
      </c>
      <c r="I1046">
        <v>259562</v>
      </c>
      <c r="J1046" t="s">
        <v>7818</v>
      </c>
      <c r="K1046" t="s">
        <v>7819</v>
      </c>
      <c r="L1046" t="s">
        <v>6</v>
      </c>
      <c r="M1046" t="s">
        <v>8672</v>
      </c>
      <c r="N1046">
        <v>453.33</v>
      </c>
      <c r="O1046">
        <v>212.23</v>
      </c>
      <c r="P1046">
        <v>0.46820000000000001</v>
      </c>
      <c r="Q1046">
        <v>453.33</v>
      </c>
      <c r="S1046">
        <v>3403.55</v>
      </c>
      <c r="T1046">
        <v>905.98</v>
      </c>
      <c r="U1046">
        <v>0.26619999999999999</v>
      </c>
      <c r="V1046">
        <v>425.44</v>
      </c>
      <c r="W1046">
        <v>301.99333333333334</v>
      </c>
      <c r="X1046" s="83" t="str">
        <f t="shared" si="32"/>
        <v>2116 - CHV DALLAS/FT W</v>
      </c>
      <c r="Y1046" s="83">
        <f t="shared" si="33"/>
        <v>3</v>
      </c>
    </row>
    <row r="1047" spans="1:25" x14ac:dyDescent="0.25">
      <c r="A1047" t="s">
        <v>7</v>
      </c>
      <c r="B1047" t="s">
        <v>8651</v>
      </c>
      <c r="C1047" t="s">
        <v>8683</v>
      </c>
      <c r="D1047" t="s">
        <v>8684</v>
      </c>
      <c r="E1047" t="s">
        <v>8685</v>
      </c>
      <c r="F1047">
        <v>21161163</v>
      </c>
      <c r="G1047" t="s">
        <v>8702</v>
      </c>
      <c r="H1047" t="s">
        <v>8703</v>
      </c>
      <c r="I1047">
        <v>259562</v>
      </c>
      <c r="J1047" t="s">
        <v>7818</v>
      </c>
      <c r="K1047" t="s">
        <v>7819</v>
      </c>
      <c r="L1047" t="s">
        <v>6</v>
      </c>
      <c r="M1047" t="s">
        <v>8673</v>
      </c>
      <c r="N1047">
        <v>846.66</v>
      </c>
      <c r="O1047">
        <v>2463.75</v>
      </c>
      <c r="P1047">
        <v>2.91</v>
      </c>
      <c r="Q1047">
        <v>423.33</v>
      </c>
      <c r="S1047">
        <v>6273.12</v>
      </c>
      <c r="T1047">
        <v>2880</v>
      </c>
      <c r="U1047">
        <v>0.45910000000000001</v>
      </c>
      <c r="V1047">
        <v>392.07</v>
      </c>
      <c r="W1047">
        <v>1440</v>
      </c>
      <c r="X1047" s="83" t="str">
        <f t="shared" si="32"/>
        <v>2116 - CHV DALLAS/FT W</v>
      </c>
      <c r="Y1047" s="83">
        <f t="shared" si="33"/>
        <v>2</v>
      </c>
    </row>
    <row r="1048" spans="1:25" x14ac:dyDescent="0.25">
      <c r="A1048" t="s">
        <v>7</v>
      </c>
      <c r="B1048" t="s">
        <v>8651</v>
      </c>
      <c r="C1048" t="s">
        <v>8683</v>
      </c>
      <c r="D1048" t="s">
        <v>8684</v>
      </c>
      <c r="E1048" t="s">
        <v>8685</v>
      </c>
      <c r="F1048">
        <v>21161163</v>
      </c>
      <c r="G1048" t="s">
        <v>8702</v>
      </c>
      <c r="H1048" t="s">
        <v>8703</v>
      </c>
      <c r="I1048">
        <v>259562</v>
      </c>
      <c r="J1048" t="s">
        <v>7818</v>
      </c>
      <c r="K1048" t="s">
        <v>7819</v>
      </c>
      <c r="L1048" t="s">
        <v>6</v>
      </c>
      <c r="M1048" t="s">
        <v>8674</v>
      </c>
      <c r="N1048">
        <v>321.83999999999997</v>
      </c>
      <c r="Q1048">
        <v>321.83999999999997</v>
      </c>
      <c r="S1048">
        <v>1818.43</v>
      </c>
      <c r="T1048">
        <v>180.61</v>
      </c>
      <c r="U1048">
        <v>9.9299999999999999E-2</v>
      </c>
      <c r="V1048">
        <v>227.3</v>
      </c>
      <c r="W1048">
        <v>30.10166666666667</v>
      </c>
      <c r="X1048" s="83" t="str">
        <f t="shared" si="32"/>
        <v>2116 - CHV DALLAS/FT W</v>
      </c>
      <c r="Y1048" s="83">
        <f t="shared" si="33"/>
        <v>6</v>
      </c>
    </row>
    <row r="1049" spans="1:25" x14ac:dyDescent="0.25">
      <c r="A1049" t="s">
        <v>7</v>
      </c>
      <c r="B1049" t="s">
        <v>8651</v>
      </c>
      <c r="C1049" t="s">
        <v>8683</v>
      </c>
      <c r="D1049" t="s">
        <v>8684</v>
      </c>
      <c r="E1049" t="s">
        <v>8685</v>
      </c>
      <c r="F1049">
        <v>21161163</v>
      </c>
      <c r="G1049" t="s">
        <v>8702</v>
      </c>
      <c r="H1049" t="s">
        <v>8703</v>
      </c>
      <c r="I1049">
        <v>259562</v>
      </c>
      <c r="J1049" t="s">
        <v>7818</v>
      </c>
      <c r="K1049" t="s">
        <v>7819</v>
      </c>
      <c r="L1049" t="s">
        <v>6</v>
      </c>
      <c r="M1049" t="s">
        <v>8675</v>
      </c>
      <c r="N1049">
        <v>73.12</v>
      </c>
      <c r="Q1049">
        <v>73.12</v>
      </c>
      <c r="S1049">
        <v>232.38</v>
      </c>
      <c r="T1049">
        <v>521.25</v>
      </c>
      <c r="U1049">
        <v>2.2431000000000001</v>
      </c>
      <c r="V1049">
        <v>77.459999999999994</v>
      </c>
      <c r="W1049">
        <v>173.75</v>
      </c>
      <c r="X1049" s="83" t="str">
        <f t="shared" si="32"/>
        <v>2116 - CHV DALLAS/FT W</v>
      </c>
      <c r="Y1049" s="83">
        <f t="shared" si="33"/>
        <v>3</v>
      </c>
    </row>
    <row r="1050" spans="1:25" x14ac:dyDescent="0.25">
      <c r="A1050" t="s">
        <v>7</v>
      </c>
      <c r="B1050" t="s">
        <v>8651</v>
      </c>
      <c r="C1050" t="s">
        <v>8683</v>
      </c>
      <c r="D1050" t="s">
        <v>8684</v>
      </c>
      <c r="E1050" t="s">
        <v>8685</v>
      </c>
      <c r="F1050">
        <v>21161163</v>
      </c>
      <c r="G1050" t="s">
        <v>8702</v>
      </c>
      <c r="H1050" t="s">
        <v>8703</v>
      </c>
      <c r="I1050">
        <v>285294</v>
      </c>
      <c r="J1050" t="s">
        <v>8416</v>
      </c>
      <c r="K1050" t="s">
        <v>8418</v>
      </c>
      <c r="L1050" t="s">
        <v>7808</v>
      </c>
      <c r="M1050" t="s">
        <v>8657</v>
      </c>
      <c r="N1050">
        <v>0</v>
      </c>
      <c r="S1050">
        <v>109.76</v>
      </c>
      <c r="V1050">
        <v>109.76</v>
      </c>
      <c r="X1050" s="83" t="str">
        <f t="shared" si="32"/>
        <v>2116 - CHV DALLAS/FT W</v>
      </c>
      <c r="Y1050" s="83">
        <f t="shared" si="33"/>
        <v>0</v>
      </c>
    </row>
    <row r="1051" spans="1:25" x14ac:dyDescent="0.25">
      <c r="A1051" t="s">
        <v>7</v>
      </c>
      <c r="B1051" t="s">
        <v>8651</v>
      </c>
      <c r="C1051" t="s">
        <v>8683</v>
      </c>
      <c r="D1051" t="s">
        <v>8684</v>
      </c>
      <c r="E1051" t="s">
        <v>8685</v>
      </c>
      <c r="F1051">
        <v>21161163</v>
      </c>
      <c r="G1051" t="s">
        <v>8702</v>
      </c>
      <c r="H1051" t="s">
        <v>8703</v>
      </c>
      <c r="I1051">
        <v>285294</v>
      </c>
      <c r="J1051" t="s">
        <v>8416</v>
      </c>
      <c r="K1051" t="s">
        <v>8418</v>
      </c>
      <c r="L1051" t="s">
        <v>7808</v>
      </c>
      <c r="M1051" t="s">
        <v>8658</v>
      </c>
      <c r="N1051">
        <v>384.62</v>
      </c>
      <c r="O1051">
        <v>1117.5</v>
      </c>
      <c r="P1051">
        <v>2.9055</v>
      </c>
      <c r="Q1051">
        <v>384.62</v>
      </c>
      <c r="S1051">
        <v>2667.99</v>
      </c>
      <c r="T1051">
        <v>1661.25</v>
      </c>
      <c r="U1051">
        <v>0.62270000000000003</v>
      </c>
      <c r="V1051">
        <v>333.5</v>
      </c>
      <c r="W1051">
        <v>415.3125</v>
      </c>
      <c r="X1051" s="83" t="str">
        <f t="shared" si="32"/>
        <v>2116 - CHV DALLAS/FT W</v>
      </c>
      <c r="Y1051" s="83">
        <f t="shared" si="33"/>
        <v>4</v>
      </c>
    </row>
    <row r="1052" spans="1:25" x14ac:dyDescent="0.25">
      <c r="A1052" t="s">
        <v>7</v>
      </c>
      <c r="B1052" t="s">
        <v>8651</v>
      </c>
      <c r="C1052" t="s">
        <v>8683</v>
      </c>
      <c r="D1052" t="s">
        <v>8684</v>
      </c>
      <c r="E1052" t="s">
        <v>8685</v>
      </c>
      <c r="F1052">
        <v>21161163</v>
      </c>
      <c r="G1052" t="s">
        <v>8702</v>
      </c>
      <c r="H1052" t="s">
        <v>8703</v>
      </c>
      <c r="I1052">
        <v>285294</v>
      </c>
      <c r="J1052" t="s">
        <v>8416</v>
      </c>
      <c r="K1052" t="s">
        <v>8418</v>
      </c>
      <c r="L1052" t="s">
        <v>7808</v>
      </c>
      <c r="M1052" t="s">
        <v>8659</v>
      </c>
      <c r="N1052">
        <v>0</v>
      </c>
      <c r="O1052">
        <v>116.25</v>
      </c>
      <c r="R1052">
        <v>116.25</v>
      </c>
      <c r="S1052">
        <v>1492.2</v>
      </c>
      <c r="T1052">
        <v>116.25</v>
      </c>
      <c r="U1052">
        <v>7.7899999999999997E-2</v>
      </c>
      <c r="V1052">
        <v>373.05</v>
      </c>
      <c r="W1052">
        <v>58.125</v>
      </c>
      <c r="X1052" s="83" t="str">
        <f t="shared" si="32"/>
        <v>2116 - CHV DALLAS/FT W</v>
      </c>
      <c r="Y1052" s="83">
        <f t="shared" si="33"/>
        <v>2</v>
      </c>
    </row>
    <row r="1053" spans="1:25" x14ac:dyDescent="0.25">
      <c r="A1053" t="s">
        <v>7</v>
      </c>
      <c r="B1053" t="s">
        <v>8651</v>
      </c>
      <c r="C1053" t="s">
        <v>8683</v>
      </c>
      <c r="D1053" t="s">
        <v>8684</v>
      </c>
      <c r="E1053" t="s">
        <v>8685</v>
      </c>
      <c r="F1053">
        <v>21161163</v>
      </c>
      <c r="G1053" t="s">
        <v>8702</v>
      </c>
      <c r="H1053" t="s">
        <v>8703</v>
      </c>
      <c r="I1053">
        <v>285294</v>
      </c>
      <c r="J1053" t="s">
        <v>8416</v>
      </c>
      <c r="K1053" t="s">
        <v>8418</v>
      </c>
      <c r="L1053" t="s">
        <v>7808</v>
      </c>
      <c r="M1053" t="s">
        <v>8660</v>
      </c>
      <c r="N1053">
        <v>0</v>
      </c>
      <c r="S1053">
        <v>70.17</v>
      </c>
      <c r="V1053">
        <v>14.03</v>
      </c>
      <c r="X1053" s="83" t="str">
        <f t="shared" si="32"/>
        <v>2116 - CHV DALLAS/FT W</v>
      </c>
      <c r="Y1053" s="83">
        <f t="shared" si="33"/>
        <v>0</v>
      </c>
    </row>
    <row r="1054" spans="1:25" x14ac:dyDescent="0.25">
      <c r="A1054" t="s">
        <v>7</v>
      </c>
      <c r="B1054" t="s">
        <v>8651</v>
      </c>
      <c r="C1054" t="s">
        <v>8683</v>
      </c>
      <c r="D1054" t="s">
        <v>8684</v>
      </c>
      <c r="E1054" t="s">
        <v>8685</v>
      </c>
      <c r="F1054">
        <v>21161163</v>
      </c>
      <c r="G1054" t="s">
        <v>8702</v>
      </c>
      <c r="H1054" t="s">
        <v>8703</v>
      </c>
      <c r="I1054">
        <v>285294</v>
      </c>
      <c r="J1054" t="s">
        <v>8416</v>
      </c>
      <c r="K1054" t="s">
        <v>8418</v>
      </c>
      <c r="L1054" t="s">
        <v>7808</v>
      </c>
      <c r="M1054" t="s">
        <v>8661</v>
      </c>
      <c r="N1054">
        <v>50</v>
      </c>
      <c r="Q1054">
        <v>25</v>
      </c>
      <c r="S1054">
        <v>193.52</v>
      </c>
      <c r="V1054">
        <v>24.19</v>
      </c>
      <c r="X1054" s="83" t="str">
        <f t="shared" si="32"/>
        <v>2116 - CHV DALLAS/FT W</v>
      </c>
      <c r="Y1054" s="83">
        <f t="shared" si="33"/>
        <v>0</v>
      </c>
    </row>
    <row r="1055" spans="1:25" x14ac:dyDescent="0.25">
      <c r="A1055" t="s">
        <v>7</v>
      </c>
      <c r="B1055" t="s">
        <v>8651</v>
      </c>
      <c r="C1055" t="s">
        <v>8683</v>
      </c>
      <c r="D1055" t="s">
        <v>8684</v>
      </c>
      <c r="E1055" t="s">
        <v>8685</v>
      </c>
      <c r="F1055">
        <v>21161163</v>
      </c>
      <c r="G1055" t="s">
        <v>8702</v>
      </c>
      <c r="H1055" t="s">
        <v>8703</v>
      </c>
      <c r="I1055">
        <v>285294</v>
      </c>
      <c r="J1055" t="s">
        <v>8416</v>
      </c>
      <c r="K1055" t="s">
        <v>8418</v>
      </c>
      <c r="L1055" t="s">
        <v>7808</v>
      </c>
      <c r="M1055" t="s">
        <v>8662</v>
      </c>
      <c r="N1055">
        <v>63.33</v>
      </c>
      <c r="O1055">
        <v>75</v>
      </c>
      <c r="P1055">
        <v>1.1842999999999999</v>
      </c>
      <c r="Q1055">
        <v>63.33</v>
      </c>
      <c r="S1055">
        <v>1081.3900000000001</v>
      </c>
      <c r="T1055">
        <v>81.819999999999993</v>
      </c>
      <c r="U1055">
        <v>7.5700000000000003E-2</v>
      </c>
      <c r="V1055">
        <v>135.16999999999999</v>
      </c>
      <c r="W1055">
        <v>10.227499999999999</v>
      </c>
      <c r="X1055" s="83" t="str">
        <f t="shared" si="32"/>
        <v>2116 - CHV DALLAS/FT W</v>
      </c>
      <c r="Y1055" s="83">
        <f t="shared" si="33"/>
        <v>8</v>
      </c>
    </row>
    <row r="1056" spans="1:25" x14ac:dyDescent="0.25">
      <c r="A1056" t="s">
        <v>7</v>
      </c>
      <c r="B1056" t="s">
        <v>8651</v>
      </c>
      <c r="C1056" t="s">
        <v>8683</v>
      </c>
      <c r="D1056" t="s">
        <v>8684</v>
      </c>
      <c r="E1056" t="s">
        <v>8685</v>
      </c>
      <c r="F1056">
        <v>21161163</v>
      </c>
      <c r="G1056" t="s">
        <v>8702</v>
      </c>
      <c r="H1056" t="s">
        <v>8703</v>
      </c>
      <c r="I1056">
        <v>285294</v>
      </c>
      <c r="J1056" t="s">
        <v>8416</v>
      </c>
      <c r="K1056" t="s">
        <v>8418</v>
      </c>
      <c r="L1056" t="s">
        <v>7808</v>
      </c>
      <c r="M1056" t="s">
        <v>8663</v>
      </c>
      <c r="S1056">
        <v>22.99</v>
      </c>
      <c r="T1056">
        <v>3.41</v>
      </c>
      <c r="U1056">
        <v>0.14829999999999999</v>
      </c>
      <c r="V1056">
        <v>22.99</v>
      </c>
      <c r="W1056">
        <v>1.7050000000000001</v>
      </c>
      <c r="X1056" s="83" t="str">
        <f t="shared" si="32"/>
        <v>2116 - CHV DALLAS/FT W</v>
      </c>
      <c r="Y1056" s="83">
        <f t="shared" si="33"/>
        <v>2</v>
      </c>
    </row>
    <row r="1057" spans="1:25" x14ac:dyDescent="0.25">
      <c r="A1057" t="s">
        <v>7</v>
      </c>
      <c r="B1057" t="s">
        <v>8651</v>
      </c>
      <c r="C1057" t="s">
        <v>8683</v>
      </c>
      <c r="D1057" t="s">
        <v>8684</v>
      </c>
      <c r="E1057" t="s">
        <v>8685</v>
      </c>
      <c r="F1057">
        <v>21161163</v>
      </c>
      <c r="G1057" t="s">
        <v>8702</v>
      </c>
      <c r="H1057" t="s">
        <v>8703</v>
      </c>
      <c r="I1057">
        <v>285294</v>
      </c>
      <c r="J1057" t="s">
        <v>8416</v>
      </c>
      <c r="K1057" t="s">
        <v>8418</v>
      </c>
      <c r="L1057" t="s">
        <v>7808</v>
      </c>
      <c r="M1057" t="s">
        <v>8664</v>
      </c>
      <c r="N1057">
        <v>260.88</v>
      </c>
      <c r="O1057">
        <v>52.5</v>
      </c>
      <c r="P1057">
        <v>0.20119999999999999</v>
      </c>
      <c r="Q1057">
        <v>86.96</v>
      </c>
      <c r="S1057">
        <v>2308.2800000000002</v>
      </c>
      <c r="T1057">
        <v>385</v>
      </c>
      <c r="U1057">
        <v>0.1668</v>
      </c>
      <c r="V1057">
        <v>88.78</v>
      </c>
      <c r="W1057">
        <v>48.125</v>
      </c>
      <c r="X1057" s="83" t="str">
        <f t="shared" si="32"/>
        <v>2116 - CHV DALLAS/FT W</v>
      </c>
      <c r="Y1057" s="83">
        <f t="shared" si="33"/>
        <v>8</v>
      </c>
    </row>
    <row r="1058" spans="1:25" x14ac:dyDescent="0.25">
      <c r="A1058" t="s">
        <v>7</v>
      </c>
      <c r="B1058" t="s">
        <v>8651</v>
      </c>
      <c r="C1058" t="s">
        <v>8683</v>
      </c>
      <c r="D1058" t="s">
        <v>8684</v>
      </c>
      <c r="E1058" t="s">
        <v>8685</v>
      </c>
      <c r="F1058">
        <v>21161163</v>
      </c>
      <c r="G1058" t="s">
        <v>8702</v>
      </c>
      <c r="H1058" t="s">
        <v>8703</v>
      </c>
      <c r="I1058">
        <v>285294</v>
      </c>
      <c r="J1058" t="s">
        <v>8416</v>
      </c>
      <c r="K1058" t="s">
        <v>8418</v>
      </c>
      <c r="L1058" t="s">
        <v>7808</v>
      </c>
      <c r="M1058" t="s">
        <v>8665</v>
      </c>
      <c r="N1058">
        <v>56.82</v>
      </c>
      <c r="Q1058">
        <v>56.82</v>
      </c>
      <c r="S1058">
        <v>423.58</v>
      </c>
      <c r="T1058">
        <v>150</v>
      </c>
      <c r="U1058">
        <v>0.35410000000000003</v>
      </c>
      <c r="V1058">
        <v>47.06</v>
      </c>
      <c r="W1058">
        <v>30</v>
      </c>
      <c r="X1058" s="83" t="str">
        <f t="shared" si="32"/>
        <v>2116 - CHV DALLAS/FT W</v>
      </c>
      <c r="Y1058" s="83">
        <f t="shared" si="33"/>
        <v>5</v>
      </c>
    </row>
    <row r="1059" spans="1:25" x14ac:dyDescent="0.25">
      <c r="A1059" t="s">
        <v>7</v>
      </c>
      <c r="B1059" t="s">
        <v>8651</v>
      </c>
      <c r="C1059" t="s">
        <v>8683</v>
      </c>
      <c r="D1059" t="s">
        <v>8684</v>
      </c>
      <c r="E1059" t="s">
        <v>8685</v>
      </c>
      <c r="F1059">
        <v>21161163</v>
      </c>
      <c r="G1059" t="s">
        <v>8702</v>
      </c>
      <c r="H1059" t="s">
        <v>8703</v>
      </c>
      <c r="I1059">
        <v>285294</v>
      </c>
      <c r="J1059" t="s">
        <v>8416</v>
      </c>
      <c r="K1059" t="s">
        <v>8418</v>
      </c>
      <c r="L1059" t="s">
        <v>7808</v>
      </c>
      <c r="M1059" t="s">
        <v>8666</v>
      </c>
      <c r="N1059">
        <v>25.27</v>
      </c>
      <c r="Q1059">
        <v>25.27</v>
      </c>
      <c r="S1059">
        <v>102.35</v>
      </c>
      <c r="T1059">
        <v>187.5</v>
      </c>
      <c r="U1059">
        <v>1.8319000000000001</v>
      </c>
      <c r="V1059">
        <v>25.59</v>
      </c>
      <c r="W1059">
        <v>15.625</v>
      </c>
      <c r="X1059" s="83" t="str">
        <f t="shared" si="32"/>
        <v>2116 - CHV DALLAS/FT W</v>
      </c>
      <c r="Y1059" s="83">
        <f t="shared" si="33"/>
        <v>12</v>
      </c>
    </row>
    <row r="1060" spans="1:25" x14ac:dyDescent="0.25">
      <c r="A1060" t="s">
        <v>7</v>
      </c>
      <c r="B1060" t="s">
        <v>8651</v>
      </c>
      <c r="C1060" t="s">
        <v>8683</v>
      </c>
      <c r="D1060" t="s">
        <v>8684</v>
      </c>
      <c r="E1060" t="s">
        <v>8685</v>
      </c>
      <c r="F1060">
        <v>21161163</v>
      </c>
      <c r="G1060" t="s">
        <v>8702</v>
      </c>
      <c r="H1060" t="s">
        <v>8703</v>
      </c>
      <c r="I1060">
        <v>285294</v>
      </c>
      <c r="J1060" t="s">
        <v>8416</v>
      </c>
      <c r="K1060" t="s">
        <v>8418</v>
      </c>
      <c r="L1060" t="s">
        <v>7808</v>
      </c>
      <c r="M1060" t="s">
        <v>8667</v>
      </c>
      <c r="N1060">
        <v>689.66</v>
      </c>
      <c r="Q1060">
        <v>689.66</v>
      </c>
      <c r="S1060">
        <v>5126.6400000000003</v>
      </c>
      <c r="T1060">
        <v>11486.04</v>
      </c>
      <c r="U1060">
        <v>2.2404999999999999</v>
      </c>
      <c r="V1060">
        <v>732.38</v>
      </c>
      <c r="W1060">
        <v>2297.2080000000001</v>
      </c>
      <c r="X1060" s="83" t="str">
        <f t="shared" si="32"/>
        <v>2116 - CHV DALLAS/FT W</v>
      </c>
      <c r="Y1060" s="83">
        <f t="shared" si="33"/>
        <v>5</v>
      </c>
    </row>
    <row r="1061" spans="1:25" x14ac:dyDescent="0.25">
      <c r="A1061" t="s">
        <v>7</v>
      </c>
      <c r="B1061" t="s">
        <v>8651</v>
      </c>
      <c r="C1061" t="s">
        <v>8683</v>
      </c>
      <c r="D1061" t="s">
        <v>8684</v>
      </c>
      <c r="E1061" t="s">
        <v>8685</v>
      </c>
      <c r="F1061">
        <v>21161163</v>
      </c>
      <c r="G1061" t="s">
        <v>8702</v>
      </c>
      <c r="H1061" t="s">
        <v>8703</v>
      </c>
      <c r="I1061">
        <v>285294</v>
      </c>
      <c r="J1061" t="s">
        <v>8416</v>
      </c>
      <c r="K1061" t="s">
        <v>8418</v>
      </c>
      <c r="L1061" t="s">
        <v>7808</v>
      </c>
      <c r="M1061" t="s">
        <v>8668</v>
      </c>
      <c r="N1061">
        <v>355.56</v>
      </c>
      <c r="O1061">
        <v>303.75</v>
      </c>
      <c r="P1061">
        <v>0.85429999999999995</v>
      </c>
      <c r="Q1061">
        <v>177.78</v>
      </c>
      <c r="R1061">
        <v>75.9375</v>
      </c>
      <c r="S1061">
        <v>4827.26</v>
      </c>
      <c r="T1061">
        <v>2257.71</v>
      </c>
      <c r="U1061">
        <v>0.4677</v>
      </c>
      <c r="V1061">
        <v>160.91</v>
      </c>
      <c r="W1061">
        <v>118.82684210526315</v>
      </c>
      <c r="X1061" s="83" t="str">
        <f t="shared" si="32"/>
        <v>2116 - CHV DALLAS/FT W</v>
      </c>
      <c r="Y1061" s="83">
        <f t="shared" si="33"/>
        <v>19</v>
      </c>
    </row>
    <row r="1062" spans="1:25" x14ac:dyDescent="0.25">
      <c r="A1062" t="s">
        <v>7</v>
      </c>
      <c r="B1062" t="s">
        <v>8651</v>
      </c>
      <c r="C1062" t="s">
        <v>8683</v>
      </c>
      <c r="D1062" t="s">
        <v>8684</v>
      </c>
      <c r="E1062" t="s">
        <v>8685</v>
      </c>
      <c r="F1062">
        <v>21161163</v>
      </c>
      <c r="G1062" t="s">
        <v>8702</v>
      </c>
      <c r="H1062" t="s">
        <v>8703</v>
      </c>
      <c r="I1062">
        <v>285294</v>
      </c>
      <c r="J1062" t="s">
        <v>8416</v>
      </c>
      <c r="K1062" t="s">
        <v>8418</v>
      </c>
      <c r="L1062" t="s">
        <v>7808</v>
      </c>
      <c r="M1062" t="s">
        <v>8670</v>
      </c>
      <c r="N1062">
        <v>2823.52</v>
      </c>
      <c r="O1062">
        <v>1087.8699999999999</v>
      </c>
      <c r="P1062">
        <v>0.38529999999999998</v>
      </c>
      <c r="Q1062">
        <v>705.88</v>
      </c>
      <c r="R1062">
        <v>217.57399999999998</v>
      </c>
      <c r="S1062">
        <v>16358.49</v>
      </c>
      <c r="T1062">
        <v>8955.9699999999993</v>
      </c>
      <c r="U1062">
        <v>0.54749999999999999</v>
      </c>
      <c r="V1062">
        <v>654.34</v>
      </c>
      <c r="W1062">
        <v>471.36684210526312</v>
      </c>
      <c r="X1062" s="83" t="str">
        <f t="shared" si="32"/>
        <v>2116 - CHV DALLAS/FT W</v>
      </c>
      <c r="Y1062" s="83">
        <f t="shared" si="33"/>
        <v>19</v>
      </c>
    </row>
    <row r="1063" spans="1:25" x14ac:dyDescent="0.25">
      <c r="A1063" t="s">
        <v>7</v>
      </c>
      <c r="B1063" t="s">
        <v>8651</v>
      </c>
      <c r="C1063" t="s">
        <v>8683</v>
      </c>
      <c r="D1063" t="s">
        <v>8684</v>
      </c>
      <c r="E1063" t="s">
        <v>8685</v>
      </c>
      <c r="F1063">
        <v>21161163</v>
      </c>
      <c r="G1063" t="s">
        <v>8702</v>
      </c>
      <c r="H1063" t="s">
        <v>8703</v>
      </c>
      <c r="I1063">
        <v>285294</v>
      </c>
      <c r="J1063" t="s">
        <v>8416</v>
      </c>
      <c r="K1063" t="s">
        <v>8418</v>
      </c>
      <c r="L1063" t="s">
        <v>7808</v>
      </c>
      <c r="M1063" t="s">
        <v>8671</v>
      </c>
      <c r="N1063">
        <v>7292.74</v>
      </c>
      <c r="O1063">
        <v>860.18</v>
      </c>
      <c r="P1063">
        <v>0.11799999999999999</v>
      </c>
      <c r="Q1063">
        <v>560.98</v>
      </c>
      <c r="R1063">
        <v>45.272631578947369</v>
      </c>
      <c r="S1063">
        <v>51662.44</v>
      </c>
      <c r="T1063">
        <v>32780.31</v>
      </c>
      <c r="U1063">
        <v>0.63449999999999995</v>
      </c>
      <c r="V1063">
        <v>543.82000000000005</v>
      </c>
      <c r="W1063">
        <v>345.05589473684211</v>
      </c>
      <c r="X1063" s="83" t="str">
        <f t="shared" si="32"/>
        <v>2116 - CHV DALLAS/FT W</v>
      </c>
      <c r="Y1063" s="83">
        <f t="shared" si="33"/>
        <v>95</v>
      </c>
    </row>
    <row r="1064" spans="1:25" x14ac:dyDescent="0.25">
      <c r="A1064" t="s">
        <v>7</v>
      </c>
      <c r="B1064" t="s">
        <v>8651</v>
      </c>
      <c r="C1064" t="s">
        <v>8683</v>
      </c>
      <c r="D1064" t="s">
        <v>8684</v>
      </c>
      <c r="E1064" t="s">
        <v>8685</v>
      </c>
      <c r="F1064">
        <v>21161163</v>
      </c>
      <c r="G1064" t="s">
        <v>8702</v>
      </c>
      <c r="H1064" t="s">
        <v>8703</v>
      </c>
      <c r="I1064">
        <v>285294</v>
      </c>
      <c r="J1064" t="s">
        <v>8416</v>
      </c>
      <c r="K1064" t="s">
        <v>8418</v>
      </c>
      <c r="L1064" t="s">
        <v>7808</v>
      </c>
      <c r="M1064" t="s">
        <v>8672</v>
      </c>
      <c r="N1064">
        <v>453.33</v>
      </c>
      <c r="O1064">
        <v>60.59</v>
      </c>
      <c r="P1064">
        <v>0.13370000000000001</v>
      </c>
      <c r="Q1064">
        <v>453.33</v>
      </c>
      <c r="R1064">
        <v>60.59</v>
      </c>
      <c r="S1064">
        <v>2069.36</v>
      </c>
      <c r="T1064">
        <v>2218.29</v>
      </c>
      <c r="U1064">
        <v>1.0720000000000001</v>
      </c>
      <c r="V1064">
        <v>413.87</v>
      </c>
      <c r="W1064">
        <v>1109.145</v>
      </c>
      <c r="X1064" s="83" t="str">
        <f t="shared" si="32"/>
        <v>2116 - CHV DALLAS/FT W</v>
      </c>
      <c r="Y1064" s="83">
        <f t="shared" si="33"/>
        <v>2</v>
      </c>
    </row>
    <row r="1065" spans="1:25" x14ac:dyDescent="0.25">
      <c r="A1065" t="s">
        <v>7</v>
      </c>
      <c r="B1065" t="s">
        <v>8651</v>
      </c>
      <c r="C1065" t="s">
        <v>8683</v>
      </c>
      <c r="D1065" t="s">
        <v>8684</v>
      </c>
      <c r="E1065" t="s">
        <v>8685</v>
      </c>
      <c r="F1065">
        <v>21161163</v>
      </c>
      <c r="G1065" t="s">
        <v>8702</v>
      </c>
      <c r="H1065" t="s">
        <v>8703</v>
      </c>
      <c r="I1065">
        <v>285294</v>
      </c>
      <c r="J1065" t="s">
        <v>8416</v>
      </c>
      <c r="K1065" t="s">
        <v>8418</v>
      </c>
      <c r="L1065" t="s">
        <v>7808</v>
      </c>
      <c r="M1065" t="s">
        <v>8673</v>
      </c>
      <c r="N1065">
        <v>846.66</v>
      </c>
      <c r="O1065">
        <v>237.99</v>
      </c>
      <c r="P1065">
        <v>0.28110000000000002</v>
      </c>
      <c r="Q1065">
        <v>423.33</v>
      </c>
      <c r="R1065">
        <v>118.995</v>
      </c>
      <c r="S1065">
        <v>4773.12</v>
      </c>
      <c r="T1065">
        <v>1619.17</v>
      </c>
      <c r="U1065">
        <v>0.3392</v>
      </c>
      <c r="V1065">
        <v>397.76</v>
      </c>
      <c r="W1065">
        <v>134.93083333333334</v>
      </c>
      <c r="X1065" s="83" t="str">
        <f t="shared" si="32"/>
        <v>2116 - CHV DALLAS/FT W</v>
      </c>
      <c r="Y1065" s="83">
        <f t="shared" si="33"/>
        <v>12</v>
      </c>
    </row>
    <row r="1066" spans="1:25" x14ac:dyDescent="0.25">
      <c r="A1066" t="s">
        <v>7</v>
      </c>
      <c r="B1066" t="s">
        <v>8651</v>
      </c>
      <c r="C1066" t="s">
        <v>8683</v>
      </c>
      <c r="D1066" t="s">
        <v>8684</v>
      </c>
      <c r="E1066" t="s">
        <v>8685</v>
      </c>
      <c r="F1066">
        <v>21161163</v>
      </c>
      <c r="G1066" t="s">
        <v>8702</v>
      </c>
      <c r="H1066" t="s">
        <v>8703</v>
      </c>
      <c r="I1066">
        <v>285294</v>
      </c>
      <c r="J1066" t="s">
        <v>8416</v>
      </c>
      <c r="K1066" t="s">
        <v>8418</v>
      </c>
      <c r="L1066" t="s">
        <v>7808</v>
      </c>
      <c r="M1066" t="s">
        <v>8674</v>
      </c>
      <c r="N1066">
        <v>321.83999999999997</v>
      </c>
      <c r="O1066">
        <v>157.55000000000001</v>
      </c>
      <c r="P1066">
        <v>0.48949999999999999</v>
      </c>
      <c r="Q1066">
        <v>321.83999999999997</v>
      </c>
      <c r="S1066">
        <v>2578.94</v>
      </c>
      <c r="T1066">
        <v>782.27</v>
      </c>
      <c r="U1066">
        <v>0.30330000000000001</v>
      </c>
      <c r="V1066">
        <v>214.91</v>
      </c>
      <c r="W1066">
        <v>78.227000000000004</v>
      </c>
      <c r="X1066" s="83" t="str">
        <f t="shared" si="32"/>
        <v>2116 - CHV DALLAS/FT W</v>
      </c>
      <c r="Y1066" s="83">
        <f t="shared" si="33"/>
        <v>10</v>
      </c>
    </row>
    <row r="1067" spans="1:25" x14ac:dyDescent="0.25">
      <c r="A1067" t="s">
        <v>7</v>
      </c>
      <c r="B1067" t="s">
        <v>8651</v>
      </c>
      <c r="C1067" t="s">
        <v>8683</v>
      </c>
      <c r="D1067" t="s">
        <v>8684</v>
      </c>
      <c r="E1067" t="s">
        <v>8685</v>
      </c>
      <c r="F1067">
        <v>21161163</v>
      </c>
      <c r="G1067" t="s">
        <v>8702</v>
      </c>
      <c r="H1067" t="s">
        <v>8703</v>
      </c>
      <c r="I1067">
        <v>285294</v>
      </c>
      <c r="J1067" t="s">
        <v>8416</v>
      </c>
      <c r="K1067" t="s">
        <v>8418</v>
      </c>
      <c r="L1067" t="s">
        <v>7808</v>
      </c>
      <c r="M1067" t="s">
        <v>8675</v>
      </c>
      <c r="N1067">
        <v>73.12</v>
      </c>
      <c r="Q1067">
        <v>73.12</v>
      </c>
      <c r="S1067">
        <v>523.26</v>
      </c>
      <c r="T1067">
        <v>449.67</v>
      </c>
      <c r="U1067">
        <v>0.85940000000000005</v>
      </c>
      <c r="V1067">
        <v>87.21</v>
      </c>
      <c r="W1067">
        <v>56.208750000000002</v>
      </c>
      <c r="X1067" s="83" t="str">
        <f t="shared" si="32"/>
        <v>2116 - CHV DALLAS/FT W</v>
      </c>
      <c r="Y1067" s="83">
        <f t="shared" si="33"/>
        <v>8</v>
      </c>
    </row>
    <row r="1068" spans="1:25" x14ac:dyDescent="0.25">
      <c r="A1068" t="s">
        <v>7</v>
      </c>
      <c r="B1068" t="s">
        <v>8651</v>
      </c>
      <c r="C1068" t="s">
        <v>8683</v>
      </c>
      <c r="D1068" t="s">
        <v>8684</v>
      </c>
      <c r="E1068" t="s">
        <v>8685</v>
      </c>
      <c r="F1068">
        <v>21161164</v>
      </c>
      <c r="G1068" t="s">
        <v>8704</v>
      </c>
      <c r="H1068" t="s">
        <v>8705</v>
      </c>
      <c r="I1068">
        <v>112247</v>
      </c>
      <c r="J1068" t="s">
        <v>8136</v>
      </c>
      <c r="K1068" t="s">
        <v>8138</v>
      </c>
      <c r="L1068" t="s">
        <v>6</v>
      </c>
      <c r="M1068" t="s">
        <v>8658</v>
      </c>
      <c r="N1068">
        <v>384.62</v>
      </c>
      <c r="P1068" t="s">
        <v>8452</v>
      </c>
      <c r="Q1068">
        <v>384.62</v>
      </c>
      <c r="S1068">
        <v>1385.98</v>
      </c>
      <c r="T1068">
        <v>577</v>
      </c>
      <c r="U1068">
        <v>0.4163</v>
      </c>
      <c r="V1068">
        <v>346.5</v>
      </c>
      <c r="W1068">
        <v>577</v>
      </c>
      <c r="X1068" s="83" t="str">
        <f t="shared" si="32"/>
        <v>2116 - CHV DALLAS/FT W</v>
      </c>
      <c r="Y1068" s="83">
        <f t="shared" si="33"/>
        <v>1</v>
      </c>
    </row>
    <row r="1069" spans="1:25" x14ac:dyDescent="0.25">
      <c r="A1069" t="s">
        <v>7</v>
      </c>
      <c r="B1069" t="s">
        <v>8651</v>
      </c>
      <c r="C1069" t="s">
        <v>8683</v>
      </c>
      <c r="D1069" t="s">
        <v>8684</v>
      </c>
      <c r="E1069" t="s">
        <v>8685</v>
      </c>
      <c r="F1069">
        <v>21161164</v>
      </c>
      <c r="G1069" t="s">
        <v>8704</v>
      </c>
      <c r="H1069" t="s">
        <v>8705</v>
      </c>
      <c r="I1069">
        <v>112247</v>
      </c>
      <c r="J1069" t="s">
        <v>8136</v>
      </c>
      <c r="K1069" t="s">
        <v>8138</v>
      </c>
      <c r="L1069" t="s">
        <v>6</v>
      </c>
      <c r="M1069" t="s">
        <v>8659</v>
      </c>
      <c r="N1069">
        <v>0</v>
      </c>
      <c r="P1069" t="s">
        <v>8452</v>
      </c>
      <c r="S1069">
        <v>2817.75</v>
      </c>
      <c r="T1069">
        <v>116.25</v>
      </c>
      <c r="U1069">
        <v>4.1300000000000003E-2</v>
      </c>
      <c r="V1069">
        <v>402.54</v>
      </c>
      <c r="W1069">
        <v>58.125</v>
      </c>
      <c r="X1069" s="83" t="str">
        <f t="shared" si="32"/>
        <v>2116 - CHV DALLAS/FT W</v>
      </c>
      <c r="Y1069" s="83">
        <f t="shared" si="33"/>
        <v>2</v>
      </c>
    </row>
    <row r="1070" spans="1:25" x14ac:dyDescent="0.25">
      <c r="A1070" t="s">
        <v>7</v>
      </c>
      <c r="B1070" t="s">
        <v>8651</v>
      </c>
      <c r="C1070" t="s">
        <v>8683</v>
      </c>
      <c r="D1070" t="s">
        <v>8684</v>
      </c>
      <c r="E1070" t="s">
        <v>8685</v>
      </c>
      <c r="F1070">
        <v>21161164</v>
      </c>
      <c r="G1070" t="s">
        <v>8704</v>
      </c>
      <c r="H1070" t="s">
        <v>8705</v>
      </c>
      <c r="I1070">
        <v>112247</v>
      </c>
      <c r="J1070" t="s">
        <v>8136</v>
      </c>
      <c r="K1070" t="s">
        <v>8138</v>
      </c>
      <c r="L1070" t="s">
        <v>6</v>
      </c>
      <c r="M1070" t="s">
        <v>8660</v>
      </c>
      <c r="N1070">
        <v>0</v>
      </c>
      <c r="O1070">
        <v>9.42</v>
      </c>
      <c r="P1070" t="s">
        <v>8452</v>
      </c>
      <c r="S1070">
        <v>5.38</v>
      </c>
      <c r="T1070">
        <v>9.42</v>
      </c>
      <c r="U1070">
        <v>1.7508999999999999</v>
      </c>
      <c r="V1070">
        <v>5.38</v>
      </c>
      <c r="X1070" s="83" t="str">
        <f t="shared" si="32"/>
        <v>2116 - CHV DALLAS/FT W</v>
      </c>
      <c r="Y1070" s="83">
        <f t="shared" si="33"/>
        <v>0</v>
      </c>
    </row>
    <row r="1071" spans="1:25" x14ac:dyDescent="0.25">
      <c r="A1071" t="s">
        <v>7</v>
      </c>
      <c r="B1071" t="s">
        <v>8651</v>
      </c>
      <c r="C1071" t="s">
        <v>8683</v>
      </c>
      <c r="D1071" t="s">
        <v>8684</v>
      </c>
      <c r="E1071" t="s">
        <v>8685</v>
      </c>
      <c r="F1071">
        <v>21161164</v>
      </c>
      <c r="G1071" t="s">
        <v>8704</v>
      </c>
      <c r="H1071" t="s">
        <v>8705</v>
      </c>
      <c r="I1071">
        <v>112247</v>
      </c>
      <c r="J1071" t="s">
        <v>8136</v>
      </c>
      <c r="K1071" t="s">
        <v>8138</v>
      </c>
      <c r="L1071" t="s">
        <v>6</v>
      </c>
      <c r="M1071" t="s">
        <v>8661</v>
      </c>
      <c r="N1071">
        <v>0</v>
      </c>
      <c r="P1071" t="s">
        <v>8452</v>
      </c>
      <c r="S1071">
        <v>19.350000000000001</v>
      </c>
      <c r="V1071">
        <v>19.350000000000001</v>
      </c>
      <c r="X1071" s="83" t="str">
        <f t="shared" si="32"/>
        <v>2116 - CHV DALLAS/FT W</v>
      </c>
      <c r="Y1071" s="83">
        <f t="shared" si="33"/>
        <v>0</v>
      </c>
    </row>
    <row r="1072" spans="1:25" x14ac:dyDescent="0.25">
      <c r="A1072" t="s">
        <v>7</v>
      </c>
      <c r="B1072" t="s">
        <v>8651</v>
      </c>
      <c r="C1072" t="s">
        <v>8683</v>
      </c>
      <c r="D1072" t="s">
        <v>8684</v>
      </c>
      <c r="E1072" t="s">
        <v>8685</v>
      </c>
      <c r="F1072">
        <v>21161164</v>
      </c>
      <c r="G1072" t="s">
        <v>8704</v>
      </c>
      <c r="H1072" t="s">
        <v>8705</v>
      </c>
      <c r="I1072">
        <v>112247</v>
      </c>
      <c r="J1072" t="s">
        <v>8136</v>
      </c>
      <c r="K1072" t="s">
        <v>8138</v>
      </c>
      <c r="L1072" t="s">
        <v>6</v>
      </c>
      <c r="M1072" t="s">
        <v>8662</v>
      </c>
      <c r="N1072">
        <v>0</v>
      </c>
      <c r="P1072" t="s">
        <v>8452</v>
      </c>
      <c r="S1072">
        <v>672.08</v>
      </c>
      <c r="T1072">
        <v>371.1</v>
      </c>
      <c r="U1072">
        <v>0.55220000000000002</v>
      </c>
      <c r="V1072">
        <v>168.02</v>
      </c>
      <c r="W1072">
        <v>123.7</v>
      </c>
      <c r="X1072" s="83" t="str">
        <f t="shared" si="32"/>
        <v>2116 - CHV DALLAS/FT W</v>
      </c>
      <c r="Y1072" s="83">
        <f t="shared" si="33"/>
        <v>3</v>
      </c>
    </row>
    <row r="1073" spans="1:25" x14ac:dyDescent="0.25">
      <c r="A1073" t="s">
        <v>7</v>
      </c>
      <c r="B1073" t="s">
        <v>8651</v>
      </c>
      <c r="C1073" t="s">
        <v>8683</v>
      </c>
      <c r="D1073" t="s">
        <v>8684</v>
      </c>
      <c r="E1073" t="s">
        <v>8685</v>
      </c>
      <c r="F1073">
        <v>21161164</v>
      </c>
      <c r="G1073" t="s">
        <v>8704</v>
      </c>
      <c r="H1073" t="s">
        <v>8705</v>
      </c>
      <c r="I1073">
        <v>112247</v>
      </c>
      <c r="J1073" t="s">
        <v>8136</v>
      </c>
      <c r="K1073" t="s">
        <v>8138</v>
      </c>
      <c r="L1073" t="s">
        <v>6</v>
      </c>
      <c r="M1073" t="s">
        <v>8664</v>
      </c>
      <c r="N1073">
        <v>86.96</v>
      </c>
      <c r="O1073">
        <v>39</v>
      </c>
      <c r="P1073">
        <v>0.44850000000000001</v>
      </c>
      <c r="Q1073">
        <v>86.96</v>
      </c>
      <c r="R1073">
        <v>19.5</v>
      </c>
      <c r="S1073">
        <v>673.71</v>
      </c>
      <c r="T1073">
        <v>39</v>
      </c>
      <c r="U1073">
        <v>5.79E-2</v>
      </c>
      <c r="V1073">
        <v>84.21</v>
      </c>
      <c r="W1073">
        <v>6.5</v>
      </c>
      <c r="X1073" s="83" t="str">
        <f t="shared" si="32"/>
        <v>2116 - CHV DALLAS/FT W</v>
      </c>
      <c r="Y1073" s="83">
        <f t="shared" si="33"/>
        <v>6</v>
      </c>
    </row>
    <row r="1074" spans="1:25" x14ac:dyDescent="0.25">
      <c r="A1074" t="s">
        <v>7</v>
      </c>
      <c r="B1074" t="s">
        <v>8651</v>
      </c>
      <c r="C1074" t="s">
        <v>8683</v>
      </c>
      <c r="D1074" t="s">
        <v>8684</v>
      </c>
      <c r="E1074" t="s">
        <v>8685</v>
      </c>
      <c r="F1074">
        <v>21161164</v>
      </c>
      <c r="G1074" t="s">
        <v>8704</v>
      </c>
      <c r="H1074" t="s">
        <v>8705</v>
      </c>
      <c r="I1074">
        <v>112247</v>
      </c>
      <c r="J1074" t="s">
        <v>8136</v>
      </c>
      <c r="K1074" t="s">
        <v>8138</v>
      </c>
      <c r="L1074" t="s">
        <v>6</v>
      </c>
      <c r="M1074" t="s">
        <v>8665</v>
      </c>
      <c r="N1074">
        <v>0</v>
      </c>
      <c r="S1074">
        <v>87.54</v>
      </c>
      <c r="T1074">
        <v>97.5</v>
      </c>
      <c r="U1074">
        <v>1.1137999999999999</v>
      </c>
      <c r="V1074">
        <v>43.77</v>
      </c>
      <c r="W1074">
        <v>19.5</v>
      </c>
      <c r="X1074" s="83" t="str">
        <f t="shared" si="32"/>
        <v>2116 - CHV DALLAS/FT W</v>
      </c>
      <c r="Y1074" s="83">
        <f t="shared" si="33"/>
        <v>5</v>
      </c>
    </row>
    <row r="1075" spans="1:25" x14ac:dyDescent="0.25">
      <c r="A1075" t="s">
        <v>7</v>
      </c>
      <c r="B1075" t="s">
        <v>8651</v>
      </c>
      <c r="C1075" t="s">
        <v>8683</v>
      </c>
      <c r="D1075" t="s">
        <v>8684</v>
      </c>
      <c r="E1075" t="s">
        <v>8685</v>
      </c>
      <c r="F1075">
        <v>21161164</v>
      </c>
      <c r="G1075" t="s">
        <v>8704</v>
      </c>
      <c r="H1075" t="s">
        <v>8705</v>
      </c>
      <c r="I1075">
        <v>112247</v>
      </c>
      <c r="J1075" t="s">
        <v>8136</v>
      </c>
      <c r="K1075" t="s">
        <v>8138</v>
      </c>
      <c r="L1075" t="s">
        <v>6</v>
      </c>
      <c r="M1075" t="s">
        <v>8667</v>
      </c>
      <c r="N1075">
        <v>689.66</v>
      </c>
      <c r="O1075">
        <v>28</v>
      </c>
      <c r="P1075">
        <v>4.0599999999999997E-2</v>
      </c>
      <c r="Q1075">
        <v>689.66</v>
      </c>
      <c r="R1075">
        <v>14</v>
      </c>
      <c r="S1075">
        <v>5501.86</v>
      </c>
      <c r="T1075">
        <v>5946.75</v>
      </c>
      <c r="U1075">
        <v>1.0809</v>
      </c>
      <c r="V1075">
        <v>687.73</v>
      </c>
      <c r="W1075">
        <v>849.53571428571433</v>
      </c>
      <c r="X1075" s="83" t="str">
        <f t="shared" si="32"/>
        <v>2116 - CHV DALLAS/FT W</v>
      </c>
      <c r="Y1075" s="83">
        <f t="shared" si="33"/>
        <v>7</v>
      </c>
    </row>
    <row r="1076" spans="1:25" x14ac:dyDescent="0.25">
      <c r="A1076" t="s">
        <v>7</v>
      </c>
      <c r="B1076" t="s">
        <v>8651</v>
      </c>
      <c r="C1076" t="s">
        <v>8683</v>
      </c>
      <c r="D1076" t="s">
        <v>8684</v>
      </c>
      <c r="E1076" t="s">
        <v>8685</v>
      </c>
      <c r="F1076">
        <v>21161164</v>
      </c>
      <c r="G1076" t="s">
        <v>8704</v>
      </c>
      <c r="H1076" t="s">
        <v>8705</v>
      </c>
      <c r="I1076">
        <v>112247</v>
      </c>
      <c r="J1076" t="s">
        <v>8136</v>
      </c>
      <c r="K1076" t="s">
        <v>8138</v>
      </c>
      <c r="L1076" t="s">
        <v>6</v>
      </c>
      <c r="M1076" t="s">
        <v>8668</v>
      </c>
      <c r="N1076">
        <v>177.78</v>
      </c>
      <c r="O1076">
        <v>33.5</v>
      </c>
      <c r="P1076">
        <v>0.18840000000000001</v>
      </c>
      <c r="Q1076">
        <v>177.78</v>
      </c>
      <c r="R1076">
        <v>33.5</v>
      </c>
      <c r="S1076">
        <v>1851.14</v>
      </c>
      <c r="T1076">
        <v>384.83</v>
      </c>
      <c r="U1076">
        <v>0.2079</v>
      </c>
      <c r="V1076">
        <v>154.26</v>
      </c>
      <c r="W1076">
        <v>38.482999999999997</v>
      </c>
      <c r="X1076" s="83" t="str">
        <f t="shared" si="32"/>
        <v>2116 - CHV DALLAS/FT W</v>
      </c>
      <c r="Y1076" s="83">
        <f t="shared" si="33"/>
        <v>10</v>
      </c>
    </row>
    <row r="1077" spans="1:25" x14ac:dyDescent="0.25">
      <c r="A1077" t="s">
        <v>7</v>
      </c>
      <c r="B1077" t="s">
        <v>8651</v>
      </c>
      <c r="C1077" t="s">
        <v>8683</v>
      </c>
      <c r="D1077" t="s">
        <v>8684</v>
      </c>
      <c r="E1077" t="s">
        <v>8685</v>
      </c>
      <c r="F1077">
        <v>21161164</v>
      </c>
      <c r="G1077" t="s">
        <v>8704</v>
      </c>
      <c r="H1077" t="s">
        <v>8705</v>
      </c>
      <c r="I1077">
        <v>112247</v>
      </c>
      <c r="J1077" t="s">
        <v>8136</v>
      </c>
      <c r="K1077" t="s">
        <v>8138</v>
      </c>
      <c r="L1077" t="s">
        <v>6</v>
      </c>
      <c r="M1077" t="s">
        <v>8669</v>
      </c>
      <c r="N1077">
        <v>0</v>
      </c>
      <c r="S1077">
        <v>190.48</v>
      </c>
      <c r="V1077">
        <v>95.24</v>
      </c>
      <c r="X1077" s="83" t="str">
        <f t="shared" si="32"/>
        <v>2116 - CHV DALLAS/FT W</v>
      </c>
      <c r="Y1077" s="83">
        <f t="shared" si="33"/>
        <v>0</v>
      </c>
    </row>
    <row r="1078" spans="1:25" x14ac:dyDescent="0.25">
      <c r="A1078" t="s">
        <v>7</v>
      </c>
      <c r="B1078" t="s">
        <v>8651</v>
      </c>
      <c r="C1078" t="s">
        <v>8683</v>
      </c>
      <c r="D1078" t="s">
        <v>8684</v>
      </c>
      <c r="E1078" t="s">
        <v>8685</v>
      </c>
      <c r="F1078">
        <v>21161164</v>
      </c>
      <c r="G1078" t="s">
        <v>8704</v>
      </c>
      <c r="H1078" t="s">
        <v>8705</v>
      </c>
      <c r="I1078">
        <v>112247</v>
      </c>
      <c r="J1078" t="s">
        <v>8136</v>
      </c>
      <c r="K1078" t="s">
        <v>8138</v>
      </c>
      <c r="L1078" t="s">
        <v>6</v>
      </c>
      <c r="M1078" t="s">
        <v>8670</v>
      </c>
      <c r="N1078">
        <v>2823.52</v>
      </c>
      <c r="O1078">
        <v>4213.75</v>
      </c>
      <c r="P1078">
        <v>1.4923999999999999</v>
      </c>
      <c r="Q1078">
        <v>705.88</v>
      </c>
      <c r="R1078">
        <v>1053.4375</v>
      </c>
      <c r="S1078">
        <v>21579.98</v>
      </c>
      <c r="T1078">
        <v>17109.419999999998</v>
      </c>
      <c r="U1078">
        <v>0.79279999999999995</v>
      </c>
      <c r="V1078">
        <v>674.37</v>
      </c>
      <c r="W1078">
        <v>570.31399999999996</v>
      </c>
      <c r="X1078" s="83" t="str">
        <f t="shared" si="32"/>
        <v>2116 - CHV DALLAS/FT W</v>
      </c>
      <c r="Y1078" s="83">
        <f t="shared" si="33"/>
        <v>30</v>
      </c>
    </row>
    <row r="1079" spans="1:25" x14ac:dyDescent="0.25">
      <c r="A1079" t="s">
        <v>7</v>
      </c>
      <c r="B1079" t="s">
        <v>8651</v>
      </c>
      <c r="C1079" t="s">
        <v>8683</v>
      </c>
      <c r="D1079" t="s">
        <v>8684</v>
      </c>
      <c r="E1079" t="s">
        <v>8685</v>
      </c>
      <c r="F1079">
        <v>21161164</v>
      </c>
      <c r="G1079" t="s">
        <v>8704</v>
      </c>
      <c r="H1079" t="s">
        <v>8705</v>
      </c>
      <c r="I1079">
        <v>112247</v>
      </c>
      <c r="J1079" t="s">
        <v>8136</v>
      </c>
      <c r="K1079" t="s">
        <v>8138</v>
      </c>
      <c r="L1079" t="s">
        <v>6</v>
      </c>
      <c r="M1079" t="s">
        <v>8671</v>
      </c>
      <c r="N1079">
        <v>3926.86</v>
      </c>
      <c r="O1079">
        <v>6453.26</v>
      </c>
      <c r="P1079">
        <v>1.6434</v>
      </c>
      <c r="Q1079">
        <v>560.98</v>
      </c>
      <c r="R1079">
        <v>1290.652</v>
      </c>
      <c r="S1079">
        <v>25766.48</v>
      </c>
      <c r="T1079">
        <v>25718.99</v>
      </c>
      <c r="U1079">
        <v>0.99819999999999998</v>
      </c>
      <c r="V1079">
        <v>548.22</v>
      </c>
      <c r="W1079">
        <v>514.37980000000016</v>
      </c>
      <c r="X1079" s="83" t="str">
        <f t="shared" si="32"/>
        <v>2116 - CHV DALLAS/FT W</v>
      </c>
      <c r="Y1079" s="83">
        <f t="shared" si="33"/>
        <v>49.999999999999986</v>
      </c>
    </row>
    <row r="1080" spans="1:25" x14ac:dyDescent="0.25">
      <c r="A1080" t="s">
        <v>7</v>
      </c>
      <c r="B1080" t="s">
        <v>8651</v>
      </c>
      <c r="C1080" t="s">
        <v>8683</v>
      </c>
      <c r="D1080" t="s">
        <v>8684</v>
      </c>
      <c r="E1080" t="s">
        <v>8685</v>
      </c>
      <c r="F1080">
        <v>21161164</v>
      </c>
      <c r="G1080" t="s">
        <v>8704</v>
      </c>
      <c r="H1080" t="s">
        <v>8705</v>
      </c>
      <c r="I1080">
        <v>112247</v>
      </c>
      <c r="J1080" t="s">
        <v>8136</v>
      </c>
      <c r="K1080" t="s">
        <v>8138</v>
      </c>
      <c r="L1080" t="s">
        <v>6</v>
      </c>
      <c r="M1080" t="s">
        <v>8672</v>
      </c>
      <c r="N1080">
        <v>453.33</v>
      </c>
      <c r="O1080">
        <v>64.77</v>
      </c>
      <c r="P1080">
        <v>0.1429</v>
      </c>
      <c r="Q1080">
        <v>453.33</v>
      </c>
      <c r="R1080">
        <v>64.77</v>
      </c>
      <c r="S1080">
        <v>453.33</v>
      </c>
      <c r="T1080">
        <v>498.66</v>
      </c>
      <c r="U1080">
        <v>1.1000000000000001</v>
      </c>
      <c r="V1080">
        <v>453.33</v>
      </c>
      <c r="W1080">
        <v>249.33</v>
      </c>
      <c r="X1080" s="83" t="str">
        <f t="shared" si="32"/>
        <v>2116 - CHV DALLAS/FT W</v>
      </c>
      <c r="Y1080" s="83">
        <f t="shared" si="33"/>
        <v>2</v>
      </c>
    </row>
    <row r="1081" spans="1:25" x14ac:dyDescent="0.25">
      <c r="A1081" t="s">
        <v>7</v>
      </c>
      <c r="B1081" t="s">
        <v>8651</v>
      </c>
      <c r="C1081" t="s">
        <v>8683</v>
      </c>
      <c r="D1081" t="s">
        <v>8684</v>
      </c>
      <c r="E1081" t="s">
        <v>8685</v>
      </c>
      <c r="F1081">
        <v>21161164</v>
      </c>
      <c r="G1081" t="s">
        <v>8704</v>
      </c>
      <c r="H1081" t="s">
        <v>8705</v>
      </c>
      <c r="I1081">
        <v>112247</v>
      </c>
      <c r="J1081" t="s">
        <v>8136</v>
      </c>
      <c r="K1081" t="s">
        <v>8138</v>
      </c>
      <c r="L1081" t="s">
        <v>6</v>
      </c>
      <c r="M1081" t="s">
        <v>8673</v>
      </c>
      <c r="N1081">
        <v>1693.32</v>
      </c>
      <c r="O1081">
        <v>629.32000000000005</v>
      </c>
      <c r="P1081">
        <v>0.37159999999999999</v>
      </c>
      <c r="Q1081">
        <v>423.33</v>
      </c>
      <c r="R1081">
        <v>209.77333333333334</v>
      </c>
      <c r="S1081">
        <v>6734.72</v>
      </c>
      <c r="T1081">
        <v>6715.87</v>
      </c>
      <c r="U1081">
        <v>0.99719999999999998</v>
      </c>
      <c r="V1081">
        <v>396.16</v>
      </c>
      <c r="W1081">
        <v>258.30269230769233</v>
      </c>
      <c r="X1081" s="83" t="str">
        <f t="shared" si="32"/>
        <v>2116 - CHV DALLAS/FT W</v>
      </c>
      <c r="Y1081" s="83">
        <f t="shared" si="33"/>
        <v>25.999999999999996</v>
      </c>
    </row>
    <row r="1082" spans="1:25" x14ac:dyDescent="0.25">
      <c r="A1082" t="s">
        <v>7</v>
      </c>
      <c r="B1082" t="s">
        <v>8651</v>
      </c>
      <c r="C1082" t="s">
        <v>8683</v>
      </c>
      <c r="D1082" t="s">
        <v>8684</v>
      </c>
      <c r="E1082" t="s">
        <v>8685</v>
      </c>
      <c r="F1082">
        <v>21161164</v>
      </c>
      <c r="G1082" t="s">
        <v>8704</v>
      </c>
      <c r="H1082" t="s">
        <v>8705</v>
      </c>
      <c r="I1082">
        <v>112247</v>
      </c>
      <c r="J1082" t="s">
        <v>8136</v>
      </c>
      <c r="K1082" t="s">
        <v>8138</v>
      </c>
      <c r="L1082" t="s">
        <v>6</v>
      </c>
      <c r="M1082" t="s">
        <v>8674</v>
      </c>
      <c r="N1082">
        <v>321.83999999999997</v>
      </c>
      <c r="O1082">
        <v>142</v>
      </c>
      <c r="P1082">
        <v>0.44119999999999998</v>
      </c>
      <c r="Q1082">
        <v>321.83999999999997</v>
      </c>
      <c r="R1082">
        <v>71</v>
      </c>
      <c r="S1082">
        <v>2073.38</v>
      </c>
      <c r="T1082">
        <v>2678.7</v>
      </c>
      <c r="U1082">
        <v>1.2919</v>
      </c>
      <c r="V1082">
        <v>230.38</v>
      </c>
      <c r="W1082">
        <v>223.22499999999999</v>
      </c>
      <c r="X1082" s="83" t="str">
        <f t="shared" si="32"/>
        <v>2116 - CHV DALLAS/FT W</v>
      </c>
      <c r="Y1082" s="83">
        <f t="shared" si="33"/>
        <v>12</v>
      </c>
    </row>
    <row r="1083" spans="1:25" x14ac:dyDescent="0.25">
      <c r="A1083" t="s">
        <v>7</v>
      </c>
      <c r="B1083" t="s">
        <v>8651</v>
      </c>
      <c r="C1083" t="s">
        <v>8683</v>
      </c>
      <c r="D1083" t="s">
        <v>8684</v>
      </c>
      <c r="E1083" t="s">
        <v>8685</v>
      </c>
      <c r="F1083">
        <v>21161164</v>
      </c>
      <c r="G1083" t="s">
        <v>8704</v>
      </c>
      <c r="H1083" t="s">
        <v>8705</v>
      </c>
      <c r="I1083">
        <v>112247</v>
      </c>
      <c r="J1083" t="s">
        <v>8136</v>
      </c>
      <c r="K1083" t="s">
        <v>8138</v>
      </c>
      <c r="L1083" t="s">
        <v>6</v>
      </c>
      <c r="M1083" t="s">
        <v>8675</v>
      </c>
      <c r="N1083">
        <v>0</v>
      </c>
      <c r="S1083">
        <v>165.21</v>
      </c>
      <c r="V1083">
        <v>82.61</v>
      </c>
      <c r="X1083" s="83" t="str">
        <f t="shared" si="32"/>
        <v>2116 - CHV DALLAS/FT W</v>
      </c>
      <c r="Y1083" s="83">
        <f t="shared" si="33"/>
        <v>0</v>
      </c>
    </row>
    <row r="1084" spans="1:25" x14ac:dyDescent="0.25">
      <c r="A1084" t="s">
        <v>7</v>
      </c>
      <c r="B1084" t="s">
        <v>8651</v>
      </c>
      <c r="C1084" t="s">
        <v>8683</v>
      </c>
      <c r="D1084" t="s">
        <v>8684</v>
      </c>
      <c r="E1084" t="s">
        <v>8685</v>
      </c>
      <c r="F1084">
        <v>21161164</v>
      </c>
      <c r="G1084" t="s">
        <v>8704</v>
      </c>
      <c r="H1084" t="s">
        <v>8705</v>
      </c>
      <c r="I1084">
        <v>112282</v>
      </c>
      <c r="J1084" t="s">
        <v>7947</v>
      </c>
      <c r="K1084" t="s">
        <v>7948</v>
      </c>
      <c r="L1084" t="s">
        <v>6</v>
      </c>
      <c r="M1084" t="s">
        <v>8657</v>
      </c>
      <c r="N1084">
        <v>0</v>
      </c>
      <c r="S1084">
        <v>109.76</v>
      </c>
      <c r="T1084">
        <v>-296.25</v>
      </c>
      <c r="U1084">
        <v>-2.6991000000000001</v>
      </c>
      <c r="V1084">
        <v>109.76</v>
      </c>
      <c r="X1084" s="83" t="str">
        <f t="shared" si="32"/>
        <v>2116 - CHV DALLAS/FT W</v>
      </c>
      <c r="Y1084" s="83">
        <f t="shared" si="33"/>
        <v>0</v>
      </c>
    </row>
    <row r="1085" spans="1:25" x14ac:dyDescent="0.25">
      <c r="A1085" t="s">
        <v>7</v>
      </c>
      <c r="B1085" t="s">
        <v>8651</v>
      </c>
      <c r="C1085" t="s">
        <v>8683</v>
      </c>
      <c r="D1085" t="s">
        <v>8684</v>
      </c>
      <c r="E1085" t="s">
        <v>8685</v>
      </c>
      <c r="F1085">
        <v>21161164</v>
      </c>
      <c r="G1085" t="s">
        <v>8704</v>
      </c>
      <c r="H1085" t="s">
        <v>8705</v>
      </c>
      <c r="I1085">
        <v>112282</v>
      </c>
      <c r="J1085" t="s">
        <v>7947</v>
      </c>
      <c r="K1085" t="s">
        <v>7948</v>
      </c>
      <c r="L1085" t="s">
        <v>6</v>
      </c>
      <c r="M1085" t="s">
        <v>8658</v>
      </c>
      <c r="N1085">
        <v>769.24</v>
      </c>
      <c r="Q1085">
        <v>384.62</v>
      </c>
      <c r="S1085">
        <v>3005.07</v>
      </c>
      <c r="T1085">
        <v>105</v>
      </c>
      <c r="U1085">
        <v>3.49E-2</v>
      </c>
      <c r="V1085">
        <v>375.63</v>
      </c>
      <c r="W1085">
        <v>26.25</v>
      </c>
      <c r="X1085" s="83" t="str">
        <f t="shared" si="32"/>
        <v>2116 - CHV DALLAS/FT W</v>
      </c>
      <c r="Y1085" s="83">
        <f t="shared" si="33"/>
        <v>4</v>
      </c>
    </row>
    <row r="1086" spans="1:25" x14ac:dyDescent="0.25">
      <c r="A1086" t="s">
        <v>7</v>
      </c>
      <c r="B1086" t="s">
        <v>8651</v>
      </c>
      <c r="C1086" t="s">
        <v>8683</v>
      </c>
      <c r="D1086" t="s">
        <v>8684</v>
      </c>
      <c r="E1086" t="s">
        <v>8685</v>
      </c>
      <c r="F1086">
        <v>21161164</v>
      </c>
      <c r="G1086" t="s">
        <v>8704</v>
      </c>
      <c r="H1086" t="s">
        <v>8705</v>
      </c>
      <c r="I1086">
        <v>112282</v>
      </c>
      <c r="J1086" t="s">
        <v>7947</v>
      </c>
      <c r="K1086" t="s">
        <v>7948</v>
      </c>
      <c r="L1086" t="s">
        <v>6</v>
      </c>
      <c r="M1086" t="s">
        <v>8659</v>
      </c>
      <c r="N1086">
        <v>465.12</v>
      </c>
      <c r="Q1086">
        <v>465.12</v>
      </c>
      <c r="S1086">
        <v>2490.14</v>
      </c>
      <c r="T1086">
        <v>300</v>
      </c>
      <c r="U1086">
        <v>0.1205</v>
      </c>
      <c r="V1086">
        <v>415.02</v>
      </c>
      <c r="W1086">
        <v>150</v>
      </c>
      <c r="X1086" s="83" t="str">
        <f t="shared" si="32"/>
        <v>2116 - CHV DALLAS/FT W</v>
      </c>
      <c r="Y1086" s="83">
        <f t="shared" si="33"/>
        <v>2</v>
      </c>
    </row>
    <row r="1087" spans="1:25" x14ac:dyDescent="0.25">
      <c r="A1087" t="s">
        <v>7</v>
      </c>
      <c r="B1087" t="s">
        <v>8651</v>
      </c>
      <c r="C1087" t="s">
        <v>8683</v>
      </c>
      <c r="D1087" t="s">
        <v>8684</v>
      </c>
      <c r="E1087" t="s">
        <v>8685</v>
      </c>
      <c r="F1087">
        <v>21161164</v>
      </c>
      <c r="G1087" t="s">
        <v>8704</v>
      </c>
      <c r="H1087" t="s">
        <v>8705</v>
      </c>
      <c r="I1087">
        <v>112282</v>
      </c>
      <c r="J1087" t="s">
        <v>7947</v>
      </c>
      <c r="K1087" t="s">
        <v>7948</v>
      </c>
      <c r="L1087" t="s">
        <v>6</v>
      </c>
      <c r="M1087" t="s">
        <v>8660</v>
      </c>
      <c r="N1087">
        <v>0</v>
      </c>
      <c r="S1087">
        <v>29.05</v>
      </c>
      <c r="V1087">
        <v>9.68</v>
      </c>
      <c r="X1087" s="83" t="str">
        <f t="shared" si="32"/>
        <v>2116 - CHV DALLAS/FT W</v>
      </c>
      <c r="Y1087" s="83">
        <f t="shared" si="33"/>
        <v>0</v>
      </c>
    </row>
    <row r="1088" spans="1:25" x14ac:dyDescent="0.25">
      <c r="A1088" t="s">
        <v>7</v>
      </c>
      <c r="B1088" t="s">
        <v>8651</v>
      </c>
      <c r="C1088" t="s">
        <v>8683</v>
      </c>
      <c r="D1088" t="s">
        <v>8684</v>
      </c>
      <c r="E1088" t="s">
        <v>8685</v>
      </c>
      <c r="F1088">
        <v>21161164</v>
      </c>
      <c r="G1088" t="s">
        <v>8704</v>
      </c>
      <c r="H1088" t="s">
        <v>8705</v>
      </c>
      <c r="I1088">
        <v>112282</v>
      </c>
      <c r="J1088" t="s">
        <v>7947</v>
      </c>
      <c r="K1088" t="s">
        <v>7948</v>
      </c>
      <c r="L1088" t="s">
        <v>6</v>
      </c>
      <c r="M1088" t="s">
        <v>8661</v>
      </c>
      <c r="N1088">
        <v>50</v>
      </c>
      <c r="Q1088">
        <v>25</v>
      </c>
      <c r="S1088">
        <v>182.74</v>
      </c>
      <c r="V1088">
        <v>22.84</v>
      </c>
      <c r="X1088" s="83" t="str">
        <f t="shared" si="32"/>
        <v>2116 - CHV DALLAS/FT W</v>
      </c>
      <c r="Y1088" s="83">
        <f t="shared" si="33"/>
        <v>0</v>
      </c>
    </row>
    <row r="1089" spans="1:25" x14ac:dyDescent="0.25">
      <c r="A1089" t="s">
        <v>7</v>
      </c>
      <c r="B1089" t="s">
        <v>8651</v>
      </c>
      <c r="C1089" t="s">
        <v>8683</v>
      </c>
      <c r="D1089" t="s">
        <v>8684</v>
      </c>
      <c r="E1089" t="s">
        <v>8685</v>
      </c>
      <c r="F1089">
        <v>21161164</v>
      </c>
      <c r="G1089" t="s">
        <v>8704</v>
      </c>
      <c r="H1089" t="s">
        <v>8705</v>
      </c>
      <c r="I1089">
        <v>112282</v>
      </c>
      <c r="J1089" t="s">
        <v>7947</v>
      </c>
      <c r="K1089" t="s">
        <v>7948</v>
      </c>
      <c r="L1089" t="s">
        <v>6</v>
      </c>
      <c r="M1089" t="s">
        <v>8662</v>
      </c>
      <c r="N1089">
        <v>0</v>
      </c>
      <c r="S1089">
        <v>831.25</v>
      </c>
      <c r="T1089">
        <v>16</v>
      </c>
      <c r="U1089">
        <v>1.9199999999999998E-2</v>
      </c>
      <c r="V1089">
        <v>138.54</v>
      </c>
      <c r="W1089">
        <v>5.333333333333333</v>
      </c>
      <c r="X1089" s="83" t="str">
        <f t="shared" si="32"/>
        <v>2116 - CHV DALLAS/FT W</v>
      </c>
      <c r="Y1089" s="83">
        <f t="shared" si="33"/>
        <v>3</v>
      </c>
    </row>
    <row r="1090" spans="1:25" x14ac:dyDescent="0.25">
      <c r="A1090" t="s">
        <v>7</v>
      </c>
      <c r="B1090" t="s">
        <v>8651</v>
      </c>
      <c r="C1090" t="s">
        <v>8683</v>
      </c>
      <c r="D1090" t="s">
        <v>8684</v>
      </c>
      <c r="E1090" t="s">
        <v>8685</v>
      </c>
      <c r="F1090">
        <v>21161164</v>
      </c>
      <c r="G1090" t="s">
        <v>8704</v>
      </c>
      <c r="H1090" t="s">
        <v>8705</v>
      </c>
      <c r="I1090">
        <v>112282</v>
      </c>
      <c r="J1090" t="s">
        <v>7947</v>
      </c>
      <c r="K1090" t="s">
        <v>7948</v>
      </c>
      <c r="L1090" t="s">
        <v>6</v>
      </c>
      <c r="M1090" t="s">
        <v>8663</v>
      </c>
      <c r="S1090">
        <v>22.99</v>
      </c>
      <c r="T1090">
        <v>206.25</v>
      </c>
      <c r="U1090">
        <v>8.9712999999999994</v>
      </c>
      <c r="V1090">
        <v>22.99</v>
      </c>
      <c r="X1090" s="83" t="str">
        <f t="shared" si="32"/>
        <v>2116 - CHV DALLAS/FT W</v>
      </c>
      <c r="Y1090" s="83">
        <f t="shared" si="33"/>
        <v>0</v>
      </c>
    </row>
    <row r="1091" spans="1:25" x14ac:dyDescent="0.25">
      <c r="A1091" t="s">
        <v>7</v>
      </c>
      <c r="B1091" t="s">
        <v>8651</v>
      </c>
      <c r="C1091" t="s">
        <v>8683</v>
      </c>
      <c r="D1091" t="s">
        <v>8684</v>
      </c>
      <c r="E1091" t="s">
        <v>8685</v>
      </c>
      <c r="F1091">
        <v>21161164</v>
      </c>
      <c r="G1091" t="s">
        <v>8704</v>
      </c>
      <c r="H1091" t="s">
        <v>8705</v>
      </c>
      <c r="I1091">
        <v>112282</v>
      </c>
      <c r="J1091" t="s">
        <v>7947</v>
      </c>
      <c r="K1091" t="s">
        <v>7948</v>
      </c>
      <c r="L1091" t="s">
        <v>6</v>
      </c>
      <c r="M1091" t="s">
        <v>8664</v>
      </c>
      <c r="N1091">
        <v>260.88</v>
      </c>
      <c r="O1091">
        <v>412.5</v>
      </c>
      <c r="P1091">
        <v>1.5811999999999999</v>
      </c>
      <c r="Q1091">
        <v>86.96</v>
      </c>
      <c r="R1091">
        <v>82.5</v>
      </c>
      <c r="S1091">
        <v>1071.99</v>
      </c>
      <c r="T1091">
        <v>412.5</v>
      </c>
      <c r="U1091">
        <v>0.38479999999999998</v>
      </c>
      <c r="V1091">
        <v>97.45</v>
      </c>
      <c r="W1091">
        <v>22.916666666666668</v>
      </c>
      <c r="X1091" s="83" t="str">
        <f t="shared" ref="X1091:X1154" si="34">CONCATENATE(C1091," - ",D1091)</f>
        <v>2116 - CHV DALLAS/FT W</v>
      </c>
      <c r="Y1091" s="83">
        <f t="shared" ref="Y1091:Y1154" si="35">IFERROR((IF($S1091=0,0,$T1091/$W1091)),0)</f>
        <v>18</v>
      </c>
    </row>
    <row r="1092" spans="1:25" x14ac:dyDescent="0.25">
      <c r="A1092" t="s">
        <v>7</v>
      </c>
      <c r="B1092" t="s">
        <v>8651</v>
      </c>
      <c r="C1092" t="s">
        <v>8683</v>
      </c>
      <c r="D1092" t="s">
        <v>8684</v>
      </c>
      <c r="E1092" t="s">
        <v>8685</v>
      </c>
      <c r="F1092">
        <v>21161164</v>
      </c>
      <c r="G1092" t="s">
        <v>8704</v>
      </c>
      <c r="H1092" t="s">
        <v>8705</v>
      </c>
      <c r="I1092">
        <v>112282</v>
      </c>
      <c r="J1092" t="s">
        <v>7947</v>
      </c>
      <c r="K1092" t="s">
        <v>7948</v>
      </c>
      <c r="L1092" t="s">
        <v>6</v>
      </c>
      <c r="M1092" t="s">
        <v>8665</v>
      </c>
      <c r="N1092">
        <v>56.82</v>
      </c>
      <c r="Q1092">
        <v>56.82</v>
      </c>
      <c r="S1092">
        <v>480.72</v>
      </c>
      <c r="V1092">
        <v>48.07</v>
      </c>
      <c r="X1092" s="83" t="str">
        <f t="shared" si="34"/>
        <v>2116 - CHV DALLAS/FT W</v>
      </c>
      <c r="Y1092" s="83">
        <f t="shared" si="35"/>
        <v>0</v>
      </c>
    </row>
    <row r="1093" spans="1:25" x14ac:dyDescent="0.25">
      <c r="A1093" t="s">
        <v>7</v>
      </c>
      <c r="B1093" t="s">
        <v>8651</v>
      </c>
      <c r="C1093" t="s">
        <v>8683</v>
      </c>
      <c r="D1093" t="s">
        <v>8684</v>
      </c>
      <c r="E1093" t="s">
        <v>8685</v>
      </c>
      <c r="F1093">
        <v>21161164</v>
      </c>
      <c r="G1093" t="s">
        <v>8704</v>
      </c>
      <c r="H1093" t="s">
        <v>8705</v>
      </c>
      <c r="I1093">
        <v>112282</v>
      </c>
      <c r="J1093" t="s">
        <v>7947</v>
      </c>
      <c r="K1093" t="s">
        <v>7948</v>
      </c>
      <c r="L1093" t="s">
        <v>6</v>
      </c>
      <c r="M1093" t="s">
        <v>8666</v>
      </c>
      <c r="N1093">
        <v>25.27</v>
      </c>
      <c r="Q1093">
        <v>25.27</v>
      </c>
      <c r="S1093">
        <v>82.11</v>
      </c>
      <c r="V1093">
        <v>27.37</v>
      </c>
      <c r="X1093" s="83" t="str">
        <f t="shared" si="34"/>
        <v>2116 - CHV DALLAS/FT W</v>
      </c>
      <c r="Y1093" s="83">
        <f t="shared" si="35"/>
        <v>0</v>
      </c>
    </row>
    <row r="1094" spans="1:25" x14ac:dyDescent="0.25">
      <c r="A1094" t="s">
        <v>7</v>
      </c>
      <c r="B1094" t="s">
        <v>8651</v>
      </c>
      <c r="C1094" t="s">
        <v>8683</v>
      </c>
      <c r="D1094" t="s">
        <v>8684</v>
      </c>
      <c r="E1094" t="s">
        <v>8685</v>
      </c>
      <c r="F1094">
        <v>21161164</v>
      </c>
      <c r="G1094" t="s">
        <v>8704</v>
      </c>
      <c r="H1094" t="s">
        <v>8705</v>
      </c>
      <c r="I1094">
        <v>112282</v>
      </c>
      <c r="J1094" t="s">
        <v>7947</v>
      </c>
      <c r="K1094" t="s">
        <v>7948</v>
      </c>
      <c r="L1094" t="s">
        <v>6</v>
      </c>
      <c r="M1094" t="s">
        <v>8667</v>
      </c>
      <c r="N1094">
        <v>689.66</v>
      </c>
      <c r="O1094">
        <v>0.91</v>
      </c>
      <c r="P1094">
        <v>1.2999999999999999E-3</v>
      </c>
      <c r="Q1094">
        <v>689.66</v>
      </c>
      <c r="R1094">
        <v>0.91</v>
      </c>
      <c r="S1094">
        <v>6209.9</v>
      </c>
      <c r="T1094">
        <v>5930.15</v>
      </c>
      <c r="U1094">
        <v>0.95499999999999996</v>
      </c>
      <c r="V1094">
        <v>689.99</v>
      </c>
      <c r="W1094">
        <v>456.1653846153846</v>
      </c>
      <c r="X1094" s="83" t="str">
        <f t="shared" si="34"/>
        <v>2116 - CHV DALLAS/FT W</v>
      </c>
      <c r="Y1094" s="83">
        <f t="shared" si="35"/>
        <v>13</v>
      </c>
    </row>
    <row r="1095" spans="1:25" x14ac:dyDescent="0.25">
      <c r="A1095" t="s">
        <v>7</v>
      </c>
      <c r="B1095" t="s">
        <v>8651</v>
      </c>
      <c r="C1095" t="s">
        <v>8683</v>
      </c>
      <c r="D1095" t="s">
        <v>8684</v>
      </c>
      <c r="E1095" t="s">
        <v>8685</v>
      </c>
      <c r="F1095">
        <v>21161164</v>
      </c>
      <c r="G1095" t="s">
        <v>8704</v>
      </c>
      <c r="H1095" t="s">
        <v>8705</v>
      </c>
      <c r="I1095">
        <v>112282</v>
      </c>
      <c r="J1095" t="s">
        <v>7947</v>
      </c>
      <c r="K1095" t="s">
        <v>7948</v>
      </c>
      <c r="L1095" t="s">
        <v>6</v>
      </c>
      <c r="M1095" t="s">
        <v>8668</v>
      </c>
      <c r="N1095">
        <v>355.56</v>
      </c>
      <c r="O1095">
        <v>117</v>
      </c>
      <c r="P1095">
        <v>0.3291</v>
      </c>
      <c r="Q1095">
        <v>177.78</v>
      </c>
      <c r="R1095">
        <v>29.25</v>
      </c>
      <c r="S1095">
        <v>2623.48</v>
      </c>
      <c r="T1095">
        <v>660.38</v>
      </c>
      <c r="U1095">
        <v>0.25169999999999998</v>
      </c>
      <c r="V1095">
        <v>154.32</v>
      </c>
      <c r="W1095">
        <v>27.515833333333333</v>
      </c>
      <c r="X1095" s="83" t="str">
        <f t="shared" si="34"/>
        <v>2116 - CHV DALLAS/FT W</v>
      </c>
      <c r="Y1095" s="83">
        <f t="shared" si="35"/>
        <v>24</v>
      </c>
    </row>
    <row r="1096" spans="1:25" x14ac:dyDescent="0.25">
      <c r="A1096" t="s">
        <v>7</v>
      </c>
      <c r="B1096" t="s">
        <v>8651</v>
      </c>
      <c r="C1096" t="s">
        <v>8683</v>
      </c>
      <c r="D1096" t="s">
        <v>8684</v>
      </c>
      <c r="E1096" t="s">
        <v>8685</v>
      </c>
      <c r="F1096">
        <v>21161164</v>
      </c>
      <c r="G1096" t="s">
        <v>8704</v>
      </c>
      <c r="H1096" t="s">
        <v>8705</v>
      </c>
      <c r="I1096">
        <v>112282</v>
      </c>
      <c r="J1096" t="s">
        <v>7947</v>
      </c>
      <c r="K1096" t="s">
        <v>7948</v>
      </c>
      <c r="L1096" t="s">
        <v>6</v>
      </c>
      <c r="M1096" t="s">
        <v>8670</v>
      </c>
      <c r="N1096">
        <v>3529.4</v>
      </c>
      <c r="O1096">
        <v>681.64</v>
      </c>
      <c r="P1096">
        <v>0.19309999999999999</v>
      </c>
      <c r="Q1096">
        <v>705.88</v>
      </c>
      <c r="R1096">
        <v>170.41</v>
      </c>
      <c r="S1096">
        <v>22393.37</v>
      </c>
      <c r="T1096">
        <v>12912.08</v>
      </c>
      <c r="U1096">
        <v>0.5766</v>
      </c>
      <c r="V1096">
        <v>678.59</v>
      </c>
      <c r="W1096">
        <v>403.5025</v>
      </c>
      <c r="X1096" s="83" t="str">
        <f t="shared" si="34"/>
        <v>2116 - CHV DALLAS/FT W</v>
      </c>
      <c r="Y1096" s="83">
        <f t="shared" si="35"/>
        <v>32</v>
      </c>
    </row>
    <row r="1097" spans="1:25" x14ac:dyDescent="0.25">
      <c r="A1097" t="s">
        <v>7</v>
      </c>
      <c r="B1097" t="s">
        <v>8651</v>
      </c>
      <c r="C1097" t="s">
        <v>8683</v>
      </c>
      <c r="D1097" t="s">
        <v>8684</v>
      </c>
      <c r="E1097" t="s">
        <v>8685</v>
      </c>
      <c r="F1097">
        <v>21161164</v>
      </c>
      <c r="G1097" t="s">
        <v>8704</v>
      </c>
      <c r="H1097" t="s">
        <v>8705</v>
      </c>
      <c r="I1097">
        <v>112282</v>
      </c>
      <c r="J1097" t="s">
        <v>7947</v>
      </c>
      <c r="K1097" t="s">
        <v>7948</v>
      </c>
      <c r="L1097" t="s">
        <v>6</v>
      </c>
      <c r="M1097" t="s">
        <v>8671</v>
      </c>
      <c r="N1097">
        <v>5048.82</v>
      </c>
      <c r="O1097">
        <v>1894.01</v>
      </c>
      <c r="P1097">
        <v>0.37509999999999999</v>
      </c>
      <c r="Q1097">
        <v>560.98</v>
      </c>
      <c r="R1097">
        <v>118.375625</v>
      </c>
      <c r="S1097">
        <v>48966.71</v>
      </c>
      <c r="T1097">
        <v>15335.99</v>
      </c>
      <c r="U1097">
        <v>0.31319999999999998</v>
      </c>
      <c r="V1097">
        <v>544.07000000000005</v>
      </c>
      <c r="W1097">
        <v>210.08205479452056</v>
      </c>
      <c r="X1097" s="83" t="str">
        <f t="shared" si="34"/>
        <v>2116 - CHV DALLAS/FT W</v>
      </c>
      <c r="Y1097" s="83">
        <f t="shared" si="35"/>
        <v>73</v>
      </c>
    </row>
    <row r="1098" spans="1:25" x14ac:dyDescent="0.25">
      <c r="A1098" t="s">
        <v>7</v>
      </c>
      <c r="B1098" t="s">
        <v>8651</v>
      </c>
      <c r="C1098" t="s">
        <v>8683</v>
      </c>
      <c r="D1098" t="s">
        <v>8684</v>
      </c>
      <c r="E1098" t="s">
        <v>8685</v>
      </c>
      <c r="F1098">
        <v>21161164</v>
      </c>
      <c r="G1098" t="s">
        <v>8704</v>
      </c>
      <c r="H1098" t="s">
        <v>8705</v>
      </c>
      <c r="I1098">
        <v>112282</v>
      </c>
      <c r="J1098" t="s">
        <v>7947</v>
      </c>
      <c r="K1098" t="s">
        <v>7948</v>
      </c>
      <c r="L1098" t="s">
        <v>6</v>
      </c>
      <c r="M1098" t="s">
        <v>8672</v>
      </c>
      <c r="N1098">
        <v>453.33</v>
      </c>
      <c r="O1098">
        <v>22.98</v>
      </c>
      <c r="P1098">
        <v>5.0700000000000002E-2</v>
      </c>
      <c r="Q1098">
        <v>453.33</v>
      </c>
      <c r="R1098">
        <v>22.98</v>
      </c>
      <c r="S1098">
        <v>3403.55</v>
      </c>
      <c r="T1098">
        <v>465.65</v>
      </c>
      <c r="U1098">
        <v>0.1368</v>
      </c>
      <c r="V1098">
        <v>425.44</v>
      </c>
      <c r="W1098">
        <v>93.13</v>
      </c>
      <c r="X1098" s="83" t="str">
        <f t="shared" si="34"/>
        <v>2116 - CHV DALLAS/FT W</v>
      </c>
      <c r="Y1098" s="83">
        <f t="shared" si="35"/>
        <v>5</v>
      </c>
    </row>
    <row r="1099" spans="1:25" x14ac:dyDescent="0.25">
      <c r="A1099" t="s">
        <v>7</v>
      </c>
      <c r="B1099" t="s">
        <v>8651</v>
      </c>
      <c r="C1099" t="s">
        <v>8683</v>
      </c>
      <c r="D1099" t="s">
        <v>8684</v>
      </c>
      <c r="E1099" t="s">
        <v>8685</v>
      </c>
      <c r="F1099">
        <v>21161164</v>
      </c>
      <c r="G1099" t="s">
        <v>8704</v>
      </c>
      <c r="H1099" t="s">
        <v>8705</v>
      </c>
      <c r="I1099">
        <v>112282</v>
      </c>
      <c r="J1099" t="s">
        <v>7947</v>
      </c>
      <c r="K1099" t="s">
        <v>7948</v>
      </c>
      <c r="L1099" t="s">
        <v>6</v>
      </c>
      <c r="M1099" t="s">
        <v>8673</v>
      </c>
      <c r="N1099">
        <v>1269.99</v>
      </c>
      <c r="O1099">
        <v>319.89999999999998</v>
      </c>
      <c r="P1099">
        <v>0.25190000000000001</v>
      </c>
      <c r="Q1099">
        <v>423.33</v>
      </c>
      <c r="R1099">
        <v>53.316666666666663</v>
      </c>
      <c r="S1099">
        <v>7093.02</v>
      </c>
      <c r="T1099">
        <v>2266.62</v>
      </c>
      <c r="U1099">
        <v>0.3196</v>
      </c>
      <c r="V1099">
        <v>394.06</v>
      </c>
      <c r="W1099">
        <v>107.93428571428571</v>
      </c>
      <c r="X1099" s="83" t="str">
        <f t="shared" si="34"/>
        <v>2116 - CHV DALLAS/FT W</v>
      </c>
      <c r="Y1099" s="83">
        <f t="shared" si="35"/>
        <v>21</v>
      </c>
    </row>
    <row r="1100" spans="1:25" x14ac:dyDescent="0.25">
      <c r="A1100" t="s">
        <v>7</v>
      </c>
      <c r="B1100" t="s">
        <v>8651</v>
      </c>
      <c r="C1100" t="s">
        <v>8683</v>
      </c>
      <c r="D1100" t="s">
        <v>8684</v>
      </c>
      <c r="E1100" t="s">
        <v>8685</v>
      </c>
      <c r="F1100">
        <v>21161164</v>
      </c>
      <c r="G1100" t="s">
        <v>8704</v>
      </c>
      <c r="H1100" t="s">
        <v>8705</v>
      </c>
      <c r="I1100">
        <v>112282</v>
      </c>
      <c r="J1100" t="s">
        <v>7947</v>
      </c>
      <c r="K1100" t="s">
        <v>7948</v>
      </c>
      <c r="L1100" t="s">
        <v>6</v>
      </c>
      <c r="M1100" t="s">
        <v>8674</v>
      </c>
      <c r="N1100">
        <v>0</v>
      </c>
      <c r="S1100">
        <v>1496.59</v>
      </c>
      <c r="T1100">
        <v>228.38</v>
      </c>
      <c r="U1100">
        <v>0.15260000000000001</v>
      </c>
      <c r="V1100">
        <v>213.8</v>
      </c>
      <c r="W1100">
        <v>57.094999999999999</v>
      </c>
      <c r="X1100" s="83" t="str">
        <f t="shared" si="34"/>
        <v>2116 - CHV DALLAS/FT W</v>
      </c>
      <c r="Y1100" s="83">
        <f t="shared" si="35"/>
        <v>4</v>
      </c>
    </row>
    <row r="1101" spans="1:25" x14ac:dyDescent="0.25">
      <c r="A1101" t="s">
        <v>7</v>
      </c>
      <c r="B1101" t="s">
        <v>8651</v>
      </c>
      <c r="C1101" t="s">
        <v>8683</v>
      </c>
      <c r="D1101" t="s">
        <v>8684</v>
      </c>
      <c r="E1101" t="s">
        <v>8685</v>
      </c>
      <c r="F1101">
        <v>21161164</v>
      </c>
      <c r="G1101" t="s">
        <v>8704</v>
      </c>
      <c r="H1101" t="s">
        <v>8705</v>
      </c>
      <c r="I1101">
        <v>112282</v>
      </c>
      <c r="J1101" t="s">
        <v>7947</v>
      </c>
      <c r="K1101" t="s">
        <v>7948</v>
      </c>
      <c r="L1101" t="s">
        <v>6</v>
      </c>
      <c r="M1101" t="s">
        <v>8675</v>
      </c>
      <c r="N1101">
        <v>219.36</v>
      </c>
      <c r="Q1101">
        <v>73.12</v>
      </c>
      <c r="S1101">
        <v>681.7</v>
      </c>
      <c r="V1101">
        <v>85.21</v>
      </c>
      <c r="X1101" s="83" t="str">
        <f t="shared" si="34"/>
        <v>2116 - CHV DALLAS/FT W</v>
      </c>
      <c r="Y1101" s="83">
        <f t="shared" si="35"/>
        <v>0</v>
      </c>
    </row>
    <row r="1102" spans="1:25" x14ac:dyDescent="0.25">
      <c r="A1102" t="s">
        <v>7</v>
      </c>
      <c r="B1102" t="s">
        <v>8651</v>
      </c>
      <c r="C1102" t="s">
        <v>8683</v>
      </c>
      <c r="D1102" t="s">
        <v>8684</v>
      </c>
      <c r="E1102" t="s">
        <v>8685</v>
      </c>
      <c r="F1102">
        <v>21161164</v>
      </c>
      <c r="G1102" t="s">
        <v>8704</v>
      </c>
      <c r="H1102" t="s">
        <v>8705</v>
      </c>
      <c r="I1102">
        <v>112323</v>
      </c>
      <c r="J1102" t="s">
        <v>8200</v>
      </c>
      <c r="K1102" t="s">
        <v>8202</v>
      </c>
      <c r="L1102" t="s">
        <v>6</v>
      </c>
      <c r="M1102" t="s">
        <v>8657</v>
      </c>
      <c r="N1102">
        <v>0</v>
      </c>
      <c r="S1102">
        <v>229.89</v>
      </c>
      <c r="V1102">
        <v>229.89</v>
      </c>
      <c r="X1102" s="83" t="str">
        <f t="shared" si="34"/>
        <v>2116 - CHV DALLAS/FT W</v>
      </c>
      <c r="Y1102" s="83">
        <f t="shared" si="35"/>
        <v>0</v>
      </c>
    </row>
    <row r="1103" spans="1:25" x14ac:dyDescent="0.25">
      <c r="A1103" t="s">
        <v>7</v>
      </c>
      <c r="B1103" t="s">
        <v>8651</v>
      </c>
      <c r="C1103" t="s">
        <v>8683</v>
      </c>
      <c r="D1103" t="s">
        <v>8684</v>
      </c>
      <c r="E1103" t="s">
        <v>8685</v>
      </c>
      <c r="F1103">
        <v>21161164</v>
      </c>
      <c r="G1103" t="s">
        <v>8704</v>
      </c>
      <c r="H1103" t="s">
        <v>8705</v>
      </c>
      <c r="I1103">
        <v>112323</v>
      </c>
      <c r="J1103" t="s">
        <v>8200</v>
      </c>
      <c r="K1103" t="s">
        <v>8202</v>
      </c>
      <c r="L1103" t="s">
        <v>6</v>
      </c>
      <c r="M1103" t="s">
        <v>8658</v>
      </c>
      <c r="N1103">
        <v>384.62</v>
      </c>
      <c r="Q1103">
        <v>384.62</v>
      </c>
      <c r="S1103">
        <v>1245.58</v>
      </c>
      <c r="T1103">
        <v>386.25</v>
      </c>
      <c r="U1103">
        <v>0.31009999999999999</v>
      </c>
      <c r="V1103">
        <v>311.39999999999998</v>
      </c>
      <c r="W1103">
        <v>193.125</v>
      </c>
      <c r="X1103" s="83" t="str">
        <f t="shared" si="34"/>
        <v>2116 - CHV DALLAS/FT W</v>
      </c>
      <c r="Y1103" s="83">
        <f t="shared" si="35"/>
        <v>2</v>
      </c>
    </row>
    <row r="1104" spans="1:25" x14ac:dyDescent="0.25">
      <c r="A1104" t="s">
        <v>7</v>
      </c>
      <c r="B1104" t="s">
        <v>8651</v>
      </c>
      <c r="C1104" t="s">
        <v>8683</v>
      </c>
      <c r="D1104" t="s">
        <v>8684</v>
      </c>
      <c r="E1104" t="s">
        <v>8685</v>
      </c>
      <c r="F1104">
        <v>21161164</v>
      </c>
      <c r="G1104" t="s">
        <v>8704</v>
      </c>
      <c r="H1104" t="s">
        <v>8705</v>
      </c>
      <c r="I1104">
        <v>112323</v>
      </c>
      <c r="J1104" t="s">
        <v>8200</v>
      </c>
      <c r="K1104" t="s">
        <v>8202</v>
      </c>
      <c r="L1104" t="s">
        <v>6</v>
      </c>
      <c r="M1104" t="s">
        <v>8660</v>
      </c>
      <c r="N1104">
        <v>0</v>
      </c>
      <c r="S1104">
        <v>91.71</v>
      </c>
      <c r="V1104">
        <v>18.34</v>
      </c>
      <c r="X1104" s="83" t="str">
        <f t="shared" si="34"/>
        <v>2116 - CHV DALLAS/FT W</v>
      </c>
      <c r="Y1104" s="83">
        <f t="shared" si="35"/>
        <v>0</v>
      </c>
    </row>
    <row r="1105" spans="1:25" x14ac:dyDescent="0.25">
      <c r="A1105" t="s">
        <v>7</v>
      </c>
      <c r="B1105" t="s">
        <v>8651</v>
      </c>
      <c r="C1105" t="s">
        <v>8683</v>
      </c>
      <c r="D1105" t="s">
        <v>8684</v>
      </c>
      <c r="E1105" t="s">
        <v>8685</v>
      </c>
      <c r="F1105">
        <v>21161164</v>
      </c>
      <c r="G1105" t="s">
        <v>8704</v>
      </c>
      <c r="H1105" t="s">
        <v>8705</v>
      </c>
      <c r="I1105">
        <v>112323</v>
      </c>
      <c r="J1105" t="s">
        <v>8200</v>
      </c>
      <c r="K1105" t="s">
        <v>8202</v>
      </c>
      <c r="L1105" t="s">
        <v>6</v>
      </c>
      <c r="M1105" t="s">
        <v>8661</v>
      </c>
      <c r="N1105">
        <v>50</v>
      </c>
      <c r="Q1105">
        <v>25</v>
      </c>
      <c r="S1105">
        <v>280.43</v>
      </c>
      <c r="T1105">
        <v>356.25</v>
      </c>
      <c r="U1105">
        <v>1.2704</v>
      </c>
      <c r="V1105">
        <v>40.06</v>
      </c>
      <c r="W1105">
        <v>44.53125</v>
      </c>
      <c r="X1105" s="83" t="str">
        <f t="shared" si="34"/>
        <v>2116 - CHV DALLAS/FT W</v>
      </c>
      <c r="Y1105" s="83">
        <f t="shared" si="35"/>
        <v>8</v>
      </c>
    </row>
    <row r="1106" spans="1:25" x14ac:dyDescent="0.25">
      <c r="A1106" t="s">
        <v>7</v>
      </c>
      <c r="B1106" t="s">
        <v>8651</v>
      </c>
      <c r="C1106" t="s">
        <v>8683</v>
      </c>
      <c r="D1106" t="s">
        <v>8684</v>
      </c>
      <c r="E1106" t="s">
        <v>8685</v>
      </c>
      <c r="F1106">
        <v>21161164</v>
      </c>
      <c r="G1106" t="s">
        <v>8704</v>
      </c>
      <c r="H1106" t="s">
        <v>8705</v>
      </c>
      <c r="I1106">
        <v>112323</v>
      </c>
      <c r="J1106" t="s">
        <v>8200</v>
      </c>
      <c r="K1106" t="s">
        <v>8202</v>
      </c>
      <c r="L1106" t="s">
        <v>6</v>
      </c>
      <c r="M1106" t="s">
        <v>8662</v>
      </c>
      <c r="N1106">
        <v>0</v>
      </c>
      <c r="S1106">
        <v>456.38</v>
      </c>
      <c r="T1106">
        <v>97.5</v>
      </c>
      <c r="U1106">
        <v>0.21360000000000001</v>
      </c>
      <c r="V1106">
        <v>152.13</v>
      </c>
      <c r="W1106">
        <v>24.375</v>
      </c>
      <c r="X1106" s="83" t="str">
        <f t="shared" si="34"/>
        <v>2116 - CHV DALLAS/FT W</v>
      </c>
      <c r="Y1106" s="83">
        <f t="shared" si="35"/>
        <v>4</v>
      </c>
    </row>
    <row r="1107" spans="1:25" x14ac:dyDescent="0.25">
      <c r="A1107" t="s">
        <v>7</v>
      </c>
      <c r="B1107" t="s">
        <v>8651</v>
      </c>
      <c r="C1107" t="s">
        <v>8683</v>
      </c>
      <c r="D1107" t="s">
        <v>8684</v>
      </c>
      <c r="E1107" t="s">
        <v>8685</v>
      </c>
      <c r="F1107">
        <v>21161164</v>
      </c>
      <c r="G1107" t="s">
        <v>8704</v>
      </c>
      <c r="H1107" t="s">
        <v>8705</v>
      </c>
      <c r="I1107">
        <v>112323</v>
      </c>
      <c r="J1107" t="s">
        <v>8200</v>
      </c>
      <c r="K1107" t="s">
        <v>8202</v>
      </c>
      <c r="L1107" t="s">
        <v>6</v>
      </c>
      <c r="M1107" t="s">
        <v>8663</v>
      </c>
      <c r="S1107">
        <v>57.47</v>
      </c>
      <c r="V1107">
        <v>28.74</v>
      </c>
      <c r="X1107" s="83" t="str">
        <f t="shared" si="34"/>
        <v>2116 - CHV DALLAS/FT W</v>
      </c>
      <c r="Y1107" s="83">
        <f t="shared" si="35"/>
        <v>0</v>
      </c>
    </row>
    <row r="1108" spans="1:25" x14ac:dyDescent="0.25">
      <c r="A1108" t="s">
        <v>7</v>
      </c>
      <c r="B1108" t="s">
        <v>8651</v>
      </c>
      <c r="C1108" t="s">
        <v>8683</v>
      </c>
      <c r="D1108" t="s">
        <v>8684</v>
      </c>
      <c r="E1108" t="s">
        <v>8685</v>
      </c>
      <c r="F1108">
        <v>21161164</v>
      </c>
      <c r="G1108" t="s">
        <v>8704</v>
      </c>
      <c r="H1108" t="s">
        <v>8705</v>
      </c>
      <c r="I1108">
        <v>112323</v>
      </c>
      <c r="J1108" t="s">
        <v>8200</v>
      </c>
      <c r="K1108" t="s">
        <v>8202</v>
      </c>
      <c r="L1108" t="s">
        <v>6</v>
      </c>
      <c r="M1108" t="s">
        <v>8664</v>
      </c>
      <c r="N1108">
        <v>260.88</v>
      </c>
      <c r="Q1108">
        <v>86.96</v>
      </c>
      <c r="S1108">
        <v>2285.84</v>
      </c>
      <c r="V1108">
        <v>87.92</v>
      </c>
      <c r="X1108" s="83" t="str">
        <f t="shared" si="34"/>
        <v>2116 - CHV DALLAS/FT W</v>
      </c>
      <c r="Y1108" s="83">
        <f t="shared" si="35"/>
        <v>0</v>
      </c>
    </row>
    <row r="1109" spans="1:25" x14ac:dyDescent="0.25">
      <c r="A1109" t="s">
        <v>7</v>
      </c>
      <c r="B1109" t="s">
        <v>8651</v>
      </c>
      <c r="C1109" t="s">
        <v>8683</v>
      </c>
      <c r="D1109" t="s">
        <v>8684</v>
      </c>
      <c r="E1109" t="s">
        <v>8685</v>
      </c>
      <c r="F1109">
        <v>21161164</v>
      </c>
      <c r="G1109" t="s">
        <v>8704</v>
      </c>
      <c r="H1109" t="s">
        <v>8705</v>
      </c>
      <c r="I1109">
        <v>112323</v>
      </c>
      <c r="J1109" t="s">
        <v>8200</v>
      </c>
      <c r="K1109" t="s">
        <v>8202</v>
      </c>
      <c r="L1109" t="s">
        <v>6</v>
      </c>
      <c r="M1109" t="s">
        <v>8665</v>
      </c>
      <c r="N1109">
        <v>56.82</v>
      </c>
      <c r="Q1109">
        <v>56.82</v>
      </c>
      <c r="S1109">
        <v>170.14</v>
      </c>
      <c r="V1109">
        <v>56.71</v>
      </c>
      <c r="X1109" s="83" t="str">
        <f t="shared" si="34"/>
        <v>2116 - CHV DALLAS/FT W</v>
      </c>
      <c r="Y1109" s="83">
        <f t="shared" si="35"/>
        <v>0</v>
      </c>
    </row>
    <row r="1110" spans="1:25" x14ac:dyDescent="0.25">
      <c r="A1110" t="s">
        <v>7</v>
      </c>
      <c r="B1110" t="s">
        <v>8651</v>
      </c>
      <c r="C1110" t="s">
        <v>8683</v>
      </c>
      <c r="D1110" t="s">
        <v>8684</v>
      </c>
      <c r="E1110" t="s">
        <v>8685</v>
      </c>
      <c r="F1110">
        <v>21161164</v>
      </c>
      <c r="G1110" t="s">
        <v>8704</v>
      </c>
      <c r="H1110" t="s">
        <v>8705</v>
      </c>
      <c r="I1110">
        <v>112323</v>
      </c>
      <c r="J1110" t="s">
        <v>8200</v>
      </c>
      <c r="K1110" t="s">
        <v>8202</v>
      </c>
      <c r="L1110" t="s">
        <v>6</v>
      </c>
      <c r="M1110" t="s">
        <v>8666</v>
      </c>
      <c r="N1110">
        <v>25.27</v>
      </c>
      <c r="Q1110">
        <v>25.27</v>
      </c>
      <c r="S1110">
        <v>142.44999999999999</v>
      </c>
      <c r="V1110">
        <v>35.61</v>
      </c>
      <c r="X1110" s="83" t="str">
        <f t="shared" si="34"/>
        <v>2116 - CHV DALLAS/FT W</v>
      </c>
      <c r="Y1110" s="83">
        <f t="shared" si="35"/>
        <v>0</v>
      </c>
    </row>
    <row r="1111" spans="1:25" x14ac:dyDescent="0.25">
      <c r="A1111" t="s">
        <v>7</v>
      </c>
      <c r="B1111" t="s">
        <v>8651</v>
      </c>
      <c r="C1111" t="s">
        <v>8683</v>
      </c>
      <c r="D1111" t="s">
        <v>8684</v>
      </c>
      <c r="E1111" t="s">
        <v>8685</v>
      </c>
      <c r="F1111">
        <v>21161164</v>
      </c>
      <c r="G1111" t="s">
        <v>8704</v>
      </c>
      <c r="H1111" t="s">
        <v>8705</v>
      </c>
      <c r="I1111">
        <v>112323</v>
      </c>
      <c r="J1111" t="s">
        <v>8200</v>
      </c>
      <c r="K1111" t="s">
        <v>8202</v>
      </c>
      <c r="L1111" t="s">
        <v>6</v>
      </c>
      <c r="M1111" t="s">
        <v>8667</v>
      </c>
      <c r="N1111">
        <v>1379.32</v>
      </c>
      <c r="O1111">
        <v>533.11</v>
      </c>
      <c r="P1111">
        <v>0.38650000000000001</v>
      </c>
      <c r="Q1111">
        <v>689.66</v>
      </c>
      <c r="R1111">
        <v>266.55500000000001</v>
      </c>
      <c r="S1111">
        <v>7053.71</v>
      </c>
      <c r="T1111">
        <v>7054.22</v>
      </c>
      <c r="U1111">
        <v>1.0001</v>
      </c>
      <c r="V1111">
        <v>705.37</v>
      </c>
      <c r="W1111">
        <v>470.28133333333335</v>
      </c>
      <c r="X1111" s="83" t="str">
        <f t="shared" si="34"/>
        <v>2116 - CHV DALLAS/FT W</v>
      </c>
      <c r="Y1111" s="83">
        <f t="shared" si="35"/>
        <v>15</v>
      </c>
    </row>
    <row r="1112" spans="1:25" x14ac:dyDescent="0.25">
      <c r="A1112" t="s">
        <v>7</v>
      </c>
      <c r="B1112" t="s">
        <v>8651</v>
      </c>
      <c r="C1112" t="s">
        <v>8683</v>
      </c>
      <c r="D1112" t="s">
        <v>8684</v>
      </c>
      <c r="E1112" t="s">
        <v>8685</v>
      </c>
      <c r="F1112">
        <v>21161164</v>
      </c>
      <c r="G1112" t="s">
        <v>8704</v>
      </c>
      <c r="H1112" t="s">
        <v>8705</v>
      </c>
      <c r="I1112">
        <v>112323</v>
      </c>
      <c r="J1112" t="s">
        <v>8200</v>
      </c>
      <c r="K1112" t="s">
        <v>8202</v>
      </c>
      <c r="L1112" t="s">
        <v>6</v>
      </c>
      <c r="M1112" t="s">
        <v>8668</v>
      </c>
      <c r="N1112">
        <v>533.34</v>
      </c>
      <c r="Q1112">
        <v>177.78</v>
      </c>
      <c r="S1112">
        <v>2814.92</v>
      </c>
      <c r="T1112">
        <v>638.58000000000004</v>
      </c>
      <c r="U1112">
        <v>0.22689999999999999</v>
      </c>
      <c r="V1112">
        <v>156.38</v>
      </c>
      <c r="W1112">
        <v>25.543200000000002</v>
      </c>
      <c r="X1112" s="83" t="str">
        <f t="shared" si="34"/>
        <v>2116 - CHV DALLAS/FT W</v>
      </c>
      <c r="Y1112" s="83">
        <f t="shared" si="35"/>
        <v>25</v>
      </c>
    </row>
    <row r="1113" spans="1:25" x14ac:dyDescent="0.25">
      <c r="A1113" t="s">
        <v>7</v>
      </c>
      <c r="B1113" t="s">
        <v>8651</v>
      </c>
      <c r="C1113" t="s">
        <v>8683</v>
      </c>
      <c r="D1113" t="s">
        <v>8684</v>
      </c>
      <c r="E1113" t="s">
        <v>8685</v>
      </c>
      <c r="F1113">
        <v>21161164</v>
      </c>
      <c r="G1113" t="s">
        <v>8704</v>
      </c>
      <c r="H1113" t="s">
        <v>8705</v>
      </c>
      <c r="I1113">
        <v>112323</v>
      </c>
      <c r="J1113" t="s">
        <v>8200</v>
      </c>
      <c r="K1113" t="s">
        <v>8202</v>
      </c>
      <c r="L1113" t="s">
        <v>6</v>
      </c>
      <c r="M1113" t="s">
        <v>8669</v>
      </c>
      <c r="N1113">
        <v>0</v>
      </c>
      <c r="S1113">
        <v>119.05</v>
      </c>
      <c r="V1113">
        <v>119.05</v>
      </c>
      <c r="X1113" s="83" t="str">
        <f t="shared" si="34"/>
        <v>2116 - CHV DALLAS/FT W</v>
      </c>
      <c r="Y1113" s="83">
        <f t="shared" si="35"/>
        <v>0</v>
      </c>
    </row>
    <row r="1114" spans="1:25" x14ac:dyDescent="0.25">
      <c r="A1114" t="s">
        <v>7</v>
      </c>
      <c r="B1114" t="s">
        <v>8651</v>
      </c>
      <c r="C1114" t="s">
        <v>8683</v>
      </c>
      <c r="D1114" t="s">
        <v>8684</v>
      </c>
      <c r="E1114" t="s">
        <v>8685</v>
      </c>
      <c r="F1114">
        <v>21161164</v>
      </c>
      <c r="G1114" t="s">
        <v>8704</v>
      </c>
      <c r="H1114" t="s">
        <v>8705</v>
      </c>
      <c r="I1114">
        <v>112323</v>
      </c>
      <c r="J1114" t="s">
        <v>8200</v>
      </c>
      <c r="K1114" t="s">
        <v>8202</v>
      </c>
      <c r="L1114" t="s">
        <v>6</v>
      </c>
      <c r="M1114" t="s">
        <v>8670</v>
      </c>
      <c r="N1114">
        <v>2823.52</v>
      </c>
      <c r="O1114">
        <v>2667.6</v>
      </c>
      <c r="P1114">
        <v>0.94479999999999997</v>
      </c>
      <c r="Q1114">
        <v>705.88</v>
      </c>
      <c r="R1114">
        <v>533.52</v>
      </c>
      <c r="S1114">
        <v>18865.400000000001</v>
      </c>
      <c r="T1114">
        <v>15288.53</v>
      </c>
      <c r="U1114">
        <v>0.81040000000000001</v>
      </c>
      <c r="V1114">
        <v>673.76</v>
      </c>
      <c r="W1114">
        <v>566.24185185185183</v>
      </c>
      <c r="X1114" s="83" t="str">
        <f t="shared" si="34"/>
        <v>2116 - CHV DALLAS/FT W</v>
      </c>
      <c r="Y1114" s="83">
        <f t="shared" si="35"/>
        <v>27.000000000000004</v>
      </c>
    </row>
    <row r="1115" spans="1:25" x14ac:dyDescent="0.25">
      <c r="A1115" t="s">
        <v>7</v>
      </c>
      <c r="B1115" t="s">
        <v>8651</v>
      </c>
      <c r="C1115" t="s">
        <v>8683</v>
      </c>
      <c r="D1115" t="s">
        <v>8684</v>
      </c>
      <c r="E1115" t="s">
        <v>8685</v>
      </c>
      <c r="F1115">
        <v>21161164</v>
      </c>
      <c r="G1115" t="s">
        <v>8704</v>
      </c>
      <c r="H1115" t="s">
        <v>8705</v>
      </c>
      <c r="I1115">
        <v>112323</v>
      </c>
      <c r="J1115" t="s">
        <v>8200</v>
      </c>
      <c r="K1115" t="s">
        <v>8202</v>
      </c>
      <c r="L1115" t="s">
        <v>6</v>
      </c>
      <c r="M1115" t="s">
        <v>8671</v>
      </c>
      <c r="N1115">
        <v>4487.84</v>
      </c>
      <c r="O1115">
        <v>8137.54</v>
      </c>
      <c r="P1115">
        <v>1.8131999999999999</v>
      </c>
      <c r="Q1115">
        <v>560.98</v>
      </c>
      <c r="R1115">
        <v>739.77636363636361</v>
      </c>
      <c r="S1115">
        <v>38682.39</v>
      </c>
      <c r="T1115">
        <v>35468.69</v>
      </c>
      <c r="U1115">
        <v>0.91690000000000005</v>
      </c>
      <c r="V1115">
        <v>544.82000000000005</v>
      </c>
      <c r="W1115">
        <v>601.16423728813561</v>
      </c>
      <c r="X1115" s="83" t="str">
        <f t="shared" si="34"/>
        <v>2116 - CHV DALLAS/FT W</v>
      </c>
      <c r="Y1115" s="83">
        <f t="shared" si="35"/>
        <v>59</v>
      </c>
    </row>
    <row r="1116" spans="1:25" x14ac:dyDescent="0.25">
      <c r="A1116" t="s">
        <v>7</v>
      </c>
      <c r="B1116" t="s">
        <v>8651</v>
      </c>
      <c r="C1116" t="s">
        <v>8683</v>
      </c>
      <c r="D1116" t="s">
        <v>8684</v>
      </c>
      <c r="E1116" t="s">
        <v>8685</v>
      </c>
      <c r="F1116">
        <v>21161164</v>
      </c>
      <c r="G1116" t="s">
        <v>8704</v>
      </c>
      <c r="H1116" t="s">
        <v>8705</v>
      </c>
      <c r="I1116">
        <v>112323</v>
      </c>
      <c r="J1116" t="s">
        <v>8200</v>
      </c>
      <c r="K1116" t="s">
        <v>8202</v>
      </c>
      <c r="L1116" t="s">
        <v>6</v>
      </c>
      <c r="M1116" t="s">
        <v>8672</v>
      </c>
      <c r="N1116">
        <v>453.33</v>
      </c>
      <c r="Q1116">
        <v>453.33</v>
      </c>
      <c r="S1116">
        <v>3403.55</v>
      </c>
      <c r="T1116">
        <v>1153.97</v>
      </c>
      <c r="U1116">
        <v>0.33900000000000002</v>
      </c>
      <c r="V1116">
        <v>425.44</v>
      </c>
      <c r="W1116">
        <v>164.85285714285715</v>
      </c>
      <c r="X1116" s="83" t="str">
        <f t="shared" si="34"/>
        <v>2116 - CHV DALLAS/FT W</v>
      </c>
      <c r="Y1116" s="83">
        <f t="shared" si="35"/>
        <v>7</v>
      </c>
    </row>
    <row r="1117" spans="1:25" x14ac:dyDescent="0.25">
      <c r="A1117" t="s">
        <v>7</v>
      </c>
      <c r="B1117" t="s">
        <v>8651</v>
      </c>
      <c r="C1117" t="s">
        <v>8683</v>
      </c>
      <c r="D1117" t="s">
        <v>8684</v>
      </c>
      <c r="E1117" t="s">
        <v>8685</v>
      </c>
      <c r="F1117">
        <v>21161164</v>
      </c>
      <c r="G1117" t="s">
        <v>8704</v>
      </c>
      <c r="H1117" t="s">
        <v>8705</v>
      </c>
      <c r="I1117">
        <v>112323</v>
      </c>
      <c r="J1117" t="s">
        <v>8200</v>
      </c>
      <c r="K1117" t="s">
        <v>8202</v>
      </c>
      <c r="L1117" t="s">
        <v>6</v>
      </c>
      <c r="M1117" t="s">
        <v>8673</v>
      </c>
      <c r="N1117">
        <v>423.33</v>
      </c>
      <c r="Q1117">
        <v>423.33</v>
      </c>
      <c r="S1117">
        <v>2418.19</v>
      </c>
      <c r="T1117">
        <v>797.52</v>
      </c>
      <c r="U1117">
        <v>0.32979999999999998</v>
      </c>
      <c r="V1117">
        <v>403.03</v>
      </c>
      <c r="W1117">
        <v>132.91999999999999</v>
      </c>
      <c r="X1117" s="83" t="str">
        <f t="shared" si="34"/>
        <v>2116 - CHV DALLAS/FT W</v>
      </c>
      <c r="Y1117" s="83">
        <f t="shared" si="35"/>
        <v>6</v>
      </c>
    </row>
    <row r="1118" spans="1:25" x14ac:dyDescent="0.25">
      <c r="A1118" t="s">
        <v>7</v>
      </c>
      <c r="B1118" t="s">
        <v>8651</v>
      </c>
      <c r="C1118" t="s">
        <v>8683</v>
      </c>
      <c r="D1118" t="s">
        <v>8684</v>
      </c>
      <c r="E1118" t="s">
        <v>8685</v>
      </c>
      <c r="F1118">
        <v>21161164</v>
      </c>
      <c r="G1118" t="s">
        <v>8704</v>
      </c>
      <c r="H1118" t="s">
        <v>8705</v>
      </c>
      <c r="I1118">
        <v>112323</v>
      </c>
      <c r="J1118" t="s">
        <v>8200</v>
      </c>
      <c r="K1118" t="s">
        <v>8202</v>
      </c>
      <c r="L1118" t="s">
        <v>6</v>
      </c>
      <c r="M1118" t="s">
        <v>8674</v>
      </c>
      <c r="N1118">
        <v>321.83999999999997</v>
      </c>
      <c r="Q1118">
        <v>321.83999999999997</v>
      </c>
      <c r="S1118">
        <v>2448.23</v>
      </c>
      <c r="T1118">
        <v>1502.1</v>
      </c>
      <c r="U1118">
        <v>0.61350000000000005</v>
      </c>
      <c r="V1118">
        <v>222.57</v>
      </c>
      <c r="W1118">
        <v>150.20999999999998</v>
      </c>
      <c r="X1118" s="83" t="str">
        <f t="shared" si="34"/>
        <v>2116 - CHV DALLAS/FT W</v>
      </c>
      <c r="Y1118" s="83">
        <f t="shared" si="35"/>
        <v>10</v>
      </c>
    </row>
    <row r="1119" spans="1:25" x14ac:dyDescent="0.25">
      <c r="A1119" t="s">
        <v>7</v>
      </c>
      <c r="B1119" t="s">
        <v>8651</v>
      </c>
      <c r="C1119" t="s">
        <v>8683</v>
      </c>
      <c r="D1119" t="s">
        <v>8684</v>
      </c>
      <c r="E1119" t="s">
        <v>8685</v>
      </c>
      <c r="F1119">
        <v>21161164</v>
      </c>
      <c r="G1119" t="s">
        <v>8704</v>
      </c>
      <c r="H1119" t="s">
        <v>8705</v>
      </c>
      <c r="I1119">
        <v>112323</v>
      </c>
      <c r="J1119" t="s">
        <v>8200</v>
      </c>
      <c r="K1119" t="s">
        <v>8202</v>
      </c>
      <c r="L1119" t="s">
        <v>6</v>
      </c>
      <c r="M1119" t="s">
        <v>8675</v>
      </c>
      <c r="N1119">
        <v>73.12</v>
      </c>
      <c r="Q1119">
        <v>73.12</v>
      </c>
      <c r="S1119">
        <v>324.35000000000002</v>
      </c>
      <c r="V1119">
        <v>81.09</v>
      </c>
      <c r="X1119" s="83" t="str">
        <f t="shared" si="34"/>
        <v>2116 - CHV DALLAS/FT W</v>
      </c>
      <c r="Y1119" s="83">
        <f t="shared" si="35"/>
        <v>0</v>
      </c>
    </row>
    <row r="1120" spans="1:25" x14ac:dyDescent="0.25">
      <c r="A1120" t="s">
        <v>7</v>
      </c>
      <c r="B1120" t="s">
        <v>8651</v>
      </c>
      <c r="C1120" t="s">
        <v>8683</v>
      </c>
      <c r="D1120" t="s">
        <v>8684</v>
      </c>
      <c r="E1120" t="s">
        <v>8685</v>
      </c>
      <c r="F1120">
        <v>21161164</v>
      </c>
      <c r="G1120" t="s">
        <v>8704</v>
      </c>
      <c r="H1120" t="s">
        <v>8705</v>
      </c>
      <c r="I1120">
        <v>112326</v>
      </c>
      <c r="J1120" t="s">
        <v>8204</v>
      </c>
      <c r="K1120" t="s">
        <v>50</v>
      </c>
      <c r="L1120" t="s">
        <v>6</v>
      </c>
      <c r="M1120" t="s">
        <v>8657</v>
      </c>
      <c r="N1120">
        <v>0</v>
      </c>
      <c r="S1120">
        <v>109.76</v>
      </c>
      <c r="V1120">
        <v>109.76</v>
      </c>
      <c r="X1120" s="83" t="str">
        <f t="shared" si="34"/>
        <v>2116 - CHV DALLAS/FT W</v>
      </c>
      <c r="Y1120" s="83">
        <f t="shared" si="35"/>
        <v>0</v>
      </c>
    </row>
    <row r="1121" spans="1:25" x14ac:dyDescent="0.25">
      <c r="A1121" t="s">
        <v>7</v>
      </c>
      <c r="B1121" t="s">
        <v>8651</v>
      </c>
      <c r="C1121" t="s">
        <v>8683</v>
      </c>
      <c r="D1121" t="s">
        <v>8684</v>
      </c>
      <c r="E1121" t="s">
        <v>8685</v>
      </c>
      <c r="F1121">
        <v>21161164</v>
      </c>
      <c r="G1121" t="s">
        <v>8704</v>
      </c>
      <c r="H1121" t="s">
        <v>8705</v>
      </c>
      <c r="I1121">
        <v>112326</v>
      </c>
      <c r="J1121" t="s">
        <v>8204</v>
      </c>
      <c r="K1121" t="s">
        <v>50</v>
      </c>
      <c r="L1121" t="s">
        <v>6</v>
      </c>
      <c r="M1121" t="s">
        <v>8658</v>
      </c>
      <c r="N1121">
        <v>769.24</v>
      </c>
      <c r="Q1121">
        <v>384.62</v>
      </c>
      <c r="S1121">
        <v>1630.2</v>
      </c>
      <c r="T1121">
        <v>206.25</v>
      </c>
      <c r="U1121">
        <v>0.1265</v>
      </c>
      <c r="V1121">
        <v>326.04000000000002</v>
      </c>
      <c r="X1121" s="83" t="str">
        <f t="shared" si="34"/>
        <v>2116 - CHV DALLAS/FT W</v>
      </c>
      <c r="Y1121" s="83">
        <f t="shared" si="35"/>
        <v>0</v>
      </c>
    </row>
    <row r="1122" spans="1:25" x14ac:dyDescent="0.25">
      <c r="A1122" t="s">
        <v>7</v>
      </c>
      <c r="B1122" t="s">
        <v>8651</v>
      </c>
      <c r="C1122" t="s">
        <v>8683</v>
      </c>
      <c r="D1122" t="s">
        <v>8684</v>
      </c>
      <c r="E1122" t="s">
        <v>8685</v>
      </c>
      <c r="F1122">
        <v>21161164</v>
      </c>
      <c r="G1122" t="s">
        <v>8704</v>
      </c>
      <c r="H1122" t="s">
        <v>8705</v>
      </c>
      <c r="I1122">
        <v>112326</v>
      </c>
      <c r="J1122" t="s">
        <v>8204</v>
      </c>
      <c r="K1122" t="s">
        <v>50</v>
      </c>
      <c r="L1122" t="s">
        <v>6</v>
      </c>
      <c r="M1122" t="s">
        <v>8660</v>
      </c>
      <c r="N1122">
        <v>0</v>
      </c>
      <c r="S1122">
        <v>70.17</v>
      </c>
      <c r="V1122">
        <v>14.03</v>
      </c>
      <c r="X1122" s="83" t="str">
        <f t="shared" si="34"/>
        <v>2116 - CHV DALLAS/FT W</v>
      </c>
      <c r="Y1122" s="83">
        <f t="shared" si="35"/>
        <v>0</v>
      </c>
    </row>
    <row r="1123" spans="1:25" x14ac:dyDescent="0.25">
      <c r="A1123" t="s">
        <v>7</v>
      </c>
      <c r="B1123" t="s">
        <v>8651</v>
      </c>
      <c r="C1123" t="s">
        <v>8683</v>
      </c>
      <c r="D1123" t="s">
        <v>8684</v>
      </c>
      <c r="E1123" t="s">
        <v>8685</v>
      </c>
      <c r="F1123">
        <v>21161164</v>
      </c>
      <c r="G1123" t="s">
        <v>8704</v>
      </c>
      <c r="H1123" t="s">
        <v>8705</v>
      </c>
      <c r="I1123">
        <v>112326</v>
      </c>
      <c r="J1123" t="s">
        <v>8204</v>
      </c>
      <c r="K1123" t="s">
        <v>50</v>
      </c>
      <c r="L1123" t="s">
        <v>6</v>
      </c>
      <c r="M1123" t="s">
        <v>8661</v>
      </c>
      <c r="N1123">
        <v>50</v>
      </c>
      <c r="Q1123">
        <v>25</v>
      </c>
      <c r="S1123">
        <v>215</v>
      </c>
      <c r="T1123">
        <v>71.25</v>
      </c>
      <c r="U1123">
        <v>0.33139999999999997</v>
      </c>
      <c r="V1123">
        <v>23.89</v>
      </c>
      <c r="W1123">
        <v>17.8125</v>
      </c>
      <c r="X1123" s="83" t="str">
        <f t="shared" si="34"/>
        <v>2116 - CHV DALLAS/FT W</v>
      </c>
      <c r="Y1123" s="83">
        <f t="shared" si="35"/>
        <v>4</v>
      </c>
    </row>
    <row r="1124" spans="1:25" x14ac:dyDescent="0.25">
      <c r="A1124" t="s">
        <v>7</v>
      </c>
      <c r="B1124" t="s">
        <v>8651</v>
      </c>
      <c r="C1124" t="s">
        <v>8683</v>
      </c>
      <c r="D1124" t="s">
        <v>8684</v>
      </c>
      <c r="E1124" t="s">
        <v>8685</v>
      </c>
      <c r="F1124">
        <v>21161164</v>
      </c>
      <c r="G1124" t="s">
        <v>8704</v>
      </c>
      <c r="H1124" t="s">
        <v>8705</v>
      </c>
      <c r="I1124">
        <v>112326</v>
      </c>
      <c r="J1124" t="s">
        <v>8204</v>
      </c>
      <c r="K1124" t="s">
        <v>50</v>
      </c>
      <c r="L1124" t="s">
        <v>6</v>
      </c>
      <c r="M1124" t="s">
        <v>8662</v>
      </c>
      <c r="N1124">
        <v>0</v>
      </c>
      <c r="S1124">
        <v>831.25</v>
      </c>
      <c r="T1124">
        <v>551.25</v>
      </c>
      <c r="U1124">
        <v>0.66320000000000001</v>
      </c>
      <c r="V1124">
        <v>138.54</v>
      </c>
      <c r="W1124">
        <v>275.625</v>
      </c>
      <c r="X1124" s="83" t="str">
        <f t="shared" si="34"/>
        <v>2116 - CHV DALLAS/FT W</v>
      </c>
      <c r="Y1124" s="83">
        <f t="shared" si="35"/>
        <v>2</v>
      </c>
    </row>
    <row r="1125" spans="1:25" x14ac:dyDescent="0.25">
      <c r="A1125" t="s">
        <v>7</v>
      </c>
      <c r="B1125" t="s">
        <v>8651</v>
      </c>
      <c r="C1125" t="s">
        <v>8683</v>
      </c>
      <c r="D1125" t="s">
        <v>8684</v>
      </c>
      <c r="E1125" t="s">
        <v>8685</v>
      </c>
      <c r="F1125">
        <v>21161164</v>
      </c>
      <c r="G1125" t="s">
        <v>8704</v>
      </c>
      <c r="H1125" t="s">
        <v>8705</v>
      </c>
      <c r="I1125">
        <v>112326</v>
      </c>
      <c r="J1125" t="s">
        <v>8204</v>
      </c>
      <c r="K1125" t="s">
        <v>50</v>
      </c>
      <c r="L1125" t="s">
        <v>6</v>
      </c>
      <c r="M1125" t="s">
        <v>8663</v>
      </c>
      <c r="S1125">
        <v>45.98</v>
      </c>
      <c r="T1125">
        <v>285</v>
      </c>
      <c r="U1125">
        <v>6.1982999999999997</v>
      </c>
      <c r="V1125">
        <v>22.99</v>
      </c>
      <c r="X1125" s="83" t="str">
        <f t="shared" si="34"/>
        <v>2116 - CHV DALLAS/FT W</v>
      </c>
      <c r="Y1125" s="83">
        <f t="shared" si="35"/>
        <v>0</v>
      </c>
    </row>
    <row r="1126" spans="1:25" x14ac:dyDescent="0.25">
      <c r="A1126" t="s">
        <v>7</v>
      </c>
      <c r="B1126" t="s">
        <v>8651</v>
      </c>
      <c r="C1126" t="s">
        <v>8683</v>
      </c>
      <c r="D1126" t="s">
        <v>8684</v>
      </c>
      <c r="E1126" t="s">
        <v>8685</v>
      </c>
      <c r="F1126">
        <v>21161164</v>
      </c>
      <c r="G1126" t="s">
        <v>8704</v>
      </c>
      <c r="H1126" t="s">
        <v>8705</v>
      </c>
      <c r="I1126">
        <v>112326</v>
      </c>
      <c r="J1126" t="s">
        <v>8204</v>
      </c>
      <c r="K1126" t="s">
        <v>50</v>
      </c>
      <c r="L1126" t="s">
        <v>6</v>
      </c>
      <c r="M1126" t="s">
        <v>8664</v>
      </c>
      <c r="N1126">
        <v>173.92</v>
      </c>
      <c r="Q1126">
        <v>86.96</v>
      </c>
      <c r="S1126">
        <v>593.98</v>
      </c>
      <c r="T1126">
        <v>764</v>
      </c>
      <c r="U1126">
        <v>1.2862</v>
      </c>
      <c r="V1126">
        <v>84.85</v>
      </c>
      <c r="W1126">
        <v>254.66666666666666</v>
      </c>
      <c r="X1126" s="83" t="str">
        <f t="shared" si="34"/>
        <v>2116 - CHV DALLAS/FT W</v>
      </c>
      <c r="Y1126" s="83">
        <f t="shared" si="35"/>
        <v>3</v>
      </c>
    </row>
    <row r="1127" spans="1:25" x14ac:dyDescent="0.25">
      <c r="A1127" t="s">
        <v>7</v>
      </c>
      <c r="B1127" t="s">
        <v>8651</v>
      </c>
      <c r="C1127" t="s">
        <v>8683</v>
      </c>
      <c r="D1127" t="s">
        <v>8684</v>
      </c>
      <c r="E1127" t="s">
        <v>8685</v>
      </c>
      <c r="F1127">
        <v>21161164</v>
      </c>
      <c r="G1127" t="s">
        <v>8704</v>
      </c>
      <c r="H1127" t="s">
        <v>8705</v>
      </c>
      <c r="I1127">
        <v>112326</v>
      </c>
      <c r="J1127" t="s">
        <v>8204</v>
      </c>
      <c r="K1127" t="s">
        <v>50</v>
      </c>
      <c r="L1127" t="s">
        <v>6</v>
      </c>
      <c r="M1127" t="s">
        <v>8665</v>
      </c>
      <c r="N1127">
        <v>56.82</v>
      </c>
      <c r="Q1127">
        <v>56.82</v>
      </c>
      <c r="S1127">
        <v>392.22</v>
      </c>
      <c r="V1127">
        <v>49.03</v>
      </c>
      <c r="X1127" s="83" t="str">
        <f t="shared" si="34"/>
        <v>2116 - CHV DALLAS/FT W</v>
      </c>
      <c r="Y1127" s="83">
        <f t="shared" si="35"/>
        <v>0</v>
      </c>
    </row>
    <row r="1128" spans="1:25" x14ac:dyDescent="0.25">
      <c r="A1128" t="s">
        <v>7</v>
      </c>
      <c r="B1128" t="s">
        <v>8651</v>
      </c>
      <c r="C1128" t="s">
        <v>8683</v>
      </c>
      <c r="D1128" t="s">
        <v>8684</v>
      </c>
      <c r="E1128" t="s">
        <v>8685</v>
      </c>
      <c r="F1128">
        <v>21161164</v>
      </c>
      <c r="G1128" t="s">
        <v>8704</v>
      </c>
      <c r="H1128" t="s">
        <v>8705</v>
      </c>
      <c r="I1128">
        <v>112326</v>
      </c>
      <c r="J1128" t="s">
        <v>8204</v>
      </c>
      <c r="K1128" t="s">
        <v>50</v>
      </c>
      <c r="L1128" t="s">
        <v>6</v>
      </c>
      <c r="M1128" t="s">
        <v>8666</v>
      </c>
      <c r="N1128">
        <v>25.27</v>
      </c>
      <c r="O1128">
        <v>37.5</v>
      </c>
      <c r="P1128">
        <v>1.484</v>
      </c>
      <c r="Q1128">
        <v>25.27</v>
      </c>
      <c r="S1128">
        <v>25.27</v>
      </c>
      <c r="T1128">
        <v>180</v>
      </c>
      <c r="U1128">
        <v>7.1231</v>
      </c>
      <c r="V1128">
        <v>25.27</v>
      </c>
      <c r="W1128">
        <v>180</v>
      </c>
      <c r="X1128" s="83" t="str">
        <f t="shared" si="34"/>
        <v>2116 - CHV DALLAS/FT W</v>
      </c>
      <c r="Y1128" s="83">
        <f t="shared" si="35"/>
        <v>1</v>
      </c>
    </row>
    <row r="1129" spans="1:25" x14ac:dyDescent="0.25">
      <c r="A1129" t="s">
        <v>7</v>
      </c>
      <c r="B1129" t="s">
        <v>8651</v>
      </c>
      <c r="C1129" t="s">
        <v>8683</v>
      </c>
      <c r="D1129" t="s">
        <v>8684</v>
      </c>
      <c r="E1129" t="s">
        <v>8685</v>
      </c>
      <c r="F1129">
        <v>21161164</v>
      </c>
      <c r="G1129" t="s">
        <v>8704</v>
      </c>
      <c r="H1129" t="s">
        <v>8705</v>
      </c>
      <c r="I1129">
        <v>112326</v>
      </c>
      <c r="J1129" t="s">
        <v>8204</v>
      </c>
      <c r="K1129" t="s">
        <v>50</v>
      </c>
      <c r="L1129" t="s">
        <v>6</v>
      </c>
      <c r="M1129" t="s">
        <v>8667</v>
      </c>
      <c r="N1129">
        <v>689.66</v>
      </c>
      <c r="O1129">
        <v>2088.75</v>
      </c>
      <c r="P1129">
        <v>3.0287000000000002</v>
      </c>
      <c r="Q1129">
        <v>689.66</v>
      </c>
      <c r="R1129">
        <v>1044.375</v>
      </c>
      <c r="S1129">
        <v>6271.09</v>
      </c>
      <c r="T1129">
        <v>3472.5</v>
      </c>
      <c r="U1129">
        <v>0.55369999999999997</v>
      </c>
      <c r="V1129">
        <v>696.79</v>
      </c>
      <c r="W1129">
        <v>868.125</v>
      </c>
      <c r="X1129" s="83" t="str">
        <f t="shared" si="34"/>
        <v>2116 - CHV DALLAS/FT W</v>
      </c>
      <c r="Y1129" s="83">
        <f t="shared" si="35"/>
        <v>4</v>
      </c>
    </row>
    <row r="1130" spans="1:25" x14ac:dyDescent="0.25">
      <c r="A1130" t="s">
        <v>7</v>
      </c>
      <c r="B1130" t="s">
        <v>8651</v>
      </c>
      <c r="C1130" t="s">
        <v>8683</v>
      </c>
      <c r="D1130" t="s">
        <v>8684</v>
      </c>
      <c r="E1130" t="s">
        <v>8685</v>
      </c>
      <c r="F1130">
        <v>21161164</v>
      </c>
      <c r="G1130" t="s">
        <v>8704</v>
      </c>
      <c r="H1130" t="s">
        <v>8705</v>
      </c>
      <c r="I1130">
        <v>112326</v>
      </c>
      <c r="J1130" t="s">
        <v>8204</v>
      </c>
      <c r="K1130" t="s">
        <v>50</v>
      </c>
      <c r="L1130" t="s">
        <v>6</v>
      </c>
      <c r="M1130" t="s">
        <v>8668</v>
      </c>
      <c r="N1130">
        <v>355.56</v>
      </c>
      <c r="O1130">
        <v>101.25</v>
      </c>
      <c r="P1130">
        <v>0.2848</v>
      </c>
      <c r="Q1130">
        <v>177.78</v>
      </c>
      <c r="R1130">
        <v>50.625</v>
      </c>
      <c r="S1130">
        <v>2406.6</v>
      </c>
      <c r="T1130">
        <v>735.51</v>
      </c>
      <c r="U1130">
        <v>0.30559999999999998</v>
      </c>
      <c r="V1130">
        <v>160.44</v>
      </c>
      <c r="W1130">
        <v>105.07285714285715</v>
      </c>
      <c r="X1130" s="83" t="str">
        <f t="shared" si="34"/>
        <v>2116 - CHV DALLAS/FT W</v>
      </c>
      <c r="Y1130" s="83">
        <f t="shared" si="35"/>
        <v>7</v>
      </c>
    </row>
    <row r="1131" spans="1:25" x14ac:dyDescent="0.25">
      <c r="A1131" t="s">
        <v>7</v>
      </c>
      <c r="B1131" t="s">
        <v>8651</v>
      </c>
      <c r="C1131" t="s">
        <v>8683</v>
      </c>
      <c r="D1131" t="s">
        <v>8684</v>
      </c>
      <c r="E1131" t="s">
        <v>8685</v>
      </c>
      <c r="F1131">
        <v>21161164</v>
      </c>
      <c r="G1131" t="s">
        <v>8704</v>
      </c>
      <c r="H1131" t="s">
        <v>8705</v>
      </c>
      <c r="I1131">
        <v>112326</v>
      </c>
      <c r="J1131" t="s">
        <v>8204</v>
      </c>
      <c r="K1131" t="s">
        <v>50</v>
      </c>
      <c r="L1131" t="s">
        <v>6</v>
      </c>
      <c r="M1131" t="s">
        <v>8670</v>
      </c>
      <c r="N1131">
        <v>2117.64</v>
      </c>
      <c r="O1131">
        <v>17.25</v>
      </c>
      <c r="P1131">
        <v>8.0999999999999996E-3</v>
      </c>
      <c r="Q1131">
        <v>705.88</v>
      </c>
      <c r="R1131">
        <v>17.25</v>
      </c>
      <c r="S1131">
        <v>12732.76</v>
      </c>
      <c r="T1131">
        <v>3318.15</v>
      </c>
      <c r="U1131">
        <v>0.2606</v>
      </c>
      <c r="V1131">
        <v>670.15</v>
      </c>
      <c r="W1131">
        <v>368.68333333333334</v>
      </c>
      <c r="X1131" s="83" t="str">
        <f t="shared" si="34"/>
        <v>2116 - CHV DALLAS/FT W</v>
      </c>
      <c r="Y1131" s="83">
        <f t="shared" si="35"/>
        <v>9</v>
      </c>
    </row>
    <row r="1132" spans="1:25" x14ac:dyDescent="0.25">
      <c r="A1132" t="s">
        <v>7</v>
      </c>
      <c r="B1132" t="s">
        <v>8651</v>
      </c>
      <c r="C1132" t="s">
        <v>8683</v>
      </c>
      <c r="D1132" t="s">
        <v>8684</v>
      </c>
      <c r="E1132" t="s">
        <v>8685</v>
      </c>
      <c r="F1132">
        <v>21161164</v>
      </c>
      <c r="G1132" t="s">
        <v>8704</v>
      </c>
      <c r="H1132" t="s">
        <v>8705</v>
      </c>
      <c r="I1132">
        <v>112326</v>
      </c>
      <c r="J1132" t="s">
        <v>8204</v>
      </c>
      <c r="K1132" t="s">
        <v>50</v>
      </c>
      <c r="L1132" t="s">
        <v>6</v>
      </c>
      <c r="M1132" t="s">
        <v>8671</v>
      </c>
      <c r="N1132">
        <v>4487.84</v>
      </c>
      <c r="O1132">
        <v>2420.25</v>
      </c>
      <c r="P1132">
        <v>0.5393</v>
      </c>
      <c r="Q1132">
        <v>560.98</v>
      </c>
      <c r="R1132">
        <v>806.75</v>
      </c>
      <c r="S1132">
        <v>40323.160000000003</v>
      </c>
      <c r="T1132">
        <v>12720.83</v>
      </c>
      <c r="U1132">
        <v>0.3155</v>
      </c>
      <c r="V1132">
        <v>544.91</v>
      </c>
      <c r="W1132">
        <v>385.47969696969699</v>
      </c>
      <c r="X1132" s="83" t="str">
        <f t="shared" si="34"/>
        <v>2116 - CHV DALLAS/FT W</v>
      </c>
      <c r="Y1132" s="83">
        <f t="shared" si="35"/>
        <v>33</v>
      </c>
    </row>
    <row r="1133" spans="1:25" x14ac:dyDescent="0.25">
      <c r="A1133" t="s">
        <v>7</v>
      </c>
      <c r="B1133" t="s">
        <v>8651</v>
      </c>
      <c r="C1133" t="s">
        <v>8683</v>
      </c>
      <c r="D1133" t="s">
        <v>8684</v>
      </c>
      <c r="E1133" t="s">
        <v>8685</v>
      </c>
      <c r="F1133">
        <v>21161164</v>
      </c>
      <c r="G1133" t="s">
        <v>8704</v>
      </c>
      <c r="H1133" t="s">
        <v>8705</v>
      </c>
      <c r="I1133">
        <v>112326</v>
      </c>
      <c r="J1133" t="s">
        <v>8204</v>
      </c>
      <c r="K1133" t="s">
        <v>50</v>
      </c>
      <c r="L1133" t="s">
        <v>6</v>
      </c>
      <c r="M1133" t="s">
        <v>8672</v>
      </c>
      <c r="N1133">
        <v>453.33</v>
      </c>
      <c r="Q1133">
        <v>453.33</v>
      </c>
      <c r="S1133">
        <v>3403.55</v>
      </c>
      <c r="T1133">
        <v>184.67</v>
      </c>
      <c r="U1133">
        <v>5.4300000000000001E-2</v>
      </c>
      <c r="V1133">
        <v>425.44</v>
      </c>
      <c r="W1133">
        <v>61.556666666666665</v>
      </c>
      <c r="X1133" s="83" t="str">
        <f t="shared" si="34"/>
        <v>2116 - CHV DALLAS/FT W</v>
      </c>
      <c r="Y1133" s="83">
        <f t="shared" si="35"/>
        <v>3</v>
      </c>
    </row>
    <row r="1134" spans="1:25" x14ac:dyDescent="0.25">
      <c r="A1134" t="s">
        <v>7</v>
      </c>
      <c r="B1134" t="s">
        <v>8651</v>
      </c>
      <c r="C1134" t="s">
        <v>8683</v>
      </c>
      <c r="D1134" t="s">
        <v>8684</v>
      </c>
      <c r="E1134" t="s">
        <v>8685</v>
      </c>
      <c r="F1134">
        <v>21161164</v>
      </c>
      <c r="G1134" t="s">
        <v>8704</v>
      </c>
      <c r="H1134" t="s">
        <v>8705</v>
      </c>
      <c r="I1134">
        <v>112326</v>
      </c>
      <c r="J1134" t="s">
        <v>8204</v>
      </c>
      <c r="K1134" t="s">
        <v>50</v>
      </c>
      <c r="L1134" t="s">
        <v>6</v>
      </c>
      <c r="M1134" t="s">
        <v>8673</v>
      </c>
      <c r="N1134">
        <v>846.66</v>
      </c>
      <c r="O1134">
        <v>311.25</v>
      </c>
      <c r="P1134">
        <v>0.36759999999999998</v>
      </c>
      <c r="Q1134">
        <v>423.33</v>
      </c>
      <c r="R1134">
        <v>311.25</v>
      </c>
      <c r="S1134">
        <v>6273.12</v>
      </c>
      <c r="T1134">
        <v>1320.65</v>
      </c>
      <c r="U1134">
        <v>0.21049999999999999</v>
      </c>
      <c r="V1134">
        <v>392.07</v>
      </c>
      <c r="W1134">
        <v>264.13</v>
      </c>
      <c r="X1134" s="83" t="str">
        <f t="shared" si="34"/>
        <v>2116 - CHV DALLAS/FT W</v>
      </c>
      <c r="Y1134" s="83">
        <f t="shared" si="35"/>
        <v>5</v>
      </c>
    </row>
    <row r="1135" spans="1:25" x14ac:dyDescent="0.25">
      <c r="A1135" t="s">
        <v>7</v>
      </c>
      <c r="B1135" t="s">
        <v>8651</v>
      </c>
      <c r="C1135" t="s">
        <v>8683</v>
      </c>
      <c r="D1135" t="s">
        <v>8684</v>
      </c>
      <c r="E1135" t="s">
        <v>8685</v>
      </c>
      <c r="F1135">
        <v>21161164</v>
      </c>
      <c r="G1135" t="s">
        <v>8704</v>
      </c>
      <c r="H1135" t="s">
        <v>8705</v>
      </c>
      <c r="I1135">
        <v>112326</v>
      </c>
      <c r="J1135" t="s">
        <v>8204</v>
      </c>
      <c r="K1135" t="s">
        <v>50</v>
      </c>
      <c r="L1135" t="s">
        <v>6</v>
      </c>
      <c r="M1135" t="s">
        <v>8674</v>
      </c>
      <c r="N1135">
        <v>321.83999999999997</v>
      </c>
      <c r="O1135">
        <v>611.25</v>
      </c>
      <c r="P1135">
        <v>1.8992</v>
      </c>
      <c r="Q1135">
        <v>321.83999999999997</v>
      </c>
      <c r="R1135">
        <v>611.25</v>
      </c>
      <c r="S1135">
        <v>1818.43</v>
      </c>
      <c r="T1135">
        <v>1647.57</v>
      </c>
      <c r="U1135">
        <v>0.90600000000000003</v>
      </c>
      <c r="V1135">
        <v>227.3</v>
      </c>
      <c r="W1135">
        <v>235.36714285714285</v>
      </c>
      <c r="X1135" s="83" t="str">
        <f t="shared" si="34"/>
        <v>2116 - CHV DALLAS/FT W</v>
      </c>
      <c r="Y1135" s="83">
        <f t="shared" si="35"/>
        <v>7</v>
      </c>
    </row>
    <row r="1136" spans="1:25" x14ac:dyDescent="0.25">
      <c r="A1136" t="s">
        <v>7</v>
      </c>
      <c r="B1136" t="s">
        <v>8651</v>
      </c>
      <c r="C1136" t="s">
        <v>8683</v>
      </c>
      <c r="D1136" t="s">
        <v>8684</v>
      </c>
      <c r="E1136" t="s">
        <v>8685</v>
      </c>
      <c r="F1136">
        <v>21161164</v>
      </c>
      <c r="G1136" t="s">
        <v>8704</v>
      </c>
      <c r="H1136" t="s">
        <v>8705</v>
      </c>
      <c r="I1136">
        <v>114265</v>
      </c>
      <c r="J1136" t="s">
        <v>8243</v>
      </c>
      <c r="K1136" t="s">
        <v>51</v>
      </c>
      <c r="L1136" t="s">
        <v>6</v>
      </c>
      <c r="M1136" t="s">
        <v>8657</v>
      </c>
      <c r="N1136">
        <v>0</v>
      </c>
      <c r="S1136">
        <v>2323.0100000000002</v>
      </c>
      <c r="T1136">
        <v>1166.3599999999999</v>
      </c>
      <c r="U1136">
        <v>0.50209999999999999</v>
      </c>
      <c r="V1136">
        <v>165.93</v>
      </c>
      <c r="W1136">
        <v>106.03272727272726</v>
      </c>
      <c r="X1136" s="83" t="str">
        <f t="shared" si="34"/>
        <v>2116 - CHV DALLAS/FT W</v>
      </c>
      <c r="Y1136" s="83">
        <f t="shared" si="35"/>
        <v>11</v>
      </c>
    </row>
    <row r="1137" spans="1:25" x14ac:dyDescent="0.25">
      <c r="A1137" t="s">
        <v>7</v>
      </c>
      <c r="B1137" t="s">
        <v>8651</v>
      </c>
      <c r="C1137" t="s">
        <v>8683</v>
      </c>
      <c r="D1137" t="s">
        <v>8684</v>
      </c>
      <c r="E1137" t="s">
        <v>8685</v>
      </c>
      <c r="F1137">
        <v>21161164</v>
      </c>
      <c r="G1137" t="s">
        <v>8704</v>
      </c>
      <c r="H1137" t="s">
        <v>8705</v>
      </c>
      <c r="I1137">
        <v>114265</v>
      </c>
      <c r="J1137" t="s">
        <v>8243</v>
      </c>
      <c r="K1137" t="s">
        <v>51</v>
      </c>
      <c r="L1137" t="s">
        <v>6</v>
      </c>
      <c r="M1137" t="s">
        <v>8658</v>
      </c>
      <c r="N1137">
        <v>2307.7199999999998</v>
      </c>
      <c r="O1137">
        <v>483.75</v>
      </c>
      <c r="P1137">
        <v>0.20960000000000001</v>
      </c>
      <c r="Q1137">
        <v>384.62</v>
      </c>
      <c r="R1137">
        <v>69.107142857142861</v>
      </c>
      <c r="S1137">
        <v>15725.72</v>
      </c>
      <c r="T1137">
        <v>10911.2</v>
      </c>
      <c r="U1137">
        <v>0.69379999999999997</v>
      </c>
      <c r="V1137">
        <v>365.71</v>
      </c>
      <c r="W1137">
        <v>351.97419354838712</v>
      </c>
      <c r="X1137" s="83" t="str">
        <f t="shared" si="34"/>
        <v>2116 - CHV DALLAS/FT W</v>
      </c>
      <c r="Y1137" s="83">
        <f t="shared" si="35"/>
        <v>31</v>
      </c>
    </row>
    <row r="1138" spans="1:25" x14ac:dyDescent="0.25">
      <c r="A1138" t="s">
        <v>7</v>
      </c>
      <c r="B1138" t="s">
        <v>8651</v>
      </c>
      <c r="C1138" t="s">
        <v>8683</v>
      </c>
      <c r="D1138" t="s">
        <v>8684</v>
      </c>
      <c r="E1138" t="s">
        <v>8685</v>
      </c>
      <c r="F1138">
        <v>21161164</v>
      </c>
      <c r="G1138" t="s">
        <v>8704</v>
      </c>
      <c r="H1138" t="s">
        <v>8705</v>
      </c>
      <c r="I1138">
        <v>114265</v>
      </c>
      <c r="J1138" t="s">
        <v>8243</v>
      </c>
      <c r="K1138" t="s">
        <v>51</v>
      </c>
      <c r="L1138" t="s">
        <v>6</v>
      </c>
      <c r="M1138" t="s">
        <v>8659</v>
      </c>
      <c r="N1138">
        <v>2325.6</v>
      </c>
      <c r="Q1138">
        <v>465.12</v>
      </c>
      <c r="S1138">
        <v>14412.23</v>
      </c>
      <c r="T1138">
        <v>10905.19</v>
      </c>
      <c r="U1138">
        <v>0.75670000000000004</v>
      </c>
      <c r="V1138">
        <v>411.78</v>
      </c>
      <c r="W1138">
        <v>605.84388888888896</v>
      </c>
      <c r="X1138" s="83" t="str">
        <f t="shared" si="34"/>
        <v>2116 - CHV DALLAS/FT W</v>
      </c>
      <c r="Y1138" s="83">
        <f t="shared" si="35"/>
        <v>18</v>
      </c>
    </row>
    <row r="1139" spans="1:25" x14ac:dyDescent="0.25">
      <c r="A1139" t="s">
        <v>7</v>
      </c>
      <c r="B1139" t="s">
        <v>8651</v>
      </c>
      <c r="C1139" t="s">
        <v>8683</v>
      </c>
      <c r="D1139" t="s">
        <v>8684</v>
      </c>
      <c r="E1139" t="s">
        <v>8685</v>
      </c>
      <c r="F1139">
        <v>21161164</v>
      </c>
      <c r="G1139" t="s">
        <v>8704</v>
      </c>
      <c r="H1139" t="s">
        <v>8705</v>
      </c>
      <c r="I1139">
        <v>114265</v>
      </c>
      <c r="J1139" t="s">
        <v>8243</v>
      </c>
      <c r="K1139" t="s">
        <v>51</v>
      </c>
      <c r="L1139" t="s">
        <v>6</v>
      </c>
      <c r="M1139" t="s">
        <v>8660</v>
      </c>
      <c r="N1139">
        <v>0</v>
      </c>
      <c r="S1139">
        <v>195.47</v>
      </c>
      <c r="T1139">
        <v>717.44</v>
      </c>
      <c r="U1139">
        <v>3.6703000000000001</v>
      </c>
      <c r="V1139">
        <v>15.04</v>
      </c>
      <c r="W1139">
        <v>102.49142857142859</v>
      </c>
      <c r="X1139" s="83" t="str">
        <f t="shared" si="34"/>
        <v>2116 - CHV DALLAS/FT W</v>
      </c>
      <c r="Y1139" s="83">
        <f t="shared" si="35"/>
        <v>7</v>
      </c>
    </row>
    <row r="1140" spans="1:25" x14ac:dyDescent="0.25">
      <c r="A1140" t="s">
        <v>7</v>
      </c>
      <c r="B1140" t="s">
        <v>8651</v>
      </c>
      <c r="C1140" t="s">
        <v>8683</v>
      </c>
      <c r="D1140" t="s">
        <v>8684</v>
      </c>
      <c r="E1140" t="s">
        <v>8685</v>
      </c>
      <c r="F1140">
        <v>21161164</v>
      </c>
      <c r="G1140" t="s">
        <v>8704</v>
      </c>
      <c r="H1140" t="s">
        <v>8705</v>
      </c>
      <c r="I1140">
        <v>114265</v>
      </c>
      <c r="J1140" t="s">
        <v>8243</v>
      </c>
      <c r="K1140" t="s">
        <v>51</v>
      </c>
      <c r="L1140" t="s">
        <v>6</v>
      </c>
      <c r="M1140" t="s">
        <v>8661</v>
      </c>
      <c r="N1140">
        <v>125</v>
      </c>
      <c r="Q1140">
        <v>25</v>
      </c>
      <c r="S1140">
        <v>567.55999999999995</v>
      </c>
      <c r="V1140">
        <v>29.87</v>
      </c>
      <c r="X1140" s="83" t="str">
        <f t="shared" si="34"/>
        <v>2116 - CHV DALLAS/FT W</v>
      </c>
      <c r="Y1140" s="83">
        <f t="shared" si="35"/>
        <v>0</v>
      </c>
    </row>
    <row r="1141" spans="1:25" x14ac:dyDescent="0.25">
      <c r="A1141" t="s">
        <v>7</v>
      </c>
      <c r="B1141" t="s">
        <v>8651</v>
      </c>
      <c r="C1141" t="s">
        <v>8683</v>
      </c>
      <c r="D1141" t="s">
        <v>8684</v>
      </c>
      <c r="E1141" t="s">
        <v>8685</v>
      </c>
      <c r="F1141">
        <v>21161164</v>
      </c>
      <c r="G1141" t="s">
        <v>8704</v>
      </c>
      <c r="H1141" t="s">
        <v>8705</v>
      </c>
      <c r="I1141">
        <v>114265</v>
      </c>
      <c r="J1141" t="s">
        <v>8243</v>
      </c>
      <c r="K1141" t="s">
        <v>51</v>
      </c>
      <c r="L1141" t="s">
        <v>6</v>
      </c>
      <c r="M1141" t="s">
        <v>8662</v>
      </c>
      <c r="N1141">
        <v>126.66</v>
      </c>
      <c r="O1141">
        <v>532.5</v>
      </c>
      <c r="P1141">
        <v>4.2042000000000002</v>
      </c>
      <c r="Q1141">
        <v>63.33</v>
      </c>
      <c r="R1141">
        <v>532.5</v>
      </c>
      <c r="S1141">
        <v>2591.13</v>
      </c>
      <c r="T1141">
        <v>1545.62</v>
      </c>
      <c r="U1141">
        <v>0.59650000000000003</v>
      </c>
      <c r="V1141">
        <v>136.38</v>
      </c>
      <c r="W1141">
        <v>77.280999999999992</v>
      </c>
      <c r="X1141" s="83" t="str">
        <f t="shared" si="34"/>
        <v>2116 - CHV DALLAS/FT W</v>
      </c>
      <c r="Y1141" s="83">
        <f t="shared" si="35"/>
        <v>20</v>
      </c>
    </row>
    <row r="1142" spans="1:25" x14ac:dyDescent="0.25">
      <c r="A1142" t="s">
        <v>7</v>
      </c>
      <c r="B1142" t="s">
        <v>8651</v>
      </c>
      <c r="C1142" t="s">
        <v>8683</v>
      </c>
      <c r="D1142" t="s">
        <v>8684</v>
      </c>
      <c r="E1142" t="s">
        <v>8685</v>
      </c>
      <c r="F1142">
        <v>21161164</v>
      </c>
      <c r="G1142" t="s">
        <v>8704</v>
      </c>
      <c r="H1142" t="s">
        <v>8705</v>
      </c>
      <c r="I1142">
        <v>114265</v>
      </c>
      <c r="J1142" t="s">
        <v>8243</v>
      </c>
      <c r="K1142" t="s">
        <v>51</v>
      </c>
      <c r="L1142" t="s">
        <v>6</v>
      </c>
      <c r="M1142" t="s">
        <v>8663</v>
      </c>
      <c r="S1142">
        <v>214.02</v>
      </c>
      <c r="T1142">
        <v>699.62</v>
      </c>
      <c r="U1142">
        <v>3.2688999999999999</v>
      </c>
      <c r="V1142">
        <v>30.57</v>
      </c>
      <c r="W1142">
        <v>43.72625</v>
      </c>
      <c r="X1142" s="83" t="str">
        <f t="shared" si="34"/>
        <v>2116 - CHV DALLAS/FT W</v>
      </c>
      <c r="Y1142" s="83">
        <f t="shared" si="35"/>
        <v>16</v>
      </c>
    </row>
    <row r="1143" spans="1:25" x14ac:dyDescent="0.25">
      <c r="A1143" t="s">
        <v>7</v>
      </c>
      <c r="B1143" t="s">
        <v>8651</v>
      </c>
      <c r="C1143" t="s">
        <v>8683</v>
      </c>
      <c r="D1143" t="s">
        <v>8684</v>
      </c>
      <c r="E1143" t="s">
        <v>8685</v>
      </c>
      <c r="F1143">
        <v>21161164</v>
      </c>
      <c r="G1143" t="s">
        <v>8704</v>
      </c>
      <c r="H1143" t="s">
        <v>8705</v>
      </c>
      <c r="I1143">
        <v>114265</v>
      </c>
      <c r="J1143" t="s">
        <v>8243</v>
      </c>
      <c r="K1143" t="s">
        <v>51</v>
      </c>
      <c r="L1143" t="s">
        <v>6</v>
      </c>
      <c r="M1143" t="s">
        <v>8664</v>
      </c>
      <c r="N1143">
        <v>608.72</v>
      </c>
      <c r="Q1143">
        <v>86.96</v>
      </c>
      <c r="S1143">
        <v>4435.7</v>
      </c>
      <c r="T1143">
        <v>1528.5</v>
      </c>
      <c r="U1143">
        <v>0.34460000000000002</v>
      </c>
      <c r="V1143">
        <v>92.41</v>
      </c>
      <c r="W1143">
        <v>32.521276595744681</v>
      </c>
      <c r="X1143" s="83" t="str">
        <f t="shared" si="34"/>
        <v>2116 - CHV DALLAS/FT W</v>
      </c>
      <c r="Y1143" s="83">
        <f t="shared" si="35"/>
        <v>47</v>
      </c>
    </row>
    <row r="1144" spans="1:25" x14ac:dyDescent="0.25">
      <c r="A1144" t="s">
        <v>7</v>
      </c>
      <c r="B1144" t="s">
        <v>8651</v>
      </c>
      <c r="C1144" t="s">
        <v>8683</v>
      </c>
      <c r="D1144" t="s">
        <v>8684</v>
      </c>
      <c r="E1144" t="s">
        <v>8685</v>
      </c>
      <c r="F1144">
        <v>21161164</v>
      </c>
      <c r="G1144" t="s">
        <v>8704</v>
      </c>
      <c r="H1144" t="s">
        <v>8705</v>
      </c>
      <c r="I1144">
        <v>114265</v>
      </c>
      <c r="J1144" t="s">
        <v>8243</v>
      </c>
      <c r="K1144" t="s">
        <v>51</v>
      </c>
      <c r="L1144" t="s">
        <v>6</v>
      </c>
      <c r="M1144" t="s">
        <v>8665</v>
      </c>
      <c r="N1144">
        <v>170.46</v>
      </c>
      <c r="Q1144">
        <v>56.82</v>
      </c>
      <c r="S1144">
        <v>862.19</v>
      </c>
      <c r="T1144">
        <v>192.39</v>
      </c>
      <c r="U1144">
        <v>0.22309999999999999</v>
      </c>
      <c r="V1144">
        <v>50.72</v>
      </c>
      <c r="W1144">
        <v>10.688333333333333</v>
      </c>
      <c r="X1144" s="83" t="str">
        <f t="shared" si="34"/>
        <v>2116 - CHV DALLAS/FT W</v>
      </c>
      <c r="Y1144" s="83">
        <f t="shared" si="35"/>
        <v>18</v>
      </c>
    </row>
    <row r="1145" spans="1:25" x14ac:dyDescent="0.25">
      <c r="A1145" t="s">
        <v>7</v>
      </c>
      <c r="B1145" t="s">
        <v>8651</v>
      </c>
      <c r="C1145" t="s">
        <v>8683</v>
      </c>
      <c r="D1145" t="s">
        <v>8684</v>
      </c>
      <c r="E1145" t="s">
        <v>8685</v>
      </c>
      <c r="F1145">
        <v>21161164</v>
      </c>
      <c r="G1145" t="s">
        <v>8704</v>
      </c>
      <c r="H1145" t="s">
        <v>8705</v>
      </c>
      <c r="I1145">
        <v>114265</v>
      </c>
      <c r="J1145" t="s">
        <v>8243</v>
      </c>
      <c r="K1145" t="s">
        <v>51</v>
      </c>
      <c r="L1145" t="s">
        <v>6</v>
      </c>
      <c r="M1145" t="s">
        <v>8666</v>
      </c>
      <c r="N1145">
        <v>50.54</v>
      </c>
      <c r="Q1145">
        <v>25.27</v>
      </c>
      <c r="S1145">
        <v>370.92</v>
      </c>
      <c r="V1145">
        <v>41.21</v>
      </c>
      <c r="X1145" s="83" t="str">
        <f t="shared" si="34"/>
        <v>2116 - CHV DALLAS/FT W</v>
      </c>
      <c r="Y1145" s="83">
        <f t="shared" si="35"/>
        <v>0</v>
      </c>
    </row>
    <row r="1146" spans="1:25" x14ac:dyDescent="0.25">
      <c r="A1146" t="s">
        <v>7</v>
      </c>
      <c r="B1146" t="s">
        <v>8651</v>
      </c>
      <c r="C1146" t="s">
        <v>8683</v>
      </c>
      <c r="D1146" t="s">
        <v>8684</v>
      </c>
      <c r="E1146" t="s">
        <v>8685</v>
      </c>
      <c r="F1146">
        <v>21161164</v>
      </c>
      <c r="G1146" t="s">
        <v>8704</v>
      </c>
      <c r="H1146" t="s">
        <v>8705</v>
      </c>
      <c r="I1146">
        <v>114265</v>
      </c>
      <c r="J1146" t="s">
        <v>8243</v>
      </c>
      <c r="K1146" t="s">
        <v>51</v>
      </c>
      <c r="L1146" t="s">
        <v>6</v>
      </c>
      <c r="M1146" t="s">
        <v>8688</v>
      </c>
      <c r="S1146">
        <v>302.54000000000002</v>
      </c>
      <c r="T1146">
        <v>130.32</v>
      </c>
      <c r="U1146">
        <v>0.43080000000000002</v>
      </c>
      <c r="V1146">
        <v>100.85</v>
      </c>
      <c r="W1146">
        <v>130.32</v>
      </c>
      <c r="X1146" s="83" t="str">
        <f t="shared" si="34"/>
        <v>2116 - CHV DALLAS/FT W</v>
      </c>
      <c r="Y1146" s="83">
        <f t="shared" si="35"/>
        <v>1</v>
      </c>
    </row>
    <row r="1147" spans="1:25" x14ac:dyDescent="0.25">
      <c r="A1147" t="s">
        <v>7</v>
      </c>
      <c r="B1147" t="s">
        <v>8651</v>
      </c>
      <c r="C1147" t="s">
        <v>8683</v>
      </c>
      <c r="D1147" t="s">
        <v>8684</v>
      </c>
      <c r="E1147" t="s">
        <v>8685</v>
      </c>
      <c r="F1147">
        <v>21161164</v>
      </c>
      <c r="G1147" t="s">
        <v>8704</v>
      </c>
      <c r="H1147" t="s">
        <v>8705</v>
      </c>
      <c r="I1147">
        <v>114265</v>
      </c>
      <c r="J1147" t="s">
        <v>8243</v>
      </c>
      <c r="K1147" t="s">
        <v>51</v>
      </c>
      <c r="L1147" t="s">
        <v>6</v>
      </c>
      <c r="M1147" t="s">
        <v>8667</v>
      </c>
      <c r="N1147">
        <v>4827.62</v>
      </c>
      <c r="O1147">
        <v>1599.93</v>
      </c>
      <c r="P1147">
        <v>0.33139999999999997</v>
      </c>
      <c r="Q1147">
        <v>689.66</v>
      </c>
      <c r="R1147">
        <v>123.07153846153847</v>
      </c>
      <c r="S1147">
        <v>38964.58</v>
      </c>
      <c r="T1147">
        <v>31122.76</v>
      </c>
      <c r="U1147">
        <v>0.79869999999999997</v>
      </c>
      <c r="V1147">
        <v>695.8</v>
      </c>
      <c r="W1147">
        <v>565.8683636363636</v>
      </c>
      <c r="X1147" s="83" t="str">
        <f t="shared" si="34"/>
        <v>2116 - CHV DALLAS/FT W</v>
      </c>
      <c r="Y1147" s="83">
        <f t="shared" si="35"/>
        <v>55</v>
      </c>
    </row>
    <row r="1148" spans="1:25" x14ac:dyDescent="0.25">
      <c r="A1148" t="s">
        <v>7</v>
      </c>
      <c r="B1148" t="s">
        <v>8651</v>
      </c>
      <c r="C1148" t="s">
        <v>8683</v>
      </c>
      <c r="D1148" t="s">
        <v>8684</v>
      </c>
      <c r="E1148" t="s">
        <v>8685</v>
      </c>
      <c r="F1148">
        <v>21161164</v>
      </c>
      <c r="G1148" t="s">
        <v>8704</v>
      </c>
      <c r="H1148" t="s">
        <v>8705</v>
      </c>
      <c r="I1148">
        <v>114265</v>
      </c>
      <c r="J1148" t="s">
        <v>8243</v>
      </c>
      <c r="K1148" t="s">
        <v>51</v>
      </c>
      <c r="L1148" t="s">
        <v>6</v>
      </c>
      <c r="M1148" t="s">
        <v>8668</v>
      </c>
      <c r="N1148">
        <v>1422.24</v>
      </c>
      <c r="O1148">
        <v>498.75</v>
      </c>
      <c r="P1148">
        <v>0.35070000000000001</v>
      </c>
      <c r="Q1148">
        <v>177.78</v>
      </c>
      <c r="R1148">
        <v>71.25</v>
      </c>
      <c r="S1148">
        <v>10505.32</v>
      </c>
      <c r="T1148">
        <v>3871.3</v>
      </c>
      <c r="U1148">
        <v>0.36849999999999999</v>
      </c>
      <c r="V1148">
        <v>159.16999999999999</v>
      </c>
      <c r="W1148">
        <v>65.615254237288141</v>
      </c>
      <c r="X1148" s="83" t="str">
        <f t="shared" si="34"/>
        <v>2116 - CHV DALLAS/FT W</v>
      </c>
      <c r="Y1148" s="83">
        <f t="shared" si="35"/>
        <v>59</v>
      </c>
    </row>
    <row r="1149" spans="1:25" x14ac:dyDescent="0.25">
      <c r="A1149" t="s">
        <v>7</v>
      </c>
      <c r="B1149" t="s">
        <v>8651</v>
      </c>
      <c r="C1149" t="s">
        <v>8683</v>
      </c>
      <c r="D1149" t="s">
        <v>8684</v>
      </c>
      <c r="E1149" t="s">
        <v>8685</v>
      </c>
      <c r="F1149">
        <v>21161164</v>
      </c>
      <c r="G1149" t="s">
        <v>8704</v>
      </c>
      <c r="H1149" t="s">
        <v>8705</v>
      </c>
      <c r="I1149">
        <v>114265</v>
      </c>
      <c r="J1149" t="s">
        <v>8243</v>
      </c>
      <c r="K1149" t="s">
        <v>51</v>
      </c>
      <c r="L1149" t="s">
        <v>6</v>
      </c>
      <c r="M1149" t="s">
        <v>8669</v>
      </c>
      <c r="N1149">
        <v>0</v>
      </c>
      <c r="O1149">
        <v>640.11</v>
      </c>
      <c r="S1149">
        <v>653.01</v>
      </c>
      <c r="T1149">
        <v>1408.63</v>
      </c>
      <c r="U1149">
        <v>2.1570999999999998</v>
      </c>
      <c r="V1149">
        <v>93.29</v>
      </c>
      <c r="W1149">
        <v>704.31500000000005</v>
      </c>
      <c r="X1149" s="83" t="str">
        <f t="shared" si="34"/>
        <v>2116 - CHV DALLAS/FT W</v>
      </c>
      <c r="Y1149" s="83">
        <f t="shared" si="35"/>
        <v>2</v>
      </c>
    </row>
    <row r="1150" spans="1:25" x14ac:dyDescent="0.25">
      <c r="A1150" t="s">
        <v>7</v>
      </c>
      <c r="B1150" t="s">
        <v>8651</v>
      </c>
      <c r="C1150" t="s">
        <v>8683</v>
      </c>
      <c r="D1150" t="s">
        <v>8684</v>
      </c>
      <c r="E1150" t="s">
        <v>8685</v>
      </c>
      <c r="F1150">
        <v>21161164</v>
      </c>
      <c r="G1150" t="s">
        <v>8704</v>
      </c>
      <c r="H1150" t="s">
        <v>8705</v>
      </c>
      <c r="I1150">
        <v>114265</v>
      </c>
      <c r="J1150" t="s">
        <v>8243</v>
      </c>
      <c r="K1150" t="s">
        <v>51</v>
      </c>
      <c r="L1150" t="s">
        <v>6</v>
      </c>
      <c r="M1150" t="s">
        <v>8670</v>
      </c>
      <c r="N1150">
        <v>13411.72</v>
      </c>
      <c r="O1150">
        <v>7164.98</v>
      </c>
      <c r="P1150">
        <v>0.53420000000000001</v>
      </c>
      <c r="Q1150">
        <v>705.88</v>
      </c>
      <c r="R1150">
        <v>358.24899999999997</v>
      </c>
      <c r="S1150">
        <v>104256.77</v>
      </c>
      <c r="T1150">
        <v>44566.74</v>
      </c>
      <c r="U1150">
        <v>0.42749999999999999</v>
      </c>
      <c r="V1150">
        <v>676.99</v>
      </c>
      <c r="W1150">
        <v>356.53391999999991</v>
      </c>
      <c r="X1150" s="83" t="str">
        <f t="shared" si="34"/>
        <v>2116 - CHV DALLAS/FT W</v>
      </c>
      <c r="Y1150" s="83">
        <f t="shared" si="35"/>
        <v>125.00000000000003</v>
      </c>
    </row>
    <row r="1151" spans="1:25" x14ac:dyDescent="0.25">
      <c r="A1151" t="s">
        <v>7</v>
      </c>
      <c r="B1151" t="s">
        <v>8651</v>
      </c>
      <c r="C1151" t="s">
        <v>8683</v>
      </c>
      <c r="D1151" t="s">
        <v>8684</v>
      </c>
      <c r="E1151" t="s">
        <v>8685</v>
      </c>
      <c r="F1151">
        <v>21161164</v>
      </c>
      <c r="G1151" t="s">
        <v>8704</v>
      </c>
      <c r="H1151" t="s">
        <v>8705</v>
      </c>
      <c r="I1151">
        <v>114265</v>
      </c>
      <c r="J1151" t="s">
        <v>8243</v>
      </c>
      <c r="K1151" t="s">
        <v>51</v>
      </c>
      <c r="L1151" t="s">
        <v>6</v>
      </c>
      <c r="M1151" t="s">
        <v>8671</v>
      </c>
      <c r="N1151">
        <v>16268.42</v>
      </c>
      <c r="O1151">
        <v>5287.75</v>
      </c>
      <c r="P1151">
        <v>0.32500000000000001</v>
      </c>
      <c r="Q1151">
        <v>560.98</v>
      </c>
      <c r="R1151">
        <v>146.88194444444446</v>
      </c>
      <c r="S1151">
        <v>135945.18</v>
      </c>
      <c r="T1151">
        <v>100472.01</v>
      </c>
      <c r="U1151">
        <v>0.73909999999999998</v>
      </c>
      <c r="V1151">
        <v>545.96</v>
      </c>
      <c r="W1151">
        <v>450.54713004484302</v>
      </c>
      <c r="X1151" s="83" t="str">
        <f t="shared" si="34"/>
        <v>2116 - CHV DALLAS/FT W</v>
      </c>
      <c r="Y1151" s="83">
        <f t="shared" si="35"/>
        <v>223</v>
      </c>
    </row>
    <row r="1152" spans="1:25" x14ac:dyDescent="0.25">
      <c r="A1152" t="s">
        <v>7</v>
      </c>
      <c r="B1152" t="s">
        <v>8651</v>
      </c>
      <c r="C1152" t="s">
        <v>8683</v>
      </c>
      <c r="D1152" t="s">
        <v>8684</v>
      </c>
      <c r="E1152" t="s">
        <v>8685</v>
      </c>
      <c r="F1152">
        <v>21161164</v>
      </c>
      <c r="G1152" t="s">
        <v>8704</v>
      </c>
      <c r="H1152" t="s">
        <v>8705</v>
      </c>
      <c r="I1152">
        <v>114265</v>
      </c>
      <c r="J1152" t="s">
        <v>8243</v>
      </c>
      <c r="K1152" t="s">
        <v>51</v>
      </c>
      <c r="L1152" t="s">
        <v>6</v>
      </c>
      <c r="M1152" t="s">
        <v>8672</v>
      </c>
      <c r="N1152">
        <v>3173.31</v>
      </c>
      <c r="O1152">
        <v>7333.66</v>
      </c>
      <c r="P1152">
        <v>2.3109999999999999</v>
      </c>
      <c r="Q1152">
        <v>453.33</v>
      </c>
      <c r="R1152">
        <v>1466.732</v>
      </c>
      <c r="S1152">
        <v>21468.37</v>
      </c>
      <c r="T1152">
        <v>18864.28</v>
      </c>
      <c r="U1152">
        <v>0.87870000000000004</v>
      </c>
      <c r="V1152">
        <v>429.37</v>
      </c>
      <c r="W1152">
        <v>401.36765957446806</v>
      </c>
      <c r="X1152" s="83" t="str">
        <f t="shared" si="34"/>
        <v>2116 - CHV DALLAS/FT W</v>
      </c>
      <c r="Y1152" s="83">
        <f t="shared" si="35"/>
        <v>47</v>
      </c>
    </row>
    <row r="1153" spans="1:25" x14ac:dyDescent="0.25">
      <c r="A1153" t="s">
        <v>7</v>
      </c>
      <c r="B1153" t="s">
        <v>8651</v>
      </c>
      <c r="C1153" t="s">
        <v>8683</v>
      </c>
      <c r="D1153" t="s">
        <v>8684</v>
      </c>
      <c r="E1153" t="s">
        <v>8685</v>
      </c>
      <c r="F1153">
        <v>21161164</v>
      </c>
      <c r="G1153" t="s">
        <v>8704</v>
      </c>
      <c r="H1153" t="s">
        <v>8705</v>
      </c>
      <c r="I1153">
        <v>114265</v>
      </c>
      <c r="J1153" t="s">
        <v>8243</v>
      </c>
      <c r="K1153" t="s">
        <v>51</v>
      </c>
      <c r="L1153" t="s">
        <v>6</v>
      </c>
      <c r="M1153" t="s">
        <v>8673</v>
      </c>
      <c r="N1153">
        <v>6773.28</v>
      </c>
      <c r="O1153">
        <v>1494.46</v>
      </c>
      <c r="P1153">
        <v>0.22059999999999999</v>
      </c>
      <c r="Q1153">
        <v>423.33</v>
      </c>
      <c r="R1153">
        <v>93.403750000000002</v>
      </c>
      <c r="S1153">
        <v>49626.74</v>
      </c>
      <c r="T1153">
        <v>33959.519999999997</v>
      </c>
      <c r="U1153">
        <v>0.68430000000000002</v>
      </c>
      <c r="V1153">
        <v>393.86</v>
      </c>
      <c r="W1153">
        <v>297.89052631578943</v>
      </c>
      <c r="X1153" s="83" t="str">
        <f t="shared" si="34"/>
        <v>2116 - CHV DALLAS/FT W</v>
      </c>
      <c r="Y1153" s="83">
        <f t="shared" si="35"/>
        <v>114</v>
      </c>
    </row>
    <row r="1154" spans="1:25" x14ac:dyDescent="0.25">
      <c r="A1154" t="s">
        <v>7</v>
      </c>
      <c r="B1154" t="s">
        <v>8651</v>
      </c>
      <c r="C1154" t="s">
        <v>8683</v>
      </c>
      <c r="D1154" t="s">
        <v>8684</v>
      </c>
      <c r="E1154" t="s">
        <v>8685</v>
      </c>
      <c r="F1154">
        <v>21161164</v>
      </c>
      <c r="G1154" t="s">
        <v>8704</v>
      </c>
      <c r="H1154" t="s">
        <v>8705</v>
      </c>
      <c r="I1154">
        <v>114265</v>
      </c>
      <c r="J1154" t="s">
        <v>8243</v>
      </c>
      <c r="K1154" t="s">
        <v>51</v>
      </c>
      <c r="L1154" t="s">
        <v>6</v>
      </c>
      <c r="M1154" t="s">
        <v>8674</v>
      </c>
      <c r="N1154">
        <v>1287.3599999999999</v>
      </c>
      <c r="O1154">
        <v>80.47</v>
      </c>
      <c r="P1154">
        <v>6.25E-2</v>
      </c>
      <c r="Q1154">
        <v>321.83999999999997</v>
      </c>
      <c r="R1154">
        <v>13.411666666666667</v>
      </c>
      <c r="S1154">
        <v>10105.469999999999</v>
      </c>
      <c r="T1154">
        <v>2251.37</v>
      </c>
      <c r="U1154">
        <v>0.2228</v>
      </c>
      <c r="V1154">
        <v>219.68</v>
      </c>
      <c r="W1154">
        <v>45.0274</v>
      </c>
      <c r="X1154" s="83" t="str">
        <f t="shared" si="34"/>
        <v>2116 - CHV DALLAS/FT W</v>
      </c>
      <c r="Y1154" s="83">
        <f t="shared" si="35"/>
        <v>50</v>
      </c>
    </row>
    <row r="1155" spans="1:25" x14ac:dyDescent="0.25">
      <c r="A1155" t="s">
        <v>7</v>
      </c>
      <c r="B1155" t="s">
        <v>8651</v>
      </c>
      <c r="C1155" t="s">
        <v>8683</v>
      </c>
      <c r="D1155" t="s">
        <v>8684</v>
      </c>
      <c r="E1155" t="s">
        <v>8685</v>
      </c>
      <c r="F1155">
        <v>21161164</v>
      </c>
      <c r="G1155" t="s">
        <v>8704</v>
      </c>
      <c r="H1155" t="s">
        <v>8705</v>
      </c>
      <c r="I1155">
        <v>114265</v>
      </c>
      <c r="J1155" t="s">
        <v>8243</v>
      </c>
      <c r="K1155" t="s">
        <v>51</v>
      </c>
      <c r="L1155" t="s">
        <v>6</v>
      </c>
      <c r="M1155" t="s">
        <v>8675</v>
      </c>
      <c r="N1155">
        <v>219.36</v>
      </c>
      <c r="Q1155">
        <v>73.12</v>
      </c>
      <c r="S1155">
        <v>1241.3399999999999</v>
      </c>
      <c r="T1155">
        <v>108.4</v>
      </c>
      <c r="U1155">
        <v>8.7300000000000003E-2</v>
      </c>
      <c r="V1155">
        <v>82.76</v>
      </c>
      <c r="W1155">
        <v>4.7130434782608699</v>
      </c>
      <c r="X1155" s="83" t="str">
        <f t="shared" ref="X1155:X1218" si="36">CONCATENATE(C1155," - ",D1155)</f>
        <v>2116 - CHV DALLAS/FT W</v>
      </c>
      <c r="Y1155" s="83">
        <f t="shared" ref="Y1155:Y1218" si="37">IFERROR((IF($S1155=0,0,$T1155/$W1155)),0)</f>
        <v>23</v>
      </c>
    </row>
    <row r="1156" spans="1:25" x14ac:dyDescent="0.25">
      <c r="A1156" t="s">
        <v>7</v>
      </c>
      <c r="B1156" t="s">
        <v>8651</v>
      </c>
      <c r="C1156" t="s">
        <v>8683</v>
      </c>
      <c r="D1156" t="s">
        <v>8684</v>
      </c>
      <c r="E1156" t="s">
        <v>8685</v>
      </c>
      <c r="F1156">
        <v>21161164</v>
      </c>
      <c r="G1156" t="s">
        <v>8704</v>
      </c>
      <c r="H1156" t="s">
        <v>8705</v>
      </c>
      <c r="I1156">
        <v>114267</v>
      </c>
      <c r="J1156" t="s">
        <v>8250</v>
      </c>
      <c r="K1156" t="s">
        <v>7965</v>
      </c>
      <c r="L1156" t="s">
        <v>6</v>
      </c>
      <c r="M1156" t="s">
        <v>8658</v>
      </c>
      <c r="N1156">
        <v>384.62</v>
      </c>
      <c r="Q1156">
        <v>384.62</v>
      </c>
      <c r="S1156">
        <v>1968.28</v>
      </c>
      <c r="V1156">
        <v>393.66</v>
      </c>
      <c r="X1156" s="83" t="str">
        <f t="shared" si="36"/>
        <v>2116 - CHV DALLAS/FT W</v>
      </c>
      <c r="Y1156" s="83">
        <f t="shared" si="37"/>
        <v>0</v>
      </c>
    </row>
    <row r="1157" spans="1:25" x14ac:dyDescent="0.25">
      <c r="A1157" t="s">
        <v>7</v>
      </c>
      <c r="B1157" t="s">
        <v>8651</v>
      </c>
      <c r="C1157" t="s">
        <v>8683</v>
      </c>
      <c r="D1157" t="s">
        <v>8684</v>
      </c>
      <c r="E1157" t="s">
        <v>8685</v>
      </c>
      <c r="F1157">
        <v>21161164</v>
      </c>
      <c r="G1157" t="s">
        <v>8704</v>
      </c>
      <c r="H1157" t="s">
        <v>8705</v>
      </c>
      <c r="I1157">
        <v>114267</v>
      </c>
      <c r="J1157" t="s">
        <v>8250</v>
      </c>
      <c r="K1157" t="s">
        <v>7965</v>
      </c>
      <c r="L1157" t="s">
        <v>6</v>
      </c>
      <c r="M1157" t="s">
        <v>8660</v>
      </c>
      <c r="N1157">
        <v>0</v>
      </c>
      <c r="S1157">
        <v>75.55</v>
      </c>
      <c r="T1157">
        <v>626.25</v>
      </c>
      <c r="U1157">
        <v>8.2891999999999992</v>
      </c>
      <c r="V1157">
        <v>12.59</v>
      </c>
      <c r="W1157">
        <v>125.25</v>
      </c>
      <c r="X1157" s="83" t="str">
        <f t="shared" si="36"/>
        <v>2116 - CHV DALLAS/FT W</v>
      </c>
      <c r="Y1157" s="83">
        <f t="shared" si="37"/>
        <v>5</v>
      </c>
    </row>
    <row r="1158" spans="1:25" x14ac:dyDescent="0.25">
      <c r="A1158" t="s">
        <v>7</v>
      </c>
      <c r="B1158" t="s">
        <v>8651</v>
      </c>
      <c r="C1158" t="s">
        <v>8683</v>
      </c>
      <c r="D1158" t="s">
        <v>8684</v>
      </c>
      <c r="E1158" t="s">
        <v>8685</v>
      </c>
      <c r="F1158">
        <v>21161164</v>
      </c>
      <c r="G1158" t="s">
        <v>8704</v>
      </c>
      <c r="H1158" t="s">
        <v>8705</v>
      </c>
      <c r="I1158">
        <v>114267</v>
      </c>
      <c r="J1158" t="s">
        <v>8250</v>
      </c>
      <c r="K1158" t="s">
        <v>7965</v>
      </c>
      <c r="L1158" t="s">
        <v>6</v>
      </c>
      <c r="M1158" t="s">
        <v>8661</v>
      </c>
      <c r="N1158">
        <v>25</v>
      </c>
      <c r="Q1158">
        <v>25</v>
      </c>
      <c r="S1158">
        <v>173</v>
      </c>
      <c r="T1158">
        <v>11.27</v>
      </c>
      <c r="U1158">
        <v>6.5100000000000005E-2</v>
      </c>
      <c r="V1158">
        <v>24.71</v>
      </c>
      <c r="W1158">
        <v>2.8174999999999999</v>
      </c>
      <c r="X1158" s="83" t="str">
        <f t="shared" si="36"/>
        <v>2116 - CHV DALLAS/FT W</v>
      </c>
      <c r="Y1158" s="83">
        <f t="shared" si="37"/>
        <v>4</v>
      </c>
    </row>
    <row r="1159" spans="1:25" x14ac:dyDescent="0.25">
      <c r="A1159" t="s">
        <v>7</v>
      </c>
      <c r="B1159" t="s">
        <v>8651</v>
      </c>
      <c r="C1159" t="s">
        <v>8683</v>
      </c>
      <c r="D1159" t="s">
        <v>8684</v>
      </c>
      <c r="E1159" t="s">
        <v>8685</v>
      </c>
      <c r="F1159">
        <v>21161164</v>
      </c>
      <c r="G1159" t="s">
        <v>8704</v>
      </c>
      <c r="H1159" t="s">
        <v>8705</v>
      </c>
      <c r="I1159">
        <v>114267</v>
      </c>
      <c r="J1159" t="s">
        <v>8250</v>
      </c>
      <c r="K1159" t="s">
        <v>7965</v>
      </c>
      <c r="L1159" t="s">
        <v>6</v>
      </c>
      <c r="M1159" t="s">
        <v>8662</v>
      </c>
      <c r="N1159">
        <v>0</v>
      </c>
      <c r="S1159">
        <v>186.81</v>
      </c>
      <c r="T1159">
        <v>36</v>
      </c>
      <c r="U1159">
        <v>0.19270000000000001</v>
      </c>
      <c r="V1159">
        <v>186.81</v>
      </c>
      <c r="W1159">
        <v>36</v>
      </c>
      <c r="X1159" s="83" t="str">
        <f t="shared" si="36"/>
        <v>2116 - CHV DALLAS/FT W</v>
      </c>
      <c r="Y1159" s="83">
        <f t="shared" si="37"/>
        <v>1</v>
      </c>
    </row>
    <row r="1160" spans="1:25" x14ac:dyDescent="0.25">
      <c r="A1160" t="s">
        <v>7</v>
      </c>
      <c r="B1160" t="s">
        <v>8651</v>
      </c>
      <c r="C1160" t="s">
        <v>8683</v>
      </c>
      <c r="D1160" t="s">
        <v>8684</v>
      </c>
      <c r="E1160" t="s">
        <v>8685</v>
      </c>
      <c r="F1160">
        <v>21161164</v>
      </c>
      <c r="G1160" t="s">
        <v>8704</v>
      </c>
      <c r="H1160" t="s">
        <v>8705</v>
      </c>
      <c r="I1160">
        <v>114267</v>
      </c>
      <c r="J1160" t="s">
        <v>8250</v>
      </c>
      <c r="K1160" t="s">
        <v>7965</v>
      </c>
      <c r="L1160" t="s">
        <v>6</v>
      </c>
      <c r="M1160" t="s">
        <v>8663</v>
      </c>
      <c r="S1160">
        <v>57.47</v>
      </c>
      <c r="T1160">
        <v>9.33</v>
      </c>
      <c r="U1160">
        <v>0.1623</v>
      </c>
      <c r="V1160">
        <v>28.74</v>
      </c>
      <c r="W1160">
        <v>3.11</v>
      </c>
      <c r="X1160" s="83" t="str">
        <f t="shared" si="36"/>
        <v>2116 - CHV DALLAS/FT W</v>
      </c>
      <c r="Y1160" s="83">
        <f t="shared" si="37"/>
        <v>3</v>
      </c>
    </row>
    <row r="1161" spans="1:25" x14ac:dyDescent="0.25">
      <c r="A1161" t="s">
        <v>7</v>
      </c>
      <c r="B1161" t="s">
        <v>8651</v>
      </c>
      <c r="C1161" t="s">
        <v>8683</v>
      </c>
      <c r="D1161" t="s">
        <v>8684</v>
      </c>
      <c r="E1161" t="s">
        <v>8685</v>
      </c>
      <c r="F1161">
        <v>21161164</v>
      </c>
      <c r="G1161" t="s">
        <v>8704</v>
      </c>
      <c r="H1161" t="s">
        <v>8705</v>
      </c>
      <c r="I1161">
        <v>114267</v>
      </c>
      <c r="J1161" t="s">
        <v>8250</v>
      </c>
      <c r="K1161" t="s">
        <v>7965</v>
      </c>
      <c r="L1161" t="s">
        <v>6</v>
      </c>
      <c r="M1161" t="s">
        <v>8664</v>
      </c>
      <c r="N1161">
        <v>173.92</v>
      </c>
      <c r="Q1161">
        <v>86.96</v>
      </c>
      <c r="S1161">
        <v>1322.8</v>
      </c>
      <c r="T1161">
        <v>195</v>
      </c>
      <c r="U1161">
        <v>0.1474</v>
      </c>
      <c r="V1161">
        <v>82.68</v>
      </c>
      <c r="W1161">
        <v>17.727272727272727</v>
      </c>
      <c r="X1161" s="83" t="str">
        <f t="shared" si="36"/>
        <v>2116 - CHV DALLAS/FT W</v>
      </c>
      <c r="Y1161" s="83">
        <f t="shared" si="37"/>
        <v>11</v>
      </c>
    </row>
    <row r="1162" spans="1:25" x14ac:dyDescent="0.25">
      <c r="A1162" t="s">
        <v>7</v>
      </c>
      <c r="B1162" t="s">
        <v>8651</v>
      </c>
      <c r="C1162" t="s">
        <v>8683</v>
      </c>
      <c r="D1162" t="s">
        <v>8684</v>
      </c>
      <c r="E1162" t="s">
        <v>8685</v>
      </c>
      <c r="F1162">
        <v>21161164</v>
      </c>
      <c r="G1162" t="s">
        <v>8704</v>
      </c>
      <c r="H1162" t="s">
        <v>8705</v>
      </c>
      <c r="I1162">
        <v>114267</v>
      </c>
      <c r="J1162" t="s">
        <v>8250</v>
      </c>
      <c r="K1162" t="s">
        <v>7965</v>
      </c>
      <c r="L1162" t="s">
        <v>6</v>
      </c>
      <c r="M1162" t="s">
        <v>8665</v>
      </c>
      <c r="N1162">
        <v>56.82</v>
      </c>
      <c r="Q1162">
        <v>56.82</v>
      </c>
      <c r="S1162">
        <v>356.97</v>
      </c>
      <c r="V1162">
        <v>51</v>
      </c>
      <c r="X1162" s="83" t="str">
        <f t="shared" si="36"/>
        <v>2116 - CHV DALLAS/FT W</v>
      </c>
      <c r="Y1162" s="83">
        <f t="shared" si="37"/>
        <v>0</v>
      </c>
    </row>
    <row r="1163" spans="1:25" x14ac:dyDescent="0.25">
      <c r="A1163" t="s">
        <v>7</v>
      </c>
      <c r="B1163" t="s">
        <v>8651</v>
      </c>
      <c r="C1163" t="s">
        <v>8683</v>
      </c>
      <c r="D1163" t="s">
        <v>8684</v>
      </c>
      <c r="E1163" t="s">
        <v>8685</v>
      </c>
      <c r="F1163">
        <v>21161164</v>
      </c>
      <c r="G1163" t="s">
        <v>8704</v>
      </c>
      <c r="H1163" t="s">
        <v>8705</v>
      </c>
      <c r="I1163">
        <v>114267</v>
      </c>
      <c r="J1163" t="s">
        <v>8250</v>
      </c>
      <c r="K1163" t="s">
        <v>7965</v>
      </c>
      <c r="L1163" t="s">
        <v>6</v>
      </c>
      <c r="M1163" t="s">
        <v>8666</v>
      </c>
      <c r="N1163">
        <v>25.27</v>
      </c>
      <c r="Q1163">
        <v>25.27</v>
      </c>
      <c r="S1163">
        <v>389.07</v>
      </c>
      <c r="V1163">
        <v>38.909999999999997</v>
      </c>
      <c r="X1163" s="83" t="str">
        <f t="shared" si="36"/>
        <v>2116 - CHV DALLAS/FT W</v>
      </c>
      <c r="Y1163" s="83">
        <f t="shared" si="37"/>
        <v>0</v>
      </c>
    </row>
    <row r="1164" spans="1:25" x14ac:dyDescent="0.25">
      <c r="A1164" t="s">
        <v>7</v>
      </c>
      <c r="B1164" t="s">
        <v>8651</v>
      </c>
      <c r="C1164" t="s">
        <v>8683</v>
      </c>
      <c r="D1164" t="s">
        <v>8684</v>
      </c>
      <c r="E1164" t="s">
        <v>8685</v>
      </c>
      <c r="F1164">
        <v>21161164</v>
      </c>
      <c r="G1164" t="s">
        <v>8704</v>
      </c>
      <c r="H1164" t="s">
        <v>8705</v>
      </c>
      <c r="I1164">
        <v>114267</v>
      </c>
      <c r="J1164" t="s">
        <v>8250</v>
      </c>
      <c r="K1164" t="s">
        <v>7965</v>
      </c>
      <c r="L1164" t="s">
        <v>6</v>
      </c>
      <c r="M1164" t="s">
        <v>8667</v>
      </c>
      <c r="N1164">
        <v>1379.32</v>
      </c>
      <c r="O1164">
        <v>1586.25</v>
      </c>
      <c r="P1164">
        <v>1.1499999999999999</v>
      </c>
      <c r="Q1164">
        <v>689.66</v>
      </c>
      <c r="R1164">
        <v>528.75</v>
      </c>
      <c r="S1164">
        <v>10230.99</v>
      </c>
      <c r="T1164">
        <v>3439.5</v>
      </c>
      <c r="U1164">
        <v>0.3362</v>
      </c>
      <c r="V1164">
        <v>682.07</v>
      </c>
      <c r="W1164">
        <v>264.57692307692309</v>
      </c>
      <c r="X1164" s="83" t="str">
        <f t="shared" si="36"/>
        <v>2116 - CHV DALLAS/FT W</v>
      </c>
      <c r="Y1164" s="83">
        <f t="shared" si="37"/>
        <v>13</v>
      </c>
    </row>
    <row r="1165" spans="1:25" x14ac:dyDescent="0.25">
      <c r="A1165" t="s">
        <v>7</v>
      </c>
      <c r="B1165" t="s">
        <v>8651</v>
      </c>
      <c r="C1165" t="s">
        <v>8683</v>
      </c>
      <c r="D1165" t="s">
        <v>8684</v>
      </c>
      <c r="E1165" t="s">
        <v>8685</v>
      </c>
      <c r="F1165">
        <v>21161164</v>
      </c>
      <c r="G1165" t="s">
        <v>8704</v>
      </c>
      <c r="H1165" t="s">
        <v>8705</v>
      </c>
      <c r="I1165">
        <v>114267</v>
      </c>
      <c r="J1165" t="s">
        <v>8250</v>
      </c>
      <c r="K1165" t="s">
        <v>7965</v>
      </c>
      <c r="L1165" t="s">
        <v>6</v>
      </c>
      <c r="M1165" t="s">
        <v>8668</v>
      </c>
      <c r="N1165">
        <v>533.34</v>
      </c>
      <c r="O1165">
        <v>154.5</v>
      </c>
      <c r="P1165">
        <v>0.28970000000000001</v>
      </c>
      <c r="Q1165">
        <v>177.78</v>
      </c>
      <c r="R1165">
        <v>77.25</v>
      </c>
      <c r="S1165">
        <v>4970.8</v>
      </c>
      <c r="T1165">
        <v>1053.51</v>
      </c>
      <c r="U1165">
        <v>0.21190000000000001</v>
      </c>
      <c r="V1165">
        <v>160.35</v>
      </c>
      <c r="W1165">
        <v>61.971176470588233</v>
      </c>
      <c r="X1165" s="83" t="str">
        <f t="shared" si="36"/>
        <v>2116 - CHV DALLAS/FT W</v>
      </c>
      <c r="Y1165" s="83">
        <f t="shared" si="37"/>
        <v>17</v>
      </c>
    </row>
    <row r="1166" spans="1:25" x14ac:dyDescent="0.25">
      <c r="A1166" t="s">
        <v>7</v>
      </c>
      <c r="B1166" t="s">
        <v>8651</v>
      </c>
      <c r="C1166" t="s">
        <v>8683</v>
      </c>
      <c r="D1166" t="s">
        <v>8684</v>
      </c>
      <c r="E1166" t="s">
        <v>8685</v>
      </c>
      <c r="F1166">
        <v>21161164</v>
      </c>
      <c r="G1166" t="s">
        <v>8704</v>
      </c>
      <c r="H1166" t="s">
        <v>8705</v>
      </c>
      <c r="I1166">
        <v>114267</v>
      </c>
      <c r="J1166" t="s">
        <v>8250</v>
      </c>
      <c r="K1166" t="s">
        <v>7965</v>
      </c>
      <c r="L1166" t="s">
        <v>6</v>
      </c>
      <c r="M1166" t="s">
        <v>8670</v>
      </c>
      <c r="N1166">
        <v>1411.76</v>
      </c>
      <c r="O1166">
        <v>517.5</v>
      </c>
      <c r="P1166">
        <v>0.36659999999999998</v>
      </c>
      <c r="Q1166">
        <v>705.88</v>
      </c>
      <c r="R1166">
        <v>103.5</v>
      </c>
      <c r="S1166">
        <v>14215.92</v>
      </c>
      <c r="T1166">
        <v>8291.2999999999993</v>
      </c>
      <c r="U1166">
        <v>0.58320000000000005</v>
      </c>
      <c r="V1166">
        <v>676.95</v>
      </c>
      <c r="W1166">
        <v>518.20624999999995</v>
      </c>
      <c r="X1166" s="83" t="str">
        <f t="shared" si="36"/>
        <v>2116 - CHV DALLAS/FT W</v>
      </c>
      <c r="Y1166" s="83">
        <f t="shared" si="37"/>
        <v>16</v>
      </c>
    </row>
    <row r="1167" spans="1:25" x14ac:dyDescent="0.25">
      <c r="A1167" t="s">
        <v>7</v>
      </c>
      <c r="B1167" t="s">
        <v>8651</v>
      </c>
      <c r="C1167" t="s">
        <v>8683</v>
      </c>
      <c r="D1167" t="s">
        <v>8684</v>
      </c>
      <c r="E1167" t="s">
        <v>8685</v>
      </c>
      <c r="F1167">
        <v>21161164</v>
      </c>
      <c r="G1167" t="s">
        <v>8704</v>
      </c>
      <c r="H1167" t="s">
        <v>8705</v>
      </c>
      <c r="I1167">
        <v>114267</v>
      </c>
      <c r="J1167" t="s">
        <v>8250</v>
      </c>
      <c r="K1167" t="s">
        <v>7965</v>
      </c>
      <c r="L1167" t="s">
        <v>6</v>
      </c>
      <c r="M1167" t="s">
        <v>8671</v>
      </c>
      <c r="N1167">
        <v>5609.8</v>
      </c>
      <c r="O1167">
        <v>547.28</v>
      </c>
      <c r="P1167">
        <v>9.7600000000000006E-2</v>
      </c>
      <c r="Q1167">
        <v>560.98</v>
      </c>
      <c r="R1167">
        <v>78.182857142857145</v>
      </c>
      <c r="S1167">
        <v>37756.47</v>
      </c>
      <c r="T1167">
        <v>22494.560000000001</v>
      </c>
      <c r="U1167">
        <v>0.5958</v>
      </c>
      <c r="V1167">
        <v>547.20000000000005</v>
      </c>
      <c r="W1167">
        <v>308.14465753424662</v>
      </c>
      <c r="X1167" s="83" t="str">
        <f t="shared" si="36"/>
        <v>2116 - CHV DALLAS/FT W</v>
      </c>
      <c r="Y1167" s="83">
        <f t="shared" si="37"/>
        <v>73</v>
      </c>
    </row>
    <row r="1168" spans="1:25" x14ac:dyDescent="0.25">
      <c r="A1168" t="s">
        <v>7</v>
      </c>
      <c r="B1168" t="s">
        <v>8651</v>
      </c>
      <c r="C1168" t="s">
        <v>8683</v>
      </c>
      <c r="D1168" t="s">
        <v>8684</v>
      </c>
      <c r="E1168" t="s">
        <v>8685</v>
      </c>
      <c r="F1168">
        <v>21161164</v>
      </c>
      <c r="G1168" t="s">
        <v>8704</v>
      </c>
      <c r="H1168" t="s">
        <v>8705</v>
      </c>
      <c r="I1168">
        <v>114267</v>
      </c>
      <c r="J1168" t="s">
        <v>8250</v>
      </c>
      <c r="K1168" t="s">
        <v>7965</v>
      </c>
      <c r="L1168" t="s">
        <v>6</v>
      </c>
      <c r="M1168" t="s">
        <v>8672</v>
      </c>
      <c r="N1168">
        <v>906.66</v>
      </c>
      <c r="O1168">
        <v>61.97</v>
      </c>
      <c r="P1168">
        <v>6.83E-2</v>
      </c>
      <c r="Q1168">
        <v>453.33</v>
      </c>
      <c r="R1168">
        <v>61.97</v>
      </c>
      <c r="S1168">
        <v>4782.6899999999996</v>
      </c>
      <c r="T1168">
        <v>891.19</v>
      </c>
      <c r="U1168">
        <v>0.18629999999999999</v>
      </c>
      <c r="V1168">
        <v>434.79</v>
      </c>
      <c r="W1168">
        <v>127.31285714285715</v>
      </c>
      <c r="X1168" s="83" t="str">
        <f t="shared" si="36"/>
        <v>2116 - CHV DALLAS/FT W</v>
      </c>
      <c r="Y1168" s="83">
        <f t="shared" si="37"/>
        <v>7</v>
      </c>
    </row>
    <row r="1169" spans="1:25" x14ac:dyDescent="0.25">
      <c r="A1169" t="s">
        <v>7</v>
      </c>
      <c r="B1169" t="s">
        <v>8651</v>
      </c>
      <c r="C1169" t="s">
        <v>8683</v>
      </c>
      <c r="D1169" t="s">
        <v>8684</v>
      </c>
      <c r="E1169" t="s">
        <v>8685</v>
      </c>
      <c r="F1169">
        <v>21161164</v>
      </c>
      <c r="G1169" t="s">
        <v>8704</v>
      </c>
      <c r="H1169" t="s">
        <v>8705</v>
      </c>
      <c r="I1169">
        <v>114267</v>
      </c>
      <c r="J1169" t="s">
        <v>8250</v>
      </c>
      <c r="K1169" t="s">
        <v>7965</v>
      </c>
      <c r="L1169" t="s">
        <v>6</v>
      </c>
      <c r="M1169" t="s">
        <v>8673</v>
      </c>
      <c r="N1169">
        <v>846.66</v>
      </c>
      <c r="Q1169">
        <v>423.33</v>
      </c>
      <c r="S1169">
        <v>6179.71</v>
      </c>
      <c r="T1169">
        <v>782.77</v>
      </c>
      <c r="U1169">
        <v>0.12670000000000001</v>
      </c>
      <c r="V1169">
        <v>386.23</v>
      </c>
      <c r="W1169">
        <v>78.277000000000001</v>
      </c>
      <c r="X1169" s="83" t="str">
        <f t="shared" si="36"/>
        <v>2116 - CHV DALLAS/FT W</v>
      </c>
      <c r="Y1169" s="83">
        <f t="shared" si="37"/>
        <v>10</v>
      </c>
    </row>
    <row r="1170" spans="1:25" x14ac:dyDescent="0.25">
      <c r="A1170" t="s">
        <v>7</v>
      </c>
      <c r="B1170" t="s">
        <v>8651</v>
      </c>
      <c r="C1170" t="s">
        <v>8683</v>
      </c>
      <c r="D1170" t="s">
        <v>8684</v>
      </c>
      <c r="E1170" t="s">
        <v>8685</v>
      </c>
      <c r="F1170">
        <v>21161164</v>
      </c>
      <c r="G1170" t="s">
        <v>8704</v>
      </c>
      <c r="H1170" t="s">
        <v>8705</v>
      </c>
      <c r="I1170">
        <v>114267</v>
      </c>
      <c r="J1170" t="s">
        <v>8250</v>
      </c>
      <c r="K1170" t="s">
        <v>7965</v>
      </c>
      <c r="L1170" t="s">
        <v>6</v>
      </c>
      <c r="M1170" t="s">
        <v>8674</v>
      </c>
      <c r="N1170">
        <v>321.83999999999997</v>
      </c>
      <c r="Q1170">
        <v>321.83999999999997</v>
      </c>
      <c r="S1170">
        <v>2124.39</v>
      </c>
      <c r="T1170">
        <v>848.45</v>
      </c>
      <c r="U1170">
        <v>0.39939999999999998</v>
      </c>
      <c r="V1170">
        <v>212.44</v>
      </c>
      <c r="W1170">
        <v>70.704166666666666</v>
      </c>
      <c r="X1170" s="83" t="str">
        <f t="shared" si="36"/>
        <v>2116 - CHV DALLAS/FT W</v>
      </c>
      <c r="Y1170" s="83">
        <f t="shared" si="37"/>
        <v>12</v>
      </c>
    </row>
    <row r="1171" spans="1:25" x14ac:dyDescent="0.25">
      <c r="A1171" t="s">
        <v>7</v>
      </c>
      <c r="B1171" t="s">
        <v>8651</v>
      </c>
      <c r="C1171" t="s">
        <v>8683</v>
      </c>
      <c r="D1171" t="s">
        <v>8684</v>
      </c>
      <c r="E1171" t="s">
        <v>8685</v>
      </c>
      <c r="F1171">
        <v>21161164</v>
      </c>
      <c r="G1171" t="s">
        <v>8704</v>
      </c>
      <c r="H1171" t="s">
        <v>8705</v>
      </c>
      <c r="I1171">
        <v>114267</v>
      </c>
      <c r="J1171" t="s">
        <v>8250</v>
      </c>
      <c r="K1171" t="s">
        <v>7965</v>
      </c>
      <c r="L1171" t="s">
        <v>6</v>
      </c>
      <c r="M1171" t="s">
        <v>8675</v>
      </c>
      <c r="N1171">
        <v>73.12</v>
      </c>
      <c r="Q1171">
        <v>73.12</v>
      </c>
      <c r="S1171">
        <v>137.63999999999999</v>
      </c>
      <c r="T1171">
        <v>4.67</v>
      </c>
      <c r="U1171">
        <v>3.39E-2</v>
      </c>
      <c r="V1171">
        <v>68.819999999999993</v>
      </c>
      <c r="W1171">
        <v>1.1675</v>
      </c>
      <c r="X1171" s="83" t="str">
        <f t="shared" si="36"/>
        <v>2116 - CHV DALLAS/FT W</v>
      </c>
      <c r="Y1171" s="83">
        <f t="shared" si="37"/>
        <v>4</v>
      </c>
    </row>
    <row r="1172" spans="1:25" x14ac:dyDescent="0.25">
      <c r="A1172" t="s">
        <v>7</v>
      </c>
      <c r="B1172" t="s">
        <v>8651</v>
      </c>
      <c r="C1172" t="s">
        <v>8683</v>
      </c>
      <c r="D1172" t="s">
        <v>8684</v>
      </c>
      <c r="E1172" t="s">
        <v>8685</v>
      </c>
      <c r="F1172">
        <v>21161164</v>
      </c>
      <c r="G1172" t="s">
        <v>8704</v>
      </c>
      <c r="H1172" t="s">
        <v>8705</v>
      </c>
      <c r="I1172">
        <v>114267</v>
      </c>
      <c r="J1172" t="s">
        <v>8250</v>
      </c>
      <c r="K1172" t="s">
        <v>7965</v>
      </c>
      <c r="L1172" t="s">
        <v>6</v>
      </c>
      <c r="M1172" t="s">
        <v>7662</v>
      </c>
      <c r="N1172">
        <v>0</v>
      </c>
      <c r="S1172">
        <v>532.26</v>
      </c>
      <c r="V1172">
        <v>266.13</v>
      </c>
      <c r="X1172" s="83" t="str">
        <f t="shared" si="36"/>
        <v>2116 - CHV DALLAS/FT W</v>
      </c>
      <c r="Y1172" s="83">
        <f t="shared" si="37"/>
        <v>0</v>
      </c>
    </row>
    <row r="1173" spans="1:25" x14ac:dyDescent="0.25">
      <c r="A1173" t="s">
        <v>7</v>
      </c>
      <c r="B1173" t="s">
        <v>8651</v>
      </c>
      <c r="C1173" t="s">
        <v>8683</v>
      </c>
      <c r="D1173" t="s">
        <v>8684</v>
      </c>
      <c r="E1173" t="s">
        <v>8685</v>
      </c>
      <c r="F1173">
        <v>21161164</v>
      </c>
      <c r="G1173" t="s">
        <v>8704</v>
      </c>
      <c r="H1173" t="s">
        <v>8705</v>
      </c>
      <c r="I1173">
        <v>114267</v>
      </c>
      <c r="J1173" t="s">
        <v>8250</v>
      </c>
      <c r="K1173" t="s">
        <v>7965</v>
      </c>
      <c r="L1173" t="s">
        <v>6</v>
      </c>
      <c r="M1173" t="s">
        <v>7664</v>
      </c>
      <c r="N1173">
        <v>241.94</v>
      </c>
      <c r="O1173">
        <v>6</v>
      </c>
      <c r="P1173">
        <v>2.4799999999999999E-2</v>
      </c>
      <c r="Q1173">
        <v>241.94</v>
      </c>
      <c r="R1173">
        <v>6</v>
      </c>
      <c r="S1173">
        <v>467.75</v>
      </c>
      <c r="T1173">
        <v>10</v>
      </c>
      <c r="U1173">
        <v>2.1399999999999999E-2</v>
      </c>
      <c r="V1173">
        <v>233.88</v>
      </c>
      <c r="W1173">
        <v>5</v>
      </c>
      <c r="X1173" s="83" t="str">
        <f t="shared" si="36"/>
        <v>2116 - CHV DALLAS/FT W</v>
      </c>
      <c r="Y1173" s="83">
        <f t="shared" si="37"/>
        <v>2</v>
      </c>
    </row>
    <row r="1174" spans="1:25" x14ac:dyDescent="0.25">
      <c r="A1174" t="s">
        <v>7</v>
      </c>
      <c r="B1174" t="s">
        <v>8651</v>
      </c>
      <c r="C1174" t="s">
        <v>8683</v>
      </c>
      <c r="D1174" t="s">
        <v>8684</v>
      </c>
      <c r="E1174" t="s">
        <v>8685</v>
      </c>
      <c r="F1174">
        <v>21161164</v>
      </c>
      <c r="G1174" t="s">
        <v>8704</v>
      </c>
      <c r="H1174" t="s">
        <v>8705</v>
      </c>
      <c r="I1174">
        <v>114267</v>
      </c>
      <c r="J1174" t="s">
        <v>8250</v>
      </c>
      <c r="K1174" t="s">
        <v>7965</v>
      </c>
      <c r="L1174" t="s">
        <v>6</v>
      </c>
      <c r="M1174" t="s">
        <v>7667</v>
      </c>
      <c r="N1174">
        <v>422.83</v>
      </c>
      <c r="Q1174">
        <v>422.83</v>
      </c>
      <c r="S1174">
        <v>422.83</v>
      </c>
      <c r="V1174">
        <v>422.83</v>
      </c>
      <c r="X1174" s="83" t="str">
        <f t="shared" si="36"/>
        <v>2116 - CHV DALLAS/FT W</v>
      </c>
      <c r="Y1174" s="83">
        <f t="shared" si="37"/>
        <v>0</v>
      </c>
    </row>
    <row r="1175" spans="1:25" x14ac:dyDescent="0.25">
      <c r="A1175" t="s">
        <v>7</v>
      </c>
      <c r="B1175" t="s">
        <v>8651</v>
      </c>
      <c r="C1175" t="s">
        <v>8683</v>
      </c>
      <c r="D1175" t="s">
        <v>8684</v>
      </c>
      <c r="E1175" t="s">
        <v>8685</v>
      </c>
      <c r="F1175">
        <v>21161164</v>
      </c>
      <c r="G1175" t="s">
        <v>8704</v>
      </c>
      <c r="H1175" t="s">
        <v>8705</v>
      </c>
      <c r="I1175">
        <v>114267</v>
      </c>
      <c r="J1175" t="s">
        <v>8250</v>
      </c>
      <c r="K1175" t="s">
        <v>7965</v>
      </c>
      <c r="L1175" t="s">
        <v>6</v>
      </c>
      <c r="M1175" t="s">
        <v>7665</v>
      </c>
      <c r="N1175">
        <v>465.22</v>
      </c>
      <c r="Q1175">
        <v>465.22</v>
      </c>
      <c r="S1175">
        <v>3847.83</v>
      </c>
      <c r="V1175">
        <v>480.98</v>
      </c>
      <c r="X1175" s="83" t="str">
        <f t="shared" si="36"/>
        <v>2116 - CHV DALLAS/FT W</v>
      </c>
      <c r="Y1175" s="83">
        <f t="shared" si="37"/>
        <v>0</v>
      </c>
    </row>
    <row r="1176" spans="1:25" x14ac:dyDescent="0.25">
      <c r="A1176" t="s">
        <v>7</v>
      </c>
      <c r="B1176" t="s">
        <v>8651</v>
      </c>
      <c r="C1176" t="s">
        <v>8683</v>
      </c>
      <c r="D1176" t="s">
        <v>8684</v>
      </c>
      <c r="E1176" t="s">
        <v>8685</v>
      </c>
      <c r="F1176">
        <v>21161164</v>
      </c>
      <c r="G1176" t="s">
        <v>8704</v>
      </c>
      <c r="H1176" t="s">
        <v>8705</v>
      </c>
      <c r="I1176">
        <v>114267</v>
      </c>
      <c r="J1176" t="s">
        <v>8250</v>
      </c>
      <c r="K1176" t="s">
        <v>7965</v>
      </c>
      <c r="L1176" t="s">
        <v>6</v>
      </c>
      <c r="M1176" t="s">
        <v>7666</v>
      </c>
      <c r="N1176">
        <v>0</v>
      </c>
      <c r="S1176">
        <v>894.04</v>
      </c>
      <c r="T1176">
        <v>130.81</v>
      </c>
      <c r="U1176">
        <v>0.14630000000000001</v>
      </c>
      <c r="V1176">
        <v>127.72</v>
      </c>
      <c r="W1176">
        <v>43.603333333333332</v>
      </c>
      <c r="X1176" s="83" t="str">
        <f t="shared" si="36"/>
        <v>2116 - CHV DALLAS/FT W</v>
      </c>
      <c r="Y1176" s="83">
        <f t="shared" si="37"/>
        <v>3</v>
      </c>
    </row>
    <row r="1177" spans="1:25" x14ac:dyDescent="0.25">
      <c r="A1177" t="s">
        <v>7</v>
      </c>
      <c r="B1177" t="s">
        <v>8651</v>
      </c>
      <c r="C1177" t="s">
        <v>8683</v>
      </c>
      <c r="D1177" t="s">
        <v>8684</v>
      </c>
      <c r="E1177" t="s">
        <v>8685</v>
      </c>
      <c r="F1177">
        <v>21161164</v>
      </c>
      <c r="G1177" t="s">
        <v>8704</v>
      </c>
      <c r="H1177" t="s">
        <v>8705</v>
      </c>
      <c r="I1177">
        <v>131062</v>
      </c>
      <c r="J1177" t="s">
        <v>8280</v>
      </c>
      <c r="K1177" t="s">
        <v>8282</v>
      </c>
      <c r="L1177" t="s">
        <v>6</v>
      </c>
      <c r="M1177" t="s">
        <v>8657</v>
      </c>
      <c r="N1177">
        <v>0</v>
      </c>
      <c r="S1177">
        <v>152.44</v>
      </c>
      <c r="V1177">
        <v>152.44</v>
      </c>
      <c r="X1177" s="83" t="str">
        <f t="shared" si="36"/>
        <v>2116 - CHV DALLAS/FT W</v>
      </c>
      <c r="Y1177" s="83">
        <f t="shared" si="37"/>
        <v>0</v>
      </c>
    </row>
    <row r="1178" spans="1:25" x14ac:dyDescent="0.25">
      <c r="A1178" t="s">
        <v>7</v>
      </c>
      <c r="B1178" t="s">
        <v>8651</v>
      </c>
      <c r="C1178" t="s">
        <v>8683</v>
      </c>
      <c r="D1178" t="s">
        <v>8684</v>
      </c>
      <c r="E1178" t="s">
        <v>8685</v>
      </c>
      <c r="F1178">
        <v>21161164</v>
      </c>
      <c r="G1178" t="s">
        <v>8704</v>
      </c>
      <c r="H1178" t="s">
        <v>8705</v>
      </c>
      <c r="I1178">
        <v>131062</v>
      </c>
      <c r="J1178" t="s">
        <v>8280</v>
      </c>
      <c r="K1178" t="s">
        <v>8282</v>
      </c>
      <c r="L1178" t="s">
        <v>6</v>
      </c>
      <c r="M1178" t="s">
        <v>8658</v>
      </c>
      <c r="N1178">
        <v>0</v>
      </c>
      <c r="O1178">
        <v>386.25</v>
      </c>
      <c r="R1178">
        <v>386.25</v>
      </c>
      <c r="S1178">
        <v>2027.04</v>
      </c>
      <c r="T1178">
        <v>491.25</v>
      </c>
      <c r="U1178">
        <v>0.24229999999999999</v>
      </c>
      <c r="V1178">
        <v>405.41</v>
      </c>
      <c r="W1178">
        <v>245.625</v>
      </c>
      <c r="X1178" s="83" t="str">
        <f t="shared" si="36"/>
        <v>2116 - CHV DALLAS/FT W</v>
      </c>
      <c r="Y1178" s="83">
        <f t="shared" si="37"/>
        <v>2</v>
      </c>
    </row>
    <row r="1179" spans="1:25" x14ac:dyDescent="0.25">
      <c r="A1179" t="s">
        <v>7</v>
      </c>
      <c r="B1179" t="s">
        <v>8651</v>
      </c>
      <c r="C1179" t="s">
        <v>8683</v>
      </c>
      <c r="D1179" t="s">
        <v>8684</v>
      </c>
      <c r="E1179" t="s">
        <v>8685</v>
      </c>
      <c r="F1179">
        <v>21161164</v>
      </c>
      <c r="G1179" t="s">
        <v>8704</v>
      </c>
      <c r="H1179" t="s">
        <v>8705</v>
      </c>
      <c r="I1179">
        <v>131062</v>
      </c>
      <c r="J1179" t="s">
        <v>8280</v>
      </c>
      <c r="K1179" t="s">
        <v>8282</v>
      </c>
      <c r="L1179" t="s">
        <v>6</v>
      </c>
      <c r="M1179" t="s">
        <v>8659</v>
      </c>
      <c r="N1179">
        <v>0</v>
      </c>
      <c r="S1179">
        <v>1987.71</v>
      </c>
      <c r="T1179">
        <v>112</v>
      </c>
      <c r="U1179">
        <v>5.6300000000000003E-2</v>
      </c>
      <c r="V1179">
        <v>397.54</v>
      </c>
      <c r="W1179">
        <v>112</v>
      </c>
      <c r="X1179" s="83" t="str">
        <f t="shared" si="36"/>
        <v>2116 - CHV DALLAS/FT W</v>
      </c>
      <c r="Y1179" s="83">
        <f t="shared" si="37"/>
        <v>1</v>
      </c>
    </row>
    <row r="1180" spans="1:25" x14ac:dyDescent="0.25">
      <c r="A1180" t="s">
        <v>7</v>
      </c>
      <c r="B1180" t="s">
        <v>8651</v>
      </c>
      <c r="C1180" t="s">
        <v>8683</v>
      </c>
      <c r="D1180" t="s">
        <v>8684</v>
      </c>
      <c r="E1180" t="s">
        <v>8685</v>
      </c>
      <c r="F1180">
        <v>21161164</v>
      </c>
      <c r="G1180" t="s">
        <v>8704</v>
      </c>
      <c r="H1180" t="s">
        <v>8705</v>
      </c>
      <c r="I1180">
        <v>131062</v>
      </c>
      <c r="J1180" t="s">
        <v>8280</v>
      </c>
      <c r="K1180" t="s">
        <v>8282</v>
      </c>
      <c r="L1180" t="s">
        <v>6</v>
      </c>
      <c r="M1180" t="s">
        <v>8660</v>
      </c>
      <c r="N1180">
        <v>0</v>
      </c>
      <c r="S1180">
        <v>83.92</v>
      </c>
      <c r="V1180">
        <v>13.99</v>
      </c>
      <c r="X1180" s="83" t="str">
        <f t="shared" si="36"/>
        <v>2116 - CHV DALLAS/FT W</v>
      </c>
      <c r="Y1180" s="83">
        <f t="shared" si="37"/>
        <v>0</v>
      </c>
    </row>
    <row r="1181" spans="1:25" x14ac:dyDescent="0.25">
      <c r="A1181" t="s">
        <v>7</v>
      </c>
      <c r="B1181" t="s">
        <v>8651</v>
      </c>
      <c r="C1181" t="s">
        <v>8683</v>
      </c>
      <c r="D1181" t="s">
        <v>8684</v>
      </c>
      <c r="E1181" t="s">
        <v>8685</v>
      </c>
      <c r="F1181">
        <v>21161164</v>
      </c>
      <c r="G1181" t="s">
        <v>8704</v>
      </c>
      <c r="H1181" t="s">
        <v>8705</v>
      </c>
      <c r="I1181">
        <v>131062</v>
      </c>
      <c r="J1181" t="s">
        <v>8280</v>
      </c>
      <c r="K1181" t="s">
        <v>8282</v>
      </c>
      <c r="L1181" t="s">
        <v>6</v>
      </c>
      <c r="M1181" t="s">
        <v>8661</v>
      </c>
      <c r="N1181">
        <v>75</v>
      </c>
      <c r="O1181">
        <v>168.75</v>
      </c>
      <c r="P1181">
        <v>2.25</v>
      </c>
      <c r="Q1181">
        <v>25</v>
      </c>
      <c r="R1181">
        <v>56.25</v>
      </c>
      <c r="S1181">
        <v>332.3</v>
      </c>
      <c r="T1181">
        <v>311.25</v>
      </c>
      <c r="U1181">
        <v>0.93669999999999998</v>
      </c>
      <c r="V1181">
        <v>25.56</v>
      </c>
      <c r="W1181">
        <v>23.942307692307693</v>
      </c>
      <c r="X1181" s="83" t="str">
        <f t="shared" si="36"/>
        <v>2116 - CHV DALLAS/FT W</v>
      </c>
      <c r="Y1181" s="83">
        <f t="shared" si="37"/>
        <v>13</v>
      </c>
    </row>
    <row r="1182" spans="1:25" x14ac:dyDescent="0.25">
      <c r="A1182" t="s">
        <v>7</v>
      </c>
      <c r="B1182" t="s">
        <v>8651</v>
      </c>
      <c r="C1182" t="s">
        <v>8683</v>
      </c>
      <c r="D1182" t="s">
        <v>8684</v>
      </c>
      <c r="E1182" t="s">
        <v>8685</v>
      </c>
      <c r="F1182">
        <v>21161164</v>
      </c>
      <c r="G1182" t="s">
        <v>8704</v>
      </c>
      <c r="H1182" t="s">
        <v>8705</v>
      </c>
      <c r="I1182">
        <v>131062</v>
      </c>
      <c r="J1182" t="s">
        <v>8280</v>
      </c>
      <c r="K1182" t="s">
        <v>8282</v>
      </c>
      <c r="L1182" t="s">
        <v>6</v>
      </c>
      <c r="M1182" t="s">
        <v>8662</v>
      </c>
      <c r="N1182">
        <v>0</v>
      </c>
      <c r="S1182">
        <v>595.84</v>
      </c>
      <c r="T1182">
        <v>386.85</v>
      </c>
      <c r="U1182">
        <v>0.64929999999999999</v>
      </c>
      <c r="V1182">
        <v>148.96</v>
      </c>
      <c r="W1182">
        <v>77.37</v>
      </c>
      <c r="X1182" s="83" t="str">
        <f t="shared" si="36"/>
        <v>2116 - CHV DALLAS/FT W</v>
      </c>
      <c r="Y1182" s="83">
        <f t="shared" si="37"/>
        <v>5</v>
      </c>
    </row>
    <row r="1183" spans="1:25" x14ac:dyDescent="0.25">
      <c r="A1183" t="s">
        <v>7</v>
      </c>
      <c r="B1183" t="s">
        <v>8651</v>
      </c>
      <c r="C1183" t="s">
        <v>8683</v>
      </c>
      <c r="D1183" t="s">
        <v>8684</v>
      </c>
      <c r="E1183" t="s">
        <v>8685</v>
      </c>
      <c r="F1183">
        <v>21161164</v>
      </c>
      <c r="G1183" t="s">
        <v>8704</v>
      </c>
      <c r="H1183" t="s">
        <v>8705</v>
      </c>
      <c r="I1183">
        <v>131062</v>
      </c>
      <c r="J1183" t="s">
        <v>8280</v>
      </c>
      <c r="K1183" t="s">
        <v>8282</v>
      </c>
      <c r="L1183" t="s">
        <v>6</v>
      </c>
      <c r="M1183" t="s">
        <v>8663</v>
      </c>
      <c r="S1183">
        <v>156.55000000000001</v>
      </c>
      <c r="T1183">
        <v>99.8</v>
      </c>
      <c r="U1183">
        <v>0.63749999999999996</v>
      </c>
      <c r="V1183">
        <v>31.31</v>
      </c>
      <c r="W1183">
        <v>11.088888888888889</v>
      </c>
      <c r="X1183" s="83" t="str">
        <f t="shared" si="36"/>
        <v>2116 - CHV DALLAS/FT W</v>
      </c>
      <c r="Y1183" s="83">
        <f t="shared" si="37"/>
        <v>9</v>
      </c>
    </row>
    <row r="1184" spans="1:25" x14ac:dyDescent="0.25">
      <c r="A1184" t="s">
        <v>7</v>
      </c>
      <c r="B1184" t="s">
        <v>8651</v>
      </c>
      <c r="C1184" t="s">
        <v>8683</v>
      </c>
      <c r="D1184" t="s">
        <v>8684</v>
      </c>
      <c r="E1184" t="s">
        <v>8685</v>
      </c>
      <c r="F1184">
        <v>21161164</v>
      </c>
      <c r="G1184" t="s">
        <v>8704</v>
      </c>
      <c r="H1184" t="s">
        <v>8705</v>
      </c>
      <c r="I1184">
        <v>131062</v>
      </c>
      <c r="J1184" t="s">
        <v>8280</v>
      </c>
      <c r="K1184" t="s">
        <v>8282</v>
      </c>
      <c r="L1184" t="s">
        <v>6</v>
      </c>
      <c r="M1184" t="s">
        <v>8664</v>
      </c>
      <c r="N1184">
        <v>173.92</v>
      </c>
      <c r="Q1184">
        <v>86.96</v>
      </c>
      <c r="S1184">
        <v>2134.36</v>
      </c>
      <c r="T1184">
        <v>1059</v>
      </c>
      <c r="U1184">
        <v>0.49619999999999997</v>
      </c>
      <c r="V1184">
        <v>88.93</v>
      </c>
      <c r="W1184">
        <v>88.25</v>
      </c>
      <c r="X1184" s="83" t="str">
        <f t="shared" si="36"/>
        <v>2116 - CHV DALLAS/FT W</v>
      </c>
      <c r="Y1184" s="83">
        <f t="shared" si="37"/>
        <v>12</v>
      </c>
    </row>
    <row r="1185" spans="1:25" x14ac:dyDescent="0.25">
      <c r="A1185" t="s">
        <v>7</v>
      </c>
      <c r="B1185" t="s">
        <v>8651</v>
      </c>
      <c r="C1185" t="s">
        <v>8683</v>
      </c>
      <c r="D1185" t="s">
        <v>8684</v>
      </c>
      <c r="E1185" t="s">
        <v>8685</v>
      </c>
      <c r="F1185">
        <v>21161164</v>
      </c>
      <c r="G1185" t="s">
        <v>8704</v>
      </c>
      <c r="H1185" t="s">
        <v>8705</v>
      </c>
      <c r="I1185">
        <v>131062</v>
      </c>
      <c r="J1185" t="s">
        <v>8280</v>
      </c>
      <c r="K1185" t="s">
        <v>8282</v>
      </c>
      <c r="L1185" t="s">
        <v>6</v>
      </c>
      <c r="M1185" t="s">
        <v>8665</v>
      </c>
      <c r="N1185">
        <v>113.64</v>
      </c>
      <c r="O1185">
        <v>37.5</v>
      </c>
      <c r="P1185">
        <v>0.33</v>
      </c>
      <c r="Q1185">
        <v>56.82</v>
      </c>
      <c r="S1185">
        <v>417.68</v>
      </c>
      <c r="T1185">
        <v>262.5</v>
      </c>
      <c r="U1185">
        <v>0.62849999999999995</v>
      </c>
      <c r="V1185">
        <v>52.21</v>
      </c>
      <c r="W1185">
        <v>26.25</v>
      </c>
      <c r="X1185" s="83" t="str">
        <f t="shared" si="36"/>
        <v>2116 - CHV DALLAS/FT W</v>
      </c>
      <c r="Y1185" s="83">
        <f t="shared" si="37"/>
        <v>10</v>
      </c>
    </row>
    <row r="1186" spans="1:25" x14ac:dyDescent="0.25">
      <c r="A1186" t="s">
        <v>7</v>
      </c>
      <c r="B1186" t="s">
        <v>8651</v>
      </c>
      <c r="C1186" t="s">
        <v>8683</v>
      </c>
      <c r="D1186" t="s">
        <v>8684</v>
      </c>
      <c r="E1186" t="s">
        <v>8685</v>
      </c>
      <c r="F1186">
        <v>21161164</v>
      </c>
      <c r="G1186" t="s">
        <v>8704</v>
      </c>
      <c r="H1186" t="s">
        <v>8705</v>
      </c>
      <c r="I1186">
        <v>131062</v>
      </c>
      <c r="J1186" t="s">
        <v>8280</v>
      </c>
      <c r="K1186" t="s">
        <v>8282</v>
      </c>
      <c r="L1186" t="s">
        <v>6</v>
      </c>
      <c r="M1186" t="s">
        <v>8666</v>
      </c>
      <c r="N1186">
        <v>25.27</v>
      </c>
      <c r="Q1186">
        <v>25.27</v>
      </c>
      <c r="S1186">
        <v>79.62</v>
      </c>
      <c r="T1186">
        <v>195</v>
      </c>
      <c r="U1186">
        <v>2.4491000000000001</v>
      </c>
      <c r="V1186">
        <v>39.81</v>
      </c>
      <c r="W1186">
        <v>32.5</v>
      </c>
      <c r="X1186" s="83" t="str">
        <f t="shared" si="36"/>
        <v>2116 - CHV DALLAS/FT W</v>
      </c>
      <c r="Y1186" s="83">
        <f t="shared" si="37"/>
        <v>6</v>
      </c>
    </row>
    <row r="1187" spans="1:25" x14ac:dyDescent="0.25">
      <c r="A1187" t="s">
        <v>7</v>
      </c>
      <c r="B1187" t="s">
        <v>8651</v>
      </c>
      <c r="C1187" t="s">
        <v>8683</v>
      </c>
      <c r="D1187" t="s">
        <v>8684</v>
      </c>
      <c r="E1187" t="s">
        <v>8685</v>
      </c>
      <c r="F1187">
        <v>21161164</v>
      </c>
      <c r="G1187" t="s">
        <v>8704</v>
      </c>
      <c r="H1187" t="s">
        <v>8705</v>
      </c>
      <c r="I1187">
        <v>131062</v>
      </c>
      <c r="J1187" t="s">
        <v>8280</v>
      </c>
      <c r="K1187" t="s">
        <v>8282</v>
      </c>
      <c r="L1187" t="s">
        <v>6</v>
      </c>
      <c r="M1187" t="s">
        <v>8688</v>
      </c>
      <c r="S1187">
        <v>180.59</v>
      </c>
      <c r="T1187">
        <v>465</v>
      </c>
      <c r="U1187">
        <v>2.5749</v>
      </c>
      <c r="V1187">
        <v>90.3</v>
      </c>
      <c r="W1187">
        <v>465</v>
      </c>
      <c r="X1187" s="83" t="str">
        <f t="shared" si="36"/>
        <v>2116 - CHV DALLAS/FT W</v>
      </c>
      <c r="Y1187" s="83">
        <f t="shared" si="37"/>
        <v>1</v>
      </c>
    </row>
    <row r="1188" spans="1:25" x14ac:dyDescent="0.25">
      <c r="A1188" t="s">
        <v>7</v>
      </c>
      <c r="B1188" t="s">
        <v>8651</v>
      </c>
      <c r="C1188" t="s">
        <v>8683</v>
      </c>
      <c r="D1188" t="s">
        <v>8684</v>
      </c>
      <c r="E1188" t="s">
        <v>8685</v>
      </c>
      <c r="F1188">
        <v>21161164</v>
      </c>
      <c r="G1188" t="s">
        <v>8704</v>
      </c>
      <c r="H1188" t="s">
        <v>8705</v>
      </c>
      <c r="I1188">
        <v>131062</v>
      </c>
      <c r="J1188" t="s">
        <v>8280</v>
      </c>
      <c r="K1188" t="s">
        <v>8282</v>
      </c>
      <c r="L1188" t="s">
        <v>6</v>
      </c>
      <c r="M1188" t="s">
        <v>8667</v>
      </c>
      <c r="N1188">
        <v>689.66</v>
      </c>
      <c r="O1188">
        <v>4023.75</v>
      </c>
      <c r="P1188">
        <v>5.8343999999999996</v>
      </c>
      <c r="Q1188">
        <v>689.66</v>
      </c>
      <c r="R1188">
        <v>1341.25</v>
      </c>
      <c r="S1188">
        <v>6330.72</v>
      </c>
      <c r="T1188">
        <v>8294</v>
      </c>
      <c r="U1188">
        <v>1.3101</v>
      </c>
      <c r="V1188">
        <v>703.41</v>
      </c>
      <c r="W1188">
        <v>829.4</v>
      </c>
      <c r="X1188" s="83" t="str">
        <f t="shared" si="36"/>
        <v>2116 - CHV DALLAS/FT W</v>
      </c>
      <c r="Y1188" s="83">
        <f t="shared" si="37"/>
        <v>10</v>
      </c>
    </row>
    <row r="1189" spans="1:25" x14ac:dyDescent="0.25">
      <c r="A1189" t="s">
        <v>7</v>
      </c>
      <c r="B1189" t="s">
        <v>8651</v>
      </c>
      <c r="C1189" t="s">
        <v>8683</v>
      </c>
      <c r="D1189" t="s">
        <v>8684</v>
      </c>
      <c r="E1189" t="s">
        <v>8685</v>
      </c>
      <c r="F1189">
        <v>21161164</v>
      </c>
      <c r="G1189" t="s">
        <v>8704</v>
      </c>
      <c r="H1189" t="s">
        <v>8705</v>
      </c>
      <c r="I1189">
        <v>131062</v>
      </c>
      <c r="J1189" t="s">
        <v>8280</v>
      </c>
      <c r="K1189" t="s">
        <v>8282</v>
      </c>
      <c r="L1189" t="s">
        <v>6</v>
      </c>
      <c r="M1189" t="s">
        <v>8668</v>
      </c>
      <c r="N1189">
        <v>533.34</v>
      </c>
      <c r="O1189">
        <v>247.5</v>
      </c>
      <c r="P1189">
        <v>0.46410000000000001</v>
      </c>
      <c r="Q1189">
        <v>177.78</v>
      </c>
      <c r="R1189">
        <v>49.5</v>
      </c>
      <c r="S1189">
        <v>3913.02</v>
      </c>
      <c r="T1189">
        <v>2268.42</v>
      </c>
      <c r="U1189">
        <v>0.57969999999999999</v>
      </c>
      <c r="V1189">
        <v>156.52000000000001</v>
      </c>
      <c r="W1189">
        <v>81.015000000000001</v>
      </c>
      <c r="X1189" s="83" t="str">
        <f t="shared" si="36"/>
        <v>2116 - CHV DALLAS/FT W</v>
      </c>
      <c r="Y1189" s="83">
        <f t="shared" si="37"/>
        <v>28</v>
      </c>
    </row>
    <row r="1190" spans="1:25" x14ac:dyDescent="0.25">
      <c r="A1190" t="s">
        <v>7</v>
      </c>
      <c r="B1190" t="s">
        <v>8651</v>
      </c>
      <c r="C1190" t="s">
        <v>8683</v>
      </c>
      <c r="D1190" t="s">
        <v>8684</v>
      </c>
      <c r="E1190" t="s">
        <v>8685</v>
      </c>
      <c r="F1190">
        <v>21161164</v>
      </c>
      <c r="G1190" t="s">
        <v>8704</v>
      </c>
      <c r="H1190" t="s">
        <v>8705</v>
      </c>
      <c r="I1190">
        <v>131062</v>
      </c>
      <c r="J1190" t="s">
        <v>8280</v>
      </c>
      <c r="K1190" t="s">
        <v>8282</v>
      </c>
      <c r="L1190" t="s">
        <v>6</v>
      </c>
      <c r="M1190" t="s">
        <v>8670</v>
      </c>
      <c r="N1190">
        <v>705.88</v>
      </c>
      <c r="O1190">
        <v>10.5</v>
      </c>
      <c r="P1190">
        <v>1.49E-2</v>
      </c>
      <c r="Q1190">
        <v>705.88</v>
      </c>
      <c r="R1190">
        <v>10.5</v>
      </c>
      <c r="S1190">
        <v>5377.41</v>
      </c>
      <c r="T1190">
        <v>3820.05</v>
      </c>
      <c r="U1190">
        <v>0.71040000000000003</v>
      </c>
      <c r="V1190">
        <v>672.18</v>
      </c>
      <c r="W1190">
        <v>636.67500000000007</v>
      </c>
      <c r="X1190" s="83" t="str">
        <f t="shared" si="36"/>
        <v>2116 - CHV DALLAS/FT W</v>
      </c>
      <c r="Y1190" s="83">
        <f t="shared" si="37"/>
        <v>6</v>
      </c>
    </row>
    <row r="1191" spans="1:25" x14ac:dyDescent="0.25">
      <c r="A1191" t="s">
        <v>7</v>
      </c>
      <c r="B1191" t="s">
        <v>8651</v>
      </c>
      <c r="C1191" t="s">
        <v>8683</v>
      </c>
      <c r="D1191" t="s">
        <v>8684</v>
      </c>
      <c r="E1191" t="s">
        <v>8685</v>
      </c>
      <c r="F1191">
        <v>21161164</v>
      </c>
      <c r="G1191" t="s">
        <v>8704</v>
      </c>
      <c r="H1191" t="s">
        <v>8705</v>
      </c>
      <c r="I1191">
        <v>131062</v>
      </c>
      <c r="J1191" t="s">
        <v>8280</v>
      </c>
      <c r="K1191" t="s">
        <v>8282</v>
      </c>
      <c r="L1191" t="s">
        <v>6</v>
      </c>
      <c r="M1191" t="s">
        <v>8671</v>
      </c>
      <c r="N1191">
        <v>4487.84</v>
      </c>
      <c r="O1191">
        <v>1123.5</v>
      </c>
      <c r="P1191">
        <v>0.25030000000000002</v>
      </c>
      <c r="Q1191">
        <v>560.98</v>
      </c>
      <c r="R1191">
        <v>160.5</v>
      </c>
      <c r="S1191">
        <v>40847.39</v>
      </c>
      <c r="T1191">
        <v>23685.99</v>
      </c>
      <c r="U1191">
        <v>0.57989999999999997</v>
      </c>
      <c r="V1191">
        <v>544.63</v>
      </c>
      <c r="W1191">
        <v>370.09359375000003</v>
      </c>
      <c r="X1191" s="83" t="str">
        <f t="shared" si="36"/>
        <v>2116 - CHV DALLAS/FT W</v>
      </c>
      <c r="Y1191" s="83">
        <f t="shared" si="37"/>
        <v>64</v>
      </c>
    </row>
    <row r="1192" spans="1:25" x14ac:dyDescent="0.25">
      <c r="A1192" t="s">
        <v>7</v>
      </c>
      <c r="B1192" t="s">
        <v>8651</v>
      </c>
      <c r="C1192" t="s">
        <v>8683</v>
      </c>
      <c r="D1192" t="s">
        <v>8684</v>
      </c>
      <c r="E1192" t="s">
        <v>8685</v>
      </c>
      <c r="F1192">
        <v>21161164</v>
      </c>
      <c r="G1192" t="s">
        <v>8704</v>
      </c>
      <c r="H1192" t="s">
        <v>8705</v>
      </c>
      <c r="I1192">
        <v>131062</v>
      </c>
      <c r="J1192" t="s">
        <v>8280</v>
      </c>
      <c r="K1192" t="s">
        <v>8282</v>
      </c>
      <c r="L1192" t="s">
        <v>6</v>
      </c>
      <c r="M1192" t="s">
        <v>8672</v>
      </c>
      <c r="N1192">
        <v>453.33</v>
      </c>
      <c r="Q1192">
        <v>453.33</v>
      </c>
      <c r="S1192">
        <v>3403.55</v>
      </c>
      <c r="T1192">
        <v>987.72</v>
      </c>
      <c r="U1192">
        <v>0.29020000000000001</v>
      </c>
      <c r="V1192">
        <v>425.44</v>
      </c>
      <c r="W1192">
        <v>164.62</v>
      </c>
      <c r="X1192" s="83" t="str">
        <f t="shared" si="36"/>
        <v>2116 - CHV DALLAS/FT W</v>
      </c>
      <c r="Y1192" s="83">
        <f t="shared" si="37"/>
        <v>6</v>
      </c>
    </row>
    <row r="1193" spans="1:25" x14ac:dyDescent="0.25">
      <c r="A1193" t="s">
        <v>7</v>
      </c>
      <c r="B1193" t="s">
        <v>8651</v>
      </c>
      <c r="C1193" t="s">
        <v>8683</v>
      </c>
      <c r="D1193" t="s">
        <v>8684</v>
      </c>
      <c r="E1193" t="s">
        <v>8685</v>
      </c>
      <c r="F1193">
        <v>21161164</v>
      </c>
      <c r="G1193" t="s">
        <v>8704</v>
      </c>
      <c r="H1193" t="s">
        <v>8705</v>
      </c>
      <c r="I1193">
        <v>131062</v>
      </c>
      <c r="J1193" t="s">
        <v>8280</v>
      </c>
      <c r="K1193" t="s">
        <v>8282</v>
      </c>
      <c r="L1193" t="s">
        <v>6</v>
      </c>
      <c r="M1193" t="s">
        <v>8673</v>
      </c>
      <c r="N1193">
        <v>846.66</v>
      </c>
      <c r="O1193">
        <v>202.5</v>
      </c>
      <c r="P1193">
        <v>0.2392</v>
      </c>
      <c r="Q1193">
        <v>423.33</v>
      </c>
      <c r="R1193">
        <v>202.5</v>
      </c>
      <c r="S1193">
        <v>4773.12</v>
      </c>
      <c r="T1193">
        <v>1196.83</v>
      </c>
      <c r="U1193">
        <v>0.25069999999999998</v>
      </c>
      <c r="V1193">
        <v>397.76</v>
      </c>
      <c r="W1193">
        <v>119.68299999999999</v>
      </c>
      <c r="X1193" s="83" t="str">
        <f t="shared" si="36"/>
        <v>2116 - CHV DALLAS/FT W</v>
      </c>
      <c r="Y1193" s="83">
        <f t="shared" si="37"/>
        <v>10</v>
      </c>
    </row>
    <row r="1194" spans="1:25" x14ac:dyDescent="0.25">
      <c r="A1194" t="s">
        <v>7</v>
      </c>
      <c r="B1194" t="s">
        <v>8651</v>
      </c>
      <c r="C1194" t="s">
        <v>8683</v>
      </c>
      <c r="D1194" t="s">
        <v>8684</v>
      </c>
      <c r="E1194" t="s">
        <v>8685</v>
      </c>
      <c r="F1194">
        <v>21161164</v>
      </c>
      <c r="G1194" t="s">
        <v>8704</v>
      </c>
      <c r="H1194" t="s">
        <v>8705</v>
      </c>
      <c r="I1194">
        <v>131062</v>
      </c>
      <c r="J1194" t="s">
        <v>8280</v>
      </c>
      <c r="K1194" t="s">
        <v>8282</v>
      </c>
      <c r="L1194" t="s">
        <v>6</v>
      </c>
      <c r="M1194" t="s">
        <v>8674</v>
      </c>
      <c r="N1194">
        <v>321.83999999999997</v>
      </c>
      <c r="O1194">
        <v>432</v>
      </c>
      <c r="P1194">
        <v>1.3423</v>
      </c>
      <c r="Q1194">
        <v>321.83999999999997</v>
      </c>
      <c r="R1194">
        <v>144</v>
      </c>
      <c r="S1194">
        <v>2193.2800000000002</v>
      </c>
      <c r="T1194">
        <v>1501.94</v>
      </c>
      <c r="U1194">
        <v>0.68479999999999996</v>
      </c>
      <c r="V1194">
        <v>219.33</v>
      </c>
      <c r="W1194">
        <v>125.16166666666668</v>
      </c>
      <c r="X1194" s="83" t="str">
        <f t="shared" si="36"/>
        <v>2116 - CHV DALLAS/FT W</v>
      </c>
      <c r="Y1194" s="83">
        <f t="shared" si="37"/>
        <v>12</v>
      </c>
    </row>
    <row r="1195" spans="1:25" x14ac:dyDescent="0.25">
      <c r="A1195" t="s">
        <v>7</v>
      </c>
      <c r="B1195" t="s">
        <v>8651</v>
      </c>
      <c r="C1195" t="s">
        <v>8683</v>
      </c>
      <c r="D1195" t="s">
        <v>8684</v>
      </c>
      <c r="E1195" t="s">
        <v>8685</v>
      </c>
      <c r="F1195">
        <v>21161164</v>
      </c>
      <c r="G1195" t="s">
        <v>8704</v>
      </c>
      <c r="H1195" t="s">
        <v>8705</v>
      </c>
      <c r="I1195">
        <v>131062</v>
      </c>
      <c r="J1195" t="s">
        <v>8280</v>
      </c>
      <c r="K1195" t="s">
        <v>8282</v>
      </c>
      <c r="L1195" t="s">
        <v>6</v>
      </c>
      <c r="M1195" t="s">
        <v>8675</v>
      </c>
      <c r="N1195">
        <v>0</v>
      </c>
      <c r="S1195">
        <v>534.35</v>
      </c>
      <c r="T1195">
        <v>150</v>
      </c>
      <c r="U1195">
        <v>0.28070000000000001</v>
      </c>
      <c r="V1195">
        <v>89.06</v>
      </c>
      <c r="W1195">
        <v>37.5</v>
      </c>
      <c r="X1195" s="83" t="str">
        <f t="shared" si="36"/>
        <v>2116 - CHV DALLAS/FT W</v>
      </c>
      <c r="Y1195" s="83">
        <f t="shared" si="37"/>
        <v>4</v>
      </c>
    </row>
    <row r="1196" spans="1:25" x14ac:dyDescent="0.25">
      <c r="A1196" t="s">
        <v>7</v>
      </c>
      <c r="B1196" t="s">
        <v>8651</v>
      </c>
      <c r="C1196" t="s">
        <v>8683</v>
      </c>
      <c r="D1196" t="s">
        <v>8684</v>
      </c>
      <c r="E1196" t="s">
        <v>8685</v>
      </c>
      <c r="F1196">
        <v>21161164</v>
      </c>
      <c r="G1196" t="s">
        <v>8704</v>
      </c>
      <c r="H1196" t="s">
        <v>8705</v>
      </c>
      <c r="I1196">
        <v>131062</v>
      </c>
      <c r="J1196" t="s">
        <v>8280</v>
      </c>
      <c r="K1196" t="s">
        <v>8282</v>
      </c>
      <c r="L1196" t="s">
        <v>6</v>
      </c>
      <c r="M1196" t="s">
        <v>8706</v>
      </c>
      <c r="N1196">
        <v>0</v>
      </c>
      <c r="S1196">
        <v>14.46</v>
      </c>
      <c r="V1196">
        <v>14.46</v>
      </c>
      <c r="X1196" s="83" t="str">
        <f t="shared" si="36"/>
        <v>2116 - CHV DALLAS/FT W</v>
      </c>
      <c r="Y1196" s="83">
        <f t="shared" si="37"/>
        <v>0</v>
      </c>
    </row>
    <row r="1197" spans="1:25" x14ac:dyDescent="0.25">
      <c r="A1197" t="s">
        <v>7</v>
      </c>
      <c r="B1197" t="s">
        <v>8651</v>
      </c>
      <c r="C1197" t="s">
        <v>8683</v>
      </c>
      <c r="D1197" t="s">
        <v>8684</v>
      </c>
      <c r="E1197" t="s">
        <v>8685</v>
      </c>
      <c r="F1197">
        <v>21161164</v>
      </c>
      <c r="G1197" t="s">
        <v>8704</v>
      </c>
      <c r="H1197" t="s">
        <v>8705</v>
      </c>
      <c r="I1197">
        <v>131062</v>
      </c>
      <c r="J1197" t="s">
        <v>8280</v>
      </c>
      <c r="K1197" t="s">
        <v>8282</v>
      </c>
      <c r="L1197" t="s">
        <v>6</v>
      </c>
      <c r="M1197" t="s">
        <v>8707</v>
      </c>
      <c r="N1197">
        <v>0</v>
      </c>
      <c r="S1197">
        <v>78.260000000000005</v>
      </c>
      <c r="T1197">
        <v>157.5</v>
      </c>
      <c r="U1197">
        <v>2.0125000000000002</v>
      </c>
      <c r="V1197">
        <v>39.130000000000003</v>
      </c>
      <c r="W1197">
        <v>52.5</v>
      </c>
      <c r="X1197" s="83" t="str">
        <f t="shared" si="36"/>
        <v>2116 - CHV DALLAS/FT W</v>
      </c>
      <c r="Y1197" s="83">
        <f t="shared" si="37"/>
        <v>3</v>
      </c>
    </row>
    <row r="1198" spans="1:25" x14ac:dyDescent="0.25">
      <c r="A1198" t="s">
        <v>7</v>
      </c>
      <c r="B1198" t="s">
        <v>8651</v>
      </c>
      <c r="C1198" t="s">
        <v>8683</v>
      </c>
      <c r="D1198" t="s">
        <v>8684</v>
      </c>
      <c r="E1198" t="s">
        <v>8685</v>
      </c>
      <c r="F1198">
        <v>21161164</v>
      </c>
      <c r="G1198" t="s">
        <v>8704</v>
      </c>
      <c r="H1198" t="s">
        <v>8705</v>
      </c>
      <c r="I1198">
        <v>131062</v>
      </c>
      <c r="J1198" t="s">
        <v>8280</v>
      </c>
      <c r="K1198" t="s">
        <v>8282</v>
      </c>
      <c r="L1198" t="s">
        <v>6</v>
      </c>
      <c r="M1198" t="s">
        <v>8677</v>
      </c>
      <c r="N1198">
        <v>494.26</v>
      </c>
      <c r="Q1198">
        <v>247.13</v>
      </c>
      <c r="S1198">
        <v>2448.17</v>
      </c>
      <c r="T1198">
        <v>373.29</v>
      </c>
      <c r="U1198">
        <v>0.1525</v>
      </c>
      <c r="V1198">
        <v>244.82</v>
      </c>
      <c r="W1198">
        <v>41.476666666666667</v>
      </c>
      <c r="X1198" s="83" t="str">
        <f t="shared" si="36"/>
        <v>2116 - CHV DALLAS/FT W</v>
      </c>
      <c r="Y1198" s="83">
        <f t="shared" si="37"/>
        <v>9</v>
      </c>
    </row>
    <row r="1199" spans="1:25" x14ac:dyDescent="0.25">
      <c r="A1199" t="s">
        <v>7</v>
      </c>
      <c r="B1199" t="s">
        <v>8651</v>
      </c>
      <c r="C1199" t="s">
        <v>8683</v>
      </c>
      <c r="D1199" t="s">
        <v>8684</v>
      </c>
      <c r="E1199" t="s">
        <v>8685</v>
      </c>
      <c r="F1199">
        <v>21161164</v>
      </c>
      <c r="G1199" t="s">
        <v>8704</v>
      </c>
      <c r="H1199" t="s">
        <v>8705</v>
      </c>
      <c r="I1199">
        <v>131062</v>
      </c>
      <c r="J1199" t="s">
        <v>8280</v>
      </c>
      <c r="K1199" t="s">
        <v>8282</v>
      </c>
      <c r="L1199" t="s">
        <v>6</v>
      </c>
      <c r="M1199" t="s">
        <v>8678</v>
      </c>
      <c r="N1199">
        <v>0</v>
      </c>
      <c r="O1199">
        <v>135</v>
      </c>
      <c r="S1199">
        <v>466.35</v>
      </c>
      <c r="T1199">
        <v>210</v>
      </c>
      <c r="U1199">
        <v>0.45029999999999998</v>
      </c>
      <c r="V1199">
        <v>77.73</v>
      </c>
      <c r="W1199">
        <v>52.5</v>
      </c>
      <c r="X1199" s="83" t="str">
        <f t="shared" si="36"/>
        <v>2116 - CHV DALLAS/FT W</v>
      </c>
      <c r="Y1199" s="83">
        <f t="shared" si="37"/>
        <v>4</v>
      </c>
    </row>
    <row r="1200" spans="1:25" x14ac:dyDescent="0.25">
      <c r="A1200" t="s">
        <v>7</v>
      </c>
      <c r="B1200" t="s">
        <v>8651</v>
      </c>
      <c r="C1200" t="s">
        <v>8683</v>
      </c>
      <c r="D1200" t="s">
        <v>8684</v>
      </c>
      <c r="E1200" t="s">
        <v>8685</v>
      </c>
      <c r="F1200">
        <v>21161164</v>
      </c>
      <c r="G1200" t="s">
        <v>8704</v>
      </c>
      <c r="H1200" t="s">
        <v>8705</v>
      </c>
      <c r="I1200">
        <v>131062</v>
      </c>
      <c r="J1200" t="s">
        <v>8280</v>
      </c>
      <c r="K1200" t="s">
        <v>8282</v>
      </c>
      <c r="L1200" t="s">
        <v>6</v>
      </c>
      <c r="M1200" t="s">
        <v>8679</v>
      </c>
      <c r="N1200">
        <v>0</v>
      </c>
      <c r="S1200">
        <v>56.96</v>
      </c>
      <c r="V1200">
        <v>56.96</v>
      </c>
      <c r="X1200" s="83" t="str">
        <f t="shared" si="36"/>
        <v>2116 - CHV DALLAS/FT W</v>
      </c>
      <c r="Y1200" s="83">
        <f t="shared" si="37"/>
        <v>0</v>
      </c>
    </row>
    <row r="1201" spans="1:25" x14ac:dyDescent="0.25">
      <c r="A1201" t="s">
        <v>7</v>
      </c>
      <c r="B1201" t="s">
        <v>8651</v>
      </c>
      <c r="C1201" t="s">
        <v>8683</v>
      </c>
      <c r="D1201" t="s">
        <v>8684</v>
      </c>
      <c r="E1201" t="s">
        <v>8685</v>
      </c>
      <c r="F1201">
        <v>21161164</v>
      </c>
      <c r="G1201" t="s">
        <v>8704</v>
      </c>
      <c r="H1201" t="s">
        <v>8705</v>
      </c>
      <c r="I1201">
        <v>131174</v>
      </c>
      <c r="J1201" t="s">
        <v>55</v>
      </c>
      <c r="K1201" t="s">
        <v>57</v>
      </c>
      <c r="L1201" t="s">
        <v>6</v>
      </c>
      <c r="M1201" t="s">
        <v>8657</v>
      </c>
      <c r="N1201">
        <v>0</v>
      </c>
      <c r="S1201">
        <v>109.76</v>
      </c>
      <c r="V1201">
        <v>109.76</v>
      </c>
      <c r="X1201" s="83" t="str">
        <f t="shared" si="36"/>
        <v>2116 - CHV DALLAS/FT W</v>
      </c>
      <c r="Y1201" s="83">
        <f t="shared" si="37"/>
        <v>0</v>
      </c>
    </row>
    <row r="1202" spans="1:25" x14ac:dyDescent="0.25">
      <c r="A1202" t="s">
        <v>7</v>
      </c>
      <c r="B1202" t="s">
        <v>8651</v>
      </c>
      <c r="C1202" t="s">
        <v>8683</v>
      </c>
      <c r="D1202" t="s">
        <v>8684</v>
      </c>
      <c r="E1202" t="s">
        <v>8685</v>
      </c>
      <c r="F1202">
        <v>21161164</v>
      </c>
      <c r="G1202" t="s">
        <v>8704</v>
      </c>
      <c r="H1202" t="s">
        <v>8705</v>
      </c>
      <c r="I1202">
        <v>131174</v>
      </c>
      <c r="J1202" t="s">
        <v>55</v>
      </c>
      <c r="K1202" t="s">
        <v>57</v>
      </c>
      <c r="L1202" t="s">
        <v>6</v>
      </c>
      <c r="M1202" t="s">
        <v>8658</v>
      </c>
      <c r="N1202">
        <v>384.62</v>
      </c>
      <c r="Q1202">
        <v>384.62</v>
      </c>
      <c r="S1202">
        <v>3522.03</v>
      </c>
      <c r="T1202">
        <v>352</v>
      </c>
      <c r="U1202">
        <v>9.9900000000000003E-2</v>
      </c>
      <c r="V1202">
        <v>352.2</v>
      </c>
      <c r="W1202">
        <v>117.33333333333333</v>
      </c>
      <c r="X1202" s="83" t="str">
        <f t="shared" si="36"/>
        <v>2116 - CHV DALLAS/FT W</v>
      </c>
      <c r="Y1202" s="83">
        <f t="shared" si="37"/>
        <v>3</v>
      </c>
    </row>
    <row r="1203" spans="1:25" x14ac:dyDescent="0.25">
      <c r="A1203" t="s">
        <v>7</v>
      </c>
      <c r="B1203" t="s">
        <v>8651</v>
      </c>
      <c r="C1203" t="s">
        <v>8683</v>
      </c>
      <c r="D1203" t="s">
        <v>8684</v>
      </c>
      <c r="E1203" t="s">
        <v>8685</v>
      </c>
      <c r="F1203">
        <v>21161164</v>
      </c>
      <c r="G1203" t="s">
        <v>8704</v>
      </c>
      <c r="H1203" t="s">
        <v>8705</v>
      </c>
      <c r="I1203">
        <v>131174</v>
      </c>
      <c r="J1203" t="s">
        <v>55</v>
      </c>
      <c r="K1203" t="s">
        <v>57</v>
      </c>
      <c r="L1203" t="s">
        <v>6</v>
      </c>
      <c r="M1203" t="s">
        <v>8659</v>
      </c>
      <c r="N1203">
        <v>0</v>
      </c>
      <c r="S1203">
        <v>1661.38</v>
      </c>
      <c r="V1203">
        <v>415.35</v>
      </c>
      <c r="X1203" s="83" t="str">
        <f t="shared" si="36"/>
        <v>2116 - CHV DALLAS/FT W</v>
      </c>
      <c r="Y1203" s="83">
        <f t="shared" si="37"/>
        <v>0</v>
      </c>
    </row>
    <row r="1204" spans="1:25" x14ac:dyDescent="0.25">
      <c r="A1204" t="s">
        <v>7</v>
      </c>
      <c r="B1204" t="s">
        <v>8651</v>
      </c>
      <c r="C1204" t="s">
        <v>8683</v>
      </c>
      <c r="D1204" t="s">
        <v>8684</v>
      </c>
      <c r="E1204" t="s">
        <v>8685</v>
      </c>
      <c r="F1204">
        <v>21161164</v>
      </c>
      <c r="G1204" t="s">
        <v>8704</v>
      </c>
      <c r="H1204" t="s">
        <v>8705</v>
      </c>
      <c r="I1204">
        <v>131174</v>
      </c>
      <c r="J1204" t="s">
        <v>55</v>
      </c>
      <c r="K1204" t="s">
        <v>57</v>
      </c>
      <c r="L1204" t="s">
        <v>6</v>
      </c>
      <c r="M1204" t="s">
        <v>8660</v>
      </c>
      <c r="N1204">
        <v>0</v>
      </c>
      <c r="S1204">
        <v>173.5</v>
      </c>
      <c r="T1204">
        <v>150</v>
      </c>
      <c r="U1204">
        <v>0.86460000000000004</v>
      </c>
      <c r="V1204">
        <v>24.79</v>
      </c>
      <c r="W1204">
        <v>50</v>
      </c>
      <c r="X1204" s="83" t="str">
        <f t="shared" si="36"/>
        <v>2116 - CHV DALLAS/FT W</v>
      </c>
      <c r="Y1204" s="83">
        <f t="shared" si="37"/>
        <v>3</v>
      </c>
    </row>
    <row r="1205" spans="1:25" x14ac:dyDescent="0.25">
      <c r="A1205" t="s">
        <v>7</v>
      </c>
      <c r="B1205" t="s">
        <v>8651</v>
      </c>
      <c r="C1205" t="s">
        <v>8683</v>
      </c>
      <c r="D1205" t="s">
        <v>8684</v>
      </c>
      <c r="E1205" t="s">
        <v>8685</v>
      </c>
      <c r="F1205">
        <v>21161164</v>
      </c>
      <c r="G1205" t="s">
        <v>8704</v>
      </c>
      <c r="H1205" t="s">
        <v>8705</v>
      </c>
      <c r="I1205">
        <v>131174</v>
      </c>
      <c r="J1205" t="s">
        <v>55</v>
      </c>
      <c r="K1205" t="s">
        <v>57</v>
      </c>
      <c r="L1205" t="s">
        <v>6</v>
      </c>
      <c r="M1205" t="s">
        <v>8661</v>
      </c>
      <c r="N1205">
        <v>25</v>
      </c>
      <c r="Q1205">
        <v>25</v>
      </c>
      <c r="S1205">
        <v>93.61</v>
      </c>
      <c r="V1205">
        <v>23.4</v>
      </c>
      <c r="X1205" s="83" t="str">
        <f t="shared" si="36"/>
        <v>2116 - CHV DALLAS/FT W</v>
      </c>
      <c r="Y1205" s="83">
        <f t="shared" si="37"/>
        <v>0</v>
      </c>
    </row>
    <row r="1206" spans="1:25" x14ac:dyDescent="0.25">
      <c r="A1206" t="s">
        <v>7</v>
      </c>
      <c r="B1206" t="s">
        <v>8651</v>
      </c>
      <c r="C1206" t="s">
        <v>8683</v>
      </c>
      <c r="D1206" t="s">
        <v>8684</v>
      </c>
      <c r="E1206" t="s">
        <v>8685</v>
      </c>
      <c r="F1206">
        <v>21161164</v>
      </c>
      <c r="G1206" t="s">
        <v>8704</v>
      </c>
      <c r="H1206" t="s">
        <v>8705</v>
      </c>
      <c r="I1206">
        <v>131174</v>
      </c>
      <c r="J1206" t="s">
        <v>55</v>
      </c>
      <c r="K1206" t="s">
        <v>57</v>
      </c>
      <c r="L1206" t="s">
        <v>6</v>
      </c>
      <c r="M1206" t="s">
        <v>8662</v>
      </c>
      <c r="N1206">
        <v>0</v>
      </c>
      <c r="O1206">
        <v>75</v>
      </c>
      <c r="S1206">
        <v>831.25</v>
      </c>
      <c r="T1206">
        <v>150</v>
      </c>
      <c r="U1206">
        <v>0.18049999999999999</v>
      </c>
      <c r="V1206">
        <v>138.54</v>
      </c>
      <c r="X1206" s="83" t="str">
        <f t="shared" si="36"/>
        <v>2116 - CHV DALLAS/FT W</v>
      </c>
      <c r="Y1206" s="83">
        <f t="shared" si="37"/>
        <v>0</v>
      </c>
    </row>
    <row r="1207" spans="1:25" x14ac:dyDescent="0.25">
      <c r="A1207" t="s">
        <v>7</v>
      </c>
      <c r="B1207" t="s">
        <v>8651</v>
      </c>
      <c r="C1207" t="s">
        <v>8683</v>
      </c>
      <c r="D1207" t="s">
        <v>8684</v>
      </c>
      <c r="E1207" t="s">
        <v>8685</v>
      </c>
      <c r="F1207">
        <v>21161164</v>
      </c>
      <c r="G1207" t="s">
        <v>8704</v>
      </c>
      <c r="H1207" t="s">
        <v>8705</v>
      </c>
      <c r="I1207">
        <v>131174</v>
      </c>
      <c r="J1207" t="s">
        <v>55</v>
      </c>
      <c r="K1207" t="s">
        <v>57</v>
      </c>
      <c r="L1207" t="s">
        <v>6</v>
      </c>
      <c r="M1207" t="s">
        <v>8663</v>
      </c>
      <c r="S1207">
        <v>22.99</v>
      </c>
      <c r="V1207">
        <v>22.99</v>
      </c>
      <c r="X1207" s="83" t="str">
        <f t="shared" si="36"/>
        <v>2116 - CHV DALLAS/FT W</v>
      </c>
      <c r="Y1207" s="83">
        <f t="shared" si="37"/>
        <v>0</v>
      </c>
    </row>
    <row r="1208" spans="1:25" x14ac:dyDescent="0.25">
      <c r="A1208" t="s">
        <v>7</v>
      </c>
      <c r="B1208" t="s">
        <v>8651</v>
      </c>
      <c r="C1208" t="s">
        <v>8683</v>
      </c>
      <c r="D1208" t="s">
        <v>8684</v>
      </c>
      <c r="E1208" t="s">
        <v>8685</v>
      </c>
      <c r="F1208">
        <v>21161164</v>
      </c>
      <c r="G1208" t="s">
        <v>8704</v>
      </c>
      <c r="H1208" t="s">
        <v>8705</v>
      </c>
      <c r="I1208">
        <v>131174</v>
      </c>
      <c r="J1208" t="s">
        <v>55</v>
      </c>
      <c r="K1208" t="s">
        <v>57</v>
      </c>
      <c r="L1208" t="s">
        <v>6</v>
      </c>
      <c r="M1208" t="s">
        <v>8664</v>
      </c>
      <c r="N1208">
        <v>173.92</v>
      </c>
      <c r="Q1208">
        <v>86.96</v>
      </c>
      <c r="S1208">
        <v>1160.74</v>
      </c>
      <c r="T1208">
        <v>361</v>
      </c>
      <c r="U1208">
        <v>0.311</v>
      </c>
      <c r="V1208">
        <v>82.91</v>
      </c>
      <c r="W1208">
        <v>40.111111111111114</v>
      </c>
      <c r="X1208" s="83" t="str">
        <f t="shared" si="36"/>
        <v>2116 - CHV DALLAS/FT W</v>
      </c>
      <c r="Y1208" s="83">
        <f t="shared" si="37"/>
        <v>9</v>
      </c>
    </row>
    <row r="1209" spans="1:25" x14ac:dyDescent="0.25">
      <c r="A1209" t="s">
        <v>7</v>
      </c>
      <c r="B1209" t="s">
        <v>8651</v>
      </c>
      <c r="C1209" t="s">
        <v>8683</v>
      </c>
      <c r="D1209" t="s">
        <v>8684</v>
      </c>
      <c r="E1209" t="s">
        <v>8685</v>
      </c>
      <c r="F1209">
        <v>21161164</v>
      </c>
      <c r="G1209" t="s">
        <v>8704</v>
      </c>
      <c r="H1209" t="s">
        <v>8705</v>
      </c>
      <c r="I1209">
        <v>131174</v>
      </c>
      <c r="J1209" t="s">
        <v>55</v>
      </c>
      <c r="K1209" t="s">
        <v>57</v>
      </c>
      <c r="L1209" t="s">
        <v>6</v>
      </c>
      <c r="M1209" t="s">
        <v>8665</v>
      </c>
      <c r="N1209">
        <v>56.82</v>
      </c>
      <c r="Q1209">
        <v>56.82</v>
      </c>
      <c r="S1209">
        <v>113</v>
      </c>
      <c r="V1209">
        <v>56.5</v>
      </c>
      <c r="X1209" s="83" t="str">
        <f t="shared" si="36"/>
        <v>2116 - CHV DALLAS/FT W</v>
      </c>
      <c r="Y1209" s="83">
        <f t="shared" si="37"/>
        <v>0</v>
      </c>
    </row>
    <row r="1210" spans="1:25" x14ac:dyDescent="0.25">
      <c r="A1210" t="s">
        <v>7</v>
      </c>
      <c r="B1210" t="s">
        <v>8651</v>
      </c>
      <c r="C1210" t="s">
        <v>8683</v>
      </c>
      <c r="D1210" t="s">
        <v>8684</v>
      </c>
      <c r="E1210" t="s">
        <v>8685</v>
      </c>
      <c r="F1210">
        <v>21161164</v>
      </c>
      <c r="G1210" t="s">
        <v>8704</v>
      </c>
      <c r="H1210" t="s">
        <v>8705</v>
      </c>
      <c r="I1210">
        <v>131174</v>
      </c>
      <c r="J1210" t="s">
        <v>55</v>
      </c>
      <c r="K1210" t="s">
        <v>57</v>
      </c>
      <c r="L1210" t="s">
        <v>6</v>
      </c>
      <c r="M1210" t="s">
        <v>8666</v>
      </c>
      <c r="N1210">
        <v>25.27</v>
      </c>
      <c r="Q1210">
        <v>25.27</v>
      </c>
      <c r="S1210">
        <v>186.92</v>
      </c>
      <c r="T1210">
        <v>468.75</v>
      </c>
      <c r="U1210">
        <v>2.5078</v>
      </c>
      <c r="V1210">
        <v>26.7</v>
      </c>
      <c r="W1210">
        <v>468.75</v>
      </c>
      <c r="X1210" s="83" t="str">
        <f t="shared" si="36"/>
        <v>2116 - CHV DALLAS/FT W</v>
      </c>
      <c r="Y1210" s="83">
        <f t="shared" si="37"/>
        <v>1</v>
      </c>
    </row>
    <row r="1211" spans="1:25" x14ac:dyDescent="0.25">
      <c r="A1211" t="s">
        <v>7</v>
      </c>
      <c r="B1211" t="s">
        <v>8651</v>
      </c>
      <c r="C1211" t="s">
        <v>8683</v>
      </c>
      <c r="D1211" t="s">
        <v>8684</v>
      </c>
      <c r="E1211" t="s">
        <v>8685</v>
      </c>
      <c r="F1211">
        <v>21161164</v>
      </c>
      <c r="G1211" t="s">
        <v>8704</v>
      </c>
      <c r="H1211" t="s">
        <v>8705</v>
      </c>
      <c r="I1211">
        <v>131174</v>
      </c>
      <c r="J1211" t="s">
        <v>55</v>
      </c>
      <c r="K1211" t="s">
        <v>57</v>
      </c>
      <c r="L1211" t="s">
        <v>6</v>
      </c>
      <c r="M1211" t="s">
        <v>8667</v>
      </c>
      <c r="N1211">
        <v>689.66</v>
      </c>
      <c r="Q1211">
        <v>689.66</v>
      </c>
      <c r="S1211">
        <v>4143.74</v>
      </c>
      <c r="T1211">
        <v>227.31</v>
      </c>
      <c r="U1211">
        <v>5.4899999999999997E-2</v>
      </c>
      <c r="V1211">
        <v>690.62</v>
      </c>
      <c r="W1211">
        <v>113.655</v>
      </c>
      <c r="X1211" s="83" t="str">
        <f t="shared" si="36"/>
        <v>2116 - CHV DALLAS/FT W</v>
      </c>
      <c r="Y1211" s="83">
        <f t="shared" si="37"/>
        <v>2</v>
      </c>
    </row>
    <row r="1212" spans="1:25" x14ac:dyDescent="0.25">
      <c r="A1212" t="s">
        <v>7</v>
      </c>
      <c r="B1212" t="s">
        <v>8651</v>
      </c>
      <c r="C1212" t="s">
        <v>8683</v>
      </c>
      <c r="D1212" t="s">
        <v>8684</v>
      </c>
      <c r="E1212" t="s">
        <v>8685</v>
      </c>
      <c r="F1212">
        <v>21161164</v>
      </c>
      <c r="G1212" t="s">
        <v>8704</v>
      </c>
      <c r="H1212" t="s">
        <v>8705</v>
      </c>
      <c r="I1212">
        <v>131174</v>
      </c>
      <c r="J1212" t="s">
        <v>55</v>
      </c>
      <c r="K1212" t="s">
        <v>57</v>
      </c>
      <c r="L1212" t="s">
        <v>6</v>
      </c>
      <c r="M1212" t="s">
        <v>8668</v>
      </c>
      <c r="N1212">
        <v>177.78</v>
      </c>
      <c r="O1212">
        <v>153.75</v>
      </c>
      <c r="P1212">
        <v>0.86480000000000001</v>
      </c>
      <c r="Q1212">
        <v>177.78</v>
      </c>
      <c r="R1212">
        <v>153.75</v>
      </c>
      <c r="S1212">
        <v>2718.06</v>
      </c>
      <c r="T1212">
        <v>2183.41</v>
      </c>
      <c r="U1212">
        <v>0.80330000000000001</v>
      </c>
      <c r="V1212">
        <v>159.88999999999999</v>
      </c>
      <c r="W1212">
        <v>155.95785714285714</v>
      </c>
      <c r="X1212" s="83" t="str">
        <f t="shared" si="36"/>
        <v>2116 - CHV DALLAS/FT W</v>
      </c>
      <c r="Y1212" s="83">
        <f t="shared" si="37"/>
        <v>14</v>
      </c>
    </row>
    <row r="1213" spans="1:25" x14ac:dyDescent="0.25">
      <c r="A1213" t="s">
        <v>7</v>
      </c>
      <c r="B1213" t="s">
        <v>8651</v>
      </c>
      <c r="C1213" t="s">
        <v>8683</v>
      </c>
      <c r="D1213" t="s">
        <v>8684</v>
      </c>
      <c r="E1213" t="s">
        <v>8685</v>
      </c>
      <c r="F1213">
        <v>21161164</v>
      </c>
      <c r="G1213" t="s">
        <v>8704</v>
      </c>
      <c r="H1213" t="s">
        <v>8705</v>
      </c>
      <c r="I1213">
        <v>131174</v>
      </c>
      <c r="J1213" t="s">
        <v>55</v>
      </c>
      <c r="K1213" t="s">
        <v>57</v>
      </c>
      <c r="L1213" t="s">
        <v>6</v>
      </c>
      <c r="M1213" t="s">
        <v>8670</v>
      </c>
      <c r="N1213">
        <v>705.88</v>
      </c>
      <c r="O1213">
        <v>51.43</v>
      </c>
      <c r="P1213">
        <v>7.2900000000000006E-2</v>
      </c>
      <c r="Q1213">
        <v>705.88</v>
      </c>
      <c r="R1213">
        <v>25.715</v>
      </c>
      <c r="S1213">
        <v>9401.8799999999992</v>
      </c>
      <c r="T1213">
        <v>893.7</v>
      </c>
      <c r="U1213">
        <v>9.5100000000000004E-2</v>
      </c>
      <c r="V1213">
        <v>671.56</v>
      </c>
      <c r="W1213">
        <v>127.67142857142858</v>
      </c>
      <c r="X1213" s="83" t="str">
        <f t="shared" si="36"/>
        <v>2116 - CHV DALLAS/FT W</v>
      </c>
      <c r="Y1213" s="83">
        <f t="shared" si="37"/>
        <v>7</v>
      </c>
    </row>
    <row r="1214" spans="1:25" x14ac:dyDescent="0.25">
      <c r="A1214" t="s">
        <v>7</v>
      </c>
      <c r="B1214" t="s">
        <v>8651</v>
      </c>
      <c r="C1214" t="s">
        <v>8683</v>
      </c>
      <c r="D1214" t="s">
        <v>8684</v>
      </c>
      <c r="E1214" t="s">
        <v>8685</v>
      </c>
      <c r="F1214">
        <v>21161164</v>
      </c>
      <c r="G1214" t="s">
        <v>8704</v>
      </c>
      <c r="H1214" t="s">
        <v>8705</v>
      </c>
      <c r="I1214">
        <v>131174</v>
      </c>
      <c r="J1214" t="s">
        <v>55</v>
      </c>
      <c r="K1214" t="s">
        <v>57</v>
      </c>
      <c r="L1214" t="s">
        <v>6</v>
      </c>
      <c r="M1214" t="s">
        <v>8671</v>
      </c>
      <c r="N1214">
        <v>3365.88</v>
      </c>
      <c r="O1214">
        <v>771.27</v>
      </c>
      <c r="P1214">
        <v>0.2291</v>
      </c>
      <c r="Q1214">
        <v>560.98</v>
      </c>
      <c r="R1214">
        <v>385.63499999999999</v>
      </c>
      <c r="S1214">
        <v>34884.36</v>
      </c>
      <c r="T1214">
        <v>4214.59</v>
      </c>
      <c r="U1214">
        <v>0.1208</v>
      </c>
      <c r="V1214">
        <v>545.07000000000005</v>
      </c>
      <c r="W1214">
        <v>168.58360000000002</v>
      </c>
      <c r="X1214" s="83" t="str">
        <f t="shared" si="36"/>
        <v>2116 - CHV DALLAS/FT W</v>
      </c>
      <c r="Y1214" s="83">
        <f t="shared" si="37"/>
        <v>24.999999999999996</v>
      </c>
    </row>
    <row r="1215" spans="1:25" x14ac:dyDescent="0.25">
      <c r="A1215" t="s">
        <v>7</v>
      </c>
      <c r="B1215" t="s">
        <v>8651</v>
      </c>
      <c r="C1215" t="s">
        <v>8683</v>
      </c>
      <c r="D1215" t="s">
        <v>8684</v>
      </c>
      <c r="E1215" t="s">
        <v>8685</v>
      </c>
      <c r="F1215">
        <v>21161164</v>
      </c>
      <c r="G1215" t="s">
        <v>8704</v>
      </c>
      <c r="H1215" t="s">
        <v>8705</v>
      </c>
      <c r="I1215">
        <v>131174</v>
      </c>
      <c r="J1215" t="s">
        <v>55</v>
      </c>
      <c r="K1215" t="s">
        <v>57</v>
      </c>
      <c r="L1215" t="s">
        <v>6</v>
      </c>
      <c r="M1215" t="s">
        <v>8672</v>
      </c>
      <c r="N1215">
        <v>453.33</v>
      </c>
      <c r="Q1215">
        <v>453.33</v>
      </c>
      <c r="S1215">
        <v>3403.55</v>
      </c>
      <c r="T1215">
        <v>1857.45</v>
      </c>
      <c r="U1215">
        <v>0.54569999999999996</v>
      </c>
      <c r="V1215">
        <v>425.44</v>
      </c>
      <c r="W1215">
        <v>371.49</v>
      </c>
      <c r="X1215" s="83" t="str">
        <f t="shared" si="36"/>
        <v>2116 - CHV DALLAS/FT W</v>
      </c>
      <c r="Y1215" s="83">
        <f t="shared" si="37"/>
        <v>5</v>
      </c>
    </row>
    <row r="1216" spans="1:25" x14ac:dyDescent="0.25">
      <c r="A1216" t="s">
        <v>7</v>
      </c>
      <c r="B1216" t="s">
        <v>8651</v>
      </c>
      <c r="C1216" t="s">
        <v>8683</v>
      </c>
      <c r="D1216" t="s">
        <v>8684</v>
      </c>
      <c r="E1216" t="s">
        <v>8685</v>
      </c>
      <c r="F1216">
        <v>21161164</v>
      </c>
      <c r="G1216" t="s">
        <v>8704</v>
      </c>
      <c r="H1216" t="s">
        <v>8705</v>
      </c>
      <c r="I1216">
        <v>131174</v>
      </c>
      <c r="J1216" t="s">
        <v>55</v>
      </c>
      <c r="K1216" t="s">
        <v>57</v>
      </c>
      <c r="L1216" t="s">
        <v>6</v>
      </c>
      <c r="M1216" t="s">
        <v>8673</v>
      </c>
      <c r="N1216">
        <v>846.66</v>
      </c>
      <c r="O1216">
        <v>390.86</v>
      </c>
      <c r="P1216">
        <v>0.46160000000000001</v>
      </c>
      <c r="Q1216">
        <v>423.33</v>
      </c>
      <c r="R1216">
        <v>390.86</v>
      </c>
      <c r="S1216">
        <v>6273.12</v>
      </c>
      <c r="T1216">
        <v>1135.77</v>
      </c>
      <c r="U1216">
        <v>0.18110000000000001</v>
      </c>
      <c r="V1216">
        <v>392.07</v>
      </c>
      <c r="W1216">
        <v>162.25285714285715</v>
      </c>
      <c r="X1216" s="83" t="str">
        <f t="shared" si="36"/>
        <v>2116 - CHV DALLAS/FT W</v>
      </c>
      <c r="Y1216" s="83">
        <f t="shared" si="37"/>
        <v>6.9999999999999991</v>
      </c>
    </row>
    <row r="1217" spans="1:25" x14ac:dyDescent="0.25">
      <c r="A1217" t="s">
        <v>7</v>
      </c>
      <c r="B1217" t="s">
        <v>8651</v>
      </c>
      <c r="C1217" t="s">
        <v>8683</v>
      </c>
      <c r="D1217" t="s">
        <v>8684</v>
      </c>
      <c r="E1217" t="s">
        <v>8685</v>
      </c>
      <c r="F1217">
        <v>21161164</v>
      </c>
      <c r="G1217" t="s">
        <v>8704</v>
      </c>
      <c r="H1217" t="s">
        <v>8705</v>
      </c>
      <c r="I1217">
        <v>131174</v>
      </c>
      <c r="J1217" t="s">
        <v>55</v>
      </c>
      <c r="K1217" t="s">
        <v>57</v>
      </c>
      <c r="L1217" t="s">
        <v>6</v>
      </c>
      <c r="M1217" t="s">
        <v>8674</v>
      </c>
      <c r="N1217">
        <v>321.83999999999997</v>
      </c>
      <c r="O1217">
        <v>52.5</v>
      </c>
      <c r="P1217">
        <v>0.16309999999999999</v>
      </c>
      <c r="Q1217">
        <v>321.83999999999997</v>
      </c>
      <c r="S1217">
        <v>1818.43</v>
      </c>
      <c r="T1217">
        <v>453.75</v>
      </c>
      <c r="U1217">
        <v>0.2495</v>
      </c>
      <c r="V1217">
        <v>227.3</v>
      </c>
      <c r="X1217" s="83" t="str">
        <f t="shared" si="36"/>
        <v>2116 - CHV DALLAS/FT W</v>
      </c>
      <c r="Y1217" s="83">
        <f t="shared" si="37"/>
        <v>0</v>
      </c>
    </row>
    <row r="1218" spans="1:25" x14ac:dyDescent="0.25">
      <c r="A1218" t="s">
        <v>7</v>
      </c>
      <c r="B1218" t="s">
        <v>8651</v>
      </c>
      <c r="C1218" t="s">
        <v>8683</v>
      </c>
      <c r="D1218" t="s">
        <v>8684</v>
      </c>
      <c r="E1218" t="s">
        <v>8685</v>
      </c>
      <c r="F1218">
        <v>21161164</v>
      </c>
      <c r="G1218" t="s">
        <v>8704</v>
      </c>
      <c r="H1218" t="s">
        <v>8705</v>
      </c>
      <c r="I1218">
        <v>131174</v>
      </c>
      <c r="J1218" t="s">
        <v>55</v>
      </c>
      <c r="K1218" t="s">
        <v>57</v>
      </c>
      <c r="L1218" t="s">
        <v>6</v>
      </c>
      <c r="M1218" t="s">
        <v>8675</v>
      </c>
      <c r="N1218">
        <v>0</v>
      </c>
      <c r="S1218">
        <v>456.81</v>
      </c>
      <c r="V1218">
        <v>91.36</v>
      </c>
      <c r="X1218" s="83" t="str">
        <f t="shared" si="36"/>
        <v>2116 - CHV DALLAS/FT W</v>
      </c>
      <c r="Y1218" s="83">
        <f t="shared" si="37"/>
        <v>0</v>
      </c>
    </row>
    <row r="1219" spans="1:25" x14ac:dyDescent="0.25">
      <c r="A1219" t="s">
        <v>7</v>
      </c>
      <c r="B1219" t="s">
        <v>8651</v>
      </c>
      <c r="C1219" t="s">
        <v>8683</v>
      </c>
      <c r="D1219" t="s">
        <v>8684</v>
      </c>
      <c r="E1219" t="s">
        <v>8685</v>
      </c>
      <c r="F1219">
        <v>21161164</v>
      </c>
      <c r="G1219" t="s">
        <v>8704</v>
      </c>
      <c r="H1219" t="s">
        <v>8705</v>
      </c>
      <c r="I1219">
        <v>159603</v>
      </c>
      <c r="J1219" t="s">
        <v>7953</v>
      </c>
      <c r="K1219" t="s">
        <v>7954</v>
      </c>
      <c r="L1219" t="s">
        <v>6</v>
      </c>
      <c r="M1219" t="s">
        <v>8657</v>
      </c>
      <c r="N1219">
        <v>0</v>
      </c>
      <c r="S1219">
        <v>109.76</v>
      </c>
      <c r="V1219">
        <v>109.76</v>
      </c>
      <c r="X1219" s="83" t="str">
        <f t="shared" ref="X1219:X1282" si="38">CONCATENATE(C1219," - ",D1219)</f>
        <v>2116 - CHV DALLAS/FT W</v>
      </c>
      <c r="Y1219" s="83">
        <f t="shared" ref="Y1219:Y1282" si="39">IFERROR((IF($S1219=0,0,$T1219/$W1219)),0)</f>
        <v>0</v>
      </c>
    </row>
    <row r="1220" spans="1:25" x14ac:dyDescent="0.25">
      <c r="A1220" t="s">
        <v>7</v>
      </c>
      <c r="B1220" t="s">
        <v>8651</v>
      </c>
      <c r="C1220" t="s">
        <v>8683</v>
      </c>
      <c r="D1220" t="s">
        <v>8684</v>
      </c>
      <c r="E1220" t="s">
        <v>8685</v>
      </c>
      <c r="F1220">
        <v>21161164</v>
      </c>
      <c r="G1220" t="s">
        <v>8704</v>
      </c>
      <c r="H1220" t="s">
        <v>8705</v>
      </c>
      <c r="I1220">
        <v>159603</v>
      </c>
      <c r="J1220" t="s">
        <v>7953</v>
      </c>
      <c r="K1220" t="s">
        <v>7954</v>
      </c>
      <c r="L1220" t="s">
        <v>6</v>
      </c>
      <c r="M1220" t="s">
        <v>8658</v>
      </c>
      <c r="N1220">
        <v>384.62</v>
      </c>
      <c r="Q1220">
        <v>384.62</v>
      </c>
      <c r="S1220">
        <v>1666.63</v>
      </c>
      <c r="T1220">
        <v>228.75</v>
      </c>
      <c r="U1220">
        <v>0.13730000000000001</v>
      </c>
      <c r="V1220">
        <v>333.33</v>
      </c>
      <c r="W1220">
        <v>114.375</v>
      </c>
      <c r="X1220" s="83" t="str">
        <f t="shared" si="38"/>
        <v>2116 - CHV DALLAS/FT W</v>
      </c>
      <c r="Y1220" s="83">
        <f t="shared" si="39"/>
        <v>2</v>
      </c>
    </row>
    <row r="1221" spans="1:25" x14ac:dyDescent="0.25">
      <c r="A1221" t="s">
        <v>7</v>
      </c>
      <c r="B1221" t="s">
        <v>8651</v>
      </c>
      <c r="C1221" t="s">
        <v>8683</v>
      </c>
      <c r="D1221" t="s">
        <v>8684</v>
      </c>
      <c r="E1221" t="s">
        <v>8685</v>
      </c>
      <c r="F1221">
        <v>21161164</v>
      </c>
      <c r="G1221" t="s">
        <v>8704</v>
      </c>
      <c r="H1221" t="s">
        <v>8705</v>
      </c>
      <c r="I1221">
        <v>159603</v>
      </c>
      <c r="J1221" t="s">
        <v>7953</v>
      </c>
      <c r="K1221" t="s">
        <v>7954</v>
      </c>
      <c r="L1221" t="s">
        <v>6</v>
      </c>
      <c r="M1221" t="s">
        <v>8659</v>
      </c>
      <c r="N1221">
        <v>0</v>
      </c>
      <c r="S1221">
        <v>2380.9699999999998</v>
      </c>
      <c r="V1221">
        <v>396.83</v>
      </c>
      <c r="X1221" s="83" t="str">
        <f t="shared" si="38"/>
        <v>2116 - CHV DALLAS/FT W</v>
      </c>
      <c r="Y1221" s="83">
        <f t="shared" si="39"/>
        <v>0</v>
      </c>
    </row>
    <row r="1222" spans="1:25" x14ac:dyDescent="0.25">
      <c r="A1222" t="s">
        <v>7</v>
      </c>
      <c r="B1222" t="s">
        <v>8651</v>
      </c>
      <c r="C1222" t="s">
        <v>8683</v>
      </c>
      <c r="D1222" t="s">
        <v>8684</v>
      </c>
      <c r="E1222" t="s">
        <v>8685</v>
      </c>
      <c r="F1222">
        <v>21161164</v>
      </c>
      <c r="G1222" t="s">
        <v>8704</v>
      </c>
      <c r="H1222" t="s">
        <v>8705</v>
      </c>
      <c r="I1222">
        <v>159603</v>
      </c>
      <c r="J1222" t="s">
        <v>7953</v>
      </c>
      <c r="K1222" t="s">
        <v>7954</v>
      </c>
      <c r="L1222" t="s">
        <v>6</v>
      </c>
      <c r="M1222" t="s">
        <v>8660</v>
      </c>
      <c r="N1222">
        <v>0</v>
      </c>
      <c r="S1222">
        <v>46.5</v>
      </c>
      <c r="V1222">
        <v>15.5</v>
      </c>
      <c r="X1222" s="83" t="str">
        <f t="shared" si="38"/>
        <v>2116 - CHV DALLAS/FT W</v>
      </c>
      <c r="Y1222" s="83">
        <f t="shared" si="39"/>
        <v>0</v>
      </c>
    </row>
    <row r="1223" spans="1:25" x14ac:dyDescent="0.25">
      <c r="A1223" t="s">
        <v>7</v>
      </c>
      <c r="B1223" t="s">
        <v>8651</v>
      </c>
      <c r="C1223" t="s">
        <v>8683</v>
      </c>
      <c r="D1223" t="s">
        <v>8684</v>
      </c>
      <c r="E1223" t="s">
        <v>8685</v>
      </c>
      <c r="F1223">
        <v>21161164</v>
      </c>
      <c r="G1223" t="s">
        <v>8704</v>
      </c>
      <c r="H1223" t="s">
        <v>8705</v>
      </c>
      <c r="I1223">
        <v>159603</v>
      </c>
      <c r="J1223" t="s">
        <v>7953</v>
      </c>
      <c r="K1223" t="s">
        <v>7954</v>
      </c>
      <c r="L1223" t="s">
        <v>6</v>
      </c>
      <c r="M1223" t="s">
        <v>8661</v>
      </c>
      <c r="N1223">
        <v>25</v>
      </c>
      <c r="Q1223">
        <v>25</v>
      </c>
      <c r="S1223">
        <v>121.39</v>
      </c>
      <c r="V1223">
        <v>24.28</v>
      </c>
      <c r="X1223" s="83" t="str">
        <f t="shared" si="38"/>
        <v>2116 - CHV DALLAS/FT W</v>
      </c>
      <c r="Y1223" s="83">
        <f t="shared" si="39"/>
        <v>0</v>
      </c>
    </row>
    <row r="1224" spans="1:25" x14ac:dyDescent="0.25">
      <c r="A1224" t="s">
        <v>7</v>
      </c>
      <c r="B1224" t="s">
        <v>8651</v>
      </c>
      <c r="C1224" t="s">
        <v>8683</v>
      </c>
      <c r="D1224" t="s">
        <v>8684</v>
      </c>
      <c r="E1224" t="s">
        <v>8685</v>
      </c>
      <c r="F1224">
        <v>21161164</v>
      </c>
      <c r="G1224" t="s">
        <v>8704</v>
      </c>
      <c r="H1224" t="s">
        <v>8705</v>
      </c>
      <c r="I1224">
        <v>159603</v>
      </c>
      <c r="J1224" t="s">
        <v>7953</v>
      </c>
      <c r="K1224" t="s">
        <v>7954</v>
      </c>
      <c r="L1224" t="s">
        <v>6</v>
      </c>
      <c r="M1224" t="s">
        <v>8662</v>
      </c>
      <c r="N1224">
        <v>0</v>
      </c>
      <c r="S1224">
        <v>831.25</v>
      </c>
      <c r="V1224">
        <v>138.54</v>
      </c>
      <c r="X1224" s="83" t="str">
        <f t="shared" si="38"/>
        <v>2116 - CHV DALLAS/FT W</v>
      </c>
      <c r="Y1224" s="83">
        <f t="shared" si="39"/>
        <v>0</v>
      </c>
    </row>
    <row r="1225" spans="1:25" x14ac:dyDescent="0.25">
      <c r="A1225" t="s">
        <v>7</v>
      </c>
      <c r="B1225" t="s">
        <v>8651</v>
      </c>
      <c r="C1225" t="s">
        <v>8683</v>
      </c>
      <c r="D1225" t="s">
        <v>8684</v>
      </c>
      <c r="E1225" t="s">
        <v>8685</v>
      </c>
      <c r="F1225">
        <v>21161164</v>
      </c>
      <c r="G1225" t="s">
        <v>8704</v>
      </c>
      <c r="H1225" t="s">
        <v>8705</v>
      </c>
      <c r="I1225">
        <v>159603</v>
      </c>
      <c r="J1225" t="s">
        <v>7953</v>
      </c>
      <c r="K1225" t="s">
        <v>7954</v>
      </c>
      <c r="L1225" t="s">
        <v>6</v>
      </c>
      <c r="M1225" t="s">
        <v>8663</v>
      </c>
      <c r="O1225">
        <v>206.25</v>
      </c>
      <c r="S1225">
        <v>22.99</v>
      </c>
      <c r="T1225">
        <v>426.25</v>
      </c>
      <c r="U1225">
        <v>18.540700000000001</v>
      </c>
      <c r="V1225">
        <v>22.99</v>
      </c>
      <c r="W1225">
        <v>213.125</v>
      </c>
      <c r="X1225" s="83" t="str">
        <f t="shared" si="38"/>
        <v>2116 - CHV DALLAS/FT W</v>
      </c>
      <c r="Y1225" s="83">
        <f t="shared" si="39"/>
        <v>2</v>
      </c>
    </row>
    <row r="1226" spans="1:25" x14ac:dyDescent="0.25">
      <c r="A1226" t="s">
        <v>7</v>
      </c>
      <c r="B1226" t="s">
        <v>8651</v>
      </c>
      <c r="C1226" t="s">
        <v>8683</v>
      </c>
      <c r="D1226" t="s">
        <v>8684</v>
      </c>
      <c r="E1226" t="s">
        <v>8685</v>
      </c>
      <c r="F1226">
        <v>21161164</v>
      </c>
      <c r="G1226" t="s">
        <v>8704</v>
      </c>
      <c r="H1226" t="s">
        <v>8705</v>
      </c>
      <c r="I1226">
        <v>159603</v>
      </c>
      <c r="J1226" t="s">
        <v>7953</v>
      </c>
      <c r="K1226" t="s">
        <v>7954</v>
      </c>
      <c r="L1226" t="s">
        <v>6</v>
      </c>
      <c r="M1226" t="s">
        <v>8664</v>
      </c>
      <c r="N1226">
        <v>173.92</v>
      </c>
      <c r="Q1226">
        <v>86.96</v>
      </c>
      <c r="S1226">
        <v>716.43</v>
      </c>
      <c r="V1226">
        <v>89.55</v>
      </c>
      <c r="X1226" s="83" t="str">
        <f t="shared" si="38"/>
        <v>2116 - CHV DALLAS/FT W</v>
      </c>
      <c r="Y1226" s="83">
        <f t="shared" si="39"/>
        <v>0</v>
      </c>
    </row>
    <row r="1227" spans="1:25" x14ac:dyDescent="0.25">
      <c r="A1227" t="s">
        <v>7</v>
      </c>
      <c r="B1227" t="s">
        <v>8651</v>
      </c>
      <c r="C1227" t="s">
        <v>8683</v>
      </c>
      <c r="D1227" t="s">
        <v>8684</v>
      </c>
      <c r="E1227" t="s">
        <v>8685</v>
      </c>
      <c r="F1227">
        <v>21161164</v>
      </c>
      <c r="G1227" t="s">
        <v>8704</v>
      </c>
      <c r="H1227" t="s">
        <v>8705</v>
      </c>
      <c r="I1227">
        <v>159603</v>
      </c>
      <c r="J1227" t="s">
        <v>7953</v>
      </c>
      <c r="K1227" t="s">
        <v>7954</v>
      </c>
      <c r="L1227" t="s">
        <v>6</v>
      </c>
      <c r="M1227" t="s">
        <v>8665</v>
      </c>
      <c r="N1227">
        <v>0</v>
      </c>
      <c r="S1227">
        <v>191.87</v>
      </c>
      <c r="T1227">
        <v>97.5</v>
      </c>
      <c r="U1227">
        <v>0.50819999999999999</v>
      </c>
      <c r="V1227">
        <v>47.97</v>
      </c>
      <c r="W1227">
        <v>24.375</v>
      </c>
      <c r="X1227" s="83" t="str">
        <f t="shared" si="38"/>
        <v>2116 - CHV DALLAS/FT W</v>
      </c>
      <c r="Y1227" s="83">
        <f t="shared" si="39"/>
        <v>4</v>
      </c>
    </row>
    <row r="1228" spans="1:25" x14ac:dyDescent="0.25">
      <c r="A1228" t="s">
        <v>7</v>
      </c>
      <c r="B1228" t="s">
        <v>8651</v>
      </c>
      <c r="C1228" t="s">
        <v>8683</v>
      </c>
      <c r="D1228" t="s">
        <v>8684</v>
      </c>
      <c r="E1228" t="s">
        <v>8685</v>
      </c>
      <c r="F1228">
        <v>21161164</v>
      </c>
      <c r="G1228" t="s">
        <v>8704</v>
      </c>
      <c r="H1228" t="s">
        <v>8705</v>
      </c>
      <c r="I1228">
        <v>159603</v>
      </c>
      <c r="J1228" t="s">
        <v>7953</v>
      </c>
      <c r="K1228" t="s">
        <v>7954</v>
      </c>
      <c r="L1228" t="s">
        <v>6</v>
      </c>
      <c r="M1228" t="s">
        <v>8666</v>
      </c>
      <c r="N1228">
        <v>25.27</v>
      </c>
      <c r="Q1228">
        <v>25.27</v>
      </c>
      <c r="S1228">
        <v>136.52000000000001</v>
      </c>
      <c r="V1228">
        <v>34.130000000000003</v>
      </c>
      <c r="X1228" s="83" t="str">
        <f t="shared" si="38"/>
        <v>2116 - CHV DALLAS/FT W</v>
      </c>
      <c r="Y1228" s="83">
        <f t="shared" si="39"/>
        <v>0</v>
      </c>
    </row>
    <row r="1229" spans="1:25" x14ac:dyDescent="0.25">
      <c r="A1229" t="s">
        <v>7</v>
      </c>
      <c r="B1229" t="s">
        <v>8651</v>
      </c>
      <c r="C1229" t="s">
        <v>8683</v>
      </c>
      <c r="D1229" t="s">
        <v>8684</v>
      </c>
      <c r="E1229" t="s">
        <v>8685</v>
      </c>
      <c r="F1229">
        <v>21161164</v>
      </c>
      <c r="G1229" t="s">
        <v>8704</v>
      </c>
      <c r="H1229" t="s">
        <v>8705</v>
      </c>
      <c r="I1229">
        <v>159603</v>
      </c>
      <c r="J1229" t="s">
        <v>7953</v>
      </c>
      <c r="K1229" t="s">
        <v>7954</v>
      </c>
      <c r="L1229" t="s">
        <v>6</v>
      </c>
      <c r="M1229" t="s">
        <v>8667</v>
      </c>
      <c r="N1229">
        <v>0</v>
      </c>
      <c r="S1229">
        <v>6136.99</v>
      </c>
      <c r="T1229">
        <v>419.48</v>
      </c>
      <c r="U1229">
        <v>6.8400000000000002E-2</v>
      </c>
      <c r="V1229">
        <v>681.89</v>
      </c>
      <c r="W1229">
        <v>104.87</v>
      </c>
      <c r="X1229" s="83" t="str">
        <f t="shared" si="38"/>
        <v>2116 - CHV DALLAS/FT W</v>
      </c>
      <c r="Y1229" s="83">
        <f t="shared" si="39"/>
        <v>4</v>
      </c>
    </row>
    <row r="1230" spans="1:25" x14ac:dyDescent="0.25">
      <c r="A1230" t="s">
        <v>7</v>
      </c>
      <c r="B1230" t="s">
        <v>8651</v>
      </c>
      <c r="C1230" t="s">
        <v>8683</v>
      </c>
      <c r="D1230" t="s">
        <v>8684</v>
      </c>
      <c r="E1230" t="s">
        <v>8685</v>
      </c>
      <c r="F1230">
        <v>21161164</v>
      </c>
      <c r="G1230" t="s">
        <v>8704</v>
      </c>
      <c r="H1230" t="s">
        <v>8705</v>
      </c>
      <c r="I1230">
        <v>159603</v>
      </c>
      <c r="J1230" t="s">
        <v>7953</v>
      </c>
      <c r="K1230" t="s">
        <v>7954</v>
      </c>
      <c r="L1230" t="s">
        <v>6</v>
      </c>
      <c r="M1230" t="s">
        <v>8668</v>
      </c>
      <c r="N1230">
        <v>177.78</v>
      </c>
      <c r="Q1230">
        <v>177.78</v>
      </c>
      <c r="S1230">
        <v>1421.04</v>
      </c>
      <c r="T1230">
        <v>748.17</v>
      </c>
      <c r="U1230">
        <v>0.52649999999999997</v>
      </c>
      <c r="V1230">
        <v>157.88999999999999</v>
      </c>
      <c r="W1230">
        <v>106.88142857142857</v>
      </c>
      <c r="X1230" s="83" t="str">
        <f t="shared" si="38"/>
        <v>2116 - CHV DALLAS/FT W</v>
      </c>
      <c r="Y1230" s="83">
        <f t="shared" si="39"/>
        <v>7</v>
      </c>
    </row>
    <row r="1231" spans="1:25" x14ac:dyDescent="0.25">
      <c r="A1231" t="s">
        <v>7</v>
      </c>
      <c r="B1231" t="s">
        <v>8651</v>
      </c>
      <c r="C1231" t="s">
        <v>8683</v>
      </c>
      <c r="D1231" t="s">
        <v>8684</v>
      </c>
      <c r="E1231" t="s">
        <v>8685</v>
      </c>
      <c r="F1231">
        <v>21161164</v>
      </c>
      <c r="G1231" t="s">
        <v>8704</v>
      </c>
      <c r="H1231" t="s">
        <v>8705</v>
      </c>
      <c r="I1231">
        <v>159603</v>
      </c>
      <c r="J1231" t="s">
        <v>7953</v>
      </c>
      <c r="K1231" t="s">
        <v>7954</v>
      </c>
      <c r="L1231" t="s">
        <v>6</v>
      </c>
      <c r="M1231" t="s">
        <v>8670</v>
      </c>
      <c r="N1231">
        <v>705.88</v>
      </c>
      <c r="O1231">
        <v>180</v>
      </c>
      <c r="P1231">
        <v>0.255</v>
      </c>
      <c r="Q1231">
        <v>705.88</v>
      </c>
      <c r="R1231">
        <v>180</v>
      </c>
      <c r="S1231">
        <v>9401.8799999999992</v>
      </c>
      <c r="T1231">
        <v>3837.43</v>
      </c>
      <c r="U1231">
        <v>0.40820000000000001</v>
      </c>
      <c r="V1231">
        <v>671.56</v>
      </c>
      <c r="W1231">
        <v>639.5716666666666</v>
      </c>
      <c r="X1231" s="83" t="str">
        <f t="shared" si="38"/>
        <v>2116 - CHV DALLAS/FT W</v>
      </c>
      <c r="Y1231" s="83">
        <f t="shared" si="39"/>
        <v>6</v>
      </c>
    </row>
    <row r="1232" spans="1:25" x14ac:dyDescent="0.25">
      <c r="A1232" t="s">
        <v>7</v>
      </c>
      <c r="B1232" t="s">
        <v>8651</v>
      </c>
      <c r="C1232" t="s">
        <v>8683</v>
      </c>
      <c r="D1232" t="s">
        <v>8684</v>
      </c>
      <c r="E1232" t="s">
        <v>8685</v>
      </c>
      <c r="F1232">
        <v>21161164</v>
      </c>
      <c r="G1232" t="s">
        <v>8704</v>
      </c>
      <c r="H1232" t="s">
        <v>8705</v>
      </c>
      <c r="I1232">
        <v>159603</v>
      </c>
      <c r="J1232" t="s">
        <v>7953</v>
      </c>
      <c r="K1232" t="s">
        <v>7954</v>
      </c>
      <c r="L1232" t="s">
        <v>6</v>
      </c>
      <c r="M1232" t="s">
        <v>8671</v>
      </c>
      <c r="N1232">
        <v>2804.9</v>
      </c>
      <c r="O1232">
        <v>285</v>
      </c>
      <c r="P1232">
        <v>0.1016</v>
      </c>
      <c r="Q1232">
        <v>560.98</v>
      </c>
      <c r="R1232">
        <v>142.5</v>
      </c>
      <c r="S1232">
        <v>29837.38</v>
      </c>
      <c r="T1232">
        <v>3111.33</v>
      </c>
      <c r="U1232">
        <v>0.1043</v>
      </c>
      <c r="V1232">
        <v>542.5</v>
      </c>
      <c r="W1232">
        <v>194.458125</v>
      </c>
      <c r="X1232" s="83" t="str">
        <f t="shared" si="38"/>
        <v>2116 - CHV DALLAS/FT W</v>
      </c>
      <c r="Y1232" s="83">
        <f t="shared" si="39"/>
        <v>16</v>
      </c>
    </row>
    <row r="1233" spans="1:25" x14ac:dyDescent="0.25">
      <c r="A1233" t="s">
        <v>7</v>
      </c>
      <c r="B1233" t="s">
        <v>8651</v>
      </c>
      <c r="C1233" t="s">
        <v>8683</v>
      </c>
      <c r="D1233" t="s">
        <v>8684</v>
      </c>
      <c r="E1233" t="s">
        <v>8685</v>
      </c>
      <c r="F1233">
        <v>21161164</v>
      </c>
      <c r="G1233" t="s">
        <v>8704</v>
      </c>
      <c r="H1233" t="s">
        <v>8705</v>
      </c>
      <c r="I1233">
        <v>159603</v>
      </c>
      <c r="J1233" t="s">
        <v>7953</v>
      </c>
      <c r="K1233" t="s">
        <v>7954</v>
      </c>
      <c r="L1233" t="s">
        <v>6</v>
      </c>
      <c r="M1233" t="s">
        <v>8672</v>
      </c>
      <c r="N1233">
        <v>453.33</v>
      </c>
      <c r="Q1233">
        <v>453.33</v>
      </c>
      <c r="S1233">
        <v>2977.74</v>
      </c>
      <c r="T1233">
        <v>751.25</v>
      </c>
      <c r="U1233">
        <v>0.25230000000000002</v>
      </c>
      <c r="V1233">
        <v>425.39</v>
      </c>
      <c r="W1233">
        <v>375.625</v>
      </c>
      <c r="X1233" s="83" t="str">
        <f t="shared" si="38"/>
        <v>2116 - CHV DALLAS/FT W</v>
      </c>
      <c r="Y1233" s="83">
        <f t="shared" si="39"/>
        <v>2</v>
      </c>
    </row>
    <row r="1234" spans="1:25" x14ac:dyDescent="0.25">
      <c r="A1234" t="s">
        <v>7</v>
      </c>
      <c r="B1234" t="s">
        <v>8651</v>
      </c>
      <c r="C1234" t="s">
        <v>8683</v>
      </c>
      <c r="D1234" t="s">
        <v>8684</v>
      </c>
      <c r="E1234" t="s">
        <v>8685</v>
      </c>
      <c r="F1234">
        <v>21161164</v>
      </c>
      <c r="G1234" t="s">
        <v>8704</v>
      </c>
      <c r="H1234" t="s">
        <v>8705</v>
      </c>
      <c r="I1234">
        <v>159603</v>
      </c>
      <c r="J1234" t="s">
        <v>7953</v>
      </c>
      <c r="K1234" t="s">
        <v>7954</v>
      </c>
      <c r="L1234" t="s">
        <v>6</v>
      </c>
      <c r="M1234" t="s">
        <v>8673</v>
      </c>
      <c r="N1234">
        <v>423.33</v>
      </c>
      <c r="O1234">
        <v>1170</v>
      </c>
      <c r="P1234">
        <v>2.7637999999999998</v>
      </c>
      <c r="Q1234">
        <v>423.33</v>
      </c>
      <c r="R1234">
        <v>585</v>
      </c>
      <c r="S1234">
        <v>3136.56</v>
      </c>
      <c r="T1234">
        <v>2257.5</v>
      </c>
      <c r="U1234">
        <v>0.71970000000000001</v>
      </c>
      <c r="V1234">
        <v>392.07</v>
      </c>
      <c r="W1234">
        <v>1128.75</v>
      </c>
      <c r="X1234" s="83" t="str">
        <f t="shared" si="38"/>
        <v>2116 - CHV DALLAS/FT W</v>
      </c>
      <c r="Y1234" s="83">
        <f t="shared" si="39"/>
        <v>2</v>
      </c>
    </row>
    <row r="1235" spans="1:25" x14ac:dyDescent="0.25">
      <c r="A1235" t="s">
        <v>7</v>
      </c>
      <c r="B1235" t="s">
        <v>8651</v>
      </c>
      <c r="C1235" t="s">
        <v>8683</v>
      </c>
      <c r="D1235" t="s">
        <v>8684</v>
      </c>
      <c r="E1235" t="s">
        <v>8685</v>
      </c>
      <c r="F1235">
        <v>21161164</v>
      </c>
      <c r="G1235" t="s">
        <v>8704</v>
      </c>
      <c r="H1235" t="s">
        <v>8705</v>
      </c>
      <c r="I1235">
        <v>159603</v>
      </c>
      <c r="J1235" t="s">
        <v>7953</v>
      </c>
      <c r="K1235" t="s">
        <v>7954</v>
      </c>
      <c r="L1235" t="s">
        <v>6</v>
      </c>
      <c r="M1235" t="s">
        <v>8674</v>
      </c>
      <c r="N1235">
        <v>321.83999999999997</v>
      </c>
      <c r="O1235">
        <v>52.52</v>
      </c>
      <c r="P1235">
        <v>0.16320000000000001</v>
      </c>
      <c r="Q1235">
        <v>321.83999999999997</v>
      </c>
      <c r="S1235">
        <v>1818.43</v>
      </c>
      <c r="T1235">
        <v>225.37</v>
      </c>
      <c r="U1235">
        <v>0.1239</v>
      </c>
      <c r="V1235">
        <v>227.3</v>
      </c>
      <c r="W1235">
        <v>75.123333333333335</v>
      </c>
      <c r="X1235" s="83" t="str">
        <f t="shared" si="38"/>
        <v>2116 - CHV DALLAS/FT W</v>
      </c>
      <c r="Y1235" s="83">
        <f t="shared" si="39"/>
        <v>3</v>
      </c>
    </row>
    <row r="1236" spans="1:25" x14ac:dyDescent="0.25">
      <c r="A1236" t="s">
        <v>7</v>
      </c>
      <c r="B1236" t="s">
        <v>8651</v>
      </c>
      <c r="C1236" t="s">
        <v>8683</v>
      </c>
      <c r="D1236" t="s">
        <v>8684</v>
      </c>
      <c r="E1236" t="s">
        <v>8685</v>
      </c>
      <c r="F1236">
        <v>21161164</v>
      </c>
      <c r="G1236" t="s">
        <v>8704</v>
      </c>
      <c r="H1236" t="s">
        <v>8705</v>
      </c>
      <c r="I1236">
        <v>159603</v>
      </c>
      <c r="J1236" t="s">
        <v>7953</v>
      </c>
      <c r="K1236" t="s">
        <v>7954</v>
      </c>
      <c r="L1236" t="s">
        <v>6</v>
      </c>
      <c r="M1236" t="s">
        <v>8675</v>
      </c>
      <c r="N1236">
        <v>0</v>
      </c>
      <c r="S1236">
        <v>613.29999999999995</v>
      </c>
      <c r="V1236">
        <v>87.61</v>
      </c>
      <c r="X1236" s="83" t="str">
        <f t="shared" si="38"/>
        <v>2116 - CHV DALLAS/FT W</v>
      </c>
      <c r="Y1236" s="83">
        <f t="shared" si="39"/>
        <v>0</v>
      </c>
    </row>
    <row r="1237" spans="1:25" x14ac:dyDescent="0.25">
      <c r="A1237" t="s">
        <v>7</v>
      </c>
      <c r="B1237" t="s">
        <v>8651</v>
      </c>
      <c r="C1237" t="s">
        <v>8683</v>
      </c>
      <c r="D1237" t="s">
        <v>8684</v>
      </c>
      <c r="E1237" t="s">
        <v>8685</v>
      </c>
      <c r="F1237">
        <v>21161164</v>
      </c>
      <c r="G1237" t="s">
        <v>8704</v>
      </c>
      <c r="H1237" t="s">
        <v>8705</v>
      </c>
      <c r="I1237">
        <v>159603</v>
      </c>
      <c r="J1237" t="s">
        <v>7953</v>
      </c>
      <c r="K1237" t="s">
        <v>7954</v>
      </c>
      <c r="L1237" t="s">
        <v>6</v>
      </c>
      <c r="M1237" t="s">
        <v>7661</v>
      </c>
      <c r="N1237">
        <v>159.34</v>
      </c>
      <c r="Q1237">
        <v>159.34</v>
      </c>
      <c r="S1237">
        <v>787.61</v>
      </c>
      <c r="V1237">
        <v>196.9</v>
      </c>
      <c r="X1237" s="83" t="str">
        <f t="shared" si="38"/>
        <v>2116 - CHV DALLAS/FT W</v>
      </c>
      <c r="Y1237" s="83">
        <f t="shared" si="39"/>
        <v>0</v>
      </c>
    </row>
    <row r="1238" spans="1:25" x14ac:dyDescent="0.25">
      <c r="A1238" t="s">
        <v>7</v>
      </c>
      <c r="B1238" t="s">
        <v>8651</v>
      </c>
      <c r="C1238" t="s">
        <v>8683</v>
      </c>
      <c r="D1238" t="s">
        <v>8684</v>
      </c>
      <c r="E1238" t="s">
        <v>8685</v>
      </c>
      <c r="F1238">
        <v>21161164</v>
      </c>
      <c r="G1238" t="s">
        <v>8704</v>
      </c>
      <c r="H1238" t="s">
        <v>8705</v>
      </c>
      <c r="I1238">
        <v>159603</v>
      </c>
      <c r="J1238" t="s">
        <v>7953</v>
      </c>
      <c r="K1238" t="s">
        <v>7954</v>
      </c>
      <c r="L1238" t="s">
        <v>6</v>
      </c>
      <c r="M1238" t="s">
        <v>7663</v>
      </c>
      <c r="N1238">
        <v>169.89</v>
      </c>
      <c r="Q1238">
        <v>169.89</v>
      </c>
      <c r="S1238">
        <v>304.3</v>
      </c>
      <c r="V1238">
        <v>152.15</v>
      </c>
      <c r="X1238" s="83" t="str">
        <f t="shared" si="38"/>
        <v>2116 - CHV DALLAS/FT W</v>
      </c>
      <c r="Y1238" s="83">
        <f t="shared" si="39"/>
        <v>0</v>
      </c>
    </row>
    <row r="1239" spans="1:25" x14ac:dyDescent="0.25">
      <c r="A1239" t="s">
        <v>7</v>
      </c>
      <c r="B1239" t="s">
        <v>8651</v>
      </c>
      <c r="C1239" t="s">
        <v>8683</v>
      </c>
      <c r="D1239" t="s">
        <v>8684</v>
      </c>
      <c r="E1239" t="s">
        <v>8685</v>
      </c>
      <c r="F1239">
        <v>21161164</v>
      </c>
      <c r="G1239" t="s">
        <v>8704</v>
      </c>
      <c r="H1239" t="s">
        <v>8705</v>
      </c>
      <c r="I1239">
        <v>159603</v>
      </c>
      <c r="J1239" t="s">
        <v>7953</v>
      </c>
      <c r="K1239" t="s">
        <v>7954</v>
      </c>
      <c r="L1239" t="s">
        <v>6</v>
      </c>
      <c r="M1239" t="s">
        <v>7664</v>
      </c>
      <c r="N1239">
        <v>241.94</v>
      </c>
      <c r="Q1239">
        <v>241.94</v>
      </c>
      <c r="S1239">
        <v>712.43</v>
      </c>
      <c r="T1239">
        <v>10462.5</v>
      </c>
      <c r="U1239">
        <v>14.685700000000001</v>
      </c>
      <c r="V1239">
        <v>237.48</v>
      </c>
      <c r="W1239">
        <v>10462.5</v>
      </c>
      <c r="X1239" s="83" t="str">
        <f t="shared" si="38"/>
        <v>2116 - CHV DALLAS/FT W</v>
      </c>
      <c r="Y1239" s="83">
        <f t="shared" si="39"/>
        <v>1</v>
      </c>
    </row>
    <row r="1240" spans="1:25" x14ac:dyDescent="0.25">
      <c r="A1240" t="s">
        <v>7</v>
      </c>
      <c r="B1240" t="s">
        <v>8651</v>
      </c>
      <c r="C1240" t="s">
        <v>8683</v>
      </c>
      <c r="D1240" t="s">
        <v>8684</v>
      </c>
      <c r="E1240" t="s">
        <v>8685</v>
      </c>
      <c r="F1240">
        <v>21161164</v>
      </c>
      <c r="G1240" t="s">
        <v>8704</v>
      </c>
      <c r="H1240" t="s">
        <v>8705</v>
      </c>
      <c r="I1240">
        <v>159603</v>
      </c>
      <c r="J1240" t="s">
        <v>7953</v>
      </c>
      <c r="K1240" t="s">
        <v>7954</v>
      </c>
      <c r="L1240" t="s">
        <v>6</v>
      </c>
      <c r="M1240" t="s">
        <v>7668</v>
      </c>
      <c r="N1240">
        <v>0</v>
      </c>
      <c r="S1240">
        <v>223.4</v>
      </c>
      <c r="V1240">
        <v>111.7</v>
      </c>
      <c r="X1240" s="83" t="str">
        <f t="shared" si="38"/>
        <v>2116 - CHV DALLAS/FT W</v>
      </c>
      <c r="Y1240" s="83">
        <f t="shared" si="39"/>
        <v>0</v>
      </c>
    </row>
    <row r="1241" spans="1:25" x14ac:dyDescent="0.25">
      <c r="A1241" t="s">
        <v>7</v>
      </c>
      <c r="B1241" t="s">
        <v>8651</v>
      </c>
      <c r="C1241" t="s">
        <v>8683</v>
      </c>
      <c r="D1241" t="s">
        <v>8684</v>
      </c>
      <c r="E1241" t="s">
        <v>8685</v>
      </c>
      <c r="F1241">
        <v>21161164</v>
      </c>
      <c r="G1241" t="s">
        <v>8704</v>
      </c>
      <c r="H1241" t="s">
        <v>8705</v>
      </c>
      <c r="I1241">
        <v>159603</v>
      </c>
      <c r="J1241" t="s">
        <v>7953</v>
      </c>
      <c r="K1241" t="s">
        <v>7954</v>
      </c>
      <c r="L1241" t="s">
        <v>6</v>
      </c>
      <c r="M1241" t="s">
        <v>7666</v>
      </c>
      <c r="N1241">
        <v>102.2</v>
      </c>
      <c r="Q1241">
        <v>102.2</v>
      </c>
      <c r="S1241">
        <v>651.11</v>
      </c>
      <c r="T1241">
        <v>11.67</v>
      </c>
      <c r="U1241">
        <v>1.7899999999999999E-2</v>
      </c>
      <c r="V1241">
        <v>162.78</v>
      </c>
      <c r="W1241">
        <v>3.89</v>
      </c>
      <c r="X1241" s="83" t="str">
        <f t="shared" si="38"/>
        <v>2116 - CHV DALLAS/FT W</v>
      </c>
      <c r="Y1241" s="83">
        <f t="shared" si="39"/>
        <v>3</v>
      </c>
    </row>
    <row r="1242" spans="1:25" x14ac:dyDescent="0.25">
      <c r="A1242" t="s">
        <v>7</v>
      </c>
      <c r="B1242" t="s">
        <v>8651</v>
      </c>
      <c r="C1242" t="s">
        <v>8683</v>
      </c>
      <c r="D1242" t="s">
        <v>8684</v>
      </c>
      <c r="E1242" t="s">
        <v>8685</v>
      </c>
      <c r="F1242">
        <v>21161164</v>
      </c>
      <c r="G1242" t="s">
        <v>8704</v>
      </c>
      <c r="H1242" t="s">
        <v>8705</v>
      </c>
      <c r="I1242">
        <v>164344</v>
      </c>
      <c r="J1242" t="s">
        <v>65</v>
      </c>
      <c r="K1242" t="s">
        <v>64</v>
      </c>
      <c r="L1242" t="s">
        <v>6</v>
      </c>
      <c r="M1242" t="s">
        <v>8658</v>
      </c>
      <c r="N1242">
        <v>384.62</v>
      </c>
      <c r="O1242">
        <v>71.25</v>
      </c>
      <c r="P1242">
        <v>0.1852</v>
      </c>
      <c r="Q1242">
        <v>384.62</v>
      </c>
      <c r="S1242">
        <v>1535.29</v>
      </c>
      <c r="T1242">
        <v>71.25</v>
      </c>
      <c r="U1242">
        <v>4.6399999999999997E-2</v>
      </c>
      <c r="V1242">
        <v>383.82</v>
      </c>
      <c r="W1242">
        <v>71.25</v>
      </c>
      <c r="X1242" s="83" t="str">
        <f t="shared" si="38"/>
        <v>2116 - CHV DALLAS/FT W</v>
      </c>
      <c r="Y1242" s="83">
        <f t="shared" si="39"/>
        <v>1</v>
      </c>
    </row>
    <row r="1243" spans="1:25" x14ac:dyDescent="0.25">
      <c r="A1243" t="s">
        <v>7</v>
      </c>
      <c r="B1243" t="s">
        <v>8651</v>
      </c>
      <c r="C1243" t="s">
        <v>8683</v>
      </c>
      <c r="D1243" t="s">
        <v>8684</v>
      </c>
      <c r="E1243" t="s">
        <v>8685</v>
      </c>
      <c r="F1243">
        <v>21161164</v>
      </c>
      <c r="G1243" t="s">
        <v>8704</v>
      </c>
      <c r="H1243" t="s">
        <v>8705</v>
      </c>
      <c r="I1243">
        <v>164344</v>
      </c>
      <c r="J1243" t="s">
        <v>65</v>
      </c>
      <c r="K1243" t="s">
        <v>64</v>
      </c>
      <c r="L1243" t="s">
        <v>6</v>
      </c>
      <c r="M1243" t="s">
        <v>8659</v>
      </c>
      <c r="N1243">
        <v>0</v>
      </c>
      <c r="S1243">
        <v>1136.6400000000001</v>
      </c>
      <c r="T1243">
        <v>393.75</v>
      </c>
      <c r="U1243">
        <v>0.34639999999999999</v>
      </c>
      <c r="V1243">
        <v>378.88</v>
      </c>
      <c r="W1243">
        <v>393.75</v>
      </c>
      <c r="X1243" s="83" t="str">
        <f t="shared" si="38"/>
        <v>2116 - CHV DALLAS/FT W</v>
      </c>
      <c r="Y1243" s="83">
        <f t="shared" si="39"/>
        <v>1</v>
      </c>
    </row>
    <row r="1244" spans="1:25" x14ac:dyDescent="0.25">
      <c r="A1244" t="s">
        <v>7</v>
      </c>
      <c r="B1244" t="s">
        <v>8651</v>
      </c>
      <c r="C1244" t="s">
        <v>8683</v>
      </c>
      <c r="D1244" t="s">
        <v>8684</v>
      </c>
      <c r="E1244" t="s">
        <v>8685</v>
      </c>
      <c r="F1244">
        <v>21161164</v>
      </c>
      <c r="G1244" t="s">
        <v>8704</v>
      </c>
      <c r="H1244" t="s">
        <v>8705</v>
      </c>
      <c r="I1244">
        <v>164344</v>
      </c>
      <c r="J1244" t="s">
        <v>65</v>
      </c>
      <c r="K1244" t="s">
        <v>64</v>
      </c>
      <c r="L1244" t="s">
        <v>6</v>
      </c>
      <c r="M1244" t="s">
        <v>8660</v>
      </c>
      <c r="N1244">
        <v>0</v>
      </c>
      <c r="S1244">
        <v>51.88</v>
      </c>
      <c r="V1244">
        <v>12.97</v>
      </c>
      <c r="X1244" s="83" t="str">
        <f t="shared" si="38"/>
        <v>2116 - CHV DALLAS/FT W</v>
      </c>
      <c r="Y1244" s="83">
        <f t="shared" si="39"/>
        <v>0</v>
      </c>
    </row>
    <row r="1245" spans="1:25" x14ac:dyDescent="0.25">
      <c r="A1245" t="s">
        <v>7</v>
      </c>
      <c r="B1245" t="s">
        <v>8651</v>
      </c>
      <c r="C1245" t="s">
        <v>8683</v>
      </c>
      <c r="D1245" t="s">
        <v>8684</v>
      </c>
      <c r="E1245" t="s">
        <v>8685</v>
      </c>
      <c r="F1245">
        <v>21161164</v>
      </c>
      <c r="G1245" t="s">
        <v>8704</v>
      </c>
      <c r="H1245" t="s">
        <v>8705</v>
      </c>
      <c r="I1245">
        <v>164344</v>
      </c>
      <c r="J1245" t="s">
        <v>65</v>
      </c>
      <c r="K1245" t="s">
        <v>64</v>
      </c>
      <c r="L1245" t="s">
        <v>6</v>
      </c>
      <c r="M1245" t="s">
        <v>8661</v>
      </c>
      <c r="N1245">
        <v>50</v>
      </c>
      <c r="O1245">
        <v>187.5</v>
      </c>
      <c r="P1245">
        <v>3.75</v>
      </c>
      <c r="Q1245">
        <v>25</v>
      </c>
      <c r="R1245">
        <v>187.5</v>
      </c>
      <c r="S1245">
        <v>114.13</v>
      </c>
      <c r="T1245">
        <v>247.5</v>
      </c>
      <c r="U1245">
        <v>2.1686000000000001</v>
      </c>
      <c r="V1245">
        <v>22.83</v>
      </c>
      <c r="W1245">
        <v>41.25</v>
      </c>
      <c r="X1245" s="83" t="str">
        <f t="shared" si="38"/>
        <v>2116 - CHV DALLAS/FT W</v>
      </c>
      <c r="Y1245" s="83">
        <f t="shared" si="39"/>
        <v>6</v>
      </c>
    </row>
    <row r="1246" spans="1:25" x14ac:dyDescent="0.25">
      <c r="A1246" t="s">
        <v>7</v>
      </c>
      <c r="B1246" t="s">
        <v>8651</v>
      </c>
      <c r="C1246" t="s">
        <v>8683</v>
      </c>
      <c r="D1246" t="s">
        <v>8684</v>
      </c>
      <c r="E1246" t="s">
        <v>8685</v>
      </c>
      <c r="F1246">
        <v>21161164</v>
      </c>
      <c r="G1246" t="s">
        <v>8704</v>
      </c>
      <c r="H1246" t="s">
        <v>8705</v>
      </c>
      <c r="I1246">
        <v>164344</v>
      </c>
      <c r="J1246" t="s">
        <v>65</v>
      </c>
      <c r="K1246" t="s">
        <v>64</v>
      </c>
      <c r="L1246" t="s">
        <v>6</v>
      </c>
      <c r="M1246" t="s">
        <v>8662</v>
      </c>
      <c r="N1246">
        <v>0</v>
      </c>
      <c r="S1246">
        <v>431.25</v>
      </c>
      <c r="T1246">
        <v>97.5</v>
      </c>
      <c r="U1246">
        <v>0.2261</v>
      </c>
      <c r="V1246">
        <v>143.75</v>
      </c>
      <c r="W1246">
        <v>48.75</v>
      </c>
      <c r="X1246" s="83" t="str">
        <f t="shared" si="38"/>
        <v>2116 - CHV DALLAS/FT W</v>
      </c>
      <c r="Y1246" s="83">
        <f t="shared" si="39"/>
        <v>2</v>
      </c>
    </row>
    <row r="1247" spans="1:25" x14ac:dyDescent="0.25">
      <c r="A1247" t="s">
        <v>7</v>
      </c>
      <c r="B1247" t="s">
        <v>8651</v>
      </c>
      <c r="C1247" t="s">
        <v>8683</v>
      </c>
      <c r="D1247" t="s">
        <v>8684</v>
      </c>
      <c r="E1247" t="s">
        <v>8685</v>
      </c>
      <c r="F1247">
        <v>21161164</v>
      </c>
      <c r="G1247" t="s">
        <v>8704</v>
      </c>
      <c r="H1247" t="s">
        <v>8705</v>
      </c>
      <c r="I1247">
        <v>164344</v>
      </c>
      <c r="J1247" t="s">
        <v>65</v>
      </c>
      <c r="K1247" t="s">
        <v>64</v>
      </c>
      <c r="L1247" t="s">
        <v>6</v>
      </c>
      <c r="M1247" t="s">
        <v>8664</v>
      </c>
      <c r="N1247">
        <v>173.92</v>
      </c>
      <c r="Q1247">
        <v>86.96</v>
      </c>
      <c r="S1247">
        <v>1039.83</v>
      </c>
      <c r="T1247">
        <v>52.5</v>
      </c>
      <c r="U1247">
        <v>5.0500000000000003E-2</v>
      </c>
      <c r="V1247">
        <v>86.65</v>
      </c>
      <c r="W1247">
        <v>8.75</v>
      </c>
      <c r="X1247" s="83" t="str">
        <f t="shared" si="38"/>
        <v>2116 - CHV DALLAS/FT W</v>
      </c>
      <c r="Y1247" s="83">
        <f t="shared" si="39"/>
        <v>6</v>
      </c>
    </row>
    <row r="1248" spans="1:25" x14ac:dyDescent="0.25">
      <c r="A1248" t="s">
        <v>7</v>
      </c>
      <c r="B1248" t="s">
        <v>8651</v>
      </c>
      <c r="C1248" t="s">
        <v>8683</v>
      </c>
      <c r="D1248" t="s">
        <v>8684</v>
      </c>
      <c r="E1248" t="s">
        <v>8685</v>
      </c>
      <c r="F1248">
        <v>21161164</v>
      </c>
      <c r="G1248" t="s">
        <v>8704</v>
      </c>
      <c r="H1248" t="s">
        <v>8705</v>
      </c>
      <c r="I1248">
        <v>164344</v>
      </c>
      <c r="J1248" t="s">
        <v>65</v>
      </c>
      <c r="K1248" t="s">
        <v>64</v>
      </c>
      <c r="L1248" t="s">
        <v>6</v>
      </c>
      <c r="M1248" t="s">
        <v>8667</v>
      </c>
      <c r="N1248">
        <v>689.66</v>
      </c>
      <c r="O1248">
        <v>3.75</v>
      </c>
      <c r="P1248">
        <v>5.4000000000000003E-3</v>
      </c>
      <c r="Q1248">
        <v>689.66</v>
      </c>
      <c r="R1248">
        <v>1.875</v>
      </c>
      <c r="S1248">
        <v>4227.6499999999996</v>
      </c>
      <c r="T1248">
        <v>3.75</v>
      </c>
      <c r="U1248">
        <v>8.9999999999999998E-4</v>
      </c>
      <c r="V1248">
        <v>704.61</v>
      </c>
      <c r="W1248">
        <v>0.9375</v>
      </c>
      <c r="X1248" s="83" t="str">
        <f t="shared" si="38"/>
        <v>2116 - CHV DALLAS/FT W</v>
      </c>
      <c r="Y1248" s="83">
        <f t="shared" si="39"/>
        <v>4</v>
      </c>
    </row>
    <row r="1249" spans="1:25" x14ac:dyDescent="0.25">
      <c r="A1249" t="s">
        <v>7</v>
      </c>
      <c r="B1249" t="s">
        <v>8651</v>
      </c>
      <c r="C1249" t="s">
        <v>8683</v>
      </c>
      <c r="D1249" t="s">
        <v>8684</v>
      </c>
      <c r="E1249" t="s">
        <v>8685</v>
      </c>
      <c r="F1249">
        <v>21161164</v>
      </c>
      <c r="G1249" t="s">
        <v>8704</v>
      </c>
      <c r="H1249" t="s">
        <v>8705</v>
      </c>
      <c r="I1249">
        <v>164344</v>
      </c>
      <c r="J1249" t="s">
        <v>65</v>
      </c>
      <c r="K1249" t="s">
        <v>64</v>
      </c>
      <c r="L1249" t="s">
        <v>6</v>
      </c>
      <c r="M1249" t="s">
        <v>8668</v>
      </c>
      <c r="N1249">
        <v>355.56</v>
      </c>
      <c r="O1249">
        <v>1.88</v>
      </c>
      <c r="P1249">
        <v>5.3E-3</v>
      </c>
      <c r="Q1249">
        <v>177.78</v>
      </c>
      <c r="R1249">
        <v>1.88</v>
      </c>
      <c r="S1249">
        <v>3160.62</v>
      </c>
      <c r="T1249">
        <v>1100.6300000000001</v>
      </c>
      <c r="U1249">
        <v>0.34820000000000001</v>
      </c>
      <c r="V1249">
        <v>158.03</v>
      </c>
      <c r="W1249">
        <v>61.146111111111118</v>
      </c>
      <c r="X1249" s="83" t="str">
        <f t="shared" si="38"/>
        <v>2116 - CHV DALLAS/FT W</v>
      </c>
      <c r="Y1249" s="83">
        <f t="shared" si="39"/>
        <v>18</v>
      </c>
    </row>
    <row r="1250" spans="1:25" x14ac:dyDescent="0.25">
      <c r="A1250" t="s">
        <v>7</v>
      </c>
      <c r="B1250" t="s">
        <v>8651</v>
      </c>
      <c r="C1250" t="s">
        <v>8683</v>
      </c>
      <c r="D1250" t="s">
        <v>8684</v>
      </c>
      <c r="E1250" t="s">
        <v>8685</v>
      </c>
      <c r="F1250">
        <v>21161164</v>
      </c>
      <c r="G1250" t="s">
        <v>8704</v>
      </c>
      <c r="H1250" t="s">
        <v>8705</v>
      </c>
      <c r="I1250">
        <v>164344</v>
      </c>
      <c r="J1250" t="s">
        <v>65</v>
      </c>
      <c r="K1250" t="s">
        <v>64</v>
      </c>
      <c r="L1250" t="s">
        <v>6</v>
      </c>
      <c r="M1250" t="s">
        <v>8670</v>
      </c>
      <c r="N1250">
        <v>705.88</v>
      </c>
      <c r="O1250">
        <v>511.09</v>
      </c>
      <c r="P1250">
        <v>0.72399999999999998</v>
      </c>
      <c r="Q1250">
        <v>705.88</v>
      </c>
      <c r="R1250">
        <v>127.77249999999999</v>
      </c>
      <c r="S1250">
        <v>7443.69</v>
      </c>
      <c r="T1250">
        <v>4924.05</v>
      </c>
      <c r="U1250">
        <v>0.66149999999999998</v>
      </c>
      <c r="V1250">
        <v>676.7</v>
      </c>
      <c r="W1250">
        <v>351.71785714285716</v>
      </c>
      <c r="X1250" s="83" t="str">
        <f t="shared" si="38"/>
        <v>2116 - CHV DALLAS/FT W</v>
      </c>
      <c r="Y1250" s="83">
        <f t="shared" si="39"/>
        <v>14</v>
      </c>
    </row>
    <row r="1251" spans="1:25" x14ac:dyDescent="0.25">
      <c r="A1251" t="s">
        <v>7</v>
      </c>
      <c r="B1251" t="s">
        <v>8651</v>
      </c>
      <c r="C1251" t="s">
        <v>8683</v>
      </c>
      <c r="D1251" t="s">
        <v>8684</v>
      </c>
      <c r="E1251" t="s">
        <v>8685</v>
      </c>
      <c r="F1251">
        <v>21161164</v>
      </c>
      <c r="G1251" t="s">
        <v>8704</v>
      </c>
      <c r="H1251" t="s">
        <v>8705</v>
      </c>
      <c r="I1251">
        <v>164344</v>
      </c>
      <c r="J1251" t="s">
        <v>65</v>
      </c>
      <c r="K1251" t="s">
        <v>64</v>
      </c>
      <c r="L1251" t="s">
        <v>6</v>
      </c>
      <c r="M1251" t="s">
        <v>8671</v>
      </c>
      <c r="N1251">
        <v>4487.84</v>
      </c>
      <c r="O1251">
        <v>4185.3100000000004</v>
      </c>
      <c r="P1251">
        <v>0.93259999999999998</v>
      </c>
      <c r="Q1251">
        <v>560.98</v>
      </c>
      <c r="R1251">
        <v>837.06200000000013</v>
      </c>
      <c r="S1251">
        <v>32639.79</v>
      </c>
      <c r="T1251">
        <v>10202.219999999999</v>
      </c>
      <c r="U1251">
        <v>0.31259999999999999</v>
      </c>
      <c r="V1251">
        <v>544</v>
      </c>
      <c r="W1251">
        <v>237.26093023255814</v>
      </c>
      <c r="X1251" s="83" t="str">
        <f t="shared" si="38"/>
        <v>2116 - CHV DALLAS/FT W</v>
      </c>
      <c r="Y1251" s="83">
        <f t="shared" si="39"/>
        <v>43</v>
      </c>
    </row>
    <row r="1252" spans="1:25" x14ac:dyDescent="0.25">
      <c r="A1252" t="s">
        <v>7</v>
      </c>
      <c r="B1252" t="s">
        <v>8651</v>
      </c>
      <c r="C1252" t="s">
        <v>8683</v>
      </c>
      <c r="D1252" t="s">
        <v>8684</v>
      </c>
      <c r="E1252" t="s">
        <v>8685</v>
      </c>
      <c r="F1252">
        <v>21161164</v>
      </c>
      <c r="G1252" t="s">
        <v>8704</v>
      </c>
      <c r="H1252" t="s">
        <v>8705</v>
      </c>
      <c r="I1252">
        <v>164344</v>
      </c>
      <c r="J1252" t="s">
        <v>65</v>
      </c>
      <c r="K1252" t="s">
        <v>64</v>
      </c>
      <c r="L1252" t="s">
        <v>6</v>
      </c>
      <c r="M1252" t="s">
        <v>8672</v>
      </c>
      <c r="N1252">
        <v>453.33</v>
      </c>
      <c r="O1252">
        <v>11.11</v>
      </c>
      <c r="P1252">
        <v>2.4500000000000001E-2</v>
      </c>
      <c r="Q1252">
        <v>453.33</v>
      </c>
      <c r="R1252">
        <v>11.11</v>
      </c>
      <c r="S1252">
        <v>3403.55</v>
      </c>
      <c r="T1252">
        <v>3152.31</v>
      </c>
      <c r="U1252">
        <v>0.92620000000000002</v>
      </c>
      <c r="V1252">
        <v>425.44</v>
      </c>
      <c r="W1252">
        <v>450.33</v>
      </c>
      <c r="X1252" s="83" t="str">
        <f t="shared" si="38"/>
        <v>2116 - CHV DALLAS/FT W</v>
      </c>
      <c r="Y1252" s="83">
        <f t="shared" si="39"/>
        <v>7</v>
      </c>
    </row>
    <row r="1253" spans="1:25" x14ac:dyDescent="0.25">
      <c r="A1253" t="s">
        <v>7</v>
      </c>
      <c r="B1253" t="s">
        <v>8651</v>
      </c>
      <c r="C1253" t="s">
        <v>8683</v>
      </c>
      <c r="D1253" t="s">
        <v>8684</v>
      </c>
      <c r="E1253" t="s">
        <v>8685</v>
      </c>
      <c r="F1253">
        <v>21161164</v>
      </c>
      <c r="G1253" t="s">
        <v>8704</v>
      </c>
      <c r="H1253" t="s">
        <v>8705</v>
      </c>
      <c r="I1253">
        <v>164344</v>
      </c>
      <c r="J1253" t="s">
        <v>65</v>
      </c>
      <c r="K1253" t="s">
        <v>64</v>
      </c>
      <c r="L1253" t="s">
        <v>6</v>
      </c>
      <c r="M1253" t="s">
        <v>8673</v>
      </c>
      <c r="N1253">
        <v>846.66</v>
      </c>
      <c r="O1253">
        <v>385.82</v>
      </c>
      <c r="P1253">
        <v>0.45569999999999999</v>
      </c>
      <c r="Q1253">
        <v>423.33</v>
      </c>
      <c r="R1253">
        <v>128.60666666666665</v>
      </c>
      <c r="S1253">
        <v>3956.46</v>
      </c>
      <c r="T1253">
        <v>1780.82</v>
      </c>
      <c r="U1253">
        <v>0.4501</v>
      </c>
      <c r="V1253">
        <v>395.65</v>
      </c>
      <c r="W1253">
        <v>136.98615384615385</v>
      </c>
      <c r="X1253" s="83" t="str">
        <f t="shared" si="38"/>
        <v>2116 - CHV DALLAS/FT W</v>
      </c>
      <c r="Y1253" s="83">
        <f t="shared" si="39"/>
        <v>12.999999999999998</v>
      </c>
    </row>
    <row r="1254" spans="1:25" x14ac:dyDescent="0.25">
      <c r="A1254" t="s">
        <v>7</v>
      </c>
      <c r="B1254" t="s">
        <v>8651</v>
      </c>
      <c r="C1254" t="s">
        <v>8683</v>
      </c>
      <c r="D1254" t="s">
        <v>8684</v>
      </c>
      <c r="E1254" t="s">
        <v>8685</v>
      </c>
      <c r="F1254">
        <v>21161164</v>
      </c>
      <c r="G1254" t="s">
        <v>8704</v>
      </c>
      <c r="H1254" t="s">
        <v>8705</v>
      </c>
      <c r="I1254">
        <v>164344</v>
      </c>
      <c r="J1254" t="s">
        <v>65</v>
      </c>
      <c r="K1254" t="s">
        <v>64</v>
      </c>
      <c r="L1254" t="s">
        <v>6</v>
      </c>
      <c r="M1254" t="s">
        <v>8674</v>
      </c>
      <c r="N1254">
        <v>321.83999999999997</v>
      </c>
      <c r="O1254">
        <v>493.13</v>
      </c>
      <c r="P1254">
        <v>1.5322</v>
      </c>
      <c r="Q1254">
        <v>321.83999999999997</v>
      </c>
      <c r="R1254">
        <v>493.13</v>
      </c>
      <c r="S1254">
        <v>1818.43</v>
      </c>
      <c r="T1254">
        <v>1061.1300000000001</v>
      </c>
      <c r="U1254">
        <v>0.58350000000000002</v>
      </c>
      <c r="V1254">
        <v>227.3</v>
      </c>
      <c r="W1254">
        <v>117.90333333333335</v>
      </c>
      <c r="X1254" s="83" t="str">
        <f t="shared" si="38"/>
        <v>2116 - CHV DALLAS/FT W</v>
      </c>
      <c r="Y1254" s="83">
        <f t="shared" si="39"/>
        <v>9</v>
      </c>
    </row>
    <row r="1255" spans="1:25" x14ac:dyDescent="0.25">
      <c r="A1255" t="s">
        <v>7</v>
      </c>
      <c r="B1255" t="s">
        <v>8651</v>
      </c>
      <c r="C1255" t="s">
        <v>8683</v>
      </c>
      <c r="D1255" t="s">
        <v>8684</v>
      </c>
      <c r="E1255" t="s">
        <v>8685</v>
      </c>
      <c r="F1255">
        <v>21161164</v>
      </c>
      <c r="G1255" t="s">
        <v>8704</v>
      </c>
      <c r="H1255" t="s">
        <v>8705</v>
      </c>
      <c r="I1255">
        <v>164344</v>
      </c>
      <c r="J1255" t="s">
        <v>65</v>
      </c>
      <c r="K1255" t="s">
        <v>64</v>
      </c>
      <c r="L1255" t="s">
        <v>6</v>
      </c>
      <c r="M1255" t="s">
        <v>8675</v>
      </c>
      <c r="N1255">
        <v>0</v>
      </c>
      <c r="O1255">
        <v>97.5</v>
      </c>
      <c r="S1255">
        <v>198.91</v>
      </c>
      <c r="T1255">
        <v>97.5</v>
      </c>
      <c r="U1255">
        <v>0.49020000000000002</v>
      </c>
      <c r="V1255">
        <v>99.46</v>
      </c>
      <c r="W1255">
        <v>48.75</v>
      </c>
      <c r="X1255" s="83" t="str">
        <f t="shared" si="38"/>
        <v>2116 - CHV DALLAS/FT W</v>
      </c>
      <c r="Y1255" s="83">
        <f t="shared" si="39"/>
        <v>2</v>
      </c>
    </row>
    <row r="1256" spans="1:25" x14ac:dyDescent="0.25">
      <c r="A1256" t="s">
        <v>7</v>
      </c>
      <c r="B1256" t="s">
        <v>8651</v>
      </c>
      <c r="C1256" t="s">
        <v>8683</v>
      </c>
      <c r="D1256" t="s">
        <v>8684</v>
      </c>
      <c r="E1256" t="s">
        <v>8685</v>
      </c>
      <c r="F1256">
        <v>21161164</v>
      </c>
      <c r="G1256" t="s">
        <v>8704</v>
      </c>
      <c r="H1256" t="s">
        <v>8705</v>
      </c>
      <c r="I1256">
        <v>167127</v>
      </c>
      <c r="J1256" t="s">
        <v>68</v>
      </c>
      <c r="K1256" t="s">
        <v>70</v>
      </c>
      <c r="L1256" t="s">
        <v>6</v>
      </c>
      <c r="M1256" t="s">
        <v>8657</v>
      </c>
      <c r="N1256">
        <v>0</v>
      </c>
      <c r="S1256">
        <v>820.6</v>
      </c>
      <c r="T1256">
        <v>5385</v>
      </c>
      <c r="U1256">
        <v>6.5622999999999996</v>
      </c>
      <c r="V1256">
        <v>164.12</v>
      </c>
      <c r="W1256">
        <v>1346.25</v>
      </c>
      <c r="X1256" s="83" t="str">
        <f t="shared" si="38"/>
        <v>2116 - CHV DALLAS/FT W</v>
      </c>
      <c r="Y1256" s="83">
        <f t="shared" si="39"/>
        <v>4</v>
      </c>
    </row>
    <row r="1257" spans="1:25" x14ac:dyDescent="0.25">
      <c r="A1257" t="s">
        <v>7</v>
      </c>
      <c r="B1257" t="s">
        <v>8651</v>
      </c>
      <c r="C1257" t="s">
        <v>8683</v>
      </c>
      <c r="D1257" t="s">
        <v>8684</v>
      </c>
      <c r="E1257" t="s">
        <v>8685</v>
      </c>
      <c r="F1257">
        <v>21161164</v>
      </c>
      <c r="G1257" t="s">
        <v>8704</v>
      </c>
      <c r="H1257" t="s">
        <v>8705</v>
      </c>
      <c r="I1257">
        <v>167127</v>
      </c>
      <c r="J1257" t="s">
        <v>68</v>
      </c>
      <c r="K1257" t="s">
        <v>70</v>
      </c>
      <c r="L1257" t="s">
        <v>6</v>
      </c>
      <c r="M1257" t="s">
        <v>8658</v>
      </c>
      <c r="N1257">
        <v>1538.48</v>
      </c>
      <c r="O1257">
        <v>142.5</v>
      </c>
      <c r="P1257">
        <v>9.2600000000000002E-2</v>
      </c>
      <c r="Q1257">
        <v>384.62</v>
      </c>
      <c r="S1257">
        <v>13610.19</v>
      </c>
      <c r="T1257">
        <v>2265</v>
      </c>
      <c r="U1257">
        <v>0.16639999999999999</v>
      </c>
      <c r="V1257">
        <v>378.06</v>
      </c>
      <c r="W1257">
        <v>133.23529411764707</v>
      </c>
      <c r="X1257" s="83" t="str">
        <f t="shared" si="38"/>
        <v>2116 - CHV DALLAS/FT W</v>
      </c>
      <c r="Y1257" s="83">
        <f t="shared" si="39"/>
        <v>17</v>
      </c>
    </row>
    <row r="1258" spans="1:25" x14ac:dyDescent="0.25">
      <c r="A1258" t="s">
        <v>7</v>
      </c>
      <c r="B1258" t="s">
        <v>8651</v>
      </c>
      <c r="C1258" t="s">
        <v>8683</v>
      </c>
      <c r="D1258" t="s">
        <v>8684</v>
      </c>
      <c r="E1258" t="s">
        <v>8685</v>
      </c>
      <c r="F1258">
        <v>21161164</v>
      </c>
      <c r="G1258" t="s">
        <v>8704</v>
      </c>
      <c r="H1258" t="s">
        <v>8705</v>
      </c>
      <c r="I1258">
        <v>167127</v>
      </c>
      <c r="J1258" t="s">
        <v>68</v>
      </c>
      <c r="K1258" t="s">
        <v>70</v>
      </c>
      <c r="L1258" t="s">
        <v>6</v>
      </c>
      <c r="M1258" t="s">
        <v>8659</v>
      </c>
      <c r="N1258">
        <v>465.12</v>
      </c>
      <c r="Q1258">
        <v>465.12</v>
      </c>
      <c r="S1258">
        <v>3282.87</v>
      </c>
      <c r="V1258">
        <v>410.36</v>
      </c>
      <c r="X1258" s="83" t="str">
        <f t="shared" si="38"/>
        <v>2116 - CHV DALLAS/FT W</v>
      </c>
      <c r="Y1258" s="83">
        <f t="shared" si="39"/>
        <v>0</v>
      </c>
    </row>
    <row r="1259" spans="1:25" x14ac:dyDescent="0.25">
      <c r="A1259" t="s">
        <v>7</v>
      </c>
      <c r="B1259" t="s">
        <v>8651</v>
      </c>
      <c r="C1259" t="s">
        <v>8683</v>
      </c>
      <c r="D1259" t="s">
        <v>8684</v>
      </c>
      <c r="E1259" t="s">
        <v>8685</v>
      </c>
      <c r="F1259">
        <v>21161164</v>
      </c>
      <c r="G1259" t="s">
        <v>8704</v>
      </c>
      <c r="H1259" t="s">
        <v>8705</v>
      </c>
      <c r="I1259">
        <v>167127</v>
      </c>
      <c r="J1259" t="s">
        <v>68</v>
      </c>
      <c r="K1259" t="s">
        <v>70</v>
      </c>
      <c r="L1259" t="s">
        <v>6</v>
      </c>
      <c r="M1259" t="s">
        <v>8660</v>
      </c>
      <c r="N1259">
        <v>0</v>
      </c>
      <c r="S1259">
        <v>52.72</v>
      </c>
      <c r="V1259">
        <v>10.54</v>
      </c>
      <c r="X1259" s="83" t="str">
        <f t="shared" si="38"/>
        <v>2116 - CHV DALLAS/FT W</v>
      </c>
      <c r="Y1259" s="83">
        <f t="shared" si="39"/>
        <v>0</v>
      </c>
    </row>
    <row r="1260" spans="1:25" x14ac:dyDescent="0.25">
      <c r="A1260" t="s">
        <v>7</v>
      </c>
      <c r="B1260" t="s">
        <v>8651</v>
      </c>
      <c r="C1260" t="s">
        <v>8683</v>
      </c>
      <c r="D1260" t="s">
        <v>8684</v>
      </c>
      <c r="E1260" t="s">
        <v>8685</v>
      </c>
      <c r="F1260">
        <v>21161164</v>
      </c>
      <c r="G1260" t="s">
        <v>8704</v>
      </c>
      <c r="H1260" t="s">
        <v>8705</v>
      </c>
      <c r="I1260">
        <v>167127</v>
      </c>
      <c r="J1260" t="s">
        <v>68</v>
      </c>
      <c r="K1260" t="s">
        <v>70</v>
      </c>
      <c r="L1260" t="s">
        <v>6</v>
      </c>
      <c r="M1260" t="s">
        <v>8661</v>
      </c>
      <c r="N1260">
        <v>75</v>
      </c>
      <c r="O1260">
        <v>502.5</v>
      </c>
      <c r="P1260">
        <v>6.7</v>
      </c>
      <c r="Q1260">
        <v>25</v>
      </c>
      <c r="R1260">
        <v>71.785714285714292</v>
      </c>
      <c r="S1260">
        <v>267.77999999999997</v>
      </c>
      <c r="T1260">
        <v>1571.25</v>
      </c>
      <c r="U1260">
        <v>5.8677000000000001</v>
      </c>
      <c r="V1260">
        <v>24.34</v>
      </c>
      <c r="W1260">
        <v>78.5625</v>
      </c>
      <c r="X1260" s="83" t="str">
        <f t="shared" si="38"/>
        <v>2116 - CHV DALLAS/FT W</v>
      </c>
      <c r="Y1260" s="83">
        <f t="shared" si="39"/>
        <v>20</v>
      </c>
    </row>
    <row r="1261" spans="1:25" x14ac:dyDescent="0.25">
      <c r="A1261" t="s">
        <v>7</v>
      </c>
      <c r="B1261" t="s">
        <v>8651</v>
      </c>
      <c r="C1261" t="s">
        <v>8683</v>
      </c>
      <c r="D1261" t="s">
        <v>8684</v>
      </c>
      <c r="E1261" t="s">
        <v>8685</v>
      </c>
      <c r="F1261">
        <v>21161164</v>
      </c>
      <c r="G1261" t="s">
        <v>8704</v>
      </c>
      <c r="H1261" t="s">
        <v>8705</v>
      </c>
      <c r="I1261">
        <v>167127</v>
      </c>
      <c r="J1261" t="s">
        <v>68</v>
      </c>
      <c r="K1261" t="s">
        <v>70</v>
      </c>
      <c r="L1261" t="s">
        <v>6</v>
      </c>
      <c r="M1261" t="s">
        <v>8662</v>
      </c>
      <c r="N1261">
        <v>126.66</v>
      </c>
      <c r="Q1261">
        <v>63.33</v>
      </c>
      <c r="S1261">
        <v>2700.99</v>
      </c>
      <c r="T1261">
        <v>7286.29</v>
      </c>
      <c r="U1261">
        <v>2.6976</v>
      </c>
      <c r="V1261">
        <v>142.16</v>
      </c>
      <c r="W1261">
        <v>316.79521739130433</v>
      </c>
      <c r="X1261" s="83" t="str">
        <f t="shared" si="38"/>
        <v>2116 - CHV DALLAS/FT W</v>
      </c>
      <c r="Y1261" s="83">
        <f t="shared" si="39"/>
        <v>23</v>
      </c>
    </row>
    <row r="1262" spans="1:25" x14ac:dyDescent="0.25">
      <c r="A1262" t="s">
        <v>7</v>
      </c>
      <c r="B1262" t="s">
        <v>8651</v>
      </c>
      <c r="C1262" t="s">
        <v>8683</v>
      </c>
      <c r="D1262" t="s">
        <v>8684</v>
      </c>
      <c r="E1262" t="s">
        <v>8685</v>
      </c>
      <c r="F1262">
        <v>21161164</v>
      </c>
      <c r="G1262" t="s">
        <v>8704</v>
      </c>
      <c r="H1262" t="s">
        <v>8705</v>
      </c>
      <c r="I1262">
        <v>167127</v>
      </c>
      <c r="J1262" t="s">
        <v>68</v>
      </c>
      <c r="K1262" t="s">
        <v>70</v>
      </c>
      <c r="L1262" t="s">
        <v>6</v>
      </c>
      <c r="M1262" t="s">
        <v>8663</v>
      </c>
      <c r="S1262">
        <v>146.59</v>
      </c>
      <c r="T1262">
        <v>1.25</v>
      </c>
      <c r="U1262">
        <v>8.5000000000000006E-3</v>
      </c>
      <c r="V1262">
        <v>29.32</v>
      </c>
      <c r="W1262">
        <v>0.41666666666666669</v>
      </c>
      <c r="X1262" s="83" t="str">
        <f t="shared" si="38"/>
        <v>2116 - CHV DALLAS/FT W</v>
      </c>
      <c r="Y1262" s="83">
        <f t="shared" si="39"/>
        <v>3</v>
      </c>
    </row>
    <row r="1263" spans="1:25" x14ac:dyDescent="0.25">
      <c r="A1263" t="s">
        <v>7</v>
      </c>
      <c r="B1263" t="s">
        <v>8651</v>
      </c>
      <c r="C1263" t="s">
        <v>8683</v>
      </c>
      <c r="D1263" t="s">
        <v>8684</v>
      </c>
      <c r="E1263" t="s">
        <v>8685</v>
      </c>
      <c r="F1263">
        <v>21161164</v>
      </c>
      <c r="G1263" t="s">
        <v>8704</v>
      </c>
      <c r="H1263" t="s">
        <v>8705</v>
      </c>
      <c r="I1263">
        <v>167127</v>
      </c>
      <c r="J1263" t="s">
        <v>68</v>
      </c>
      <c r="K1263" t="s">
        <v>70</v>
      </c>
      <c r="L1263" t="s">
        <v>6</v>
      </c>
      <c r="M1263" t="s">
        <v>8664</v>
      </c>
      <c r="N1263">
        <v>521.76</v>
      </c>
      <c r="O1263">
        <v>1612.5</v>
      </c>
      <c r="P1263">
        <v>3.0905</v>
      </c>
      <c r="Q1263">
        <v>86.96</v>
      </c>
      <c r="R1263">
        <v>537.5</v>
      </c>
      <c r="S1263">
        <v>3063.33</v>
      </c>
      <c r="T1263">
        <v>6787.5</v>
      </c>
      <c r="U1263">
        <v>2.2157</v>
      </c>
      <c r="V1263">
        <v>95.73</v>
      </c>
      <c r="W1263">
        <v>183.44594594594594</v>
      </c>
      <c r="X1263" s="83" t="str">
        <f t="shared" si="38"/>
        <v>2116 - CHV DALLAS/FT W</v>
      </c>
      <c r="Y1263" s="83">
        <f t="shared" si="39"/>
        <v>37</v>
      </c>
    </row>
    <row r="1264" spans="1:25" x14ac:dyDescent="0.25">
      <c r="A1264" t="s">
        <v>7</v>
      </c>
      <c r="B1264" t="s">
        <v>8651</v>
      </c>
      <c r="C1264" t="s">
        <v>8683</v>
      </c>
      <c r="D1264" t="s">
        <v>8684</v>
      </c>
      <c r="E1264" t="s">
        <v>8685</v>
      </c>
      <c r="F1264">
        <v>21161164</v>
      </c>
      <c r="G1264" t="s">
        <v>8704</v>
      </c>
      <c r="H1264" t="s">
        <v>8705</v>
      </c>
      <c r="I1264">
        <v>167127</v>
      </c>
      <c r="J1264" t="s">
        <v>68</v>
      </c>
      <c r="K1264" t="s">
        <v>70</v>
      </c>
      <c r="L1264" t="s">
        <v>6</v>
      </c>
      <c r="M1264" t="s">
        <v>8665</v>
      </c>
      <c r="N1264">
        <v>113.64</v>
      </c>
      <c r="O1264">
        <v>97.5</v>
      </c>
      <c r="P1264">
        <v>0.85799999999999998</v>
      </c>
      <c r="Q1264">
        <v>56.82</v>
      </c>
      <c r="R1264">
        <v>48.75</v>
      </c>
      <c r="S1264">
        <v>549.28</v>
      </c>
      <c r="T1264">
        <v>633.5</v>
      </c>
      <c r="U1264">
        <v>1.1533</v>
      </c>
      <c r="V1264">
        <v>49.93</v>
      </c>
      <c r="W1264">
        <v>45.25</v>
      </c>
      <c r="X1264" s="83" t="str">
        <f t="shared" si="38"/>
        <v>2116 - CHV DALLAS/FT W</v>
      </c>
      <c r="Y1264" s="83">
        <f t="shared" si="39"/>
        <v>14</v>
      </c>
    </row>
    <row r="1265" spans="1:25" x14ac:dyDescent="0.25">
      <c r="A1265" t="s">
        <v>7</v>
      </c>
      <c r="B1265" t="s">
        <v>8651</v>
      </c>
      <c r="C1265" t="s">
        <v>8683</v>
      </c>
      <c r="D1265" t="s">
        <v>8684</v>
      </c>
      <c r="E1265" t="s">
        <v>8685</v>
      </c>
      <c r="F1265">
        <v>21161164</v>
      </c>
      <c r="G1265" t="s">
        <v>8704</v>
      </c>
      <c r="H1265" t="s">
        <v>8705</v>
      </c>
      <c r="I1265">
        <v>167127</v>
      </c>
      <c r="J1265" t="s">
        <v>68</v>
      </c>
      <c r="K1265" t="s">
        <v>70</v>
      </c>
      <c r="L1265" t="s">
        <v>6</v>
      </c>
      <c r="M1265" t="s">
        <v>8666</v>
      </c>
      <c r="N1265">
        <v>50.54</v>
      </c>
      <c r="O1265">
        <v>588.75</v>
      </c>
      <c r="P1265">
        <v>11.6492</v>
      </c>
      <c r="Q1265">
        <v>25.27</v>
      </c>
      <c r="R1265">
        <v>294.375</v>
      </c>
      <c r="S1265">
        <v>461.79</v>
      </c>
      <c r="T1265">
        <v>1691.25</v>
      </c>
      <c r="U1265">
        <v>3.6623999999999999</v>
      </c>
      <c r="V1265">
        <v>28.86</v>
      </c>
      <c r="W1265">
        <v>112.75</v>
      </c>
      <c r="X1265" s="83" t="str">
        <f t="shared" si="38"/>
        <v>2116 - CHV DALLAS/FT W</v>
      </c>
      <c r="Y1265" s="83">
        <f t="shared" si="39"/>
        <v>15</v>
      </c>
    </row>
    <row r="1266" spans="1:25" x14ac:dyDescent="0.25">
      <c r="A1266" t="s">
        <v>7</v>
      </c>
      <c r="B1266" t="s">
        <v>8651</v>
      </c>
      <c r="C1266" t="s">
        <v>8683</v>
      </c>
      <c r="D1266" t="s">
        <v>8684</v>
      </c>
      <c r="E1266" t="s">
        <v>8685</v>
      </c>
      <c r="F1266">
        <v>21161164</v>
      </c>
      <c r="G1266" t="s">
        <v>8704</v>
      </c>
      <c r="H1266" t="s">
        <v>8705</v>
      </c>
      <c r="I1266">
        <v>167127</v>
      </c>
      <c r="J1266" t="s">
        <v>68</v>
      </c>
      <c r="K1266" t="s">
        <v>70</v>
      </c>
      <c r="L1266" t="s">
        <v>6</v>
      </c>
      <c r="M1266" t="s">
        <v>8667</v>
      </c>
      <c r="N1266">
        <v>1379.32</v>
      </c>
      <c r="O1266">
        <v>135</v>
      </c>
      <c r="P1266">
        <v>9.7900000000000001E-2</v>
      </c>
      <c r="Q1266">
        <v>689.66</v>
      </c>
      <c r="S1266">
        <v>8408.2199999999993</v>
      </c>
      <c r="T1266">
        <v>6283.88</v>
      </c>
      <c r="U1266">
        <v>0.74729999999999996</v>
      </c>
      <c r="V1266">
        <v>700.69</v>
      </c>
      <c r="W1266">
        <v>628.38800000000003</v>
      </c>
      <c r="X1266" s="83" t="str">
        <f t="shared" si="38"/>
        <v>2116 - CHV DALLAS/FT W</v>
      </c>
      <c r="Y1266" s="83">
        <f t="shared" si="39"/>
        <v>10</v>
      </c>
    </row>
    <row r="1267" spans="1:25" x14ac:dyDescent="0.25">
      <c r="A1267" t="s">
        <v>7</v>
      </c>
      <c r="B1267" t="s">
        <v>8651</v>
      </c>
      <c r="C1267" t="s">
        <v>8683</v>
      </c>
      <c r="D1267" t="s">
        <v>8684</v>
      </c>
      <c r="E1267" t="s">
        <v>8685</v>
      </c>
      <c r="F1267">
        <v>21161164</v>
      </c>
      <c r="G1267" t="s">
        <v>8704</v>
      </c>
      <c r="H1267" t="s">
        <v>8705</v>
      </c>
      <c r="I1267">
        <v>167127</v>
      </c>
      <c r="J1267" t="s">
        <v>68</v>
      </c>
      <c r="K1267" t="s">
        <v>70</v>
      </c>
      <c r="L1267" t="s">
        <v>6</v>
      </c>
      <c r="M1267" t="s">
        <v>8668</v>
      </c>
      <c r="N1267">
        <v>533.34</v>
      </c>
      <c r="Q1267">
        <v>177.78</v>
      </c>
      <c r="S1267">
        <v>3788.02</v>
      </c>
      <c r="T1267">
        <v>3645.28</v>
      </c>
      <c r="U1267">
        <v>0.96230000000000004</v>
      </c>
      <c r="V1267">
        <v>157.83000000000001</v>
      </c>
      <c r="W1267">
        <v>145.81120000000001</v>
      </c>
      <c r="X1267" s="83" t="str">
        <f t="shared" si="38"/>
        <v>2116 - CHV DALLAS/FT W</v>
      </c>
      <c r="Y1267" s="83">
        <f t="shared" si="39"/>
        <v>25</v>
      </c>
    </row>
    <row r="1268" spans="1:25" x14ac:dyDescent="0.25">
      <c r="A1268" t="s">
        <v>7</v>
      </c>
      <c r="B1268" t="s">
        <v>8651</v>
      </c>
      <c r="C1268" t="s">
        <v>8683</v>
      </c>
      <c r="D1268" t="s">
        <v>8684</v>
      </c>
      <c r="E1268" t="s">
        <v>8685</v>
      </c>
      <c r="F1268">
        <v>21161164</v>
      </c>
      <c r="G1268" t="s">
        <v>8704</v>
      </c>
      <c r="H1268" t="s">
        <v>8705</v>
      </c>
      <c r="I1268">
        <v>167127</v>
      </c>
      <c r="J1268" t="s">
        <v>68</v>
      </c>
      <c r="K1268" t="s">
        <v>70</v>
      </c>
      <c r="L1268" t="s">
        <v>6</v>
      </c>
      <c r="M1268" t="s">
        <v>8669</v>
      </c>
      <c r="N1268">
        <v>0</v>
      </c>
      <c r="S1268">
        <v>113.64</v>
      </c>
      <c r="V1268">
        <v>113.64</v>
      </c>
      <c r="X1268" s="83" t="str">
        <f t="shared" si="38"/>
        <v>2116 - CHV DALLAS/FT W</v>
      </c>
      <c r="Y1268" s="83">
        <f t="shared" si="39"/>
        <v>0</v>
      </c>
    </row>
    <row r="1269" spans="1:25" x14ac:dyDescent="0.25">
      <c r="A1269" t="s">
        <v>7</v>
      </c>
      <c r="B1269" t="s">
        <v>8651</v>
      </c>
      <c r="C1269" t="s">
        <v>8683</v>
      </c>
      <c r="D1269" t="s">
        <v>8684</v>
      </c>
      <c r="E1269" t="s">
        <v>8685</v>
      </c>
      <c r="F1269">
        <v>21161164</v>
      </c>
      <c r="G1269" t="s">
        <v>8704</v>
      </c>
      <c r="H1269" t="s">
        <v>8705</v>
      </c>
      <c r="I1269">
        <v>167127</v>
      </c>
      <c r="J1269" t="s">
        <v>68</v>
      </c>
      <c r="K1269" t="s">
        <v>70</v>
      </c>
      <c r="L1269" t="s">
        <v>6</v>
      </c>
      <c r="M1269" t="s">
        <v>8670</v>
      </c>
      <c r="N1269">
        <v>2823.52</v>
      </c>
      <c r="O1269">
        <v>600.63</v>
      </c>
      <c r="P1269">
        <v>0.2127</v>
      </c>
      <c r="Q1269">
        <v>705.88</v>
      </c>
      <c r="R1269">
        <v>150.1575</v>
      </c>
      <c r="S1269">
        <v>18157.21</v>
      </c>
      <c r="T1269">
        <v>16130.93</v>
      </c>
      <c r="U1269">
        <v>0.88839999999999997</v>
      </c>
      <c r="V1269">
        <v>672.49</v>
      </c>
      <c r="W1269">
        <v>620.42038461538459</v>
      </c>
      <c r="X1269" s="83" t="str">
        <f t="shared" si="38"/>
        <v>2116 - CHV DALLAS/FT W</v>
      </c>
      <c r="Y1269" s="83">
        <f t="shared" si="39"/>
        <v>26</v>
      </c>
    </row>
    <row r="1270" spans="1:25" x14ac:dyDescent="0.25">
      <c r="A1270" t="s">
        <v>7</v>
      </c>
      <c r="B1270" t="s">
        <v>8651</v>
      </c>
      <c r="C1270" t="s">
        <v>8683</v>
      </c>
      <c r="D1270" t="s">
        <v>8684</v>
      </c>
      <c r="E1270" t="s">
        <v>8685</v>
      </c>
      <c r="F1270">
        <v>21161164</v>
      </c>
      <c r="G1270" t="s">
        <v>8704</v>
      </c>
      <c r="H1270" t="s">
        <v>8705</v>
      </c>
      <c r="I1270">
        <v>167127</v>
      </c>
      <c r="J1270" t="s">
        <v>68</v>
      </c>
      <c r="K1270" t="s">
        <v>70</v>
      </c>
      <c r="L1270" t="s">
        <v>6</v>
      </c>
      <c r="M1270" t="s">
        <v>8671</v>
      </c>
      <c r="N1270">
        <v>9536.66</v>
      </c>
      <c r="O1270">
        <v>1347.87</v>
      </c>
      <c r="P1270">
        <v>0.14130000000000001</v>
      </c>
      <c r="Q1270">
        <v>560.98</v>
      </c>
      <c r="R1270">
        <v>103.68230769230769</v>
      </c>
      <c r="S1270">
        <v>65213.81</v>
      </c>
      <c r="T1270">
        <v>45015.07</v>
      </c>
      <c r="U1270">
        <v>0.69030000000000002</v>
      </c>
      <c r="V1270">
        <v>548.02</v>
      </c>
      <c r="W1270">
        <v>378.27789915966389</v>
      </c>
      <c r="X1270" s="83" t="str">
        <f t="shared" si="38"/>
        <v>2116 - CHV DALLAS/FT W</v>
      </c>
      <c r="Y1270" s="83">
        <f t="shared" si="39"/>
        <v>118.99999999999999</v>
      </c>
    </row>
    <row r="1271" spans="1:25" x14ac:dyDescent="0.25">
      <c r="A1271" t="s">
        <v>7</v>
      </c>
      <c r="B1271" t="s">
        <v>8651</v>
      </c>
      <c r="C1271" t="s">
        <v>8683</v>
      </c>
      <c r="D1271" t="s">
        <v>8684</v>
      </c>
      <c r="E1271" t="s">
        <v>8685</v>
      </c>
      <c r="F1271">
        <v>21161164</v>
      </c>
      <c r="G1271" t="s">
        <v>8704</v>
      </c>
      <c r="H1271" t="s">
        <v>8705</v>
      </c>
      <c r="I1271">
        <v>167127</v>
      </c>
      <c r="J1271" t="s">
        <v>68</v>
      </c>
      <c r="K1271" t="s">
        <v>70</v>
      </c>
      <c r="L1271" t="s">
        <v>6</v>
      </c>
      <c r="M1271" t="s">
        <v>8672</v>
      </c>
      <c r="N1271">
        <v>906.66</v>
      </c>
      <c r="O1271">
        <v>1010.38</v>
      </c>
      <c r="P1271">
        <v>1.1144000000000001</v>
      </c>
      <c r="Q1271">
        <v>453.33</v>
      </c>
      <c r="R1271">
        <v>1010.38</v>
      </c>
      <c r="S1271">
        <v>3422.1</v>
      </c>
      <c r="T1271">
        <v>5580.05</v>
      </c>
      <c r="U1271">
        <v>1.6306</v>
      </c>
      <c r="V1271">
        <v>427.76</v>
      </c>
      <c r="W1271">
        <v>620.00555555555559</v>
      </c>
      <c r="X1271" s="83" t="str">
        <f t="shared" si="38"/>
        <v>2116 - CHV DALLAS/FT W</v>
      </c>
      <c r="Y1271" s="83">
        <f t="shared" si="39"/>
        <v>9</v>
      </c>
    </row>
    <row r="1272" spans="1:25" x14ac:dyDescent="0.25">
      <c r="A1272" t="s">
        <v>7</v>
      </c>
      <c r="B1272" t="s">
        <v>8651</v>
      </c>
      <c r="C1272" t="s">
        <v>8683</v>
      </c>
      <c r="D1272" t="s">
        <v>8684</v>
      </c>
      <c r="E1272" t="s">
        <v>8685</v>
      </c>
      <c r="F1272">
        <v>21161164</v>
      </c>
      <c r="G1272" t="s">
        <v>8704</v>
      </c>
      <c r="H1272" t="s">
        <v>8705</v>
      </c>
      <c r="I1272">
        <v>167127</v>
      </c>
      <c r="J1272" t="s">
        <v>68</v>
      </c>
      <c r="K1272" t="s">
        <v>70</v>
      </c>
      <c r="L1272" t="s">
        <v>6</v>
      </c>
      <c r="M1272" t="s">
        <v>8673</v>
      </c>
      <c r="N1272">
        <v>1269.99</v>
      </c>
      <c r="O1272">
        <v>886.22</v>
      </c>
      <c r="P1272">
        <v>0.69779999999999998</v>
      </c>
      <c r="Q1272">
        <v>423.33</v>
      </c>
      <c r="R1272">
        <v>177.244</v>
      </c>
      <c r="S1272">
        <v>10183.35</v>
      </c>
      <c r="T1272">
        <v>22444.99</v>
      </c>
      <c r="U1272">
        <v>2.2040999999999999</v>
      </c>
      <c r="V1272">
        <v>391.67</v>
      </c>
      <c r="W1272">
        <v>801.60678571428582</v>
      </c>
      <c r="X1272" s="83" t="str">
        <f t="shared" si="38"/>
        <v>2116 - CHV DALLAS/FT W</v>
      </c>
      <c r="Y1272" s="83">
        <f t="shared" si="39"/>
        <v>28</v>
      </c>
    </row>
    <row r="1273" spans="1:25" x14ac:dyDescent="0.25">
      <c r="A1273" t="s">
        <v>7</v>
      </c>
      <c r="B1273" t="s">
        <v>8651</v>
      </c>
      <c r="C1273" t="s">
        <v>8683</v>
      </c>
      <c r="D1273" t="s">
        <v>8684</v>
      </c>
      <c r="E1273" t="s">
        <v>8685</v>
      </c>
      <c r="F1273">
        <v>21161164</v>
      </c>
      <c r="G1273" t="s">
        <v>8704</v>
      </c>
      <c r="H1273" t="s">
        <v>8705</v>
      </c>
      <c r="I1273">
        <v>167127</v>
      </c>
      <c r="J1273" t="s">
        <v>68</v>
      </c>
      <c r="K1273" t="s">
        <v>70</v>
      </c>
      <c r="L1273" t="s">
        <v>6</v>
      </c>
      <c r="M1273" t="s">
        <v>8674</v>
      </c>
      <c r="N1273">
        <v>321.83999999999997</v>
      </c>
      <c r="O1273">
        <v>636.05999999999995</v>
      </c>
      <c r="P1273">
        <v>1.9762999999999999</v>
      </c>
      <c r="Q1273">
        <v>321.83999999999997</v>
      </c>
      <c r="S1273">
        <v>2741.18</v>
      </c>
      <c r="T1273">
        <v>5135.32</v>
      </c>
      <c r="U1273">
        <v>1.8734</v>
      </c>
      <c r="V1273">
        <v>210.86</v>
      </c>
      <c r="W1273">
        <v>395.02461538461534</v>
      </c>
      <c r="X1273" s="83" t="str">
        <f t="shared" si="38"/>
        <v>2116 - CHV DALLAS/FT W</v>
      </c>
      <c r="Y1273" s="83">
        <f t="shared" si="39"/>
        <v>13</v>
      </c>
    </row>
    <row r="1274" spans="1:25" x14ac:dyDescent="0.25">
      <c r="A1274" t="s">
        <v>7</v>
      </c>
      <c r="B1274" t="s">
        <v>8651</v>
      </c>
      <c r="C1274" t="s">
        <v>8683</v>
      </c>
      <c r="D1274" t="s">
        <v>8684</v>
      </c>
      <c r="E1274" t="s">
        <v>8685</v>
      </c>
      <c r="F1274">
        <v>21161164</v>
      </c>
      <c r="G1274" t="s">
        <v>8704</v>
      </c>
      <c r="H1274" t="s">
        <v>8705</v>
      </c>
      <c r="I1274">
        <v>167127</v>
      </c>
      <c r="J1274" t="s">
        <v>68</v>
      </c>
      <c r="K1274" t="s">
        <v>70</v>
      </c>
      <c r="L1274" t="s">
        <v>6</v>
      </c>
      <c r="M1274" t="s">
        <v>8675</v>
      </c>
      <c r="N1274">
        <v>146.24</v>
      </c>
      <c r="Q1274">
        <v>73.12</v>
      </c>
      <c r="S1274">
        <v>2367.14</v>
      </c>
      <c r="V1274">
        <v>87.67</v>
      </c>
      <c r="X1274" s="83" t="str">
        <f t="shared" si="38"/>
        <v>2116 - CHV DALLAS/FT W</v>
      </c>
      <c r="Y1274" s="83">
        <f t="shared" si="39"/>
        <v>0</v>
      </c>
    </row>
    <row r="1275" spans="1:25" x14ac:dyDescent="0.25">
      <c r="A1275" t="s">
        <v>7</v>
      </c>
      <c r="B1275" t="s">
        <v>8651</v>
      </c>
      <c r="C1275" t="s">
        <v>8683</v>
      </c>
      <c r="D1275" t="s">
        <v>8684</v>
      </c>
      <c r="E1275" t="s">
        <v>8685</v>
      </c>
      <c r="F1275">
        <v>21161164</v>
      </c>
      <c r="G1275" t="s">
        <v>8704</v>
      </c>
      <c r="H1275" t="s">
        <v>8705</v>
      </c>
      <c r="I1275">
        <v>208083</v>
      </c>
      <c r="J1275" t="s">
        <v>8341</v>
      </c>
      <c r="K1275" t="s">
        <v>7958</v>
      </c>
      <c r="L1275" t="s">
        <v>6</v>
      </c>
      <c r="M1275" t="s">
        <v>8657</v>
      </c>
      <c r="N1275">
        <v>0</v>
      </c>
      <c r="O1275">
        <v>498.6</v>
      </c>
      <c r="S1275">
        <v>601.08000000000004</v>
      </c>
      <c r="T1275">
        <v>498.6</v>
      </c>
      <c r="U1275">
        <v>0.82950000000000002</v>
      </c>
      <c r="V1275">
        <v>200.36</v>
      </c>
      <c r="W1275">
        <v>71.228571428571428</v>
      </c>
      <c r="X1275" s="83" t="str">
        <f t="shared" si="38"/>
        <v>2116 - CHV DALLAS/FT W</v>
      </c>
      <c r="Y1275" s="83">
        <f t="shared" si="39"/>
        <v>7</v>
      </c>
    </row>
    <row r="1276" spans="1:25" x14ac:dyDescent="0.25">
      <c r="A1276" t="s">
        <v>7</v>
      </c>
      <c r="B1276" t="s">
        <v>8651</v>
      </c>
      <c r="C1276" t="s">
        <v>8683</v>
      </c>
      <c r="D1276" t="s">
        <v>8684</v>
      </c>
      <c r="E1276" t="s">
        <v>8685</v>
      </c>
      <c r="F1276">
        <v>21161164</v>
      </c>
      <c r="G1276" t="s">
        <v>8704</v>
      </c>
      <c r="H1276" t="s">
        <v>8705</v>
      </c>
      <c r="I1276">
        <v>208083</v>
      </c>
      <c r="J1276" t="s">
        <v>8341</v>
      </c>
      <c r="K1276" t="s">
        <v>7958</v>
      </c>
      <c r="L1276" t="s">
        <v>6</v>
      </c>
      <c r="M1276" t="s">
        <v>8658</v>
      </c>
      <c r="N1276">
        <v>384.62</v>
      </c>
      <c r="O1276">
        <v>487.5</v>
      </c>
      <c r="P1276">
        <v>1.2675000000000001</v>
      </c>
      <c r="Q1276">
        <v>384.62</v>
      </c>
      <c r="R1276">
        <v>243.75</v>
      </c>
      <c r="S1276">
        <v>2396.25</v>
      </c>
      <c r="T1276">
        <v>4282.5</v>
      </c>
      <c r="U1276">
        <v>1.7871999999999999</v>
      </c>
      <c r="V1276">
        <v>342.32</v>
      </c>
      <c r="W1276">
        <v>713.75</v>
      </c>
      <c r="X1276" s="83" t="str">
        <f t="shared" si="38"/>
        <v>2116 - CHV DALLAS/FT W</v>
      </c>
      <c r="Y1276" s="83">
        <f t="shared" si="39"/>
        <v>6</v>
      </c>
    </row>
    <row r="1277" spans="1:25" x14ac:dyDescent="0.25">
      <c r="A1277" t="s">
        <v>7</v>
      </c>
      <c r="B1277" t="s">
        <v>8651</v>
      </c>
      <c r="C1277" t="s">
        <v>8683</v>
      </c>
      <c r="D1277" t="s">
        <v>8684</v>
      </c>
      <c r="E1277" t="s">
        <v>8685</v>
      </c>
      <c r="F1277">
        <v>21161164</v>
      </c>
      <c r="G1277" t="s">
        <v>8704</v>
      </c>
      <c r="H1277" t="s">
        <v>8705</v>
      </c>
      <c r="I1277">
        <v>208083</v>
      </c>
      <c r="J1277" t="s">
        <v>8341</v>
      </c>
      <c r="K1277" t="s">
        <v>7958</v>
      </c>
      <c r="L1277" t="s">
        <v>6</v>
      </c>
      <c r="M1277" t="s">
        <v>8659</v>
      </c>
      <c r="N1277">
        <v>0</v>
      </c>
      <c r="S1277">
        <v>772.61</v>
      </c>
      <c r="V1277">
        <v>386.31</v>
      </c>
      <c r="X1277" s="83" t="str">
        <f t="shared" si="38"/>
        <v>2116 - CHV DALLAS/FT W</v>
      </c>
      <c r="Y1277" s="83">
        <f t="shared" si="39"/>
        <v>0</v>
      </c>
    </row>
    <row r="1278" spans="1:25" x14ac:dyDescent="0.25">
      <c r="A1278" t="s">
        <v>7</v>
      </c>
      <c r="B1278" t="s">
        <v>8651</v>
      </c>
      <c r="C1278" t="s">
        <v>8683</v>
      </c>
      <c r="D1278" t="s">
        <v>8684</v>
      </c>
      <c r="E1278" t="s">
        <v>8685</v>
      </c>
      <c r="F1278">
        <v>21161164</v>
      </c>
      <c r="G1278" t="s">
        <v>8704</v>
      </c>
      <c r="H1278" t="s">
        <v>8705</v>
      </c>
      <c r="I1278">
        <v>208083</v>
      </c>
      <c r="J1278" t="s">
        <v>8341</v>
      </c>
      <c r="K1278" t="s">
        <v>7958</v>
      </c>
      <c r="L1278" t="s">
        <v>6</v>
      </c>
      <c r="M1278" t="s">
        <v>8660</v>
      </c>
      <c r="N1278">
        <v>0</v>
      </c>
      <c r="S1278">
        <v>46.5</v>
      </c>
      <c r="T1278">
        <v>97.5</v>
      </c>
      <c r="U1278">
        <v>2.0968</v>
      </c>
      <c r="V1278">
        <v>15.5</v>
      </c>
      <c r="W1278">
        <v>48.75</v>
      </c>
      <c r="X1278" s="83" t="str">
        <f t="shared" si="38"/>
        <v>2116 - CHV DALLAS/FT W</v>
      </c>
      <c r="Y1278" s="83">
        <f t="shared" si="39"/>
        <v>2</v>
      </c>
    </row>
    <row r="1279" spans="1:25" x14ac:dyDescent="0.25">
      <c r="A1279" t="s">
        <v>7</v>
      </c>
      <c r="B1279" t="s">
        <v>8651</v>
      </c>
      <c r="C1279" t="s">
        <v>8683</v>
      </c>
      <c r="D1279" t="s">
        <v>8684</v>
      </c>
      <c r="E1279" t="s">
        <v>8685</v>
      </c>
      <c r="F1279">
        <v>21161164</v>
      </c>
      <c r="G1279" t="s">
        <v>8704</v>
      </c>
      <c r="H1279" t="s">
        <v>8705</v>
      </c>
      <c r="I1279">
        <v>208083</v>
      </c>
      <c r="J1279" t="s">
        <v>8341</v>
      </c>
      <c r="K1279" t="s">
        <v>7958</v>
      </c>
      <c r="L1279" t="s">
        <v>6</v>
      </c>
      <c r="M1279" t="s">
        <v>8661</v>
      </c>
      <c r="N1279">
        <v>0</v>
      </c>
      <c r="O1279">
        <v>195</v>
      </c>
      <c r="R1279">
        <v>97.5</v>
      </c>
      <c r="S1279">
        <v>19.350000000000001</v>
      </c>
      <c r="T1279">
        <v>195</v>
      </c>
      <c r="U1279">
        <v>10.077500000000001</v>
      </c>
      <c r="V1279">
        <v>19.350000000000001</v>
      </c>
      <c r="W1279">
        <v>48.75</v>
      </c>
      <c r="X1279" s="83" t="str">
        <f t="shared" si="38"/>
        <v>2116 - CHV DALLAS/FT W</v>
      </c>
      <c r="Y1279" s="83">
        <f t="shared" si="39"/>
        <v>4</v>
      </c>
    </row>
    <row r="1280" spans="1:25" x14ac:dyDescent="0.25">
      <c r="A1280" t="s">
        <v>7</v>
      </c>
      <c r="B1280" t="s">
        <v>8651</v>
      </c>
      <c r="C1280" t="s">
        <v>8683</v>
      </c>
      <c r="D1280" t="s">
        <v>8684</v>
      </c>
      <c r="E1280" t="s">
        <v>8685</v>
      </c>
      <c r="F1280">
        <v>21161164</v>
      </c>
      <c r="G1280" t="s">
        <v>8704</v>
      </c>
      <c r="H1280" t="s">
        <v>8705</v>
      </c>
      <c r="I1280">
        <v>208083</v>
      </c>
      <c r="J1280" t="s">
        <v>8341</v>
      </c>
      <c r="K1280" t="s">
        <v>7958</v>
      </c>
      <c r="L1280" t="s">
        <v>6</v>
      </c>
      <c r="M1280" t="s">
        <v>8662</v>
      </c>
      <c r="N1280">
        <v>63.33</v>
      </c>
      <c r="Q1280">
        <v>63.33</v>
      </c>
      <c r="S1280">
        <v>602.08000000000004</v>
      </c>
      <c r="T1280">
        <v>1733.75</v>
      </c>
      <c r="U1280">
        <v>2.8795999999999999</v>
      </c>
      <c r="V1280">
        <v>150.52000000000001</v>
      </c>
      <c r="W1280">
        <v>433.4375</v>
      </c>
      <c r="X1280" s="83" t="str">
        <f t="shared" si="38"/>
        <v>2116 - CHV DALLAS/FT W</v>
      </c>
      <c r="Y1280" s="83">
        <f t="shared" si="39"/>
        <v>4</v>
      </c>
    </row>
    <row r="1281" spans="1:25" x14ac:dyDescent="0.25">
      <c r="A1281" t="s">
        <v>7</v>
      </c>
      <c r="B1281" t="s">
        <v>8651</v>
      </c>
      <c r="C1281" t="s">
        <v>8683</v>
      </c>
      <c r="D1281" t="s">
        <v>8684</v>
      </c>
      <c r="E1281" t="s">
        <v>8685</v>
      </c>
      <c r="F1281">
        <v>21161164</v>
      </c>
      <c r="G1281" t="s">
        <v>8704</v>
      </c>
      <c r="H1281" t="s">
        <v>8705</v>
      </c>
      <c r="I1281">
        <v>208083</v>
      </c>
      <c r="J1281" t="s">
        <v>8341</v>
      </c>
      <c r="K1281" t="s">
        <v>7958</v>
      </c>
      <c r="L1281" t="s">
        <v>6</v>
      </c>
      <c r="M1281" t="s">
        <v>8663</v>
      </c>
      <c r="S1281">
        <v>80.459999999999994</v>
      </c>
      <c r="T1281">
        <v>206.25</v>
      </c>
      <c r="U1281">
        <v>2.5634000000000001</v>
      </c>
      <c r="V1281">
        <v>26.82</v>
      </c>
      <c r="W1281">
        <v>206.25</v>
      </c>
      <c r="X1281" s="83" t="str">
        <f t="shared" si="38"/>
        <v>2116 - CHV DALLAS/FT W</v>
      </c>
      <c r="Y1281" s="83">
        <f t="shared" si="39"/>
        <v>1</v>
      </c>
    </row>
    <row r="1282" spans="1:25" x14ac:dyDescent="0.25">
      <c r="A1282" t="s">
        <v>7</v>
      </c>
      <c r="B1282" t="s">
        <v>8651</v>
      </c>
      <c r="C1282" t="s">
        <v>8683</v>
      </c>
      <c r="D1282" t="s">
        <v>8684</v>
      </c>
      <c r="E1282" t="s">
        <v>8685</v>
      </c>
      <c r="F1282">
        <v>21161164</v>
      </c>
      <c r="G1282" t="s">
        <v>8704</v>
      </c>
      <c r="H1282" t="s">
        <v>8705</v>
      </c>
      <c r="I1282">
        <v>208083</v>
      </c>
      <c r="J1282" t="s">
        <v>8341</v>
      </c>
      <c r="K1282" t="s">
        <v>7958</v>
      </c>
      <c r="L1282" t="s">
        <v>6</v>
      </c>
      <c r="M1282" t="s">
        <v>8664</v>
      </c>
      <c r="N1282">
        <v>260.88</v>
      </c>
      <c r="O1282">
        <v>168.75</v>
      </c>
      <c r="P1282">
        <v>0.64680000000000004</v>
      </c>
      <c r="Q1282">
        <v>86.96</v>
      </c>
      <c r="R1282">
        <v>42.1875</v>
      </c>
      <c r="S1282">
        <v>1668.93</v>
      </c>
      <c r="T1282">
        <v>3150</v>
      </c>
      <c r="U1282">
        <v>1.8874</v>
      </c>
      <c r="V1282">
        <v>83.45</v>
      </c>
      <c r="W1282">
        <v>185.29411764705881</v>
      </c>
      <c r="X1282" s="83" t="str">
        <f t="shared" si="38"/>
        <v>2116 - CHV DALLAS/FT W</v>
      </c>
      <c r="Y1282" s="83">
        <f t="shared" si="39"/>
        <v>17</v>
      </c>
    </row>
    <row r="1283" spans="1:25" x14ac:dyDescent="0.25">
      <c r="A1283" t="s">
        <v>7</v>
      </c>
      <c r="B1283" t="s">
        <v>8651</v>
      </c>
      <c r="C1283" t="s">
        <v>8683</v>
      </c>
      <c r="D1283" t="s">
        <v>8684</v>
      </c>
      <c r="E1283" t="s">
        <v>8685</v>
      </c>
      <c r="F1283">
        <v>21161164</v>
      </c>
      <c r="G1283" t="s">
        <v>8704</v>
      </c>
      <c r="H1283" t="s">
        <v>8705</v>
      </c>
      <c r="I1283">
        <v>208083</v>
      </c>
      <c r="J1283" t="s">
        <v>8341</v>
      </c>
      <c r="K1283" t="s">
        <v>7958</v>
      </c>
      <c r="L1283" t="s">
        <v>6</v>
      </c>
      <c r="M1283" t="s">
        <v>8665</v>
      </c>
      <c r="N1283">
        <v>0</v>
      </c>
      <c r="S1283">
        <v>78.55</v>
      </c>
      <c r="V1283">
        <v>39.28</v>
      </c>
      <c r="X1283" s="83" t="str">
        <f t="shared" ref="X1283:X1346" si="40">CONCATENATE(C1283," - ",D1283)</f>
        <v>2116 - CHV DALLAS/FT W</v>
      </c>
      <c r="Y1283" s="83">
        <f t="shared" ref="Y1283:Y1346" si="41">IFERROR((IF($S1283=0,0,$T1283/$W1283)),0)</f>
        <v>0</v>
      </c>
    </row>
    <row r="1284" spans="1:25" x14ac:dyDescent="0.25">
      <c r="A1284" t="s">
        <v>7</v>
      </c>
      <c r="B1284" t="s">
        <v>8651</v>
      </c>
      <c r="C1284" t="s">
        <v>8683</v>
      </c>
      <c r="D1284" t="s">
        <v>8684</v>
      </c>
      <c r="E1284" t="s">
        <v>8685</v>
      </c>
      <c r="F1284">
        <v>21161164</v>
      </c>
      <c r="G1284" t="s">
        <v>8704</v>
      </c>
      <c r="H1284" t="s">
        <v>8705</v>
      </c>
      <c r="I1284">
        <v>208083</v>
      </c>
      <c r="J1284" t="s">
        <v>8341</v>
      </c>
      <c r="K1284" t="s">
        <v>7958</v>
      </c>
      <c r="L1284" t="s">
        <v>6</v>
      </c>
      <c r="M1284" t="s">
        <v>8666</v>
      </c>
      <c r="N1284">
        <v>50.54</v>
      </c>
      <c r="O1284">
        <v>172.5</v>
      </c>
      <c r="P1284">
        <v>3.4131</v>
      </c>
      <c r="Q1284">
        <v>25.27</v>
      </c>
      <c r="R1284">
        <v>172.5</v>
      </c>
      <c r="S1284">
        <v>282.91000000000003</v>
      </c>
      <c r="T1284">
        <v>840</v>
      </c>
      <c r="U1284">
        <v>2.9691000000000001</v>
      </c>
      <c r="V1284">
        <v>40.42</v>
      </c>
      <c r="W1284">
        <v>84</v>
      </c>
      <c r="X1284" s="83" t="str">
        <f t="shared" si="40"/>
        <v>2116 - CHV DALLAS/FT W</v>
      </c>
      <c r="Y1284" s="83">
        <f t="shared" si="41"/>
        <v>10</v>
      </c>
    </row>
    <row r="1285" spans="1:25" x14ac:dyDescent="0.25">
      <c r="A1285" t="s">
        <v>7</v>
      </c>
      <c r="B1285" t="s">
        <v>8651</v>
      </c>
      <c r="C1285" t="s">
        <v>8683</v>
      </c>
      <c r="D1285" t="s">
        <v>8684</v>
      </c>
      <c r="E1285" t="s">
        <v>8685</v>
      </c>
      <c r="F1285">
        <v>21161164</v>
      </c>
      <c r="G1285" t="s">
        <v>8704</v>
      </c>
      <c r="H1285" t="s">
        <v>8705</v>
      </c>
      <c r="I1285">
        <v>208083</v>
      </c>
      <c r="J1285" t="s">
        <v>8341</v>
      </c>
      <c r="K1285" t="s">
        <v>7958</v>
      </c>
      <c r="L1285" t="s">
        <v>6</v>
      </c>
      <c r="M1285" t="s">
        <v>8667</v>
      </c>
      <c r="N1285">
        <v>689.66</v>
      </c>
      <c r="O1285">
        <v>13.68</v>
      </c>
      <c r="P1285">
        <v>1.9800000000000002E-2</v>
      </c>
      <c r="Q1285">
        <v>689.66</v>
      </c>
      <c r="S1285">
        <v>4849.84</v>
      </c>
      <c r="T1285">
        <v>3849.11</v>
      </c>
      <c r="U1285">
        <v>0.79369999999999996</v>
      </c>
      <c r="V1285">
        <v>692.83</v>
      </c>
      <c r="W1285">
        <v>769.822</v>
      </c>
      <c r="X1285" s="83" t="str">
        <f t="shared" si="40"/>
        <v>2116 - CHV DALLAS/FT W</v>
      </c>
      <c r="Y1285" s="83">
        <f t="shared" si="41"/>
        <v>5</v>
      </c>
    </row>
    <row r="1286" spans="1:25" x14ac:dyDescent="0.25">
      <c r="A1286" t="s">
        <v>7</v>
      </c>
      <c r="B1286" t="s">
        <v>8651</v>
      </c>
      <c r="C1286" t="s">
        <v>8683</v>
      </c>
      <c r="D1286" t="s">
        <v>8684</v>
      </c>
      <c r="E1286" t="s">
        <v>8685</v>
      </c>
      <c r="F1286">
        <v>21161164</v>
      </c>
      <c r="G1286" t="s">
        <v>8704</v>
      </c>
      <c r="H1286" t="s">
        <v>8705</v>
      </c>
      <c r="I1286">
        <v>208083</v>
      </c>
      <c r="J1286" t="s">
        <v>8341</v>
      </c>
      <c r="K1286" t="s">
        <v>7958</v>
      </c>
      <c r="L1286" t="s">
        <v>6</v>
      </c>
      <c r="M1286" t="s">
        <v>8668</v>
      </c>
      <c r="N1286">
        <v>177.78</v>
      </c>
      <c r="O1286">
        <v>832.5</v>
      </c>
      <c r="P1286">
        <v>4.6828000000000003</v>
      </c>
      <c r="Q1286">
        <v>177.78</v>
      </c>
      <c r="S1286">
        <v>2109.1999999999998</v>
      </c>
      <c r="T1286">
        <v>3497.41</v>
      </c>
      <c r="U1286">
        <v>1.6581999999999999</v>
      </c>
      <c r="V1286">
        <v>162.25</v>
      </c>
      <c r="W1286">
        <v>291.45083333333332</v>
      </c>
      <c r="X1286" s="83" t="str">
        <f t="shared" si="40"/>
        <v>2116 - CHV DALLAS/FT W</v>
      </c>
      <c r="Y1286" s="83">
        <f t="shared" si="41"/>
        <v>12</v>
      </c>
    </row>
    <row r="1287" spans="1:25" x14ac:dyDescent="0.25">
      <c r="A1287" t="s">
        <v>7</v>
      </c>
      <c r="B1287" t="s">
        <v>8651</v>
      </c>
      <c r="C1287" t="s">
        <v>8683</v>
      </c>
      <c r="D1287" t="s">
        <v>8684</v>
      </c>
      <c r="E1287" t="s">
        <v>8685</v>
      </c>
      <c r="F1287">
        <v>21161164</v>
      </c>
      <c r="G1287" t="s">
        <v>8704</v>
      </c>
      <c r="H1287" t="s">
        <v>8705</v>
      </c>
      <c r="I1287">
        <v>208083</v>
      </c>
      <c r="J1287" t="s">
        <v>8341</v>
      </c>
      <c r="K1287" t="s">
        <v>7958</v>
      </c>
      <c r="L1287" t="s">
        <v>6</v>
      </c>
      <c r="M1287" t="s">
        <v>8669</v>
      </c>
      <c r="N1287">
        <v>0</v>
      </c>
      <c r="O1287">
        <v>56.28</v>
      </c>
      <c r="S1287">
        <v>246.87</v>
      </c>
      <c r="T1287">
        <v>75.040000000000006</v>
      </c>
      <c r="U1287">
        <v>0.30399999999999999</v>
      </c>
      <c r="V1287">
        <v>82.29</v>
      </c>
      <c r="X1287" s="83" t="str">
        <f t="shared" si="40"/>
        <v>2116 - CHV DALLAS/FT W</v>
      </c>
      <c r="Y1287" s="83">
        <f t="shared" si="41"/>
        <v>0</v>
      </c>
    </row>
    <row r="1288" spans="1:25" x14ac:dyDescent="0.25">
      <c r="A1288" t="s">
        <v>7</v>
      </c>
      <c r="B1288" t="s">
        <v>8651</v>
      </c>
      <c r="C1288" t="s">
        <v>8683</v>
      </c>
      <c r="D1288" t="s">
        <v>8684</v>
      </c>
      <c r="E1288" t="s">
        <v>8685</v>
      </c>
      <c r="F1288">
        <v>21161164</v>
      </c>
      <c r="G1288" t="s">
        <v>8704</v>
      </c>
      <c r="H1288" t="s">
        <v>8705</v>
      </c>
      <c r="I1288">
        <v>208083</v>
      </c>
      <c r="J1288" t="s">
        <v>8341</v>
      </c>
      <c r="K1288" t="s">
        <v>7958</v>
      </c>
      <c r="L1288" t="s">
        <v>6</v>
      </c>
      <c r="M1288" t="s">
        <v>8670</v>
      </c>
      <c r="N1288">
        <v>2117.64</v>
      </c>
      <c r="O1288">
        <v>49.08</v>
      </c>
      <c r="P1288">
        <v>2.3199999999999998E-2</v>
      </c>
      <c r="Q1288">
        <v>705.88</v>
      </c>
      <c r="R1288">
        <v>16.36</v>
      </c>
      <c r="S1288">
        <v>12107.76</v>
      </c>
      <c r="T1288">
        <v>3475.19</v>
      </c>
      <c r="U1288">
        <v>0.28699999999999998</v>
      </c>
      <c r="V1288">
        <v>672.65</v>
      </c>
      <c r="W1288">
        <v>248.22785714285715</v>
      </c>
      <c r="X1288" s="83" t="str">
        <f t="shared" si="40"/>
        <v>2116 - CHV DALLAS/FT W</v>
      </c>
      <c r="Y1288" s="83">
        <f t="shared" si="41"/>
        <v>14</v>
      </c>
    </row>
    <row r="1289" spans="1:25" x14ac:dyDescent="0.25">
      <c r="A1289" t="s">
        <v>7</v>
      </c>
      <c r="B1289" t="s">
        <v>8651</v>
      </c>
      <c r="C1289" t="s">
        <v>8683</v>
      </c>
      <c r="D1289" t="s">
        <v>8684</v>
      </c>
      <c r="E1289" t="s">
        <v>8685</v>
      </c>
      <c r="F1289">
        <v>21161164</v>
      </c>
      <c r="G1289" t="s">
        <v>8704</v>
      </c>
      <c r="H1289" t="s">
        <v>8705</v>
      </c>
      <c r="I1289">
        <v>208083</v>
      </c>
      <c r="J1289" t="s">
        <v>8341</v>
      </c>
      <c r="K1289" t="s">
        <v>7958</v>
      </c>
      <c r="L1289" t="s">
        <v>6</v>
      </c>
      <c r="M1289" t="s">
        <v>8671</v>
      </c>
      <c r="N1289">
        <v>5609.8</v>
      </c>
      <c r="O1289">
        <v>3233.54</v>
      </c>
      <c r="P1289">
        <v>0.57640000000000002</v>
      </c>
      <c r="Q1289">
        <v>560.98</v>
      </c>
      <c r="R1289">
        <v>323.35399999999998</v>
      </c>
      <c r="S1289">
        <v>44586.400000000001</v>
      </c>
      <c r="T1289">
        <v>24863.61</v>
      </c>
      <c r="U1289">
        <v>0.55769999999999997</v>
      </c>
      <c r="V1289">
        <v>543.74</v>
      </c>
      <c r="W1289">
        <v>303.21475609756101</v>
      </c>
      <c r="X1289" s="83" t="str">
        <f t="shared" si="40"/>
        <v>2116 - CHV DALLAS/FT W</v>
      </c>
      <c r="Y1289" s="83">
        <f t="shared" si="41"/>
        <v>82</v>
      </c>
    </row>
    <row r="1290" spans="1:25" x14ac:dyDescent="0.25">
      <c r="A1290" t="s">
        <v>7</v>
      </c>
      <c r="B1290" t="s">
        <v>8651</v>
      </c>
      <c r="C1290" t="s">
        <v>8683</v>
      </c>
      <c r="D1290" t="s">
        <v>8684</v>
      </c>
      <c r="E1290" t="s">
        <v>8685</v>
      </c>
      <c r="F1290">
        <v>21161164</v>
      </c>
      <c r="G1290" t="s">
        <v>8704</v>
      </c>
      <c r="H1290" t="s">
        <v>8705</v>
      </c>
      <c r="I1290">
        <v>208083</v>
      </c>
      <c r="J1290" t="s">
        <v>8341</v>
      </c>
      <c r="K1290" t="s">
        <v>7958</v>
      </c>
      <c r="L1290" t="s">
        <v>6</v>
      </c>
      <c r="M1290" t="s">
        <v>8672</v>
      </c>
      <c r="N1290">
        <v>906.66</v>
      </c>
      <c r="O1290">
        <v>468.75</v>
      </c>
      <c r="P1290">
        <v>0.51700000000000002</v>
      </c>
      <c r="Q1290">
        <v>453.33</v>
      </c>
      <c r="S1290">
        <v>7241.88</v>
      </c>
      <c r="T1290">
        <v>6463.21</v>
      </c>
      <c r="U1290">
        <v>0.89249999999999996</v>
      </c>
      <c r="V1290">
        <v>425.99</v>
      </c>
      <c r="W1290">
        <v>587.56454545454551</v>
      </c>
      <c r="X1290" s="83" t="str">
        <f t="shared" si="40"/>
        <v>2116 - CHV DALLAS/FT W</v>
      </c>
      <c r="Y1290" s="83">
        <f t="shared" si="41"/>
        <v>10.999999999999998</v>
      </c>
    </row>
    <row r="1291" spans="1:25" x14ac:dyDescent="0.25">
      <c r="A1291" t="s">
        <v>7</v>
      </c>
      <c r="B1291" t="s">
        <v>8651</v>
      </c>
      <c r="C1291" t="s">
        <v>8683</v>
      </c>
      <c r="D1291" t="s">
        <v>8684</v>
      </c>
      <c r="E1291" t="s">
        <v>8685</v>
      </c>
      <c r="F1291">
        <v>21161164</v>
      </c>
      <c r="G1291" t="s">
        <v>8704</v>
      </c>
      <c r="H1291" t="s">
        <v>8705</v>
      </c>
      <c r="I1291">
        <v>208083</v>
      </c>
      <c r="J1291" t="s">
        <v>8341</v>
      </c>
      <c r="K1291" t="s">
        <v>7958</v>
      </c>
      <c r="L1291" t="s">
        <v>6</v>
      </c>
      <c r="M1291" t="s">
        <v>8673</v>
      </c>
      <c r="N1291">
        <v>1693.32</v>
      </c>
      <c r="O1291">
        <v>1928.45</v>
      </c>
      <c r="P1291">
        <v>1.1389</v>
      </c>
      <c r="Q1291">
        <v>423.33</v>
      </c>
      <c r="R1291">
        <v>1928.45</v>
      </c>
      <c r="S1291">
        <v>9899.91</v>
      </c>
      <c r="T1291">
        <v>5714.45</v>
      </c>
      <c r="U1291">
        <v>0.57720000000000005</v>
      </c>
      <c r="V1291">
        <v>396</v>
      </c>
      <c r="W1291">
        <v>248.45434782608694</v>
      </c>
      <c r="X1291" s="83" t="str">
        <f t="shared" si="40"/>
        <v>2116 - CHV DALLAS/FT W</v>
      </c>
      <c r="Y1291" s="83">
        <f t="shared" si="41"/>
        <v>23</v>
      </c>
    </row>
    <row r="1292" spans="1:25" x14ac:dyDescent="0.25">
      <c r="A1292" t="s">
        <v>7</v>
      </c>
      <c r="B1292" t="s">
        <v>8651</v>
      </c>
      <c r="C1292" t="s">
        <v>8683</v>
      </c>
      <c r="D1292" t="s">
        <v>8684</v>
      </c>
      <c r="E1292" t="s">
        <v>8685</v>
      </c>
      <c r="F1292">
        <v>21161164</v>
      </c>
      <c r="G1292" t="s">
        <v>8704</v>
      </c>
      <c r="H1292" t="s">
        <v>8705</v>
      </c>
      <c r="I1292">
        <v>208083</v>
      </c>
      <c r="J1292" t="s">
        <v>8341</v>
      </c>
      <c r="K1292" t="s">
        <v>7958</v>
      </c>
      <c r="L1292" t="s">
        <v>6</v>
      </c>
      <c r="M1292" t="s">
        <v>8674</v>
      </c>
      <c r="N1292">
        <v>321.83999999999997</v>
      </c>
      <c r="O1292">
        <v>277.5</v>
      </c>
      <c r="P1292">
        <v>0.86219999999999997</v>
      </c>
      <c r="Q1292">
        <v>321.83999999999997</v>
      </c>
      <c r="R1292">
        <v>277.5</v>
      </c>
      <c r="S1292">
        <v>1346.09</v>
      </c>
      <c r="T1292">
        <v>1404.75</v>
      </c>
      <c r="U1292">
        <v>1.0436000000000001</v>
      </c>
      <c r="V1292">
        <v>224.35</v>
      </c>
      <c r="W1292">
        <v>140.47499999999999</v>
      </c>
      <c r="X1292" s="83" t="str">
        <f t="shared" si="40"/>
        <v>2116 - CHV DALLAS/FT W</v>
      </c>
      <c r="Y1292" s="83">
        <f t="shared" si="41"/>
        <v>10</v>
      </c>
    </row>
    <row r="1293" spans="1:25" x14ac:dyDescent="0.25">
      <c r="A1293" t="s">
        <v>7</v>
      </c>
      <c r="B1293" t="s">
        <v>8651</v>
      </c>
      <c r="C1293" t="s">
        <v>8683</v>
      </c>
      <c r="D1293" t="s">
        <v>8684</v>
      </c>
      <c r="E1293" t="s">
        <v>8685</v>
      </c>
      <c r="F1293">
        <v>21161164</v>
      </c>
      <c r="G1293" t="s">
        <v>8704</v>
      </c>
      <c r="H1293" t="s">
        <v>8705</v>
      </c>
      <c r="I1293">
        <v>208083</v>
      </c>
      <c r="J1293" t="s">
        <v>8341</v>
      </c>
      <c r="K1293" t="s">
        <v>7958</v>
      </c>
      <c r="L1293" t="s">
        <v>6</v>
      </c>
      <c r="M1293" t="s">
        <v>8675</v>
      </c>
      <c r="N1293">
        <v>0</v>
      </c>
      <c r="S1293">
        <v>615.35</v>
      </c>
      <c r="T1293">
        <v>397.5</v>
      </c>
      <c r="U1293">
        <v>0.64600000000000002</v>
      </c>
      <c r="V1293">
        <v>87.91</v>
      </c>
      <c r="W1293">
        <v>132.5</v>
      </c>
      <c r="X1293" s="83" t="str">
        <f t="shared" si="40"/>
        <v>2116 - CHV DALLAS/FT W</v>
      </c>
      <c r="Y1293" s="83">
        <f t="shared" si="41"/>
        <v>3</v>
      </c>
    </row>
    <row r="1294" spans="1:25" x14ac:dyDescent="0.25">
      <c r="A1294" t="s">
        <v>7</v>
      </c>
      <c r="B1294" t="s">
        <v>8651</v>
      </c>
      <c r="C1294" t="s">
        <v>8683</v>
      </c>
      <c r="D1294" t="s">
        <v>8684</v>
      </c>
      <c r="E1294" t="s">
        <v>8685</v>
      </c>
      <c r="F1294">
        <v>21161164</v>
      </c>
      <c r="G1294" t="s">
        <v>8704</v>
      </c>
      <c r="H1294" t="s">
        <v>8705</v>
      </c>
      <c r="I1294">
        <v>216256</v>
      </c>
      <c r="J1294" t="s">
        <v>8350</v>
      </c>
      <c r="K1294" t="s">
        <v>72</v>
      </c>
      <c r="L1294" t="s">
        <v>6</v>
      </c>
      <c r="M1294" t="s">
        <v>8657</v>
      </c>
      <c r="N1294">
        <v>0</v>
      </c>
      <c r="O1294">
        <v>112.5</v>
      </c>
      <c r="S1294">
        <v>2460.71</v>
      </c>
      <c r="T1294">
        <v>1152.6099999999999</v>
      </c>
      <c r="U1294">
        <v>0.46839999999999998</v>
      </c>
      <c r="V1294">
        <v>164.05</v>
      </c>
      <c r="W1294">
        <v>96.05083333333333</v>
      </c>
      <c r="X1294" s="83" t="str">
        <f t="shared" si="40"/>
        <v>2116 - CHV DALLAS/FT W</v>
      </c>
      <c r="Y1294" s="83">
        <f t="shared" si="41"/>
        <v>12</v>
      </c>
    </row>
    <row r="1295" spans="1:25" x14ac:dyDescent="0.25">
      <c r="A1295" t="s">
        <v>7</v>
      </c>
      <c r="B1295" t="s">
        <v>8651</v>
      </c>
      <c r="C1295" t="s">
        <v>8683</v>
      </c>
      <c r="D1295" t="s">
        <v>8684</v>
      </c>
      <c r="E1295" t="s">
        <v>8685</v>
      </c>
      <c r="F1295">
        <v>21161164</v>
      </c>
      <c r="G1295" t="s">
        <v>8704</v>
      </c>
      <c r="H1295" t="s">
        <v>8705</v>
      </c>
      <c r="I1295">
        <v>216256</v>
      </c>
      <c r="J1295" t="s">
        <v>8350</v>
      </c>
      <c r="K1295" t="s">
        <v>72</v>
      </c>
      <c r="L1295" t="s">
        <v>6</v>
      </c>
      <c r="M1295" t="s">
        <v>8658</v>
      </c>
      <c r="N1295">
        <v>2307.7199999999998</v>
      </c>
      <c r="O1295">
        <v>20883.64</v>
      </c>
      <c r="P1295">
        <v>9.0495000000000001</v>
      </c>
      <c r="Q1295">
        <v>384.62</v>
      </c>
      <c r="R1295">
        <v>4176.7280000000001</v>
      </c>
      <c r="S1295">
        <v>19637.09</v>
      </c>
      <c r="T1295">
        <v>29054.880000000001</v>
      </c>
      <c r="U1295">
        <v>1.4796</v>
      </c>
      <c r="V1295">
        <v>377.64</v>
      </c>
      <c r="W1295">
        <v>1037.6742857142858</v>
      </c>
      <c r="X1295" s="83" t="str">
        <f t="shared" si="40"/>
        <v>2116 - CHV DALLAS/FT W</v>
      </c>
      <c r="Y1295" s="83">
        <f t="shared" si="41"/>
        <v>28</v>
      </c>
    </row>
    <row r="1296" spans="1:25" x14ac:dyDescent="0.25">
      <c r="A1296" t="s">
        <v>7</v>
      </c>
      <c r="B1296" t="s">
        <v>8651</v>
      </c>
      <c r="C1296" t="s">
        <v>8683</v>
      </c>
      <c r="D1296" t="s">
        <v>8684</v>
      </c>
      <c r="E1296" t="s">
        <v>8685</v>
      </c>
      <c r="F1296">
        <v>21161164</v>
      </c>
      <c r="G1296" t="s">
        <v>8704</v>
      </c>
      <c r="H1296" t="s">
        <v>8705</v>
      </c>
      <c r="I1296">
        <v>216256</v>
      </c>
      <c r="J1296" t="s">
        <v>8350</v>
      </c>
      <c r="K1296" t="s">
        <v>72</v>
      </c>
      <c r="L1296" t="s">
        <v>6</v>
      </c>
      <c r="M1296" t="s">
        <v>8659</v>
      </c>
      <c r="N1296">
        <v>930.24</v>
      </c>
      <c r="Q1296">
        <v>465.12</v>
      </c>
      <c r="S1296">
        <v>5690.88</v>
      </c>
      <c r="T1296">
        <v>1167.5</v>
      </c>
      <c r="U1296">
        <v>0.20519999999999999</v>
      </c>
      <c r="V1296">
        <v>406.49</v>
      </c>
      <c r="W1296">
        <v>129.72222222222223</v>
      </c>
      <c r="X1296" s="83" t="str">
        <f t="shared" si="40"/>
        <v>2116 - CHV DALLAS/FT W</v>
      </c>
      <c r="Y1296" s="83">
        <f t="shared" si="41"/>
        <v>9</v>
      </c>
    </row>
    <row r="1297" spans="1:25" x14ac:dyDescent="0.25">
      <c r="A1297" t="s">
        <v>7</v>
      </c>
      <c r="B1297" t="s">
        <v>8651</v>
      </c>
      <c r="C1297" t="s">
        <v>8683</v>
      </c>
      <c r="D1297" t="s">
        <v>8684</v>
      </c>
      <c r="E1297" t="s">
        <v>8685</v>
      </c>
      <c r="F1297">
        <v>21161164</v>
      </c>
      <c r="G1297" t="s">
        <v>8704</v>
      </c>
      <c r="H1297" t="s">
        <v>8705</v>
      </c>
      <c r="I1297">
        <v>216256</v>
      </c>
      <c r="J1297" t="s">
        <v>8350</v>
      </c>
      <c r="K1297" t="s">
        <v>72</v>
      </c>
      <c r="L1297" t="s">
        <v>6</v>
      </c>
      <c r="M1297" t="s">
        <v>8660</v>
      </c>
      <c r="N1297">
        <v>0</v>
      </c>
      <c r="S1297">
        <v>492.1</v>
      </c>
      <c r="T1297">
        <v>579.20000000000005</v>
      </c>
      <c r="U1297">
        <v>1.177</v>
      </c>
      <c r="V1297">
        <v>17.579999999999998</v>
      </c>
      <c r="W1297">
        <v>28.96</v>
      </c>
      <c r="X1297" s="83" t="str">
        <f t="shared" si="40"/>
        <v>2116 - CHV DALLAS/FT W</v>
      </c>
      <c r="Y1297" s="83">
        <f t="shared" si="41"/>
        <v>20</v>
      </c>
    </row>
    <row r="1298" spans="1:25" x14ac:dyDescent="0.25">
      <c r="A1298" t="s">
        <v>7</v>
      </c>
      <c r="B1298" t="s">
        <v>8651</v>
      </c>
      <c r="C1298" t="s">
        <v>8683</v>
      </c>
      <c r="D1298" t="s">
        <v>8684</v>
      </c>
      <c r="E1298" t="s">
        <v>8685</v>
      </c>
      <c r="F1298">
        <v>21161164</v>
      </c>
      <c r="G1298" t="s">
        <v>8704</v>
      </c>
      <c r="H1298" t="s">
        <v>8705</v>
      </c>
      <c r="I1298">
        <v>216256</v>
      </c>
      <c r="J1298" t="s">
        <v>8350</v>
      </c>
      <c r="K1298" t="s">
        <v>72</v>
      </c>
      <c r="L1298" t="s">
        <v>6</v>
      </c>
      <c r="M1298" t="s">
        <v>8661</v>
      </c>
      <c r="N1298">
        <v>300</v>
      </c>
      <c r="Q1298">
        <v>25</v>
      </c>
      <c r="S1298">
        <v>1114.55</v>
      </c>
      <c r="T1298">
        <v>210</v>
      </c>
      <c r="U1298">
        <v>0.18840000000000001</v>
      </c>
      <c r="V1298">
        <v>30.96</v>
      </c>
      <c r="W1298">
        <v>4.117647058823529</v>
      </c>
      <c r="X1298" s="83" t="str">
        <f t="shared" si="40"/>
        <v>2116 - CHV DALLAS/FT W</v>
      </c>
      <c r="Y1298" s="83">
        <f t="shared" si="41"/>
        <v>51.000000000000007</v>
      </c>
    </row>
    <row r="1299" spans="1:25" x14ac:dyDescent="0.25">
      <c r="A1299" t="s">
        <v>7</v>
      </c>
      <c r="B1299" t="s">
        <v>8651</v>
      </c>
      <c r="C1299" t="s">
        <v>8683</v>
      </c>
      <c r="D1299" t="s">
        <v>8684</v>
      </c>
      <c r="E1299" t="s">
        <v>8685</v>
      </c>
      <c r="F1299">
        <v>21161164</v>
      </c>
      <c r="G1299" t="s">
        <v>8704</v>
      </c>
      <c r="H1299" t="s">
        <v>8705</v>
      </c>
      <c r="I1299">
        <v>216256</v>
      </c>
      <c r="J1299" t="s">
        <v>8350</v>
      </c>
      <c r="K1299" t="s">
        <v>72</v>
      </c>
      <c r="L1299" t="s">
        <v>6</v>
      </c>
      <c r="M1299" t="s">
        <v>8662</v>
      </c>
      <c r="N1299">
        <v>126.66</v>
      </c>
      <c r="Q1299">
        <v>63.33</v>
      </c>
      <c r="S1299">
        <v>3006.68</v>
      </c>
      <c r="T1299">
        <v>1988.37</v>
      </c>
      <c r="U1299">
        <v>0.6613</v>
      </c>
      <c r="V1299">
        <v>136.66999999999999</v>
      </c>
      <c r="W1299">
        <v>104.65105263157893</v>
      </c>
      <c r="X1299" s="83" t="str">
        <f t="shared" si="40"/>
        <v>2116 - CHV DALLAS/FT W</v>
      </c>
      <c r="Y1299" s="83">
        <f t="shared" si="41"/>
        <v>19</v>
      </c>
    </row>
    <row r="1300" spans="1:25" x14ac:dyDescent="0.25">
      <c r="A1300" t="s">
        <v>7</v>
      </c>
      <c r="B1300" t="s">
        <v>8651</v>
      </c>
      <c r="C1300" t="s">
        <v>8683</v>
      </c>
      <c r="D1300" t="s">
        <v>8684</v>
      </c>
      <c r="E1300" t="s">
        <v>8685</v>
      </c>
      <c r="F1300">
        <v>21161164</v>
      </c>
      <c r="G1300" t="s">
        <v>8704</v>
      </c>
      <c r="H1300" t="s">
        <v>8705</v>
      </c>
      <c r="I1300">
        <v>216256</v>
      </c>
      <c r="J1300" t="s">
        <v>8350</v>
      </c>
      <c r="K1300" t="s">
        <v>72</v>
      </c>
      <c r="L1300" t="s">
        <v>6</v>
      </c>
      <c r="M1300" t="s">
        <v>8663</v>
      </c>
      <c r="S1300">
        <v>214.02</v>
      </c>
      <c r="T1300">
        <v>227.06</v>
      </c>
      <c r="U1300">
        <v>1.0609</v>
      </c>
      <c r="V1300">
        <v>30.57</v>
      </c>
      <c r="W1300">
        <v>28.3825</v>
      </c>
      <c r="X1300" s="83" t="str">
        <f t="shared" si="40"/>
        <v>2116 - CHV DALLAS/FT W</v>
      </c>
      <c r="Y1300" s="83">
        <f t="shared" si="41"/>
        <v>8</v>
      </c>
    </row>
    <row r="1301" spans="1:25" x14ac:dyDescent="0.25">
      <c r="A1301" t="s">
        <v>7</v>
      </c>
      <c r="B1301" t="s">
        <v>8651</v>
      </c>
      <c r="C1301" t="s">
        <v>8683</v>
      </c>
      <c r="D1301" t="s">
        <v>8684</v>
      </c>
      <c r="E1301" t="s">
        <v>8685</v>
      </c>
      <c r="F1301">
        <v>21161164</v>
      </c>
      <c r="G1301" t="s">
        <v>8704</v>
      </c>
      <c r="H1301" t="s">
        <v>8705</v>
      </c>
      <c r="I1301">
        <v>216256</v>
      </c>
      <c r="J1301" t="s">
        <v>8350</v>
      </c>
      <c r="K1301" t="s">
        <v>72</v>
      </c>
      <c r="L1301" t="s">
        <v>6</v>
      </c>
      <c r="M1301" t="s">
        <v>8664</v>
      </c>
      <c r="N1301">
        <v>695.68</v>
      </c>
      <c r="O1301">
        <v>603.42999999999995</v>
      </c>
      <c r="P1301">
        <v>0.86739999999999995</v>
      </c>
      <c r="Q1301">
        <v>86.96</v>
      </c>
      <c r="R1301">
        <v>86.204285714285703</v>
      </c>
      <c r="S1301">
        <v>3942.75</v>
      </c>
      <c r="T1301">
        <v>1085.4000000000001</v>
      </c>
      <c r="U1301">
        <v>0.27529999999999999</v>
      </c>
      <c r="V1301">
        <v>91.69</v>
      </c>
      <c r="W1301">
        <v>24.668181818181822</v>
      </c>
      <c r="X1301" s="83" t="str">
        <f t="shared" si="40"/>
        <v>2116 - CHV DALLAS/FT W</v>
      </c>
      <c r="Y1301" s="83">
        <f t="shared" si="41"/>
        <v>44</v>
      </c>
    </row>
    <row r="1302" spans="1:25" x14ac:dyDescent="0.25">
      <c r="A1302" t="s">
        <v>7</v>
      </c>
      <c r="B1302" t="s">
        <v>8651</v>
      </c>
      <c r="C1302" t="s">
        <v>8683</v>
      </c>
      <c r="D1302" t="s">
        <v>8684</v>
      </c>
      <c r="E1302" t="s">
        <v>8685</v>
      </c>
      <c r="F1302">
        <v>21161164</v>
      </c>
      <c r="G1302" t="s">
        <v>8704</v>
      </c>
      <c r="H1302" t="s">
        <v>8705</v>
      </c>
      <c r="I1302">
        <v>216256</v>
      </c>
      <c r="J1302" t="s">
        <v>8350</v>
      </c>
      <c r="K1302" t="s">
        <v>72</v>
      </c>
      <c r="L1302" t="s">
        <v>6</v>
      </c>
      <c r="M1302" t="s">
        <v>8665</v>
      </c>
      <c r="N1302">
        <v>56.82</v>
      </c>
      <c r="Q1302">
        <v>56.82</v>
      </c>
      <c r="S1302">
        <v>546.73</v>
      </c>
      <c r="T1302">
        <v>96</v>
      </c>
      <c r="U1302">
        <v>0.17560000000000001</v>
      </c>
      <c r="V1302">
        <v>49.7</v>
      </c>
      <c r="W1302">
        <v>8.7272727272727266</v>
      </c>
      <c r="X1302" s="83" t="str">
        <f t="shared" si="40"/>
        <v>2116 - CHV DALLAS/FT W</v>
      </c>
      <c r="Y1302" s="83">
        <f t="shared" si="41"/>
        <v>11</v>
      </c>
    </row>
    <row r="1303" spans="1:25" x14ac:dyDescent="0.25">
      <c r="A1303" t="s">
        <v>7</v>
      </c>
      <c r="B1303" t="s">
        <v>8651</v>
      </c>
      <c r="C1303" t="s">
        <v>8683</v>
      </c>
      <c r="D1303" t="s">
        <v>8684</v>
      </c>
      <c r="E1303" t="s">
        <v>8685</v>
      </c>
      <c r="F1303">
        <v>21161164</v>
      </c>
      <c r="G1303" t="s">
        <v>8704</v>
      </c>
      <c r="H1303" t="s">
        <v>8705</v>
      </c>
      <c r="I1303">
        <v>216256</v>
      </c>
      <c r="J1303" t="s">
        <v>8350</v>
      </c>
      <c r="K1303" t="s">
        <v>72</v>
      </c>
      <c r="L1303" t="s">
        <v>6</v>
      </c>
      <c r="M1303" t="s">
        <v>8680</v>
      </c>
      <c r="N1303">
        <v>0</v>
      </c>
      <c r="S1303">
        <v>214.35</v>
      </c>
      <c r="T1303">
        <v>4.3899999999999997</v>
      </c>
      <c r="U1303">
        <v>2.0500000000000001E-2</v>
      </c>
      <c r="V1303">
        <v>42.87</v>
      </c>
      <c r="W1303">
        <v>0.73166666666666658</v>
      </c>
      <c r="X1303" s="83" t="str">
        <f t="shared" si="40"/>
        <v>2116 - CHV DALLAS/FT W</v>
      </c>
      <c r="Y1303" s="83">
        <f t="shared" si="41"/>
        <v>6</v>
      </c>
    </row>
    <row r="1304" spans="1:25" x14ac:dyDescent="0.25">
      <c r="A1304" t="s">
        <v>7</v>
      </c>
      <c r="B1304" t="s">
        <v>8651</v>
      </c>
      <c r="C1304" t="s">
        <v>8683</v>
      </c>
      <c r="D1304" t="s">
        <v>8684</v>
      </c>
      <c r="E1304" t="s">
        <v>8685</v>
      </c>
      <c r="F1304">
        <v>21161164</v>
      </c>
      <c r="G1304" t="s">
        <v>8704</v>
      </c>
      <c r="H1304" t="s">
        <v>8705</v>
      </c>
      <c r="I1304">
        <v>216256</v>
      </c>
      <c r="J1304" t="s">
        <v>8350</v>
      </c>
      <c r="K1304" t="s">
        <v>72</v>
      </c>
      <c r="L1304" t="s">
        <v>6</v>
      </c>
      <c r="M1304" t="s">
        <v>8666</v>
      </c>
      <c r="N1304">
        <v>50.54</v>
      </c>
      <c r="Q1304">
        <v>25.27</v>
      </c>
      <c r="S1304">
        <v>507.28</v>
      </c>
      <c r="V1304">
        <v>39.020000000000003</v>
      </c>
      <c r="X1304" s="83" t="str">
        <f t="shared" si="40"/>
        <v>2116 - CHV DALLAS/FT W</v>
      </c>
      <c r="Y1304" s="83">
        <f t="shared" si="41"/>
        <v>0</v>
      </c>
    </row>
    <row r="1305" spans="1:25" x14ac:dyDescent="0.25">
      <c r="A1305" t="s">
        <v>7</v>
      </c>
      <c r="B1305" t="s">
        <v>8651</v>
      </c>
      <c r="C1305" t="s">
        <v>8683</v>
      </c>
      <c r="D1305" t="s">
        <v>8684</v>
      </c>
      <c r="E1305" t="s">
        <v>8685</v>
      </c>
      <c r="F1305">
        <v>21161164</v>
      </c>
      <c r="G1305" t="s">
        <v>8704</v>
      </c>
      <c r="H1305" t="s">
        <v>8705</v>
      </c>
      <c r="I1305">
        <v>216256</v>
      </c>
      <c r="J1305" t="s">
        <v>8350</v>
      </c>
      <c r="K1305" t="s">
        <v>72</v>
      </c>
      <c r="L1305" t="s">
        <v>6</v>
      </c>
      <c r="M1305" t="s">
        <v>8688</v>
      </c>
      <c r="S1305">
        <v>182.93</v>
      </c>
      <c r="T1305">
        <v>4.3899999999999997</v>
      </c>
      <c r="U1305">
        <v>2.4E-2</v>
      </c>
      <c r="V1305">
        <v>91.47</v>
      </c>
      <c r="W1305">
        <v>1.4633333333333332</v>
      </c>
      <c r="X1305" s="83" t="str">
        <f t="shared" si="40"/>
        <v>2116 - CHV DALLAS/FT W</v>
      </c>
      <c r="Y1305" s="83">
        <f t="shared" si="41"/>
        <v>3</v>
      </c>
    </row>
    <row r="1306" spans="1:25" x14ac:dyDescent="0.25">
      <c r="A1306" t="s">
        <v>7</v>
      </c>
      <c r="B1306" t="s">
        <v>8651</v>
      </c>
      <c r="C1306" t="s">
        <v>8683</v>
      </c>
      <c r="D1306" t="s">
        <v>8684</v>
      </c>
      <c r="E1306" t="s">
        <v>8685</v>
      </c>
      <c r="F1306">
        <v>21161164</v>
      </c>
      <c r="G1306" t="s">
        <v>8704</v>
      </c>
      <c r="H1306" t="s">
        <v>8705</v>
      </c>
      <c r="I1306">
        <v>216256</v>
      </c>
      <c r="J1306" t="s">
        <v>8350</v>
      </c>
      <c r="K1306" t="s">
        <v>72</v>
      </c>
      <c r="L1306" t="s">
        <v>6</v>
      </c>
      <c r="M1306" t="s">
        <v>8691</v>
      </c>
      <c r="S1306">
        <v>42.85</v>
      </c>
      <c r="V1306">
        <v>21.43</v>
      </c>
      <c r="X1306" s="83" t="str">
        <f t="shared" si="40"/>
        <v>2116 - CHV DALLAS/FT W</v>
      </c>
      <c r="Y1306" s="83">
        <f t="shared" si="41"/>
        <v>0</v>
      </c>
    </row>
    <row r="1307" spans="1:25" x14ac:dyDescent="0.25">
      <c r="A1307" t="s">
        <v>7</v>
      </c>
      <c r="B1307" t="s">
        <v>8651</v>
      </c>
      <c r="C1307" t="s">
        <v>8683</v>
      </c>
      <c r="D1307" t="s">
        <v>8684</v>
      </c>
      <c r="E1307" t="s">
        <v>8685</v>
      </c>
      <c r="F1307">
        <v>21161164</v>
      </c>
      <c r="G1307" t="s">
        <v>8704</v>
      </c>
      <c r="H1307" t="s">
        <v>8705</v>
      </c>
      <c r="I1307">
        <v>216256</v>
      </c>
      <c r="J1307" t="s">
        <v>8350</v>
      </c>
      <c r="K1307" t="s">
        <v>72</v>
      </c>
      <c r="L1307" t="s">
        <v>6</v>
      </c>
      <c r="M1307" t="s">
        <v>8667</v>
      </c>
      <c r="N1307">
        <v>2758.64</v>
      </c>
      <c r="O1307">
        <v>435</v>
      </c>
      <c r="P1307">
        <v>0.15770000000000001</v>
      </c>
      <c r="Q1307">
        <v>689.66</v>
      </c>
      <c r="R1307">
        <v>435</v>
      </c>
      <c r="S1307">
        <v>20922.62</v>
      </c>
      <c r="T1307">
        <v>9251.14</v>
      </c>
      <c r="U1307">
        <v>0.44219999999999998</v>
      </c>
      <c r="V1307">
        <v>697.42</v>
      </c>
      <c r="W1307">
        <v>402.22347826086951</v>
      </c>
      <c r="X1307" s="83" t="str">
        <f t="shared" si="40"/>
        <v>2116 - CHV DALLAS/FT W</v>
      </c>
      <c r="Y1307" s="83">
        <f t="shared" si="41"/>
        <v>23</v>
      </c>
    </row>
    <row r="1308" spans="1:25" x14ac:dyDescent="0.25">
      <c r="A1308" t="s">
        <v>7</v>
      </c>
      <c r="B1308" t="s">
        <v>8651</v>
      </c>
      <c r="C1308" t="s">
        <v>8683</v>
      </c>
      <c r="D1308" t="s">
        <v>8684</v>
      </c>
      <c r="E1308" t="s">
        <v>8685</v>
      </c>
      <c r="F1308">
        <v>21161164</v>
      </c>
      <c r="G1308" t="s">
        <v>8704</v>
      </c>
      <c r="H1308" t="s">
        <v>8705</v>
      </c>
      <c r="I1308">
        <v>216256</v>
      </c>
      <c r="J1308" t="s">
        <v>8350</v>
      </c>
      <c r="K1308" t="s">
        <v>72</v>
      </c>
      <c r="L1308" t="s">
        <v>6</v>
      </c>
      <c r="M1308" t="s">
        <v>8668</v>
      </c>
      <c r="N1308">
        <v>1422.24</v>
      </c>
      <c r="O1308">
        <v>75.39</v>
      </c>
      <c r="P1308">
        <v>5.2999999999999999E-2</v>
      </c>
      <c r="Q1308">
        <v>177.78</v>
      </c>
      <c r="R1308">
        <v>18.8475</v>
      </c>
      <c r="S1308">
        <v>8318</v>
      </c>
      <c r="T1308">
        <v>2364.4499999999998</v>
      </c>
      <c r="U1308">
        <v>0.2843</v>
      </c>
      <c r="V1308">
        <v>156.94</v>
      </c>
      <c r="W1308">
        <v>46.361764705882351</v>
      </c>
      <c r="X1308" s="83" t="str">
        <f t="shared" si="40"/>
        <v>2116 - CHV DALLAS/FT W</v>
      </c>
      <c r="Y1308" s="83">
        <f t="shared" si="41"/>
        <v>51</v>
      </c>
    </row>
    <row r="1309" spans="1:25" x14ac:dyDescent="0.25">
      <c r="A1309" t="s">
        <v>7</v>
      </c>
      <c r="B1309" t="s">
        <v>8651</v>
      </c>
      <c r="C1309" t="s">
        <v>8683</v>
      </c>
      <c r="D1309" t="s">
        <v>8684</v>
      </c>
      <c r="E1309" t="s">
        <v>8685</v>
      </c>
      <c r="F1309">
        <v>21161164</v>
      </c>
      <c r="G1309" t="s">
        <v>8704</v>
      </c>
      <c r="H1309" t="s">
        <v>8705</v>
      </c>
      <c r="I1309">
        <v>216256</v>
      </c>
      <c r="J1309" t="s">
        <v>8350</v>
      </c>
      <c r="K1309" t="s">
        <v>72</v>
      </c>
      <c r="L1309" t="s">
        <v>6</v>
      </c>
      <c r="M1309" t="s">
        <v>8669</v>
      </c>
      <c r="N1309">
        <v>0</v>
      </c>
      <c r="S1309">
        <v>278.08999999999997</v>
      </c>
      <c r="T1309">
        <v>22.86</v>
      </c>
      <c r="U1309">
        <v>8.2199999999999995E-2</v>
      </c>
      <c r="V1309">
        <v>92.7</v>
      </c>
      <c r="W1309">
        <v>11.43</v>
      </c>
      <c r="X1309" s="83" t="str">
        <f t="shared" si="40"/>
        <v>2116 - CHV DALLAS/FT W</v>
      </c>
      <c r="Y1309" s="83">
        <f t="shared" si="41"/>
        <v>2</v>
      </c>
    </row>
    <row r="1310" spans="1:25" x14ac:dyDescent="0.25">
      <c r="A1310" t="s">
        <v>7</v>
      </c>
      <c r="B1310" t="s">
        <v>8651</v>
      </c>
      <c r="C1310" t="s">
        <v>8683</v>
      </c>
      <c r="D1310" t="s">
        <v>8684</v>
      </c>
      <c r="E1310" t="s">
        <v>8685</v>
      </c>
      <c r="F1310">
        <v>21161164</v>
      </c>
      <c r="G1310" t="s">
        <v>8704</v>
      </c>
      <c r="H1310" t="s">
        <v>8705</v>
      </c>
      <c r="I1310">
        <v>216256</v>
      </c>
      <c r="J1310" t="s">
        <v>8350</v>
      </c>
      <c r="K1310" t="s">
        <v>72</v>
      </c>
      <c r="L1310" t="s">
        <v>6</v>
      </c>
      <c r="M1310" t="s">
        <v>8670</v>
      </c>
      <c r="N1310">
        <v>4941.16</v>
      </c>
      <c r="O1310">
        <v>2310</v>
      </c>
      <c r="P1310">
        <v>0.46750000000000003</v>
      </c>
      <c r="Q1310">
        <v>705.88</v>
      </c>
      <c r="R1310">
        <v>210</v>
      </c>
      <c r="S1310">
        <v>35059.339999999997</v>
      </c>
      <c r="T1310">
        <v>33476.910000000003</v>
      </c>
      <c r="U1310">
        <v>0.95489999999999997</v>
      </c>
      <c r="V1310">
        <v>674.22</v>
      </c>
      <c r="W1310">
        <v>816.5100000000001</v>
      </c>
      <c r="X1310" s="83" t="str">
        <f t="shared" si="40"/>
        <v>2116 - CHV DALLAS/FT W</v>
      </c>
      <c r="Y1310" s="83">
        <f t="shared" si="41"/>
        <v>41</v>
      </c>
    </row>
    <row r="1311" spans="1:25" x14ac:dyDescent="0.25">
      <c r="A1311" t="s">
        <v>7</v>
      </c>
      <c r="B1311" t="s">
        <v>8651</v>
      </c>
      <c r="C1311" t="s">
        <v>8683</v>
      </c>
      <c r="D1311" t="s">
        <v>8684</v>
      </c>
      <c r="E1311" t="s">
        <v>8685</v>
      </c>
      <c r="F1311">
        <v>21161164</v>
      </c>
      <c r="G1311" t="s">
        <v>8704</v>
      </c>
      <c r="H1311" t="s">
        <v>8705</v>
      </c>
      <c r="I1311">
        <v>216256</v>
      </c>
      <c r="J1311" t="s">
        <v>8350</v>
      </c>
      <c r="K1311" t="s">
        <v>72</v>
      </c>
      <c r="L1311" t="s">
        <v>6</v>
      </c>
      <c r="M1311" t="s">
        <v>8671</v>
      </c>
      <c r="N1311">
        <v>15146.46</v>
      </c>
      <c r="O1311">
        <v>4917.46</v>
      </c>
      <c r="P1311">
        <v>0.32469999999999999</v>
      </c>
      <c r="Q1311">
        <v>560.98</v>
      </c>
      <c r="R1311">
        <v>378.26615384615383</v>
      </c>
      <c r="S1311">
        <v>115537.54</v>
      </c>
      <c r="T1311">
        <v>75062.55</v>
      </c>
      <c r="U1311">
        <v>0.64970000000000006</v>
      </c>
      <c r="V1311">
        <v>544.99</v>
      </c>
      <c r="W1311">
        <v>414.71022099447515</v>
      </c>
      <c r="X1311" s="83" t="str">
        <f t="shared" si="40"/>
        <v>2116 - CHV DALLAS/FT W</v>
      </c>
      <c r="Y1311" s="83">
        <f t="shared" si="41"/>
        <v>181</v>
      </c>
    </row>
    <row r="1312" spans="1:25" x14ac:dyDescent="0.25">
      <c r="A1312" t="s">
        <v>7</v>
      </c>
      <c r="B1312" t="s">
        <v>8651</v>
      </c>
      <c r="C1312" t="s">
        <v>8683</v>
      </c>
      <c r="D1312" t="s">
        <v>8684</v>
      </c>
      <c r="E1312" t="s">
        <v>8685</v>
      </c>
      <c r="F1312">
        <v>21161164</v>
      </c>
      <c r="G1312" t="s">
        <v>8704</v>
      </c>
      <c r="H1312" t="s">
        <v>8705</v>
      </c>
      <c r="I1312">
        <v>216256</v>
      </c>
      <c r="J1312" t="s">
        <v>8350</v>
      </c>
      <c r="K1312" t="s">
        <v>72</v>
      </c>
      <c r="L1312" t="s">
        <v>6</v>
      </c>
      <c r="M1312" t="s">
        <v>8672</v>
      </c>
      <c r="N1312">
        <v>2266.65</v>
      </c>
      <c r="O1312">
        <v>749.44</v>
      </c>
      <c r="P1312">
        <v>0.3306</v>
      </c>
      <c r="Q1312">
        <v>453.33</v>
      </c>
      <c r="R1312">
        <v>187.36</v>
      </c>
      <c r="S1312">
        <v>14588.46</v>
      </c>
      <c r="T1312">
        <v>6689.26</v>
      </c>
      <c r="U1312">
        <v>0.45850000000000002</v>
      </c>
      <c r="V1312">
        <v>429.07</v>
      </c>
      <c r="W1312">
        <v>278.71916666666669</v>
      </c>
      <c r="X1312" s="83" t="str">
        <f t="shared" si="40"/>
        <v>2116 - CHV DALLAS/FT W</v>
      </c>
      <c r="Y1312" s="83">
        <f t="shared" si="41"/>
        <v>24</v>
      </c>
    </row>
    <row r="1313" spans="1:25" x14ac:dyDescent="0.25">
      <c r="A1313" t="s">
        <v>7</v>
      </c>
      <c r="B1313" t="s">
        <v>8651</v>
      </c>
      <c r="C1313" t="s">
        <v>8683</v>
      </c>
      <c r="D1313" t="s">
        <v>8684</v>
      </c>
      <c r="E1313" t="s">
        <v>8685</v>
      </c>
      <c r="F1313">
        <v>21161164</v>
      </c>
      <c r="G1313" t="s">
        <v>8704</v>
      </c>
      <c r="H1313" t="s">
        <v>8705</v>
      </c>
      <c r="I1313">
        <v>216256</v>
      </c>
      <c r="J1313" t="s">
        <v>8350</v>
      </c>
      <c r="K1313" t="s">
        <v>72</v>
      </c>
      <c r="L1313" t="s">
        <v>6</v>
      </c>
      <c r="M1313" t="s">
        <v>8673</v>
      </c>
      <c r="N1313">
        <v>5079.96</v>
      </c>
      <c r="O1313">
        <v>1428.97</v>
      </c>
      <c r="P1313">
        <v>0.28129999999999999</v>
      </c>
      <c r="Q1313">
        <v>423.33</v>
      </c>
      <c r="R1313">
        <v>142.89699999999999</v>
      </c>
      <c r="S1313">
        <v>35271.19</v>
      </c>
      <c r="T1313">
        <v>13906.04</v>
      </c>
      <c r="U1313">
        <v>0.39429999999999998</v>
      </c>
      <c r="V1313">
        <v>391.9</v>
      </c>
      <c r="W1313">
        <v>207.55283582089552</v>
      </c>
      <c r="X1313" s="83" t="str">
        <f t="shared" si="40"/>
        <v>2116 - CHV DALLAS/FT W</v>
      </c>
      <c r="Y1313" s="83">
        <f t="shared" si="41"/>
        <v>67</v>
      </c>
    </row>
    <row r="1314" spans="1:25" x14ac:dyDescent="0.25">
      <c r="A1314" t="s">
        <v>7</v>
      </c>
      <c r="B1314" t="s">
        <v>8651</v>
      </c>
      <c r="C1314" t="s">
        <v>8683</v>
      </c>
      <c r="D1314" t="s">
        <v>8684</v>
      </c>
      <c r="E1314" t="s">
        <v>8685</v>
      </c>
      <c r="F1314">
        <v>21161164</v>
      </c>
      <c r="G1314" t="s">
        <v>8704</v>
      </c>
      <c r="H1314" t="s">
        <v>8705</v>
      </c>
      <c r="I1314">
        <v>216256</v>
      </c>
      <c r="J1314" t="s">
        <v>8350</v>
      </c>
      <c r="K1314" t="s">
        <v>72</v>
      </c>
      <c r="L1314" t="s">
        <v>6</v>
      </c>
      <c r="M1314" t="s">
        <v>8674</v>
      </c>
      <c r="N1314">
        <v>643.67999999999995</v>
      </c>
      <c r="O1314">
        <v>945.07</v>
      </c>
      <c r="P1314">
        <v>1.4681999999999999</v>
      </c>
      <c r="Q1314">
        <v>321.83999999999997</v>
      </c>
      <c r="R1314">
        <v>945.07</v>
      </c>
      <c r="S1314">
        <v>5967.8</v>
      </c>
      <c r="T1314">
        <v>2740.35</v>
      </c>
      <c r="U1314">
        <v>0.4592</v>
      </c>
      <c r="V1314">
        <v>221.03</v>
      </c>
      <c r="W1314">
        <v>101.49444444444444</v>
      </c>
      <c r="X1314" s="83" t="str">
        <f t="shared" si="40"/>
        <v>2116 - CHV DALLAS/FT W</v>
      </c>
      <c r="Y1314" s="83">
        <f t="shared" si="41"/>
        <v>27</v>
      </c>
    </row>
    <row r="1315" spans="1:25" x14ac:dyDescent="0.25">
      <c r="A1315" t="s">
        <v>7</v>
      </c>
      <c r="B1315" t="s">
        <v>8651</v>
      </c>
      <c r="C1315" t="s">
        <v>8683</v>
      </c>
      <c r="D1315" t="s">
        <v>8684</v>
      </c>
      <c r="E1315" t="s">
        <v>8685</v>
      </c>
      <c r="F1315">
        <v>21161164</v>
      </c>
      <c r="G1315" t="s">
        <v>8704</v>
      </c>
      <c r="H1315" t="s">
        <v>8705</v>
      </c>
      <c r="I1315">
        <v>216256</v>
      </c>
      <c r="J1315" t="s">
        <v>8350</v>
      </c>
      <c r="K1315" t="s">
        <v>72</v>
      </c>
      <c r="L1315" t="s">
        <v>6</v>
      </c>
      <c r="M1315" t="s">
        <v>8675</v>
      </c>
      <c r="N1315">
        <v>219.36</v>
      </c>
      <c r="Q1315">
        <v>73.12</v>
      </c>
      <c r="S1315">
        <v>2189.0300000000002</v>
      </c>
      <c r="T1315">
        <v>958</v>
      </c>
      <c r="U1315">
        <v>0.43759999999999999</v>
      </c>
      <c r="V1315">
        <v>87.56</v>
      </c>
      <c r="W1315">
        <v>79.833333333333329</v>
      </c>
      <c r="X1315" s="83" t="str">
        <f t="shared" si="40"/>
        <v>2116 - CHV DALLAS/FT W</v>
      </c>
      <c r="Y1315" s="83">
        <f t="shared" si="41"/>
        <v>12</v>
      </c>
    </row>
    <row r="1316" spans="1:25" x14ac:dyDescent="0.25">
      <c r="A1316" t="s">
        <v>7</v>
      </c>
      <c r="B1316" t="s">
        <v>8651</v>
      </c>
      <c r="C1316" t="s">
        <v>8683</v>
      </c>
      <c r="D1316" t="s">
        <v>8684</v>
      </c>
      <c r="E1316" t="s">
        <v>8685</v>
      </c>
      <c r="F1316">
        <v>21161164</v>
      </c>
      <c r="G1316" t="s">
        <v>8704</v>
      </c>
      <c r="H1316" t="s">
        <v>8705</v>
      </c>
      <c r="I1316">
        <v>231653</v>
      </c>
      <c r="J1316" t="s">
        <v>7959</v>
      </c>
      <c r="K1316" t="s">
        <v>7960</v>
      </c>
      <c r="L1316" t="s">
        <v>6</v>
      </c>
      <c r="M1316" t="s">
        <v>8657</v>
      </c>
      <c r="N1316">
        <v>0</v>
      </c>
      <c r="S1316">
        <v>109.76</v>
      </c>
      <c r="T1316">
        <v>-234.25</v>
      </c>
      <c r="U1316">
        <v>-2.1341999999999999</v>
      </c>
      <c r="V1316">
        <v>109.76</v>
      </c>
      <c r="W1316">
        <v>-117.125</v>
      </c>
      <c r="X1316" s="83" t="str">
        <f t="shared" si="40"/>
        <v>2116 - CHV DALLAS/FT W</v>
      </c>
      <c r="Y1316" s="83">
        <f t="shared" si="41"/>
        <v>2</v>
      </c>
    </row>
    <row r="1317" spans="1:25" x14ac:dyDescent="0.25">
      <c r="A1317" t="s">
        <v>7</v>
      </c>
      <c r="B1317" t="s">
        <v>8651</v>
      </c>
      <c r="C1317" t="s">
        <v>8683</v>
      </c>
      <c r="D1317" t="s">
        <v>8684</v>
      </c>
      <c r="E1317" t="s">
        <v>8685</v>
      </c>
      <c r="F1317">
        <v>21161164</v>
      </c>
      <c r="G1317" t="s">
        <v>8704</v>
      </c>
      <c r="H1317" t="s">
        <v>8705</v>
      </c>
      <c r="I1317">
        <v>231653</v>
      </c>
      <c r="J1317" t="s">
        <v>7959</v>
      </c>
      <c r="K1317" t="s">
        <v>7960</v>
      </c>
      <c r="L1317" t="s">
        <v>6</v>
      </c>
      <c r="M1317" t="s">
        <v>8658</v>
      </c>
      <c r="N1317">
        <v>384.62</v>
      </c>
      <c r="Q1317">
        <v>384.62</v>
      </c>
      <c r="S1317">
        <v>2187.46</v>
      </c>
      <c r="T1317">
        <v>3111.25</v>
      </c>
      <c r="U1317">
        <v>1.4222999999999999</v>
      </c>
      <c r="V1317">
        <v>364.58</v>
      </c>
      <c r="W1317">
        <v>3111.25</v>
      </c>
      <c r="X1317" s="83" t="str">
        <f t="shared" si="40"/>
        <v>2116 - CHV DALLAS/FT W</v>
      </c>
      <c r="Y1317" s="83">
        <f t="shared" si="41"/>
        <v>1</v>
      </c>
    </row>
    <row r="1318" spans="1:25" x14ac:dyDescent="0.25">
      <c r="A1318" t="s">
        <v>7</v>
      </c>
      <c r="B1318" t="s">
        <v>8651</v>
      </c>
      <c r="C1318" t="s">
        <v>8683</v>
      </c>
      <c r="D1318" t="s">
        <v>8684</v>
      </c>
      <c r="E1318" t="s">
        <v>8685</v>
      </c>
      <c r="F1318">
        <v>21161164</v>
      </c>
      <c r="G1318" t="s">
        <v>8704</v>
      </c>
      <c r="H1318" t="s">
        <v>8705</v>
      </c>
      <c r="I1318">
        <v>231653</v>
      </c>
      <c r="J1318" t="s">
        <v>7959</v>
      </c>
      <c r="K1318" t="s">
        <v>7960</v>
      </c>
      <c r="L1318" t="s">
        <v>6</v>
      </c>
      <c r="M1318" t="s">
        <v>8659</v>
      </c>
      <c r="N1318">
        <v>0</v>
      </c>
      <c r="S1318">
        <v>2380.9699999999998</v>
      </c>
      <c r="T1318">
        <v>3.75</v>
      </c>
      <c r="U1318">
        <v>1.6000000000000001E-3</v>
      </c>
      <c r="V1318">
        <v>396.83</v>
      </c>
      <c r="W1318">
        <v>3.75</v>
      </c>
      <c r="X1318" s="83" t="str">
        <f t="shared" si="40"/>
        <v>2116 - CHV DALLAS/FT W</v>
      </c>
      <c r="Y1318" s="83">
        <f t="shared" si="41"/>
        <v>1</v>
      </c>
    </row>
    <row r="1319" spans="1:25" x14ac:dyDescent="0.25">
      <c r="A1319" t="s">
        <v>7</v>
      </c>
      <c r="B1319" t="s">
        <v>8651</v>
      </c>
      <c r="C1319" t="s">
        <v>8683</v>
      </c>
      <c r="D1319" t="s">
        <v>8684</v>
      </c>
      <c r="E1319" t="s">
        <v>8685</v>
      </c>
      <c r="F1319">
        <v>21161164</v>
      </c>
      <c r="G1319" t="s">
        <v>8704</v>
      </c>
      <c r="H1319" t="s">
        <v>8705</v>
      </c>
      <c r="I1319">
        <v>231653</v>
      </c>
      <c r="J1319" t="s">
        <v>7959</v>
      </c>
      <c r="K1319" t="s">
        <v>7960</v>
      </c>
      <c r="L1319" t="s">
        <v>6</v>
      </c>
      <c r="M1319" t="s">
        <v>8660</v>
      </c>
      <c r="N1319">
        <v>0</v>
      </c>
      <c r="S1319">
        <v>547.55999999999995</v>
      </c>
      <c r="V1319">
        <v>30.42</v>
      </c>
      <c r="X1319" s="83" t="str">
        <f t="shared" si="40"/>
        <v>2116 - CHV DALLAS/FT W</v>
      </c>
      <c r="Y1319" s="83">
        <f t="shared" si="41"/>
        <v>0</v>
      </c>
    </row>
    <row r="1320" spans="1:25" x14ac:dyDescent="0.25">
      <c r="A1320" t="s">
        <v>7</v>
      </c>
      <c r="B1320" t="s">
        <v>8651</v>
      </c>
      <c r="C1320" t="s">
        <v>8683</v>
      </c>
      <c r="D1320" t="s">
        <v>8684</v>
      </c>
      <c r="E1320" t="s">
        <v>8685</v>
      </c>
      <c r="F1320">
        <v>21161164</v>
      </c>
      <c r="G1320" t="s">
        <v>8704</v>
      </c>
      <c r="H1320" t="s">
        <v>8705</v>
      </c>
      <c r="I1320">
        <v>231653</v>
      </c>
      <c r="J1320" t="s">
        <v>7959</v>
      </c>
      <c r="K1320" t="s">
        <v>7960</v>
      </c>
      <c r="L1320" t="s">
        <v>6</v>
      </c>
      <c r="M1320" t="s">
        <v>8661</v>
      </c>
      <c r="N1320">
        <v>25</v>
      </c>
      <c r="Q1320">
        <v>25</v>
      </c>
      <c r="S1320">
        <v>223.17</v>
      </c>
      <c r="V1320">
        <v>44.63</v>
      </c>
      <c r="X1320" s="83" t="str">
        <f t="shared" si="40"/>
        <v>2116 - CHV DALLAS/FT W</v>
      </c>
      <c r="Y1320" s="83">
        <f t="shared" si="41"/>
        <v>0</v>
      </c>
    </row>
    <row r="1321" spans="1:25" x14ac:dyDescent="0.25">
      <c r="A1321" t="s">
        <v>7</v>
      </c>
      <c r="B1321" t="s">
        <v>8651</v>
      </c>
      <c r="C1321" t="s">
        <v>8683</v>
      </c>
      <c r="D1321" t="s">
        <v>8684</v>
      </c>
      <c r="E1321" t="s">
        <v>8685</v>
      </c>
      <c r="F1321">
        <v>21161164</v>
      </c>
      <c r="G1321" t="s">
        <v>8704</v>
      </c>
      <c r="H1321" t="s">
        <v>8705</v>
      </c>
      <c r="I1321">
        <v>231653</v>
      </c>
      <c r="J1321" t="s">
        <v>7959</v>
      </c>
      <c r="K1321" t="s">
        <v>7960</v>
      </c>
      <c r="L1321" t="s">
        <v>6</v>
      </c>
      <c r="M1321" t="s">
        <v>8662</v>
      </c>
      <c r="N1321">
        <v>63.33</v>
      </c>
      <c r="Q1321">
        <v>63.33</v>
      </c>
      <c r="S1321">
        <v>1081.3900000000001</v>
      </c>
      <c r="T1321">
        <v>2352.5</v>
      </c>
      <c r="U1321">
        <v>2.1753999999999998</v>
      </c>
      <c r="V1321">
        <v>135.16999999999999</v>
      </c>
      <c r="W1321">
        <v>588.125</v>
      </c>
      <c r="X1321" s="83" t="str">
        <f t="shared" si="40"/>
        <v>2116 - CHV DALLAS/FT W</v>
      </c>
      <c r="Y1321" s="83">
        <f t="shared" si="41"/>
        <v>4</v>
      </c>
    </row>
    <row r="1322" spans="1:25" x14ac:dyDescent="0.25">
      <c r="A1322" t="s">
        <v>7</v>
      </c>
      <c r="B1322" t="s">
        <v>8651</v>
      </c>
      <c r="C1322" t="s">
        <v>8683</v>
      </c>
      <c r="D1322" t="s">
        <v>8684</v>
      </c>
      <c r="E1322" t="s">
        <v>8685</v>
      </c>
      <c r="F1322">
        <v>21161164</v>
      </c>
      <c r="G1322" t="s">
        <v>8704</v>
      </c>
      <c r="H1322" t="s">
        <v>8705</v>
      </c>
      <c r="I1322">
        <v>231653</v>
      </c>
      <c r="J1322" t="s">
        <v>7959</v>
      </c>
      <c r="K1322" t="s">
        <v>7960</v>
      </c>
      <c r="L1322" t="s">
        <v>6</v>
      </c>
      <c r="M1322" t="s">
        <v>8663</v>
      </c>
      <c r="S1322">
        <v>22.99</v>
      </c>
      <c r="T1322">
        <v>3.75</v>
      </c>
      <c r="U1322">
        <v>0.16309999999999999</v>
      </c>
      <c r="V1322">
        <v>22.99</v>
      </c>
      <c r="W1322">
        <v>3.75</v>
      </c>
      <c r="X1322" s="83" t="str">
        <f t="shared" si="40"/>
        <v>2116 - CHV DALLAS/FT W</v>
      </c>
      <c r="Y1322" s="83">
        <f t="shared" si="41"/>
        <v>1</v>
      </c>
    </row>
    <row r="1323" spans="1:25" x14ac:dyDescent="0.25">
      <c r="A1323" t="s">
        <v>7</v>
      </c>
      <c r="B1323" t="s">
        <v>8651</v>
      </c>
      <c r="C1323" t="s">
        <v>8683</v>
      </c>
      <c r="D1323" t="s">
        <v>8684</v>
      </c>
      <c r="E1323" t="s">
        <v>8685</v>
      </c>
      <c r="F1323">
        <v>21161164</v>
      </c>
      <c r="G1323" t="s">
        <v>8704</v>
      </c>
      <c r="H1323" t="s">
        <v>8705</v>
      </c>
      <c r="I1323">
        <v>231653</v>
      </c>
      <c r="J1323" t="s">
        <v>7959</v>
      </c>
      <c r="K1323" t="s">
        <v>7960</v>
      </c>
      <c r="L1323" t="s">
        <v>6</v>
      </c>
      <c r="M1323" t="s">
        <v>8664</v>
      </c>
      <c r="N1323">
        <v>86.96</v>
      </c>
      <c r="O1323">
        <v>75</v>
      </c>
      <c r="P1323">
        <v>0.86250000000000004</v>
      </c>
      <c r="Q1323">
        <v>86.96</v>
      </c>
      <c r="R1323">
        <v>75</v>
      </c>
      <c r="S1323">
        <v>1050</v>
      </c>
      <c r="T1323">
        <v>178.75</v>
      </c>
      <c r="U1323">
        <v>0.17019999999999999</v>
      </c>
      <c r="V1323">
        <v>95.45</v>
      </c>
      <c r="W1323">
        <v>44.6875</v>
      </c>
      <c r="X1323" s="83" t="str">
        <f t="shared" si="40"/>
        <v>2116 - CHV DALLAS/FT W</v>
      </c>
      <c r="Y1323" s="83">
        <f t="shared" si="41"/>
        <v>4</v>
      </c>
    </row>
    <row r="1324" spans="1:25" x14ac:dyDescent="0.25">
      <c r="A1324" t="s">
        <v>7</v>
      </c>
      <c r="B1324" t="s">
        <v>8651</v>
      </c>
      <c r="C1324" t="s">
        <v>8683</v>
      </c>
      <c r="D1324" t="s">
        <v>8684</v>
      </c>
      <c r="E1324" t="s">
        <v>8685</v>
      </c>
      <c r="F1324">
        <v>21161164</v>
      </c>
      <c r="G1324" t="s">
        <v>8704</v>
      </c>
      <c r="H1324" t="s">
        <v>8705</v>
      </c>
      <c r="I1324">
        <v>231653</v>
      </c>
      <c r="J1324" t="s">
        <v>7959</v>
      </c>
      <c r="K1324" t="s">
        <v>7960</v>
      </c>
      <c r="L1324" t="s">
        <v>6</v>
      </c>
      <c r="M1324" t="s">
        <v>8665</v>
      </c>
      <c r="N1324">
        <v>56.82</v>
      </c>
      <c r="Q1324">
        <v>56.82</v>
      </c>
      <c r="S1324">
        <v>392.22</v>
      </c>
      <c r="T1324">
        <v>75</v>
      </c>
      <c r="U1324">
        <v>0.19120000000000001</v>
      </c>
      <c r="V1324">
        <v>49.03</v>
      </c>
      <c r="W1324">
        <v>18.75</v>
      </c>
      <c r="X1324" s="83" t="str">
        <f t="shared" si="40"/>
        <v>2116 - CHV DALLAS/FT W</v>
      </c>
      <c r="Y1324" s="83">
        <f t="shared" si="41"/>
        <v>4</v>
      </c>
    </row>
    <row r="1325" spans="1:25" x14ac:dyDescent="0.25">
      <c r="A1325" t="s">
        <v>7</v>
      </c>
      <c r="B1325" t="s">
        <v>8651</v>
      </c>
      <c r="C1325" t="s">
        <v>8683</v>
      </c>
      <c r="D1325" t="s">
        <v>8684</v>
      </c>
      <c r="E1325" t="s">
        <v>8685</v>
      </c>
      <c r="F1325">
        <v>21161164</v>
      </c>
      <c r="G1325" t="s">
        <v>8704</v>
      </c>
      <c r="H1325" t="s">
        <v>8705</v>
      </c>
      <c r="I1325">
        <v>231653</v>
      </c>
      <c r="J1325" t="s">
        <v>7959</v>
      </c>
      <c r="K1325" t="s">
        <v>7960</v>
      </c>
      <c r="L1325" t="s">
        <v>6</v>
      </c>
      <c r="M1325" t="s">
        <v>8666</v>
      </c>
      <c r="N1325">
        <v>0</v>
      </c>
      <c r="S1325">
        <v>196.7</v>
      </c>
      <c r="T1325">
        <v>75</v>
      </c>
      <c r="U1325">
        <v>0.38129999999999997</v>
      </c>
      <c r="V1325">
        <v>39.340000000000003</v>
      </c>
      <c r="W1325">
        <v>18.75</v>
      </c>
      <c r="X1325" s="83" t="str">
        <f t="shared" si="40"/>
        <v>2116 - CHV DALLAS/FT W</v>
      </c>
      <c r="Y1325" s="83">
        <f t="shared" si="41"/>
        <v>4</v>
      </c>
    </row>
    <row r="1326" spans="1:25" x14ac:dyDescent="0.25">
      <c r="A1326" t="s">
        <v>7</v>
      </c>
      <c r="B1326" t="s">
        <v>8651</v>
      </c>
      <c r="C1326" t="s">
        <v>8683</v>
      </c>
      <c r="D1326" t="s">
        <v>8684</v>
      </c>
      <c r="E1326" t="s">
        <v>8685</v>
      </c>
      <c r="F1326">
        <v>21161164</v>
      </c>
      <c r="G1326" t="s">
        <v>8704</v>
      </c>
      <c r="H1326" t="s">
        <v>8705</v>
      </c>
      <c r="I1326">
        <v>231653</v>
      </c>
      <c r="J1326" t="s">
        <v>7959</v>
      </c>
      <c r="K1326" t="s">
        <v>7960</v>
      </c>
      <c r="L1326" t="s">
        <v>6</v>
      </c>
      <c r="M1326" t="s">
        <v>8667</v>
      </c>
      <c r="N1326">
        <v>689.66</v>
      </c>
      <c r="O1326">
        <v>325.64999999999998</v>
      </c>
      <c r="P1326">
        <v>0.47220000000000001</v>
      </c>
      <c r="Q1326">
        <v>689.66</v>
      </c>
      <c r="R1326">
        <v>162.82499999999999</v>
      </c>
      <c r="S1326">
        <v>6919.61</v>
      </c>
      <c r="T1326">
        <v>2190.54</v>
      </c>
      <c r="U1326">
        <v>0.31659999999999999</v>
      </c>
      <c r="V1326">
        <v>691.96</v>
      </c>
      <c r="W1326">
        <v>273.8175</v>
      </c>
      <c r="X1326" s="83" t="str">
        <f t="shared" si="40"/>
        <v>2116 - CHV DALLAS/FT W</v>
      </c>
      <c r="Y1326" s="83">
        <f t="shared" si="41"/>
        <v>8</v>
      </c>
    </row>
    <row r="1327" spans="1:25" x14ac:dyDescent="0.25">
      <c r="A1327" t="s">
        <v>7</v>
      </c>
      <c r="B1327" t="s">
        <v>8651</v>
      </c>
      <c r="C1327" t="s">
        <v>8683</v>
      </c>
      <c r="D1327" t="s">
        <v>8684</v>
      </c>
      <c r="E1327" t="s">
        <v>8685</v>
      </c>
      <c r="F1327">
        <v>21161164</v>
      </c>
      <c r="G1327" t="s">
        <v>8704</v>
      </c>
      <c r="H1327" t="s">
        <v>8705</v>
      </c>
      <c r="I1327">
        <v>231653</v>
      </c>
      <c r="J1327" t="s">
        <v>7959</v>
      </c>
      <c r="K1327" t="s">
        <v>7960</v>
      </c>
      <c r="L1327" t="s">
        <v>6</v>
      </c>
      <c r="M1327" t="s">
        <v>8668</v>
      </c>
      <c r="N1327">
        <v>355.56</v>
      </c>
      <c r="O1327">
        <v>101.25</v>
      </c>
      <c r="P1327">
        <v>0.2848</v>
      </c>
      <c r="Q1327">
        <v>177.78</v>
      </c>
      <c r="S1327">
        <v>2610.9</v>
      </c>
      <c r="T1327">
        <v>2400.08</v>
      </c>
      <c r="U1327">
        <v>0.91930000000000001</v>
      </c>
      <c r="V1327">
        <v>163.18</v>
      </c>
      <c r="W1327">
        <v>240.00799999999998</v>
      </c>
      <c r="X1327" s="83" t="str">
        <f t="shared" si="40"/>
        <v>2116 - CHV DALLAS/FT W</v>
      </c>
      <c r="Y1327" s="83">
        <f t="shared" si="41"/>
        <v>10</v>
      </c>
    </row>
    <row r="1328" spans="1:25" x14ac:dyDescent="0.25">
      <c r="A1328" t="s">
        <v>7</v>
      </c>
      <c r="B1328" t="s">
        <v>8651</v>
      </c>
      <c r="C1328" t="s">
        <v>8683</v>
      </c>
      <c r="D1328" t="s">
        <v>8684</v>
      </c>
      <c r="E1328" t="s">
        <v>8685</v>
      </c>
      <c r="F1328">
        <v>21161164</v>
      </c>
      <c r="G1328" t="s">
        <v>8704</v>
      </c>
      <c r="H1328" t="s">
        <v>8705</v>
      </c>
      <c r="I1328">
        <v>231653</v>
      </c>
      <c r="J1328" t="s">
        <v>7959</v>
      </c>
      <c r="K1328" t="s">
        <v>7960</v>
      </c>
      <c r="L1328" t="s">
        <v>6</v>
      </c>
      <c r="M1328" t="s">
        <v>8670</v>
      </c>
      <c r="N1328">
        <v>1411.76</v>
      </c>
      <c r="O1328">
        <v>119.84</v>
      </c>
      <c r="P1328">
        <v>8.4900000000000003E-2</v>
      </c>
      <c r="Q1328">
        <v>705.88</v>
      </c>
      <c r="R1328">
        <v>59.92</v>
      </c>
      <c r="S1328">
        <v>10754.82</v>
      </c>
      <c r="T1328">
        <v>5048.38</v>
      </c>
      <c r="U1328">
        <v>0.46939999999999998</v>
      </c>
      <c r="V1328">
        <v>672.18</v>
      </c>
      <c r="W1328">
        <v>1009.676</v>
      </c>
      <c r="X1328" s="83" t="str">
        <f t="shared" si="40"/>
        <v>2116 - CHV DALLAS/FT W</v>
      </c>
      <c r="Y1328" s="83">
        <f t="shared" si="41"/>
        <v>5</v>
      </c>
    </row>
    <row r="1329" spans="1:25" x14ac:dyDescent="0.25">
      <c r="A1329" t="s">
        <v>7</v>
      </c>
      <c r="B1329" t="s">
        <v>8651</v>
      </c>
      <c r="C1329" t="s">
        <v>8683</v>
      </c>
      <c r="D1329" t="s">
        <v>8684</v>
      </c>
      <c r="E1329" t="s">
        <v>8685</v>
      </c>
      <c r="F1329">
        <v>21161164</v>
      </c>
      <c r="G1329" t="s">
        <v>8704</v>
      </c>
      <c r="H1329" t="s">
        <v>8705</v>
      </c>
      <c r="I1329">
        <v>231653</v>
      </c>
      <c r="J1329" t="s">
        <v>7959</v>
      </c>
      <c r="K1329" t="s">
        <v>7960</v>
      </c>
      <c r="L1329" t="s">
        <v>6</v>
      </c>
      <c r="M1329" t="s">
        <v>8671</v>
      </c>
      <c r="N1329">
        <v>3926.86</v>
      </c>
      <c r="O1329">
        <v>239.7</v>
      </c>
      <c r="P1329">
        <v>6.0999999999999999E-2</v>
      </c>
      <c r="Q1329">
        <v>560.98</v>
      </c>
      <c r="R1329">
        <v>59.924999999999997</v>
      </c>
      <c r="S1329">
        <v>36994.49</v>
      </c>
      <c r="T1329">
        <v>9982.33</v>
      </c>
      <c r="U1329">
        <v>0.26979999999999998</v>
      </c>
      <c r="V1329">
        <v>544.04</v>
      </c>
      <c r="W1329">
        <v>525.38578947368421</v>
      </c>
      <c r="X1329" s="83" t="str">
        <f t="shared" si="40"/>
        <v>2116 - CHV DALLAS/FT W</v>
      </c>
      <c r="Y1329" s="83">
        <f t="shared" si="41"/>
        <v>19</v>
      </c>
    </row>
    <row r="1330" spans="1:25" x14ac:dyDescent="0.25">
      <c r="A1330" t="s">
        <v>7</v>
      </c>
      <c r="B1330" t="s">
        <v>8651</v>
      </c>
      <c r="C1330" t="s">
        <v>8683</v>
      </c>
      <c r="D1330" t="s">
        <v>8684</v>
      </c>
      <c r="E1330" t="s">
        <v>8685</v>
      </c>
      <c r="F1330">
        <v>21161164</v>
      </c>
      <c r="G1330" t="s">
        <v>8704</v>
      </c>
      <c r="H1330" t="s">
        <v>8705</v>
      </c>
      <c r="I1330">
        <v>231653</v>
      </c>
      <c r="J1330" t="s">
        <v>7959</v>
      </c>
      <c r="K1330" t="s">
        <v>7960</v>
      </c>
      <c r="L1330" t="s">
        <v>6</v>
      </c>
      <c r="M1330" t="s">
        <v>8672</v>
      </c>
      <c r="N1330">
        <v>453.33</v>
      </c>
      <c r="Q1330">
        <v>453.33</v>
      </c>
      <c r="S1330">
        <v>3403.55</v>
      </c>
      <c r="V1330">
        <v>425.44</v>
      </c>
      <c r="X1330" s="83" t="str">
        <f t="shared" si="40"/>
        <v>2116 - CHV DALLAS/FT W</v>
      </c>
      <c r="Y1330" s="83">
        <f t="shared" si="41"/>
        <v>0</v>
      </c>
    </row>
    <row r="1331" spans="1:25" x14ac:dyDescent="0.25">
      <c r="A1331" t="s">
        <v>7</v>
      </c>
      <c r="B1331" t="s">
        <v>8651</v>
      </c>
      <c r="C1331" t="s">
        <v>8683</v>
      </c>
      <c r="D1331" t="s">
        <v>8684</v>
      </c>
      <c r="E1331" t="s">
        <v>8685</v>
      </c>
      <c r="F1331">
        <v>21161164</v>
      </c>
      <c r="G1331" t="s">
        <v>8704</v>
      </c>
      <c r="H1331" t="s">
        <v>8705</v>
      </c>
      <c r="I1331">
        <v>231653</v>
      </c>
      <c r="J1331" t="s">
        <v>7959</v>
      </c>
      <c r="K1331" t="s">
        <v>7960</v>
      </c>
      <c r="L1331" t="s">
        <v>6</v>
      </c>
      <c r="M1331" t="s">
        <v>8673</v>
      </c>
      <c r="N1331">
        <v>846.66</v>
      </c>
      <c r="O1331">
        <v>35.36</v>
      </c>
      <c r="P1331">
        <v>4.1799999999999997E-2</v>
      </c>
      <c r="Q1331">
        <v>423.33</v>
      </c>
      <c r="R1331">
        <v>35.36</v>
      </c>
      <c r="S1331">
        <v>6273.12</v>
      </c>
      <c r="T1331">
        <v>890.45</v>
      </c>
      <c r="U1331">
        <v>0.1419</v>
      </c>
      <c r="V1331">
        <v>392.07</v>
      </c>
      <c r="W1331">
        <v>148.40833333333333</v>
      </c>
      <c r="X1331" s="83" t="str">
        <f t="shared" si="40"/>
        <v>2116 - CHV DALLAS/FT W</v>
      </c>
      <c r="Y1331" s="83">
        <f t="shared" si="41"/>
        <v>6</v>
      </c>
    </row>
    <row r="1332" spans="1:25" x14ac:dyDescent="0.25">
      <c r="A1332" t="s">
        <v>7</v>
      </c>
      <c r="B1332" t="s">
        <v>8651</v>
      </c>
      <c r="C1332" t="s">
        <v>8683</v>
      </c>
      <c r="D1332" t="s">
        <v>8684</v>
      </c>
      <c r="E1332" t="s">
        <v>8685</v>
      </c>
      <c r="F1332">
        <v>21161164</v>
      </c>
      <c r="G1332" t="s">
        <v>8704</v>
      </c>
      <c r="H1332" t="s">
        <v>8705</v>
      </c>
      <c r="I1332">
        <v>231653</v>
      </c>
      <c r="J1332" t="s">
        <v>7959</v>
      </c>
      <c r="K1332" t="s">
        <v>7960</v>
      </c>
      <c r="L1332" t="s">
        <v>6</v>
      </c>
      <c r="M1332" t="s">
        <v>8674</v>
      </c>
      <c r="N1332">
        <v>321.83999999999997</v>
      </c>
      <c r="O1332">
        <v>86.25</v>
      </c>
      <c r="P1332">
        <v>0.26800000000000002</v>
      </c>
      <c r="Q1332">
        <v>321.83999999999997</v>
      </c>
      <c r="S1332">
        <v>1818.43</v>
      </c>
      <c r="T1332">
        <v>568.97</v>
      </c>
      <c r="U1332">
        <v>0.31290000000000001</v>
      </c>
      <c r="V1332">
        <v>227.3</v>
      </c>
      <c r="W1332">
        <v>113.79400000000001</v>
      </c>
      <c r="X1332" s="83" t="str">
        <f t="shared" si="40"/>
        <v>2116 - CHV DALLAS/FT W</v>
      </c>
      <c r="Y1332" s="83">
        <f t="shared" si="41"/>
        <v>5</v>
      </c>
    </row>
    <row r="1333" spans="1:25" x14ac:dyDescent="0.25">
      <c r="A1333" t="s">
        <v>7</v>
      </c>
      <c r="B1333" t="s">
        <v>8651</v>
      </c>
      <c r="C1333" t="s">
        <v>8683</v>
      </c>
      <c r="D1333" t="s">
        <v>8684</v>
      </c>
      <c r="E1333" t="s">
        <v>8685</v>
      </c>
      <c r="F1333">
        <v>21161164</v>
      </c>
      <c r="G1333" t="s">
        <v>8704</v>
      </c>
      <c r="H1333" t="s">
        <v>8705</v>
      </c>
      <c r="I1333">
        <v>231653</v>
      </c>
      <c r="J1333" t="s">
        <v>7959</v>
      </c>
      <c r="K1333" t="s">
        <v>7960</v>
      </c>
      <c r="L1333" t="s">
        <v>6</v>
      </c>
      <c r="M1333" t="s">
        <v>8675</v>
      </c>
      <c r="N1333">
        <v>73.12</v>
      </c>
      <c r="Q1333">
        <v>73.12</v>
      </c>
      <c r="S1333">
        <v>1240.73</v>
      </c>
      <c r="T1333">
        <v>75</v>
      </c>
      <c r="U1333">
        <v>6.0400000000000002E-2</v>
      </c>
      <c r="V1333">
        <v>88.62</v>
      </c>
      <c r="W1333">
        <v>10.714285714285714</v>
      </c>
      <c r="X1333" s="83" t="str">
        <f t="shared" si="40"/>
        <v>2116 - CHV DALLAS/FT W</v>
      </c>
      <c r="Y1333" s="83">
        <f t="shared" si="41"/>
        <v>7.0000000000000009</v>
      </c>
    </row>
    <row r="1334" spans="1:25" x14ac:dyDescent="0.25">
      <c r="A1334" t="s">
        <v>7</v>
      </c>
      <c r="B1334" t="s">
        <v>8651</v>
      </c>
      <c r="C1334" t="s">
        <v>8683</v>
      </c>
      <c r="D1334" t="s">
        <v>8684</v>
      </c>
      <c r="E1334" t="s">
        <v>8685</v>
      </c>
      <c r="F1334">
        <v>21161164</v>
      </c>
      <c r="G1334" t="s">
        <v>8704</v>
      </c>
      <c r="H1334" t="s">
        <v>8705</v>
      </c>
      <c r="I1334">
        <v>239811</v>
      </c>
      <c r="J1334" t="s">
        <v>8369</v>
      </c>
      <c r="K1334" t="s">
        <v>8371</v>
      </c>
      <c r="L1334" t="s">
        <v>6</v>
      </c>
      <c r="M1334" t="s">
        <v>8657</v>
      </c>
      <c r="N1334">
        <v>0</v>
      </c>
      <c r="S1334">
        <v>339.65</v>
      </c>
      <c r="V1334">
        <v>169.83</v>
      </c>
      <c r="X1334" s="83" t="str">
        <f t="shared" si="40"/>
        <v>2116 - CHV DALLAS/FT W</v>
      </c>
      <c r="Y1334" s="83">
        <f t="shared" si="41"/>
        <v>0</v>
      </c>
    </row>
    <row r="1335" spans="1:25" x14ac:dyDescent="0.25">
      <c r="A1335" t="s">
        <v>7</v>
      </c>
      <c r="B1335" t="s">
        <v>8651</v>
      </c>
      <c r="C1335" t="s">
        <v>8683</v>
      </c>
      <c r="D1335" t="s">
        <v>8684</v>
      </c>
      <c r="E1335" t="s">
        <v>8685</v>
      </c>
      <c r="F1335">
        <v>21161164</v>
      </c>
      <c r="G1335" t="s">
        <v>8704</v>
      </c>
      <c r="H1335" t="s">
        <v>8705</v>
      </c>
      <c r="I1335">
        <v>239811</v>
      </c>
      <c r="J1335" t="s">
        <v>8369</v>
      </c>
      <c r="K1335" t="s">
        <v>8371</v>
      </c>
      <c r="L1335" t="s">
        <v>6</v>
      </c>
      <c r="M1335" t="s">
        <v>8658</v>
      </c>
      <c r="N1335">
        <v>384.62</v>
      </c>
      <c r="Q1335">
        <v>384.62</v>
      </c>
      <c r="S1335">
        <v>1286.2</v>
      </c>
      <c r="T1335">
        <v>71.25</v>
      </c>
      <c r="U1335">
        <v>5.5399999999999998E-2</v>
      </c>
      <c r="V1335">
        <v>321.55</v>
      </c>
      <c r="W1335">
        <v>35.625</v>
      </c>
      <c r="X1335" s="83" t="str">
        <f t="shared" si="40"/>
        <v>2116 - CHV DALLAS/FT W</v>
      </c>
      <c r="Y1335" s="83">
        <f t="shared" si="41"/>
        <v>2</v>
      </c>
    </row>
    <row r="1336" spans="1:25" x14ac:dyDescent="0.25">
      <c r="A1336" t="s">
        <v>7</v>
      </c>
      <c r="B1336" t="s">
        <v>8651</v>
      </c>
      <c r="C1336" t="s">
        <v>8683</v>
      </c>
      <c r="D1336" t="s">
        <v>8684</v>
      </c>
      <c r="E1336" t="s">
        <v>8685</v>
      </c>
      <c r="F1336">
        <v>21161164</v>
      </c>
      <c r="G1336" t="s">
        <v>8704</v>
      </c>
      <c r="H1336" t="s">
        <v>8705</v>
      </c>
      <c r="I1336">
        <v>239811</v>
      </c>
      <c r="J1336" t="s">
        <v>8369</v>
      </c>
      <c r="K1336" t="s">
        <v>8371</v>
      </c>
      <c r="L1336" t="s">
        <v>6</v>
      </c>
      <c r="M1336" t="s">
        <v>8659</v>
      </c>
      <c r="N1336">
        <v>0</v>
      </c>
      <c r="S1336">
        <v>1492.2</v>
      </c>
      <c r="V1336">
        <v>373.05</v>
      </c>
      <c r="X1336" s="83" t="str">
        <f t="shared" si="40"/>
        <v>2116 - CHV DALLAS/FT W</v>
      </c>
      <c r="Y1336" s="83">
        <f t="shared" si="41"/>
        <v>0</v>
      </c>
    </row>
    <row r="1337" spans="1:25" x14ac:dyDescent="0.25">
      <c r="A1337" t="s">
        <v>7</v>
      </c>
      <c r="B1337" t="s">
        <v>8651</v>
      </c>
      <c r="C1337" t="s">
        <v>8683</v>
      </c>
      <c r="D1337" t="s">
        <v>8684</v>
      </c>
      <c r="E1337" t="s">
        <v>8685</v>
      </c>
      <c r="F1337">
        <v>21161164</v>
      </c>
      <c r="G1337" t="s">
        <v>8704</v>
      </c>
      <c r="H1337" t="s">
        <v>8705</v>
      </c>
      <c r="I1337">
        <v>239811</v>
      </c>
      <c r="J1337" t="s">
        <v>8369</v>
      </c>
      <c r="K1337" t="s">
        <v>8371</v>
      </c>
      <c r="L1337" t="s">
        <v>6</v>
      </c>
      <c r="M1337" t="s">
        <v>8660</v>
      </c>
      <c r="N1337">
        <v>0</v>
      </c>
      <c r="S1337">
        <v>202.55</v>
      </c>
      <c r="V1337">
        <v>20.260000000000002</v>
      </c>
      <c r="X1337" s="83" t="str">
        <f t="shared" si="40"/>
        <v>2116 - CHV DALLAS/FT W</v>
      </c>
      <c r="Y1337" s="83">
        <f t="shared" si="41"/>
        <v>0</v>
      </c>
    </row>
    <row r="1338" spans="1:25" x14ac:dyDescent="0.25">
      <c r="A1338" t="s">
        <v>7</v>
      </c>
      <c r="B1338" t="s">
        <v>8651</v>
      </c>
      <c r="C1338" t="s">
        <v>8683</v>
      </c>
      <c r="D1338" t="s">
        <v>8684</v>
      </c>
      <c r="E1338" t="s">
        <v>8685</v>
      </c>
      <c r="F1338">
        <v>21161164</v>
      </c>
      <c r="G1338" t="s">
        <v>8704</v>
      </c>
      <c r="H1338" t="s">
        <v>8705</v>
      </c>
      <c r="I1338">
        <v>239811</v>
      </c>
      <c r="J1338" t="s">
        <v>8369</v>
      </c>
      <c r="K1338" t="s">
        <v>8371</v>
      </c>
      <c r="L1338" t="s">
        <v>6</v>
      </c>
      <c r="M1338" t="s">
        <v>8661</v>
      </c>
      <c r="N1338">
        <v>50</v>
      </c>
      <c r="Q1338">
        <v>25</v>
      </c>
      <c r="S1338">
        <v>413.17</v>
      </c>
      <c r="V1338">
        <v>31.78</v>
      </c>
      <c r="X1338" s="83" t="str">
        <f t="shared" si="40"/>
        <v>2116 - CHV DALLAS/FT W</v>
      </c>
      <c r="Y1338" s="83">
        <f t="shared" si="41"/>
        <v>0</v>
      </c>
    </row>
    <row r="1339" spans="1:25" x14ac:dyDescent="0.25">
      <c r="A1339" t="s">
        <v>7</v>
      </c>
      <c r="B1339" t="s">
        <v>8651</v>
      </c>
      <c r="C1339" t="s">
        <v>8683</v>
      </c>
      <c r="D1339" t="s">
        <v>8684</v>
      </c>
      <c r="E1339" t="s">
        <v>8685</v>
      </c>
      <c r="F1339">
        <v>21161164</v>
      </c>
      <c r="G1339" t="s">
        <v>8704</v>
      </c>
      <c r="H1339" t="s">
        <v>8705</v>
      </c>
      <c r="I1339">
        <v>239811</v>
      </c>
      <c r="J1339" t="s">
        <v>8369</v>
      </c>
      <c r="K1339" t="s">
        <v>8371</v>
      </c>
      <c r="L1339" t="s">
        <v>6</v>
      </c>
      <c r="M1339" t="s">
        <v>8662</v>
      </c>
      <c r="N1339">
        <v>0</v>
      </c>
      <c r="O1339">
        <v>30</v>
      </c>
      <c r="R1339">
        <v>30</v>
      </c>
      <c r="S1339">
        <v>720.14</v>
      </c>
      <c r="T1339">
        <v>121</v>
      </c>
      <c r="U1339">
        <v>0.16800000000000001</v>
      </c>
      <c r="V1339">
        <v>144.03</v>
      </c>
      <c r="W1339">
        <v>17.285714285714285</v>
      </c>
      <c r="X1339" s="83" t="str">
        <f t="shared" si="40"/>
        <v>2116 - CHV DALLAS/FT W</v>
      </c>
      <c r="Y1339" s="83">
        <f t="shared" si="41"/>
        <v>7</v>
      </c>
    </row>
    <row r="1340" spans="1:25" x14ac:dyDescent="0.25">
      <c r="A1340" t="s">
        <v>7</v>
      </c>
      <c r="B1340" t="s">
        <v>8651</v>
      </c>
      <c r="C1340" t="s">
        <v>8683</v>
      </c>
      <c r="D1340" t="s">
        <v>8684</v>
      </c>
      <c r="E1340" t="s">
        <v>8685</v>
      </c>
      <c r="F1340">
        <v>21161164</v>
      </c>
      <c r="G1340" t="s">
        <v>8704</v>
      </c>
      <c r="H1340" t="s">
        <v>8705</v>
      </c>
      <c r="I1340">
        <v>239811</v>
      </c>
      <c r="J1340" t="s">
        <v>8369</v>
      </c>
      <c r="K1340" t="s">
        <v>8371</v>
      </c>
      <c r="L1340" t="s">
        <v>6</v>
      </c>
      <c r="M1340" t="s">
        <v>8663</v>
      </c>
      <c r="S1340">
        <v>80.459999999999994</v>
      </c>
      <c r="V1340">
        <v>26.82</v>
      </c>
      <c r="X1340" s="83" t="str">
        <f t="shared" si="40"/>
        <v>2116 - CHV DALLAS/FT W</v>
      </c>
      <c r="Y1340" s="83">
        <f t="shared" si="41"/>
        <v>0</v>
      </c>
    </row>
    <row r="1341" spans="1:25" x14ac:dyDescent="0.25">
      <c r="A1341" t="s">
        <v>7</v>
      </c>
      <c r="B1341" t="s">
        <v>8651</v>
      </c>
      <c r="C1341" t="s">
        <v>8683</v>
      </c>
      <c r="D1341" t="s">
        <v>8684</v>
      </c>
      <c r="E1341" t="s">
        <v>8685</v>
      </c>
      <c r="F1341">
        <v>21161164</v>
      </c>
      <c r="G1341" t="s">
        <v>8704</v>
      </c>
      <c r="H1341" t="s">
        <v>8705</v>
      </c>
      <c r="I1341">
        <v>239811</v>
      </c>
      <c r="J1341" t="s">
        <v>8369</v>
      </c>
      <c r="K1341" t="s">
        <v>8371</v>
      </c>
      <c r="L1341" t="s">
        <v>6</v>
      </c>
      <c r="M1341" t="s">
        <v>8664</v>
      </c>
      <c r="N1341">
        <v>260.88</v>
      </c>
      <c r="Q1341">
        <v>86.96</v>
      </c>
      <c r="S1341">
        <v>2156.8000000000002</v>
      </c>
      <c r="V1341">
        <v>89.87</v>
      </c>
      <c r="X1341" s="83" t="str">
        <f t="shared" si="40"/>
        <v>2116 - CHV DALLAS/FT W</v>
      </c>
      <c r="Y1341" s="83">
        <f t="shared" si="41"/>
        <v>0</v>
      </c>
    </row>
    <row r="1342" spans="1:25" x14ac:dyDescent="0.25">
      <c r="A1342" t="s">
        <v>7</v>
      </c>
      <c r="B1342" t="s">
        <v>8651</v>
      </c>
      <c r="C1342" t="s">
        <v>8683</v>
      </c>
      <c r="D1342" t="s">
        <v>8684</v>
      </c>
      <c r="E1342" t="s">
        <v>8685</v>
      </c>
      <c r="F1342">
        <v>21161164</v>
      </c>
      <c r="G1342" t="s">
        <v>8704</v>
      </c>
      <c r="H1342" t="s">
        <v>8705</v>
      </c>
      <c r="I1342">
        <v>239811</v>
      </c>
      <c r="J1342" t="s">
        <v>8369</v>
      </c>
      <c r="K1342" t="s">
        <v>8371</v>
      </c>
      <c r="L1342" t="s">
        <v>6</v>
      </c>
      <c r="M1342" t="s">
        <v>8665</v>
      </c>
      <c r="N1342">
        <v>56.82</v>
      </c>
      <c r="Q1342">
        <v>56.82</v>
      </c>
      <c r="S1342">
        <v>256.52999999999997</v>
      </c>
      <c r="V1342">
        <v>51.31</v>
      </c>
      <c r="X1342" s="83" t="str">
        <f t="shared" si="40"/>
        <v>2116 - CHV DALLAS/FT W</v>
      </c>
      <c r="Y1342" s="83">
        <f t="shared" si="41"/>
        <v>0</v>
      </c>
    </row>
    <row r="1343" spans="1:25" x14ac:dyDescent="0.25">
      <c r="A1343" t="s">
        <v>7</v>
      </c>
      <c r="B1343" t="s">
        <v>8651</v>
      </c>
      <c r="C1343" t="s">
        <v>8683</v>
      </c>
      <c r="D1343" t="s">
        <v>8684</v>
      </c>
      <c r="E1343" t="s">
        <v>8685</v>
      </c>
      <c r="F1343">
        <v>21161164</v>
      </c>
      <c r="G1343" t="s">
        <v>8704</v>
      </c>
      <c r="H1343" t="s">
        <v>8705</v>
      </c>
      <c r="I1343">
        <v>239811</v>
      </c>
      <c r="J1343" t="s">
        <v>8369</v>
      </c>
      <c r="K1343" t="s">
        <v>8371</v>
      </c>
      <c r="L1343" t="s">
        <v>6</v>
      </c>
      <c r="M1343" t="s">
        <v>8666</v>
      </c>
      <c r="N1343">
        <v>0</v>
      </c>
      <c r="S1343">
        <v>89.51</v>
      </c>
      <c r="V1343">
        <v>44.76</v>
      </c>
      <c r="X1343" s="83" t="str">
        <f t="shared" si="40"/>
        <v>2116 - CHV DALLAS/FT W</v>
      </c>
      <c r="Y1343" s="83">
        <f t="shared" si="41"/>
        <v>0</v>
      </c>
    </row>
    <row r="1344" spans="1:25" x14ac:dyDescent="0.25">
      <c r="A1344" t="s">
        <v>7</v>
      </c>
      <c r="B1344" t="s">
        <v>8651</v>
      </c>
      <c r="C1344" t="s">
        <v>8683</v>
      </c>
      <c r="D1344" t="s">
        <v>8684</v>
      </c>
      <c r="E1344" t="s">
        <v>8685</v>
      </c>
      <c r="F1344">
        <v>21161164</v>
      </c>
      <c r="G1344" t="s">
        <v>8704</v>
      </c>
      <c r="H1344" t="s">
        <v>8705</v>
      </c>
      <c r="I1344">
        <v>239811</v>
      </c>
      <c r="J1344" t="s">
        <v>8369</v>
      </c>
      <c r="K1344" t="s">
        <v>8371</v>
      </c>
      <c r="L1344" t="s">
        <v>6</v>
      </c>
      <c r="M1344" t="s">
        <v>8667</v>
      </c>
      <c r="N1344">
        <v>1379.32</v>
      </c>
      <c r="O1344">
        <v>5.73</v>
      </c>
      <c r="P1344">
        <v>4.1999999999999997E-3</v>
      </c>
      <c r="Q1344">
        <v>689.66</v>
      </c>
      <c r="R1344">
        <v>5.73</v>
      </c>
      <c r="S1344">
        <v>9549.17</v>
      </c>
      <c r="T1344">
        <v>1242.23</v>
      </c>
      <c r="U1344">
        <v>0.13009999999999999</v>
      </c>
      <c r="V1344">
        <v>682.08</v>
      </c>
      <c r="W1344">
        <v>124.223</v>
      </c>
      <c r="X1344" s="83" t="str">
        <f t="shared" si="40"/>
        <v>2116 - CHV DALLAS/FT W</v>
      </c>
      <c r="Y1344" s="83">
        <f t="shared" si="41"/>
        <v>10</v>
      </c>
    </row>
    <row r="1345" spans="1:25" x14ac:dyDescent="0.25">
      <c r="A1345" t="s">
        <v>7</v>
      </c>
      <c r="B1345" t="s">
        <v>8651</v>
      </c>
      <c r="C1345" t="s">
        <v>8683</v>
      </c>
      <c r="D1345" t="s">
        <v>8684</v>
      </c>
      <c r="E1345" t="s">
        <v>8685</v>
      </c>
      <c r="F1345">
        <v>21161164</v>
      </c>
      <c r="G1345" t="s">
        <v>8704</v>
      </c>
      <c r="H1345" t="s">
        <v>8705</v>
      </c>
      <c r="I1345">
        <v>239811</v>
      </c>
      <c r="J1345" t="s">
        <v>8369</v>
      </c>
      <c r="K1345" t="s">
        <v>8371</v>
      </c>
      <c r="L1345" t="s">
        <v>6</v>
      </c>
      <c r="M1345" t="s">
        <v>8668</v>
      </c>
      <c r="N1345">
        <v>533.34</v>
      </c>
      <c r="O1345">
        <v>125</v>
      </c>
      <c r="P1345">
        <v>0.2344</v>
      </c>
      <c r="Q1345">
        <v>177.78</v>
      </c>
      <c r="R1345">
        <v>41.666666666666664</v>
      </c>
      <c r="S1345">
        <v>3310.18</v>
      </c>
      <c r="T1345">
        <v>354</v>
      </c>
      <c r="U1345">
        <v>0.1069</v>
      </c>
      <c r="V1345">
        <v>157.63</v>
      </c>
      <c r="W1345">
        <v>35.4</v>
      </c>
      <c r="X1345" s="83" t="str">
        <f t="shared" si="40"/>
        <v>2116 - CHV DALLAS/FT W</v>
      </c>
      <c r="Y1345" s="83">
        <f t="shared" si="41"/>
        <v>10</v>
      </c>
    </row>
    <row r="1346" spans="1:25" x14ac:dyDescent="0.25">
      <c r="A1346" t="s">
        <v>7</v>
      </c>
      <c r="B1346" t="s">
        <v>8651</v>
      </c>
      <c r="C1346" t="s">
        <v>8683</v>
      </c>
      <c r="D1346" t="s">
        <v>8684</v>
      </c>
      <c r="E1346" t="s">
        <v>8685</v>
      </c>
      <c r="F1346">
        <v>21161164</v>
      </c>
      <c r="G1346" t="s">
        <v>8704</v>
      </c>
      <c r="H1346" t="s">
        <v>8705</v>
      </c>
      <c r="I1346">
        <v>239811</v>
      </c>
      <c r="J1346" t="s">
        <v>8369</v>
      </c>
      <c r="K1346" t="s">
        <v>8371</v>
      </c>
      <c r="L1346" t="s">
        <v>6</v>
      </c>
      <c r="M1346" t="s">
        <v>8670</v>
      </c>
      <c r="N1346">
        <v>1411.76</v>
      </c>
      <c r="O1346">
        <v>48.46</v>
      </c>
      <c r="P1346">
        <v>3.4299999999999997E-2</v>
      </c>
      <c r="Q1346">
        <v>705.88</v>
      </c>
      <c r="R1346">
        <v>9.6920000000000002</v>
      </c>
      <c r="S1346">
        <v>12135.05</v>
      </c>
      <c r="T1346">
        <v>3685.63</v>
      </c>
      <c r="U1346">
        <v>0.30370000000000003</v>
      </c>
      <c r="V1346">
        <v>674.17</v>
      </c>
      <c r="W1346">
        <v>184.28149999999999</v>
      </c>
      <c r="X1346" s="83" t="str">
        <f t="shared" si="40"/>
        <v>2116 - CHV DALLAS/FT W</v>
      </c>
      <c r="Y1346" s="83">
        <f t="shared" si="41"/>
        <v>20</v>
      </c>
    </row>
    <row r="1347" spans="1:25" x14ac:dyDescent="0.25">
      <c r="A1347" t="s">
        <v>7</v>
      </c>
      <c r="B1347" t="s">
        <v>8651</v>
      </c>
      <c r="C1347" t="s">
        <v>8683</v>
      </c>
      <c r="D1347" t="s">
        <v>8684</v>
      </c>
      <c r="E1347" t="s">
        <v>8685</v>
      </c>
      <c r="F1347">
        <v>21161164</v>
      </c>
      <c r="G1347" t="s">
        <v>8704</v>
      </c>
      <c r="H1347" t="s">
        <v>8705</v>
      </c>
      <c r="I1347">
        <v>239811</v>
      </c>
      <c r="J1347" t="s">
        <v>8369</v>
      </c>
      <c r="K1347" t="s">
        <v>8371</v>
      </c>
      <c r="L1347" t="s">
        <v>6</v>
      </c>
      <c r="M1347" t="s">
        <v>8671</v>
      </c>
      <c r="N1347">
        <v>4487.84</v>
      </c>
      <c r="O1347">
        <v>2282.1799999999998</v>
      </c>
      <c r="P1347">
        <v>0.50849999999999995</v>
      </c>
      <c r="Q1347">
        <v>560.98</v>
      </c>
      <c r="R1347">
        <v>570.54499999999996</v>
      </c>
      <c r="S1347">
        <v>33739.599999999999</v>
      </c>
      <c r="T1347">
        <v>6926.88</v>
      </c>
      <c r="U1347">
        <v>0.20530000000000001</v>
      </c>
      <c r="V1347">
        <v>544.19000000000005</v>
      </c>
      <c r="W1347">
        <v>187.21297297297301</v>
      </c>
      <c r="X1347" s="83" t="str">
        <f t="shared" ref="X1347:X1410" si="42">CONCATENATE(C1347," - ",D1347)</f>
        <v>2116 - CHV DALLAS/FT W</v>
      </c>
      <c r="Y1347" s="83">
        <f t="shared" ref="Y1347:Y1410" si="43">IFERROR((IF($S1347=0,0,$T1347/$W1347)),0)</f>
        <v>36.999999999999993</v>
      </c>
    </row>
    <row r="1348" spans="1:25" x14ac:dyDescent="0.25">
      <c r="A1348" t="s">
        <v>7</v>
      </c>
      <c r="B1348" t="s">
        <v>8651</v>
      </c>
      <c r="C1348" t="s">
        <v>8683</v>
      </c>
      <c r="D1348" t="s">
        <v>8684</v>
      </c>
      <c r="E1348" t="s">
        <v>8685</v>
      </c>
      <c r="F1348">
        <v>21161164</v>
      </c>
      <c r="G1348" t="s">
        <v>8704</v>
      </c>
      <c r="H1348" t="s">
        <v>8705</v>
      </c>
      <c r="I1348">
        <v>239811</v>
      </c>
      <c r="J1348" t="s">
        <v>8369</v>
      </c>
      <c r="K1348" t="s">
        <v>8371</v>
      </c>
      <c r="L1348" t="s">
        <v>6</v>
      </c>
      <c r="M1348" t="s">
        <v>8672</v>
      </c>
      <c r="N1348">
        <v>453.33</v>
      </c>
      <c r="O1348">
        <v>590.02</v>
      </c>
      <c r="P1348">
        <v>1.3015000000000001</v>
      </c>
      <c r="Q1348">
        <v>453.33</v>
      </c>
      <c r="R1348">
        <v>590.02</v>
      </c>
      <c r="S1348">
        <v>1661.75</v>
      </c>
      <c r="T1348">
        <v>594.34</v>
      </c>
      <c r="U1348">
        <v>0.35770000000000002</v>
      </c>
      <c r="V1348">
        <v>415.44</v>
      </c>
      <c r="W1348">
        <v>198.11333333333334</v>
      </c>
      <c r="X1348" s="83" t="str">
        <f t="shared" si="42"/>
        <v>2116 - CHV DALLAS/FT W</v>
      </c>
      <c r="Y1348" s="83">
        <f t="shared" si="43"/>
        <v>3</v>
      </c>
    </row>
    <row r="1349" spans="1:25" x14ac:dyDescent="0.25">
      <c r="A1349" t="s">
        <v>7</v>
      </c>
      <c r="B1349" t="s">
        <v>8651</v>
      </c>
      <c r="C1349" t="s">
        <v>8683</v>
      </c>
      <c r="D1349" t="s">
        <v>8684</v>
      </c>
      <c r="E1349" t="s">
        <v>8685</v>
      </c>
      <c r="F1349">
        <v>21161164</v>
      </c>
      <c r="G1349" t="s">
        <v>8704</v>
      </c>
      <c r="H1349" t="s">
        <v>8705</v>
      </c>
      <c r="I1349">
        <v>239811</v>
      </c>
      <c r="J1349" t="s">
        <v>8369</v>
      </c>
      <c r="K1349" t="s">
        <v>8371</v>
      </c>
      <c r="L1349" t="s">
        <v>6</v>
      </c>
      <c r="M1349" t="s">
        <v>8673</v>
      </c>
      <c r="N1349">
        <v>423.33</v>
      </c>
      <c r="O1349">
        <v>387.52</v>
      </c>
      <c r="P1349">
        <v>0.91539999999999999</v>
      </c>
      <c r="Q1349">
        <v>423.33</v>
      </c>
      <c r="R1349">
        <v>387.52</v>
      </c>
      <c r="S1349">
        <v>3136.56</v>
      </c>
      <c r="T1349">
        <v>511.58</v>
      </c>
      <c r="U1349">
        <v>0.16309999999999999</v>
      </c>
      <c r="V1349">
        <v>392.07</v>
      </c>
      <c r="W1349">
        <v>102.316</v>
      </c>
      <c r="X1349" s="83" t="str">
        <f t="shared" si="42"/>
        <v>2116 - CHV DALLAS/FT W</v>
      </c>
      <c r="Y1349" s="83">
        <f t="shared" si="43"/>
        <v>5</v>
      </c>
    </row>
    <row r="1350" spans="1:25" x14ac:dyDescent="0.25">
      <c r="A1350" t="s">
        <v>7</v>
      </c>
      <c r="B1350" t="s">
        <v>8651</v>
      </c>
      <c r="C1350" t="s">
        <v>8683</v>
      </c>
      <c r="D1350" t="s">
        <v>8684</v>
      </c>
      <c r="E1350" t="s">
        <v>8685</v>
      </c>
      <c r="F1350">
        <v>21161164</v>
      </c>
      <c r="G1350" t="s">
        <v>8704</v>
      </c>
      <c r="H1350" t="s">
        <v>8705</v>
      </c>
      <c r="I1350">
        <v>239811</v>
      </c>
      <c r="J1350" t="s">
        <v>8369</v>
      </c>
      <c r="K1350" t="s">
        <v>8371</v>
      </c>
      <c r="L1350" t="s">
        <v>6</v>
      </c>
      <c r="M1350" t="s">
        <v>8674</v>
      </c>
      <c r="N1350">
        <v>321.83999999999997</v>
      </c>
      <c r="Q1350">
        <v>321.83999999999997</v>
      </c>
      <c r="S1350">
        <v>1818.43</v>
      </c>
      <c r="T1350">
        <v>-9.75</v>
      </c>
      <c r="U1350">
        <v>-5.4000000000000003E-3</v>
      </c>
      <c r="V1350">
        <v>227.3</v>
      </c>
      <c r="W1350">
        <v>-1.3928571428571428</v>
      </c>
      <c r="X1350" s="83" t="str">
        <f t="shared" si="42"/>
        <v>2116 - CHV DALLAS/FT W</v>
      </c>
      <c r="Y1350" s="83">
        <f t="shared" si="43"/>
        <v>7</v>
      </c>
    </row>
    <row r="1351" spans="1:25" x14ac:dyDescent="0.25">
      <c r="A1351" t="s">
        <v>7</v>
      </c>
      <c r="B1351" t="s">
        <v>8651</v>
      </c>
      <c r="C1351" t="s">
        <v>8683</v>
      </c>
      <c r="D1351" t="s">
        <v>8684</v>
      </c>
      <c r="E1351" t="s">
        <v>8685</v>
      </c>
      <c r="F1351">
        <v>21161164</v>
      </c>
      <c r="G1351" t="s">
        <v>8704</v>
      </c>
      <c r="H1351" t="s">
        <v>8705</v>
      </c>
      <c r="I1351">
        <v>239811</v>
      </c>
      <c r="J1351" t="s">
        <v>8369</v>
      </c>
      <c r="K1351" t="s">
        <v>8371</v>
      </c>
      <c r="L1351" t="s">
        <v>6</v>
      </c>
      <c r="M1351" t="s">
        <v>8675</v>
      </c>
      <c r="N1351">
        <v>73.12</v>
      </c>
      <c r="Q1351">
        <v>73.12</v>
      </c>
      <c r="S1351">
        <v>420.76</v>
      </c>
      <c r="T1351">
        <v>75</v>
      </c>
      <c r="U1351">
        <v>0.1782</v>
      </c>
      <c r="V1351">
        <v>84.15</v>
      </c>
      <c r="W1351">
        <v>8.3333333333333339</v>
      </c>
      <c r="X1351" s="83" t="str">
        <f t="shared" si="42"/>
        <v>2116 - CHV DALLAS/FT W</v>
      </c>
      <c r="Y1351" s="83">
        <f t="shared" si="43"/>
        <v>9</v>
      </c>
    </row>
    <row r="1352" spans="1:25" x14ac:dyDescent="0.25">
      <c r="A1352" t="s">
        <v>7</v>
      </c>
      <c r="B1352" t="s">
        <v>8651</v>
      </c>
      <c r="C1352" t="s">
        <v>8683</v>
      </c>
      <c r="D1352" t="s">
        <v>8684</v>
      </c>
      <c r="E1352" t="s">
        <v>8685</v>
      </c>
      <c r="F1352">
        <v>21161165</v>
      </c>
      <c r="G1352" t="s">
        <v>8708</v>
      </c>
      <c r="H1352" t="s">
        <v>8709</v>
      </c>
      <c r="I1352">
        <v>112222</v>
      </c>
      <c r="J1352" t="s">
        <v>8107</v>
      </c>
      <c r="K1352" t="s">
        <v>8109</v>
      </c>
      <c r="L1352" t="s">
        <v>6</v>
      </c>
      <c r="M1352" t="s">
        <v>8657</v>
      </c>
      <c r="N1352">
        <v>0</v>
      </c>
      <c r="O1352" t="s">
        <v>8452</v>
      </c>
      <c r="P1352" t="s">
        <v>8452</v>
      </c>
      <c r="S1352">
        <v>710.84</v>
      </c>
      <c r="T1352">
        <v>314.83</v>
      </c>
      <c r="U1352">
        <v>0.44290000000000002</v>
      </c>
      <c r="V1352">
        <v>177.71</v>
      </c>
      <c r="W1352">
        <v>62.965999999999994</v>
      </c>
      <c r="X1352" s="83" t="str">
        <f t="shared" si="42"/>
        <v>2116 - CHV DALLAS/FT W</v>
      </c>
      <c r="Y1352" s="83">
        <f t="shared" si="43"/>
        <v>5</v>
      </c>
    </row>
    <row r="1353" spans="1:25" x14ac:dyDescent="0.25">
      <c r="A1353" t="s">
        <v>7</v>
      </c>
      <c r="B1353" t="s">
        <v>8651</v>
      </c>
      <c r="C1353" t="s">
        <v>8683</v>
      </c>
      <c r="D1353" t="s">
        <v>8684</v>
      </c>
      <c r="E1353" t="s">
        <v>8685</v>
      </c>
      <c r="F1353">
        <v>21161165</v>
      </c>
      <c r="G1353" t="s">
        <v>8708</v>
      </c>
      <c r="H1353" t="s">
        <v>8709</v>
      </c>
      <c r="I1353">
        <v>112222</v>
      </c>
      <c r="J1353" t="s">
        <v>8107</v>
      </c>
      <c r="K1353" t="s">
        <v>8109</v>
      </c>
      <c r="L1353" t="s">
        <v>6</v>
      </c>
      <c r="M1353" t="s">
        <v>8658</v>
      </c>
      <c r="N1353">
        <v>384.62</v>
      </c>
      <c r="O1353" t="s">
        <v>8452</v>
      </c>
      <c r="P1353" t="s">
        <v>8452</v>
      </c>
      <c r="Q1353">
        <v>384.62</v>
      </c>
      <c r="S1353">
        <v>4251.6499999999996</v>
      </c>
      <c r="T1353">
        <v>4882.62</v>
      </c>
      <c r="U1353">
        <v>1.1484000000000001</v>
      </c>
      <c r="V1353">
        <v>354.3</v>
      </c>
      <c r="W1353">
        <v>1627.54</v>
      </c>
      <c r="X1353" s="83" t="str">
        <f t="shared" si="42"/>
        <v>2116 - CHV DALLAS/FT W</v>
      </c>
      <c r="Y1353" s="83">
        <f t="shared" si="43"/>
        <v>3</v>
      </c>
    </row>
    <row r="1354" spans="1:25" x14ac:dyDescent="0.25">
      <c r="A1354" t="s">
        <v>7</v>
      </c>
      <c r="B1354" t="s">
        <v>8651</v>
      </c>
      <c r="C1354" t="s">
        <v>8683</v>
      </c>
      <c r="D1354" t="s">
        <v>8684</v>
      </c>
      <c r="E1354" t="s">
        <v>8685</v>
      </c>
      <c r="F1354">
        <v>21161165</v>
      </c>
      <c r="G1354" t="s">
        <v>8708</v>
      </c>
      <c r="H1354" t="s">
        <v>8709</v>
      </c>
      <c r="I1354">
        <v>112222</v>
      </c>
      <c r="J1354" t="s">
        <v>8107</v>
      </c>
      <c r="K1354" t="s">
        <v>8109</v>
      </c>
      <c r="L1354" t="s">
        <v>6</v>
      </c>
      <c r="M1354" t="s">
        <v>8660</v>
      </c>
      <c r="N1354">
        <v>0</v>
      </c>
      <c r="O1354" t="s">
        <v>8452</v>
      </c>
      <c r="P1354" t="s">
        <v>8452</v>
      </c>
      <c r="S1354">
        <v>497.61</v>
      </c>
      <c r="T1354">
        <v>684.25</v>
      </c>
      <c r="U1354">
        <v>1.3751</v>
      </c>
      <c r="V1354">
        <v>22.62</v>
      </c>
      <c r="W1354">
        <v>62.204545454545453</v>
      </c>
      <c r="X1354" s="83" t="str">
        <f t="shared" si="42"/>
        <v>2116 - CHV DALLAS/FT W</v>
      </c>
      <c r="Y1354" s="83">
        <f t="shared" si="43"/>
        <v>11</v>
      </c>
    </row>
    <row r="1355" spans="1:25" x14ac:dyDescent="0.25">
      <c r="A1355" t="s">
        <v>7</v>
      </c>
      <c r="B1355" t="s">
        <v>8651</v>
      </c>
      <c r="C1355" t="s">
        <v>8683</v>
      </c>
      <c r="D1355" t="s">
        <v>8684</v>
      </c>
      <c r="E1355" t="s">
        <v>8685</v>
      </c>
      <c r="F1355">
        <v>21161165</v>
      </c>
      <c r="G1355" t="s">
        <v>8708</v>
      </c>
      <c r="H1355" t="s">
        <v>8709</v>
      </c>
      <c r="I1355">
        <v>112222</v>
      </c>
      <c r="J1355" t="s">
        <v>8107</v>
      </c>
      <c r="K1355" t="s">
        <v>8109</v>
      </c>
      <c r="L1355" t="s">
        <v>6</v>
      </c>
      <c r="M1355" t="s">
        <v>8661</v>
      </c>
      <c r="N1355">
        <v>100</v>
      </c>
      <c r="O1355">
        <v>273.75</v>
      </c>
      <c r="P1355">
        <v>2.7374999999999998</v>
      </c>
      <c r="Q1355">
        <v>25</v>
      </c>
      <c r="S1355">
        <v>506.21</v>
      </c>
      <c r="T1355">
        <v>1412.68</v>
      </c>
      <c r="U1355">
        <v>2.7907000000000002</v>
      </c>
      <c r="V1355">
        <v>31.64</v>
      </c>
      <c r="W1355">
        <v>176.58500000000001</v>
      </c>
      <c r="X1355" s="83" t="str">
        <f t="shared" si="42"/>
        <v>2116 - CHV DALLAS/FT W</v>
      </c>
      <c r="Y1355" s="83">
        <f t="shared" si="43"/>
        <v>8</v>
      </c>
    </row>
    <row r="1356" spans="1:25" x14ac:dyDescent="0.25">
      <c r="A1356" t="s">
        <v>7</v>
      </c>
      <c r="B1356" t="s">
        <v>8651</v>
      </c>
      <c r="C1356" t="s">
        <v>8683</v>
      </c>
      <c r="D1356" t="s">
        <v>8684</v>
      </c>
      <c r="E1356" t="s">
        <v>8685</v>
      </c>
      <c r="F1356">
        <v>21161165</v>
      </c>
      <c r="G1356" t="s">
        <v>8708</v>
      </c>
      <c r="H1356" t="s">
        <v>8709</v>
      </c>
      <c r="I1356">
        <v>112222</v>
      </c>
      <c r="J1356" t="s">
        <v>8107</v>
      </c>
      <c r="K1356" t="s">
        <v>8109</v>
      </c>
      <c r="L1356" t="s">
        <v>6</v>
      </c>
      <c r="M1356" t="s">
        <v>8662</v>
      </c>
      <c r="N1356">
        <v>0</v>
      </c>
      <c r="S1356">
        <v>913.62</v>
      </c>
      <c r="T1356">
        <v>609.21</v>
      </c>
      <c r="U1356">
        <v>0.66679999999999995</v>
      </c>
      <c r="V1356">
        <v>152.27000000000001</v>
      </c>
      <c r="W1356">
        <v>101.53500000000001</v>
      </c>
      <c r="X1356" s="83" t="str">
        <f t="shared" si="42"/>
        <v>2116 - CHV DALLAS/FT W</v>
      </c>
      <c r="Y1356" s="83">
        <f t="shared" si="43"/>
        <v>6</v>
      </c>
    </row>
    <row r="1357" spans="1:25" x14ac:dyDescent="0.25">
      <c r="A1357" t="s">
        <v>7</v>
      </c>
      <c r="B1357" t="s">
        <v>8651</v>
      </c>
      <c r="C1357" t="s">
        <v>8683</v>
      </c>
      <c r="D1357" t="s">
        <v>8684</v>
      </c>
      <c r="E1357" t="s">
        <v>8685</v>
      </c>
      <c r="F1357">
        <v>21161165</v>
      </c>
      <c r="G1357" t="s">
        <v>8708</v>
      </c>
      <c r="H1357" t="s">
        <v>8709</v>
      </c>
      <c r="I1357">
        <v>112222</v>
      </c>
      <c r="J1357" t="s">
        <v>8107</v>
      </c>
      <c r="K1357" t="s">
        <v>8109</v>
      </c>
      <c r="L1357" t="s">
        <v>6</v>
      </c>
      <c r="M1357" t="s">
        <v>8663</v>
      </c>
      <c r="S1357">
        <v>80.459999999999994</v>
      </c>
      <c r="T1357">
        <v>122.68</v>
      </c>
      <c r="U1357">
        <v>1.5246999999999999</v>
      </c>
      <c r="V1357">
        <v>26.82</v>
      </c>
      <c r="W1357">
        <v>122.68</v>
      </c>
      <c r="X1357" s="83" t="str">
        <f t="shared" si="42"/>
        <v>2116 - CHV DALLAS/FT W</v>
      </c>
      <c r="Y1357" s="83">
        <f t="shared" si="43"/>
        <v>1</v>
      </c>
    </row>
    <row r="1358" spans="1:25" x14ac:dyDescent="0.25">
      <c r="A1358" t="s">
        <v>7</v>
      </c>
      <c r="B1358" t="s">
        <v>8651</v>
      </c>
      <c r="C1358" t="s">
        <v>8683</v>
      </c>
      <c r="D1358" t="s">
        <v>8684</v>
      </c>
      <c r="E1358" t="s">
        <v>8685</v>
      </c>
      <c r="F1358">
        <v>21161165</v>
      </c>
      <c r="G1358" t="s">
        <v>8708</v>
      </c>
      <c r="H1358" t="s">
        <v>8709</v>
      </c>
      <c r="I1358">
        <v>112222</v>
      </c>
      <c r="J1358" t="s">
        <v>8107</v>
      </c>
      <c r="K1358" t="s">
        <v>8109</v>
      </c>
      <c r="L1358" t="s">
        <v>6</v>
      </c>
      <c r="M1358" t="s">
        <v>8664</v>
      </c>
      <c r="N1358">
        <v>347.84</v>
      </c>
      <c r="Q1358">
        <v>86.96</v>
      </c>
      <c r="S1358">
        <v>4963.45</v>
      </c>
      <c r="T1358">
        <v>2241.25</v>
      </c>
      <c r="U1358">
        <v>0.4516</v>
      </c>
      <c r="V1358">
        <v>85.58</v>
      </c>
      <c r="W1358">
        <v>149.41666666666666</v>
      </c>
      <c r="X1358" s="83" t="str">
        <f t="shared" si="42"/>
        <v>2116 - CHV DALLAS/FT W</v>
      </c>
      <c r="Y1358" s="83">
        <f t="shared" si="43"/>
        <v>15.000000000000002</v>
      </c>
    </row>
    <row r="1359" spans="1:25" x14ac:dyDescent="0.25">
      <c r="A1359" t="s">
        <v>7</v>
      </c>
      <c r="B1359" t="s">
        <v>8651</v>
      </c>
      <c r="C1359" t="s">
        <v>8683</v>
      </c>
      <c r="D1359" t="s">
        <v>8684</v>
      </c>
      <c r="E1359" t="s">
        <v>8685</v>
      </c>
      <c r="F1359">
        <v>21161165</v>
      </c>
      <c r="G1359" t="s">
        <v>8708</v>
      </c>
      <c r="H1359" t="s">
        <v>8709</v>
      </c>
      <c r="I1359">
        <v>112222</v>
      </c>
      <c r="J1359" t="s">
        <v>8107</v>
      </c>
      <c r="K1359" t="s">
        <v>8109</v>
      </c>
      <c r="L1359" t="s">
        <v>6</v>
      </c>
      <c r="M1359" t="s">
        <v>8665</v>
      </c>
      <c r="N1359">
        <v>56.82</v>
      </c>
      <c r="O1359">
        <v>382.5</v>
      </c>
      <c r="P1359">
        <v>6.7317999999999998</v>
      </c>
      <c r="Q1359">
        <v>56.82</v>
      </c>
      <c r="R1359">
        <v>-382.5</v>
      </c>
      <c r="S1359">
        <v>703.92</v>
      </c>
      <c r="T1359">
        <v>930.54</v>
      </c>
      <c r="U1359">
        <v>1.3219000000000001</v>
      </c>
      <c r="V1359">
        <v>50.28</v>
      </c>
      <c r="W1359">
        <v>103.39333333333333</v>
      </c>
      <c r="X1359" s="83" t="str">
        <f t="shared" si="42"/>
        <v>2116 - CHV DALLAS/FT W</v>
      </c>
      <c r="Y1359" s="83">
        <f t="shared" si="43"/>
        <v>9</v>
      </c>
    </row>
    <row r="1360" spans="1:25" x14ac:dyDescent="0.25">
      <c r="A1360" t="s">
        <v>7</v>
      </c>
      <c r="B1360" t="s">
        <v>8651</v>
      </c>
      <c r="C1360" t="s">
        <v>8683</v>
      </c>
      <c r="D1360" t="s">
        <v>8684</v>
      </c>
      <c r="E1360" t="s">
        <v>8685</v>
      </c>
      <c r="F1360">
        <v>21161165</v>
      </c>
      <c r="G1360" t="s">
        <v>8708</v>
      </c>
      <c r="H1360" t="s">
        <v>8709</v>
      </c>
      <c r="I1360">
        <v>112222</v>
      </c>
      <c r="J1360" t="s">
        <v>8107</v>
      </c>
      <c r="K1360" t="s">
        <v>8109</v>
      </c>
      <c r="L1360" t="s">
        <v>6</v>
      </c>
      <c r="M1360" t="s">
        <v>8666</v>
      </c>
      <c r="N1360">
        <v>25.27</v>
      </c>
      <c r="Q1360">
        <v>25.27</v>
      </c>
      <c r="S1360">
        <v>206.73</v>
      </c>
      <c r="T1360">
        <v>158.04</v>
      </c>
      <c r="U1360">
        <v>0.76449999999999996</v>
      </c>
      <c r="V1360">
        <v>51.68</v>
      </c>
      <c r="W1360">
        <v>22.577142857142857</v>
      </c>
      <c r="X1360" s="83" t="str">
        <f t="shared" si="42"/>
        <v>2116 - CHV DALLAS/FT W</v>
      </c>
      <c r="Y1360" s="83">
        <f t="shared" si="43"/>
        <v>7</v>
      </c>
    </row>
    <row r="1361" spans="1:25" x14ac:dyDescent="0.25">
      <c r="A1361" t="s">
        <v>7</v>
      </c>
      <c r="B1361" t="s">
        <v>8651</v>
      </c>
      <c r="C1361" t="s">
        <v>8683</v>
      </c>
      <c r="D1361" t="s">
        <v>8684</v>
      </c>
      <c r="E1361" t="s">
        <v>8685</v>
      </c>
      <c r="F1361">
        <v>21161165</v>
      </c>
      <c r="G1361" t="s">
        <v>8708</v>
      </c>
      <c r="H1361" t="s">
        <v>8709</v>
      </c>
      <c r="I1361">
        <v>112222</v>
      </c>
      <c r="J1361" t="s">
        <v>8107</v>
      </c>
      <c r="K1361" t="s">
        <v>8109</v>
      </c>
      <c r="L1361" t="s">
        <v>6</v>
      </c>
      <c r="M1361" t="s">
        <v>8667</v>
      </c>
      <c r="N1361">
        <v>689.66</v>
      </c>
      <c r="O1361">
        <v>705</v>
      </c>
      <c r="P1361">
        <v>1.0222</v>
      </c>
      <c r="Q1361">
        <v>689.66</v>
      </c>
      <c r="R1361">
        <v>235</v>
      </c>
      <c r="S1361">
        <v>4732.63</v>
      </c>
      <c r="T1361">
        <v>1202.3</v>
      </c>
      <c r="U1361">
        <v>0.254</v>
      </c>
      <c r="V1361">
        <v>676.09</v>
      </c>
      <c r="W1361">
        <v>200.38333333333333</v>
      </c>
      <c r="X1361" s="83" t="str">
        <f t="shared" si="42"/>
        <v>2116 - CHV DALLAS/FT W</v>
      </c>
      <c r="Y1361" s="83">
        <f t="shared" si="43"/>
        <v>6</v>
      </c>
    </row>
    <row r="1362" spans="1:25" x14ac:dyDescent="0.25">
      <c r="A1362" t="s">
        <v>7</v>
      </c>
      <c r="B1362" t="s">
        <v>8651</v>
      </c>
      <c r="C1362" t="s">
        <v>8683</v>
      </c>
      <c r="D1362" t="s">
        <v>8684</v>
      </c>
      <c r="E1362" t="s">
        <v>8685</v>
      </c>
      <c r="F1362">
        <v>21161165</v>
      </c>
      <c r="G1362" t="s">
        <v>8708</v>
      </c>
      <c r="H1362" t="s">
        <v>8709</v>
      </c>
      <c r="I1362">
        <v>112222</v>
      </c>
      <c r="J1362" t="s">
        <v>8107</v>
      </c>
      <c r="K1362" t="s">
        <v>8109</v>
      </c>
      <c r="L1362" t="s">
        <v>6</v>
      </c>
      <c r="M1362" t="s">
        <v>8668</v>
      </c>
      <c r="N1362">
        <v>355.56</v>
      </c>
      <c r="O1362">
        <v>787.5</v>
      </c>
      <c r="P1362">
        <v>2.2147999999999999</v>
      </c>
      <c r="Q1362">
        <v>177.78</v>
      </c>
      <c r="R1362">
        <v>393.75</v>
      </c>
      <c r="S1362">
        <v>3470.46</v>
      </c>
      <c r="T1362">
        <v>2908.54</v>
      </c>
      <c r="U1362">
        <v>0.83809999999999996</v>
      </c>
      <c r="V1362">
        <v>157.75</v>
      </c>
      <c r="W1362">
        <v>223.73384615384614</v>
      </c>
      <c r="X1362" s="83" t="str">
        <f t="shared" si="42"/>
        <v>2116 - CHV DALLAS/FT W</v>
      </c>
      <c r="Y1362" s="83">
        <f t="shared" si="43"/>
        <v>13</v>
      </c>
    </row>
    <row r="1363" spans="1:25" x14ac:dyDescent="0.25">
      <c r="A1363" t="s">
        <v>7</v>
      </c>
      <c r="B1363" t="s">
        <v>8651</v>
      </c>
      <c r="C1363" t="s">
        <v>8683</v>
      </c>
      <c r="D1363" t="s">
        <v>8684</v>
      </c>
      <c r="E1363" t="s">
        <v>8685</v>
      </c>
      <c r="F1363">
        <v>21161165</v>
      </c>
      <c r="G1363" t="s">
        <v>8708</v>
      </c>
      <c r="H1363" t="s">
        <v>8709</v>
      </c>
      <c r="I1363">
        <v>112222</v>
      </c>
      <c r="J1363" t="s">
        <v>8107</v>
      </c>
      <c r="K1363" t="s">
        <v>8109</v>
      </c>
      <c r="L1363" t="s">
        <v>6</v>
      </c>
      <c r="M1363" t="s">
        <v>8670</v>
      </c>
      <c r="N1363">
        <v>1411.76</v>
      </c>
      <c r="O1363">
        <v>896.25</v>
      </c>
      <c r="P1363">
        <v>0.63480000000000003</v>
      </c>
      <c r="Q1363">
        <v>705.88</v>
      </c>
      <c r="R1363">
        <v>298.75</v>
      </c>
      <c r="S1363">
        <v>10130.4</v>
      </c>
      <c r="T1363">
        <v>4612.82</v>
      </c>
      <c r="U1363">
        <v>0.45529999999999998</v>
      </c>
      <c r="V1363">
        <v>675.36</v>
      </c>
      <c r="W1363">
        <v>307.5213333333333</v>
      </c>
      <c r="X1363" s="83" t="str">
        <f t="shared" si="42"/>
        <v>2116 - CHV DALLAS/FT W</v>
      </c>
      <c r="Y1363" s="83">
        <f t="shared" si="43"/>
        <v>15</v>
      </c>
    </row>
    <row r="1364" spans="1:25" x14ac:dyDescent="0.25">
      <c r="A1364" t="s">
        <v>7</v>
      </c>
      <c r="B1364" t="s">
        <v>8651</v>
      </c>
      <c r="C1364" t="s">
        <v>8683</v>
      </c>
      <c r="D1364" t="s">
        <v>8684</v>
      </c>
      <c r="E1364" t="s">
        <v>8685</v>
      </c>
      <c r="F1364">
        <v>21161165</v>
      </c>
      <c r="G1364" t="s">
        <v>8708</v>
      </c>
      <c r="H1364" t="s">
        <v>8709</v>
      </c>
      <c r="I1364">
        <v>112222</v>
      </c>
      <c r="J1364" t="s">
        <v>8107</v>
      </c>
      <c r="K1364" t="s">
        <v>8109</v>
      </c>
      <c r="L1364" t="s">
        <v>6</v>
      </c>
      <c r="M1364" t="s">
        <v>8671</v>
      </c>
      <c r="N1364">
        <v>3365.88</v>
      </c>
      <c r="O1364">
        <v>1393.35</v>
      </c>
      <c r="P1364">
        <v>0.41399999999999998</v>
      </c>
      <c r="Q1364">
        <v>560.98</v>
      </c>
      <c r="R1364">
        <v>348.33749999999998</v>
      </c>
      <c r="S1364">
        <v>21808.11</v>
      </c>
      <c r="T1364">
        <v>2971.41</v>
      </c>
      <c r="U1364">
        <v>0.1363</v>
      </c>
      <c r="V1364">
        <v>545.20000000000005</v>
      </c>
      <c r="W1364">
        <v>129.19173913043477</v>
      </c>
      <c r="X1364" s="83" t="str">
        <f t="shared" si="42"/>
        <v>2116 - CHV DALLAS/FT W</v>
      </c>
      <c r="Y1364" s="83">
        <f t="shared" si="43"/>
        <v>23</v>
      </c>
    </row>
    <row r="1365" spans="1:25" x14ac:dyDescent="0.25">
      <c r="A1365" t="s">
        <v>7</v>
      </c>
      <c r="B1365" t="s">
        <v>8651</v>
      </c>
      <c r="C1365" t="s">
        <v>8683</v>
      </c>
      <c r="D1365" t="s">
        <v>8684</v>
      </c>
      <c r="E1365" t="s">
        <v>8685</v>
      </c>
      <c r="F1365">
        <v>21161165</v>
      </c>
      <c r="G1365" t="s">
        <v>8708</v>
      </c>
      <c r="H1365" t="s">
        <v>8709</v>
      </c>
      <c r="I1365">
        <v>112222</v>
      </c>
      <c r="J1365" t="s">
        <v>8107</v>
      </c>
      <c r="K1365" t="s">
        <v>8109</v>
      </c>
      <c r="L1365" t="s">
        <v>6</v>
      </c>
      <c r="M1365" t="s">
        <v>8672</v>
      </c>
      <c r="N1365">
        <v>453.33</v>
      </c>
      <c r="Q1365">
        <v>453.33</v>
      </c>
      <c r="S1365">
        <v>3403.55</v>
      </c>
      <c r="T1365">
        <v>51.87</v>
      </c>
      <c r="U1365">
        <v>1.52E-2</v>
      </c>
      <c r="V1365">
        <v>425.44</v>
      </c>
      <c r="W1365">
        <v>25.934999999999999</v>
      </c>
      <c r="X1365" s="83" t="str">
        <f t="shared" si="42"/>
        <v>2116 - CHV DALLAS/FT W</v>
      </c>
      <c r="Y1365" s="83">
        <f t="shared" si="43"/>
        <v>2</v>
      </c>
    </row>
    <row r="1366" spans="1:25" x14ac:dyDescent="0.25">
      <c r="A1366" t="s">
        <v>7</v>
      </c>
      <c r="B1366" t="s">
        <v>8651</v>
      </c>
      <c r="C1366" t="s">
        <v>8683</v>
      </c>
      <c r="D1366" t="s">
        <v>8684</v>
      </c>
      <c r="E1366" t="s">
        <v>8685</v>
      </c>
      <c r="F1366">
        <v>21161165</v>
      </c>
      <c r="G1366" t="s">
        <v>8708</v>
      </c>
      <c r="H1366" t="s">
        <v>8709</v>
      </c>
      <c r="I1366">
        <v>112222</v>
      </c>
      <c r="J1366" t="s">
        <v>8107</v>
      </c>
      <c r="K1366" t="s">
        <v>8109</v>
      </c>
      <c r="L1366" t="s">
        <v>6</v>
      </c>
      <c r="M1366" t="s">
        <v>8673</v>
      </c>
      <c r="N1366">
        <v>423.33</v>
      </c>
      <c r="Q1366">
        <v>423.33</v>
      </c>
      <c r="S1366">
        <v>3466.23</v>
      </c>
      <c r="T1366">
        <v>1178.23</v>
      </c>
      <c r="U1366">
        <v>0.33989999999999998</v>
      </c>
      <c r="V1366">
        <v>385.14</v>
      </c>
      <c r="W1366">
        <v>235.64600000000002</v>
      </c>
      <c r="X1366" s="83" t="str">
        <f t="shared" si="42"/>
        <v>2116 - CHV DALLAS/FT W</v>
      </c>
      <c r="Y1366" s="83">
        <f t="shared" si="43"/>
        <v>5</v>
      </c>
    </row>
    <row r="1367" spans="1:25" x14ac:dyDescent="0.25">
      <c r="A1367" t="s">
        <v>7</v>
      </c>
      <c r="B1367" t="s">
        <v>8651</v>
      </c>
      <c r="C1367" t="s">
        <v>8683</v>
      </c>
      <c r="D1367" t="s">
        <v>8684</v>
      </c>
      <c r="E1367" t="s">
        <v>8685</v>
      </c>
      <c r="F1367">
        <v>21161165</v>
      </c>
      <c r="G1367" t="s">
        <v>8708</v>
      </c>
      <c r="H1367" t="s">
        <v>8709</v>
      </c>
      <c r="I1367">
        <v>112222</v>
      </c>
      <c r="J1367" t="s">
        <v>8107</v>
      </c>
      <c r="K1367" t="s">
        <v>8109</v>
      </c>
      <c r="L1367" t="s">
        <v>6</v>
      </c>
      <c r="M1367" t="s">
        <v>8674</v>
      </c>
      <c r="N1367">
        <v>321.83999999999997</v>
      </c>
      <c r="O1367">
        <v>1402.5</v>
      </c>
      <c r="P1367">
        <v>4.3578000000000001</v>
      </c>
      <c r="Q1367">
        <v>321.83999999999997</v>
      </c>
      <c r="R1367">
        <v>1402.5</v>
      </c>
      <c r="S1367">
        <v>2018.23</v>
      </c>
      <c r="T1367">
        <v>2491.67</v>
      </c>
      <c r="U1367">
        <v>1.2345999999999999</v>
      </c>
      <c r="V1367">
        <v>224.25</v>
      </c>
      <c r="W1367">
        <v>276.85222222222222</v>
      </c>
      <c r="X1367" s="83" t="str">
        <f t="shared" si="42"/>
        <v>2116 - CHV DALLAS/FT W</v>
      </c>
      <c r="Y1367" s="83">
        <f t="shared" si="43"/>
        <v>9</v>
      </c>
    </row>
    <row r="1368" spans="1:25" x14ac:dyDescent="0.25">
      <c r="A1368" t="s">
        <v>7</v>
      </c>
      <c r="B1368" t="s">
        <v>8651</v>
      </c>
      <c r="C1368" t="s">
        <v>8683</v>
      </c>
      <c r="D1368" t="s">
        <v>8684</v>
      </c>
      <c r="E1368" t="s">
        <v>8685</v>
      </c>
      <c r="F1368">
        <v>21161165</v>
      </c>
      <c r="G1368" t="s">
        <v>8708</v>
      </c>
      <c r="H1368" t="s">
        <v>8709</v>
      </c>
      <c r="I1368">
        <v>112222</v>
      </c>
      <c r="J1368" t="s">
        <v>8107</v>
      </c>
      <c r="K1368" t="s">
        <v>8109</v>
      </c>
      <c r="L1368" t="s">
        <v>6</v>
      </c>
      <c r="M1368" t="s">
        <v>8675</v>
      </c>
      <c r="N1368">
        <v>73.12</v>
      </c>
      <c r="O1368">
        <v>172.5</v>
      </c>
      <c r="P1368">
        <v>2.3591000000000002</v>
      </c>
      <c r="Q1368">
        <v>73.12</v>
      </c>
      <c r="R1368">
        <v>86.25</v>
      </c>
      <c r="S1368">
        <v>458.74</v>
      </c>
      <c r="T1368">
        <v>792.86</v>
      </c>
      <c r="U1368">
        <v>1.7282999999999999</v>
      </c>
      <c r="V1368">
        <v>91.75</v>
      </c>
      <c r="W1368">
        <v>99.107500000000002</v>
      </c>
      <c r="X1368" s="83" t="str">
        <f t="shared" si="42"/>
        <v>2116 - CHV DALLAS/FT W</v>
      </c>
      <c r="Y1368" s="83">
        <f t="shared" si="43"/>
        <v>8</v>
      </c>
    </row>
    <row r="1369" spans="1:25" x14ac:dyDescent="0.25">
      <c r="A1369" t="s">
        <v>7</v>
      </c>
      <c r="B1369" t="s">
        <v>8651</v>
      </c>
      <c r="C1369" t="s">
        <v>8683</v>
      </c>
      <c r="D1369" t="s">
        <v>8684</v>
      </c>
      <c r="E1369" t="s">
        <v>8685</v>
      </c>
      <c r="F1369">
        <v>21161165</v>
      </c>
      <c r="G1369" t="s">
        <v>8708</v>
      </c>
      <c r="H1369" t="s">
        <v>8709</v>
      </c>
      <c r="I1369">
        <v>112227</v>
      </c>
      <c r="J1369" t="s">
        <v>21</v>
      </c>
      <c r="K1369" t="s">
        <v>23</v>
      </c>
      <c r="L1369" t="s">
        <v>6</v>
      </c>
      <c r="M1369" t="s">
        <v>8657</v>
      </c>
      <c r="N1369">
        <v>0</v>
      </c>
      <c r="O1369">
        <v>108.75</v>
      </c>
      <c r="S1369">
        <v>481.72</v>
      </c>
      <c r="T1369">
        <v>226.96</v>
      </c>
      <c r="U1369">
        <v>0.47110000000000002</v>
      </c>
      <c r="V1369">
        <v>120.43</v>
      </c>
      <c r="W1369">
        <v>0</v>
      </c>
      <c r="X1369" s="83" t="str">
        <f t="shared" si="42"/>
        <v>2116 - CHV DALLAS/FT W</v>
      </c>
      <c r="Y1369" s="83">
        <f t="shared" si="43"/>
        <v>0</v>
      </c>
    </row>
    <row r="1370" spans="1:25" x14ac:dyDescent="0.25">
      <c r="A1370" t="s">
        <v>7</v>
      </c>
      <c r="B1370" t="s">
        <v>8651</v>
      </c>
      <c r="C1370" t="s">
        <v>8683</v>
      </c>
      <c r="D1370" t="s">
        <v>8684</v>
      </c>
      <c r="E1370" t="s">
        <v>8685</v>
      </c>
      <c r="F1370">
        <v>21161165</v>
      </c>
      <c r="G1370" t="s">
        <v>8708</v>
      </c>
      <c r="H1370" t="s">
        <v>8709</v>
      </c>
      <c r="I1370">
        <v>112227</v>
      </c>
      <c r="J1370" t="s">
        <v>21</v>
      </c>
      <c r="K1370" t="s">
        <v>23</v>
      </c>
      <c r="L1370" t="s">
        <v>6</v>
      </c>
      <c r="M1370" t="s">
        <v>8658</v>
      </c>
      <c r="N1370">
        <v>1538.48</v>
      </c>
      <c r="O1370">
        <v>738.75</v>
      </c>
      <c r="P1370">
        <v>0.48020000000000002</v>
      </c>
      <c r="Q1370">
        <v>384.62</v>
      </c>
      <c r="R1370">
        <v>246.25</v>
      </c>
      <c r="S1370">
        <v>9734.7099999999991</v>
      </c>
      <c r="T1370">
        <v>6061.92</v>
      </c>
      <c r="U1370">
        <v>0.62270000000000003</v>
      </c>
      <c r="V1370">
        <v>360.54</v>
      </c>
      <c r="W1370">
        <v>432.9942857142857</v>
      </c>
      <c r="X1370" s="83" t="str">
        <f t="shared" si="42"/>
        <v>2116 - CHV DALLAS/FT W</v>
      </c>
      <c r="Y1370" s="83">
        <f t="shared" si="43"/>
        <v>14</v>
      </c>
    </row>
    <row r="1371" spans="1:25" x14ac:dyDescent="0.25">
      <c r="A1371" t="s">
        <v>7</v>
      </c>
      <c r="B1371" t="s">
        <v>8651</v>
      </c>
      <c r="C1371" t="s">
        <v>8683</v>
      </c>
      <c r="D1371" t="s">
        <v>8684</v>
      </c>
      <c r="E1371" t="s">
        <v>8685</v>
      </c>
      <c r="F1371">
        <v>21161165</v>
      </c>
      <c r="G1371" t="s">
        <v>8708</v>
      </c>
      <c r="H1371" t="s">
        <v>8709</v>
      </c>
      <c r="I1371">
        <v>112227</v>
      </c>
      <c r="J1371" t="s">
        <v>21</v>
      </c>
      <c r="K1371" t="s">
        <v>23</v>
      </c>
      <c r="L1371" t="s">
        <v>6</v>
      </c>
      <c r="M1371" t="s">
        <v>8659</v>
      </c>
      <c r="N1371">
        <v>465.12</v>
      </c>
      <c r="Q1371">
        <v>465.12</v>
      </c>
      <c r="S1371">
        <v>1957.32</v>
      </c>
      <c r="T1371">
        <v>678.5</v>
      </c>
      <c r="U1371">
        <v>0.34660000000000002</v>
      </c>
      <c r="V1371">
        <v>391.46</v>
      </c>
      <c r="W1371">
        <v>135.69999999999999</v>
      </c>
      <c r="X1371" s="83" t="str">
        <f t="shared" si="42"/>
        <v>2116 - CHV DALLAS/FT W</v>
      </c>
      <c r="Y1371" s="83">
        <f t="shared" si="43"/>
        <v>5</v>
      </c>
    </row>
    <row r="1372" spans="1:25" x14ac:dyDescent="0.25">
      <c r="A1372" t="s">
        <v>7</v>
      </c>
      <c r="B1372" t="s">
        <v>8651</v>
      </c>
      <c r="C1372" t="s">
        <v>8683</v>
      </c>
      <c r="D1372" t="s">
        <v>8684</v>
      </c>
      <c r="E1372" t="s">
        <v>8685</v>
      </c>
      <c r="F1372">
        <v>21161165</v>
      </c>
      <c r="G1372" t="s">
        <v>8708</v>
      </c>
      <c r="H1372" t="s">
        <v>8709</v>
      </c>
      <c r="I1372">
        <v>112227</v>
      </c>
      <c r="J1372" t="s">
        <v>21</v>
      </c>
      <c r="K1372" t="s">
        <v>23</v>
      </c>
      <c r="L1372" t="s">
        <v>6</v>
      </c>
      <c r="M1372" t="s">
        <v>8660</v>
      </c>
      <c r="N1372">
        <v>0</v>
      </c>
      <c r="S1372">
        <v>112.97</v>
      </c>
      <c r="V1372">
        <v>12.55</v>
      </c>
      <c r="X1372" s="83" t="str">
        <f t="shared" si="42"/>
        <v>2116 - CHV DALLAS/FT W</v>
      </c>
      <c r="Y1372" s="83">
        <f t="shared" si="43"/>
        <v>0</v>
      </c>
    </row>
    <row r="1373" spans="1:25" x14ac:dyDescent="0.25">
      <c r="A1373" t="s">
        <v>7</v>
      </c>
      <c r="B1373" t="s">
        <v>8651</v>
      </c>
      <c r="C1373" t="s">
        <v>8683</v>
      </c>
      <c r="D1373" t="s">
        <v>8684</v>
      </c>
      <c r="E1373" t="s">
        <v>8685</v>
      </c>
      <c r="F1373">
        <v>21161165</v>
      </c>
      <c r="G1373" t="s">
        <v>8708</v>
      </c>
      <c r="H1373" t="s">
        <v>8709</v>
      </c>
      <c r="I1373">
        <v>112227</v>
      </c>
      <c r="J1373" t="s">
        <v>21</v>
      </c>
      <c r="K1373" t="s">
        <v>23</v>
      </c>
      <c r="L1373" t="s">
        <v>6</v>
      </c>
      <c r="M1373" t="s">
        <v>8661</v>
      </c>
      <c r="N1373">
        <v>150</v>
      </c>
      <c r="Q1373">
        <v>25</v>
      </c>
      <c r="S1373">
        <v>652.6</v>
      </c>
      <c r="T1373">
        <v>393.75</v>
      </c>
      <c r="U1373">
        <v>0.60340000000000005</v>
      </c>
      <c r="V1373">
        <v>29.66</v>
      </c>
      <c r="W1373">
        <v>18.75</v>
      </c>
      <c r="X1373" s="83" t="str">
        <f t="shared" si="42"/>
        <v>2116 - CHV DALLAS/FT W</v>
      </c>
      <c r="Y1373" s="83">
        <f t="shared" si="43"/>
        <v>21</v>
      </c>
    </row>
    <row r="1374" spans="1:25" x14ac:dyDescent="0.25">
      <c r="A1374" t="s">
        <v>7</v>
      </c>
      <c r="B1374" t="s">
        <v>8651</v>
      </c>
      <c r="C1374" t="s">
        <v>8683</v>
      </c>
      <c r="D1374" t="s">
        <v>8684</v>
      </c>
      <c r="E1374" t="s">
        <v>8685</v>
      </c>
      <c r="F1374">
        <v>21161165</v>
      </c>
      <c r="G1374" t="s">
        <v>8708</v>
      </c>
      <c r="H1374" t="s">
        <v>8709</v>
      </c>
      <c r="I1374">
        <v>112227</v>
      </c>
      <c r="J1374" t="s">
        <v>21</v>
      </c>
      <c r="K1374" t="s">
        <v>23</v>
      </c>
      <c r="L1374" t="s">
        <v>6</v>
      </c>
      <c r="M1374" t="s">
        <v>8662</v>
      </c>
      <c r="N1374">
        <v>126.66</v>
      </c>
      <c r="Q1374">
        <v>63.33</v>
      </c>
      <c r="S1374">
        <v>1331.53</v>
      </c>
      <c r="T1374">
        <v>112.5</v>
      </c>
      <c r="U1374">
        <v>8.4500000000000006E-2</v>
      </c>
      <c r="V1374">
        <v>133.15</v>
      </c>
      <c r="W1374">
        <v>112.5</v>
      </c>
      <c r="X1374" s="83" t="str">
        <f t="shared" si="42"/>
        <v>2116 - CHV DALLAS/FT W</v>
      </c>
      <c r="Y1374" s="83">
        <f t="shared" si="43"/>
        <v>1</v>
      </c>
    </row>
    <row r="1375" spans="1:25" x14ac:dyDescent="0.25">
      <c r="A1375" t="s">
        <v>7</v>
      </c>
      <c r="B1375" t="s">
        <v>8651</v>
      </c>
      <c r="C1375" t="s">
        <v>8683</v>
      </c>
      <c r="D1375" t="s">
        <v>8684</v>
      </c>
      <c r="E1375" t="s">
        <v>8685</v>
      </c>
      <c r="F1375">
        <v>21161165</v>
      </c>
      <c r="G1375" t="s">
        <v>8708</v>
      </c>
      <c r="H1375" t="s">
        <v>8709</v>
      </c>
      <c r="I1375">
        <v>112227</v>
      </c>
      <c r="J1375" t="s">
        <v>21</v>
      </c>
      <c r="K1375" t="s">
        <v>23</v>
      </c>
      <c r="L1375" t="s">
        <v>6</v>
      </c>
      <c r="M1375" t="s">
        <v>8663</v>
      </c>
      <c r="S1375">
        <v>179.54</v>
      </c>
      <c r="T1375">
        <v>232.63</v>
      </c>
      <c r="U1375">
        <v>1.2957000000000001</v>
      </c>
      <c r="V1375">
        <v>29.92</v>
      </c>
      <c r="W1375">
        <v>29.078749999999999</v>
      </c>
      <c r="X1375" s="83" t="str">
        <f t="shared" si="42"/>
        <v>2116 - CHV DALLAS/FT W</v>
      </c>
      <c r="Y1375" s="83">
        <f t="shared" si="43"/>
        <v>8</v>
      </c>
    </row>
    <row r="1376" spans="1:25" x14ac:dyDescent="0.25">
      <c r="A1376" t="s">
        <v>7</v>
      </c>
      <c r="B1376" t="s">
        <v>8651</v>
      </c>
      <c r="C1376" t="s">
        <v>8683</v>
      </c>
      <c r="D1376" t="s">
        <v>8684</v>
      </c>
      <c r="E1376" t="s">
        <v>8685</v>
      </c>
      <c r="F1376">
        <v>21161165</v>
      </c>
      <c r="G1376" t="s">
        <v>8708</v>
      </c>
      <c r="H1376" t="s">
        <v>8709</v>
      </c>
      <c r="I1376">
        <v>112227</v>
      </c>
      <c r="J1376" t="s">
        <v>21</v>
      </c>
      <c r="K1376" t="s">
        <v>23</v>
      </c>
      <c r="L1376" t="s">
        <v>6</v>
      </c>
      <c r="M1376" t="s">
        <v>8664</v>
      </c>
      <c r="N1376">
        <v>608.72</v>
      </c>
      <c r="O1376">
        <v>566.25</v>
      </c>
      <c r="P1376">
        <v>0.93020000000000003</v>
      </c>
      <c r="Q1376">
        <v>86.96</v>
      </c>
      <c r="R1376">
        <v>62.916666666666664</v>
      </c>
      <c r="S1376">
        <v>2983.93</v>
      </c>
      <c r="T1376">
        <v>3645.25</v>
      </c>
      <c r="U1376">
        <v>1.2216</v>
      </c>
      <c r="V1376">
        <v>90.42</v>
      </c>
      <c r="W1376">
        <v>93.467948717948715</v>
      </c>
      <c r="X1376" s="83" t="str">
        <f t="shared" si="42"/>
        <v>2116 - CHV DALLAS/FT W</v>
      </c>
      <c r="Y1376" s="83">
        <f t="shared" si="43"/>
        <v>39</v>
      </c>
    </row>
    <row r="1377" spans="1:25" x14ac:dyDescent="0.25">
      <c r="A1377" t="s">
        <v>7</v>
      </c>
      <c r="B1377" t="s">
        <v>8651</v>
      </c>
      <c r="C1377" t="s">
        <v>8683</v>
      </c>
      <c r="D1377" t="s">
        <v>8684</v>
      </c>
      <c r="E1377" t="s">
        <v>8685</v>
      </c>
      <c r="F1377">
        <v>21161165</v>
      </c>
      <c r="G1377" t="s">
        <v>8708</v>
      </c>
      <c r="H1377" t="s">
        <v>8709</v>
      </c>
      <c r="I1377">
        <v>112227</v>
      </c>
      <c r="J1377" t="s">
        <v>21</v>
      </c>
      <c r="K1377" t="s">
        <v>23</v>
      </c>
      <c r="L1377" t="s">
        <v>6</v>
      </c>
      <c r="M1377" t="s">
        <v>8665</v>
      </c>
      <c r="N1377">
        <v>56.82</v>
      </c>
      <c r="Q1377">
        <v>56.82</v>
      </c>
      <c r="S1377">
        <v>671.44</v>
      </c>
      <c r="T1377">
        <v>75</v>
      </c>
      <c r="U1377">
        <v>0.11169999999999999</v>
      </c>
      <c r="V1377">
        <v>47.96</v>
      </c>
      <c r="W1377">
        <v>10.714285714285714</v>
      </c>
      <c r="X1377" s="83" t="str">
        <f t="shared" si="42"/>
        <v>2116 - CHV DALLAS/FT W</v>
      </c>
      <c r="Y1377" s="83">
        <f t="shared" si="43"/>
        <v>7.0000000000000009</v>
      </c>
    </row>
    <row r="1378" spans="1:25" x14ac:dyDescent="0.25">
      <c r="A1378" t="s">
        <v>7</v>
      </c>
      <c r="B1378" t="s">
        <v>8651</v>
      </c>
      <c r="C1378" t="s">
        <v>8683</v>
      </c>
      <c r="D1378" t="s">
        <v>8684</v>
      </c>
      <c r="E1378" t="s">
        <v>8685</v>
      </c>
      <c r="F1378">
        <v>21161165</v>
      </c>
      <c r="G1378" t="s">
        <v>8708</v>
      </c>
      <c r="H1378" t="s">
        <v>8709</v>
      </c>
      <c r="I1378">
        <v>112227</v>
      </c>
      <c r="J1378" t="s">
        <v>21</v>
      </c>
      <c r="K1378" t="s">
        <v>23</v>
      </c>
      <c r="L1378" t="s">
        <v>6</v>
      </c>
      <c r="M1378" t="s">
        <v>8666</v>
      </c>
      <c r="N1378">
        <v>25.27</v>
      </c>
      <c r="Q1378">
        <v>25.27</v>
      </c>
      <c r="S1378">
        <v>136.52000000000001</v>
      </c>
      <c r="T1378">
        <v>187.5</v>
      </c>
      <c r="U1378">
        <v>1.3734</v>
      </c>
      <c r="V1378">
        <v>34.130000000000003</v>
      </c>
      <c r="W1378">
        <v>31.25</v>
      </c>
      <c r="X1378" s="83" t="str">
        <f t="shared" si="42"/>
        <v>2116 - CHV DALLAS/FT W</v>
      </c>
      <c r="Y1378" s="83">
        <f t="shared" si="43"/>
        <v>6</v>
      </c>
    </row>
    <row r="1379" spans="1:25" x14ac:dyDescent="0.25">
      <c r="A1379" t="s">
        <v>7</v>
      </c>
      <c r="B1379" t="s">
        <v>8651</v>
      </c>
      <c r="C1379" t="s">
        <v>8683</v>
      </c>
      <c r="D1379" t="s">
        <v>8684</v>
      </c>
      <c r="E1379" t="s">
        <v>8685</v>
      </c>
      <c r="F1379">
        <v>21161165</v>
      </c>
      <c r="G1379" t="s">
        <v>8708</v>
      </c>
      <c r="H1379" t="s">
        <v>8709</v>
      </c>
      <c r="I1379">
        <v>112227</v>
      </c>
      <c r="J1379" t="s">
        <v>21</v>
      </c>
      <c r="K1379" t="s">
        <v>23</v>
      </c>
      <c r="L1379" t="s">
        <v>6</v>
      </c>
      <c r="M1379" t="s">
        <v>8667</v>
      </c>
      <c r="N1379">
        <v>1379.32</v>
      </c>
      <c r="O1379">
        <v>2164.63</v>
      </c>
      <c r="P1379">
        <v>1.5692999999999999</v>
      </c>
      <c r="Q1379">
        <v>689.66</v>
      </c>
      <c r="R1379">
        <v>1082.3150000000001</v>
      </c>
      <c r="S1379">
        <v>8320.81</v>
      </c>
      <c r="T1379">
        <v>12252.03</v>
      </c>
      <c r="U1379">
        <v>1.4724999999999999</v>
      </c>
      <c r="V1379">
        <v>693.4</v>
      </c>
      <c r="W1379">
        <v>612.6015000000001</v>
      </c>
      <c r="X1379" s="83" t="str">
        <f t="shared" si="42"/>
        <v>2116 - CHV DALLAS/FT W</v>
      </c>
      <c r="Y1379" s="83">
        <f t="shared" si="43"/>
        <v>19.999999999999996</v>
      </c>
    </row>
    <row r="1380" spans="1:25" x14ac:dyDescent="0.25">
      <c r="A1380" t="s">
        <v>7</v>
      </c>
      <c r="B1380" t="s">
        <v>8651</v>
      </c>
      <c r="C1380" t="s">
        <v>8683</v>
      </c>
      <c r="D1380" t="s">
        <v>8684</v>
      </c>
      <c r="E1380" t="s">
        <v>8685</v>
      </c>
      <c r="F1380">
        <v>21161165</v>
      </c>
      <c r="G1380" t="s">
        <v>8708</v>
      </c>
      <c r="H1380" t="s">
        <v>8709</v>
      </c>
      <c r="I1380">
        <v>112227</v>
      </c>
      <c r="J1380" t="s">
        <v>21</v>
      </c>
      <c r="K1380" t="s">
        <v>23</v>
      </c>
      <c r="L1380" t="s">
        <v>6</v>
      </c>
      <c r="M1380" t="s">
        <v>8668</v>
      </c>
      <c r="N1380">
        <v>1066.68</v>
      </c>
      <c r="O1380">
        <v>7</v>
      </c>
      <c r="P1380">
        <v>6.6E-3</v>
      </c>
      <c r="Q1380">
        <v>177.78</v>
      </c>
      <c r="R1380">
        <v>1.1666666666666667</v>
      </c>
      <c r="S1380">
        <v>7040.4</v>
      </c>
      <c r="T1380">
        <v>12681.93</v>
      </c>
      <c r="U1380">
        <v>1.8012999999999999</v>
      </c>
      <c r="V1380">
        <v>160.01</v>
      </c>
      <c r="W1380">
        <v>288.22568181818184</v>
      </c>
      <c r="X1380" s="83" t="str">
        <f t="shared" si="42"/>
        <v>2116 - CHV DALLAS/FT W</v>
      </c>
      <c r="Y1380" s="83">
        <f t="shared" si="43"/>
        <v>44</v>
      </c>
    </row>
    <row r="1381" spans="1:25" x14ac:dyDescent="0.25">
      <c r="A1381" t="s">
        <v>7</v>
      </c>
      <c r="B1381" t="s">
        <v>8651</v>
      </c>
      <c r="C1381" t="s">
        <v>8683</v>
      </c>
      <c r="D1381" t="s">
        <v>8684</v>
      </c>
      <c r="E1381" t="s">
        <v>8685</v>
      </c>
      <c r="F1381">
        <v>21161165</v>
      </c>
      <c r="G1381" t="s">
        <v>8708</v>
      </c>
      <c r="H1381" t="s">
        <v>8709</v>
      </c>
      <c r="I1381">
        <v>112227</v>
      </c>
      <c r="J1381" t="s">
        <v>21</v>
      </c>
      <c r="K1381" t="s">
        <v>23</v>
      </c>
      <c r="L1381" t="s">
        <v>6</v>
      </c>
      <c r="M1381" t="s">
        <v>8670</v>
      </c>
      <c r="N1381">
        <v>4941.16</v>
      </c>
      <c r="O1381">
        <v>450.42</v>
      </c>
      <c r="P1381">
        <v>9.1200000000000003E-2</v>
      </c>
      <c r="Q1381">
        <v>705.88</v>
      </c>
      <c r="R1381">
        <v>56.302500000000002</v>
      </c>
      <c r="S1381">
        <v>33617.4</v>
      </c>
      <c r="T1381">
        <v>10316.42</v>
      </c>
      <c r="U1381">
        <v>0.30690000000000001</v>
      </c>
      <c r="V1381">
        <v>672.35</v>
      </c>
      <c r="W1381">
        <v>448.54</v>
      </c>
      <c r="X1381" s="83" t="str">
        <f t="shared" si="42"/>
        <v>2116 - CHV DALLAS/FT W</v>
      </c>
      <c r="Y1381" s="83">
        <f t="shared" si="43"/>
        <v>23</v>
      </c>
    </row>
    <row r="1382" spans="1:25" x14ac:dyDescent="0.25">
      <c r="A1382" t="s">
        <v>7</v>
      </c>
      <c r="B1382" t="s">
        <v>8651</v>
      </c>
      <c r="C1382" t="s">
        <v>8683</v>
      </c>
      <c r="D1382" t="s">
        <v>8684</v>
      </c>
      <c r="E1382" t="s">
        <v>8685</v>
      </c>
      <c r="F1382">
        <v>21161165</v>
      </c>
      <c r="G1382" t="s">
        <v>8708</v>
      </c>
      <c r="H1382" t="s">
        <v>8709</v>
      </c>
      <c r="I1382">
        <v>112227</v>
      </c>
      <c r="J1382" t="s">
        <v>21</v>
      </c>
      <c r="K1382" t="s">
        <v>23</v>
      </c>
      <c r="L1382" t="s">
        <v>6</v>
      </c>
      <c r="M1382" t="s">
        <v>8671</v>
      </c>
      <c r="N1382">
        <v>13463.52</v>
      </c>
      <c r="O1382">
        <v>3182.19</v>
      </c>
      <c r="P1382">
        <v>0.2364</v>
      </c>
      <c r="Q1382">
        <v>560.98</v>
      </c>
      <c r="R1382">
        <v>318.21899999999999</v>
      </c>
      <c r="S1382">
        <v>101213.83</v>
      </c>
      <c r="T1382">
        <v>31402.94</v>
      </c>
      <c r="U1382">
        <v>0.31030000000000002</v>
      </c>
      <c r="V1382">
        <v>544.16</v>
      </c>
      <c r="W1382">
        <v>314.02940000000001</v>
      </c>
      <c r="X1382" s="83" t="str">
        <f t="shared" si="42"/>
        <v>2116 - CHV DALLAS/FT W</v>
      </c>
      <c r="Y1382" s="83">
        <f t="shared" si="43"/>
        <v>99.999999999999986</v>
      </c>
    </row>
    <row r="1383" spans="1:25" x14ac:dyDescent="0.25">
      <c r="A1383" t="s">
        <v>7</v>
      </c>
      <c r="B1383" t="s">
        <v>8651</v>
      </c>
      <c r="C1383" t="s">
        <v>8683</v>
      </c>
      <c r="D1383" t="s">
        <v>8684</v>
      </c>
      <c r="E1383" t="s">
        <v>8685</v>
      </c>
      <c r="F1383">
        <v>21161165</v>
      </c>
      <c r="G1383" t="s">
        <v>8708</v>
      </c>
      <c r="H1383" t="s">
        <v>8709</v>
      </c>
      <c r="I1383">
        <v>112227</v>
      </c>
      <c r="J1383" t="s">
        <v>21</v>
      </c>
      <c r="K1383" t="s">
        <v>23</v>
      </c>
      <c r="L1383" t="s">
        <v>6</v>
      </c>
      <c r="M1383" t="s">
        <v>8672</v>
      </c>
      <c r="N1383">
        <v>906.66</v>
      </c>
      <c r="O1383">
        <v>13.34</v>
      </c>
      <c r="P1383">
        <v>1.47E-2</v>
      </c>
      <c r="Q1383">
        <v>453.33</v>
      </c>
      <c r="R1383">
        <v>13.34</v>
      </c>
      <c r="S1383">
        <v>6807.1</v>
      </c>
      <c r="T1383">
        <v>1944.34</v>
      </c>
      <c r="U1383">
        <v>0.28560000000000002</v>
      </c>
      <c r="V1383">
        <v>425.44</v>
      </c>
      <c r="W1383">
        <v>388.86799999999999</v>
      </c>
      <c r="X1383" s="83" t="str">
        <f t="shared" si="42"/>
        <v>2116 - CHV DALLAS/FT W</v>
      </c>
      <c r="Y1383" s="83">
        <f t="shared" si="43"/>
        <v>5</v>
      </c>
    </row>
    <row r="1384" spans="1:25" x14ac:dyDescent="0.25">
      <c r="A1384" t="s">
        <v>7</v>
      </c>
      <c r="B1384" t="s">
        <v>8651</v>
      </c>
      <c r="C1384" t="s">
        <v>8683</v>
      </c>
      <c r="D1384" t="s">
        <v>8684</v>
      </c>
      <c r="E1384" t="s">
        <v>8685</v>
      </c>
      <c r="F1384">
        <v>21161165</v>
      </c>
      <c r="G1384" t="s">
        <v>8708</v>
      </c>
      <c r="H1384" t="s">
        <v>8709</v>
      </c>
      <c r="I1384">
        <v>112227</v>
      </c>
      <c r="J1384" t="s">
        <v>21</v>
      </c>
      <c r="K1384" t="s">
        <v>23</v>
      </c>
      <c r="L1384" t="s">
        <v>6</v>
      </c>
      <c r="M1384" t="s">
        <v>8673</v>
      </c>
      <c r="N1384">
        <v>2116.65</v>
      </c>
      <c r="O1384">
        <v>458.41</v>
      </c>
      <c r="P1384">
        <v>0.21659999999999999</v>
      </c>
      <c r="Q1384">
        <v>423.33</v>
      </c>
      <c r="R1384">
        <v>152.80333333333334</v>
      </c>
      <c r="S1384">
        <v>15682.8</v>
      </c>
      <c r="T1384">
        <v>2945.08</v>
      </c>
      <c r="U1384">
        <v>0.18779999999999999</v>
      </c>
      <c r="V1384">
        <v>392.07</v>
      </c>
      <c r="W1384">
        <v>210.36285714285714</v>
      </c>
      <c r="X1384" s="83" t="str">
        <f t="shared" si="42"/>
        <v>2116 - CHV DALLAS/FT W</v>
      </c>
      <c r="Y1384" s="83">
        <f t="shared" si="43"/>
        <v>14</v>
      </c>
    </row>
    <row r="1385" spans="1:25" x14ac:dyDescent="0.25">
      <c r="A1385" t="s">
        <v>7</v>
      </c>
      <c r="B1385" t="s">
        <v>8651</v>
      </c>
      <c r="C1385" t="s">
        <v>8683</v>
      </c>
      <c r="D1385" t="s">
        <v>8684</v>
      </c>
      <c r="E1385" t="s">
        <v>8685</v>
      </c>
      <c r="F1385">
        <v>21161165</v>
      </c>
      <c r="G1385" t="s">
        <v>8708</v>
      </c>
      <c r="H1385" t="s">
        <v>8709</v>
      </c>
      <c r="I1385">
        <v>112227</v>
      </c>
      <c r="J1385" t="s">
        <v>21</v>
      </c>
      <c r="K1385" t="s">
        <v>23</v>
      </c>
      <c r="L1385" t="s">
        <v>6</v>
      </c>
      <c r="M1385" t="s">
        <v>8674</v>
      </c>
      <c r="N1385">
        <v>965.52</v>
      </c>
      <c r="O1385">
        <v>144.75</v>
      </c>
      <c r="P1385">
        <v>0.14990000000000001</v>
      </c>
      <c r="Q1385">
        <v>321.83999999999997</v>
      </c>
      <c r="R1385">
        <v>144.75</v>
      </c>
      <c r="S1385">
        <v>5455.29</v>
      </c>
      <c r="T1385">
        <v>3610.42</v>
      </c>
      <c r="U1385">
        <v>0.66180000000000005</v>
      </c>
      <c r="V1385">
        <v>227.3</v>
      </c>
      <c r="W1385">
        <v>225.65125</v>
      </c>
      <c r="X1385" s="83" t="str">
        <f t="shared" si="42"/>
        <v>2116 - CHV DALLAS/FT W</v>
      </c>
      <c r="Y1385" s="83">
        <f t="shared" si="43"/>
        <v>16</v>
      </c>
    </row>
    <row r="1386" spans="1:25" x14ac:dyDescent="0.25">
      <c r="A1386" t="s">
        <v>7</v>
      </c>
      <c r="B1386" t="s">
        <v>8651</v>
      </c>
      <c r="C1386" t="s">
        <v>8683</v>
      </c>
      <c r="D1386" t="s">
        <v>8684</v>
      </c>
      <c r="E1386" t="s">
        <v>8685</v>
      </c>
      <c r="F1386">
        <v>21161165</v>
      </c>
      <c r="G1386" t="s">
        <v>8708</v>
      </c>
      <c r="H1386" t="s">
        <v>8709</v>
      </c>
      <c r="I1386">
        <v>112227</v>
      </c>
      <c r="J1386" t="s">
        <v>21</v>
      </c>
      <c r="K1386" t="s">
        <v>23</v>
      </c>
      <c r="L1386" t="s">
        <v>6</v>
      </c>
      <c r="M1386" t="s">
        <v>8675</v>
      </c>
      <c r="N1386">
        <v>219.36</v>
      </c>
      <c r="Q1386">
        <v>73.12</v>
      </c>
      <c r="S1386">
        <v>836.14</v>
      </c>
      <c r="T1386">
        <v>163.47999999999999</v>
      </c>
      <c r="U1386">
        <v>0.19550000000000001</v>
      </c>
      <c r="V1386">
        <v>83.61</v>
      </c>
      <c r="W1386">
        <v>20.434999999999999</v>
      </c>
      <c r="X1386" s="83" t="str">
        <f t="shared" si="42"/>
        <v>2116 - CHV DALLAS/FT W</v>
      </c>
      <c r="Y1386" s="83">
        <f t="shared" si="43"/>
        <v>8</v>
      </c>
    </row>
    <row r="1387" spans="1:25" x14ac:dyDescent="0.25">
      <c r="A1387" t="s">
        <v>7</v>
      </c>
      <c r="B1387" t="s">
        <v>8651</v>
      </c>
      <c r="C1387" t="s">
        <v>8683</v>
      </c>
      <c r="D1387" t="s">
        <v>8684</v>
      </c>
      <c r="E1387" t="s">
        <v>8685</v>
      </c>
      <c r="F1387">
        <v>21161165</v>
      </c>
      <c r="G1387" t="s">
        <v>8708</v>
      </c>
      <c r="H1387" t="s">
        <v>8709</v>
      </c>
      <c r="I1387">
        <v>112239</v>
      </c>
      <c r="J1387" t="s">
        <v>8126</v>
      </c>
      <c r="K1387" t="s">
        <v>7815</v>
      </c>
      <c r="L1387" t="s">
        <v>6</v>
      </c>
      <c r="M1387" t="s">
        <v>8657</v>
      </c>
      <c r="N1387">
        <v>0</v>
      </c>
      <c r="S1387">
        <v>930.36</v>
      </c>
      <c r="T1387">
        <v>160.19999999999999</v>
      </c>
      <c r="U1387">
        <v>0.17219999999999999</v>
      </c>
      <c r="V1387">
        <v>155.06</v>
      </c>
      <c r="W1387">
        <v>26.7</v>
      </c>
      <c r="X1387" s="83" t="str">
        <f t="shared" si="42"/>
        <v>2116 - CHV DALLAS/FT W</v>
      </c>
      <c r="Y1387" s="83">
        <f t="shared" si="43"/>
        <v>6</v>
      </c>
    </row>
    <row r="1388" spans="1:25" x14ac:dyDescent="0.25">
      <c r="A1388" t="s">
        <v>7</v>
      </c>
      <c r="B1388" t="s">
        <v>8651</v>
      </c>
      <c r="C1388" t="s">
        <v>8683</v>
      </c>
      <c r="D1388" t="s">
        <v>8684</v>
      </c>
      <c r="E1388" t="s">
        <v>8685</v>
      </c>
      <c r="F1388">
        <v>21161165</v>
      </c>
      <c r="G1388" t="s">
        <v>8708</v>
      </c>
      <c r="H1388" t="s">
        <v>8709</v>
      </c>
      <c r="I1388">
        <v>112239</v>
      </c>
      <c r="J1388" t="s">
        <v>8126</v>
      </c>
      <c r="K1388" t="s">
        <v>7815</v>
      </c>
      <c r="L1388" t="s">
        <v>6</v>
      </c>
      <c r="M1388" t="s">
        <v>8658</v>
      </c>
      <c r="N1388">
        <v>1538.48</v>
      </c>
      <c r="O1388">
        <v>6.86</v>
      </c>
      <c r="P1388">
        <v>4.4999999999999997E-3</v>
      </c>
      <c r="Q1388">
        <v>384.62</v>
      </c>
      <c r="R1388">
        <v>1.7150000000000001</v>
      </c>
      <c r="S1388">
        <v>6778.24</v>
      </c>
      <c r="T1388">
        <v>1773.54</v>
      </c>
      <c r="U1388">
        <v>0.26169999999999999</v>
      </c>
      <c r="V1388">
        <v>338.91</v>
      </c>
      <c r="W1388">
        <v>147.79499999999999</v>
      </c>
      <c r="X1388" s="83" t="str">
        <f t="shared" si="42"/>
        <v>2116 - CHV DALLAS/FT W</v>
      </c>
      <c r="Y1388" s="83">
        <f t="shared" si="43"/>
        <v>12</v>
      </c>
    </row>
    <row r="1389" spans="1:25" x14ac:dyDescent="0.25">
      <c r="A1389" t="s">
        <v>7</v>
      </c>
      <c r="B1389" t="s">
        <v>8651</v>
      </c>
      <c r="C1389" t="s">
        <v>8683</v>
      </c>
      <c r="D1389" t="s">
        <v>8684</v>
      </c>
      <c r="E1389" t="s">
        <v>8685</v>
      </c>
      <c r="F1389">
        <v>21161165</v>
      </c>
      <c r="G1389" t="s">
        <v>8708</v>
      </c>
      <c r="H1389" t="s">
        <v>8709</v>
      </c>
      <c r="I1389">
        <v>112239</v>
      </c>
      <c r="J1389" t="s">
        <v>8126</v>
      </c>
      <c r="K1389" t="s">
        <v>7815</v>
      </c>
      <c r="L1389" t="s">
        <v>6</v>
      </c>
      <c r="M1389" t="s">
        <v>8659</v>
      </c>
      <c r="N1389">
        <v>930.24</v>
      </c>
      <c r="Q1389">
        <v>465.12</v>
      </c>
      <c r="S1389">
        <v>2859.22</v>
      </c>
      <c r="T1389">
        <v>648.75</v>
      </c>
      <c r="U1389">
        <v>0.22689999999999999</v>
      </c>
      <c r="V1389">
        <v>408.46</v>
      </c>
      <c r="W1389">
        <v>162.1875</v>
      </c>
      <c r="X1389" s="83" t="str">
        <f t="shared" si="42"/>
        <v>2116 - CHV DALLAS/FT W</v>
      </c>
      <c r="Y1389" s="83">
        <f t="shared" si="43"/>
        <v>4</v>
      </c>
    </row>
    <row r="1390" spans="1:25" x14ac:dyDescent="0.25">
      <c r="A1390" t="s">
        <v>7</v>
      </c>
      <c r="B1390" t="s">
        <v>8651</v>
      </c>
      <c r="C1390" t="s">
        <v>8683</v>
      </c>
      <c r="D1390" t="s">
        <v>8684</v>
      </c>
      <c r="E1390" t="s">
        <v>8685</v>
      </c>
      <c r="F1390">
        <v>21161165</v>
      </c>
      <c r="G1390" t="s">
        <v>8708</v>
      </c>
      <c r="H1390" t="s">
        <v>8709</v>
      </c>
      <c r="I1390">
        <v>112239</v>
      </c>
      <c r="J1390" t="s">
        <v>8126</v>
      </c>
      <c r="K1390" t="s">
        <v>7815</v>
      </c>
      <c r="L1390" t="s">
        <v>6</v>
      </c>
      <c r="M1390" t="s">
        <v>8660</v>
      </c>
      <c r="N1390">
        <v>0</v>
      </c>
      <c r="S1390">
        <v>565.5</v>
      </c>
      <c r="V1390">
        <v>25.7</v>
      </c>
      <c r="X1390" s="83" t="str">
        <f t="shared" si="42"/>
        <v>2116 - CHV DALLAS/FT W</v>
      </c>
      <c r="Y1390" s="83">
        <f t="shared" si="43"/>
        <v>0</v>
      </c>
    </row>
    <row r="1391" spans="1:25" x14ac:dyDescent="0.25">
      <c r="A1391" t="s">
        <v>7</v>
      </c>
      <c r="B1391" t="s">
        <v>8651</v>
      </c>
      <c r="C1391" t="s">
        <v>8683</v>
      </c>
      <c r="D1391" t="s">
        <v>8684</v>
      </c>
      <c r="E1391" t="s">
        <v>8685</v>
      </c>
      <c r="F1391">
        <v>21161165</v>
      </c>
      <c r="G1391" t="s">
        <v>8708</v>
      </c>
      <c r="H1391" t="s">
        <v>8709</v>
      </c>
      <c r="I1391">
        <v>112239</v>
      </c>
      <c r="J1391" t="s">
        <v>8126</v>
      </c>
      <c r="K1391" t="s">
        <v>7815</v>
      </c>
      <c r="L1391" t="s">
        <v>6</v>
      </c>
      <c r="M1391" t="s">
        <v>8661</v>
      </c>
      <c r="N1391">
        <v>100</v>
      </c>
      <c r="Q1391">
        <v>25</v>
      </c>
      <c r="S1391">
        <v>572.47</v>
      </c>
      <c r="T1391">
        <v>5.09</v>
      </c>
      <c r="U1391">
        <v>8.8999999999999999E-3</v>
      </c>
      <c r="V1391">
        <v>30.13</v>
      </c>
      <c r="W1391">
        <v>0.46272727272727271</v>
      </c>
      <c r="X1391" s="83" t="str">
        <f t="shared" si="42"/>
        <v>2116 - CHV DALLAS/FT W</v>
      </c>
      <c r="Y1391" s="83">
        <f t="shared" si="43"/>
        <v>11</v>
      </c>
    </row>
    <row r="1392" spans="1:25" x14ac:dyDescent="0.25">
      <c r="A1392" t="s">
        <v>7</v>
      </c>
      <c r="B1392" t="s">
        <v>8651</v>
      </c>
      <c r="C1392" t="s">
        <v>8683</v>
      </c>
      <c r="D1392" t="s">
        <v>8684</v>
      </c>
      <c r="E1392" t="s">
        <v>8685</v>
      </c>
      <c r="F1392">
        <v>21161165</v>
      </c>
      <c r="G1392" t="s">
        <v>8708</v>
      </c>
      <c r="H1392" t="s">
        <v>8709</v>
      </c>
      <c r="I1392">
        <v>112239</v>
      </c>
      <c r="J1392" t="s">
        <v>8126</v>
      </c>
      <c r="K1392" t="s">
        <v>7815</v>
      </c>
      <c r="L1392" t="s">
        <v>6</v>
      </c>
      <c r="M1392" t="s">
        <v>8662</v>
      </c>
      <c r="N1392">
        <v>126.66</v>
      </c>
      <c r="O1392">
        <v>133.77000000000001</v>
      </c>
      <c r="P1392">
        <v>1.0561</v>
      </c>
      <c r="Q1392">
        <v>63.33</v>
      </c>
      <c r="R1392">
        <v>44.59</v>
      </c>
      <c r="S1392">
        <v>2162.7800000000002</v>
      </c>
      <c r="T1392">
        <v>304.33999999999997</v>
      </c>
      <c r="U1392">
        <v>0.14069999999999999</v>
      </c>
      <c r="V1392">
        <v>135.16999999999999</v>
      </c>
      <c r="W1392">
        <v>38.042499999999997</v>
      </c>
      <c r="X1392" s="83" t="str">
        <f t="shared" si="42"/>
        <v>2116 - CHV DALLAS/FT W</v>
      </c>
      <c r="Y1392" s="83">
        <f t="shared" si="43"/>
        <v>8</v>
      </c>
    </row>
    <row r="1393" spans="1:25" x14ac:dyDescent="0.25">
      <c r="A1393" t="s">
        <v>7</v>
      </c>
      <c r="B1393" t="s">
        <v>8651</v>
      </c>
      <c r="C1393" t="s">
        <v>8683</v>
      </c>
      <c r="D1393" t="s">
        <v>8684</v>
      </c>
      <c r="E1393" t="s">
        <v>8685</v>
      </c>
      <c r="F1393">
        <v>21161165</v>
      </c>
      <c r="G1393" t="s">
        <v>8708</v>
      </c>
      <c r="H1393" t="s">
        <v>8709</v>
      </c>
      <c r="I1393">
        <v>112239</v>
      </c>
      <c r="J1393" t="s">
        <v>8126</v>
      </c>
      <c r="K1393" t="s">
        <v>7815</v>
      </c>
      <c r="L1393" t="s">
        <v>6</v>
      </c>
      <c r="M1393" t="s">
        <v>8663</v>
      </c>
      <c r="S1393">
        <v>179.54</v>
      </c>
      <c r="T1393">
        <v>95.74</v>
      </c>
      <c r="U1393">
        <v>0.5333</v>
      </c>
      <c r="V1393">
        <v>29.92</v>
      </c>
      <c r="W1393">
        <v>9.5739999999999998</v>
      </c>
      <c r="X1393" s="83" t="str">
        <f t="shared" si="42"/>
        <v>2116 - CHV DALLAS/FT W</v>
      </c>
      <c r="Y1393" s="83">
        <f t="shared" si="43"/>
        <v>10</v>
      </c>
    </row>
    <row r="1394" spans="1:25" x14ac:dyDescent="0.25">
      <c r="A1394" t="s">
        <v>7</v>
      </c>
      <c r="B1394" t="s">
        <v>8651</v>
      </c>
      <c r="C1394" t="s">
        <v>8683</v>
      </c>
      <c r="D1394" t="s">
        <v>8684</v>
      </c>
      <c r="E1394" t="s">
        <v>8685</v>
      </c>
      <c r="F1394">
        <v>21161165</v>
      </c>
      <c r="G1394" t="s">
        <v>8708</v>
      </c>
      <c r="H1394" t="s">
        <v>8709</v>
      </c>
      <c r="I1394">
        <v>112239</v>
      </c>
      <c r="J1394" t="s">
        <v>8126</v>
      </c>
      <c r="K1394" t="s">
        <v>7815</v>
      </c>
      <c r="L1394" t="s">
        <v>6</v>
      </c>
      <c r="M1394" t="s">
        <v>8664</v>
      </c>
      <c r="N1394">
        <v>521.76</v>
      </c>
      <c r="Q1394">
        <v>86.96</v>
      </c>
      <c r="S1394">
        <v>3263.44</v>
      </c>
      <c r="T1394">
        <v>10.18</v>
      </c>
      <c r="U1394">
        <v>3.0999999999999999E-3</v>
      </c>
      <c r="V1394">
        <v>88.2</v>
      </c>
      <c r="W1394">
        <v>0.72714285714285709</v>
      </c>
      <c r="X1394" s="83" t="str">
        <f t="shared" si="42"/>
        <v>2116 - CHV DALLAS/FT W</v>
      </c>
      <c r="Y1394" s="83">
        <f t="shared" si="43"/>
        <v>14</v>
      </c>
    </row>
    <row r="1395" spans="1:25" x14ac:dyDescent="0.25">
      <c r="A1395" t="s">
        <v>7</v>
      </c>
      <c r="B1395" t="s">
        <v>8651</v>
      </c>
      <c r="C1395" t="s">
        <v>8683</v>
      </c>
      <c r="D1395" t="s">
        <v>8684</v>
      </c>
      <c r="E1395" t="s">
        <v>8685</v>
      </c>
      <c r="F1395">
        <v>21161165</v>
      </c>
      <c r="G1395" t="s">
        <v>8708</v>
      </c>
      <c r="H1395" t="s">
        <v>8709</v>
      </c>
      <c r="I1395">
        <v>112239</v>
      </c>
      <c r="J1395" t="s">
        <v>8126</v>
      </c>
      <c r="K1395" t="s">
        <v>7815</v>
      </c>
      <c r="L1395" t="s">
        <v>6</v>
      </c>
      <c r="M1395" t="s">
        <v>8665</v>
      </c>
      <c r="N1395">
        <v>56.82</v>
      </c>
      <c r="Q1395">
        <v>56.82</v>
      </c>
      <c r="S1395">
        <v>448.4</v>
      </c>
      <c r="T1395">
        <v>103.5</v>
      </c>
      <c r="U1395">
        <v>0.23080000000000001</v>
      </c>
      <c r="V1395">
        <v>49.82</v>
      </c>
      <c r="W1395">
        <v>12.9375</v>
      </c>
      <c r="X1395" s="83" t="str">
        <f t="shared" si="42"/>
        <v>2116 - CHV DALLAS/FT W</v>
      </c>
      <c r="Y1395" s="83">
        <f t="shared" si="43"/>
        <v>8</v>
      </c>
    </row>
    <row r="1396" spans="1:25" x14ac:dyDescent="0.25">
      <c r="A1396" t="s">
        <v>7</v>
      </c>
      <c r="B1396" t="s">
        <v>8651</v>
      </c>
      <c r="C1396" t="s">
        <v>8683</v>
      </c>
      <c r="D1396" t="s">
        <v>8684</v>
      </c>
      <c r="E1396" t="s">
        <v>8685</v>
      </c>
      <c r="F1396">
        <v>21161165</v>
      </c>
      <c r="G1396" t="s">
        <v>8708</v>
      </c>
      <c r="H1396" t="s">
        <v>8709</v>
      </c>
      <c r="I1396">
        <v>112239</v>
      </c>
      <c r="J1396" t="s">
        <v>8126</v>
      </c>
      <c r="K1396" t="s">
        <v>7815</v>
      </c>
      <c r="L1396" t="s">
        <v>6</v>
      </c>
      <c r="M1396" t="s">
        <v>8666</v>
      </c>
      <c r="N1396">
        <v>0</v>
      </c>
      <c r="S1396">
        <v>54.35</v>
      </c>
      <c r="V1396">
        <v>54.35</v>
      </c>
      <c r="X1396" s="83" t="str">
        <f t="shared" si="42"/>
        <v>2116 - CHV DALLAS/FT W</v>
      </c>
      <c r="Y1396" s="83">
        <f t="shared" si="43"/>
        <v>0</v>
      </c>
    </row>
    <row r="1397" spans="1:25" x14ac:dyDescent="0.25">
      <c r="A1397" t="s">
        <v>7</v>
      </c>
      <c r="B1397" t="s">
        <v>8651</v>
      </c>
      <c r="C1397" t="s">
        <v>8683</v>
      </c>
      <c r="D1397" t="s">
        <v>8684</v>
      </c>
      <c r="E1397" t="s">
        <v>8685</v>
      </c>
      <c r="F1397">
        <v>21161165</v>
      </c>
      <c r="G1397" t="s">
        <v>8708</v>
      </c>
      <c r="H1397" t="s">
        <v>8709</v>
      </c>
      <c r="I1397">
        <v>112239</v>
      </c>
      <c r="J1397" t="s">
        <v>8126</v>
      </c>
      <c r="K1397" t="s">
        <v>7815</v>
      </c>
      <c r="L1397" t="s">
        <v>6</v>
      </c>
      <c r="M1397" t="s">
        <v>8691</v>
      </c>
      <c r="S1397">
        <v>42.85</v>
      </c>
      <c r="V1397">
        <v>21.43</v>
      </c>
      <c r="X1397" s="83" t="str">
        <f t="shared" si="42"/>
        <v>2116 - CHV DALLAS/FT W</v>
      </c>
      <c r="Y1397" s="83">
        <f t="shared" si="43"/>
        <v>0</v>
      </c>
    </row>
    <row r="1398" spans="1:25" x14ac:dyDescent="0.25">
      <c r="A1398" t="s">
        <v>7</v>
      </c>
      <c r="B1398" t="s">
        <v>8651</v>
      </c>
      <c r="C1398" t="s">
        <v>8683</v>
      </c>
      <c r="D1398" t="s">
        <v>8684</v>
      </c>
      <c r="E1398" t="s">
        <v>8685</v>
      </c>
      <c r="F1398">
        <v>21161165</v>
      </c>
      <c r="G1398" t="s">
        <v>8708</v>
      </c>
      <c r="H1398" t="s">
        <v>8709</v>
      </c>
      <c r="I1398">
        <v>112239</v>
      </c>
      <c r="J1398" t="s">
        <v>8126</v>
      </c>
      <c r="K1398" t="s">
        <v>7815</v>
      </c>
      <c r="L1398" t="s">
        <v>6</v>
      </c>
      <c r="M1398" t="s">
        <v>8667</v>
      </c>
      <c r="N1398">
        <v>2068.98</v>
      </c>
      <c r="O1398">
        <v>751.58</v>
      </c>
      <c r="P1398">
        <v>0.36330000000000001</v>
      </c>
      <c r="Q1398">
        <v>689.66</v>
      </c>
      <c r="R1398">
        <v>250.52666666666667</v>
      </c>
      <c r="S1398">
        <v>15520.74</v>
      </c>
      <c r="T1398">
        <v>4619.33</v>
      </c>
      <c r="U1398">
        <v>0.29759999999999998</v>
      </c>
      <c r="V1398">
        <v>674.81</v>
      </c>
      <c r="W1398">
        <v>271.72529411764708</v>
      </c>
      <c r="X1398" s="83" t="str">
        <f t="shared" si="42"/>
        <v>2116 - CHV DALLAS/FT W</v>
      </c>
      <c r="Y1398" s="83">
        <f t="shared" si="43"/>
        <v>17</v>
      </c>
    </row>
    <row r="1399" spans="1:25" x14ac:dyDescent="0.25">
      <c r="A1399" t="s">
        <v>7</v>
      </c>
      <c r="B1399" t="s">
        <v>8651</v>
      </c>
      <c r="C1399" t="s">
        <v>8683</v>
      </c>
      <c r="D1399" t="s">
        <v>8684</v>
      </c>
      <c r="E1399" t="s">
        <v>8685</v>
      </c>
      <c r="F1399">
        <v>21161165</v>
      </c>
      <c r="G1399" t="s">
        <v>8708</v>
      </c>
      <c r="H1399" t="s">
        <v>8709</v>
      </c>
      <c r="I1399">
        <v>112239</v>
      </c>
      <c r="J1399" t="s">
        <v>8126</v>
      </c>
      <c r="K1399" t="s">
        <v>7815</v>
      </c>
      <c r="L1399" t="s">
        <v>6</v>
      </c>
      <c r="M1399" t="s">
        <v>8668</v>
      </c>
      <c r="N1399">
        <v>888.9</v>
      </c>
      <c r="O1399">
        <v>244.66</v>
      </c>
      <c r="P1399">
        <v>0.2752</v>
      </c>
      <c r="Q1399">
        <v>177.78</v>
      </c>
      <c r="R1399">
        <v>61.164999999999999</v>
      </c>
      <c r="S1399">
        <v>6325.64</v>
      </c>
      <c r="T1399">
        <v>576.13</v>
      </c>
      <c r="U1399">
        <v>9.11E-2</v>
      </c>
      <c r="V1399">
        <v>158.13999999999999</v>
      </c>
      <c r="W1399">
        <v>13.717380952380953</v>
      </c>
      <c r="X1399" s="83" t="str">
        <f t="shared" si="42"/>
        <v>2116 - CHV DALLAS/FT W</v>
      </c>
      <c r="Y1399" s="83">
        <f t="shared" si="43"/>
        <v>42</v>
      </c>
    </row>
    <row r="1400" spans="1:25" x14ac:dyDescent="0.25">
      <c r="A1400" t="s">
        <v>7</v>
      </c>
      <c r="B1400" t="s">
        <v>8651</v>
      </c>
      <c r="C1400" t="s">
        <v>8683</v>
      </c>
      <c r="D1400" t="s">
        <v>8684</v>
      </c>
      <c r="E1400" t="s">
        <v>8685</v>
      </c>
      <c r="F1400">
        <v>21161165</v>
      </c>
      <c r="G1400" t="s">
        <v>8708</v>
      </c>
      <c r="H1400" t="s">
        <v>8709</v>
      </c>
      <c r="I1400">
        <v>112239</v>
      </c>
      <c r="J1400" t="s">
        <v>8126</v>
      </c>
      <c r="K1400" t="s">
        <v>7815</v>
      </c>
      <c r="L1400" t="s">
        <v>6</v>
      </c>
      <c r="M1400" t="s">
        <v>8669</v>
      </c>
      <c r="N1400">
        <v>0</v>
      </c>
      <c r="S1400">
        <v>305.55</v>
      </c>
      <c r="T1400">
        <v>0.63</v>
      </c>
      <c r="U1400">
        <v>2.0999999999999999E-3</v>
      </c>
      <c r="V1400">
        <v>101.85</v>
      </c>
      <c r="W1400">
        <v>0.63</v>
      </c>
      <c r="X1400" s="83" t="str">
        <f t="shared" si="42"/>
        <v>2116 - CHV DALLAS/FT W</v>
      </c>
      <c r="Y1400" s="83">
        <f t="shared" si="43"/>
        <v>1</v>
      </c>
    </row>
    <row r="1401" spans="1:25" x14ac:dyDescent="0.25">
      <c r="A1401" t="s">
        <v>7</v>
      </c>
      <c r="B1401" t="s">
        <v>8651</v>
      </c>
      <c r="C1401" t="s">
        <v>8683</v>
      </c>
      <c r="D1401" t="s">
        <v>8684</v>
      </c>
      <c r="E1401" t="s">
        <v>8685</v>
      </c>
      <c r="F1401">
        <v>21161165</v>
      </c>
      <c r="G1401" t="s">
        <v>8708</v>
      </c>
      <c r="H1401" t="s">
        <v>8709</v>
      </c>
      <c r="I1401">
        <v>112239</v>
      </c>
      <c r="J1401" t="s">
        <v>8126</v>
      </c>
      <c r="K1401" t="s">
        <v>7815</v>
      </c>
      <c r="L1401" t="s">
        <v>6</v>
      </c>
      <c r="M1401" t="s">
        <v>8670</v>
      </c>
      <c r="N1401">
        <v>3529.4</v>
      </c>
      <c r="O1401">
        <v>482.03</v>
      </c>
      <c r="P1401">
        <v>0.1366</v>
      </c>
      <c r="Q1401">
        <v>705.88</v>
      </c>
      <c r="R1401">
        <v>160.67666666666665</v>
      </c>
      <c r="S1401">
        <v>30911.52</v>
      </c>
      <c r="T1401">
        <v>9689.52</v>
      </c>
      <c r="U1401">
        <v>0.3135</v>
      </c>
      <c r="V1401">
        <v>671.99</v>
      </c>
      <c r="W1401">
        <v>645.96800000000007</v>
      </c>
      <c r="X1401" s="83" t="str">
        <f t="shared" si="42"/>
        <v>2116 - CHV DALLAS/FT W</v>
      </c>
      <c r="Y1401" s="83">
        <f t="shared" si="43"/>
        <v>14.999999999999998</v>
      </c>
    </row>
    <row r="1402" spans="1:25" x14ac:dyDescent="0.25">
      <c r="A1402" t="s">
        <v>7</v>
      </c>
      <c r="B1402" t="s">
        <v>8651</v>
      </c>
      <c r="C1402" t="s">
        <v>8683</v>
      </c>
      <c r="D1402" t="s">
        <v>8684</v>
      </c>
      <c r="E1402" t="s">
        <v>8685</v>
      </c>
      <c r="F1402">
        <v>21161165</v>
      </c>
      <c r="G1402" t="s">
        <v>8708</v>
      </c>
      <c r="H1402" t="s">
        <v>8709</v>
      </c>
      <c r="I1402">
        <v>112239</v>
      </c>
      <c r="J1402" t="s">
        <v>8126</v>
      </c>
      <c r="K1402" t="s">
        <v>7815</v>
      </c>
      <c r="L1402" t="s">
        <v>6</v>
      </c>
      <c r="M1402" t="s">
        <v>8671</v>
      </c>
      <c r="N1402">
        <v>12341.56</v>
      </c>
      <c r="O1402">
        <v>9481.5300000000007</v>
      </c>
      <c r="P1402">
        <v>0.76829999999999998</v>
      </c>
      <c r="Q1402">
        <v>560.98</v>
      </c>
      <c r="R1402">
        <v>557.73705882352942</v>
      </c>
      <c r="S1402">
        <v>89789.49</v>
      </c>
      <c r="T1402">
        <v>53055.49</v>
      </c>
      <c r="U1402">
        <v>0.59089999999999998</v>
      </c>
      <c r="V1402">
        <v>544.17999999999995</v>
      </c>
      <c r="W1402">
        <v>491.25453703703704</v>
      </c>
      <c r="X1402" s="83" t="str">
        <f t="shared" si="42"/>
        <v>2116 - CHV DALLAS/FT W</v>
      </c>
      <c r="Y1402" s="83">
        <f t="shared" si="43"/>
        <v>108</v>
      </c>
    </row>
    <row r="1403" spans="1:25" x14ac:dyDescent="0.25">
      <c r="A1403" t="s">
        <v>7</v>
      </c>
      <c r="B1403" t="s">
        <v>8651</v>
      </c>
      <c r="C1403" t="s">
        <v>8683</v>
      </c>
      <c r="D1403" t="s">
        <v>8684</v>
      </c>
      <c r="E1403" t="s">
        <v>8685</v>
      </c>
      <c r="F1403">
        <v>21161165</v>
      </c>
      <c r="G1403" t="s">
        <v>8708</v>
      </c>
      <c r="H1403" t="s">
        <v>8709</v>
      </c>
      <c r="I1403">
        <v>112239</v>
      </c>
      <c r="J1403" t="s">
        <v>8126</v>
      </c>
      <c r="K1403" t="s">
        <v>7815</v>
      </c>
      <c r="L1403" t="s">
        <v>6</v>
      </c>
      <c r="M1403" t="s">
        <v>8672</v>
      </c>
      <c r="N1403">
        <v>1359.99</v>
      </c>
      <c r="O1403">
        <v>963.27</v>
      </c>
      <c r="P1403">
        <v>0.70830000000000004</v>
      </c>
      <c r="Q1403">
        <v>453.33</v>
      </c>
      <c r="R1403">
        <v>321.08999999999997</v>
      </c>
      <c r="S1403">
        <v>9020.43</v>
      </c>
      <c r="T1403">
        <v>2266.79</v>
      </c>
      <c r="U1403">
        <v>0.25130000000000002</v>
      </c>
      <c r="V1403">
        <v>429.54</v>
      </c>
      <c r="W1403">
        <v>283.34875</v>
      </c>
      <c r="X1403" s="83" t="str">
        <f t="shared" si="42"/>
        <v>2116 - CHV DALLAS/FT W</v>
      </c>
      <c r="Y1403" s="83">
        <f t="shared" si="43"/>
        <v>8</v>
      </c>
    </row>
    <row r="1404" spans="1:25" x14ac:dyDescent="0.25">
      <c r="A1404" t="s">
        <v>7</v>
      </c>
      <c r="B1404" t="s">
        <v>8651</v>
      </c>
      <c r="C1404" t="s">
        <v>8683</v>
      </c>
      <c r="D1404" t="s">
        <v>8684</v>
      </c>
      <c r="E1404" t="s">
        <v>8685</v>
      </c>
      <c r="F1404">
        <v>21161165</v>
      </c>
      <c r="G1404" t="s">
        <v>8708</v>
      </c>
      <c r="H1404" t="s">
        <v>8709</v>
      </c>
      <c r="I1404">
        <v>112239</v>
      </c>
      <c r="J1404" t="s">
        <v>8126</v>
      </c>
      <c r="K1404" t="s">
        <v>7815</v>
      </c>
      <c r="L1404" t="s">
        <v>6</v>
      </c>
      <c r="M1404" t="s">
        <v>8673</v>
      </c>
      <c r="N1404">
        <v>2539.98</v>
      </c>
      <c r="O1404">
        <v>1284.3699999999999</v>
      </c>
      <c r="P1404">
        <v>0.50570000000000004</v>
      </c>
      <c r="Q1404">
        <v>423.33</v>
      </c>
      <c r="R1404">
        <v>321.09249999999997</v>
      </c>
      <c r="S1404">
        <v>18819.36</v>
      </c>
      <c r="T1404">
        <v>3025.02</v>
      </c>
      <c r="U1404">
        <v>0.16070000000000001</v>
      </c>
      <c r="V1404">
        <v>392.07</v>
      </c>
      <c r="W1404">
        <v>168.05666666666667</v>
      </c>
      <c r="X1404" s="83" t="str">
        <f t="shared" si="42"/>
        <v>2116 - CHV DALLAS/FT W</v>
      </c>
      <c r="Y1404" s="83">
        <f t="shared" si="43"/>
        <v>18</v>
      </c>
    </row>
    <row r="1405" spans="1:25" x14ac:dyDescent="0.25">
      <c r="A1405" t="s">
        <v>7</v>
      </c>
      <c r="B1405" t="s">
        <v>8651</v>
      </c>
      <c r="C1405" t="s">
        <v>8683</v>
      </c>
      <c r="D1405" t="s">
        <v>8684</v>
      </c>
      <c r="E1405" t="s">
        <v>8685</v>
      </c>
      <c r="F1405">
        <v>21161165</v>
      </c>
      <c r="G1405" t="s">
        <v>8708</v>
      </c>
      <c r="H1405" t="s">
        <v>8709</v>
      </c>
      <c r="I1405">
        <v>112239</v>
      </c>
      <c r="J1405" t="s">
        <v>8126</v>
      </c>
      <c r="K1405" t="s">
        <v>7815</v>
      </c>
      <c r="L1405" t="s">
        <v>6</v>
      </c>
      <c r="M1405" t="s">
        <v>8674</v>
      </c>
      <c r="N1405">
        <v>1287.3599999999999</v>
      </c>
      <c r="O1405">
        <v>251.52</v>
      </c>
      <c r="P1405">
        <v>0.19539999999999999</v>
      </c>
      <c r="Q1405">
        <v>321.83999999999997</v>
      </c>
      <c r="R1405">
        <v>62.88</v>
      </c>
      <c r="S1405">
        <v>5971.98</v>
      </c>
      <c r="T1405">
        <v>3733.52</v>
      </c>
      <c r="U1405">
        <v>0.62519999999999998</v>
      </c>
      <c r="V1405">
        <v>229.69</v>
      </c>
      <c r="W1405">
        <v>155.56333333333333</v>
      </c>
      <c r="X1405" s="83" t="str">
        <f t="shared" si="42"/>
        <v>2116 - CHV DALLAS/FT W</v>
      </c>
      <c r="Y1405" s="83">
        <f t="shared" si="43"/>
        <v>24</v>
      </c>
    </row>
    <row r="1406" spans="1:25" x14ac:dyDescent="0.25">
      <c r="A1406" t="s">
        <v>7</v>
      </c>
      <c r="B1406" t="s">
        <v>8651</v>
      </c>
      <c r="C1406" t="s">
        <v>8683</v>
      </c>
      <c r="D1406" t="s">
        <v>8684</v>
      </c>
      <c r="E1406" t="s">
        <v>8685</v>
      </c>
      <c r="F1406">
        <v>21161165</v>
      </c>
      <c r="G1406" t="s">
        <v>8708</v>
      </c>
      <c r="H1406" t="s">
        <v>8709</v>
      </c>
      <c r="I1406">
        <v>112239</v>
      </c>
      <c r="J1406" t="s">
        <v>8126</v>
      </c>
      <c r="K1406" t="s">
        <v>7815</v>
      </c>
      <c r="L1406" t="s">
        <v>6</v>
      </c>
      <c r="M1406" t="s">
        <v>8675</v>
      </c>
      <c r="N1406">
        <v>73.12</v>
      </c>
      <c r="Q1406">
        <v>73.12</v>
      </c>
      <c r="S1406">
        <v>1326.35</v>
      </c>
      <c r="V1406">
        <v>88.42</v>
      </c>
      <c r="X1406" s="83" t="str">
        <f t="shared" si="42"/>
        <v>2116 - CHV DALLAS/FT W</v>
      </c>
      <c r="Y1406" s="83">
        <f t="shared" si="43"/>
        <v>0</v>
      </c>
    </row>
    <row r="1407" spans="1:25" x14ac:dyDescent="0.25">
      <c r="A1407" t="s">
        <v>7</v>
      </c>
      <c r="B1407" t="s">
        <v>8651</v>
      </c>
      <c r="C1407" t="s">
        <v>8683</v>
      </c>
      <c r="D1407" t="s">
        <v>8684</v>
      </c>
      <c r="E1407" t="s">
        <v>8685</v>
      </c>
      <c r="F1407">
        <v>21161165</v>
      </c>
      <c r="G1407" t="s">
        <v>8708</v>
      </c>
      <c r="H1407" t="s">
        <v>8709</v>
      </c>
      <c r="I1407">
        <v>112254</v>
      </c>
      <c r="J1407" t="s">
        <v>8145</v>
      </c>
      <c r="K1407" t="s">
        <v>8147</v>
      </c>
      <c r="L1407" t="s">
        <v>6</v>
      </c>
      <c r="M1407" t="s">
        <v>8657</v>
      </c>
      <c r="N1407">
        <v>0</v>
      </c>
      <c r="O1407">
        <v>433.8</v>
      </c>
      <c r="S1407">
        <v>1040.1199999999999</v>
      </c>
      <c r="T1407">
        <v>460.47</v>
      </c>
      <c r="U1407">
        <v>0.44269999999999998</v>
      </c>
      <c r="V1407">
        <v>148.59</v>
      </c>
      <c r="W1407">
        <v>65.781428571428577</v>
      </c>
      <c r="X1407" s="83" t="str">
        <f t="shared" si="42"/>
        <v>2116 - CHV DALLAS/FT W</v>
      </c>
      <c r="Y1407" s="83">
        <f t="shared" si="43"/>
        <v>7</v>
      </c>
    </row>
    <row r="1408" spans="1:25" x14ac:dyDescent="0.25">
      <c r="A1408" t="s">
        <v>7</v>
      </c>
      <c r="B1408" t="s">
        <v>8651</v>
      </c>
      <c r="C1408" t="s">
        <v>8683</v>
      </c>
      <c r="D1408" t="s">
        <v>8684</v>
      </c>
      <c r="E1408" t="s">
        <v>8685</v>
      </c>
      <c r="F1408">
        <v>21161165</v>
      </c>
      <c r="G1408" t="s">
        <v>8708</v>
      </c>
      <c r="H1408" t="s">
        <v>8709</v>
      </c>
      <c r="I1408">
        <v>112254</v>
      </c>
      <c r="J1408" t="s">
        <v>8145</v>
      </c>
      <c r="K1408" t="s">
        <v>8147</v>
      </c>
      <c r="L1408" t="s">
        <v>6</v>
      </c>
      <c r="M1408" t="s">
        <v>8658</v>
      </c>
      <c r="N1408">
        <v>1923.1</v>
      </c>
      <c r="Q1408">
        <v>384.62</v>
      </c>
      <c r="S1408">
        <v>11885.22</v>
      </c>
      <c r="T1408">
        <v>4598.29</v>
      </c>
      <c r="U1408">
        <v>0.38690000000000002</v>
      </c>
      <c r="V1408">
        <v>339.58</v>
      </c>
      <c r="W1408">
        <v>158.56172413793104</v>
      </c>
      <c r="X1408" s="83" t="str">
        <f t="shared" si="42"/>
        <v>2116 - CHV DALLAS/FT W</v>
      </c>
      <c r="Y1408" s="83">
        <f t="shared" si="43"/>
        <v>29</v>
      </c>
    </row>
    <row r="1409" spans="1:25" x14ac:dyDescent="0.25">
      <c r="A1409" t="s">
        <v>7</v>
      </c>
      <c r="B1409" t="s">
        <v>8651</v>
      </c>
      <c r="C1409" t="s">
        <v>8683</v>
      </c>
      <c r="D1409" t="s">
        <v>8684</v>
      </c>
      <c r="E1409" t="s">
        <v>8685</v>
      </c>
      <c r="F1409">
        <v>21161165</v>
      </c>
      <c r="G1409" t="s">
        <v>8708</v>
      </c>
      <c r="H1409" t="s">
        <v>8709</v>
      </c>
      <c r="I1409">
        <v>112254</v>
      </c>
      <c r="J1409" t="s">
        <v>8145</v>
      </c>
      <c r="K1409" t="s">
        <v>8147</v>
      </c>
      <c r="L1409" t="s">
        <v>6</v>
      </c>
      <c r="M1409" t="s">
        <v>8659</v>
      </c>
      <c r="N1409">
        <v>465.12</v>
      </c>
      <c r="O1409">
        <v>815.83</v>
      </c>
      <c r="P1409">
        <v>1.754</v>
      </c>
      <c r="Q1409">
        <v>465.12</v>
      </c>
      <c r="S1409">
        <v>1957.32</v>
      </c>
      <c r="T1409">
        <v>1347.97</v>
      </c>
      <c r="U1409">
        <v>0.68869999999999998</v>
      </c>
      <c r="V1409">
        <v>391.46</v>
      </c>
      <c r="W1409">
        <v>269.59399999999999</v>
      </c>
      <c r="X1409" s="83" t="str">
        <f t="shared" si="42"/>
        <v>2116 - CHV DALLAS/FT W</v>
      </c>
      <c r="Y1409" s="83">
        <f t="shared" si="43"/>
        <v>5</v>
      </c>
    </row>
    <row r="1410" spans="1:25" x14ac:dyDescent="0.25">
      <c r="A1410" t="s">
        <v>7</v>
      </c>
      <c r="B1410" t="s">
        <v>8651</v>
      </c>
      <c r="C1410" t="s">
        <v>8683</v>
      </c>
      <c r="D1410" t="s">
        <v>8684</v>
      </c>
      <c r="E1410" t="s">
        <v>8685</v>
      </c>
      <c r="F1410">
        <v>21161165</v>
      </c>
      <c r="G1410" t="s">
        <v>8708</v>
      </c>
      <c r="H1410" t="s">
        <v>8709</v>
      </c>
      <c r="I1410">
        <v>112254</v>
      </c>
      <c r="J1410" t="s">
        <v>8145</v>
      </c>
      <c r="K1410" t="s">
        <v>8147</v>
      </c>
      <c r="L1410" t="s">
        <v>6</v>
      </c>
      <c r="M1410" t="s">
        <v>8660</v>
      </c>
      <c r="N1410">
        <v>0</v>
      </c>
      <c r="O1410">
        <v>28.26</v>
      </c>
      <c r="S1410">
        <v>164.85</v>
      </c>
      <c r="T1410">
        <v>126.35</v>
      </c>
      <c r="U1410">
        <v>0.76649999999999996</v>
      </c>
      <c r="V1410">
        <v>12.68</v>
      </c>
      <c r="W1410">
        <v>31.587499999999999</v>
      </c>
      <c r="X1410" s="83" t="str">
        <f t="shared" si="42"/>
        <v>2116 - CHV DALLAS/FT W</v>
      </c>
      <c r="Y1410" s="83">
        <f t="shared" si="43"/>
        <v>4</v>
      </c>
    </row>
    <row r="1411" spans="1:25" x14ac:dyDescent="0.25">
      <c r="A1411" t="s">
        <v>7</v>
      </c>
      <c r="B1411" t="s">
        <v>8651</v>
      </c>
      <c r="C1411" t="s">
        <v>8683</v>
      </c>
      <c r="D1411" t="s">
        <v>8684</v>
      </c>
      <c r="E1411" t="s">
        <v>8685</v>
      </c>
      <c r="F1411">
        <v>21161165</v>
      </c>
      <c r="G1411" t="s">
        <v>8708</v>
      </c>
      <c r="H1411" t="s">
        <v>8709</v>
      </c>
      <c r="I1411">
        <v>112254</v>
      </c>
      <c r="J1411" t="s">
        <v>8145</v>
      </c>
      <c r="K1411" t="s">
        <v>8147</v>
      </c>
      <c r="L1411" t="s">
        <v>6</v>
      </c>
      <c r="M1411" t="s">
        <v>8661</v>
      </c>
      <c r="N1411">
        <v>200</v>
      </c>
      <c r="O1411">
        <v>97.5</v>
      </c>
      <c r="P1411">
        <v>0.48749999999999999</v>
      </c>
      <c r="Q1411">
        <v>25</v>
      </c>
      <c r="R1411">
        <v>13.928571428571429</v>
      </c>
      <c r="S1411">
        <v>967.94</v>
      </c>
      <c r="T1411">
        <v>423.75</v>
      </c>
      <c r="U1411">
        <v>0.43780000000000002</v>
      </c>
      <c r="V1411">
        <v>27.66</v>
      </c>
      <c r="W1411">
        <v>23.541666666666668</v>
      </c>
      <c r="X1411" s="83" t="str">
        <f t="shared" ref="X1411:X1474" si="44">CONCATENATE(C1411," - ",D1411)</f>
        <v>2116 - CHV DALLAS/FT W</v>
      </c>
      <c r="Y1411" s="83">
        <f t="shared" ref="Y1411:Y1474" si="45">IFERROR((IF($S1411=0,0,$T1411/$W1411)),0)</f>
        <v>18</v>
      </c>
    </row>
    <row r="1412" spans="1:25" x14ac:dyDescent="0.25">
      <c r="A1412" t="s">
        <v>7</v>
      </c>
      <c r="B1412" t="s">
        <v>8651</v>
      </c>
      <c r="C1412" t="s">
        <v>8683</v>
      </c>
      <c r="D1412" t="s">
        <v>8684</v>
      </c>
      <c r="E1412" t="s">
        <v>8685</v>
      </c>
      <c r="F1412">
        <v>21161165</v>
      </c>
      <c r="G1412" t="s">
        <v>8708</v>
      </c>
      <c r="H1412" t="s">
        <v>8709</v>
      </c>
      <c r="I1412">
        <v>112254</v>
      </c>
      <c r="J1412" t="s">
        <v>8145</v>
      </c>
      <c r="K1412" t="s">
        <v>8147</v>
      </c>
      <c r="L1412" t="s">
        <v>6</v>
      </c>
      <c r="M1412" t="s">
        <v>8662</v>
      </c>
      <c r="N1412">
        <v>126.66</v>
      </c>
      <c r="O1412">
        <v>206.25</v>
      </c>
      <c r="P1412">
        <v>1.6284000000000001</v>
      </c>
      <c r="Q1412">
        <v>63.33</v>
      </c>
      <c r="S1412">
        <v>2162.7800000000002</v>
      </c>
      <c r="T1412">
        <v>2922.8</v>
      </c>
      <c r="U1412">
        <v>1.3513999999999999</v>
      </c>
      <c r="V1412">
        <v>135.16999999999999</v>
      </c>
      <c r="W1412">
        <v>171.92941176470589</v>
      </c>
      <c r="X1412" s="83" t="str">
        <f t="shared" si="44"/>
        <v>2116 - CHV DALLAS/FT W</v>
      </c>
      <c r="Y1412" s="83">
        <f t="shared" si="45"/>
        <v>17</v>
      </c>
    </row>
    <row r="1413" spans="1:25" x14ac:dyDescent="0.25">
      <c r="A1413" t="s">
        <v>7</v>
      </c>
      <c r="B1413" t="s">
        <v>8651</v>
      </c>
      <c r="C1413" t="s">
        <v>8683</v>
      </c>
      <c r="D1413" t="s">
        <v>8684</v>
      </c>
      <c r="E1413" t="s">
        <v>8685</v>
      </c>
      <c r="F1413">
        <v>21161165</v>
      </c>
      <c r="G1413" t="s">
        <v>8708</v>
      </c>
      <c r="H1413" t="s">
        <v>8709</v>
      </c>
      <c r="I1413">
        <v>112254</v>
      </c>
      <c r="J1413" t="s">
        <v>8145</v>
      </c>
      <c r="K1413" t="s">
        <v>8147</v>
      </c>
      <c r="L1413" t="s">
        <v>6</v>
      </c>
      <c r="M1413" t="s">
        <v>8663</v>
      </c>
      <c r="S1413">
        <v>204.07</v>
      </c>
      <c r="T1413">
        <v>14.74</v>
      </c>
      <c r="U1413">
        <v>7.22E-2</v>
      </c>
      <c r="V1413">
        <v>25.51</v>
      </c>
      <c r="W1413">
        <v>4.9133333333333331</v>
      </c>
      <c r="X1413" s="83" t="str">
        <f t="shared" si="44"/>
        <v>2116 - CHV DALLAS/FT W</v>
      </c>
      <c r="Y1413" s="83">
        <f t="shared" si="45"/>
        <v>3</v>
      </c>
    </row>
    <row r="1414" spans="1:25" x14ac:dyDescent="0.25">
      <c r="A1414" t="s">
        <v>7</v>
      </c>
      <c r="B1414" t="s">
        <v>8651</v>
      </c>
      <c r="C1414" t="s">
        <v>8683</v>
      </c>
      <c r="D1414" t="s">
        <v>8684</v>
      </c>
      <c r="E1414" t="s">
        <v>8685</v>
      </c>
      <c r="F1414">
        <v>21161165</v>
      </c>
      <c r="G1414" t="s">
        <v>8708</v>
      </c>
      <c r="H1414" t="s">
        <v>8709</v>
      </c>
      <c r="I1414">
        <v>112254</v>
      </c>
      <c r="J1414" t="s">
        <v>8145</v>
      </c>
      <c r="K1414" t="s">
        <v>8147</v>
      </c>
      <c r="L1414" t="s">
        <v>6</v>
      </c>
      <c r="M1414" t="s">
        <v>8664</v>
      </c>
      <c r="N1414">
        <v>956.56</v>
      </c>
      <c r="O1414">
        <v>75</v>
      </c>
      <c r="P1414">
        <v>7.8399999999999997E-2</v>
      </c>
      <c r="Q1414">
        <v>86.96</v>
      </c>
      <c r="R1414">
        <v>15</v>
      </c>
      <c r="S1414">
        <v>4348.3999999999996</v>
      </c>
      <c r="T1414">
        <v>2743.2</v>
      </c>
      <c r="U1414">
        <v>0.63090000000000002</v>
      </c>
      <c r="V1414">
        <v>92.52</v>
      </c>
      <c r="W1414">
        <v>124.69090909090909</v>
      </c>
      <c r="X1414" s="83" t="str">
        <f t="shared" si="44"/>
        <v>2116 - CHV DALLAS/FT W</v>
      </c>
      <c r="Y1414" s="83">
        <f t="shared" si="45"/>
        <v>22</v>
      </c>
    </row>
    <row r="1415" spans="1:25" x14ac:dyDescent="0.25">
      <c r="A1415" t="s">
        <v>7</v>
      </c>
      <c r="B1415" t="s">
        <v>8651</v>
      </c>
      <c r="C1415" t="s">
        <v>8683</v>
      </c>
      <c r="D1415" t="s">
        <v>8684</v>
      </c>
      <c r="E1415" t="s">
        <v>8685</v>
      </c>
      <c r="F1415">
        <v>21161165</v>
      </c>
      <c r="G1415" t="s">
        <v>8708</v>
      </c>
      <c r="H1415" t="s">
        <v>8709</v>
      </c>
      <c r="I1415">
        <v>112254</v>
      </c>
      <c r="J1415" t="s">
        <v>8145</v>
      </c>
      <c r="K1415" t="s">
        <v>8147</v>
      </c>
      <c r="L1415" t="s">
        <v>6</v>
      </c>
      <c r="M1415" t="s">
        <v>8665</v>
      </c>
      <c r="N1415">
        <v>113.64</v>
      </c>
      <c r="Q1415">
        <v>56.82</v>
      </c>
      <c r="S1415">
        <v>1063.6600000000001</v>
      </c>
      <c r="T1415">
        <v>1579.88</v>
      </c>
      <c r="U1415">
        <v>1.4853000000000001</v>
      </c>
      <c r="V1415">
        <v>48.35</v>
      </c>
      <c r="W1415">
        <v>60.764615384615389</v>
      </c>
      <c r="X1415" s="83" t="str">
        <f t="shared" si="44"/>
        <v>2116 - CHV DALLAS/FT W</v>
      </c>
      <c r="Y1415" s="83">
        <f t="shared" si="45"/>
        <v>26</v>
      </c>
    </row>
    <row r="1416" spans="1:25" x14ac:dyDescent="0.25">
      <c r="A1416" t="s">
        <v>7</v>
      </c>
      <c r="B1416" t="s">
        <v>8651</v>
      </c>
      <c r="C1416" t="s">
        <v>8683</v>
      </c>
      <c r="D1416" t="s">
        <v>8684</v>
      </c>
      <c r="E1416" t="s">
        <v>8685</v>
      </c>
      <c r="F1416">
        <v>21161165</v>
      </c>
      <c r="G1416" t="s">
        <v>8708</v>
      </c>
      <c r="H1416" t="s">
        <v>8709</v>
      </c>
      <c r="I1416">
        <v>112254</v>
      </c>
      <c r="J1416" t="s">
        <v>8145</v>
      </c>
      <c r="K1416" t="s">
        <v>8147</v>
      </c>
      <c r="L1416" t="s">
        <v>6</v>
      </c>
      <c r="M1416" t="s">
        <v>8666</v>
      </c>
      <c r="N1416">
        <v>50.54</v>
      </c>
      <c r="O1416">
        <v>442.5</v>
      </c>
      <c r="P1416">
        <v>8.7553999999999998</v>
      </c>
      <c r="Q1416">
        <v>25.27</v>
      </c>
      <c r="R1416">
        <v>442.5</v>
      </c>
      <c r="S1416">
        <v>253.68</v>
      </c>
      <c r="T1416">
        <v>442.5</v>
      </c>
      <c r="U1416">
        <v>1.7443</v>
      </c>
      <c r="V1416">
        <v>42.28</v>
      </c>
      <c r="W1416">
        <v>36.875</v>
      </c>
      <c r="X1416" s="83" t="str">
        <f t="shared" si="44"/>
        <v>2116 - CHV DALLAS/FT W</v>
      </c>
      <c r="Y1416" s="83">
        <f t="shared" si="45"/>
        <v>12</v>
      </c>
    </row>
    <row r="1417" spans="1:25" x14ac:dyDescent="0.25">
      <c r="A1417" t="s">
        <v>7</v>
      </c>
      <c r="B1417" t="s">
        <v>8651</v>
      </c>
      <c r="C1417" t="s">
        <v>8683</v>
      </c>
      <c r="D1417" t="s">
        <v>8684</v>
      </c>
      <c r="E1417" t="s">
        <v>8685</v>
      </c>
      <c r="F1417">
        <v>21161165</v>
      </c>
      <c r="G1417" t="s">
        <v>8708</v>
      </c>
      <c r="H1417" t="s">
        <v>8709</v>
      </c>
      <c r="I1417">
        <v>112254</v>
      </c>
      <c r="J1417" t="s">
        <v>8145</v>
      </c>
      <c r="K1417" t="s">
        <v>8147</v>
      </c>
      <c r="L1417" t="s">
        <v>6</v>
      </c>
      <c r="M1417" t="s">
        <v>8691</v>
      </c>
      <c r="S1417">
        <v>18.75</v>
      </c>
      <c r="V1417">
        <v>18.75</v>
      </c>
      <c r="X1417" s="83" t="str">
        <f t="shared" si="44"/>
        <v>2116 - CHV DALLAS/FT W</v>
      </c>
      <c r="Y1417" s="83">
        <f t="shared" si="45"/>
        <v>0</v>
      </c>
    </row>
    <row r="1418" spans="1:25" x14ac:dyDescent="0.25">
      <c r="A1418" t="s">
        <v>7</v>
      </c>
      <c r="B1418" t="s">
        <v>8651</v>
      </c>
      <c r="C1418" t="s">
        <v>8683</v>
      </c>
      <c r="D1418" t="s">
        <v>8684</v>
      </c>
      <c r="E1418" t="s">
        <v>8685</v>
      </c>
      <c r="F1418">
        <v>21161165</v>
      </c>
      <c r="G1418" t="s">
        <v>8708</v>
      </c>
      <c r="H1418" t="s">
        <v>8709</v>
      </c>
      <c r="I1418">
        <v>112254</v>
      </c>
      <c r="J1418" t="s">
        <v>8145</v>
      </c>
      <c r="K1418" t="s">
        <v>8147</v>
      </c>
      <c r="L1418" t="s">
        <v>6</v>
      </c>
      <c r="M1418" t="s">
        <v>8667</v>
      </c>
      <c r="N1418">
        <v>2758.64</v>
      </c>
      <c r="O1418">
        <v>90.06</v>
      </c>
      <c r="P1418">
        <v>3.2599999999999997E-2</v>
      </c>
      <c r="Q1418">
        <v>689.66</v>
      </c>
      <c r="R1418">
        <v>10.006666666666668</v>
      </c>
      <c r="S1418">
        <v>15341.19</v>
      </c>
      <c r="T1418">
        <v>6942.64</v>
      </c>
      <c r="U1418">
        <v>0.45250000000000001</v>
      </c>
      <c r="V1418">
        <v>697.33</v>
      </c>
      <c r="W1418">
        <v>157.78727272727272</v>
      </c>
      <c r="X1418" s="83" t="str">
        <f t="shared" si="44"/>
        <v>2116 - CHV DALLAS/FT W</v>
      </c>
      <c r="Y1418" s="83">
        <f t="shared" si="45"/>
        <v>44.000000000000007</v>
      </c>
    </row>
    <row r="1419" spans="1:25" x14ac:dyDescent="0.25">
      <c r="A1419" t="s">
        <v>7</v>
      </c>
      <c r="B1419" t="s">
        <v>8651</v>
      </c>
      <c r="C1419" t="s">
        <v>8683</v>
      </c>
      <c r="D1419" t="s">
        <v>8684</v>
      </c>
      <c r="E1419" t="s">
        <v>8685</v>
      </c>
      <c r="F1419">
        <v>21161165</v>
      </c>
      <c r="G1419" t="s">
        <v>8708</v>
      </c>
      <c r="H1419" t="s">
        <v>8709</v>
      </c>
      <c r="I1419">
        <v>112254</v>
      </c>
      <c r="J1419" t="s">
        <v>8145</v>
      </c>
      <c r="K1419" t="s">
        <v>8147</v>
      </c>
      <c r="L1419" t="s">
        <v>6</v>
      </c>
      <c r="M1419" t="s">
        <v>8668</v>
      </c>
      <c r="N1419">
        <v>888.9</v>
      </c>
      <c r="O1419">
        <v>412.5</v>
      </c>
      <c r="P1419">
        <v>0.46410000000000001</v>
      </c>
      <c r="Q1419">
        <v>177.78</v>
      </c>
      <c r="R1419">
        <v>82.5</v>
      </c>
      <c r="S1419">
        <v>6445.74</v>
      </c>
      <c r="T1419">
        <v>2467.0100000000002</v>
      </c>
      <c r="U1419">
        <v>0.38269999999999998</v>
      </c>
      <c r="V1419">
        <v>157.21</v>
      </c>
      <c r="W1419">
        <v>85.069310344827599</v>
      </c>
      <c r="X1419" s="83" t="str">
        <f t="shared" si="44"/>
        <v>2116 - CHV DALLAS/FT W</v>
      </c>
      <c r="Y1419" s="83">
        <f t="shared" si="45"/>
        <v>28.999999999999996</v>
      </c>
    </row>
    <row r="1420" spans="1:25" x14ac:dyDescent="0.25">
      <c r="A1420" t="s">
        <v>7</v>
      </c>
      <c r="B1420" t="s">
        <v>8651</v>
      </c>
      <c r="C1420" t="s">
        <v>8683</v>
      </c>
      <c r="D1420" t="s">
        <v>8684</v>
      </c>
      <c r="E1420" t="s">
        <v>8685</v>
      </c>
      <c r="F1420">
        <v>21161165</v>
      </c>
      <c r="G1420" t="s">
        <v>8708</v>
      </c>
      <c r="H1420" t="s">
        <v>8709</v>
      </c>
      <c r="I1420">
        <v>112254</v>
      </c>
      <c r="J1420" t="s">
        <v>8145</v>
      </c>
      <c r="K1420" t="s">
        <v>8147</v>
      </c>
      <c r="L1420" t="s">
        <v>6</v>
      </c>
      <c r="M1420" t="s">
        <v>8669</v>
      </c>
      <c r="N1420">
        <v>161.18</v>
      </c>
      <c r="O1420">
        <v>1384.01</v>
      </c>
      <c r="P1420">
        <v>8.5867000000000004</v>
      </c>
      <c r="Q1420">
        <v>161.18</v>
      </c>
      <c r="S1420">
        <v>819.6</v>
      </c>
      <c r="T1420">
        <v>3286.06</v>
      </c>
      <c r="U1420">
        <v>4.0092999999999996</v>
      </c>
      <c r="V1420">
        <v>102.45</v>
      </c>
      <c r="W1420">
        <v>3286.06</v>
      </c>
      <c r="X1420" s="83" t="str">
        <f t="shared" si="44"/>
        <v>2116 - CHV DALLAS/FT W</v>
      </c>
      <c r="Y1420" s="83">
        <f t="shared" si="45"/>
        <v>1</v>
      </c>
    </row>
    <row r="1421" spans="1:25" x14ac:dyDescent="0.25">
      <c r="A1421" t="s">
        <v>7</v>
      </c>
      <c r="B1421" t="s">
        <v>8651</v>
      </c>
      <c r="C1421" t="s">
        <v>8683</v>
      </c>
      <c r="D1421" t="s">
        <v>8684</v>
      </c>
      <c r="E1421" t="s">
        <v>8685</v>
      </c>
      <c r="F1421">
        <v>21161165</v>
      </c>
      <c r="G1421" t="s">
        <v>8708</v>
      </c>
      <c r="H1421" t="s">
        <v>8709</v>
      </c>
      <c r="I1421">
        <v>112254</v>
      </c>
      <c r="J1421" t="s">
        <v>8145</v>
      </c>
      <c r="K1421" t="s">
        <v>8147</v>
      </c>
      <c r="L1421" t="s">
        <v>6</v>
      </c>
      <c r="M1421" t="s">
        <v>8670</v>
      </c>
      <c r="N1421">
        <v>3529.4</v>
      </c>
      <c r="O1421">
        <v>923.5</v>
      </c>
      <c r="P1421">
        <v>0.26169999999999999</v>
      </c>
      <c r="Q1421">
        <v>705.88</v>
      </c>
      <c r="R1421">
        <v>461.75</v>
      </c>
      <c r="S1421">
        <v>26887.05</v>
      </c>
      <c r="T1421">
        <v>4975.75</v>
      </c>
      <c r="U1421">
        <v>0.18509999999999999</v>
      </c>
      <c r="V1421">
        <v>672.18</v>
      </c>
      <c r="W1421">
        <v>414.64583333333331</v>
      </c>
      <c r="X1421" s="83" t="str">
        <f t="shared" si="44"/>
        <v>2116 - CHV DALLAS/FT W</v>
      </c>
      <c r="Y1421" s="83">
        <f t="shared" si="45"/>
        <v>12</v>
      </c>
    </row>
    <row r="1422" spans="1:25" x14ac:dyDescent="0.25">
      <c r="A1422" t="s">
        <v>7</v>
      </c>
      <c r="B1422" t="s">
        <v>8651</v>
      </c>
      <c r="C1422" t="s">
        <v>8683</v>
      </c>
      <c r="D1422" t="s">
        <v>8684</v>
      </c>
      <c r="E1422" t="s">
        <v>8685</v>
      </c>
      <c r="F1422">
        <v>21161165</v>
      </c>
      <c r="G1422" t="s">
        <v>8708</v>
      </c>
      <c r="H1422" t="s">
        <v>8709</v>
      </c>
      <c r="I1422">
        <v>112254</v>
      </c>
      <c r="J1422" t="s">
        <v>8145</v>
      </c>
      <c r="K1422" t="s">
        <v>8147</v>
      </c>
      <c r="L1422" t="s">
        <v>6</v>
      </c>
      <c r="M1422" t="s">
        <v>8671</v>
      </c>
      <c r="N1422">
        <v>10097.64</v>
      </c>
      <c r="O1422">
        <v>5224.5600000000004</v>
      </c>
      <c r="P1422">
        <v>0.51739999999999997</v>
      </c>
      <c r="Q1422">
        <v>560.98</v>
      </c>
      <c r="R1422">
        <v>401.88923076923078</v>
      </c>
      <c r="S1422">
        <v>75095.05</v>
      </c>
      <c r="T1422">
        <v>41755.61</v>
      </c>
      <c r="U1422">
        <v>0.55600000000000005</v>
      </c>
      <c r="V1422">
        <v>544.16999999999996</v>
      </c>
      <c r="W1422">
        <v>409.36872549019608</v>
      </c>
      <c r="X1422" s="83" t="str">
        <f t="shared" si="44"/>
        <v>2116 - CHV DALLAS/FT W</v>
      </c>
      <c r="Y1422" s="83">
        <f t="shared" si="45"/>
        <v>102</v>
      </c>
    </row>
    <row r="1423" spans="1:25" x14ac:dyDescent="0.25">
      <c r="A1423" t="s">
        <v>7</v>
      </c>
      <c r="B1423" t="s">
        <v>8651</v>
      </c>
      <c r="C1423" t="s">
        <v>8683</v>
      </c>
      <c r="D1423" t="s">
        <v>8684</v>
      </c>
      <c r="E1423" t="s">
        <v>8685</v>
      </c>
      <c r="F1423">
        <v>21161165</v>
      </c>
      <c r="G1423" t="s">
        <v>8708</v>
      </c>
      <c r="H1423" t="s">
        <v>8709</v>
      </c>
      <c r="I1423">
        <v>112254</v>
      </c>
      <c r="J1423" t="s">
        <v>8145</v>
      </c>
      <c r="K1423" t="s">
        <v>8147</v>
      </c>
      <c r="L1423" t="s">
        <v>6</v>
      </c>
      <c r="M1423" t="s">
        <v>8672</v>
      </c>
      <c r="N1423">
        <v>453.33</v>
      </c>
      <c r="Q1423">
        <v>453.33</v>
      </c>
      <c r="S1423">
        <v>3811.16</v>
      </c>
      <c r="T1423">
        <v>2857.38</v>
      </c>
      <c r="U1423">
        <v>0.74970000000000003</v>
      </c>
      <c r="V1423">
        <v>423.46</v>
      </c>
      <c r="W1423">
        <v>317.48666666666668</v>
      </c>
      <c r="X1423" s="83" t="str">
        <f t="shared" si="44"/>
        <v>2116 - CHV DALLAS/FT W</v>
      </c>
      <c r="Y1423" s="83">
        <f t="shared" si="45"/>
        <v>9</v>
      </c>
    </row>
    <row r="1424" spans="1:25" x14ac:dyDescent="0.25">
      <c r="A1424" t="s">
        <v>7</v>
      </c>
      <c r="B1424" t="s">
        <v>8651</v>
      </c>
      <c r="C1424" t="s">
        <v>8683</v>
      </c>
      <c r="D1424" t="s">
        <v>8684</v>
      </c>
      <c r="E1424" t="s">
        <v>8685</v>
      </c>
      <c r="F1424">
        <v>21161165</v>
      </c>
      <c r="G1424" t="s">
        <v>8708</v>
      </c>
      <c r="H1424" t="s">
        <v>8709</v>
      </c>
      <c r="I1424">
        <v>112254</v>
      </c>
      <c r="J1424" t="s">
        <v>8145</v>
      </c>
      <c r="K1424" t="s">
        <v>8147</v>
      </c>
      <c r="L1424" t="s">
        <v>6</v>
      </c>
      <c r="M1424" t="s">
        <v>8673</v>
      </c>
      <c r="N1424">
        <v>1269.99</v>
      </c>
      <c r="O1424">
        <v>405</v>
      </c>
      <c r="P1424">
        <v>0.31890000000000002</v>
      </c>
      <c r="Q1424">
        <v>423.33</v>
      </c>
      <c r="R1424">
        <v>202.5</v>
      </c>
      <c r="S1424">
        <v>9409.68</v>
      </c>
      <c r="T1424">
        <v>3999.03</v>
      </c>
      <c r="U1424">
        <v>0.42499999999999999</v>
      </c>
      <c r="V1424">
        <v>392.07</v>
      </c>
      <c r="W1424">
        <v>266.60200000000003</v>
      </c>
      <c r="X1424" s="83" t="str">
        <f t="shared" si="44"/>
        <v>2116 - CHV DALLAS/FT W</v>
      </c>
      <c r="Y1424" s="83">
        <f t="shared" si="45"/>
        <v>14.999999999999998</v>
      </c>
    </row>
    <row r="1425" spans="1:25" x14ac:dyDescent="0.25">
      <c r="A1425" t="s">
        <v>7</v>
      </c>
      <c r="B1425" t="s">
        <v>8651</v>
      </c>
      <c r="C1425" t="s">
        <v>8683</v>
      </c>
      <c r="D1425" t="s">
        <v>8684</v>
      </c>
      <c r="E1425" t="s">
        <v>8685</v>
      </c>
      <c r="F1425">
        <v>21161165</v>
      </c>
      <c r="G1425" t="s">
        <v>8708</v>
      </c>
      <c r="H1425" t="s">
        <v>8709</v>
      </c>
      <c r="I1425">
        <v>112254</v>
      </c>
      <c r="J1425" t="s">
        <v>8145</v>
      </c>
      <c r="K1425" t="s">
        <v>8147</v>
      </c>
      <c r="L1425" t="s">
        <v>6</v>
      </c>
      <c r="M1425" t="s">
        <v>8674</v>
      </c>
      <c r="N1425">
        <v>643.67999999999995</v>
      </c>
      <c r="O1425">
        <v>543.75</v>
      </c>
      <c r="P1425">
        <v>0.8448</v>
      </c>
      <c r="Q1425">
        <v>321.83999999999997</v>
      </c>
      <c r="R1425">
        <v>543.75</v>
      </c>
      <c r="S1425">
        <v>4938.6000000000004</v>
      </c>
      <c r="T1425">
        <v>6469.13</v>
      </c>
      <c r="U1425">
        <v>1.3099000000000001</v>
      </c>
      <c r="V1425">
        <v>224.48</v>
      </c>
      <c r="W1425">
        <v>380.53705882352943</v>
      </c>
      <c r="X1425" s="83" t="str">
        <f t="shared" si="44"/>
        <v>2116 - CHV DALLAS/FT W</v>
      </c>
      <c r="Y1425" s="83">
        <f t="shared" si="45"/>
        <v>17</v>
      </c>
    </row>
    <row r="1426" spans="1:25" x14ac:dyDescent="0.25">
      <c r="A1426" t="s">
        <v>7</v>
      </c>
      <c r="B1426" t="s">
        <v>8651</v>
      </c>
      <c r="C1426" t="s">
        <v>8683</v>
      </c>
      <c r="D1426" t="s">
        <v>8684</v>
      </c>
      <c r="E1426" t="s">
        <v>8685</v>
      </c>
      <c r="F1426">
        <v>21161165</v>
      </c>
      <c r="G1426" t="s">
        <v>8708</v>
      </c>
      <c r="H1426" t="s">
        <v>8709</v>
      </c>
      <c r="I1426">
        <v>112254</v>
      </c>
      <c r="J1426" t="s">
        <v>8145</v>
      </c>
      <c r="K1426" t="s">
        <v>8147</v>
      </c>
      <c r="L1426" t="s">
        <v>6</v>
      </c>
      <c r="M1426" t="s">
        <v>8675</v>
      </c>
      <c r="N1426">
        <v>146.24</v>
      </c>
      <c r="O1426">
        <v>325.5</v>
      </c>
      <c r="P1426">
        <v>2.2258</v>
      </c>
      <c r="Q1426">
        <v>73.12</v>
      </c>
      <c r="R1426">
        <v>162.75</v>
      </c>
      <c r="S1426">
        <v>828.58</v>
      </c>
      <c r="T1426">
        <v>1090.5</v>
      </c>
      <c r="U1426">
        <v>1.3161</v>
      </c>
      <c r="V1426">
        <v>82.86</v>
      </c>
      <c r="W1426">
        <v>90.875</v>
      </c>
      <c r="X1426" s="83" t="str">
        <f t="shared" si="44"/>
        <v>2116 - CHV DALLAS/FT W</v>
      </c>
      <c r="Y1426" s="83">
        <f t="shared" si="45"/>
        <v>12</v>
      </c>
    </row>
    <row r="1427" spans="1:25" x14ac:dyDescent="0.25">
      <c r="A1427" t="s">
        <v>7</v>
      </c>
      <c r="B1427" t="s">
        <v>8651</v>
      </c>
      <c r="C1427" t="s">
        <v>8683</v>
      </c>
      <c r="D1427" t="s">
        <v>8684</v>
      </c>
      <c r="E1427" t="s">
        <v>8685</v>
      </c>
      <c r="F1427">
        <v>21161165</v>
      </c>
      <c r="G1427" t="s">
        <v>8708</v>
      </c>
      <c r="H1427" t="s">
        <v>8709</v>
      </c>
      <c r="I1427">
        <v>112268</v>
      </c>
      <c r="J1427" t="s">
        <v>7830</v>
      </c>
      <c r="K1427" t="s">
        <v>7831</v>
      </c>
      <c r="L1427" t="s">
        <v>6</v>
      </c>
      <c r="M1427" t="s">
        <v>8657</v>
      </c>
      <c r="N1427">
        <v>0</v>
      </c>
      <c r="S1427">
        <v>109.76</v>
      </c>
      <c r="V1427">
        <v>109.76</v>
      </c>
      <c r="X1427" s="83" t="str">
        <f t="shared" si="44"/>
        <v>2116 - CHV DALLAS/FT W</v>
      </c>
      <c r="Y1427" s="83">
        <f t="shared" si="45"/>
        <v>0</v>
      </c>
    </row>
    <row r="1428" spans="1:25" x14ac:dyDescent="0.25">
      <c r="A1428" t="s">
        <v>7</v>
      </c>
      <c r="B1428" t="s">
        <v>8651</v>
      </c>
      <c r="C1428" t="s">
        <v>8683</v>
      </c>
      <c r="D1428" t="s">
        <v>8684</v>
      </c>
      <c r="E1428" t="s">
        <v>8685</v>
      </c>
      <c r="F1428">
        <v>21161165</v>
      </c>
      <c r="G1428" t="s">
        <v>8708</v>
      </c>
      <c r="H1428" t="s">
        <v>8709</v>
      </c>
      <c r="I1428">
        <v>112268</v>
      </c>
      <c r="J1428" t="s">
        <v>7830</v>
      </c>
      <c r="K1428" t="s">
        <v>7831</v>
      </c>
      <c r="L1428" t="s">
        <v>6</v>
      </c>
      <c r="M1428" t="s">
        <v>8658</v>
      </c>
      <c r="N1428">
        <v>0</v>
      </c>
      <c r="S1428">
        <v>1553.75</v>
      </c>
      <c r="T1428">
        <v>71.25</v>
      </c>
      <c r="U1428">
        <v>4.5900000000000003E-2</v>
      </c>
      <c r="V1428">
        <v>310.75</v>
      </c>
      <c r="W1428">
        <v>35.625</v>
      </c>
      <c r="X1428" s="83" t="str">
        <f t="shared" si="44"/>
        <v>2116 - CHV DALLAS/FT W</v>
      </c>
      <c r="Y1428" s="83">
        <f t="shared" si="45"/>
        <v>2</v>
      </c>
    </row>
    <row r="1429" spans="1:25" x14ac:dyDescent="0.25">
      <c r="A1429" t="s">
        <v>7</v>
      </c>
      <c r="B1429" t="s">
        <v>8651</v>
      </c>
      <c r="C1429" t="s">
        <v>8683</v>
      </c>
      <c r="D1429" t="s">
        <v>8684</v>
      </c>
      <c r="E1429" t="s">
        <v>8685</v>
      </c>
      <c r="F1429">
        <v>21161165</v>
      </c>
      <c r="G1429" t="s">
        <v>8708</v>
      </c>
      <c r="H1429" t="s">
        <v>8709</v>
      </c>
      <c r="I1429">
        <v>112268</v>
      </c>
      <c r="J1429" t="s">
        <v>7830</v>
      </c>
      <c r="K1429" t="s">
        <v>7831</v>
      </c>
      <c r="L1429" t="s">
        <v>6</v>
      </c>
      <c r="M1429" t="s">
        <v>8659</v>
      </c>
      <c r="N1429">
        <v>1395.36</v>
      </c>
      <c r="Q1429">
        <v>465.12</v>
      </c>
      <c r="S1429">
        <v>3056.74</v>
      </c>
      <c r="T1429">
        <v>1447.5</v>
      </c>
      <c r="U1429">
        <v>0.47349999999999998</v>
      </c>
      <c r="V1429">
        <v>436.68</v>
      </c>
      <c r="W1429">
        <v>103.39285714285714</v>
      </c>
      <c r="X1429" s="83" t="str">
        <f t="shared" si="44"/>
        <v>2116 - CHV DALLAS/FT W</v>
      </c>
      <c r="Y1429" s="83">
        <f t="shared" si="45"/>
        <v>14</v>
      </c>
    </row>
    <row r="1430" spans="1:25" x14ac:dyDescent="0.25">
      <c r="A1430" t="s">
        <v>7</v>
      </c>
      <c r="B1430" t="s">
        <v>8651</v>
      </c>
      <c r="C1430" t="s">
        <v>8683</v>
      </c>
      <c r="D1430" t="s">
        <v>8684</v>
      </c>
      <c r="E1430" t="s">
        <v>8685</v>
      </c>
      <c r="F1430">
        <v>21161165</v>
      </c>
      <c r="G1430" t="s">
        <v>8708</v>
      </c>
      <c r="H1430" t="s">
        <v>8709</v>
      </c>
      <c r="I1430">
        <v>112268</v>
      </c>
      <c r="J1430" t="s">
        <v>7830</v>
      </c>
      <c r="K1430" t="s">
        <v>7831</v>
      </c>
      <c r="L1430" t="s">
        <v>6</v>
      </c>
      <c r="M1430" t="s">
        <v>8660</v>
      </c>
      <c r="N1430">
        <v>0</v>
      </c>
      <c r="S1430">
        <v>173.5</v>
      </c>
      <c r="V1430">
        <v>24.79</v>
      </c>
      <c r="X1430" s="83" t="str">
        <f t="shared" si="44"/>
        <v>2116 - CHV DALLAS/FT W</v>
      </c>
      <c r="Y1430" s="83">
        <f t="shared" si="45"/>
        <v>0</v>
      </c>
    </row>
    <row r="1431" spans="1:25" x14ac:dyDescent="0.25">
      <c r="A1431" t="s">
        <v>7</v>
      </c>
      <c r="B1431" t="s">
        <v>8651</v>
      </c>
      <c r="C1431" t="s">
        <v>8683</v>
      </c>
      <c r="D1431" t="s">
        <v>8684</v>
      </c>
      <c r="E1431" t="s">
        <v>8685</v>
      </c>
      <c r="F1431">
        <v>21161165</v>
      </c>
      <c r="G1431" t="s">
        <v>8708</v>
      </c>
      <c r="H1431" t="s">
        <v>8709</v>
      </c>
      <c r="I1431">
        <v>112268</v>
      </c>
      <c r="J1431" t="s">
        <v>7830</v>
      </c>
      <c r="K1431" t="s">
        <v>7831</v>
      </c>
      <c r="L1431" t="s">
        <v>6</v>
      </c>
      <c r="M1431" t="s">
        <v>8661</v>
      </c>
      <c r="N1431">
        <v>0</v>
      </c>
      <c r="S1431">
        <v>68.61</v>
      </c>
      <c r="V1431">
        <v>22.87</v>
      </c>
      <c r="X1431" s="83" t="str">
        <f t="shared" si="44"/>
        <v>2116 - CHV DALLAS/FT W</v>
      </c>
      <c r="Y1431" s="83">
        <f t="shared" si="45"/>
        <v>0</v>
      </c>
    </row>
    <row r="1432" spans="1:25" x14ac:dyDescent="0.25">
      <c r="A1432" t="s">
        <v>7</v>
      </c>
      <c r="B1432" t="s">
        <v>8651</v>
      </c>
      <c r="C1432" t="s">
        <v>8683</v>
      </c>
      <c r="D1432" t="s">
        <v>8684</v>
      </c>
      <c r="E1432" t="s">
        <v>8685</v>
      </c>
      <c r="F1432">
        <v>21161165</v>
      </c>
      <c r="G1432" t="s">
        <v>8708</v>
      </c>
      <c r="H1432" t="s">
        <v>8709</v>
      </c>
      <c r="I1432">
        <v>112268</v>
      </c>
      <c r="J1432" t="s">
        <v>7830</v>
      </c>
      <c r="K1432" t="s">
        <v>7831</v>
      </c>
      <c r="L1432" t="s">
        <v>6</v>
      </c>
      <c r="M1432" t="s">
        <v>8662</v>
      </c>
      <c r="N1432">
        <v>0</v>
      </c>
      <c r="O1432">
        <v>75</v>
      </c>
      <c r="S1432">
        <v>831.25</v>
      </c>
      <c r="T1432">
        <v>150</v>
      </c>
      <c r="U1432">
        <v>0.18049999999999999</v>
      </c>
      <c r="V1432">
        <v>138.54</v>
      </c>
      <c r="X1432" s="83" t="str">
        <f t="shared" si="44"/>
        <v>2116 - CHV DALLAS/FT W</v>
      </c>
      <c r="Y1432" s="83">
        <f t="shared" si="45"/>
        <v>0</v>
      </c>
    </row>
    <row r="1433" spans="1:25" x14ac:dyDescent="0.25">
      <c r="A1433" t="s">
        <v>7</v>
      </c>
      <c r="B1433" t="s">
        <v>8651</v>
      </c>
      <c r="C1433" t="s">
        <v>8683</v>
      </c>
      <c r="D1433" t="s">
        <v>8684</v>
      </c>
      <c r="E1433" t="s">
        <v>8685</v>
      </c>
      <c r="F1433">
        <v>21161165</v>
      </c>
      <c r="G1433" t="s">
        <v>8708</v>
      </c>
      <c r="H1433" t="s">
        <v>8709</v>
      </c>
      <c r="I1433">
        <v>112268</v>
      </c>
      <c r="J1433" t="s">
        <v>7830</v>
      </c>
      <c r="K1433" t="s">
        <v>7831</v>
      </c>
      <c r="L1433" t="s">
        <v>6</v>
      </c>
      <c r="M1433" t="s">
        <v>8664</v>
      </c>
      <c r="N1433">
        <v>0</v>
      </c>
      <c r="S1433">
        <v>365.42</v>
      </c>
      <c r="V1433">
        <v>121.81</v>
      </c>
      <c r="X1433" s="83" t="str">
        <f t="shared" si="44"/>
        <v>2116 - CHV DALLAS/FT W</v>
      </c>
      <c r="Y1433" s="83">
        <f t="shared" si="45"/>
        <v>0</v>
      </c>
    </row>
    <row r="1434" spans="1:25" x14ac:dyDescent="0.25">
      <c r="A1434" t="s">
        <v>7</v>
      </c>
      <c r="B1434" t="s">
        <v>8651</v>
      </c>
      <c r="C1434" t="s">
        <v>8683</v>
      </c>
      <c r="D1434" t="s">
        <v>8684</v>
      </c>
      <c r="E1434" t="s">
        <v>8685</v>
      </c>
      <c r="F1434">
        <v>21161165</v>
      </c>
      <c r="G1434" t="s">
        <v>8708</v>
      </c>
      <c r="H1434" t="s">
        <v>8709</v>
      </c>
      <c r="I1434">
        <v>112268</v>
      </c>
      <c r="J1434" t="s">
        <v>7830</v>
      </c>
      <c r="K1434" t="s">
        <v>7831</v>
      </c>
      <c r="L1434" t="s">
        <v>6</v>
      </c>
      <c r="M1434" t="s">
        <v>8665</v>
      </c>
      <c r="N1434">
        <v>0</v>
      </c>
      <c r="S1434">
        <v>279.22000000000003</v>
      </c>
      <c r="V1434">
        <v>46.54</v>
      </c>
      <c r="X1434" s="83" t="str">
        <f t="shared" si="44"/>
        <v>2116 - CHV DALLAS/FT W</v>
      </c>
      <c r="Y1434" s="83">
        <f t="shared" si="45"/>
        <v>0</v>
      </c>
    </row>
    <row r="1435" spans="1:25" x14ac:dyDescent="0.25">
      <c r="A1435" t="s">
        <v>7</v>
      </c>
      <c r="B1435" t="s">
        <v>8651</v>
      </c>
      <c r="C1435" t="s">
        <v>8683</v>
      </c>
      <c r="D1435" t="s">
        <v>8684</v>
      </c>
      <c r="E1435" t="s">
        <v>8685</v>
      </c>
      <c r="F1435">
        <v>21161165</v>
      </c>
      <c r="G1435" t="s">
        <v>8708</v>
      </c>
      <c r="H1435" t="s">
        <v>8709</v>
      </c>
      <c r="I1435">
        <v>112268</v>
      </c>
      <c r="J1435" t="s">
        <v>7830</v>
      </c>
      <c r="K1435" t="s">
        <v>7831</v>
      </c>
      <c r="L1435" t="s">
        <v>6</v>
      </c>
      <c r="M1435" t="s">
        <v>8667</v>
      </c>
      <c r="N1435">
        <v>689.66</v>
      </c>
      <c r="Q1435">
        <v>689.66</v>
      </c>
      <c r="S1435">
        <v>6271.09</v>
      </c>
      <c r="T1435">
        <v>1055.5</v>
      </c>
      <c r="U1435">
        <v>0.16830000000000001</v>
      </c>
      <c r="V1435">
        <v>696.79</v>
      </c>
      <c r="W1435">
        <v>1055.5</v>
      </c>
      <c r="X1435" s="83" t="str">
        <f t="shared" si="44"/>
        <v>2116 - CHV DALLAS/FT W</v>
      </c>
      <c r="Y1435" s="83">
        <f t="shared" si="45"/>
        <v>1</v>
      </c>
    </row>
    <row r="1436" spans="1:25" x14ac:dyDescent="0.25">
      <c r="A1436" t="s">
        <v>7</v>
      </c>
      <c r="B1436" t="s">
        <v>8651</v>
      </c>
      <c r="C1436" t="s">
        <v>8683</v>
      </c>
      <c r="D1436" t="s">
        <v>8684</v>
      </c>
      <c r="E1436" t="s">
        <v>8685</v>
      </c>
      <c r="F1436">
        <v>21161165</v>
      </c>
      <c r="G1436" t="s">
        <v>8708</v>
      </c>
      <c r="H1436" t="s">
        <v>8709</v>
      </c>
      <c r="I1436">
        <v>112268</v>
      </c>
      <c r="J1436" t="s">
        <v>7830</v>
      </c>
      <c r="K1436" t="s">
        <v>7831</v>
      </c>
      <c r="L1436" t="s">
        <v>6</v>
      </c>
      <c r="M1436" t="s">
        <v>8668</v>
      </c>
      <c r="N1436">
        <v>0</v>
      </c>
      <c r="O1436">
        <v>75</v>
      </c>
      <c r="R1436">
        <v>75</v>
      </c>
      <c r="S1436">
        <v>1098.0999999999999</v>
      </c>
      <c r="T1436">
        <v>75</v>
      </c>
      <c r="U1436">
        <v>6.83E-2</v>
      </c>
      <c r="V1436">
        <v>156.87</v>
      </c>
      <c r="W1436">
        <v>37.5</v>
      </c>
      <c r="X1436" s="83" t="str">
        <f t="shared" si="44"/>
        <v>2116 - CHV DALLAS/FT W</v>
      </c>
      <c r="Y1436" s="83">
        <f t="shared" si="45"/>
        <v>2</v>
      </c>
    </row>
    <row r="1437" spans="1:25" x14ac:dyDescent="0.25">
      <c r="A1437" t="s">
        <v>7</v>
      </c>
      <c r="B1437" t="s">
        <v>8651</v>
      </c>
      <c r="C1437" t="s">
        <v>8683</v>
      </c>
      <c r="D1437" t="s">
        <v>8684</v>
      </c>
      <c r="E1437" t="s">
        <v>8685</v>
      </c>
      <c r="F1437">
        <v>21161165</v>
      </c>
      <c r="G1437" t="s">
        <v>8708</v>
      </c>
      <c r="H1437" t="s">
        <v>8709</v>
      </c>
      <c r="I1437">
        <v>112268</v>
      </c>
      <c r="J1437" t="s">
        <v>7830</v>
      </c>
      <c r="K1437" t="s">
        <v>7831</v>
      </c>
      <c r="L1437" t="s">
        <v>6</v>
      </c>
      <c r="M1437" t="s">
        <v>8670</v>
      </c>
      <c r="N1437">
        <v>705.88</v>
      </c>
      <c r="O1437">
        <v>1612.5</v>
      </c>
      <c r="P1437">
        <v>2.2844000000000002</v>
      </c>
      <c r="Q1437">
        <v>705.88</v>
      </c>
      <c r="S1437">
        <v>9401.8799999999992</v>
      </c>
      <c r="T1437">
        <v>4411.67</v>
      </c>
      <c r="U1437">
        <v>0.46920000000000001</v>
      </c>
      <c r="V1437">
        <v>671.56</v>
      </c>
      <c r="W1437">
        <v>551.45875000000001</v>
      </c>
      <c r="X1437" s="83" t="str">
        <f t="shared" si="44"/>
        <v>2116 - CHV DALLAS/FT W</v>
      </c>
      <c r="Y1437" s="83">
        <f t="shared" si="45"/>
        <v>8</v>
      </c>
    </row>
    <row r="1438" spans="1:25" x14ac:dyDescent="0.25">
      <c r="A1438" t="s">
        <v>7</v>
      </c>
      <c r="B1438" t="s">
        <v>8651</v>
      </c>
      <c r="C1438" t="s">
        <v>8683</v>
      </c>
      <c r="D1438" t="s">
        <v>8684</v>
      </c>
      <c r="E1438" t="s">
        <v>8685</v>
      </c>
      <c r="F1438">
        <v>21161165</v>
      </c>
      <c r="G1438" t="s">
        <v>8708</v>
      </c>
      <c r="H1438" t="s">
        <v>8709</v>
      </c>
      <c r="I1438">
        <v>112268</v>
      </c>
      <c r="J1438" t="s">
        <v>7830</v>
      </c>
      <c r="K1438" t="s">
        <v>7831</v>
      </c>
      <c r="L1438" t="s">
        <v>6</v>
      </c>
      <c r="M1438" t="s">
        <v>8671</v>
      </c>
      <c r="N1438">
        <v>1682.94</v>
      </c>
      <c r="O1438">
        <v>112.5</v>
      </c>
      <c r="P1438">
        <v>6.6799999999999998E-2</v>
      </c>
      <c r="Q1438">
        <v>560.98</v>
      </c>
      <c r="R1438">
        <v>112.5</v>
      </c>
      <c r="S1438">
        <v>30914.99</v>
      </c>
      <c r="T1438">
        <v>3228.71</v>
      </c>
      <c r="U1438">
        <v>0.10440000000000001</v>
      </c>
      <c r="V1438">
        <v>542.37</v>
      </c>
      <c r="W1438">
        <v>129.14840000000001</v>
      </c>
      <c r="X1438" s="83" t="str">
        <f t="shared" si="44"/>
        <v>2116 - CHV DALLAS/FT W</v>
      </c>
      <c r="Y1438" s="83">
        <f t="shared" si="45"/>
        <v>25</v>
      </c>
    </row>
    <row r="1439" spans="1:25" x14ac:dyDescent="0.25">
      <c r="A1439" t="s">
        <v>7</v>
      </c>
      <c r="B1439" t="s">
        <v>8651</v>
      </c>
      <c r="C1439" t="s">
        <v>8683</v>
      </c>
      <c r="D1439" t="s">
        <v>8684</v>
      </c>
      <c r="E1439" t="s">
        <v>8685</v>
      </c>
      <c r="F1439">
        <v>21161165</v>
      </c>
      <c r="G1439" t="s">
        <v>8708</v>
      </c>
      <c r="H1439" t="s">
        <v>8709</v>
      </c>
      <c r="I1439">
        <v>112268</v>
      </c>
      <c r="J1439" t="s">
        <v>7830</v>
      </c>
      <c r="K1439" t="s">
        <v>7831</v>
      </c>
      <c r="L1439" t="s">
        <v>6</v>
      </c>
      <c r="M1439" t="s">
        <v>8672</v>
      </c>
      <c r="N1439">
        <v>0</v>
      </c>
      <c r="S1439">
        <v>2524.41</v>
      </c>
      <c r="T1439">
        <v>72</v>
      </c>
      <c r="U1439">
        <v>2.8500000000000001E-2</v>
      </c>
      <c r="V1439">
        <v>420.74</v>
      </c>
      <c r="W1439">
        <v>36</v>
      </c>
      <c r="X1439" s="83" t="str">
        <f t="shared" si="44"/>
        <v>2116 - CHV DALLAS/FT W</v>
      </c>
      <c r="Y1439" s="83">
        <f t="shared" si="45"/>
        <v>2</v>
      </c>
    </row>
    <row r="1440" spans="1:25" x14ac:dyDescent="0.25">
      <c r="A1440" t="s">
        <v>7</v>
      </c>
      <c r="B1440" t="s">
        <v>8651</v>
      </c>
      <c r="C1440" t="s">
        <v>8683</v>
      </c>
      <c r="D1440" t="s">
        <v>8684</v>
      </c>
      <c r="E1440" t="s">
        <v>8685</v>
      </c>
      <c r="F1440">
        <v>21161165</v>
      </c>
      <c r="G1440" t="s">
        <v>8708</v>
      </c>
      <c r="H1440" t="s">
        <v>8709</v>
      </c>
      <c r="I1440">
        <v>112268</v>
      </c>
      <c r="J1440" t="s">
        <v>7830</v>
      </c>
      <c r="K1440" t="s">
        <v>7831</v>
      </c>
      <c r="L1440" t="s">
        <v>6</v>
      </c>
      <c r="M1440" t="s">
        <v>8673</v>
      </c>
      <c r="N1440">
        <v>423.33</v>
      </c>
      <c r="Q1440">
        <v>423.33</v>
      </c>
      <c r="S1440">
        <v>6195.94</v>
      </c>
      <c r="T1440">
        <v>357.71</v>
      </c>
      <c r="U1440">
        <v>5.7700000000000001E-2</v>
      </c>
      <c r="V1440">
        <v>387.25</v>
      </c>
      <c r="W1440">
        <v>23.847333333333331</v>
      </c>
      <c r="X1440" s="83" t="str">
        <f t="shared" si="44"/>
        <v>2116 - CHV DALLAS/FT W</v>
      </c>
      <c r="Y1440" s="83">
        <f t="shared" si="45"/>
        <v>15</v>
      </c>
    </row>
    <row r="1441" spans="1:25" x14ac:dyDescent="0.25">
      <c r="A1441" t="s">
        <v>7</v>
      </c>
      <c r="B1441" t="s">
        <v>8651</v>
      </c>
      <c r="C1441" t="s">
        <v>8683</v>
      </c>
      <c r="D1441" t="s">
        <v>8684</v>
      </c>
      <c r="E1441" t="s">
        <v>8685</v>
      </c>
      <c r="F1441">
        <v>21161165</v>
      </c>
      <c r="G1441" t="s">
        <v>8708</v>
      </c>
      <c r="H1441" t="s">
        <v>8709</v>
      </c>
      <c r="I1441">
        <v>112268</v>
      </c>
      <c r="J1441" t="s">
        <v>7830</v>
      </c>
      <c r="K1441" t="s">
        <v>7831</v>
      </c>
      <c r="L1441" t="s">
        <v>6</v>
      </c>
      <c r="M1441" t="s">
        <v>8674</v>
      </c>
      <c r="N1441">
        <v>0</v>
      </c>
      <c r="S1441">
        <v>1301.74</v>
      </c>
      <c r="T1441">
        <v>641.25</v>
      </c>
      <c r="U1441">
        <v>0.49259999999999998</v>
      </c>
      <c r="V1441">
        <v>216.96</v>
      </c>
      <c r="X1441" s="83" t="str">
        <f t="shared" si="44"/>
        <v>2116 - CHV DALLAS/FT W</v>
      </c>
      <c r="Y1441" s="83">
        <f t="shared" si="45"/>
        <v>0</v>
      </c>
    </row>
    <row r="1442" spans="1:25" x14ac:dyDescent="0.25">
      <c r="A1442" t="s">
        <v>7</v>
      </c>
      <c r="B1442" t="s">
        <v>8651</v>
      </c>
      <c r="C1442" t="s">
        <v>8683</v>
      </c>
      <c r="D1442" t="s">
        <v>8684</v>
      </c>
      <c r="E1442" t="s">
        <v>8685</v>
      </c>
      <c r="F1442">
        <v>21161165</v>
      </c>
      <c r="G1442" t="s">
        <v>8708</v>
      </c>
      <c r="H1442" t="s">
        <v>8709</v>
      </c>
      <c r="I1442">
        <v>116549</v>
      </c>
      <c r="J1442" t="s">
        <v>8265</v>
      </c>
      <c r="K1442" t="s">
        <v>8267</v>
      </c>
      <c r="L1442" t="s">
        <v>6</v>
      </c>
      <c r="M1442" t="s">
        <v>8658</v>
      </c>
      <c r="N1442">
        <v>0</v>
      </c>
      <c r="S1442">
        <v>432.99</v>
      </c>
      <c r="T1442">
        <v>66.5</v>
      </c>
      <c r="U1442">
        <v>0.15359999999999999</v>
      </c>
      <c r="V1442">
        <v>432.99</v>
      </c>
      <c r="W1442">
        <v>66.5</v>
      </c>
      <c r="X1442" s="83" t="str">
        <f t="shared" si="44"/>
        <v>2116 - CHV DALLAS/FT W</v>
      </c>
      <c r="Y1442" s="83">
        <f t="shared" si="45"/>
        <v>1</v>
      </c>
    </row>
    <row r="1443" spans="1:25" x14ac:dyDescent="0.25">
      <c r="A1443" t="s">
        <v>7</v>
      </c>
      <c r="B1443" t="s">
        <v>8651</v>
      </c>
      <c r="C1443" t="s">
        <v>8683</v>
      </c>
      <c r="D1443" t="s">
        <v>8684</v>
      </c>
      <c r="E1443" t="s">
        <v>8685</v>
      </c>
      <c r="F1443">
        <v>21161165</v>
      </c>
      <c r="G1443" t="s">
        <v>8708</v>
      </c>
      <c r="H1443" t="s">
        <v>8709</v>
      </c>
      <c r="I1443">
        <v>116549</v>
      </c>
      <c r="J1443" t="s">
        <v>8265</v>
      </c>
      <c r="K1443" t="s">
        <v>8267</v>
      </c>
      <c r="L1443" t="s">
        <v>6</v>
      </c>
      <c r="M1443" t="s">
        <v>8661</v>
      </c>
      <c r="N1443">
        <v>25</v>
      </c>
      <c r="Q1443">
        <v>25</v>
      </c>
      <c r="S1443">
        <v>25</v>
      </c>
      <c r="V1443">
        <v>25</v>
      </c>
      <c r="X1443" s="83" t="str">
        <f t="shared" si="44"/>
        <v>2116 - CHV DALLAS/FT W</v>
      </c>
      <c r="Y1443" s="83">
        <f t="shared" si="45"/>
        <v>0</v>
      </c>
    </row>
    <row r="1444" spans="1:25" x14ac:dyDescent="0.25">
      <c r="A1444" t="s">
        <v>7</v>
      </c>
      <c r="B1444" t="s">
        <v>8651</v>
      </c>
      <c r="C1444" t="s">
        <v>8683</v>
      </c>
      <c r="D1444" t="s">
        <v>8684</v>
      </c>
      <c r="E1444" t="s">
        <v>8685</v>
      </c>
      <c r="F1444">
        <v>21161165</v>
      </c>
      <c r="G1444" t="s">
        <v>8708</v>
      </c>
      <c r="H1444" t="s">
        <v>8709</v>
      </c>
      <c r="I1444">
        <v>116549</v>
      </c>
      <c r="J1444" t="s">
        <v>8265</v>
      </c>
      <c r="K1444" t="s">
        <v>8267</v>
      </c>
      <c r="L1444" t="s">
        <v>6</v>
      </c>
      <c r="M1444" t="s">
        <v>8664</v>
      </c>
      <c r="N1444">
        <v>0</v>
      </c>
      <c r="S1444">
        <v>151.47999999999999</v>
      </c>
      <c r="V1444">
        <v>75.739999999999995</v>
      </c>
      <c r="X1444" s="83" t="str">
        <f t="shared" si="44"/>
        <v>2116 - CHV DALLAS/FT W</v>
      </c>
      <c r="Y1444" s="83">
        <f t="shared" si="45"/>
        <v>0</v>
      </c>
    </row>
    <row r="1445" spans="1:25" x14ac:dyDescent="0.25">
      <c r="A1445" t="s">
        <v>7</v>
      </c>
      <c r="B1445" t="s">
        <v>8651</v>
      </c>
      <c r="C1445" t="s">
        <v>8683</v>
      </c>
      <c r="D1445" t="s">
        <v>8684</v>
      </c>
      <c r="E1445" t="s">
        <v>8685</v>
      </c>
      <c r="F1445">
        <v>21161165</v>
      </c>
      <c r="G1445" t="s">
        <v>8708</v>
      </c>
      <c r="H1445" t="s">
        <v>8709</v>
      </c>
      <c r="I1445">
        <v>116549</v>
      </c>
      <c r="J1445" t="s">
        <v>8265</v>
      </c>
      <c r="K1445" t="s">
        <v>8267</v>
      </c>
      <c r="L1445" t="s">
        <v>6</v>
      </c>
      <c r="M1445" t="s">
        <v>8666</v>
      </c>
      <c r="N1445">
        <v>0</v>
      </c>
      <c r="S1445">
        <v>49.41</v>
      </c>
      <c r="T1445">
        <v>93.75</v>
      </c>
      <c r="U1445">
        <v>1.8974</v>
      </c>
      <c r="V1445">
        <v>24.71</v>
      </c>
      <c r="W1445">
        <v>46.875</v>
      </c>
      <c r="X1445" s="83" t="str">
        <f t="shared" si="44"/>
        <v>2116 - CHV DALLAS/FT W</v>
      </c>
      <c r="Y1445" s="83">
        <f t="shared" si="45"/>
        <v>2</v>
      </c>
    </row>
    <row r="1446" spans="1:25" x14ac:dyDescent="0.25">
      <c r="A1446" t="s">
        <v>7</v>
      </c>
      <c r="B1446" t="s">
        <v>8651</v>
      </c>
      <c r="C1446" t="s">
        <v>8683</v>
      </c>
      <c r="D1446" t="s">
        <v>8684</v>
      </c>
      <c r="E1446" t="s">
        <v>8685</v>
      </c>
      <c r="F1446">
        <v>21161165</v>
      </c>
      <c r="G1446" t="s">
        <v>8708</v>
      </c>
      <c r="H1446" t="s">
        <v>8709</v>
      </c>
      <c r="I1446">
        <v>116549</v>
      </c>
      <c r="J1446" t="s">
        <v>8265</v>
      </c>
      <c r="K1446" t="s">
        <v>8267</v>
      </c>
      <c r="L1446" t="s">
        <v>6</v>
      </c>
      <c r="M1446" t="s">
        <v>8667</v>
      </c>
      <c r="N1446">
        <v>0</v>
      </c>
      <c r="S1446">
        <v>769.23</v>
      </c>
      <c r="V1446">
        <v>769.23</v>
      </c>
      <c r="X1446" s="83" t="str">
        <f t="shared" si="44"/>
        <v>2116 - CHV DALLAS/FT W</v>
      </c>
      <c r="Y1446" s="83">
        <f t="shared" si="45"/>
        <v>0</v>
      </c>
    </row>
    <row r="1447" spans="1:25" x14ac:dyDescent="0.25">
      <c r="A1447" t="s">
        <v>7</v>
      </c>
      <c r="B1447" t="s">
        <v>8651</v>
      </c>
      <c r="C1447" t="s">
        <v>8683</v>
      </c>
      <c r="D1447" t="s">
        <v>8684</v>
      </c>
      <c r="E1447" t="s">
        <v>8685</v>
      </c>
      <c r="F1447">
        <v>21161165</v>
      </c>
      <c r="G1447" t="s">
        <v>8708</v>
      </c>
      <c r="H1447" t="s">
        <v>8709</v>
      </c>
      <c r="I1447">
        <v>116549</v>
      </c>
      <c r="J1447" t="s">
        <v>8265</v>
      </c>
      <c r="K1447" t="s">
        <v>8267</v>
      </c>
      <c r="L1447" t="s">
        <v>6</v>
      </c>
      <c r="M1447" t="s">
        <v>8668</v>
      </c>
      <c r="N1447">
        <v>0</v>
      </c>
      <c r="O1447">
        <v>127.5</v>
      </c>
      <c r="S1447">
        <v>614.24</v>
      </c>
      <c r="T1447">
        <v>495</v>
      </c>
      <c r="U1447">
        <v>0.80589999999999995</v>
      </c>
      <c r="V1447">
        <v>153.56</v>
      </c>
      <c r="W1447">
        <v>99</v>
      </c>
      <c r="X1447" s="83" t="str">
        <f t="shared" si="44"/>
        <v>2116 - CHV DALLAS/FT W</v>
      </c>
      <c r="Y1447" s="83">
        <f t="shared" si="45"/>
        <v>5</v>
      </c>
    </row>
    <row r="1448" spans="1:25" x14ac:dyDescent="0.25">
      <c r="A1448" t="s">
        <v>7</v>
      </c>
      <c r="B1448" t="s">
        <v>8651</v>
      </c>
      <c r="C1448" t="s">
        <v>8683</v>
      </c>
      <c r="D1448" t="s">
        <v>8684</v>
      </c>
      <c r="E1448" t="s">
        <v>8685</v>
      </c>
      <c r="F1448">
        <v>21161165</v>
      </c>
      <c r="G1448" t="s">
        <v>8708</v>
      </c>
      <c r="H1448" t="s">
        <v>8709</v>
      </c>
      <c r="I1448">
        <v>116549</v>
      </c>
      <c r="J1448" t="s">
        <v>8265</v>
      </c>
      <c r="K1448" t="s">
        <v>8267</v>
      </c>
      <c r="L1448" t="s">
        <v>6</v>
      </c>
      <c r="M1448" t="s">
        <v>8670</v>
      </c>
      <c r="N1448">
        <v>2117.64</v>
      </c>
      <c r="O1448">
        <v>2778.4</v>
      </c>
      <c r="P1448">
        <v>1.3120000000000001</v>
      </c>
      <c r="Q1448">
        <v>705.88</v>
      </c>
      <c r="R1448">
        <v>555.68000000000006</v>
      </c>
      <c r="S1448">
        <v>16310.66</v>
      </c>
      <c r="T1448">
        <v>21608.22</v>
      </c>
      <c r="U1448">
        <v>1.3248</v>
      </c>
      <c r="V1448">
        <v>679.61</v>
      </c>
      <c r="W1448">
        <v>800.30444444444447</v>
      </c>
      <c r="X1448" s="83" t="str">
        <f t="shared" si="44"/>
        <v>2116 - CHV DALLAS/FT W</v>
      </c>
      <c r="Y1448" s="83">
        <f t="shared" si="45"/>
        <v>27</v>
      </c>
    </row>
    <row r="1449" spans="1:25" x14ac:dyDescent="0.25">
      <c r="A1449" t="s">
        <v>7</v>
      </c>
      <c r="B1449" t="s">
        <v>8651</v>
      </c>
      <c r="C1449" t="s">
        <v>8683</v>
      </c>
      <c r="D1449" t="s">
        <v>8684</v>
      </c>
      <c r="E1449" t="s">
        <v>8685</v>
      </c>
      <c r="F1449">
        <v>21161165</v>
      </c>
      <c r="G1449" t="s">
        <v>8708</v>
      </c>
      <c r="H1449" t="s">
        <v>8709</v>
      </c>
      <c r="I1449">
        <v>116549</v>
      </c>
      <c r="J1449" t="s">
        <v>8265</v>
      </c>
      <c r="K1449" t="s">
        <v>8267</v>
      </c>
      <c r="L1449" t="s">
        <v>6</v>
      </c>
      <c r="M1449" t="s">
        <v>8671</v>
      </c>
      <c r="N1449">
        <v>1121.96</v>
      </c>
      <c r="O1449">
        <v>405</v>
      </c>
      <c r="P1449">
        <v>0.36099999999999999</v>
      </c>
      <c r="Q1449">
        <v>560.98</v>
      </c>
      <c r="R1449">
        <v>101.25</v>
      </c>
      <c r="S1449">
        <v>11532.75</v>
      </c>
      <c r="T1449">
        <v>10400.06</v>
      </c>
      <c r="U1449">
        <v>0.90180000000000005</v>
      </c>
      <c r="V1449">
        <v>549.17999999999995</v>
      </c>
      <c r="W1449">
        <v>346.66866666666664</v>
      </c>
      <c r="X1449" s="83" t="str">
        <f t="shared" si="44"/>
        <v>2116 - CHV DALLAS/FT W</v>
      </c>
      <c r="Y1449" s="83">
        <f t="shared" si="45"/>
        <v>30</v>
      </c>
    </row>
    <row r="1450" spans="1:25" x14ac:dyDescent="0.25">
      <c r="A1450" t="s">
        <v>7</v>
      </c>
      <c r="B1450" t="s">
        <v>8651</v>
      </c>
      <c r="C1450" t="s">
        <v>8683</v>
      </c>
      <c r="D1450" t="s">
        <v>8684</v>
      </c>
      <c r="E1450" t="s">
        <v>8685</v>
      </c>
      <c r="F1450">
        <v>21161165</v>
      </c>
      <c r="G1450" t="s">
        <v>8708</v>
      </c>
      <c r="H1450" t="s">
        <v>8709</v>
      </c>
      <c r="I1450">
        <v>116549</v>
      </c>
      <c r="J1450" t="s">
        <v>8265</v>
      </c>
      <c r="K1450" t="s">
        <v>8267</v>
      </c>
      <c r="L1450" t="s">
        <v>6</v>
      </c>
      <c r="M1450" t="s">
        <v>8672</v>
      </c>
      <c r="N1450">
        <v>0</v>
      </c>
      <c r="O1450">
        <v>47.5</v>
      </c>
      <c r="R1450">
        <v>47.5</v>
      </c>
      <c r="S1450">
        <v>1265.47</v>
      </c>
      <c r="T1450">
        <v>187.5</v>
      </c>
      <c r="U1450">
        <v>0.1482</v>
      </c>
      <c r="V1450">
        <v>421.82</v>
      </c>
      <c r="W1450">
        <v>187.5</v>
      </c>
      <c r="X1450" s="83" t="str">
        <f t="shared" si="44"/>
        <v>2116 - CHV DALLAS/FT W</v>
      </c>
      <c r="Y1450" s="83">
        <f t="shared" si="45"/>
        <v>1</v>
      </c>
    </row>
    <row r="1451" spans="1:25" x14ac:dyDescent="0.25">
      <c r="A1451" t="s">
        <v>7</v>
      </c>
      <c r="B1451" t="s">
        <v>8651</v>
      </c>
      <c r="C1451" t="s">
        <v>8683</v>
      </c>
      <c r="D1451" t="s">
        <v>8684</v>
      </c>
      <c r="E1451" t="s">
        <v>8685</v>
      </c>
      <c r="F1451">
        <v>21161165</v>
      </c>
      <c r="G1451" t="s">
        <v>8708</v>
      </c>
      <c r="H1451" t="s">
        <v>8709</v>
      </c>
      <c r="I1451">
        <v>116549</v>
      </c>
      <c r="J1451" t="s">
        <v>8265</v>
      </c>
      <c r="K1451" t="s">
        <v>8267</v>
      </c>
      <c r="L1451" t="s">
        <v>6</v>
      </c>
      <c r="M1451" t="s">
        <v>8673</v>
      </c>
      <c r="N1451">
        <v>846.66</v>
      </c>
      <c r="O1451">
        <v>133.4</v>
      </c>
      <c r="P1451">
        <v>0.15759999999999999</v>
      </c>
      <c r="Q1451">
        <v>423.33</v>
      </c>
      <c r="R1451">
        <v>66.7</v>
      </c>
      <c r="S1451">
        <v>5126.79</v>
      </c>
      <c r="T1451">
        <v>5695.03</v>
      </c>
      <c r="U1451">
        <v>1.1108</v>
      </c>
      <c r="V1451">
        <v>394.37</v>
      </c>
      <c r="W1451">
        <v>406.78785714285715</v>
      </c>
      <c r="X1451" s="83" t="str">
        <f t="shared" si="44"/>
        <v>2116 - CHV DALLAS/FT W</v>
      </c>
      <c r="Y1451" s="83">
        <f t="shared" si="45"/>
        <v>14</v>
      </c>
    </row>
    <row r="1452" spans="1:25" x14ac:dyDescent="0.25">
      <c r="A1452" t="s">
        <v>7</v>
      </c>
      <c r="B1452" t="s">
        <v>8651</v>
      </c>
      <c r="C1452" t="s">
        <v>8683</v>
      </c>
      <c r="D1452" t="s">
        <v>8684</v>
      </c>
      <c r="E1452" t="s">
        <v>8685</v>
      </c>
      <c r="F1452">
        <v>21161165</v>
      </c>
      <c r="G1452" t="s">
        <v>8708</v>
      </c>
      <c r="H1452" t="s">
        <v>8709</v>
      </c>
      <c r="I1452">
        <v>116549</v>
      </c>
      <c r="J1452" t="s">
        <v>8265</v>
      </c>
      <c r="K1452" t="s">
        <v>8267</v>
      </c>
      <c r="L1452" t="s">
        <v>6</v>
      </c>
      <c r="M1452" t="s">
        <v>8675</v>
      </c>
      <c r="N1452">
        <v>73.12</v>
      </c>
      <c r="Q1452">
        <v>73.12</v>
      </c>
      <c r="S1452">
        <v>358.05</v>
      </c>
      <c r="T1452">
        <v>172.5</v>
      </c>
      <c r="U1452">
        <v>0.48180000000000001</v>
      </c>
      <c r="V1452">
        <v>89.51</v>
      </c>
      <c r="W1452">
        <v>43.125</v>
      </c>
      <c r="X1452" s="83" t="str">
        <f t="shared" si="44"/>
        <v>2116 - CHV DALLAS/FT W</v>
      </c>
      <c r="Y1452" s="83">
        <f t="shared" si="45"/>
        <v>4</v>
      </c>
    </row>
    <row r="1453" spans="1:25" x14ac:dyDescent="0.25">
      <c r="A1453" t="s">
        <v>7</v>
      </c>
      <c r="B1453" t="s">
        <v>8651</v>
      </c>
      <c r="C1453" t="s">
        <v>8683</v>
      </c>
      <c r="D1453" t="s">
        <v>8684</v>
      </c>
      <c r="E1453" t="s">
        <v>8685</v>
      </c>
      <c r="F1453">
        <v>21161165</v>
      </c>
      <c r="G1453" t="s">
        <v>8708</v>
      </c>
      <c r="H1453" t="s">
        <v>8709</v>
      </c>
      <c r="I1453">
        <v>116549</v>
      </c>
      <c r="J1453" t="s">
        <v>8265</v>
      </c>
      <c r="K1453" t="s">
        <v>8267</v>
      </c>
      <c r="L1453" t="s">
        <v>6</v>
      </c>
      <c r="M1453" t="s">
        <v>8676</v>
      </c>
      <c r="N1453">
        <v>0</v>
      </c>
      <c r="S1453">
        <v>336.94</v>
      </c>
      <c r="T1453">
        <v>116.92</v>
      </c>
      <c r="U1453">
        <v>0.34699999999999998</v>
      </c>
      <c r="V1453">
        <v>112.31</v>
      </c>
      <c r="W1453">
        <v>116.92</v>
      </c>
      <c r="X1453" s="83" t="str">
        <f t="shared" si="44"/>
        <v>2116 - CHV DALLAS/FT W</v>
      </c>
      <c r="Y1453" s="83">
        <f t="shared" si="45"/>
        <v>1</v>
      </c>
    </row>
    <row r="1454" spans="1:25" x14ac:dyDescent="0.25">
      <c r="A1454" t="s">
        <v>7</v>
      </c>
      <c r="B1454" t="s">
        <v>8651</v>
      </c>
      <c r="C1454" t="s">
        <v>8683</v>
      </c>
      <c r="D1454" t="s">
        <v>8684</v>
      </c>
      <c r="E1454" t="s">
        <v>8685</v>
      </c>
      <c r="F1454">
        <v>21161165</v>
      </c>
      <c r="G1454" t="s">
        <v>8708</v>
      </c>
      <c r="H1454" t="s">
        <v>8709</v>
      </c>
      <c r="I1454">
        <v>116549</v>
      </c>
      <c r="J1454" t="s">
        <v>8265</v>
      </c>
      <c r="K1454" t="s">
        <v>8267</v>
      </c>
      <c r="L1454" t="s">
        <v>6</v>
      </c>
      <c r="M1454" t="s">
        <v>8677</v>
      </c>
      <c r="N1454">
        <v>247.13</v>
      </c>
      <c r="O1454">
        <v>1496.25</v>
      </c>
      <c r="P1454">
        <v>6.0545</v>
      </c>
      <c r="Q1454">
        <v>247.13</v>
      </c>
      <c r="S1454">
        <v>1920.14</v>
      </c>
      <c r="T1454">
        <v>3447.5</v>
      </c>
      <c r="U1454">
        <v>1.7954000000000001</v>
      </c>
      <c r="V1454">
        <v>240.02</v>
      </c>
      <c r="W1454">
        <v>3447.5</v>
      </c>
      <c r="X1454" s="83" t="str">
        <f t="shared" si="44"/>
        <v>2116 - CHV DALLAS/FT W</v>
      </c>
      <c r="Y1454" s="83">
        <f t="shared" si="45"/>
        <v>1</v>
      </c>
    </row>
    <row r="1455" spans="1:25" x14ac:dyDescent="0.25">
      <c r="A1455" t="s">
        <v>7</v>
      </c>
      <c r="B1455" t="s">
        <v>8651</v>
      </c>
      <c r="C1455" t="s">
        <v>8683</v>
      </c>
      <c r="D1455" t="s">
        <v>8684</v>
      </c>
      <c r="E1455" t="s">
        <v>8685</v>
      </c>
      <c r="F1455">
        <v>21161165</v>
      </c>
      <c r="G1455" t="s">
        <v>8708</v>
      </c>
      <c r="H1455" t="s">
        <v>8709</v>
      </c>
      <c r="I1455">
        <v>116549</v>
      </c>
      <c r="J1455" t="s">
        <v>8265</v>
      </c>
      <c r="K1455" t="s">
        <v>8267</v>
      </c>
      <c r="L1455" t="s">
        <v>6</v>
      </c>
      <c r="M1455" t="s">
        <v>8678</v>
      </c>
      <c r="N1455">
        <v>55.56</v>
      </c>
      <c r="Q1455">
        <v>55.56</v>
      </c>
      <c r="S1455">
        <v>590.04</v>
      </c>
      <c r="V1455">
        <v>73.760000000000005</v>
      </c>
      <c r="X1455" s="83" t="str">
        <f t="shared" si="44"/>
        <v>2116 - CHV DALLAS/FT W</v>
      </c>
      <c r="Y1455" s="83">
        <f t="shared" si="45"/>
        <v>0</v>
      </c>
    </row>
    <row r="1456" spans="1:25" x14ac:dyDescent="0.25">
      <c r="A1456" t="s">
        <v>7</v>
      </c>
      <c r="B1456" t="s">
        <v>8651</v>
      </c>
      <c r="C1456" t="s">
        <v>8683</v>
      </c>
      <c r="D1456" t="s">
        <v>8684</v>
      </c>
      <c r="E1456" t="s">
        <v>8685</v>
      </c>
      <c r="F1456">
        <v>21161165</v>
      </c>
      <c r="G1456" t="s">
        <v>8708</v>
      </c>
      <c r="H1456" t="s">
        <v>8709</v>
      </c>
      <c r="I1456">
        <v>159018</v>
      </c>
      <c r="J1456" t="s">
        <v>59</v>
      </c>
      <c r="K1456" t="s">
        <v>61</v>
      </c>
      <c r="L1456" t="s">
        <v>6</v>
      </c>
      <c r="M1456" t="s">
        <v>8657</v>
      </c>
      <c r="N1456">
        <v>0</v>
      </c>
      <c r="S1456">
        <v>559.16999999999996</v>
      </c>
      <c r="T1456">
        <v>5092.9399999999996</v>
      </c>
      <c r="U1456">
        <v>9.1080000000000005</v>
      </c>
      <c r="V1456">
        <v>139.79</v>
      </c>
      <c r="W1456">
        <v>1273.2349999999999</v>
      </c>
      <c r="X1456" s="83" t="str">
        <f t="shared" si="44"/>
        <v>2116 - CHV DALLAS/FT W</v>
      </c>
      <c r="Y1456" s="83">
        <f t="shared" si="45"/>
        <v>4</v>
      </c>
    </row>
    <row r="1457" spans="1:25" x14ac:dyDescent="0.25">
      <c r="A1457" t="s">
        <v>7</v>
      </c>
      <c r="B1457" t="s">
        <v>8651</v>
      </c>
      <c r="C1457" t="s">
        <v>8683</v>
      </c>
      <c r="D1457" t="s">
        <v>8684</v>
      </c>
      <c r="E1457" t="s">
        <v>8685</v>
      </c>
      <c r="F1457">
        <v>21161165</v>
      </c>
      <c r="G1457" t="s">
        <v>8708</v>
      </c>
      <c r="H1457" t="s">
        <v>8709</v>
      </c>
      <c r="I1457">
        <v>159018</v>
      </c>
      <c r="J1457" t="s">
        <v>59</v>
      </c>
      <c r="K1457" t="s">
        <v>61</v>
      </c>
      <c r="L1457" t="s">
        <v>6</v>
      </c>
      <c r="M1457" t="s">
        <v>8658</v>
      </c>
      <c r="N1457">
        <v>1153.8599999999999</v>
      </c>
      <c r="Q1457">
        <v>384.62</v>
      </c>
      <c r="S1457">
        <v>5111.6099999999997</v>
      </c>
      <c r="T1457">
        <v>657.38</v>
      </c>
      <c r="U1457">
        <v>0.12859999999999999</v>
      </c>
      <c r="V1457">
        <v>340.77</v>
      </c>
      <c r="W1457">
        <v>131.476</v>
      </c>
      <c r="X1457" s="83" t="str">
        <f t="shared" si="44"/>
        <v>2116 - CHV DALLAS/FT W</v>
      </c>
      <c r="Y1457" s="83">
        <f t="shared" si="45"/>
        <v>5</v>
      </c>
    </row>
    <row r="1458" spans="1:25" x14ac:dyDescent="0.25">
      <c r="A1458" t="s">
        <v>7</v>
      </c>
      <c r="B1458" t="s">
        <v>8651</v>
      </c>
      <c r="C1458" t="s">
        <v>8683</v>
      </c>
      <c r="D1458" t="s">
        <v>8684</v>
      </c>
      <c r="E1458" t="s">
        <v>8685</v>
      </c>
      <c r="F1458">
        <v>21161165</v>
      </c>
      <c r="G1458" t="s">
        <v>8708</v>
      </c>
      <c r="H1458" t="s">
        <v>8709</v>
      </c>
      <c r="I1458">
        <v>159018</v>
      </c>
      <c r="J1458" t="s">
        <v>59</v>
      </c>
      <c r="K1458" t="s">
        <v>61</v>
      </c>
      <c r="L1458" t="s">
        <v>6</v>
      </c>
      <c r="M1458" t="s">
        <v>8659</v>
      </c>
      <c r="N1458">
        <v>465.12</v>
      </c>
      <c r="Q1458">
        <v>465.12</v>
      </c>
      <c r="S1458">
        <v>3282.87</v>
      </c>
      <c r="V1458">
        <v>410.36</v>
      </c>
      <c r="X1458" s="83" t="str">
        <f t="shared" si="44"/>
        <v>2116 - CHV DALLAS/FT W</v>
      </c>
      <c r="Y1458" s="83">
        <f t="shared" si="45"/>
        <v>0</v>
      </c>
    </row>
    <row r="1459" spans="1:25" x14ac:dyDescent="0.25">
      <c r="A1459" t="s">
        <v>7</v>
      </c>
      <c r="B1459" t="s">
        <v>8651</v>
      </c>
      <c r="C1459" t="s">
        <v>8683</v>
      </c>
      <c r="D1459" t="s">
        <v>8684</v>
      </c>
      <c r="E1459" t="s">
        <v>8685</v>
      </c>
      <c r="F1459">
        <v>21161165</v>
      </c>
      <c r="G1459" t="s">
        <v>8708</v>
      </c>
      <c r="H1459" t="s">
        <v>8709</v>
      </c>
      <c r="I1459">
        <v>159018</v>
      </c>
      <c r="J1459" t="s">
        <v>59</v>
      </c>
      <c r="K1459" t="s">
        <v>61</v>
      </c>
      <c r="L1459" t="s">
        <v>6</v>
      </c>
      <c r="M1459" t="s">
        <v>8660</v>
      </c>
      <c r="N1459">
        <v>0</v>
      </c>
      <c r="S1459">
        <v>148.37</v>
      </c>
      <c r="T1459">
        <v>75</v>
      </c>
      <c r="U1459">
        <v>0.50549999999999995</v>
      </c>
      <c r="V1459">
        <v>21.2</v>
      </c>
      <c r="X1459" s="83" t="str">
        <f t="shared" si="44"/>
        <v>2116 - CHV DALLAS/FT W</v>
      </c>
      <c r="Y1459" s="83">
        <f t="shared" si="45"/>
        <v>0</v>
      </c>
    </row>
    <row r="1460" spans="1:25" x14ac:dyDescent="0.25">
      <c r="A1460" t="s">
        <v>7</v>
      </c>
      <c r="B1460" t="s">
        <v>8651</v>
      </c>
      <c r="C1460" t="s">
        <v>8683</v>
      </c>
      <c r="D1460" t="s">
        <v>8684</v>
      </c>
      <c r="E1460" t="s">
        <v>8685</v>
      </c>
      <c r="F1460">
        <v>21161165</v>
      </c>
      <c r="G1460" t="s">
        <v>8708</v>
      </c>
      <c r="H1460" t="s">
        <v>8709</v>
      </c>
      <c r="I1460">
        <v>159018</v>
      </c>
      <c r="J1460" t="s">
        <v>59</v>
      </c>
      <c r="K1460" t="s">
        <v>61</v>
      </c>
      <c r="L1460" t="s">
        <v>6</v>
      </c>
      <c r="M1460" t="s">
        <v>8661</v>
      </c>
      <c r="N1460">
        <v>50</v>
      </c>
      <c r="Q1460">
        <v>25</v>
      </c>
      <c r="S1460">
        <v>193.52</v>
      </c>
      <c r="T1460">
        <v>127.5</v>
      </c>
      <c r="U1460">
        <v>0.65880000000000005</v>
      </c>
      <c r="V1460">
        <v>24.19</v>
      </c>
      <c r="W1460">
        <v>63.75</v>
      </c>
      <c r="X1460" s="83" t="str">
        <f t="shared" si="44"/>
        <v>2116 - CHV DALLAS/FT W</v>
      </c>
      <c r="Y1460" s="83">
        <f t="shared" si="45"/>
        <v>2</v>
      </c>
    </row>
    <row r="1461" spans="1:25" x14ac:dyDescent="0.25">
      <c r="A1461" t="s">
        <v>7</v>
      </c>
      <c r="B1461" t="s">
        <v>8651</v>
      </c>
      <c r="C1461" t="s">
        <v>8683</v>
      </c>
      <c r="D1461" t="s">
        <v>8684</v>
      </c>
      <c r="E1461" t="s">
        <v>8685</v>
      </c>
      <c r="F1461">
        <v>21161165</v>
      </c>
      <c r="G1461" t="s">
        <v>8708</v>
      </c>
      <c r="H1461" t="s">
        <v>8709</v>
      </c>
      <c r="I1461">
        <v>159018</v>
      </c>
      <c r="J1461" t="s">
        <v>59</v>
      </c>
      <c r="K1461" t="s">
        <v>61</v>
      </c>
      <c r="L1461" t="s">
        <v>6</v>
      </c>
      <c r="M1461" t="s">
        <v>8662</v>
      </c>
      <c r="N1461">
        <v>63.33</v>
      </c>
      <c r="O1461">
        <v>107.5</v>
      </c>
      <c r="P1461">
        <v>1.6975</v>
      </c>
      <c r="Q1461">
        <v>63.33</v>
      </c>
      <c r="R1461">
        <v>53.75</v>
      </c>
      <c r="S1461">
        <v>1081.3900000000001</v>
      </c>
      <c r="T1461">
        <v>125.23</v>
      </c>
      <c r="U1461">
        <v>0.1158</v>
      </c>
      <c r="V1461">
        <v>135.16999999999999</v>
      </c>
      <c r="W1461">
        <v>25.045999999999999</v>
      </c>
      <c r="X1461" s="83" t="str">
        <f t="shared" si="44"/>
        <v>2116 - CHV DALLAS/FT W</v>
      </c>
      <c r="Y1461" s="83">
        <f t="shared" si="45"/>
        <v>5</v>
      </c>
    </row>
    <row r="1462" spans="1:25" x14ac:dyDescent="0.25">
      <c r="A1462" t="s">
        <v>7</v>
      </c>
      <c r="B1462" t="s">
        <v>8651</v>
      </c>
      <c r="C1462" t="s">
        <v>8683</v>
      </c>
      <c r="D1462" t="s">
        <v>8684</v>
      </c>
      <c r="E1462" t="s">
        <v>8685</v>
      </c>
      <c r="F1462">
        <v>21161165</v>
      </c>
      <c r="G1462" t="s">
        <v>8708</v>
      </c>
      <c r="H1462" t="s">
        <v>8709</v>
      </c>
      <c r="I1462">
        <v>159018</v>
      </c>
      <c r="J1462" t="s">
        <v>59</v>
      </c>
      <c r="K1462" t="s">
        <v>61</v>
      </c>
      <c r="L1462" t="s">
        <v>6</v>
      </c>
      <c r="M1462" t="s">
        <v>8663</v>
      </c>
      <c r="S1462">
        <v>80.459999999999994</v>
      </c>
      <c r="V1462">
        <v>26.82</v>
      </c>
      <c r="X1462" s="83" t="str">
        <f t="shared" si="44"/>
        <v>2116 - CHV DALLAS/FT W</v>
      </c>
      <c r="Y1462" s="83">
        <f t="shared" si="45"/>
        <v>0</v>
      </c>
    </row>
    <row r="1463" spans="1:25" x14ac:dyDescent="0.25">
      <c r="A1463" t="s">
        <v>7</v>
      </c>
      <c r="B1463" t="s">
        <v>8651</v>
      </c>
      <c r="C1463" t="s">
        <v>8683</v>
      </c>
      <c r="D1463" t="s">
        <v>8684</v>
      </c>
      <c r="E1463" t="s">
        <v>8685</v>
      </c>
      <c r="F1463">
        <v>21161165</v>
      </c>
      <c r="G1463" t="s">
        <v>8708</v>
      </c>
      <c r="H1463" t="s">
        <v>8709</v>
      </c>
      <c r="I1463">
        <v>159018</v>
      </c>
      <c r="J1463" t="s">
        <v>59</v>
      </c>
      <c r="K1463" t="s">
        <v>61</v>
      </c>
      <c r="L1463" t="s">
        <v>6</v>
      </c>
      <c r="M1463" t="s">
        <v>8664</v>
      </c>
      <c r="N1463">
        <v>347.84</v>
      </c>
      <c r="O1463">
        <v>120</v>
      </c>
      <c r="P1463">
        <v>0.34499999999999997</v>
      </c>
      <c r="Q1463">
        <v>86.96</v>
      </c>
      <c r="R1463">
        <v>120</v>
      </c>
      <c r="S1463">
        <v>1917.19</v>
      </c>
      <c r="T1463">
        <v>306.48</v>
      </c>
      <c r="U1463">
        <v>0.15989999999999999</v>
      </c>
      <c r="V1463">
        <v>91.29</v>
      </c>
      <c r="W1463">
        <v>38.31</v>
      </c>
      <c r="X1463" s="83" t="str">
        <f t="shared" si="44"/>
        <v>2116 - CHV DALLAS/FT W</v>
      </c>
      <c r="Y1463" s="83">
        <f t="shared" si="45"/>
        <v>8</v>
      </c>
    </row>
    <row r="1464" spans="1:25" x14ac:dyDescent="0.25">
      <c r="A1464" t="s">
        <v>7</v>
      </c>
      <c r="B1464" t="s">
        <v>8651</v>
      </c>
      <c r="C1464" t="s">
        <v>8683</v>
      </c>
      <c r="D1464" t="s">
        <v>8684</v>
      </c>
      <c r="E1464" t="s">
        <v>8685</v>
      </c>
      <c r="F1464">
        <v>21161165</v>
      </c>
      <c r="G1464" t="s">
        <v>8708</v>
      </c>
      <c r="H1464" t="s">
        <v>8709</v>
      </c>
      <c r="I1464">
        <v>159018</v>
      </c>
      <c r="J1464" t="s">
        <v>59</v>
      </c>
      <c r="K1464" t="s">
        <v>61</v>
      </c>
      <c r="L1464" t="s">
        <v>6</v>
      </c>
      <c r="M1464" t="s">
        <v>8665</v>
      </c>
      <c r="N1464">
        <v>56.82</v>
      </c>
      <c r="Q1464">
        <v>56.82</v>
      </c>
      <c r="S1464">
        <v>392.22</v>
      </c>
      <c r="T1464">
        <v>-191.25</v>
      </c>
      <c r="U1464">
        <v>-0.48759999999999998</v>
      </c>
      <c r="V1464">
        <v>49.03</v>
      </c>
      <c r="W1464">
        <v>-191.25</v>
      </c>
      <c r="X1464" s="83" t="str">
        <f t="shared" si="44"/>
        <v>2116 - CHV DALLAS/FT W</v>
      </c>
      <c r="Y1464" s="83">
        <f t="shared" si="45"/>
        <v>1</v>
      </c>
    </row>
    <row r="1465" spans="1:25" x14ac:dyDescent="0.25">
      <c r="A1465" t="s">
        <v>7</v>
      </c>
      <c r="B1465" t="s">
        <v>8651</v>
      </c>
      <c r="C1465" t="s">
        <v>8683</v>
      </c>
      <c r="D1465" t="s">
        <v>8684</v>
      </c>
      <c r="E1465" t="s">
        <v>8685</v>
      </c>
      <c r="F1465">
        <v>21161165</v>
      </c>
      <c r="G1465" t="s">
        <v>8708</v>
      </c>
      <c r="H1465" t="s">
        <v>8709</v>
      </c>
      <c r="I1465">
        <v>159018</v>
      </c>
      <c r="J1465" t="s">
        <v>59</v>
      </c>
      <c r="K1465" t="s">
        <v>61</v>
      </c>
      <c r="L1465" t="s">
        <v>6</v>
      </c>
      <c r="M1465" t="s">
        <v>8667</v>
      </c>
      <c r="N1465">
        <v>1379.32</v>
      </c>
      <c r="O1465">
        <v>67.5</v>
      </c>
      <c r="P1465">
        <v>4.8899999999999999E-2</v>
      </c>
      <c r="Q1465">
        <v>689.66</v>
      </c>
      <c r="S1465">
        <v>7548.08</v>
      </c>
      <c r="T1465">
        <v>2549.14</v>
      </c>
      <c r="U1465">
        <v>0.3377</v>
      </c>
      <c r="V1465">
        <v>686.19</v>
      </c>
      <c r="W1465">
        <v>318.64249999999998</v>
      </c>
      <c r="X1465" s="83" t="str">
        <f t="shared" si="44"/>
        <v>2116 - CHV DALLAS/FT W</v>
      </c>
      <c r="Y1465" s="83">
        <f t="shared" si="45"/>
        <v>8</v>
      </c>
    </row>
    <row r="1466" spans="1:25" x14ac:dyDescent="0.25">
      <c r="A1466" t="s">
        <v>7</v>
      </c>
      <c r="B1466" t="s">
        <v>8651</v>
      </c>
      <c r="C1466" t="s">
        <v>8683</v>
      </c>
      <c r="D1466" t="s">
        <v>8684</v>
      </c>
      <c r="E1466" t="s">
        <v>8685</v>
      </c>
      <c r="F1466">
        <v>21161165</v>
      </c>
      <c r="G1466" t="s">
        <v>8708</v>
      </c>
      <c r="H1466" t="s">
        <v>8709</v>
      </c>
      <c r="I1466">
        <v>159018</v>
      </c>
      <c r="J1466" t="s">
        <v>59</v>
      </c>
      <c r="K1466" t="s">
        <v>61</v>
      </c>
      <c r="L1466" t="s">
        <v>6</v>
      </c>
      <c r="M1466" t="s">
        <v>8668</v>
      </c>
      <c r="N1466">
        <v>533.34</v>
      </c>
      <c r="O1466">
        <v>257.92</v>
      </c>
      <c r="P1466">
        <v>0.48359999999999997</v>
      </c>
      <c r="Q1466">
        <v>177.78</v>
      </c>
      <c r="R1466">
        <v>257.92</v>
      </c>
      <c r="S1466">
        <v>3972.8</v>
      </c>
      <c r="T1466">
        <v>478.78</v>
      </c>
      <c r="U1466">
        <v>0.1205</v>
      </c>
      <c r="V1466">
        <v>158.91</v>
      </c>
      <c r="W1466">
        <v>31.918666666666663</v>
      </c>
      <c r="X1466" s="83" t="str">
        <f t="shared" si="44"/>
        <v>2116 - CHV DALLAS/FT W</v>
      </c>
      <c r="Y1466" s="83">
        <f t="shared" si="45"/>
        <v>15</v>
      </c>
    </row>
    <row r="1467" spans="1:25" x14ac:dyDescent="0.25">
      <c r="A1467" t="s">
        <v>7</v>
      </c>
      <c r="B1467" t="s">
        <v>8651</v>
      </c>
      <c r="C1467" t="s">
        <v>8683</v>
      </c>
      <c r="D1467" t="s">
        <v>8684</v>
      </c>
      <c r="E1467" t="s">
        <v>8685</v>
      </c>
      <c r="F1467">
        <v>21161165</v>
      </c>
      <c r="G1467" t="s">
        <v>8708</v>
      </c>
      <c r="H1467" t="s">
        <v>8709</v>
      </c>
      <c r="I1467">
        <v>159018</v>
      </c>
      <c r="J1467" t="s">
        <v>59</v>
      </c>
      <c r="K1467" t="s">
        <v>61</v>
      </c>
      <c r="L1467" t="s">
        <v>6</v>
      </c>
      <c r="M1467" t="s">
        <v>8670</v>
      </c>
      <c r="N1467">
        <v>2823.52</v>
      </c>
      <c r="O1467">
        <v>533.86</v>
      </c>
      <c r="P1467">
        <v>0.18909999999999999</v>
      </c>
      <c r="Q1467">
        <v>705.88</v>
      </c>
      <c r="R1467">
        <v>177.95333333333335</v>
      </c>
      <c r="S1467">
        <v>20993.31</v>
      </c>
      <c r="T1467">
        <v>11455.94</v>
      </c>
      <c r="U1467">
        <v>0.54569999999999996</v>
      </c>
      <c r="V1467">
        <v>677.2</v>
      </c>
      <c r="W1467">
        <v>545.52095238095239</v>
      </c>
      <c r="X1467" s="83" t="str">
        <f t="shared" si="44"/>
        <v>2116 - CHV DALLAS/FT W</v>
      </c>
      <c r="Y1467" s="83">
        <f t="shared" si="45"/>
        <v>21</v>
      </c>
    </row>
    <row r="1468" spans="1:25" x14ac:dyDescent="0.25">
      <c r="A1468" t="s">
        <v>7</v>
      </c>
      <c r="B1468" t="s">
        <v>8651</v>
      </c>
      <c r="C1468" t="s">
        <v>8683</v>
      </c>
      <c r="D1468" t="s">
        <v>8684</v>
      </c>
      <c r="E1468" t="s">
        <v>8685</v>
      </c>
      <c r="F1468">
        <v>21161165</v>
      </c>
      <c r="G1468" t="s">
        <v>8708</v>
      </c>
      <c r="H1468" t="s">
        <v>8709</v>
      </c>
      <c r="I1468">
        <v>159018</v>
      </c>
      <c r="J1468" t="s">
        <v>59</v>
      </c>
      <c r="K1468" t="s">
        <v>61</v>
      </c>
      <c r="L1468" t="s">
        <v>6</v>
      </c>
      <c r="M1468" t="s">
        <v>8671</v>
      </c>
      <c r="N1468">
        <v>7292.74</v>
      </c>
      <c r="O1468">
        <v>2758.08</v>
      </c>
      <c r="P1468">
        <v>0.37819999999999998</v>
      </c>
      <c r="Q1468">
        <v>560.98</v>
      </c>
      <c r="R1468">
        <v>275.80799999999999</v>
      </c>
      <c r="S1468">
        <v>56590.69</v>
      </c>
      <c r="T1468">
        <v>12595.27</v>
      </c>
      <c r="U1468">
        <v>0.22259999999999999</v>
      </c>
      <c r="V1468">
        <v>544.14</v>
      </c>
      <c r="W1468">
        <v>217.15982758620692</v>
      </c>
      <c r="X1468" s="83" t="str">
        <f t="shared" si="44"/>
        <v>2116 - CHV DALLAS/FT W</v>
      </c>
      <c r="Y1468" s="83">
        <f t="shared" si="45"/>
        <v>58</v>
      </c>
    </row>
    <row r="1469" spans="1:25" x14ac:dyDescent="0.25">
      <c r="A1469" t="s">
        <v>7</v>
      </c>
      <c r="B1469" t="s">
        <v>8651</v>
      </c>
      <c r="C1469" t="s">
        <v>8683</v>
      </c>
      <c r="D1469" t="s">
        <v>8684</v>
      </c>
      <c r="E1469" t="s">
        <v>8685</v>
      </c>
      <c r="F1469">
        <v>21161165</v>
      </c>
      <c r="G1469" t="s">
        <v>8708</v>
      </c>
      <c r="H1469" t="s">
        <v>8709</v>
      </c>
      <c r="I1469">
        <v>159018</v>
      </c>
      <c r="J1469" t="s">
        <v>59</v>
      </c>
      <c r="K1469" t="s">
        <v>61</v>
      </c>
      <c r="L1469" t="s">
        <v>6</v>
      </c>
      <c r="M1469" t="s">
        <v>8672</v>
      </c>
      <c r="N1469">
        <v>453.33</v>
      </c>
      <c r="O1469">
        <v>56.25</v>
      </c>
      <c r="P1469">
        <v>0.1241</v>
      </c>
      <c r="Q1469">
        <v>453.33</v>
      </c>
      <c r="S1469">
        <v>3403.55</v>
      </c>
      <c r="T1469">
        <v>168.75</v>
      </c>
      <c r="U1469">
        <v>4.9599999999999998E-2</v>
      </c>
      <c r="V1469">
        <v>425.44</v>
      </c>
      <c r="W1469">
        <v>168.75</v>
      </c>
      <c r="X1469" s="83" t="str">
        <f t="shared" si="44"/>
        <v>2116 - CHV DALLAS/FT W</v>
      </c>
      <c r="Y1469" s="83">
        <f t="shared" si="45"/>
        <v>1</v>
      </c>
    </row>
    <row r="1470" spans="1:25" x14ac:dyDescent="0.25">
      <c r="A1470" t="s">
        <v>7</v>
      </c>
      <c r="B1470" t="s">
        <v>8651</v>
      </c>
      <c r="C1470" t="s">
        <v>8683</v>
      </c>
      <c r="D1470" t="s">
        <v>8684</v>
      </c>
      <c r="E1470" t="s">
        <v>8685</v>
      </c>
      <c r="F1470">
        <v>21161165</v>
      </c>
      <c r="G1470" t="s">
        <v>8708</v>
      </c>
      <c r="H1470" t="s">
        <v>8709</v>
      </c>
      <c r="I1470">
        <v>159018</v>
      </c>
      <c r="J1470" t="s">
        <v>59</v>
      </c>
      <c r="K1470" t="s">
        <v>61</v>
      </c>
      <c r="L1470" t="s">
        <v>6</v>
      </c>
      <c r="M1470" t="s">
        <v>8673</v>
      </c>
      <c r="N1470">
        <v>1269.99</v>
      </c>
      <c r="O1470">
        <v>562.07000000000005</v>
      </c>
      <c r="P1470">
        <v>0.44259999999999999</v>
      </c>
      <c r="Q1470">
        <v>423.33</v>
      </c>
      <c r="R1470">
        <v>187.35666666666668</v>
      </c>
      <c r="S1470">
        <v>8255.83</v>
      </c>
      <c r="T1470">
        <v>1374.82</v>
      </c>
      <c r="U1470">
        <v>0.16650000000000001</v>
      </c>
      <c r="V1470">
        <v>393.13</v>
      </c>
      <c r="W1470">
        <v>80.871764705882356</v>
      </c>
      <c r="X1470" s="83" t="str">
        <f t="shared" si="44"/>
        <v>2116 - CHV DALLAS/FT W</v>
      </c>
      <c r="Y1470" s="83">
        <f t="shared" si="45"/>
        <v>17</v>
      </c>
    </row>
    <row r="1471" spans="1:25" x14ac:dyDescent="0.25">
      <c r="A1471" t="s">
        <v>7</v>
      </c>
      <c r="B1471" t="s">
        <v>8651</v>
      </c>
      <c r="C1471" t="s">
        <v>8683</v>
      </c>
      <c r="D1471" t="s">
        <v>8684</v>
      </c>
      <c r="E1471" t="s">
        <v>8685</v>
      </c>
      <c r="F1471">
        <v>21161165</v>
      </c>
      <c r="G1471" t="s">
        <v>8708</v>
      </c>
      <c r="H1471" t="s">
        <v>8709</v>
      </c>
      <c r="I1471">
        <v>159018</v>
      </c>
      <c r="J1471" t="s">
        <v>59</v>
      </c>
      <c r="K1471" t="s">
        <v>61</v>
      </c>
      <c r="L1471" t="s">
        <v>6</v>
      </c>
      <c r="M1471" t="s">
        <v>8674</v>
      </c>
      <c r="N1471">
        <v>643.67999999999995</v>
      </c>
      <c r="O1471">
        <v>51.67</v>
      </c>
      <c r="P1471">
        <v>8.0299999999999996E-2</v>
      </c>
      <c r="Q1471">
        <v>321.83999999999997</v>
      </c>
      <c r="S1471">
        <v>3636.86</v>
      </c>
      <c r="T1471">
        <v>491.96</v>
      </c>
      <c r="U1471">
        <v>0.1353</v>
      </c>
      <c r="V1471">
        <v>227.3</v>
      </c>
      <c r="W1471">
        <v>44.723636363636359</v>
      </c>
      <c r="X1471" s="83" t="str">
        <f t="shared" si="44"/>
        <v>2116 - CHV DALLAS/FT W</v>
      </c>
      <c r="Y1471" s="83">
        <f t="shared" si="45"/>
        <v>11</v>
      </c>
    </row>
    <row r="1472" spans="1:25" x14ac:dyDescent="0.25">
      <c r="A1472" t="s">
        <v>7</v>
      </c>
      <c r="B1472" t="s">
        <v>8651</v>
      </c>
      <c r="C1472" t="s">
        <v>8683</v>
      </c>
      <c r="D1472" t="s">
        <v>8684</v>
      </c>
      <c r="E1472" t="s">
        <v>8685</v>
      </c>
      <c r="F1472">
        <v>21161165</v>
      </c>
      <c r="G1472" t="s">
        <v>8708</v>
      </c>
      <c r="H1472" t="s">
        <v>8709</v>
      </c>
      <c r="I1472">
        <v>159018</v>
      </c>
      <c r="J1472" t="s">
        <v>59</v>
      </c>
      <c r="K1472" t="s">
        <v>61</v>
      </c>
      <c r="L1472" t="s">
        <v>6</v>
      </c>
      <c r="M1472" t="s">
        <v>8675</v>
      </c>
      <c r="N1472">
        <v>0</v>
      </c>
      <c r="S1472">
        <v>64.52</v>
      </c>
      <c r="T1472">
        <v>30</v>
      </c>
      <c r="U1472">
        <v>0.46500000000000002</v>
      </c>
      <c r="V1472">
        <v>64.52</v>
      </c>
      <c r="X1472" s="83" t="str">
        <f t="shared" si="44"/>
        <v>2116 - CHV DALLAS/FT W</v>
      </c>
      <c r="Y1472" s="83">
        <f t="shared" si="45"/>
        <v>0</v>
      </c>
    </row>
    <row r="1473" spans="1:25" x14ac:dyDescent="0.25">
      <c r="A1473" t="s">
        <v>7</v>
      </c>
      <c r="B1473" t="s">
        <v>8651</v>
      </c>
      <c r="C1473" t="s">
        <v>8683</v>
      </c>
      <c r="D1473" t="s">
        <v>8684</v>
      </c>
      <c r="E1473" t="s">
        <v>8685</v>
      </c>
      <c r="F1473">
        <v>21161165</v>
      </c>
      <c r="G1473" t="s">
        <v>8708</v>
      </c>
      <c r="H1473" t="s">
        <v>8709</v>
      </c>
      <c r="I1473">
        <v>177215</v>
      </c>
      <c r="J1473" t="s">
        <v>8307</v>
      </c>
      <c r="K1473" t="s">
        <v>8309</v>
      </c>
      <c r="L1473" t="s">
        <v>6</v>
      </c>
      <c r="M1473" t="s">
        <v>8658</v>
      </c>
      <c r="N1473">
        <v>769.24</v>
      </c>
      <c r="Q1473">
        <v>384.62</v>
      </c>
      <c r="S1473">
        <v>1186.82</v>
      </c>
      <c r="T1473">
        <v>207.83</v>
      </c>
      <c r="U1473">
        <v>0.17510000000000001</v>
      </c>
      <c r="V1473">
        <v>296.70999999999998</v>
      </c>
      <c r="W1473">
        <v>103.91500000000001</v>
      </c>
      <c r="X1473" s="83" t="str">
        <f t="shared" si="44"/>
        <v>2116 - CHV DALLAS/FT W</v>
      </c>
      <c r="Y1473" s="83">
        <f t="shared" si="45"/>
        <v>2</v>
      </c>
    </row>
    <row r="1474" spans="1:25" x14ac:dyDescent="0.25">
      <c r="A1474" t="s">
        <v>7</v>
      </c>
      <c r="B1474" t="s">
        <v>8651</v>
      </c>
      <c r="C1474" t="s">
        <v>8683</v>
      </c>
      <c r="D1474" t="s">
        <v>8684</v>
      </c>
      <c r="E1474" t="s">
        <v>8685</v>
      </c>
      <c r="F1474">
        <v>21161165</v>
      </c>
      <c r="G1474" t="s">
        <v>8708</v>
      </c>
      <c r="H1474" t="s">
        <v>8709</v>
      </c>
      <c r="I1474">
        <v>177215</v>
      </c>
      <c r="J1474" t="s">
        <v>8307</v>
      </c>
      <c r="K1474" t="s">
        <v>8309</v>
      </c>
      <c r="L1474" t="s">
        <v>6</v>
      </c>
      <c r="M1474" t="s">
        <v>8660</v>
      </c>
      <c r="N1474">
        <v>0</v>
      </c>
      <c r="S1474">
        <v>88.46</v>
      </c>
      <c r="T1474">
        <v>393</v>
      </c>
      <c r="U1474">
        <v>4.4427000000000003</v>
      </c>
      <c r="V1474">
        <v>14.74</v>
      </c>
      <c r="W1474">
        <v>56.142857142857146</v>
      </c>
      <c r="X1474" s="83" t="str">
        <f t="shared" si="44"/>
        <v>2116 - CHV DALLAS/FT W</v>
      </c>
      <c r="Y1474" s="83">
        <f t="shared" si="45"/>
        <v>7</v>
      </c>
    </row>
    <row r="1475" spans="1:25" x14ac:dyDescent="0.25">
      <c r="A1475" t="s">
        <v>7</v>
      </c>
      <c r="B1475" t="s">
        <v>8651</v>
      </c>
      <c r="C1475" t="s">
        <v>8683</v>
      </c>
      <c r="D1475" t="s">
        <v>8684</v>
      </c>
      <c r="E1475" t="s">
        <v>8685</v>
      </c>
      <c r="F1475">
        <v>21161165</v>
      </c>
      <c r="G1475" t="s">
        <v>8708</v>
      </c>
      <c r="H1475" t="s">
        <v>8709</v>
      </c>
      <c r="I1475">
        <v>177215</v>
      </c>
      <c r="J1475" t="s">
        <v>8307</v>
      </c>
      <c r="K1475" t="s">
        <v>8309</v>
      </c>
      <c r="L1475" t="s">
        <v>6</v>
      </c>
      <c r="M1475" t="s">
        <v>8661</v>
      </c>
      <c r="N1475">
        <v>75</v>
      </c>
      <c r="O1475">
        <v>195</v>
      </c>
      <c r="P1475">
        <v>2.6</v>
      </c>
      <c r="Q1475">
        <v>25</v>
      </c>
      <c r="S1475">
        <v>382.47</v>
      </c>
      <c r="T1475">
        <v>742.5</v>
      </c>
      <c r="U1475">
        <v>1.9413</v>
      </c>
      <c r="V1475">
        <v>34.770000000000003</v>
      </c>
      <c r="W1475">
        <v>67.5</v>
      </c>
      <c r="X1475" s="83" t="str">
        <f t="shared" ref="X1475:X1538" si="46">CONCATENATE(C1475," - ",D1475)</f>
        <v>2116 - CHV DALLAS/FT W</v>
      </c>
      <c r="Y1475" s="83">
        <f t="shared" ref="Y1475:Y1538" si="47">IFERROR((IF($S1475=0,0,$T1475/$W1475)),0)</f>
        <v>11</v>
      </c>
    </row>
    <row r="1476" spans="1:25" x14ac:dyDescent="0.25">
      <c r="A1476" t="s">
        <v>7</v>
      </c>
      <c r="B1476" t="s">
        <v>8651</v>
      </c>
      <c r="C1476" t="s">
        <v>8683</v>
      </c>
      <c r="D1476" t="s">
        <v>8684</v>
      </c>
      <c r="E1476" t="s">
        <v>8685</v>
      </c>
      <c r="F1476">
        <v>21161165</v>
      </c>
      <c r="G1476" t="s">
        <v>8708</v>
      </c>
      <c r="H1476" t="s">
        <v>8709</v>
      </c>
      <c r="I1476">
        <v>177215</v>
      </c>
      <c r="J1476" t="s">
        <v>8307</v>
      </c>
      <c r="K1476" t="s">
        <v>8309</v>
      </c>
      <c r="L1476" t="s">
        <v>6</v>
      </c>
      <c r="M1476" t="s">
        <v>8662</v>
      </c>
      <c r="N1476">
        <v>0</v>
      </c>
      <c r="S1476">
        <v>263.76</v>
      </c>
      <c r="T1476">
        <v>603.75</v>
      </c>
      <c r="U1476">
        <v>2.2890000000000001</v>
      </c>
      <c r="V1476">
        <v>131.88</v>
      </c>
      <c r="W1476">
        <v>201.25</v>
      </c>
      <c r="X1476" s="83" t="str">
        <f t="shared" si="46"/>
        <v>2116 - CHV DALLAS/FT W</v>
      </c>
      <c r="Y1476" s="83">
        <f t="shared" si="47"/>
        <v>3</v>
      </c>
    </row>
    <row r="1477" spans="1:25" x14ac:dyDescent="0.25">
      <c r="A1477" t="s">
        <v>7</v>
      </c>
      <c r="B1477" t="s">
        <v>8651</v>
      </c>
      <c r="C1477" t="s">
        <v>8683</v>
      </c>
      <c r="D1477" t="s">
        <v>8684</v>
      </c>
      <c r="E1477" t="s">
        <v>8685</v>
      </c>
      <c r="F1477">
        <v>21161165</v>
      </c>
      <c r="G1477" t="s">
        <v>8708</v>
      </c>
      <c r="H1477" t="s">
        <v>8709</v>
      </c>
      <c r="I1477">
        <v>177215</v>
      </c>
      <c r="J1477" t="s">
        <v>8307</v>
      </c>
      <c r="K1477" t="s">
        <v>8309</v>
      </c>
      <c r="L1477" t="s">
        <v>6</v>
      </c>
      <c r="M1477" t="s">
        <v>8663</v>
      </c>
      <c r="S1477">
        <v>22.99</v>
      </c>
      <c r="V1477">
        <v>22.99</v>
      </c>
      <c r="X1477" s="83" t="str">
        <f t="shared" si="46"/>
        <v>2116 - CHV DALLAS/FT W</v>
      </c>
      <c r="Y1477" s="83">
        <f t="shared" si="47"/>
        <v>0</v>
      </c>
    </row>
    <row r="1478" spans="1:25" x14ac:dyDescent="0.25">
      <c r="A1478" t="s">
        <v>7</v>
      </c>
      <c r="B1478" t="s">
        <v>8651</v>
      </c>
      <c r="C1478" t="s">
        <v>8683</v>
      </c>
      <c r="D1478" t="s">
        <v>8684</v>
      </c>
      <c r="E1478" t="s">
        <v>8685</v>
      </c>
      <c r="F1478">
        <v>21161165</v>
      </c>
      <c r="G1478" t="s">
        <v>8708</v>
      </c>
      <c r="H1478" t="s">
        <v>8709</v>
      </c>
      <c r="I1478">
        <v>177215</v>
      </c>
      <c r="J1478" t="s">
        <v>8307</v>
      </c>
      <c r="K1478" t="s">
        <v>8309</v>
      </c>
      <c r="L1478" t="s">
        <v>6</v>
      </c>
      <c r="M1478" t="s">
        <v>8664</v>
      </c>
      <c r="N1478">
        <v>173.92</v>
      </c>
      <c r="O1478">
        <v>716.25</v>
      </c>
      <c r="P1478">
        <v>4.1182999999999996</v>
      </c>
      <c r="Q1478">
        <v>86.96</v>
      </c>
      <c r="S1478">
        <v>1394.67</v>
      </c>
      <c r="T1478">
        <v>1624.75</v>
      </c>
      <c r="U1478">
        <v>1.165</v>
      </c>
      <c r="V1478">
        <v>92.98</v>
      </c>
      <c r="W1478">
        <v>147.70454545454547</v>
      </c>
      <c r="X1478" s="83" t="str">
        <f t="shared" si="46"/>
        <v>2116 - CHV DALLAS/FT W</v>
      </c>
      <c r="Y1478" s="83">
        <f t="shared" si="47"/>
        <v>10.999999999999998</v>
      </c>
    </row>
    <row r="1479" spans="1:25" x14ac:dyDescent="0.25">
      <c r="A1479" t="s">
        <v>7</v>
      </c>
      <c r="B1479" t="s">
        <v>8651</v>
      </c>
      <c r="C1479" t="s">
        <v>8683</v>
      </c>
      <c r="D1479" t="s">
        <v>8684</v>
      </c>
      <c r="E1479" t="s">
        <v>8685</v>
      </c>
      <c r="F1479">
        <v>21161165</v>
      </c>
      <c r="G1479" t="s">
        <v>8708</v>
      </c>
      <c r="H1479" t="s">
        <v>8709</v>
      </c>
      <c r="I1479">
        <v>177215</v>
      </c>
      <c r="J1479" t="s">
        <v>8307</v>
      </c>
      <c r="K1479" t="s">
        <v>8309</v>
      </c>
      <c r="L1479" t="s">
        <v>6</v>
      </c>
      <c r="M1479" t="s">
        <v>8665</v>
      </c>
      <c r="N1479">
        <v>113.64</v>
      </c>
      <c r="Q1479">
        <v>56.82</v>
      </c>
      <c r="S1479">
        <v>613.5</v>
      </c>
      <c r="V1479">
        <v>51.13</v>
      </c>
      <c r="X1479" s="83" t="str">
        <f t="shared" si="46"/>
        <v>2116 - CHV DALLAS/FT W</v>
      </c>
      <c r="Y1479" s="83">
        <f t="shared" si="47"/>
        <v>0</v>
      </c>
    </row>
    <row r="1480" spans="1:25" x14ac:dyDescent="0.25">
      <c r="A1480" t="s">
        <v>7</v>
      </c>
      <c r="B1480" t="s">
        <v>8651</v>
      </c>
      <c r="C1480" t="s">
        <v>8683</v>
      </c>
      <c r="D1480" t="s">
        <v>8684</v>
      </c>
      <c r="E1480" t="s">
        <v>8685</v>
      </c>
      <c r="F1480">
        <v>21161165</v>
      </c>
      <c r="G1480" t="s">
        <v>8708</v>
      </c>
      <c r="H1480" t="s">
        <v>8709</v>
      </c>
      <c r="I1480">
        <v>177215</v>
      </c>
      <c r="J1480" t="s">
        <v>8307</v>
      </c>
      <c r="K1480" t="s">
        <v>8309</v>
      </c>
      <c r="L1480" t="s">
        <v>6</v>
      </c>
      <c r="M1480" t="s">
        <v>8666</v>
      </c>
      <c r="N1480">
        <v>25.27</v>
      </c>
      <c r="Q1480">
        <v>25.27</v>
      </c>
      <c r="S1480">
        <v>228.47</v>
      </c>
      <c r="T1480">
        <v>333.75</v>
      </c>
      <c r="U1480">
        <v>1.4608000000000001</v>
      </c>
      <c r="V1480">
        <v>45.69</v>
      </c>
      <c r="W1480">
        <v>55.625</v>
      </c>
      <c r="X1480" s="83" t="str">
        <f t="shared" si="46"/>
        <v>2116 - CHV DALLAS/FT W</v>
      </c>
      <c r="Y1480" s="83">
        <f t="shared" si="47"/>
        <v>6</v>
      </c>
    </row>
    <row r="1481" spans="1:25" x14ac:dyDescent="0.25">
      <c r="A1481" t="s">
        <v>7</v>
      </c>
      <c r="B1481" t="s">
        <v>8651</v>
      </c>
      <c r="C1481" t="s">
        <v>8683</v>
      </c>
      <c r="D1481" t="s">
        <v>8684</v>
      </c>
      <c r="E1481" t="s">
        <v>8685</v>
      </c>
      <c r="F1481">
        <v>21161165</v>
      </c>
      <c r="G1481" t="s">
        <v>8708</v>
      </c>
      <c r="H1481" t="s">
        <v>8709</v>
      </c>
      <c r="I1481">
        <v>177215</v>
      </c>
      <c r="J1481" t="s">
        <v>8307</v>
      </c>
      <c r="K1481" t="s">
        <v>8309</v>
      </c>
      <c r="L1481" t="s">
        <v>6</v>
      </c>
      <c r="M1481" t="s">
        <v>8667</v>
      </c>
      <c r="N1481">
        <v>689.66</v>
      </c>
      <c r="O1481">
        <v>172.5</v>
      </c>
      <c r="P1481">
        <v>0.25009999999999999</v>
      </c>
      <c r="Q1481">
        <v>689.66</v>
      </c>
      <c r="S1481">
        <v>8004.43</v>
      </c>
      <c r="T1481">
        <v>1990.21</v>
      </c>
      <c r="U1481">
        <v>0.24859999999999999</v>
      </c>
      <c r="V1481">
        <v>667.04</v>
      </c>
      <c r="W1481">
        <v>497.55250000000001</v>
      </c>
      <c r="X1481" s="83" t="str">
        <f t="shared" si="46"/>
        <v>2116 - CHV DALLAS/FT W</v>
      </c>
      <c r="Y1481" s="83">
        <f t="shared" si="47"/>
        <v>4</v>
      </c>
    </row>
    <row r="1482" spans="1:25" x14ac:dyDescent="0.25">
      <c r="A1482" t="s">
        <v>7</v>
      </c>
      <c r="B1482" t="s">
        <v>8651</v>
      </c>
      <c r="C1482" t="s">
        <v>8683</v>
      </c>
      <c r="D1482" t="s">
        <v>8684</v>
      </c>
      <c r="E1482" t="s">
        <v>8685</v>
      </c>
      <c r="F1482">
        <v>21161165</v>
      </c>
      <c r="G1482" t="s">
        <v>8708</v>
      </c>
      <c r="H1482" t="s">
        <v>8709</v>
      </c>
      <c r="I1482">
        <v>177215</v>
      </c>
      <c r="J1482" t="s">
        <v>8307</v>
      </c>
      <c r="K1482" t="s">
        <v>8309</v>
      </c>
      <c r="L1482" t="s">
        <v>6</v>
      </c>
      <c r="M1482" t="s">
        <v>8668</v>
      </c>
      <c r="N1482">
        <v>533.34</v>
      </c>
      <c r="Q1482">
        <v>177.78</v>
      </c>
      <c r="S1482">
        <v>3792.92</v>
      </c>
      <c r="T1482">
        <v>2657.25</v>
      </c>
      <c r="U1482">
        <v>0.7006</v>
      </c>
      <c r="V1482">
        <v>158.04</v>
      </c>
      <c r="W1482">
        <v>177.15</v>
      </c>
      <c r="X1482" s="83" t="str">
        <f t="shared" si="46"/>
        <v>2116 - CHV DALLAS/FT W</v>
      </c>
      <c r="Y1482" s="83">
        <f t="shared" si="47"/>
        <v>15</v>
      </c>
    </row>
    <row r="1483" spans="1:25" x14ac:dyDescent="0.25">
      <c r="A1483" t="s">
        <v>7</v>
      </c>
      <c r="B1483" t="s">
        <v>8651</v>
      </c>
      <c r="C1483" t="s">
        <v>8683</v>
      </c>
      <c r="D1483" t="s">
        <v>8684</v>
      </c>
      <c r="E1483" t="s">
        <v>8685</v>
      </c>
      <c r="F1483">
        <v>21161165</v>
      </c>
      <c r="G1483" t="s">
        <v>8708</v>
      </c>
      <c r="H1483" t="s">
        <v>8709</v>
      </c>
      <c r="I1483">
        <v>177215</v>
      </c>
      <c r="J1483" t="s">
        <v>8307</v>
      </c>
      <c r="K1483" t="s">
        <v>8309</v>
      </c>
      <c r="L1483" t="s">
        <v>6</v>
      </c>
      <c r="M1483" t="s">
        <v>8670</v>
      </c>
      <c r="N1483">
        <v>3529.4</v>
      </c>
      <c r="O1483">
        <v>2070</v>
      </c>
      <c r="P1483">
        <v>0.58650000000000002</v>
      </c>
      <c r="Q1483">
        <v>705.88</v>
      </c>
      <c r="R1483">
        <v>2070</v>
      </c>
      <c r="S1483">
        <v>19702.669999999998</v>
      </c>
      <c r="T1483">
        <v>15522.6</v>
      </c>
      <c r="U1483">
        <v>0.78779999999999994</v>
      </c>
      <c r="V1483">
        <v>679.4</v>
      </c>
      <c r="W1483">
        <v>646.77499999999998</v>
      </c>
      <c r="X1483" s="83" t="str">
        <f t="shared" si="46"/>
        <v>2116 - CHV DALLAS/FT W</v>
      </c>
      <c r="Y1483" s="83">
        <f t="shared" si="47"/>
        <v>24</v>
      </c>
    </row>
    <row r="1484" spans="1:25" x14ac:dyDescent="0.25">
      <c r="A1484" t="s">
        <v>7</v>
      </c>
      <c r="B1484" t="s">
        <v>8651</v>
      </c>
      <c r="C1484" t="s">
        <v>8683</v>
      </c>
      <c r="D1484" t="s">
        <v>8684</v>
      </c>
      <c r="E1484" t="s">
        <v>8685</v>
      </c>
      <c r="F1484">
        <v>21161165</v>
      </c>
      <c r="G1484" t="s">
        <v>8708</v>
      </c>
      <c r="H1484" t="s">
        <v>8709</v>
      </c>
      <c r="I1484">
        <v>177215</v>
      </c>
      <c r="J1484" t="s">
        <v>8307</v>
      </c>
      <c r="K1484" t="s">
        <v>8309</v>
      </c>
      <c r="L1484" t="s">
        <v>6</v>
      </c>
      <c r="M1484" t="s">
        <v>8671</v>
      </c>
      <c r="N1484">
        <v>5048.82</v>
      </c>
      <c r="O1484">
        <v>656.25</v>
      </c>
      <c r="P1484">
        <v>0.13</v>
      </c>
      <c r="Q1484">
        <v>560.98</v>
      </c>
      <c r="R1484">
        <v>218.75</v>
      </c>
      <c r="S1484">
        <v>40812.31</v>
      </c>
      <c r="T1484">
        <v>31820</v>
      </c>
      <c r="U1484">
        <v>0.77969999999999995</v>
      </c>
      <c r="V1484">
        <v>544.16</v>
      </c>
      <c r="W1484">
        <v>548.62068965517244</v>
      </c>
      <c r="X1484" s="83" t="str">
        <f t="shared" si="46"/>
        <v>2116 - CHV DALLAS/FT W</v>
      </c>
      <c r="Y1484" s="83">
        <f t="shared" si="47"/>
        <v>58</v>
      </c>
    </row>
    <row r="1485" spans="1:25" x14ac:dyDescent="0.25">
      <c r="A1485" t="s">
        <v>7</v>
      </c>
      <c r="B1485" t="s">
        <v>8651</v>
      </c>
      <c r="C1485" t="s">
        <v>8683</v>
      </c>
      <c r="D1485" t="s">
        <v>8684</v>
      </c>
      <c r="E1485" t="s">
        <v>8685</v>
      </c>
      <c r="F1485">
        <v>21161165</v>
      </c>
      <c r="G1485" t="s">
        <v>8708</v>
      </c>
      <c r="H1485" t="s">
        <v>8709</v>
      </c>
      <c r="I1485">
        <v>177215</v>
      </c>
      <c r="J1485" t="s">
        <v>8307</v>
      </c>
      <c r="K1485" t="s">
        <v>8309</v>
      </c>
      <c r="L1485" t="s">
        <v>6</v>
      </c>
      <c r="M1485" t="s">
        <v>8672</v>
      </c>
      <c r="N1485">
        <v>453.33</v>
      </c>
      <c r="O1485">
        <v>438.75</v>
      </c>
      <c r="P1485">
        <v>0.96779999999999999</v>
      </c>
      <c r="Q1485">
        <v>453.33</v>
      </c>
      <c r="S1485">
        <v>2644.61</v>
      </c>
      <c r="T1485">
        <v>1407.8</v>
      </c>
      <c r="U1485">
        <v>0.5323</v>
      </c>
      <c r="V1485">
        <v>440.77</v>
      </c>
      <c r="W1485">
        <v>351.95</v>
      </c>
      <c r="X1485" s="83" t="str">
        <f t="shared" si="46"/>
        <v>2116 - CHV DALLAS/FT W</v>
      </c>
      <c r="Y1485" s="83">
        <f t="shared" si="47"/>
        <v>4</v>
      </c>
    </row>
    <row r="1486" spans="1:25" x14ac:dyDescent="0.25">
      <c r="A1486" t="s">
        <v>7</v>
      </c>
      <c r="B1486" t="s">
        <v>8651</v>
      </c>
      <c r="C1486" t="s">
        <v>8683</v>
      </c>
      <c r="D1486" t="s">
        <v>8684</v>
      </c>
      <c r="E1486" t="s">
        <v>8685</v>
      </c>
      <c r="F1486">
        <v>21161165</v>
      </c>
      <c r="G1486" t="s">
        <v>8708</v>
      </c>
      <c r="H1486" t="s">
        <v>8709</v>
      </c>
      <c r="I1486">
        <v>177215</v>
      </c>
      <c r="J1486" t="s">
        <v>8307</v>
      </c>
      <c r="K1486" t="s">
        <v>8309</v>
      </c>
      <c r="L1486" t="s">
        <v>6</v>
      </c>
      <c r="M1486" t="s">
        <v>8673</v>
      </c>
      <c r="N1486">
        <v>846.66</v>
      </c>
      <c r="O1486">
        <v>528.75</v>
      </c>
      <c r="P1486">
        <v>0.62450000000000006</v>
      </c>
      <c r="Q1486">
        <v>423.33</v>
      </c>
      <c r="R1486">
        <v>528.75</v>
      </c>
      <c r="S1486">
        <v>4054.75</v>
      </c>
      <c r="T1486">
        <v>914.89</v>
      </c>
      <c r="U1486">
        <v>0.22559999999999999</v>
      </c>
      <c r="V1486">
        <v>405.48</v>
      </c>
      <c r="W1486">
        <v>101.65444444444444</v>
      </c>
      <c r="X1486" s="83" t="str">
        <f t="shared" si="46"/>
        <v>2116 - CHV DALLAS/FT W</v>
      </c>
      <c r="Y1486" s="83">
        <f t="shared" si="47"/>
        <v>9</v>
      </c>
    </row>
    <row r="1487" spans="1:25" x14ac:dyDescent="0.25">
      <c r="A1487" t="s">
        <v>7</v>
      </c>
      <c r="B1487" t="s">
        <v>8651</v>
      </c>
      <c r="C1487" t="s">
        <v>8683</v>
      </c>
      <c r="D1487" t="s">
        <v>8684</v>
      </c>
      <c r="E1487" t="s">
        <v>8685</v>
      </c>
      <c r="F1487">
        <v>21161165</v>
      </c>
      <c r="G1487" t="s">
        <v>8708</v>
      </c>
      <c r="H1487" t="s">
        <v>8709</v>
      </c>
      <c r="I1487">
        <v>177215</v>
      </c>
      <c r="J1487" t="s">
        <v>8307</v>
      </c>
      <c r="K1487" t="s">
        <v>8309</v>
      </c>
      <c r="L1487" t="s">
        <v>6</v>
      </c>
      <c r="M1487" t="s">
        <v>8674</v>
      </c>
      <c r="N1487">
        <v>321.83999999999997</v>
      </c>
      <c r="O1487">
        <v>1136.25</v>
      </c>
      <c r="P1487">
        <v>3.5305</v>
      </c>
      <c r="Q1487">
        <v>321.83999999999997</v>
      </c>
      <c r="R1487">
        <v>1136.25</v>
      </c>
      <c r="S1487">
        <v>1818.43</v>
      </c>
      <c r="T1487">
        <v>4113.1499999999996</v>
      </c>
      <c r="U1487">
        <v>2.2618999999999998</v>
      </c>
      <c r="V1487">
        <v>227.3</v>
      </c>
      <c r="W1487">
        <v>411.31499999999994</v>
      </c>
      <c r="X1487" s="83" t="str">
        <f t="shared" si="46"/>
        <v>2116 - CHV DALLAS/FT W</v>
      </c>
      <c r="Y1487" s="83">
        <f t="shared" si="47"/>
        <v>10</v>
      </c>
    </row>
    <row r="1488" spans="1:25" x14ac:dyDescent="0.25">
      <c r="A1488" t="s">
        <v>7</v>
      </c>
      <c r="B1488" t="s">
        <v>8651</v>
      </c>
      <c r="C1488" t="s">
        <v>8683</v>
      </c>
      <c r="D1488" t="s">
        <v>8684</v>
      </c>
      <c r="E1488" t="s">
        <v>8685</v>
      </c>
      <c r="F1488">
        <v>21161165</v>
      </c>
      <c r="G1488" t="s">
        <v>8708</v>
      </c>
      <c r="H1488" t="s">
        <v>8709</v>
      </c>
      <c r="I1488">
        <v>177215</v>
      </c>
      <c r="J1488" t="s">
        <v>8307</v>
      </c>
      <c r="K1488" t="s">
        <v>8309</v>
      </c>
      <c r="L1488" t="s">
        <v>6</v>
      </c>
      <c r="M1488" t="s">
        <v>8675</v>
      </c>
      <c r="N1488">
        <v>0</v>
      </c>
      <c r="S1488">
        <v>385.62</v>
      </c>
      <c r="T1488">
        <v>75</v>
      </c>
      <c r="U1488">
        <v>0.19450000000000001</v>
      </c>
      <c r="V1488">
        <v>96.41</v>
      </c>
      <c r="W1488">
        <v>18.75</v>
      </c>
      <c r="X1488" s="83" t="str">
        <f t="shared" si="46"/>
        <v>2116 - CHV DALLAS/FT W</v>
      </c>
      <c r="Y1488" s="83">
        <f t="shared" si="47"/>
        <v>4</v>
      </c>
    </row>
    <row r="1489" spans="1:25" x14ac:dyDescent="0.25">
      <c r="A1489" t="s">
        <v>7</v>
      </c>
      <c r="B1489" t="s">
        <v>8651</v>
      </c>
      <c r="C1489" t="s">
        <v>8683</v>
      </c>
      <c r="D1489" t="s">
        <v>8684</v>
      </c>
      <c r="E1489" t="s">
        <v>8685</v>
      </c>
      <c r="F1489">
        <v>21161165</v>
      </c>
      <c r="G1489" t="s">
        <v>8708</v>
      </c>
      <c r="H1489" t="s">
        <v>8709</v>
      </c>
      <c r="I1489">
        <v>183793</v>
      </c>
      <c r="J1489" t="s">
        <v>8311</v>
      </c>
      <c r="K1489" t="s">
        <v>8313</v>
      </c>
      <c r="L1489" t="s">
        <v>6</v>
      </c>
      <c r="M1489" t="s">
        <v>8658</v>
      </c>
      <c r="N1489">
        <v>384.62</v>
      </c>
      <c r="Q1489">
        <v>384.62</v>
      </c>
      <c r="S1489">
        <v>593.41</v>
      </c>
      <c r="T1489">
        <v>71.25</v>
      </c>
      <c r="U1489">
        <v>0.1201</v>
      </c>
      <c r="V1489">
        <v>296.70999999999998</v>
      </c>
      <c r="W1489">
        <v>17.8125</v>
      </c>
      <c r="X1489" s="83" t="str">
        <f t="shared" si="46"/>
        <v>2116 - CHV DALLAS/FT W</v>
      </c>
      <c r="Y1489" s="83">
        <f t="shared" si="47"/>
        <v>4</v>
      </c>
    </row>
    <row r="1490" spans="1:25" x14ac:dyDescent="0.25">
      <c r="A1490" t="s">
        <v>7</v>
      </c>
      <c r="B1490" t="s">
        <v>8651</v>
      </c>
      <c r="C1490" t="s">
        <v>8683</v>
      </c>
      <c r="D1490" t="s">
        <v>8684</v>
      </c>
      <c r="E1490" t="s">
        <v>8685</v>
      </c>
      <c r="F1490">
        <v>21161165</v>
      </c>
      <c r="G1490" t="s">
        <v>8708</v>
      </c>
      <c r="H1490" t="s">
        <v>8709</v>
      </c>
      <c r="I1490">
        <v>183793</v>
      </c>
      <c r="J1490" t="s">
        <v>8311</v>
      </c>
      <c r="K1490" t="s">
        <v>8313</v>
      </c>
      <c r="L1490" t="s">
        <v>6</v>
      </c>
      <c r="M1490" t="s">
        <v>8660</v>
      </c>
      <c r="N1490">
        <v>0</v>
      </c>
      <c r="S1490">
        <v>23.67</v>
      </c>
      <c r="T1490">
        <v>255</v>
      </c>
      <c r="U1490">
        <v>10.773099999999999</v>
      </c>
      <c r="V1490">
        <v>11.84</v>
      </c>
      <c r="W1490">
        <v>42.5</v>
      </c>
      <c r="X1490" s="83" t="str">
        <f t="shared" si="46"/>
        <v>2116 - CHV DALLAS/FT W</v>
      </c>
      <c r="Y1490" s="83">
        <f t="shared" si="47"/>
        <v>6</v>
      </c>
    </row>
    <row r="1491" spans="1:25" x14ac:dyDescent="0.25">
      <c r="A1491" t="s">
        <v>7</v>
      </c>
      <c r="B1491" t="s">
        <v>8651</v>
      </c>
      <c r="C1491" t="s">
        <v>8683</v>
      </c>
      <c r="D1491" t="s">
        <v>8684</v>
      </c>
      <c r="E1491" t="s">
        <v>8685</v>
      </c>
      <c r="F1491">
        <v>21161165</v>
      </c>
      <c r="G1491" t="s">
        <v>8708</v>
      </c>
      <c r="H1491" t="s">
        <v>8709</v>
      </c>
      <c r="I1491">
        <v>183793</v>
      </c>
      <c r="J1491" t="s">
        <v>8311</v>
      </c>
      <c r="K1491" t="s">
        <v>8313</v>
      </c>
      <c r="L1491" t="s">
        <v>6</v>
      </c>
      <c r="M1491" t="s">
        <v>8661</v>
      </c>
      <c r="N1491">
        <v>50</v>
      </c>
      <c r="O1491">
        <v>229.11</v>
      </c>
      <c r="P1491">
        <v>4.5822000000000003</v>
      </c>
      <c r="Q1491">
        <v>25</v>
      </c>
      <c r="R1491">
        <v>114.55500000000001</v>
      </c>
      <c r="S1491">
        <v>340.47</v>
      </c>
      <c r="T1491">
        <v>304.11</v>
      </c>
      <c r="U1491">
        <v>0.89319999999999999</v>
      </c>
      <c r="V1491">
        <v>37.83</v>
      </c>
      <c r="W1491">
        <v>33.79</v>
      </c>
      <c r="X1491" s="83" t="str">
        <f t="shared" si="46"/>
        <v>2116 - CHV DALLAS/FT W</v>
      </c>
      <c r="Y1491" s="83">
        <f t="shared" si="47"/>
        <v>9</v>
      </c>
    </row>
    <row r="1492" spans="1:25" x14ac:dyDescent="0.25">
      <c r="A1492" t="s">
        <v>7</v>
      </c>
      <c r="B1492" t="s">
        <v>8651</v>
      </c>
      <c r="C1492" t="s">
        <v>8683</v>
      </c>
      <c r="D1492" t="s">
        <v>8684</v>
      </c>
      <c r="E1492" t="s">
        <v>8685</v>
      </c>
      <c r="F1492">
        <v>21161165</v>
      </c>
      <c r="G1492" t="s">
        <v>8708</v>
      </c>
      <c r="H1492" t="s">
        <v>8709</v>
      </c>
      <c r="I1492">
        <v>183793</v>
      </c>
      <c r="J1492" t="s">
        <v>8311</v>
      </c>
      <c r="K1492" t="s">
        <v>8313</v>
      </c>
      <c r="L1492" t="s">
        <v>6</v>
      </c>
      <c r="M1492" t="s">
        <v>8664</v>
      </c>
      <c r="N1492">
        <v>173.92</v>
      </c>
      <c r="O1492">
        <v>412.5</v>
      </c>
      <c r="P1492">
        <v>2.3717999999999999</v>
      </c>
      <c r="Q1492">
        <v>86.96</v>
      </c>
      <c r="R1492">
        <v>412.5</v>
      </c>
      <c r="S1492">
        <v>700.23</v>
      </c>
      <c r="T1492">
        <v>1323.75</v>
      </c>
      <c r="U1492">
        <v>1.8905000000000001</v>
      </c>
      <c r="V1492">
        <v>100.03</v>
      </c>
      <c r="W1492">
        <v>94.553571428571431</v>
      </c>
      <c r="X1492" s="83" t="str">
        <f t="shared" si="46"/>
        <v>2116 - CHV DALLAS/FT W</v>
      </c>
      <c r="Y1492" s="83">
        <f t="shared" si="47"/>
        <v>14</v>
      </c>
    </row>
    <row r="1493" spans="1:25" x14ac:dyDescent="0.25">
      <c r="A1493" t="s">
        <v>7</v>
      </c>
      <c r="B1493" t="s">
        <v>8651</v>
      </c>
      <c r="C1493" t="s">
        <v>8683</v>
      </c>
      <c r="D1493" t="s">
        <v>8684</v>
      </c>
      <c r="E1493" t="s">
        <v>8685</v>
      </c>
      <c r="F1493">
        <v>21161165</v>
      </c>
      <c r="G1493" t="s">
        <v>8708</v>
      </c>
      <c r="H1493" t="s">
        <v>8709</v>
      </c>
      <c r="I1493">
        <v>183793</v>
      </c>
      <c r="J1493" t="s">
        <v>8311</v>
      </c>
      <c r="K1493" t="s">
        <v>8313</v>
      </c>
      <c r="L1493" t="s">
        <v>6</v>
      </c>
      <c r="M1493" t="s">
        <v>8665</v>
      </c>
      <c r="N1493">
        <v>56.82</v>
      </c>
      <c r="Q1493">
        <v>56.82</v>
      </c>
      <c r="S1493">
        <v>448.4</v>
      </c>
      <c r="V1493">
        <v>49.82</v>
      </c>
      <c r="X1493" s="83" t="str">
        <f t="shared" si="46"/>
        <v>2116 - CHV DALLAS/FT W</v>
      </c>
      <c r="Y1493" s="83">
        <f t="shared" si="47"/>
        <v>0</v>
      </c>
    </row>
    <row r="1494" spans="1:25" x14ac:dyDescent="0.25">
      <c r="A1494" t="s">
        <v>7</v>
      </c>
      <c r="B1494" t="s">
        <v>8651</v>
      </c>
      <c r="C1494" t="s">
        <v>8683</v>
      </c>
      <c r="D1494" t="s">
        <v>8684</v>
      </c>
      <c r="E1494" t="s">
        <v>8685</v>
      </c>
      <c r="F1494">
        <v>21161165</v>
      </c>
      <c r="G1494" t="s">
        <v>8708</v>
      </c>
      <c r="H1494" t="s">
        <v>8709</v>
      </c>
      <c r="I1494">
        <v>183793</v>
      </c>
      <c r="J1494" t="s">
        <v>8311</v>
      </c>
      <c r="K1494" t="s">
        <v>8313</v>
      </c>
      <c r="L1494" t="s">
        <v>6</v>
      </c>
      <c r="M1494" t="s">
        <v>8666</v>
      </c>
      <c r="N1494">
        <v>25.27</v>
      </c>
      <c r="Q1494">
        <v>25.27</v>
      </c>
      <c r="S1494">
        <v>256.14</v>
      </c>
      <c r="V1494">
        <v>42.69</v>
      </c>
      <c r="X1494" s="83" t="str">
        <f t="shared" si="46"/>
        <v>2116 - CHV DALLAS/FT W</v>
      </c>
      <c r="Y1494" s="83">
        <f t="shared" si="47"/>
        <v>0</v>
      </c>
    </row>
    <row r="1495" spans="1:25" x14ac:dyDescent="0.25">
      <c r="A1495" t="s">
        <v>7</v>
      </c>
      <c r="B1495" t="s">
        <v>8651</v>
      </c>
      <c r="C1495" t="s">
        <v>8683</v>
      </c>
      <c r="D1495" t="s">
        <v>8684</v>
      </c>
      <c r="E1495" t="s">
        <v>8685</v>
      </c>
      <c r="F1495">
        <v>21161165</v>
      </c>
      <c r="G1495" t="s">
        <v>8708</v>
      </c>
      <c r="H1495" t="s">
        <v>8709</v>
      </c>
      <c r="I1495">
        <v>183793</v>
      </c>
      <c r="J1495" t="s">
        <v>8311</v>
      </c>
      <c r="K1495" t="s">
        <v>8313</v>
      </c>
      <c r="L1495" t="s">
        <v>6</v>
      </c>
      <c r="M1495" t="s">
        <v>8667</v>
      </c>
      <c r="N1495">
        <v>689.66</v>
      </c>
      <c r="O1495">
        <v>222.14</v>
      </c>
      <c r="P1495">
        <v>0.3221</v>
      </c>
      <c r="Q1495">
        <v>689.66</v>
      </c>
      <c r="R1495">
        <v>44.427999999999997</v>
      </c>
      <c r="S1495">
        <v>1893.74</v>
      </c>
      <c r="T1495">
        <v>339.51</v>
      </c>
      <c r="U1495">
        <v>0.17929999999999999</v>
      </c>
      <c r="V1495">
        <v>631.25</v>
      </c>
      <c r="W1495">
        <v>42.438749999999999</v>
      </c>
      <c r="X1495" s="83" t="str">
        <f t="shared" si="46"/>
        <v>2116 - CHV DALLAS/FT W</v>
      </c>
      <c r="Y1495" s="83">
        <f t="shared" si="47"/>
        <v>8</v>
      </c>
    </row>
    <row r="1496" spans="1:25" x14ac:dyDescent="0.25">
      <c r="A1496" t="s">
        <v>7</v>
      </c>
      <c r="B1496" t="s">
        <v>8651</v>
      </c>
      <c r="C1496" t="s">
        <v>8683</v>
      </c>
      <c r="D1496" t="s">
        <v>8684</v>
      </c>
      <c r="E1496" t="s">
        <v>8685</v>
      </c>
      <c r="F1496">
        <v>21161165</v>
      </c>
      <c r="G1496" t="s">
        <v>8708</v>
      </c>
      <c r="H1496" t="s">
        <v>8709</v>
      </c>
      <c r="I1496">
        <v>183793</v>
      </c>
      <c r="J1496" t="s">
        <v>8311</v>
      </c>
      <c r="K1496" t="s">
        <v>8313</v>
      </c>
      <c r="L1496" t="s">
        <v>6</v>
      </c>
      <c r="M1496" t="s">
        <v>8668</v>
      </c>
      <c r="N1496">
        <v>355.56</v>
      </c>
      <c r="O1496">
        <v>299.79000000000002</v>
      </c>
      <c r="P1496">
        <v>0.84309999999999996</v>
      </c>
      <c r="Q1496">
        <v>177.78</v>
      </c>
      <c r="R1496">
        <v>99.93</v>
      </c>
      <c r="S1496">
        <v>3041</v>
      </c>
      <c r="T1496">
        <v>2017.77</v>
      </c>
      <c r="U1496">
        <v>0.66349999999999998</v>
      </c>
      <c r="V1496">
        <v>160.05000000000001</v>
      </c>
      <c r="W1496">
        <v>134.518</v>
      </c>
      <c r="X1496" s="83" t="str">
        <f t="shared" si="46"/>
        <v>2116 - CHV DALLAS/FT W</v>
      </c>
      <c r="Y1496" s="83">
        <f t="shared" si="47"/>
        <v>15</v>
      </c>
    </row>
    <row r="1497" spans="1:25" x14ac:dyDescent="0.25">
      <c r="A1497" t="s">
        <v>7</v>
      </c>
      <c r="B1497" t="s">
        <v>8651</v>
      </c>
      <c r="C1497" t="s">
        <v>8683</v>
      </c>
      <c r="D1497" t="s">
        <v>8684</v>
      </c>
      <c r="E1497" t="s">
        <v>8685</v>
      </c>
      <c r="F1497">
        <v>21161165</v>
      </c>
      <c r="G1497" t="s">
        <v>8708</v>
      </c>
      <c r="H1497" t="s">
        <v>8709</v>
      </c>
      <c r="I1497">
        <v>183793</v>
      </c>
      <c r="J1497" t="s">
        <v>8311</v>
      </c>
      <c r="K1497" t="s">
        <v>8313</v>
      </c>
      <c r="L1497" t="s">
        <v>6</v>
      </c>
      <c r="M1497" t="s">
        <v>8669</v>
      </c>
      <c r="N1497">
        <v>0</v>
      </c>
      <c r="S1497">
        <v>119.05</v>
      </c>
      <c r="V1497">
        <v>119.05</v>
      </c>
      <c r="X1497" s="83" t="str">
        <f t="shared" si="46"/>
        <v>2116 - CHV DALLAS/FT W</v>
      </c>
      <c r="Y1497" s="83">
        <f t="shared" si="47"/>
        <v>0</v>
      </c>
    </row>
    <row r="1498" spans="1:25" x14ac:dyDescent="0.25">
      <c r="A1498" t="s">
        <v>7</v>
      </c>
      <c r="B1498" t="s">
        <v>8651</v>
      </c>
      <c r="C1498" t="s">
        <v>8683</v>
      </c>
      <c r="D1498" t="s">
        <v>8684</v>
      </c>
      <c r="E1498" t="s">
        <v>8685</v>
      </c>
      <c r="F1498">
        <v>21161165</v>
      </c>
      <c r="G1498" t="s">
        <v>8708</v>
      </c>
      <c r="H1498" t="s">
        <v>8709</v>
      </c>
      <c r="I1498">
        <v>183793</v>
      </c>
      <c r="J1498" t="s">
        <v>8311</v>
      </c>
      <c r="K1498" t="s">
        <v>8313</v>
      </c>
      <c r="L1498" t="s">
        <v>6</v>
      </c>
      <c r="M1498" t="s">
        <v>8670</v>
      </c>
      <c r="N1498">
        <v>2117.64</v>
      </c>
      <c r="O1498">
        <v>1950.36</v>
      </c>
      <c r="P1498">
        <v>0.92100000000000004</v>
      </c>
      <c r="Q1498">
        <v>705.88</v>
      </c>
      <c r="R1498">
        <v>975.18</v>
      </c>
      <c r="S1498">
        <v>12863.57</v>
      </c>
      <c r="T1498">
        <v>6247.4</v>
      </c>
      <c r="U1498">
        <v>0.48570000000000002</v>
      </c>
      <c r="V1498">
        <v>677.03</v>
      </c>
      <c r="W1498">
        <v>271.6260869565217</v>
      </c>
      <c r="X1498" s="83" t="str">
        <f t="shared" si="46"/>
        <v>2116 - CHV DALLAS/FT W</v>
      </c>
      <c r="Y1498" s="83">
        <f t="shared" si="47"/>
        <v>23</v>
      </c>
    </row>
    <row r="1499" spans="1:25" x14ac:dyDescent="0.25">
      <c r="A1499" t="s">
        <v>7</v>
      </c>
      <c r="B1499" t="s">
        <v>8651</v>
      </c>
      <c r="C1499" t="s">
        <v>8683</v>
      </c>
      <c r="D1499" t="s">
        <v>8684</v>
      </c>
      <c r="E1499" t="s">
        <v>8685</v>
      </c>
      <c r="F1499">
        <v>21161165</v>
      </c>
      <c r="G1499" t="s">
        <v>8708</v>
      </c>
      <c r="H1499" t="s">
        <v>8709</v>
      </c>
      <c r="I1499">
        <v>183793</v>
      </c>
      <c r="J1499" t="s">
        <v>8311</v>
      </c>
      <c r="K1499" t="s">
        <v>8313</v>
      </c>
      <c r="L1499" t="s">
        <v>6</v>
      </c>
      <c r="M1499" t="s">
        <v>8671</v>
      </c>
      <c r="N1499">
        <v>3365.88</v>
      </c>
      <c r="O1499">
        <v>599.42999999999995</v>
      </c>
      <c r="P1499">
        <v>0.17810000000000001</v>
      </c>
      <c r="Q1499">
        <v>560.98</v>
      </c>
      <c r="R1499">
        <v>599.42999999999995</v>
      </c>
      <c r="S1499">
        <v>22605.7</v>
      </c>
      <c r="T1499">
        <v>15965.69</v>
      </c>
      <c r="U1499">
        <v>0.70630000000000004</v>
      </c>
      <c r="V1499">
        <v>551.36</v>
      </c>
      <c r="W1499">
        <v>285.10160714285718</v>
      </c>
      <c r="X1499" s="83" t="str">
        <f t="shared" si="46"/>
        <v>2116 - CHV DALLAS/FT W</v>
      </c>
      <c r="Y1499" s="83">
        <f t="shared" si="47"/>
        <v>55.999999999999993</v>
      </c>
    </row>
    <row r="1500" spans="1:25" x14ac:dyDescent="0.25">
      <c r="A1500" t="s">
        <v>7</v>
      </c>
      <c r="B1500" t="s">
        <v>8651</v>
      </c>
      <c r="C1500" t="s">
        <v>8683</v>
      </c>
      <c r="D1500" t="s">
        <v>8684</v>
      </c>
      <c r="E1500" t="s">
        <v>8685</v>
      </c>
      <c r="F1500">
        <v>21161165</v>
      </c>
      <c r="G1500" t="s">
        <v>8708</v>
      </c>
      <c r="H1500" t="s">
        <v>8709</v>
      </c>
      <c r="I1500">
        <v>183793</v>
      </c>
      <c r="J1500" t="s">
        <v>8311</v>
      </c>
      <c r="K1500" t="s">
        <v>8313</v>
      </c>
      <c r="L1500" t="s">
        <v>6</v>
      </c>
      <c r="M1500" t="s">
        <v>8672</v>
      </c>
      <c r="N1500">
        <v>0</v>
      </c>
      <c r="O1500">
        <v>599.42999999999995</v>
      </c>
      <c r="R1500">
        <v>599.42999999999995</v>
      </c>
      <c r="S1500">
        <v>1676.58</v>
      </c>
      <c r="T1500">
        <v>688.84</v>
      </c>
      <c r="U1500">
        <v>0.41089999999999999</v>
      </c>
      <c r="V1500">
        <v>419.15</v>
      </c>
      <c r="W1500">
        <v>344.42</v>
      </c>
      <c r="X1500" s="83" t="str">
        <f t="shared" si="46"/>
        <v>2116 - CHV DALLAS/FT W</v>
      </c>
      <c r="Y1500" s="83">
        <f t="shared" si="47"/>
        <v>2</v>
      </c>
    </row>
    <row r="1501" spans="1:25" x14ac:dyDescent="0.25">
      <c r="A1501" t="s">
        <v>7</v>
      </c>
      <c r="B1501" t="s">
        <v>8651</v>
      </c>
      <c r="C1501" t="s">
        <v>8683</v>
      </c>
      <c r="D1501" t="s">
        <v>8684</v>
      </c>
      <c r="E1501" t="s">
        <v>8685</v>
      </c>
      <c r="F1501">
        <v>21161165</v>
      </c>
      <c r="G1501" t="s">
        <v>8708</v>
      </c>
      <c r="H1501" t="s">
        <v>8709</v>
      </c>
      <c r="I1501">
        <v>183793</v>
      </c>
      <c r="J1501" t="s">
        <v>8311</v>
      </c>
      <c r="K1501" t="s">
        <v>8313</v>
      </c>
      <c r="L1501" t="s">
        <v>6</v>
      </c>
      <c r="M1501" t="s">
        <v>8673</v>
      </c>
      <c r="N1501">
        <v>846.66</v>
      </c>
      <c r="O1501">
        <v>4222.91</v>
      </c>
      <c r="P1501">
        <v>4.9877000000000002</v>
      </c>
      <c r="Q1501">
        <v>423.33</v>
      </c>
      <c r="R1501">
        <v>1055.7275</v>
      </c>
      <c r="S1501">
        <v>5169.6899999999996</v>
      </c>
      <c r="T1501">
        <v>13592.37</v>
      </c>
      <c r="U1501">
        <v>2.6292</v>
      </c>
      <c r="V1501">
        <v>397.67</v>
      </c>
      <c r="W1501">
        <v>799.5511764705883</v>
      </c>
      <c r="X1501" s="83" t="str">
        <f t="shared" si="46"/>
        <v>2116 - CHV DALLAS/FT W</v>
      </c>
      <c r="Y1501" s="83">
        <f t="shared" si="47"/>
        <v>17</v>
      </c>
    </row>
    <row r="1502" spans="1:25" x14ac:dyDescent="0.25">
      <c r="A1502" t="s">
        <v>7</v>
      </c>
      <c r="B1502" t="s">
        <v>8651</v>
      </c>
      <c r="C1502" t="s">
        <v>8683</v>
      </c>
      <c r="D1502" t="s">
        <v>8684</v>
      </c>
      <c r="E1502" t="s">
        <v>8685</v>
      </c>
      <c r="F1502">
        <v>21161165</v>
      </c>
      <c r="G1502" t="s">
        <v>8708</v>
      </c>
      <c r="H1502" t="s">
        <v>8709</v>
      </c>
      <c r="I1502">
        <v>183793</v>
      </c>
      <c r="J1502" t="s">
        <v>8311</v>
      </c>
      <c r="K1502" t="s">
        <v>8313</v>
      </c>
      <c r="L1502" t="s">
        <v>6</v>
      </c>
      <c r="M1502" t="s">
        <v>8674</v>
      </c>
      <c r="N1502">
        <v>321.83999999999997</v>
      </c>
      <c r="O1502">
        <v>21</v>
      </c>
      <c r="P1502">
        <v>6.5199999999999994E-2</v>
      </c>
      <c r="Q1502">
        <v>321.83999999999997</v>
      </c>
      <c r="S1502">
        <v>1096.0899999999999</v>
      </c>
      <c r="T1502">
        <v>271.16000000000003</v>
      </c>
      <c r="U1502">
        <v>0.24740000000000001</v>
      </c>
      <c r="V1502">
        <v>219.22</v>
      </c>
      <c r="W1502">
        <v>45.193333333333335</v>
      </c>
      <c r="X1502" s="83" t="str">
        <f t="shared" si="46"/>
        <v>2116 - CHV DALLAS/FT W</v>
      </c>
      <c r="Y1502" s="83">
        <f t="shared" si="47"/>
        <v>6</v>
      </c>
    </row>
    <row r="1503" spans="1:25" x14ac:dyDescent="0.25">
      <c r="A1503" t="s">
        <v>7</v>
      </c>
      <c r="B1503" t="s">
        <v>8651</v>
      </c>
      <c r="C1503" t="s">
        <v>8683</v>
      </c>
      <c r="D1503" t="s">
        <v>8684</v>
      </c>
      <c r="E1503" t="s">
        <v>8685</v>
      </c>
      <c r="F1503">
        <v>21161165</v>
      </c>
      <c r="G1503" t="s">
        <v>8708</v>
      </c>
      <c r="H1503" t="s">
        <v>8709</v>
      </c>
      <c r="I1503">
        <v>183793</v>
      </c>
      <c r="J1503" t="s">
        <v>8311</v>
      </c>
      <c r="K1503" t="s">
        <v>8313</v>
      </c>
      <c r="L1503" t="s">
        <v>6</v>
      </c>
      <c r="M1503" t="s">
        <v>8675</v>
      </c>
      <c r="N1503">
        <v>73.12</v>
      </c>
      <c r="O1503">
        <v>22.86</v>
      </c>
      <c r="P1503">
        <v>0.31259999999999999</v>
      </c>
      <c r="Q1503">
        <v>73.12</v>
      </c>
      <c r="R1503">
        <v>22.86</v>
      </c>
      <c r="S1503">
        <v>686.42</v>
      </c>
      <c r="T1503">
        <v>22.86</v>
      </c>
      <c r="U1503">
        <v>3.3300000000000003E-2</v>
      </c>
      <c r="V1503">
        <v>85.8</v>
      </c>
      <c r="W1503">
        <v>3.81</v>
      </c>
      <c r="X1503" s="83" t="str">
        <f t="shared" si="46"/>
        <v>2116 - CHV DALLAS/FT W</v>
      </c>
      <c r="Y1503" s="83">
        <f t="shared" si="47"/>
        <v>6</v>
      </c>
    </row>
    <row r="1504" spans="1:25" x14ac:dyDescent="0.25">
      <c r="A1504" t="s">
        <v>7</v>
      </c>
      <c r="B1504" t="s">
        <v>8651</v>
      </c>
      <c r="C1504" t="s">
        <v>8683</v>
      </c>
      <c r="D1504" t="s">
        <v>8684</v>
      </c>
      <c r="E1504" t="s">
        <v>8685</v>
      </c>
      <c r="F1504">
        <v>21161165</v>
      </c>
      <c r="G1504" t="s">
        <v>8708</v>
      </c>
      <c r="H1504" t="s">
        <v>8709</v>
      </c>
      <c r="I1504">
        <v>192854</v>
      </c>
      <c r="J1504" t="s">
        <v>8323</v>
      </c>
      <c r="K1504" t="s">
        <v>8325</v>
      </c>
      <c r="L1504" t="s">
        <v>6</v>
      </c>
      <c r="M1504" t="s">
        <v>8660</v>
      </c>
      <c r="N1504">
        <v>0</v>
      </c>
      <c r="S1504">
        <v>51.88</v>
      </c>
      <c r="V1504">
        <v>12.97</v>
      </c>
      <c r="X1504" s="83" t="str">
        <f t="shared" si="46"/>
        <v>2116 - CHV DALLAS/FT W</v>
      </c>
      <c r="Y1504" s="83">
        <f t="shared" si="47"/>
        <v>0</v>
      </c>
    </row>
    <row r="1505" spans="1:25" x14ac:dyDescent="0.25">
      <c r="A1505" t="s">
        <v>7</v>
      </c>
      <c r="B1505" t="s">
        <v>8651</v>
      </c>
      <c r="C1505" t="s">
        <v>8683</v>
      </c>
      <c r="D1505" t="s">
        <v>8684</v>
      </c>
      <c r="E1505" t="s">
        <v>8685</v>
      </c>
      <c r="F1505">
        <v>21161165</v>
      </c>
      <c r="G1505" t="s">
        <v>8708</v>
      </c>
      <c r="H1505" t="s">
        <v>8709</v>
      </c>
      <c r="I1505">
        <v>192854</v>
      </c>
      <c r="J1505" t="s">
        <v>8323</v>
      </c>
      <c r="K1505" t="s">
        <v>8325</v>
      </c>
      <c r="L1505" t="s">
        <v>6</v>
      </c>
      <c r="M1505" t="s">
        <v>8661</v>
      </c>
      <c r="N1505">
        <v>75</v>
      </c>
      <c r="O1505">
        <v>97.5</v>
      </c>
      <c r="P1505">
        <v>1.3</v>
      </c>
      <c r="Q1505">
        <v>25</v>
      </c>
      <c r="R1505">
        <v>48.75</v>
      </c>
      <c r="S1505">
        <v>352.56</v>
      </c>
      <c r="T1505">
        <v>97.5</v>
      </c>
      <c r="U1505">
        <v>0.27650000000000002</v>
      </c>
      <c r="V1505">
        <v>35.26</v>
      </c>
      <c r="W1505">
        <v>9.75</v>
      </c>
      <c r="X1505" s="83" t="str">
        <f t="shared" si="46"/>
        <v>2116 - CHV DALLAS/FT W</v>
      </c>
      <c r="Y1505" s="83">
        <f t="shared" si="47"/>
        <v>10</v>
      </c>
    </row>
    <row r="1506" spans="1:25" x14ac:dyDescent="0.25">
      <c r="A1506" t="s">
        <v>7</v>
      </c>
      <c r="B1506" t="s">
        <v>8651</v>
      </c>
      <c r="C1506" t="s">
        <v>8683</v>
      </c>
      <c r="D1506" t="s">
        <v>8684</v>
      </c>
      <c r="E1506" t="s">
        <v>8685</v>
      </c>
      <c r="F1506">
        <v>21161165</v>
      </c>
      <c r="G1506" t="s">
        <v>8708</v>
      </c>
      <c r="H1506" t="s">
        <v>8709</v>
      </c>
      <c r="I1506">
        <v>192854</v>
      </c>
      <c r="J1506" t="s">
        <v>8323</v>
      </c>
      <c r="K1506" t="s">
        <v>8325</v>
      </c>
      <c r="L1506" t="s">
        <v>6</v>
      </c>
      <c r="M1506" t="s">
        <v>8664</v>
      </c>
      <c r="N1506">
        <v>86.96</v>
      </c>
      <c r="Q1506">
        <v>86.96</v>
      </c>
      <c r="S1506">
        <v>336.27</v>
      </c>
      <c r="V1506">
        <v>84.07</v>
      </c>
      <c r="X1506" s="83" t="str">
        <f t="shared" si="46"/>
        <v>2116 - CHV DALLAS/FT W</v>
      </c>
      <c r="Y1506" s="83">
        <f t="shared" si="47"/>
        <v>0</v>
      </c>
    </row>
    <row r="1507" spans="1:25" x14ac:dyDescent="0.25">
      <c r="A1507" t="s">
        <v>7</v>
      </c>
      <c r="B1507" t="s">
        <v>8651</v>
      </c>
      <c r="C1507" t="s">
        <v>8683</v>
      </c>
      <c r="D1507" t="s">
        <v>8684</v>
      </c>
      <c r="E1507" t="s">
        <v>8685</v>
      </c>
      <c r="F1507">
        <v>21161165</v>
      </c>
      <c r="G1507" t="s">
        <v>8708</v>
      </c>
      <c r="H1507" t="s">
        <v>8709</v>
      </c>
      <c r="I1507">
        <v>192854</v>
      </c>
      <c r="J1507" t="s">
        <v>8323</v>
      </c>
      <c r="K1507" t="s">
        <v>8325</v>
      </c>
      <c r="L1507" t="s">
        <v>6</v>
      </c>
      <c r="M1507" t="s">
        <v>8666</v>
      </c>
      <c r="N1507">
        <v>25.27</v>
      </c>
      <c r="O1507">
        <v>187.5</v>
      </c>
      <c r="P1507">
        <v>7.4199000000000002</v>
      </c>
      <c r="Q1507">
        <v>25.27</v>
      </c>
      <c r="R1507">
        <v>187.5</v>
      </c>
      <c r="S1507">
        <v>219.53</v>
      </c>
      <c r="T1507">
        <v>1282.5</v>
      </c>
      <c r="U1507">
        <v>5.8419999999999996</v>
      </c>
      <c r="V1507">
        <v>31.36</v>
      </c>
      <c r="W1507">
        <v>213.75</v>
      </c>
      <c r="X1507" s="83" t="str">
        <f t="shared" si="46"/>
        <v>2116 - CHV DALLAS/FT W</v>
      </c>
      <c r="Y1507" s="83">
        <f t="shared" si="47"/>
        <v>6</v>
      </c>
    </row>
    <row r="1508" spans="1:25" x14ac:dyDescent="0.25">
      <c r="A1508" t="s">
        <v>7</v>
      </c>
      <c r="B1508" t="s">
        <v>8651</v>
      </c>
      <c r="C1508" t="s">
        <v>8683</v>
      </c>
      <c r="D1508" t="s">
        <v>8684</v>
      </c>
      <c r="E1508" t="s">
        <v>8685</v>
      </c>
      <c r="F1508">
        <v>21161165</v>
      </c>
      <c r="G1508" t="s">
        <v>8708</v>
      </c>
      <c r="H1508" t="s">
        <v>8709</v>
      </c>
      <c r="I1508">
        <v>192854</v>
      </c>
      <c r="J1508" t="s">
        <v>8323</v>
      </c>
      <c r="K1508" t="s">
        <v>8325</v>
      </c>
      <c r="L1508" t="s">
        <v>6</v>
      </c>
      <c r="M1508" t="s">
        <v>8667</v>
      </c>
      <c r="N1508">
        <v>689.66</v>
      </c>
      <c r="O1508">
        <v>431.25</v>
      </c>
      <c r="P1508">
        <v>0.62529999999999997</v>
      </c>
      <c r="Q1508">
        <v>689.66</v>
      </c>
      <c r="S1508">
        <v>4939.1899999999996</v>
      </c>
      <c r="T1508">
        <v>2554.62</v>
      </c>
      <c r="U1508">
        <v>0.51719999999999999</v>
      </c>
      <c r="V1508">
        <v>705.6</v>
      </c>
      <c r="W1508">
        <v>510.92399999999998</v>
      </c>
      <c r="X1508" s="83" t="str">
        <f t="shared" si="46"/>
        <v>2116 - CHV DALLAS/FT W</v>
      </c>
      <c r="Y1508" s="83">
        <f t="shared" si="47"/>
        <v>5</v>
      </c>
    </row>
    <row r="1509" spans="1:25" x14ac:dyDescent="0.25">
      <c r="A1509" t="s">
        <v>7</v>
      </c>
      <c r="B1509" t="s">
        <v>8651</v>
      </c>
      <c r="C1509" t="s">
        <v>8683</v>
      </c>
      <c r="D1509" t="s">
        <v>8684</v>
      </c>
      <c r="E1509" t="s">
        <v>8685</v>
      </c>
      <c r="F1509">
        <v>21161165</v>
      </c>
      <c r="G1509" t="s">
        <v>8708</v>
      </c>
      <c r="H1509" t="s">
        <v>8709</v>
      </c>
      <c r="I1509">
        <v>192854</v>
      </c>
      <c r="J1509" t="s">
        <v>8323</v>
      </c>
      <c r="K1509" t="s">
        <v>8325</v>
      </c>
      <c r="L1509" t="s">
        <v>6</v>
      </c>
      <c r="M1509" t="s">
        <v>8668</v>
      </c>
      <c r="N1509">
        <v>0</v>
      </c>
      <c r="S1509">
        <v>1098.0999999999999</v>
      </c>
      <c r="T1509">
        <v>320.83999999999997</v>
      </c>
      <c r="U1509">
        <v>0.29220000000000002</v>
      </c>
      <c r="V1509">
        <v>156.87</v>
      </c>
      <c r="W1509">
        <v>53.473333333333329</v>
      </c>
      <c r="X1509" s="83" t="str">
        <f t="shared" si="46"/>
        <v>2116 - CHV DALLAS/FT W</v>
      </c>
      <c r="Y1509" s="83">
        <f t="shared" si="47"/>
        <v>6</v>
      </c>
    </row>
    <row r="1510" spans="1:25" x14ac:dyDescent="0.25">
      <c r="A1510" t="s">
        <v>7</v>
      </c>
      <c r="B1510" t="s">
        <v>8651</v>
      </c>
      <c r="C1510" t="s">
        <v>8683</v>
      </c>
      <c r="D1510" t="s">
        <v>8684</v>
      </c>
      <c r="E1510" t="s">
        <v>8685</v>
      </c>
      <c r="F1510">
        <v>21161165</v>
      </c>
      <c r="G1510" t="s">
        <v>8708</v>
      </c>
      <c r="H1510" t="s">
        <v>8709</v>
      </c>
      <c r="I1510">
        <v>192854</v>
      </c>
      <c r="J1510" t="s">
        <v>8323</v>
      </c>
      <c r="K1510" t="s">
        <v>8325</v>
      </c>
      <c r="L1510" t="s">
        <v>6</v>
      </c>
      <c r="M1510" t="s">
        <v>8669</v>
      </c>
      <c r="N1510">
        <v>322.36</v>
      </c>
      <c r="Q1510">
        <v>161.18</v>
      </c>
      <c r="S1510">
        <v>560.46</v>
      </c>
      <c r="V1510">
        <v>140.12</v>
      </c>
      <c r="X1510" s="83" t="str">
        <f t="shared" si="46"/>
        <v>2116 - CHV DALLAS/FT W</v>
      </c>
      <c r="Y1510" s="83">
        <f t="shared" si="47"/>
        <v>0</v>
      </c>
    </row>
    <row r="1511" spans="1:25" x14ac:dyDescent="0.25">
      <c r="A1511" t="s">
        <v>7</v>
      </c>
      <c r="B1511" t="s">
        <v>8651</v>
      </c>
      <c r="C1511" t="s">
        <v>8683</v>
      </c>
      <c r="D1511" t="s">
        <v>8684</v>
      </c>
      <c r="E1511" t="s">
        <v>8685</v>
      </c>
      <c r="F1511">
        <v>21161165</v>
      </c>
      <c r="G1511" t="s">
        <v>8708</v>
      </c>
      <c r="H1511" t="s">
        <v>8709</v>
      </c>
      <c r="I1511">
        <v>192854</v>
      </c>
      <c r="J1511" t="s">
        <v>8323</v>
      </c>
      <c r="K1511" t="s">
        <v>8325</v>
      </c>
      <c r="L1511" t="s">
        <v>6</v>
      </c>
      <c r="M1511" t="s">
        <v>8670</v>
      </c>
      <c r="N1511">
        <v>4235.28</v>
      </c>
      <c r="O1511">
        <v>8613.5499999999993</v>
      </c>
      <c r="P1511">
        <v>2.0337999999999998</v>
      </c>
      <c r="Q1511">
        <v>705.88</v>
      </c>
      <c r="R1511">
        <v>1722.7099999999998</v>
      </c>
      <c r="S1511">
        <v>27539.29</v>
      </c>
      <c r="T1511">
        <v>52166.85</v>
      </c>
      <c r="U1511">
        <v>1.8943000000000001</v>
      </c>
      <c r="V1511">
        <v>688.48</v>
      </c>
      <c r="W1511">
        <v>1109.9329787234044</v>
      </c>
      <c r="X1511" s="83" t="str">
        <f t="shared" si="46"/>
        <v>2116 - CHV DALLAS/FT W</v>
      </c>
      <c r="Y1511" s="83">
        <f t="shared" si="47"/>
        <v>46.999999999999993</v>
      </c>
    </row>
    <row r="1512" spans="1:25" x14ac:dyDescent="0.25">
      <c r="A1512" t="s">
        <v>7</v>
      </c>
      <c r="B1512" t="s">
        <v>8651</v>
      </c>
      <c r="C1512" t="s">
        <v>8683</v>
      </c>
      <c r="D1512" t="s">
        <v>8684</v>
      </c>
      <c r="E1512" t="s">
        <v>8685</v>
      </c>
      <c r="F1512">
        <v>21161165</v>
      </c>
      <c r="G1512" t="s">
        <v>8708</v>
      </c>
      <c r="H1512" t="s">
        <v>8709</v>
      </c>
      <c r="I1512">
        <v>192854</v>
      </c>
      <c r="J1512" t="s">
        <v>8323</v>
      </c>
      <c r="K1512" t="s">
        <v>8325</v>
      </c>
      <c r="L1512" t="s">
        <v>6</v>
      </c>
      <c r="M1512" t="s">
        <v>8671</v>
      </c>
      <c r="N1512">
        <v>3365.88</v>
      </c>
      <c r="O1512">
        <v>1493.59</v>
      </c>
      <c r="P1512">
        <v>0.44369999999999998</v>
      </c>
      <c r="Q1512">
        <v>560.98</v>
      </c>
      <c r="R1512">
        <v>373.39749999999998</v>
      </c>
      <c r="S1512">
        <v>22941.21</v>
      </c>
      <c r="T1512">
        <v>35011.11</v>
      </c>
      <c r="U1512">
        <v>1.5261</v>
      </c>
      <c r="V1512">
        <v>546.22</v>
      </c>
      <c r="W1512">
        <v>814.21186046511627</v>
      </c>
      <c r="X1512" s="83" t="str">
        <f t="shared" si="46"/>
        <v>2116 - CHV DALLAS/FT W</v>
      </c>
      <c r="Y1512" s="83">
        <f t="shared" si="47"/>
        <v>43</v>
      </c>
    </row>
    <row r="1513" spans="1:25" x14ac:dyDescent="0.25">
      <c r="A1513" t="s">
        <v>7</v>
      </c>
      <c r="B1513" t="s">
        <v>8651</v>
      </c>
      <c r="C1513" t="s">
        <v>8683</v>
      </c>
      <c r="D1513" t="s">
        <v>8684</v>
      </c>
      <c r="E1513" t="s">
        <v>8685</v>
      </c>
      <c r="F1513">
        <v>21161165</v>
      </c>
      <c r="G1513" t="s">
        <v>8708</v>
      </c>
      <c r="H1513" t="s">
        <v>8709</v>
      </c>
      <c r="I1513">
        <v>192854</v>
      </c>
      <c r="J1513" t="s">
        <v>8323</v>
      </c>
      <c r="K1513" t="s">
        <v>8325</v>
      </c>
      <c r="L1513" t="s">
        <v>6</v>
      </c>
      <c r="M1513" t="s">
        <v>8672</v>
      </c>
      <c r="N1513">
        <v>453.33</v>
      </c>
      <c r="Q1513">
        <v>453.33</v>
      </c>
      <c r="S1513">
        <v>3403.55</v>
      </c>
      <c r="T1513">
        <v>441.17</v>
      </c>
      <c r="U1513">
        <v>0.12959999999999999</v>
      </c>
      <c r="V1513">
        <v>425.44</v>
      </c>
      <c r="W1513">
        <v>147.05666666666667</v>
      </c>
      <c r="X1513" s="83" t="str">
        <f t="shared" si="46"/>
        <v>2116 - CHV DALLAS/FT W</v>
      </c>
      <c r="Y1513" s="83">
        <f t="shared" si="47"/>
        <v>3</v>
      </c>
    </row>
    <row r="1514" spans="1:25" x14ac:dyDescent="0.25">
      <c r="A1514" t="s">
        <v>7</v>
      </c>
      <c r="B1514" t="s">
        <v>8651</v>
      </c>
      <c r="C1514" t="s">
        <v>8683</v>
      </c>
      <c r="D1514" t="s">
        <v>8684</v>
      </c>
      <c r="E1514" t="s">
        <v>8685</v>
      </c>
      <c r="F1514">
        <v>21161165</v>
      </c>
      <c r="G1514" t="s">
        <v>8708</v>
      </c>
      <c r="H1514" t="s">
        <v>8709</v>
      </c>
      <c r="I1514">
        <v>192854</v>
      </c>
      <c r="J1514" t="s">
        <v>8323</v>
      </c>
      <c r="K1514" t="s">
        <v>8325</v>
      </c>
      <c r="L1514" t="s">
        <v>6</v>
      </c>
      <c r="M1514" t="s">
        <v>8673</v>
      </c>
      <c r="N1514">
        <v>423.33</v>
      </c>
      <c r="O1514">
        <v>13.66</v>
      </c>
      <c r="P1514">
        <v>3.2300000000000002E-2</v>
      </c>
      <c r="Q1514">
        <v>423.33</v>
      </c>
      <c r="R1514">
        <v>6.83</v>
      </c>
      <c r="S1514">
        <v>2319.9</v>
      </c>
      <c r="T1514">
        <v>3360.3</v>
      </c>
      <c r="U1514">
        <v>1.4484999999999999</v>
      </c>
      <c r="V1514">
        <v>386.65</v>
      </c>
      <c r="W1514">
        <v>305.4818181818182</v>
      </c>
      <c r="X1514" s="83" t="str">
        <f t="shared" si="46"/>
        <v>2116 - CHV DALLAS/FT W</v>
      </c>
      <c r="Y1514" s="83">
        <f t="shared" si="47"/>
        <v>11</v>
      </c>
    </row>
    <row r="1515" spans="1:25" x14ac:dyDescent="0.25">
      <c r="A1515" t="s">
        <v>7</v>
      </c>
      <c r="B1515" t="s">
        <v>8651</v>
      </c>
      <c r="C1515" t="s">
        <v>8683</v>
      </c>
      <c r="D1515" t="s">
        <v>8684</v>
      </c>
      <c r="E1515" t="s">
        <v>8685</v>
      </c>
      <c r="F1515">
        <v>21161165</v>
      </c>
      <c r="G1515" t="s">
        <v>8708</v>
      </c>
      <c r="H1515" t="s">
        <v>8709</v>
      </c>
      <c r="I1515">
        <v>192854</v>
      </c>
      <c r="J1515" t="s">
        <v>8323</v>
      </c>
      <c r="K1515" t="s">
        <v>8325</v>
      </c>
      <c r="L1515" t="s">
        <v>6</v>
      </c>
      <c r="M1515" t="s">
        <v>8674</v>
      </c>
      <c r="N1515">
        <v>321.83999999999997</v>
      </c>
      <c r="Q1515">
        <v>321.83999999999997</v>
      </c>
      <c r="S1515">
        <v>1818.43</v>
      </c>
      <c r="T1515">
        <v>286.24</v>
      </c>
      <c r="U1515">
        <v>0.15740000000000001</v>
      </c>
      <c r="V1515">
        <v>227.3</v>
      </c>
      <c r="W1515">
        <v>47.706666666666671</v>
      </c>
      <c r="X1515" s="83" t="str">
        <f t="shared" si="46"/>
        <v>2116 - CHV DALLAS/FT W</v>
      </c>
      <c r="Y1515" s="83">
        <f t="shared" si="47"/>
        <v>6</v>
      </c>
    </row>
    <row r="1516" spans="1:25" x14ac:dyDescent="0.25">
      <c r="A1516" t="s">
        <v>7</v>
      </c>
      <c r="B1516" t="s">
        <v>8651</v>
      </c>
      <c r="C1516" t="s">
        <v>8683</v>
      </c>
      <c r="D1516" t="s">
        <v>8684</v>
      </c>
      <c r="E1516" t="s">
        <v>8685</v>
      </c>
      <c r="F1516">
        <v>21161165</v>
      </c>
      <c r="G1516" t="s">
        <v>8708</v>
      </c>
      <c r="H1516" t="s">
        <v>8709</v>
      </c>
      <c r="I1516">
        <v>192854</v>
      </c>
      <c r="J1516" t="s">
        <v>8323</v>
      </c>
      <c r="K1516" t="s">
        <v>8325</v>
      </c>
      <c r="L1516" t="s">
        <v>6</v>
      </c>
      <c r="M1516" t="s">
        <v>8675</v>
      </c>
      <c r="N1516">
        <v>0</v>
      </c>
      <c r="S1516">
        <v>198.91</v>
      </c>
      <c r="T1516">
        <v>75</v>
      </c>
      <c r="U1516">
        <v>0.37709999999999999</v>
      </c>
      <c r="V1516">
        <v>99.46</v>
      </c>
      <c r="W1516">
        <v>37.5</v>
      </c>
      <c r="X1516" s="83" t="str">
        <f t="shared" si="46"/>
        <v>2116 - CHV DALLAS/FT W</v>
      </c>
      <c r="Y1516" s="83">
        <f t="shared" si="47"/>
        <v>2</v>
      </c>
    </row>
    <row r="1517" spans="1:25" x14ac:dyDescent="0.25">
      <c r="A1517" t="s">
        <v>7</v>
      </c>
      <c r="B1517" t="s">
        <v>8651</v>
      </c>
      <c r="C1517" t="s">
        <v>8683</v>
      </c>
      <c r="D1517" t="s">
        <v>8684</v>
      </c>
      <c r="E1517" t="s">
        <v>8685</v>
      </c>
      <c r="F1517">
        <v>21161165</v>
      </c>
      <c r="G1517" t="s">
        <v>8708</v>
      </c>
      <c r="H1517" t="s">
        <v>8709</v>
      </c>
      <c r="I1517">
        <v>192854</v>
      </c>
      <c r="J1517" t="s">
        <v>8323</v>
      </c>
      <c r="K1517" t="s">
        <v>8325</v>
      </c>
      <c r="L1517" t="s">
        <v>6</v>
      </c>
      <c r="M1517" t="s">
        <v>8676</v>
      </c>
      <c r="N1517">
        <v>0</v>
      </c>
      <c r="S1517">
        <v>690.19</v>
      </c>
      <c r="T1517">
        <v>472.5</v>
      </c>
      <c r="U1517">
        <v>0.68459999999999999</v>
      </c>
      <c r="V1517">
        <v>115.03</v>
      </c>
      <c r="W1517">
        <v>236.25</v>
      </c>
      <c r="X1517" s="83" t="str">
        <f t="shared" si="46"/>
        <v>2116 - CHV DALLAS/FT W</v>
      </c>
      <c r="Y1517" s="83">
        <f t="shared" si="47"/>
        <v>2</v>
      </c>
    </row>
    <row r="1518" spans="1:25" x14ac:dyDescent="0.25">
      <c r="A1518" t="s">
        <v>7</v>
      </c>
      <c r="B1518" t="s">
        <v>8651</v>
      </c>
      <c r="C1518" t="s">
        <v>8683</v>
      </c>
      <c r="D1518" t="s">
        <v>8684</v>
      </c>
      <c r="E1518" t="s">
        <v>8685</v>
      </c>
      <c r="F1518">
        <v>21161165</v>
      </c>
      <c r="G1518" t="s">
        <v>8708</v>
      </c>
      <c r="H1518" t="s">
        <v>8709</v>
      </c>
      <c r="I1518">
        <v>192854</v>
      </c>
      <c r="J1518" t="s">
        <v>8323</v>
      </c>
      <c r="K1518" t="s">
        <v>8325</v>
      </c>
      <c r="L1518" t="s">
        <v>6</v>
      </c>
      <c r="M1518" t="s">
        <v>8707</v>
      </c>
      <c r="N1518">
        <v>0</v>
      </c>
      <c r="S1518">
        <v>153.33000000000001</v>
      </c>
      <c r="V1518">
        <v>51.11</v>
      </c>
      <c r="X1518" s="83" t="str">
        <f t="shared" si="46"/>
        <v>2116 - CHV DALLAS/FT W</v>
      </c>
      <c r="Y1518" s="83">
        <f t="shared" si="47"/>
        <v>0</v>
      </c>
    </row>
    <row r="1519" spans="1:25" x14ac:dyDescent="0.25">
      <c r="A1519" t="s">
        <v>7</v>
      </c>
      <c r="B1519" t="s">
        <v>8651</v>
      </c>
      <c r="C1519" t="s">
        <v>8683</v>
      </c>
      <c r="D1519" t="s">
        <v>8684</v>
      </c>
      <c r="E1519" t="s">
        <v>8685</v>
      </c>
      <c r="F1519">
        <v>21161165</v>
      </c>
      <c r="G1519" t="s">
        <v>8708</v>
      </c>
      <c r="H1519" t="s">
        <v>8709</v>
      </c>
      <c r="I1519">
        <v>192854</v>
      </c>
      <c r="J1519" t="s">
        <v>8323</v>
      </c>
      <c r="K1519" t="s">
        <v>8325</v>
      </c>
      <c r="L1519" t="s">
        <v>6</v>
      </c>
      <c r="M1519" t="s">
        <v>8677</v>
      </c>
      <c r="N1519">
        <v>247.13</v>
      </c>
      <c r="O1519">
        <v>157.5</v>
      </c>
      <c r="P1519">
        <v>0.63729999999999998</v>
      </c>
      <c r="Q1519">
        <v>247.13</v>
      </c>
      <c r="S1519">
        <v>1639.24</v>
      </c>
      <c r="T1519">
        <v>356.16</v>
      </c>
      <c r="U1519">
        <v>0.21729999999999999</v>
      </c>
      <c r="V1519">
        <v>234.18</v>
      </c>
      <c r="W1519">
        <v>118.72000000000001</v>
      </c>
      <c r="X1519" s="83" t="str">
        <f t="shared" si="46"/>
        <v>2116 - CHV DALLAS/FT W</v>
      </c>
      <c r="Y1519" s="83">
        <f t="shared" si="47"/>
        <v>3</v>
      </c>
    </row>
    <row r="1520" spans="1:25" x14ac:dyDescent="0.25">
      <c r="A1520" t="s">
        <v>7</v>
      </c>
      <c r="B1520" t="s">
        <v>8651</v>
      </c>
      <c r="C1520" t="s">
        <v>8683</v>
      </c>
      <c r="D1520" t="s">
        <v>8684</v>
      </c>
      <c r="E1520" t="s">
        <v>8685</v>
      </c>
      <c r="F1520">
        <v>21161165</v>
      </c>
      <c r="G1520" t="s">
        <v>8708</v>
      </c>
      <c r="H1520" t="s">
        <v>8709</v>
      </c>
      <c r="I1520">
        <v>192854</v>
      </c>
      <c r="J1520" t="s">
        <v>8323</v>
      </c>
      <c r="K1520" t="s">
        <v>8325</v>
      </c>
      <c r="L1520" t="s">
        <v>6</v>
      </c>
      <c r="M1520" t="s">
        <v>8678</v>
      </c>
      <c r="N1520">
        <v>55.56</v>
      </c>
      <c r="O1520">
        <v>37.5</v>
      </c>
      <c r="P1520">
        <v>0.67490000000000006</v>
      </c>
      <c r="Q1520">
        <v>55.56</v>
      </c>
      <c r="S1520">
        <v>590.04</v>
      </c>
      <c r="T1520">
        <v>187.5</v>
      </c>
      <c r="U1520">
        <v>0.31780000000000003</v>
      </c>
      <c r="V1520">
        <v>73.760000000000005</v>
      </c>
      <c r="W1520">
        <v>31.25</v>
      </c>
      <c r="X1520" s="83" t="str">
        <f t="shared" si="46"/>
        <v>2116 - CHV DALLAS/FT W</v>
      </c>
      <c r="Y1520" s="83">
        <f t="shared" si="47"/>
        <v>6</v>
      </c>
    </row>
    <row r="1521" spans="1:25" x14ac:dyDescent="0.25">
      <c r="A1521" t="s">
        <v>7</v>
      </c>
      <c r="B1521" t="s">
        <v>8651</v>
      </c>
      <c r="C1521" t="s">
        <v>8683</v>
      </c>
      <c r="D1521" t="s">
        <v>8684</v>
      </c>
      <c r="E1521" t="s">
        <v>8685</v>
      </c>
      <c r="F1521">
        <v>21161165</v>
      </c>
      <c r="G1521" t="s">
        <v>8708</v>
      </c>
      <c r="H1521" t="s">
        <v>8709</v>
      </c>
      <c r="I1521">
        <v>217929</v>
      </c>
      <c r="J1521" t="s">
        <v>8352</v>
      </c>
      <c r="K1521" t="s">
        <v>8354</v>
      </c>
      <c r="L1521" t="s">
        <v>6</v>
      </c>
      <c r="M1521" t="s">
        <v>8658</v>
      </c>
      <c r="N1521">
        <v>384.62</v>
      </c>
      <c r="O1521">
        <v>187.5</v>
      </c>
      <c r="P1521">
        <v>0.48749999999999999</v>
      </c>
      <c r="Q1521">
        <v>384.62</v>
      </c>
      <c r="R1521">
        <v>187.5</v>
      </c>
      <c r="S1521">
        <v>1245.58</v>
      </c>
      <c r="T1521">
        <v>637.5</v>
      </c>
      <c r="U1521">
        <v>0.51180000000000003</v>
      </c>
      <c r="V1521">
        <v>311.39999999999998</v>
      </c>
      <c r="W1521">
        <v>106.25</v>
      </c>
      <c r="X1521" s="83" t="str">
        <f t="shared" si="46"/>
        <v>2116 - CHV DALLAS/FT W</v>
      </c>
      <c r="Y1521" s="83">
        <f t="shared" si="47"/>
        <v>6</v>
      </c>
    </row>
    <row r="1522" spans="1:25" x14ac:dyDescent="0.25">
      <c r="A1522" t="s">
        <v>7</v>
      </c>
      <c r="B1522" t="s">
        <v>8651</v>
      </c>
      <c r="C1522" t="s">
        <v>8683</v>
      </c>
      <c r="D1522" t="s">
        <v>8684</v>
      </c>
      <c r="E1522" t="s">
        <v>8685</v>
      </c>
      <c r="F1522">
        <v>21161165</v>
      </c>
      <c r="G1522" t="s">
        <v>8708</v>
      </c>
      <c r="H1522" t="s">
        <v>8709</v>
      </c>
      <c r="I1522">
        <v>217929</v>
      </c>
      <c r="J1522" t="s">
        <v>8352</v>
      </c>
      <c r="K1522" t="s">
        <v>8354</v>
      </c>
      <c r="L1522" t="s">
        <v>6</v>
      </c>
      <c r="M1522" t="s">
        <v>8660</v>
      </c>
      <c r="N1522">
        <v>0</v>
      </c>
      <c r="S1522">
        <v>268.91000000000003</v>
      </c>
      <c r="T1522">
        <v>255</v>
      </c>
      <c r="U1522">
        <v>0.94830000000000003</v>
      </c>
      <c r="V1522">
        <v>24.45</v>
      </c>
      <c r="W1522">
        <v>23.181818181818183</v>
      </c>
      <c r="X1522" s="83" t="str">
        <f t="shared" si="46"/>
        <v>2116 - CHV DALLAS/FT W</v>
      </c>
      <c r="Y1522" s="83">
        <f t="shared" si="47"/>
        <v>11</v>
      </c>
    </row>
    <row r="1523" spans="1:25" x14ac:dyDescent="0.25">
      <c r="A1523" t="s">
        <v>7</v>
      </c>
      <c r="B1523" t="s">
        <v>8651</v>
      </c>
      <c r="C1523" t="s">
        <v>8683</v>
      </c>
      <c r="D1523" t="s">
        <v>8684</v>
      </c>
      <c r="E1523" t="s">
        <v>8685</v>
      </c>
      <c r="F1523">
        <v>21161165</v>
      </c>
      <c r="G1523" t="s">
        <v>8708</v>
      </c>
      <c r="H1523" t="s">
        <v>8709</v>
      </c>
      <c r="I1523">
        <v>217929</v>
      </c>
      <c r="J1523" t="s">
        <v>8352</v>
      </c>
      <c r="K1523" t="s">
        <v>8354</v>
      </c>
      <c r="L1523" t="s">
        <v>6</v>
      </c>
      <c r="M1523" t="s">
        <v>8661</v>
      </c>
      <c r="N1523">
        <v>50</v>
      </c>
      <c r="Q1523">
        <v>25</v>
      </c>
      <c r="S1523">
        <v>329.69</v>
      </c>
      <c r="V1523">
        <v>36.630000000000003</v>
      </c>
      <c r="X1523" s="83" t="str">
        <f t="shared" si="46"/>
        <v>2116 - CHV DALLAS/FT W</v>
      </c>
      <c r="Y1523" s="83">
        <f t="shared" si="47"/>
        <v>0</v>
      </c>
    </row>
    <row r="1524" spans="1:25" x14ac:dyDescent="0.25">
      <c r="A1524" t="s">
        <v>7</v>
      </c>
      <c r="B1524" t="s">
        <v>8651</v>
      </c>
      <c r="C1524" t="s">
        <v>8683</v>
      </c>
      <c r="D1524" t="s">
        <v>8684</v>
      </c>
      <c r="E1524" t="s">
        <v>8685</v>
      </c>
      <c r="F1524">
        <v>21161165</v>
      </c>
      <c r="G1524" t="s">
        <v>8708</v>
      </c>
      <c r="H1524" t="s">
        <v>8709</v>
      </c>
      <c r="I1524">
        <v>217929</v>
      </c>
      <c r="J1524" t="s">
        <v>8352</v>
      </c>
      <c r="K1524" t="s">
        <v>8354</v>
      </c>
      <c r="L1524" t="s">
        <v>6</v>
      </c>
      <c r="M1524" t="s">
        <v>8662</v>
      </c>
      <c r="N1524">
        <v>0</v>
      </c>
      <c r="S1524">
        <v>729.17</v>
      </c>
      <c r="T1524">
        <v>307.5</v>
      </c>
      <c r="U1524">
        <v>0.42170000000000002</v>
      </c>
      <c r="V1524">
        <v>145.83000000000001</v>
      </c>
      <c r="W1524">
        <v>43.928571428571431</v>
      </c>
      <c r="X1524" s="83" t="str">
        <f t="shared" si="46"/>
        <v>2116 - CHV DALLAS/FT W</v>
      </c>
      <c r="Y1524" s="83">
        <f t="shared" si="47"/>
        <v>7</v>
      </c>
    </row>
    <row r="1525" spans="1:25" x14ac:dyDescent="0.25">
      <c r="A1525" t="s">
        <v>7</v>
      </c>
      <c r="B1525" t="s">
        <v>8651</v>
      </c>
      <c r="C1525" t="s">
        <v>8683</v>
      </c>
      <c r="D1525" t="s">
        <v>8684</v>
      </c>
      <c r="E1525" t="s">
        <v>8685</v>
      </c>
      <c r="F1525">
        <v>21161165</v>
      </c>
      <c r="G1525" t="s">
        <v>8708</v>
      </c>
      <c r="H1525" t="s">
        <v>8709</v>
      </c>
      <c r="I1525">
        <v>217929</v>
      </c>
      <c r="J1525" t="s">
        <v>8352</v>
      </c>
      <c r="K1525" t="s">
        <v>8354</v>
      </c>
      <c r="L1525" t="s">
        <v>6</v>
      </c>
      <c r="M1525" t="s">
        <v>8663</v>
      </c>
      <c r="S1525">
        <v>80.459999999999994</v>
      </c>
      <c r="T1525">
        <v>75</v>
      </c>
      <c r="U1525">
        <v>0.93210000000000004</v>
      </c>
      <c r="V1525">
        <v>26.82</v>
      </c>
      <c r="W1525">
        <v>37.5</v>
      </c>
      <c r="X1525" s="83" t="str">
        <f t="shared" si="46"/>
        <v>2116 - CHV DALLAS/FT W</v>
      </c>
      <c r="Y1525" s="83">
        <f t="shared" si="47"/>
        <v>2</v>
      </c>
    </row>
    <row r="1526" spans="1:25" x14ac:dyDescent="0.25">
      <c r="A1526" t="s">
        <v>7</v>
      </c>
      <c r="B1526" t="s">
        <v>8651</v>
      </c>
      <c r="C1526" t="s">
        <v>8683</v>
      </c>
      <c r="D1526" t="s">
        <v>8684</v>
      </c>
      <c r="E1526" t="s">
        <v>8685</v>
      </c>
      <c r="F1526">
        <v>21161165</v>
      </c>
      <c r="G1526" t="s">
        <v>8708</v>
      </c>
      <c r="H1526" t="s">
        <v>8709</v>
      </c>
      <c r="I1526">
        <v>217929</v>
      </c>
      <c r="J1526" t="s">
        <v>8352</v>
      </c>
      <c r="K1526" t="s">
        <v>8354</v>
      </c>
      <c r="L1526" t="s">
        <v>6</v>
      </c>
      <c r="M1526" t="s">
        <v>8664</v>
      </c>
      <c r="N1526">
        <v>521.76</v>
      </c>
      <c r="O1526">
        <v>412.5</v>
      </c>
      <c r="P1526">
        <v>0.79059999999999997</v>
      </c>
      <c r="Q1526">
        <v>86.96</v>
      </c>
      <c r="R1526">
        <v>82.5</v>
      </c>
      <c r="S1526">
        <v>4109.1899999999996</v>
      </c>
      <c r="T1526">
        <v>1442.5</v>
      </c>
      <c r="U1526">
        <v>0.35099999999999998</v>
      </c>
      <c r="V1526">
        <v>91.32</v>
      </c>
      <c r="W1526">
        <v>43.712121212121211</v>
      </c>
      <c r="X1526" s="83" t="str">
        <f t="shared" si="46"/>
        <v>2116 - CHV DALLAS/FT W</v>
      </c>
      <c r="Y1526" s="83">
        <f t="shared" si="47"/>
        <v>33</v>
      </c>
    </row>
    <row r="1527" spans="1:25" x14ac:dyDescent="0.25">
      <c r="A1527" t="s">
        <v>7</v>
      </c>
      <c r="B1527" t="s">
        <v>8651</v>
      </c>
      <c r="C1527" t="s">
        <v>8683</v>
      </c>
      <c r="D1527" t="s">
        <v>8684</v>
      </c>
      <c r="E1527" t="s">
        <v>8685</v>
      </c>
      <c r="F1527">
        <v>21161165</v>
      </c>
      <c r="G1527" t="s">
        <v>8708</v>
      </c>
      <c r="H1527" t="s">
        <v>8709</v>
      </c>
      <c r="I1527">
        <v>217929</v>
      </c>
      <c r="J1527" t="s">
        <v>8352</v>
      </c>
      <c r="K1527" t="s">
        <v>8354</v>
      </c>
      <c r="L1527" t="s">
        <v>6</v>
      </c>
      <c r="M1527" t="s">
        <v>8665</v>
      </c>
      <c r="N1527">
        <v>56.82</v>
      </c>
      <c r="Q1527">
        <v>56.82</v>
      </c>
      <c r="S1527">
        <v>692.37</v>
      </c>
      <c r="T1527">
        <v>776.5</v>
      </c>
      <c r="U1527">
        <v>1.1214999999999999</v>
      </c>
      <c r="V1527">
        <v>49.46</v>
      </c>
      <c r="W1527">
        <v>55.464285714285715</v>
      </c>
      <c r="X1527" s="83" t="str">
        <f t="shared" si="46"/>
        <v>2116 - CHV DALLAS/FT W</v>
      </c>
      <c r="Y1527" s="83">
        <f t="shared" si="47"/>
        <v>14</v>
      </c>
    </row>
    <row r="1528" spans="1:25" x14ac:dyDescent="0.25">
      <c r="A1528" t="s">
        <v>7</v>
      </c>
      <c r="B1528" t="s">
        <v>8651</v>
      </c>
      <c r="C1528" t="s">
        <v>8683</v>
      </c>
      <c r="D1528" t="s">
        <v>8684</v>
      </c>
      <c r="E1528" t="s">
        <v>8685</v>
      </c>
      <c r="F1528">
        <v>21161165</v>
      </c>
      <c r="G1528" t="s">
        <v>8708</v>
      </c>
      <c r="H1528" t="s">
        <v>8709</v>
      </c>
      <c r="I1528">
        <v>217929</v>
      </c>
      <c r="J1528" t="s">
        <v>8352</v>
      </c>
      <c r="K1528" t="s">
        <v>8354</v>
      </c>
      <c r="L1528" t="s">
        <v>6</v>
      </c>
      <c r="M1528" t="s">
        <v>8680</v>
      </c>
      <c r="N1528">
        <v>0</v>
      </c>
      <c r="S1528">
        <v>161.74</v>
      </c>
      <c r="V1528">
        <v>80.87</v>
      </c>
      <c r="X1528" s="83" t="str">
        <f t="shared" si="46"/>
        <v>2116 - CHV DALLAS/FT W</v>
      </c>
      <c r="Y1528" s="83">
        <f t="shared" si="47"/>
        <v>0</v>
      </c>
    </row>
    <row r="1529" spans="1:25" x14ac:dyDescent="0.25">
      <c r="A1529" t="s">
        <v>7</v>
      </c>
      <c r="B1529" t="s">
        <v>8651</v>
      </c>
      <c r="C1529" t="s">
        <v>8683</v>
      </c>
      <c r="D1529" t="s">
        <v>8684</v>
      </c>
      <c r="E1529" t="s">
        <v>8685</v>
      </c>
      <c r="F1529">
        <v>21161165</v>
      </c>
      <c r="G1529" t="s">
        <v>8708</v>
      </c>
      <c r="H1529" t="s">
        <v>8709</v>
      </c>
      <c r="I1529">
        <v>217929</v>
      </c>
      <c r="J1529" t="s">
        <v>8352</v>
      </c>
      <c r="K1529" t="s">
        <v>8354</v>
      </c>
      <c r="L1529" t="s">
        <v>6</v>
      </c>
      <c r="M1529" t="s">
        <v>8666</v>
      </c>
      <c r="N1529">
        <v>50.54</v>
      </c>
      <c r="O1529">
        <v>225</v>
      </c>
      <c r="P1529">
        <v>4.4519000000000002</v>
      </c>
      <c r="Q1529">
        <v>25.27</v>
      </c>
      <c r="R1529">
        <v>225</v>
      </c>
      <c r="S1529">
        <v>393.03</v>
      </c>
      <c r="T1529">
        <v>525</v>
      </c>
      <c r="U1529">
        <v>1.3358000000000001</v>
      </c>
      <c r="V1529">
        <v>28.07</v>
      </c>
      <c r="W1529">
        <v>32.8125</v>
      </c>
      <c r="X1529" s="83" t="str">
        <f t="shared" si="46"/>
        <v>2116 - CHV DALLAS/FT W</v>
      </c>
      <c r="Y1529" s="83">
        <f t="shared" si="47"/>
        <v>16</v>
      </c>
    </row>
    <row r="1530" spans="1:25" x14ac:dyDescent="0.25">
      <c r="A1530" t="s">
        <v>7</v>
      </c>
      <c r="B1530" t="s">
        <v>8651</v>
      </c>
      <c r="C1530" t="s">
        <v>8683</v>
      </c>
      <c r="D1530" t="s">
        <v>8684</v>
      </c>
      <c r="E1530" t="s">
        <v>8685</v>
      </c>
      <c r="F1530">
        <v>21161165</v>
      </c>
      <c r="G1530" t="s">
        <v>8708</v>
      </c>
      <c r="H1530" t="s">
        <v>8709</v>
      </c>
      <c r="I1530">
        <v>217929</v>
      </c>
      <c r="J1530" t="s">
        <v>8352</v>
      </c>
      <c r="K1530" t="s">
        <v>8354</v>
      </c>
      <c r="L1530" t="s">
        <v>6</v>
      </c>
      <c r="M1530" t="s">
        <v>8667</v>
      </c>
      <c r="N1530">
        <v>689.66</v>
      </c>
      <c r="O1530">
        <v>14.12</v>
      </c>
      <c r="P1530">
        <v>2.0500000000000001E-2</v>
      </c>
      <c r="Q1530">
        <v>689.66</v>
      </c>
      <c r="R1530">
        <v>7.06</v>
      </c>
      <c r="S1530">
        <v>5501.86</v>
      </c>
      <c r="T1530">
        <v>6184.44</v>
      </c>
      <c r="U1530">
        <v>1.1241000000000001</v>
      </c>
      <c r="V1530">
        <v>687.73</v>
      </c>
      <c r="W1530">
        <v>773.05499999999995</v>
      </c>
      <c r="X1530" s="83" t="str">
        <f t="shared" si="46"/>
        <v>2116 - CHV DALLAS/FT W</v>
      </c>
      <c r="Y1530" s="83">
        <f t="shared" si="47"/>
        <v>8</v>
      </c>
    </row>
    <row r="1531" spans="1:25" x14ac:dyDescent="0.25">
      <c r="A1531" t="s">
        <v>7</v>
      </c>
      <c r="B1531" t="s">
        <v>8651</v>
      </c>
      <c r="C1531" t="s">
        <v>8683</v>
      </c>
      <c r="D1531" t="s">
        <v>8684</v>
      </c>
      <c r="E1531" t="s">
        <v>8685</v>
      </c>
      <c r="F1531">
        <v>21161165</v>
      </c>
      <c r="G1531" t="s">
        <v>8708</v>
      </c>
      <c r="H1531" t="s">
        <v>8709</v>
      </c>
      <c r="I1531">
        <v>217929</v>
      </c>
      <c r="J1531" t="s">
        <v>8352</v>
      </c>
      <c r="K1531" t="s">
        <v>8354</v>
      </c>
      <c r="L1531" t="s">
        <v>6</v>
      </c>
      <c r="M1531" t="s">
        <v>8668</v>
      </c>
      <c r="N1531">
        <v>533.34</v>
      </c>
      <c r="O1531">
        <v>157.5</v>
      </c>
      <c r="P1531">
        <v>0.29530000000000001</v>
      </c>
      <c r="Q1531">
        <v>177.78</v>
      </c>
      <c r="R1531">
        <v>78.75</v>
      </c>
      <c r="S1531">
        <v>3397.06</v>
      </c>
      <c r="T1531">
        <v>1139.67</v>
      </c>
      <c r="U1531">
        <v>0.33550000000000002</v>
      </c>
      <c r="V1531">
        <v>161.76</v>
      </c>
      <c r="W1531">
        <v>49.550869565217397</v>
      </c>
      <c r="X1531" s="83" t="str">
        <f t="shared" si="46"/>
        <v>2116 - CHV DALLAS/FT W</v>
      </c>
      <c r="Y1531" s="83">
        <f t="shared" si="47"/>
        <v>23</v>
      </c>
    </row>
    <row r="1532" spans="1:25" x14ac:dyDescent="0.25">
      <c r="A1532" t="s">
        <v>7</v>
      </c>
      <c r="B1532" t="s">
        <v>8651</v>
      </c>
      <c r="C1532" t="s">
        <v>8683</v>
      </c>
      <c r="D1532" t="s">
        <v>8684</v>
      </c>
      <c r="E1532" t="s">
        <v>8685</v>
      </c>
      <c r="F1532">
        <v>21161165</v>
      </c>
      <c r="G1532" t="s">
        <v>8708</v>
      </c>
      <c r="H1532" t="s">
        <v>8709</v>
      </c>
      <c r="I1532">
        <v>217929</v>
      </c>
      <c r="J1532" t="s">
        <v>8352</v>
      </c>
      <c r="K1532" t="s">
        <v>8354</v>
      </c>
      <c r="L1532" t="s">
        <v>6</v>
      </c>
      <c r="M1532" t="s">
        <v>8670</v>
      </c>
      <c r="N1532">
        <v>1411.76</v>
      </c>
      <c r="O1532">
        <v>2076.1799999999998</v>
      </c>
      <c r="P1532">
        <v>1.4705999999999999</v>
      </c>
      <c r="Q1532">
        <v>705.88</v>
      </c>
      <c r="R1532">
        <v>692.06</v>
      </c>
      <c r="S1532">
        <v>7594.91</v>
      </c>
      <c r="T1532">
        <v>8995.83</v>
      </c>
      <c r="U1532">
        <v>1.1845000000000001</v>
      </c>
      <c r="V1532">
        <v>690.45</v>
      </c>
      <c r="W1532">
        <v>449.79149999999998</v>
      </c>
      <c r="X1532" s="83" t="str">
        <f t="shared" si="46"/>
        <v>2116 - CHV DALLAS/FT W</v>
      </c>
      <c r="Y1532" s="83">
        <f t="shared" si="47"/>
        <v>20</v>
      </c>
    </row>
    <row r="1533" spans="1:25" x14ac:dyDescent="0.25">
      <c r="A1533" t="s">
        <v>7</v>
      </c>
      <c r="B1533" t="s">
        <v>8651</v>
      </c>
      <c r="C1533" t="s">
        <v>8683</v>
      </c>
      <c r="D1533" t="s">
        <v>8684</v>
      </c>
      <c r="E1533" t="s">
        <v>8685</v>
      </c>
      <c r="F1533">
        <v>21161165</v>
      </c>
      <c r="G1533" t="s">
        <v>8708</v>
      </c>
      <c r="H1533" t="s">
        <v>8709</v>
      </c>
      <c r="I1533">
        <v>217929</v>
      </c>
      <c r="J1533" t="s">
        <v>8352</v>
      </c>
      <c r="K1533" t="s">
        <v>8354</v>
      </c>
      <c r="L1533" t="s">
        <v>6</v>
      </c>
      <c r="M1533" t="s">
        <v>8671</v>
      </c>
      <c r="N1533">
        <v>5609.8</v>
      </c>
      <c r="O1533">
        <v>1172.21</v>
      </c>
      <c r="P1533">
        <v>0.20899999999999999</v>
      </c>
      <c r="Q1533">
        <v>560.98</v>
      </c>
      <c r="R1533">
        <v>97.68416666666667</v>
      </c>
      <c r="S1533">
        <v>39444.080000000002</v>
      </c>
      <c r="T1533">
        <v>22092.26</v>
      </c>
      <c r="U1533">
        <v>0.56010000000000004</v>
      </c>
      <c r="V1533">
        <v>547.83000000000004</v>
      </c>
      <c r="W1533">
        <v>263.00309523809523</v>
      </c>
      <c r="X1533" s="83" t="str">
        <f t="shared" si="46"/>
        <v>2116 - CHV DALLAS/FT W</v>
      </c>
      <c r="Y1533" s="83">
        <f t="shared" si="47"/>
        <v>84</v>
      </c>
    </row>
    <row r="1534" spans="1:25" x14ac:dyDescent="0.25">
      <c r="A1534" t="s">
        <v>7</v>
      </c>
      <c r="B1534" t="s">
        <v>8651</v>
      </c>
      <c r="C1534" t="s">
        <v>8683</v>
      </c>
      <c r="D1534" t="s">
        <v>8684</v>
      </c>
      <c r="E1534" t="s">
        <v>8685</v>
      </c>
      <c r="F1534">
        <v>21161165</v>
      </c>
      <c r="G1534" t="s">
        <v>8708</v>
      </c>
      <c r="H1534" t="s">
        <v>8709</v>
      </c>
      <c r="I1534">
        <v>217929</v>
      </c>
      <c r="J1534" t="s">
        <v>8352</v>
      </c>
      <c r="K1534" t="s">
        <v>8354</v>
      </c>
      <c r="L1534" t="s">
        <v>6</v>
      </c>
      <c r="M1534" t="s">
        <v>8672</v>
      </c>
      <c r="N1534">
        <v>453.33</v>
      </c>
      <c r="O1534">
        <v>360</v>
      </c>
      <c r="P1534">
        <v>0.79410000000000003</v>
      </c>
      <c r="Q1534">
        <v>453.33</v>
      </c>
      <c r="R1534">
        <v>360</v>
      </c>
      <c r="S1534">
        <v>453.33</v>
      </c>
      <c r="T1534">
        <v>531.42999999999995</v>
      </c>
      <c r="U1534">
        <v>1.1722999999999999</v>
      </c>
      <c r="V1534">
        <v>453.33</v>
      </c>
      <c r="W1534">
        <v>177.14333333333332</v>
      </c>
      <c r="X1534" s="83" t="str">
        <f t="shared" si="46"/>
        <v>2116 - CHV DALLAS/FT W</v>
      </c>
      <c r="Y1534" s="83">
        <f t="shared" si="47"/>
        <v>3</v>
      </c>
    </row>
    <row r="1535" spans="1:25" x14ac:dyDescent="0.25">
      <c r="A1535" t="s">
        <v>7</v>
      </c>
      <c r="B1535" t="s">
        <v>8651</v>
      </c>
      <c r="C1535" t="s">
        <v>8683</v>
      </c>
      <c r="D1535" t="s">
        <v>8684</v>
      </c>
      <c r="E1535" t="s">
        <v>8685</v>
      </c>
      <c r="F1535">
        <v>21161165</v>
      </c>
      <c r="G1535" t="s">
        <v>8708</v>
      </c>
      <c r="H1535" t="s">
        <v>8709</v>
      </c>
      <c r="I1535">
        <v>217929</v>
      </c>
      <c r="J1535" t="s">
        <v>8352</v>
      </c>
      <c r="K1535" t="s">
        <v>8354</v>
      </c>
      <c r="L1535" t="s">
        <v>6</v>
      </c>
      <c r="M1535" t="s">
        <v>8673</v>
      </c>
      <c r="N1535">
        <v>423.33</v>
      </c>
      <c r="O1535">
        <v>251.25</v>
      </c>
      <c r="P1535">
        <v>0.59350000000000003</v>
      </c>
      <c r="Q1535">
        <v>423.33</v>
      </c>
      <c r="R1535">
        <v>251.25</v>
      </c>
      <c r="S1535">
        <v>1586.14</v>
      </c>
      <c r="T1535">
        <v>697.5</v>
      </c>
      <c r="U1535">
        <v>0.43969999999999998</v>
      </c>
      <c r="V1535">
        <v>396.54</v>
      </c>
      <c r="W1535">
        <v>99.642857142857139</v>
      </c>
      <c r="X1535" s="83" t="str">
        <f t="shared" si="46"/>
        <v>2116 - CHV DALLAS/FT W</v>
      </c>
      <c r="Y1535" s="83">
        <f t="shared" si="47"/>
        <v>7</v>
      </c>
    </row>
    <row r="1536" spans="1:25" x14ac:dyDescent="0.25">
      <c r="A1536" t="s">
        <v>7</v>
      </c>
      <c r="B1536" t="s">
        <v>8651</v>
      </c>
      <c r="C1536" t="s">
        <v>8683</v>
      </c>
      <c r="D1536" t="s">
        <v>8684</v>
      </c>
      <c r="E1536" t="s">
        <v>8685</v>
      </c>
      <c r="F1536">
        <v>21161165</v>
      </c>
      <c r="G1536" t="s">
        <v>8708</v>
      </c>
      <c r="H1536" t="s">
        <v>8709</v>
      </c>
      <c r="I1536">
        <v>217929</v>
      </c>
      <c r="J1536" t="s">
        <v>8352</v>
      </c>
      <c r="K1536" t="s">
        <v>8354</v>
      </c>
      <c r="L1536" t="s">
        <v>6</v>
      </c>
      <c r="M1536" t="s">
        <v>8674</v>
      </c>
      <c r="N1536">
        <v>321.83999999999997</v>
      </c>
      <c r="O1536">
        <v>105</v>
      </c>
      <c r="P1536">
        <v>0.32619999999999999</v>
      </c>
      <c r="Q1536">
        <v>321.83999999999997</v>
      </c>
      <c r="R1536">
        <v>35</v>
      </c>
      <c r="S1536">
        <v>2068.4299999999998</v>
      </c>
      <c r="T1536">
        <v>1466.5</v>
      </c>
      <c r="U1536">
        <v>0.70899999999999996</v>
      </c>
      <c r="V1536">
        <v>229.83</v>
      </c>
      <c r="W1536">
        <v>122.20833333333333</v>
      </c>
      <c r="X1536" s="83" t="str">
        <f t="shared" si="46"/>
        <v>2116 - CHV DALLAS/FT W</v>
      </c>
      <c r="Y1536" s="83">
        <f t="shared" si="47"/>
        <v>12</v>
      </c>
    </row>
    <row r="1537" spans="1:25" x14ac:dyDescent="0.25">
      <c r="A1537" t="s">
        <v>7</v>
      </c>
      <c r="B1537" t="s">
        <v>8651</v>
      </c>
      <c r="C1537" t="s">
        <v>8683</v>
      </c>
      <c r="D1537" t="s">
        <v>8684</v>
      </c>
      <c r="E1537" t="s">
        <v>8685</v>
      </c>
      <c r="F1537">
        <v>21161165</v>
      </c>
      <c r="G1537" t="s">
        <v>8708</v>
      </c>
      <c r="H1537" t="s">
        <v>8709</v>
      </c>
      <c r="I1537">
        <v>217929</v>
      </c>
      <c r="J1537" t="s">
        <v>8352</v>
      </c>
      <c r="K1537" t="s">
        <v>8354</v>
      </c>
      <c r="L1537" t="s">
        <v>6</v>
      </c>
      <c r="M1537" t="s">
        <v>8675</v>
      </c>
      <c r="N1537">
        <v>73.12</v>
      </c>
      <c r="O1537">
        <v>75</v>
      </c>
      <c r="P1537">
        <v>1.0257000000000001</v>
      </c>
      <c r="Q1537">
        <v>73.12</v>
      </c>
      <c r="S1537">
        <v>855.11</v>
      </c>
      <c r="T1537">
        <v>745</v>
      </c>
      <c r="U1537">
        <v>0.87119999999999997</v>
      </c>
      <c r="V1537">
        <v>85.51</v>
      </c>
      <c r="W1537">
        <v>149</v>
      </c>
      <c r="X1537" s="83" t="str">
        <f t="shared" si="46"/>
        <v>2116 - CHV DALLAS/FT W</v>
      </c>
      <c r="Y1537" s="83">
        <f t="shared" si="47"/>
        <v>5</v>
      </c>
    </row>
    <row r="1538" spans="1:25" x14ac:dyDescent="0.25">
      <c r="A1538" t="s">
        <v>7</v>
      </c>
      <c r="B1538" t="s">
        <v>8651</v>
      </c>
      <c r="C1538" t="s">
        <v>8683</v>
      </c>
      <c r="D1538" t="s">
        <v>8684</v>
      </c>
      <c r="E1538" t="s">
        <v>8685</v>
      </c>
      <c r="F1538">
        <v>21161165</v>
      </c>
      <c r="G1538" t="s">
        <v>8708</v>
      </c>
      <c r="H1538" t="s">
        <v>8709</v>
      </c>
      <c r="I1538">
        <v>225793</v>
      </c>
      <c r="J1538" t="s">
        <v>8358</v>
      </c>
      <c r="K1538" t="s">
        <v>7821</v>
      </c>
      <c r="L1538" t="s">
        <v>6</v>
      </c>
      <c r="M1538" t="s">
        <v>8657</v>
      </c>
      <c r="N1538">
        <v>0</v>
      </c>
      <c r="O1538">
        <v>-498.6</v>
      </c>
      <c r="S1538">
        <v>668.16</v>
      </c>
      <c r="T1538">
        <v>1308.29</v>
      </c>
      <c r="U1538">
        <v>1.958</v>
      </c>
      <c r="V1538">
        <v>167.04</v>
      </c>
      <c r="W1538">
        <v>327.07249999999999</v>
      </c>
      <c r="X1538" s="83" t="str">
        <f t="shared" si="46"/>
        <v>2116 - CHV DALLAS/FT W</v>
      </c>
      <c r="Y1538" s="83">
        <f t="shared" si="47"/>
        <v>4</v>
      </c>
    </row>
    <row r="1539" spans="1:25" x14ac:dyDescent="0.25">
      <c r="A1539" t="s">
        <v>7</v>
      </c>
      <c r="B1539" t="s">
        <v>8651</v>
      </c>
      <c r="C1539" t="s">
        <v>8683</v>
      </c>
      <c r="D1539" t="s">
        <v>8684</v>
      </c>
      <c r="E1539" t="s">
        <v>8685</v>
      </c>
      <c r="F1539">
        <v>21161165</v>
      </c>
      <c r="G1539" t="s">
        <v>8708</v>
      </c>
      <c r="H1539" t="s">
        <v>8709</v>
      </c>
      <c r="I1539">
        <v>225793</v>
      </c>
      <c r="J1539" t="s">
        <v>8358</v>
      </c>
      <c r="K1539" t="s">
        <v>7821</v>
      </c>
      <c r="L1539" t="s">
        <v>6</v>
      </c>
      <c r="M1539" t="s">
        <v>8658</v>
      </c>
      <c r="N1539">
        <v>1153.8599999999999</v>
      </c>
      <c r="O1539">
        <v>326.25</v>
      </c>
      <c r="P1539">
        <v>0.28270000000000001</v>
      </c>
      <c r="Q1539">
        <v>384.62</v>
      </c>
      <c r="R1539">
        <v>163.125</v>
      </c>
      <c r="S1539">
        <v>11251.21</v>
      </c>
      <c r="T1539">
        <v>3719.25</v>
      </c>
      <c r="U1539">
        <v>0.3306</v>
      </c>
      <c r="V1539">
        <v>401.83</v>
      </c>
      <c r="W1539">
        <v>247.95</v>
      </c>
      <c r="X1539" s="83" t="str">
        <f t="shared" ref="X1539:X1602" si="48">CONCATENATE(C1539," - ",D1539)</f>
        <v>2116 - CHV DALLAS/FT W</v>
      </c>
      <c r="Y1539" s="83">
        <f t="shared" ref="Y1539:Y1602" si="49">IFERROR((IF($S1539=0,0,$T1539/$W1539)),0)</f>
        <v>15</v>
      </c>
    </row>
    <row r="1540" spans="1:25" x14ac:dyDescent="0.25">
      <c r="A1540" t="s">
        <v>7</v>
      </c>
      <c r="B1540" t="s">
        <v>8651</v>
      </c>
      <c r="C1540" t="s">
        <v>8683</v>
      </c>
      <c r="D1540" t="s">
        <v>8684</v>
      </c>
      <c r="E1540" t="s">
        <v>8685</v>
      </c>
      <c r="F1540">
        <v>21161165</v>
      </c>
      <c r="G1540" t="s">
        <v>8708</v>
      </c>
      <c r="H1540" t="s">
        <v>8709</v>
      </c>
      <c r="I1540">
        <v>225793</v>
      </c>
      <c r="J1540" t="s">
        <v>8358</v>
      </c>
      <c r="K1540" t="s">
        <v>7821</v>
      </c>
      <c r="L1540" t="s">
        <v>6</v>
      </c>
      <c r="M1540" t="s">
        <v>8659</v>
      </c>
      <c r="N1540">
        <v>465.12</v>
      </c>
      <c r="O1540">
        <v>116.25</v>
      </c>
      <c r="P1540">
        <v>0.24990000000000001</v>
      </c>
      <c r="Q1540">
        <v>465.12</v>
      </c>
      <c r="R1540">
        <v>116.25</v>
      </c>
      <c r="S1540">
        <v>3646.51</v>
      </c>
      <c r="T1540">
        <v>1287.3800000000001</v>
      </c>
      <c r="U1540">
        <v>0.35299999999999998</v>
      </c>
      <c r="V1540">
        <v>405.17</v>
      </c>
      <c r="W1540">
        <v>214.56333333333336</v>
      </c>
      <c r="X1540" s="83" t="str">
        <f t="shared" si="48"/>
        <v>2116 - CHV DALLAS/FT W</v>
      </c>
      <c r="Y1540" s="83">
        <f t="shared" si="49"/>
        <v>6</v>
      </c>
    </row>
    <row r="1541" spans="1:25" x14ac:dyDescent="0.25">
      <c r="A1541" t="s">
        <v>7</v>
      </c>
      <c r="B1541" t="s">
        <v>8651</v>
      </c>
      <c r="C1541" t="s">
        <v>8683</v>
      </c>
      <c r="D1541" t="s">
        <v>8684</v>
      </c>
      <c r="E1541" t="s">
        <v>8685</v>
      </c>
      <c r="F1541">
        <v>21161165</v>
      </c>
      <c r="G1541" t="s">
        <v>8708</v>
      </c>
      <c r="H1541" t="s">
        <v>8709</v>
      </c>
      <c r="I1541">
        <v>225793</v>
      </c>
      <c r="J1541" t="s">
        <v>8358</v>
      </c>
      <c r="K1541" t="s">
        <v>7821</v>
      </c>
      <c r="L1541" t="s">
        <v>6</v>
      </c>
      <c r="M1541" t="s">
        <v>8660</v>
      </c>
      <c r="N1541">
        <v>0</v>
      </c>
      <c r="S1541">
        <v>321.02999999999997</v>
      </c>
      <c r="T1541">
        <v>229.17</v>
      </c>
      <c r="U1541">
        <v>0.71389999999999998</v>
      </c>
      <c r="V1541">
        <v>24.69</v>
      </c>
      <c r="W1541">
        <v>76.39</v>
      </c>
      <c r="X1541" s="83" t="str">
        <f t="shared" si="48"/>
        <v>2116 - CHV DALLAS/FT W</v>
      </c>
      <c r="Y1541" s="83">
        <f t="shared" si="49"/>
        <v>3</v>
      </c>
    </row>
    <row r="1542" spans="1:25" x14ac:dyDescent="0.25">
      <c r="A1542" t="s">
        <v>7</v>
      </c>
      <c r="B1542" t="s">
        <v>8651</v>
      </c>
      <c r="C1542" t="s">
        <v>8683</v>
      </c>
      <c r="D1542" t="s">
        <v>8684</v>
      </c>
      <c r="E1542" t="s">
        <v>8685</v>
      </c>
      <c r="F1542">
        <v>21161165</v>
      </c>
      <c r="G1542" t="s">
        <v>8708</v>
      </c>
      <c r="H1542" t="s">
        <v>8709</v>
      </c>
      <c r="I1542">
        <v>225793</v>
      </c>
      <c r="J1542" t="s">
        <v>8358</v>
      </c>
      <c r="K1542" t="s">
        <v>7821</v>
      </c>
      <c r="L1542" t="s">
        <v>6</v>
      </c>
      <c r="M1542" t="s">
        <v>8661</v>
      </c>
      <c r="N1542">
        <v>50</v>
      </c>
      <c r="Q1542">
        <v>25</v>
      </c>
      <c r="S1542">
        <v>146.38999999999999</v>
      </c>
      <c r="T1542">
        <v>142.5</v>
      </c>
      <c r="U1542">
        <v>0.97340000000000004</v>
      </c>
      <c r="V1542">
        <v>24.4</v>
      </c>
      <c r="W1542">
        <v>23.75</v>
      </c>
      <c r="X1542" s="83" t="str">
        <f t="shared" si="48"/>
        <v>2116 - CHV DALLAS/FT W</v>
      </c>
      <c r="Y1542" s="83">
        <f t="shared" si="49"/>
        <v>6</v>
      </c>
    </row>
    <row r="1543" spans="1:25" x14ac:dyDescent="0.25">
      <c r="A1543" t="s">
        <v>7</v>
      </c>
      <c r="B1543" t="s">
        <v>8651</v>
      </c>
      <c r="C1543" t="s">
        <v>8683</v>
      </c>
      <c r="D1543" t="s">
        <v>8684</v>
      </c>
      <c r="E1543" t="s">
        <v>8685</v>
      </c>
      <c r="F1543">
        <v>21161165</v>
      </c>
      <c r="G1543" t="s">
        <v>8708</v>
      </c>
      <c r="H1543" t="s">
        <v>8709</v>
      </c>
      <c r="I1543">
        <v>225793</v>
      </c>
      <c r="J1543" t="s">
        <v>8358</v>
      </c>
      <c r="K1543" t="s">
        <v>7821</v>
      </c>
      <c r="L1543" t="s">
        <v>6</v>
      </c>
      <c r="M1543" t="s">
        <v>8662</v>
      </c>
      <c r="N1543">
        <v>63.33</v>
      </c>
      <c r="O1543">
        <v>37.5</v>
      </c>
      <c r="P1543">
        <v>0.59209999999999996</v>
      </c>
      <c r="Q1543">
        <v>63.33</v>
      </c>
      <c r="S1543">
        <v>836.95</v>
      </c>
      <c r="T1543">
        <v>1412.09</v>
      </c>
      <c r="U1543">
        <v>1.6872</v>
      </c>
      <c r="V1543">
        <v>139.49</v>
      </c>
      <c r="W1543">
        <v>176.51124999999999</v>
      </c>
      <c r="X1543" s="83" t="str">
        <f t="shared" si="48"/>
        <v>2116 - CHV DALLAS/FT W</v>
      </c>
      <c r="Y1543" s="83">
        <f t="shared" si="49"/>
        <v>8</v>
      </c>
    </row>
    <row r="1544" spans="1:25" x14ac:dyDescent="0.25">
      <c r="A1544" t="s">
        <v>7</v>
      </c>
      <c r="B1544" t="s">
        <v>8651</v>
      </c>
      <c r="C1544" t="s">
        <v>8683</v>
      </c>
      <c r="D1544" t="s">
        <v>8684</v>
      </c>
      <c r="E1544" t="s">
        <v>8685</v>
      </c>
      <c r="F1544">
        <v>21161165</v>
      </c>
      <c r="G1544" t="s">
        <v>8708</v>
      </c>
      <c r="H1544" t="s">
        <v>8709</v>
      </c>
      <c r="I1544">
        <v>225793</v>
      </c>
      <c r="J1544" t="s">
        <v>8358</v>
      </c>
      <c r="K1544" t="s">
        <v>7821</v>
      </c>
      <c r="L1544" t="s">
        <v>6</v>
      </c>
      <c r="M1544" t="s">
        <v>8663</v>
      </c>
      <c r="S1544">
        <v>22.99</v>
      </c>
      <c r="T1544">
        <v>450.74</v>
      </c>
      <c r="U1544">
        <v>19.605899999999998</v>
      </c>
      <c r="V1544">
        <v>22.99</v>
      </c>
      <c r="W1544">
        <v>150.24666666666667</v>
      </c>
      <c r="X1544" s="83" t="str">
        <f t="shared" si="48"/>
        <v>2116 - CHV DALLAS/FT W</v>
      </c>
      <c r="Y1544" s="83">
        <f t="shared" si="49"/>
        <v>3</v>
      </c>
    </row>
    <row r="1545" spans="1:25" x14ac:dyDescent="0.25">
      <c r="A1545" t="s">
        <v>7</v>
      </c>
      <c r="B1545" t="s">
        <v>8651</v>
      </c>
      <c r="C1545" t="s">
        <v>8683</v>
      </c>
      <c r="D1545" t="s">
        <v>8684</v>
      </c>
      <c r="E1545" t="s">
        <v>8685</v>
      </c>
      <c r="F1545">
        <v>21161165</v>
      </c>
      <c r="G1545" t="s">
        <v>8708</v>
      </c>
      <c r="H1545" t="s">
        <v>8709</v>
      </c>
      <c r="I1545">
        <v>225793</v>
      </c>
      <c r="J1545" t="s">
        <v>8358</v>
      </c>
      <c r="K1545" t="s">
        <v>7821</v>
      </c>
      <c r="L1545" t="s">
        <v>6</v>
      </c>
      <c r="M1545" t="s">
        <v>8664</v>
      </c>
      <c r="N1545">
        <v>347.84</v>
      </c>
      <c r="Q1545">
        <v>86.96</v>
      </c>
      <c r="S1545">
        <v>2440.14</v>
      </c>
      <c r="T1545">
        <v>1966.42</v>
      </c>
      <c r="U1545">
        <v>0.80589999999999995</v>
      </c>
      <c r="V1545">
        <v>90.38</v>
      </c>
      <c r="W1545">
        <v>140.45857142857145</v>
      </c>
      <c r="X1545" s="83" t="str">
        <f t="shared" si="48"/>
        <v>2116 - CHV DALLAS/FT W</v>
      </c>
      <c r="Y1545" s="83">
        <f t="shared" si="49"/>
        <v>13.999999999999998</v>
      </c>
    </row>
    <row r="1546" spans="1:25" x14ac:dyDescent="0.25">
      <c r="A1546" t="s">
        <v>7</v>
      </c>
      <c r="B1546" t="s">
        <v>8651</v>
      </c>
      <c r="C1546" t="s">
        <v>8683</v>
      </c>
      <c r="D1546" t="s">
        <v>8684</v>
      </c>
      <c r="E1546" t="s">
        <v>8685</v>
      </c>
      <c r="F1546">
        <v>21161165</v>
      </c>
      <c r="G1546" t="s">
        <v>8708</v>
      </c>
      <c r="H1546" t="s">
        <v>8709</v>
      </c>
      <c r="I1546">
        <v>225793</v>
      </c>
      <c r="J1546" t="s">
        <v>8358</v>
      </c>
      <c r="K1546" t="s">
        <v>7821</v>
      </c>
      <c r="L1546" t="s">
        <v>6</v>
      </c>
      <c r="M1546" t="s">
        <v>8665</v>
      </c>
      <c r="N1546">
        <v>56.82</v>
      </c>
      <c r="Q1546">
        <v>56.82</v>
      </c>
      <c r="S1546">
        <v>470.77</v>
      </c>
      <c r="V1546">
        <v>47.08</v>
      </c>
      <c r="X1546" s="83" t="str">
        <f t="shared" si="48"/>
        <v>2116 - CHV DALLAS/FT W</v>
      </c>
      <c r="Y1546" s="83">
        <f t="shared" si="49"/>
        <v>0</v>
      </c>
    </row>
    <row r="1547" spans="1:25" x14ac:dyDescent="0.25">
      <c r="A1547" t="s">
        <v>7</v>
      </c>
      <c r="B1547" t="s">
        <v>8651</v>
      </c>
      <c r="C1547" t="s">
        <v>8683</v>
      </c>
      <c r="D1547" t="s">
        <v>8684</v>
      </c>
      <c r="E1547" t="s">
        <v>8685</v>
      </c>
      <c r="F1547">
        <v>21161165</v>
      </c>
      <c r="G1547" t="s">
        <v>8708</v>
      </c>
      <c r="H1547" t="s">
        <v>8709</v>
      </c>
      <c r="I1547">
        <v>225793</v>
      </c>
      <c r="J1547" t="s">
        <v>8358</v>
      </c>
      <c r="K1547" t="s">
        <v>7821</v>
      </c>
      <c r="L1547" t="s">
        <v>6</v>
      </c>
      <c r="M1547" t="s">
        <v>8680</v>
      </c>
      <c r="N1547">
        <v>0</v>
      </c>
      <c r="S1547">
        <v>106.9</v>
      </c>
      <c r="V1547">
        <v>106.9</v>
      </c>
      <c r="X1547" s="83" t="str">
        <f t="shared" si="48"/>
        <v>2116 - CHV DALLAS/FT W</v>
      </c>
      <c r="Y1547" s="83">
        <f t="shared" si="49"/>
        <v>0</v>
      </c>
    </row>
    <row r="1548" spans="1:25" x14ac:dyDescent="0.25">
      <c r="A1548" t="s">
        <v>7</v>
      </c>
      <c r="B1548" t="s">
        <v>8651</v>
      </c>
      <c r="C1548" t="s">
        <v>8683</v>
      </c>
      <c r="D1548" t="s">
        <v>8684</v>
      </c>
      <c r="E1548" t="s">
        <v>8685</v>
      </c>
      <c r="F1548">
        <v>21161165</v>
      </c>
      <c r="G1548" t="s">
        <v>8708</v>
      </c>
      <c r="H1548" t="s">
        <v>8709</v>
      </c>
      <c r="I1548">
        <v>225793</v>
      </c>
      <c r="J1548" t="s">
        <v>8358</v>
      </c>
      <c r="K1548" t="s">
        <v>7821</v>
      </c>
      <c r="L1548" t="s">
        <v>6</v>
      </c>
      <c r="M1548" t="s">
        <v>8666</v>
      </c>
      <c r="N1548">
        <v>25.27</v>
      </c>
      <c r="Q1548">
        <v>25.27</v>
      </c>
      <c r="S1548">
        <v>206.73</v>
      </c>
      <c r="V1548">
        <v>51.68</v>
      </c>
      <c r="X1548" s="83" t="str">
        <f t="shared" si="48"/>
        <v>2116 - CHV DALLAS/FT W</v>
      </c>
      <c r="Y1548" s="83">
        <f t="shared" si="49"/>
        <v>0</v>
      </c>
    </row>
    <row r="1549" spans="1:25" x14ac:dyDescent="0.25">
      <c r="A1549" t="s">
        <v>7</v>
      </c>
      <c r="B1549" t="s">
        <v>8651</v>
      </c>
      <c r="C1549" t="s">
        <v>8683</v>
      </c>
      <c r="D1549" t="s">
        <v>8684</v>
      </c>
      <c r="E1549" t="s">
        <v>8685</v>
      </c>
      <c r="F1549">
        <v>21161165</v>
      </c>
      <c r="G1549" t="s">
        <v>8708</v>
      </c>
      <c r="H1549" t="s">
        <v>8709</v>
      </c>
      <c r="I1549">
        <v>225793</v>
      </c>
      <c r="J1549" t="s">
        <v>8358</v>
      </c>
      <c r="K1549" t="s">
        <v>7821</v>
      </c>
      <c r="L1549" t="s">
        <v>6</v>
      </c>
      <c r="M1549" t="s">
        <v>8667</v>
      </c>
      <c r="N1549">
        <v>1379.32</v>
      </c>
      <c r="O1549">
        <v>60</v>
      </c>
      <c r="P1549">
        <v>4.3499999999999997E-2</v>
      </c>
      <c r="Q1549">
        <v>689.66</v>
      </c>
      <c r="S1549">
        <v>17495.84</v>
      </c>
      <c r="T1549">
        <v>3573.71</v>
      </c>
      <c r="U1549">
        <v>0.20430000000000001</v>
      </c>
      <c r="V1549">
        <v>699.83</v>
      </c>
      <c r="W1549">
        <v>274.90076923076924</v>
      </c>
      <c r="X1549" s="83" t="str">
        <f t="shared" si="48"/>
        <v>2116 - CHV DALLAS/FT W</v>
      </c>
      <c r="Y1549" s="83">
        <f t="shared" si="49"/>
        <v>13</v>
      </c>
    </row>
    <row r="1550" spans="1:25" x14ac:dyDescent="0.25">
      <c r="A1550" t="s">
        <v>7</v>
      </c>
      <c r="B1550" t="s">
        <v>8651</v>
      </c>
      <c r="C1550" t="s">
        <v>8683</v>
      </c>
      <c r="D1550" t="s">
        <v>8684</v>
      </c>
      <c r="E1550" t="s">
        <v>8685</v>
      </c>
      <c r="F1550">
        <v>21161165</v>
      </c>
      <c r="G1550" t="s">
        <v>8708</v>
      </c>
      <c r="H1550" t="s">
        <v>8709</v>
      </c>
      <c r="I1550">
        <v>225793</v>
      </c>
      <c r="J1550" t="s">
        <v>8358</v>
      </c>
      <c r="K1550" t="s">
        <v>7821</v>
      </c>
      <c r="L1550" t="s">
        <v>6</v>
      </c>
      <c r="M1550" t="s">
        <v>8668</v>
      </c>
      <c r="N1550">
        <v>533.34</v>
      </c>
      <c r="O1550">
        <v>266.25</v>
      </c>
      <c r="P1550">
        <v>0.49919999999999998</v>
      </c>
      <c r="Q1550">
        <v>177.78</v>
      </c>
      <c r="R1550">
        <v>88.75</v>
      </c>
      <c r="S1550">
        <v>3503.08</v>
      </c>
      <c r="T1550">
        <v>2726.71</v>
      </c>
      <c r="U1550">
        <v>0.77839999999999998</v>
      </c>
      <c r="V1550">
        <v>159.22999999999999</v>
      </c>
      <c r="W1550">
        <v>136.3355</v>
      </c>
      <c r="X1550" s="83" t="str">
        <f t="shared" si="48"/>
        <v>2116 - CHV DALLAS/FT W</v>
      </c>
      <c r="Y1550" s="83">
        <f t="shared" si="49"/>
        <v>20</v>
      </c>
    </row>
    <row r="1551" spans="1:25" x14ac:dyDescent="0.25">
      <c r="A1551" t="s">
        <v>7</v>
      </c>
      <c r="B1551" t="s">
        <v>8651</v>
      </c>
      <c r="C1551" t="s">
        <v>8683</v>
      </c>
      <c r="D1551" t="s">
        <v>8684</v>
      </c>
      <c r="E1551" t="s">
        <v>8685</v>
      </c>
      <c r="F1551">
        <v>21161165</v>
      </c>
      <c r="G1551" t="s">
        <v>8708</v>
      </c>
      <c r="H1551" t="s">
        <v>8709</v>
      </c>
      <c r="I1551">
        <v>225793</v>
      </c>
      <c r="J1551" t="s">
        <v>8358</v>
      </c>
      <c r="K1551" t="s">
        <v>7821</v>
      </c>
      <c r="L1551" t="s">
        <v>6</v>
      </c>
      <c r="M1551" t="s">
        <v>8670</v>
      </c>
      <c r="N1551">
        <v>2823.52</v>
      </c>
      <c r="O1551">
        <v>4813.87</v>
      </c>
      <c r="P1551">
        <v>1.7049000000000001</v>
      </c>
      <c r="Q1551">
        <v>705.88</v>
      </c>
      <c r="R1551">
        <v>601.73374999999999</v>
      </c>
      <c r="S1551">
        <v>22959.55</v>
      </c>
      <c r="T1551">
        <v>21367.39</v>
      </c>
      <c r="U1551">
        <v>0.93069999999999997</v>
      </c>
      <c r="V1551">
        <v>675.28</v>
      </c>
      <c r="W1551">
        <v>628.45264705882346</v>
      </c>
      <c r="X1551" s="83" t="str">
        <f t="shared" si="48"/>
        <v>2116 - CHV DALLAS/FT W</v>
      </c>
      <c r="Y1551" s="83">
        <f t="shared" si="49"/>
        <v>34</v>
      </c>
    </row>
    <row r="1552" spans="1:25" x14ac:dyDescent="0.25">
      <c r="A1552" t="s">
        <v>7</v>
      </c>
      <c r="B1552" t="s">
        <v>8651</v>
      </c>
      <c r="C1552" t="s">
        <v>8683</v>
      </c>
      <c r="D1552" t="s">
        <v>8684</v>
      </c>
      <c r="E1552" t="s">
        <v>8685</v>
      </c>
      <c r="F1552">
        <v>21161165</v>
      </c>
      <c r="G1552" t="s">
        <v>8708</v>
      </c>
      <c r="H1552" t="s">
        <v>8709</v>
      </c>
      <c r="I1552">
        <v>225793</v>
      </c>
      <c r="J1552" t="s">
        <v>8358</v>
      </c>
      <c r="K1552" t="s">
        <v>7821</v>
      </c>
      <c r="L1552" t="s">
        <v>6</v>
      </c>
      <c r="M1552" t="s">
        <v>8671</v>
      </c>
      <c r="N1552">
        <v>6731.76</v>
      </c>
      <c r="O1552">
        <v>4436.8500000000004</v>
      </c>
      <c r="P1552">
        <v>0.65910000000000002</v>
      </c>
      <c r="Q1552">
        <v>560.98</v>
      </c>
      <c r="R1552">
        <v>369.73750000000001</v>
      </c>
      <c r="S1552">
        <v>43696.7</v>
      </c>
      <c r="T1552">
        <v>27041.73</v>
      </c>
      <c r="U1552">
        <v>0.61890000000000001</v>
      </c>
      <c r="V1552">
        <v>546.21</v>
      </c>
      <c r="W1552">
        <v>403.60791044776113</v>
      </c>
      <c r="X1552" s="83" t="str">
        <f t="shared" si="48"/>
        <v>2116 - CHV DALLAS/FT W</v>
      </c>
      <c r="Y1552" s="83">
        <f t="shared" si="49"/>
        <v>67.000000000000014</v>
      </c>
    </row>
    <row r="1553" spans="1:25" x14ac:dyDescent="0.25">
      <c r="A1553" t="s">
        <v>7</v>
      </c>
      <c r="B1553" t="s">
        <v>8651</v>
      </c>
      <c r="C1553" t="s">
        <v>8683</v>
      </c>
      <c r="D1553" t="s">
        <v>8684</v>
      </c>
      <c r="E1553" t="s">
        <v>8685</v>
      </c>
      <c r="F1553">
        <v>21161165</v>
      </c>
      <c r="G1553" t="s">
        <v>8708</v>
      </c>
      <c r="H1553" t="s">
        <v>8709</v>
      </c>
      <c r="I1553">
        <v>225793</v>
      </c>
      <c r="J1553" t="s">
        <v>8358</v>
      </c>
      <c r="K1553" t="s">
        <v>7821</v>
      </c>
      <c r="L1553" t="s">
        <v>6</v>
      </c>
      <c r="M1553" t="s">
        <v>8672</v>
      </c>
      <c r="N1553">
        <v>453.33</v>
      </c>
      <c r="O1553">
        <v>11.98</v>
      </c>
      <c r="P1553">
        <v>2.64E-2</v>
      </c>
      <c r="Q1553">
        <v>453.33</v>
      </c>
      <c r="R1553">
        <v>11.98</v>
      </c>
      <c r="S1553">
        <v>3403.55</v>
      </c>
      <c r="T1553">
        <v>605.22</v>
      </c>
      <c r="U1553">
        <v>0.17780000000000001</v>
      </c>
      <c r="V1553">
        <v>425.44</v>
      </c>
      <c r="W1553">
        <v>151.30500000000001</v>
      </c>
      <c r="X1553" s="83" t="str">
        <f t="shared" si="48"/>
        <v>2116 - CHV DALLAS/FT W</v>
      </c>
      <c r="Y1553" s="83">
        <f t="shared" si="49"/>
        <v>4</v>
      </c>
    </row>
    <row r="1554" spans="1:25" x14ac:dyDescent="0.25">
      <c r="A1554" t="s">
        <v>7</v>
      </c>
      <c r="B1554" t="s">
        <v>8651</v>
      </c>
      <c r="C1554" t="s">
        <v>8683</v>
      </c>
      <c r="D1554" t="s">
        <v>8684</v>
      </c>
      <c r="E1554" t="s">
        <v>8685</v>
      </c>
      <c r="F1554">
        <v>21161165</v>
      </c>
      <c r="G1554" t="s">
        <v>8708</v>
      </c>
      <c r="H1554" t="s">
        <v>8709</v>
      </c>
      <c r="I1554">
        <v>225793</v>
      </c>
      <c r="J1554" t="s">
        <v>8358</v>
      </c>
      <c r="K1554" t="s">
        <v>7821</v>
      </c>
      <c r="L1554" t="s">
        <v>6</v>
      </c>
      <c r="M1554" t="s">
        <v>8673</v>
      </c>
      <c r="N1554">
        <v>846.66</v>
      </c>
      <c r="O1554">
        <v>81.84</v>
      </c>
      <c r="P1554">
        <v>9.6699999999999994E-2</v>
      </c>
      <c r="Q1554">
        <v>423.33</v>
      </c>
      <c r="R1554">
        <v>81.84</v>
      </c>
      <c r="S1554">
        <v>4286.13</v>
      </c>
      <c r="T1554">
        <v>1313.64</v>
      </c>
      <c r="U1554">
        <v>0.30649999999999999</v>
      </c>
      <c r="V1554">
        <v>389.65</v>
      </c>
      <c r="W1554">
        <v>218.94000000000003</v>
      </c>
      <c r="X1554" s="83" t="str">
        <f t="shared" si="48"/>
        <v>2116 - CHV DALLAS/FT W</v>
      </c>
      <c r="Y1554" s="83">
        <f t="shared" si="49"/>
        <v>6</v>
      </c>
    </row>
    <row r="1555" spans="1:25" x14ac:dyDescent="0.25">
      <c r="A1555" t="s">
        <v>7</v>
      </c>
      <c r="B1555" t="s">
        <v>8651</v>
      </c>
      <c r="C1555" t="s">
        <v>8683</v>
      </c>
      <c r="D1555" t="s">
        <v>8684</v>
      </c>
      <c r="E1555" t="s">
        <v>8685</v>
      </c>
      <c r="F1555">
        <v>21161165</v>
      </c>
      <c r="G1555" t="s">
        <v>8708</v>
      </c>
      <c r="H1555" t="s">
        <v>8709</v>
      </c>
      <c r="I1555">
        <v>225793</v>
      </c>
      <c r="J1555" t="s">
        <v>8358</v>
      </c>
      <c r="K1555" t="s">
        <v>7821</v>
      </c>
      <c r="L1555" t="s">
        <v>6</v>
      </c>
      <c r="M1555" t="s">
        <v>8674</v>
      </c>
      <c r="N1555">
        <v>643.67999999999995</v>
      </c>
      <c r="Q1555">
        <v>321.83999999999997</v>
      </c>
      <c r="S1555">
        <v>3419.47</v>
      </c>
      <c r="T1555">
        <v>1850.43</v>
      </c>
      <c r="U1555">
        <v>0.54110000000000003</v>
      </c>
      <c r="V1555">
        <v>227.96</v>
      </c>
      <c r="W1555">
        <v>108.84882352941177</v>
      </c>
      <c r="X1555" s="83" t="str">
        <f t="shared" si="48"/>
        <v>2116 - CHV DALLAS/FT W</v>
      </c>
      <c r="Y1555" s="83">
        <f t="shared" si="49"/>
        <v>17</v>
      </c>
    </row>
    <row r="1556" spans="1:25" x14ac:dyDescent="0.25">
      <c r="A1556" t="s">
        <v>7</v>
      </c>
      <c r="B1556" t="s">
        <v>8651</v>
      </c>
      <c r="C1556" t="s">
        <v>8683</v>
      </c>
      <c r="D1556" t="s">
        <v>8684</v>
      </c>
      <c r="E1556" t="s">
        <v>8685</v>
      </c>
      <c r="F1556">
        <v>21161165</v>
      </c>
      <c r="G1556" t="s">
        <v>8708</v>
      </c>
      <c r="H1556" t="s">
        <v>8709</v>
      </c>
      <c r="I1556">
        <v>225793</v>
      </c>
      <c r="J1556" t="s">
        <v>8358</v>
      </c>
      <c r="K1556" t="s">
        <v>7821</v>
      </c>
      <c r="L1556" t="s">
        <v>6</v>
      </c>
      <c r="M1556" t="s">
        <v>8675</v>
      </c>
      <c r="N1556">
        <v>73.12</v>
      </c>
      <c r="Q1556">
        <v>73.12</v>
      </c>
      <c r="S1556">
        <v>874.8</v>
      </c>
      <c r="V1556">
        <v>87.48</v>
      </c>
      <c r="X1556" s="83" t="str">
        <f t="shared" si="48"/>
        <v>2116 - CHV DALLAS/FT W</v>
      </c>
      <c r="Y1556" s="83">
        <f t="shared" si="49"/>
        <v>0</v>
      </c>
    </row>
    <row r="1557" spans="1:25" x14ac:dyDescent="0.25">
      <c r="A1557" t="s">
        <v>7</v>
      </c>
      <c r="B1557" t="s">
        <v>8651</v>
      </c>
      <c r="C1557" t="s">
        <v>8683</v>
      </c>
      <c r="D1557" t="s">
        <v>8684</v>
      </c>
      <c r="E1557" t="s">
        <v>8685</v>
      </c>
      <c r="F1557">
        <v>21161165</v>
      </c>
      <c r="G1557" t="s">
        <v>8708</v>
      </c>
      <c r="H1557" t="s">
        <v>8709</v>
      </c>
      <c r="I1557">
        <v>225793</v>
      </c>
      <c r="J1557" t="s">
        <v>8358</v>
      </c>
      <c r="K1557" t="s">
        <v>7821</v>
      </c>
      <c r="L1557" t="s">
        <v>6</v>
      </c>
      <c r="M1557" t="s">
        <v>7664</v>
      </c>
      <c r="N1557">
        <v>483.88</v>
      </c>
      <c r="Q1557">
        <v>241.94</v>
      </c>
      <c r="S1557">
        <v>1890.59</v>
      </c>
      <c r="T1557">
        <v>67.5</v>
      </c>
      <c r="U1557">
        <v>3.5700000000000003E-2</v>
      </c>
      <c r="V1557">
        <v>236.32</v>
      </c>
      <c r="W1557">
        <v>22.5</v>
      </c>
      <c r="X1557" s="83" t="str">
        <f t="shared" si="48"/>
        <v>2116 - CHV DALLAS/FT W</v>
      </c>
      <c r="Y1557" s="83">
        <f t="shared" si="49"/>
        <v>3</v>
      </c>
    </row>
    <row r="1558" spans="1:25" x14ac:dyDescent="0.25">
      <c r="A1558" t="s">
        <v>7</v>
      </c>
      <c r="B1558" t="s">
        <v>8651</v>
      </c>
      <c r="C1558" t="s">
        <v>8683</v>
      </c>
      <c r="D1558" t="s">
        <v>8684</v>
      </c>
      <c r="E1558" t="s">
        <v>8685</v>
      </c>
      <c r="F1558">
        <v>21161165</v>
      </c>
      <c r="G1558" t="s">
        <v>8708</v>
      </c>
      <c r="H1558" t="s">
        <v>8709</v>
      </c>
      <c r="I1558">
        <v>225793</v>
      </c>
      <c r="J1558" t="s">
        <v>8358</v>
      </c>
      <c r="K1558" t="s">
        <v>7821</v>
      </c>
      <c r="L1558" t="s">
        <v>6</v>
      </c>
      <c r="M1558" t="s">
        <v>7668</v>
      </c>
      <c r="N1558">
        <v>0</v>
      </c>
      <c r="S1558">
        <v>567.82000000000005</v>
      </c>
      <c r="T1558">
        <v>49.9</v>
      </c>
      <c r="U1558">
        <v>8.7900000000000006E-2</v>
      </c>
      <c r="V1558">
        <v>141.96</v>
      </c>
      <c r="W1558">
        <v>49.9</v>
      </c>
      <c r="X1558" s="83" t="str">
        <f t="shared" si="48"/>
        <v>2116 - CHV DALLAS/FT W</v>
      </c>
      <c r="Y1558" s="83">
        <f t="shared" si="49"/>
        <v>1</v>
      </c>
    </row>
    <row r="1559" spans="1:25" x14ac:dyDescent="0.25">
      <c r="A1559" t="s">
        <v>7</v>
      </c>
      <c r="B1559" t="s">
        <v>8651</v>
      </c>
      <c r="C1559" t="s">
        <v>8683</v>
      </c>
      <c r="D1559" t="s">
        <v>8684</v>
      </c>
      <c r="E1559" t="s">
        <v>8685</v>
      </c>
      <c r="F1559">
        <v>21161165</v>
      </c>
      <c r="G1559" t="s">
        <v>8708</v>
      </c>
      <c r="H1559" t="s">
        <v>8709</v>
      </c>
      <c r="I1559">
        <v>225793</v>
      </c>
      <c r="J1559" t="s">
        <v>8358</v>
      </c>
      <c r="K1559" t="s">
        <v>7821</v>
      </c>
      <c r="L1559" t="s">
        <v>6</v>
      </c>
      <c r="M1559" t="s">
        <v>7665</v>
      </c>
      <c r="N1559">
        <v>465.22</v>
      </c>
      <c r="Q1559">
        <v>465.22</v>
      </c>
      <c r="S1559">
        <v>1014.13</v>
      </c>
      <c r="T1559">
        <v>1235.1300000000001</v>
      </c>
      <c r="U1559">
        <v>1.2179</v>
      </c>
      <c r="V1559">
        <v>507.07</v>
      </c>
      <c r="W1559">
        <v>411.71000000000004</v>
      </c>
      <c r="X1559" s="83" t="str">
        <f t="shared" si="48"/>
        <v>2116 - CHV DALLAS/FT W</v>
      </c>
      <c r="Y1559" s="83">
        <f t="shared" si="49"/>
        <v>3</v>
      </c>
    </row>
    <row r="1560" spans="1:25" x14ac:dyDescent="0.25">
      <c r="A1560" t="s">
        <v>7</v>
      </c>
      <c r="B1560" t="s">
        <v>8651</v>
      </c>
      <c r="C1560" t="s">
        <v>8683</v>
      </c>
      <c r="D1560" t="s">
        <v>8684</v>
      </c>
      <c r="E1560" t="s">
        <v>8685</v>
      </c>
      <c r="F1560">
        <v>21161165</v>
      </c>
      <c r="G1560" t="s">
        <v>8708</v>
      </c>
      <c r="H1560" t="s">
        <v>8709</v>
      </c>
      <c r="I1560">
        <v>225793</v>
      </c>
      <c r="J1560" t="s">
        <v>8358</v>
      </c>
      <c r="K1560" t="s">
        <v>7821</v>
      </c>
      <c r="L1560" t="s">
        <v>6</v>
      </c>
      <c r="M1560" t="s">
        <v>7666</v>
      </c>
      <c r="N1560">
        <v>102.2</v>
      </c>
      <c r="Q1560">
        <v>102.2</v>
      </c>
      <c r="S1560">
        <v>1195.54</v>
      </c>
      <c r="T1560">
        <v>1441.86</v>
      </c>
      <c r="U1560">
        <v>1.206</v>
      </c>
      <c r="V1560">
        <v>149.44</v>
      </c>
      <c r="W1560">
        <v>288.37199999999996</v>
      </c>
      <c r="X1560" s="83" t="str">
        <f t="shared" si="48"/>
        <v>2116 - CHV DALLAS/FT W</v>
      </c>
      <c r="Y1560" s="83">
        <f t="shared" si="49"/>
        <v>5</v>
      </c>
    </row>
    <row r="1561" spans="1:25" x14ac:dyDescent="0.25">
      <c r="A1561" t="s">
        <v>7</v>
      </c>
      <c r="B1561" t="s">
        <v>8651</v>
      </c>
      <c r="C1561" t="s">
        <v>8683</v>
      </c>
      <c r="D1561" t="s">
        <v>8684</v>
      </c>
      <c r="E1561" t="s">
        <v>8685</v>
      </c>
      <c r="F1561">
        <v>21161165</v>
      </c>
      <c r="G1561" t="s">
        <v>8708</v>
      </c>
      <c r="H1561" t="s">
        <v>8709</v>
      </c>
      <c r="I1561">
        <v>235818</v>
      </c>
      <c r="J1561" t="s">
        <v>7837</v>
      </c>
      <c r="K1561" t="s">
        <v>27</v>
      </c>
      <c r="L1561" t="s">
        <v>6</v>
      </c>
      <c r="M1561" t="s">
        <v>8657</v>
      </c>
      <c r="N1561">
        <v>0</v>
      </c>
      <c r="O1561">
        <v>1320</v>
      </c>
      <c r="S1561">
        <v>4506.18</v>
      </c>
      <c r="T1561">
        <v>58383.98</v>
      </c>
      <c r="U1561">
        <v>12.9564</v>
      </c>
      <c r="V1561">
        <v>155.38999999999999</v>
      </c>
      <c r="W1561">
        <v>29191.99</v>
      </c>
      <c r="X1561" s="83" t="str">
        <f t="shared" si="48"/>
        <v>2116 - CHV DALLAS/FT W</v>
      </c>
      <c r="Y1561" s="83">
        <f t="shared" si="49"/>
        <v>2</v>
      </c>
    </row>
    <row r="1562" spans="1:25" x14ac:dyDescent="0.25">
      <c r="A1562" t="s">
        <v>7</v>
      </c>
      <c r="B1562" t="s">
        <v>8651</v>
      </c>
      <c r="C1562" t="s">
        <v>8683</v>
      </c>
      <c r="D1562" t="s">
        <v>8684</v>
      </c>
      <c r="E1562" t="s">
        <v>8685</v>
      </c>
      <c r="F1562">
        <v>21161165</v>
      </c>
      <c r="G1562" t="s">
        <v>8708</v>
      </c>
      <c r="H1562" t="s">
        <v>8709</v>
      </c>
      <c r="I1562">
        <v>235818</v>
      </c>
      <c r="J1562" t="s">
        <v>7837</v>
      </c>
      <c r="K1562" t="s">
        <v>27</v>
      </c>
      <c r="L1562" t="s">
        <v>6</v>
      </c>
      <c r="M1562" t="s">
        <v>8658</v>
      </c>
      <c r="N1562">
        <v>6923.16</v>
      </c>
      <c r="O1562">
        <v>738.75</v>
      </c>
      <c r="P1562">
        <v>0.1067</v>
      </c>
      <c r="Q1562">
        <v>384.62</v>
      </c>
      <c r="R1562">
        <v>82.083333333333329</v>
      </c>
      <c r="S1562">
        <v>48133.94</v>
      </c>
      <c r="T1562">
        <v>8749.32</v>
      </c>
      <c r="U1562">
        <v>0.18179999999999999</v>
      </c>
      <c r="V1562">
        <v>376.05</v>
      </c>
      <c r="W1562">
        <v>87.493200000000002</v>
      </c>
      <c r="X1562" s="83" t="str">
        <f t="shared" si="48"/>
        <v>2116 - CHV DALLAS/FT W</v>
      </c>
      <c r="Y1562" s="83">
        <f t="shared" si="49"/>
        <v>100</v>
      </c>
    </row>
    <row r="1563" spans="1:25" x14ac:dyDescent="0.25">
      <c r="A1563" t="s">
        <v>7</v>
      </c>
      <c r="B1563" t="s">
        <v>8651</v>
      </c>
      <c r="C1563" t="s">
        <v>8683</v>
      </c>
      <c r="D1563" t="s">
        <v>8684</v>
      </c>
      <c r="E1563" t="s">
        <v>8685</v>
      </c>
      <c r="F1563">
        <v>21161165</v>
      </c>
      <c r="G1563" t="s">
        <v>8708</v>
      </c>
      <c r="H1563" t="s">
        <v>8709</v>
      </c>
      <c r="I1563">
        <v>235818</v>
      </c>
      <c r="J1563" t="s">
        <v>7837</v>
      </c>
      <c r="K1563" t="s">
        <v>27</v>
      </c>
      <c r="L1563" t="s">
        <v>6</v>
      </c>
      <c r="M1563" t="s">
        <v>8659</v>
      </c>
      <c r="N1563">
        <v>465.12</v>
      </c>
      <c r="O1563">
        <v>2600.4</v>
      </c>
      <c r="P1563">
        <v>5.5907999999999998</v>
      </c>
      <c r="Q1563">
        <v>465.12</v>
      </c>
      <c r="R1563">
        <v>1300.2</v>
      </c>
      <c r="S1563">
        <v>6493.88</v>
      </c>
      <c r="T1563">
        <v>50414.38</v>
      </c>
      <c r="U1563">
        <v>7.7633999999999999</v>
      </c>
      <c r="V1563">
        <v>405.87</v>
      </c>
      <c r="W1563">
        <v>6301.7974999999997</v>
      </c>
      <c r="X1563" s="83" t="str">
        <f t="shared" si="48"/>
        <v>2116 - CHV DALLAS/FT W</v>
      </c>
      <c r="Y1563" s="83">
        <f t="shared" si="49"/>
        <v>8</v>
      </c>
    </row>
    <row r="1564" spans="1:25" x14ac:dyDescent="0.25">
      <c r="A1564" t="s">
        <v>7</v>
      </c>
      <c r="B1564" t="s">
        <v>8651</v>
      </c>
      <c r="C1564" t="s">
        <v>8683</v>
      </c>
      <c r="D1564" t="s">
        <v>8684</v>
      </c>
      <c r="E1564" t="s">
        <v>8685</v>
      </c>
      <c r="F1564">
        <v>21161165</v>
      </c>
      <c r="G1564" t="s">
        <v>8708</v>
      </c>
      <c r="H1564" t="s">
        <v>8709</v>
      </c>
      <c r="I1564">
        <v>235818</v>
      </c>
      <c r="J1564" t="s">
        <v>7837</v>
      </c>
      <c r="K1564" t="s">
        <v>27</v>
      </c>
      <c r="L1564" t="s">
        <v>6</v>
      </c>
      <c r="M1564" t="s">
        <v>8660</v>
      </c>
      <c r="N1564">
        <v>25.97</v>
      </c>
      <c r="Q1564">
        <v>25.97</v>
      </c>
      <c r="S1564">
        <v>656.69</v>
      </c>
      <c r="T1564">
        <v>3920.82</v>
      </c>
      <c r="U1564">
        <v>5.9706000000000001</v>
      </c>
      <c r="V1564">
        <v>11.94</v>
      </c>
      <c r="W1564">
        <v>145.21555555555557</v>
      </c>
      <c r="X1564" s="83" t="str">
        <f t="shared" si="48"/>
        <v>2116 - CHV DALLAS/FT W</v>
      </c>
      <c r="Y1564" s="83">
        <f t="shared" si="49"/>
        <v>27</v>
      </c>
    </row>
    <row r="1565" spans="1:25" x14ac:dyDescent="0.25">
      <c r="A1565" t="s">
        <v>7</v>
      </c>
      <c r="B1565" t="s">
        <v>8651</v>
      </c>
      <c r="C1565" t="s">
        <v>8683</v>
      </c>
      <c r="D1565" t="s">
        <v>8684</v>
      </c>
      <c r="E1565" t="s">
        <v>8685</v>
      </c>
      <c r="F1565">
        <v>21161165</v>
      </c>
      <c r="G1565" t="s">
        <v>8708</v>
      </c>
      <c r="H1565" t="s">
        <v>8709</v>
      </c>
      <c r="I1565">
        <v>235818</v>
      </c>
      <c r="J1565" t="s">
        <v>7837</v>
      </c>
      <c r="K1565" t="s">
        <v>27</v>
      </c>
      <c r="L1565" t="s">
        <v>6</v>
      </c>
      <c r="M1565" t="s">
        <v>8661</v>
      </c>
      <c r="N1565">
        <v>800</v>
      </c>
      <c r="O1565">
        <v>487.5</v>
      </c>
      <c r="P1565">
        <v>0.60940000000000005</v>
      </c>
      <c r="Q1565">
        <v>25</v>
      </c>
      <c r="R1565">
        <v>20.3125</v>
      </c>
      <c r="S1565">
        <v>3516.34</v>
      </c>
      <c r="T1565">
        <v>737.98</v>
      </c>
      <c r="U1565">
        <v>0.2099</v>
      </c>
      <c r="V1565">
        <v>31.4</v>
      </c>
      <c r="W1565">
        <v>5.6334351145038166</v>
      </c>
      <c r="X1565" s="83" t="str">
        <f t="shared" si="48"/>
        <v>2116 - CHV DALLAS/FT W</v>
      </c>
      <c r="Y1565" s="83">
        <f t="shared" si="49"/>
        <v>131</v>
      </c>
    </row>
    <row r="1566" spans="1:25" x14ac:dyDescent="0.25">
      <c r="A1566" t="s">
        <v>7</v>
      </c>
      <c r="B1566" t="s">
        <v>8651</v>
      </c>
      <c r="C1566" t="s">
        <v>8683</v>
      </c>
      <c r="D1566" t="s">
        <v>8684</v>
      </c>
      <c r="E1566" t="s">
        <v>8685</v>
      </c>
      <c r="F1566">
        <v>21161165</v>
      </c>
      <c r="G1566" t="s">
        <v>8708</v>
      </c>
      <c r="H1566" t="s">
        <v>8709</v>
      </c>
      <c r="I1566">
        <v>235818</v>
      </c>
      <c r="J1566" t="s">
        <v>7837</v>
      </c>
      <c r="K1566" t="s">
        <v>27</v>
      </c>
      <c r="L1566" t="s">
        <v>6</v>
      </c>
      <c r="M1566" t="s">
        <v>8662</v>
      </c>
      <c r="N1566">
        <v>253.32</v>
      </c>
      <c r="O1566">
        <v>553.82000000000005</v>
      </c>
      <c r="P1566">
        <v>2.1861999999999999</v>
      </c>
      <c r="Q1566">
        <v>63.33</v>
      </c>
      <c r="R1566">
        <v>184.60666666666668</v>
      </c>
      <c r="S1566">
        <v>4871</v>
      </c>
      <c r="T1566">
        <v>7244.69</v>
      </c>
      <c r="U1566">
        <v>1.4873000000000001</v>
      </c>
      <c r="V1566">
        <v>135.31</v>
      </c>
      <c r="W1566">
        <v>157.4932608695652</v>
      </c>
      <c r="X1566" s="83" t="str">
        <f t="shared" si="48"/>
        <v>2116 - CHV DALLAS/FT W</v>
      </c>
      <c r="Y1566" s="83">
        <f t="shared" si="49"/>
        <v>46</v>
      </c>
    </row>
    <row r="1567" spans="1:25" x14ac:dyDescent="0.25">
      <c r="A1567" t="s">
        <v>7</v>
      </c>
      <c r="B1567" t="s">
        <v>8651</v>
      </c>
      <c r="C1567" t="s">
        <v>8683</v>
      </c>
      <c r="D1567" t="s">
        <v>8684</v>
      </c>
      <c r="E1567" t="s">
        <v>8685</v>
      </c>
      <c r="F1567">
        <v>21161165</v>
      </c>
      <c r="G1567" t="s">
        <v>8708</v>
      </c>
      <c r="H1567" t="s">
        <v>8709</v>
      </c>
      <c r="I1567">
        <v>235818</v>
      </c>
      <c r="J1567" t="s">
        <v>7837</v>
      </c>
      <c r="K1567" t="s">
        <v>27</v>
      </c>
      <c r="L1567" t="s">
        <v>6</v>
      </c>
      <c r="M1567" t="s">
        <v>8663</v>
      </c>
      <c r="O1567">
        <v>675</v>
      </c>
      <c r="S1567">
        <v>1033.01</v>
      </c>
      <c r="T1567">
        <v>8035.42</v>
      </c>
      <c r="U1567">
        <v>7.7786</v>
      </c>
      <c r="V1567">
        <v>31.3</v>
      </c>
      <c r="W1567">
        <v>401.77100000000002</v>
      </c>
      <c r="X1567" s="83" t="str">
        <f t="shared" si="48"/>
        <v>2116 - CHV DALLAS/FT W</v>
      </c>
      <c r="Y1567" s="83">
        <f t="shared" si="49"/>
        <v>20</v>
      </c>
    </row>
    <row r="1568" spans="1:25" x14ac:dyDescent="0.25">
      <c r="A1568" t="s">
        <v>7</v>
      </c>
      <c r="B1568" t="s">
        <v>8651</v>
      </c>
      <c r="C1568" t="s">
        <v>8683</v>
      </c>
      <c r="D1568" t="s">
        <v>8684</v>
      </c>
      <c r="E1568" t="s">
        <v>8685</v>
      </c>
      <c r="F1568">
        <v>21161165</v>
      </c>
      <c r="G1568" t="s">
        <v>8708</v>
      </c>
      <c r="H1568" t="s">
        <v>8709</v>
      </c>
      <c r="I1568">
        <v>235818</v>
      </c>
      <c r="J1568" t="s">
        <v>7837</v>
      </c>
      <c r="K1568" t="s">
        <v>27</v>
      </c>
      <c r="L1568" t="s">
        <v>6</v>
      </c>
      <c r="M1568" t="s">
        <v>8664</v>
      </c>
      <c r="N1568">
        <v>4782.8</v>
      </c>
      <c r="O1568">
        <v>1725.22</v>
      </c>
      <c r="P1568">
        <v>0.36070000000000002</v>
      </c>
      <c r="Q1568">
        <v>86.96</v>
      </c>
      <c r="R1568">
        <v>50.741764705882353</v>
      </c>
      <c r="S1568">
        <v>27078.12</v>
      </c>
      <c r="T1568">
        <v>14515.15</v>
      </c>
      <c r="U1568">
        <v>0.53600000000000003</v>
      </c>
      <c r="V1568">
        <v>92.42</v>
      </c>
      <c r="W1568">
        <v>48.223089700996674</v>
      </c>
      <c r="X1568" s="83" t="str">
        <f t="shared" si="48"/>
        <v>2116 - CHV DALLAS/FT W</v>
      </c>
      <c r="Y1568" s="83">
        <f t="shared" si="49"/>
        <v>301</v>
      </c>
    </row>
    <row r="1569" spans="1:25" x14ac:dyDescent="0.25">
      <c r="A1569" t="s">
        <v>7</v>
      </c>
      <c r="B1569" t="s">
        <v>8651</v>
      </c>
      <c r="C1569" t="s">
        <v>8683</v>
      </c>
      <c r="D1569" t="s">
        <v>8684</v>
      </c>
      <c r="E1569" t="s">
        <v>8685</v>
      </c>
      <c r="F1569">
        <v>21161165</v>
      </c>
      <c r="G1569" t="s">
        <v>8708</v>
      </c>
      <c r="H1569" t="s">
        <v>8709</v>
      </c>
      <c r="I1569">
        <v>235818</v>
      </c>
      <c r="J1569" t="s">
        <v>7837</v>
      </c>
      <c r="K1569" t="s">
        <v>27</v>
      </c>
      <c r="L1569" t="s">
        <v>6</v>
      </c>
      <c r="M1569" t="s">
        <v>8665</v>
      </c>
      <c r="N1569">
        <v>340.92</v>
      </c>
      <c r="O1569">
        <v>563.4</v>
      </c>
      <c r="P1569">
        <v>1.6526000000000001</v>
      </c>
      <c r="Q1569">
        <v>56.82</v>
      </c>
      <c r="R1569">
        <v>281.7</v>
      </c>
      <c r="S1569">
        <v>2081.19</v>
      </c>
      <c r="T1569">
        <v>4573.38</v>
      </c>
      <c r="U1569">
        <v>2.1974999999999998</v>
      </c>
      <c r="V1569">
        <v>49.55</v>
      </c>
      <c r="W1569">
        <v>103.94045454545454</v>
      </c>
      <c r="X1569" s="83" t="str">
        <f t="shared" si="48"/>
        <v>2116 - CHV DALLAS/FT W</v>
      </c>
      <c r="Y1569" s="83">
        <f t="shared" si="49"/>
        <v>44</v>
      </c>
    </row>
    <row r="1570" spans="1:25" x14ac:dyDescent="0.25">
      <c r="A1570" t="s">
        <v>7</v>
      </c>
      <c r="B1570" t="s">
        <v>8651</v>
      </c>
      <c r="C1570" t="s">
        <v>8683</v>
      </c>
      <c r="D1570" t="s">
        <v>8684</v>
      </c>
      <c r="E1570" t="s">
        <v>8685</v>
      </c>
      <c r="F1570">
        <v>21161165</v>
      </c>
      <c r="G1570" t="s">
        <v>8708</v>
      </c>
      <c r="H1570" t="s">
        <v>8709</v>
      </c>
      <c r="I1570">
        <v>235818</v>
      </c>
      <c r="J1570" t="s">
        <v>7837</v>
      </c>
      <c r="K1570" t="s">
        <v>27</v>
      </c>
      <c r="L1570" t="s">
        <v>6</v>
      </c>
      <c r="M1570" t="s">
        <v>8666</v>
      </c>
      <c r="N1570">
        <v>75.81</v>
      </c>
      <c r="Q1570">
        <v>25.27</v>
      </c>
      <c r="S1570">
        <v>1116.48</v>
      </c>
      <c r="T1570">
        <v>10.7</v>
      </c>
      <c r="U1570">
        <v>9.5999999999999992E-3</v>
      </c>
      <c r="V1570">
        <v>50.75</v>
      </c>
      <c r="W1570">
        <v>0.53499999999999992</v>
      </c>
      <c r="X1570" s="83" t="str">
        <f t="shared" si="48"/>
        <v>2116 - CHV DALLAS/FT W</v>
      </c>
      <c r="Y1570" s="83">
        <f t="shared" si="49"/>
        <v>20</v>
      </c>
    </row>
    <row r="1571" spans="1:25" x14ac:dyDescent="0.25">
      <c r="A1571" t="s">
        <v>7</v>
      </c>
      <c r="B1571" t="s">
        <v>8651</v>
      </c>
      <c r="C1571" t="s">
        <v>8683</v>
      </c>
      <c r="D1571" t="s">
        <v>8684</v>
      </c>
      <c r="E1571" t="s">
        <v>8685</v>
      </c>
      <c r="F1571">
        <v>21161165</v>
      </c>
      <c r="G1571" t="s">
        <v>8708</v>
      </c>
      <c r="H1571" t="s">
        <v>8709</v>
      </c>
      <c r="I1571">
        <v>235818</v>
      </c>
      <c r="J1571" t="s">
        <v>7837</v>
      </c>
      <c r="K1571" t="s">
        <v>27</v>
      </c>
      <c r="L1571" t="s">
        <v>6</v>
      </c>
      <c r="M1571" t="s">
        <v>8690</v>
      </c>
      <c r="N1571">
        <v>0</v>
      </c>
      <c r="O1571">
        <v>131.25</v>
      </c>
      <c r="S1571">
        <v>452.13</v>
      </c>
      <c r="T1571">
        <v>1114.06</v>
      </c>
      <c r="U1571">
        <v>2.464</v>
      </c>
      <c r="V1571">
        <v>226.07</v>
      </c>
      <c r="W1571">
        <v>1114.06</v>
      </c>
      <c r="X1571" s="83" t="str">
        <f t="shared" si="48"/>
        <v>2116 - CHV DALLAS/FT W</v>
      </c>
      <c r="Y1571" s="83">
        <f t="shared" si="49"/>
        <v>1</v>
      </c>
    </row>
    <row r="1572" spans="1:25" x14ac:dyDescent="0.25">
      <c r="A1572" t="s">
        <v>7</v>
      </c>
      <c r="B1572" t="s">
        <v>8651</v>
      </c>
      <c r="C1572" t="s">
        <v>8683</v>
      </c>
      <c r="D1572" t="s">
        <v>8684</v>
      </c>
      <c r="E1572" t="s">
        <v>8685</v>
      </c>
      <c r="F1572">
        <v>21161165</v>
      </c>
      <c r="G1572" t="s">
        <v>8708</v>
      </c>
      <c r="H1572" t="s">
        <v>8709</v>
      </c>
      <c r="I1572">
        <v>235818</v>
      </c>
      <c r="J1572" t="s">
        <v>7837</v>
      </c>
      <c r="K1572" t="s">
        <v>27</v>
      </c>
      <c r="L1572" t="s">
        <v>6</v>
      </c>
      <c r="M1572" t="s">
        <v>8691</v>
      </c>
      <c r="S1572">
        <v>66.95</v>
      </c>
      <c r="T1572">
        <v>82</v>
      </c>
      <c r="U1572">
        <v>1.2248000000000001</v>
      </c>
      <c r="V1572">
        <v>22.32</v>
      </c>
      <c r="W1572">
        <v>20.5</v>
      </c>
      <c r="X1572" s="83" t="str">
        <f t="shared" si="48"/>
        <v>2116 - CHV DALLAS/FT W</v>
      </c>
      <c r="Y1572" s="83">
        <f t="shared" si="49"/>
        <v>4</v>
      </c>
    </row>
    <row r="1573" spans="1:25" x14ac:dyDescent="0.25">
      <c r="A1573" t="s">
        <v>7</v>
      </c>
      <c r="B1573" t="s">
        <v>8651</v>
      </c>
      <c r="C1573" t="s">
        <v>8683</v>
      </c>
      <c r="D1573" t="s">
        <v>8684</v>
      </c>
      <c r="E1573" t="s">
        <v>8685</v>
      </c>
      <c r="F1573">
        <v>21161165</v>
      </c>
      <c r="G1573" t="s">
        <v>8708</v>
      </c>
      <c r="H1573" t="s">
        <v>8709</v>
      </c>
      <c r="I1573">
        <v>235818</v>
      </c>
      <c r="J1573" t="s">
        <v>7837</v>
      </c>
      <c r="K1573" t="s">
        <v>27</v>
      </c>
      <c r="L1573" t="s">
        <v>6</v>
      </c>
      <c r="M1573" t="s">
        <v>8667</v>
      </c>
      <c r="N1573">
        <v>2758.64</v>
      </c>
      <c r="O1573">
        <v>7800.94</v>
      </c>
      <c r="P1573">
        <v>2.8277999999999999</v>
      </c>
      <c r="Q1573">
        <v>689.66</v>
      </c>
      <c r="R1573">
        <v>2600.313333333333</v>
      </c>
      <c r="S1573">
        <v>22247.33</v>
      </c>
      <c r="T1573">
        <v>52971.1</v>
      </c>
      <c r="U1573">
        <v>2.3809999999999998</v>
      </c>
      <c r="V1573">
        <v>695.23</v>
      </c>
      <c r="W1573">
        <v>2407.7772727272727</v>
      </c>
      <c r="X1573" s="83" t="str">
        <f t="shared" si="48"/>
        <v>2116 - CHV DALLAS/FT W</v>
      </c>
      <c r="Y1573" s="83">
        <f t="shared" si="49"/>
        <v>22</v>
      </c>
    </row>
    <row r="1574" spans="1:25" x14ac:dyDescent="0.25">
      <c r="A1574" t="s">
        <v>7</v>
      </c>
      <c r="B1574" t="s">
        <v>8651</v>
      </c>
      <c r="C1574" t="s">
        <v>8683</v>
      </c>
      <c r="D1574" t="s">
        <v>8684</v>
      </c>
      <c r="E1574" t="s">
        <v>8685</v>
      </c>
      <c r="F1574">
        <v>21161165</v>
      </c>
      <c r="G1574" t="s">
        <v>8708</v>
      </c>
      <c r="H1574" t="s">
        <v>8709</v>
      </c>
      <c r="I1574">
        <v>235818</v>
      </c>
      <c r="J1574" t="s">
        <v>7837</v>
      </c>
      <c r="K1574" t="s">
        <v>27</v>
      </c>
      <c r="L1574" t="s">
        <v>6</v>
      </c>
      <c r="M1574" t="s">
        <v>8668</v>
      </c>
      <c r="N1574">
        <v>1955.58</v>
      </c>
      <c r="O1574">
        <v>3781.26</v>
      </c>
      <c r="P1574">
        <v>1.9336</v>
      </c>
      <c r="Q1574">
        <v>177.78</v>
      </c>
      <c r="R1574">
        <v>630.21</v>
      </c>
      <c r="S1574">
        <v>12662.88</v>
      </c>
      <c r="T1574">
        <v>27629.46</v>
      </c>
      <c r="U1574">
        <v>2.1819000000000002</v>
      </c>
      <c r="V1574">
        <v>160.29</v>
      </c>
      <c r="W1574">
        <v>313.97113636363633</v>
      </c>
      <c r="X1574" s="83" t="str">
        <f t="shared" si="48"/>
        <v>2116 - CHV DALLAS/FT W</v>
      </c>
      <c r="Y1574" s="83">
        <f t="shared" si="49"/>
        <v>88</v>
      </c>
    </row>
    <row r="1575" spans="1:25" x14ac:dyDescent="0.25">
      <c r="A1575" t="s">
        <v>7</v>
      </c>
      <c r="B1575" t="s">
        <v>8651</v>
      </c>
      <c r="C1575" t="s">
        <v>8683</v>
      </c>
      <c r="D1575" t="s">
        <v>8684</v>
      </c>
      <c r="E1575" t="s">
        <v>8685</v>
      </c>
      <c r="F1575">
        <v>21161165</v>
      </c>
      <c r="G1575" t="s">
        <v>8708</v>
      </c>
      <c r="H1575" t="s">
        <v>8709</v>
      </c>
      <c r="I1575">
        <v>235818</v>
      </c>
      <c r="J1575" t="s">
        <v>7837</v>
      </c>
      <c r="K1575" t="s">
        <v>27</v>
      </c>
      <c r="L1575" t="s">
        <v>6</v>
      </c>
      <c r="M1575" t="s">
        <v>8669</v>
      </c>
      <c r="N1575">
        <v>161.18</v>
      </c>
      <c r="O1575">
        <v>34.729999999999997</v>
      </c>
      <c r="P1575">
        <v>0.2155</v>
      </c>
      <c r="Q1575">
        <v>161.18</v>
      </c>
      <c r="R1575">
        <v>17.364999999999998</v>
      </c>
      <c r="S1575">
        <v>1103.4000000000001</v>
      </c>
      <c r="T1575">
        <v>2921.55</v>
      </c>
      <c r="U1575">
        <v>2.6478000000000002</v>
      </c>
      <c r="V1575">
        <v>110.34</v>
      </c>
      <c r="W1575">
        <v>324.61666666666667</v>
      </c>
      <c r="X1575" s="83" t="str">
        <f t="shared" si="48"/>
        <v>2116 - CHV DALLAS/FT W</v>
      </c>
      <c r="Y1575" s="83">
        <f t="shared" si="49"/>
        <v>9</v>
      </c>
    </row>
    <row r="1576" spans="1:25" x14ac:dyDescent="0.25">
      <c r="A1576" t="s">
        <v>7</v>
      </c>
      <c r="B1576" t="s">
        <v>8651</v>
      </c>
      <c r="C1576" t="s">
        <v>8683</v>
      </c>
      <c r="D1576" t="s">
        <v>8684</v>
      </c>
      <c r="E1576" t="s">
        <v>8685</v>
      </c>
      <c r="F1576">
        <v>21161165</v>
      </c>
      <c r="G1576" t="s">
        <v>8708</v>
      </c>
      <c r="H1576" t="s">
        <v>8709</v>
      </c>
      <c r="I1576">
        <v>235818</v>
      </c>
      <c r="J1576" t="s">
        <v>7837</v>
      </c>
      <c r="K1576" t="s">
        <v>27</v>
      </c>
      <c r="L1576" t="s">
        <v>6</v>
      </c>
      <c r="M1576" t="s">
        <v>8670</v>
      </c>
      <c r="N1576">
        <v>1411.76</v>
      </c>
      <c r="O1576">
        <v>4181.1000000000004</v>
      </c>
      <c r="P1576">
        <v>2.9615999999999998</v>
      </c>
      <c r="Q1576">
        <v>705.88</v>
      </c>
      <c r="R1576">
        <v>1393.7</v>
      </c>
      <c r="S1576">
        <v>14533.79</v>
      </c>
      <c r="T1576">
        <v>30286.67</v>
      </c>
      <c r="U1576">
        <v>2.0838999999999999</v>
      </c>
      <c r="V1576">
        <v>692.09</v>
      </c>
      <c r="W1576">
        <v>1261.9445833333332</v>
      </c>
      <c r="X1576" s="83" t="str">
        <f t="shared" si="48"/>
        <v>2116 - CHV DALLAS/FT W</v>
      </c>
      <c r="Y1576" s="83">
        <f t="shared" si="49"/>
        <v>24</v>
      </c>
    </row>
    <row r="1577" spans="1:25" x14ac:dyDescent="0.25">
      <c r="A1577" t="s">
        <v>7</v>
      </c>
      <c r="B1577" t="s">
        <v>8651</v>
      </c>
      <c r="C1577" t="s">
        <v>8683</v>
      </c>
      <c r="D1577" t="s">
        <v>8684</v>
      </c>
      <c r="E1577" t="s">
        <v>8685</v>
      </c>
      <c r="F1577">
        <v>21161165</v>
      </c>
      <c r="G1577" t="s">
        <v>8708</v>
      </c>
      <c r="H1577" t="s">
        <v>8709</v>
      </c>
      <c r="I1577">
        <v>235818</v>
      </c>
      <c r="J1577" t="s">
        <v>7837</v>
      </c>
      <c r="K1577" t="s">
        <v>27</v>
      </c>
      <c r="L1577" t="s">
        <v>6</v>
      </c>
      <c r="M1577" t="s">
        <v>8671</v>
      </c>
      <c r="N1577">
        <v>14024.5</v>
      </c>
      <c r="O1577">
        <v>19640.439999999999</v>
      </c>
      <c r="P1577">
        <v>1.4004000000000001</v>
      </c>
      <c r="Q1577">
        <v>560.98</v>
      </c>
      <c r="R1577">
        <v>577.66</v>
      </c>
      <c r="S1577">
        <v>107535.16</v>
      </c>
      <c r="T1577">
        <v>281521.18</v>
      </c>
      <c r="U1577">
        <v>2.6179000000000001</v>
      </c>
      <c r="V1577">
        <v>545.86</v>
      </c>
      <c r="W1577">
        <v>1285.4848401826484</v>
      </c>
      <c r="X1577" s="83" t="str">
        <f t="shared" si="48"/>
        <v>2116 - CHV DALLAS/FT W</v>
      </c>
      <c r="Y1577" s="83">
        <f t="shared" si="49"/>
        <v>219</v>
      </c>
    </row>
    <row r="1578" spans="1:25" x14ac:dyDescent="0.25">
      <c r="A1578" t="s">
        <v>7</v>
      </c>
      <c r="B1578" t="s">
        <v>8651</v>
      </c>
      <c r="C1578" t="s">
        <v>8683</v>
      </c>
      <c r="D1578" t="s">
        <v>8684</v>
      </c>
      <c r="E1578" t="s">
        <v>8685</v>
      </c>
      <c r="F1578">
        <v>21161165</v>
      </c>
      <c r="G1578" t="s">
        <v>8708</v>
      </c>
      <c r="H1578" t="s">
        <v>8709</v>
      </c>
      <c r="I1578">
        <v>235818</v>
      </c>
      <c r="J1578" t="s">
        <v>7837</v>
      </c>
      <c r="K1578" t="s">
        <v>27</v>
      </c>
      <c r="L1578" t="s">
        <v>6</v>
      </c>
      <c r="M1578" t="s">
        <v>8672</v>
      </c>
      <c r="N1578">
        <v>906.66</v>
      </c>
      <c r="O1578">
        <v>1105.9000000000001</v>
      </c>
      <c r="P1578">
        <v>1.2198</v>
      </c>
      <c r="Q1578">
        <v>453.33</v>
      </c>
      <c r="R1578">
        <v>1105.9000000000001</v>
      </c>
      <c r="S1578">
        <v>6534.52</v>
      </c>
      <c r="T1578">
        <v>15167.11</v>
      </c>
      <c r="U1578">
        <v>2.3210999999999999</v>
      </c>
      <c r="V1578">
        <v>435.63</v>
      </c>
      <c r="W1578">
        <v>1166.7007692307693</v>
      </c>
      <c r="X1578" s="83" t="str">
        <f t="shared" si="48"/>
        <v>2116 - CHV DALLAS/FT W</v>
      </c>
      <c r="Y1578" s="83">
        <f t="shared" si="49"/>
        <v>13</v>
      </c>
    </row>
    <row r="1579" spans="1:25" x14ac:dyDescent="0.25">
      <c r="A1579" t="s">
        <v>7</v>
      </c>
      <c r="B1579" t="s">
        <v>8651</v>
      </c>
      <c r="C1579" t="s">
        <v>8683</v>
      </c>
      <c r="D1579" t="s">
        <v>8684</v>
      </c>
      <c r="E1579" t="s">
        <v>8685</v>
      </c>
      <c r="F1579">
        <v>21161165</v>
      </c>
      <c r="G1579" t="s">
        <v>8708</v>
      </c>
      <c r="H1579" t="s">
        <v>8709</v>
      </c>
      <c r="I1579">
        <v>235818</v>
      </c>
      <c r="J1579" t="s">
        <v>7837</v>
      </c>
      <c r="K1579" t="s">
        <v>27</v>
      </c>
      <c r="L1579" t="s">
        <v>6</v>
      </c>
      <c r="M1579" t="s">
        <v>8673</v>
      </c>
      <c r="N1579">
        <v>3386.64</v>
      </c>
      <c r="O1579">
        <v>4589.2700000000004</v>
      </c>
      <c r="P1579">
        <v>1.3551</v>
      </c>
      <c r="Q1579">
        <v>423.33</v>
      </c>
      <c r="R1579">
        <v>917.85400000000004</v>
      </c>
      <c r="S1579">
        <v>19341.23</v>
      </c>
      <c r="T1579">
        <v>34459.660000000003</v>
      </c>
      <c r="U1579">
        <v>1.7817000000000001</v>
      </c>
      <c r="V1579">
        <v>394.72</v>
      </c>
      <c r="W1579">
        <v>638.14185185185192</v>
      </c>
      <c r="X1579" s="83" t="str">
        <f t="shared" si="48"/>
        <v>2116 - CHV DALLAS/FT W</v>
      </c>
      <c r="Y1579" s="83">
        <f t="shared" si="49"/>
        <v>54</v>
      </c>
    </row>
    <row r="1580" spans="1:25" x14ac:dyDescent="0.25">
      <c r="A1580" t="s">
        <v>7</v>
      </c>
      <c r="B1580" t="s">
        <v>8651</v>
      </c>
      <c r="C1580" t="s">
        <v>8683</v>
      </c>
      <c r="D1580" t="s">
        <v>8684</v>
      </c>
      <c r="E1580" t="s">
        <v>8685</v>
      </c>
      <c r="F1580">
        <v>21161165</v>
      </c>
      <c r="G1580" t="s">
        <v>8708</v>
      </c>
      <c r="H1580" t="s">
        <v>8709</v>
      </c>
      <c r="I1580">
        <v>235818</v>
      </c>
      <c r="J1580" t="s">
        <v>7837</v>
      </c>
      <c r="K1580" t="s">
        <v>27</v>
      </c>
      <c r="L1580" t="s">
        <v>6</v>
      </c>
      <c r="M1580" t="s">
        <v>8674</v>
      </c>
      <c r="N1580">
        <v>2252.88</v>
      </c>
      <c r="O1580">
        <v>4814.28</v>
      </c>
      <c r="P1580">
        <v>2.1368999999999998</v>
      </c>
      <c r="Q1580">
        <v>321.83999999999997</v>
      </c>
      <c r="R1580">
        <v>1203.57</v>
      </c>
      <c r="S1580">
        <v>12206.47</v>
      </c>
      <c r="T1580">
        <v>61888.06</v>
      </c>
      <c r="U1580">
        <v>5.0701000000000001</v>
      </c>
      <c r="V1580">
        <v>226.05</v>
      </c>
      <c r="W1580">
        <v>982.35015873015868</v>
      </c>
      <c r="X1580" s="83" t="str">
        <f t="shared" si="48"/>
        <v>2116 - CHV DALLAS/FT W</v>
      </c>
      <c r="Y1580" s="83">
        <f t="shared" si="49"/>
        <v>63</v>
      </c>
    </row>
    <row r="1581" spans="1:25" x14ac:dyDescent="0.25">
      <c r="A1581" t="s">
        <v>7</v>
      </c>
      <c r="B1581" t="s">
        <v>8651</v>
      </c>
      <c r="C1581" t="s">
        <v>8683</v>
      </c>
      <c r="D1581" t="s">
        <v>8684</v>
      </c>
      <c r="E1581" t="s">
        <v>8685</v>
      </c>
      <c r="F1581">
        <v>21161165</v>
      </c>
      <c r="G1581" t="s">
        <v>8708</v>
      </c>
      <c r="H1581" t="s">
        <v>8709</v>
      </c>
      <c r="I1581">
        <v>235818</v>
      </c>
      <c r="J1581" t="s">
        <v>7837</v>
      </c>
      <c r="K1581" t="s">
        <v>27</v>
      </c>
      <c r="L1581" t="s">
        <v>6</v>
      </c>
      <c r="M1581" t="s">
        <v>8675</v>
      </c>
      <c r="N1581">
        <v>146.24</v>
      </c>
      <c r="O1581">
        <v>9.51</v>
      </c>
      <c r="P1581">
        <v>6.5000000000000002E-2</v>
      </c>
      <c r="Q1581">
        <v>73.12</v>
      </c>
      <c r="R1581">
        <v>4.7549999999999999</v>
      </c>
      <c r="S1581">
        <v>1092.1199999999999</v>
      </c>
      <c r="T1581">
        <v>2033.28</v>
      </c>
      <c r="U1581">
        <v>1.8617999999999999</v>
      </c>
      <c r="V1581">
        <v>91.01</v>
      </c>
      <c r="W1581">
        <v>127.08</v>
      </c>
      <c r="X1581" s="83" t="str">
        <f t="shared" si="48"/>
        <v>2116 - CHV DALLAS/FT W</v>
      </c>
      <c r="Y1581" s="83">
        <f t="shared" si="49"/>
        <v>16</v>
      </c>
    </row>
    <row r="1582" spans="1:25" x14ac:dyDescent="0.25">
      <c r="A1582" t="s">
        <v>7</v>
      </c>
      <c r="B1582" t="s">
        <v>8651</v>
      </c>
      <c r="C1582" t="s">
        <v>8683</v>
      </c>
      <c r="D1582" t="s">
        <v>8684</v>
      </c>
      <c r="E1582" t="s">
        <v>8685</v>
      </c>
      <c r="F1582">
        <v>21161165</v>
      </c>
      <c r="G1582" t="s">
        <v>8708</v>
      </c>
      <c r="H1582" t="s">
        <v>8709</v>
      </c>
      <c r="I1582">
        <v>292694</v>
      </c>
      <c r="J1582" t="s">
        <v>8438</v>
      </c>
      <c r="K1582" t="s">
        <v>8440</v>
      </c>
      <c r="L1582" t="s">
        <v>6</v>
      </c>
      <c r="M1582" t="s">
        <v>8658</v>
      </c>
      <c r="N1582">
        <v>384.62</v>
      </c>
      <c r="Q1582">
        <v>384.62</v>
      </c>
      <c r="S1582">
        <v>4992.6099999999997</v>
      </c>
      <c r="T1582">
        <v>7282.5</v>
      </c>
      <c r="U1582">
        <v>1.4587000000000001</v>
      </c>
      <c r="V1582">
        <v>499.26</v>
      </c>
      <c r="W1582">
        <v>1820.625</v>
      </c>
      <c r="X1582" s="83" t="str">
        <f t="shared" si="48"/>
        <v>2116 - CHV DALLAS/FT W</v>
      </c>
      <c r="Y1582" s="83">
        <f t="shared" si="49"/>
        <v>4</v>
      </c>
    </row>
    <row r="1583" spans="1:25" x14ac:dyDescent="0.25">
      <c r="A1583" t="s">
        <v>7</v>
      </c>
      <c r="B1583" t="s">
        <v>8651</v>
      </c>
      <c r="C1583" t="s">
        <v>8683</v>
      </c>
      <c r="D1583" t="s">
        <v>8684</v>
      </c>
      <c r="E1583" t="s">
        <v>8685</v>
      </c>
      <c r="F1583">
        <v>21161165</v>
      </c>
      <c r="G1583" t="s">
        <v>8708</v>
      </c>
      <c r="H1583" t="s">
        <v>8709</v>
      </c>
      <c r="I1583">
        <v>292694</v>
      </c>
      <c r="J1583" t="s">
        <v>8438</v>
      </c>
      <c r="K1583" t="s">
        <v>8440</v>
      </c>
      <c r="L1583" t="s">
        <v>6</v>
      </c>
      <c r="M1583" t="s">
        <v>8659</v>
      </c>
      <c r="N1583">
        <v>465.12</v>
      </c>
      <c r="Q1583">
        <v>465.12</v>
      </c>
      <c r="S1583">
        <v>1601.76</v>
      </c>
      <c r="T1583">
        <v>911.25</v>
      </c>
      <c r="U1583">
        <v>0.56889999999999996</v>
      </c>
      <c r="V1583">
        <v>400.44</v>
      </c>
      <c r="W1583">
        <v>303.75</v>
      </c>
      <c r="X1583" s="83" t="str">
        <f t="shared" si="48"/>
        <v>2116 - CHV DALLAS/FT W</v>
      </c>
      <c r="Y1583" s="83">
        <f t="shared" si="49"/>
        <v>3</v>
      </c>
    </row>
    <row r="1584" spans="1:25" x14ac:dyDescent="0.25">
      <c r="A1584" t="s">
        <v>7</v>
      </c>
      <c r="B1584" t="s">
        <v>8651</v>
      </c>
      <c r="C1584" t="s">
        <v>8683</v>
      </c>
      <c r="D1584" t="s">
        <v>8684</v>
      </c>
      <c r="E1584" t="s">
        <v>8685</v>
      </c>
      <c r="F1584">
        <v>21161165</v>
      </c>
      <c r="G1584" t="s">
        <v>8708</v>
      </c>
      <c r="H1584" t="s">
        <v>8709</v>
      </c>
      <c r="I1584">
        <v>292694</v>
      </c>
      <c r="J1584" t="s">
        <v>8438</v>
      </c>
      <c r="K1584" t="s">
        <v>8440</v>
      </c>
      <c r="L1584" t="s">
        <v>6</v>
      </c>
      <c r="M1584" t="s">
        <v>8660</v>
      </c>
      <c r="N1584">
        <v>0</v>
      </c>
      <c r="S1584">
        <v>171.2</v>
      </c>
      <c r="T1584">
        <v>319</v>
      </c>
      <c r="U1584">
        <v>1.8633</v>
      </c>
      <c r="V1584">
        <v>21.4</v>
      </c>
      <c r="W1584">
        <v>79.75</v>
      </c>
      <c r="X1584" s="83" t="str">
        <f t="shared" si="48"/>
        <v>2116 - CHV DALLAS/FT W</v>
      </c>
      <c r="Y1584" s="83">
        <f t="shared" si="49"/>
        <v>4</v>
      </c>
    </row>
    <row r="1585" spans="1:25" x14ac:dyDescent="0.25">
      <c r="A1585" t="s">
        <v>7</v>
      </c>
      <c r="B1585" t="s">
        <v>8651</v>
      </c>
      <c r="C1585" t="s">
        <v>8683</v>
      </c>
      <c r="D1585" t="s">
        <v>8684</v>
      </c>
      <c r="E1585" t="s">
        <v>8685</v>
      </c>
      <c r="F1585">
        <v>21161165</v>
      </c>
      <c r="G1585" t="s">
        <v>8708</v>
      </c>
      <c r="H1585" t="s">
        <v>8709</v>
      </c>
      <c r="I1585">
        <v>292694</v>
      </c>
      <c r="J1585" t="s">
        <v>8438</v>
      </c>
      <c r="K1585" t="s">
        <v>8440</v>
      </c>
      <c r="L1585" t="s">
        <v>6</v>
      </c>
      <c r="M1585" t="s">
        <v>8661</v>
      </c>
      <c r="N1585">
        <v>50</v>
      </c>
      <c r="O1585">
        <v>37.5</v>
      </c>
      <c r="P1585">
        <v>0.75</v>
      </c>
      <c r="Q1585">
        <v>25</v>
      </c>
      <c r="S1585">
        <v>232.22</v>
      </c>
      <c r="T1585">
        <v>37.5</v>
      </c>
      <c r="U1585">
        <v>0.1615</v>
      </c>
      <c r="V1585">
        <v>23.22</v>
      </c>
      <c r="W1585">
        <v>5.3571428571428568</v>
      </c>
      <c r="X1585" s="83" t="str">
        <f t="shared" si="48"/>
        <v>2116 - CHV DALLAS/FT W</v>
      </c>
      <c r="Y1585" s="83">
        <f t="shared" si="49"/>
        <v>7.0000000000000009</v>
      </c>
    </row>
    <row r="1586" spans="1:25" x14ac:dyDescent="0.25">
      <c r="A1586" t="s">
        <v>7</v>
      </c>
      <c r="B1586" t="s">
        <v>8651</v>
      </c>
      <c r="C1586" t="s">
        <v>8683</v>
      </c>
      <c r="D1586" t="s">
        <v>8684</v>
      </c>
      <c r="E1586" t="s">
        <v>8685</v>
      </c>
      <c r="F1586">
        <v>21161165</v>
      </c>
      <c r="G1586" t="s">
        <v>8708</v>
      </c>
      <c r="H1586" t="s">
        <v>8709</v>
      </c>
      <c r="I1586">
        <v>292694</v>
      </c>
      <c r="J1586" t="s">
        <v>8438</v>
      </c>
      <c r="K1586" t="s">
        <v>8440</v>
      </c>
      <c r="L1586" t="s">
        <v>6</v>
      </c>
      <c r="M1586" t="s">
        <v>8662</v>
      </c>
      <c r="N1586">
        <v>0</v>
      </c>
      <c r="S1586">
        <v>297.92</v>
      </c>
      <c r="T1586">
        <v>366.25</v>
      </c>
      <c r="U1586">
        <v>1.2294</v>
      </c>
      <c r="V1586">
        <v>148.96</v>
      </c>
      <c r="W1586">
        <v>122.08333333333333</v>
      </c>
      <c r="X1586" s="83" t="str">
        <f t="shared" si="48"/>
        <v>2116 - CHV DALLAS/FT W</v>
      </c>
      <c r="Y1586" s="83">
        <f t="shared" si="49"/>
        <v>3</v>
      </c>
    </row>
    <row r="1587" spans="1:25" x14ac:dyDescent="0.25">
      <c r="A1587" t="s">
        <v>7</v>
      </c>
      <c r="B1587" t="s">
        <v>8651</v>
      </c>
      <c r="C1587" t="s">
        <v>8683</v>
      </c>
      <c r="D1587" t="s">
        <v>8684</v>
      </c>
      <c r="E1587" t="s">
        <v>8685</v>
      </c>
      <c r="F1587">
        <v>21161165</v>
      </c>
      <c r="G1587" t="s">
        <v>8708</v>
      </c>
      <c r="H1587" t="s">
        <v>8709</v>
      </c>
      <c r="I1587">
        <v>292694</v>
      </c>
      <c r="J1587" t="s">
        <v>8438</v>
      </c>
      <c r="K1587" t="s">
        <v>8440</v>
      </c>
      <c r="L1587" t="s">
        <v>6</v>
      </c>
      <c r="M1587" t="s">
        <v>8663</v>
      </c>
      <c r="S1587">
        <v>22.99</v>
      </c>
      <c r="V1587">
        <v>22.99</v>
      </c>
      <c r="X1587" s="83" t="str">
        <f t="shared" si="48"/>
        <v>2116 - CHV DALLAS/FT W</v>
      </c>
      <c r="Y1587" s="83">
        <f t="shared" si="49"/>
        <v>0</v>
      </c>
    </row>
    <row r="1588" spans="1:25" x14ac:dyDescent="0.25">
      <c r="A1588" t="s">
        <v>7</v>
      </c>
      <c r="B1588" t="s">
        <v>8651</v>
      </c>
      <c r="C1588" t="s">
        <v>8683</v>
      </c>
      <c r="D1588" t="s">
        <v>8684</v>
      </c>
      <c r="E1588" t="s">
        <v>8685</v>
      </c>
      <c r="F1588">
        <v>21161165</v>
      </c>
      <c r="G1588" t="s">
        <v>8708</v>
      </c>
      <c r="H1588" t="s">
        <v>8709</v>
      </c>
      <c r="I1588">
        <v>292694</v>
      </c>
      <c r="J1588" t="s">
        <v>8438</v>
      </c>
      <c r="K1588" t="s">
        <v>8440</v>
      </c>
      <c r="L1588" t="s">
        <v>6</v>
      </c>
      <c r="M1588" t="s">
        <v>8664</v>
      </c>
      <c r="N1588">
        <v>173.92</v>
      </c>
      <c r="Q1588">
        <v>86.96</v>
      </c>
      <c r="S1588">
        <v>1528.34</v>
      </c>
      <c r="T1588">
        <v>277.5</v>
      </c>
      <c r="U1588">
        <v>0.18160000000000001</v>
      </c>
      <c r="V1588">
        <v>89.9</v>
      </c>
      <c r="W1588">
        <v>55.5</v>
      </c>
      <c r="X1588" s="83" t="str">
        <f t="shared" si="48"/>
        <v>2116 - CHV DALLAS/FT W</v>
      </c>
      <c r="Y1588" s="83">
        <f t="shared" si="49"/>
        <v>5</v>
      </c>
    </row>
    <row r="1589" spans="1:25" x14ac:dyDescent="0.25">
      <c r="A1589" t="s">
        <v>7</v>
      </c>
      <c r="B1589" t="s">
        <v>8651</v>
      </c>
      <c r="C1589" t="s">
        <v>8683</v>
      </c>
      <c r="D1589" t="s">
        <v>8684</v>
      </c>
      <c r="E1589" t="s">
        <v>8685</v>
      </c>
      <c r="F1589">
        <v>21161165</v>
      </c>
      <c r="G1589" t="s">
        <v>8708</v>
      </c>
      <c r="H1589" t="s">
        <v>8709</v>
      </c>
      <c r="I1589">
        <v>292694</v>
      </c>
      <c r="J1589" t="s">
        <v>8438</v>
      </c>
      <c r="K1589" t="s">
        <v>8440</v>
      </c>
      <c r="L1589" t="s">
        <v>6</v>
      </c>
      <c r="M1589" t="s">
        <v>8665</v>
      </c>
      <c r="N1589">
        <v>0</v>
      </c>
      <c r="S1589">
        <v>378.88</v>
      </c>
      <c r="T1589">
        <v>1828.4</v>
      </c>
      <c r="U1589">
        <v>4.8258000000000001</v>
      </c>
      <c r="V1589">
        <v>47.36</v>
      </c>
      <c r="W1589">
        <v>609.4666666666667</v>
      </c>
      <c r="X1589" s="83" t="str">
        <f t="shared" si="48"/>
        <v>2116 - CHV DALLAS/FT W</v>
      </c>
      <c r="Y1589" s="83">
        <f t="shared" si="49"/>
        <v>3</v>
      </c>
    </row>
    <row r="1590" spans="1:25" x14ac:dyDescent="0.25">
      <c r="A1590" t="s">
        <v>7</v>
      </c>
      <c r="B1590" t="s">
        <v>8651</v>
      </c>
      <c r="C1590" t="s">
        <v>8683</v>
      </c>
      <c r="D1590" t="s">
        <v>8684</v>
      </c>
      <c r="E1590" t="s">
        <v>8685</v>
      </c>
      <c r="F1590">
        <v>21161165</v>
      </c>
      <c r="G1590" t="s">
        <v>8708</v>
      </c>
      <c r="H1590" t="s">
        <v>8709</v>
      </c>
      <c r="I1590">
        <v>292694</v>
      </c>
      <c r="J1590" t="s">
        <v>8438</v>
      </c>
      <c r="K1590" t="s">
        <v>8440</v>
      </c>
      <c r="L1590" t="s">
        <v>6</v>
      </c>
      <c r="M1590" t="s">
        <v>8666</v>
      </c>
      <c r="N1590">
        <v>0</v>
      </c>
      <c r="O1590">
        <v>112.5</v>
      </c>
      <c r="S1590">
        <v>84.57</v>
      </c>
      <c r="T1590">
        <v>225</v>
      </c>
      <c r="U1590">
        <v>2.6604999999999999</v>
      </c>
      <c r="V1590">
        <v>28.19</v>
      </c>
      <c r="W1590">
        <v>225</v>
      </c>
      <c r="X1590" s="83" t="str">
        <f t="shared" si="48"/>
        <v>2116 - CHV DALLAS/FT W</v>
      </c>
      <c r="Y1590" s="83">
        <f t="shared" si="49"/>
        <v>1</v>
      </c>
    </row>
    <row r="1591" spans="1:25" x14ac:dyDescent="0.25">
      <c r="A1591" t="s">
        <v>7</v>
      </c>
      <c r="B1591" t="s">
        <v>8651</v>
      </c>
      <c r="C1591" t="s">
        <v>8683</v>
      </c>
      <c r="D1591" t="s">
        <v>8684</v>
      </c>
      <c r="E1591" t="s">
        <v>8685</v>
      </c>
      <c r="F1591">
        <v>21161165</v>
      </c>
      <c r="G1591" t="s">
        <v>8708</v>
      </c>
      <c r="H1591" t="s">
        <v>8709</v>
      </c>
      <c r="I1591">
        <v>292694</v>
      </c>
      <c r="J1591" t="s">
        <v>8438</v>
      </c>
      <c r="K1591" t="s">
        <v>8440</v>
      </c>
      <c r="L1591" t="s">
        <v>6</v>
      </c>
      <c r="M1591" t="s">
        <v>8688</v>
      </c>
      <c r="S1591">
        <v>182.93</v>
      </c>
      <c r="V1591">
        <v>91.47</v>
      </c>
      <c r="X1591" s="83" t="str">
        <f t="shared" si="48"/>
        <v>2116 - CHV DALLAS/FT W</v>
      </c>
      <c r="Y1591" s="83">
        <f t="shared" si="49"/>
        <v>0</v>
      </c>
    </row>
    <row r="1592" spans="1:25" x14ac:dyDescent="0.25">
      <c r="A1592" t="s">
        <v>7</v>
      </c>
      <c r="B1592" t="s">
        <v>8651</v>
      </c>
      <c r="C1592" t="s">
        <v>8683</v>
      </c>
      <c r="D1592" t="s">
        <v>8684</v>
      </c>
      <c r="E1592" t="s">
        <v>8685</v>
      </c>
      <c r="F1592">
        <v>21161165</v>
      </c>
      <c r="G1592" t="s">
        <v>8708</v>
      </c>
      <c r="H1592" t="s">
        <v>8709</v>
      </c>
      <c r="I1592">
        <v>292694</v>
      </c>
      <c r="J1592" t="s">
        <v>8438</v>
      </c>
      <c r="K1592" t="s">
        <v>8440</v>
      </c>
      <c r="L1592" t="s">
        <v>6</v>
      </c>
      <c r="M1592" t="s">
        <v>8667</v>
      </c>
      <c r="N1592">
        <v>0</v>
      </c>
      <c r="O1592">
        <v>112.5</v>
      </c>
      <c r="S1592">
        <v>3454.08</v>
      </c>
      <c r="T1592">
        <v>2387.25</v>
      </c>
      <c r="U1592">
        <v>0.69110000000000005</v>
      </c>
      <c r="V1592">
        <v>690.82</v>
      </c>
      <c r="W1592">
        <v>477.45</v>
      </c>
      <c r="X1592" s="83" t="str">
        <f t="shared" si="48"/>
        <v>2116 - CHV DALLAS/FT W</v>
      </c>
      <c r="Y1592" s="83">
        <f t="shared" si="49"/>
        <v>5</v>
      </c>
    </row>
    <row r="1593" spans="1:25" x14ac:dyDescent="0.25">
      <c r="A1593" t="s">
        <v>7</v>
      </c>
      <c r="B1593" t="s">
        <v>8651</v>
      </c>
      <c r="C1593" t="s">
        <v>8683</v>
      </c>
      <c r="D1593" t="s">
        <v>8684</v>
      </c>
      <c r="E1593" t="s">
        <v>8685</v>
      </c>
      <c r="F1593">
        <v>21161165</v>
      </c>
      <c r="G1593" t="s">
        <v>8708</v>
      </c>
      <c r="H1593" t="s">
        <v>8709</v>
      </c>
      <c r="I1593">
        <v>292694</v>
      </c>
      <c r="J1593" t="s">
        <v>8438</v>
      </c>
      <c r="K1593" t="s">
        <v>8440</v>
      </c>
      <c r="L1593" t="s">
        <v>6</v>
      </c>
      <c r="M1593" t="s">
        <v>8668</v>
      </c>
      <c r="N1593">
        <v>177.78</v>
      </c>
      <c r="Q1593">
        <v>177.78</v>
      </c>
      <c r="S1593">
        <v>1705.98</v>
      </c>
      <c r="T1593">
        <v>1113.75</v>
      </c>
      <c r="U1593">
        <v>0.65290000000000004</v>
      </c>
      <c r="V1593">
        <v>155.09</v>
      </c>
      <c r="W1593">
        <v>185.625</v>
      </c>
      <c r="X1593" s="83" t="str">
        <f t="shared" si="48"/>
        <v>2116 - CHV DALLAS/FT W</v>
      </c>
      <c r="Y1593" s="83">
        <f t="shared" si="49"/>
        <v>6</v>
      </c>
    </row>
    <row r="1594" spans="1:25" x14ac:dyDescent="0.25">
      <c r="A1594" t="s">
        <v>7</v>
      </c>
      <c r="B1594" t="s">
        <v>8651</v>
      </c>
      <c r="C1594" t="s">
        <v>8683</v>
      </c>
      <c r="D1594" t="s">
        <v>8684</v>
      </c>
      <c r="E1594" t="s">
        <v>8685</v>
      </c>
      <c r="F1594">
        <v>21161165</v>
      </c>
      <c r="G1594" t="s">
        <v>8708</v>
      </c>
      <c r="H1594" t="s">
        <v>8709</v>
      </c>
      <c r="I1594">
        <v>292694</v>
      </c>
      <c r="J1594" t="s">
        <v>8438</v>
      </c>
      <c r="K1594" t="s">
        <v>8440</v>
      </c>
      <c r="L1594" t="s">
        <v>6</v>
      </c>
      <c r="M1594" t="s">
        <v>8670</v>
      </c>
      <c r="N1594">
        <v>705.88</v>
      </c>
      <c r="O1594">
        <v>302.75</v>
      </c>
      <c r="P1594">
        <v>0.4289</v>
      </c>
      <c r="Q1594">
        <v>705.88</v>
      </c>
      <c r="R1594">
        <v>302.75</v>
      </c>
      <c r="S1594">
        <v>5954.79</v>
      </c>
      <c r="T1594">
        <v>5330.84</v>
      </c>
      <c r="U1594">
        <v>0.8952</v>
      </c>
      <c r="V1594">
        <v>661.64</v>
      </c>
      <c r="W1594">
        <v>888.47333333333336</v>
      </c>
      <c r="X1594" s="83" t="str">
        <f t="shared" si="48"/>
        <v>2116 - CHV DALLAS/FT W</v>
      </c>
      <c r="Y1594" s="83">
        <f t="shared" si="49"/>
        <v>6</v>
      </c>
    </row>
    <row r="1595" spans="1:25" x14ac:dyDescent="0.25">
      <c r="A1595" t="s">
        <v>7</v>
      </c>
      <c r="B1595" t="s">
        <v>8651</v>
      </c>
      <c r="C1595" t="s">
        <v>8683</v>
      </c>
      <c r="D1595" t="s">
        <v>8684</v>
      </c>
      <c r="E1595" t="s">
        <v>8685</v>
      </c>
      <c r="F1595">
        <v>21161165</v>
      </c>
      <c r="G1595" t="s">
        <v>8708</v>
      </c>
      <c r="H1595" t="s">
        <v>8709</v>
      </c>
      <c r="I1595">
        <v>292694</v>
      </c>
      <c r="J1595" t="s">
        <v>8438</v>
      </c>
      <c r="K1595" t="s">
        <v>8440</v>
      </c>
      <c r="L1595" t="s">
        <v>6</v>
      </c>
      <c r="M1595" t="s">
        <v>8671</v>
      </c>
      <c r="N1595">
        <v>2804.9</v>
      </c>
      <c r="O1595">
        <v>249.25</v>
      </c>
      <c r="P1595">
        <v>8.8900000000000007E-2</v>
      </c>
      <c r="Q1595">
        <v>560.98</v>
      </c>
      <c r="R1595">
        <v>124.625</v>
      </c>
      <c r="S1595">
        <v>24701.83</v>
      </c>
      <c r="T1595">
        <v>36221.870000000003</v>
      </c>
      <c r="U1595">
        <v>1.4663999999999999</v>
      </c>
      <c r="V1595">
        <v>548.92999999999995</v>
      </c>
      <c r="W1595">
        <v>1065.3491176470588</v>
      </c>
      <c r="X1595" s="83" t="str">
        <f t="shared" si="48"/>
        <v>2116 - CHV DALLAS/FT W</v>
      </c>
      <c r="Y1595" s="83">
        <f t="shared" si="49"/>
        <v>34</v>
      </c>
    </row>
    <row r="1596" spans="1:25" x14ac:dyDescent="0.25">
      <c r="A1596" t="s">
        <v>7</v>
      </c>
      <c r="B1596" t="s">
        <v>8651</v>
      </c>
      <c r="C1596" t="s">
        <v>8683</v>
      </c>
      <c r="D1596" t="s">
        <v>8684</v>
      </c>
      <c r="E1596" t="s">
        <v>8685</v>
      </c>
      <c r="F1596">
        <v>21161165</v>
      </c>
      <c r="G1596" t="s">
        <v>8708</v>
      </c>
      <c r="H1596" t="s">
        <v>8709</v>
      </c>
      <c r="I1596">
        <v>292694</v>
      </c>
      <c r="J1596" t="s">
        <v>8438</v>
      </c>
      <c r="K1596" t="s">
        <v>8440</v>
      </c>
      <c r="L1596" t="s">
        <v>6</v>
      </c>
      <c r="M1596" t="s">
        <v>8672</v>
      </c>
      <c r="N1596">
        <v>0</v>
      </c>
      <c r="S1596">
        <v>2102.39</v>
      </c>
      <c r="T1596">
        <v>827.89</v>
      </c>
      <c r="U1596">
        <v>0.39379999999999998</v>
      </c>
      <c r="V1596">
        <v>420.48</v>
      </c>
      <c r="W1596">
        <v>206.9725</v>
      </c>
      <c r="X1596" s="83" t="str">
        <f t="shared" si="48"/>
        <v>2116 - CHV DALLAS/FT W</v>
      </c>
      <c r="Y1596" s="83">
        <f t="shared" si="49"/>
        <v>4</v>
      </c>
    </row>
    <row r="1597" spans="1:25" x14ac:dyDescent="0.25">
      <c r="A1597" t="s">
        <v>7</v>
      </c>
      <c r="B1597" t="s">
        <v>8651</v>
      </c>
      <c r="C1597" t="s">
        <v>8683</v>
      </c>
      <c r="D1597" t="s">
        <v>8684</v>
      </c>
      <c r="E1597" t="s">
        <v>8685</v>
      </c>
      <c r="F1597">
        <v>21161165</v>
      </c>
      <c r="G1597" t="s">
        <v>8708</v>
      </c>
      <c r="H1597" t="s">
        <v>8709</v>
      </c>
      <c r="I1597">
        <v>292694</v>
      </c>
      <c r="J1597" t="s">
        <v>8438</v>
      </c>
      <c r="K1597" t="s">
        <v>8440</v>
      </c>
      <c r="L1597" t="s">
        <v>6</v>
      </c>
      <c r="M1597" t="s">
        <v>8673</v>
      </c>
      <c r="N1597">
        <v>0</v>
      </c>
      <c r="S1597">
        <v>1927.17</v>
      </c>
      <c r="T1597">
        <v>2681.48</v>
      </c>
      <c r="U1597">
        <v>1.3914</v>
      </c>
      <c r="V1597">
        <v>385.43</v>
      </c>
      <c r="W1597">
        <v>670.37</v>
      </c>
      <c r="X1597" s="83" t="str">
        <f t="shared" si="48"/>
        <v>2116 - CHV DALLAS/FT W</v>
      </c>
      <c r="Y1597" s="83">
        <f t="shared" si="49"/>
        <v>4</v>
      </c>
    </row>
    <row r="1598" spans="1:25" x14ac:dyDescent="0.25">
      <c r="A1598" t="s">
        <v>7</v>
      </c>
      <c r="B1598" t="s">
        <v>8651</v>
      </c>
      <c r="C1598" t="s">
        <v>8683</v>
      </c>
      <c r="D1598" t="s">
        <v>8684</v>
      </c>
      <c r="E1598" t="s">
        <v>8685</v>
      </c>
      <c r="F1598">
        <v>21161165</v>
      </c>
      <c r="G1598" t="s">
        <v>8708</v>
      </c>
      <c r="H1598" t="s">
        <v>8709</v>
      </c>
      <c r="I1598">
        <v>292694</v>
      </c>
      <c r="J1598" t="s">
        <v>8438</v>
      </c>
      <c r="K1598" t="s">
        <v>8440</v>
      </c>
      <c r="L1598" t="s">
        <v>6</v>
      </c>
      <c r="M1598" t="s">
        <v>8674</v>
      </c>
      <c r="N1598">
        <v>0</v>
      </c>
      <c r="S1598">
        <v>649.4</v>
      </c>
      <c r="T1598">
        <v>67.5</v>
      </c>
      <c r="U1598">
        <v>0.10390000000000001</v>
      </c>
      <c r="V1598">
        <v>216.47</v>
      </c>
      <c r="W1598">
        <v>33.75</v>
      </c>
      <c r="X1598" s="83" t="str">
        <f t="shared" si="48"/>
        <v>2116 - CHV DALLAS/FT W</v>
      </c>
      <c r="Y1598" s="83">
        <f t="shared" si="49"/>
        <v>2</v>
      </c>
    </row>
    <row r="1599" spans="1:25" x14ac:dyDescent="0.25">
      <c r="A1599" t="s">
        <v>7</v>
      </c>
      <c r="B1599" t="s">
        <v>8651</v>
      </c>
      <c r="C1599" t="s">
        <v>8683</v>
      </c>
      <c r="D1599" t="s">
        <v>8684</v>
      </c>
      <c r="E1599" t="s">
        <v>8685</v>
      </c>
      <c r="F1599">
        <v>21161165</v>
      </c>
      <c r="G1599" t="s">
        <v>8708</v>
      </c>
      <c r="H1599" t="s">
        <v>8709</v>
      </c>
      <c r="I1599">
        <v>292694</v>
      </c>
      <c r="J1599" t="s">
        <v>8438</v>
      </c>
      <c r="K1599" t="s">
        <v>8440</v>
      </c>
      <c r="L1599" t="s">
        <v>6</v>
      </c>
      <c r="M1599" t="s">
        <v>8675</v>
      </c>
      <c r="N1599">
        <v>73.12</v>
      </c>
      <c r="O1599">
        <v>75</v>
      </c>
      <c r="P1599">
        <v>1.0257000000000001</v>
      </c>
      <c r="Q1599">
        <v>73.12</v>
      </c>
      <c r="R1599">
        <v>75</v>
      </c>
      <c r="S1599">
        <v>879.8</v>
      </c>
      <c r="T1599">
        <v>375</v>
      </c>
      <c r="U1599">
        <v>0.42620000000000002</v>
      </c>
      <c r="V1599">
        <v>87.98</v>
      </c>
      <c r="W1599">
        <v>41.666666666666664</v>
      </c>
      <c r="X1599" s="83" t="str">
        <f t="shared" si="48"/>
        <v>2116 - CHV DALLAS/FT W</v>
      </c>
      <c r="Y1599" s="83">
        <f t="shared" si="49"/>
        <v>9</v>
      </c>
    </row>
    <row r="1600" spans="1:25" x14ac:dyDescent="0.25">
      <c r="A1600" t="s">
        <v>7</v>
      </c>
      <c r="B1600" t="s">
        <v>8651</v>
      </c>
      <c r="C1600" t="s">
        <v>8683</v>
      </c>
      <c r="D1600" t="s">
        <v>8684</v>
      </c>
      <c r="E1600" t="s">
        <v>8685</v>
      </c>
      <c r="F1600">
        <v>21161165</v>
      </c>
      <c r="G1600" t="s">
        <v>8708</v>
      </c>
      <c r="H1600" t="s">
        <v>8709</v>
      </c>
      <c r="I1600">
        <v>292694</v>
      </c>
      <c r="J1600" t="s">
        <v>8438</v>
      </c>
      <c r="K1600" t="s">
        <v>8440</v>
      </c>
      <c r="L1600" t="s">
        <v>6</v>
      </c>
      <c r="M1600" t="s">
        <v>8676</v>
      </c>
      <c r="N1600">
        <v>0</v>
      </c>
      <c r="S1600">
        <v>289.68</v>
      </c>
      <c r="V1600">
        <v>144.84</v>
      </c>
      <c r="X1600" s="83" t="str">
        <f t="shared" si="48"/>
        <v>2116 - CHV DALLAS/FT W</v>
      </c>
      <c r="Y1600" s="83">
        <f t="shared" si="49"/>
        <v>0</v>
      </c>
    </row>
    <row r="1601" spans="1:25" x14ac:dyDescent="0.25">
      <c r="A1601" t="s">
        <v>7</v>
      </c>
      <c r="B1601" t="s">
        <v>8651</v>
      </c>
      <c r="C1601" t="s">
        <v>8683</v>
      </c>
      <c r="D1601" t="s">
        <v>8684</v>
      </c>
      <c r="E1601" t="s">
        <v>8685</v>
      </c>
      <c r="F1601">
        <v>21161165</v>
      </c>
      <c r="G1601" t="s">
        <v>8708</v>
      </c>
      <c r="H1601" t="s">
        <v>8709</v>
      </c>
      <c r="I1601">
        <v>292694</v>
      </c>
      <c r="J1601" t="s">
        <v>8438</v>
      </c>
      <c r="K1601" t="s">
        <v>8440</v>
      </c>
      <c r="L1601" t="s">
        <v>6</v>
      </c>
      <c r="M1601" t="s">
        <v>8677</v>
      </c>
      <c r="N1601">
        <v>247.13</v>
      </c>
      <c r="Q1601">
        <v>247.13</v>
      </c>
      <c r="S1601">
        <v>1080.82</v>
      </c>
      <c r="T1601">
        <v>296.25</v>
      </c>
      <c r="U1601">
        <v>0.27410000000000001</v>
      </c>
      <c r="V1601">
        <v>216.16</v>
      </c>
      <c r="W1601">
        <v>296.25</v>
      </c>
      <c r="X1601" s="83" t="str">
        <f t="shared" si="48"/>
        <v>2116 - CHV DALLAS/FT W</v>
      </c>
      <c r="Y1601" s="83">
        <f t="shared" si="49"/>
        <v>1</v>
      </c>
    </row>
    <row r="1602" spans="1:25" x14ac:dyDescent="0.25">
      <c r="A1602" t="s">
        <v>7</v>
      </c>
      <c r="B1602" t="s">
        <v>8651</v>
      </c>
      <c r="C1602" t="s">
        <v>8683</v>
      </c>
      <c r="D1602" t="s">
        <v>8684</v>
      </c>
      <c r="E1602" t="s">
        <v>8685</v>
      </c>
      <c r="F1602">
        <v>21161165</v>
      </c>
      <c r="G1602" t="s">
        <v>8708</v>
      </c>
      <c r="H1602" t="s">
        <v>8709</v>
      </c>
      <c r="I1602">
        <v>292694</v>
      </c>
      <c r="J1602" t="s">
        <v>8438</v>
      </c>
      <c r="K1602" t="s">
        <v>8440</v>
      </c>
      <c r="L1602" t="s">
        <v>6</v>
      </c>
      <c r="M1602" t="s">
        <v>8678</v>
      </c>
      <c r="N1602">
        <v>55.56</v>
      </c>
      <c r="O1602">
        <v>671.25</v>
      </c>
      <c r="P1602">
        <v>12.0815</v>
      </c>
      <c r="Q1602">
        <v>55.56</v>
      </c>
      <c r="S1602">
        <v>754.88</v>
      </c>
      <c r="T1602">
        <v>671.25</v>
      </c>
      <c r="U1602">
        <v>0.88919999999999999</v>
      </c>
      <c r="V1602">
        <v>75.489999999999995</v>
      </c>
      <c r="W1602">
        <v>671.25</v>
      </c>
      <c r="X1602" s="83" t="str">
        <f t="shared" si="48"/>
        <v>2116 - CHV DALLAS/FT W</v>
      </c>
      <c r="Y1602" s="83">
        <f t="shared" si="49"/>
        <v>1</v>
      </c>
    </row>
    <row r="1603" spans="1:25" x14ac:dyDescent="0.25">
      <c r="A1603" t="s">
        <v>7</v>
      </c>
      <c r="B1603" t="s">
        <v>8651</v>
      </c>
      <c r="C1603" t="s">
        <v>8683</v>
      </c>
      <c r="D1603" t="s">
        <v>8684</v>
      </c>
      <c r="E1603" t="s">
        <v>8685</v>
      </c>
      <c r="F1603">
        <v>21161165</v>
      </c>
      <c r="G1603" t="s">
        <v>8708</v>
      </c>
      <c r="H1603" t="s">
        <v>8709</v>
      </c>
      <c r="I1603">
        <v>293287</v>
      </c>
      <c r="J1603" t="s">
        <v>8442</v>
      </c>
      <c r="K1603" t="s">
        <v>8444</v>
      </c>
      <c r="L1603" t="s">
        <v>6</v>
      </c>
      <c r="M1603" t="s">
        <v>8658</v>
      </c>
      <c r="N1603">
        <v>0</v>
      </c>
      <c r="O1603">
        <v>187.5</v>
      </c>
      <c r="R1603">
        <v>93.75</v>
      </c>
      <c r="S1603">
        <v>4255.33</v>
      </c>
      <c r="T1603">
        <v>449.41</v>
      </c>
      <c r="U1603">
        <v>0.1056</v>
      </c>
      <c r="V1603">
        <v>472.81</v>
      </c>
      <c r="W1603">
        <v>74.901666666666671</v>
      </c>
      <c r="X1603" s="83" t="str">
        <f t="shared" ref="X1603:X1666" si="50">CONCATENATE(C1603," - ",D1603)</f>
        <v>2116 - CHV DALLAS/FT W</v>
      </c>
      <c r="Y1603" s="83">
        <f t="shared" ref="Y1603:Y1666" si="51">IFERROR((IF($S1603=0,0,$T1603/$W1603)),0)</f>
        <v>6</v>
      </c>
    </row>
    <row r="1604" spans="1:25" x14ac:dyDescent="0.25">
      <c r="A1604" t="s">
        <v>7</v>
      </c>
      <c r="B1604" t="s">
        <v>8651</v>
      </c>
      <c r="C1604" t="s">
        <v>8683</v>
      </c>
      <c r="D1604" t="s">
        <v>8684</v>
      </c>
      <c r="E1604" t="s">
        <v>8685</v>
      </c>
      <c r="F1604">
        <v>21161165</v>
      </c>
      <c r="G1604" t="s">
        <v>8708</v>
      </c>
      <c r="H1604" t="s">
        <v>8709</v>
      </c>
      <c r="I1604">
        <v>293287</v>
      </c>
      <c r="J1604" t="s">
        <v>8442</v>
      </c>
      <c r="K1604" t="s">
        <v>8444</v>
      </c>
      <c r="L1604" t="s">
        <v>6</v>
      </c>
      <c r="M1604" t="s">
        <v>8660</v>
      </c>
      <c r="N1604">
        <v>0</v>
      </c>
      <c r="S1604">
        <v>33.590000000000003</v>
      </c>
      <c r="V1604">
        <v>11.2</v>
      </c>
      <c r="X1604" s="83" t="str">
        <f t="shared" si="50"/>
        <v>2116 - CHV DALLAS/FT W</v>
      </c>
      <c r="Y1604" s="83">
        <f t="shared" si="51"/>
        <v>0</v>
      </c>
    </row>
    <row r="1605" spans="1:25" x14ac:dyDescent="0.25">
      <c r="A1605" t="s">
        <v>7</v>
      </c>
      <c r="B1605" t="s">
        <v>8651</v>
      </c>
      <c r="C1605" t="s">
        <v>8683</v>
      </c>
      <c r="D1605" t="s">
        <v>8684</v>
      </c>
      <c r="E1605" t="s">
        <v>8685</v>
      </c>
      <c r="F1605">
        <v>21161165</v>
      </c>
      <c r="G1605" t="s">
        <v>8708</v>
      </c>
      <c r="H1605" t="s">
        <v>8709</v>
      </c>
      <c r="I1605">
        <v>293287</v>
      </c>
      <c r="J1605" t="s">
        <v>8442</v>
      </c>
      <c r="K1605" t="s">
        <v>8444</v>
      </c>
      <c r="L1605" t="s">
        <v>6</v>
      </c>
      <c r="M1605" t="s">
        <v>8661</v>
      </c>
      <c r="N1605">
        <v>25</v>
      </c>
      <c r="Q1605">
        <v>25</v>
      </c>
      <c r="S1605">
        <v>106.52</v>
      </c>
      <c r="T1605">
        <v>74.349999999999994</v>
      </c>
      <c r="U1605">
        <v>0.69799999999999995</v>
      </c>
      <c r="V1605">
        <v>26.63</v>
      </c>
      <c r="W1605">
        <v>18.587499999999999</v>
      </c>
      <c r="X1605" s="83" t="str">
        <f t="shared" si="50"/>
        <v>2116 - CHV DALLAS/FT W</v>
      </c>
      <c r="Y1605" s="83">
        <f t="shared" si="51"/>
        <v>4</v>
      </c>
    </row>
    <row r="1606" spans="1:25" x14ac:dyDescent="0.25">
      <c r="A1606" t="s">
        <v>7</v>
      </c>
      <c r="B1606" t="s">
        <v>8651</v>
      </c>
      <c r="C1606" t="s">
        <v>8683</v>
      </c>
      <c r="D1606" t="s">
        <v>8684</v>
      </c>
      <c r="E1606" t="s">
        <v>8685</v>
      </c>
      <c r="F1606">
        <v>21161165</v>
      </c>
      <c r="G1606" t="s">
        <v>8708</v>
      </c>
      <c r="H1606" t="s">
        <v>8709</v>
      </c>
      <c r="I1606">
        <v>293287</v>
      </c>
      <c r="J1606" t="s">
        <v>8442</v>
      </c>
      <c r="K1606" t="s">
        <v>8444</v>
      </c>
      <c r="L1606" t="s">
        <v>6</v>
      </c>
      <c r="M1606" t="s">
        <v>8662</v>
      </c>
      <c r="N1606">
        <v>63.33</v>
      </c>
      <c r="Q1606">
        <v>63.33</v>
      </c>
      <c r="S1606">
        <v>602.08000000000004</v>
      </c>
      <c r="T1606">
        <v>150</v>
      </c>
      <c r="U1606">
        <v>0.24909999999999999</v>
      </c>
      <c r="V1606">
        <v>150.52000000000001</v>
      </c>
      <c r="W1606">
        <v>30</v>
      </c>
      <c r="X1606" s="83" t="str">
        <f t="shared" si="50"/>
        <v>2116 - CHV DALLAS/FT W</v>
      </c>
      <c r="Y1606" s="83">
        <f t="shared" si="51"/>
        <v>5</v>
      </c>
    </row>
    <row r="1607" spans="1:25" x14ac:dyDescent="0.25">
      <c r="A1607" t="s">
        <v>7</v>
      </c>
      <c r="B1607" t="s">
        <v>8651</v>
      </c>
      <c r="C1607" t="s">
        <v>8683</v>
      </c>
      <c r="D1607" t="s">
        <v>8684</v>
      </c>
      <c r="E1607" t="s">
        <v>8685</v>
      </c>
      <c r="F1607">
        <v>21161165</v>
      </c>
      <c r="G1607" t="s">
        <v>8708</v>
      </c>
      <c r="H1607" t="s">
        <v>8709</v>
      </c>
      <c r="I1607">
        <v>293287</v>
      </c>
      <c r="J1607" t="s">
        <v>8442</v>
      </c>
      <c r="K1607" t="s">
        <v>8444</v>
      </c>
      <c r="L1607" t="s">
        <v>6</v>
      </c>
      <c r="M1607" t="s">
        <v>8664</v>
      </c>
      <c r="N1607">
        <v>173.92</v>
      </c>
      <c r="O1607">
        <v>75</v>
      </c>
      <c r="P1607">
        <v>0.43120000000000003</v>
      </c>
      <c r="Q1607">
        <v>86.96</v>
      </c>
      <c r="R1607">
        <v>37.5</v>
      </c>
      <c r="S1607">
        <v>634.1</v>
      </c>
      <c r="T1607">
        <v>930.27</v>
      </c>
      <c r="U1607">
        <v>1.4671000000000001</v>
      </c>
      <c r="V1607">
        <v>90.59</v>
      </c>
      <c r="W1607">
        <v>116.28375</v>
      </c>
      <c r="X1607" s="83" t="str">
        <f t="shared" si="50"/>
        <v>2116 - CHV DALLAS/FT W</v>
      </c>
      <c r="Y1607" s="83">
        <f t="shared" si="51"/>
        <v>8</v>
      </c>
    </row>
    <row r="1608" spans="1:25" x14ac:dyDescent="0.25">
      <c r="A1608" t="s">
        <v>7</v>
      </c>
      <c r="B1608" t="s">
        <v>8651</v>
      </c>
      <c r="C1608" t="s">
        <v>8683</v>
      </c>
      <c r="D1608" t="s">
        <v>8684</v>
      </c>
      <c r="E1608" t="s">
        <v>8685</v>
      </c>
      <c r="F1608">
        <v>21161165</v>
      </c>
      <c r="G1608" t="s">
        <v>8708</v>
      </c>
      <c r="H1608" t="s">
        <v>8709</v>
      </c>
      <c r="I1608">
        <v>293287</v>
      </c>
      <c r="J1608" t="s">
        <v>8442</v>
      </c>
      <c r="K1608" t="s">
        <v>8444</v>
      </c>
      <c r="L1608" t="s">
        <v>6</v>
      </c>
      <c r="M1608" t="s">
        <v>8666</v>
      </c>
      <c r="N1608">
        <v>0</v>
      </c>
      <c r="O1608">
        <v>75</v>
      </c>
      <c r="R1608">
        <v>25</v>
      </c>
      <c r="S1608">
        <v>21.74</v>
      </c>
      <c r="T1608">
        <v>112.5</v>
      </c>
      <c r="U1608">
        <v>5.1748000000000003</v>
      </c>
      <c r="V1608">
        <v>21.74</v>
      </c>
      <c r="W1608">
        <v>22.5</v>
      </c>
      <c r="X1608" s="83" t="str">
        <f t="shared" si="50"/>
        <v>2116 - CHV DALLAS/FT W</v>
      </c>
      <c r="Y1608" s="83">
        <f t="shared" si="51"/>
        <v>5</v>
      </c>
    </row>
    <row r="1609" spans="1:25" x14ac:dyDescent="0.25">
      <c r="A1609" t="s">
        <v>7</v>
      </c>
      <c r="B1609" t="s">
        <v>8651</v>
      </c>
      <c r="C1609" t="s">
        <v>8683</v>
      </c>
      <c r="D1609" t="s">
        <v>8684</v>
      </c>
      <c r="E1609" t="s">
        <v>8685</v>
      </c>
      <c r="F1609">
        <v>21161165</v>
      </c>
      <c r="G1609" t="s">
        <v>8708</v>
      </c>
      <c r="H1609" t="s">
        <v>8709</v>
      </c>
      <c r="I1609">
        <v>293287</v>
      </c>
      <c r="J1609" t="s">
        <v>8442</v>
      </c>
      <c r="K1609" t="s">
        <v>8444</v>
      </c>
      <c r="L1609" t="s">
        <v>6</v>
      </c>
      <c r="M1609" t="s">
        <v>8667</v>
      </c>
      <c r="N1609">
        <v>689.66</v>
      </c>
      <c r="O1609">
        <v>343.38</v>
      </c>
      <c r="P1609">
        <v>0.49790000000000001</v>
      </c>
      <c r="Q1609">
        <v>689.66</v>
      </c>
      <c r="R1609">
        <v>343.38</v>
      </c>
      <c r="S1609">
        <v>5152.8599999999997</v>
      </c>
      <c r="T1609">
        <v>2197.85</v>
      </c>
      <c r="U1609">
        <v>0.42649999999999999</v>
      </c>
      <c r="V1609">
        <v>736.12</v>
      </c>
      <c r="W1609">
        <v>219.785</v>
      </c>
      <c r="X1609" s="83" t="str">
        <f t="shared" si="50"/>
        <v>2116 - CHV DALLAS/FT W</v>
      </c>
      <c r="Y1609" s="83">
        <f t="shared" si="51"/>
        <v>10</v>
      </c>
    </row>
    <row r="1610" spans="1:25" x14ac:dyDescent="0.25">
      <c r="A1610" t="s">
        <v>7</v>
      </c>
      <c r="B1610" t="s">
        <v>8651</v>
      </c>
      <c r="C1610" t="s">
        <v>8683</v>
      </c>
      <c r="D1610" t="s">
        <v>8684</v>
      </c>
      <c r="E1610" t="s">
        <v>8685</v>
      </c>
      <c r="F1610">
        <v>21161165</v>
      </c>
      <c r="G1610" t="s">
        <v>8708</v>
      </c>
      <c r="H1610" t="s">
        <v>8709</v>
      </c>
      <c r="I1610">
        <v>293287</v>
      </c>
      <c r="J1610" t="s">
        <v>8442</v>
      </c>
      <c r="K1610" t="s">
        <v>8444</v>
      </c>
      <c r="L1610" t="s">
        <v>6</v>
      </c>
      <c r="M1610" t="s">
        <v>8668</v>
      </c>
      <c r="N1610">
        <v>355.56</v>
      </c>
      <c r="O1610">
        <v>216.3</v>
      </c>
      <c r="P1610">
        <v>0.60829999999999995</v>
      </c>
      <c r="Q1610">
        <v>177.78</v>
      </c>
      <c r="R1610">
        <v>72.100000000000009</v>
      </c>
      <c r="S1610">
        <v>3640.94</v>
      </c>
      <c r="T1610">
        <v>3619.95</v>
      </c>
      <c r="U1610">
        <v>0.99419999999999997</v>
      </c>
      <c r="V1610">
        <v>158.30000000000001</v>
      </c>
      <c r="W1610">
        <v>164.54318181818181</v>
      </c>
      <c r="X1610" s="83" t="str">
        <f t="shared" si="50"/>
        <v>2116 - CHV DALLAS/FT W</v>
      </c>
      <c r="Y1610" s="83">
        <f t="shared" si="51"/>
        <v>22</v>
      </c>
    </row>
    <row r="1611" spans="1:25" x14ac:dyDescent="0.25">
      <c r="A1611" t="s">
        <v>7</v>
      </c>
      <c r="B1611" t="s">
        <v>8651</v>
      </c>
      <c r="C1611" t="s">
        <v>8683</v>
      </c>
      <c r="D1611" t="s">
        <v>8684</v>
      </c>
      <c r="E1611" t="s">
        <v>8685</v>
      </c>
      <c r="F1611">
        <v>21161165</v>
      </c>
      <c r="G1611" t="s">
        <v>8708</v>
      </c>
      <c r="H1611" t="s">
        <v>8709</v>
      </c>
      <c r="I1611">
        <v>293287</v>
      </c>
      <c r="J1611" t="s">
        <v>8442</v>
      </c>
      <c r="K1611" t="s">
        <v>8444</v>
      </c>
      <c r="L1611" t="s">
        <v>6</v>
      </c>
      <c r="M1611" t="s">
        <v>8669</v>
      </c>
      <c r="N1611">
        <v>161.18</v>
      </c>
      <c r="Q1611">
        <v>161.18</v>
      </c>
      <c r="S1611">
        <v>585.78</v>
      </c>
      <c r="T1611">
        <v>285.48</v>
      </c>
      <c r="U1611">
        <v>0.4874</v>
      </c>
      <c r="V1611">
        <v>117.16</v>
      </c>
      <c r="W1611">
        <v>142.74</v>
      </c>
      <c r="X1611" s="83" t="str">
        <f t="shared" si="50"/>
        <v>2116 - CHV DALLAS/FT W</v>
      </c>
      <c r="Y1611" s="83">
        <f t="shared" si="51"/>
        <v>2</v>
      </c>
    </row>
    <row r="1612" spans="1:25" x14ac:dyDescent="0.25">
      <c r="A1612" t="s">
        <v>7</v>
      </c>
      <c r="B1612" t="s">
        <v>8651</v>
      </c>
      <c r="C1612" t="s">
        <v>8683</v>
      </c>
      <c r="D1612" t="s">
        <v>8684</v>
      </c>
      <c r="E1612" t="s">
        <v>8685</v>
      </c>
      <c r="F1612">
        <v>21161165</v>
      </c>
      <c r="G1612" t="s">
        <v>8708</v>
      </c>
      <c r="H1612" t="s">
        <v>8709</v>
      </c>
      <c r="I1612">
        <v>293287</v>
      </c>
      <c r="J1612" t="s">
        <v>8442</v>
      </c>
      <c r="K1612" t="s">
        <v>8444</v>
      </c>
      <c r="L1612" t="s">
        <v>6</v>
      </c>
      <c r="M1612" t="s">
        <v>8670</v>
      </c>
      <c r="N1612">
        <v>2823.52</v>
      </c>
      <c r="O1612">
        <v>4421.3599999999997</v>
      </c>
      <c r="P1612">
        <v>1.5659000000000001</v>
      </c>
      <c r="Q1612">
        <v>705.88</v>
      </c>
      <c r="R1612">
        <v>736.89333333333332</v>
      </c>
      <c r="S1612">
        <v>16952.57</v>
      </c>
      <c r="T1612">
        <v>20621.419999999998</v>
      </c>
      <c r="U1612">
        <v>1.2163999999999999</v>
      </c>
      <c r="V1612">
        <v>678.1</v>
      </c>
      <c r="W1612">
        <v>763.75629629629623</v>
      </c>
      <c r="X1612" s="83" t="str">
        <f t="shared" si="50"/>
        <v>2116 - CHV DALLAS/FT W</v>
      </c>
      <c r="Y1612" s="83">
        <f t="shared" si="51"/>
        <v>27</v>
      </c>
    </row>
    <row r="1613" spans="1:25" x14ac:dyDescent="0.25">
      <c r="A1613" t="s">
        <v>7</v>
      </c>
      <c r="B1613" t="s">
        <v>8651</v>
      </c>
      <c r="C1613" t="s">
        <v>8683</v>
      </c>
      <c r="D1613" t="s">
        <v>8684</v>
      </c>
      <c r="E1613" t="s">
        <v>8685</v>
      </c>
      <c r="F1613">
        <v>21161165</v>
      </c>
      <c r="G1613" t="s">
        <v>8708</v>
      </c>
      <c r="H1613" t="s">
        <v>8709</v>
      </c>
      <c r="I1613">
        <v>293287</v>
      </c>
      <c r="J1613" t="s">
        <v>8442</v>
      </c>
      <c r="K1613" t="s">
        <v>8444</v>
      </c>
      <c r="L1613" t="s">
        <v>6</v>
      </c>
      <c r="M1613" t="s">
        <v>8671</v>
      </c>
      <c r="N1613">
        <v>6170.78</v>
      </c>
      <c r="O1613">
        <v>1115.3599999999999</v>
      </c>
      <c r="P1613">
        <v>0.1807</v>
      </c>
      <c r="Q1613">
        <v>560.98</v>
      </c>
      <c r="R1613">
        <v>123.92888888888888</v>
      </c>
      <c r="S1613">
        <v>37081.29</v>
      </c>
      <c r="T1613">
        <v>34247.46</v>
      </c>
      <c r="U1613">
        <v>0.92359999999999998</v>
      </c>
      <c r="V1613">
        <v>545.30999999999995</v>
      </c>
      <c r="W1613">
        <v>496.34</v>
      </c>
      <c r="X1613" s="83" t="str">
        <f t="shared" si="50"/>
        <v>2116 - CHV DALLAS/FT W</v>
      </c>
      <c r="Y1613" s="83">
        <f t="shared" si="51"/>
        <v>69</v>
      </c>
    </row>
    <row r="1614" spans="1:25" x14ac:dyDescent="0.25">
      <c r="A1614" t="s">
        <v>7</v>
      </c>
      <c r="B1614" t="s">
        <v>8651</v>
      </c>
      <c r="C1614" t="s">
        <v>8683</v>
      </c>
      <c r="D1614" t="s">
        <v>8684</v>
      </c>
      <c r="E1614" t="s">
        <v>8685</v>
      </c>
      <c r="F1614">
        <v>21161165</v>
      </c>
      <c r="G1614" t="s">
        <v>8708</v>
      </c>
      <c r="H1614" t="s">
        <v>8709</v>
      </c>
      <c r="I1614">
        <v>293287</v>
      </c>
      <c r="J1614" t="s">
        <v>8442</v>
      </c>
      <c r="K1614" t="s">
        <v>8444</v>
      </c>
      <c r="L1614" t="s">
        <v>6</v>
      </c>
      <c r="M1614" t="s">
        <v>8672</v>
      </c>
      <c r="N1614">
        <v>906.66</v>
      </c>
      <c r="O1614">
        <v>276.76</v>
      </c>
      <c r="P1614">
        <v>0.30530000000000002</v>
      </c>
      <c r="Q1614">
        <v>453.33</v>
      </c>
      <c r="R1614">
        <v>276.76</v>
      </c>
      <c r="S1614">
        <v>5640.55</v>
      </c>
      <c r="T1614">
        <v>3470.45</v>
      </c>
      <c r="U1614">
        <v>0.61529999999999996</v>
      </c>
      <c r="V1614">
        <v>433.89</v>
      </c>
      <c r="W1614">
        <v>315.49545454545455</v>
      </c>
      <c r="X1614" s="83" t="str">
        <f t="shared" si="50"/>
        <v>2116 - CHV DALLAS/FT W</v>
      </c>
      <c r="Y1614" s="83">
        <f t="shared" si="51"/>
        <v>11</v>
      </c>
    </row>
    <row r="1615" spans="1:25" x14ac:dyDescent="0.25">
      <c r="A1615" t="s">
        <v>7</v>
      </c>
      <c r="B1615" t="s">
        <v>8651</v>
      </c>
      <c r="C1615" t="s">
        <v>8683</v>
      </c>
      <c r="D1615" t="s">
        <v>8684</v>
      </c>
      <c r="E1615" t="s">
        <v>8685</v>
      </c>
      <c r="F1615">
        <v>21161165</v>
      </c>
      <c r="G1615" t="s">
        <v>8708</v>
      </c>
      <c r="H1615" t="s">
        <v>8709</v>
      </c>
      <c r="I1615">
        <v>293287</v>
      </c>
      <c r="J1615" t="s">
        <v>8442</v>
      </c>
      <c r="K1615" t="s">
        <v>8444</v>
      </c>
      <c r="L1615" t="s">
        <v>6</v>
      </c>
      <c r="M1615" t="s">
        <v>8673</v>
      </c>
      <c r="N1615">
        <v>2116.65</v>
      </c>
      <c r="O1615">
        <v>774.02</v>
      </c>
      <c r="P1615">
        <v>0.36570000000000003</v>
      </c>
      <c r="Q1615">
        <v>423.33</v>
      </c>
      <c r="R1615">
        <v>387.01</v>
      </c>
      <c r="S1615">
        <v>9611.94</v>
      </c>
      <c r="T1615">
        <v>9763.01</v>
      </c>
      <c r="U1615">
        <v>1.0157</v>
      </c>
      <c r="V1615">
        <v>400.5</v>
      </c>
      <c r="W1615">
        <v>406.79208333333332</v>
      </c>
      <c r="X1615" s="83" t="str">
        <f t="shared" si="50"/>
        <v>2116 - CHV DALLAS/FT W</v>
      </c>
      <c r="Y1615" s="83">
        <f t="shared" si="51"/>
        <v>24</v>
      </c>
    </row>
    <row r="1616" spans="1:25" x14ac:dyDescent="0.25">
      <c r="A1616" t="s">
        <v>7</v>
      </c>
      <c r="B1616" t="s">
        <v>8651</v>
      </c>
      <c r="C1616" t="s">
        <v>8683</v>
      </c>
      <c r="D1616" t="s">
        <v>8684</v>
      </c>
      <c r="E1616" t="s">
        <v>8685</v>
      </c>
      <c r="F1616">
        <v>21161165</v>
      </c>
      <c r="G1616" t="s">
        <v>8708</v>
      </c>
      <c r="H1616" t="s">
        <v>8709</v>
      </c>
      <c r="I1616">
        <v>293287</v>
      </c>
      <c r="J1616" t="s">
        <v>8442</v>
      </c>
      <c r="K1616" t="s">
        <v>8444</v>
      </c>
      <c r="L1616" t="s">
        <v>6</v>
      </c>
      <c r="M1616" t="s">
        <v>8674</v>
      </c>
      <c r="N1616">
        <v>321.83999999999997</v>
      </c>
      <c r="O1616">
        <v>498.8</v>
      </c>
      <c r="P1616">
        <v>1.5498000000000001</v>
      </c>
      <c r="Q1616">
        <v>321.83999999999997</v>
      </c>
      <c r="R1616">
        <v>498.8</v>
      </c>
      <c r="S1616">
        <v>1568.43</v>
      </c>
      <c r="T1616">
        <v>2010.39</v>
      </c>
      <c r="U1616">
        <v>1.2818000000000001</v>
      </c>
      <c r="V1616">
        <v>224.06</v>
      </c>
      <c r="W1616">
        <v>201.03900000000002</v>
      </c>
      <c r="X1616" s="83" t="str">
        <f t="shared" si="50"/>
        <v>2116 - CHV DALLAS/FT W</v>
      </c>
      <c r="Y1616" s="83">
        <f t="shared" si="51"/>
        <v>10</v>
      </c>
    </row>
    <row r="1617" spans="1:25" x14ac:dyDescent="0.25">
      <c r="A1617" t="s">
        <v>7</v>
      </c>
      <c r="B1617" t="s">
        <v>8651</v>
      </c>
      <c r="C1617" t="s">
        <v>8683</v>
      </c>
      <c r="D1617" t="s">
        <v>8684</v>
      </c>
      <c r="E1617" t="s">
        <v>8685</v>
      </c>
      <c r="F1617">
        <v>21161165</v>
      </c>
      <c r="G1617" t="s">
        <v>8708</v>
      </c>
      <c r="H1617" t="s">
        <v>8709</v>
      </c>
      <c r="I1617">
        <v>293287</v>
      </c>
      <c r="J1617" t="s">
        <v>8442</v>
      </c>
      <c r="K1617" t="s">
        <v>8444</v>
      </c>
      <c r="L1617" t="s">
        <v>6</v>
      </c>
      <c r="M1617" t="s">
        <v>8675</v>
      </c>
      <c r="N1617">
        <v>73.12</v>
      </c>
      <c r="O1617">
        <v>75</v>
      </c>
      <c r="P1617">
        <v>1.0257000000000001</v>
      </c>
      <c r="Q1617">
        <v>73.12</v>
      </c>
      <c r="S1617">
        <v>137.63999999999999</v>
      </c>
      <c r="T1617">
        <v>516.84</v>
      </c>
      <c r="U1617">
        <v>3.7549999999999999</v>
      </c>
      <c r="V1617">
        <v>68.819999999999993</v>
      </c>
      <c r="W1617">
        <v>86.14</v>
      </c>
      <c r="X1617" s="83" t="str">
        <f t="shared" si="50"/>
        <v>2116 - CHV DALLAS/FT W</v>
      </c>
      <c r="Y1617" s="83">
        <f t="shared" si="51"/>
        <v>6</v>
      </c>
    </row>
    <row r="1618" spans="1:25" x14ac:dyDescent="0.25">
      <c r="A1618" t="s">
        <v>7</v>
      </c>
      <c r="B1618" t="s">
        <v>8651</v>
      </c>
      <c r="C1618" t="s">
        <v>8683</v>
      </c>
      <c r="D1618" t="s">
        <v>8684</v>
      </c>
      <c r="E1618" t="s">
        <v>8685</v>
      </c>
      <c r="F1618">
        <v>21161165</v>
      </c>
      <c r="G1618" t="s">
        <v>8708</v>
      </c>
      <c r="H1618" t="s">
        <v>8709</v>
      </c>
      <c r="I1618">
        <v>294063</v>
      </c>
      <c r="J1618" t="s">
        <v>8446</v>
      </c>
      <c r="K1618" t="s">
        <v>8448</v>
      </c>
      <c r="L1618" t="s">
        <v>6</v>
      </c>
      <c r="M1618" t="s">
        <v>8658</v>
      </c>
      <c r="N1618">
        <v>384.62</v>
      </c>
      <c r="Q1618">
        <v>384.62</v>
      </c>
      <c r="S1618">
        <v>3008.12</v>
      </c>
      <c r="T1618">
        <v>2302.5</v>
      </c>
      <c r="U1618">
        <v>0.76539999999999997</v>
      </c>
      <c r="V1618">
        <v>300.81</v>
      </c>
      <c r="W1618">
        <v>460.5</v>
      </c>
      <c r="X1618" s="83" t="str">
        <f t="shared" si="50"/>
        <v>2116 - CHV DALLAS/FT W</v>
      </c>
      <c r="Y1618" s="83">
        <f t="shared" si="51"/>
        <v>5</v>
      </c>
    </row>
    <row r="1619" spans="1:25" x14ac:dyDescent="0.25">
      <c r="A1619" t="s">
        <v>7</v>
      </c>
      <c r="B1619" t="s">
        <v>8651</v>
      </c>
      <c r="C1619" t="s">
        <v>8683</v>
      </c>
      <c r="D1619" t="s">
        <v>8684</v>
      </c>
      <c r="E1619" t="s">
        <v>8685</v>
      </c>
      <c r="F1619">
        <v>21161165</v>
      </c>
      <c r="G1619" t="s">
        <v>8708</v>
      </c>
      <c r="H1619" t="s">
        <v>8709</v>
      </c>
      <c r="I1619">
        <v>294063</v>
      </c>
      <c r="J1619" t="s">
        <v>8446</v>
      </c>
      <c r="K1619" t="s">
        <v>8448</v>
      </c>
      <c r="L1619" t="s">
        <v>6</v>
      </c>
      <c r="M1619" t="s">
        <v>8660</v>
      </c>
      <c r="N1619">
        <v>0</v>
      </c>
      <c r="S1619">
        <v>91.32</v>
      </c>
      <c r="T1619">
        <v>19.059999999999999</v>
      </c>
      <c r="U1619">
        <v>0.2087</v>
      </c>
      <c r="V1619">
        <v>22.83</v>
      </c>
      <c r="W1619">
        <v>3.8119999999999998</v>
      </c>
      <c r="X1619" s="83" t="str">
        <f t="shared" si="50"/>
        <v>2116 - CHV DALLAS/FT W</v>
      </c>
      <c r="Y1619" s="83">
        <f t="shared" si="51"/>
        <v>5</v>
      </c>
    </row>
    <row r="1620" spans="1:25" x14ac:dyDescent="0.25">
      <c r="A1620" t="s">
        <v>7</v>
      </c>
      <c r="B1620" t="s">
        <v>8651</v>
      </c>
      <c r="C1620" t="s">
        <v>8683</v>
      </c>
      <c r="D1620" t="s">
        <v>8684</v>
      </c>
      <c r="E1620" t="s">
        <v>8685</v>
      </c>
      <c r="F1620">
        <v>21161165</v>
      </c>
      <c r="G1620" t="s">
        <v>8708</v>
      </c>
      <c r="H1620" t="s">
        <v>8709</v>
      </c>
      <c r="I1620">
        <v>294063</v>
      </c>
      <c r="J1620" t="s">
        <v>8446</v>
      </c>
      <c r="K1620" t="s">
        <v>8448</v>
      </c>
      <c r="L1620" t="s">
        <v>6</v>
      </c>
      <c r="M1620" t="s">
        <v>8661</v>
      </c>
      <c r="N1620">
        <v>75</v>
      </c>
      <c r="O1620">
        <v>98.65</v>
      </c>
      <c r="P1620">
        <v>1.3152999999999999</v>
      </c>
      <c r="Q1620">
        <v>25</v>
      </c>
      <c r="R1620">
        <v>24.662500000000001</v>
      </c>
      <c r="S1620">
        <v>293.60000000000002</v>
      </c>
      <c r="T1620">
        <v>293.64999999999998</v>
      </c>
      <c r="U1620">
        <v>1.0002</v>
      </c>
      <c r="V1620">
        <v>26.69</v>
      </c>
      <c r="W1620">
        <v>41.949999999999996</v>
      </c>
      <c r="X1620" s="83" t="str">
        <f t="shared" si="50"/>
        <v>2116 - CHV DALLAS/FT W</v>
      </c>
      <c r="Y1620" s="83">
        <f t="shared" si="51"/>
        <v>7</v>
      </c>
    </row>
    <row r="1621" spans="1:25" x14ac:dyDescent="0.25">
      <c r="A1621" t="s">
        <v>7</v>
      </c>
      <c r="B1621" t="s">
        <v>8651</v>
      </c>
      <c r="C1621" t="s">
        <v>8683</v>
      </c>
      <c r="D1621" t="s">
        <v>8684</v>
      </c>
      <c r="E1621" t="s">
        <v>8685</v>
      </c>
      <c r="F1621">
        <v>21161165</v>
      </c>
      <c r="G1621" t="s">
        <v>8708</v>
      </c>
      <c r="H1621" t="s">
        <v>8709</v>
      </c>
      <c r="I1621">
        <v>294063</v>
      </c>
      <c r="J1621" t="s">
        <v>8446</v>
      </c>
      <c r="K1621" t="s">
        <v>8448</v>
      </c>
      <c r="L1621" t="s">
        <v>6</v>
      </c>
      <c r="M1621" t="s">
        <v>8662</v>
      </c>
      <c r="N1621">
        <v>63.33</v>
      </c>
      <c r="Q1621">
        <v>63.33</v>
      </c>
      <c r="S1621">
        <v>250.14</v>
      </c>
      <c r="T1621">
        <v>285</v>
      </c>
      <c r="U1621">
        <v>1.1394</v>
      </c>
      <c r="V1621">
        <v>125.07</v>
      </c>
      <c r="W1621">
        <v>71.25</v>
      </c>
      <c r="X1621" s="83" t="str">
        <f t="shared" si="50"/>
        <v>2116 - CHV DALLAS/FT W</v>
      </c>
      <c r="Y1621" s="83">
        <f t="shared" si="51"/>
        <v>4</v>
      </c>
    </row>
    <row r="1622" spans="1:25" x14ac:dyDescent="0.25">
      <c r="A1622" t="s">
        <v>7</v>
      </c>
      <c r="B1622" t="s">
        <v>8651</v>
      </c>
      <c r="C1622" t="s">
        <v>8683</v>
      </c>
      <c r="D1622" t="s">
        <v>8684</v>
      </c>
      <c r="E1622" t="s">
        <v>8685</v>
      </c>
      <c r="F1622">
        <v>21161165</v>
      </c>
      <c r="G1622" t="s">
        <v>8708</v>
      </c>
      <c r="H1622" t="s">
        <v>8709</v>
      </c>
      <c r="I1622">
        <v>294063</v>
      </c>
      <c r="J1622" t="s">
        <v>8446</v>
      </c>
      <c r="K1622" t="s">
        <v>8448</v>
      </c>
      <c r="L1622" t="s">
        <v>6</v>
      </c>
      <c r="M1622" t="s">
        <v>8664</v>
      </c>
      <c r="N1622">
        <v>86.96</v>
      </c>
      <c r="O1622">
        <v>237.4</v>
      </c>
      <c r="P1622">
        <v>2.73</v>
      </c>
      <c r="Q1622">
        <v>86.96</v>
      </c>
      <c r="R1622">
        <v>59.35</v>
      </c>
      <c r="S1622">
        <v>950.83</v>
      </c>
      <c r="T1622">
        <v>1114.9000000000001</v>
      </c>
      <c r="U1622">
        <v>1.1726000000000001</v>
      </c>
      <c r="V1622">
        <v>86.44</v>
      </c>
      <c r="W1622">
        <v>92.908333333333346</v>
      </c>
      <c r="X1622" s="83" t="str">
        <f t="shared" si="50"/>
        <v>2116 - CHV DALLAS/FT W</v>
      </c>
      <c r="Y1622" s="83">
        <f t="shared" si="51"/>
        <v>12</v>
      </c>
    </row>
    <row r="1623" spans="1:25" x14ac:dyDescent="0.25">
      <c r="A1623" t="s">
        <v>7</v>
      </c>
      <c r="B1623" t="s">
        <v>8651</v>
      </c>
      <c r="C1623" t="s">
        <v>8683</v>
      </c>
      <c r="D1623" t="s">
        <v>8684</v>
      </c>
      <c r="E1623" t="s">
        <v>8685</v>
      </c>
      <c r="F1623">
        <v>21161165</v>
      </c>
      <c r="G1623" t="s">
        <v>8708</v>
      </c>
      <c r="H1623" t="s">
        <v>8709</v>
      </c>
      <c r="I1623">
        <v>294063</v>
      </c>
      <c r="J1623" t="s">
        <v>8446</v>
      </c>
      <c r="K1623" t="s">
        <v>8448</v>
      </c>
      <c r="L1623" t="s">
        <v>6</v>
      </c>
      <c r="M1623" t="s">
        <v>8665</v>
      </c>
      <c r="N1623">
        <v>0</v>
      </c>
      <c r="S1623">
        <v>104.33</v>
      </c>
      <c r="V1623">
        <v>52.17</v>
      </c>
      <c r="X1623" s="83" t="str">
        <f t="shared" si="50"/>
        <v>2116 - CHV DALLAS/FT W</v>
      </c>
      <c r="Y1623" s="83">
        <f t="shared" si="51"/>
        <v>0</v>
      </c>
    </row>
    <row r="1624" spans="1:25" x14ac:dyDescent="0.25">
      <c r="A1624" t="s">
        <v>7</v>
      </c>
      <c r="B1624" t="s">
        <v>8651</v>
      </c>
      <c r="C1624" t="s">
        <v>8683</v>
      </c>
      <c r="D1624" t="s">
        <v>8684</v>
      </c>
      <c r="E1624" t="s">
        <v>8685</v>
      </c>
      <c r="F1624">
        <v>21161165</v>
      </c>
      <c r="G1624" t="s">
        <v>8708</v>
      </c>
      <c r="H1624" t="s">
        <v>8709</v>
      </c>
      <c r="I1624">
        <v>294063</v>
      </c>
      <c r="J1624" t="s">
        <v>8446</v>
      </c>
      <c r="K1624" t="s">
        <v>8448</v>
      </c>
      <c r="L1624" t="s">
        <v>6</v>
      </c>
      <c r="M1624" t="s">
        <v>8666</v>
      </c>
      <c r="N1624">
        <v>25.27</v>
      </c>
      <c r="Q1624">
        <v>25.27</v>
      </c>
      <c r="S1624">
        <v>130.02000000000001</v>
      </c>
      <c r="T1624">
        <v>146.25</v>
      </c>
      <c r="U1624">
        <v>1.1248</v>
      </c>
      <c r="V1624">
        <v>26</v>
      </c>
      <c r="W1624">
        <v>48.75</v>
      </c>
      <c r="X1624" s="83" t="str">
        <f t="shared" si="50"/>
        <v>2116 - CHV DALLAS/FT W</v>
      </c>
      <c r="Y1624" s="83">
        <f t="shared" si="51"/>
        <v>3</v>
      </c>
    </row>
    <row r="1625" spans="1:25" x14ac:dyDescent="0.25">
      <c r="A1625" t="s">
        <v>7</v>
      </c>
      <c r="B1625" t="s">
        <v>8651</v>
      </c>
      <c r="C1625" t="s">
        <v>8683</v>
      </c>
      <c r="D1625" t="s">
        <v>8684</v>
      </c>
      <c r="E1625" t="s">
        <v>8685</v>
      </c>
      <c r="F1625">
        <v>21161165</v>
      </c>
      <c r="G1625" t="s">
        <v>8708</v>
      </c>
      <c r="H1625" t="s">
        <v>8709</v>
      </c>
      <c r="I1625">
        <v>294063</v>
      </c>
      <c r="J1625" t="s">
        <v>8446</v>
      </c>
      <c r="K1625" t="s">
        <v>8448</v>
      </c>
      <c r="L1625" t="s">
        <v>6</v>
      </c>
      <c r="M1625" t="s">
        <v>8691</v>
      </c>
      <c r="S1625">
        <v>24.1</v>
      </c>
      <c r="V1625">
        <v>24.1</v>
      </c>
      <c r="X1625" s="83" t="str">
        <f t="shared" si="50"/>
        <v>2116 - CHV DALLAS/FT W</v>
      </c>
      <c r="Y1625" s="83">
        <f t="shared" si="51"/>
        <v>0</v>
      </c>
    </row>
    <row r="1626" spans="1:25" x14ac:dyDescent="0.25">
      <c r="A1626" t="s">
        <v>7</v>
      </c>
      <c r="B1626" t="s">
        <v>8651</v>
      </c>
      <c r="C1626" t="s">
        <v>8683</v>
      </c>
      <c r="D1626" t="s">
        <v>8684</v>
      </c>
      <c r="E1626" t="s">
        <v>8685</v>
      </c>
      <c r="F1626">
        <v>21161165</v>
      </c>
      <c r="G1626" t="s">
        <v>8708</v>
      </c>
      <c r="H1626" t="s">
        <v>8709</v>
      </c>
      <c r="I1626">
        <v>294063</v>
      </c>
      <c r="J1626" t="s">
        <v>8446</v>
      </c>
      <c r="K1626" t="s">
        <v>8448</v>
      </c>
      <c r="L1626" t="s">
        <v>6</v>
      </c>
      <c r="M1626" t="s">
        <v>8667</v>
      </c>
      <c r="N1626">
        <v>0</v>
      </c>
      <c r="O1626">
        <v>42.94</v>
      </c>
      <c r="R1626">
        <v>21.47</v>
      </c>
      <c r="S1626">
        <v>2784.89</v>
      </c>
      <c r="T1626">
        <v>4911.37</v>
      </c>
      <c r="U1626">
        <v>1.7636000000000001</v>
      </c>
      <c r="V1626">
        <v>696.22</v>
      </c>
      <c r="W1626">
        <v>1227.8425</v>
      </c>
      <c r="X1626" s="83" t="str">
        <f t="shared" si="50"/>
        <v>2116 - CHV DALLAS/FT W</v>
      </c>
      <c r="Y1626" s="83">
        <f t="shared" si="51"/>
        <v>4</v>
      </c>
    </row>
    <row r="1627" spans="1:25" x14ac:dyDescent="0.25">
      <c r="A1627" t="s">
        <v>7</v>
      </c>
      <c r="B1627" t="s">
        <v>8651</v>
      </c>
      <c r="C1627" t="s">
        <v>8683</v>
      </c>
      <c r="D1627" t="s">
        <v>8684</v>
      </c>
      <c r="E1627" t="s">
        <v>8685</v>
      </c>
      <c r="F1627">
        <v>21161165</v>
      </c>
      <c r="G1627" t="s">
        <v>8708</v>
      </c>
      <c r="H1627" t="s">
        <v>8709</v>
      </c>
      <c r="I1627">
        <v>294063</v>
      </c>
      <c r="J1627" t="s">
        <v>8446</v>
      </c>
      <c r="K1627" t="s">
        <v>8448</v>
      </c>
      <c r="L1627" t="s">
        <v>6</v>
      </c>
      <c r="M1627" t="s">
        <v>8668</v>
      </c>
      <c r="N1627">
        <v>533.34</v>
      </c>
      <c r="Q1627">
        <v>177.78</v>
      </c>
      <c r="S1627">
        <v>1883.48</v>
      </c>
      <c r="T1627">
        <v>880.28</v>
      </c>
      <c r="U1627">
        <v>0.46739999999999998</v>
      </c>
      <c r="V1627">
        <v>171.23</v>
      </c>
      <c r="W1627">
        <v>80.025454545454537</v>
      </c>
      <c r="X1627" s="83" t="str">
        <f t="shared" si="50"/>
        <v>2116 - CHV DALLAS/FT W</v>
      </c>
      <c r="Y1627" s="83">
        <f t="shared" si="51"/>
        <v>11</v>
      </c>
    </row>
    <row r="1628" spans="1:25" x14ac:dyDescent="0.25">
      <c r="A1628" t="s">
        <v>7</v>
      </c>
      <c r="B1628" t="s">
        <v>8651</v>
      </c>
      <c r="C1628" t="s">
        <v>8683</v>
      </c>
      <c r="D1628" t="s">
        <v>8684</v>
      </c>
      <c r="E1628" t="s">
        <v>8685</v>
      </c>
      <c r="F1628">
        <v>21161165</v>
      </c>
      <c r="G1628" t="s">
        <v>8708</v>
      </c>
      <c r="H1628" t="s">
        <v>8709</v>
      </c>
      <c r="I1628">
        <v>294063</v>
      </c>
      <c r="J1628" t="s">
        <v>8446</v>
      </c>
      <c r="K1628" t="s">
        <v>8448</v>
      </c>
      <c r="L1628" t="s">
        <v>6</v>
      </c>
      <c r="M1628" t="s">
        <v>8670</v>
      </c>
      <c r="N1628">
        <v>2117.64</v>
      </c>
      <c r="O1628">
        <v>2453.2199999999998</v>
      </c>
      <c r="P1628">
        <v>1.1585000000000001</v>
      </c>
      <c r="Q1628">
        <v>705.88</v>
      </c>
      <c r="R1628">
        <v>613.30499999999995</v>
      </c>
      <c r="S1628">
        <v>5718.18</v>
      </c>
      <c r="T1628">
        <v>6565.95</v>
      </c>
      <c r="U1628">
        <v>1.1483000000000001</v>
      </c>
      <c r="V1628">
        <v>714.77</v>
      </c>
      <c r="W1628">
        <v>547.16249999999991</v>
      </c>
      <c r="X1628" s="83" t="str">
        <f t="shared" si="50"/>
        <v>2116 - CHV DALLAS/FT W</v>
      </c>
      <c r="Y1628" s="83">
        <f t="shared" si="51"/>
        <v>12.000000000000002</v>
      </c>
    </row>
    <row r="1629" spans="1:25" x14ac:dyDescent="0.25">
      <c r="A1629" t="s">
        <v>7</v>
      </c>
      <c r="B1629" t="s">
        <v>8651</v>
      </c>
      <c r="C1629" t="s">
        <v>8683</v>
      </c>
      <c r="D1629" t="s">
        <v>8684</v>
      </c>
      <c r="E1629" t="s">
        <v>8685</v>
      </c>
      <c r="F1629">
        <v>21161165</v>
      </c>
      <c r="G1629" t="s">
        <v>8708</v>
      </c>
      <c r="H1629" t="s">
        <v>8709</v>
      </c>
      <c r="I1629">
        <v>294063</v>
      </c>
      <c r="J1629" t="s">
        <v>8446</v>
      </c>
      <c r="K1629" t="s">
        <v>8448</v>
      </c>
      <c r="L1629" t="s">
        <v>6</v>
      </c>
      <c r="M1629" t="s">
        <v>8671</v>
      </c>
      <c r="N1629">
        <v>5609.8</v>
      </c>
      <c r="O1629">
        <v>10750.52</v>
      </c>
      <c r="P1629">
        <v>1.9164000000000001</v>
      </c>
      <c r="Q1629">
        <v>560.98</v>
      </c>
      <c r="R1629">
        <v>895.87666666666667</v>
      </c>
      <c r="S1629">
        <v>25239.75</v>
      </c>
      <c r="T1629">
        <v>54367.1</v>
      </c>
      <c r="U1629">
        <v>2.1539999999999999</v>
      </c>
      <c r="V1629">
        <v>560.88</v>
      </c>
      <c r="W1629">
        <v>1109.5326530612247</v>
      </c>
      <c r="X1629" s="83" t="str">
        <f t="shared" si="50"/>
        <v>2116 - CHV DALLAS/FT W</v>
      </c>
      <c r="Y1629" s="83">
        <f t="shared" si="51"/>
        <v>48.999999999999993</v>
      </c>
    </row>
    <row r="1630" spans="1:25" x14ac:dyDescent="0.25">
      <c r="A1630" t="s">
        <v>7</v>
      </c>
      <c r="B1630" t="s">
        <v>8651</v>
      </c>
      <c r="C1630" t="s">
        <v>8683</v>
      </c>
      <c r="D1630" t="s">
        <v>8684</v>
      </c>
      <c r="E1630" t="s">
        <v>8685</v>
      </c>
      <c r="F1630">
        <v>21161165</v>
      </c>
      <c r="G1630" t="s">
        <v>8708</v>
      </c>
      <c r="H1630" t="s">
        <v>8709</v>
      </c>
      <c r="I1630">
        <v>294063</v>
      </c>
      <c r="J1630" t="s">
        <v>8446</v>
      </c>
      <c r="K1630" t="s">
        <v>8448</v>
      </c>
      <c r="L1630" t="s">
        <v>6</v>
      </c>
      <c r="M1630" t="s">
        <v>8672</v>
      </c>
      <c r="N1630">
        <v>0</v>
      </c>
      <c r="O1630">
        <v>153.78</v>
      </c>
      <c r="R1630">
        <v>153.78</v>
      </c>
      <c r="S1630">
        <v>1334.19</v>
      </c>
      <c r="T1630">
        <v>1009.5</v>
      </c>
      <c r="U1630">
        <v>0.75660000000000005</v>
      </c>
      <c r="V1630">
        <v>444.73</v>
      </c>
      <c r="W1630">
        <v>252.375</v>
      </c>
      <c r="X1630" s="83" t="str">
        <f t="shared" si="50"/>
        <v>2116 - CHV DALLAS/FT W</v>
      </c>
      <c r="Y1630" s="83">
        <f t="shared" si="51"/>
        <v>4</v>
      </c>
    </row>
    <row r="1631" spans="1:25" x14ac:dyDescent="0.25">
      <c r="A1631" t="s">
        <v>7</v>
      </c>
      <c r="B1631" t="s">
        <v>8651</v>
      </c>
      <c r="C1631" t="s">
        <v>8683</v>
      </c>
      <c r="D1631" t="s">
        <v>8684</v>
      </c>
      <c r="E1631" t="s">
        <v>8685</v>
      </c>
      <c r="F1631">
        <v>21161165</v>
      </c>
      <c r="G1631" t="s">
        <v>8708</v>
      </c>
      <c r="H1631" t="s">
        <v>8709</v>
      </c>
      <c r="I1631">
        <v>294063</v>
      </c>
      <c r="J1631" t="s">
        <v>8446</v>
      </c>
      <c r="K1631" t="s">
        <v>8448</v>
      </c>
      <c r="L1631" t="s">
        <v>6</v>
      </c>
      <c r="M1631" t="s">
        <v>8673</v>
      </c>
      <c r="N1631">
        <v>846.66</v>
      </c>
      <c r="O1631">
        <v>307.57</v>
      </c>
      <c r="P1631">
        <v>0.36330000000000001</v>
      </c>
      <c r="Q1631">
        <v>423.33</v>
      </c>
      <c r="R1631">
        <v>307.57</v>
      </c>
      <c r="S1631">
        <v>4832.5</v>
      </c>
      <c r="T1631">
        <v>22236.73</v>
      </c>
      <c r="U1631">
        <v>4.6014999999999997</v>
      </c>
      <c r="V1631">
        <v>402.71</v>
      </c>
      <c r="W1631">
        <v>1853.0608333333332</v>
      </c>
      <c r="X1631" s="83" t="str">
        <f t="shared" si="50"/>
        <v>2116 - CHV DALLAS/FT W</v>
      </c>
      <c r="Y1631" s="83">
        <f t="shared" si="51"/>
        <v>12</v>
      </c>
    </row>
    <row r="1632" spans="1:25" x14ac:dyDescent="0.25">
      <c r="A1632" t="s">
        <v>7</v>
      </c>
      <c r="B1632" t="s">
        <v>8651</v>
      </c>
      <c r="C1632" t="s">
        <v>8683</v>
      </c>
      <c r="D1632" t="s">
        <v>8684</v>
      </c>
      <c r="E1632" t="s">
        <v>8685</v>
      </c>
      <c r="F1632">
        <v>21161165</v>
      </c>
      <c r="G1632" t="s">
        <v>8708</v>
      </c>
      <c r="H1632" t="s">
        <v>8709</v>
      </c>
      <c r="I1632">
        <v>294063</v>
      </c>
      <c r="J1632" t="s">
        <v>8446</v>
      </c>
      <c r="K1632" t="s">
        <v>8448</v>
      </c>
      <c r="L1632" t="s">
        <v>6</v>
      </c>
      <c r="M1632" t="s">
        <v>8674</v>
      </c>
      <c r="N1632">
        <v>321.83999999999997</v>
      </c>
      <c r="O1632">
        <v>52.5</v>
      </c>
      <c r="P1632">
        <v>0.16309999999999999</v>
      </c>
      <c r="Q1632">
        <v>321.83999999999997</v>
      </c>
      <c r="S1632">
        <v>832.35</v>
      </c>
      <c r="T1632">
        <v>1112.54</v>
      </c>
      <c r="U1632">
        <v>1.3366</v>
      </c>
      <c r="V1632">
        <v>208.09</v>
      </c>
      <c r="W1632">
        <v>222.50799999999998</v>
      </c>
      <c r="X1632" s="83" t="str">
        <f t="shared" si="50"/>
        <v>2116 - CHV DALLAS/FT W</v>
      </c>
      <c r="Y1632" s="83">
        <f t="shared" si="51"/>
        <v>5</v>
      </c>
    </row>
    <row r="1633" spans="1:25" x14ac:dyDescent="0.25">
      <c r="A1633" t="s">
        <v>7</v>
      </c>
      <c r="B1633" t="s">
        <v>8651</v>
      </c>
      <c r="C1633" t="s">
        <v>8683</v>
      </c>
      <c r="D1633" t="s">
        <v>8684</v>
      </c>
      <c r="E1633" t="s">
        <v>8685</v>
      </c>
      <c r="F1633">
        <v>21161165</v>
      </c>
      <c r="G1633" t="s">
        <v>8708</v>
      </c>
      <c r="H1633" t="s">
        <v>8709</v>
      </c>
      <c r="I1633">
        <v>294063</v>
      </c>
      <c r="J1633" t="s">
        <v>8446</v>
      </c>
      <c r="K1633" t="s">
        <v>8448</v>
      </c>
      <c r="L1633" t="s">
        <v>6</v>
      </c>
      <c r="M1633" t="s">
        <v>8675</v>
      </c>
      <c r="N1633">
        <v>0</v>
      </c>
      <c r="S1633">
        <v>168.69</v>
      </c>
      <c r="V1633">
        <v>84.35</v>
      </c>
      <c r="X1633" s="83" t="str">
        <f t="shared" si="50"/>
        <v>2116 - CHV DALLAS/FT W</v>
      </c>
      <c r="Y1633" s="83">
        <f t="shared" si="51"/>
        <v>0</v>
      </c>
    </row>
    <row r="1634" spans="1:25" x14ac:dyDescent="0.25">
      <c r="A1634" t="s">
        <v>7</v>
      </c>
      <c r="B1634" t="s">
        <v>8651</v>
      </c>
      <c r="C1634" t="s">
        <v>8683</v>
      </c>
      <c r="D1634" t="s">
        <v>8684</v>
      </c>
      <c r="E1634" t="s">
        <v>8685</v>
      </c>
      <c r="F1634">
        <v>21161165</v>
      </c>
      <c r="G1634" t="s">
        <v>8708</v>
      </c>
      <c r="H1634" t="s">
        <v>8709</v>
      </c>
      <c r="I1634">
        <v>294063</v>
      </c>
      <c r="J1634" t="s">
        <v>8446</v>
      </c>
      <c r="K1634" t="s">
        <v>8448</v>
      </c>
      <c r="L1634" t="s">
        <v>6</v>
      </c>
      <c r="M1634" t="s">
        <v>8706</v>
      </c>
      <c r="N1634">
        <v>0</v>
      </c>
      <c r="S1634">
        <v>28.92</v>
      </c>
      <c r="V1634">
        <v>14.46</v>
      </c>
      <c r="X1634" s="83" t="str">
        <f t="shared" si="50"/>
        <v>2116 - CHV DALLAS/FT W</v>
      </c>
      <c r="Y1634" s="83">
        <f t="shared" si="51"/>
        <v>0</v>
      </c>
    </row>
    <row r="1635" spans="1:25" x14ac:dyDescent="0.25">
      <c r="A1635" t="s">
        <v>7</v>
      </c>
      <c r="B1635" t="s">
        <v>8651</v>
      </c>
      <c r="C1635" t="s">
        <v>8683</v>
      </c>
      <c r="D1635" t="s">
        <v>8684</v>
      </c>
      <c r="E1635" t="s">
        <v>8685</v>
      </c>
      <c r="F1635">
        <v>21161165</v>
      </c>
      <c r="G1635" t="s">
        <v>8708</v>
      </c>
      <c r="H1635" t="s">
        <v>8709</v>
      </c>
      <c r="I1635">
        <v>294063</v>
      </c>
      <c r="J1635" t="s">
        <v>8446</v>
      </c>
      <c r="K1635" t="s">
        <v>8448</v>
      </c>
      <c r="L1635" t="s">
        <v>6</v>
      </c>
      <c r="M1635" t="s">
        <v>8676</v>
      </c>
      <c r="N1635">
        <v>28.05</v>
      </c>
      <c r="Q1635">
        <v>28.05</v>
      </c>
      <c r="S1635">
        <v>121.46</v>
      </c>
      <c r="T1635">
        <v>124.17</v>
      </c>
      <c r="U1635">
        <v>1.0223</v>
      </c>
      <c r="V1635">
        <v>40.49</v>
      </c>
      <c r="W1635">
        <v>41.39</v>
      </c>
      <c r="X1635" s="83" t="str">
        <f t="shared" si="50"/>
        <v>2116 - CHV DALLAS/FT W</v>
      </c>
      <c r="Y1635" s="83">
        <f t="shared" si="51"/>
        <v>3</v>
      </c>
    </row>
    <row r="1636" spans="1:25" x14ac:dyDescent="0.25">
      <c r="A1636" t="s">
        <v>7</v>
      </c>
      <c r="B1636" t="s">
        <v>8651</v>
      </c>
      <c r="C1636" t="s">
        <v>8683</v>
      </c>
      <c r="D1636" t="s">
        <v>8684</v>
      </c>
      <c r="E1636" t="s">
        <v>8685</v>
      </c>
      <c r="F1636">
        <v>21161165</v>
      </c>
      <c r="G1636" t="s">
        <v>8708</v>
      </c>
      <c r="H1636" t="s">
        <v>8709</v>
      </c>
      <c r="I1636">
        <v>294063</v>
      </c>
      <c r="J1636" t="s">
        <v>8446</v>
      </c>
      <c r="K1636" t="s">
        <v>8448</v>
      </c>
      <c r="L1636" t="s">
        <v>6</v>
      </c>
      <c r="M1636" t="s">
        <v>8677</v>
      </c>
      <c r="N1636">
        <v>0</v>
      </c>
      <c r="O1636">
        <v>148.35</v>
      </c>
      <c r="R1636">
        <v>74.174999999999997</v>
      </c>
      <c r="S1636">
        <v>892.12</v>
      </c>
      <c r="T1636">
        <v>525.49</v>
      </c>
      <c r="U1636">
        <v>0.58899999999999997</v>
      </c>
      <c r="V1636">
        <v>223.03</v>
      </c>
      <c r="W1636">
        <v>87.581666666666663</v>
      </c>
      <c r="X1636" s="83" t="str">
        <f t="shared" si="50"/>
        <v>2116 - CHV DALLAS/FT W</v>
      </c>
      <c r="Y1636" s="83">
        <f t="shared" si="51"/>
        <v>6</v>
      </c>
    </row>
    <row r="1637" spans="1:25" x14ac:dyDescent="0.25">
      <c r="A1637" t="s">
        <v>7</v>
      </c>
      <c r="B1637" t="s">
        <v>8651</v>
      </c>
      <c r="C1637" t="s">
        <v>8683</v>
      </c>
      <c r="D1637" t="s">
        <v>8684</v>
      </c>
      <c r="E1637" t="s">
        <v>8685</v>
      </c>
      <c r="F1637">
        <v>21161165</v>
      </c>
      <c r="G1637" t="s">
        <v>8708</v>
      </c>
      <c r="H1637" t="s">
        <v>8709</v>
      </c>
      <c r="I1637">
        <v>294063</v>
      </c>
      <c r="J1637" t="s">
        <v>8446</v>
      </c>
      <c r="K1637" t="s">
        <v>8448</v>
      </c>
      <c r="L1637" t="s">
        <v>6</v>
      </c>
      <c r="M1637" t="s">
        <v>8678</v>
      </c>
      <c r="N1637">
        <v>55.56</v>
      </c>
      <c r="O1637">
        <v>262.5</v>
      </c>
      <c r="P1637">
        <v>4.7245999999999997</v>
      </c>
      <c r="Q1637">
        <v>55.56</v>
      </c>
      <c r="S1637">
        <v>276.64</v>
      </c>
      <c r="T1637">
        <v>795</v>
      </c>
      <c r="U1637">
        <v>2.8738000000000001</v>
      </c>
      <c r="V1637">
        <v>69.16</v>
      </c>
      <c r="W1637">
        <v>265</v>
      </c>
      <c r="X1637" s="83" t="str">
        <f t="shared" si="50"/>
        <v>2116 - CHV DALLAS/FT W</v>
      </c>
      <c r="Y1637" s="83">
        <f t="shared" si="51"/>
        <v>3</v>
      </c>
    </row>
    <row r="1638" spans="1:25" x14ac:dyDescent="0.25">
      <c r="A1638" t="s">
        <v>7</v>
      </c>
      <c r="B1638" t="s">
        <v>8651</v>
      </c>
      <c r="C1638" t="s">
        <v>8683</v>
      </c>
      <c r="D1638" t="s">
        <v>8684</v>
      </c>
      <c r="E1638" t="s">
        <v>8685</v>
      </c>
      <c r="F1638">
        <v>21161165</v>
      </c>
      <c r="G1638" t="s">
        <v>8708</v>
      </c>
      <c r="H1638" t="s">
        <v>8709</v>
      </c>
      <c r="I1638">
        <v>294063</v>
      </c>
      <c r="J1638" t="s">
        <v>8446</v>
      </c>
      <c r="K1638" t="s">
        <v>8448</v>
      </c>
      <c r="L1638" t="s">
        <v>6</v>
      </c>
      <c r="M1638" t="s">
        <v>8695</v>
      </c>
      <c r="N1638">
        <v>0</v>
      </c>
      <c r="S1638">
        <v>448.33</v>
      </c>
      <c r="T1638">
        <v>73.59</v>
      </c>
      <c r="U1638">
        <v>0.1641</v>
      </c>
      <c r="V1638">
        <v>112.08</v>
      </c>
      <c r="W1638">
        <v>36.795000000000002</v>
      </c>
      <c r="X1638" s="83" t="str">
        <f t="shared" si="50"/>
        <v>2116 - CHV DALLAS/FT W</v>
      </c>
      <c r="Y1638" s="83">
        <f t="shared" si="51"/>
        <v>2</v>
      </c>
    </row>
    <row r="1639" spans="1:25" x14ac:dyDescent="0.25">
      <c r="A1639" t="s">
        <v>7</v>
      </c>
      <c r="B1639" t="s">
        <v>8651</v>
      </c>
      <c r="C1639" t="s">
        <v>8683</v>
      </c>
      <c r="D1639" t="s">
        <v>8684</v>
      </c>
      <c r="E1639" t="s">
        <v>8685</v>
      </c>
      <c r="F1639">
        <v>21161165</v>
      </c>
      <c r="G1639" t="s">
        <v>8708</v>
      </c>
      <c r="H1639" t="s">
        <v>8709</v>
      </c>
      <c r="I1639">
        <v>294063</v>
      </c>
      <c r="J1639" t="s">
        <v>8446</v>
      </c>
      <c r="K1639" t="s">
        <v>8448</v>
      </c>
      <c r="L1639" t="s">
        <v>6</v>
      </c>
      <c r="M1639" t="s">
        <v>8696</v>
      </c>
      <c r="N1639">
        <v>952.94</v>
      </c>
      <c r="O1639">
        <v>262.54000000000002</v>
      </c>
      <c r="P1639">
        <v>0.27550000000000002</v>
      </c>
      <c r="Q1639">
        <v>476.47</v>
      </c>
      <c r="R1639">
        <v>262.54000000000002</v>
      </c>
      <c r="S1639">
        <v>3908.94</v>
      </c>
      <c r="T1639">
        <v>1807.62</v>
      </c>
      <c r="U1639">
        <v>0.46239999999999998</v>
      </c>
      <c r="V1639">
        <v>488.62</v>
      </c>
      <c r="W1639">
        <v>200.84666666666666</v>
      </c>
      <c r="X1639" s="83" t="str">
        <f t="shared" si="50"/>
        <v>2116 - CHV DALLAS/FT W</v>
      </c>
      <c r="Y1639" s="83">
        <f t="shared" si="51"/>
        <v>9</v>
      </c>
    </row>
    <row r="1640" spans="1:25" x14ac:dyDescent="0.25">
      <c r="A1640" t="s">
        <v>7</v>
      </c>
      <c r="B1640" t="s">
        <v>8651</v>
      </c>
      <c r="C1640" t="s">
        <v>8683</v>
      </c>
      <c r="D1640" t="s">
        <v>8684</v>
      </c>
      <c r="E1640" t="s">
        <v>8685</v>
      </c>
      <c r="F1640">
        <v>21161165</v>
      </c>
      <c r="G1640" t="s">
        <v>8708</v>
      </c>
      <c r="H1640" t="s">
        <v>8709</v>
      </c>
      <c r="I1640">
        <v>294063</v>
      </c>
      <c r="J1640" t="s">
        <v>8446</v>
      </c>
      <c r="K1640" t="s">
        <v>8448</v>
      </c>
      <c r="L1640" t="s">
        <v>6</v>
      </c>
      <c r="M1640" t="s">
        <v>8697</v>
      </c>
      <c r="N1640">
        <v>3636.35</v>
      </c>
      <c r="O1640">
        <v>1167.94</v>
      </c>
      <c r="P1640">
        <v>0.32119999999999999</v>
      </c>
      <c r="Q1640">
        <v>727.27</v>
      </c>
      <c r="R1640">
        <v>1167.94</v>
      </c>
      <c r="S1640">
        <v>9386.42</v>
      </c>
      <c r="T1640">
        <v>8498.43</v>
      </c>
      <c r="U1640">
        <v>0.90539999999999998</v>
      </c>
      <c r="V1640">
        <v>722.03</v>
      </c>
      <c r="W1640">
        <v>653.72538461538466</v>
      </c>
      <c r="X1640" s="83" t="str">
        <f t="shared" si="50"/>
        <v>2116 - CHV DALLAS/FT W</v>
      </c>
      <c r="Y1640" s="83">
        <f t="shared" si="51"/>
        <v>13</v>
      </c>
    </row>
    <row r="1641" spans="1:25" x14ac:dyDescent="0.25">
      <c r="A1641" t="s">
        <v>7</v>
      </c>
      <c r="B1641" t="s">
        <v>8651</v>
      </c>
      <c r="C1641" t="s">
        <v>8683</v>
      </c>
      <c r="D1641" t="s">
        <v>8684</v>
      </c>
      <c r="E1641" t="s">
        <v>8685</v>
      </c>
      <c r="F1641">
        <v>21161165</v>
      </c>
      <c r="G1641" t="s">
        <v>8708</v>
      </c>
      <c r="H1641" t="s">
        <v>8709</v>
      </c>
      <c r="I1641">
        <v>294063</v>
      </c>
      <c r="J1641" t="s">
        <v>8446</v>
      </c>
      <c r="K1641" t="s">
        <v>8448</v>
      </c>
      <c r="L1641" t="s">
        <v>6</v>
      </c>
      <c r="M1641" t="s">
        <v>8698</v>
      </c>
      <c r="N1641">
        <v>4915.68</v>
      </c>
      <c r="O1641">
        <v>583.83000000000004</v>
      </c>
      <c r="P1641">
        <v>0.1188</v>
      </c>
      <c r="Q1641">
        <v>614.46</v>
      </c>
      <c r="R1641">
        <v>291.91500000000002</v>
      </c>
      <c r="S1641">
        <v>7103.52</v>
      </c>
      <c r="T1641">
        <v>18021.5</v>
      </c>
      <c r="U1641">
        <v>2.5369999999999999</v>
      </c>
      <c r="V1641">
        <v>591.96</v>
      </c>
      <c r="W1641">
        <v>2574.5</v>
      </c>
      <c r="X1641" s="83" t="str">
        <f t="shared" si="50"/>
        <v>2116 - CHV DALLAS/FT W</v>
      </c>
      <c r="Y1641" s="83">
        <f t="shared" si="51"/>
        <v>7</v>
      </c>
    </row>
    <row r="1642" spans="1:25" x14ac:dyDescent="0.25">
      <c r="A1642" t="s">
        <v>7</v>
      </c>
      <c r="B1642" t="s">
        <v>8651</v>
      </c>
      <c r="C1642" t="s">
        <v>8683</v>
      </c>
      <c r="D1642" t="s">
        <v>8684</v>
      </c>
      <c r="E1642" t="s">
        <v>8685</v>
      </c>
      <c r="F1642">
        <v>21161165</v>
      </c>
      <c r="G1642" t="s">
        <v>8708</v>
      </c>
      <c r="H1642" t="s">
        <v>8709</v>
      </c>
      <c r="I1642">
        <v>294063</v>
      </c>
      <c r="J1642" t="s">
        <v>8446</v>
      </c>
      <c r="K1642" t="s">
        <v>8448</v>
      </c>
      <c r="L1642" t="s">
        <v>6</v>
      </c>
      <c r="M1642" t="s">
        <v>8699</v>
      </c>
      <c r="N1642">
        <v>156.04</v>
      </c>
      <c r="O1642">
        <v>33.17</v>
      </c>
      <c r="P1642">
        <v>0.21260000000000001</v>
      </c>
      <c r="Q1642">
        <v>156.04</v>
      </c>
      <c r="R1642">
        <v>33.17</v>
      </c>
      <c r="S1642">
        <v>1120.72</v>
      </c>
      <c r="T1642">
        <v>877.33</v>
      </c>
      <c r="U1642">
        <v>0.78280000000000005</v>
      </c>
      <c r="V1642">
        <v>160.1</v>
      </c>
      <c r="W1642">
        <v>175.46600000000001</v>
      </c>
      <c r="X1642" s="83" t="str">
        <f t="shared" si="50"/>
        <v>2116 - CHV DALLAS/FT W</v>
      </c>
      <c r="Y1642" s="83">
        <f t="shared" si="51"/>
        <v>5</v>
      </c>
    </row>
    <row r="1643" spans="1:25" x14ac:dyDescent="0.25">
      <c r="A1643" t="s">
        <v>7</v>
      </c>
      <c r="B1643" t="s">
        <v>8651</v>
      </c>
      <c r="C1643" t="s">
        <v>8683</v>
      </c>
      <c r="D1643" t="s">
        <v>8684</v>
      </c>
      <c r="E1643" t="s">
        <v>8685</v>
      </c>
      <c r="F1643">
        <v>21161165</v>
      </c>
      <c r="G1643" t="s">
        <v>8708</v>
      </c>
      <c r="H1643" t="s">
        <v>8709</v>
      </c>
      <c r="I1643">
        <v>294063</v>
      </c>
      <c r="J1643" t="s">
        <v>8446</v>
      </c>
      <c r="K1643" t="s">
        <v>8448</v>
      </c>
      <c r="L1643" t="s">
        <v>6</v>
      </c>
      <c r="M1643" t="s">
        <v>8700</v>
      </c>
      <c r="N1643">
        <v>470</v>
      </c>
      <c r="O1643">
        <v>146.88</v>
      </c>
      <c r="P1643">
        <v>0.3125</v>
      </c>
      <c r="Q1643">
        <v>470</v>
      </c>
      <c r="R1643">
        <v>146.88</v>
      </c>
      <c r="S1643">
        <v>3249.12</v>
      </c>
      <c r="T1643">
        <v>15984.13</v>
      </c>
      <c r="U1643">
        <v>4.9195000000000002</v>
      </c>
      <c r="V1643">
        <v>464.16</v>
      </c>
      <c r="W1643">
        <v>1998.0162499999999</v>
      </c>
      <c r="X1643" s="83" t="str">
        <f t="shared" si="50"/>
        <v>2116 - CHV DALLAS/FT W</v>
      </c>
      <c r="Y1643" s="83">
        <f t="shared" si="51"/>
        <v>8</v>
      </c>
    </row>
    <row r="1644" spans="1:25" x14ac:dyDescent="0.25">
      <c r="A1644" t="s">
        <v>7</v>
      </c>
      <c r="B1644" t="s">
        <v>8651</v>
      </c>
      <c r="C1644" t="s">
        <v>8683</v>
      </c>
      <c r="D1644" t="s">
        <v>8684</v>
      </c>
      <c r="E1644" t="s">
        <v>8685</v>
      </c>
      <c r="F1644">
        <v>21161165</v>
      </c>
      <c r="G1644" t="s">
        <v>8708</v>
      </c>
      <c r="H1644" t="s">
        <v>8709</v>
      </c>
      <c r="I1644">
        <v>294063</v>
      </c>
      <c r="J1644" t="s">
        <v>8446</v>
      </c>
      <c r="K1644" t="s">
        <v>8448</v>
      </c>
      <c r="L1644" t="s">
        <v>6</v>
      </c>
      <c r="M1644" t="s">
        <v>8701</v>
      </c>
      <c r="N1644">
        <v>0</v>
      </c>
      <c r="O1644">
        <v>146.88</v>
      </c>
      <c r="R1644">
        <v>146.88</v>
      </c>
      <c r="S1644">
        <v>1721.98</v>
      </c>
      <c r="T1644">
        <v>425.63</v>
      </c>
      <c r="U1644">
        <v>0.2472</v>
      </c>
      <c r="V1644">
        <v>573.99</v>
      </c>
      <c r="W1644">
        <v>85.126000000000005</v>
      </c>
      <c r="X1644" s="83" t="str">
        <f t="shared" si="50"/>
        <v>2116 - CHV DALLAS/FT W</v>
      </c>
      <c r="Y1644" s="83">
        <f t="shared" si="51"/>
        <v>5</v>
      </c>
    </row>
    <row r="1645" spans="1:25" x14ac:dyDescent="0.25">
      <c r="A1645" t="s">
        <v>7</v>
      </c>
      <c r="B1645" t="s">
        <v>8651</v>
      </c>
      <c r="C1645" t="s">
        <v>8683</v>
      </c>
      <c r="D1645" t="s">
        <v>8684</v>
      </c>
      <c r="E1645" t="s">
        <v>8685</v>
      </c>
      <c r="F1645">
        <v>21161165</v>
      </c>
      <c r="G1645" t="s">
        <v>8708</v>
      </c>
      <c r="H1645" t="s">
        <v>8709</v>
      </c>
      <c r="I1645">
        <v>294063</v>
      </c>
      <c r="J1645" t="s">
        <v>8446</v>
      </c>
      <c r="K1645" t="s">
        <v>8448</v>
      </c>
      <c r="L1645" t="s">
        <v>6</v>
      </c>
      <c r="M1645" t="s">
        <v>7661</v>
      </c>
      <c r="N1645">
        <v>159.34</v>
      </c>
      <c r="Q1645">
        <v>159.34</v>
      </c>
      <c r="S1645">
        <v>386.51</v>
      </c>
      <c r="V1645">
        <v>193.26</v>
      </c>
      <c r="X1645" s="83" t="str">
        <f t="shared" si="50"/>
        <v>2116 - CHV DALLAS/FT W</v>
      </c>
      <c r="Y1645" s="83">
        <f t="shared" si="51"/>
        <v>0</v>
      </c>
    </row>
    <row r="1646" spans="1:25" x14ac:dyDescent="0.25">
      <c r="A1646" t="s">
        <v>7</v>
      </c>
      <c r="B1646" t="s">
        <v>8651</v>
      </c>
      <c r="C1646" t="s">
        <v>8683</v>
      </c>
      <c r="D1646" t="s">
        <v>8684</v>
      </c>
      <c r="E1646" t="s">
        <v>8685</v>
      </c>
      <c r="F1646">
        <v>21161165</v>
      </c>
      <c r="G1646" t="s">
        <v>8708</v>
      </c>
      <c r="H1646" t="s">
        <v>8709</v>
      </c>
      <c r="I1646">
        <v>294063</v>
      </c>
      <c r="J1646" t="s">
        <v>8446</v>
      </c>
      <c r="K1646" t="s">
        <v>8448</v>
      </c>
      <c r="L1646" t="s">
        <v>6</v>
      </c>
      <c r="M1646" t="s">
        <v>7663</v>
      </c>
      <c r="N1646">
        <v>169.89</v>
      </c>
      <c r="Q1646">
        <v>169.89</v>
      </c>
      <c r="S1646">
        <v>664.51</v>
      </c>
      <c r="T1646">
        <v>195</v>
      </c>
      <c r="U1646">
        <v>0.29339999999999999</v>
      </c>
      <c r="V1646">
        <v>166.13</v>
      </c>
      <c r="W1646">
        <v>195</v>
      </c>
      <c r="X1646" s="83" t="str">
        <f t="shared" si="50"/>
        <v>2116 - CHV DALLAS/FT W</v>
      </c>
      <c r="Y1646" s="83">
        <f t="shared" si="51"/>
        <v>1</v>
      </c>
    </row>
    <row r="1647" spans="1:25" x14ac:dyDescent="0.25">
      <c r="A1647" t="s">
        <v>7</v>
      </c>
      <c r="B1647" t="s">
        <v>8651</v>
      </c>
      <c r="C1647" t="s">
        <v>8683</v>
      </c>
      <c r="D1647" t="s">
        <v>8684</v>
      </c>
      <c r="E1647" t="s">
        <v>8685</v>
      </c>
      <c r="F1647">
        <v>21161165</v>
      </c>
      <c r="G1647" t="s">
        <v>8708</v>
      </c>
      <c r="H1647" t="s">
        <v>8709</v>
      </c>
      <c r="I1647">
        <v>294063</v>
      </c>
      <c r="J1647" t="s">
        <v>8446</v>
      </c>
      <c r="K1647" t="s">
        <v>8448</v>
      </c>
      <c r="L1647" t="s">
        <v>6</v>
      </c>
      <c r="M1647" t="s">
        <v>7664</v>
      </c>
      <c r="N1647">
        <v>483.88</v>
      </c>
      <c r="O1647">
        <v>3516.87</v>
      </c>
      <c r="P1647">
        <v>7.2680999999999996</v>
      </c>
      <c r="Q1647">
        <v>241.94</v>
      </c>
      <c r="S1647">
        <v>1424.86</v>
      </c>
      <c r="T1647">
        <v>3596.49</v>
      </c>
      <c r="U1647">
        <v>2.5240999999999998</v>
      </c>
      <c r="V1647">
        <v>237.48</v>
      </c>
      <c r="W1647">
        <v>1198.83</v>
      </c>
      <c r="X1647" s="83" t="str">
        <f t="shared" si="50"/>
        <v>2116 - CHV DALLAS/FT W</v>
      </c>
      <c r="Y1647" s="83">
        <f t="shared" si="51"/>
        <v>3</v>
      </c>
    </row>
    <row r="1648" spans="1:25" x14ac:dyDescent="0.25">
      <c r="A1648" t="s">
        <v>7</v>
      </c>
      <c r="B1648" t="s">
        <v>8651</v>
      </c>
      <c r="C1648" t="s">
        <v>8683</v>
      </c>
      <c r="D1648" t="s">
        <v>8684</v>
      </c>
      <c r="E1648" t="s">
        <v>8685</v>
      </c>
      <c r="F1648">
        <v>21161165</v>
      </c>
      <c r="G1648" t="s">
        <v>8708</v>
      </c>
      <c r="H1648" t="s">
        <v>8709</v>
      </c>
      <c r="I1648">
        <v>294063</v>
      </c>
      <c r="J1648" t="s">
        <v>8446</v>
      </c>
      <c r="K1648" t="s">
        <v>8448</v>
      </c>
      <c r="L1648" t="s">
        <v>6</v>
      </c>
      <c r="M1648" t="s">
        <v>7668</v>
      </c>
      <c r="N1648">
        <v>0</v>
      </c>
      <c r="O1648">
        <v>195</v>
      </c>
      <c r="S1648">
        <v>37.630000000000003</v>
      </c>
      <c r="T1648">
        <v>487.5</v>
      </c>
      <c r="U1648">
        <v>12.9551</v>
      </c>
      <c r="V1648">
        <v>37.630000000000003</v>
      </c>
      <c r="W1648">
        <v>487.5</v>
      </c>
      <c r="X1648" s="83" t="str">
        <f t="shared" si="50"/>
        <v>2116 - CHV DALLAS/FT W</v>
      </c>
      <c r="Y1648" s="83">
        <f t="shared" si="51"/>
        <v>1</v>
      </c>
    </row>
    <row r="1649" spans="1:25" x14ac:dyDescent="0.25">
      <c r="A1649" t="s">
        <v>7</v>
      </c>
      <c r="B1649" t="s">
        <v>8651</v>
      </c>
      <c r="C1649" t="s">
        <v>8683</v>
      </c>
      <c r="D1649" t="s">
        <v>8684</v>
      </c>
      <c r="E1649" t="s">
        <v>8685</v>
      </c>
      <c r="F1649">
        <v>21161165</v>
      </c>
      <c r="G1649" t="s">
        <v>8708</v>
      </c>
      <c r="H1649" t="s">
        <v>8709</v>
      </c>
      <c r="I1649">
        <v>294063</v>
      </c>
      <c r="J1649" t="s">
        <v>8446</v>
      </c>
      <c r="K1649" t="s">
        <v>8448</v>
      </c>
      <c r="L1649" t="s">
        <v>6</v>
      </c>
      <c r="M1649" t="s">
        <v>7665</v>
      </c>
      <c r="N1649">
        <v>0</v>
      </c>
      <c r="S1649">
        <v>1208.7</v>
      </c>
      <c r="T1649">
        <v>817.21</v>
      </c>
      <c r="U1649">
        <v>0.67610000000000003</v>
      </c>
      <c r="V1649">
        <v>604.35</v>
      </c>
      <c r="W1649">
        <v>817.21</v>
      </c>
      <c r="X1649" s="83" t="str">
        <f t="shared" si="50"/>
        <v>2116 - CHV DALLAS/FT W</v>
      </c>
      <c r="Y1649" s="83">
        <f t="shared" si="51"/>
        <v>1</v>
      </c>
    </row>
    <row r="1650" spans="1:25" x14ac:dyDescent="0.25">
      <c r="A1650" t="s">
        <v>7</v>
      </c>
      <c r="B1650" t="s">
        <v>8651</v>
      </c>
      <c r="C1650" t="s">
        <v>8683</v>
      </c>
      <c r="D1650" t="s">
        <v>8684</v>
      </c>
      <c r="E1650" t="s">
        <v>8685</v>
      </c>
      <c r="F1650">
        <v>21161165</v>
      </c>
      <c r="G1650" t="s">
        <v>8708</v>
      </c>
      <c r="H1650" t="s">
        <v>8709</v>
      </c>
      <c r="I1650">
        <v>294063</v>
      </c>
      <c r="J1650" t="s">
        <v>8446</v>
      </c>
      <c r="K1650" t="s">
        <v>8448</v>
      </c>
      <c r="L1650" t="s">
        <v>6</v>
      </c>
      <c r="M1650" t="s">
        <v>7666</v>
      </c>
      <c r="N1650">
        <v>0</v>
      </c>
      <c r="S1650">
        <v>514.44000000000005</v>
      </c>
      <c r="T1650">
        <v>1059.8800000000001</v>
      </c>
      <c r="U1650">
        <v>2.0602999999999998</v>
      </c>
      <c r="V1650">
        <v>85.74</v>
      </c>
      <c r="W1650">
        <v>176.64666666666668</v>
      </c>
      <c r="X1650" s="83" t="str">
        <f t="shared" si="50"/>
        <v>2116 - CHV DALLAS/FT W</v>
      </c>
      <c r="Y1650" s="83">
        <f t="shared" si="51"/>
        <v>6</v>
      </c>
    </row>
    <row r="1651" spans="1:25" x14ac:dyDescent="0.25">
      <c r="A1651" t="s">
        <v>7</v>
      </c>
      <c r="B1651" t="s">
        <v>8651</v>
      </c>
      <c r="C1651" t="s">
        <v>8741</v>
      </c>
      <c r="D1651" t="s">
        <v>8742</v>
      </c>
      <c r="E1651" t="s">
        <v>8743</v>
      </c>
      <c r="F1651">
        <v>21171171</v>
      </c>
      <c r="G1651" t="s">
        <v>8744</v>
      </c>
      <c r="H1651" t="s">
        <v>8745</v>
      </c>
      <c r="I1651">
        <v>114819</v>
      </c>
      <c r="J1651" t="s">
        <v>8461</v>
      </c>
      <c r="K1651" t="s">
        <v>8463</v>
      </c>
      <c r="L1651" t="s">
        <v>6</v>
      </c>
      <c r="M1651" t="s">
        <v>8657</v>
      </c>
      <c r="N1651">
        <v>0</v>
      </c>
      <c r="O1651">
        <v>891.6</v>
      </c>
      <c r="P1651" t="s">
        <v>8452</v>
      </c>
      <c r="S1651">
        <v>2294</v>
      </c>
      <c r="T1651">
        <v>4975.0600000000004</v>
      </c>
      <c r="U1651">
        <v>2.1686999999999999</v>
      </c>
      <c r="V1651">
        <v>152.93</v>
      </c>
      <c r="W1651">
        <v>4975.0600000000004</v>
      </c>
      <c r="X1651" s="83" t="str">
        <f t="shared" si="50"/>
        <v>2117 - CHV HOUSTON</v>
      </c>
      <c r="Y1651" s="83">
        <f t="shared" si="51"/>
        <v>1</v>
      </c>
    </row>
    <row r="1652" spans="1:25" x14ac:dyDescent="0.25">
      <c r="A1652" t="s">
        <v>7</v>
      </c>
      <c r="B1652" t="s">
        <v>8651</v>
      </c>
      <c r="C1652" t="s">
        <v>8741</v>
      </c>
      <c r="D1652" t="s">
        <v>8742</v>
      </c>
      <c r="E1652" t="s">
        <v>8743</v>
      </c>
      <c r="F1652">
        <v>21171171</v>
      </c>
      <c r="G1652" t="s">
        <v>8744</v>
      </c>
      <c r="H1652" t="s">
        <v>8745</v>
      </c>
      <c r="I1652">
        <v>114819</v>
      </c>
      <c r="J1652" t="s">
        <v>8461</v>
      </c>
      <c r="K1652" t="s">
        <v>8463</v>
      </c>
      <c r="L1652" t="s">
        <v>6</v>
      </c>
      <c r="M1652" t="s">
        <v>8658</v>
      </c>
      <c r="N1652">
        <v>5000.0600000000004</v>
      </c>
      <c r="O1652">
        <v>5834.23</v>
      </c>
      <c r="P1652">
        <v>1.1668000000000001</v>
      </c>
      <c r="Q1652">
        <v>384.62</v>
      </c>
      <c r="R1652">
        <v>530.38454545454545</v>
      </c>
      <c r="S1652">
        <v>33206.57</v>
      </c>
      <c r="T1652">
        <v>45424.7</v>
      </c>
      <c r="U1652">
        <v>1.3678999999999999</v>
      </c>
      <c r="V1652">
        <v>373.11</v>
      </c>
      <c r="W1652">
        <v>721.02698412698408</v>
      </c>
      <c r="X1652" s="83" t="str">
        <f t="shared" si="50"/>
        <v>2117 - CHV HOUSTON</v>
      </c>
      <c r="Y1652" s="83">
        <f t="shared" si="51"/>
        <v>63</v>
      </c>
    </row>
    <row r="1653" spans="1:25" x14ac:dyDescent="0.25">
      <c r="A1653" t="s">
        <v>7</v>
      </c>
      <c r="B1653" t="s">
        <v>8651</v>
      </c>
      <c r="C1653" t="s">
        <v>8741</v>
      </c>
      <c r="D1653" t="s">
        <v>8742</v>
      </c>
      <c r="E1653" t="s">
        <v>8743</v>
      </c>
      <c r="F1653">
        <v>21171171</v>
      </c>
      <c r="G1653" t="s">
        <v>8744</v>
      </c>
      <c r="H1653" t="s">
        <v>8745</v>
      </c>
      <c r="I1653">
        <v>114819</v>
      </c>
      <c r="J1653" t="s">
        <v>8461</v>
      </c>
      <c r="K1653" t="s">
        <v>8463</v>
      </c>
      <c r="L1653" t="s">
        <v>6</v>
      </c>
      <c r="M1653" t="s">
        <v>8659</v>
      </c>
      <c r="N1653">
        <v>2790.72</v>
      </c>
      <c r="O1653">
        <v>762.88</v>
      </c>
      <c r="P1653">
        <v>0.27339999999999998</v>
      </c>
      <c r="Q1653">
        <v>465.12</v>
      </c>
      <c r="R1653">
        <v>108.98285714285714</v>
      </c>
      <c r="S1653">
        <v>21122.14</v>
      </c>
      <c r="T1653">
        <v>18913.919999999998</v>
      </c>
      <c r="U1653">
        <v>0.89549999999999996</v>
      </c>
      <c r="V1653">
        <v>406.2</v>
      </c>
      <c r="W1653">
        <v>556.29176470588231</v>
      </c>
      <c r="X1653" s="83" t="str">
        <f t="shared" si="50"/>
        <v>2117 - CHV HOUSTON</v>
      </c>
      <c r="Y1653" s="83">
        <f t="shared" si="51"/>
        <v>34</v>
      </c>
    </row>
    <row r="1654" spans="1:25" x14ac:dyDescent="0.25">
      <c r="A1654" t="s">
        <v>7</v>
      </c>
      <c r="B1654" t="s">
        <v>8651</v>
      </c>
      <c r="C1654" t="s">
        <v>8741</v>
      </c>
      <c r="D1654" t="s">
        <v>8742</v>
      </c>
      <c r="E1654" t="s">
        <v>8743</v>
      </c>
      <c r="F1654">
        <v>21171171</v>
      </c>
      <c r="G1654" t="s">
        <v>8744</v>
      </c>
      <c r="H1654" t="s">
        <v>8745</v>
      </c>
      <c r="I1654">
        <v>114819</v>
      </c>
      <c r="J1654" t="s">
        <v>8461</v>
      </c>
      <c r="K1654" t="s">
        <v>8463</v>
      </c>
      <c r="L1654" t="s">
        <v>6</v>
      </c>
      <c r="M1654" t="s">
        <v>8660</v>
      </c>
      <c r="N1654">
        <v>0</v>
      </c>
      <c r="S1654">
        <v>235.86</v>
      </c>
      <c r="T1654">
        <v>173.82</v>
      </c>
      <c r="U1654">
        <v>0.73699999999999999</v>
      </c>
      <c r="V1654">
        <v>12.41</v>
      </c>
      <c r="W1654">
        <v>4.3454999999999995</v>
      </c>
      <c r="X1654" s="83" t="str">
        <f t="shared" si="50"/>
        <v>2117 - CHV HOUSTON</v>
      </c>
      <c r="Y1654" s="83">
        <f t="shared" si="51"/>
        <v>40</v>
      </c>
    </row>
    <row r="1655" spans="1:25" x14ac:dyDescent="0.25">
      <c r="A1655" t="s">
        <v>7</v>
      </c>
      <c r="B1655" t="s">
        <v>8651</v>
      </c>
      <c r="C1655" t="s">
        <v>8741</v>
      </c>
      <c r="D1655" t="s">
        <v>8742</v>
      </c>
      <c r="E1655" t="s">
        <v>8743</v>
      </c>
      <c r="F1655">
        <v>21171171</v>
      </c>
      <c r="G1655" t="s">
        <v>8744</v>
      </c>
      <c r="H1655" t="s">
        <v>8745</v>
      </c>
      <c r="I1655">
        <v>114819</v>
      </c>
      <c r="J1655" t="s">
        <v>8461</v>
      </c>
      <c r="K1655" t="s">
        <v>8463</v>
      </c>
      <c r="L1655" t="s">
        <v>6</v>
      </c>
      <c r="M1655" t="s">
        <v>8661</v>
      </c>
      <c r="N1655">
        <v>425</v>
      </c>
      <c r="O1655">
        <v>3247.5</v>
      </c>
      <c r="P1655">
        <v>7.6412000000000004</v>
      </c>
      <c r="Q1655">
        <v>25</v>
      </c>
      <c r="R1655">
        <v>324.75</v>
      </c>
      <c r="S1655">
        <v>1680.45</v>
      </c>
      <c r="T1655">
        <v>5793.75</v>
      </c>
      <c r="U1655">
        <v>3.4477000000000002</v>
      </c>
      <c r="V1655">
        <v>28.48</v>
      </c>
      <c r="W1655">
        <v>90.52734375</v>
      </c>
      <c r="X1655" s="83" t="str">
        <f t="shared" si="50"/>
        <v>2117 - CHV HOUSTON</v>
      </c>
      <c r="Y1655" s="83">
        <f t="shared" si="51"/>
        <v>64</v>
      </c>
    </row>
    <row r="1656" spans="1:25" x14ac:dyDescent="0.25">
      <c r="A1656" t="s">
        <v>7</v>
      </c>
      <c r="B1656" t="s">
        <v>8651</v>
      </c>
      <c r="C1656" t="s">
        <v>8741</v>
      </c>
      <c r="D1656" t="s">
        <v>8742</v>
      </c>
      <c r="E1656" t="s">
        <v>8743</v>
      </c>
      <c r="F1656">
        <v>21171171</v>
      </c>
      <c r="G1656" t="s">
        <v>8744</v>
      </c>
      <c r="H1656" t="s">
        <v>8745</v>
      </c>
      <c r="I1656">
        <v>114819</v>
      </c>
      <c r="J1656" t="s">
        <v>8461</v>
      </c>
      <c r="K1656" t="s">
        <v>8463</v>
      </c>
      <c r="L1656" t="s">
        <v>6</v>
      </c>
      <c r="M1656" t="s">
        <v>8662</v>
      </c>
      <c r="N1656">
        <v>189.99</v>
      </c>
      <c r="O1656">
        <v>2738.12</v>
      </c>
      <c r="P1656">
        <v>14.411899999999999</v>
      </c>
      <c r="Q1656">
        <v>63.33</v>
      </c>
      <c r="R1656">
        <v>2738.12</v>
      </c>
      <c r="S1656">
        <v>4075.42</v>
      </c>
      <c r="T1656">
        <v>13172.22</v>
      </c>
      <c r="U1656">
        <v>3.2321</v>
      </c>
      <c r="V1656">
        <v>135.85</v>
      </c>
      <c r="W1656">
        <v>548.84249999999986</v>
      </c>
      <c r="X1656" s="83" t="str">
        <f t="shared" si="50"/>
        <v>2117 - CHV HOUSTON</v>
      </c>
      <c r="Y1656" s="83">
        <f t="shared" si="51"/>
        <v>24.000000000000004</v>
      </c>
    </row>
    <row r="1657" spans="1:25" x14ac:dyDescent="0.25">
      <c r="A1657" t="s">
        <v>7</v>
      </c>
      <c r="B1657" t="s">
        <v>8651</v>
      </c>
      <c r="C1657" t="s">
        <v>8741</v>
      </c>
      <c r="D1657" t="s">
        <v>8742</v>
      </c>
      <c r="E1657" t="s">
        <v>8743</v>
      </c>
      <c r="F1657">
        <v>21171171</v>
      </c>
      <c r="G1657" t="s">
        <v>8744</v>
      </c>
      <c r="H1657" t="s">
        <v>8745</v>
      </c>
      <c r="I1657">
        <v>114819</v>
      </c>
      <c r="J1657" t="s">
        <v>8461</v>
      </c>
      <c r="K1657" t="s">
        <v>8463</v>
      </c>
      <c r="L1657" t="s">
        <v>6</v>
      </c>
      <c r="M1657" t="s">
        <v>8663</v>
      </c>
      <c r="O1657">
        <v>-75</v>
      </c>
      <c r="S1657">
        <v>284.52999999999997</v>
      </c>
      <c r="T1657">
        <v>587.20000000000005</v>
      </c>
      <c r="U1657">
        <v>2.0638000000000001</v>
      </c>
      <c r="V1657">
        <v>25.87</v>
      </c>
      <c r="W1657">
        <v>146.80000000000001</v>
      </c>
      <c r="X1657" s="83" t="str">
        <f t="shared" si="50"/>
        <v>2117 - CHV HOUSTON</v>
      </c>
      <c r="Y1657" s="83">
        <f t="shared" si="51"/>
        <v>4</v>
      </c>
    </row>
    <row r="1658" spans="1:25" x14ac:dyDescent="0.25">
      <c r="A1658" t="s">
        <v>7</v>
      </c>
      <c r="B1658" t="s">
        <v>8651</v>
      </c>
      <c r="C1658" t="s">
        <v>8741</v>
      </c>
      <c r="D1658" t="s">
        <v>8742</v>
      </c>
      <c r="E1658" t="s">
        <v>8743</v>
      </c>
      <c r="F1658">
        <v>21171171</v>
      </c>
      <c r="G1658" t="s">
        <v>8744</v>
      </c>
      <c r="H1658" t="s">
        <v>8745</v>
      </c>
      <c r="I1658">
        <v>114819</v>
      </c>
      <c r="J1658" t="s">
        <v>8461</v>
      </c>
      <c r="K1658" t="s">
        <v>8463</v>
      </c>
      <c r="L1658" t="s">
        <v>6</v>
      </c>
      <c r="M1658" t="s">
        <v>8664</v>
      </c>
      <c r="N1658">
        <v>1130.48</v>
      </c>
      <c r="O1658">
        <v>4200.6499999999996</v>
      </c>
      <c r="P1658">
        <v>3.7158000000000002</v>
      </c>
      <c r="Q1658">
        <v>86.96</v>
      </c>
      <c r="R1658">
        <v>350.05416666666662</v>
      </c>
      <c r="S1658">
        <v>5623.95</v>
      </c>
      <c r="T1658">
        <v>12717.15</v>
      </c>
      <c r="U1658">
        <v>2.2612000000000001</v>
      </c>
      <c r="V1658">
        <v>90.71</v>
      </c>
      <c r="W1658">
        <v>160.976582278481</v>
      </c>
      <c r="X1658" s="83" t="str">
        <f t="shared" si="50"/>
        <v>2117 - CHV HOUSTON</v>
      </c>
      <c r="Y1658" s="83">
        <f t="shared" si="51"/>
        <v>79</v>
      </c>
    </row>
    <row r="1659" spans="1:25" x14ac:dyDescent="0.25">
      <c r="A1659" t="s">
        <v>7</v>
      </c>
      <c r="B1659" t="s">
        <v>8651</v>
      </c>
      <c r="C1659" t="s">
        <v>8741</v>
      </c>
      <c r="D1659" t="s">
        <v>8742</v>
      </c>
      <c r="E1659" t="s">
        <v>8743</v>
      </c>
      <c r="F1659">
        <v>21171171</v>
      </c>
      <c r="G1659" t="s">
        <v>8744</v>
      </c>
      <c r="H1659" t="s">
        <v>8745</v>
      </c>
      <c r="I1659">
        <v>114819</v>
      </c>
      <c r="J1659" t="s">
        <v>8461</v>
      </c>
      <c r="K1659" t="s">
        <v>8463</v>
      </c>
      <c r="L1659" t="s">
        <v>6</v>
      </c>
      <c r="M1659" t="s">
        <v>8665</v>
      </c>
      <c r="N1659">
        <v>113.64</v>
      </c>
      <c r="O1659">
        <v>5.22</v>
      </c>
      <c r="P1659">
        <v>4.5900000000000003E-2</v>
      </c>
      <c r="Q1659">
        <v>56.82</v>
      </c>
      <c r="R1659">
        <v>1.3049999999999999</v>
      </c>
      <c r="S1659">
        <v>1202.3399999999999</v>
      </c>
      <c r="T1659">
        <v>211.84</v>
      </c>
      <c r="U1659">
        <v>0.1762</v>
      </c>
      <c r="V1659">
        <v>48.09</v>
      </c>
      <c r="W1659">
        <v>9.2104347826086954</v>
      </c>
      <c r="X1659" s="83" t="str">
        <f t="shared" si="50"/>
        <v>2117 - CHV HOUSTON</v>
      </c>
      <c r="Y1659" s="83">
        <f t="shared" si="51"/>
        <v>23</v>
      </c>
    </row>
    <row r="1660" spans="1:25" x14ac:dyDescent="0.25">
      <c r="A1660" t="s">
        <v>7</v>
      </c>
      <c r="B1660" t="s">
        <v>8651</v>
      </c>
      <c r="C1660" t="s">
        <v>8741</v>
      </c>
      <c r="D1660" t="s">
        <v>8742</v>
      </c>
      <c r="E1660" t="s">
        <v>8743</v>
      </c>
      <c r="F1660">
        <v>21171171</v>
      </c>
      <c r="G1660" t="s">
        <v>8744</v>
      </c>
      <c r="H1660" t="s">
        <v>8745</v>
      </c>
      <c r="I1660">
        <v>114819</v>
      </c>
      <c r="J1660" t="s">
        <v>8461</v>
      </c>
      <c r="K1660" t="s">
        <v>8463</v>
      </c>
      <c r="L1660" t="s">
        <v>6</v>
      </c>
      <c r="M1660" t="s">
        <v>8680</v>
      </c>
      <c r="N1660">
        <v>0</v>
      </c>
      <c r="S1660">
        <v>161.74</v>
      </c>
      <c r="T1660">
        <v>-0.41</v>
      </c>
      <c r="U1660">
        <v>-2.5000000000000001E-3</v>
      </c>
      <c r="V1660">
        <v>40.44</v>
      </c>
      <c r="W1660">
        <v>-0.41</v>
      </c>
      <c r="X1660" s="83" t="str">
        <f t="shared" si="50"/>
        <v>2117 - CHV HOUSTON</v>
      </c>
      <c r="Y1660" s="83">
        <f t="shared" si="51"/>
        <v>1</v>
      </c>
    </row>
    <row r="1661" spans="1:25" x14ac:dyDescent="0.25">
      <c r="A1661" t="s">
        <v>7</v>
      </c>
      <c r="B1661" t="s">
        <v>8651</v>
      </c>
      <c r="C1661" t="s">
        <v>8741</v>
      </c>
      <c r="D1661" t="s">
        <v>8742</v>
      </c>
      <c r="E1661" t="s">
        <v>8743</v>
      </c>
      <c r="F1661">
        <v>21171171</v>
      </c>
      <c r="G1661" t="s">
        <v>8744</v>
      </c>
      <c r="H1661" t="s">
        <v>8745</v>
      </c>
      <c r="I1661">
        <v>114819</v>
      </c>
      <c r="J1661" t="s">
        <v>8461</v>
      </c>
      <c r="K1661" t="s">
        <v>8463</v>
      </c>
      <c r="L1661" t="s">
        <v>6</v>
      </c>
      <c r="M1661" t="s">
        <v>8666</v>
      </c>
      <c r="N1661">
        <v>126.35</v>
      </c>
      <c r="Q1661">
        <v>25.27</v>
      </c>
      <c r="S1661">
        <v>1074</v>
      </c>
      <c r="V1661">
        <v>39.78</v>
      </c>
      <c r="X1661" s="83" t="str">
        <f t="shared" si="50"/>
        <v>2117 - CHV HOUSTON</v>
      </c>
      <c r="Y1661" s="83">
        <f t="shared" si="51"/>
        <v>0</v>
      </c>
    </row>
    <row r="1662" spans="1:25" x14ac:dyDescent="0.25">
      <c r="A1662" t="s">
        <v>7</v>
      </c>
      <c r="B1662" t="s">
        <v>8651</v>
      </c>
      <c r="C1662" t="s">
        <v>8741</v>
      </c>
      <c r="D1662" t="s">
        <v>8742</v>
      </c>
      <c r="E1662" t="s">
        <v>8743</v>
      </c>
      <c r="F1662">
        <v>21171171</v>
      </c>
      <c r="G1662" t="s">
        <v>8744</v>
      </c>
      <c r="H1662" t="s">
        <v>8745</v>
      </c>
      <c r="I1662">
        <v>114819</v>
      </c>
      <c r="J1662" t="s">
        <v>8461</v>
      </c>
      <c r="K1662" t="s">
        <v>8463</v>
      </c>
      <c r="L1662" t="s">
        <v>6</v>
      </c>
      <c r="M1662" t="s">
        <v>8688</v>
      </c>
      <c r="O1662">
        <v>-525</v>
      </c>
      <c r="S1662">
        <v>371.17</v>
      </c>
      <c r="T1662">
        <v>975</v>
      </c>
      <c r="U1662">
        <v>2.6267999999999998</v>
      </c>
      <c r="V1662">
        <v>92.79</v>
      </c>
      <c r="W1662">
        <v>325</v>
      </c>
      <c r="X1662" s="83" t="str">
        <f t="shared" si="50"/>
        <v>2117 - CHV HOUSTON</v>
      </c>
      <c r="Y1662" s="83">
        <f t="shared" si="51"/>
        <v>3</v>
      </c>
    </row>
    <row r="1663" spans="1:25" x14ac:dyDescent="0.25">
      <c r="A1663" t="s">
        <v>7</v>
      </c>
      <c r="B1663" t="s">
        <v>8651</v>
      </c>
      <c r="C1663" t="s">
        <v>8741</v>
      </c>
      <c r="D1663" t="s">
        <v>8742</v>
      </c>
      <c r="E1663" t="s">
        <v>8743</v>
      </c>
      <c r="F1663">
        <v>21171171</v>
      </c>
      <c r="G1663" t="s">
        <v>8744</v>
      </c>
      <c r="H1663" t="s">
        <v>8745</v>
      </c>
      <c r="I1663">
        <v>114819</v>
      </c>
      <c r="J1663" t="s">
        <v>8461</v>
      </c>
      <c r="K1663" t="s">
        <v>8463</v>
      </c>
      <c r="L1663" t="s">
        <v>6</v>
      </c>
      <c r="M1663" t="s">
        <v>8691</v>
      </c>
      <c r="O1663">
        <v>359.2</v>
      </c>
      <c r="S1663">
        <v>108.71</v>
      </c>
      <c r="T1663">
        <v>359.2</v>
      </c>
      <c r="U1663">
        <v>3.3041999999999998</v>
      </c>
      <c r="V1663">
        <v>27.18</v>
      </c>
      <c r="W1663">
        <v>179.6</v>
      </c>
      <c r="X1663" s="83" t="str">
        <f t="shared" si="50"/>
        <v>2117 - CHV HOUSTON</v>
      </c>
      <c r="Y1663" s="83">
        <f t="shared" si="51"/>
        <v>2</v>
      </c>
    </row>
    <row r="1664" spans="1:25" x14ac:dyDescent="0.25">
      <c r="A1664" t="s">
        <v>7</v>
      </c>
      <c r="B1664" t="s">
        <v>8651</v>
      </c>
      <c r="C1664" t="s">
        <v>8741</v>
      </c>
      <c r="D1664" t="s">
        <v>8742</v>
      </c>
      <c r="E1664" t="s">
        <v>8743</v>
      </c>
      <c r="F1664">
        <v>21171171</v>
      </c>
      <c r="G1664" t="s">
        <v>8744</v>
      </c>
      <c r="H1664" t="s">
        <v>8745</v>
      </c>
      <c r="I1664">
        <v>114819</v>
      </c>
      <c r="J1664" t="s">
        <v>8461</v>
      </c>
      <c r="K1664" t="s">
        <v>8463</v>
      </c>
      <c r="L1664" t="s">
        <v>6</v>
      </c>
      <c r="M1664" t="s">
        <v>8667</v>
      </c>
      <c r="N1664">
        <v>8275.92</v>
      </c>
      <c r="O1664">
        <v>7879.7</v>
      </c>
      <c r="P1664">
        <v>0.95209999999999995</v>
      </c>
      <c r="Q1664">
        <v>689.66</v>
      </c>
      <c r="R1664">
        <v>875.52222222222224</v>
      </c>
      <c r="S1664">
        <v>56173.21</v>
      </c>
      <c r="T1664">
        <v>63788.77</v>
      </c>
      <c r="U1664">
        <v>1.1355999999999999</v>
      </c>
      <c r="V1664">
        <v>693.5</v>
      </c>
      <c r="W1664">
        <v>750.45611764705882</v>
      </c>
      <c r="X1664" s="83" t="str">
        <f t="shared" si="50"/>
        <v>2117 - CHV HOUSTON</v>
      </c>
      <c r="Y1664" s="83">
        <f t="shared" si="51"/>
        <v>85</v>
      </c>
    </row>
    <row r="1665" spans="1:25" x14ac:dyDescent="0.25">
      <c r="A1665" t="s">
        <v>7</v>
      </c>
      <c r="B1665" t="s">
        <v>8651</v>
      </c>
      <c r="C1665" t="s">
        <v>8741</v>
      </c>
      <c r="D1665" t="s">
        <v>8742</v>
      </c>
      <c r="E1665" t="s">
        <v>8743</v>
      </c>
      <c r="F1665">
        <v>21171171</v>
      </c>
      <c r="G1665" t="s">
        <v>8744</v>
      </c>
      <c r="H1665" t="s">
        <v>8745</v>
      </c>
      <c r="I1665">
        <v>114819</v>
      </c>
      <c r="J1665" t="s">
        <v>8461</v>
      </c>
      <c r="K1665" t="s">
        <v>8463</v>
      </c>
      <c r="L1665" t="s">
        <v>6</v>
      </c>
      <c r="M1665" t="s">
        <v>8668</v>
      </c>
      <c r="N1665">
        <v>1955.58</v>
      </c>
      <c r="O1665">
        <v>1235.69</v>
      </c>
      <c r="P1665">
        <v>0.63190000000000002</v>
      </c>
      <c r="Q1665">
        <v>177.78</v>
      </c>
      <c r="R1665">
        <v>247.13800000000001</v>
      </c>
      <c r="S1665">
        <v>13788.72</v>
      </c>
      <c r="T1665">
        <v>5125.4799999999996</v>
      </c>
      <c r="U1665">
        <v>0.37169999999999997</v>
      </c>
      <c r="V1665">
        <v>156.69</v>
      </c>
      <c r="W1665">
        <v>62.50585365853658</v>
      </c>
      <c r="X1665" s="83" t="str">
        <f t="shared" si="50"/>
        <v>2117 - CHV HOUSTON</v>
      </c>
      <c r="Y1665" s="83">
        <f t="shared" si="51"/>
        <v>82</v>
      </c>
    </row>
    <row r="1666" spans="1:25" x14ac:dyDescent="0.25">
      <c r="A1666" t="s">
        <v>7</v>
      </c>
      <c r="B1666" t="s">
        <v>8651</v>
      </c>
      <c r="C1666" t="s">
        <v>8741</v>
      </c>
      <c r="D1666" t="s">
        <v>8742</v>
      </c>
      <c r="E1666" t="s">
        <v>8743</v>
      </c>
      <c r="F1666">
        <v>21171171</v>
      </c>
      <c r="G1666" t="s">
        <v>8744</v>
      </c>
      <c r="H1666" t="s">
        <v>8745</v>
      </c>
      <c r="I1666">
        <v>114819</v>
      </c>
      <c r="J1666" t="s">
        <v>8461</v>
      </c>
      <c r="K1666" t="s">
        <v>8463</v>
      </c>
      <c r="L1666" t="s">
        <v>6</v>
      </c>
      <c r="M1666" t="s">
        <v>8669</v>
      </c>
      <c r="N1666">
        <v>322.36</v>
      </c>
      <c r="O1666">
        <v>1903.02</v>
      </c>
      <c r="P1666">
        <v>5.9034000000000004</v>
      </c>
      <c r="Q1666">
        <v>161.18</v>
      </c>
      <c r="S1666">
        <v>1410.79</v>
      </c>
      <c r="T1666">
        <v>26036.7</v>
      </c>
      <c r="U1666">
        <v>18.455400000000001</v>
      </c>
      <c r="V1666">
        <v>108.52</v>
      </c>
      <c r="W1666">
        <v>5207.34</v>
      </c>
      <c r="X1666" s="83" t="str">
        <f t="shared" si="50"/>
        <v>2117 - CHV HOUSTON</v>
      </c>
      <c r="Y1666" s="83">
        <f t="shared" si="51"/>
        <v>5</v>
      </c>
    </row>
    <row r="1667" spans="1:25" x14ac:dyDescent="0.25">
      <c r="A1667" t="s">
        <v>7</v>
      </c>
      <c r="B1667" t="s">
        <v>8651</v>
      </c>
      <c r="C1667" t="s">
        <v>8741</v>
      </c>
      <c r="D1667" t="s">
        <v>8742</v>
      </c>
      <c r="E1667" t="s">
        <v>8743</v>
      </c>
      <c r="F1667">
        <v>21171171</v>
      </c>
      <c r="G1667" t="s">
        <v>8744</v>
      </c>
      <c r="H1667" t="s">
        <v>8745</v>
      </c>
      <c r="I1667">
        <v>114819</v>
      </c>
      <c r="J1667" t="s">
        <v>8461</v>
      </c>
      <c r="K1667" t="s">
        <v>8463</v>
      </c>
      <c r="L1667" t="s">
        <v>6</v>
      </c>
      <c r="M1667" t="s">
        <v>8670</v>
      </c>
      <c r="N1667">
        <v>9176.44</v>
      </c>
      <c r="O1667">
        <v>8248.11</v>
      </c>
      <c r="P1667">
        <v>0.89880000000000004</v>
      </c>
      <c r="Q1667">
        <v>705.88</v>
      </c>
      <c r="R1667">
        <v>824.81100000000004</v>
      </c>
      <c r="S1667">
        <v>81979.740000000005</v>
      </c>
      <c r="T1667">
        <v>57209.599999999999</v>
      </c>
      <c r="U1667">
        <v>0.69789999999999996</v>
      </c>
      <c r="V1667">
        <v>671.97</v>
      </c>
      <c r="W1667">
        <v>642.80449438202243</v>
      </c>
      <c r="X1667" s="83" t="str">
        <f t="shared" ref="X1667:X1730" si="52">CONCATENATE(C1667," - ",D1667)</f>
        <v>2117 - CHV HOUSTON</v>
      </c>
      <c r="Y1667" s="83">
        <f t="shared" ref="Y1667:Y1730" si="53">IFERROR((IF($S1667=0,0,$T1667/$W1667)),0)</f>
        <v>89</v>
      </c>
    </row>
    <row r="1668" spans="1:25" x14ac:dyDescent="0.25">
      <c r="A1668" t="s">
        <v>7</v>
      </c>
      <c r="B1668" t="s">
        <v>8651</v>
      </c>
      <c r="C1668" t="s">
        <v>8741</v>
      </c>
      <c r="D1668" t="s">
        <v>8742</v>
      </c>
      <c r="E1668" t="s">
        <v>8743</v>
      </c>
      <c r="F1668">
        <v>21171171</v>
      </c>
      <c r="G1668" t="s">
        <v>8744</v>
      </c>
      <c r="H1668" t="s">
        <v>8745</v>
      </c>
      <c r="I1668">
        <v>114819</v>
      </c>
      <c r="J1668" t="s">
        <v>8461</v>
      </c>
      <c r="K1668" t="s">
        <v>8463</v>
      </c>
      <c r="L1668" t="s">
        <v>6</v>
      </c>
      <c r="M1668" t="s">
        <v>8671</v>
      </c>
      <c r="N1668">
        <v>32536.84</v>
      </c>
      <c r="O1668">
        <v>32251.71</v>
      </c>
      <c r="P1668">
        <v>0.99119999999999997</v>
      </c>
      <c r="Q1668">
        <v>560.98</v>
      </c>
      <c r="R1668">
        <v>608.52283018867922</v>
      </c>
      <c r="S1668">
        <v>242762.88</v>
      </c>
      <c r="T1668">
        <v>199109.25</v>
      </c>
      <c r="U1668">
        <v>0.82020000000000004</v>
      </c>
      <c r="V1668">
        <v>544.30999999999995</v>
      </c>
      <c r="W1668">
        <v>533.80495978552278</v>
      </c>
      <c r="X1668" s="83" t="str">
        <f t="shared" si="52"/>
        <v>2117 - CHV HOUSTON</v>
      </c>
      <c r="Y1668" s="83">
        <f t="shared" si="53"/>
        <v>373</v>
      </c>
    </row>
    <row r="1669" spans="1:25" x14ac:dyDescent="0.25">
      <c r="A1669" t="s">
        <v>7</v>
      </c>
      <c r="B1669" t="s">
        <v>8651</v>
      </c>
      <c r="C1669" t="s">
        <v>8741</v>
      </c>
      <c r="D1669" t="s">
        <v>8742</v>
      </c>
      <c r="E1669" t="s">
        <v>8743</v>
      </c>
      <c r="F1669">
        <v>21171171</v>
      </c>
      <c r="G1669" t="s">
        <v>8744</v>
      </c>
      <c r="H1669" t="s">
        <v>8745</v>
      </c>
      <c r="I1669">
        <v>114819</v>
      </c>
      <c r="J1669" t="s">
        <v>8461</v>
      </c>
      <c r="K1669" t="s">
        <v>8463</v>
      </c>
      <c r="L1669" t="s">
        <v>6</v>
      </c>
      <c r="M1669" t="s">
        <v>8672</v>
      </c>
      <c r="N1669">
        <v>5439.96</v>
      </c>
      <c r="O1669">
        <v>8726.8799999999992</v>
      </c>
      <c r="P1669">
        <v>1.6042000000000001</v>
      </c>
      <c r="Q1669">
        <v>453.33</v>
      </c>
      <c r="R1669">
        <v>969.65333333333319</v>
      </c>
      <c r="S1669">
        <v>32584.62</v>
      </c>
      <c r="T1669">
        <v>39162.44</v>
      </c>
      <c r="U1669">
        <v>1.2019</v>
      </c>
      <c r="V1669">
        <v>428.75</v>
      </c>
      <c r="W1669">
        <v>575.91823529411772</v>
      </c>
      <c r="X1669" s="83" t="str">
        <f t="shared" si="52"/>
        <v>2117 - CHV HOUSTON</v>
      </c>
      <c r="Y1669" s="83">
        <f t="shared" si="53"/>
        <v>68</v>
      </c>
    </row>
    <row r="1670" spans="1:25" x14ac:dyDescent="0.25">
      <c r="A1670" t="s">
        <v>7</v>
      </c>
      <c r="B1670" t="s">
        <v>8651</v>
      </c>
      <c r="C1670" t="s">
        <v>8741</v>
      </c>
      <c r="D1670" t="s">
        <v>8742</v>
      </c>
      <c r="E1670" t="s">
        <v>8743</v>
      </c>
      <c r="F1670">
        <v>21171171</v>
      </c>
      <c r="G1670" t="s">
        <v>8744</v>
      </c>
      <c r="H1670" t="s">
        <v>8745</v>
      </c>
      <c r="I1670">
        <v>114819</v>
      </c>
      <c r="J1670" t="s">
        <v>8461</v>
      </c>
      <c r="K1670" t="s">
        <v>8463</v>
      </c>
      <c r="L1670" t="s">
        <v>6</v>
      </c>
      <c r="M1670" t="s">
        <v>8673</v>
      </c>
      <c r="N1670">
        <v>8043.27</v>
      </c>
      <c r="O1670">
        <v>25891.73</v>
      </c>
      <c r="P1670">
        <v>3.2191000000000001</v>
      </c>
      <c r="Q1670">
        <v>423.33</v>
      </c>
      <c r="R1670">
        <v>1726.1153333333334</v>
      </c>
      <c r="S1670">
        <v>58044.22</v>
      </c>
      <c r="T1670">
        <v>143387.32</v>
      </c>
      <c r="U1670">
        <v>2.4702999999999999</v>
      </c>
      <c r="V1670">
        <v>392.19</v>
      </c>
      <c r="W1670">
        <v>1137.9946031746033</v>
      </c>
      <c r="X1670" s="83" t="str">
        <f t="shared" si="52"/>
        <v>2117 - CHV HOUSTON</v>
      </c>
      <c r="Y1670" s="83">
        <f t="shared" si="53"/>
        <v>125.99999999999999</v>
      </c>
    </row>
    <row r="1671" spans="1:25" x14ac:dyDescent="0.25">
      <c r="A1671" t="s">
        <v>7</v>
      </c>
      <c r="B1671" t="s">
        <v>8651</v>
      </c>
      <c r="C1671" t="s">
        <v>8741</v>
      </c>
      <c r="D1671" t="s">
        <v>8742</v>
      </c>
      <c r="E1671" t="s">
        <v>8743</v>
      </c>
      <c r="F1671">
        <v>21171171</v>
      </c>
      <c r="G1671" t="s">
        <v>8744</v>
      </c>
      <c r="H1671" t="s">
        <v>8745</v>
      </c>
      <c r="I1671">
        <v>114819</v>
      </c>
      <c r="J1671" t="s">
        <v>8461</v>
      </c>
      <c r="K1671" t="s">
        <v>8463</v>
      </c>
      <c r="L1671" t="s">
        <v>6</v>
      </c>
      <c r="M1671" t="s">
        <v>8674</v>
      </c>
      <c r="N1671">
        <v>2574.7199999999998</v>
      </c>
      <c r="O1671">
        <v>702.36</v>
      </c>
      <c r="P1671">
        <v>0.27279999999999999</v>
      </c>
      <c r="Q1671">
        <v>321.83999999999997</v>
      </c>
      <c r="R1671">
        <v>140.47200000000001</v>
      </c>
      <c r="S1671">
        <v>16298.98</v>
      </c>
      <c r="T1671">
        <v>12007.66</v>
      </c>
      <c r="U1671">
        <v>0.73670000000000002</v>
      </c>
      <c r="V1671">
        <v>226.37</v>
      </c>
      <c r="W1671">
        <v>176.58323529411766</v>
      </c>
      <c r="X1671" s="83" t="str">
        <f t="shared" si="52"/>
        <v>2117 - CHV HOUSTON</v>
      </c>
      <c r="Y1671" s="83">
        <f t="shared" si="53"/>
        <v>68</v>
      </c>
    </row>
    <row r="1672" spans="1:25" x14ac:dyDescent="0.25">
      <c r="A1672" t="s">
        <v>7</v>
      </c>
      <c r="B1672" t="s">
        <v>8651</v>
      </c>
      <c r="C1672" t="s">
        <v>8741</v>
      </c>
      <c r="D1672" t="s">
        <v>8742</v>
      </c>
      <c r="E1672" t="s">
        <v>8743</v>
      </c>
      <c r="F1672">
        <v>21171171</v>
      </c>
      <c r="G1672" t="s">
        <v>8744</v>
      </c>
      <c r="H1672" t="s">
        <v>8745</v>
      </c>
      <c r="I1672">
        <v>114819</v>
      </c>
      <c r="J1672" t="s">
        <v>8461</v>
      </c>
      <c r="K1672" t="s">
        <v>8463</v>
      </c>
      <c r="L1672" t="s">
        <v>6</v>
      </c>
      <c r="M1672" t="s">
        <v>8675</v>
      </c>
      <c r="N1672">
        <v>292.48</v>
      </c>
      <c r="Q1672">
        <v>73.12</v>
      </c>
      <c r="S1672">
        <v>1357.24</v>
      </c>
      <c r="T1672">
        <v>286.85000000000002</v>
      </c>
      <c r="U1672">
        <v>0.21129999999999999</v>
      </c>
      <c r="V1672">
        <v>79.84</v>
      </c>
      <c r="W1672">
        <v>8.1957142857142866</v>
      </c>
      <c r="X1672" s="83" t="str">
        <f t="shared" si="52"/>
        <v>2117 - CHV HOUSTON</v>
      </c>
      <c r="Y1672" s="83">
        <f t="shared" si="53"/>
        <v>35</v>
      </c>
    </row>
    <row r="1673" spans="1:25" x14ac:dyDescent="0.25">
      <c r="A1673" t="s">
        <v>7</v>
      </c>
      <c r="B1673" t="s">
        <v>8651</v>
      </c>
      <c r="C1673" t="s">
        <v>8741</v>
      </c>
      <c r="D1673" t="s">
        <v>8742</v>
      </c>
      <c r="E1673" t="s">
        <v>8743</v>
      </c>
      <c r="F1673">
        <v>21171171</v>
      </c>
      <c r="G1673" t="s">
        <v>8744</v>
      </c>
      <c r="H1673" t="s">
        <v>8745</v>
      </c>
      <c r="I1673">
        <v>114850</v>
      </c>
      <c r="J1673" t="s">
        <v>7912</v>
      </c>
      <c r="K1673" t="s">
        <v>7913</v>
      </c>
      <c r="L1673" t="s">
        <v>6</v>
      </c>
      <c r="M1673" t="s">
        <v>8657</v>
      </c>
      <c r="N1673">
        <v>0</v>
      </c>
      <c r="S1673">
        <v>109.76</v>
      </c>
      <c r="T1673">
        <v>-2815.2</v>
      </c>
      <c r="U1673">
        <v>-25.648700000000002</v>
      </c>
      <c r="V1673">
        <v>109.76</v>
      </c>
      <c r="W1673">
        <v>-2815.2</v>
      </c>
      <c r="X1673" s="83" t="str">
        <f t="shared" si="52"/>
        <v>2117 - CHV HOUSTON</v>
      </c>
      <c r="Y1673" s="83">
        <f t="shared" si="53"/>
        <v>1</v>
      </c>
    </row>
    <row r="1674" spans="1:25" x14ac:dyDescent="0.25">
      <c r="A1674" t="s">
        <v>7</v>
      </c>
      <c r="B1674" t="s">
        <v>8651</v>
      </c>
      <c r="C1674" t="s">
        <v>8741</v>
      </c>
      <c r="D1674" t="s">
        <v>8742</v>
      </c>
      <c r="E1674" t="s">
        <v>8743</v>
      </c>
      <c r="F1674">
        <v>21171171</v>
      </c>
      <c r="G1674" t="s">
        <v>8744</v>
      </c>
      <c r="H1674" t="s">
        <v>8745</v>
      </c>
      <c r="I1674">
        <v>114850</v>
      </c>
      <c r="J1674" t="s">
        <v>7912</v>
      </c>
      <c r="K1674" t="s">
        <v>7913</v>
      </c>
      <c r="L1674" t="s">
        <v>6</v>
      </c>
      <c r="M1674" t="s">
        <v>8658</v>
      </c>
      <c r="N1674">
        <v>384.62</v>
      </c>
      <c r="Q1674">
        <v>384.62</v>
      </c>
      <c r="S1674">
        <v>1245.58</v>
      </c>
      <c r="T1674">
        <v>330</v>
      </c>
      <c r="U1674">
        <v>0.26490000000000002</v>
      </c>
      <c r="V1674">
        <v>311.39999999999998</v>
      </c>
      <c r="X1674" s="83" t="str">
        <f t="shared" si="52"/>
        <v>2117 - CHV HOUSTON</v>
      </c>
      <c r="Y1674" s="83">
        <f t="shared" si="53"/>
        <v>0</v>
      </c>
    </row>
    <row r="1675" spans="1:25" x14ac:dyDescent="0.25">
      <c r="A1675" t="s">
        <v>7</v>
      </c>
      <c r="B1675" t="s">
        <v>8651</v>
      </c>
      <c r="C1675" t="s">
        <v>8741</v>
      </c>
      <c r="D1675" t="s">
        <v>8742</v>
      </c>
      <c r="E1675" t="s">
        <v>8743</v>
      </c>
      <c r="F1675">
        <v>21171171</v>
      </c>
      <c r="G1675" t="s">
        <v>8744</v>
      </c>
      <c r="H1675" t="s">
        <v>8745</v>
      </c>
      <c r="I1675">
        <v>114850</v>
      </c>
      <c r="J1675" t="s">
        <v>7912</v>
      </c>
      <c r="K1675" t="s">
        <v>7913</v>
      </c>
      <c r="L1675" t="s">
        <v>6</v>
      </c>
      <c r="M1675" t="s">
        <v>8659</v>
      </c>
      <c r="N1675">
        <v>0</v>
      </c>
      <c r="S1675">
        <v>1165.8699999999999</v>
      </c>
      <c r="T1675">
        <v>172.5</v>
      </c>
      <c r="U1675">
        <v>0.14799999999999999</v>
      </c>
      <c r="V1675">
        <v>388.62</v>
      </c>
      <c r="W1675">
        <v>43.125</v>
      </c>
      <c r="X1675" s="83" t="str">
        <f t="shared" si="52"/>
        <v>2117 - CHV HOUSTON</v>
      </c>
      <c r="Y1675" s="83">
        <f t="shared" si="53"/>
        <v>4</v>
      </c>
    </row>
    <row r="1676" spans="1:25" x14ac:dyDescent="0.25">
      <c r="A1676" t="s">
        <v>7</v>
      </c>
      <c r="B1676" t="s">
        <v>8651</v>
      </c>
      <c r="C1676" t="s">
        <v>8741</v>
      </c>
      <c r="D1676" t="s">
        <v>8742</v>
      </c>
      <c r="E1676" t="s">
        <v>8743</v>
      </c>
      <c r="F1676">
        <v>21171171</v>
      </c>
      <c r="G1676" t="s">
        <v>8744</v>
      </c>
      <c r="H1676" t="s">
        <v>8745</v>
      </c>
      <c r="I1676">
        <v>114850</v>
      </c>
      <c r="J1676" t="s">
        <v>7912</v>
      </c>
      <c r="K1676" t="s">
        <v>7913</v>
      </c>
      <c r="L1676" t="s">
        <v>6</v>
      </c>
      <c r="M1676" t="s">
        <v>8660</v>
      </c>
      <c r="N1676">
        <v>0</v>
      </c>
      <c r="S1676">
        <v>23.67</v>
      </c>
      <c r="T1676">
        <v>7.5</v>
      </c>
      <c r="U1676">
        <v>0.31690000000000002</v>
      </c>
      <c r="V1676">
        <v>11.84</v>
      </c>
      <c r="W1676">
        <v>3.75</v>
      </c>
      <c r="X1676" s="83" t="str">
        <f t="shared" si="52"/>
        <v>2117 - CHV HOUSTON</v>
      </c>
      <c r="Y1676" s="83">
        <f t="shared" si="53"/>
        <v>2</v>
      </c>
    </row>
    <row r="1677" spans="1:25" x14ac:dyDescent="0.25">
      <c r="A1677" t="s">
        <v>7</v>
      </c>
      <c r="B1677" t="s">
        <v>8651</v>
      </c>
      <c r="C1677" t="s">
        <v>8741</v>
      </c>
      <c r="D1677" t="s">
        <v>8742</v>
      </c>
      <c r="E1677" t="s">
        <v>8743</v>
      </c>
      <c r="F1677">
        <v>21171171</v>
      </c>
      <c r="G1677" t="s">
        <v>8744</v>
      </c>
      <c r="H1677" t="s">
        <v>8745</v>
      </c>
      <c r="I1677">
        <v>114850</v>
      </c>
      <c r="J1677" t="s">
        <v>7912</v>
      </c>
      <c r="K1677" t="s">
        <v>7913</v>
      </c>
      <c r="L1677" t="s">
        <v>6</v>
      </c>
      <c r="M1677" t="s">
        <v>8661</v>
      </c>
      <c r="N1677">
        <v>25</v>
      </c>
      <c r="Q1677">
        <v>25</v>
      </c>
      <c r="S1677">
        <v>121.39</v>
      </c>
      <c r="V1677">
        <v>24.28</v>
      </c>
      <c r="X1677" s="83" t="str">
        <f t="shared" si="52"/>
        <v>2117 - CHV HOUSTON</v>
      </c>
      <c r="Y1677" s="83">
        <f t="shared" si="53"/>
        <v>0</v>
      </c>
    </row>
    <row r="1678" spans="1:25" x14ac:dyDescent="0.25">
      <c r="A1678" t="s">
        <v>7</v>
      </c>
      <c r="B1678" t="s">
        <v>8651</v>
      </c>
      <c r="C1678" t="s">
        <v>8741</v>
      </c>
      <c r="D1678" t="s">
        <v>8742</v>
      </c>
      <c r="E1678" t="s">
        <v>8743</v>
      </c>
      <c r="F1678">
        <v>21171171</v>
      </c>
      <c r="G1678" t="s">
        <v>8744</v>
      </c>
      <c r="H1678" t="s">
        <v>8745</v>
      </c>
      <c r="I1678">
        <v>114850</v>
      </c>
      <c r="J1678" t="s">
        <v>7912</v>
      </c>
      <c r="K1678" t="s">
        <v>7913</v>
      </c>
      <c r="L1678" t="s">
        <v>6</v>
      </c>
      <c r="M1678" t="s">
        <v>8662</v>
      </c>
      <c r="N1678">
        <v>63.33</v>
      </c>
      <c r="Q1678">
        <v>63.33</v>
      </c>
      <c r="S1678">
        <v>1081.3900000000001</v>
      </c>
      <c r="T1678">
        <v>26.7</v>
      </c>
      <c r="U1678">
        <v>2.47E-2</v>
      </c>
      <c r="V1678">
        <v>135.16999999999999</v>
      </c>
      <c r="W1678">
        <v>13.35</v>
      </c>
      <c r="X1678" s="83" t="str">
        <f t="shared" si="52"/>
        <v>2117 - CHV HOUSTON</v>
      </c>
      <c r="Y1678" s="83">
        <f t="shared" si="53"/>
        <v>2</v>
      </c>
    </row>
    <row r="1679" spans="1:25" x14ac:dyDescent="0.25">
      <c r="A1679" t="s">
        <v>7</v>
      </c>
      <c r="B1679" t="s">
        <v>8651</v>
      </c>
      <c r="C1679" t="s">
        <v>8741</v>
      </c>
      <c r="D1679" t="s">
        <v>8742</v>
      </c>
      <c r="E1679" t="s">
        <v>8743</v>
      </c>
      <c r="F1679">
        <v>21171171</v>
      </c>
      <c r="G1679" t="s">
        <v>8744</v>
      </c>
      <c r="H1679" t="s">
        <v>8745</v>
      </c>
      <c r="I1679">
        <v>114850</v>
      </c>
      <c r="J1679" t="s">
        <v>7912</v>
      </c>
      <c r="K1679" t="s">
        <v>7913</v>
      </c>
      <c r="L1679" t="s">
        <v>6</v>
      </c>
      <c r="M1679" t="s">
        <v>8663</v>
      </c>
      <c r="S1679">
        <v>45.98</v>
      </c>
      <c r="T1679">
        <v>22.95</v>
      </c>
      <c r="U1679">
        <v>0.49909999999999999</v>
      </c>
      <c r="V1679">
        <v>22.99</v>
      </c>
      <c r="W1679">
        <v>22.95</v>
      </c>
      <c r="X1679" s="83" t="str">
        <f t="shared" si="52"/>
        <v>2117 - CHV HOUSTON</v>
      </c>
      <c r="Y1679" s="83">
        <f t="shared" si="53"/>
        <v>1</v>
      </c>
    </row>
    <row r="1680" spans="1:25" x14ac:dyDescent="0.25">
      <c r="A1680" t="s">
        <v>7</v>
      </c>
      <c r="B1680" t="s">
        <v>8651</v>
      </c>
      <c r="C1680" t="s">
        <v>8741</v>
      </c>
      <c r="D1680" t="s">
        <v>8742</v>
      </c>
      <c r="E1680" t="s">
        <v>8743</v>
      </c>
      <c r="F1680">
        <v>21171171</v>
      </c>
      <c r="G1680" t="s">
        <v>8744</v>
      </c>
      <c r="H1680" t="s">
        <v>8745</v>
      </c>
      <c r="I1680">
        <v>114850</v>
      </c>
      <c r="J1680" t="s">
        <v>7912</v>
      </c>
      <c r="K1680" t="s">
        <v>7913</v>
      </c>
      <c r="L1680" t="s">
        <v>6</v>
      </c>
      <c r="M1680" t="s">
        <v>8664</v>
      </c>
      <c r="N1680">
        <v>173.92</v>
      </c>
      <c r="Q1680">
        <v>86.96</v>
      </c>
      <c r="S1680">
        <v>530.91999999999996</v>
      </c>
      <c r="V1680">
        <v>88.49</v>
      </c>
      <c r="X1680" s="83" t="str">
        <f t="shared" si="52"/>
        <v>2117 - CHV HOUSTON</v>
      </c>
      <c r="Y1680" s="83">
        <f t="shared" si="53"/>
        <v>0</v>
      </c>
    </row>
    <row r="1681" spans="1:25" x14ac:dyDescent="0.25">
      <c r="A1681" t="s">
        <v>7</v>
      </c>
      <c r="B1681" t="s">
        <v>8651</v>
      </c>
      <c r="C1681" t="s">
        <v>8741</v>
      </c>
      <c r="D1681" t="s">
        <v>8742</v>
      </c>
      <c r="E1681" t="s">
        <v>8743</v>
      </c>
      <c r="F1681">
        <v>21171171</v>
      </c>
      <c r="G1681" t="s">
        <v>8744</v>
      </c>
      <c r="H1681" t="s">
        <v>8745</v>
      </c>
      <c r="I1681">
        <v>114850</v>
      </c>
      <c r="J1681" t="s">
        <v>7912</v>
      </c>
      <c r="K1681" t="s">
        <v>7913</v>
      </c>
      <c r="L1681" t="s">
        <v>6</v>
      </c>
      <c r="M1681" t="s">
        <v>8665</v>
      </c>
      <c r="N1681">
        <v>0</v>
      </c>
      <c r="S1681">
        <v>279.22000000000003</v>
      </c>
      <c r="V1681">
        <v>46.54</v>
      </c>
      <c r="X1681" s="83" t="str">
        <f t="shared" si="52"/>
        <v>2117 - CHV HOUSTON</v>
      </c>
      <c r="Y1681" s="83">
        <f t="shared" si="53"/>
        <v>0</v>
      </c>
    </row>
    <row r="1682" spans="1:25" x14ac:dyDescent="0.25">
      <c r="A1682" t="s">
        <v>7</v>
      </c>
      <c r="B1682" t="s">
        <v>8651</v>
      </c>
      <c r="C1682" t="s">
        <v>8741</v>
      </c>
      <c r="D1682" t="s">
        <v>8742</v>
      </c>
      <c r="E1682" t="s">
        <v>8743</v>
      </c>
      <c r="F1682">
        <v>21171171</v>
      </c>
      <c r="G1682" t="s">
        <v>8744</v>
      </c>
      <c r="H1682" t="s">
        <v>8745</v>
      </c>
      <c r="I1682">
        <v>114850</v>
      </c>
      <c r="J1682" t="s">
        <v>7912</v>
      </c>
      <c r="K1682" t="s">
        <v>7913</v>
      </c>
      <c r="L1682" t="s">
        <v>6</v>
      </c>
      <c r="M1682" t="s">
        <v>8666</v>
      </c>
      <c r="N1682">
        <v>0</v>
      </c>
      <c r="S1682">
        <v>203.2</v>
      </c>
      <c r="V1682">
        <v>50.8</v>
      </c>
      <c r="X1682" s="83" t="str">
        <f t="shared" si="52"/>
        <v>2117 - CHV HOUSTON</v>
      </c>
      <c r="Y1682" s="83">
        <f t="shared" si="53"/>
        <v>0</v>
      </c>
    </row>
    <row r="1683" spans="1:25" x14ac:dyDescent="0.25">
      <c r="A1683" t="s">
        <v>7</v>
      </c>
      <c r="B1683" t="s">
        <v>8651</v>
      </c>
      <c r="C1683" t="s">
        <v>8741</v>
      </c>
      <c r="D1683" t="s">
        <v>8742</v>
      </c>
      <c r="E1683" t="s">
        <v>8743</v>
      </c>
      <c r="F1683">
        <v>21171171</v>
      </c>
      <c r="G1683" t="s">
        <v>8744</v>
      </c>
      <c r="H1683" t="s">
        <v>8745</v>
      </c>
      <c r="I1683">
        <v>114850</v>
      </c>
      <c r="J1683" t="s">
        <v>7912</v>
      </c>
      <c r="K1683" t="s">
        <v>7913</v>
      </c>
      <c r="L1683" t="s">
        <v>6</v>
      </c>
      <c r="M1683" t="s">
        <v>8667</v>
      </c>
      <c r="N1683">
        <v>689.66</v>
      </c>
      <c r="O1683">
        <v>195</v>
      </c>
      <c r="P1683">
        <v>0.28270000000000001</v>
      </c>
      <c r="Q1683">
        <v>689.66</v>
      </c>
      <c r="S1683">
        <v>5682.2</v>
      </c>
      <c r="T1683">
        <v>2481.7199999999998</v>
      </c>
      <c r="U1683">
        <v>0.43680000000000002</v>
      </c>
      <c r="V1683">
        <v>710.28</v>
      </c>
      <c r="W1683">
        <v>310.21499999999997</v>
      </c>
      <c r="X1683" s="83" t="str">
        <f t="shared" si="52"/>
        <v>2117 - CHV HOUSTON</v>
      </c>
      <c r="Y1683" s="83">
        <f t="shared" si="53"/>
        <v>8</v>
      </c>
    </row>
    <row r="1684" spans="1:25" x14ac:dyDescent="0.25">
      <c r="A1684" t="s">
        <v>7</v>
      </c>
      <c r="B1684" t="s">
        <v>8651</v>
      </c>
      <c r="C1684" t="s">
        <v>8741</v>
      </c>
      <c r="D1684" t="s">
        <v>8742</v>
      </c>
      <c r="E1684" t="s">
        <v>8743</v>
      </c>
      <c r="F1684">
        <v>21171171</v>
      </c>
      <c r="G1684" t="s">
        <v>8744</v>
      </c>
      <c r="H1684" t="s">
        <v>8745</v>
      </c>
      <c r="I1684">
        <v>114850</v>
      </c>
      <c r="J1684" t="s">
        <v>7912</v>
      </c>
      <c r="K1684" t="s">
        <v>7913</v>
      </c>
      <c r="L1684" t="s">
        <v>6</v>
      </c>
      <c r="M1684" t="s">
        <v>8668</v>
      </c>
      <c r="N1684">
        <v>355.56</v>
      </c>
      <c r="O1684">
        <v>84.38</v>
      </c>
      <c r="P1684">
        <v>0.23730000000000001</v>
      </c>
      <c r="Q1684">
        <v>177.78</v>
      </c>
      <c r="R1684">
        <v>28.126666666666665</v>
      </c>
      <c r="S1684">
        <v>2352.36</v>
      </c>
      <c r="T1684">
        <v>529.51</v>
      </c>
      <c r="U1684">
        <v>0.22509999999999999</v>
      </c>
      <c r="V1684">
        <v>156.82</v>
      </c>
      <c r="W1684">
        <v>37.822142857142858</v>
      </c>
      <c r="X1684" s="83" t="str">
        <f t="shared" si="52"/>
        <v>2117 - CHV HOUSTON</v>
      </c>
      <c r="Y1684" s="83">
        <f t="shared" si="53"/>
        <v>14</v>
      </c>
    </row>
    <row r="1685" spans="1:25" x14ac:dyDescent="0.25">
      <c r="A1685" t="s">
        <v>7</v>
      </c>
      <c r="B1685" t="s">
        <v>8651</v>
      </c>
      <c r="C1685" t="s">
        <v>8741</v>
      </c>
      <c r="D1685" t="s">
        <v>8742</v>
      </c>
      <c r="E1685" t="s">
        <v>8743</v>
      </c>
      <c r="F1685">
        <v>21171171</v>
      </c>
      <c r="G1685" t="s">
        <v>8744</v>
      </c>
      <c r="H1685" t="s">
        <v>8745</v>
      </c>
      <c r="I1685">
        <v>114850</v>
      </c>
      <c r="J1685" t="s">
        <v>7912</v>
      </c>
      <c r="K1685" t="s">
        <v>7913</v>
      </c>
      <c r="L1685" t="s">
        <v>6</v>
      </c>
      <c r="M1685" t="s">
        <v>8670</v>
      </c>
      <c r="N1685">
        <v>2117.64</v>
      </c>
      <c r="O1685">
        <v>3932.89</v>
      </c>
      <c r="P1685">
        <v>1.8572</v>
      </c>
      <c r="Q1685">
        <v>705.88</v>
      </c>
      <c r="R1685">
        <v>983.22249999999997</v>
      </c>
      <c r="S1685">
        <v>19339.84</v>
      </c>
      <c r="T1685">
        <v>15234.54</v>
      </c>
      <c r="U1685">
        <v>0.78769999999999996</v>
      </c>
      <c r="V1685">
        <v>666.89</v>
      </c>
      <c r="W1685">
        <v>662.37130434782614</v>
      </c>
      <c r="X1685" s="83" t="str">
        <f t="shared" si="52"/>
        <v>2117 - CHV HOUSTON</v>
      </c>
      <c r="Y1685" s="83">
        <f t="shared" si="53"/>
        <v>23</v>
      </c>
    </row>
    <row r="1686" spans="1:25" x14ac:dyDescent="0.25">
      <c r="A1686" t="s">
        <v>7</v>
      </c>
      <c r="B1686" t="s">
        <v>8651</v>
      </c>
      <c r="C1686" t="s">
        <v>8741</v>
      </c>
      <c r="D1686" t="s">
        <v>8742</v>
      </c>
      <c r="E1686" t="s">
        <v>8743</v>
      </c>
      <c r="F1686">
        <v>21171171</v>
      </c>
      <c r="G1686" t="s">
        <v>8744</v>
      </c>
      <c r="H1686" t="s">
        <v>8745</v>
      </c>
      <c r="I1686">
        <v>114850</v>
      </c>
      <c r="J1686" t="s">
        <v>7912</v>
      </c>
      <c r="K1686" t="s">
        <v>7913</v>
      </c>
      <c r="L1686" t="s">
        <v>6</v>
      </c>
      <c r="M1686" t="s">
        <v>8671</v>
      </c>
      <c r="N1686">
        <v>5609.8</v>
      </c>
      <c r="O1686">
        <v>683.16</v>
      </c>
      <c r="P1686">
        <v>0.12180000000000001</v>
      </c>
      <c r="Q1686">
        <v>560.98</v>
      </c>
      <c r="R1686">
        <v>227.72</v>
      </c>
      <c r="S1686">
        <v>54864.32</v>
      </c>
      <c r="T1686">
        <v>8063.93</v>
      </c>
      <c r="U1686">
        <v>0.14699999999999999</v>
      </c>
      <c r="V1686">
        <v>543.21</v>
      </c>
      <c r="W1686">
        <v>212.20868421052631</v>
      </c>
      <c r="X1686" s="83" t="str">
        <f t="shared" si="52"/>
        <v>2117 - CHV HOUSTON</v>
      </c>
      <c r="Y1686" s="83">
        <f t="shared" si="53"/>
        <v>38</v>
      </c>
    </row>
    <row r="1687" spans="1:25" x14ac:dyDescent="0.25">
      <c r="A1687" t="s">
        <v>7</v>
      </c>
      <c r="B1687" t="s">
        <v>8651</v>
      </c>
      <c r="C1687" t="s">
        <v>8741</v>
      </c>
      <c r="D1687" t="s">
        <v>8742</v>
      </c>
      <c r="E1687" t="s">
        <v>8743</v>
      </c>
      <c r="F1687">
        <v>21171171</v>
      </c>
      <c r="G1687" t="s">
        <v>8744</v>
      </c>
      <c r="H1687" t="s">
        <v>8745</v>
      </c>
      <c r="I1687">
        <v>114850</v>
      </c>
      <c r="J1687" t="s">
        <v>7912</v>
      </c>
      <c r="K1687" t="s">
        <v>7913</v>
      </c>
      <c r="L1687" t="s">
        <v>6</v>
      </c>
      <c r="M1687" t="s">
        <v>8672</v>
      </c>
      <c r="N1687">
        <v>906.66</v>
      </c>
      <c r="O1687">
        <v>42.62</v>
      </c>
      <c r="P1687">
        <v>4.7E-2</v>
      </c>
      <c r="Q1687">
        <v>453.33</v>
      </c>
      <c r="R1687">
        <v>42.62</v>
      </c>
      <c r="S1687">
        <v>6807.1</v>
      </c>
      <c r="T1687">
        <v>4906.38</v>
      </c>
      <c r="U1687">
        <v>0.7208</v>
      </c>
      <c r="V1687">
        <v>425.44</v>
      </c>
      <c r="W1687">
        <v>408.86500000000001</v>
      </c>
      <c r="X1687" s="83" t="str">
        <f t="shared" si="52"/>
        <v>2117 - CHV HOUSTON</v>
      </c>
      <c r="Y1687" s="83">
        <f t="shared" si="53"/>
        <v>12</v>
      </c>
    </row>
    <row r="1688" spans="1:25" x14ac:dyDescent="0.25">
      <c r="A1688" t="s">
        <v>7</v>
      </c>
      <c r="B1688" t="s">
        <v>8651</v>
      </c>
      <c r="C1688" t="s">
        <v>8741</v>
      </c>
      <c r="D1688" t="s">
        <v>8742</v>
      </c>
      <c r="E1688" t="s">
        <v>8743</v>
      </c>
      <c r="F1688">
        <v>21171171</v>
      </c>
      <c r="G1688" t="s">
        <v>8744</v>
      </c>
      <c r="H1688" t="s">
        <v>8745</v>
      </c>
      <c r="I1688">
        <v>114850</v>
      </c>
      <c r="J1688" t="s">
        <v>7912</v>
      </c>
      <c r="K1688" t="s">
        <v>7913</v>
      </c>
      <c r="L1688" t="s">
        <v>6</v>
      </c>
      <c r="M1688" t="s">
        <v>8673</v>
      </c>
      <c r="N1688">
        <v>1693.32</v>
      </c>
      <c r="O1688">
        <v>532.84</v>
      </c>
      <c r="P1688">
        <v>0.31469999999999998</v>
      </c>
      <c r="Q1688">
        <v>423.33</v>
      </c>
      <c r="R1688">
        <v>177.61333333333334</v>
      </c>
      <c r="S1688">
        <v>12546.24</v>
      </c>
      <c r="T1688">
        <v>1815.91</v>
      </c>
      <c r="U1688">
        <v>0.1447</v>
      </c>
      <c r="V1688">
        <v>392.07</v>
      </c>
      <c r="W1688">
        <v>129.70785714285716</v>
      </c>
      <c r="X1688" s="83" t="str">
        <f t="shared" si="52"/>
        <v>2117 - CHV HOUSTON</v>
      </c>
      <c r="Y1688" s="83">
        <f t="shared" si="53"/>
        <v>13.999999999999998</v>
      </c>
    </row>
    <row r="1689" spans="1:25" x14ac:dyDescent="0.25">
      <c r="A1689" t="s">
        <v>7</v>
      </c>
      <c r="B1689" t="s">
        <v>8651</v>
      </c>
      <c r="C1689" t="s">
        <v>8741</v>
      </c>
      <c r="D1689" t="s">
        <v>8742</v>
      </c>
      <c r="E1689" t="s">
        <v>8743</v>
      </c>
      <c r="F1689">
        <v>21171171</v>
      </c>
      <c r="G1689" t="s">
        <v>8744</v>
      </c>
      <c r="H1689" t="s">
        <v>8745</v>
      </c>
      <c r="I1689">
        <v>114850</v>
      </c>
      <c r="J1689" t="s">
        <v>7912</v>
      </c>
      <c r="K1689" t="s">
        <v>7913</v>
      </c>
      <c r="L1689" t="s">
        <v>6</v>
      </c>
      <c r="M1689" t="s">
        <v>8674</v>
      </c>
      <c r="N1689">
        <v>321.83999999999997</v>
      </c>
      <c r="Q1689">
        <v>321.83999999999997</v>
      </c>
      <c r="S1689">
        <v>1818.43</v>
      </c>
      <c r="T1689">
        <v>1902.78</v>
      </c>
      <c r="U1689">
        <v>1.0464</v>
      </c>
      <c r="V1689">
        <v>227.3</v>
      </c>
      <c r="W1689">
        <v>317.13</v>
      </c>
      <c r="X1689" s="83" t="str">
        <f t="shared" si="52"/>
        <v>2117 - CHV HOUSTON</v>
      </c>
      <c r="Y1689" s="83">
        <f t="shared" si="53"/>
        <v>6</v>
      </c>
    </row>
    <row r="1690" spans="1:25" x14ac:dyDescent="0.25">
      <c r="A1690" t="s">
        <v>7</v>
      </c>
      <c r="B1690" t="s">
        <v>8651</v>
      </c>
      <c r="C1690" t="s">
        <v>8741</v>
      </c>
      <c r="D1690" t="s">
        <v>8742</v>
      </c>
      <c r="E1690" t="s">
        <v>8743</v>
      </c>
      <c r="F1690">
        <v>21171171</v>
      </c>
      <c r="G1690" t="s">
        <v>8744</v>
      </c>
      <c r="H1690" t="s">
        <v>8745</v>
      </c>
      <c r="I1690">
        <v>114850</v>
      </c>
      <c r="J1690" t="s">
        <v>7912</v>
      </c>
      <c r="K1690" t="s">
        <v>7913</v>
      </c>
      <c r="L1690" t="s">
        <v>6</v>
      </c>
      <c r="M1690" t="s">
        <v>8675</v>
      </c>
      <c r="N1690">
        <v>0</v>
      </c>
      <c r="S1690">
        <v>84.21</v>
      </c>
      <c r="V1690">
        <v>84.21</v>
      </c>
      <c r="X1690" s="83" t="str">
        <f t="shared" si="52"/>
        <v>2117 - CHV HOUSTON</v>
      </c>
      <c r="Y1690" s="83">
        <f t="shared" si="53"/>
        <v>0</v>
      </c>
    </row>
    <row r="1691" spans="1:25" x14ac:dyDescent="0.25">
      <c r="A1691" t="s">
        <v>7</v>
      </c>
      <c r="B1691" t="s">
        <v>8651</v>
      </c>
      <c r="C1691" t="s">
        <v>8741</v>
      </c>
      <c r="D1691" t="s">
        <v>8742</v>
      </c>
      <c r="E1691" t="s">
        <v>8743</v>
      </c>
      <c r="F1691">
        <v>21171171</v>
      </c>
      <c r="G1691" t="s">
        <v>8744</v>
      </c>
      <c r="H1691" t="s">
        <v>8745</v>
      </c>
      <c r="I1691">
        <v>114850</v>
      </c>
      <c r="J1691" t="s">
        <v>7912</v>
      </c>
      <c r="K1691" t="s">
        <v>7913</v>
      </c>
      <c r="L1691" t="s">
        <v>6</v>
      </c>
      <c r="M1691" t="s">
        <v>7662</v>
      </c>
      <c r="N1691">
        <v>0</v>
      </c>
      <c r="S1691">
        <v>220.43</v>
      </c>
      <c r="T1691">
        <v>690</v>
      </c>
      <c r="U1691">
        <v>3.1301999999999999</v>
      </c>
      <c r="V1691">
        <v>220.43</v>
      </c>
      <c r="W1691">
        <v>690</v>
      </c>
      <c r="X1691" s="83" t="str">
        <f t="shared" si="52"/>
        <v>2117 - CHV HOUSTON</v>
      </c>
      <c r="Y1691" s="83">
        <f t="shared" si="53"/>
        <v>1</v>
      </c>
    </row>
    <row r="1692" spans="1:25" x14ac:dyDescent="0.25">
      <c r="A1692" t="s">
        <v>7</v>
      </c>
      <c r="B1692" t="s">
        <v>8651</v>
      </c>
      <c r="C1692" t="s">
        <v>8741</v>
      </c>
      <c r="D1692" t="s">
        <v>8742</v>
      </c>
      <c r="E1692" t="s">
        <v>8743</v>
      </c>
      <c r="F1692">
        <v>21171171</v>
      </c>
      <c r="G1692" t="s">
        <v>8744</v>
      </c>
      <c r="H1692" t="s">
        <v>8745</v>
      </c>
      <c r="I1692">
        <v>114850</v>
      </c>
      <c r="J1692" t="s">
        <v>7912</v>
      </c>
      <c r="K1692" t="s">
        <v>7913</v>
      </c>
      <c r="L1692" t="s">
        <v>6</v>
      </c>
      <c r="M1692" t="s">
        <v>7663</v>
      </c>
      <c r="N1692">
        <v>169.89</v>
      </c>
      <c r="Q1692">
        <v>169.89</v>
      </c>
      <c r="S1692">
        <v>1205.23</v>
      </c>
      <c r="T1692">
        <v>519.66</v>
      </c>
      <c r="U1692">
        <v>0.43120000000000003</v>
      </c>
      <c r="V1692">
        <v>172.18</v>
      </c>
      <c r="W1692">
        <v>259.83</v>
      </c>
      <c r="X1692" s="83" t="str">
        <f t="shared" si="52"/>
        <v>2117 - CHV HOUSTON</v>
      </c>
      <c r="Y1692" s="83">
        <f t="shared" si="53"/>
        <v>2</v>
      </c>
    </row>
    <row r="1693" spans="1:25" x14ac:dyDescent="0.25">
      <c r="A1693" t="s">
        <v>7</v>
      </c>
      <c r="B1693" t="s">
        <v>8651</v>
      </c>
      <c r="C1693" t="s">
        <v>8741</v>
      </c>
      <c r="D1693" t="s">
        <v>8742</v>
      </c>
      <c r="E1693" t="s">
        <v>8743</v>
      </c>
      <c r="F1693">
        <v>21171171</v>
      </c>
      <c r="G1693" t="s">
        <v>8744</v>
      </c>
      <c r="H1693" t="s">
        <v>8745</v>
      </c>
      <c r="I1693">
        <v>114850</v>
      </c>
      <c r="J1693" t="s">
        <v>7912</v>
      </c>
      <c r="K1693" t="s">
        <v>7913</v>
      </c>
      <c r="L1693" t="s">
        <v>6</v>
      </c>
      <c r="M1693" t="s">
        <v>7664</v>
      </c>
      <c r="N1693">
        <v>483.88</v>
      </c>
      <c r="O1693">
        <v>15</v>
      </c>
      <c r="P1693">
        <v>3.1E-2</v>
      </c>
      <c r="Q1693">
        <v>241.94</v>
      </c>
      <c r="R1693">
        <v>15</v>
      </c>
      <c r="S1693">
        <v>954.37</v>
      </c>
      <c r="T1693">
        <v>56.79</v>
      </c>
      <c r="U1693">
        <v>5.9499999999999997E-2</v>
      </c>
      <c r="V1693">
        <v>238.59</v>
      </c>
      <c r="W1693">
        <v>11.358000000000001</v>
      </c>
      <c r="X1693" s="83" t="str">
        <f t="shared" si="52"/>
        <v>2117 - CHV HOUSTON</v>
      </c>
      <c r="Y1693" s="83">
        <f t="shared" si="53"/>
        <v>5</v>
      </c>
    </row>
    <row r="1694" spans="1:25" x14ac:dyDescent="0.25">
      <c r="A1694" t="s">
        <v>7</v>
      </c>
      <c r="B1694" t="s">
        <v>8651</v>
      </c>
      <c r="C1694" t="s">
        <v>8741</v>
      </c>
      <c r="D1694" t="s">
        <v>8742</v>
      </c>
      <c r="E1694" t="s">
        <v>8743</v>
      </c>
      <c r="F1694">
        <v>21171171</v>
      </c>
      <c r="G1694" t="s">
        <v>8744</v>
      </c>
      <c r="H1694" t="s">
        <v>8745</v>
      </c>
      <c r="I1694">
        <v>114850</v>
      </c>
      <c r="J1694" t="s">
        <v>7912</v>
      </c>
      <c r="K1694" t="s">
        <v>7913</v>
      </c>
      <c r="L1694" t="s">
        <v>6</v>
      </c>
      <c r="M1694" t="s">
        <v>7668</v>
      </c>
      <c r="N1694">
        <v>0</v>
      </c>
      <c r="S1694">
        <v>874.6</v>
      </c>
      <c r="V1694">
        <v>124.94</v>
      </c>
      <c r="X1694" s="83" t="str">
        <f t="shared" si="52"/>
        <v>2117 - CHV HOUSTON</v>
      </c>
      <c r="Y1694" s="83">
        <f t="shared" si="53"/>
        <v>0</v>
      </c>
    </row>
    <row r="1695" spans="1:25" x14ac:dyDescent="0.25">
      <c r="A1695" t="s">
        <v>7</v>
      </c>
      <c r="B1695" t="s">
        <v>8651</v>
      </c>
      <c r="C1695" t="s">
        <v>8741</v>
      </c>
      <c r="D1695" t="s">
        <v>8742</v>
      </c>
      <c r="E1695" t="s">
        <v>8743</v>
      </c>
      <c r="F1695">
        <v>21171171</v>
      </c>
      <c r="G1695" t="s">
        <v>8744</v>
      </c>
      <c r="H1695" t="s">
        <v>8745</v>
      </c>
      <c r="I1695">
        <v>114850</v>
      </c>
      <c r="J1695" t="s">
        <v>7912</v>
      </c>
      <c r="K1695" t="s">
        <v>7913</v>
      </c>
      <c r="L1695" t="s">
        <v>6</v>
      </c>
      <c r="M1695" t="s">
        <v>7667</v>
      </c>
      <c r="N1695">
        <v>422.83</v>
      </c>
      <c r="O1695">
        <v>27.62</v>
      </c>
      <c r="P1695">
        <v>6.5299999999999997E-2</v>
      </c>
      <c r="Q1695">
        <v>422.83</v>
      </c>
      <c r="R1695">
        <v>27.62</v>
      </c>
      <c r="S1695">
        <v>3781.53</v>
      </c>
      <c r="T1695">
        <v>133.58000000000001</v>
      </c>
      <c r="U1695">
        <v>3.5299999999999998E-2</v>
      </c>
      <c r="V1695">
        <v>472.69</v>
      </c>
      <c r="W1695">
        <v>44.526666666666671</v>
      </c>
      <c r="X1695" s="83" t="str">
        <f t="shared" si="52"/>
        <v>2117 - CHV HOUSTON</v>
      </c>
      <c r="Y1695" s="83">
        <f t="shared" si="53"/>
        <v>3</v>
      </c>
    </row>
    <row r="1696" spans="1:25" x14ac:dyDescent="0.25">
      <c r="A1696" t="s">
        <v>7</v>
      </c>
      <c r="B1696" t="s">
        <v>8651</v>
      </c>
      <c r="C1696" t="s">
        <v>8741</v>
      </c>
      <c r="D1696" t="s">
        <v>8742</v>
      </c>
      <c r="E1696" t="s">
        <v>8743</v>
      </c>
      <c r="F1696">
        <v>21171171</v>
      </c>
      <c r="G1696" t="s">
        <v>8744</v>
      </c>
      <c r="H1696" t="s">
        <v>8745</v>
      </c>
      <c r="I1696">
        <v>114850</v>
      </c>
      <c r="J1696" t="s">
        <v>7912</v>
      </c>
      <c r="K1696" t="s">
        <v>7913</v>
      </c>
      <c r="L1696" t="s">
        <v>6</v>
      </c>
      <c r="M1696" t="s">
        <v>7665</v>
      </c>
      <c r="N1696">
        <v>465.22</v>
      </c>
      <c r="O1696">
        <v>37.5</v>
      </c>
      <c r="P1696">
        <v>8.0600000000000005E-2</v>
      </c>
      <c r="Q1696">
        <v>465.22</v>
      </c>
      <c r="S1696">
        <v>3847.83</v>
      </c>
      <c r="T1696">
        <v>37.5</v>
      </c>
      <c r="U1696">
        <v>9.7000000000000003E-3</v>
      </c>
      <c r="V1696">
        <v>480.98</v>
      </c>
      <c r="X1696" s="83" t="str">
        <f t="shared" si="52"/>
        <v>2117 - CHV HOUSTON</v>
      </c>
      <c r="Y1696" s="83">
        <f t="shared" si="53"/>
        <v>0</v>
      </c>
    </row>
    <row r="1697" spans="1:25" x14ac:dyDescent="0.25">
      <c r="A1697" t="s">
        <v>7</v>
      </c>
      <c r="B1697" t="s">
        <v>8651</v>
      </c>
      <c r="C1697" t="s">
        <v>8741</v>
      </c>
      <c r="D1697" t="s">
        <v>8742</v>
      </c>
      <c r="E1697" t="s">
        <v>8743</v>
      </c>
      <c r="F1697">
        <v>21171171</v>
      </c>
      <c r="G1697" t="s">
        <v>8744</v>
      </c>
      <c r="H1697" t="s">
        <v>8745</v>
      </c>
      <c r="I1697">
        <v>114850</v>
      </c>
      <c r="J1697" t="s">
        <v>7912</v>
      </c>
      <c r="K1697" t="s">
        <v>7913</v>
      </c>
      <c r="L1697" t="s">
        <v>6</v>
      </c>
      <c r="M1697" t="s">
        <v>7666</v>
      </c>
      <c r="N1697">
        <v>102.2</v>
      </c>
      <c r="O1697">
        <v>15</v>
      </c>
      <c r="P1697">
        <v>0.14680000000000001</v>
      </c>
      <c r="Q1697">
        <v>102.2</v>
      </c>
      <c r="R1697">
        <v>15</v>
      </c>
      <c r="S1697">
        <v>1802.37</v>
      </c>
      <c r="T1697">
        <v>804.39</v>
      </c>
      <c r="U1697">
        <v>0.44629999999999997</v>
      </c>
      <c r="V1697">
        <v>128.74</v>
      </c>
      <c r="W1697">
        <v>134.065</v>
      </c>
      <c r="X1697" s="83" t="str">
        <f t="shared" si="52"/>
        <v>2117 - CHV HOUSTON</v>
      </c>
      <c r="Y1697" s="83">
        <f t="shared" si="53"/>
        <v>6</v>
      </c>
    </row>
    <row r="1698" spans="1:25" x14ac:dyDescent="0.25">
      <c r="A1698" t="s">
        <v>7</v>
      </c>
      <c r="B1698" t="s">
        <v>8651</v>
      </c>
      <c r="C1698" t="s">
        <v>8741</v>
      </c>
      <c r="D1698" t="s">
        <v>8742</v>
      </c>
      <c r="E1698" t="s">
        <v>8743</v>
      </c>
      <c r="F1698">
        <v>21171171</v>
      </c>
      <c r="G1698" t="s">
        <v>8744</v>
      </c>
      <c r="H1698" t="s">
        <v>8745</v>
      </c>
      <c r="I1698">
        <v>114852</v>
      </c>
      <c r="J1698" t="s">
        <v>8481</v>
      </c>
      <c r="K1698" t="s">
        <v>8483</v>
      </c>
      <c r="L1698" t="s">
        <v>6</v>
      </c>
      <c r="M1698" t="s">
        <v>8657</v>
      </c>
      <c r="N1698">
        <v>0</v>
      </c>
      <c r="O1698">
        <v>337.5</v>
      </c>
      <c r="S1698">
        <v>3982.55</v>
      </c>
      <c r="T1698">
        <v>2735.34</v>
      </c>
      <c r="U1698">
        <v>0.68679999999999997</v>
      </c>
      <c r="V1698">
        <v>153.18</v>
      </c>
      <c r="W1698">
        <v>151.96333333333334</v>
      </c>
      <c r="X1698" s="83" t="str">
        <f t="shared" si="52"/>
        <v>2117 - CHV HOUSTON</v>
      </c>
      <c r="Y1698" s="83">
        <f t="shared" si="53"/>
        <v>18</v>
      </c>
    </row>
    <row r="1699" spans="1:25" x14ac:dyDescent="0.25">
      <c r="A1699" t="s">
        <v>7</v>
      </c>
      <c r="B1699" t="s">
        <v>8651</v>
      </c>
      <c r="C1699" t="s">
        <v>8741</v>
      </c>
      <c r="D1699" t="s">
        <v>8742</v>
      </c>
      <c r="E1699" t="s">
        <v>8743</v>
      </c>
      <c r="F1699">
        <v>21171171</v>
      </c>
      <c r="G1699" t="s">
        <v>8744</v>
      </c>
      <c r="H1699" t="s">
        <v>8745</v>
      </c>
      <c r="I1699">
        <v>114852</v>
      </c>
      <c r="J1699" t="s">
        <v>8481</v>
      </c>
      <c r="K1699" t="s">
        <v>8483</v>
      </c>
      <c r="L1699" t="s">
        <v>6</v>
      </c>
      <c r="M1699" t="s">
        <v>8658</v>
      </c>
      <c r="N1699">
        <v>5000.0600000000004</v>
      </c>
      <c r="O1699">
        <v>-2253.75</v>
      </c>
      <c r="P1699">
        <v>-0.45069999999999999</v>
      </c>
      <c r="Q1699">
        <v>384.62</v>
      </c>
      <c r="R1699">
        <v>-173.36538461538461</v>
      </c>
      <c r="S1699">
        <v>26567.05</v>
      </c>
      <c r="T1699">
        <v>29830.11</v>
      </c>
      <c r="U1699">
        <v>1.1228</v>
      </c>
      <c r="V1699">
        <v>349.57</v>
      </c>
      <c r="W1699">
        <v>432.32043478260869</v>
      </c>
      <c r="X1699" s="83" t="str">
        <f t="shared" si="52"/>
        <v>2117 - CHV HOUSTON</v>
      </c>
      <c r="Y1699" s="83">
        <f t="shared" si="53"/>
        <v>69</v>
      </c>
    </row>
    <row r="1700" spans="1:25" x14ac:dyDescent="0.25">
      <c r="A1700" t="s">
        <v>7</v>
      </c>
      <c r="B1700" t="s">
        <v>8651</v>
      </c>
      <c r="C1700" t="s">
        <v>8741</v>
      </c>
      <c r="D1700" t="s">
        <v>8742</v>
      </c>
      <c r="E1700" t="s">
        <v>8743</v>
      </c>
      <c r="F1700">
        <v>21171171</v>
      </c>
      <c r="G1700" t="s">
        <v>8744</v>
      </c>
      <c r="H1700" t="s">
        <v>8745</v>
      </c>
      <c r="I1700">
        <v>114852</v>
      </c>
      <c r="J1700" t="s">
        <v>8481</v>
      </c>
      <c r="K1700" t="s">
        <v>8483</v>
      </c>
      <c r="L1700" t="s">
        <v>6</v>
      </c>
      <c r="M1700" t="s">
        <v>8659</v>
      </c>
      <c r="N1700">
        <v>3720.96</v>
      </c>
      <c r="O1700">
        <v>191.25</v>
      </c>
      <c r="P1700">
        <v>5.1400000000000001E-2</v>
      </c>
      <c r="Q1700">
        <v>465.12</v>
      </c>
      <c r="R1700">
        <v>47.8125</v>
      </c>
      <c r="S1700">
        <v>19523.95</v>
      </c>
      <c r="T1700">
        <v>7969.5</v>
      </c>
      <c r="U1700">
        <v>0.40820000000000001</v>
      </c>
      <c r="V1700">
        <v>415.4</v>
      </c>
      <c r="W1700">
        <v>221.375</v>
      </c>
      <c r="X1700" s="83" t="str">
        <f t="shared" si="52"/>
        <v>2117 - CHV HOUSTON</v>
      </c>
      <c r="Y1700" s="83">
        <f t="shared" si="53"/>
        <v>36</v>
      </c>
    </row>
    <row r="1701" spans="1:25" x14ac:dyDescent="0.25">
      <c r="A1701" t="s">
        <v>7</v>
      </c>
      <c r="B1701" t="s">
        <v>8651</v>
      </c>
      <c r="C1701" t="s">
        <v>8741</v>
      </c>
      <c r="D1701" t="s">
        <v>8742</v>
      </c>
      <c r="E1701" t="s">
        <v>8743</v>
      </c>
      <c r="F1701">
        <v>21171171</v>
      </c>
      <c r="G1701" t="s">
        <v>8744</v>
      </c>
      <c r="H1701" t="s">
        <v>8745</v>
      </c>
      <c r="I1701">
        <v>114852</v>
      </c>
      <c r="J1701" t="s">
        <v>8481</v>
      </c>
      <c r="K1701" t="s">
        <v>8483</v>
      </c>
      <c r="L1701" t="s">
        <v>6</v>
      </c>
      <c r="M1701" t="s">
        <v>8660</v>
      </c>
      <c r="N1701">
        <v>0</v>
      </c>
      <c r="S1701">
        <v>455.86</v>
      </c>
      <c r="T1701">
        <v>172.5</v>
      </c>
      <c r="U1701">
        <v>0.37840000000000001</v>
      </c>
      <c r="V1701">
        <v>15.72</v>
      </c>
      <c r="W1701">
        <v>8.2142857142857135</v>
      </c>
      <c r="X1701" s="83" t="str">
        <f t="shared" si="52"/>
        <v>2117 - CHV HOUSTON</v>
      </c>
      <c r="Y1701" s="83">
        <f t="shared" si="53"/>
        <v>21.000000000000004</v>
      </c>
    </row>
    <row r="1702" spans="1:25" x14ac:dyDescent="0.25">
      <c r="A1702" t="s">
        <v>7</v>
      </c>
      <c r="B1702" t="s">
        <v>8651</v>
      </c>
      <c r="C1702" t="s">
        <v>8741</v>
      </c>
      <c r="D1702" t="s">
        <v>8742</v>
      </c>
      <c r="E1702" t="s">
        <v>8743</v>
      </c>
      <c r="F1702">
        <v>21171171</v>
      </c>
      <c r="G1702" t="s">
        <v>8744</v>
      </c>
      <c r="H1702" t="s">
        <v>8745</v>
      </c>
      <c r="I1702">
        <v>114852</v>
      </c>
      <c r="J1702" t="s">
        <v>8481</v>
      </c>
      <c r="K1702" t="s">
        <v>8483</v>
      </c>
      <c r="L1702" t="s">
        <v>6</v>
      </c>
      <c r="M1702" t="s">
        <v>8661</v>
      </c>
      <c r="N1702">
        <v>300</v>
      </c>
      <c r="O1702">
        <v>75</v>
      </c>
      <c r="P1702">
        <v>0.25</v>
      </c>
      <c r="Q1702">
        <v>25</v>
      </c>
      <c r="R1702">
        <v>5.3571428571428568</v>
      </c>
      <c r="S1702">
        <v>1445.07</v>
      </c>
      <c r="T1702">
        <v>799.54</v>
      </c>
      <c r="U1702">
        <v>0.55330000000000001</v>
      </c>
      <c r="V1702">
        <v>26.27</v>
      </c>
      <c r="W1702">
        <v>22.843999999999998</v>
      </c>
      <c r="X1702" s="83" t="str">
        <f t="shared" si="52"/>
        <v>2117 - CHV HOUSTON</v>
      </c>
      <c r="Y1702" s="83">
        <f t="shared" si="53"/>
        <v>35</v>
      </c>
    </row>
    <row r="1703" spans="1:25" x14ac:dyDescent="0.25">
      <c r="A1703" t="s">
        <v>7</v>
      </c>
      <c r="B1703" t="s">
        <v>8651</v>
      </c>
      <c r="C1703" t="s">
        <v>8741</v>
      </c>
      <c r="D1703" t="s">
        <v>8742</v>
      </c>
      <c r="E1703" t="s">
        <v>8743</v>
      </c>
      <c r="F1703">
        <v>21171171</v>
      </c>
      <c r="G1703" t="s">
        <v>8744</v>
      </c>
      <c r="H1703" t="s">
        <v>8745</v>
      </c>
      <c r="I1703">
        <v>114852</v>
      </c>
      <c r="J1703" t="s">
        <v>8481</v>
      </c>
      <c r="K1703" t="s">
        <v>8483</v>
      </c>
      <c r="L1703" t="s">
        <v>6</v>
      </c>
      <c r="M1703" t="s">
        <v>8662</v>
      </c>
      <c r="N1703">
        <v>189.99</v>
      </c>
      <c r="O1703">
        <v>160.6</v>
      </c>
      <c r="P1703">
        <v>0.84530000000000005</v>
      </c>
      <c r="Q1703">
        <v>63.33</v>
      </c>
      <c r="R1703">
        <v>40.15</v>
      </c>
      <c r="S1703">
        <v>4450.29</v>
      </c>
      <c r="T1703">
        <v>2548.1</v>
      </c>
      <c r="U1703">
        <v>0.5726</v>
      </c>
      <c r="V1703">
        <v>134.86000000000001</v>
      </c>
      <c r="W1703">
        <v>141.5611111111111</v>
      </c>
      <c r="X1703" s="83" t="str">
        <f t="shared" si="52"/>
        <v>2117 - CHV HOUSTON</v>
      </c>
      <c r="Y1703" s="83">
        <f t="shared" si="53"/>
        <v>18</v>
      </c>
    </row>
    <row r="1704" spans="1:25" x14ac:dyDescent="0.25">
      <c r="A1704" t="s">
        <v>7</v>
      </c>
      <c r="B1704" t="s">
        <v>8651</v>
      </c>
      <c r="C1704" t="s">
        <v>8741</v>
      </c>
      <c r="D1704" t="s">
        <v>8742</v>
      </c>
      <c r="E1704" t="s">
        <v>8743</v>
      </c>
      <c r="F1704">
        <v>21171171</v>
      </c>
      <c r="G1704" t="s">
        <v>8744</v>
      </c>
      <c r="H1704" t="s">
        <v>8745</v>
      </c>
      <c r="I1704">
        <v>114852</v>
      </c>
      <c r="J1704" t="s">
        <v>8481</v>
      </c>
      <c r="K1704" t="s">
        <v>8483</v>
      </c>
      <c r="L1704" t="s">
        <v>6</v>
      </c>
      <c r="M1704" t="s">
        <v>8663</v>
      </c>
      <c r="S1704">
        <v>455.41</v>
      </c>
      <c r="T1704">
        <v>262.83999999999997</v>
      </c>
      <c r="U1704">
        <v>0.57720000000000005</v>
      </c>
      <c r="V1704">
        <v>26.79</v>
      </c>
      <c r="W1704">
        <v>23.894545454545451</v>
      </c>
      <c r="X1704" s="83" t="str">
        <f t="shared" si="52"/>
        <v>2117 - CHV HOUSTON</v>
      </c>
      <c r="Y1704" s="83">
        <f t="shared" si="53"/>
        <v>11</v>
      </c>
    </row>
    <row r="1705" spans="1:25" x14ac:dyDescent="0.25">
      <c r="A1705" t="s">
        <v>7</v>
      </c>
      <c r="B1705" t="s">
        <v>8651</v>
      </c>
      <c r="C1705" t="s">
        <v>8741</v>
      </c>
      <c r="D1705" t="s">
        <v>8742</v>
      </c>
      <c r="E1705" t="s">
        <v>8743</v>
      </c>
      <c r="F1705">
        <v>21171171</v>
      </c>
      <c r="G1705" t="s">
        <v>8744</v>
      </c>
      <c r="H1705" t="s">
        <v>8745</v>
      </c>
      <c r="I1705">
        <v>114852</v>
      </c>
      <c r="J1705" t="s">
        <v>8481</v>
      </c>
      <c r="K1705" t="s">
        <v>8483</v>
      </c>
      <c r="L1705" t="s">
        <v>6</v>
      </c>
      <c r="M1705" t="s">
        <v>8664</v>
      </c>
      <c r="N1705">
        <v>1652.24</v>
      </c>
      <c r="O1705">
        <v>372.72</v>
      </c>
      <c r="P1705">
        <v>0.22559999999999999</v>
      </c>
      <c r="Q1705">
        <v>86.96</v>
      </c>
      <c r="R1705">
        <v>74.544000000000011</v>
      </c>
      <c r="S1705">
        <v>7519.73</v>
      </c>
      <c r="T1705">
        <v>5827.34</v>
      </c>
      <c r="U1705">
        <v>0.77490000000000003</v>
      </c>
      <c r="V1705">
        <v>90.6</v>
      </c>
      <c r="W1705">
        <v>121.40291666666667</v>
      </c>
      <c r="X1705" s="83" t="str">
        <f t="shared" si="52"/>
        <v>2117 - CHV HOUSTON</v>
      </c>
      <c r="Y1705" s="83">
        <f t="shared" si="53"/>
        <v>48</v>
      </c>
    </row>
    <row r="1706" spans="1:25" x14ac:dyDescent="0.25">
      <c r="A1706" t="s">
        <v>7</v>
      </c>
      <c r="B1706" t="s">
        <v>8651</v>
      </c>
      <c r="C1706" t="s">
        <v>8741</v>
      </c>
      <c r="D1706" t="s">
        <v>8742</v>
      </c>
      <c r="E1706" t="s">
        <v>8743</v>
      </c>
      <c r="F1706">
        <v>21171171</v>
      </c>
      <c r="G1706" t="s">
        <v>8744</v>
      </c>
      <c r="H1706" t="s">
        <v>8745</v>
      </c>
      <c r="I1706">
        <v>114852</v>
      </c>
      <c r="J1706" t="s">
        <v>8481</v>
      </c>
      <c r="K1706" t="s">
        <v>8483</v>
      </c>
      <c r="L1706" t="s">
        <v>6</v>
      </c>
      <c r="M1706" t="s">
        <v>8665</v>
      </c>
      <c r="N1706">
        <v>113.64</v>
      </c>
      <c r="Q1706">
        <v>56.82</v>
      </c>
      <c r="S1706">
        <v>1207.19</v>
      </c>
      <c r="T1706">
        <v>661.32</v>
      </c>
      <c r="U1706">
        <v>0.54779999999999995</v>
      </c>
      <c r="V1706">
        <v>48.29</v>
      </c>
      <c r="W1706">
        <v>47.237142857142864</v>
      </c>
      <c r="X1706" s="83" t="str">
        <f t="shared" si="52"/>
        <v>2117 - CHV HOUSTON</v>
      </c>
      <c r="Y1706" s="83">
        <f t="shared" si="53"/>
        <v>13.999999999999998</v>
      </c>
    </row>
    <row r="1707" spans="1:25" x14ac:dyDescent="0.25">
      <c r="A1707" t="s">
        <v>7</v>
      </c>
      <c r="B1707" t="s">
        <v>8651</v>
      </c>
      <c r="C1707" t="s">
        <v>8741</v>
      </c>
      <c r="D1707" t="s">
        <v>8742</v>
      </c>
      <c r="E1707" t="s">
        <v>8743</v>
      </c>
      <c r="F1707">
        <v>21171171</v>
      </c>
      <c r="G1707" t="s">
        <v>8744</v>
      </c>
      <c r="H1707" t="s">
        <v>8745</v>
      </c>
      <c r="I1707">
        <v>114852</v>
      </c>
      <c r="J1707" t="s">
        <v>8481</v>
      </c>
      <c r="K1707" t="s">
        <v>8483</v>
      </c>
      <c r="L1707" t="s">
        <v>6</v>
      </c>
      <c r="M1707" t="s">
        <v>8680</v>
      </c>
      <c r="N1707">
        <v>0</v>
      </c>
      <c r="S1707">
        <v>50.63</v>
      </c>
      <c r="T1707">
        <v>137.94</v>
      </c>
      <c r="U1707">
        <v>2.7244999999999999</v>
      </c>
      <c r="V1707">
        <v>16.88</v>
      </c>
      <c r="W1707">
        <v>68.97</v>
      </c>
      <c r="X1707" s="83" t="str">
        <f t="shared" si="52"/>
        <v>2117 - CHV HOUSTON</v>
      </c>
      <c r="Y1707" s="83">
        <f t="shared" si="53"/>
        <v>2</v>
      </c>
    </row>
    <row r="1708" spans="1:25" x14ac:dyDescent="0.25">
      <c r="A1708" t="s">
        <v>7</v>
      </c>
      <c r="B1708" t="s">
        <v>8651</v>
      </c>
      <c r="C1708" t="s">
        <v>8741</v>
      </c>
      <c r="D1708" t="s">
        <v>8742</v>
      </c>
      <c r="E1708" t="s">
        <v>8743</v>
      </c>
      <c r="F1708">
        <v>21171171</v>
      </c>
      <c r="G1708" t="s">
        <v>8744</v>
      </c>
      <c r="H1708" t="s">
        <v>8745</v>
      </c>
      <c r="I1708">
        <v>114852</v>
      </c>
      <c r="J1708" t="s">
        <v>8481</v>
      </c>
      <c r="K1708" t="s">
        <v>8483</v>
      </c>
      <c r="L1708" t="s">
        <v>6</v>
      </c>
      <c r="M1708" t="s">
        <v>8666</v>
      </c>
      <c r="N1708">
        <v>50.54</v>
      </c>
      <c r="O1708">
        <v>240</v>
      </c>
      <c r="P1708">
        <v>4.7487000000000004</v>
      </c>
      <c r="Q1708">
        <v>25.27</v>
      </c>
      <c r="R1708">
        <v>60</v>
      </c>
      <c r="S1708">
        <v>395.52</v>
      </c>
      <c r="T1708">
        <v>1904.31</v>
      </c>
      <c r="U1708">
        <v>4.8147000000000002</v>
      </c>
      <c r="V1708">
        <v>26.37</v>
      </c>
      <c r="W1708">
        <v>126.95399999999999</v>
      </c>
      <c r="X1708" s="83" t="str">
        <f t="shared" si="52"/>
        <v>2117 - CHV HOUSTON</v>
      </c>
      <c r="Y1708" s="83">
        <f t="shared" si="53"/>
        <v>15</v>
      </c>
    </row>
    <row r="1709" spans="1:25" x14ac:dyDescent="0.25">
      <c r="A1709" t="s">
        <v>7</v>
      </c>
      <c r="B1709" t="s">
        <v>8651</v>
      </c>
      <c r="C1709" t="s">
        <v>8741</v>
      </c>
      <c r="D1709" t="s">
        <v>8742</v>
      </c>
      <c r="E1709" t="s">
        <v>8743</v>
      </c>
      <c r="F1709">
        <v>21171171</v>
      </c>
      <c r="G1709" t="s">
        <v>8744</v>
      </c>
      <c r="H1709" t="s">
        <v>8745</v>
      </c>
      <c r="I1709">
        <v>114852</v>
      </c>
      <c r="J1709" t="s">
        <v>8481</v>
      </c>
      <c r="K1709" t="s">
        <v>8483</v>
      </c>
      <c r="L1709" t="s">
        <v>6</v>
      </c>
      <c r="M1709" t="s">
        <v>8688</v>
      </c>
      <c r="S1709">
        <v>63.86</v>
      </c>
      <c r="V1709">
        <v>63.86</v>
      </c>
      <c r="X1709" s="83" t="str">
        <f t="shared" si="52"/>
        <v>2117 - CHV HOUSTON</v>
      </c>
      <c r="Y1709" s="83">
        <f t="shared" si="53"/>
        <v>0</v>
      </c>
    </row>
    <row r="1710" spans="1:25" x14ac:dyDescent="0.25">
      <c r="A1710" t="s">
        <v>7</v>
      </c>
      <c r="B1710" t="s">
        <v>8651</v>
      </c>
      <c r="C1710" t="s">
        <v>8741</v>
      </c>
      <c r="D1710" t="s">
        <v>8742</v>
      </c>
      <c r="E1710" t="s">
        <v>8743</v>
      </c>
      <c r="F1710">
        <v>21171171</v>
      </c>
      <c r="G1710" t="s">
        <v>8744</v>
      </c>
      <c r="H1710" t="s">
        <v>8745</v>
      </c>
      <c r="I1710">
        <v>114852</v>
      </c>
      <c r="J1710" t="s">
        <v>8481</v>
      </c>
      <c r="K1710" t="s">
        <v>8483</v>
      </c>
      <c r="L1710" t="s">
        <v>6</v>
      </c>
      <c r="M1710" t="s">
        <v>8690</v>
      </c>
      <c r="N1710">
        <v>240.86</v>
      </c>
      <c r="O1710">
        <v>787.5</v>
      </c>
      <c r="P1710">
        <v>3.2694999999999999</v>
      </c>
      <c r="Q1710">
        <v>240.86</v>
      </c>
      <c r="R1710">
        <v>787.5</v>
      </c>
      <c r="S1710">
        <v>692.99</v>
      </c>
      <c r="T1710">
        <v>2096.25</v>
      </c>
      <c r="U1710">
        <v>3.0249000000000001</v>
      </c>
      <c r="V1710">
        <v>231</v>
      </c>
      <c r="W1710">
        <v>698.75</v>
      </c>
      <c r="X1710" s="83" t="str">
        <f t="shared" si="52"/>
        <v>2117 - CHV HOUSTON</v>
      </c>
      <c r="Y1710" s="83">
        <f t="shared" si="53"/>
        <v>3</v>
      </c>
    </row>
    <row r="1711" spans="1:25" x14ac:dyDescent="0.25">
      <c r="A1711" t="s">
        <v>7</v>
      </c>
      <c r="B1711" t="s">
        <v>8651</v>
      </c>
      <c r="C1711" t="s">
        <v>8741</v>
      </c>
      <c r="D1711" t="s">
        <v>8742</v>
      </c>
      <c r="E1711" t="s">
        <v>8743</v>
      </c>
      <c r="F1711">
        <v>21171171</v>
      </c>
      <c r="G1711" t="s">
        <v>8744</v>
      </c>
      <c r="H1711" t="s">
        <v>8745</v>
      </c>
      <c r="I1711">
        <v>114852</v>
      </c>
      <c r="J1711" t="s">
        <v>8481</v>
      </c>
      <c r="K1711" t="s">
        <v>8483</v>
      </c>
      <c r="L1711" t="s">
        <v>6</v>
      </c>
      <c r="M1711" t="s">
        <v>8691</v>
      </c>
      <c r="S1711">
        <v>108.71</v>
      </c>
      <c r="V1711">
        <v>27.18</v>
      </c>
      <c r="X1711" s="83" t="str">
        <f t="shared" si="52"/>
        <v>2117 - CHV HOUSTON</v>
      </c>
      <c r="Y1711" s="83">
        <f t="shared" si="53"/>
        <v>0</v>
      </c>
    </row>
    <row r="1712" spans="1:25" x14ac:dyDescent="0.25">
      <c r="A1712" t="s">
        <v>7</v>
      </c>
      <c r="B1712" t="s">
        <v>8651</v>
      </c>
      <c r="C1712" t="s">
        <v>8741</v>
      </c>
      <c r="D1712" t="s">
        <v>8742</v>
      </c>
      <c r="E1712" t="s">
        <v>8743</v>
      </c>
      <c r="F1712">
        <v>21171171</v>
      </c>
      <c r="G1712" t="s">
        <v>8744</v>
      </c>
      <c r="H1712" t="s">
        <v>8745</v>
      </c>
      <c r="I1712">
        <v>114852</v>
      </c>
      <c r="J1712" t="s">
        <v>8481</v>
      </c>
      <c r="K1712" t="s">
        <v>8483</v>
      </c>
      <c r="L1712" t="s">
        <v>6</v>
      </c>
      <c r="M1712" t="s">
        <v>8667</v>
      </c>
      <c r="N1712">
        <v>6896.6</v>
      </c>
      <c r="O1712">
        <v>4901.25</v>
      </c>
      <c r="P1712">
        <v>0.7107</v>
      </c>
      <c r="Q1712">
        <v>689.66</v>
      </c>
      <c r="R1712">
        <v>490.125</v>
      </c>
      <c r="S1712">
        <v>41826.47</v>
      </c>
      <c r="T1712">
        <v>31138.9</v>
      </c>
      <c r="U1712">
        <v>0.74450000000000005</v>
      </c>
      <c r="V1712">
        <v>697.11</v>
      </c>
      <c r="W1712">
        <v>420.79594594594596</v>
      </c>
      <c r="X1712" s="83" t="str">
        <f t="shared" si="52"/>
        <v>2117 - CHV HOUSTON</v>
      </c>
      <c r="Y1712" s="83">
        <f t="shared" si="53"/>
        <v>74</v>
      </c>
    </row>
    <row r="1713" spans="1:25" x14ac:dyDescent="0.25">
      <c r="A1713" t="s">
        <v>7</v>
      </c>
      <c r="B1713" t="s">
        <v>8651</v>
      </c>
      <c r="C1713" t="s">
        <v>8741</v>
      </c>
      <c r="D1713" t="s">
        <v>8742</v>
      </c>
      <c r="E1713" t="s">
        <v>8743</v>
      </c>
      <c r="F1713">
        <v>21171171</v>
      </c>
      <c r="G1713" t="s">
        <v>8744</v>
      </c>
      <c r="H1713" t="s">
        <v>8745</v>
      </c>
      <c r="I1713">
        <v>114852</v>
      </c>
      <c r="J1713" t="s">
        <v>8481</v>
      </c>
      <c r="K1713" t="s">
        <v>8483</v>
      </c>
      <c r="L1713" t="s">
        <v>6</v>
      </c>
      <c r="M1713" t="s">
        <v>8668</v>
      </c>
      <c r="N1713">
        <v>2133.36</v>
      </c>
      <c r="O1713">
        <v>2008.04</v>
      </c>
      <c r="P1713">
        <v>0.94130000000000003</v>
      </c>
      <c r="Q1713">
        <v>177.78</v>
      </c>
      <c r="R1713">
        <v>223.11555555555555</v>
      </c>
      <c r="S1713">
        <v>18397</v>
      </c>
      <c r="T1713">
        <v>15453.55</v>
      </c>
      <c r="U1713">
        <v>0.84</v>
      </c>
      <c r="V1713">
        <v>159.97</v>
      </c>
      <c r="W1713">
        <v>160.97447916666667</v>
      </c>
      <c r="X1713" s="83" t="str">
        <f t="shared" si="52"/>
        <v>2117 - CHV HOUSTON</v>
      </c>
      <c r="Y1713" s="83">
        <f t="shared" si="53"/>
        <v>96</v>
      </c>
    </row>
    <row r="1714" spans="1:25" x14ac:dyDescent="0.25">
      <c r="A1714" t="s">
        <v>7</v>
      </c>
      <c r="B1714" t="s">
        <v>8651</v>
      </c>
      <c r="C1714" t="s">
        <v>8741</v>
      </c>
      <c r="D1714" t="s">
        <v>8742</v>
      </c>
      <c r="E1714" t="s">
        <v>8743</v>
      </c>
      <c r="F1714">
        <v>21171171</v>
      </c>
      <c r="G1714" t="s">
        <v>8744</v>
      </c>
      <c r="H1714" t="s">
        <v>8745</v>
      </c>
      <c r="I1714">
        <v>114852</v>
      </c>
      <c r="J1714" t="s">
        <v>8481</v>
      </c>
      <c r="K1714" t="s">
        <v>8483</v>
      </c>
      <c r="L1714" t="s">
        <v>6</v>
      </c>
      <c r="M1714" t="s">
        <v>8669</v>
      </c>
      <c r="N1714">
        <v>161.18</v>
      </c>
      <c r="Q1714">
        <v>161.18</v>
      </c>
      <c r="S1714">
        <v>1669.77</v>
      </c>
      <c r="T1714">
        <v>343.31</v>
      </c>
      <c r="U1714">
        <v>0.2056</v>
      </c>
      <c r="V1714">
        <v>104.36</v>
      </c>
      <c r="W1714">
        <v>38.145555555555553</v>
      </c>
      <c r="X1714" s="83" t="str">
        <f t="shared" si="52"/>
        <v>2117 - CHV HOUSTON</v>
      </c>
      <c r="Y1714" s="83">
        <f t="shared" si="53"/>
        <v>9</v>
      </c>
    </row>
    <row r="1715" spans="1:25" x14ac:dyDescent="0.25">
      <c r="A1715" t="s">
        <v>7</v>
      </c>
      <c r="B1715" t="s">
        <v>8651</v>
      </c>
      <c r="C1715" t="s">
        <v>8741</v>
      </c>
      <c r="D1715" t="s">
        <v>8742</v>
      </c>
      <c r="E1715" t="s">
        <v>8743</v>
      </c>
      <c r="F1715">
        <v>21171171</v>
      </c>
      <c r="G1715" t="s">
        <v>8744</v>
      </c>
      <c r="H1715" t="s">
        <v>8745</v>
      </c>
      <c r="I1715">
        <v>114852</v>
      </c>
      <c r="J1715" t="s">
        <v>8481</v>
      </c>
      <c r="K1715" t="s">
        <v>8483</v>
      </c>
      <c r="L1715" t="s">
        <v>6</v>
      </c>
      <c r="M1715" t="s">
        <v>8670</v>
      </c>
      <c r="N1715">
        <v>8470.56</v>
      </c>
      <c r="O1715">
        <v>3824.96</v>
      </c>
      <c r="P1715">
        <v>0.4516</v>
      </c>
      <c r="Q1715">
        <v>705.88</v>
      </c>
      <c r="R1715">
        <v>764.99199999999996</v>
      </c>
      <c r="S1715">
        <v>67906.33</v>
      </c>
      <c r="T1715">
        <v>25325.71</v>
      </c>
      <c r="U1715">
        <v>0.373</v>
      </c>
      <c r="V1715">
        <v>672.34</v>
      </c>
      <c r="W1715">
        <v>415.17557377049178</v>
      </c>
      <c r="X1715" s="83" t="str">
        <f t="shared" si="52"/>
        <v>2117 - CHV HOUSTON</v>
      </c>
      <c r="Y1715" s="83">
        <f t="shared" si="53"/>
        <v>61</v>
      </c>
    </row>
    <row r="1716" spans="1:25" x14ac:dyDescent="0.25">
      <c r="A1716" t="s">
        <v>7</v>
      </c>
      <c r="B1716" t="s">
        <v>8651</v>
      </c>
      <c r="C1716" t="s">
        <v>8741</v>
      </c>
      <c r="D1716" t="s">
        <v>8742</v>
      </c>
      <c r="E1716" t="s">
        <v>8743</v>
      </c>
      <c r="F1716">
        <v>21171171</v>
      </c>
      <c r="G1716" t="s">
        <v>8744</v>
      </c>
      <c r="H1716" t="s">
        <v>8745</v>
      </c>
      <c r="I1716">
        <v>114852</v>
      </c>
      <c r="J1716" t="s">
        <v>8481</v>
      </c>
      <c r="K1716" t="s">
        <v>8483</v>
      </c>
      <c r="L1716" t="s">
        <v>6</v>
      </c>
      <c r="M1716" t="s">
        <v>8671</v>
      </c>
      <c r="N1716">
        <v>23000.18</v>
      </c>
      <c r="O1716">
        <v>10836.34</v>
      </c>
      <c r="P1716">
        <v>0.47110000000000002</v>
      </c>
      <c r="Q1716">
        <v>560.98</v>
      </c>
      <c r="R1716">
        <v>216.7268</v>
      </c>
      <c r="S1716">
        <v>200669.29</v>
      </c>
      <c r="T1716">
        <v>94404.44</v>
      </c>
      <c r="U1716">
        <v>0.47039999999999998</v>
      </c>
      <c r="V1716">
        <v>543.82000000000005</v>
      </c>
      <c r="W1716">
        <v>356.24316981132074</v>
      </c>
      <c r="X1716" s="83" t="str">
        <f t="shared" si="52"/>
        <v>2117 - CHV HOUSTON</v>
      </c>
      <c r="Y1716" s="83">
        <f t="shared" si="53"/>
        <v>265</v>
      </c>
    </row>
    <row r="1717" spans="1:25" x14ac:dyDescent="0.25">
      <c r="A1717" t="s">
        <v>7</v>
      </c>
      <c r="B1717" t="s">
        <v>8651</v>
      </c>
      <c r="C1717" t="s">
        <v>8741</v>
      </c>
      <c r="D1717" t="s">
        <v>8742</v>
      </c>
      <c r="E1717" t="s">
        <v>8743</v>
      </c>
      <c r="F1717">
        <v>21171171</v>
      </c>
      <c r="G1717" t="s">
        <v>8744</v>
      </c>
      <c r="H1717" t="s">
        <v>8745</v>
      </c>
      <c r="I1717">
        <v>114852</v>
      </c>
      <c r="J1717" t="s">
        <v>8481</v>
      </c>
      <c r="K1717" t="s">
        <v>8483</v>
      </c>
      <c r="L1717" t="s">
        <v>6</v>
      </c>
      <c r="M1717" t="s">
        <v>8672</v>
      </c>
      <c r="N1717">
        <v>4986.63</v>
      </c>
      <c r="O1717">
        <v>2865</v>
      </c>
      <c r="P1717">
        <v>0.57450000000000001</v>
      </c>
      <c r="Q1717">
        <v>453.33</v>
      </c>
      <c r="R1717">
        <v>477.5</v>
      </c>
      <c r="S1717">
        <v>29957.439999999999</v>
      </c>
      <c r="T1717">
        <v>14112.65</v>
      </c>
      <c r="U1717">
        <v>0.47110000000000002</v>
      </c>
      <c r="V1717">
        <v>427.96</v>
      </c>
      <c r="W1717">
        <v>247.59035087719298</v>
      </c>
      <c r="X1717" s="83" t="str">
        <f t="shared" si="52"/>
        <v>2117 - CHV HOUSTON</v>
      </c>
      <c r="Y1717" s="83">
        <f t="shared" si="53"/>
        <v>57</v>
      </c>
    </row>
    <row r="1718" spans="1:25" x14ac:dyDescent="0.25">
      <c r="A1718" t="s">
        <v>7</v>
      </c>
      <c r="B1718" t="s">
        <v>8651</v>
      </c>
      <c r="C1718" t="s">
        <v>8741</v>
      </c>
      <c r="D1718" t="s">
        <v>8742</v>
      </c>
      <c r="E1718" t="s">
        <v>8743</v>
      </c>
      <c r="F1718">
        <v>21171171</v>
      </c>
      <c r="G1718" t="s">
        <v>8744</v>
      </c>
      <c r="H1718" t="s">
        <v>8745</v>
      </c>
      <c r="I1718">
        <v>114852</v>
      </c>
      <c r="J1718" t="s">
        <v>8481</v>
      </c>
      <c r="K1718" t="s">
        <v>8483</v>
      </c>
      <c r="L1718" t="s">
        <v>6</v>
      </c>
      <c r="M1718" t="s">
        <v>8673</v>
      </c>
      <c r="N1718">
        <v>8889.93</v>
      </c>
      <c r="O1718">
        <v>851.25</v>
      </c>
      <c r="P1718">
        <v>9.5799999999999996E-2</v>
      </c>
      <c r="Q1718">
        <v>423.33</v>
      </c>
      <c r="R1718">
        <v>38.69318181818182</v>
      </c>
      <c r="S1718">
        <v>57945.120000000003</v>
      </c>
      <c r="T1718">
        <v>16422.05</v>
      </c>
      <c r="U1718">
        <v>0.28339999999999999</v>
      </c>
      <c r="V1718">
        <v>394.18</v>
      </c>
      <c r="W1718">
        <v>112.47979452054794</v>
      </c>
      <c r="X1718" s="83" t="str">
        <f t="shared" si="52"/>
        <v>2117 - CHV HOUSTON</v>
      </c>
      <c r="Y1718" s="83">
        <f t="shared" si="53"/>
        <v>146</v>
      </c>
    </row>
    <row r="1719" spans="1:25" x14ac:dyDescent="0.25">
      <c r="A1719" t="s">
        <v>7</v>
      </c>
      <c r="B1719" t="s">
        <v>8651</v>
      </c>
      <c r="C1719" t="s">
        <v>8741</v>
      </c>
      <c r="D1719" t="s">
        <v>8742</v>
      </c>
      <c r="E1719" t="s">
        <v>8743</v>
      </c>
      <c r="F1719">
        <v>21171171</v>
      </c>
      <c r="G1719" t="s">
        <v>8744</v>
      </c>
      <c r="H1719" t="s">
        <v>8745</v>
      </c>
      <c r="I1719">
        <v>114852</v>
      </c>
      <c r="J1719" t="s">
        <v>8481</v>
      </c>
      <c r="K1719" t="s">
        <v>8483</v>
      </c>
      <c r="L1719" t="s">
        <v>6</v>
      </c>
      <c r="M1719" t="s">
        <v>8674</v>
      </c>
      <c r="N1719">
        <v>2896.56</v>
      </c>
      <c r="O1719">
        <v>278.8</v>
      </c>
      <c r="P1719">
        <v>9.6299999999999997E-2</v>
      </c>
      <c r="Q1719">
        <v>321.83999999999997</v>
      </c>
      <c r="R1719">
        <v>30.977777777777778</v>
      </c>
      <c r="S1719">
        <v>18389.95</v>
      </c>
      <c r="T1719">
        <v>8424.4599999999991</v>
      </c>
      <c r="U1719">
        <v>0.45810000000000001</v>
      </c>
      <c r="V1719">
        <v>227.04</v>
      </c>
      <c r="W1719">
        <v>118.65436619718308</v>
      </c>
      <c r="X1719" s="83" t="str">
        <f t="shared" si="52"/>
        <v>2117 - CHV HOUSTON</v>
      </c>
      <c r="Y1719" s="83">
        <f t="shared" si="53"/>
        <v>71</v>
      </c>
    </row>
    <row r="1720" spans="1:25" x14ac:dyDescent="0.25">
      <c r="A1720" t="s">
        <v>7</v>
      </c>
      <c r="B1720" t="s">
        <v>8651</v>
      </c>
      <c r="C1720" t="s">
        <v>8741</v>
      </c>
      <c r="D1720" t="s">
        <v>8742</v>
      </c>
      <c r="E1720" t="s">
        <v>8743</v>
      </c>
      <c r="F1720">
        <v>21171171</v>
      </c>
      <c r="G1720" t="s">
        <v>8744</v>
      </c>
      <c r="H1720" t="s">
        <v>8745</v>
      </c>
      <c r="I1720">
        <v>114852</v>
      </c>
      <c r="J1720" t="s">
        <v>8481</v>
      </c>
      <c r="K1720" t="s">
        <v>8483</v>
      </c>
      <c r="L1720" t="s">
        <v>6</v>
      </c>
      <c r="M1720" t="s">
        <v>8675</v>
      </c>
      <c r="N1720">
        <v>365.6</v>
      </c>
      <c r="O1720">
        <v>239.84</v>
      </c>
      <c r="P1720">
        <v>0.65600000000000003</v>
      </c>
      <c r="Q1720">
        <v>73.12</v>
      </c>
      <c r="R1720">
        <v>59.96</v>
      </c>
      <c r="S1720">
        <v>1990.38</v>
      </c>
      <c r="T1720">
        <v>526.03</v>
      </c>
      <c r="U1720">
        <v>0.26429999999999998</v>
      </c>
      <c r="V1720">
        <v>82.93</v>
      </c>
      <c r="W1720">
        <v>22.87086956521739</v>
      </c>
      <c r="X1720" s="83" t="str">
        <f t="shared" si="52"/>
        <v>2117 - CHV HOUSTON</v>
      </c>
      <c r="Y1720" s="83">
        <f t="shared" si="53"/>
        <v>23</v>
      </c>
    </row>
    <row r="1721" spans="1:25" x14ac:dyDescent="0.25">
      <c r="A1721" t="s">
        <v>7</v>
      </c>
      <c r="B1721" t="s">
        <v>8651</v>
      </c>
      <c r="C1721" t="s">
        <v>8741</v>
      </c>
      <c r="D1721" t="s">
        <v>8742</v>
      </c>
      <c r="E1721" t="s">
        <v>8743</v>
      </c>
      <c r="F1721">
        <v>21171171</v>
      </c>
      <c r="G1721" t="s">
        <v>8744</v>
      </c>
      <c r="H1721" t="s">
        <v>8745</v>
      </c>
      <c r="I1721">
        <v>114905</v>
      </c>
      <c r="J1721" t="s">
        <v>8513</v>
      </c>
      <c r="K1721" t="s">
        <v>82</v>
      </c>
      <c r="L1721" t="s">
        <v>6</v>
      </c>
      <c r="M1721" t="s">
        <v>8657</v>
      </c>
      <c r="N1721">
        <v>0</v>
      </c>
      <c r="S1721">
        <v>1740.59</v>
      </c>
      <c r="T1721">
        <v>466.39</v>
      </c>
      <c r="U1721">
        <v>0.26790000000000003</v>
      </c>
      <c r="V1721">
        <v>145.05000000000001</v>
      </c>
      <c r="W1721">
        <v>93.277999999999992</v>
      </c>
      <c r="X1721" s="83" t="str">
        <f t="shared" si="52"/>
        <v>2117 - CHV HOUSTON</v>
      </c>
      <c r="Y1721" s="83">
        <f t="shared" si="53"/>
        <v>5</v>
      </c>
    </row>
    <row r="1722" spans="1:25" x14ac:dyDescent="0.25">
      <c r="A1722" t="s">
        <v>7</v>
      </c>
      <c r="B1722" t="s">
        <v>8651</v>
      </c>
      <c r="C1722" t="s">
        <v>8741</v>
      </c>
      <c r="D1722" t="s">
        <v>8742</v>
      </c>
      <c r="E1722" t="s">
        <v>8743</v>
      </c>
      <c r="F1722">
        <v>21171171</v>
      </c>
      <c r="G1722" t="s">
        <v>8744</v>
      </c>
      <c r="H1722" t="s">
        <v>8745</v>
      </c>
      <c r="I1722">
        <v>114905</v>
      </c>
      <c r="J1722" t="s">
        <v>8513</v>
      </c>
      <c r="K1722" t="s">
        <v>82</v>
      </c>
      <c r="L1722" t="s">
        <v>6</v>
      </c>
      <c r="M1722" t="s">
        <v>8658</v>
      </c>
      <c r="N1722">
        <v>3076.96</v>
      </c>
      <c r="O1722">
        <v>641.25</v>
      </c>
      <c r="P1722">
        <v>0.2084</v>
      </c>
      <c r="Q1722">
        <v>384.62</v>
      </c>
      <c r="S1722">
        <v>16184.76</v>
      </c>
      <c r="T1722">
        <v>6164.3</v>
      </c>
      <c r="U1722">
        <v>0.38090000000000002</v>
      </c>
      <c r="V1722">
        <v>359.66</v>
      </c>
      <c r="W1722">
        <v>474.17692307692312</v>
      </c>
      <c r="X1722" s="83" t="str">
        <f t="shared" si="52"/>
        <v>2117 - CHV HOUSTON</v>
      </c>
      <c r="Y1722" s="83">
        <f t="shared" si="53"/>
        <v>13</v>
      </c>
    </row>
    <row r="1723" spans="1:25" x14ac:dyDescent="0.25">
      <c r="A1723" t="s">
        <v>7</v>
      </c>
      <c r="B1723" t="s">
        <v>8651</v>
      </c>
      <c r="C1723" t="s">
        <v>8741</v>
      </c>
      <c r="D1723" t="s">
        <v>8742</v>
      </c>
      <c r="E1723" t="s">
        <v>8743</v>
      </c>
      <c r="F1723">
        <v>21171171</v>
      </c>
      <c r="G1723" t="s">
        <v>8744</v>
      </c>
      <c r="H1723" t="s">
        <v>8745</v>
      </c>
      <c r="I1723">
        <v>114905</v>
      </c>
      <c r="J1723" t="s">
        <v>8513</v>
      </c>
      <c r="K1723" t="s">
        <v>82</v>
      </c>
      <c r="L1723" t="s">
        <v>6</v>
      </c>
      <c r="M1723" t="s">
        <v>8659</v>
      </c>
      <c r="N1723">
        <v>2790.72</v>
      </c>
      <c r="O1723">
        <v>633.75</v>
      </c>
      <c r="P1723">
        <v>0.2271</v>
      </c>
      <c r="Q1723">
        <v>465.12</v>
      </c>
      <c r="R1723">
        <v>158.4375</v>
      </c>
      <c r="S1723">
        <v>11529.15</v>
      </c>
      <c r="T1723">
        <v>7638.4</v>
      </c>
      <c r="U1723">
        <v>0.66249999999999998</v>
      </c>
      <c r="V1723">
        <v>411.76</v>
      </c>
      <c r="W1723">
        <v>509.22666666666663</v>
      </c>
      <c r="X1723" s="83" t="str">
        <f t="shared" si="52"/>
        <v>2117 - CHV HOUSTON</v>
      </c>
      <c r="Y1723" s="83">
        <f t="shared" si="53"/>
        <v>15</v>
      </c>
    </row>
    <row r="1724" spans="1:25" x14ac:dyDescent="0.25">
      <c r="A1724" t="s">
        <v>7</v>
      </c>
      <c r="B1724" t="s">
        <v>8651</v>
      </c>
      <c r="C1724" t="s">
        <v>8741</v>
      </c>
      <c r="D1724" t="s">
        <v>8742</v>
      </c>
      <c r="E1724" t="s">
        <v>8743</v>
      </c>
      <c r="F1724">
        <v>21171171</v>
      </c>
      <c r="G1724" t="s">
        <v>8744</v>
      </c>
      <c r="H1724" t="s">
        <v>8745</v>
      </c>
      <c r="I1724">
        <v>114905</v>
      </c>
      <c r="J1724" t="s">
        <v>8513</v>
      </c>
      <c r="K1724" t="s">
        <v>82</v>
      </c>
      <c r="L1724" t="s">
        <v>6</v>
      </c>
      <c r="M1724" t="s">
        <v>8660</v>
      </c>
      <c r="N1724">
        <v>0</v>
      </c>
      <c r="O1724">
        <v>0.33</v>
      </c>
      <c r="R1724">
        <v>8.2500000000000004E-2</v>
      </c>
      <c r="S1724">
        <v>385.69</v>
      </c>
      <c r="T1724">
        <v>0.95</v>
      </c>
      <c r="U1724">
        <v>2.5000000000000001E-3</v>
      </c>
      <c r="V1724">
        <v>16.07</v>
      </c>
      <c r="W1724">
        <v>5.2777777777777778E-2</v>
      </c>
      <c r="X1724" s="83" t="str">
        <f t="shared" si="52"/>
        <v>2117 - CHV HOUSTON</v>
      </c>
      <c r="Y1724" s="83">
        <f t="shared" si="53"/>
        <v>18</v>
      </c>
    </row>
    <row r="1725" spans="1:25" x14ac:dyDescent="0.25">
      <c r="A1725" t="s">
        <v>7</v>
      </c>
      <c r="B1725" t="s">
        <v>8651</v>
      </c>
      <c r="C1725" t="s">
        <v>8741</v>
      </c>
      <c r="D1725" t="s">
        <v>8742</v>
      </c>
      <c r="E1725" t="s">
        <v>8743</v>
      </c>
      <c r="F1725">
        <v>21171171</v>
      </c>
      <c r="G1725" t="s">
        <v>8744</v>
      </c>
      <c r="H1725" t="s">
        <v>8745</v>
      </c>
      <c r="I1725">
        <v>114905</v>
      </c>
      <c r="J1725" t="s">
        <v>8513</v>
      </c>
      <c r="K1725" t="s">
        <v>82</v>
      </c>
      <c r="L1725" t="s">
        <v>6</v>
      </c>
      <c r="M1725" t="s">
        <v>8661</v>
      </c>
      <c r="N1725">
        <v>225</v>
      </c>
      <c r="Q1725">
        <v>25</v>
      </c>
      <c r="S1725">
        <v>1149.51</v>
      </c>
      <c r="T1725">
        <v>793.74</v>
      </c>
      <c r="U1725">
        <v>0.6905</v>
      </c>
      <c r="V1725">
        <v>26.73</v>
      </c>
      <c r="W1725">
        <v>56.695714285714288</v>
      </c>
      <c r="X1725" s="83" t="str">
        <f t="shared" si="52"/>
        <v>2117 - CHV HOUSTON</v>
      </c>
      <c r="Y1725" s="83">
        <f t="shared" si="53"/>
        <v>14</v>
      </c>
    </row>
    <row r="1726" spans="1:25" x14ac:dyDescent="0.25">
      <c r="A1726" t="s">
        <v>7</v>
      </c>
      <c r="B1726" t="s">
        <v>8651</v>
      </c>
      <c r="C1726" t="s">
        <v>8741</v>
      </c>
      <c r="D1726" t="s">
        <v>8742</v>
      </c>
      <c r="E1726" t="s">
        <v>8743</v>
      </c>
      <c r="F1726">
        <v>21171171</v>
      </c>
      <c r="G1726" t="s">
        <v>8744</v>
      </c>
      <c r="H1726" t="s">
        <v>8745</v>
      </c>
      <c r="I1726">
        <v>114905</v>
      </c>
      <c r="J1726" t="s">
        <v>8513</v>
      </c>
      <c r="K1726" t="s">
        <v>82</v>
      </c>
      <c r="L1726" t="s">
        <v>6</v>
      </c>
      <c r="M1726" t="s">
        <v>8662</v>
      </c>
      <c r="N1726">
        <v>189.99</v>
      </c>
      <c r="O1726">
        <v>0.17</v>
      </c>
      <c r="P1726">
        <v>8.9999999999999998E-4</v>
      </c>
      <c r="Q1726">
        <v>63.33</v>
      </c>
      <c r="R1726">
        <v>8.5000000000000006E-2</v>
      </c>
      <c r="S1726">
        <v>3507.93</v>
      </c>
      <c r="T1726">
        <v>4651.01</v>
      </c>
      <c r="U1726">
        <v>1.3259000000000001</v>
      </c>
      <c r="V1726">
        <v>134.91999999999999</v>
      </c>
      <c r="W1726">
        <v>221.47666666666669</v>
      </c>
      <c r="X1726" s="83" t="str">
        <f t="shared" si="52"/>
        <v>2117 - CHV HOUSTON</v>
      </c>
      <c r="Y1726" s="83">
        <f t="shared" si="53"/>
        <v>21</v>
      </c>
    </row>
    <row r="1727" spans="1:25" x14ac:dyDescent="0.25">
      <c r="A1727" t="s">
        <v>7</v>
      </c>
      <c r="B1727" t="s">
        <v>8651</v>
      </c>
      <c r="C1727" t="s">
        <v>8741</v>
      </c>
      <c r="D1727" t="s">
        <v>8742</v>
      </c>
      <c r="E1727" t="s">
        <v>8743</v>
      </c>
      <c r="F1727">
        <v>21171171</v>
      </c>
      <c r="G1727" t="s">
        <v>8744</v>
      </c>
      <c r="H1727" t="s">
        <v>8745</v>
      </c>
      <c r="I1727">
        <v>114905</v>
      </c>
      <c r="J1727" t="s">
        <v>8513</v>
      </c>
      <c r="K1727" t="s">
        <v>82</v>
      </c>
      <c r="L1727" t="s">
        <v>6</v>
      </c>
      <c r="M1727" t="s">
        <v>8663</v>
      </c>
      <c r="S1727">
        <v>294.49</v>
      </c>
      <c r="T1727">
        <v>306.7</v>
      </c>
      <c r="U1727">
        <v>1.0415000000000001</v>
      </c>
      <c r="V1727">
        <v>26.77</v>
      </c>
      <c r="W1727">
        <v>23.592307692307692</v>
      </c>
      <c r="X1727" s="83" t="str">
        <f t="shared" si="52"/>
        <v>2117 - CHV HOUSTON</v>
      </c>
      <c r="Y1727" s="83">
        <f t="shared" si="53"/>
        <v>13</v>
      </c>
    </row>
    <row r="1728" spans="1:25" x14ac:dyDescent="0.25">
      <c r="A1728" t="s">
        <v>7</v>
      </c>
      <c r="B1728" t="s">
        <v>8651</v>
      </c>
      <c r="C1728" t="s">
        <v>8741</v>
      </c>
      <c r="D1728" t="s">
        <v>8742</v>
      </c>
      <c r="E1728" t="s">
        <v>8743</v>
      </c>
      <c r="F1728">
        <v>21171171</v>
      </c>
      <c r="G1728" t="s">
        <v>8744</v>
      </c>
      <c r="H1728" t="s">
        <v>8745</v>
      </c>
      <c r="I1728">
        <v>114905</v>
      </c>
      <c r="J1728" t="s">
        <v>8513</v>
      </c>
      <c r="K1728" t="s">
        <v>82</v>
      </c>
      <c r="L1728" t="s">
        <v>6</v>
      </c>
      <c r="M1728" t="s">
        <v>8664</v>
      </c>
      <c r="N1728">
        <v>1130.48</v>
      </c>
      <c r="O1728">
        <v>187.5</v>
      </c>
      <c r="P1728">
        <v>0.16589999999999999</v>
      </c>
      <c r="Q1728">
        <v>86.96</v>
      </c>
      <c r="R1728">
        <v>46.875</v>
      </c>
      <c r="S1728">
        <v>5409.13</v>
      </c>
      <c r="T1728">
        <v>2755.85</v>
      </c>
      <c r="U1728">
        <v>0.50949999999999995</v>
      </c>
      <c r="V1728">
        <v>90.15</v>
      </c>
      <c r="W1728">
        <v>119.8195652173913</v>
      </c>
      <c r="X1728" s="83" t="str">
        <f t="shared" si="52"/>
        <v>2117 - CHV HOUSTON</v>
      </c>
      <c r="Y1728" s="83">
        <f t="shared" si="53"/>
        <v>23</v>
      </c>
    </row>
    <row r="1729" spans="1:25" x14ac:dyDescent="0.25">
      <c r="A1729" t="s">
        <v>7</v>
      </c>
      <c r="B1729" t="s">
        <v>8651</v>
      </c>
      <c r="C1729" t="s">
        <v>8741</v>
      </c>
      <c r="D1729" t="s">
        <v>8742</v>
      </c>
      <c r="E1729" t="s">
        <v>8743</v>
      </c>
      <c r="F1729">
        <v>21171171</v>
      </c>
      <c r="G1729" t="s">
        <v>8744</v>
      </c>
      <c r="H1729" t="s">
        <v>8745</v>
      </c>
      <c r="I1729">
        <v>114905</v>
      </c>
      <c r="J1729" t="s">
        <v>8513</v>
      </c>
      <c r="K1729" t="s">
        <v>82</v>
      </c>
      <c r="L1729" t="s">
        <v>6</v>
      </c>
      <c r="M1729" t="s">
        <v>8665</v>
      </c>
      <c r="N1729">
        <v>170.46</v>
      </c>
      <c r="Q1729">
        <v>56.82</v>
      </c>
      <c r="S1729">
        <v>1564.16</v>
      </c>
      <c r="T1729">
        <v>719.27</v>
      </c>
      <c r="U1729">
        <v>0.45979999999999999</v>
      </c>
      <c r="V1729">
        <v>48.88</v>
      </c>
      <c r="W1729">
        <v>42.31</v>
      </c>
      <c r="X1729" s="83" t="str">
        <f t="shared" si="52"/>
        <v>2117 - CHV HOUSTON</v>
      </c>
      <c r="Y1729" s="83">
        <f t="shared" si="53"/>
        <v>17</v>
      </c>
    </row>
    <row r="1730" spans="1:25" x14ac:dyDescent="0.25">
      <c r="A1730" t="s">
        <v>7</v>
      </c>
      <c r="B1730" t="s">
        <v>8651</v>
      </c>
      <c r="C1730" t="s">
        <v>8741</v>
      </c>
      <c r="D1730" t="s">
        <v>8742</v>
      </c>
      <c r="E1730" t="s">
        <v>8743</v>
      </c>
      <c r="F1730">
        <v>21171171</v>
      </c>
      <c r="G1730" t="s">
        <v>8744</v>
      </c>
      <c r="H1730" t="s">
        <v>8745</v>
      </c>
      <c r="I1730">
        <v>114905</v>
      </c>
      <c r="J1730" t="s">
        <v>8513</v>
      </c>
      <c r="K1730" t="s">
        <v>82</v>
      </c>
      <c r="L1730" t="s">
        <v>6</v>
      </c>
      <c r="M1730" t="s">
        <v>8666</v>
      </c>
      <c r="N1730">
        <v>50.54</v>
      </c>
      <c r="O1730">
        <v>146.25</v>
      </c>
      <c r="P1730">
        <v>2.8936999999999999</v>
      </c>
      <c r="Q1730">
        <v>25.27</v>
      </c>
      <c r="R1730">
        <v>146.25</v>
      </c>
      <c r="S1730">
        <v>387.15</v>
      </c>
      <c r="T1730">
        <v>1257.75</v>
      </c>
      <c r="U1730">
        <v>3.2486999999999999</v>
      </c>
      <c r="V1730">
        <v>32.26</v>
      </c>
      <c r="W1730">
        <v>179.67857142857142</v>
      </c>
      <c r="X1730" s="83" t="str">
        <f t="shared" si="52"/>
        <v>2117 - CHV HOUSTON</v>
      </c>
      <c r="Y1730" s="83">
        <f t="shared" si="53"/>
        <v>7.0000000000000009</v>
      </c>
    </row>
    <row r="1731" spans="1:25" x14ac:dyDescent="0.25">
      <c r="A1731" t="s">
        <v>7</v>
      </c>
      <c r="B1731" t="s">
        <v>8651</v>
      </c>
      <c r="C1731" t="s">
        <v>8741</v>
      </c>
      <c r="D1731" t="s">
        <v>8742</v>
      </c>
      <c r="E1731" t="s">
        <v>8743</v>
      </c>
      <c r="F1731">
        <v>21171171</v>
      </c>
      <c r="G1731" t="s">
        <v>8744</v>
      </c>
      <c r="H1731" t="s">
        <v>8745</v>
      </c>
      <c r="I1731">
        <v>114905</v>
      </c>
      <c r="J1731" t="s">
        <v>8513</v>
      </c>
      <c r="K1731" t="s">
        <v>82</v>
      </c>
      <c r="L1731" t="s">
        <v>6</v>
      </c>
      <c r="M1731" t="s">
        <v>8688</v>
      </c>
      <c r="S1731">
        <v>493.13</v>
      </c>
      <c r="T1731">
        <v>1499.61</v>
      </c>
      <c r="U1731">
        <v>3.0409999999999999</v>
      </c>
      <c r="V1731">
        <v>82.19</v>
      </c>
      <c r="W1731">
        <v>374.90249999999997</v>
      </c>
      <c r="X1731" s="83" t="str">
        <f t="shared" ref="X1731:X1794" si="54">CONCATENATE(C1731," - ",D1731)</f>
        <v>2117 - CHV HOUSTON</v>
      </c>
      <c r="Y1731" s="83">
        <f t="shared" ref="Y1731:Y1794" si="55">IFERROR((IF($S1731=0,0,$T1731/$W1731)),0)</f>
        <v>4</v>
      </c>
    </row>
    <row r="1732" spans="1:25" x14ac:dyDescent="0.25">
      <c r="A1732" t="s">
        <v>7</v>
      </c>
      <c r="B1732" t="s">
        <v>8651</v>
      </c>
      <c r="C1732" t="s">
        <v>8741</v>
      </c>
      <c r="D1732" t="s">
        <v>8742</v>
      </c>
      <c r="E1732" t="s">
        <v>8743</v>
      </c>
      <c r="F1732">
        <v>21171171</v>
      </c>
      <c r="G1732" t="s">
        <v>8744</v>
      </c>
      <c r="H1732" t="s">
        <v>8745</v>
      </c>
      <c r="I1732">
        <v>114905</v>
      </c>
      <c r="J1732" t="s">
        <v>8513</v>
      </c>
      <c r="K1732" t="s">
        <v>82</v>
      </c>
      <c r="L1732" t="s">
        <v>6</v>
      </c>
      <c r="M1732" t="s">
        <v>8690</v>
      </c>
      <c r="N1732">
        <v>240.86</v>
      </c>
      <c r="O1732">
        <v>697.58</v>
      </c>
      <c r="P1732">
        <v>2.8961999999999999</v>
      </c>
      <c r="Q1732">
        <v>240.86</v>
      </c>
      <c r="S1732">
        <v>442.99</v>
      </c>
      <c r="T1732">
        <v>926.49</v>
      </c>
      <c r="U1732">
        <v>2.0914000000000001</v>
      </c>
      <c r="V1732">
        <v>221.5</v>
      </c>
      <c r="W1732">
        <v>231.6225</v>
      </c>
      <c r="X1732" s="83" t="str">
        <f t="shared" si="54"/>
        <v>2117 - CHV HOUSTON</v>
      </c>
      <c r="Y1732" s="83">
        <f t="shared" si="55"/>
        <v>4</v>
      </c>
    </row>
    <row r="1733" spans="1:25" x14ac:dyDescent="0.25">
      <c r="A1733" t="s">
        <v>7</v>
      </c>
      <c r="B1733" t="s">
        <v>8651</v>
      </c>
      <c r="C1733" t="s">
        <v>8741</v>
      </c>
      <c r="D1733" t="s">
        <v>8742</v>
      </c>
      <c r="E1733" t="s">
        <v>8743</v>
      </c>
      <c r="F1733">
        <v>21171171</v>
      </c>
      <c r="G1733" t="s">
        <v>8744</v>
      </c>
      <c r="H1733" t="s">
        <v>8745</v>
      </c>
      <c r="I1733">
        <v>114905</v>
      </c>
      <c r="J1733" t="s">
        <v>8513</v>
      </c>
      <c r="K1733" t="s">
        <v>82</v>
      </c>
      <c r="L1733" t="s">
        <v>6</v>
      </c>
      <c r="M1733" t="s">
        <v>8691</v>
      </c>
      <c r="S1733">
        <v>313.56</v>
      </c>
      <c r="V1733">
        <v>19.600000000000001</v>
      </c>
      <c r="X1733" s="83" t="str">
        <f t="shared" si="54"/>
        <v>2117 - CHV HOUSTON</v>
      </c>
      <c r="Y1733" s="83">
        <f t="shared" si="55"/>
        <v>0</v>
      </c>
    </row>
    <row r="1734" spans="1:25" x14ac:dyDescent="0.25">
      <c r="A1734" t="s">
        <v>7</v>
      </c>
      <c r="B1734" t="s">
        <v>8651</v>
      </c>
      <c r="C1734" t="s">
        <v>8741</v>
      </c>
      <c r="D1734" t="s">
        <v>8742</v>
      </c>
      <c r="E1734" t="s">
        <v>8743</v>
      </c>
      <c r="F1734">
        <v>21171171</v>
      </c>
      <c r="G1734" t="s">
        <v>8744</v>
      </c>
      <c r="H1734" t="s">
        <v>8745</v>
      </c>
      <c r="I1734">
        <v>114905</v>
      </c>
      <c r="J1734" t="s">
        <v>8513</v>
      </c>
      <c r="K1734" t="s">
        <v>82</v>
      </c>
      <c r="L1734" t="s">
        <v>6</v>
      </c>
      <c r="M1734" t="s">
        <v>8667</v>
      </c>
      <c r="N1734">
        <v>4137.96</v>
      </c>
      <c r="O1734">
        <v>1798.73</v>
      </c>
      <c r="P1734">
        <v>0.43469999999999998</v>
      </c>
      <c r="Q1734">
        <v>689.66</v>
      </c>
      <c r="R1734">
        <v>599.57666666666671</v>
      </c>
      <c r="S1734">
        <v>31719.75</v>
      </c>
      <c r="T1734">
        <v>38832.019999999997</v>
      </c>
      <c r="U1734">
        <v>1.2242</v>
      </c>
      <c r="V1734">
        <v>689.56</v>
      </c>
      <c r="W1734">
        <v>1213.5006249999999</v>
      </c>
      <c r="X1734" s="83" t="str">
        <f t="shared" si="54"/>
        <v>2117 - CHV HOUSTON</v>
      </c>
      <c r="Y1734" s="83">
        <f t="shared" si="55"/>
        <v>32</v>
      </c>
    </row>
    <row r="1735" spans="1:25" x14ac:dyDescent="0.25">
      <c r="A1735" t="s">
        <v>7</v>
      </c>
      <c r="B1735" t="s">
        <v>8651</v>
      </c>
      <c r="C1735" t="s">
        <v>8741</v>
      </c>
      <c r="D1735" t="s">
        <v>8742</v>
      </c>
      <c r="E1735" t="s">
        <v>8743</v>
      </c>
      <c r="F1735">
        <v>21171171</v>
      </c>
      <c r="G1735" t="s">
        <v>8744</v>
      </c>
      <c r="H1735" t="s">
        <v>8745</v>
      </c>
      <c r="I1735">
        <v>114905</v>
      </c>
      <c r="J1735" t="s">
        <v>8513</v>
      </c>
      <c r="K1735" t="s">
        <v>82</v>
      </c>
      <c r="L1735" t="s">
        <v>6</v>
      </c>
      <c r="M1735" t="s">
        <v>8668</v>
      </c>
      <c r="N1735">
        <v>2133.36</v>
      </c>
      <c r="O1735">
        <v>30.32</v>
      </c>
      <c r="P1735">
        <v>1.4200000000000001E-2</v>
      </c>
      <c r="Q1735">
        <v>177.78</v>
      </c>
      <c r="R1735">
        <v>30.32</v>
      </c>
      <c r="S1735">
        <v>13457.58</v>
      </c>
      <c r="T1735">
        <v>3119.76</v>
      </c>
      <c r="U1735">
        <v>0.23180000000000001</v>
      </c>
      <c r="V1735">
        <v>156.47999999999999</v>
      </c>
      <c r="W1735">
        <v>141.80727272727273</v>
      </c>
      <c r="X1735" s="83" t="str">
        <f t="shared" si="54"/>
        <v>2117 - CHV HOUSTON</v>
      </c>
      <c r="Y1735" s="83">
        <f t="shared" si="55"/>
        <v>22</v>
      </c>
    </row>
    <row r="1736" spans="1:25" x14ac:dyDescent="0.25">
      <c r="A1736" t="s">
        <v>7</v>
      </c>
      <c r="B1736" t="s">
        <v>8651</v>
      </c>
      <c r="C1736" t="s">
        <v>8741</v>
      </c>
      <c r="D1736" t="s">
        <v>8742</v>
      </c>
      <c r="E1736" t="s">
        <v>8743</v>
      </c>
      <c r="F1736">
        <v>21171171</v>
      </c>
      <c r="G1736" t="s">
        <v>8744</v>
      </c>
      <c r="H1736" t="s">
        <v>8745</v>
      </c>
      <c r="I1736">
        <v>114905</v>
      </c>
      <c r="J1736" t="s">
        <v>8513</v>
      </c>
      <c r="K1736" t="s">
        <v>82</v>
      </c>
      <c r="L1736" t="s">
        <v>6</v>
      </c>
      <c r="M1736" t="s">
        <v>8669</v>
      </c>
      <c r="N1736">
        <v>483.54</v>
      </c>
      <c r="O1736">
        <v>0.33</v>
      </c>
      <c r="P1736">
        <v>6.9999999999999999E-4</v>
      </c>
      <c r="Q1736">
        <v>161.18</v>
      </c>
      <c r="R1736">
        <v>8.2500000000000004E-2</v>
      </c>
      <c r="S1736">
        <v>3718.82</v>
      </c>
      <c r="T1736">
        <v>282.05</v>
      </c>
      <c r="U1736">
        <v>7.5800000000000006E-2</v>
      </c>
      <c r="V1736">
        <v>103.3</v>
      </c>
      <c r="W1736">
        <v>16.591176470588238</v>
      </c>
      <c r="X1736" s="83" t="str">
        <f t="shared" si="54"/>
        <v>2117 - CHV HOUSTON</v>
      </c>
      <c r="Y1736" s="83">
        <f t="shared" si="55"/>
        <v>17</v>
      </c>
    </row>
    <row r="1737" spans="1:25" x14ac:dyDescent="0.25">
      <c r="A1737" t="s">
        <v>7</v>
      </c>
      <c r="B1737" t="s">
        <v>8651</v>
      </c>
      <c r="C1737" t="s">
        <v>8741</v>
      </c>
      <c r="D1737" t="s">
        <v>8742</v>
      </c>
      <c r="E1737" t="s">
        <v>8743</v>
      </c>
      <c r="F1737">
        <v>21171171</v>
      </c>
      <c r="G1737" t="s">
        <v>8744</v>
      </c>
      <c r="H1737" t="s">
        <v>8745</v>
      </c>
      <c r="I1737">
        <v>114905</v>
      </c>
      <c r="J1737" t="s">
        <v>8513</v>
      </c>
      <c r="K1737" t="s">
        <v>82</v>
      </c>
      <c r="L1737" t="s">
        <v>6</v>
      </c>
      <c r="M1737" t="s">
        <v>8670</v>
      </c>
      <c r="N1737">
        <v>5647.04</v>
      </c>
      <c r="O1737">
        <v>2755.72</v>
      </c>
      <c r="P1737">
        <v>0.48799999999999999</v>
      </c>
      <c r="Q1737">
        <v>705.88</v>
      </c>
      <c r="R1737">
        <v>393.6742857142857</v>
      </c>
      <c r="S1737">
        <v>49757.09</v>
      </c>
      <c r="T1737">
        <v>23205.49</v>
      </c>
      <c r="U1737">
        <v>0.46639999999999998</v>
      </c>
      <c r="V1737">
        <v>672.39</v>
      </c>
      <c r="W1737">
        <v>429.73129629629631</v>
      </c>
      <c r="X1737" s="83" t="str">
        <f t="shared" si="54"/>
        <v>2117 - CHV HOUSTON</v>
      </c>
      <c r="Y1737" s="83">
        <f t="shared" si="55"/>
        <v>54</v>
      </c>
    </row>
    <row r="1738" spans="1:25" x14ac:dyDescent="0.25">
      <c r="A1738" t="s">
        <v>7</v>
      </c>
      <c r="B1738" t="s">
        <v>8651</v>
      </c>
      <c r="C1738" t="s">
        <v>8741</v>
      </c>
      <c r="D1738" t="s">
        <v>8742</v>
      </c>
      <c r="E1738" t="s">
        <v>8743</v>
      </c>
      <c r="F1738">
        <v>21171171</v>
      </c>
      <c r="G1738" t="s">
        <v>8744</v>
      </c>
      <c r="H1738" t="s">
        <v>8745</v>
      </c>
      <c r="I1738">
        <v>114905</v>
      </c>
      <c r="J1738" t="s">
        <v>8513</v>
      </c>
      <c r="K1738" t="s">
        <v>82</v>
      </c>
      <c r="L1738" t="s">
        <v>6</v>
      </c>
      <c r="M1738" t="s">
        <v>8671</v>
      </c>
      <c r="N1738">
        <v>15146.46</v>
      </c>
      <c r="O1738">
        <v>5309.49</v>
      </c>
      <c r="P1738">
        <v>0.35049999999999998</v>
      </c>
      <c r="Q1738">
        <v>560.98</v>
      </c>
      <c r="R1738">
        <v>312.32294117647058</v>
      </c>
      <c r="S1738">
        <v>129030.52</v>
      </c>
      <c r="T1738">
        <v>86355.39</v>
      </c>
      <c r="U1738">
        <v>0.66930000000000001</v>
      </c>
      <c r="V1738">
        <v>544.42999999999995</v>
      </c>
      <c r="W1738">
        <v>738.08025641025642</v>
      </c>
      <c r="X1738" s="83" t="str">
        <f t="shared" si="54"/>
        <v>2117 - CHV HOUSTON</v>
      </c>
      <c r="Y1738" s="83">
        <f t="shared" si="55"/>
        <v>117</v>
      </c>
    </row>
    <row r="1739" spans="1:25" x14ac:dyDescent="0.25">
      <c r="A1739" t="s">
        <v>7</v>
      </c>
      <c r="B1739" t="s">
        <v>8651</v>
      </c>
      <c r="C1739" t="s">
        <v>8741</v>
      </c>
      <c r="D1739" t="s">
        <v>8742</v>
      </c>
      <c r="E1739" t="s">
        <v>8743</v>
      </c>
      <c r="F1739">
        <v>21171171</v>
      </c>
      <c r="G1739" t="s">
        <v>8744</v>
      </c>
      <c r="H1739" t="s">
        <v>8745</v>
      </c>
      <c r="I1739">
        <v>114905</v>
      </c>
      <c r="J1739" t="s">
        <v>8513</v>
      </c>
      <c r="K1739" t="s">
        <v>82</v>
      </c>
      <c r="L1739" t="s">
        <v>6</v>
      </c>
      <c r="M1739" t="s">
        <v>8672</v>
      </c>
      <c r="N1739">
        <v>3626.64</v>
      </c>
      <c r="O1739">
        <v>976.66</v>
      </c>
      <c r="P1739">
        <v>0.26929999999999998</v>
      </c>
      <c r="Q1739">
        <v>453.33</v>
      </c>
      <c r="R1739">
        <v>195.33199999999999</v>
      </c>
      <c r="S1739">
        <v>31604.43</v>
      </c>
      <c r="T1739">
        <v>14320.97</v>
      </c>
      <c r="U1739">
        <v>0.4531</v>
      </c>
      <c r="V1739">
        <v>427.09</v>
      </c>
      <c r="W1739">
        <v>311.32543478260868</v>
      </c>
      <c r="X1739" s="83" t="str">
        <f t="shared" si="54"/>
        <v>2117 - CHV HOUSTON</v>
      </c>
      <c r="Y1739" s="83">
        <f t="shared" si="55"/>
        <v>46</v>
      </c>
    </row>
    <row r="1740" spans="1:25" x14ac:dyDescent="0.25">
      <c r="A1740" t="s">
        <v>7</v>
      </c>
      <c r="B1740" t="s">
        <v>8651</v>
      </c>
      <c r="C1740" t="s">
        <v>8741</v>
      </c>
      <c r="D1740" t="s">
        <v>8742</v>
      </c>
      <c r="E1740" t="s">
        <v>8743</v>
      </c>
      <c r="F1740">
        <v>21171171</v>
      </c>
      <c r="G1740" t="s">
        <v>8744</v>
      </c>
      <c r="H1740" t="s">
        <v>8745</v>
      </c>
      <c r="I1740">
        <v>114905</v>
      </c>
      <c r="J1740" t="s">
        <v>8513</v>
      </c>
      <c r="K1740" t="s">
        <v>82</v>
      </c>
      <c r="L1740" t="s">
        <v>6</v>
      </c>
      <c r="M1740" t="s">
        <v>8673</v>
      </c>
      <c r="N1740">
        <v>5503.29</v>
      </c>
      <c r="O1740">
        <v>2426.42</v>
      </c>
      <c r="P1740">
        <v>0.44090000000000001</v>
      </c>
      <c r="Q1740">
        <v>423.33</v>
      </c>
      <c r="R1740">
        <v>220.58363636363637</v>
      </c>
      <c r="S1740">
        <v>40154.400000000001</v>
      </c>
      <c r="T1740">
        <v>18198.509999999998</v>
      </c>
      <c r="U1740">
        <v>0.45319999999999999</v>
      </c>
      <c r="V1740">
        <v>393.67</v>
      </c>
      <c r="W1740">
        <v>214.1001176470588</v>
      </c>
      <c r="X1740" s="83" t="str">
        <f t="shared" si="54"/>
        <v>2117 - CHV HOUSTON</v>
      </c>
      <c r="Y1740" s="83">
        <f t="shared" si="55"/>
        <v>85</v>
      </c>
    </row>
    <row r="1741" spans="1:25" x14ac:dyDescent="0.25">
      <c r="A1741" t="s">
        <v>7</v>
      </c>
      <c r="B1741" t="s">
        <v>8651</v>
      </c>
      <c r="C1741" t="s">
        <v>8741</v>
      </c>
      <c r="D1741" t="s">
        <v>8742</v>
      </c>
      <c r="E1741" t="s">
        <v>8743</v>
      </c>
      <c r="F1741">
        <v>21171171</v>
      </c>
      <c r="G1741" t="s">
        <v>8744</v>
      </c>
      <c r="H1741" t="s">
        <v>8745</v>
      </c>
      <c r="I1741">
        <v>114905</v>
      </c>
      <c r="J1741" t="s">
        <v>8513</v>
      </c>
      <c r="K1741" t="s">
        <v>82</v>
      </c>
      <c r="L1741" t="s">
        <v>6</v>
      </c>
      <c r="M1741" t="s">
        <v>8674</v>
      </c>
      <c r="N1741">
        <v>1609.2</v>
      </c>
      <c r="O1741">
        <v>1327.5</v>
      </c>
      <c r="P1741">
        <v>0.82489999999999997</v>
      </c>
      <c r="Q1741">
        <v>321.83999999999997</v>
      </c>
      <c r="S1741">
        <v>11695.63</v>
      </c>
      <c r="T1741">
        <v>6936.33</v>
      </c>
      <c r="U1741">
        <v>0.59309999999999996</v>
      </c>
      <c r="V1741">
        <v>224.92</v>
      </c>
      <c r="W1741">
        <v>495.45214285714286</v>
      </c>
      <c r="X1741" s="83" t="str">
        <f t="shared" si="54"/>
        <v>2117 - CHV HOUSTON</v>
      </c>
      <c r="Y1741" s="83">
        <f t="shared" si="55"/>
        <v>14</v>
      </c>
    </row>
    <row r="1742" spans="1:25" x14ac:dyDescent="0.25">
      <c r="A1742" t="s">
        <v>7</v>
      </c>
      <c r="B1742" t="s">
        <v>8651</v>
      </c>
      <c r="C1742" t="s">
        <v>8741</v>
      </c>
      <c r="D1742" t="s">
        <v>8742</v>
      </c>
      <c r="E1742" t="s">
        <v>8743</v>
      </c>
      <c r="F1742">
        <v>21171171</v>
      </c>
      <c r="G1742" t="s">
        <v>8744</v>
      </c>
      <c r="H1742" t="s">
        <v>8745</v>
      </c>
      <c r="I1742">
        <v>114905</v>
      </c>
      <c r="J1742" t="s">
        <v>8513</v>
      </c>
      <c r="K1742" t="s">
        <v>82</v>
      </c>
      <c r="L1742" t="s">
        <v>6</v>
      </c>
      <c r="M1742" t="s">
        <v>8675</v>
      </c>
      <c r="N1742">
        <v>146.24</v>
      </c>
      <c r="Q1742">
        <v>73.12</v>
      </c>
      <c r="S1742">
        <v>1556.25</v>
      </c>
      <c r="T1742">
        <v>1453.58</v>
      </c>
      <c r="U1742">
        <v>0.93400000000000005</v>
      </c>
      <c r="V1742">
        <v>81.91</v>
      </c>
      <c r="W1742">
        <v>161.50888888888889</v>
      </c>
      <c r="X1742" s="83" t="str">
        <f t="shared" si="54"/>
        <v>2117 - CHV HOUSTON</v>
      </c>
      <c r="Y1742" s="83">
        <f t="shared" si="55"/>
        <v>9</v>
      </c>
    </row>
    <row r="1743" spans="1:25" x14ac:dyDescent="0.25">
      <c r="A1743" t="s">
        <v>7</v>
      </c>
      <c r="B1743" t="s">
        <v>8651</v>
      </c>
      <c r="C1743" t="s">
        <v>8741</v>
      </c>
      <c r="D1743" t="s">
        <v>8742</v>
      </c>
      <c r="E1743" t="s">
        <v>8743</v>
      </c>
      <c r="F1743">
        <v>21171171</v>
      </c>
      <c r="G1743" t="s">
        <v>8744</v>
      </c>
      <c r="H1743" t="s">
        <v>8745</v>
      </c>
      <c r="I1743">
        <v>114909</v>
      </c>
      <c r="J1743" t="s">
        <v>8516</v>
      </c>
      <c r="K1743" t="s">
        <v>82</v>
      </c>
      <c r="L1743" t="s">
        <v>6</v>
      </c>
      <c r="M1743" t="s">
        <v>8657</v>
      </c>
      <c r="N1743">
        <v>0</v>
      </c>
      <c r="O1743">
        <v>2482.4699999999998</v>
      </c>
      <c r="S1743">
        <v>4888.51</v>
      </c>
      <c r="T1743">
        <v>5796.87</v>
      </c>
      <c r="U1743">
        <v>1.1858</v>
      </c>
      <c r="V1743">
        <v>157.69</v>
      </c>
      <c r="W1743">
        <v>483.07249999999999</v>
      </c>
      <c r="X1743" s="83" t="str">
        <f t="shared" si="54"/>
        <v>2117 - CHV HOUSTON</v>
      </c>
      <c r="Y1743" s="83">
        <f t="shared" si="55"/>
        <v>12</v>
      </c>
    </row>
    <row r="1744" spans="1:25" x14ac:dyDescent="0.25">
      <c r="A1744" t="s">
        <v>7</v>
      </c>
      <c r="B1744" t="s">
        <v>8651</v>
      </c>
      <c r="C1744" t="s">
        <v>8741</v>
      </c>
      <c r="D1744" t="s">
        <v>8742</v>
      </c>
      <c r="E1744" t="s">
        <v>8743</v>
      </c>
      <c r="F1744">
        <v>21171171</v>
      </c>
      <c r="G1744" t="s">
        <v>8744</v>
      </c>
      <c r="H1744" t="s">
        <v>8745</v>
      </c>
      <c r="I1744">
        <v>114909</v>
      </c>
      <c r="J1744" t="s">
        <v>8516</v>
      </c>
      <c r="K1744" t="s">
        <v>82</v>
      </c>
      <c r="L1744" t="s">
        <v>6</v>
      </c>
      <c r="M1744" t="s">
        <v>8658</v>
      </c>
      <c r="N1744">
        <v>7692.4</v>
      </c>
      <c r="O1744">
        <v>7522.5</v>
      </c>
      <c r="P1744">
        <v>0.97789999999999999</v>
      </c>
      <c r="Q1744">
        <v>384.62</v>
      </c>
      <c r="R1744">
        <v>683.86363636363637</v>
      </c>
      <c r="S1744">
        <v>49631.71</v>
      </c>
      <c r="T1744">
        <v>55336.88</v>
      </c>
      <c r="U1744">
        <v>1.115</v>
      </c>
      <c r="V1744">
        <v>349.52</v>
      </c>
      <c r="W1744">
        <v>517.16710280373832</v>
      </c>
      <c r="X1744" s="83" t="str">
        <f t="shared" si="54"/>
        <v>2117 - CHV HOUSTON</v>
      </c>
      <c r="Y1744" s="83">
        <f t="shared" si="55"/>
        <v>107</v>
      </c>
    </row>
    <row r="1745" spans="1:25" x14ac:dyDescent="0.25">
      <c r="A1745" t="s">
        <v>7</v>
      </c>
      <c r="B1745" t="s">
        <v>8651</v>
      </c>
      <c r="C1745" t="s">
        <v>8741</v>
      </c>
      <c r="D1745" t="s">
        <v>8742</v>
      </c>
      <c r="E1745" t="s">
        <v>8743</v>
      </c>
      <c r="F1745">
        <v>21171171</v>
      </c>
      <c r="G1745" t="s">
        <v>8744</v>
      </c>
      <c r="H1745" t="s">
        <v>8745</v>
      </c>
      <c r="I1745">
        <v>114909</v>
      </c>
      <c r="J1745" t="s">
        <v>8516</v>
      </c>
      <c r="K1745" t="s">
        <v>82</v>
      </c>
      <c r="L1745" t="s">
        <v>6</v>
      </c>
      <c r="M1745" t="s">
        <v>8659</v>
      </c>
      <c r="N1745">
        <v>2325.6</v>
      </c>
      <c r="O1745">
        <v>13.79</v>
      </c>
      <c r="P1745">
        <v>5.8999999999999999E-3</v>
      </c>
      <c r="Q1745">
        <v>465.12</v>
      </c>
      <c r="R1745">
        <v>3.4474999999999998</v>
      </c>
      <c r="S1745">
        <v>18361.64</v>
      </c>
      <c r="T1745">
        <v>15693.99</v>
      </c>
      <c r="U1745">
        <v>0.85470000000000002</v>
      </c>
      <c r="V1745">
        <v>408.04</v>
      </c>
      <c r="W1745">
        <v>523.13300000000004</v>
      </c>
      <c r="X1745" s="83" t="str">
        <f t="shared" si="54"/>
        <v>2117 - CHV HOUSTON</v>
      </c>
      <c r="Y1745" s="83">
        <f t="shared" si="55"/>
        <v>29.999999999999996</v>
      </c>
    </row>
    <row r="1746" spans="1:25" x14ac:dyDescent="0.25">
      <c r="A1746" t="s">
        <v>7</v>
      </c>
      <c r="B1746" t="s">
        <v>8651</v>
      </c>
      <c r="C1746" t="s">
        <v>8741</v>
      </c>
      <c r="D1746" t="s">
        <v>8742</v>
      </c>
      <c r="E1746" t="s">
        <v>8743</v>
      </c>
      <c r="F1746">
        <v>21171171</v>
      </c>
      <c r="G1746" t="s">
        <v>8744</v>
      </c>
      <c r="H1746" t="s">
        <v>8745</v>
      </c>
      <c r="I1746">
        <v>114909</v>
      </c>
      <c r="J1746" t="s">
        <v>8516</v>
      </c>
      <c r="K1746" t="s">
        <v>82</v>
      </c>
      <c r="L1746" t="s">
        <v>6</v>
      </c>
      <c r="M1746" t="s">
        <v>8660</v>
      </c>
      <c r="N1746">
        <v>25.97</v>
      </c>
      <c r="Q1746">
        <v>25.97</v>
      </c>
      <c r="S1746">
        <v>1240.81</v>
      </c>
      <c r="T1746">
        <v>405.53</v>
      </c>
      <c r="U1746">
        <v>0.32679999999999998</v>
      </c>
      <c r="V1746">
        <v>20.010000000000002</v>
      </c>
      <c r="W1746">
        <v>16.2212</v>
      </c>
      <c r="X1746" s="83" t="str">
        <f t="shared" si="54"/>
        <v>2117 - CHV HOUSTON</v>
      </c>
      <c r="Y1746" s="83">
        <f t="shared" si="55"/>
        <v>25</v>
      </c>
    </row>
    <row r="1747" spans="1:25" x14ac:dyDescent="0.25">
      <c r="A1747" t="s">
        <v>7</v>
      </c>
      <c r="B1747" t="s">
        <v>8651</v>
      </c>
      <c r="C1747" t="s">
        <v>8741</v>
      </c>
      <c r="D1747" t="s">
        <v>8742</v>
      </c>
      <c r="E1747" t="s">
        <v>8743</v>
      </c>
      <c r="F1747">
        <v>21171171</v>
      </c>
      <c r="G1747" t="s">
        <v>8744</v>
      </c>
      <c r="H1747" t="s">
        <v>8745</v>
      </c>
      <c r="I1747">
        <v>114909</v>
      </c>
      <c r="J1747" t="s">
        <v>8516</v>
      </c>
      <c r="K1747" t="s">
        <v>82</v>
      </c>
      <c r="L1747" t="s">
        <v>6</v>
      </c>
      <c r="M1747" t="s">
        <v>8661</v>
      </c>
      <c r="N1747">
        <v>600</v>
      </c>
      <c r="O1747">
        <v>30</v>
      </c>
      <c r="P1747">
        <v>0.05</v>
      </c>
      <c r="Q1747">
        <v>25</v>
      </c>
      <c r="R1747">
        <v>5</v>
      </c>
      <c r="S1747">
        <v>2288.06</v>
      </c>
      <c r="T1747">
        <v>870</v>
      </c>
      <c r="U1747">
        <v>0.38019999999999998</v>
      </c>
      <c r="V1747">
        <v>32.229999999999997</v>
      </c>
      <c r="W1747">
        <v>9.5604395604395602</v>
      </c>
      <c r="X1747" s="83" t="str">
        <f t="shared" si="54"/>
        <v>2117 - CHV HOUSTON</v>
      </c>
      <c r="Y1747" s="83">
        <f t="shared" si="55"/>
        <v>91</v>
      </c>
    </row>
    <row r="1748" spans="1:25" x14ac:dyDescent="0.25">
      <c r="A1748" t="s">
        <v>7</v>
      </c>
      <c r="B1748" t="s">
        <v>8651</v>
      </c>
      <c r="C1748" t="s">
        <v>8741</v>
      </c>
      <c r="D1748" t="s">
        <v>8742</v>
      </c>
      <c r="E1748" t="s">
        <v>8743</v>
      </c>
      <c r="F1748">
        <v>21171171</v>
      </c>
      <c r="G1748" t="s">
        <v>8744</v>
      </c>
      <c r="H1748" t="s">
        <v>8745</v>
      </c>
      <c r="I1748">
        <v>114909</v>
      </c>
      <c r="J1748" t="s">
        <v>8516</v>
      </c>
      <c r="K1748" t="s">
        <v>82</v>
      </c>
      <c r="L1748" t="s">
        <v>6</v>
      </c>
      <c r="M1748" t="s">
        <v>8662</v>
      </c>
      <c r="N1748">
        <v>506.64</v>
      </c>
      <c r="O1748">
        <v>527.91</v>
      </c>
      <c r="P1748">
        <v>1.042</v>
      </c>
      <c r="Q1748">
        <v>63.33</v>
      </c>
      <c r="R1748">
        <v>87.984999999999999</v>
      </c>
      <c r="S1748">
        <v>9790.0499999999993</v>
      </c>
      <c r="T1748">
        <v>10017.06</v>
      </c>
      <c r="U1748">
        <v>1.0232000000000001</v>
      </c>
      <c r="V1748">
        <v>134.11000000000001</v>
      </c>
      <c r="W1748">
        <v>104.344375</v>
      </c>
      <c r="X1748" s="83" t="str">
        <f t="shared" si="54"/>
        <v>2117 - CHV HOUSTON</v>
      </c>
      <c r="Y1748" s="83">
        <f t="shared" si="55"/>
        <v>96</v>
      </c>
    </row>
    <row r="1749" spans="1:25" x14ac:dyDescent="0.25">
      <c r="A1749" t="s">
        <v>7</v>
      </c>
      <c r="B1749" t="s">
        <v>8651</v>
      </c>
      <c r="C1749" t="s">
        <v>8741</v>
      </c>
      <c r="D1749" t="s">
        <v>8742</v>
      </c>
      <c r="E1749" t="s">
        <v>8743</v>
      </c>
      <c r="F1749">
        <v>21171171</v>
      </c>
      <c r="G1749" t="s">
        <v>8744</v>
      </c>
      <c r="H1749" t="s">
        <v>8745</v>
      </c>
      <c r="I1749">
        <v>114909</v>
      </c>
      <c r="J1749" t="s">
        <v>8516</v>
      </c>
      <c r="K1749" t="s">
        <v>82</v>
      </c>
      <c r="L1749" t="s">
        <v>6</v>
      </c>
      <c r="M1749" t="s">
        <v>8663</v>
      </c>
      <c r="S1749">
        <v>762.82</v>
      </c>
      <c r="T1749">
        <v>347.36</v>
      </c>
      <c r="U1749">
        <v>0.45540000000000003</v>
      </c>
      <c r="V1749">
        <v>31.78</v>
      </c>
      <c r="W1749">
        <v>7.8945454545454545</v>
      </c>
      <c r="X1749" s="83" t="str">
        <f t="shared" si="54"/>
        <v>2117 - CHV HOUSTON</v>
      </c>
      <c r="Y1749" s="83">
        <f t="shared" si="55"/>
        <v>44</v>
      </c>
    </row>
    <row r="1750" spans="1:25" x14ac:dyDescent="0.25">
      <c r="A1750" t="s">
        <v>7</v>
      </c>
      <c r="B1750" t="s">
        <v>8651</v>
      </c>
      <c r="C1750" t="s">
        <v>8741</v>
      </c>
      <c r="D1750" t="s">
        <v>8742</v>
      </c>
      <c r="E1750" t="s">
        <v>8743</v>
      </c>
      <c r="F1750">
        <v>21171171</v>
      </c>
      <c r="G1750" t="s">
        <v>8744</v>
      </c>
      <c r="H1750" t="s">
        <v>8745</v>
      </c>
      <c r="I1750">
        <v>114909</v>
      </c>
      <c r="J1750" t="s">
        <v>8516</v>
      </c>
      <c r="K1750" t="s">
        <v>82</v>
      </c>
      <c r="L1750" t="s">
        <v>6</v>
      </c>
      <c r="M1750" t="s">
        <v>8664</v>
      </c>
      <c r="N1750">
        <v>1913.12</v>
      </c>
      <c r="O1750">
        <v>1728.75</v>
      </c>
      <c r="P1750">
        <v>0.90359999999999996</v>
      </c>
      <c r="Q1750">
        <v>86.96</v>
      </c>
      <c r="R1750">
        <v>86.4375</v>
      </c>
      <c r="S1750">
        <v>14786</v>
      </c>
      <c r="T1750">
        <v>19937.73</v>
      </c>
      <c r="U1750">
        <v>1.3484</v>
      </c>
      <c r="V1750">
        <v>91.84</v>
      </c>
      <c r="W1750">
        <v>142.41235714285713</v>
      </c>
      <c r="X1750" s="83" t="str">
        <f t="shared" si="54"/>
        <v>2117 - CHV HOUSTON</v>
      </c>
      <c r="Y1750" s="83">
        <f t="shared" si="55"/>
        <v>140</v>
      </c>
    </row>
    <row r="1751" spans="1:25" x14ac:dyDescent="0.25">
      <c r="A1751" t="s">
        <v>7</v>
      </c>
      <c r="B1751" t="s">
        <v>8651</v>
      </c>
      <c r="C1751" t="s">
        <v>8741</v>
      </c>
      <c r="D1751" t="s">
        <v>8742</v>
      </c>
      <c r="E1751" t="s">
        <v>8743</v>
      </c>
      <c r="F1751">
        <v>21171171</v>
      </c>
      <c r="G1751" t="s">
        <v>8744</v>
      </c>
      <c r="H1751" t="s">
        <v>8745</v>
      </c>
      <c r="I1751">
        <v>114909</v>
      </c>
      <c r="J1751" t="s">
        <v>8516</v>
      </c>
      <c r="K1751" t="s">
        <v>82</v>
      </c>
      <c r="L1751" t="s">
        <v>6</v>
      </c>
      <c r="M1751" t="s">
        <v>8665</v>
      </c>
      <c r="N1751">
        <v>340.92</v>
      </c>
      <c r="O1751">
        <v>300</v>
      </c>
      <c r="P1751">
        <v>0.88</v>
      </c>
      <c r="Q1751">
        <v>56.82</v>
      </c>
      <c r="R1751">
        <v>21.428571428571427</v>
      </c>
      <c r="S1751">
        <v>2168.91</v>
      </c>
      <c r="T1751">
        <v>1986.82</v>
      </c>
      <c r="U1751">
        <v>0.91600000000000004</v>
      </c>
      <c r="V1751">
        <v>49.29</v>
      </c>
      <c r="W1751">
        <v>36.124000000000002</v>
      </c>
      <c r="X1751" s="83" t="str">
        <f t="shared" si="54"/>
        <v>2117 - CHV HOUSTON</v>
      </c>
      <c r="Y1751" s="83">
        <f t="shared" si="55"/>
        <v>54.999999999999993</v>
      </c>
    </row>
    <row r="1752" spans="1:25" x14ac:dyDescent="0.25">
      <c r="A1752" t="s">
        <v>7</v>
      </c>
      <c r="B1752" t="s">
        <v>8651</v>
      </c>
      <c r="C1752" t="s">
        <v>8741</v>
      </c>
      <c r="D1752" t="s">
        <v>8742</v>
      </c>
      <c r="E1752" t="s">
        <v>8743</v>
      </c>
      <c r="F1752">
        <v>21171171</v>
      </c>
      <c r="G1752" t="s">
        <v>8744</v>
      </c>
      <c r="H1752" t="s">
        <v>8745</v>
      </c>
      <c r="I1752">
        <v>114909</v>
      </c>
      <c r="J1752" t="s">
        <v>8516</v>
      </c>
      <c r="K1752" t="s">
        <v>82</v>
      </c>
      <c r="L1752" t="s">
        <v>6</v>
      </c>
      <c r="M1752" t="s">
        <v>8680</v>
      </c>
      <c r="N1752">
        <v>0</v>
      </c>
      <c r="S1752">
        <v>157.53</v>
      </c>
      <c r="T1752">
        <v>251.79</v>
      </c>
      <c r="U1752">
        <v>1.5984</v>
      </c>
      <c r="V1752">
        <v>39.380000000000003</v>
      </c>
      <c r="X1752" s="83" t="str">
        <f t="shared" si="54"/>
        <v>2117 - CHV HOUSTON</v>
      </c>
      <c r="Y1752" s="83">
        <f t="shared" si="55"/>
        <v>0</v>
      </c>
    </row>
    <row r="1753" spans="1:25" x14ac:dyDescent="0.25">
      <c r="A1753" t="s">
        <v>7</v>
      </c>
      <c r="B1753" t="s">
        <v>8651</v>
      </c>
      <c r="C1753" t="s">
        <v>8741</v>
      </c>
      <c r="D1753" t="s">
        <v>8742</v>
      </c>
      <c r="E1753" t="s">
        <v>8743</v>
      </c>
      <c r="F1753">
        <v>21171171</v>
      </c>
      <c r="G1753" t="s">
        <v>8744</v>
      </c>
      <c r="H1753" t="s">
        <v>8745</v>
      </c>
      <c r="I1753">
        <v>114909</v>
      </c>
      <c r="J1753" t="s">
        <v>8516</v>
      </c>
      <c r="K1753" t="s">
        <v>82</v>
      </c>
      <c r="L1753" t="s">
        <v>6</v>
      </c>
      <c r="M1753" t="s">
        <v>8666</v>
      </c>
      <c r="N1753">
        <v>151.62</v>
      </c>
      <c r="O1753">
        <v>622.5</v>
      </c>
      <c r="P1753">
        <v>4.1056999999999997</v>
      </c>
      <c r="Q1753">
        <v>25.27</v>
      </c>
      <c r="R1753">
        <v>622.5</v>
      </c>
      <c r="S1753">
        <v>1228.29</v>
      </c>
      <c r="T1753">
        <v>622.5</v>
      </c>
      <c r="U1753">
        <v>0.50680000000000003</v>
      </c>
      <c r="V1753">
        <v>47.24</v>
      </c>
      <c r="W1753">
        <v>17.785714285714285</v>
      </c>
      <c r="X1753" s="83" t="str">
        <f t="shared" si="54"/>
        <v>2117 - CHV HOUSTON</v>
      </c>
      <c r="Y1753" s="83">
        <f t="shared" si="55"/>
        <v>35</v>
      </c>
    </row>
    <row r="1754" spans="1:25" x14ac:dyDescent="0.25">
      <c r="A1754" t="s">
        <v>7</v>
      </c>
      <c r="B1754" t="s">
        <v>8651</v>
      </c>
      <c r="C1754" t="s">
        <v>8741</v>
      </c>
      <c r="D1754" t="s">
        <v>8742</v>
      </c>
      <c r="E1754" t="s">
        <v>8743</v>
      </c>
      <c r="F1754">
        <v>21171171</v>
      </c>
      <c r="G1754" t="s">
        <v>8744</v>
      </c>
      <c r="H1754" t="s">
        <v>8745</v>
      </c>
      <c r="I1754">
        <v>114909</v>
      </c>
      <c r="J1754" t="s">
        <v>8516</v>
      </c>
      <c r="K1754" t="s">
        <v>82</v>
      </c>
      <c r="L1754" t="s">
        <v>6</v>
      </c>
      <c r="M1754" t="s">
        <v>8688</v>
      </c>
      <c r="S1754">
        <v>366.4</v>
      </c>
      <c r="V1754">
        <v>91.6</v>
      </c>
      <c r="X1754" s="83" t="str">
        <f t="shared" si="54"/>
        <v>2117 - CHV HOUSTON</v>
      </c>
      <c r="Y1754" s="83">
        <f t="shared" si="55"/>
        <v>0</v>
      </c>
    </row>
    <row r="1755" spans="1:25" x14ac:dyDescent="0.25">
      <c r="A1755" t="s">
        <v>7</v>
      </c>
      <c r="B1755" t="s">
        <v>8651</v>
      </c>
      <c r="C1755" t="s">
        <v>8741</v>
      </c>
      <c r="D1755" t="s">
        <v>8742</v>
      </c>
      <c r="E1755" t="s">
        <v>8743</v>
      </c>
      <c r="F1755">
        <v>21171171</v>
      </c>
      <c r="G1755" t="s">
        <v>8744</v>
      </c>
      <c r="H1755" t="s">
        <v>8745</v>
      </c>
      <c r="I1755">
        <v>114909</v>
      </c>
      <c r="J1755" t="s">
        <v>8516</v>
      </c>
      <c r="K1755" t="s">
        <v>82</v>
      </c>
      <c r="L1755" t="s">
        <v>6</v>
      </c>
      <c r="M1755" t="s">
        <v>8690</v>
      </c>
      <c r="N1755">
        <v>240.86</v>
      </c>
      <c r="O1755">
        <v>1402.5</v>
      </c>
      <c r="P1755">
        <v>5.8228999999999997</v>
      </c>
      <c r="Q1755">
        <v>240.86</v>
      </c>
      <c r="R1755">
        <v>701.25</v>
      </c>
      <c r="S1755">
        <v>442.99</v>
      </c>
      <c r="T1755">
        <v>4031.89</v>
      </c>
      <c r="U1755">
        <v>9.1014999999999997</v>
      </c>
      <c r="V1755">
        <v>221.5</v>
      </c>
      <c r="W1755">
        <v>575.98428571428565</v>
      </c>
      <c r="X1755" s="83" t="str">
        <f t="shared" si="54"/>
        <v>2117 - CHV HOUSTON</v>
      </c>
      <c r="Y1755" s="83">
        <f t="shared" si="55"/>
        <v>7.0000000000000009</v>
      </c>
    </row>
    <row r="1756" spans="1:25" x14ac:dyDescent="0.25">
      <c r="A1756" t="s">
        <v>7</v>
      </c>
      <c r="B1756" t="s">
        <v>8651</v>
      </c>
      <c r="C1756" t="s">
        <v>8741</v>
      </c>
      <c r="D1756" t="s">
        <v>8742</v>
      </c>
      <c r="E1756" t="s">
        <v>8743</v>
      </c>
      <c r="F1756">
        <v>21171171</v>
      </c>
      <c r="G1756" t="s">
        <v>8744</v>
      </c>
      <c r="H1756" t="s">
        <v>8745</v>
      </c>
      <c r="I1756">
        <v>114909</v>
      </c>
      <c r="J1756" t="s">
        <v>8516</v>
      </c>
      <c r="K1756" t="s">
        <v>82</v>
      </c>
      <c r="L1756" t="s">
        <v>6</v>
      </c>
      <c r="M1756" t="s">
        <v>8691</v>
      </c>
      <c r="S1756">
        <v>132.81</v>
      </c>
      <c r="T1756">
        <v>627.01</v>
      </c>
      <c r="U1756">
        <v>4.7210999999999999</v>
      </c>
      <c r="V1756">
        <v>26.56</v>
      </c>
      <c r="W1756">
        <v>156.7525</v>
      </c>
      <c r="X1756" s="83" t="str">
        <f t="shared" si="54"/>
        <v>2117 - CHV HOUSTON</v>
      </c>
      <c r="Y1756" s="83">
        <f t="shared" si="55"/>
        <v>4</v>
      </c>
    </row>
    <row r="1757" spans="1:25" x14ac:dyDescent="0.25">
      <c r="A1757" t="s">
        <v>7</v>
      </c>
      <c r="B1757" t="s">
        <v>8651</v>
      </c>
      <c r="C1757" t="s">
        <v>8741</v>
      </c>
      <c r="D1757" t="s">
        <v>8742</v>
      </c>
      <c r="E1757" t="s">
        <v>8743</v>
      </c>
      <c r="F1757">
        <v>21171171</v>
      </c>
      <c r="G1757" t="s">
        <v>8744</v>
      </c>
      <c r="H1757" t="s">
        <v>8745</v>
      </c>
      <c r="I1757">
        <v>114909</v>
      </c>
      <c r="J1757" t="s">
        <v>8516</v>
      </c>
      <c r="K1757" t="s">
        <v>82</v>
      </c>
      <c r="L1757" t="s">
        <v>6</v>
      </c>
      <c r="M1757" t="s">
        <v>8667</v>
      </c>
      <c r="N1757">
        <v>7586.26</v>
      </c>
      <c r="O1757">
        <v>2717.31</v>
      </c>
      <c r="P1757">
        <v>0.35820000000000002</v>
      </c>
      <c r="Q1757">
        <v>689.66</v>
      </c>
      <c r="R1757">
        <v>123.51409090909091</v>
      </c>
      <c r="S1757">
        <v>59719.49</v>
      </c>
      <c r="T1757">
        <v>27542.25</v>
      </c>
      <c r="U1757">
        <v>0.4612</v>
      </c>
      <c r="V1757">
        <v>694.41</v>
      </c>
      <c r="W1757">
        <v>245.91294642857142</v>
      </c>
      <c r="X1757" s="83" t="str">
        <f t="shared" si="54"/>
        <v>2117 - CHV HOUSTON</v>
      </c>
      <c r="Y1757" s="83">
        <f t="shared" si="55"/>
        <v>112</v>
      </c>
    </row>
    <row r="1758" spans="1:25" x14ac:dyDescent="0.25">
      <c r="A1758" t="s">
        <v>7</v>
      </c>
      <c r="B1758" t="s">
        <v>8651</v>
      </c>
      <c r="C1758" t="s">
        <v>8741</v>
      </c>
      <c r="D1758" t="s">
        <v>8742</v>
      </c>
      <c r="E1758" t="s">
        <v>8743</v>
      </c>
      <c r="F1758">
        <v>21171171</v>
      </c>
      <c r="G1758" t="s">
        <v>8744</v>
      </c>
      <c r="H1758" t="s">
        <v>8745</v>
      </c>
      <c r="I1758">
        <v>114909</v>
      </c>
      <c r="J1758" t="s">
        <v>8516</v>
      </c>
      <c r="K1758" t="s">
        <v>82</v>
      </c>
      <c r="L1758" t="s">
        <v>6</v>
      </c>
      <c r="M1758" t="s">
        <v>8668</v>
      </c>
      <c r="N1758">
        <v>3555.6</v>
      </c>
      <c r="O1758">
        <v>2116.96</v>
      </c>
      <c r="P1758">
        <v>0.59540000000000004</v>
      </c>
      <c r="Q1758">
        <v>177.78</v>
      </c>
      <c r="R1758">
        <v>124.52705882352942</v>
      </c>
      <c r="S1758">
        <v>23650.02</v>
      </c>
      <c r="T1758">
        <v>36011.019999999997</v>
      </c>
      <c r="U1758">
        <v>1.5226999999999999</v>
      </c>
      <c r="V1758">
        <v>160.88</v>
      </c>
      <c r="W1758">
        <v>206.95988505747124</v>
      </c>
      <c r="X1758" s="83" t="str">
        <f t="shared" si="54"/>
        <v>2117 - CHV HOUSTON</v>
      </c>
      <c r="Y1758" s="83">
        <f t="shared" si="55"/>
        <v>174</v>
      </c>
    </row>
    <row r="1759" spans="1:25" x14ac:dyDescent="0.25">
      <c r="A1759" t="s">
        <v>7</v>
      </c>
      <c r="B1759" t="s">
        <v>8651</v>
      </c>
      <c r="C1759" t="s">
        <v>8741</v>
      </c>
      <c r="D1759" t="s">
        <v>8742</v>
      </c>
      <c r="E1759" t="s">
        <v>8743</v>
      </c>
      <c r="F1759">
        <v>21171171</v>
      </c>
      <c r="G1759" t="s">
        <v>8744</v>
      </c>
      <c r="H1759" t="s">
        <v>8745</v>
      </c>
      <c r="I1759">
        <v>114909</v>
      </c>
      <c r="J1759" t="s">
        <v>8516</v>
      </c>
      <c r="K1759" t="s">
        <v>82</v>
      </c>
      <c r="L1759" t="s">
        <v>6</v>
      </c>
      <c r="M1759" t="s">
        <v>8669</v>
      </c>
      <c r="N1759">
        <v>322.36</v>
      </c>
      <c r="Q1759">
        <v>161.18</v>
      </c>
      <c r="S1759">
        <v>2046.81</v>
      </c>
      <c r="T1759">
        <v>1534.23</v>
      </c>
      <c r="U1759">
        <v>0.74960000000000004</v>
      </c>
      <c r="V1759">
        <v>97.47</v>
      </c>
      <c r="W1759">
        <v>118.01769230769231</v>
      </c>
      <c r="X1759" s="83" t="str">
        <f t="shared" si="54"/>
        <v>2117 - CHV HOUSTON</v>
      </c>
      <c r="Y1759" s="83">
        <f t="shared" si="55"/>
        <v>13</v>
      </c>
    </row>
    <row r="1760" spans="1:25" x14ac:dyDescent="0.25">
      <c r="A1760" t="s">
        <v>7</v>
      </c>
      <c r="B1760" t="s">
        <v>8651</v>
      </c>
      <c r="C1760" t="s">
        <v>8741</v>
      </c>
      <c r="D1760" t="s">
        <v>8742</v>
      </c>
      <c r="E1760" t="s">
        <v>8743</v>
      </c>
      <c r="F1760">
        <v>21171171</v>
      </c>
      <c r="G1760" t="s">
        <v>8744</v>
      </c>
      <c r="H1760" t="s">
        <v>8745</v>
      </c>
      <c r="I1760">
        <v>114909</v>
      </c>
      <c r="J1760" t="s">
        <v>8516</v>
      </c>
      <c r="K1760" t="s">
        <v>82</v>
      </c>
      <c r="L1760" t="s">
        <v>6</v>
      </c>
      <c r="M1760" t="s">
        <v>8670</v>
      </c>
      <c r="N1760">
        <v>4235.28</v>
      </c>
      <c r="O1760">
        <v>1105.32</v>
      </c>
      <c r="P1760">
        <v>0.26100000000000001</v>
      </c>
      <c r="Q1760">
        <v>705.88</v>
      </c>
      <c r="R1760">
        <v>73.688000000000002</v>
      </c>
      <c r="S1760">
        <v>37440.589999999997</v>
      </c>
      <c r="T1760">
        <v>35495.5</v>
      </c>
      <c r="U1760">
        <v>0.94799999999999995</v>
      </c>
      <c r="V1760">
        <v>680.74</v>
      </c>
      <c r="W1760">
        <v>581.89344262295083</v>
      </c>
      <c r="X1760" s="83" t="str">
        <f t="shared" si="54"/>
        <v>2117 - CHV HOUSTON</v>
      </c>
      <c r="Y1760" s="83">
        <f t="shared" si="55"/>
        <v>61</v>
      </c>
    </row>
    <row r="1761" spans="1:25" x14ac:dyDescent="0.25">
      <c r="A1761" t="s">
        <v>7</v>
      </c>
      <c r="B1761" t="s">
        <v>8651</v>
      </c>
      <c r="C1761" t="s">
        <v>8741</v>
      </c>
      <c r="D1761" t="s">
        <v>8742</v>
      </c>
      <c r="E1761" t="s">
        <v>8743</v>
      </c>
      <c r="F1761">
        <v>21171171</v>
      </c>
      <c r="G1761" t="s">
        <v>8744</v>
      </c>
      <c r="H1761" t="s">
        <v>8745</v>
      </c>
      <c r="I1761">
        <v>114909</v>
      </c>
      <c r="J1761" t="s">
        <v>8516</v>
      </c>
      <c r="K1761" t="s">
        <v>82</v>
      </c>
      <c r="L1761" t="s">
        <v>6</v>
      </c>
      <c r="M1761" t="s">
        <v>8671</v>
      </c>
      <c r="N1761">
        <v>28049</v>
      </c>
      <c r="O1761">
        <v>34336.94</v>
      </c>
      <c r="P1761">
        <v>1.2242</v>
      </c>
      <c r="Q1761">
        <v>560.98</v>
      </c>
      <c r="R1761">
        <v>798.53348837209307</v>
      </c>
      <c r="S1761">
        <v>208683.78</v>
      </c>
      <c r="T1761">
        <v>263520.15999999997</v>
      </c>
      <c r="U1761">
        <v>1.2627999999999999</v>
      </c>
      <c r="V1761">
        <v>547.73</v>
      </c>
      <c r="W1761">
        <v>633.46192307692297</v>
      </c>
      <c r="X1761" s="83" t="str">
        <f t="shared" si="54"/>
        <v>2117 - CHV HOUSTON</v>
      </c>
      <c r="Y1761" s="83">
        <f t="shared" si="55"/>
        <v>416.00000000000006</v>
      </c>
    </row>
    <row r="1762" spans="1:25" x14ac:dyDescent="0.25">
      <c r="A1762" t="s">
        <v>7</v>
      </c>
      <c r="B1762" t="s">
        <v>8651</v>
      </c>
      <c r="C1762" t="s">
        <v>8741</v>
      </c>
      <c r="D1762" t="s">
        <v>8742</v>
      </c>
      <c r="E1762" t="s">
        <v>8743</v>
      </c>
      <c r="F1762">
        <v>21171171</v>
      </c>
      <c r="G1762" t="s">
        <v>8744</v>
      </c>
      <c r="H1762" t="s">
        <v>8745</v>
      </c>
      <c r="I1762">
        <v>114909</v>
      </c>
      <c r="J1762" t="s">
        <v>8516</v>
      </c>
      <c r="K1762" t="s">
        <v>82</v>
      </c>
      <c r="L1762" t="s">
        <v>6</v>
      </c>
      <c r="M1762" t="s">
        <v>8672</v>
      </c>
      <c r="N1762">
        <v>13599.9</v>
      </c>
      <c r="O1762">
        <v>9455.3799999999992</v>
      </c>
      <c r="P1762">
        <v>0.69530000000000003</v>
      </c>
      <c r="Q1762">
        <v>453.33</v>
      </c>
      <c r="R1762">
        <v>248.82578947368418</v>
      </c>
      <c r="S1762">
        <v>81202.009999999995</v>
      </c>
      <c r="T1762">
        <v>60629.1</v>
      </c>
      <c r="U1762">
        <v>0.74660000000000004</v>
      </c>
      <c r="V1762">
        <v>427.38</v>
      </c>
      <c r="W1762">
        <v>327.72486486486486</v>
      </c>
      <c r="X1762" s="83" t="str">
        <f t="shared" si="54"/>
        <v>2117 - CHV HOUSTON</v>
      </c>
      <c r="Y1762" s="83">
        <f t="shared" si="55"/>
        <v>185</v>
      </c>
    </row>
    <row r="1763" spans="1:25" x14ac:dyDescent="0.25">
      <c r="A1763" t="s">
        <v>7</v>
      </c>
      <c r="B1763" t="s">
        <v>8651</v>
      </c>
      <c r="C1763" t="s">
        <v>8741</v>
      </c>
      <c r="D1763" t="s">
        <v>8742</v>
      </c>
      <c r="E1763" t="s">
        <v>8743</v>
      </c>
      <c r="F1763">
        <v>21171171</v>
      </c>
      <c r="G1763" t="s">
        <v>8744</v>
      </c>
      <c r="H1763" t="s">
        <v>8745</v>
      </c>
      <c r="I1763">
        <v>114909</v>
      </c>
      <c r="J1763" t="s">
        <v>8516</v>
      </c>
      <c r="K1763" t="s">
        <v>82</v>
      </c>
      <c r="L1763" t="s">
        <v>6</v>
      </c>
      <c r="M1763" t="s">
        <v>8673</v>
      </c>
      <c r="N1763">
        <v>18626.52</v>
      </c>
      <c r="O1763">
        <v>20954.21</v>
      </c>
      <c r="P1763">
        <v>1.125</v>
      </c>
      <c r="Q1763">
        <v>423.33</v>
      </c>
      <c r="R1763">
        <v>419.08420000000001</v>
      </c>
      <c r="S1763">
        <v>135015.87</v>
      </c>
      <c r="T1763">
        <v>110456.96000000001</v>
      </c>
      <c r="U1763">
        <v>0.81810000000000005</v>
      </c>
      <c r="V1763">
        <v>393.63</v>
      </c>
      <c r="W1763">
        <v>348.44466876971609</v>
      </c>
      <c r="X1763" s="83" t="str">
        <f t="shared" si="54"/>
        <v>2117 - CHV HOUSTON</v>
      </c>
      <c r="Y1763" s="83">
        <f t="shared" si="55"/>
        <v>317</v>
      </c>
    </row>
    <row r="1764" spans="1:25" x14ac:dyDescent="0.25">
      <c r="A1764" t="s">
        <v>7</v>
      </c>
      <c r="B1764" t="s">
        <v>8651</v>
      </c>
      <c r="C1764" t="s">
        <v>8741</v>
      </c>
      <c r="D1764" t="s">
        <v>8742</v>
      </c>
      <c r="E1764" t="s">
        <v>8743</v>
      </c>
      <c r="F1764">
        <v>21171171</v>
      </c>
      <c r="G1764" t="s">
        <v>8744</v>
      </c>
      <c r="H1764" t="s">
        <v>8745</v>
      </c>
      <c r="I1764">
        <v>114909</v>
      </c>
      <c r="J1764" t="s">
        <v>8516</v>
      </c>
      <c r="K1764" t="s">
        <v>82</v>
      </c>
      <c r="L1764" t="s">
        <v>6</v>
      </c>
      <c r="M1764" t="s">
        <v>8674</v>
      </c>
      <c r="N1764">
        <v>2896.56</v>
      </c>
      <c r="O1764">
        <v>8549.07</v>
      </c>
      <c r="P1764">
        <v>2.9514999999999998</v>
      </c>
      <c r="Q1764">
        <v>321.83999999999997</v>
      </c>
      <c r="R1764">
        <v>657.62076923076916</v>
      </c>
      <c r="S1764">
        <v>20232.849999999999</v>
      </c>
      <c r="T1764">
        <v>42699.839999999997</v>
      </c>
      <c r="U1764">
        <v>2.1103999999999998</v>
      </c>
      <c r="V1764">
        <v>222.34</v>
      </c>
      <c r="W1764">
        <v>402.82867924528301</v>
      </c>
      <c r="X1764" s="83" t="str">
        <f t="shared" si="54"/>
        <v>2117 - CHV HOUSTON</v>
      </c>
      <c r="Y1764" s="83">
        <f t="shared" si="55"/>
        <v>106</v>
      </c>
    </row>
    <row r="1765" spans="1:25" x14ac:dyDescent="0.25">
      <c r="A1765" t="s">
        <v>7</v>
      </c>
      <c r="B1765" t="s">
        <v>8651</v>
      </c>
      <c r="C1765" t="s">
        <v>8741</v>
      </c>
      <c r="D1765" t="s">
        <v>8742</v>
      </c>
      <c r="E1765" t="s">
        <v>8743</v>
      </c>
      <c r="F1765">
        <v>21171171</v>
      </c>
      <c r="G1765" t="s">
        <v>8744</v>
      </c>
      <c r="H1765" t="s">
        <v>8745</v>
      </c>
      <c r="I1765">
        <v>114909</v>
      </c>
      <c r="J1765" t="s">
        <v>8516</v>
      </c>
      <c r="K1765" t="s">
        <v>82</v>
      </c>
      <c r="L1765" t="s">
        <v>6</v>
      </c>
      <c r="M1765" t="s">
        <v>8675</v>
      </c>
      <c r="N1765">
        <v>511.84</v>
      </c>
      <c r="O1765">
        <v>1357.5</v>
      </c>
      <c r="P1765">
        <v>2.6522000000000001</v>
      </c>
      <c r="Q1765">
        <v>73.12</v>
      </c>
      <c r="R1765">
        <v>193.92857142857142</v>
      </c>
      <c r="S1765">
        <v>2533.8200000000002</v>
      </c>
      <c r="T1765">
        <v>8178.12</v>
      </c>
      <c r="U1765">
        <v>3.2275999999999998</v>
      </c>
      <c r="V1765">
        <v>79.180000000000007</v>
      </c>
      <c r="W1765">
        <v>170.3775</v>
      </c>
      <c r="X1765" s="83" t="str">
        <f t="shared" si="54"/>
        <v>2117 - CHV HOUSTON</v>
      </c>
      <c r="Y1765" s="83">
        <f t="shared" si="55"/>
        <v>48</v>
      </c>
    </row>
    <row r="1766" spans="1:25" x14ac:dyDescent="0.25">
      <c r="A1766" t="s">
        <v>7</v>
      </c>
      <c r="B1766" t="s">
        <v>8651</v>
      </c>
      <c r="C1766" t="s">
        <v>8741</v>
      </c>
      <c r="D1766" t="s">
        <v>8742</v>
      </c>
      <c r="E1766" t="s">
        <v>8743</v>
      </c>
      <c r="F1766">
        <v>21171171</v>
      </c>
      <c r="G1766" t="s">
        <v>8744</v>
      </c>
      <c r="H1766" t="s">
        <v>8745</v>
      </c>
      <c r="I1766">
        <v>118661</v>
      </c>
      <c r="J1766" t="s">
        <v>7924</v>
      </c>
      <c r="K1766" t="s">
        <v>7925</v>
      </c>
      <c r="L1766" t="s">
        <v>6</v>
      </c>
      <c r="M1766" t="s">
        <v>8658</v>
      </c>
      <c r="N1766">
        <v>384.62</v>
      </c>
      <c r="Q1766">
        <v>384.62</v>
      </c>
      <c r="S1766">
        <v>656.36</v>
      </c>
      <c r="T1766">
        <v>112.5</v>
      </c>
      <c r="U1766">
        <v>0.1714</v>
      </c>
      <c r="V1766">
        <v>328.18</v>
      </c>
      <c r="W1766">
        <v>56.25</v>
      </c>
      <c r="X1766" s="83" t="str">
        <f t="shared" si="54"/>
        <v>2117 - CHV HOUSTON</v>
      </c>
      <c r="Y1766" s="83">
        <f t="shared" si="55"/>
        <v>2</v>
      </c>
    </row>
    <row r="1767" spans="1:25" x14ac:dyDescent="0.25">
      <c r="A1767" t="s">
        <v>7</v>
      </c>
      <c r="B1767" t="s">
        <v>8651</v>
      </c>
      <c r="C1767" t="s">
        <v>8741</v>
      </c>
      <c r="D1767" t="s">
        <v>8742</v>
      </c>
      <c r="E1767" t="s">
        <v>8743</v>
      </c>
      <c r="F1767">
        <v>21171171</v>
      </c>
      <c r="G1767" t="s">
        <v>8744</v>
      </c>
      <c r="H1767" t="s">
        <v>8745</v>
      </c>
      <c r="I1767">
        <v>118661</v>
      </c>
      <c r="J1767" t="s">
        <v>7924</v>
      </c>
      <c r="K1767" t="s">
        <v>7925</v>
      </c>
      <c r="L1767" t="s">
        <v>6</v>
      </c>
      <c r="M1767" t="s">
        <v>8659</v>
      </c>
      <c r="N1767">
        <v>0</v>
      </c>
      <c r="S1767">
        <v>1128.56</v>
      </c>
      <c r="T1767">
        <v>6973.75</v>
      </c>
      <c r="U1767">
        <v>6.1792999999999996</v>
      </c>
      <c r="V1767">
        <v>376.19</v>
      </c>
      <c r="W1767">
        <v>3486.875</v>
      </c>
      <c r="X1767" s="83" t="str">
        <f t="shared" si="54"/>
        <v>2117 - CHV HOUSTON</v>
      </c>
      <c r="Y1767" s="83">
        <f t="shared" si="55"/>
        <v>2</v>
      </c>
    </row>
    <row r="1768" spans="1:25" x14ac:dyDescent="0.25">
      <c r="A1768" t="s">
        <v>7</v>
      </c>
      <c r="B1768" t="s">
        <v>8651</v>
      </c>
      <c r="C1768" t="s">
        <v>8741</v>
      </c>
      <c r="D1768" t="s">
        <v>8742</v>
      </c>
      <c r="E1768" t="s">
        <v>8743</v>
      </c>
      <c r="F1768">
        <v>21171171</v>
      </c>
      <c r="G1768" t="s">
        <v>8744</v>
      </c>
      <c r="H1768" t="s">
        <v>8745</v>
      </c>
      <c r="I1768">
        <v>118661</v>
      </c>
      <c r="J1768" t="s">
        <v>7924</v>
      </c>
      <c r="K1768" t="s">
        <v>7925</v>
      </c>
      <c r="L1768" t="s">
        <v>6</v>
      </c>
      <c r="M1768" t="s">
        <v>8660</v>
      </c>
      <c r="N1768">
        <v>0</v>
      </c>
      <c r="S1768">
        <v>23.67</v>
      </c>
      <c r="V1768">
        <v>11.84</v>
      </c>
      <c r="X1768" s="83" t="str">
        <f t="shared" si="54"/>
        <v>2117 - CHV HOUSTON</v>
      </c>
      <c r="Y1768" s="83">
        <f t="shared" si="55"/>
        <v>0</v>
      </c>
    </row>
    <row r="1769" spans="1:25" x14ac:dyDescent="0.25">
      <c r="A1769" t="s">
        <v>7</v>
      </c>
      <c r="B1769" t="s">
        <v>8651</v>
      </c>
      <c r="C1769" t="s">
        <v>8741</v>
      </c>
      <c r="D1769" t="s">
        <v>8742</v>
      </c>
      <c r="E1769" t="s">
        <v>8743</v>
      </c>
      <c r="F1769">
        <v>21171171</v>
      </c>
      <c r="G1769" t="s">
        <v>8744</v>
      </c>
      <c r="H1769" t="s">
        <v>8745</v>
      </c>
      <c r="I1769">
        <v>118661</v>
      </c>
      <c r="J1769" t="s">
        <v>7924</v>
      </c>
      <c r="K1769" t="s">
        <v>7925</v>
      </c>
      <c r="L1769" t="s">
        <v>6</v>
      </c>
      <c r="M1769" t="s">
        <v>8661</v>
      </c>
      <c r="N1769">
        <v>0</v>
      </c>
      <c r="S1769">
        <v>96.39</v>
      </c>
      <c r="T1769">
        <v>195</v>
      </c>
      <c r="U1769">
        <v>2.0230000000000001</v>
      </c>
      <c r="V1769">
        <v>24.1</v>
      </c>
      <c r="W1769">
        <v>65</v>
      </c>
      <c r="X1769" s="83" t="str">
        <f t="shared" si="54"/>
        <v>2117 - CHV HOUSTON</v>
      </c>
      <c r="Y1769" s="83">
        <f t="shared" si="55"/>
        <v>3</v>
      </c>
    </row>
    <row r="1770" spans="1:25" x14ac:dyDescent="0.25">
      <c r="A1770" t="s">
        <v>7</v>
      </c>
      <c r="B1770" t="s">
        <v>8651</v>
      </c>
      <c r="C1770" t="s">
        <v>8741</v>
      </c>
      <c r="D1770" t="s">
        <v>8742</v>
      </c>
      <c r="E1770" t="s">
        <v>8743</v>
      </c>
      <c r="F1770">
        <v>21171171</v>
      </c>
      <c r="G1770" t="s">
        <v>8744</v>
      </c>
      <c r="H1770" t="s">
        <v>8745</v>
      </c>
      <c r="I1770">
        <v>118661</v>
      </c>
      <c r="J1770" t="s">
        <v>7924</v>
      </c>
      <c r="K1770" t="s">
        <v>7925</v>
      </c>
      <c r="L1770" t="s">
        <v>6</v>
      </c>
      <c r="M1770" t="s">
        <v>8662</v>
      </c>
      <c r="N1770">
        <v>0</v>
      </c>
      <c r="O1770">
        <v>52.5</v>
      </c>
      <c r="S1770">
        <v>288.89</v>
      </c>
      <c r="T1770">
        <v>123.75</v>
      </c>
      <c r="U1770">
        <v>0.4284</v>
      </c>
      <c r="V1770">
        <v>144.44999999999999</v>
      </c>
      <c r="W1770">
        <v>30.9375</v>
      </c>
      <c r="X1770" s="83" t="str">
        <f t="shared" si="54"/>
        <v>2117 - CHV HOUSTON</v>
      </c>
      <c r="Y1770" s="83">
        <f t="shared" si="55"/>
        <v>4</v>
      </c>
    </row>
    <row r="1771" spans="1:25" x14ac:dyDescent="0.25">
      <c r="A1771" t="s">
        <v>7</v>
      </c>
      <c r="B1771" t="s">
        <v>8651</v>
      </c>
      <c r="C1771" t="s">
        <v>8741</v>
      </c>
      <c r="D1771" t="s">
        <v>8742</v>
      </c>
      <c r="E1771" t="s">
        <v>8743</v>
      </c>
      <c r="F1771">
        <v>21171171</v>
      </c>
      <c r="G1771" t="s">
        <v>8744</v>
      </c>
      <c r="H1771" t="s">
        <v>8745</v>
      </c>
      <c r="I1771">
        <v>118661</v>
      </c>
      <c r="J1771" t="s">
        <v>7924</v>
      </c>
      <c r="K1771" t="s">
        <v>7925</v>
      </c>
      <c r="L1771" t="s">
        <v>6</v>
      </c>
      <c r="M1771" t="s">
        <v>8664</v>
      </c>
      <c r="N1771">
        <v>86.96</v>
      </c>
      <c r="Q1771">
        <v>86.96</v>
      </c>
      <c r="S1771">
        <v>1005.8</v>
      </c>
      <c r="V1771">
        <v>83.82</v>
      </c>
      <c r="X1771" s="83" t="str">
        <f t="shared" si="54"/>
        <v>2117 - CHV HOUSTON</v>
      </c>
      <c r="Y1771" s="83">
        <f t="shared" si="55"/>
        <v>0</v>
      </c>
    </row>
    <row r="1772" spans="1:25" x14ac:dyDescent="0.25">
      <c r="A1772" t="s">
        <v>7</v>
      </c>
      <c r="B1772" t="s">
        <v>8651</v>
      </c>
      <c r="C1772" t="s">
        <v>8741</v>
      </c>
      <c r="D1772" t="s">
        <v>8742</v>
      </c>
      <c r="E1772" t="s">
        <v>8743</v>
      </c>
      <c r="F1772">
        <v>21171171</v>
      </c>
      <c r="G1772" t="s">
        <v>8744</v>
      </c>
      <c r="H1772" t="s">
        <v>8745</v>
      </c>
      <c r="I1772">
        <v>118661</v>
      </c>
      <c r="J1772" t="s">
        <v>7924</v>
      </c>
      <c r="K1772" t="s">
        <v>7925</v>
      </c>
      <c r="L1772" t="s">
        <v>6</v>
      </c>
      <c r="M1772" t="s">
        <v>8667</v>
      </c>
      <c r="N1772">
        <v>689.66</v>
      </c>
      <c r="Q1772">
        <v>689.66</v>
      </c>
      <c r="S1772">
        <v>4024.59</v>
      </c>
      <c r="T1772">
        <v>574.46</v>
      </c>
      <c r="U1772">
        <v>0.14269999999999999</v>
      </c>
      <c r="V1772">
        <v>670.77</v>
      </c>
      <c r="W1772">
        <v>114.89200000000001</v>
      </c>
      <c r="X1772" s="83" t="str">
        <f t="shared" si="54"/>
        <v>2117 - CHV HOUSTON</v>
      </c>
      <c r="Y1772" s="83">
        <f t="shared" si="55"/>
        <v>5</v>
      </c>
    </row>
    <row r="1773" spans="1:25" x14ac:dyDescent="0.25">
      <c r="A1773" t="s">
        <v>7</v>
      </c>
      <c r="B1773" t="s">
        <v>8651</v>
      </c>
      <c r="C1773" t="s">
        <v>8741</v>
      </c>
      <c r="D1773" t="s">
        <v>8742</v>
      </c>
      <c r="E1773" t="s">
        <v>8743</v>
      </c>
      <c r="F1773">
        <v>21171171</v>
      </c>
      <c r="G1773" t="s">
        <v>8744</v>
      </c>
      <c r="H1773" t="s">
        <v>8745</v>
      </c>
      <c r="I1773">
        <v>118661</v>
      </c>
      <c r="J1773" t="s">
        <v>7924</v>
      </c>
      <c r="K1773" t="s">
        <v>7925</v>
      </c>
      <c r="L1773" t="s">
        <v>6</v>
      </c>
      <c r="M1773" t="s">
        <v>8668</v>
      </c>
      <c r="N1773">
        <v>177.78</v>
      </c>
      <c r="O1773">
        <v>53.24</v>
      </c>
      <c r="P1773">
        <v>0.29949999999999999</v>
      </c>
      <c r="Q1773">
        <v>177.78</v>
      </c>
      <c r="S1773">
        <v>1329.64</v>
      </c>
      <c r="T1773">
        <v>1685.96</v>
      </c>
      <c r="U1773">
        <v>1.268</v>
      </c>
      <c r="V1773">
        <v>166.21</v>
      </c>
      <c r="W1773">
        <v>168.596</v>
      </c>
      <c r="X1773" s="83" t="str">
        <f t="shared" si="54"/>
        <v>2117 - CHV HOUSTON</v>
      </c>
      <c r="Y1773" s="83">
        <f t="shared" si="55"/>
        <v>10</v>
      </c>
    </row>
    <row r="1774" spans="1:25" x14ac:dyDescent="0.25">
      <c r="A1774" t="s">
        <v>7</v>
      </c>
      <c r="B1774" t="s">
        <v>8651</v>
      </c>
      <c r="C1774" t="s">
        <v>8741</v>
      </c>
      <c r="D1774" t="s">
        <v>8742</v>
      </c>
      <c r="E1774" t="s">
        <v>8743</v>
      </c>
      <c r="F1774">
        <v>21171171</v>
      </c>
      <c r="G1774" t="s">
        <v>8744</v>
      </c>
      <c r="H1774" t="s">
        <v>8745</v>
      </c>
      <c r="I1774">
        <v>118661</v>
      </c>
      <c r="J1774" t="s">
        <v>7924</v>
      </c>
      <c r="K1774" t="s">
        <v>7925</v>
      </c>
      <c r="L1774" t="s">
        <v>6</v>
      </c>
      <c r="M1774" t="s">
        <v>8670</v>
      </c>
      <c r="N1774">
        <v>2823.52</v>
      </c>
      <c r="O1774">
        <v>848.88</v>
      </c>
      <c r="P1774">
        <v>0.30059999999999998</v>
      </c>
      <c r="Q1774">
        <v>705.88</v>
      </c>
      <c r="R1774">
        <v>282.95999999999998</v>
      </c>
      <c r="S1774">
        <v>16321.78</v>
      </c>
      <c r="T1774">
        <v>8679.9699999999993</v>
      </c>
      <c r="U1774">
        <v>0.53180000000000005</v>
      </c>
      <c r="V1774">
        <v>680.07</v>
      </c>
      <c r="W1774">
        <v>377.39</v>
      </c>
      <c r="X1774" s="83" t="str">
        <f t="shared" si="54"/>
        <v>2117 - CHV HOUSTON</v>
      </c>
      <c r="Y1774" s="83">
        <f t="shared" si="55"/>
        <v>23</v>
      </c>
    </row>
    <row r="1775" spans="1:25" x14ac:dyDescent="0.25">
      <c r="A1775" t="s">
        <v>7</v>
      </c>
      <c r="B1775" t="s">
        <v>8651</v>
      </c>
      <c r="C1775" t="s">
        <v>8741</v>
      </c>
      <c r="D1775" t="s">
        <v>8742</v>
      </c>
      <c r="E1775" t="s">
        <v>8743</v>
      </c>
      <c r="F1775">
        <v>21171171</v>
      </c>
      <c r="G1775" t="s">
        <v>8744</v>
      </c>
      <c r="H1775" t="s">
        <v>8745</v>
      </c>
      <c r="I1775">
        <v>118661</v>
      </c>
      <c r="J1775" t="s">
        <v>7924</v>
      </c>
      <c r="K1775" t="s">
        <v>7925</v>
      </c>
      <c r="L1775" t="s">
        <v>6</v>
      </c>
      <c r="M1775" t="s">
        <v>8671</v>
      </c>
      <c r="N1775">
        <v>2804.9</v>
      </c>
      <c r="O1775">
        <v>2039.02</v>
      </c>
      <c r="P1775">
        <v>0.72689999999999999</v>
      </c>
      <c r="Q1775">
        <v>560.98</v>
      </c>
      <c r="R1775">
        <v>407.80399999999997</v>
      </c>
      <c r="S1775">
        <v>21739.23</v>
      </c>
      <c r="T1775">
        <v>13232.29</v>
      </c>
      <c r="U1775">
        <v>0.60870000000000002</v>
      </c>
      <c r="V1775">
        <v>543.48</v>
      </c>
      <c r="W1775">
        <v>389.185</v>
      </c>
      <c r="X1775" s="83" t="str">
        <f t="shared" si="54"/>
        <v>2117 - CHV HOUSTON</v>
      </c>
      <c r="Y1775" s="83">
        <f t="shared" si="55"/>
        <v>34</v>
      </c>
    </row>
    <row r="1776" spans="1:25" x14ac:dyDescent="0.25">
      <c r="A1776" t="s">
        <v>7</v>
      </c>
      <c r="B1776" t="s">
        <v>8651</v>
      </c>
      <c r="C1776" t="s">
        <v>8741</v>
      </c>
      <c r="D1776" t="s">
        <v>8742</v>
      </c>
      <c r="E1776" t="s">
        <v>8743</v>
      </c>
      <c r="F1776">
        <v>21171171</v>
      </c>
      <c r="G1776" t="s">
        <v>8744</v>
      </c>
      <c r="H1776" t="s">
        <v>8745</v>
      </c>
      <c r="I1776">
        <v>118661</v>
      </c>
      <c r="J1776" t="s">
        <v>7924</v>
      </c>
      <c r="K1776" t="s">
        <v>7925</v>
      </c>
      <c r="L1776" t="s">
        <v>6</v>
      </c>
      <c r="M1776" t="s">
        <v>8672</v>
      </c>
      <c r="N1776">
        <v>453.33</v>
      </c>
      <c r="O1776">
        <v>352.56</v>
      </c>
      <c r="P1776">
        <v>0.77769999999999995</v>
      </c>
      <c r="Q1776">
        <v>453.33</v>
      </c>
      <c r="R1776">
        <v>117.52</v>
      </c>
      <c r="S1776">
        <v>3403.55</v>
      </c>
      <c r="T1776">
        <v>2173.4699999999998</v>
      </c>
      <c r="U1776">
        <v>0.63859999999999995</v>
      </c>
      <c r="V1776">
        <v>425.44</v>
      </c>
      <c r="W1776">
        <v>197.58818181818179</v>
      </c>
      <c r="X1776" s="83" t="str">
        <f t="shared" si="54"/>
        <v>2117 - CHV HOUSTON</v>
      </c>
      <c r="Y1776" s="83">
        <f t="shared" si="55"/>
        <v>11</v>
      </c>
    </row>
    <row r="1777" spans="1:25" x14ac:dyDescent="0.25">
      <c r="A1777" t="s">
        <v>7</v>
      </c>
      <c r="B1777" t="s">
        <v>8651</v>
      </c>
      <c r="C1777" t="s">
        <v>8741</v>
      </c>
      <c r="D1777" t="s">
        <v>8742</v>
      </c>
      <c r="E1777" t="s">
        <v>8743</v>
      </c>
      <c r="F1777">
        <v>21171171</v>
      </c>
      <c r="G1777" t="s">
        <v>8744</v>
      </c>
      <c r="H1777" t="s">
        <v>8745</v>
      </c>
      <c r="I1777">
        <v>118661</v>
      </c>
      <c r="J1777" t="s">
        <v>7924</v>
      </c>
      <c r="K1777" t="s">
        <v>7925</v>
      </c>
      <c r="L1777" t="s">
        <v>6</v>
      </c>
      <c r="M1777" t="s">
        <v>8673</v>
      </c>
      <c r="N1777">
        <v>423.33</v>
      </c>
      <c r="O1777">
        <v>308.91000000000003</v>
      </c>
      <c r="P1777">
        <v>0.72970000000000002</v>
      </c>
      <c r="Q1777">
        <v>423.33</v>
      </c>
      <c r="R1777">
        <v>308.91000000000003</v>
      </c>
      <c r="S1777">
        <v>4294.49</v>
      </c>
      <c r="T1777">
        <v>1492.5</v>
      </c>
      <c r="U1777">
        <v>0.34749999999999998</v>
      </c>
      <c r="V1777">
        <v>390.41</v>
      </c>
      <c r="W1777">
        <v>135.68181818181819</v>
      </c>
      <c r="X1777" s="83" t="str">
        <f t="shared" si="54"/>
        <v>2117 - CHV HOUSTON</v>
      </c>
      <c r="Y1777" s="83">
        <f t="shared" si="55"/>
        <v>11</v>
      </c>
    </row>
    <row r="1778" spans="1:25" x14ac:dyDescent="0.25">
      <c r="A1778" t="s">
        <v>7</v>
      </c>
      <c r="B1778" t="s">
        <v>8651</v>
      </c>
      <c r="C1778" t="s">
        <v>8741</v>
      </c>
      <c r="D1778" t="s">
        <v>8742</v>
      </c>
      <c r="E1778" t="s">
        <v>8743</v>
      </c>
      <c r="F1778">
        <v>21171171</v>
      </c>
      <c r="G1778" t="s">
        <v>8744</v>
      </c>
      <c r="H1778" t="s">
        <v>8745</v>
      </c>
      <c r="I1778">
        <v>118661</v>
      </c>
      <c r="J1778" t="s">
        <v>7924</v>
      </c>
      <c r="K1778" t="s">
        <v>7925</v>
      </c>
      <c r="L1778" t="s">
        <v>6</v>
      </c>
      <c r="M1778" t="s">
        <v>8674</v>
      </c>
      <c r="N1778">
        <v>321.83999999999997</v>
      </c>
      <c r="O1778">
        <v>105</v>
      </c>
      <c r="P1778">
        <v>0.32619999999999999</v>
      </c>
      <c r="Q1778">
        <v>321.83999999999997</v>
      </c>
      <c r="S1778">
        <v>1554.69</v>
      </c>
      <c r="T1778">
        <v>211.61</v>
      </c>
      <c r="U1778">
        <v>0.1361</v>
      </c>
      <c r="V1778">
        <v>222.1</v>
      </c>
      <c r="W1778">
        <v>52.902500000000003</v>
      </c>
      <c r="X1778" s="83" t="str">
        <f t="shared" si="54"/>
        <v>2117 - CHV HOUSTON</v>
      </c>
      <c r="Y1778" s="83">
        <f t="shared" si="55"/>
        <v>4</v>
      </c>
    </row>
    <row r="1779" spans="1:25" x14ac:dyDescent="0.25">
      <c r="A1779" t="s">
        <v>7</v>
      </c>
      <c r="B1779" t="s">
        <v>8651</v>
      </c>
      <c r="C1779" t="s">
        <v>8741</v>
      </c>
      <c r="D1779" t="s">
        <v>8742</v>
      </c>
      <c r="E1779" t="s">
        <v>8743</v>
      </c>
      <c r="F1779">
        <v>21171171</v>
      </c>
      <c r="G1779" t="s">
        <v>8744</v>
      </c>
      <c r="H1779" t="s">
        <v>8745</v>
      </c>
      <c r="I1779">
        <v>118661</v>
      </c>
      <c r="J1779" t="s">
        <v>7924</v>
      </c>
      <c r="K1779" t="s">
        <v>7925</v>
      </c>
      <c r="L1779" t="s">
        <v>6</v>
      </c>
      <c r="M1779" t="s">
        <v>8675</v>
      </c>
      <c r="N1779">
        <v>73.12</v>
      </c>
      <c r="Q1779">
        <v>73.12</v>
      </c>
      <c r="S1779">
        <v>221.85</v>
      </c>
      <c r="V1779">
        <v>73.95</v>
      </c>
      <c r="X1779" s="83" t="str">
        <f t="shared" si="54"/>
        <v>2117 - CHV HOUSTON</v>
      </c>
      <c r="Y1779" s="83">
        <f t="shared" si="55"/>
        <v>0</v>
      </c>
    </row>
    <row r="1780" spans="1:25" x14ac:dyDescent="0.25">
      <c r="A1780" t="s">
        <v>7</v>
      </c>
      <c r="B1780" t="s">
        <v>8651</v>
      </c>
      <c r="C1780" t="s">
        <v>8741</v>
      </c>
      <c r="D1780" t="s">
        <v>8742</v>
      </c>
      <c r="E1780" t="s">
        <v>8743</v>
      </c>
      <c r="F1780">
        <v>21171171</v>
      </c>
      <c r="G1780" t="s">
        <v>8744</v>
      </c>
      <c r="H1780" t="s">
        <v>8745</v>
      </c>
      <c r="I1780">
        <v>164765</v>
      </c>
      <c r="J1780" t="s">
        <v>90</v>
      </c>
      <c r="K1780" t="s">
        <v>92</v>
      </c>
      <c r="L1780" t="s">
        <v>6</v>
      </c>
      <c r="M1780" t="s">
        <v>8657</v>
      </c>
      <c r="N1780">
        <v>0</v>
      </c>
      <c r="O1780">
        <v>97.5</v>
      </c>
      <c r="S1780">
        <v>2042.17</v>
      </c>
      <c r="T1780">
        <v>503.95</v>
      </c>
      <c r="U1780">
        <v>0.24679999999999999</v>
      </c>
      <c r="V1780">
        <v>170.18</v>
      </c>
      <c r="W1780">
        <v>45.813636363636363</v>
      </c>
      <c r="X1780" s="83" t="str">
        <f t="shared" si="54"/>
        <v>2117 - CHV HOUSTON</v>
      </c>
      <c r="Y1780" s="83">
        <f t="shared" si="55"/>
        <v>11</v>
      </c>
    </row>
    <row r="1781" spans="1:25" x14ac:dyDescent="0.25">
      <c r="A1781" t="s">
        <v>7</v>
      </c>
      <c r="B1781" t="s">
        <v>8651</v>
      </c>
      <c r="C1781" t="s">
        <v>8741</v>
      </c>
      <c r="D1781" t="s">
        <v>8742</v>
      </c>
      <c r="E1781" t="s">
        <v>8743</v>
      </c>
      <c r="F1781">
        <v>21171171</v>
      </c>
      <c r="G1781" t="s">
        <v>8744</v>
      </c>
      <c r="H1781" t="s">
        <v>8745</v>
      </c>
      <c r="I1781">
        <v>164765</v>
      </c>
      <c r="J1781" t="s">
        <v>90</v>
      </c>
      <c r="K1781" t="s">
        <v>92</v>
      </c>
      <c r="L1781" t="s">
        <v>6</v>
      </c>
      <c r="M1781" t="s">
        <v>8658</v>
      </c>
      <c r="N1781">
        <v>3846.2</v>
      </c>
      <c r="O1781">
        <v>1592.47</v>
      </c>
      <c r="P1781">
        <v>0.41399999999999998</v>
      </c>
      <c r="Q1781">
        <v>384.62</v>
      </c>
      <c r="R1781">
        <v>318.49400000000003</v>
      </c>
      <c r="S1781">
        <v>20747.77</v>
      </c>
      <c r="T1781">
        <v>10780.85</v>
      </c>
      <c r="U1781">
        <v>0.51959999999999995</v>
      </c>
      <c r="V1781">
        <v>364</v>
      </c>
      <c r="W1781">
        <v>326.69242424242424</v>
      </c>
      <c r="X1781" s="83" t="str">
        <f t="shared" si="54"/>
        <v>2117 - CHV HOUSTON</v>
      </c>
      <c r="Y1781" s="83">
        <f t="shared" si="55"/>
        <v>33</v>
      </c>
    </row>
    <row r="1782" spans="1:25" x14ac:dyDescent="0.25">
      <c r="A1782" t="s">
        <v>7</v>
      </c>
      <c r="B1782" t="s">
        <v>8651</v>
      </c>
      <c r="C1782" t="s">
        <v>8741</v>
      </c>
      <c r="D1782" t="s">
        <v>8742</v>
      </c>
      <c r="E1782" t="s">
        <v>8743</v>
      </c>
      <c r="F1782">
        <v>21171171</v>
      </c>
      <c r="G1782" t="s">
        <v>8744</v>
      </c>
      <c r="H1782" t="s">
        <v>8745</v>
      </c>
      <c r="I1782">
        <v>164765</v>
      </c>
      <c r="J1782" t="s">
        <v>90</v>
      </c>
      <c r="K1782" t="s">
        <v>92</v>
      </c>
      <c r="L1782" t="s">
        <v>6</v>
      </c>
      <c r="M1782" t="s">
        <v>8659</v>
      </c>
      <c r="N1782">
        <v>930.24</v>
      </c>
      <c r="O1782">
        <v>1822.5</v>
      </c>
      <c r="P1782">
        <v>1.9592000000000001</v>
      </c>
      <c r="Q1782">
        <v>465.12</v>
      </c>
      <c r="R1782">
        <v>1822.5</v>
      </c>
      <c r="S1782">
        <v>4680.28</v>
      </c>
      <c r="T1782">
        <v>7240.56</v>
      </c>
      <c r="U1782">
        <v>1.5469999999999999</v>
      </c>
      <c r="V1782">
        <v>425.48</v>
      </c>
      <c r="W1782">
        <v>556.96615384615393</v>
      </c>
      <c r="X1782" s="83" t="str">
        <f t="shared" si="54"/>
        <v>2117 - CHV HOUSTON</v>
      </c>
      <c r="Y1782" s="83">
        <f t="shared" si="55"/>
        <v>12.999999999999998</v>
      </c>
    </row>
    <row r="1783" spans="1:25" x14ac:dyDescent="0.25">
      <c r="A1783" t="s">
        <v>7</v>
      </c>
      <c r="B1783" t="s">
        <v>8651</v>
      </c>
      <c r="C1783" t="s">
        <v>8741</v>
      </c>
      <c r="D1783" t="s">
        <v>8742</v>
      </c>
      <c r="E1783" t="s">
        <v>8743</v>
      </c>
      <c r="F1783">
        <v>21171171</v>
      </c>
      <c r="G1783" t="s">
        <v>8744</v>
      </c>
      <c r="H1783" t="s">
        <v>8745</v>
      </c>
      <c r="I1783">
        <v>164765</v>
      </c>
      <c r="J1783" t="s">
        <v>90</v>
      </c>
      <c r="K1783" t="s">
        <v>92</v>
      </c>
      <c r="L1783" t="s">
        <v>6</v>
      </c>
      <c r="M1783" t="s">
        <v>8660</v>
      </c>
      <c r="N1783">
        <v>0</v>
      </c>
      <c r="S1783">
        <v>381.11</v>
      </c>
      <c r="V1783">
        <v>11.21</v>
      </c>
      <c r="X1783" s="83" t="str">
        <f t="shared" si="54"/>
        <v>2117 - CHV HOUSTON</v>
      </c>
      <c r="Y1783" s="83">
        <f t="shared" si="55"/>
        <v>0</v>
      </c>
    </row>
    <row r="1784" spans="1:25" x14ac:dyDescent="0.25">
      <c r="A1784" t="s">
        <v>7</v>
      </c>
      <c r="B1784" t="s">
        <v>8651</v>
      </c>
      <c r="C1784" t="s">
        <v>8741</v>
      </c>
      <c r="D1784" t="s">
        <v>8742</v>
      </c>
      <c r="E1784" t="s">
        <v>8743</v>
      </c>
      <c r="F1784">
        <v>21171171</v>
      </c>
      <c r="G1784" t="s">
        <v>8744</v>
      </c>
      <c r="H1784" t="s">
        <v>8745</v>
      </c>
      <c r="I1784">
        <v>164765</v>
      </c>
      <c r="J1784" t="s">
        <v>90</v>
      </c>
      <c r="K1784" t="s">
        <v>92</v>
      </c>
      <c r="L1784" t="s">
        <v>6</v>
      </c>
      <c r="M1784" t="s">
        <v>8661</v>
      </c>
      <c r="N1784">
        <v>650</v>
      </c>
      <c r="O1784">
        <v>3456.36</v>
      </c>
      <c r="P1784">
        <v>5.3174999999999999</v>
      </c>
      <c r="Q1784">
        <v>25</v>
      </c>
      <c r="R1784">
        <v>691.27200000000005</v>
      </c>
      <c r="S1784">
        <v>2282.63</v>
      </c>
      <c r="T1784">
        <v>9183.5</v>
      </c>
      <c r="U1784">
        <v>4.0232000000000001</v>
      </c>
      <c r="V1784">
        <v>29.64</v>
      </c>
      <c r="W1784">
        <v>97.696808510638292</v>
      </c>
      <c r="X1784" s="83" t="str">
        <f t="shared" si="54"/>
        <v>2117 - CHV HOUSTON</v>
      </c>
      <c r="Y1784" s="83">
        <f t="shared" si="55"/>
        <v>94</v>
      </c>
    </row>
    <row r="1785" spans="1:25" x14ac:dyDescent="0.25">
      <c r="A1785" t="s">
        <v>7</v>
      </c>
      <c r="B1785" t="s">
        <v>8651</v>
      </c>
      <c r="C1785" t="s">
        <v>8741</v>
      </c>
      <c r="D1785" t="s">
        <v>8742</v>
      </c>
      <c r="E1785" t="s">
        <v>8743</v>
      </c>
      <c r="F1785">
        <v>21171171</v>
      </c>
      <c r="G1785" t="s">
        <v>8744</v>
      </c>
      <c r="H1785" t="s">
        <v>8745</v>
      </c>
      <c r="I1785">
        <v>164765</v>
      </c>
      <c r="J1785" t="s">
        <v>90</v>
      </c>
      <c r="K1785" t="s">
        <v>92</v>
      </c>
      <c r="L1785" t="s">
        <v>6</v>
      </c>
      <c r="M1785" t="s">
        <v>8662</v>
      </c>
      <c r="N1785">
        <v>63.33</v>
      </c>
      <c r="O1785">
        <v>7.63</v>
      </c>
      <c r="P1785">
        <v>0.1205</v>
      </c>
      <c r="Q1785">
        <v>63.33</v>
      </c>
      <c r="R1785">
        <v>1.526</v>
      </c>
      <c r="S1785">
        <v>1857.91</v>
      </c>
      <c r="T1785">
        <v>1736.85</v>
      </c>
      <c r="U1785">
        <v>0.93479999999999996</v>
      </c>
      <c r="V1785">
        <v>142.91999999999999</v>
      </c>
      <c r="W1785">
        <v>108.55312499999999</v>
      </c>
      <c r="X1785" s="83" t="str">
        <f t="shared" si="54"/>
        <v>2117 - CHV HOUSTON</v>
      </c>
      <c r="Y1785" s="83">
        <f t="shared" si="55"/>
        <v>16</v>
      </c>
    </row>
    <row r="1786" spans="1:25" x14ac:dyDescent="0.25">
      <c r="A1786" t="s">
        <v>7</v>
      </c>
      <c r="B1786" t="s">
        <v>8651</v>
      </c>
      <c r="C1786" t="s">
        <v>8741</v>
      </c>
      <c r="D1786" t="s">
        <v>8742</v>
      </c>
      <c r="E1786" t="s">
        <v>8743</v>
      </c>
      <c r="F1786">
        <v>21171171</v>
      </c>
      <c r="G1786" t="s">
        <v>8744</v>
      </c>
      <c r="H1786" t="s">
        <v>8745</v>
      </c>
      <c r="I1786">
        <v>164765</v>
      </c>
      <c r="J1786" t="s">
        <v>90</v>
      </c>
      <c r="K1786" t="s">
        <v>92</v>
      </c>
      <c r="L1786" t="s">
        <v>6</v>
      </c>
      <c r="M1786" t="s">
        <v>8663</v>
      </c>
      <c r="S1786">
        <v>514.32000000000005</v>
      </c>
      <c r="T1786">
        <v>141.96</v>
      </c>
      <c r="U1786">
        <v>0.27600000000000002</v>
      </c>
      <c r="V1786">
        <v>32.15</v>
      </c>
      <c r="W1786">
        <v>8.8725000000000005</v>
      </c>
      <c r="X1786" s="83" t="str">
        <f t="shared" si="54"/>
        <v>2117 - CHV HOUSTON</v>
      </c>
      <c r="Y1786" s="83">
        <f t="shared" si="55"/>
        <v>16</v>
      </c>
    </row>
    <row r="1787" spans="1:25" x14ac:dyDescent="0.25">
      <c r="A1787" t="s">
        <v>7</v>
      </c>
      <c r="B1787" t="s">
        <v>8651</v>
      </c>
      <c r="C1787" t="s">
        <v>8741</v>
      </c>
      <c r="D1787" t="s">
        <v>8742</v>
      </c>
      <c r="E1787" t="s">
        <v>8743</v>
      </c>
      <c r="F1787">
        <v>21171171</v>
      </c>
      <c r="G1787" t="s">
        <v>8744</v>
      </c>
      <c r="H1787" t="s">
        <v>8745</v>
      </c>
      <c r="I1787">
        <v>164765</v>
      </c>
      <c r="J1787" t="s">
        <v>90</v>
      </c>
      <c r="K1787" t="s">
        <v>92</v>
      </c>
      <c r="L1787" t="s">
        <v>6</v>
      </c>
      <c r="M1787" t="s">
        <v>8664</v>
      </c>
      <c r="N1787">
        <v>1652.24</v>
      </c>
      <c r="O1787">
        <v>4830</v>
      </c>
      <c r="P1787">
        <v>2.9232999999999998</v>
      </c>
      <c r="Q1787">
        <v>86.96</v>
      </c>
      <c r="R1787">
        <v>371.53846153846155</v>
      </c>
      <c r="S1787">
        <v>11789.74</v>
      </c>
      <c r="T1787">
        <v>16878.37</v>
      </c>
      <c r="U1787">
        <v>1.4316</v>
      </c>
      <c r="V1787">
        <v>90</v>
      </c>
      <c r="W1787">
        <v>187.53744444444445</v>
      </c>
      <c r="X1787" s="83" t="str">
        <f t="shared" si="54"/>
        <v>2117 - CHV HOUSTON</v>
      </c>
      <c r="Y1787" s="83">
        <f t="shared" si="55"/>
        <v>90</v>
      </c>
    </row>
    <row r="1788" spans="1:25" x14ac:dyDescent="0.25">
      <c r="A1788" t="s">
        <v>7</v>
      </c>
      <c r="B1788" t="s">
        <v>8651</v>
      </c>
      <c r="C1788" t="s">
        <v>8741</v>
      </c>
      <c r="D1788" t="s">
        <v>8742</v>
      </c>
      <c r="E1788" t="s">
        <v>8743</v>
      </c>
      <c r="F1788">
        <v>21171171</v>
      </c>
      <c r="G1788" t="s">
        <v>8744</v>
      </c>
      <c r="H1788" t="s">
        <v>8745</v>
      </c>
      <c r="I1788">
        <v>164765</v>
      </c>
      <c r="J1788" t="s">
        <v>90</v>
      </c>
      <c r="K1788" t="s">
        <v>92</v>
      </c>
      <c r="L1788" t="s">
        <v>6</v>
      </c>
      <c r="M1788" t="s">
        <v>8665</v>
      </c>
      <c r="N1788">
        <v>454.56</v>
      </c>
      <c r="O1788">
        <v>22.88</v>
      </c>
      <c r="P1788">
        <v>5.0299999999999997E-2</v>
      </c>
      <c r="Q1788">
        <v>56.82</v>
      </c>
      <c r="R1788">
        <v>3.813333333333333</v>
      </c>
      <c r="S1788">
        <v>4144.01</v>
      </c>
      <c r="T1788">
        <v>2713.02</v>
      </c>
      <c r="U1788">
        <v>0.65469999999999995</v>
      </c>
      <c r="V1788">
        <v>49.33</v>
      </c>
      <c r="W1788">
        <v>39.897352941176472</v>
      </c>
      <c r="X1788" s="83" t="str">
        <f t="shared" si="54"/>
        <v>2117 - CHV HOUSTON</v>
      </c>
      <c r="Y1788" s="83">
        <f t="shared" si="55"/>
        <v>68</v>
      </c>
    </row>
    <row r="1789" spans="1:25" x14ac:dyDescent="0.25">
      <c r="A1789" t="s">
        <v>7</v>
      </c>
      <c r="B1789" t="s">
        <v>8651</v>
      </c>
      <c r="C1789" t="s">
        <v>8741</v>
      </c>
      <c r="D1789" t="s">
        <v>8742</v>
      </c>
      <c r="E1789" t="s">
        <v>8743</v>
      </c>
      <c r="F1789">
        <v>21171171</v>
      </c>
      <c r="G1789" t="s">
        <v>8744</v>
      </c>
      <c r="H1789" t="s">
        <v>8745</v>
      </c>
      <c r="I1789">
        <v>164765</v>
      </c>
      <c r="J1789" t="s">
        <v>90</v>
      </c>
      <c r="K1789" t="s">
        <v>92</v>
      </c>
      <c r="L1789" t="s">
        <v>6</v>
      </c>
      <c r="M1789" t="s">
        <v>8666</v>
      </c>
      <c r="N1789">
        <v>50.54</v>
      </c>
      <c r="O1789">
        <v>201.1</v>
      </c>
      <c r="P1789">
        <v>3.9790000000000001</v>
      </c>
      <c r="Q1789">
        <v>25.27</v>
      </c>
      <c r="R1789">
        <v>50.274999999999999</v>
      </c>
      <c r="S1789">
        <v>469.68</v>
      </c>
      <c r="T1789">
        <v>968.73</v>
      </c>
      <c r="U1789">
        <v>2.0625</v>
      </c>
      <c r="V1789">
        <v>36.130000000000003</v>
      </c>
      <c r="W1789">
        <v>88.066363636363633</v>
      </c>
      <c r="X1789" s="83" t="str">
        <f t="shared" si="54"/>
        <v>2117 - CHV HOUSTON</v>
      </c>
      <c r="Y1789" s="83">
        <f t="shared" si="55"/>
        <v>11</v>
      </c>
    </row>
    <row r="1790" spans="1:25" x14ac:dyDescent="0.25">
      <c r="A1790" t="s">
        <v>7</v>
      </c>
      <c r="B1790" t="s">
        <v>8651</v>
      </c>
      <c r="C1790" t="s">
        <v>8741</v>
      </c>
      <c r="D1790" t="s">
        <v>8742</v>
      </c>
      <c r="E1790" t="s">
        <v>8743</v>
      </c>
      <c r="F1790">
        <v>21171171</v>
      </c>
      <c r="G1790" t="s">
        <v>8744</v>
      </c>
      <c r="H1790" t="s">
        <v>8745</v>
      </c>
      <c r="I1790">
        <v>164765</v>
      </c>
      <c r="J1790" t="s">
        <v>90</v>
      </c>
      <c r="K1790" t="s">
        <v>92</v>
      </c>
      <c r="L1790" t="s">
        <v>6</v>
      </c>
      <c r="M1790" t="s">
        <v>8688</v>
      </c>
      <c r="S1790">
        <v>424.49</v>
      </c>
      <c r="V1790">
        <v>106.12</v>
      </c>
      <c r="X1790" s="83" t="str">
        <f t="shared" si="54"/>
        <v>2117 - CHV HOUSTON</v>
      </c>
      <c r="Y1790" s="83">
        <f t="shared" si="55"/>
        <v>0</v>
      </c>
    </row>
    <row r="1791" spans="1:25" x14ac:dyDescent="0.25">
      <c r="A1791" t="s">
        <v>7</v>
      </c>
      <c r="B1791" t="s">
        <v>8651</v>
      </c>
      <c r="C1791" t="s">
        <v>8741</v>
      </c>
      <c r="D1791" t="s">
        <v>8742</v>
      </c>
      <c r="E1791" t="s">
        <v>8743</v>
      </c>
      <c r="F1791">
        <v>21171171</v>
      </c>
      <c r="G1791" t="s">
        <v>8744</v>
      </c>
      <c r="H1791" t="s">
        <v>8745</v>
      </c>
      <c r="I1791">
        <v>164765</v>
      </c>
      <c r="J1791" t="s">
        <v>90</v>
      </c>
      <c r="K1791" t="s">
        <v>92</v>
      </c>
      <c r="L1791" t="s">
        <v>6</v>
      </c>
      <c r="M1791" t="s">
        <v>8667</v>
      </c>
      <c r="N1791">
        <v>2758.64</v>
      </c>
      <c r="O1791">
        <v>1461</v>
      </c>
      <c r="P1791">
        <v>0.52959999999999996</v>
      </c>
      <c r="Q1791">
        <v>689.66</v>
      </c>
      <c r="R1791">
        <v>487</v>
      </c>
      <c r="S1791">
        <v>17321.5</v>
      </c>
      <c r="T1791">
        <v>12665.34</v>
      </c>
      <c r="U1791">
        <v>0.73119999999999996</v>
      </c>
      <c r="V1791">
        <v>692.86</v>
      </c>
      <c r="W1791">
        <v>361.86685714285716</v>
      </c>
      <c r="X1791" s="83" t="str">
        <f t="shared" si="54"/>
        <v>2117 - CHV HOUSTON</v>
      </c>
      <c r="Y1791" s="83">
        <f t="shared" si="55"/>
        <v>35</v>
      </c>
    </row>
    <row r="1792" spans="1:25" x14ac:dyDescent="0.25">
      <c r="A1792" t="s">
        <v>7</v>
      </c>
      <c r="B1792" t="s">
        <v>8651</v>
      </c>
      <c r="C1792" t="s">
        <v>8741</v>
      </c>
      <c r="D1792" t="s">
        <v>8742</v>
      </c>
      <c r="E1792" t="s">
        <v>8743</v>
      </c>
      <c r="F1792">
        <v>21171171</v>
      </c>
      <c r="G1792" t="s">
        <v>8744</v>
      </c>
      <c r="H1792" t="s">
        <v>8745</v>
      </c>
      <c r="I1792">
        <v>164765</v>
      </c>
      <c r="J1792" t="s">
        <v>90</v>
      </c>
      <c r="K1792" t="s">
        <v>92</v>
      </c>
      <c r="L1792" t="s">
        <v>6</v>
      </c>
      <c r="M1792" t="s">
        <v>8668</v>
      </c>
      <c r="N1792">
        <v>1600.02</v>
      </c>
      <c r="O1792">
        <v>1070.67</v>
      </c>
      <c r="P1792">
        <v>0.66920000000000002</v>
      </c>
      <c r="Q1792">
        <v>177.78</v>
      </c>
      <c r="R1792">
        <v>118.96333333333334</v>
      </c>
      <c r="S1792">
        <v>12784.74</v>
      </c>
      <c r="T1792">
        <v>12890.55</v>
      </c>
      <c r="U1792">
        <v>1.0083</v>
      </c>
      <c r="V1792">
        <v>159.81</v>
      </c>
      <c r="W1792">
        <v>179.03541666666666</v>
      </c>
      <c r="X1792" s="83" t="str">
        <f t="shared" si="54"/>
        <v>2117 - CHV HOUSTON</v>
      </c>
      <c r="Y1792" s="83">
        <f t="shared" si="55"/>
        <v>72</v>
      </c>
    </row>
    <row r="1793" spans="1:25" x14ac:dyDescent="0.25">
      <c r="A1793" t="s">
        <v>7</v>
      </c>
      <c r="B1793" t="s">
        <v>8651</v>
      </c>
      <c r="C1793" t="s">
        <v>8741</v>
      </c>
      <c r="D1793" t="s">
        <v>8742</v>
      </c>
      <c r="E1793" t="s">
        <v>8743</v>
      </c>
      <c r="F1793">
        <v>21171171</v>
      </c>
      <c r="G1793" t="s">
        <v>8744</v>
      </c>
      <c r="H1793" t="s">
        <v>8745</v>
      </c>
      <c r="I1793">
        <v>164765</v>
      </c>
      <c r="J1793" t="s">
        <v>90</v>
      </c>
      <c r="K1793" t="s">
        <v>92</v>
      </c>
      <c r="L1793" t="s">
        <v>6</v>
      </c>
      <c r="M1793" t="s">
        <v>8670</v>
      </c>
      <c r="N1793">
        <v>4941.16</v>
      </c>
      <c r="O1793">
        <v>4066.78</v>
      </c>
      <c r="P1793">
        <v>0.82299999999999995</v>
      </c>
      <c r="Q1793">
        <v>705.88</v>
      </c>
      <c r="R1793">
        <v>677.79666666666674</v>
      </c>
      <c r="S1793">
        <v>31143.54</v>
      </c>
      <c r="T1793">
        <v>40816.81</v>
      </c>
      <c r="U1793">
        <v>1.3106</v>
      </c>
      <c r="V1793">
        <v>677.03</v>
      </c>
      <c r="W1793">
        <v>971.82880952380947</v>
      </c>
      <c r="X1793" s="83" t="str">
        <f t="shared" si="54"/>
        <v>2117 - CHV HOUSTON</v>
      </c>
      <c r="Y1793" s="83">
        <f t="shared" si="55"/>
        <v>42</v>
      </c>
    </row>
    <row r="1794" spans="1:25" x14ac:dyDescent="0.25">
      <c r="A1794" t="s">
        <v>7</v>
      </c>
      <c r="B1794" t="s">
        <v>8651</v>
      </c>
      <c r="C1794" t="s">
        <v>8741</v>
      </c>
      <c r="D1794" t="s">
        <v>8742</v>
      </c>
      <c r="E1794" t="s">
        <v>8743</v>
      </c>
      <c r="F1794">
        <v>21171171</v>
      </c>
      <c r="G1794" t="s">
        <v>8744</v>
      </c>
      <c r="H1794" t="s">
        <v>8745</v>
      </c>
      <c r="I1794">
        <v>164765</v>
      </c>
      <c r="J1794" t="s">
        <v>90</v>
      </c>
      <c r="K1794" t="s">
        <v>92</v>
      </c>
      <c r="L1794" t="s">
        <v>6</v>
      </c>
      <c r="M1794" t="s">
        <v>8671</v>
      </c>
      <c r="N1794">
        <v>30853.9</v>
      </c>
      <c r="O1794">
        <v>27263.47</v>
      </c>
      <c r="P1794">
        <v>0.88360000000000005</v>
      </c>
      <c r="Q1794">
        <v>560.98</v>
      </c>
      <c r="R1794">
        <v>851.98343750000004</v>
      </c>
      <c r="S1794">
        <v>206381.92</v>
      </c>
      <c r="T1794">
        <v>260501.67</v>
      </c>
      <c r="U1794">
        <v>1.2622</v>
      </c>
      <c r="V1794">
        <v>544.54</v>
      </c>
      <c r="W1794">
        <v>727.65829608938554</v>
      </c>
      <c r="X1794" s="83" t="str">
        <f t="shared" si="54"/>
        <v>2117 - CHV HOUSTON</v>
      </c>
      <c r="Y1794" s="83">
        <f t="shared" si="55"/>
        <v>358</v>
      </c>
    </row>
    <row r="1795" spans="1:25" x14ac:dyDescent="0.25">
      <c r="A1795" t="s">
        <v>7</v>
      </c>
      <c r="B1795" t="s">
        <v>8651</v>
      </c>
      <c r="C1795" t="s">
        <v>8741</v>
      </c>
      <c r="D1795" t="s">
        <v>8742</v>
      </c>
      <c r="E1795" t="s">
        <v>8743</v>
      </c>
      <c r="F1795">
        <v>21171171</v>
      </c>
      <c r="G1795" t="s">
        <v>8744</v>
      </c>
      <c r="H1795" t="s">
        <v>8745</v>
      </c>
      <c r="I1795">
        <v>164765</v>
      </c>
      <c r="J1795" t="s">
        <v>90</v>
      </c>
      <c r="K1795" t="s">
        <v>92</v>
      </c>
      <c r="L1795" t="s">
        <v>6</v>
      </c>
      <c r="M1795" t="s">
        <v>8672</v>
      </c>
      <c r="N1795">
        <v>1359.99</v>
      </c>
      <c r="O1795">
        <v>5568.9</v>
      </c>
      <c r="P1795">
        <v>4.0948000000000002</v>
      </c>
      <c r="Q1795">
        <v>453.33</v>
      </c>
      <c r="R1795">
        <v>1856.3</v>
      </c>
      <c r="S1795">
        <v>5238.75</v>
      </c>
      <c r="T1795">
        <v>11138.18</v>
      </c>
      <c r="U1795">
        <v>2.1261000000000001</v>
      </c>
      <c r="V1795">
        <v>436.56</v>
      </c>
      <c r="W1795">
        <v>742.54533333333336</v>
      </c>
      <c r="X1795" s="83" t="str">
        <f t="shared" ref="X1795:X1858" si="56">CONCATENATE(C1795," - ",D1795)</f>
        <v>2117 - CHV HOUSTON</v>
      </c>
      <c r="Y1795" s="83">
        <f t="shared" ref="Y1795:Y1858" si="57">IFERROR((IF($S1795=0,0,$T1795/$W1795)),0)</f>
        <v>15</v>
      </c>
    </row>
    <row r="1796" spans="1:25" x14ac:dyDescent="0.25">
      <c r="A1796" t="s">
        <v>7</v>
      </c>
      <c r="B1796" t="s">
        <v>8651</v>
      </c>
      <c r="C1796" t="s">
        <v>8741</v>
      </c>
      <c r="D1796" t="s">
        <v>8742</v>
      </c>
      <c r="E1796" t="s">
        <v>8743</v>
      </c>
      <c r="F1796">
        <v>21171171</v>
      </c>
      <c r="G1796" t="s">
        <v>8744</v>
      </c>
      <c r="H1796" t="s">
        <v>8745</v>
      </c>
      <c r="I1796">
        <v>164765</v>
      </c>
      <c r="J1796" t="s">
        <v>90</v>
      </c>
      <c r="K1796" t="s">
        <v>92</v>
      </c>
      <c r="L1796" t="s">
        <v>6</v>
      </c>
      <c r="M1796" t="s">
        <v>8673</v>
      </c>
      <c r="N1796">
        <v>2116.65</v>
      </c>
      <c r="O1796">
        <v>6519.01</v>
      </c>
      <c r="P1796">
        <v>3.0798999999999999</v>
      </c>
      <c r="Q1796">
        <v>423.33</v>
      </c>
      <c r="R1796">
        <v>1629.7525000000001</v>
      </c>
      <c r="S1796">
        <v>14250.14</v>
      </c>
      <c r="T1796">
        <v>29983.61</v>
      </c>
      <c r="U1796">
        <v>2.1040999999999999</v>
      </c>
      <c r="V1796">
        <v>395.84</v>
      </c>
      <c r="W1796">
        <v>651.81760869565221</v>
      </c>
      <c r="X1796" s="83" t="str">
        <f t="shared" si="56"/>
        <v>2117 - CHV HOUSTON</v>
      </c>
      <c r="Y1796" s="83">
        <f t="shared" si="57"/>
        <v>46</v>
      </c>
    </row>
    <row r="1797" spans="1:25" x14ac:dyDescent="0.25">
      <c r="A1797" t="s">
        <v>7</v>
      </c>
      <c r="B1797" t="s">
        <v>8651</v>
      </c>
      <c r="C1797" t="s">
        <v>8741</v>
      </c>
      <c r="D1797" t="s">
        <v>8742</v>
      </c>
      <c r="E1797" t="s">
        <v>8743</v>
      </c>
      <c r="F1797">
        <v>21171171</v>
      </c>
      <c r="G1797" t="s">
        <v>8744</v>
      </c>
      <c r="H1797" t="s">
        <v>8745</v>
      </c>
      <c r="I1797">
        <v>164765</v>
      </c>
      <c r="J1797" t="s">
        <v>90</v>
      </c>
      <c r="K1797" t="s">
        <v>92</v>
      </c>
      <c r="L1797" t="s">
        <v>6</v>
      </c>
      <c r="M1797" t="s">
        <v>8674</v>
      </c>
      <c r="N1797">
        <v>1609.2</v>
      </c>
      <c r="O1797">
        <v>1928.25</v>
      </c>
      <c r="P1797">
        <v>1.1982999999999999</v>
      </c>
      <c r="Q1797">
        <v>321.83999999999997</v>
      </c>
      <c r="R1797">
        <v>482.0625</v>
      </c>
      <c r="S1797">
        <v>9861.0400000000009</v>
      </c>
      <c r="T1797">
        <v>26002.45</v>
      </c>
      <c r="U1797">
        <v>2.6368999999999998</v>
      </c>
      <c r="V1797">
        <v>229.33</v>
      </c>
      <c r="W1797">
        <v>530.66224489795923</v>
      </c>
      <c r="X1797" s="83" t="str">
        <f t="shared" si="56"/>
        <v>2117 - CHV HOUSTON</v>
      </c>
      <c r="Y1797" s="83">
        <f t="shared" si="57"/>
        <v>49</v>
      </c>
    </row>
    <row r="1798" spans="1:25" x14ac:dyDescent="0.25">
      <c r="A1798" t="s">
        <v>7</v>
      </c>
      <c r="B1798" t="s">
        <v>8651</v>
      </c>
      <c r="C1798" t="s">
        <v>8741</v>
      </c>
      <c r="D1798" t="s">
        <v>8742</v>
      </c>
      <c r="E1798" t="s">
        <v>8743</v>
      </c>
      <c r="F1798">
        <v>21171171</v>
      </c>
      <c r="G1798" t="s">
        <v>8744</v>
      </c>
      <c r="H1798" t="s">
        <v>8745</v>
      </c>
      <c r="I1798">
        <v>164765</v>
      </c>
      <c r="J1798" t="s">
        <v>90</v>
      </c>
      <c r="K1798" t="s">
        <v>92</v>
      </c>
      <c r="L1798" t="s">
        <v>6</v>
      </c>
      <c r="M1798" t="s">
        <v>8675</v>
      </c>
      <c r="N1798">
        <v>146.24</v>
      </c>
      <c r="O1798">
        <v>81.099999999999994</v>
      </c>
      <c r="P1798">
        <v>0.55459999999999998</v>
      </c>
      <c r="Q1798">
        <v>73.12</v>
      </c>
      <c r="R1798">
        <v>40.549999999999997</v>
      </c>
      <c r="S1798">
        <v>1799.43</v>
      </c>
      <c r="T1798">
        <v>1527.48</v>
      </c>
      <c r="U1798">
        <v>0.84889999999999999</v>
      </c>
      <c r="V1798">
        <v>85.69</v>
      </c>
      <c r="W1798">
        <v>117.49846153846154</v>
      </c>
      <c r="X1798" s="83" t="str">
        <f t="shared" si="56"/>
        <v>2117 - CHV HOUSTON</v>
      </c>
      <c r="Y1798" s="83">
        <f t="shared" si="57"/>
        <v>13</v>
      </c>
    </row>
    <row r="1799" spans="1:25" x14ac:dyDescent="0.25">
      <c r="A1799" t="s">
        <v>7</v>
      </c>
      <c r="B1799" t="s">
        <v>8651</v>
      </c>
      <c r="C1799" t="s">
        <v>8741</v>
      </c>
      <c r="D1799" t="s">
        <v>8742</v>
      </c>
      <c r="E1799" t="s">
        <v>8743</v>
      </c>
      <c r="F1799">
        <v>21171171</v>
      </c>
      <c r="G1799" t="s">
        <v>8744</v>
      </c>
      <c r="H1799" t="s">
        <v>8745</v>
      </c>
      <c r="I1799">
        <v>184829</v>
      </c>
      <c r="J1799" t="s">
        <v>8307</v>
      </c>
      <c r="K1799" t="s">
        <v>8551</v>
      </c>
      <c r="L1799" t="s">
        <v>6</v>
      </c>
      <c r="M1799" t="s">
        <v>8657</v>
      </c>
      <c r="N1799">
        <v>0</v>
      </c>
      <c r="S1799">
        <v>6260.04</v>
      </c>
      <c r="T1799">
        <v>5479.9</v>
      </c>
      <c r="U1799">
        <v>0.87539999999999996</v>
      </c>
      <c r="V1799">
        <v>156.5</v>
      </c>
      <c r="W1799">
        <v>219.196</v>
      </c>
      <c r="X1799" s="83" t="str">
        <f t="shared" si="56"/>
        <v>2117 - CHV HOUSTON</v>
      </c>
      <c r="Y1799" s="83">
        <f t="shared" si="57"/>
        <v>25</v>
      </c>
    </row>
    <row r="1800" spans="1:25" x14ac:dyDescent="0.25">
      <c r="A1800" t="s">
        <v>7</v>
      </c>
      <c r="B1800" t="s">
        <v>8651</v>
      </c>
      <c r="C1800" t="s">
        <v>8741</v>
      </c>
      <c r="D1800" t="s">
        <v>8742</v>
      </c>
      <c r="E1800" t="s">
        <v>8743</v>
      </c>
      <c r="F1800">
        <v>21171171</v>
      </c>
      <c r="G1800" t="s">
        <v>8744</v>
      </c>
      <c r="H1800" t="s">
        <v>8745</v>
      </c>
      <c r="I1800">
        <v>184829</v>
      </c>
      <c r="J1800" t="s">
        <v>8307</v>
      </c>
      <c r="K1800" t="s">
        <v>8551</v>
      </c>
      <c r="L1800" t="s">
        <v>6</v>
      </c>
      <c r="M1800" t="s">
        <v>8658</v>
      </c>
      <c r="N1800">
        <v>8077.02</v>
      </c>
      <c r="O1800">
        <v>4914.1000000000004</v>
      </c>
      <c r="P1800">
        <v>0.60840000000000005</v>
      </c>
      <c r="Q1800">
        <v>384.62</v>
      </c>
      <c r="R1800">
        <v>327.60666666666668</v>
      </c>
      <c r="S1800">
        <v>52511.73</v>
      </c>
      <c r="T1800">
        <v>37449.949999999997</v>
      </c>
      <c r="U1800">
        <v>0.71319999999999995</v>
      </c>
      <c r="V1800">
        <v>359.67</v>
      </c>
      <c r="W1800">
        <v>349.99953271028033</v>
      </c>
      <c r="X1800" s="83" t="str">
        <f t="shared" si="56"/>
        <v>2117 - CHV HOUSTON</v>
      </c>
      <c r="Y1800" s="83">
        <f t="shared" si="57"/>
        <v>107</v>
      </c>
    </row>
    <row r="1801" spans="1:25" x14ac:dyDescent="0.25">
      <c r="A1801" t="s">
        <v>7</v>
      </c>
      <c r="B1801" t="s">
        <v>8651</v>
      </c>
      <c r="C1801" t="s">
        <v>8741</v>
      </c>
      <c r="D1801" t="s">
        <v>8742</v>
      </c>
      <c r="E1801" t="s">
        <v>8743</v>
      </c>
      <c r="F1801">
        <v>21171171</v>
      </c>
      <c r="G1801" t="s">
        <v>8744</v>
      </c>
      <c r="H1801" t="s">
        <v>8745</v>
      </c>
      <c r="I1801">
        <v>184829</v>
      </c>
      <c r="J1801" t="s">
        <v>8307</v>
      </c>
      <c r="K1801" t="s">
        <v>8551</v>
      </c>
      <c r="L1801" t="s">
        <v>6</v>
      </c>
      <c r="M1801" t="s">
        <v>8659</v>
      </c>
      <c r="N1801">
        <v>3255.84</v>
      </c>
      <c r="O1801">
        <v>1089.6500000000001</v>
      </c>
      <c r="P1801">
        <v>0.3347</v>
      </c>
      <c r="Q1801">
        <v>465.12</v>
      </c>
      <c r="R1801">
        <v>217.93</v>
      </c>
      <c r="S1801">
        <v>19686.05</v>
      </c>
      <c r="T1801">
        <v>22907.53</v>
      </c>
      <c r="U1801">
        <v>1.1636</v>
      </c>
      <c r="V1801">
        <v>410.13</v>
      </c>
      <c r="W1801">
        <v>602.82973684210526</v>
      </c>
      <c r="X1801" s="83" t="str">
        <f t="shared" si="56"/>
        <v>2117 - CHV HOUSTON</v>
      </c>
      <c r="Y1801" s="83">
        <f t="shared" si="57"/>
        <v>38</v>
      </c>
    </row>
    <row r="1802" spans="1:25" x14ac:dyDescent="0.25">
      <c r="A1802" t="s">
        <v>7</v>
      </c>
      <c r="B1802" t="s">
        <v>8651</v>
      </c>
      <c r="C1802" t="s">
        <v>8741</v>
      </c>
      <c r="D1802" t="s">
        <v>8742</v>
      </c>
      <c r="E1802" t="s">
        <v>8743</v>
      </c>
      <c r="F1802">
        <v>21171171</v>
      </c>
      <c r="G1802" t="s">
        <v>8744</v>
      </c>
      <c r="H1802" t="s">
        <v>8745</v>
      </c>
      <c r="I1802">
        <v>184829</v>
      </c>
      <c r="J1802" t="s">
        <v>8307</v>
      </c>
      <c r="K1802" t="s">
        <v>8551</v>
      </c>
      <c r="L1802" t="s">
        <v>6</v>
      </c>
      <c r="M1802" t="s">
        <v>8660</v>
      </c>
      <c r="N1802">
        <v>25.97</v>
      </c>
      <c r="O1802">
        <v>168.75</v>
      </c>
      <c r="P1802">
        <v>6.4978999999999996</v>
      </c>
      <c r="Q1802">
        <v>25.97</v>
      </c>
      <c r="S1802">
        <v>613.89</v>
      </c>
      <c r="T1802">
        <v>866.46</v>
      </c>
      <c r="U1802">
        <v>1.4114</v>
      </c>
      <c r="V1802">
        <v>12.04</v>
      </c>
      <c r="W1802">
        <v>18.83608695652174</v>
      </c>
      <c r="X1802" s="83" t="str">
        <f t="shared" si="56"/>
        <v>2117 - CHV HOUSTON</v>
      </c>
      <c r="Y1802" s="83">
        <f t="shared" si="57"/>
        <v>46</v>
      </c>
    </row>
    <row r="1803" spans="1:25" x14ac:dyDescent="0.25">
      <c r="A1803" t="s">
        <v>7</v>
      </c>
      <c r="B1803" t="s">
        <v>8651</v>
      </c>
      <c r="C1803" t="s">
        <v>8741</v>
      </c>
      <c r="D1803" t="s">
        <v>8742</v>
      </c>
      <c r="E1803" t="s">
        <v>8743</v>
      </c>
      <c r="F1803">
        <v>21171171</v>
      </c>
      <c r="G1803" t="s">
        <v>8744</v>
      </c>
      <c r="H1803" t="s">
        <v>8745</v>
      </c>
      <c r="I1803">
        <v>184829</v>
      </c>
      <c r="J1803" t="s">
        <v>8307</v>
      </c>
      <c r="K1803" t="s">
        <v>8551</v>
      </c>
      <c r="L1803" t="s">
        <v>6</v>
      </c>
      <c r="M1803" t="s">
        <v>8661</v>
      </c>
      <c r="N1803">
        <v>725</v>
      </c>
      <c r="O1803">
        <v>1765.81</v>
      </c>
      <c r="P1803">
        <v>2.4356</v>
      </c>
      <c r="Q1803">
        <v>25</v>
      </c>
      <c r="R1803">
        <v>88.290499999999994</v>
      </c>
      <c r="S1803">
        <v>3305.09</v>
      </c>
      <c r="T1803">
        <v>10948.88</v>
      </c>
      <c r="U1803">
        <v>3.3127</v>
      </c>
      <c r="V1803">
        <v>30.32</v>
      </c>
      <c r="W1803">
        <v>92.00739495798318</v>
      </c>
      <c r="X1803" s="83" t="str">
        <f t="shared" si="56"/>
        <v>2117 - CHV HOUSTON</v>
      </c>
      <c r="Y1803" s="83">
        <f t="shared" si="57"/>
        <v>119.00000000000001</v>
      </c>
    </row>
    <row r="1804" spans="1:25" x14ac:dyDescent="0.25">
      <c r="A1804" t="s">
        <v>7</v>
      </c>
      <c r="B1804" t="s">
        <v>8651</v>
      </c>
      <c r="C1804" t="s">
        <v>8741</v>
      </c>
      <c r="D1804" t="s">
        <v>8742</v>
      </c>
      <c r="E1804" t="s">
        <v>8743</v>
      </c>
      <c r="F1804">
        <v>21171171</v>
      </c>
      <c r="G1804" t="s">
        <v>8744</v>
      </c>
      <c r="H1804" t="s">
        <v>8745</v>
      </c>
      <c r="I1804">
        <v>184829</v>
      </c>
      <c r="J1804" t="s">
        <v>8307</v>
      </c>
      <c r="K1804" t="s">
        <v>8551</v>
      </c>
      <c r="L1804" t="s">
        <v>6</v>
      </c>
      <c r="M1804" t="s">
        <v>8662</v>
      </c>
      <c r="N1804">
        <v>253.32</v>
      </c>
      <c r="O1804">
        <v>739.34</v>
      </c>
      <c r="P1804">
        <v>2.9186000000000001</v>
      </c>
      <c r="Q1804">
        <v>63.33</v>
      </c>
      <c r="R1804">
        <v>739.34</v>
      </c>
      <c r="S1804">
        <v>7408.1</v>
      </c>
      <c r="T1804">
        <v>7398.54</v>
      </c>
      <c r="U1804">
        <v>0.99870000000000003</v>
      </c>
      <c r="V1804">
        <v>142.46</v>
      </c>
      <c r="W1804">
        <v>142.2796153846154</v>
      </c>
      <c r="X1804" s="83" t="str">
        <f t="shared" si="56"/>
        <v>2117 - CHV HOUSTON</v>
      </c>
      <c r="Y1804" s="83">
        <f t="shared" si="57"/>
        <v>51.999999999999993</v>
      </c>
    </row>
    <row r="1805" spans="1:25" x14ac:dyDescent="0.25">
      <c r="A1805" t="s">
        <v>7</v>
      </c>
      <c r="B1805" t="s">
        <v>8651</v>
      </c>
      <c r="C1805" t="s">
        <v>8741</v>
      </c>
      <c r="D1805" t="s">
        <v>8742</v>
      </c>
      <c r="E1805" t="s">
        <v>8743</v>
      </c>
      <c r="F1805">
        <v>21171171</v>
      </c>
      <c r="G1805" t="s">
        <v>8744</v>
      </c>
      <c r="H1805" t="s">
        <v>8745</v>
      </c>
      <c r="I1805">
        <v>184829</v>
      </c>
      <c r="J1805" t="s">
        <v>8307</v>
      </c>
      <c r="K1805" t="s">
        <v>8551</v>
      </c>
      <c r="L1805" t="s">
        <v>6</v>
      </c>
      <c r="M1805" t="s">
        <v>8663</v>
      </c>
      <c r="S1805">
        <v>712.56</v>
      </c>
      <c r="T1805">
        <v>997.84</v>
      </c>
      <c r="U1805">
        <v>1.4004000000000001</v>
      </c>
      <c r="V1805">
        <v>29.69</v>
      </c>
      <c r="W1805">
        <v>62.365000000000002</v>
      </c>
      <c r="X1805" s="83" t="str">
        <f t="shared" si="56"/>
        <v>2117 - CHV HOUSTON</v>
      </c>
      <c r="Y1805" s="83">
        <f t="shared" si="57"/>
        <v>16</v>
      </c>
    </row>
    <row r="1806" spans="1:25" x14ac:dyDescent="0.25">
      <c r="A1806" t="s">
        <v>7</v>
      </c>
      <c r="B1806" t="s">
        <v>8651</v>
      </c>
      <c r="C1806" t="s">
        <v>8741</v>
      </c>
      <c r="D1806" t="s">
        <v>8742</v>
      </c>
      <c r="E1806" t="s">
        <v>8743</v>
      </c>
      <c r="F1806">
        <v>21171171</v>
      </c>
      <c r="G1806" t="s">
        <v>8744</v>
      </c>
      <c r="H1806" t="s">
        <v>8745</v>
      </c>
      <c r="I1806">
        <v>184829</v>
      </c>
      <c r="J1806" t="s">
        <v>8307</v>
      </c>
      <c r="K1806" t="s">
        <v>8551</v>
      </c>
      <c r="L1806" t="s">
        <v>6</v>
      </c>
      <c r="M1806" t="s">
        <v>8664</v>
      </c>
      <c r="N1806">
        <v>3478.4</v>
      </c>
      <c r="O1806">
        <v>4186.43</v>
      </c>
      <c r="P1806">
        <v>1.2036</v>
      </c>
      <c r="Q1806">
        <v>86.96</v>
      </c>
      <c r="R1806">
        <v>167.4572</v>
      </c>
      <c r="S1806">
        <v>16293.12</v>
      </c>
      <c r="T1806">
        <v>21807.67</v>
      </c>
      <c r="U1806">
        <v>1.3385</v>
      </c>
      <c r="V1806">
        <v>92.05</v>
      </c>
      <c r="W1806">
        <v>115.38449735449734</v>
      </c>
      <c r="X1806" s="83" t="str">
        <f t="shared" si="56"/>
        <v>2117 - CHV HOUSTON</v>
      </c>
      <c r="Y1806" s="83">
        <f t="shared" si="57"/>
        <v>189</v>
      </c>
    </row>
    <row r="1807" spans="1:25" x14ac:dyDescent="0.25">
      <c r="A1807" t="s">
        <v>7</v>
      </c>
      <c r="B1807" t="s">
        <v>8651</v>
      </c>
      <c r="C1807" t="s">
        <v>8741</v>
      </c>
      <c r="D1807" t="s">
        <v>8742</v>
      </c>
      <c r="E1807" t="s">
        <v>8743</v>
      </c>
      <c r="F1807">
        <v>21171171</v>
      </c>
      <c r="G1807" t="s">
        <v>8744</v>
      </c>
      <c r="H1807" t="s">
        <v>8745</v>
      </c>
      <c r="I1807">
        <v>184829</v>
      </c>
      <c r="J1807" t="s">
        <v>8307</v>
      </c>
      <c r="K1807" t="s">
        <v>8551</v>
      </c>
      <c r="L1807" t="s">
        <v>6</v>
      </c>
      <c r="M1807" t="s">
        <v>8665</v>
      </c>
      <c r="N1807">
        <v>340.92</v>
      </c>
      <c r="O1807">
        <v>115.14</v>
      </c>
      <c r="P1807">
        <v>0.3377</v>
      </c>
      <c r="Q1807">
        <v>56.82</v>
      </c>
      <c r="R1807">
        <v>11.513999999999999</v>
      </c>
      <c r="S1807">
        <v>2606.7600000000002</v>
      </c>
      <c r="T1807">
        <v>2668.51</v>
      </c>
      <c r="U1807">
        <v>1.0237000000000001</v>
      </c>
      <c r="V1807">
        <v>48.27</v>
      </c>
      <c r="W1807">
        <v>47.651964285714293</v>
      </c>
      <c r="X1807" s="83" t="str">
        <f t="shared" si="56"/>
        <v>2117 - CHV HOUSTON</v>
      </c>
      <c r="Y1807" s="83">
        <f t="shared" si="57"/>
        <v>55.999999999999993</v>
      </c>
    </row>
    <row r="1808" spans="1:25" x14ac:dyDescent="0.25">
      <c r="A1808" t="s">
        <v>7</v>
      </c>
      <c r="B1808" t="s">
        <v>8651</v>
      </c>
      <c r="C1808" t="s">
        <v>8741</v>
      </c>
      <c r="D1808" t="s">
        <v>8742</v>
      </c>
      <c r="E1808" t="s">
        <v>8743</v>
      </c>
      <c r="F1808">
        <v>21171171</v>
      </c>
      <c r="G1808" t="s">
        <v>8744</v>
      </c>
      <c r="H1808" t="s">
        <v>8745</v>
      </c>
      <c r="I1808">
        <v>184829</v>
      </c>
      <c r="J1808" t="s">
        <v>8307</v>
      </c>
      <c r="K1808" t="s">
        <v>8551</v>
      </c>
      <c r="L1808" t="s">
        <v>6</v>
      </c>
      <c r="M1808" t="s">
        <v>8680</v>
      </c>
      <c r="N1808">
        <v>0</v>
      </c>
      <c r="S1808">
        <v>319.27</v>
      </c>
      <c r="T1808">
        <v>1.1100000000000001</v>
      </c>
      <c r="U1808">
        <v>3.5000000000000001E-3</v>
      </c>
      <c r="V1808">
        <v>39.909999999999997</v>
      </c>
      <c r="W1808">
        <v>0.22200000000000003</v>
      </c>
      <c r="X1808" s="83" t="str">
        <f t="shared" si="56"/>
        <v>2117 - CHV HOUSTON</v>
      </c>
      <c r="Y1808" s="83">
        <f t="shared" si="57"/>
        <v>5</v>
      </c>
    </row>
    <row r="1809" spans="1:25" x14ac:dyDescent="0.25">
      <c r="A1809" t="s">
        <v>7</v>
      </c>
      <c r="B1809" t="s">
        <v>8651</v>
      </c>
      <c r="C1809" t="s">
        <v>8741</v>
      </c>
      <c r="D1809" t="s">
        <v>8742</v>
      </c>
      <c r="E1809" t="s">
        <v>8743</v>
      </c>
      <c r="F1809">
        <v>21171171</v>
      </c>
      <c r="G1809" t="s">
        <v>8744</v>
      </c>
      <c r="H1809" t="s">
        <v>8745</v>
      </c>
      <c r="I1809">
        <v>184829</v>
      </c>
      <c r="J1809" t="s">
        <v>8307</v>
      </c>
      <c r="K1809" t="s">
        <v>8551</v>
      </c>
      <c r="L1809" t="s">
        <v>6</v>
      </c>
      <c r="M1809" t="s">
        <v>8666</v>
      </c>
      <c r="N1809">
        <v>126.35</v>
      </c>
      <c r="O1809">
        <v>138.88</v>
      </c>
      <c r="P1809">
        <v>1.0992</v>
      </c>
      <c r="Q1809">
        <v>25.27</v>
      </c>
      <c r="R1809">
        <v>34.72</v>
      </c>
      <c r="S1809">
        <v>1325.05</v>
      </c>
      <c r="T1809">
        <v>2175.13</v>
      </c>
      <c r="U1809">
        <v>1.6415</v>
      </c>
      <c r="V1809">
        <v>40.15</v>
      </c>
      <c r="W1809">
        <v>62.146571428571434</v>
      </c>
      <c r="X1809" s="83" t="str">
        <f t="shared" si="56"/>
        <v>2117 - CHV HOUSTON</v>
      </c>
      <c r="Y1809" s="83">
        <f t="shared" si="57"/>
        <v>35</v>
      </c>
    </row>
    <row r="1810" spans="1:25" x14ac:dyDescent="0.25">
      <c r="A1810" t="s">
        <v>7</v>
      </c>
      <c r="B1810" t="s">
        <v>8651</v>
      </c>
      <c r="C1810" t="s">
        <v>8741</v>
      </c>
      <c r="D1810" t="s">
        <v>8742</v>
      </c>
      <c r="E1810" t="s">
        <v>8743</v>
      </c>
      <c r="F1810">
        <v>21171171</v>
      </c>
      <c r="G1810" t="s">
        <v>8744</v>
      </c>
      <c r="H1810" t="s">
        <v>8745</v>
      </c>
      <c r="I1810">
        <v>184829</v>
      </c>
      <c r="J1810" t="s">
        <v>8307</v>
      </c>
      <c r="K1810" t="s">
        <v>8551</v>
      </c>
      <c r="L1810" t="s">
        <v>6</v>
      </c>
      <c r="M1810" t="s">
        <v>8688</v>
      </c>
      <c r="S1810">
        <v>249.22</v>
      </c>
      <c r="T1810">
        <v>0.75</v>
      </c>
      <c r="U1810">
        <v>3.0000000000000001E-3</v>
      </c>
      <c r="V1810">
        <v>83.07</v>
      </c>
      <c r="W1810">
        <v>0.375</v>
      </c>
      <c r="X1810" s="83" t="str">
        <f t="shared" si="56"/>
        <v>2117 - CHV HOUSTON</v>
      </c>
      <c r="Y1810" s="83">
        <f t="shared" si="57"/>
        <v>2</v>
      </c>
    </row>
    <row r="1811" spans="1:25" x14ac:dyDescent="0.25">
      <c r="A1811" t="s">
        <v>7</v>
      </c>
      <c r="B1811" t="s">
        <v>8651</v>
      </c>
      <c r="C1811" t="s">
        <v>8741</v>
      </c>
      <c r="D1811" t="s">
        <v>8742</v>
      </c>
      <c r="E1811" t="s">
        <v>8743</v>
      </c>
      <c r="F1811">
        <v>21171171</v>
      </c>
      <c r="G1811" t="s">
        <v>8744</v>
      </c>
      <c r="H1811" t="s">
        <v>8745</v>
      </c>
      <c r="I1811">
        <v>184829</v>
      </c>
      <c r="J1811" t="s">
        <v>8307</v>
      </c>
      <c r="K1811" t="s">
        <v>8551</v>
      </c>
      <c r="L1811" t="s">
        <v>6</v>
      </c>
      <c r="M1811" t="s">
        <v>8689</v>
      </c>
      <c r="S1811">
        <v>129.02000000000001</v>
      </c>
      <c r="T1811">
        <v>0.95</v>
      </c>
      <c r="U1811">
        <v>7.4000000000000003E-3</v>
      </c>
      <c r="V1811">
        <v>64.510000000000005</v>
      </c>
      <c r="W1811">
        <v>0.47499999999999998</v>
      </c>
      <c r="X1811" s="83" t="str">
        <f t="shared" si="56"/>
        <v>2117 - CHV HOUSTON</v>
      </c>
      <c r="Y1811" s="83">
        <f t="shared" si="57"/>
        <v>2</v>
      </c>
    </row>
    <row r="1812" spans="1:25" x14ac:dyDescent="0.25">
      <c r="A1812" t="s">
        <v>7</v>
      </c>
      <c r="B1812" t="s">
        <v>8651</v>
      </c>
      <c r="C1812" t="s">
        <v>8741</v>
      </c>
      <c r="D1812" t="s">
        <v>8742</v>
      </c>
      <c r="E1812" t="s">
        <v>8743</v>
      </c>
      <c r="F1812">
        <v>21171171</v>
      </c>
      <c r="G1812" t="s">
        <v>8744</v>
      </c>
      <c r="H1812" t="s">
        <v>8745</v>
      </c>
      <c r="I1812">
        <v>184829</v>
      </c>
      <c r="J1812" t="s">
        <v>8307</v>
      </c>
      <c r="K1812" t="s">
        <v>8551</v>
      </c>
      <c r="L1812" t="s">
        <v>6</v>
      </c>
      <c r="M1812" t="s">
        <v>8690</v>
      </c>
      <c r="N1812">
        <v>240.86</v>
      </c>
      <c r="O1812">
        <v>637.5</v>
      </c>
      <c r="P1812">
        <v>2.6467999999999998</v>
      </c>
      <c r="Q1812">
        <v>240.86</v>
      </c>
      <c r="S1812">
        <v>857.94</v>
      </c>
      <c r="T1812">
        <v>1161.9000000000001</v>
      </c>
      <c r="U1812">
        <v>1.3543000000000001</v>
      </c>
      <c r="V1812">
        <v>214.49</v>
      </c>
      <c r="W1812">
        <v>232.38000000000002</v>
      </c>
      <c r="X1812" s="83" t="str">
        <f t="shared" si="56"/>
        <v>2117 - CHV HOUSTON</v>
      </c>
      <c r="Y1812" s="83">
        <f t="shared" si="57"/>
        <v>5</v>
      </c>
    </row>
    <row r="1813" spans="1:25" x14ac:dyDescent="0.25">
      <c r="A1813" t="s">
        <v>7</v>
      </c>
      <c r="B1813" t="s">
        <v>8651</v>
      </c>
      <c r="C1813" t="s">
        <v>8741</v>
      </c>
      <c r="D1813" t="s">
        <v>8742</v>
      </c>
      <c r="E1813" t="s">
        <v>8743</v>
      </c>
      <c r="F1813">
        <v>21171171</v>
      </c>
      <c r="G1813" t="s">
        <v>8744</v>
      </c>
      <c r="H1813" t="s">
        <v>8745</v>
      </c>
      <c r="I1813">
        <v>184829</v>
      </c>
      <c r="J1813" t="s">
        <v>8307</v>
      </c>
      <c r="K1813" t="s">
        <v>8551</v>
      </c>
      <c r="L1813" t="s">
        <v>6</v>
      </c>
      <c r="M1813" t="s">
        <v>8691</v>
      </c>
      <c r="S1813">
        <v>18.75</v>
      </c>
      <c r="V1813">
        <v>18.75</v>
      </c>
      <c r="X1813" s="83" t="str">
        <f t="shared" si="56"/>
        <v>2117 - CHV HOUSTON</v>
      </c>
      <c r="Y1813" s="83">
        <f t="shared" si="57"/>
        <v>0</v>
      </c>
    </row>
    <row r="1814" spans="1:25" x14ac:dyDescent="0.25">
      <c r="A1814" t="s">
        <v>7</v>
      </c>
      <c r="B1814" t="s">
        <v>8651</v>
      </c>
      <c r="C1814" t="s">
        <v>8741</v>
      </c>
      <c r="D1814" t="s">
        <v>8742</v>
      </c>
      <c r="E1814" t="s">
        <v>8743</v>
      </c>
      <c r="F1814">
        <v>21171171</v>
      </c>
      <c r="G1814" t="s">
        <v>8744</v>
      </c>
      <c r="H1814" t="s">
        <v>8745</v>
      </c>
      <c r="I1814">
        <v>184829</v>
      </c>
      <c r="J1814" t="s">
        <v>8307</v>
      </c>
      <c r="K1814" t="s">
        <v>8551</v>
      </c>
      <c r="L1814" t="s">
        <v>6</v>
      </c>
      <c r="M1814" t="s">
        <v>8667</v>
      </c>
      <c r="N1814">
        <v>7586.26</v>
      </c>
      <c r="O1814">
        <v>3920.08</v>
      </c>
      <c r="P1814">
        <v>0.51670000000000005</v>
      </c>
      <c r="Q1814">
        <v>689.66</v>
      </c>
      <c r="R1814">
        <v>170.43826086956523</v>
      </c>
      <c r="S1814">
        <v>63147.73</v>
      </c>
      <c r="T1814">
        <v>72777.929999999993</v>
      </c>
      <c r="U1814">
        <v>1.1525000000000001</v>
      </c>
      <c r="V1814">
        <v>686.39</v>
      </c>
      <c r="W1814">
        <v>649.80294642857132</v>
      </c>
      <c r="X1814" s="83" t="str">
        <f t="shared" si="56"/>
        <v>2117 - CHV HOUSTON</v>
      </c>
      <c r="Y1814" s="83">
        <f t="shared" si="57"/>
        <v>112.00000000000001</v>
      </c>
    </row>
    <row r="1815" spans="1:25" x14ac:dyDescent="0.25">
      <c r="A1815" t="s">
        <v>7</v>
      </c>
      <c r="B1815" t="s">
        <v>8651</v>
      </c>
      <c r="C1815" t="s">
        <v>8741</v>
      </c>
      <c r="D1815" t="s">
        <v>8742</v>
      </c>
      <c r="E1815" t="s">
        <v>8743</v>
      </c>
      <c r="F1815">
        <v>21171171</v>
      </c>
      <c r="G1815" t="s">
        <v>8744</v>
      </c>
      <c r="H1815" t="s">
        <v>8745</v>
      </c>
      <c r="I1815">
        <v>184829</v>
      </c>
      <c r="J1815" t="s">
        <v>8307</v>
      </c>
      <c r="K1815" t="s">
        <v>8551</v>
      </c>
      <c r="L1815" t="s">
        <v>6</v>
      </c>
      <c r="M1815" t="s">
        <v>8668</v>
      </c>
      <c r="N1815">
        <v>4622.28</v>
      </c>
      <c r="O1815">
        <v>5424.77</v>
      </c>
      <c r="P1815">
        <v>1.1736</v>
      </c>
      <c r="Q1815">
        <v>177.78</v>
      </c>
      <c r="R1815">
        <v>174.9925806451613</v>
      </c>
      <c r="S1815">
        <v>32131.68</v>
      </c>
      <c r="T1815">
        <v>30090.91</v>
      </c>
      <c r="U1815">
        <v>0.9365</v>
      </c>
      <c r="V1815">
        <v>158.28</v>
      </c>
      <c r="W1815">
        <v>148.96490099009901</v>
      </c>
      <c r="X1815" s="83" t="str">
        <f t="shared" si="56"/>
        <v>2117 - CHV HOUSTON</v>
      </c>
      <c r="Y1815" s="83">
        <f t="shared" si="57"/>
        <v>202</v>
      </c>
    </row>
    <row r="1816" spans="1:25" x14ac:dyDescent="0.25">
      <c r="A1816" t="s">
        <v>7</v>
      </c>
      <c r="B1816" t="s">
        <v>8651</v>
      </c>
      <c r="C1816" t="s">
        <v>8741</v>
      </c>
      <c r="D1816" t="s">
        <v>8742</v>
      </c>
      <c r="E1816" t="s">
        <v>8743</v>
      </c>
      <c r="F1816">
        <v>21171171</v>
      </c>
      <c r="G1816" t="s">
        <v>8744</v>
      </c>
      <c r="H1816" t="s">
        <v>8745</v>
      </c>
      <c r="I1816">
        <v>184829</v>
      </c>
      <c r="J1816" t="s">
        <v>8307</v>
      </c>
      <c r="K1816" t="s">
        <v>8551</v>
      </c>
      <c r="L1816" t="s">
        <v>6</v>
      </c>
      <c r="M1816" t="s">
        <v>8669</v>
      </c>
      <c r="N1816">
        <v>322.36</v>
      </c>
      <c r="O1816">
        <v>19.03</v>
      </c>
      <c r="P1816">
        <v>5.8999999999999997E-2</v>
      </c>
      <c r="Q1816">
        <v>161.18</v>
      </c>
      <c r="R1816">
        <v>19.03</v>
      </c>
      <c r="S1816">
        <v>3600.98</v>
      </c>
      <c r="T1816">
        <v>3337.59</v>
      </c>
      <c r="U1816">
        <v>0.92689999999999995</v>
      </c>
      <c r="V1816">
        <v>100.03</v>
      </c>
      <c r="W1816">
        <v>256.73769230769233</v>
      </c>
      <c r="X1816" s="83" t="str">
        <f t="shared" si="56"/>
        <v>2117 - CHV HOUSTON</v>
      </c>
      <c r="Y1816" s="83">
        <f t="shared" si="57"/>
        <v>13</v>
      </c>
    </row>
    <row r="1817" spans="1:25" x14ac:dyDescent="0.25">
      <c r="A1817" t="s">
        <v>7</v>
      </c>
      <c r="B1817" t="s">
        <v>8651</v>
      </c>
      <c r="C1817" t="s">
        <v>8741</v>
      </c>
      <c r="D1817" t="s">
        <v>8742</v>
      </c>
      <c r="E1817" t="s">
        <v>8743</v>
      </c>
      <c r="F1817">
        <v>21171171</v>
      </c>
      <c r="G1817" t="s">
        <v>8744</v>
      </c>
      <c r="H1817" t="s">
        <v>8745</v>
      </c>
      <c r="I1817">
        <v>184829</v>
      </c>
      <c r="J1817" t="s">
        <v>8307</v>
      </c>
      <c r="K1817" t="s">
        <v>8551</v>
      </c>
      <c r="L1817" t="s">
        <v>6</v>
      </c>
      <c r="M1817" t="s">
        <v>8670</v>
      </c>
      <c r="N1817">
        <v>18352.88</v>
      </c>
      <c r="O1817">
        <v>15044.04</v>
      </c>
      <c r="P1817">
        <v>0.81969999999999998</v>
      </c>
      <c r="Q1817">
        <v>705.88</v>
      </c>
      <c r="R1817">
        <v>578.61692307692306</v>
      </c>
      <c r="S1817">
        <v>130731.55</v>
      </c>
      <c r="T1817">
        <v>90683.47</v>
      </c>
      <c r="U1817">
        <v>0.69369999999999998</v>
      </c>
      <c r="V1817">
        <v>673.87</v>
      </c>
      <c r="W1817">
        <v>559.77450617283955</v>
      </c>
      <c r="X1817" s="83" t="str">
        <f t="shared" si="56"/>
        <v>2117 - CHV HOUSTON</v>
      </c>
      <c r="Y1817" s="83">
        <f t="shared" si="57"/>
        <v>162</v>
      </c>
    </row>
    <row r="1818" spans="1:25" x14ac:dyDescent="0.25">
      <c r="A1818" t="s">
        <v>7</v>
      </c>
      <c r="B1818" t="s">
        <v>8651</v>
      </c>
      <c r="C1818" t="s">
        <v>8741</v>
      </c>
      <c r="D1818" t="s">
        <v>8742</v>
      </c>
      <c r="E1818" t="s">
        <v>8743</v>
      </c>
      <c r="F1818">
        <v>21171171</v>
      </c>
      <c r="G1818" t="s">
        <v>8744</v>
      </c>
      <c r="H1818" t="s">
        <v>8745</v>
      </c>
      <c r="I1818">
        <v>184829</v>
      </c>
      <c r="J1818" t="s">
        <v>8307</v>
      </c>
      <c r="K1818" t="s">
        <v>8551</v>
      </c>
      <c r="L1818" t="s">
        <v>6</v>
      </c>
      <c r="M1818" t="s">
        <v>8671</v>
      </c>
      <c r="N1818">
        <v>63951.72</v>
      </c>
      <c r="O1818">
        <v>73838.720000000001</v>
      </c>
      <c r="P1818">
        <v>1.1546000000000001</v>
      </c>
      <c r="Q1818">
        <v>560.98</v>
      </c>
      <c r="R1818">
        <v>690.08149532710286</v>
      </c>
      <c r="S1818">
        <v>454363.66</v>
      </c>
      <c r="T1818">
        <v>541287.85</v>
      </c>
      <c r="U1818">
        <v>1.1913</v>
      </c>
      <c r="V1818">
        <v>544.79999999999995</v>
      </c>
      <c r="W1818">
        <v>715.98921957671951</v>
      </c>
      <c r="X1818" s="83" t="str">
        <f t="shared" si="56"/>
        <v>2117 - CHV HOUSTON</v>
      </c>
      <c r="Y1818" s="83">
        <f t="shared" si="57"/>
        <v>756</v>
      </c>
    </row>
    <row r="1819" spans="1:25" x14ac:dyDescent="0.25">
      <c r="A1819" t="s">
        <v>7</v>
      </c>
      <c r="B1819" t="s">
        <v>8651</v>
      </c>
      <c r="C1819" t="s">
        <v>8741</v>
      </c>
      <c r="D1819" t="s">
        <v>8742</v>
      </c>
      <c r="E1819" t="s">
        <v>8743</v>
      </c>
      <c r="F1819">
        <v>21171171</v>
      </c>
      <c r="G1819" t="s">
        <v>8744</v>
      </c>
      <c r="H1819" t="s">
        <v>8745</v>
      </c>
      <c r="I1819">
        <v>184829</v>
      </c>
      <c r="J1819" t="s">
        <v>8307</v>
      </c>
      <c r="K1819" t="s">
        <v>8551</v>
      </c>
      <c r="L1819" t="s">
        <v>6</v>
      </c>
      <c r="M1819" t="s">
        <v>8672</v>
      </c>
      <c r="N1819">
        <v>9519.93</v>
      </c>
      <c r="O1819">
        <v>2944.42</v>
      </c>
      <c r="P1819">
        <v>0.30930000000000002</v>
      </c>
      <c r="Q1819">
        <v>453.33</v>
      </c>
      <c r="R1819">
        <v>226.49384615384616</v>
      </c>
      <c r="S1819">
        <v>50818.89</v>
      </c>
      <c r="T1819">
        <v>26120.35</v>
      </c>
      <c r="U1819">
        <v>0.51400000000000001</v>
      </c>
      <c r="V1819">
        <v>430.67</v>
      </c>
      <c r="W1819">
        <v>235.31846846846847</v>
      </c>
      <c r="X1819" s="83" t="str">
        <f t="shared" si="56"/>
        <v>2117 - CHV HOUSTON</v>
      </c>
      <c r="Y1819" s="83">
        <f t="shared" si="57"/>
        <v>111</v>
      </c>
    </row>
    <row r="1820" spans="1:25" x14ac:dyDescent="0.25">
      <c r="A1820" t="s">
        <v>7</v>
      </c>
      <c r="B1820" t="s">
        <v>8651</v>
      </c>
      <c r="C1820" t="s">
        <v>8741</v>
      </c>
      <c r="D1820" t="s">
        <v>8742</v>
      </c>
      <c r="E1820" t="s">
        <v>8743</v>
      </c>
      <c r="F1820">
        <v>21171171</v>
      </c>
      <c r="G1820" t="s">
        <v>8744</v>
      </c>
      <c r="H1820" t="s">
        <v>8745</v>
      </c>
      <c r="I1820">
        <v>184829</v>
      </c>
      <c r="J1820" t="s">
        <v>8307</v>
      </c>
      <c r="K1820" t="s">
        <v>8551</v>
      </c>
      <c r="L1820" t="s">
        <v>6</v>
      </c>
      <c r="M1820" t="s">
        <v>8673</v>
      </c>
      <c r="N1820">
        <v>16086.54</v>
      </c>
      <c r="O1820">
        <v>27690.69</v>
      </c>
      <c r="P1820">
        <v>1.7214</v>
      </c>
      <c r="Q1820">
        <v>423.33</v>
      </c>
      <c r="R1820">
        <v>814.43205882352936</v>
      </c>
      <c r="S1820">
        <v>109075.45</v>
      </c>
      <c r="T1820">
        <v>81015.44</v>
      </c>
      <c r="U1820">
        <v>0.74270000000000003</v>
      </c>
      <c r="V1820">
        <v>393.77</v>
      </c>
      <c r="W1820">
        <v>346.21982905982907</v>
      </c>
      <c r="X1820" s="83" t="str">
        <f t="shared" si="56"/>
        <v>2117 - CHV HOUSTON</v>
      </c>
      <c r="Y1820" s="83">
        <f t="shared" si="57"/>
        <v>234</v>
      </c>
    </row>
    <row r="1821" spans="1:25" x14ac:dyDescent="0.25">
      <c r="A1821" t="s">
        <v>7</v>
      </c>
      <c r="B1821" t="s">
        <v>8651</v>
      </c>
      <c r="C1821" t="s">
        <v>8741</v>
      </c>
      <c r="D1821" t="s">
        <v>8742</v>
      </c>
      <c r="E1821" t="s">
        <v>8743</v>
      </c>
      <c r="F1821">
        <v>21171171</v>
      </c>
      <c r="G1821" t="s">
        <v>8744</v>
      </c>
      <c r="H1821" t="s">
        <v>8745</v>
      </c>
      <c r="I1821">
        <v>184829</v>
      </c>
      <c r="J1821" t="s">
        <v>8307</v>
      </c>
      <c r="K1821" t="s">
        <v>8551</v>
      </c>
      <c r="L1821" t="s">
        <v>6</v>
      </c>
      <c r="M1821" t="s">
        <v>8674</v>
      </c>
      <c r="N1821">
        <v>4183.92</v>
      </c>
      <c r="O1821">
        <v>3241.97</v>
      </c>
      <c r="P1821">
        <v>0.77490000000000003</v>
      </c>
      <c r="Q1821">
        <v>321.83999999999997</v>
      </c>
      <c r="R1821">
        <v>463.13857142857142</v>
      </c>
      <c r="S1821">
        <v>27431.94</v>
      </c>
      <c r="T1821">
        <v>52019.67</v>
      </c>
      <c r="U1821">
        <v>1.8963000000000001</v>
      </c>
      <c r="V1821">
        <v>224.85</v>
      </c>
      <c r="W1821">
        <v>448.44543103448274</v>
      </c>
      <c r="X1821" s="83" t="str">
        <f t="shared" si="56"/>
        <v>2117 - CHV HOUSTON</v>
      </c>
      <c r="Y1821" s="83">
        <f t="shared" si="57"/>
        <v>116</v>
      </c>
    </row>
    <row r="1822" spans="1:25" x14ac:dyDescent="0.25">
      <c r="A1822" t="s">
        <v>7</v>
      </c>
      <c r="B1822" t="s">
        <v>8651</v>
      </c>
      <c r="C1822" t="s">
        <v>8741</v>
      </c>
      <c r="D1822" t="s">
        <v>8742</v>
      </c>
      <c r="E1822" t="s">
        <v>8743</v>
      </c>
      <c r="F1822">
        <v>21171171</v>
      </c>
      <c r="G1822" t="s">
        <v>8744</v>
      </c>
      <c r="H1822" t="s">
        <v>8745</v>
      </c>
      <c r="I1822">
        <v>184829</v>
      </c>
      <c r="J1822" t="s">
        <v>8307</v>
      </c>
      <c r="K1822" t="s">
        <v>8551</v>
      </c>
      <c r="L1822" t="s">
        <v>6</v>
      </c>
      <c r="M1822" t="s">
        <v>8675</v>
      </c>
      <c r="N1822">
        <v>731.2</v>
      </c>
      <c r="O1822">
        <v>1759.08</v>
      </c>
      <c r="P1822">
        <v>2.4056999999999999</v>
      </c>
      <c r="Q1822">
        <v>73.12</v>
      </c>
      <c r="R1822">
        <v>219.88499999999999</v>
      </c>
      <c r="S1822">
        <v>4055.95</v>
      </c>
      <c r="T1822">
        <v>6627.74</v>
      </c>
      <c r="U1822">
        <v>1.6341000000000001</v>
      </c>
      <c r="V1822">
        <v>84.5</v>
      </c>
      <c r="W1822">
        <v>112.33457627118644</v>
      </c>
      <c r="X1822" s="83" t="str">
        <f t="shared" si="56"/>
        <v>2117 - CHV HOUSTON</v>
      </c>
      <c r="Y1822" s="83">
        <f t="shared" si="57"/>
        <v>59</v>
      </c>
    </row>
    <row r="1823" spans="1:25" x14ac:dyDescent="0.25">
      <c r="A1823" t="s">
        <v>7</v>
      </c>
      <c r="B1823" t="s">
        <v>8651</v>
      </c>
      <c r="C1823" t="s">
        <v>8741</v>
      </c>
      <c r="D1823" t="s">
        <v>8742</v>
      </c>
      <c r="E1823" t="s">
        <v>8743</v>
      </c>
      <c r="F1823">
        <v>21171171</v>
      </c>
      <c r="G1823" t="s">
        <v>8744</v>
      </c>
      <c r="H1823" t="s">
        <v>8745</v>
      </c>
      <c r="I1823">
        <v>244697</v>
      </c>
      <c r="J1823" t="s">
        <v>7866</v>
      </c>
      <c r="K1823" t="s">
        <v>7867</v>
      </c>
      <c r="L1823" t="s">
        <v>6</v>
      </c>
      <c r="M1823" t="s">
        <v>8657</v>
      </c>
      <c r="N1823">
        <v>0</v>
      </c>
      <c r="S1823">
        <v>1441.09</v>
      </c>
      <c r="T1823">
        <v>1393.23</v>
      </c>
      <c r="U1823">
        <v>0.96679999999999999</v>
      </c>
      <c r="V1823">
        <v>160.12</v>
      </c>
      <c r="W1823">
        <v>174.15375</v>
      </c>
      <c r="X1823" s="83" t="str">
        <f t="shared" si="56"/>
        <v>2117 - CHV HOUSTON</v>
      </c>
      <c r="Y1823" s="83">
        <f t="shared" si="57"/>
        <v>8</v>
      </c>
    </row>
    <row r="1824" spans="1:25" x14ac:dyDescent="0.25">
      <c r="A1824" t="s">
        <v>7</v>
      </c>
      <c r="B1824" t="s">
        <v>8651</v>
      </c>
      <c r="C1824" t="s">
        <v>8741</v>
      </c>
      <c r="D1824" t="s">
        <v>8742</v>
      </c>
      <c r="E1824" t="s">
        <v>8743</v>
      </c>
      <c r="F1824">
        <v>21171171</v>
      </c>
      <c r="G1824" t="s">
        <v>8744</v>
      </c>
      <c r="H1824" t="s">
        <v>8745</v>
      </c>
      <c r="I1824">
        <v>244697</v>
      </c>
      <c r="J1824" t="s">
        <v>7866</v>
      </c>
      <c r="K1824" t="s">
        <v>7867</v>
      </c>
      <c r="L1824" t="s">
        <v>6</v>
      </c>
      <c r="M1824" t="s">
        <v>8658</v>
      </c>
      <c r="N1824">
        <v>2692.34</v>
      </c>
      <c r="O1824">
        <v>3221.25</v>
      </c>
      <c r="P1824">
        <v>1.1963999999999999</v>
      </c>
      <c r="Q1824">
        <v>384.62</v>
      </c>
      <c r="R1824">
        <v>3221.25</v>
      </c>
      <c r="S1824">
        <v>12993.38</v>
      </c>
      <c r="T1824">
        <v>7397</v>
      </c>
      <c r="U1824">
        <v>0.56930000000000003</v>
      </c>
      <c r="V1824">
        <v>360.93</v>
      </c>
      <c r="W1824">
        <v>569</v>
      </c>
      <c r="X1824" s="83" t="str">
        <f t="shared" si="56"/>
        <v>2117 - CHV HOUSTON</v>
      </c>
      <c r="Y1824" s="83">
        <f t="shared" si="57"/>
        <v>13</v>
      </c>
    </row>
    <row r="1825" spans="1:25" x14ac:dyDescent="0.25">
      <c r="A1825" t="s">
        <v>7</v>
      </c>
      <c r="B1825" t="s">
        <v>8651</v>
      </c>
      <c r="C1825" t="s">
        <v>8741</v>
      </c>
      <c r="D1825" t="s">
        <v>8742</v>
      </c>
      <c r="E1825" t="s">
        <v>8743</v>
      </c>
      <c r="F1825">
        <v>21171171</v>
      </c>
      <c r="G1825" t="s">
        <v>8744</v>
      </c>
      <c r="H1825" t="s">
        <v>8745</v>
      </c>
      <c r="I1825">
        <v>244697</v>
      </c>
      <c r="J1825" t="s">
        <v>7866</v>
      </c>
      <c r="K1825" t="s">
        <v>7867</v>
      </c>
      <c r="L1825" t="s">
        <v>6</v>
      </c>
      <c r="M1825" t="s">
        <v>8659</v>
      </c>
      <c r="N1825">
        <v>1395.36</v>
      </c>
      <c r="O1825">
        <v>296.25</v>
      </c>
      <c r="P1825">
        <v>0.21229999999999999</v>
      </c>
      <c r="Q1825">
        <v>465.12</v>
      </c>
      <c r="R1825">
        <v>98.75</v>
      </c>
      <c r="S1825">
        <v>4213.1099999999997</v>
      </c>
      <c r="T1825">
        <v>1574.17</v>
      </c>
      <c r="U1825">
        <v>0.37359999999999999</v>
      </c>
      <c r="V1825">
        <v>421.31</v>
      </c>
      <c r="W1825">
        <v>314.834</v>
      </c>
      <c r="X1825" s="83" t="str">
        <f t="shared" si="56"/>
        <v>2117 - CHV HOUSTON</v>
      </c>
      <c r="Y1825" s="83">
        <f t="shared" si="57"/>
        <v>5</v>
      </c>
    </row>
    <row r="1826" spans="1:25" x14ac:dyDescent="0.25">
      <c r="A1826" t="s">
        <v>7</v>
      </c>
      <c r="B1826" t="s">
        <v>8651</v>
      </c>
      <c r="C1826" t="s">
        <v>8741</v>
      </c>
      <c r="D1826" t="s">
        <v>8742</v>
      </c>
      <c r="E1826" t="s">
        <v>8743</v>
      </c>
      <c r="F1826">
        <v>21171171</v>
      </c>
      <c r="G1826" t="s">
        <v>8744</v>
      </c>
      <c r="H1826" t="s">
        <v>8745</v>
      </c>
      <c r="I1826">
        <v>244697</v>
      </c>
      <c r="J1826" t="s">
        <v>7866</v>
      </c>
      <c r="K1826" t="s">
        <v>7867</v>
      </c>
      <c r="L1826" t="s">
        <v>6</v>
      </c>
      <c r="M1826" t="s">
        <v>8660</v>
      </c>
      <c r="N1826">
        <v>0</v>
      </c>
      <c r="S1826">
        <v>140.34</v>
      </c>
      <c r="T1826">
        <v>543.08000000000004</v>
      </c>
      <c r="U1826">
        <v>3.8696999999999999</v>
      </c>
      <c r="V1826">
        <v>14.03</v>
      </c>
      <c r="W1826">
        <v>67.885000000000005</v>
      </c>
      <c r="X1826" s="83" t="str">
        <f t="shared" si="56"/>
        <v>2117 - CHV HOUSTON</v>
      </c>
      <c r="Y1826" s="83">
        <f t="shared" si="57"/>
        <v>8</v>
      </c>
    </row>
    <row r="1827" spans="1:25" x14ac:dyDescent="0.25">
      <c r="A1827" t="s">
        <v>7</v>
      </c>
      <c r="B1827" t="s">
        <v>8651</v>
      </c>
      <c r="C1827" t="s">
        <v>8741</v>
      </c>
      <c r="D1827" t="s">
        <v>8742</v>
      </c>
      <c r="E1827" t="s">
        <v>8743</v>
      </c>
      <c r="F1827">
        <v>21171171</v>
      </c>
      <c r="G1827" t="s">
        <v>8744</v>
      </c>
      <c r="H1827" t="s">
        <v>8745</v>
      </c>
      <c r="I1827">
        <v>244697</v>
      </c>
      <c r="J1827" t="s">
        <v>7866</v>
      </c>
      <c r="K1827" t="s">
        <v>7867</v>
      </c>
      <c r="L1827" t="s">
        <v>6</v>
      </c>
      <c r="M1827" t="s">
        <v>8661</v>
      </c>
      <c r="N1827">
        <v>125</v>
      </c>
      <c r="Q1827">
        <v>25</v>
      </c>
      <c r="S1827">
        <v>672.38</v>
      </c>
      <c r="T1827">
        <v>152.5</v>
      </c>
      <c r="U1827">
        <v>0.2268</v>
      </c>
      <c r="V1827">
        <v>29.23</v>
      </c>
      <c r="W1827">
        <v>5.865384615384615</v>
      </c>
      <c r="X1827" s="83" t="str">
        <f t="shared" si="56"/>
        <v>2117 - CHV HOUSTON</v>
      </c>
      <c r="Y1827" s="83">
        <f t="shared" si="57"/>
        <v>26.000000000000004</v>
      </c>
    </row>
    <row r="1828" spans="1:25" x14ac:dyDescent="0.25">
      <c r="A1828" t="s">
        <v>7</v>
      </c>
      <c r="B1828" t="s">
        <v>8651</v>
      </c>
      <c r="C1828" t="s">
        <v>8741</v>
      </c>
      <c r="D1828" t="s">
        <v>8742</v>
      </c>
      <c r="E1828" t="s">
        <v>8743</v>
      </c>
      <c r="F1828">
        <v>21171171</v>
      </c>
      <c r="G1828" t="s">
        <v>8744</v>
      </c>
      <c r="H1828" t="s">
        <v>8745</v>
      </c>
      <c r="I1828">
        <v>244697</v>
      </c>
      <c r="J1828" t="s">
        <v>7866</v>
      </c>
      <c r="K1828" t="s">
        <v>7867</v>
      </c>
      <c r="L1828" t="s">
        <v>6</v>
      </c>
      <c r="M1828" t="s">
        <v>8662</v>
      </c>
      <c r="N1828">
        <v>126.66</v>
      </c>
      <c r="O1828">
        <v>0.14000000000000001</v>
      </c>
      <c r="P1828">
        <v>1.1000000000000001E-3</v>
      </c>
      <c r="Q1828">
        <v>63.33</v>
      </c>
      <c r="R1828">
        <v>0.14000000000000001</v>
      </c>
      <c r="S1828">
        <v>2162.7800000000002</v>
      </c>
      <c r="T1828">
        <v>440.11</v>
      </c>
      <c r="U1828">
        <v>0.20349999999999999</v>
      </c>
      <c r="V1828">
        <v>135.16999999999999</v>
      </c>
      <c r="W1828">
        <v>44.011000000000003</v>
      </c>
      <c r="X1828" s="83" t="str">
        <f t="shared" si="56"/>
        <v>2117 - CHV HOUSTON</v>
      </c>
      <c r="Y1828" s="83">
        <f t="shared" si="57"/>
        <v>10</v>
      </c>
    </row>
    <row r="1829" spans="1:25" x14ac:dyDescent="0.25">
      <c r="A1829" t="s">
        <v>7</v>
      </c>
      <c r="B1829" t="s">
        <v>8651</v>
      </c>
      <c r="C1829" t="s">
        <v>8741</v>
      </c>
      <c r="D1829" t="s">
        <v>8742</v>
      </c>
      <c r="E1829" t="s">
        <v>8743</v>
      </c>
      <c r="F1829">
        <v>21171171</v>
      </c>
      <c r="G1829" t="s">
        <v>8744</v>
      </c>
      <c r="H1829" t="s">
        <v>8745</v>
      </c>
      <c r="I1829">
        <v>244697</v>
      </c>
      <c r="J1829" t="s">
        <v>7866</v>
      </c>
      <c r="K1829" t="s">
        <v>7867</v>
      </c>
      <c r="L1829" t="s">
        <v>6</v>
      </c>
      <c r="M1829" t="s">
        <v>8663</v>
      </c>
      <c r="S1829">
        <v>126.44</v>
      </c>
      <c r="T1829">
        <v>385.5</v>
      </c>
      <c r="U1829">
        <v>3.0489000000000002</v>
      </c>
      <c r="V1829">
        <v>25.29</v>
      </c>
      <c r="W1829">
        <v>77.099999999999994</v>
      </c>
      <c r="X1829" s="83" t="str">
        <f t="shared" si="56"/>
        <v>2117 - CHV HOUSTON</v>
      </c>
      <c r="Y1829" s="83">
        <f t="shared" si="57"/>
        <v>5</v>
      </c>
    </row>
    <row r="1830" spans="1:25" x14ac:dyDescent="0.25">
      <c r="A1830" t="s">
        <v>7</v>
      </c>
      <c r="B1830" t="s">
        <v>8651</v>
      </c>
      <c r="C1830" t="s">
        <v>8741</v>
      </c>
      <c r="D1830" t="s">
        <v>8742</v>
      </c>
      <c r="E1830" t="s">
        <v>8743</v>
      </c>
      <c r="F1830">
        <v>21171171</v>
      </c>
      <c r="G1830" t="s">
        <v>8744</v>
      </c>
      <c r="H1830" t="s">
        <v>8745</v>
      </c>
      <c r="I1830">
        <v>244697</v>
      </c>
      <c r="J1830" t="s">
        <v>7866</v>
      </c>
      <c r="K1830" t="s">
        <v>7867</v>
      </c>
      <c r="L1830" t="s">
        <v>6</v>
      </c>
      <c r="M1830" t="s">
        <v>8664</v>
      </c>
      <c r="N1830">
        <v>695.68</v>
      </c>
      <c r="Q1830">
        <v>86.96</v>
      </c>
      <c r="S1830">
        <v>5259.72</v>
      </c>
      <c r="T1830">
        <v>2449.83</v>
      </c>
      <c r="U1830">
        <v>0.46579999999999999</v>
      </c>
      <c r="V1830">
        <v>90.68</v>
      </c>
      <c r="W1830">
        <v>87.493928571428569</v>
      </c>
      <c r="X1830" s="83" t="str">
        <f t="shared" si="56"/>
        <v>2117 - CHV HOUSTON</v>
      </c>
      <c r="Y1830" s="83">
        <f t="shared" si="57"/>
        <v>28</v>
      </c>
    </row>
    <row r="1831" spans="1:25" x14ac:dyDescent="0.25">
      <c r="A1831" t="s">
        <v>7</v>
      </c>
      <c r="B1831" t="s">
        <v>8651</v>
      </c>
      <c r="C1831" t="s">
        <v>8741</v>
      </c>
      <c r="D1831" t="s">
        <v>8742</v>
      </c>
      <c r="E1831" t="s">
        <v>8743</v>
      </c>
      <c r="F1831">
        <v>21171171</v>
      </c>
      <c r="G1831" t="s">
        <v>8744</v>
      </c>
      <c r="H1831" t="s">
        <v>8745</v>
      </c>
      <c r="I1831">
        <v>244697</v>
      </c>
      <c r="J1831" t="s">
        <v>7866</v>
      </c>
      <c r="K1831" t="s">
        <v>7867</v>
      </c>
      <c r="L1831" t="s">
        <v>6</v>
      </c>
      <c r="M1831" t="s">
        <v>8665</v>
      </c>
      <c r="N1831">
        <v>56.82</v>
      </c>
      <c r="Q1831">
        <v>56.82</v>
      </c>
      <c r="S1831">
        <v>671.44</v>
      </c>
      <c r="T1831">
        <v>43.33</v>
      </c>
      <c r="U1831">
        <v>6.4500000000000002E-2</v>
      </c>
      <c r="V1831">
        <v>47.96</v>
      </c>
      <c r="W1831">
        <v>10.8325</v>
      </c>
      <c r="X1831" s="83" t="str">
        <f t="shared" si="56"/>
        <v>2117 - CHV HOUSTON</v>
      </c>
      <c r="Y1831" s="83">
        <f t="shared" si="57"/>
        <v>4</v>
      </c>
    </row>
    <row r="1832" spans="1:25" x14ac:dyDescent="0.25">
      <c r="A1832" t="s">
        <v>7</v>
      </c>
      <c r="B1832" t="s">
        <v>8651</v>
      </c>
      <c r="C1832" t="s">
        <v>8741</v>
      </c>
      <c r="D1832" t="s">
        <v>8742</v>
      </c>
      <c r="E1832" t="s">
        <v>8743</v>
      </c>
      <c r="F1832">
        <v>21171171</v>
      </c>
      <c r="G1832" t="s">
        <v>8744</v>
      </c>
      <c r="H1832" t="s">
        <v>8745</v>
      </c>
      <c r="I1832">
        <v>244697</v>
      </c>
      <c r="J1832" t="s">
        <v>7866</v>
      </c>
      <c r="K1832" t="s">
        <v>7867</v>
      </c>
      <c r="L1832" t="s">
        <v>6</v>
      </c>
      <c r="M1832" t="s">
        <v>8680</v>
      </c>
      <c r="N1832">
        <v>0</v>
      </c>
      <c r="S1832">
        <v>163.72</v>
      </c>
      <c r="V1832">
        <v>81.86</v>
      </c>
      <c r="X1832" s="83" t="str">
        <f t="shared" si="56"/>
        <v>2117 - CHV HOUSTON</v>
      </c>
      <c r="Y1832" s="83">
        <f t="shared" si="57"/>
        <v>0</v>
      </c>
    </row>
    <row r="1833" spans="1:25" x14ac:dyDescent="0.25">
      <c r="A1833" t="s">
        <v>7</v>
      </c>
      <c r="B1833" t="s">
        <v>8651</v>
      </c>
      <c r="C1833" t="s">
        <v>8741</v>
      </c>
      <c r="D1833" t="s">
        <v>8742</v>
      </c>
      <c r="E1833" t="s">
        <v>8743</v>
      </c>
      <c r="F1833">
        <v>21171171</v>
      </c>
      <c r="G1833" t="s">
        <v>8744</v>
      </c>
      <c r="H1833" t="s">
        <v>8745</v>
      </c>
      <c r="I1833">
        <v>244697</v>
      </c>
      <c r="J1833" t="s">
        <v>7866</v>
      </c>
      <c r="K1833" t="s">
        <v>7867</v>
      </c>
      <c r="L1833" t="s">
        <v>6</v>
      </c>
      <c r="M1833" t="s">
        <v>8666</v>
      </c>
      <c r="N1833">
        <v>25.27</v>
      </c>
      <c r="O1833">
        <v>75</v>
      </c>
      <c r="P1833">
        <v>2.9679000000000002</v>
      </c>
      <c r="Q1833">
        <v>25.27</v>
      </c>
      <c r="S1833">
        <v>47.01</v>
      </c>
      <c r="T1833">
        <v>75</v>
      </c>
      <c r="U1833">
        <v>1.5953999999999999</v>
      </c>
      <c r="V1833">
        <v>23.51</v>
      </c>
      <c r="W1833">
        <v>25</v>
      </c>
      <c r="X1833" s="83" t="str">
        <f t="shared" si="56"/>
        <v>2117 - CHV HOUSTON</v>
      </c>
      <c r="Y1833" s="83">
        <f t="shared" si="57"/>
        <v>3</v>
      </c>
    </row>
    <row r="1834" spans="1:25" x14ac:dyDescent="0.25">
      <c r="A1834" t="s">
        <v>7</v>
      </c>
      <c r="B1834" t="s">
        <v>8651</v>
      </c>
      <c r="C1834" t="s">
        <v>8741</v>
      </c>
      <c r="D1834" t="s">
        <v>8742</v>
      </c>
      <c r="E1834" t="s">
        <v>8743</v>
      </c>
      <c r="F1834">
        <v>21171171</v>
      </c>
      <c r="G1834" t="s">
        <v>8744</v>
      </c>
      <c r="H1834" t="s">
        <v>8745</v>
      </c>
      <c r="I1834">
        <v>244697</v>
      </c>
      <c r="J1834" t="s">
        <v>7866</v>
      </c>
      <c r="K1834" t="s">
        <v>7867</v>
      </c>
      <c r="L1834" t="s">
        <v>6</v>
      </c>
      <c r="M1834" t="s">
        <v>8688</v>
      </c>
      <c r="S1834">
        <v>302.54000000000002</v>
      </c>
      <c r="V1834">
        <v>100.85</v>
      </c>
      <c r="X1834" s="83" t="str">
        <f t="shared" si="56"/>
        <v>2117 - CHV HOUSTON</v>
      </c>
      <c r="Y1834" s="83">
        <f t="shared" si="57"/>
        <v>0</v>
      </c>
    </row>
    <row r="1835" spans="1:25" x14ac:dyDescent="0.25">
      <c r="A1835" t="s">
        <v>7</v>
      </c>
      <c r="B1835" t="s">
        <v>8651</v>
      </c>
      <c r="C1835" t="s">
        <v>8741</v>
      </c>
      <c r="D1835" t="s">
        <v>8742</v>
      </c>
      <c r="E1835" t="s">
        <v>8743</v>
      </c>
      <c r="F1835">
        <v>21171171</v>
      </c>
      <c r="G1835" t="s">
        <v>8744</v>
      </c>
      <c r="H1835" t="s">
        <v>8745</v>
      </c>
      <c r="I1835">
        <v>244697</v>
      </c>
      <c r="J1835" t="s">
        <v>7866</v>
      </c>
      <c r="K1835" t="s">
        <v>7867</v>
      </c>
      <c r="L1835" t="s">
        <v>6</v>
      </c>
      <c r="M1835" t="s">
        <v>8691</v>
      </c>
      <c r="S1835">
        <v>79</v>
      </c>
      <c r="V1835">
        <v>19.75</v>
      </c>
      <c r="X1835" s="83" t="str">
        <f t="shared" si="56"/>
        <v>2117 - CHV HOUSTON</v>
      </c>
      <c r="Y1835" s="83">
        <f t="shared" si="57"/>
        <v>0</v>
      </c>
    </row>
    <row r="1836" spans="1:25" x14ac:dyDescent="0.25">
      <c r="A1836" t="s">
        <v>7</v>
      </c>
      <c r="B1836" t="s">
        <v>8651</v>
      </c>
      <c r="C1836" t="s">
        <v>8741</v>
      </c>
      <c r="D1836" t="s">
        <v>8742</v>
      </c>
      <c r="E1836" t="s">
        <v>8743</v>
      </c>
      <c r="F1836">
        <v>21171171</v>
      </c>
      <c r="G1836" t="s">
        <v>8744</v>
      </c>
      <c r="H1836" t="s">
        <v>8745</v>
      </c>
      <c r="I1836">
        <v>244697</v>
      </c>
      <c r="J1836" t="s">
        <v>7866</v>
      </c>
      <c r="K1836" t="s">
        <v>7867</v>
      </c>
      <c r="L1836" t="s">
        <v>6</v>
      </c>
      <c r="M1836" t="s">
        <v>8667</v>
      </c>
      <c r="N1836">
        <v>2068.98</v>
      </c>
      <c r="O1836">
        <v>4065</v>
      </c>
      <c r="P1836">
        <v>1.9646999999999999</v>
      </c>
      <c r="Q1836">
        <v>689.66</v>
      </c>
      <c r="R1836">
        <v>1355</v>
      </c>
      <c r="S1836">
        <v>13447.45</v>
      </c>
      <c r="T1836">
        <v>15290.35</v>
      </c>
      <c r="U1836">
        <v>1.137</v>
      </c>
      <c r="V1836">
        <v>707.76</v>
      </c>
      <c r="W1836">
        <v>764.51750000000004</v>
      </c>
      <c r="X1836" s="83" t="str">
        <f t="shared" si="56"/>
        <v>2117 - CHV HOUSTON</v>
      </c>
      <c r="Y1836" s="83">
        <f t="shared" si="57"/>
        <v>20</v>
      </c>
    </row>
    <row r="1837" spans="1:25" x14ac:dyDescent="0.25">
      <c r="A1837" t="s">
        <v>7</v>
      </c>
      <c r="B1837" t="s">
        <v>8651</v>
      </c>
      <c r="C1837" t="s">
        <v>8741</v>
      </c>
      <c r="D1837" t="s">
        <v>8742</v>
      </c>
      <c r="E1837" t="s">
        <v>8743</v>
      </c>
      <c r="F1837">
        <v>21171171</v>
      </c>
      <c r="G1837" t="s">
        <v>8744</v>
      </c>
      <c r="H1837" t="s">
        <v>8745</v>
      </c>
      <c r="I1837">
        <v>244697</v>
      </c>
      <c r="J1837" t="s">
        <v>7866</v>
      </c>
      <c r="K1837" t="s">
        <v>7867</v>
      </c>
      <c r="L1837" t="s">
        <v>6</v>
      </c>
      <c r="M1837" t="s">
        <v>8668</v>
      </c>
      <c r="N1837">
        <v>888.9</v>
      </c>
      <c r="O1837">
        <v>229.33</v>
      </c>
      <c r="P1837">
        <v>0.25800000000000001</v>
      </c>
      <c r="Q1837">
        <v>177.78</v>
      </c>
      <c r="R1837">
        <v>57.332500000000003</v>
      </c>
      <c r="S1837">
        <v>6934.98</v>
      </c>
      <c r="T1837">
        <v>2477.98</v>
      </c>
      <c r="U1837">
        <v>0.35730000000000001</v>
      </c>
      <c r="V1837">
        <v>157.61000000000001</v>
      </c>
      <c r="W1837">
        <v>66.972432432432427</v>
      </c>
      <c r="X1837" s="83" t="str">
        <f t="shared" si="56"/>
        <v>2117 - CHV HOUSTON</v>
      </c>
      <c r="Y1837" s="83">
        <f t="shared" si="57"/>
        <v>37</v>
      </c>
    </row>
    <row r="1838" spans="1:25" x14ac:dyDescent="0.25">
      <c r="A1838" t="s">
        <v>7</v>
      </c>
      <c r="B1838" t="s">
        <v>8651</v>
      </c>
      <c r="C1838" t="s">
        <v>8741</v>
      </c>
      <c r="D1838" t="s">
        <v>8742</v>
      </c>
      <c r="E1838" t="s">
        <v>8743</v>
      </c>
      <c r="F1838">
        <v>21171171</v>
      </c>
      <c r="G1838" t="s">
        <v>8744</v>
      </c>
      <c r="H1838" t="s">
        <v>8745</v>
      </c>
      <c r="I1838">
        <v>244697</v>
      </c>
      <c r="J1838" t="s">
        <v>7866</v>
      </c>
      <c r="K1838" t="s">
        <v>7867</v>
      </c>
      <c r="L1838" t="s">
        <v>6</v>
      </c>
      <c r="M1838" t="s">
        <v>8669</v>
      </c>
      <c r="N1838">
        <v>161.18</v>
      </c>
      <c r="O1838">
        <v>204.72</v>
      </c>
      <c r="P1838">
        <v>1.2701</v>
      </c>
      <c r="Q1838">
        <v>161.18</v>
      </c>
      <c r="S1838">
        <v>1145.31</v>
      </c>
      <c r="T1838">
        <v>1002.44</v>
      </c>
      <c r="U1838">
        <v>0.87529999999999997</v>
      </c>
      <c r="V1838">
        <v>104.12</v>
      </c>
      <c r="W1838">
        <v>334.1466666666667</v>
      </c>
      <c r="X1838" s="83" t="str">
        <f t="shared" si="56"/>
        <v>2117 - CHV HOUSTON</v>
      </c>
      <c r="Y1838" s="83">
        <f t="shared" si="57"/>
        <v>3</v>
      </c>
    </row>
    <row r="1839" spans="1:25" x14ac:dyDescent="0.25">
      <c r="A1839" t="s">
        <v>7</v>
      </c>
      <c r="B1839" t="s">
        <v>8651</v>
      </c>
      <c r="C1839" t="s">
        <v>8741</v>
      </c>
      <c r="D1839" t="s">
        <v>8742</v>
      </c>
      <c r="E1839" t="s">
        <v>8743</v>
      </c>
      <c r="F1839">
        <v>21171171</v>
      </c>
      <c r="G1839" t="s">
        <v>8744</v>
      </c>
      <c r="H1839" t="s">
        <v>8745</v>
      </c>
      <c r="I1839">
        <v>244697</v>
      </c>
      <c r="J1839" t="s">
        <v>7866</v>
      </c>
      <c r="K1839" t="s">
        <v>7867</v>
      </c>
      <c r="L1839" t="s">
        <v>6</v>
      </c>
      <c r="M1839" t="s">
        <v>8670</v>
      </c>
      <c r="N1839">
        <v>4235.28</v>
      </c>
      <c r="Q1839">
        <v>705.88</v>
      </c>
      <c r="S1839">
        <v>36288.93</v>
      </c>
      <c r="T1839">
        <v>5458.86</v>
      </c>
      <c r="U1839">
        <v>0.15040000000000001</v>
      </c>
      <c r="V1839">
        <v>672.02</v>
      </c>
      <c r="W1839">
        <v>419.91230769230765</v>
      </c>
      <c r="X1839" s="83" t="str">
        <f t="shared" si="56"/>
        <v>2117 - CHV HOUSTON</v>
      </c>
      <c r="Y1839" s="83">
        <f t="shared" si="57"/>
        <v>13</v>
      </c>
    </row>
    <row r="1840" spans="1:25" x14ac:dyDescent="0.25">
      <c r="A1840" t="s">
        <v>7</v>
      </c>
      <c r="B1840" t="s">
        <v>8651</v>
      </c>
      <c r="C1840" t="s">
        <v>8741</v>
      </c>
      <c r="D1840" t="s">
        <v>8742</v>
      </c>
      <c r="E1840" t="s">
        <v>8743</v>
      </c>
      <c r="F1840">
        <v>21171171</v>
      </c>
      <c r="G1840" t="s">
        <v>8744</v>
      </c>
      <c r="H1840" t="s">
        <v>8745</v>
      </c>
      <c r="I1840">
        <v>244697</v>
      </c>
      <c r="J1840" t="s">
        <v>7866</v>
      </c>
      <c r="K1840" t="s">
        <v>7867</v>
      </c>
      <c r="L1840" t="s">
        <v>6</v>
      </c>
      <c r="M1840" t="s">
        <v>8671</v>
      </c>
      <c r="N1840">
        <v>11780.58</v>
      </c>
      <c r="O1840">
        <v>335.84</v>
      </c>
      <c r="P1840">
        <v>2.8500000000000001E-2</v>
      </c>
      <c r="Q1840">
        <v>560.98</v>
      </c>
      <c r="R1840">
        <v>18.657777777777778</v>
      </c>
      <c r="S1840">
        <v>104460.89</v>
      </c>
      <c r="T1840">
        <v>25728.57</v>
      </c>
      <c r="U1840">
        <v>0.24629999999999999</v>
      </c>
      <c r="V1840">
        <v>544.07000000000005</v>
      </c>
      <c r="W1840">
        <v>209.17536585365855</v>
      </c>
      <c r="X1840" s="83" t="str">
        <f t="shared" si="56"/>
        <v>2117 - CHV HOUSTON</v>
      </c>
      <c r="Y1840" s="83">
        <f t="shared" si="57"/>
        <v>122.99999999999999</v>
      </c>
    </row>
    <row r="1841" spans="1:25" x14ac:dyDescent="0.25">
      <c r="A1841" t="s">
        <v>7</v>
      </c>
      <c r="B1841" t="s">
        <v>8651</v>
      </c>
      <c r="C1841" t="s">
        <v>8741</v>
      </c>
      <c r="D1841" t="s">
        <v>8742</v>
      </c>
      <c r="E1841" t="s">
        <v>8743</v>
      </c>
      <c r="F1841">
        <v>21171171</v>
      </c>
      <c r="G1841" t="s">
        <v>8744</v>
      </c>
      <c r="H1841" t="s">
        <v>8745</v>
      </c>
      <c r="I1841">
        <v>244697</v>
      </c>
      <c r="J1841" t="s">
        <v>7866</v>
      </c>
      <c r="K1841" t="s">
        <v>7867</v>
      </c>
      <c r="L1841" t="s">
        <v>6</v>
      </c>
      <c r="M1841" t="s">
        <v>8672</v>
      </c>
      <c r="N1841">
        <v>1359.99</v>
      </c>
      <c r="O1841">
        <v>37.5</v>
      </c>
      <c r="P1841">
        <v>2.76E-2</v>
      </c>
      <c r="Q1841">
        <v>453.33</v>
      </c>
      <c r="R1841">
        <v>37.5</v>
      </c>
      <c r="S1841">
        <v>10210.65</v>
      </c>
      <c r="T1841">
        <v>3090.1</v>
      </c>
      <c r="U1841">
        <v>0.30259999999999998</v>
      </c>
      <c r="V1841">
        <v>425.44</v>
      </c>
      <c r="W1841">
        <v>257.50833333333333</v>
      </c>
      <c r="X1841" s="83" t="str">
        <f t="shared" si="56"/>
        <v>2117 - CHV HOUSTON</v>
      </c>
      <c r="Y1841" s="83">
        <f t="shared" si="57"/>
        <v>12</v>
      </c>
    </row>
    <row r="1842" spans="1:25" x14ac:dyDescent="0.25">
      <c r="A1842" t="s">
        <v>7</v>
      </c>
      <c r="B1842" t="s">
        <v>8651</v>
      </c>
      <c r="C1842" t="s">
        <v>8741</v>
      </c>
      <c r="D1842" t="s">
        <v>8742</v>
      </c>
      <c r="E1842" t="s">
        <v>8743</v>
      </c>
      <c r="F1842">
        <v>21171171</v>
      </c>
      <c r="G1842" t="s">
        <v>8744</v>
      </c>
      <c r="H1842" t="s">
        <v>8745</v>
      </c>
      <c r="I1842">
        <v>244697</v>
      </c>
      <c r="J1842" t="s">
        <v>7866</v>
      </c>
      <c r="K1842" t="s">
        <v>7867</v>
      </c>
      <c r="L1842" t="s">
        <v>6</v>
      </c>
      <c r="M1842" t="s">
        <v>8673</v>
      </c>
      <c r="N1842">
        <v>2539.98</v>
      </c>
      <c r="O1842">
        <v>273.82</v>
      </c>
      <c r="P1842">
        <v>0.10780000000000001</v>
      </c>
      <c r="Q1842">
        <v>423.33</v>
      </c>
      <c r="R1842">
        <v>45.636666666666663</v>
      </c>
      <c r="S1842">
        <v>21136.02</v>
      </c>
      <c r="T1842">
        <v>3748.28</v>
      </c>
      <c r="U1842">
        <v>0.17730000000000001</v>
      </c>
      <c r="V1842">
        <v>391.41</v>
      </c>
      <c r="W1842">
        <v>138.82518518518521</v>
      </c>
      <c r="X1842" s="83" t="str">
        <f t="shared" si="56"/>
        <v>2117 - CHV HOUSTON</v>
      </c>
      <c r="Y1842" s="83">
        <f t="shared" si="57"/>
        <v>26.999999999999996</v>
      </c>
    </row>
    <row r="1843" spans="1:25" x14ac:dyDescent="0.25">
      <c r="A1843" t="s">
        <v>7</v>
      </c>
      <c r="B1843" t="s">
        <v>8651</v>
      </c>
      <c r="C1843" t="s">
        <v>8741</v>
      </c>
      <c r="D1843" t="s">
        <v>8742</v>
      </c>
      <c r="E1843" t="s">
        <v>8743</v>
      </c>
      <c r="F1843">
        <v>21171171</v>
      </c>
      <c r="G1843" t="s">
        <v>8744</v>
      </c>
      <c r="H1843" t="s">
        <v>8745</v>
      </c>
      <c r="I1843">
        <v>244697</v>
      </c>
      <c r="J1843" t="s">
        <v>7866</v>
      </c>
      <c r="K1843" t="s">
        <v>7867</v>
      </c>
      <c r="L1843" t="s">
        <v>6</v>
      </c>
      <c r="M1843" t="s">
        <v>8674</v>
      </c>
      <c r="N1843">
        <v>1287.3599999999999</v>
      </c>
      <c r="O1843">
        <v>0.72</v>
      </c>
      <c r="P1843">
        <v>5.9999999999999995E-4</v>
      </c>
      <c r="Q1843">
        <v>321.83999999999997</v>
      </c>
      <c r="R1843">
        <v>0.14399999999999999</v>
      </c>
      <c r="S1843">
        <v>7273.72</v>
      </c>
      <c r="T1843">
        <v>5357.49</v>
      </c>
      <c r="U1843">
        <v>0.73660000000000003</v>
      </c>
      <c r="V1843">
        <v>227.3</v>
      </c>
      <c r="W1843">
        <v>232.93434782608693</v>
      </c>
      <c r="X1843" s="83" t="str">
        <f t="shared" si="56"/>
        <v>2117 - CHV HOUSTON</v>
      </c>
      <c r="Y1843" s="83">
        <f t="shared" si="57"/>
        <v>23</v>
      </c>
    </row>
    <row r="1844" spans="1:25" x14ac:dyDescent="0.25">
      <c r="A1844" t="s">
        <v>7</v>
      </c>
      <c r="B1844" t="s">
        <v>8651</v>
      </c>
      <c r="C1844" t="s">
        <v>8741</v>
      </c>
      <c r="D1844" t="s">
        <v>8742</v>
      </c>
      <c r="E1844" t="s">
        <v>8743</v>
      </c>
      <c r="F1844">
        <v>21171171</v>
      </c>
      <c r="G1844" t="s">
        <v>8744</v>
      </c>
      <c r="H1844" t="s">
        <v>8745</v>
      </c>
      <c r="I1844">
        <v>244697</v>
      </c>
      <c r="J1844" t="s">
        <v>7866</v>
      </c>
      <c r="K1844" t="s">
        <v>7867</v>
      </c>
      <c r="L1844" t="s">
        <v>6</v>
      </c>
      <c r="M1844" t="s">
        <v>8675</v>
      </c>
      <c r="N1844">
        <v>146.24</v>
      </c>
      <c r="Q1844">
        <v>73.12</v>
      </c>
      <c r="S1844">
        <v>2593.6799999999998</v>
      </c>
      <c r="T1844">
        <v>838.53</v>
      </c>
      <c r="U1844">
        <v>0.32329999999999998</v>
      </c>
      <c r="V1844">
        <v>86.46</v>
      </c>
      <c r="W1844">
        <v>93.17</v>
      </c>
      <c r="X1844" s="83" t="str">
        <f t="shared" si="56"/>
        <v>2117 - CHV HOUSTON</v>
      </c>
      <c r="Y1844" s="83">
        <f t="shared" si="57"/>
        <v>9</v>
      </c>
    </row>
    <row r="1845" spans="1:25" x14ac:dyDescent="0.25">
      <c r="A1845" t="s">
        <v>7</v>
      </c>
      <c r="B1845" t="s">
        <v>8651</v>
      </c>
      <c r="C1845" t="s">
        <v>8741</v>
      </c>
      <c r="D1845" t="s">
        <v>8742</v>
      </c>
      <c r="E1845" t="s">
        <v>8743</v>
      </c>
      <c r="F1845">
        <v>21171171</v>
      </c>
      <c r="G1845" t="s">
        <v>8744</v>
      </c>
      <c r="H1845" t="s">
        <v>8745</v>
      </c>
      <c r="I1845">
        <v>256692</v>
      </c>
      <c r="J1845" t="s">
        <v>8563</v>
      </c>
      <c r="K1845" t="s">
        <v>8565</v>
      </c>
      <c r="L1845" t="s">
        <v>6</v>
      </c>
      <c r="M1845" t="s">
        <v>8657</v>
      </c>
      <c r="N1845">
        <v>0</v>
      </c>
      <c r="O1845">
        <v>2878.38</v>
      </c>
      <c r="S1845">
        <v>3798.56</v>
      </c>
      <c r="T1845">
        <v>24425.4</v>
      </c>
      <c r="U1845">
        <v>6.4302000000000001</v>
      </c>
      <c r="V1845">
        <v>158.27000000000001</v>
      </c>
      <c r="W1845">
        <v>2035.45</v>
      </c>
      <c r="X1845" s="83" t="str">
        <f t="shared" si="56"/>
        <v>2117 - CHV HOUSTON</v>
      </c>
      <c r="Y1845" s="83">
        <f t="shared" si="57"/>
        <v>12</v>
      </c>
    </row>
    <row r="1846" spans="1:25" x14ac:dyDescent="0.25">
      <c r="A1846" t="s">
        <v>7</v>
      </c>
      <c r="B1846" t="s">
        <v>8651</v>
      </c>
      <c r="C1846" t="s">
        <v>8741</v>
      </c>
      <c r="D1846" t="s">
        <v>8742</v>
      </c>
      <c r="E1846" t="s">
        <v>8743</v>
      </c>
      <c r="F1846">
        <v>21171171</v>
      </c>
      <c r="G1846" t="s">
        <v>8744</v>
      </c>
      <c r="H1846" t="s">
        <v>8745</v>
      </c>
      <c r="I1846">
        <v>256692</v>
      </c>
      <c r="J1846" t="s">
        <v>8563</v>
      </c>
      <c r="K1846" t="s">
        <v>8565</v>
      </c>
      <c r="L1846" t="s">
        <v>6</v>
      </c>
      <c r="M1846" t="s">
        <v>8658</v>
      </c>
      <c r="N1846">
        <v>4230.82</v>
      </c>
      <c r="O1846">
        <v>2566.52</v>
      </c>
      <c r="P1846">
        <v>0.60660000000000003</v>
      </c>
      <c r="Q1846">
        <v>384.62</v>
      </c>
      <c r="R1846">
        <v>513.30399999999997</v>
      </c>
      <c r="S1846">
        <v>29887.41</v>
      </c>
      <c r="T1846">
        <v>18269.48</v>
      </c>
      <c r="U1846">
        <v>0.61129999999999995</v>
      </c>
      <c r="V1846">
        <v>373.59</v>
      </c>
      <c r="W1846">
        <v>332.17236363636363</v>
      </c>
      <c r="X1846" s="83" t="str">
        <f t="shared" si="56"/>
        <v>2117 - CHV HOUSTON</v>
      </c>
      <c r="Y1846" s="83">
        <f t="shared" si="57"/>
        <v>55</v>
      </c>
    </row>
    <row r="1847" spans="1:25" x14ac:dyDescent="0.25">
      <c r="A1847" t="s">
        <v>7</v>
      </c>
      <c r="B1847" t="s">
        <v>8651</v>
      </c>
      <c r="C1847" t="s">
        <v>8741</v>
      </c>
      <c r="D1847" t="s">
        <v>8742</v>
      </c>
      <c r="E1847" t="s">
        <v>8743</v>
      </c>
      <c r="F1847">
        <v>21171171</v>
      </c>
      <c r="G1847" t="s">
        <v>8744</v>
      </c>
      <c r="H1847" t="s">
        <v>8745</v>
      </c>
      <c r="I1847">
        <v>256692</v>
      </c>
      <c r="J1847" t="s">
        <v>8563</v>
      </c>
      <c r="K1847" t="s">
        <v>8565</v>
      </c>
      <c r="L1847" t="s">
        <v>6</v>
      </c>
      <c r="M1847" t="s">
        <v>8659</v>
      </c>
      <c r="N1847">
        <v>10697.76</v>
      </c>
      <c r="O1847">
        <v>1837.96</v>
      </c>
      <c r="P1847">
        <v>0.17180000000000001</v>
      </c>
      <c r="Q1847">
        <v>465.12</v>
      </c>
      <c r="R1847">
        <v>141.38153846153847</v>
      </c>
      <c r="S1847">
        <v>49026.81</v>
      </c>
      <c r="T1847">
        <v>27006.02</v>
      </c>
      <c r="U1847">
        <v>0.55079999999999996</v>
      </c>
      <c r="V1847">
        <v>411.99</v>
      </c>
      <c r="W1847">
        <v>245.50927272727273</v>
      </c>
      <c r="X1847" s="83" t="str">
        <f t="shared" si="56"/>
        <v>2117 - CHV HOUSTON</v>
      </c>
      <c r="Y1847" s="83">
        <f t="shared" si="57"/>
        <v>110</v>
      </c>
    </row>
    <row r="1848" spans="1:25" x14ac:dyDescent="0.25">
      <c r="A1848" t="s">
        <v>7</v>
      </c>
      <c r="B1848" t="s">
        <v>8651</v>
      </c>
      <c r="C1848" t="s">
        <v>8741</v>
      </c>
      <c r="D1848" t="s">
        <v>8742</v>
      </c>
      <c r="E1848" t="s">
        <v>8743</v>
      </c>
      <c r="F1848">
        <v>21171171</v>
      </c>
      <c r="G1848" t="s">
        <v>8744</v>
      </c>
      <c r="H1848" t="s">
        <v>8745</v>
      </c>
      <c r="I1848">
        <v>256692</v>
      </c>
      <c r="J1848" t="s">
        <v>8563</v>
      </c>
      <c r="K1848" t="s">
        <v>8565</v>
      </c>
      <c r="L1848" t="s">
        <v>6</v>
      </c>
      <c r="M1848" t="s">
        <v>8660</v>
      </c>
      <c r="N1848">
        <v>0</v>
      </c>
      <c r="O1848">
        <v>1.67</v>
      </c>
      <c r="R1848">
        <v>0.83499999999999996</v>
      </c>
      <c r="S1848">
        <v>414.74</v>
      </c>
      <c r="T1848">
        <v>449.7</v>
      </c>
      <c r="U1848">
        <v>1.0843</v>
      </c>
      <c r="V1848">
        <v>15.36</v>
      </c>
      <c r="W1848">
        <v>37.475000000000001</v>
      </c>
      <c r="X1848" s="83" t="str">
        <f t="shared" si="56"/>
        <v>2117 - CHV HOUSTON</v>
      </c>
      <c r="Y1848" s="83">
        <f t="shared" si="57"/>
        <v>12</v>
      </c>
    </row>
    <row r="1849" spans="1:25" x14ac:dyDescent="0.25">
      <c r="A1849" t="s">
        <v>7</v>
      </c>
      <c r="B1849" t="s">
        <v>8651</v>
      </c>
      <c r="C1849" t="s">
        <v>8741</v>
      </c>
      <c r="D1849" t="s">
        <v>8742</v>
      </c>
      <c r="E1849" t="s">
        <v>8743</v>
      </c>
      <c r="F1849">
        <v>21171171</v>
      </c>
      <c r="G1849" t="s">
        <v>8744</v>
      </c>
      <c r="H1849" t="s">
        <v>8745</v>
      </c>
      <c r="I1849">
        <v>256692</v>
      </c>
      <c r="J1849" t="s">
        <v>8563</v>
      </c>
      <c r="K1849" t="s">
        <v>8565</v>
      </c>
      <c r="L1849" t="s">
        <v>6</v>
      </c>
      <c r="M1849" t="s">
        <v>8661</v>
      </c>
      <c r="N1849">
        <v>375</v>
      </c>
      <c r="O1849">
        <v>390</v>
      </c>
      <c r="P1849">
        <v>1.04</v>
      </c>
      <c r="Q1849">
        <v>25</v>
      </c>
      <c r="R1849">
        <v>30</v>
      </c>
      <c r="S1849">
        <v>1640.15</v>
      </c>
      <c r="T1849">
        <v>1485.55</v>
      </c>
      <c r="U1849">
        <v>0.90569999999999995</v>
      </c>
      <c r="V1849">
        <v>30.37</v>
      </c>
      <c r="W1849">
        <v>23.580158730158729</v>
      </c>
      <c r="X1849" s="83" t="str">
        <f t="shared" si="56"/>
        <v>2117 - CHV HOUSTON</v>
      </c>
      <c r="Y1849" s="83">
        <f t="shared" si="57"/>
        <v>63</v>
      </c>
    </row>
    <row r="1850" spans="1:25" x14ac:dyDescent="0.25">
      <c r="A1850" t="s">
        <v>7</v>
      </c>
      <c r="B1850" t="s">
        <v>8651</v>
      </c>
      <c r="C1850" t="s">
        <v>8741</v>
      </c>
      <c r="D1850" t="s">
        <v>8742</v>
      </c>
      <c r="E1850" t="s">
        <v>8743</v>
      </c>
      <c r="F1850">
        <v>21171171</v>
      </c>
      <c r="G1850" t="s">
        <v>8744</v>
      </c>
      <c r="H1850" t="s">
        <v>8745</v>
      </c>
      <c r="I1850">
        <v>256692</v>
      </c>
      <c r="J1850" t="s">
        <v>8563</v>
      </c>
      <c r="K1850" t="s">
        <v>8565</v>
      </c>
      <c r="L1850" t="s">
        <v>6</v>
      </c>
      <c r="M1850" t="s">
        <v>8662</v>
      </c>
      <c r="N1850">
        <v>253.32</v>
      </c>
      <c r="O1850">
        <v>334.08</v>
      </c>
      <c r="P1850">
        <v>1.3188</v>
      </c>
      <c r="Q1850">
        <v>63.33</v>
      </c>
      <c r="R1850">
        <v>334.08</v>
      </c>
      <c r="S1850">
        <v>4357.53</v>
      </c>
      <c r="T1850">
        <v>5067.1400000000003</v>
      </c>
      <c r="U1850">
        <v>1.1628000000000001</v>
      </c>
      <c r="V1850">
        <v>136.16999999999999</v>
      </c>
      <c r="W1850">
        <v>194.89000000000001</v>
      </c>
      <c r="X1850" s="83" t="str">
        <f t="shared" si="56"/>
        <v>2117 - CHV HOUSTON</v>
      </c>
      <c r="Y1850" s="83">
        <f t="shared" si="57"/>
        <v>26</v>
      </c>
    </row>
    <row r="1851" spans="1:25" x14ac:dyDescent="0.25">
      <c r="A1851" t="s">
        <v>7</v>
      </c>
      <c r="B1851" t="s">
        <v>8651</v>
      </c>
      <c r="C1851" t="s">
        <v>8741</v>
      </c>
      <c r="D1851" t="s">
        <v>8742</v>
      </c>
      <c r="E1851" t="s">
        <v>8743</v>
      </c>
      <c r="F1851">
        <v>21171171</v>
      </c>
      <c r="G1851" t="s">
        <v>8744</v>
      </c>
      <c r="H1851" t="s">
        <v>8745</v>
      </c>
      <c r="I1851">
        <v>256692</v>
      </c>
      <c r="J1851" t="s">
        <v>8563</v>
      </c>
      <c r="K1851" t="s">
        <v>8565</v>
      </c>
      <c r="L1851" t="s">
        <v>6</v>
      </c>
      <c r="M1851" t="s">
        <v>8663</v>
      </c>
      <c r="S1851">
        <v>617.77</v>
      </c>
      <c r="T1851">
        <v>622.74</v>
      </c>
      <c r="U1851">
        <v>1.008</v>
      </c>
      <c r="V1851">
        <v>30.89</v>
      </c>
      <c r="W1851">
        <v>38.921250000000001</v>
      </c>
      <c r="X1851" s="83" t="str">
        <f t="shared" si="56"/>
        <v>2117 - CHV HOUSTON</v>
      </c>
      <c r="Y1851" s="83">
        <f t="shared" si="57"/>
        <v>16</v>
      </c>
    </row>
    <row r="1852" spans="1:25" x14ac:dyDescent="0.25">
      <c r="A1852" t="s">
        <v>7</v>
      </c>
      <c r="B1852" t="s">
        <v>8651</v>
      </c>
      <c r="C1852" t="s">
        <v>8741</v>
      </c>
      <c r="D1852" t="s">
        <v>8742</v>
      </c>
      <c r="E1852" t="s">
        <v>8743</v>
      </c>
      <c r="F1852">
        <v>21171171</v>
      </c>
      <c r="G1852" t="s">
        <v>8744</v>
      </c>
      <c r="H1852" t="s">
        <v>8745</v>
      </c>
      <c r="I1852">
        <v>256692</v>
      </c>
      <c r="J1852" t="s">
        <v>8563</v>
      </c>
      <c r="K1852" t="s">
        <v>8565</v>
      </c>
      <c r="L1852" t="s">
        <v>6</v>
      </c>
      <c r="M1852" t="s">
        <v>8664</v>
      </c>
      <c r="N1852">
        <v>2087.04</v>
      </c>
      <c r="O1852">
        <v>1066.73</v>
      </c>
      <c r="P1852">
        <v>0.5111</v>
      </c>
      <c r="Q1852">
        <v>86.96</v>
      </c>
      <c r="R1852">
        <v>39.508518518518521</v>
      </c>
      <c r="S1852">
        <v>15474.53</v>
      </c>
      <c r="T1852">
        <v>23161.9</v>
      </c>
      <c r="U1852">
        <v>1.4967999999999999</v>
      </c>
      <c r="V1852">
        <v>88.93</v>
      </c>
      <c r="W1852">
        <v>194.63781512605044</v>
      </c>
      <c r="X1852" s="83" t="str">
        <f t="shared" si="56"/>
        <v>2117 - CHV HOUSTON</v>
      </c>
      <c r="Y1852" s="83">
        <f t="shared" si="57"/>
        <v>119</v>
      </c>
    </row>
    <row r="1853" spans="1:25" x14ac:dyDescent="0.25">
      <c r="A1853" t="s">
        <v>7</v>
      </c>
      <c r="B1853" t="s">
        <v>8651</v>
      </c>
      <c r="C1853" t="s">
        <v>8741</v>
      </c>
      <c r="D1853" t="s">
        <v>8742</v>
      </c>
      <c r="E1853" t="s">
        <v>8743</v>
      </c>
      <c r="F1853">
        <v>21171171</v>
      </c>
      <c r="G1853" t="s">
        <v>8744</v>
      </c>
      <c r="H1853" t="s">
        <v>8745</v>
      </c>
      <c r="I1853">
        <v>256692</v>
      </c>
      <c r="J1853" t="s">
        <v>8563</v>
      </c>
      <c r="K1853" t="s">
        <v>8565</v>
      </c>
      <c r="L1853" t="s">
        <v>6</v>
      </c>
      <c r="M1853" t="s">
        <v>8665</v>
      </c>
      <c r="N1853">
        <v>170.46</v>
      </c>
      <c r="O1853">
        <v>135</v>
      </c>
      <c r="P1853">
        <v>0.79200000000000004</v>
      </c>
      <c r="Q1853">
        <v>56.82</v>
      </c>
      <c r="S1853">
        <v>1239.74</v>
      </c>
      <c r="T1853">
        <v>305.39</v>
      </c>
      <c r="U1853">
        <v>0.24629999999999999</v>
      </c>
      <c r="V1853">
        <v>49.59</v>
      </c>
      <c r="W1853">
        <v>17.964117647058824</v>
      </c>
      <c r="X1853" s="83" t="str">
        <f t="shared" si="56"/>
        <v>2117 - CHV HOUSTON</v>
      </c>
      <c r="Y1853" s="83">
        <f t="shared" si="57"/>
        <v>17</v>
      </c>
    </row>
    <row r="1854" spans="1:25" x14ac:dyDescent="0.25">
      <c r="A1854" t="s">
        <v>7</v>
      </c>
      <c r="B1854" t="s">
        <v>8651</v>
      </c>
      <c r="C1854" t="s">
        <v>8741</v>
      </c>
      <c r="D1854" t="s">
        <v>8742</v>
      </c>
      <c r="E1854" t="s">
        <v>8743</v>
      </c>
      <c r="F1854">
        <v>21171171</v>
      </c>
      <c r="G1854" t="s">
        <v>8744</v>
      </c>
      <c r="H1854" t="s">
        <v>8745</v>
      </c>
      <c r="I1854">
        <v>256692</v>
      </c>
      <c r="J1854" t="s">
        <v>8563</v>
      </c>
      <c r="K1854" t="s">
        <v>8565</v>
      </c>
      <c r="L1854" t="s">
        <v>6</v>
      </c>
      <c r="M1854" t="s">
        <v>8680</v>
      </c>
      <c r="N1854">
        <v>0</v>
      </c>
      <c r="O1854">
        <v>176.25</v>
      </c>
      <c r="S1854">
        <v>50.63</v>
      </c>
      <c r="T1854">
        <v>223.27</v>
      </c>
      <c r="U1854">
        <v>4.4097999999999997</v>
      </c>
      <c r="V1854">
        <v>16.88</v>
      </c>
      <c r="W1854">
        <v>111.63500000000001</v>
      </c>
      <c r="X1854" s="83" t="str">
        <f t="shared" si="56"/>
        <v>2117 - CHV HOUSTON</v>
      </c>
      <c r="Y1854" s="83">
        <f t="shared" si="57"/>
        <v>2</v>
      </c>
    </row>
    <row r="1855" spans="1:25" x14ac:dyDescent="0.25">
      <c r="A1855" t="s">
        <v>7</v>
      </c>
      <c r="B1855" t="s">
        <v>8651</v>
      </c>
      <c r="C1855" t="s">
        <v>8741</v>
      </c>
      <c r="D1855" t="s">
        <v>8742</v>
      </c>
      <c r="E1855" t="s">
        <v>8743</v>
      </c>
      <c r="F1855">
        <v>21171171</v>
      </c>
      <c r="G1855" t="s">
        <v>8744</v>
      </c>
      <c r="H1855" t="s">
        <v>8745</v>
      </c>
      <c r="I1855">
        <v>256692</v>
      </c>
      <c r="J1855" t="s">
        <v>8563</v>
      </c>
      <c r="K1855" t="s">
        <v>8565</v>
      </c>
      <c r="L1855" t="s">
        <v>6</v>
      </c>
      <c r="M1855" t="s">
        <v>8666</v>
      </c>
      <c r="N1855">
        <v>126.35</v>
      </c>
      <c r="Q1855">
        <v>25.27</v>
      </c>
      <c r="S1855">
        <v>999.74</v>
      </c>
      <c r="T1855">
        <v>327.73</v>
      </c>
      <c r="U1855">
        <v>0.32779999999999998</v>
      </c>
      <c r="V1855">
        <v>38.450000000000003</v>
      </c>
      <c r="W1855">
        <v>16.386500000000002</v>
      </c>
      <c r="X1855" s="83" t="str">
        <f t="shared" si="56"/>
        <v>2117 - CHV HOUSTON</v>
      </c>
      <c r="Y1855" s="83">
        <f t="shared" si="57"/>
        <v>20</v>
      </c>
    </row>
    <row r="1856" spans="1:25" x14ac:dyDescent="0.25">
      <c r="A1856" t="s">
        <v>7</v>
      </c>
      <c r="B1856" t="s">
        <v>8651</v>
      </c>
      <c r="C1856" t="s">
        <v>8741</v>
      </c>
      <c r="D1856" t="s">
        <v>8742</v>
      </c>
      <c r="E1856" t="s">
        <v>8743</v>
      </c>
      <c r="F1856">
        <v>21171171</v>
      </c>
      <c r="G1856" t="s">
        <v>8744</v>
      </c>
      <c r="H1856" t="s">
        <v>8745</v>
      </c>
      <c r="I1856">
        <v>256692</v>
      </c>
      <c r="J1856" t="s">
        <v>8563</v>
      </c>
      <c r="K1856" t="s">
        <v>8565</v>
      </c>
      <c r="L1856" t="s">
        <v>6</v>
      </c>
      <c r="M1856" t="s">
        <v>8688</v>
      </c>
      <c r="O1856">
        <v>375</v>
      </c>
      <c r="S1856">
        <v>551.69000000000005</v>
      </c>
      <c r="T1856">
        <v>1693.43</v>
      </c>
      <c r="U1856">
        <v>3.0695000000000001</v>
      </c>
      <c r="V1856">
        <v>68.959999999999994</v>
      </c>
      <c r="W1856">
        <v>241.91857142857143</v>
      </c>
      <c r="X1856" s="83" t="str">
        <f t="shared" si="56"/>
        <v>2117 - CHV HOUSTON</v>
      </c>
      <c r="Y1856" s="83">
        <f t="shared" si="57"/>
        <v>7</v>
      </c>
    </row>
    <row r="1857" spans="1:25" x14ac:dyDescent="0.25">
      <c r="A1857" t="s">
        <v>7</v>
      </c>
      <c r="B1857" t="s">
        <v>8651</v>
      </c>
      <c r="C1857" t="s">
        <v>8741</v>
      </c>
      <c r="D1857" t="s">
        <v>8742</v>
      </c>
      <c r="E1857" t="s">
        <v>8743</v>
      </c>
      <c r="F1857">
        <v>21171171</v>
      </c>
      <c r="G1857" t="s">
        <v>8744</v>
      </c>
      <c r="H1857" t="s">
        <v>8745</v>
      </c>
      <c r="I1857">
        <v>256692</v>
      </c>
      <c r="J1857" t="s">
        <v>8563</v>
      </c>
      <c r="K1857" t="s">
        <v>8565</v>
      </c>
      <c r="L1857" t="s">
        <v>6</v>
      </c>
      <c r="M1857" t="s">
        <v>8689</v>
      </c>
      <c r="O1857">
        <v>262.5</v>
      </c>
      <c r="S1857">
        <v>132.91</v>
      </c>
      <c r="T1857">
        <v>266.24</v>
      </c>
      <c r="U1857">
        <v>2.0032000000000001</v>
      </c>
      <c r="V1857">
        <v>66.459999999999994</v>
      </c>
      <c r="W1857">
        <v>88.74666666666667</v>
      </c>
      <c r="X1857" s="83" t="str">
        <f t="shared" si="56"/>
        <v>2117 - CHV HOUSTON</v>
      </c>
      <c r="Y1857" s="83">
        <f t="shared" si="57"/>
        <v>3</v>
      </c>
    </row>
    <row r="1858" spans="1:25" x14ac:dyDescent="0.25">
      <c r="A1858" t="s">
        <v>7</v>
      </c>
      <c r="B1858" t="s">
        <v>8651</v>
      </c>
      <c r="C1858" t="s">
        <v>8741</v>
      </c>
      <c r="D1858" t="s">
        <v>8742</v>
      </c>
      <c r="E1858" t="s">
        <v>8743</v>
      </c>
      <c r="F1858">
        <v>21171171</v>
      </c>
      <c r="G1858" t="s">
        <v>8744</v>
      </c>
      <c r="H1858" t="s">
        <v>8745</v>
      </c>
      <c r="I1858">
        <v>256692</v>
      </c>
      <c r="J1858" t="s">
        <v>8563</v>
      </c>
      <c r="K1858" t="s">
        <v>8565</v>
      </c>
      <c r="L1858" t="s">
        <v>6</v>
      </c>
      <c r="M1858" t="s">
        <v>8690</v>
      </c>
      <c r="N1858">
        <v>722.58</v>
      </c>
      <c r="O1858">
        <v>2.31</v>
      </c>
      <c r="P1858">
        <v>3.2000000000000002E-3</v>
      </c>
      <c r="Q1858">
        <v>240.86</v>
      </c>
      <c r="R1858">
        <v>0.57750000000000001</v>
      </c>
      <c r="S1858">
        <v>2559.39</v>
      </c>
      <c r="T1858">
        <v>1971.91</v>
      </c>
      <c r="U1858">
        <v>0.77049999999999996</v>
      </c>
      <c r="V1858">
        <v>213.28</v>
      </c>
      <c r="W1858">
        <v>131.46066666666667</v>
      </c>
      <c r="X1858" s="83" t="str">
        <f t="shared" si="56"/>
        <v>2117 - CHV HOUSTON</v>
      </c>
      <c r="Y1858" s="83">
        <f t="shared" si="57"/>
        <v>15</v>
      </c>
    </row>
    <row r="1859" spans="1:25" x14ac:dyDescent="0.25">
      <c r="A1859" t="s">
        <v>7</v>
      </c>
      <c r="B1859" t="s">
        <v>8651</v>
      </c>
      <c r="C1859" t="s">
        <v>8741</v>
      </c>
      <c r="D1859" t="s">
        <v>8742</v>
      </c>
      <c r="E1859" t="s">
        <v>8743</v>
      </c>
      <c r="F1859">
        <v>21171171</v>
      </c>
      <c r="G1859" t="s">
        <v>8744</v>
      </c>
      <c r="H1859" t="s">
        <v>8745</v>
      </c>
      <c r="I1859">
        <v>256692</v>
      </c>
      <c r="J1859" t="s">
        <v>8563</v>
      </c>
      <c r="K1859" t="s">
        <v>8565</v>
      </c>
      <c r="L1859" t="s">
        <v>6</v>
      </c>
      <c r="M1859" t="s">
        <v>8691</v>
      </c>
      <c r="S1859">
        <v>320.26</v>
      </c>
      <c r="T1859">
        <v>93.75</v>
      </c>
      <c r="U1859">
        <v>0.29270000000000002</v>
      </c>
      <c r="V1859">
        <v>21.35</v>
      </c>
      <c r="W1859">
        <v>9.375</v>
      </c>
      <c r="X1859" s="83" t="str">
        <f t="shared" ref="X1859:X1922" si="58">CONCATENATE(C1859," - ",D1859)</f>
        <v>2117 - CHV HOUSTON</v>
      </c>
      <c r="Y1859" s="83">
        <f t="shared" ref="Y1859:Y1922" si="59">IFERROR((IF($S1859=0,0,$T1859/$W1859)),0)</f>
        <v>10</v>
      </c>
    </row>
    <row r="1860" spans="1:25" x14ac:dyDescent="0.25">
      <c r="A1860" t="s">
        <v>7</v>
      </c>
      <c r="B1860" t="s">
        <v>8651</v>
      </c>
      <c r="C1860" t="s">
        <v>8741</v>
      </c>
      <c r="D1860" t="s">
        <v>8742</v>
      </c>
      <c r="E1860" t="s">
        <v>8743</v>
      </c>
      <c r="F1860">
        <v>21171171</v>
      </c>
      <c r="G1860" t="s">
        <v>8744</v>
      </c>
      <c r="H1860" t="s">
        <v>8745</v>
      </c>
      <c r="I1860">
        <v>256692</v>
      </c>
      <c r="J1860" t="s">
        <v>8563</v>
      </c>
      <c r="K1860" t="s">
        <v>8565</v>
      </c>
      <c r="L1860" t="s">
        <v>6</v>
      </c>
      <c r="M1860" t="s">
        <v>8667</v>
      </c>
      <c r="N1860">
        <v>8275.92</v>
      </c>
      <c r="O1860">
        <v>11540.53</v>
      </c>
      <c r="P1860">
        <v>1.3945000000000001</v>
      </c>
      <c r="Q1860">
        <v>689.66</v>
      </c>
      <c r="R1860">
        <v>721.28312500000004</v>
      </c>
      <c r="S1860">
        <v>67651.66</v>
      </c>
      <c r="T1860">
        <v>58908.4</v>
      </c>
      <c r="U1860">
        <v>0.87080000000000002</v>
      </c>
      <c r="V1860">
        <v>690.32</v>
      </c>
      <c r="W1860">
        <v>626.68510638297869</v>
      </c>
      <c r="X1860" s="83" t="str">
        <f t="shared" si="58"/>
        <v>2117 - CHV HOUSTON</v>
      </c>
      <c r="Y1860" s="83">
        <f t="shared" si="59"/>
        <v>94.000000000000014</v>
      </c>
    </row>
    <row r="1861" spans="1:25" x14ac:dyDescent="0.25">
      <c r="A1861" t="s">
        <v>7</v>
      </c>
      <c r="B1861" t="s">
        <v>8651</v>
      </c>
      <c r="C1861" t="s">
        <v>8741</v>
      </c>
      <c r="D1861" t="s">
        <v>8742</v>
      </c>
      <c r="E1861" t="s">
        <v>8743</v>
      </c>
      <c r="F1861">
        <v>21171171</v>
      </c>
      <c r="G1861" t="s">
        <v>8744</v>
      </c>
      <c r="H1861" t="s">
        <v>8745</v>
      </c>
      <c r="I1861">
        <v>256692</v>
      </c>
      <c r="J1861" t="s">
        <v>8563</v>
      </c>
      <c r="K1861" t="s">
        <v>8565</v>
      </c>
      <c r="L1861" t="s">
        <v>6</v>
      </c>
      <c r="M1861" t="s">
        <v>8668</v>
      </c>
      <c r="N1861">
        <v>3377.82</v>
      </c>
      <c r="O1861">
        <v>1333.2</v>
      </c>
      <c r="P1861">
        <v>0.3947</v>
      </c>
      <c r="Q1861">
        <v>177.78</v>
      </c>
      <c r="R1861">
        <v>148.13333333333333</v>
      </c>
      <c r="S1861">
        <v>25661.34</v>
      </c>
      <c r="T1861">
        <v>22908.94</v>
      </c>
      <c r="U1861">
        <v>0.89270000000000005</v>
      </c>
      <c r="V1861">
        <v>158.4</v>
      </c>
      <c r="W1861">
        <v>154.79013513513513</v>
      </c>
      <c r="X1861" s="83" t="str">
        <f t="shared" si="58"/>
        <v>2117 - CHV HOUSTON</v>
      </c>
      <c r="Y1861" s="83">
        <f t="shared" si="59"/>
        <v>148</v>
      </c>
    </row>
    <row r="1862" spans="1:25" x14ac:dyDescent="0.25">
      <c r="A1862" t="s">
        <v>7</v>
      </c>
      <c r="B1862" t="s">
        <v>8651</v>
      </c>
      <c r="C1862" t="s">
        <v>8741</v>
      </c>
      <c r="D1862" t="s">
        <v>8742</v>
      </c>
      <c r="E1862" t="s">
        <v>8743</v>
      </c>
      <c r="F1862">
        <v>21171171</v>
      </c>
      <c r="G1862" t="s">
        <v>8744</v>
      </c>
      <c r="H1862" t="s">
        <v>8745</v>
      </c>
      <c r="I1862">
        <v>256692</v>
      </c>
      <c r="J1862" t="s">
        <v>8563</v>
      </c>
      <c r="K1862" t="s">
        <v>8565</v>
      </c>
      <c r="L1862" t="s">
        <v>6</v>
      </c>
      <c r="M1862" t="s">
        <v>8669</v>
      </c>
      <c r="N1862">
        <v>1289.44</v>
      </c>
      <c r="O1862">
        <v>1583.65</v>
      </c>
      <c r="P1862">
        <v>1.2282</v>
      </c>
      <c r="Q1862">
        <v>161.18</v>
      </c>
      <c r="R1862">
        <v>395.91250000000002</v>
      </c>
      <c r="S1862">
        <v>8068.64</v>
      </c>
      <c r="T1862">
        <v>7733.83</v>
      </c>
      <c r="U1862">
        <v>0.95850000000000002</v>
      </c>
      <c r="V1862">
        <v>102.13</v>
      </c>
      <c r="W1862">
        <v>286.43814814814817</v>
      </c>
      <c r="X1862" s="83" t="str">
        <f t="shared" si="58"/>
        <v>2117 - CHV HOUSTON</v>
      </c>
      <c r="Y1862" s="83">
        <f t="shared" si="59"/>
        <v>26.999999999999996</v>
      </c>
    </row>
    <row r="1863" spans="1:25" x14ac:dyDescent="0.25">
      <c r="A1863" t="s">
        <v>7</v>
      </c>
      <c r="B1863" t="s">
        <v>8651</v>
      </c>
      <c r="C1863" t="s">
        <v>8741</v>
      </c>
      <c r="D1863" t="s">
        <v>8742</v>
      </c>
      <c r="E1863" t="s">
        <v>8743</v>
      </c>
      <c r="F1863">
        <v>21171171</v>
      </c>
      <c r="G1863" t="s">
        <v>8744</v>
      </c>
      <c r="H1863" t="s">
        <v>8745</v>
      </c>
      <c r="I1863">
        <v>256692</v>
      </c>
      <c r="J1863" t="s">
        <v>8563</v>
      </c>
      <c r="K1863" t="s">
        <v>8565</v>
      </c>
      <c r="L1863" t="s">
        <v>6</v>
      </c>
      <c r="M1863" t="s">
        <v>8670</v>
      </c>
      <c r="N1863">
        <v>10588.2</v>
      </c>
      <c r="O1863">
        <v>15705.14</v>
      </c>
      <c r="P1863">
        <v>1.4833000000000001</v>
      </c>
      <c r="Q1863">
        <v>705.88</v>
      </c>
      <c r="R1863">
        <v>1208.0876923076924</v>
      </c>
      <c r="S1863">
        <v>93175.69</v>
      </c>
      <c r="T1863">
        <v>97301.92</v>
      </c>
      <c r="U1863">
        <v>1.0443</v>
      </c>
      <c r="V1863">
        <v>675.19</v>
      </c>
      <c r="W1863">
        <v>861.07893805309732</v>
      </c>
      <c r="X1863" s="83" t="str">
        <f t="shared" si="58"/>
        <v>2117 - CHV HOUSTON</v>
      </c>
      <c r="Y1863" s="83">
        <f t="shared" si="59"/>
        <v>113</v>
      </c>
    </row>
    <row r="1864" spans="1:25" x14ac:dyDescent="0.25">
      <c r="A1864" t="s">
        <v>7</v>
      </c>
      <c r="B1864" t="s">
        <v>8651</v>
      </c>
      <c r="C1864" t="s">
        <v>8741</v>
      </c>
      <c r="D1864" t="s">
        <v>8742</v>
      </c>
      <c r="E1864" t="s">
        <v>8743</v>
      </c>
      <c r="F1864">
        <v>21171171</v>
      </c>
      <c r="G1864" t="s">
        <v>8744</v>
      </c>
      <c r="H1864" t="s">
        <v>8745</v>
      </c>
      <c r="I1864">
        <v>256692</v>
      </c>
      <c r="J1864" t="s">
        <v>8563</v>
      </c>
      <c r="K1864" t="s">
        <v>8565</v>
      </c>
      <c r="L1864" t="s">
        <v>6</v>
      </c>
      <c r="M1864" t="s">
        <v>8671</v>
      </c>
      <c r="N1864">
        <v>33658.800000000003</v>
      </c>
      <c r="O1864">
        <v>36137.17</v>
      </c>
      <c r="P1864">
        <v>1.0736000000000001</v>
      </c>
      <c r="Q1864">
        <v>560.98</v>
      </c>
      <c r="R1864">
        <v>1003.8102777777777</v>
      </c>
      <c r="S1864">
        <v>266076.3</v>
      </c>
      <c r="T1864">
        <v>250896.11</v>
      </c>
      <c r="U1864">
        <v>0.94289999999999996</v>
      </c>
      <c r="V1864">
        <v>545.24</v>
      </c>
      <c r="W1864">
        <v>621.0299752475247</v>
      </c>
      <c r="X1864" s="83" t="str">
        <f t="shared" si="58"/>
        <v>2117 - CHV HOUSTON</v>
      </c>
      <c r="Y1864" s="83">
        <f t="shared" si="59"/>
        <v>404</v>
      </c>
    </row>
    <row r="1865" spans="1:25" x14ac:dyDescent="0.25">
      <c r="A1865" t="s">
        <v>7</v>
      </c>
      <c r="B1865" t="s">
        <v>8651</v>
      </c>
      <c r="C1865" t="s">
        <v>8741</v>
      </c>
      <c r="D1865" t="s">
        <v>8742</v>
      </c>
      <c r="E1865" t="s">
        <v>8743</v>
      </c>
      <c r="F1865">
        <v>21171171</v>
      </c>
      <c r="G1865" t="s">
        <v>8744</v>
      </c>
      <c r="H1865" t="s">
        <v>8745</v>
      </c>
      <c r="I1865">
        <v>256692</v>
      </c>
      <c r="J1865" t="s">
        <v>8563</v>
      </c>
      <c r="K1865" t="s">
        <v>8565</v>
      </c>
      <c r="L1865" t="s">
        <v>6</v>
      </c>
      <c r="M1865" t="s">
        <v>8672</v>
      </c>
      <c r="N1865">
        <v>7253.28</v>
      </c>
      <c r="O1865">
        <v>7536.12</v>
      </c>
      <c r="P1865">
        <v>1.0389999999999999</v>
      </c>
      <c r="Q1865">
        <v>453.33</v>
      </c>
      <c r="R1865">
        <v>628.01</v>
      </c>
      <c r="S1865">
        <v>49908.25</v>
      </c>
      <c r="T1865">
        <v>45968.95</v>
      </c>
      <c r="U1865">
        <v>0.92110000000000003</v>
      </c>
      <c r="V1865">
        <v>426.57</v>
      </c>
      <c r="W1865">
        <v>522.37443181818173</v>
      </c>
      <c r="X1865" s="83" t="str">
        <f t="shared" si="58"/>
        <v>2117 - CHV HOUSTON</v>
      </c>
      <c r="Y1865" s="83">
        <f t="shared" si="59"/>
        <v>88.000000000000014</v>
      </c>
    </row>
    <row r="1866" spans="1:25" x14ac:dyDescent="0.25">
      <c r="A1866" t="s">
        <v>7</v>
      </c>
      <c r="B1866" t="s">
        <v>8651</v>
      </c>
      <c r="C1866" t="s">
        <v>8741</v>
      </c>
      <c r="D1866" t="s">
        <v>8742</v>
      </c>
      <c r="E1866" t="s">
        <v>8743</v>
      </c>
      <c r="F1866">
        <v>21171171</v>
      </c>
      <c r="G1866" t="s">
        <v>8744</v>
      </c>
      <c r="H1866" t="s">
        <v>8745</v>
      </c>
      <c r="I1866">
        <v>256692</v>
      </c>
      <c r="J1866" t="s">
        <v>8563</v>
      </c>
      <c r="K1866" t="s">
        <v>8565</v>
      </c>
      <c r="L1866" t="s">
        <v>6</v>
      </c>
      <c r="M1866" t="s">
        <v>8673</v>
      </c>
      <c r="N1866">
        <v>11006.58</v>
      </c>
      <c r="O1866">
        <v>10508.96</v>
      </c>
      <c r="P1866">
        <v>0.95479999999999998</v>
      </c>
      <c r="Q1866">
        <v>423.33</v>
      </c>
      <c r="R1866">
        <v>500.42666666666662</v>
      </c>
      <c r="S1866">
        <v>76326.86</v>
      </c>
      <c r="T1866">
        <v>68819.179999999993</v>
      </c>
      <c r="U1866">
        <v>0.90159999999999996</v>
      </c>
      <c r="V1866">
        <v>393.44</v>
      </c>
      <c r="W1866">
        <v>430.11987499999998</v>
      </c>
      <c r="X1866" s="83" t="str">
        <f t="shared" si="58"/>
        <v>2117 - CHV HOUSTON</v>
      </c>
      <c r="Y1866" s="83">
        <f t="shared" si="59"/>
        <v>160</v>
      </c>
    </row>
    <row r="1867" spans="1:25" x14ac:dyDescent="0.25">
      <c r="A1867" t="s">
        <v>7</v>
      </c>
      <c r="B1867" t="s">
        <v>8651</v>
      </c>
      <c r="C1867" t="s">
        <v>8741</v>
      </c>
      <c r="D1867" t="s">
        <v>8742</v>
      </c>
      <c r="E1867" t="s">
        <v>8743</v>
      </c>
      <c r="F1867">
        <v>21171171</v>
      </c>
      <c r="G1867" t="s">
        <v>8744</v>
      </c>
      <c r="H1867" t="s">
        <v>8745</v>
      </c>
      <c r="I1867">
        <v>256692</v>
      </c>
      <c r="J1867" t="s">
        <v>8563</v>
      </c>
      <c r="K1867" t="s">
        <v>8565</v>
      </c>
      <c r="L1867" t="s">
        <v>6</v>
      </c>
      <c r="M1867" t="s">
        <v>8674</v>
      </c>
      <c r="N1867">
        <v>3540.24</v>
      </c>
      <c r="O1867">
        <v>2103.12</v>
      </c>
      <c r="P1867">
        <v>0.59409999999999996</v>
      </c>
      <c r="Q1867">
        <v>321.83999999999997</v>
      </c>
      <c r="R1867">
        <v>350.52</v>
      </c>
      <c r="S1867">
        <v>21594.639999999999</v>
      </c>
      <c r="T1867">
        <v>30837.43</v>
      </c>
      <c r="U1867">
        <v>1.4279999999999999</v>
      </c>
      <c r="V1867">
        <v>224.94</v>
      </c>
      <c r="W1867">
        <v>335.18945652173915</v>
      </c>
      <c r="X1867" s="83" t="str">
        <f t="shared" si="58"/>
        <v>2117 - CHV HOUSTON</v>
      </c>
      <c r="Y1867" s="83">
        <f t="shared" si="59"/>
        <v>92</v>
      </c>
    </row>
    <row r="1868" spans="1:25" x14ac:dyDescent="0.25">
      <c r="A1868" t="s">
        <v>7</v>
      </c>
      <c r="B1868" t="s">
        <v>8651</v>
      </c>
      <c r="C1868" t="s">
        <v>8741</v>
      </c>
      <c r="D1868" t="s">
        <v>8742</v>
      </c>
      <c r="E1868" t="s">
        <v>8743</v>
      </c>
      <c r="F1868">
        <v>21171171</v>
      </c>
      <c r="G1868" t="s">
        <v>8744</v>
      </c>
      <c r="H1868" t="s">
        <v>8745</v>
      </c>
      <c r="I1868">
        <v>256692</v>
      </c>
      <c r="J1868" t="s">
        <v>8563</v>
      </c>
      <c r="K1868" t="s">
        <v>8565</v>
      </c>
      <c r="L1868" t="s">
        <v>6</v>
      </c>
      <c r="M1868" t="s">
        <v>8675</v>
      </c>
      <c r="N1868">
        <v>292.48</v>
      </c>
      <c r="O1868">
        <v>0.78</v>
      </c>
      <c r="P1868">
        <v>2.7000000000000001E-3</v>
      </c>
      <c r="Q1868">
        <v>73.12</v>
      </c>
      <c r="R1868">
        <v>0.78</v>
      </c>
      <c r="S1868">
        <v>2349.4899999999998</v>
      </c>
      <c r="T1868">
        <v>636.72</v>
      </c>
      <c r="U1868">
        <v>0.27100000000000002</v>
      </c>
      <c r="V1868">
        <v>83.91</v>
      </c>
      <c r="W1868">
        <v>24.489230769230769</v>
      </c>
      <c r="X1868" s="83" t="str">
        <f t="shared" si="58"/>
        <v>2117 - CHV HOUSTON</v>
      </c>
      <c r="Y1868" s="83">
        <f t="shared" si="59"/>
        <v>26</v>
      </c>
    </row>
    <row r="1869" spans="1:25" x14ac:dyDescent="0.25">
      <c r="A1869" t="s">
        <v>7</v>
      </c>
      <c r="B1869" t="s">
        <v>8651</v>
      </c>
      <c r="C1869" t="s">
        <v>8741</v>
      </c>
      <c r="D1869" t="s">
        <v>8742</v>
      </c>
      <c r="E1869" t="s">
        <v>8743</v>
      </c>
      <c r="F1869">
        <v>21171171</v>
      </c>
      <c r="G1869" t="s">
        <v>8744</v>
      </c>
      <c r="H1869" t="s">
        <v>8745</v>
      </c>
      <c r="I1869">
        <v>287534</v>
      </c>
      <c r="J1869" t="s">
        <v>8573</v>
      </c>
      <c r="K1869" t="s">
        <v>82</v>
      </c>
      <c r="L1869" t="s">
        <v>6</v>
      </c>
      <c r="M1869" t="s">
        <v>8657</v>
      </c>
      <c r="N1869">
        <v>437.04</v>
      </c>
      <c r="O1869">
        <v>-296.25</v>
      </c>
      <c r="P1869">
        <v>-0.67789999999999995</v>
      </c>
      <c r="Q1869">
        <v>145.68</v>
      </c>
      <c r="R1869">
        <v>-296.25</v>
      </c>
      <c r="S1869">
        <v>2917.48</v>
      </c>
      <c r="T1869">
        <v>1523.54</v>
      </c>
      <c r="U1869">
        <v>0.5222</v>
      </c>
      <c r="V1869">
        <v>162.08000000000001</v>
      </c>
      <c r="W1869">
        <v>108.82428571428571</v>
      </c>
      <c r="X1869" s="83" t="str">
        <f t="shared" si="58"/>
        <v>2117 - CHV HOUSTON</v>
      </c>
      <c r="Y1869" s="83">
        <f t="shared" si="59"/>
        <v>14</v>
      </c>
    </row>
    <row r="1870" spans="1:25" x14ac:dyDescent="0.25">
      <c r="A1870" t="s">
        <v>7</v>
      </c>
      <c r="B1870" t="s">
        <v>8651</v>
      </c>
      <c r="C1870" t="s">
        <v>8741</v>
      </c>
      <c r="D1870" t="s">
        <v>8742</v>
      </c>
      <c r="E1870" t="s">
        <v>8743</v>
      </c>
      <c r="F1870">
        <v>21171171</v>
      </c>
      <c r="G1870" t="s">
        <v>8744</v>
      </c>
      <c r="H1870" t="s">
        <v>8745</v>
      </c>
      <c r="I1870">
        <v>287534</v>
      </c>
      <c r="J1870" t="s">
        <v>8573</v>
      </c>
      <c r="K1870" t="s">
        <v>82</v>
      </c>
      <c r="L1870" t="s">
        <v>6</v>
      </c>
      <c r="M1870" t="s">
        <v>8658</v>
      </c>
      <c r="N1870">
        <v>2692.34</v>
      </c>
      <c r="O1870">
        <v>678.75</v>
      </c>
      <c r="P1870">
        <v>0.25209999999999999</v>
      </c>
      <c r="Q1870">
        <v>384.62</v>
      </c>
      <c r="R1870">
        <v>226.25</v>
      </c>
      <c r="S1870">
        <v>16669.400000000001</v>
      </c>
      <c r="T1870">
        <v>3617.12</v>
      </c>
      <c r="U1870">
        <v>0.217</v>
      </c>
      <c r="V1870">
        <v>362.38</v>
      </c>
      <c r="W1870">
        <v>120.57066666666667</v>
      </c>
      <c r="X1870" s="83" t="str">
        <f t="shared" si="58"/>
        <v>2117 - CHV HOUSTON</v>
      </c>
      <c r="Y1870" s="83">
        <f t="shared" si="59"/>
        <v>30</v>
      </c>
    </row>
    <row r="1871" spans="1:25" x14ac:dyDescent="0.25">
      <c r="A1871" t="s">
        <v>7</v>
      </c>
      <c r="B1871" t="s">
        <v>8651</v>
      </c>
      <c r="C1871" t="s">
        <v>8741</v>
      </c>
      <c r="D1871" t="s">
        <v>8742</v>
      </c>
      <c r="E1871" t="s">
        <v>8743</v>
      </c>
      <c r="F1871">
        <v>21171171</v>
      </c>
      <c r="G1871" t="s">
        <v>8744</v>
      </c>
      <c r="H1871" t="s">
        <v>8745</v>
      </c>
      <c r="I1871">
        <v>287534</v>
      </c>
      <c r="J1871" t="s">
        <v>8573</v>
      </c>
      <c r="K1871" t="s">
        <v>82</v>
      </c>
      <c r="L1871" t="s">
        <v>6</v>
      </c>
      <c r="M1871" t="s">
        <v>8659</v>
      </c>
      <c r="N1871">
        <v>465.12</v>
      </c>
      <c r="Q1871">
        <v>465.12</v>
      </c>
      <c r="S1871">
        <v>10371.959999999999</v>
      </c>
      <c r="T1871">
        <v>1483.51</v>
      </c>
      <c r="U1871">
        <v>0.14299999999999999</v>
      </c>
      <c r="V1871">
        <v>398.92</v>
      </c>
      <c r="W1871">
        <v>134.86454545454546</v>
      </c>
      <c r="X1871" s="83" t="str">
        <f t="shared" si="58"/>
        <v>2117 - CHV HOUSTON</v>
      </c>
      <c r="Y1871" s="83">
        <f t="shared" si="59"/>
        <v>11</v>
      </c>
    </row>
    <row r="1872" spans="1:25" x14ac:dyDescent="0.25">
      <c r="A1872" t="s">
        <v>7</v>
      </c>
      <c r="B1872" t="s">
        <v>8651</v>
      </c>
      <c r="C1872" t="s">
        <v>8741</v>
      </c>
      <c r="D1872" t="s">
        <v>8742</v>
      </c>
      <c r="E1872" t="s">
        <v>8743</v>
      </c>
      <c r="F1872">
        <v>21171171</v>
      </c>
      <c r="G1872" t="s">
        <v>8744</v>
      </c>
      <c r="H1872" t="s">
        <v>8745</v>
      </c>
      <c r="I1872">
        <v>287534</v>
      </c>
      <c r="J1872" t="s">
        <v>8573</v>
      </c>
      <c r="K1872" t="s">
        <v>82</v>
      </c>
      <c r="L1872" t="s">
        <v>6</v>
      </c>
      <c r="M1872" t="s">
        <v>8660</v>
      </c>
      <c r="N1872">
        <v>0</v>
      </c>
      <c r="S1872">
        <v>388.83</v>
      </c>
      <c r="T1872">
        <v>16.8</v>
      </c>
      <c r="U1872">
        <v>4.3200000000000002E-2</v>
      </c>
      <c r="V1872">
        <v>16.2</v>
      </c>
      <c r="W1872">
        <v>0.93333333333333335</v>
      </c>
      <c r="X1872" s="83" t="str">
        <f t="shared" si="58"/>
        <v>2117 - CHV HOUSTON</v>
      </c>
      <c r="Y1872" s="83">
        <f t="shared" si="59"/>
        <v>18</v>
      </c>
    </row>
    <row r="1873" spans="1:25" x14ac:dyDescent="0.25">
      <c r="A1873" t="s">
        <v>7</v>
      </c>
      <c r="B1873" t="s">
        <v>8651</v>
      </c>
      <c r="C1873" t="s">
        <v>8741</v>
      </c>
      <c r="D1873" t="s">
        <v>8742</v>
      </c>
      <c r="E1873" t="s">
        <v>8743</v>
      </c>
      <c r="F1873">
        <v>21171171</v>
      </c>
      <c r="G1873" t="s">
        <v>8744</v>
      </c>
      <c r="H1873" t="s">
        <v>8745</v>
      </c>
      <c r="I1873">
        <v>287534</v>
      </c>
      <c r="J1873" t="s">
        <v>8573</v>
      </c>
      <c r="K1873" t="s">
        <v>82</v>
      </c>
      <c r="L1873" t="s">
        <v>6</v>
      </c>
      <c r="M1873" t="s">
        <v>8661</v>
      </c>
      <c r="N1873">
        <v>375</v>
      </c>
      <c r="O1873">
        <v>135</v>
      </c>
      <c r="P1873">
        <v>0.36</v>
      </c>
      <c r="Q1873">
        <v>25</v>
      </c>
      <c r="R1873">
        <v>12.272727272727273</v>
      </c>
      <c r="S1873">
        <v>1433.55</v>
      </c>
      <c r="T1873">
        <v>213.63</v>
      </c>
      <c r="U1873">
        <v>0.14899999999999999</v>
      </c>
      <c r="V1873">
        <v>28.67</v>
      </c>
      <c r="W1873">
        <v>3.3909523809523807</v>
      </c>
      <c r="X1873" s="83" t="str">
        <f t="shared" si="58"/>
        <v>2117 - CHV HOUSTON</v>
      </c>
      <c r="Y1873" s="83">
        <f t="shared" si="59"/>
        <v>63</v>
      </c>
    </row>
    <row r="1874" spans="1:25" x14ac:dyDescent="0.25">
      <c r="A1874" t="s">
        <v>7</v>
      </c>
      <c r="B1874" t="s">
        <v>8651</v>
      </c>
      <c r="C1874" t="s">
        <v>8741</v>
      </c>
      <c r="D1874" t="s">
        <v>8742</v>
      </c>
      <c r="E1874" t="s">
        <v>8743</v>
      </c>
      <c r="F1874">
        <v>21171171</v>
      </c>
      <c r="G1874" t="s">
        <v>8744</v>
      </c>
      <c r="H1874" t="s">
        <v>8745</v>
      </c>
      <c r="I1874">
        <v>287534</v>
      </c>
      <c r="J1874" t="s">
        <v>8573</v>
      </c>
      <c r="K1874" t="s">
        <v>82</v>
      </c>
      <c r="L1874" t="s">
        <v>6</v>
      </c>
      <c r="M1874" t="s">
        <v>8662</v>
      </c>
      <c r="N1874">
        <v>126.66</v>
      </c>
      <c r="Q1874">
        <v>63.33</v>
      </c>
      <c r="S1874">
        <v>2537.65</v>
      </c>
      <c r="T1874">
        <v>-1249.33</v>
      </c>
      <c r="U1874">
        <v>-0.49230000000000002</v>
      </c>
      <c r="V1874">
        <v>133.56</v>
      </c>
      <c r="W1874">
        <v>-56.787727272727267</v>
      </c>
      <c r="X1874" s="83" t="str">
        <f t="shared" si="58"/>
        <v>2117 - CHV HOUSTON</v>
      </c>
      <c r="Y1874" s="83">
        <f t="shared" si="59"/>
        <v>22</v>
      </c>
    </row>
    <row r="1875" spans="1:25" x14ac:dyDescent="0.25">
      <c r="A1875" t="s">
        <v>7</v>
      </c>
      <c r="B1875" t="s">
        <v>8651</v>
      </c>
      <c r="C1875" t="s">
        <v>8741</v>
      </c>
      <c r="D1875" t="s">
        <v>8742</v>
      </c>
      <c r="E1875" t="s">
        <v>8743</v>
      </c>
      <c r="F1875">
        <v>21171171</v>
      </c>
      <c r="G1875" t="s">
        <v>8744</v>
      </c>
      <c r="H1875" t="s">
        <v>8745</v>
      </c>
      <c r="I1875">
        <v>287534</v>
      </c>
      <c r="J1875" t="s">
        <v>8573</v>
      </c>
      <c r="K1875" t="s">
        <v>82</v>
      </c>
      <c r="L1875" t="s">
        <v>6</v>
      </c>
      <c r="M1875" t="s">
        <v>8663</v>
      </c>
      <c r="O1875">
        <v>37.5</v>
      </c>
      <c r="S1875">
        <v>429.58</v>
      </c>
      <c r="T1875">
        <v>483.64</v>
      </c>
      <c r="U1875">
        <v>1.1257999999999999</v>
      </c>
      <c r="V1875">
        <v>28.64</v>
      </c>
      <c r="W1875">
        <v>48.363999999999997</v>
      </c>
      <c r="X1875" s="83" t="str">
        <f t="shared" si="58"/>
        <v>2117 - CHV HOUSTON</v>
      </c>
      <c r="Y1875" s="83">
        <f t="shared" si="59"/>
        <v>10</v>
      </c>
    </row>
    <row r="1876" spans="1:25" x14ac:dyDescent="0.25">
      <c r="A1876" t="s">
        <v>7</v>
      </c>
      <c r="B1876" t="s">
        <v>8651</v>
      </c>
      <c r="C1876" t="s">
        <v>8741</v>
      </c>
      <c r="D1876" t="s">
        <v>8742</v>
      </c>
      <c r="E1876" t="s">
        <v>8743</v>
      </c>
      <c r="F1876">
        <v>21171171</v>
      </c>
      <c r="G1876" t="s">
        <v>8744</v>
      </c>
      <c r="H1876" t="s">
        <v>8745</v>
      </c>
      <c r="I1876">
        <v>287534</v>
      </c>
      <c r="J1876" t="s">
        <v>8573</v>
      </c>
      <c r="K1876" t="s">
        <v>82</v>
      </c>
      <c r="L1876" t="s">
        <v>6</v>
      </c>
      <c r="M1876" t="s">
        <v>8664</v>
      </c>
      <c r="N1876">
        <v>1304.4000000000001</v>
      </c>
      <c r="O1876">
        <v>3390</v>
      </c>
      <c r="P1876">
        <v>2.5989</v>
      </c>
      <c r="Q1876">
        <v>86.96</v>
      </c>
      <c r="R1876">
        <v>376.66666666666669</v>
      </c>
      <c r="S1876">
        <v>8512.92</v>
      </c>
      <c r="T1876">
        <v>10593.07</v>
      </c>
      <c r="U1876">
        <v>1.2444</v>
      </c>
      <c r="V1876">
        <v>89.61</v>
      </c>
      <c r="W1876">
        <v>162.9703076923077</v>
      </c>
      <c r="X1876" s="83" t="str">
        <f t="shared" si="58"/>
        <v>2117 - CHV HOUSTON</v>
      </c>
      <c r="Y1876" s="83">
        <f t="shared" si="59"/>
        <v>65</v>
      </c>
    </row>
    <row r="1877" spans="1:25" x14ac:dyDescent="0.25">
      <c r="A1877" t="s">
        <v>7</v>
      </c>
      <c r="B1877" t="s">
        <v>8651</v>
      </c>
      <c r="C1877" t="s">
        <v>8741</v>
      </c>
      <c r="D1877" t="s">
        <v>8742</v>
      </c>
      <c r="E1877" t="s">
        <v>8743</v>
      </c>
      <c r="F1877">
        <v>21171171</v>
      </c>
      <c r="G1877" t="s">
        <v>8744</v>
      </c>
      <c r="H1877" t="s">
        <v>8745</v>
      </c>
      <c r="I1877">
        <v>287534</v>
      </c>
      <c r="J1877" t="s">
        <v>8573</v>
      </c>
      <c r="K1877" t="s">
        <v>82</v>
      </c>
      <c r="L1877" t="s">
        <v>6</v>
      </c>
      <c r="M1877" t="s">
        <v>8665</v>
      </c>
      <c r="N1877">
        <v>113.64</v>
      </c>
      <c r="O1877">
        <v>135</v>
      </c>
      <c r="P1877">
        <v>1.1879999999999999</v>
      </c>
      <c r="Q1877">
        <v>56.82</v>
      </c>
      <c r="R1877">
        <v>45</v>
      </c>
      <c r="S1877">
        <v>1726.62</v>
      </c>
      <c r="T1877">
        <v>137.4</v>
      </c>
      <c r="U1877">
        <v>7.9600000000000004E-2</v>
      </c>
      <c r="V1877">
        <v>47.96</v>
      </c>
      <c r="W1877">
        <v>3.8166666666666669</v>
      </c>
      <c r="X1877" s="83" t="str">
        <f t="shared" si="58"/>
        <v>2117 - CHV HOUSTON</v>
      </c>
      <c r="Y1877" s="83">
        <f t="shared" si="59"/>
        <v>36</v>
      </c>
    </row>
    <row r="1878" spans="1:25" x14ac:dyDescent="0.25">
      <c r="A1878" t="s">
        <v>7</v>
      </c>
      <c r="B1878" t="s">
        <v>8651</v>
      </c>
      <c r="C1878" t="s">
        <v>8741</v>
      </c>
      <c r="D1878" t="s">
        <v>8742</v>
      </c>
      <c r="E1878" t="s">
        <v>8743</v>
      </c>
      <c r="F1878">
        <v>21171171</v>
      </c>
      <c r="G1878" t="s">
        <v>8744</v>
      </c>
      <c r="H1878" t="s">
        <v>8745</v>
      </c>
      <c r="I1878">
        <v>287534</v>
      </c>
      <c r="J1878" t="s">
        <v>8573</v>
      </c>
      <c r="K1878" t="s">
        <v>82</v>
      </c>
      <c r="L1878" t="s">
        <v>6</v>
      </c>
      <c r="M1878" t="s">
        <v>8680</v>
      </c>
      <c r="N1878">
        <v>0</v>
      </c>
      <c r="S1878">
        <v>718.55</v>
      </c>
      <c r="T1878">
        <v>229.69</v>
      </c>
      <c r="U1878">
        <v>0.31969999999999998</v>
      </c>
      <c r="V1878">
        <v>79.84</v>
      </c>
      <c r="W1878">
        <v>14.355625</v>
      </c>
      <c r="X1878" s="83" t="str">
        <f t="shared" si="58"/>
        <v>2117 - CHV HOUSTON</v>
      </c>
      <c r="Y1878" s="83">
        <f t="shared" si="59"/>
        <v>16</v>
      </c>
    </row>
    <row r="1879" spans="1:25" x14ac:dyDescent="0.25">
      <c r="A1879" t="s">
        <v>7</v>
      </c>
      <c r="B1879" t="s">
        <v>8651</v>
      </c>
      <c r="C1879" t="s">
        <v>8741</v>
      </c>
      <c r="D1879" t="s">
        <v>8742</v>
      </c>
      <c r="E1879" t="s">
        <v>8743</v>
      </c>
      <c r="F1879">
        <v>21171171</v>
      </c>
      <c r="G1879" t="s">
        <v>8744</v>
      </c>
      <c r="H1879" t="s">
        <v>8745</v>
      </c>
      <c r="I1879">
        <v>287534</v>
      </c>
      <c r="J1879" t="s">
        <v>8573</v>
      </c>
      <c r="K1879" t="s">
        <v>82</v>
      </c>
      <c r="L1879" t="s">
        <v>6</v>
      </c>
      <c r="M1879" t="s">
        <v>8666</v>
      </c>
      <c r="N1879">
        <v>25.27</v>
      </c>
      <c r="O1879">
        <v>101.25</v>
      </c>
      <c r="P1879">
        <v>4.0067000000000004</v>
      </c>
      <c r="Q1879">
        <v>25.27</v>
      </c>
      <c r="S1879">
        <v>76.180000000000007</v>
      </c>
      <c r="T1879">
        <v>322.5</v>
      </c>
      <c r="U1879">
        <v>4.2333999999999996</v>
      </c>
      <c r="V1879">
        <v>25.39</v>
      </c>
      <c r="W1879">
        <v>53.75</v>
      </c>
      <c r="X1879" s="83" t="str">
        <f t="shared" si="58"/>
        <v>2117 - CHV HOUSTON</v>
      </c>
      <c r="Y1879" s="83">
        <f t="shared" si="59"/>
        <v>6</v>
      </c>
    </row>
    <row r="1880" spans="1:25" x14ac:dyDescent="0.25">
      <c r="A1880" t="s">
        <v>7</v>
      </c>
      <c r="B1880" t="s">
        <v>8651</v>
      </c>
      <c r="C1880" t="s">
        <v>8741</v>
      </c>
      <c r="D1880" t="s">
        <v>8742</v>
      </c>
      <c r="E1880" t="s">
        <v>8743</v>
      </c>
      <c r="F1880">
        <v>21171171</v>
      </c>
      <c r="G1880" t="s">
        <v>8744</v>
      </c>
      <c r="H1880" t="s">
        <v>8745</v>
      </c>
      <c r="I1880">
        <v>287534</v>
      </c>
      <c r="J1880" t="s">
        <v>8573</v>
      </c>
      <c r="K1880" t="s">
        <v>82</v>
      </c>
      <c r="L1880" t="s">
        <v>6</v>
      </c>
      <c r="M1880" t="s">
        <v>8688</v>
      </c>
      <c r="S1880">
        <v>424.5</v>
      </c>
      <c r="V1880">
        <v>84.9</v>
      </c>
      <c r="X1880" s="83" t="str">
        <f t="shared" si="58"/>
        <v>2117 - CHV HOUSTON</v>
      </c>
      <c r="Y1880" s="83">
        <f t="shared" si="59"/>
        <v>0</v>
      </c>
    </row>
    <row r="1881" spans="1:25" x14ac:dyDescent="0.25">
      <c r="A1881" t="s">
        <v>7</v>
      </c>
      <c r="B1881" t="s">
        <v>8651</v>
      </c>
      <c r="C1881" t="s">
        <v>8741</v>
      </c>
      <c r="D1881" t="s">
        <v>8742</v>
      </c>
      <c r="E1881" t="s">
        <v>8743</v>
      </c>
      <c r="F1881">
        <v>21171171</v>
      </c>
      <c r="G1881" t="s">
        <v>8744</v>
      </c>
      <c r="H1881" t="s">
        <v>8745</v>
      </c>
      <c r="I1881">
        <v>287534</v>
      </c>
      <c r="J1881" t="s">
        <v>8573</v>
      </c>
      <c r="K1881" t="s">
        <v>82</v>
      </c>
      <c r="L1881" t="s">
        <v>6</v>
      </c>
      <c r="M1881" t="s">
        <v>8690</v>
      </c>
      <c r="N1881">
        <v>0</v>
      </c>
      <c r="S1881">
        <v>494.68</v>
      </c>
      <c r="T1881">
        <v>315</v>
      </c>
      <c r="U1881">
        <v>0.63680000000000003</v>
      </c>
      <c r="V1881">
        <v>247.34</v>
      </c>
      <c r="W1881">
        <v>105</v>
      </c>
      <c r="X1881" s="83" t="str">
        <f t="shared" si="58"/>
        <v>2117 - CHV HOUSTON</v>
      </c>
      <c r="Y1881" s="83">
        <f t="shared" si="59"/>
        <v>3</v>
      </c>
    </row>
    <row r="1882" spans="1:25" x14ac:dyDescent="0.25">
      <c r="A1882" t="s">
        <v>7</v>
      </c>
      <c r="B1882" t="s">
        <v>8651</v>
      </c>
      <c r="C1882" t="s">
        <v>8741</v>
      </c>
      <c r="D1882" t="s">
        <v>8742</v>
      </c>
      <c r="E1882" t="s">
        <v>8743</v>
      </c>
      <c r="F1882">
        <v>21171171</v>
      </c>
      <c r="G1882" t="s">
        <v>8744</v>
      </c>
      <c r="H1882" t="s">
        <v>8745</v>
      </c>
      <c r="I1882">
        <v>287534</v>
      </c>
      <c r="J1882" t="s">
        <v>8573</v>
      </c>
      <c r="K1882" t="s">
        <v>82</v>
      </c>
      <c r="L1882" t="s">
        <v>6</v>
      </c>
      <c r="M1882" t="s">
        <v>8691</v>
      </c>
      <c r="S1882">
        <v>205.11</v>
      </c>
      <c r="V1882">
        <v>20.51</v>
      </c>
      <c r="X1882" s="83" t="str">
        <f t="shared" si="58"/>
        <v>2117 - CHV HOUSTON</v>
      </c>
      <c r="Y1882" s="83">
        <f t="shared" si="59"/>
        <v>0</v>
      </c>
    </row>
    <row r="1883" spans="1:25" x14ac:dyDescent="0.25">
      <c r="A1883" t="s">
        <v>7</v>
      </c>
      <c r="B1883" t="s">
        <v>8651</v>
      </c>
      <c r="C1883" t="s">
        <v>8741</v>
      </c>
      <c r="D1883" t="s">
        <v>8742</v>
      </c>
      <c r="E1883" t="s">
        <v>8743</v>
      </c>
      <c r="F1883">
        <v>21171171</v>
      </c>
      <c r="G1883" t="s">
        <v>8744</v>
      </c>
      <c r="H1883" t="s">
        <v>8745</v>
      </c>
      <c r="I1883">
        <v>287534</v>
      </c>
      <c r="J1883" t="s">
        <v>8573</v>
      </c>
      <c r="K1883" t="s">
        <v>82</v>
      </c>
      <c r="L1883" t="s">
        <v>6</v>
      </c>
      <c r="M1883" t="s">
        <v>8667</v>
      </c>
      <c r="N1883">
        <v>2758.64</v>
      </c>
      <c r="O1883">
        <v>6420</v>
      </c>
      <c r="P1883">
        <v>2.3271999999999999</v>
      </c>
      <c r="Q1883">
        <v>689.66</v>
      </c>
      <c r="R1883">
        <v>2140</v>
      </c>
      <c r="S1883">
        <v>19538.2</v>
      </c>
      <c r="T1883">
        <v>18006.63</v>
      </c>
      <c r="U1883">
        <v>0.92159999999999997</v>
      </c>
      <c r="V1883">
        <v>697.79</v>
      </c>
      <c r="W1883">
        <v>818.48318181818183</v>
      </c>
      <c r="X1883" s="83" t="str">
        <f t="shared" si="58"/>
        <v>2117 - CHV HOUSTON</v>
      </c>
      <c r="Y1883" s="83">
        <f t="shared" si="59"/>
        <v>22</v>
      </c>
    </row>
    <row r="1884" spans="1:25" x14ac:dyDescent="0.25">
      <c r="A1884" t="s">
        <v>7</v>
      </c>
      <c r="B1884" t="s">
        <v>8651</v>
      </c>
      <c r="C1884" t="s">
        <v>8741</v>
      </c>
      <c r="D1884" t="s">
        <v>8742</v>
      </c>
      <c r="E1884" t="s">
        <v>8743</v>
      </c>
      <c r="F1884">
        <v>21171171</v>
      </c>
      <c r="G1884" t="s">
        <v>8744</v>
      </c>
      <c r="H1884" t="s">
        <v>8745</v>
      </c>
      <c r="I1884">
        <v>287534</v>
      </c>
      <c r="J1884" t="s">
        <v>8573</v>
      </c>
      <c r="K1884" t="s">
        <v>82</v>
      </c>
      <c r="L1884" t="s">
        <v>6</v>
      </c>
      <c r="M1884" t="s">
        <v>8668</v>
      </c>
      <c r="N1884">
        <v>1244.46</v>
      </c>
      <c r="O1884">
        <v>2193.75</v>
      </c>
      <c r="P1884">
        <v>1.7627999999999999</v>
      </c>
      <c r="Q1884">
        <v>177.78</v>
      </c>
      <c r="R1884">
        <v>438.75</v>
      </c>
      <c r="S1884">
        <v>12151.72</v>
      </c>
      <c r="T1884">
        <v>6185.34</v>
      </c>
      <c r="U1884">
        <v>0.50900000000000001</v>
      </c>
      <c r="V1884">
        <v>157.81</v>
      </c>
      <c r="W1884">
        <v>126.23142857142858</v>
      </c>
      <c r="X1884" s="83" t="str">
        <f t="shared" si="58"/>
        <v>2117 - CHV HOUSTON</v>
      </c>
      <c r="Y1884" s="83">
        <f t="shared" si="59"/>
        <v>49</v>
      </c>
    </row>
    <row r="1885" spans="1:25" x14ac:dyDescent="0.25">
      <c r="A1885" t="s">
        <v>7</v>
      </c>
      <c r="B1885" t="s">
        <v>8651</v>
      </c>
      <c r="C1885" t="s">
        <v>8741</v>
      </c>
      <c r="D1885" t="s">
        <v>8742</v>
      </c>
      <c r="E1885" t="s">
        <v>8743</v>
      </c>
      <c r="F1885">
        <v>21171171</v>
      </c>
      <c r="G1885" t="s">
        <v>8744</v>
      </c>
      <c r="H1885" t="s">
        <v>8745</v>
      </c>
      <c r="I1885">
        <v>287534</v>
      </c>
      <c r="J1885" t="s">
        <v>8573</v>
      </c>
      <c r="K1885" t="s">
        <v>82</v>
      </c>
      <c r="L1885" t="s">
        <v>6</v>
      </c>
      <c r="M1885" t="s">
        <v>8669</v>
      </c>
      <c r="N1885">
        <v>322.36</v>
      </c>
      <c r="O1885">
        <v>292.61</v>
      </c>
      <c r="P1885">
        <v>0.90769999999999995</v>
      </c>
      <c r="Q1885">
        <v>161.18</v>
      </c>
      <c r="R1885">
        <v>97.536666666666676</v>
      </c>
      <c r="S1885">
        <v>1923</v>
      </c>
      <c r="T1885">
        <v>568.83000000000004</v>
      </c>
      <c r="U1885">
        <v>0.29580000000000001</v>
      </c>
      <c r="V1885">
        <v>106.83</v>
      </c>
      <c r="W1885">
        <v>71.103750000000005</v>
      </c>
      <c r="X1885" s="83" t="str">
        <f t="shared" si="58"/>
        <v>2117 - CHV HOUSTON</v>
      </c>
      <c r="Y1885" s="83">
        <f t="shared" si="59"/>
        <v>8</v>
      </c>
    </row>
    <row r="1886" spans="1:25" x14ac:dyDescent="0.25">
      <c r="A1886" t="s">
        <v>7</v>
      </c>
      <c r="B1886" t="s">
        <v>8651</v>
      </c>
      <c r="C1886" t="s">
        <v>8741</v>
      </c>
      <c r="D1886" t="s">
        <v>8742</v>
      </c>
      <c r="E1886" t="s">
        <v>8743</v>
      </c>
      <c r="F1886">
        <v>21171171</v>
      </c>
      <c r="G1886" t="s">
        <v>8744</v>
      </c>
      <c r="H1886" t="s">
        <v>8745</v>
      </c>
      <c r="I1886">
        <v>287534</v>
      </c>
      <c r="J1886" t="s">
        <v>8573</v>
      </c>
      <c r="K1886" t="s">
        <v>82</v>
      </c>
      <c r="L1886" t="s">
        <v>6</v>
      </c>
      <c r="M1886" t="s">
        <v>8670</v>
      </c>
      <c r="N1886">
        <v>2823.52</v>
      </c>
      <c r="O1886">
        <v>1045.96</v>
      </c>
      <c r="P1886">
        <v>0.37040000000000001</v>
      </c>
      <c r="Q1886">
        <v>705.88</v>
      </c>
      <c r="R1886">
        <v>522.98</v>
      </c>
      <c r="S1886">
        <v>27731.7</v>
      </c>
      <c r="T1886">
        <v>20956.830000000002</v>
      </c>
      <c r="U1886">
        <v>0.75570000000000004</v>
      </c>
      <c r="V1886">
        <v>676.38</v>
      </c>
      <c r="W1886">
        <v>698.56100000000004</v>
      </c>
      <c r="X1886" s="83" t="str">
        <f t="shared" si="58"/>
        <v>2117 - CHV HOUSTON</v>
      </c>
      <c r="Y1886" s="83">
        <f t="shared" si="59"/>
        <v>30</v>
      </c>
    </row>
    <row r="1887" spans="1:25" x14ac:dyDescent="0.25">
      <c r="A1887" t="s">
        <v>7</v>
      </c>
      <c r="B1887" t="s">
        <v>8651</v>
      </c>
      <c r="C1887" t="s">
        <v>8741</v>
      </c>
      <c r="D1887" t="s">
        <v>8742</v>
      </c>
      <c r="E1887" t="s">
        <v>8743</v>
      </c>
      <c r="F1887">
        <v>21171171</v>
      </c>
      <c r="G1887" t="s">
        <v>8744</v>
      </c>
      <c r="H1887" t="s">
        <v>8745</v>
      </c>
      <c r="I1887">
        <v>287534</v>
      </c>
      <c r="J1887" t="s">
        <v>8573</v>
      </c>
      <c r="K1887" t="s">
        <v>82</v>
      </c>
      <c r="L1887" t="s">
        <v>6</v>
      </c>
      <c r="M1887" t="s">
        <v>8671</v>
      </c>
      <c r="N1887">
        <v>13463.52</v>
      </c>
      <c r="O1887">
        <v>6696.68</v>
      </c>
      <c r="P1887">
        <v>0.49740000000000001</v>
      </c>
      <c r="Q1887">
        <v>560.98</v>
      </c>
      <c r="R1887">
        <v>318.88952380952384</v>
      </c>
      <c r="S1887">
        <v>101929.26</v>
      </c>
      <c r="T1887">
        <v>54122.29</v>
      </c>
      <c r="U1887">
        <v>0.53100000000000003</v>
      </c>
      <c r="V1887">
        <v>548.01</v>
      </c>
      <c r="W1887">
        <v>289.42401069518718</v>
      </c>
      <c r="X1887" s="83" t="str">
        <f t="shared" si="58"/>
        <v>2117 - CHV HOUSTON</v>
      </c>
      <c r="Y1887" s="83">
        <f t="shared" si="59"/>
        <v>187</v>
      </c>
    </row>
    <row r="1888" spans="1:25" x14ac:dyDescent="0.25">
      <c r="A1888" t="s">
        <v>7</v>
      </c>
      <c r="B1888" t="s">
        <v>8651</v>
      </c>
      <c r="C1888" t="s">
        <v>8741</v>
      </c>
      <c r="D1888" t="s">
        <v>8742</v>
      </c>
      <c r="E1888" t="s">
        <v>8743</v>
      </c>
      <c r="F1888">
        <v>21171171</v>
      </c>
      <c r="G1888" t="s">
        <v>8744</v>
      </c>
      <c r="H1888" t="s">
        <v>8745</v>
      </c>
      <c r="I1888">
        <v>287534</v>
      </c>
      <c r="J1888" t="s">
        <v>8573</v>
      </c>
      <c r="K1888" t="s">
        <v>82</v>
      </c>
      <c r="L1888" t="s">
        <v>6</v>
      </c>
      <c r="M1888" t="s">
        <v>8672</v>
      </c>
      <c r="N1888">
        <v>2266.65</v>
      </c>
      <c r="O1888">
        <v>3587.15</v>
      </c>
      <c r="P1888">
        <v>1.5826</v>
      </c>
      <c r="Q1888">
        <v>453.33</v>
      </c>
      <c r="R1888">
        <v>896.78750000000002</v>
      </c>
      <c r="S1888">
        <v>14067.53</v>
      </c>
      <c r="T1888">
        <v>13597.53</v>
      </c>
      <c r="U1888">
        <v>0.96660000000000001</v>
      </c>
      <c r="V1888">
        <v>426.29</v>
      </c>
      <c r="W1888">
        <v>438.63</v>
      </c>
      <c r="X1888" s="83" t="str">
        <f t="shared" si="58"/>
        <v>2117 - CHV HOUSTON</v>
      </c>
      <c r="Y1888" s="83">
        <f t="shared" si="59"/>
        <v>31.000000000000004</v>
      </c>
    </row>
    <row r="1889" spans="1:25" x14ac:dyDescent="0.25">
      <c r="A1889" t="s">
        <v>7</v>
      </c>
      <c r="B1889" t="s">
        <v>8651</v>
      </c>
      <c r="C1889" t="s">
        <v>8741</v>
      </c>
      <c r="D1889" t="s">
        <v>8742</v>
      </c>
      <c r="E1889" t="s">
        <v>8743</v>
      </c>
      <c r="F1889">
        <v>21171171</v>
      </c>
      <c r="G1889" t="s">
        <v>8744</v>
      </c>
      <c r="H1889" t="s">
        <v>8745</v>
      </c>
      <c r="I1889">
        <v>287534</v>
      </c>
      <c r="J1889" t="s">
        <v>8573</v>
      </c>
      <c r="K1889" t="s">
        <v>82</v>
      </c>
      <c r="L1889" t="s">
        <v>6</v>
      </c>
      <c r="M1889" t="s">
        <v>8673</v>
      </c>
      <c r="N1889">
        <v>2963.31</v>
      </c>
      <c r="O1889">
        <v>9181.81</v>
      </c>
      <c r="P1889">
        <v>3.0985</v>
      </c>
      <c r="Q1889">
        <v>423.33</v>
      </c>
      <c r="R1889">
        <v>1147.7262499999999</v>
      </c>
      <c r="S1889">
        <v>26228.53</v>
      </c>
      <c r="T1889">
        <v>22047.49</v>
      </c>
      <c r="U1889">
        <v>0.84060000000000001</v>
      </c>
      <c r="V1889">
        <v>391.47</v>
      </c>
      <c r="W1889">
        <v>489.94422222222227</v>
      </c>
      <c r="X1889" s="83" t="str">
        <f t="shared" si="58"/>
        <v>2117 - CHV HOUSTON</v>
      </c>
      <c r="Y1889" s="83">
        <f t="shared" si="59"/>
        <v>45</v>
      </c>
    </row>
    <row r="1890" spans="1:25" x14ac:dyDescent="0.25">
      <c r="A1890" t="s">
        <v>7</v>
      </c>
      <c r="B1890" t="s">
        <v>8651</v>
      </c>
      <c r="C1890" t="s">
        <v>8741</v>
      </c>
      <c r="D1890" t="s">
        <v>8742</v>
      </c>
      <c r="E1890" t="s">
        <v>8743</v>
      </c>
      <c r="F1890">
        <v>21171171</v>
      </c>
      <c r="G1890" t="s">
        <v>8744</v>
      </c>
      <c r="H1890" t="s">
        <v>8745</v>
      </c>
      <c r="I1890">
        <v>287534</v>
      </c>
      <c r="J1890" t="s">
        <v>8573</v>
      </c>
      <c r="K1890" t="s">
        <v>82</v>
      </c>
      <c r="L1890" t="s">
        <v>6</v>
      </c>
      <c r="M1890" t="s">
        <v>8674</v>
      </c>
      <c r="N1890">
        <v>965.52</v>
      </c>
      <c r="Q1890">
        <v>321.83999999999997</v>
      </c>
      <c r="S1890">
        <v>7674.22</v>
      </c>
      <c r="T1890">
        <v>3441.42</v>
      </c>
      <c r="U1890">
        <v>0.44840000000000002</v>
      </c>
      <c r="V1890">
        <v>225.71</v>
      </c>
      <c r="W1890">
        <v>149.62695652173915</v>
      </c>
      <c r="X1890" s="83" t="str">
        <f t="shared" si="58"/>
        <v>2117 - CHV HOUSTON</v>
      </c>
      <c r="Y1890" s="83">
        <f t="shared" si="59"/>
        <v>22.999999999999996</v>
      </c>
    </row>
    <row r="1891" spans="1:25" x14ac:dyDescent="0.25">
      <c r="A1891" t="s">
        <v>7</v>
      </c>
      <c r="B1891" t="s">
        <v>8651</v>
      </c>
      <c r="C1891" t="s">
        <v>8741</v>
      </c>
      <c r="D1891" t="s">
        <v>8742</v>
      </c>
      <c r="E1891" t="s">
        <v>8743</v>
      </c>
      <c r="F1891">
        <v>21171171</v>
      </c>
      <c r="G1891" t="s">
        <v>8744</v>
      </c>
      <c r="H1891" t="s">
        <v>8745</v>
      </c>
      <c r="I1891">
        <v>287534</v>
      </c>
      <c r="J1891" t="s">
        <v>8573</v>
      </c>
      <c r="K1891" t="s">
        <v>82</v>
      </c>
      <c r="L1891" t="s">
        <v>6</v>
      </c>
      <c r="M1891" t="s">
        <v>8675</v>
      </c>
      <c r="N1891">
        <v>146.24</v>
      </c>
      <c r="O1891">
        <v>690</v>
      </c>
      <c r="P1891">
        <v>4.7183000000000002</v>
      </c>
      <c r="Q1891">
        <v>73.12</v>
      </c>
      <c r="R1891">
        <v>230</v>
      </c>
      <c r="S1891">
        <v>836.26</v>
      </c>
      <c r="T1891">
        <v>1863.75</v>
      </c>
      <c r="U1891">
        <v>2.2286999999999999</v>
      </c>
      <c r="V1891">
        <v>83.63</v>
      </c>
      <c r="W1891">
        <v>124.25</v>
      </c>
      <c r="X1891" s="83" t="str">
        <f t="shared" si="58"/>
        <v>2117 - CHV HOUSTON</v>
      </c>
      <c r="Y1891" s="83">
        <f t="shared" si="59"/>
        <v>15</v>
      </c>
    </row>
    <row r="1892" spans="1:25" x14ac:dyDescent="0.25">
      <c r="A1892" t="s">
        <v>7</v>
      </c>
      <c r="B1892" t="s">
        <v>8651</v>
      </c>
      <c r="C1892" t="s">
        <v>8741</v>
      </c>
      <c r="D1892" t="s">
        <v>8742</v>
      </c>
      <c r="E1892" t="s">
        <v>8743</v>
      </c>
      <c r="F1892">
        <v>21171172</v>
      </c>
      <c r="G1892" t="s">
        <v>8746</v>
      </c>
      <c r="H1892" t="s">
        <v>8747</v>
      </c>
      <c r="I1892">
        <v>114799</v>
      </c>
      <c r="J1892" t="s">
        <v>77</v>
      </c>
      <c r="K1892" t="s">
        <v>79</v>
      </c>
      <c r="L1892" t="s">
        <v>6</v>
      </c>
      <c r="M1892" t="s">
        <v>8657</v>
      </c>
      <c r="N1892">
        <v>0</v>
      </c>
      <c r="O1892" t="s">
        <v>8452</v>
      </c>
      <c r="P1892" t="s">
        <v>8452</v>
      </c>
      <c r="S1892">
        <v>1659.84</v>
      </c>
      <c r="T1892">
        <v>1563.25</v>
      </c>
      <c r="U1892">
        <v>0.94179999999999997</v>
      </c>
      <c r="V1892">
        <v>165.98</v>
      </c>
      <c r="W1892">
        <v>173.69444444444446</v>
      </c>
      <c r="X1892" s="83" t="str">
        <f t="shared" si="58"/>
        <v>2117 - CHV HOUSTON</v>
      </c>
      <c r="Y1892" s="83">
        <f t="shared" si="59"/>
        <v>9</v>
      </c>
    </row>
    <row r="1893" spans="1:25" x14ac:dyDescent="0.25">
      <c r="A1893" t="s">
        <v>7</v>
      </c>
      <c r="B1893" t="s">
        <v>8651</v>
      </c>
      <c r="C1893" t="s">
        <v>8741</v>
      </c>
      <c r="D1893" t="s">
        <v>8742</v>
      </c>
      <c r="E1893" t="s">
        <v>8743</v>
      </c>
      <c r="F1893">
        <v>21171172</v>
      </c>
      <c r="G1893" t="s">
        <v>8746</v>
      </c>
      <c r="H1893" t="s">
        <v>8747</v>
      </c>
      <c r="I1893">
        <v>114799</v>
      </c>
      <c r="J1893" t="s">
        <v>77</v>
      </c>
      <c r="K1893" t="s">
        <v>79</v>
      </c>
      <c r="L1893" t="s">
        <v>6</v>
      </c>
      <c r="M1893" t="s">
        <v>8658</v>
      </c>
      <c r="N1893">
        <v>1923.1</v>
      </c>
      <c r="O1893">
        <v>1080</v>
      </c>
      <c r="P1893">
        <v>0.56159999999999999</v>
      </c>
      <c r="Q1893">
        <v>384.62</v>
      </c>
      <c r="R1893">
        <v>1080</v>
      </c>
      <c r="S1893">
        <v>14438.53</v>
      </c>
      <c r="T1893">
        <v>3673.39</v>
      </c>
      <c r="U1893">
        <v>0.25440000000000002</v>
      </c>
      <c r="V1893">
        <v>343.77</v>
      </c>
      <c r="W1893">
        <v>183.6695</v>
      </c>
      <c r="X1893" s="83" t="str">
        <f t="shared" si="58"/>
        <v>2117 - CHV HOUSTON</v>
      </c>
      <c r="Y1893" s="83">
        <f t="shared" si="59"/>
        <v>20</v>
      </c>
    </row>
    <row r="1894" spans="1:25" x14ac:dyDescent="0.25">
      <c r="A1894" t="s">
        <v>7</v>
      </c>
      <c r="B1894" t="s">
        <v>8651</v>
      </c>
      <c r="C1894" t="s">
        <v>8741</v>
      </c>
      <c r="D1894" t="s">
        <v>8742</v>
      </c>
      <c r="E1894" t="s">
        <v>8743</v>
      </c>
      <c r="F1894">
        <v>21171172</v>
      </c>
      <c r="G1894" t="s">
        <v>8746</v>
      </c>
      <c r="H1894" t="s">
        <v>8747</v>
      </c>
      <c r="I1894">
        <v>114799</v>
      </c>
      <c r="J1894" t="s">
        <v>77</v>
      </c>
      <c r="K1894" t="s">
        <v>79</v>
      </c>
      <c r="L1894" t="s">
        <v>6</v>
      </c>
      <c r="M1894" t="s">
        <v>8659</v>
      </c>
      <c r="N1894">
        <v>465.12</v>
      </c>
      <c r="Q1894">
        <v>465.12</v>
      </c>
      <c r="S1894">
        <v>7630.13</v>
      </c>
      <c r="T1894">
        <v>2337.25</v>
      </c>
      <c r="U1894">
        <v>0.30630000000000002</v>
      </c>
      <c r="V1894">
        <v>401.59</v>
      </c>
      <c r="W1894">
        <v>389.54166666666669</v>
      </c>
      <c r="X1894" s="83" t="str">
        <f t="shared" si="58"/>
        <v>2117 - CHV HOUSTON</v>
      </c>
      <c r="Y1894" s="83">
        <f t="shared" si="59"/>
        <v>6</v>
      </c>
    </row>
    <row r="1895" spans="1:25" x14ac:dyDescent="0.25">
      <c r="A1895" t="s">
        <v>7</v>
      </c>
      <c r="B1895" t="s">
        <v>8651</v>
      </c>
      <c r="C1895" t="s">
        <v>8741</v>
      </c>
      <c r="D1895" t="s">
        <v>8742</v>
      </c>
      <c r="E1895" t="s">
        <v>8743</v>
      </c>
      <c r="F1895">
        <v>21171172</v>
      </c>
      <c r="G1895" t="s">
        <v>8746</v>
      </c>
      <c r="H1895" t="s">
        <v>8747</v>
      </c>
      <c r="I1895">
        <v>114799</v>
      </c>
      <c r="J1895" t="s">
        <v>77</v>
      </c>
      <c r="K1895" t="s">
        <v>79</v>
      </c>
      <c r="L1895" t="s">
        <v>6</v>
      </c>
      <c r="M1895" t="s">
        <v>8660</v>
      </c>
      <c r="N1895">
        <v>25.97</v>
      </c>
      <c r="O1895">
        <v>97.5</v>
      </c>
      <c r="P1895">
        <v>3.7543000000000002</v>
      </c>
      <c r="Q1895">
        <v>25.97</v>
      </c>
      <c r="R1895">
        <v>97.5</v>
      </c>
      <c r="S1895">
        <v>1017.96</v>
      </c>
      <c r="T1895">
        <v>212.5</v>
      </c>
      <c r="U1895">
        <v>0.20880000000000001</v>
      </c>
      <c r="V1895">
        <v>25.45</v>
      </c>
      <c r="W1895">
        <v>13.28125</v>
      </c>
      <c r="X1895" s="83" t="str">
        <f t="shared" si="58"/>
        <v>2117 - CHV HOUSTON</v>
      </c>
      <c r="Y1895" s="83">
        <f t="shared" si="59"/>
        <v>16</v>
      </c>
    </row>
    <row r="1896" spans="1:25" x14ac:dyDescent="0.25">
      <c r="A1896" t="s">
        <v>7</v>
      </c>
      <c r="B1896" t="s">
        <v>8651</v>
      </c>
      <c r="C1896" t="s">
        <v>8741</v>
      </c>
      <c r="D1896" t="s">
        <v>8742</v>
      </c>
      <c r="E1896" t="s">
        <v>8743</v>
      </c>
      <c r="F1896">
        <v>21171172</v>
      </c>
      <c r="G1896" t="s">
        <v>8746</v>
      </c>
      <c r="H1896" t="s">
        <v>8747</v>
      </c>
      <c r="I1896">
        <v>114799</v>
      </c>
      <c r="J1896" t="s">
        <v>77</v>
      </c>
      <c r="K1896" t="s">
        <v>79</v>
      </c>
      <c r="L1896" t="s">
        <v>6</v>
      </c>
      <c r="M1896" t="s">
        <v>8661</v>
      </c>
      <c r="N1896">
        <v>100</v>
      </c>
      <c r="Q1896">
        <v>25</v>
      </c>
      <c r="S1896">
        <v>638.95000000000005</v>
      </c>
      <c r="T1896">
        <v>356.25</v>
      </c>
      <c r="U1896">
        <v>0.55759999999999998</v>
      </c>
      <c r="V1896">
        <v>29.04</v>
      </c>
      <c r="W1896">
        <v>39.583333333333336</v>
      </c>
      <c r="X1896" s="83" t="str">
        <f t="shared" si="58"/>
        <v>2117 - CHV HOUSTON</v>
      </c>
      <c r="Y1896" s="83">
        <f t="shared" si="59"/>
        <v>9</v>
      </c>
    </row>
    <row r="1897" spans="1:25" x14ac:dyDescent="0.25">
      <c r="A1897" t="s">
        <v>7</v>
      </c>
      <c r="B1897" t="s">
        <v>8651</v>
      </c>
      <c r="C1897" t="s">
        <v>8741</v>
      </c>
      <c r="D1897" t="s">
        <v>8742</v>
      </c>
      <c r="E1897" t="s">
        <v>8743</v>
      </c>
      <c r="F1897">
        <v>21171172</v>
      </c>
      <c r="G1897" t="s">
        <v>8746</v>
      </c>
      <c r="H1897" t="s">
        <v>8747</v>
      </c>
      <c r="I1897">
        <v>114799</v>
      </c>
      <c r="J1897" t="s">
        <v>77</v>
      </c>
      <c r="K1897" t="s">
        <v>79</v>
      </c>
      <c r="L1897" t="s">
        <v>6</v>
      </c>
      <c r="M1897" t="s">
        <v>8662</v>
      </c>
      <c r="N1897">
        <v>126.66</v>
      </c>
      <c r="Q1897">
        <v>63.33</v>
      </c>
      <c r="S1897">
        <v>3180.84</v>
      </c>
      <c r="T1897">
        <v>1204.78</v>
      </c>
      <c r="U1897">
        <v>0.37880000000000003</v>
      </c>
      <c r="V1897">
        <v>138.30000000000001</v>
      </c>
      <c r="W1897">
        <v>54.762727272727268</v>
      </c>
      <c r="X1897" s="83" t="str">
        <f t="shared" si="58"/>
        <v>2117 - CHV HOUSTON</v>
      </c>
      <c r="Y1897" s="83">
        <f t="shared" si="59"/>
        <v>22</v>
      </c>
    </row>
    <row r="1898" spans="1:25" x14ac:dyDescent="0.25">
      <c r="A1898" t="s">
        <v>7</v>
      </c>
      <c r="B1898" t="s">
        <v>8651</v>
      </c>
      <c r="C1898" t="s">
        <v>8741</v>
      </c>
      <c r="D1898" t="s">
        <v>8742</v>
      </c>
      <c r="E1898" t="s">
        <v>8743</v>
      </c>
      <c r="F1898">
        <v>21171172</v>
      </c>
      <c r="G1898" t="s">
        <v>8746</v>
      </c>
      <c r="H1898" t="s">
        <v>8747</v>
      </c>
      <c r="I1898">
        <v>114799</v>
      </c>
      <c r="J1898" t="s">
        <v>77</v>
      </c>
      <c r="K1898" t="s">
        <v>79</v>
      </c>
      <c r="L1898" t="s">
        <v>6</v>
      </c>
      <c r="M1898" t="s">
        <v>8663</v>
      </c>
      <c r="S1898">
        <v>156.55000000000001</v>
      </c>
      <c r="T1898">
        <v>402.14</v>
      </c>
      <c r="U1898">
        <v>2.5688</v>
      </c>
      <c r="V1898">
        <v>31.31</v>
      </c>
      <c r="W1898">
        <v>30.933846153846154</v>
      </c>
      <c r="X1898" s="83" t="str">
        <f t="shared" si="58"/>
        <v>2117 - CHV HOUSTON</v>
      </c>
      <c r="Y1898" s="83">
        <f t="shared" si="59"/>
        <v>13</v>
      </c>
    </row>
    <row r="1899" spans="1:25" x14ac:dyDescent="0.25">
      <c r="A1899" t="s">
        <v>7</v>
      </c>
      <c r="B1899" t="s">
        <v>8651</v>
      </c>
      <c r="C1899" t="s">
        <v>8741</v>
      </c>
      <c r="D1899" t="s">
        <v>8742</v>
      </c>
      <c r="E1899" t="s">
        <v>8743</v>
      </c>
      <c r="F1899">
        <v>21171172</v>
      </c>
      <c r="G1899" t="s">
        <v>8746</v>
      </c>
      <c r="H1899" t="s">
        <v>8747</v>
      </c>
      <c r="I1899">
        <v>114799</v>
      </c>
      <c r="J1899" t="s">
        <v>77</v>
      </c>
      <c r="K1899" t="s">
        <v>79</v>
      </c>
      <c r="L1899" t="s">
        <v>6</v>
      </c>
      <c r="M1899" t="s">
        <v>8664</v>
      </c>
      <c r="N1899">
        <v>521.76</v>
      </c>
      <c r="O1899">
        <v>97.5</v>
      </c>
      <c r="P1899">
        <v>0.18690000000000001</v>
      </c>
      <c r="Q1899">
        <v>86.96</v>
      </c>
      <c r="R1899">
        <v>24.375</v>
      </c>
      <c r="S1899">
        <v>2531.38</v>
      </c>
      <c r="T1899">
        <v>1489</v>
      </c>
      <c r="U1899">
        <v>0.58819999999999995</v>
      </c>
      <c r="V1899">
        <v>93.75</v>
      </c>
      <c r="W1899">
        <v>49.633333333333333</v>
      </c>
      <c r="X1899" s="83" t="str">
        <f t="shared" si="58"/>
        <v>2117 - CHV HOUSTON</v>
      </c>
      <c r="Y1899" s="83">
        <f t="shared" si="59"/>
        <v>30</v>
      </c>
    </row>
    <row r="1900" spans="1:25" x14ac:dyDescent="0.25">
      <c r="A1900" t="s">
        <v>7</v>
      </c>
      <c r="B1900" t="s">
        <v>8651</v>
      </c>
      <c r="C1900" t="s">
        <v>8741</v>
      </c>
      <c r="D1900" t="s">
        <v>8742</v>
      </c>
      <c r="E1900" t="s">
        <v>8743</v>
      </c>
      <c r="F1900">
        <v>21171172</v>
      </c>
      <c r="G1900" t="s">
        <v>8746</v>
      </c>
      <c r="H1900" t="s">
        <v>8747</v>
      </c>
      <c r="I1900">
        <v>114799</v>
      </c>
      <c r="J1900" t="s">
        <v>77</v>
      </c>
      <c r="K1900" t="s">
        <v>79</v>
      </c>
      <c r="L1900" t="s">
        <v>6</v>
      </c>
      <c r="M1900" t="s">
        <v>8665</v>
      </c>
      <c r="N1900">
        <v>113.64</v>
      </c>
      <c r="Q1900">
        <v>56.82</v>
      </c>
      <c r="S1900">
        <v>861.36</v>
      </c>
      <c r="T1900">
        <v>95</v>
      </c>
      <c r="U1900">
        <v>0.1103</v>
      </c>
      <c r="V1900">
        <v>50.67</v>
      </c>
      <c r="W1900">
        <v>10.555555555555555</v>
      </c>
      <c r="X1900" s="83" t="str">
        <f t="shared" si="58"/>
        <v>2117 - CHV HOUSTON</v>
      </c>
      <c r="Y1900" s="83">
        <f t="shared" si="59"/>
        <v>9</v>
      </c>
    </row>
    <row r="1901" spans="1:25" x14ac:dyDescent="0.25">
      <c r="A1901" t="s">
        <v>7</v>
      </c>
      <c r="B1901" t="s">
        <v>8651</v>
      </c>
      <c r="C1901" t="s">
        <v>8741</v>
      </c>
      <c r="D1901" t="s">
        <v>8742</v>
      </c>
      <c r="E1901" t="s">
        <v>8743</v>
      </c>
      <c r="F1901">
        <v>21171172</v>
      </c>
      <c r="G1901" t="s">
        <v>8746</v>
      </c>
      <c r="H1901" t="s">
        <v>8747</v>
      </c>
      <c r="I1901">
        <v>114799</v>
      </c>
      <c r="J1901" t="s">
        <v>77</v>
      </c>
      <c r="K1901" t="s">
        <v>79</v>
      </c>
      <c r="L1901" t="s">
        <v>6</v>
      </c>
      <c r="M1901" t="s">
        <v>8666</v>
      </c>
      <c r="N1901">
        <v>25.27</v>
      </c>
      <c r="O1901">
        <v>146.25</v>
      </c>
      <c r="P1901">
        <v>5.7874999999999996</v>
      </c>
      <c r="Q1901">
        <v>25.27</v>
      </c>
      <c r="R1901">
        <v>146.25</v>
      </c>
      <c r="S1901">
        <v>159.25</v>
      </c>
      <c r="T1901">
        <v>281.25</v>
      </c>
      <c r="U1901">
        <v>1.7661</v>
      </c>
      <c r="V1901">
        <v>26.54</v>
      </c>
      <c r="W1901">
        <v>56.25</v>
      </c>
      <c r="X1901" s="83" t="str">
        <f t="shared" si="58"/>
        <v>2117 - CHV HOUSTON</v>
      </c>
      <c r="Y1901" s="83">
        <f t="shared" si="59"/>
        <v>5</v>
      </c>
    </row>
    <row r="1902" spans="1:25" x14ac:dyDescent="0.25">
      <c r="A1902" t="s">
        <v>7</v>
      </c>
      <c r="B1902" t="s">
        <v>8651</v>
      </c>
      <c r="C1902" t="s">
        <v>8741</v>
      </c>
      <c r="D1902" t="s">
        <v>8742</v>
      </c>
      <c r="E1902" t="s">
        <v>8743</v>
      </c>
      <c r="F1902">
        <v>21171172</v>
      </c>
      <c r="G1902" t="s">
        <v>8746</v>
      </c>
      <c r="H1902" t="s">
        <v>8747</v>
      </c>
      <c r="I1902">
        <v>114799</v>
      </c>
      <c r="J1902" t="s">
        <v>77</v>
      </c>
      <c r="K1902" t="s">
        <v>79</v>
      </c>
      <c r="L1902" t="s">
        <v>6</v>
      </c>
      <c r="M1902" t="s">
        <v>8667</v>
      </c>
      <c r="N1902">
        <v>2068.98</v>
      </c>
      <c r="O1902">
        <v>-58</v>
      </c>
      <c r="P1902">
        <v>-2.8000000000000001E-2</v>
      </c>
      <c r="Q1902">
        <v>689.66</v>
      </c>
      <c r="R1902">
        <v>-19.333333333333332</v>
      </c>
      <c r="S1902">
        <v>17293.599999999999</v>
      </c>
      <c r="T1902">
        <v>6882.01</v>
      </c>
      <c r="U1902">
        <v>0.39800000000000002</v>
      </c>
      <c r="V1902">
        <v>720.57</v>
      </c>
      <c r="W1902">
        <v>254.88925925925926</v>
      </c>
      <c r="X1902" s="83" t="str">
        <f t="shared" si="58"/>
        <v>2117 - CHV HOUSTON</v>
      </c>
      <c r="Y1902" s="83">
        <f t="shared" si="59"/>
        <v>27</v>
      </c>
    </row>
    <row r="1903" spans="1:25" x14ac:dyDescent="0.25">
      <c r="A1903" t="s">
        <v>7</v>
      </c>
      <c r="B1903" t="s">
        <v>8651</v>
      </c>
      <c r="C1903" t="s">
        <v>8741</v>
      </c>
      <c r="D1903" t="s">
        <v>8742</v>
      </c>
      <c r="E1903" t="s">
        <v>8743</v>
      </c>
      <c r="F1903">
        <v>21171172</v>
      </c>
      <c r="G1903" t="s">
        <v>8746</v>
      </c>
      <c r="H1903" t="s">
        <v>8747</v>
      </c>
      <c r="I1903">
        <v>114799</v>
      </c>
      <c r="J1903" t="s">
        <v>77</v>
      </c>
      <c r="K1903" t="s">
        <v>79</v>
      </c>
      <c r="L1903" t="s">
        <v>6</v>
      </c>
      <c r="M1903" t="s">
        <v>8668</v>
      </c>
      <c r="N1903">
        <v>888.9</v>
      </c>
      <c r="O1903">
        <v>494.56</v>
      </c>
      <c r="P1903">
        <v>0.55640000000000001</v>
      </c>
      <c r="Q1903">
        <v>177.78</v>
      </c>
      <c r="R1903">
        <v>82.426666666666662</v>
      </c>
      <c r="S1903">
        <v>7001.22</v>
      </c>
      <c r="T1903">
        <v>3065.96</v>
      </c>
      <c r="U1903">
        <v>0.43790000000000001</v>
      </c>
      <c r="V1903">
        <v>162.82</v>
      </c>
      <c r="W1903">
        <v>109.49857142857142</v>
      </c>
      <c r="X1903" s="83" t="str">
        <f t="shared" si="58"/>
        <v>2117 - CHV HOUSTON</v>
      </c>
      <c r="Y1903" s="83">
        <f t="shared" si="59"/>
        <v>28</v>
      </c>
    </row>
    <row r="1904" spans="1:25" x14ac:dyDescent="0.25">
      <c r="A1904" t="s">
        <v>7</v>
      </c>
      <c r="B1904" t="s">
        <v>8651</v>
      </c>
      <c r="C1904" t="s">
        <v>8741</v>
      </c>
      <c r="D1904" t="s">
        <v>8742</v>
      </c>
      <c r="E1904" t="s">
        <v>8743</v>
      </c>
      <c r="F1904">
        <v>21171172</v>
      </c>
      <c r="G1904" t="s">
        <v>8746</v>
      </c>
      <c r="H1904" t="s">
        <v>8747</v>
      </c>
      <c r="I1904">
        <v>114799</v>
      </c>
      <c r="J1904" t="s">
        <v>77</v>
      </c>
      <c r="K1904" t="s">
        <v>79</v>
      </c>
      <c r="L1904" t="s">
        <v>6</v>
      </c>
      <c r="M1904" t="s">
        <v>8669</v>
      </c>
      <c r="N1904">
        <v>0</v>
      </c>
      <c r="O1904">
        <v>412.5</v>
      </c>
      <c r="R1904">
        <v>137.5</v>
      </c>
      <c r="S1904">
        <v>310.95999999999998</v>
      </c>
      <c r="T1904">
        <v>1084.71</v>
      </c>
      <c r="U1904">
        <v>3.4883000000000002</v>
      </c>
      <c r="V1904">
        <v>103.65</v>
      </c>
      <c r="W1904">
        <v>361.57</v>
      </c>
      <c r="X1904" s="83" t="str">
        <f t="shared" si="58"/>
        <v>2117 - CHV HOUSTON</v>
      </c>
      <c r="Y1904" s="83">
        <f t="shared" si="59"/>
        <v>3</v>
      </c>
    </row>
    <row r="1905" spans="1:25" x14ac:dyDescent="0.25">
      <c r="A1905" t="s">
        <v>7</v>
      </c>
      <c r="B1905" t="s">
        <v>8651</v>
      </c>
      <c r="C1905" t="s">
        <v>8741</v>
      </c>
      <c r="D1905" t="s">
        <v>8742</v>
      </c>
      <c r="E1905" t="s">
        <v>8743</v>
      </c>
      <c r="F1905">
        <v>21171172</v>
      </c>
      <c r="G1905" t="s">
        <v>8746</v>
      </c>
      <c r="H1905" t="s">
        <v>8747</v>
      </c>
      <c r="I1905">
        <v>114799</v>
      </c>
      <c r="J1905" t="s">
        <v>77</v>
      </c>
      <c r="K1905" t="s">
        <v>79</v>
      </c>
      <c r="L1905" t="s">
        <v>6</v>
      </c>
      <c r="M1905" t="s">
        <v>8670</v>
      </c>
      <c r="N1905">
        <v>4235.28</v>
      </c>
      <c r="O1905">
        <v>550.41</v>
      </c>
      <c r="P1905">
        <v>0.13</v>
      </c>
      <c r="Q1905">
        <v>705.88</v>
      </c>
      <c r="R1905">
        <v>91.734999999999999</v>
      </c>
      <c r="S1905">
        <v>36480.79</v>
      </c>
      <c r="T1905">
        <v>25408</v>
      </c>
      <c r="U1905">
        <v>0.69650000000000001</v>
      </c>
      <c r="V1905">
        <v>675.57</v>
      </c>
      <c r="W1905">
        <v>577.4545454545455</v>
      </c>
      <c r="X1905" s="83" t="str">
        <f t="shared" si="58"/>
        <v>2117 - CHV HOUSTON</v>
      </c>
      <c r="Y1905" s="83">
        <f t="shared" si="59"/>
        <v>44</v>
      </c>
    </row>
    <row r="1906" spans="1:25" x14ac:dyDescent="0.25">
      <c r="A1906" t="s">
        <v>7</v>
      </c>
      <c r="B1906" t="s">
        <v>8651</v>
      </c>
      <c r="C1906" t="s">
        <v>8741</v>
      </c>
      <c r="D1906" t="s">
        <v>8742</v>
      </c>
      <c r="E1906" t="s">
        <v>8743</v>
      </c>
      <c r="F1906">
        <v>21171172</v>
      </c>
      <c r="G1906" t="s">
        <v>8746</v>
      </c>
      <c r="H1906" t="s">
        <v>8747</v>
      </c>
      <c r="I1906">
        <v>114799</v>
      </c>
      <c r="J1906" t="s">
        <v>77</v>
      </c>
      <c r="K1906" t="s">
        <v>79</v>
      </c>
      <c r="L1906" t="s">
        <v>6</v>
      </c>
      <c r="M1906" t="s">
        <v>8671</v>
      </c>
      <c r="N1906">
        <v>20195.28</v>
      </c>
      <c r="O1906">
        <v>8335.77</v>
      </c>
      <c r="P1906">
        <v>0.4128</v>
      </c>
      <c r="Q1906">
        <v>560.98</v>
      </c>
      <c r="R1906">
        <v>378.8986363636364</v>
      </c>
      <c r="S1906">
        <v>157121.47</v>
      </c>
      <c r="T1906">
        <v>113972.06</v>
      </c>
      <c r="U1906">
        <v>0.72540000000000004</v>
      </c>
      <c r="V1906">
        <v>545.55999999999995</v>
      </c>
      <c r="W1906">
        <v>457.71911646586346</v>
      </c>
      <c r="X1906" s="83" t="str">
        <f t="shared" si="58"/>
        <v>2117 - CHV HOUSTON</v>
      </c>
      <c r="Y1906" s="83">
        <f t="shared" si="59"/>
        <v>249</v>
      </c>
    </row>
    <row r="1907" spans="1:25" x14ac:dyDescent="0.25">
      <c r="A1907" t="s">
        <v>7</v>
      </c>
      <c r="B1907" t="s">
        <v>8651</v>
      </c>
      <c r="C1907" t="s">
        <v>8741</v>
      </c>
      <c r="D1907" t="s">
        <v>8742</v>
      </c>
      <c r="E1907" t="s">
        <v>8743</v>
      </c>
      <c r="F1907">
        <v>21171172</v>
      </c>
      <c r="G1907" t="s">
        <v>8746</v>
      </c>
      <c r="H1907" t="s">
        <v>8747</v>
      </c>
      <c r="I1907">
        <v>114799</v>
      </c>
      <c r="J1907" t="s">
        <v>77</v>
      </c>
      <c r="K1907" t="s">
        <v>79</v>
      </c>
      <c r="L1907" t="s">
        <v>6</v>
      </c>
      <c r="M1907" t="s">
        <v>8672</v>
      </c>
      <c r="N1907">
        <v>2719.98</v>
      </c>
      <c r="O1907">
        <v>1309.58</v>
      </c>
      <c r="P1907">
        <v>0.48149999999999998</v>
      </c>
      <c r="Q1907">
        <v>453.33</v>
      </c>
      <c r="R1907">
        <v>327.39499999999998</v>
      </c>
      <c r="S1907">
        <v>10745.68</v>
      </c>
      <c r="T1907">
        <v>5498.51</v>
      </c>
      <c r="U1907">
        <v>0.51170000000000004</v>
      </c>
      <c r="V1907">
        <v>429.83</v>
      </c>
      <c r="W1907">
        <v>249.93227272727273</v>
      </c>
      <c r="X1907" s="83" t="str">
        <f t="shared" si="58"/>
        <v>2117 - CHV HOUSTON</v>
      </c>
      <c r="Y1907" s="83">
        <f t="shared" si="59"/>
        <v>22</v>
      </c>
    </row>
    <row r="1908" spans="1:25" x14ac:dyDescent="0.25">
      <c r="A1908" t="s">
        <v>7</v>
      </c>
      <c r="B1908" t="s">
        <v>8651</v>
      </c>
      <c r="C1908" t="s">
        <v>8741</v>
      </c>
      <c r="D1908" t="s">
        <v>8742</v>
      </c>
      <c r="E1908" t="s">
        <v>8743</v>
      </c>
      <c r="F1908">
        <v>21171172</v>
      </c>
      <c r="G1908" t="s">
        <v>8746</v>
      </c>
      <c r="H1908" t="s">
        <v>8747</v>
      </c>
      <c r="I1908">
        <v>114799</v>
      </c>
      <c r="J1908" t="s">
        <v>77</v>
      </c>
      <c r="K1908" t="s">
        <v>79</v>
      </c>
      <c r="L1908" t="s">
        <v>6</v>
      </c>
      <c r="M1908" t="s">
        <v>8673</v>
      </c>
      <c r="N1908">
        <v>3809.97</v>
      </c>
      <c r="O1908">
        <v>2272.02</v>
      </c>
      <c r="P1908">
        <v>0.59630000000000005</v>
      </c>
      <c r="Q1908">
        <v>423.33</v>
      </c>
      <c r="R1908">
        <v>284.0025</v>
      </c>
      <c r="S1908">
        <v>24940.639999999999</v>
      </c>
      <c r="T1908">
        <v>13905.17</v>
      </c>
      <c r="U1908">
        <v>0.5575</v>
      </c>
      <c r="V1908">
        <v>395.88</v>
      </c>
      <c r="W1908">
        <v>289.69104166666665</v>
      </c>
      <c r="X1908" s="83" t="str">
        <f t="shared" si="58"/>
        <v>2117 - CHV HOUSTON</v>
      </c>
      <c r="Y1908" s="83">
        <f t="shared" si="59"/>
        <v>48</v>
      </c>
    </row>
    <row r="1909" spans="1:25" x14ac:dyDescent="0.25">
      <c r="A1909" t="s">
        <v>7</v>
      </c>
      <c r="B1909" t="s">
        <v>8651</v>
      </c>
      <c r="C1909" t="s">
        <v>8741</v>
      </c>
      <c r="D1909" t="s">
        <v>8742</v>
      </c>
      <c r="E1909" t="s">
        <v>8743</v>
      </c>
      <c r="F1909">
        <v>21171172</v>
      </c>
      <c r="G1909" t="s">
        <v>8746</v>
      </c>
      <c r="H1909" t="s">
        <v>8747</v>
      </c>
      <c r="I1909">
        <v>114799</v>
      </c>
      <c r="J1909" t="s">
        <v>77</v>
      </c>
      <c r="K1909" t="s">
        <v>79</v>
      </c>
      <c r="L1909" t="s">
        <v>6</v>
      </c>
      <c r="M1909" t="s">
        <v>8674</v>
      </c>
      <c r="N1909">
        <v>965.52</v>
      </c>
      <c r="O1909">
        <v>699.85</v>
      </c>
      <c r="P1909">
        <v>0.7248</v>
      </c>
      <c r="Q1909">
        <v>321.83999999999997</v>
      </c>
      <c r="R1909">
        <v>699.85</v>
      </c>
      <c r="S1909">
        <v>6951.88</v>
      </c>
      <c r="T1909">
        <v>12613.23</v>
      </c>
      <c r="U1909">
        <v>1.8144</v>
      </c>
      <c r="V1909">
        <v>224.25</v>
      </c>
      <c r="W1909">
        <v>573.32863636363629</v>
      </c>
      <c r="X1909" s="83" t="str">
        <f t="shared" si="58"/>
        <v>2117 - CHV HOUSTON</v>
      </c>
      <c r="Y1909" s="83">
        <f t="shared" si="59"/>
        <v>22.000000000000004</v>
      </c>
    </row>
    <row r="1910" spans="1:25" x14ac:dyDescent="0.25">
      <c r="A1910" t="s">
        <v>7</v>
      </c>
      <c r="B1910" t="s">
        <v>8651</v>
      </c>
      <c r="C1910" t="s">
        <v>8741</v>
      </c>
      <c r="D1910" t="s">
        <v>8742</v>
      </c>
      <c r="E1910" t="s">
        <v>8743</v>
      </c>
      <c r="F1910">
        <v>21171172</v>
      </c>
      <c r="G1910" t="s">
        <v>8746</v>
      </c>
      <c r="H1910" t="s">
        <v>8747</v>
      </c>
      <c r="I1910">
        <v>114799</v>
      </c>
      <c r="J1910" t="s">
        <v>77</v>
      </c>
      <c r="K1910" t="s">
        <v>79</v>
      </c>
      <c r="L1910" t="s">
        <v>6</v>
      </c>
      <c r="M1910" t="s">
        <v>8675</v>
      </c>
      <c r="N1910">
        <v>73.12</v>
      </c>
      <c r="Q1910">
        <v>73.12</v>
      </c>
      <c r="S1910">
        <v>1364.24</v>
      </c>
      <c r="T1910">
        <v>210</v>
      </c>
      <c r="U1910">
        <v>0.15390000000000001</v>
      </c>
      <c r="V1910">
        <v>85.27</v>
      </c>
      <c r="W1910">
        <v>35</v>
      </c>
      <c r="X1910" s="83" t="str">
        <f t="shared" si="58"/>
        <v>2117 - CHV HOUSTON</v>
      </c>
      <c r="Y1910" s="83">
        <f t="shared" si="59"/>
        <v>6</v>
      </c>
    </row>
    <row r="1911" spans="1:25" x14ac:dyDescent="0.25">
      <c r="A1911" t="s">
        <v>7</v>
      </c>
      <c r="B1911" t="s">
        <v>8651</v>
      </c>
      <c r="C1911" t="s">
        <v>8741</v>
      </c>
      <c r="D1911" t="s">
        <v>8742</v>
      </c>
      <c r="E1911" t="s">
        <v>8743</v>
      </c>
      <c r="F1911">
        <v>21171172</v>
      </c>
      <c r="G1911" t="s">
        <v>8746</v>
      </c>
      <c r="H1911" t="s">
        <v>8747</v>
      </c>
      <c r="I1911">
        <v>114847</v>
      </c>
      <c r="J1911" t="s">
        <v>7849</v>
      </c>
      <c r="K1911" t="s">
        <v>7850</v>
      </c>
      <c r="L1911" t="s">
        <v>6</v>
      </c>
      <c r="M1911" t="s">
        <v>8657</v>
      </c>
      <c r="N1911">
        <v>0</v>
      </c>
      <c r="O1911">
        <v>17.399999999999999</v>
      </c>
      <c r="S1911">
        <v>219.52</v>
      </c>
      <c r="T1911">
        <v>2136.16</v>
      </c>
      <c r="U1911">
        <v>9.7309999999999999</v>
      </c>
      <c r="V1911">
        <v>109.76</v>
      </c>
      <c r="W1911">
        <v>2136.16</v>
      </c>
      <c r="X1911" s="83" t="str">
        <f t="shared" si="58"/>
        <v>2117 - CHV HOUSTON</v>
      </c>
      <c r="Y1911" s="83">
        <f t="shared" si="59"/>
        <v>1</v>
      </c>
    </row>
    <row r="1912" spans="1:25" x14ac:dyDescent="0.25">
      <c r="A1912" t="s">
        <v>7</v>
      </c>
      <c r="B1912" t="s">
        <v>8651</v>
      </c>
      <c r="C1912" t="s">
        <v>8741</v>
      </c>
      <c r="D1912" t="s">
        <v>8742</v>
      </c>
      <c r="E1912" t="s">
        <v>8743</v>
      </c>
      <c r="F1912">
        <v>21171172</v>
      </c>
      <c r="G1912" t="s">
        <v>8746</v>
      </c>
      <c r="H1912" t="s">
        <v>8747</v>
      </c>
      <c r="I1912">
        <v>114847</v>
      </c>
      <c r="J1912" t="s">
        <v>7849</v>
      </c>
      <c r="K1912" t="s">
        <v>7850</v>
      </c>
      <c r="L1912" t="s">
        <v>6</v>
      </c>
      <c r="M1912" t="s">
        <v>8658</v>
      </c>
      <c r="N1912">
        <v>0</v>
      </c>
      <c r="S1912">
        <v>1997.13</v>
      </c>
      <c r="T1912">
        <v>8027.71</v>
      </c>
      <c r="U1912">
        <v>4.0195999999999996</v>
      </c>
      <c r="V1912">
        <v>332.86</v>
      </c>
      <c r="W1912">
        <v>8027.71</v>
      </c>
      <c r="X1912" s="83" t="str">
        <f t="shared" si="58"/>
        <v>2117 - CHV HOUSTON</v>
      </c>
      <c r="Y1912" s="83">
        <f t="shared" si="59"/>
        <v>1</v>
      </c>
    </row>
    <row r="1913" spans="1:25" x14ac:dyDescent="0.25">
      <c r="A1913" t="s">
        <v>7</v>
      </c>
      <c r="B1913" t="s">
        <v>8651</v>
      </c>
      <c r="C1913" t="s">
        <v>8741</v>
      </c>
      <c r="D1913" t="s">
        <v>8742</v>
      </c>
      <c r="E1913" t="s">
        <v>8743</v>
      </c>
      <c r="F1913">
        <v>21171172</v>
      </c>
      <c r="G1913" t="s">
        <v>8746</v>
      </c>
      <c r="H1913" t="s">
        <v>8747</v>
      </c>
      <c r="I1913">
        <v>114847</v>
      </c>
      <c r="J1913" t="s">
        <v>7849</v>
      </c>
      <c r="K1913" t="s">
        <v>7850</v>
      </c>
      <c r="L1913" t="s">
        <v>6</v>
      </c>
      <c r="M1913" t="s">
        <v>8660</v>
      </c>
      <c r="N1913">
        <v>0</v>
      </c>
      <c r="S1913">
        <v>23.67</v>
      </c>
      <c r="V1913">
        <v>11.84</v>
      </c>
      <c r="X1913" s="83" t="str">
        <f t="shared" si="58"/>
        <v>2117 - CHV HOUSTON</v>
      </c>
      <c r="Y1913" s="83">
        <f t="shared" si="59"/>
        <v>0</v>
      </c>
    </row>
    <row r="1914" spans="1:25" x14ac:dyDescent="0.25">
      <c r="A1914" t="s">
        <v>7</v>
      </c>
      <c r="B1914" t="s">
        <v>8651</v>
      </c>
      <c r="C1914" t="s">
        <v>8741</v>
      </c>
      <c r="D1914" t="s">
        <v>8742</v>
      </c>
      <c r="E1914" t="s">
        <v>8743</v>
      </c>
      <c r="F1914">
        <v>21171172</v>
      </c>
      <c r="G1914" t="s">
        <v>8746</v>
      </c>
      <c r="H1914" t="s">
        <v>8747</v>
      </c>
      <c r="I1914">
        <v>114847</v>
      </c>
      <c r="J1914" t="s">
        <v>7849</v>
      </c>
      <c r="K1914" t="s">
        <v>7850</v>
      </c>
      <c r="L1914" t="s">
        <v>6</v>
      </c>
      <c r="M1914" t="s">
        <v>8661</v>
      </c>
      <c r="N1914">
        <v>50</v>
      </c>
      <c r="Q1914">
        <v>25</v>
      </c>
      <c r="S1914">
        <v>174.17</v>
      </c>
      <c r="T1914">
        <v>467.91</v>
      </c>
      <c r="U1914">
        <v>2.6865000000000001</v>
      </c>
      <c r="V1914">
        <v>24.88</v>
      </c>
      <c r="W1914">
        <v>33.422142857142859</v>
      </c>
      <c r="X1914" s="83" t="str">
        <f t="shared" si="58"/>
        <v>2117 - CHV HOUSTON</v>
      </c>
      <c r="Y1914" s="83">
        <f t="shared" si="59"/>
        <v>14</v>
      </c>
    </row>
    <row r="1915" spans="1:25" x14ac:dyDescent="0.25">
      <c r="A1915" t="s">
        <v>7</v>
      </c>
      <c r="B1915" t="s">
        <v>8651</v>
      </c>
      <c r="C1915" t="s">
        <v>8741</v>
      </c>
      <c r="D1915" t="s">
        <v>8742</v>
      </c>
      <c r="E1915" t="s">
        <v>8743</v>
      </c>
      <c r="F1915">
        <v>21171172</v>
      </c>
      <c r="G1915" t="s">
        <v>8746</v>
      </c>
      <c r="H1915" t="s">
        <v>8747</v>
      </c>
      <c r="I1915">
        <v>114847</v>
      </c>
      <c r="J1915" t="s">
        <v>7849</v>
      </c>
      <c r="K1915" t="s">
        <v>7850</v>
      </c>
      <c r="L1915" t="s">
        <v>6</v>
      </c>
      <c r="M1915" t="s">
        <v>8662</v>
      </c>
      <c r="N1915">
        <v>0</v>
      </c>
      <c r="S1915">
        <v>1018.06</v>
      </c>
      <c r="T1915">
        <v>177.5</v>
      </c>
      <c r="U1915">
        <v>0.1744</v>
      </c>
      <c r="V1915">
        <v>145.44</v>
      </c>
      <c r="W1915">
        <v>44.375</v>
      </c>
      <c r="X1915" s="83" t="str">
        <f t="shared" si="58"/>
        <v>2117 - CHV HOUSTON</v>
      </c>
      <c r="Y1915" s="83">
        <f t="shared" si="59"/>
        <v>4</v>
      </c>
    </row>
    <row r="1916" spans="1:25" x14ac:dyDescent="0.25">
      <c r="A1916" t="s">
        <v>7</v>
      </c>
      <c r="B1916" t="s">
        <v>8651</v>
      </c>
      <c r="C1916" t="s">
        <v>8741</v>
      </c>
      <c r="D1916" t="s">
        <v>8742</v>
      </c>
      <c r="E1916" t="s">
        <v>8743</v>
      </c>
      <c r="F1916">
        <v>21171172</v>
      </c>
      <c r="G1916" t="s">
        <v>8746</v>
      </c>
      <c r="H1916" t="s">
        <v>8747</v>
      </c>
      <c r="I1916">
        <v>114847</v>
      </c>
      <c r="J1916" t="s">
        <v>7849</v>
      </c>
      <c r="K1916" t="s">
        <v>7850</v>
      </c>
      <c r="L1916" t="s">
        <v>6</v>
      </c>
      <c r="M1916" t="s">
        <v>8663</v>
      </c>
      <c r="S1916">
        <v>22.99</v>
      </c>
      <c r="V1916">
        <v>22.99</v>
      </c>
      <c r="X1916" s="83" t="str">
        <f t="shared" si="58"/>
        <v>2117 - CHV HOUSTON</v>
      </c>
      <c r="Y1916" s="83">
        <f t="shared" si="59"/>
        <v>0</v>
      </c>
    </row>
    <row r="1917" spans="1:25" x14ac:dyDescent="0.25">
      <c r="A1917" t="s">
        <v>7</v>
      </c>
      <c r="B1917" t="s">
        <v>8651</v>
      </c>
      <c r="C1917" t="s">
        <v>8741</v>
      </c>
      <c r="D1917" t="s">
        <v>8742</v>
      </c>
      <c r="E1917" t="s">
        <v>8743</v>
      </c>
      <c r="F1917">
        <v>21171172</v>
      </c>
      <c r="G1917" t="s">
        <v>8746</v>
      </c>
      <c r="H1917" t="s">
        <v>8747</v>
      </c>
      <c r="I1917">
        <v>114847</v>
      </c>
      <c r="J1917" t="s">
        <v>7849</v>
      </c>
      <c r="K1917" t="s">
        <v>7850</v>
      </c>
      <c r="L1917" t="s">
        <v>6</v>
      </c>
      <c r="M1917" t="s">
        <v>8664</v>
      </c>
      <c r="N1917">
        <v>260.88</v>
      </c>
      <c r="Q1917">
        <v>86.96</v>
      </c>
      <c r="S1917">
        <v>1260.75</v>
      </c>
      <c r="T1917">
        <v>4.3600000000000003</v>
      </c>
      <c r="U1917">
        <v>3.5000000000000001E-3</v>
      </c>
      <c r="V1917">
        <v>84.05</v>
      </c>
      <c r="W1917">
        <v>0.54500000000000004</v>
      </c>
      <c r="X1917" s="83" t="str">
        <f t="shared" si="58"/>
        <v>2117 - CHV HOUSTON</v>
      </c>
      <c r="Y1917" s="83">
        <f t="shared" si="59"/>
        <v>8</v>
      </c>
    </row>
    <row r="1918" spans="1:25" x14ac:dyDescent="0.25">
      <c r="A1918" t="s">
        <v>7</v>
      </c>
      <c r="B1918" t="s">
        <v>8651</v>
      </c>
      <c r="C1918" t="s">
        <v>8741</v>
      </c>
      <c r="D1918" t="s">
        <v>8742</v>
      </c>
      <c r="E1918" t="s">
        <v>8743</v>
      </c>
      <c r="F1918">
        <v>21171172</v>
      </c>
      <c r="G1918" t="s">
        <v>8746</v>
      </c>
      <c r="H1918" t="s">
        <v>8747</v>
      </c>
      <c r="I1918">
        <v>114847</v>
      </c>
      <c r="J1918" t="s">
        <v>7849</v>
      </c>
      <c r="K1918" t="s">
        <v>7850</v>
      </c>
      <c r="L1918" t="s">
        <v>6</v>
      </c>
      <c r="M1918" t="s">
        <v>8665</v>
      </c>
      <c r="N1918">
        <v>56.82</v>
      </c>
      <c r="Q1918">
        <v>56.82</v>
      </c>
      <c r="S1918">
        <v>392.22</v>
      </c>
      <c r="T1918">
        <v>50</v>
      </c>
      <c r="U1918">
        <v>0.1275</v>
      </c>
      <c r="V1918">
        <v>49.03</v>
      </c>
      <c r="W1918">
        <v>6.25</v>
      </c>
      <c r="X1918" s="83" t="str">
        <f t="shared" si="58"/>
        <v>2117 - CHV HOUSTON</v>
      </c>
      <c r="Y1918" s="83">
        <f t="shared" si="59"/>
        <v>8</v>
      </c>
    </row>
    <row r="1919" spans="1:25" x14ac:dyDescent="0.25">
      <c r="A1919" t="s">
        <v>7</v>
      </c>
      <c r="B1919" t="s">
        <v>8651</v>
      </c>
      <c r="C1919" t="s">
        <v>8741</v>
      </c>
      <c r="D1919" t="s">
        <v>8742</v>
      </c>
      <c r="E1919" t="s">
        <v>8743</v>
      </c>
      <c r="F1919">
        <v>21171172</v>
      </c>
      <c r="G1919" t="s">
        <v>8746</v>
      </c>
      <c r="H1919" t="s">
        <v>8747</v>
      </c>
      <c r="I1919">
        <v>114847</v>
      </c>
      <c r="J1919" t="s">
        <v>7849</v>
      </c>
      <c r="K1919" t="s">
        <v>7850</v>
      </c>
      <c r="L1919" t="s">
        <v>6</v>
      </c>
      <c r="M1919" t="s">
        <v>8666</v>
      </c>
      <c r="N1919">
        <v>0</v>
      </c>
      <c r="S1919">
        <v>27.67</v>
      </c>
      <c r="V1919">
        <v>27.67</v>
      </c>
      <c r="X1919" s="83" t="str">
        <f t="shared" si="58"/>
        <v>2117 - CHV HOUSTON</v>
      </c>
      <c r="Y1919" s="83">
        <f t="shared" si="59"/>
        <v>0</v>
      </c>
    </row>
    <row r="1920" spans="1:25" x14ac:dyDescent="0.25">
      <c r="A1920" t="s">
        <v>7</v>
      </c>
      <c r="B1920" t="s">
        <v>8651</v>
      </c>
      <c r="C1920" t="s">
        <v>8741</v>
      </c>
      <c r="D1920" t="s">
        <v>8742</v>
      </c>
      <c r="E1920" t="s">
        <v>8743</v>
      </c>
      <c r="F1920">
        <v>21171172</v>
      </c>
      <c r="G1920" t="s">
        <v>8746</v>
      </c>
      <c r="H1920" t="s">
        <v>8747</v>
      </c>
      <c r="I1920">
        <v>114847</v>
      </c>
      <c r="J1920" t="s">
        <v>7849</v>
      </c>
      <c r="K1920" t="s">
        <v>7850</v>
      </c>
      <c r="L1920" t="s">
        <v>6</v>
      </c>
      <c r="M1920" t="s">
        <v>8667</v>
      </c>
      <c r="N1920">
        <v>1379.32</v>
      </c>
      <c r="O1920">
        <v>8453.1200000000008</v>
      </c>
      <c r="P1920">
        <v>6.1284999999999998</v>
      </c>
      <c r="Q1920">
        <v>689.66</v>
      </c>
      <c r="R1920">
        <v>2817.7066666666669</v>
      </c>
      <c r="S1920">
        <v>5515.25</v>
      </c>
      <c r="T1920">
        <v>12652.59</v>
      </c>
      <c r="U1920">
        <v>2.2940999999999998</v>
      </c>
      <c r="V1920">
        <v>689.41</v>
      </c>
      <c r="W1920">
        <v>903.75642857142861</v>
      </c>
      <c r="X1920" s="83" t="str">
        <f t="shared" si="58"/>
        <v>2117 - CHV HOUSTON</v>
      </c>
      <c r="Y1920" s="83">
        <f t="shared" si="59"/>
        <v>14</v>
      </c>
    </row>
    <row r="1921" spans="1:25" x14ac:dyDescent="0.25">
      <c r="A1921" t="s">
        <v>7</v>
      </c>
      <c r="B1921" t="s">
        <v>8651</v>
      </c>
      <c r="C1921" t="s">
        <v>8741</v>
      </c>
      <c r="D1921" t="s">
        <v>8742</v>
      </c>
      <c r="E1921" t="s">
        <v>8743</v>
      </c>
      <c r="F1921">
        <v>21171172</v>
      </c>
      <c r="G1921" t="s">
        <v>8746</v>
      </c>
      <c r="H1921" t="s">
        <v>8747</v>
      </c>
      <c r="I1921">
        <v>114847</v>
      </c>
      <c r="J1921" t="s">
        <v>7849</v>
      </c>
      <c r="K1921" t="s">
        <v>7850</v>
      </c>
      <c r="L1921" t="s">
        <v>6</v>
      </c>
      <c r="M1921" t="s">
        <v>8668</v>
      </c>
      <c r="N1921">
        <v>355.56</v>
      </c>
      <c r="O1921">
        <v>-37.5</v>
      </c>
      <c r="P1921">
        <v>-0.1055</v>
      </c>
      <c r="Q1921">
        <v>177.78</v>
      </c>
      <c r="S1921">
        <v>2207.6799999999998</v>
      </c>
      <c r="T1921">
        <v>1017.34</v>
      </c>
      <c r="U1921">
        <v>0.46079999999999999</v>
      </c>
      <c r="V1921">
        <v>157.69</v>
      </c>
      <c r="W1921">
        <v>101.73400000000001</v>
      </c>
      <c r="X1921" s="83" t="str">
        <f t="shared" si="58"/>
        <v>2117 - CHV HOUSTON</v>
      </c>
      <c r="Y1921" s="83">
        <f t="shared" si="59"/>
        <v>10</v>
      </c>
    </row>
    <row r="1922" spans="1:25" x14ac:dyDescent="0.25">
      <c r="A1922" t="s">
        <v>7</v>
      </c>
      <c r="B1922" t="s">
        <v>8651</v>
      </c>
      <c r="C1922" t="s">
        <v>8741</v>
      </c>
      <c r="D1922" t="s">
        <v>8742</v>
      </c>
      <c r="E1922" t="s">
        <v>8743</v>
      </c>
      <c r="F1922">
        <v>21171172</v>
      </c>
      <c r="G1922" t="s">
        <v>8746</v>
      </c>
      <c r="H1922" t="s">
        <v>8747</v>
      </c>
      <c r="I1922">
        <v>114847</v>
      </c>
      <c r="J1922" t="s">
        <v>7849</v>
      </c>
      <c r="K1922" t="s">
        <v>7850</v>
      </c>
      <c r="L1922" t="s">
        <v>6</v>
      </c>
      <c r="M1922" t="s">
        <v>8669</v>
      </c>
      <c r="N1922">
        <v>0</v>
      </c>
      <c r="S1922">
        <v>565.4</v>
      </c>
      <c r="T1922">
        <v>763.96</v>
      </c>
      <c r="U1922">
        <v>1.3512</v>
      </c>
      <c r="V1922">
        <v>94.23</v>
      </c>
      <c r="W1922">
        <v>763.96</v>
      </c>
      <c r="X1922" s="83" t="str">
        <f t="shared" si="58"/>
        <v>2117 - CHV HOUSTON</v>
      </c>
      <c r="Y1922" s="83">
        <f t="shared" si="59"/>
        <v>1</v>
      </c>
    </row>
    <row r="1923" spans="1:25" x14ac:dyDescent="0.25">
      <c r="A1923" t="s">
        <v>7</v>
      </c>
      <c r="B1923" t="s">
        <v>8651</v>
      </c>
      <c r="C1923" t="s">
        <v>8741</v>
      </c>
      <c r="D1923" t="s">
        <v>8742</v>
      </c>
      <c r="E1923" t="s">
        <v>8743</v>
      </c>
      <c r="F1923">
        <v>21171172</v>
      </c>
      <c r="G1923" t="s">
        <v>8746</v>
      </c>
      <c r="H1923" t="s">
        <v>8747</v>
      </c>
      <c r="I1923">
        <v>114847</v>
      </c>
      <c r="J1923" t="s">
        <v>7849</v>
      </c>
      <c r="K1923" t="s">
        <v>7850</v>
      </c>
      <c r="L1923" t="s">
        <v>6</v>
      </c>
      <c r="M1923" t="s">
        <v>8670</v>
      </c>
      <c r="N1923">
        <v>2823.52</v>
      </c>
      <c r="O1923">
        <v>1723.65</v>
      </c>
      <c r="P1923">
        <v>0.61050000000000004</v>
      </c>
      <c r="Q1923">
        <v>705.88</v>
      </c>
      <c r="R1923">
        <v>191.51666666666668</v>
      </c>
      <c r="S1923">
        <v>32964.26</v>
      </c>
      <c r="T1923">
        <v>23249.22</v>
      </c>
      <c r="U1923">
        <v>0.70530000000000004</v>
      </c>
      <c r="V1923">
        <v>672.74</v>
      </c>
      <c r="W1923">
        <v>581.23050000000001</v>
      </c>
      <c r="X1923" s="83" t="str">
        <f t="shared" ref="X1923:X1986" si="60">CONCATENATE(C1923," - ",D1923)</f>
        <v>2117 - CHV HOUSTON</v>
      </c>
      <c r="Y1923" s="83">
        <f t="shared" ref="Y1923:Y1986" si="61">IFERROR((IF($S1923=0,0,$T1923/$W1923)),0)</f>
        <v>40</v>
      </c>
    </row>
    <row r="1924" spans="1:25" x14ac:dyDescent="0.25">
      <c r="A1924" t="s">
        <v>7</v>
      </c>
      <c r="B1924" t="s">
        <v>8651</v>
      </c>
      <c r="C1924" t="s">
        <v>8741</v>
      </c>
      <c r="D1924" t="s">
        <v>8742</v>
      </c>
      <c r="E1924" t="s">
        <v>8743</v>
      </c>
      <c r="F1924">
        <v>21171172</v>
      </c>
      <c r="G1924" t="s">
        <v>8746</v>
      </c>
      <c r="H1924" t="s">
        <v>8747</v>
      </c>
      <c r="I1924">
        <v>114847</v>
      </c>
      <c r="J1924" t="s">
        <v>7849</v>
      </c>
      <c r="K1924" t="s">
        <v>7850</v>
      </c>
      <c r="L1924" t="s">
        <v>6</v>
      </c>
      <c r="M1924" t="s">
        <v>8671</v>
      </c>
      <c r="N1924">
        <v>7292.74</v>
      </c>
      <c r="O1924">
        <v>6826.62</v>
      </c>
      <c r="P1924">
        <v>0.93610000000000004</v>
      </c>
      <c r="Q1924">
        <v>560.98</v>
      </c>
      <c r="R1924">
        <v>568.88499999999999</v>
      </c>
      <c r="S1924">
        <v>62666.35</v>
      </c>
      <c r="T1924">
        <v>69296.039999999994</v>
      </c>
      <c r="U1924">
        <v>1.1057999999999999</v>
      </c>
      <c r="V1924">
        <v>544.91999999999996</v>
      </c>
      <c r="W1924">
        <v>714.39216494845357</v>
      </c>
      <c r="X1924" s="83" t="str">
        <f t="shared" si="60"/>
        <v>2117 - CHV HOUSTON</v>
      </c>
      <c r="Y1924" s="83">
        <f t="shared" si="61"/>
        <v>97</v>
      </c>
    </row>
    <row r="1925" spans="1:25" x14ac:dyDescent="0.25">
      <c r="A1925" t="s">
        <v>7</v>
      </c>
      <c r="B1925" t="s">
        <v>8651</v>
      </c>
      <c r="C1925" t="s">
        <v>8741</v>
      </c>
      <c r="D1925" t="s">
        <v>8742</v>
      </c>
      <c r="E1925" t="s">
        <v>8743</v>
      </c>
      <c r="F1925">
        <v>21171172</v>
      </c>
      <c r="G1925" t="s">
        <v>8746</v>
      </c>
      <c r="H1925" t="s">
        <v>8747</v>
      </c>
      <c r="I1925">
        <v>114847</v>
      </c>
      <c r="J1925" t="s">
        <v>7849</v>
      </c>
      <c r="K1925" t="s">
        <v>7850</v>
      </c>
      <c r="L1925" t="s">
        <v>6</v>
      </c>
      <c r="M1925" t="s">
        <v>8672</v>
      </c>
      <c r="N1925">
        <v>453.33</v>
      </c>
      <c r="O1925">
        <v>5622.19</v>
      </c>
      <c r="P1925">
        <v>12.401999999999999</v>
      </c>
      <c r="Q1925">
        <v>453.33</v>
      </c>
      <c r="R1925">
        <v>5622.19</v>
      </c>
      <c r="S1925">
        <v>3403.55</v>
      </c>
      <c r="T1925">
        <v>6057.78</v>
      </c>
      <c r="U1925">
        <v>1.7798</v>
      </c>
      <c r="V1925">
        <v>425.44</v>
      </c>
      <c r="W1925">
        <v>605.77800000000002</v>
      </c>
      <c r="X1925" s="83" t="str">
        <f t="shared" si="60"/>
        <v>2117 - CHV HOUSTON</v>
      </c>
      <c r="Y1925" s="83">
        <f t="shared" si="61"/>
        <v>10</v>
      </c>
    </row>
    <row r="1926" spans="1:25" x14ac:dyDescent="0.25">
      <c r="A1926" t="s">
        <v>7</v>
      </c>
      <c r="B1926" t="s">
        <v>8651</v>
      </c>
      <c r="C1926" t="s">
        <v>8741</v>
      </c>
      <c r="D1926" t="s">
        <v>8742</v>
      </c>
      <c r="E1926" t="s">
        <v>8743</v>
      </c>
      <c r="F1926">
        <v>21171172</v>
      </c>
      <c r="G1926" t="s">
        <v>8746</v>
      </c>
      <c r="H1926" t="s">
        <v>8747</v>
      </c>
      <c r="I1926">
        <v>114847</v>
      </c>
      <c r="J1926" t="s">
        <v>7849</v>
      </c>
      <c r="K1926" t="s">
        <v>7850</v>
      </c>
      <c r="L1926" t="s">
        <v>6</v>
      </c>
      <c r="M1926" t="s">
        <v>8673</v>
      </c>
      <c r="N1926">
        <v>423.33</v>
      </c>
      <c r="O1926">
        <v>4679.21</v>
      </c>
      <c r="P1926">
        <v>11.0533</v>
      </c>
      <c r="Q1926">
        <v>423.33</v>
      </c>
      <c r="R1926">
        <v>1559.7366666666667</v>
      </c>
      <c r="S1926">
        <v>4695.9399999999996</v>
      </c>
      <c r="T1926">
        <v>4951.5200000000004</v>
      </c>
      <c r="U1926">
        <v>1.0544</v>
      </c>
      <c r="V1926">
        <v>391.33</v>
      </c>
      <c r="W1926">
        <v>353.68</v>
      </c>
      <c r="X1926" s="83" t="str">
        <f t="shared" si="60"/>
        <v>2117 - CHV HOUSTON</v>
      </c>
      <c r="Y1926" s="83">
        <f t="shared" si="61"/>
        <v>14.000000000000002</v>
      </c>
    </row>
    <row r="1927" spans="1:25" x14ac:dyDescent="0.25">
      <c r="A1927" t="s">
        <v>7</v>
      </c>
      <c r="B1927" t="s">
        <v>8651</v>
      </c>
      <c r="C1927" t="s">
        <v>8741</v>
      </c>
      <c r="D1927" t="s">
        <v>8742</v>
      </c>
      <c r="E1927" t="s">
        <v>8743</v>
      </c>
      <c r="F1927">
        <v>21171172</v>
      </c>
      <c r="G1927" t="s">
        <v>8746</v>
      </c>
      <c r="H1927" t="s">
        <v>8747</v>
      </c>
      <c r="I1927">
        <v>114847</v>
      </c>
      <c r="J1927" t="s">
        <v>7849</v>
      </c>
      <c r="K1927" t="s">
        <v>7850</v>
      </c>
      <c r="L1927" t="s">
        <v>6</v>
      </c>
      <c r="M1927" t="s">
        <v>8674</v>
      </c>
      <c r="N1927">
        <v>0</v>
      </c>
      <c r="O1927">
        <v>117.31</v>
      </c>
      <c r="R1927">
        <v>58.655000000000001</v>
      </c>
      <c r="S1927">
        <v>1496.59</v>
      </c>
      <c r="T1927">
        <v>-80.28</v>
      </c>
      <c r="U1927">
        <v>-5.3600000000000002E-2</v>
      </c>
      <c r="V1927">
        <v>213.8</v>
      </c>
      <c r="W1927">
        <v>-8.0280000000000005</v>
      </c>
      <c r="X1927" s="83" t="str">
        <f t="shared" si="60"/>
        <v>2117 - CHV HOUSTON</v>
      </c>
      <c r="Y1927" s="83">
        <f t="shared" si="61"/>
        <v>10</v>
      </c>
    </row>
    <row r="1928" spans="1:25" x14ac:dyDescent="0.25">
      <c r="A1928" t="s">
        <v>7</v>
      </c>
      <c r="B1928" t="s">
        <v>8651</v>
      </c>
      <c r="C1928" t="s">
        <v>8741</v>
      </c>
      <c r="D1928" t="s">
        <v>8742</v>
      </c>
      <c r="E1928" t="s">
        <v>8743</v>
      </c>
      <c r="F1928">
        <v>21171172</v>
      </c>
      <c r="G1928" t="s">
        <v>8746</v>
      </c>
      <c r="H1928" t="s">
        <v>8747</v>
      </c>
      <c r="I1928">
        <v>114847</v>
      </c>
      <c r="J1928" t="s">
        <v>7849</v>
      </c>
      <c r="K1928" t="s">
        <v>7850</v>
      </c>
      <c r="L1928" t="s">
        <v>6</v>
      </c>
      <c r="M1928" t="s">
        <v>8675</v>
      </c>
      <c r="N1928">
        <v>73.12</v>
      </c>
      <c r="Q1928">
        <v>73.12</v>
      </c>
      <c r="S1928">
        <v>523.26</v>
      </c>
      <c r="T1928">
        <v>101.45</v>
      </c>
      <c r="U1928">
        <v>0.19389999999999999</v>
      </c>
      <c r="V1928">
        <v>87.21</v>
      </c>
      <c r="W1928">
        <v>12.68125</v>
      </c>
      <c r="X1928" s="83" t="str">
        <f t="shared" si="60"/>
        <v>2117 - CHV HOUSTON</v>
      </c>
      <c r="Y1928" s="83">
        <f t="shared" si="61"/>
        <v>8</v>
      </c>
    </row>
    <row r="1929" spans="1:25" x14ac:dyDescent="0.25">
      <c r="A1929" t="s">
        <v>7</v>
      </c>
      <c r="B1929" t="s">
        <v>8651</v>
      </c>
      <c r="C1929" t="s">
        <v>8741</v>
      </c>
      <c r="D1929" t="s">
        <v>8742</v>
      </c>
      <c r="E1929" t="s">
        <v>8743</v>
      </c>
      <c r="F1929">
        <v>21171172</v>
      </c>
      <c r="G1929" t="s">
        <v>8746</v>
      </c>
      <c r="H1929" t="s">
        <v>8747</v>
      </c>
      <c r="I1929">
        <v>114851</v>
      </c>
      <c r="J1929" t="s">
        <v>7851</v>
      </c>
      <c r="K1929" t="s">
        <v>7852</v>
      </c>
      <c r="L1929" t="s">
        <v>6</v>
      </c>
      <c r="M1929" t="s">
        <v>8657</v>
      </c>
      <c r="N1929">
        <v>0</v>
      </c>
      <c r="S1929">
        <v>710.84</v>
      </c>
      <c r="T1929">
        <v>3174</v>
      </c>
      <c r="U1929">
        <v>4.4650999999999996</v>
      </c>
      <c r="V1929">
        <v>177.71</v>
      </c>
      <c r="W1929">
        <v>1587</v>
      </c>
      <c r="X1929" s="83" t="str">
        <f t="shared" si="60"/>
        <v>2117 - CHV HOUSTON</v>
      </c>
      <c r="Y1929" s="83">
        <f t="shared" si="61"/>
        <v>2</v>
      </c>
    </row>
    <row r="1930" spans="1:25" x14ac:dyDescent="0.25">
      <c r="A1930" t="s">
        <v>7</v>
      </c>
      <c r="B1930" t="s">
        <v>8651</v>
      </c>
      <c r="C1930" t="s">
        <v>8741</v>
      </c>
      <c r="D1930" t="s">
        <v>8742</v>
      </c>
      <c r="E1930" t="s">
        <v>8743</v>
      </c>
      <c r="F1930">
        <v>21171172</v>
      </c>
      <c r="G1930" t="s">
        <v>8746</v>
      </c>
      <c r="H1930" t="s">
        <v>8747</v>
      </c>
      <c r="I1930">
        <v>114851</v>
      </c>
      <c r="J1930" t="s">
        <v>7851</v>
      </c>
      <c r="K1930" t="s">
        <v>7852</v>
      </c>
      <c r="L1930" t="s">
        <v>6</v>
      </c>
      <c r="M1930" t="s">
        <v>8658</v>
      </c>
      <c r="N1930">
        <v>384.62</v>
      </c>
      <c r="Q1930">
        <v>384.62</v>
      </c>
      <c r="S1930">
        <v>5217.34</v>
      </c>
      <c r="T1930">
        <v>2220</v>
      </c>
      <c r="U1930">
        <v>0.42549999999999999</v>
      </c>
      <c r="V1930">
        <v>401.33</v>
      </c>
      <c r="W1930">
        <v>277.5</v>
      </c>
      <c r="X1930" s="83" t="str">
        <f t="shared" si="60"/>
        <v>2117 - CHV HOUSTON</v>
      </c>
      <c r="Y1930" s="83">
        <f t="shared" si="61"/>
        <v>8</v>
      </c>
    </row>
    <row r="1931" spans="1:25" x14ac:dyDescent="0.25">
      <c r="A1931" t="s">
        <v>7</v>
      </c>
      <c r="B1931" t="s">
        <v>8651</v>
      </c>
      <c r="C1931" t="s">
        <v>8741</v>
      </c>
      <c r="D1931" t="s">
        <v>8742</v>
      </c>
      <c r="E1931" t="s">
        <v>8743</v>
      </c>
      <c r="F1931">
        <v>21171172</v>
      </c>
      <c r="G1931" t="s">
        <v>8746</v>
      </c>
      <c r="H1931" t="s">
        <v>8747</v>
      </c>
      <c r="I1931">
        <v>114851</v>
      </c>
      <c r="J1931" t="s">
        <v>7851</v>
      </c>
      <c r="K1931" t="s">
        <v>7852</v>
      </c>
      <c r="L1931" t="s">
        <v>6</v>
      </c>
      <c r="M1931" t="s">
        <v>8659</v>
      </c>
      <c r="N1931">
        <v>0</v>
      </c>
      <c r="S1931">
        <v>2380.9699999999998</v>
      </c>
      <c r="T1931">
        <v>577.5</v>
      </c>
      <c r="U1931">
        <v>0.24249999999999999</v>
      </c>
      <c r="V1931">
        <v>396.83</v>
      </c>
      <c r="W1931">
        <v>144.375</v>
      </c>
      <c r="X1931" s="83" t="str">
        <f t="shared" si="60"/>
        <v>2117 - CHV HOUSTON</v>
      </c>
      <c r="Y1931" s="83">
        <f t="shared" si="61"/>
        <v>4</v>
      </c>
    </row>
    <row r="1932" spans="1:25" x14ac:dyDescent="0.25">
      <c r="A1932" t="s">
        <v>7</v>
      </c>
      <c r="B1932" t="s">
        <v>8651</v>
      </c>
      <c r="C1932" t="s">
        <v>8741</v>
      </c>
      <c r="D1932" t="s">
        <v>8742</v>
      </c>
      <c r="E1932" t="s">
        <v>8743</v>
      </c>
      <c r="F1932">
        <v>21171172</v>
      </c>
      <c r="G1932" t="s">
        <v>8746</v>
      </c>
      <c r="H1932" t="s">
        <v>8747</v>
      </c>
      <c r="I1932">
        <v>114851</v>
      </c>
      <c r="J1932" t="s">
        <v>7851</v>
      </c>
      <c r="K1932" t="s">
        <v>7852</v>
      </c>
      <c r="L1932" t="s">
        <v>6</v>
      </c>
      <c r="M1932" t="s">
        <v>8660</v>
      </c>
      <c r="N1932">
        <v>0</v>
      </c>
      <c r="S1932">
        <v>470.69</v>
      </c>
      <c r="T1932">
        <v>324</v>
      </c>
      <c r="U1932">
        <v>0.68840000000000001</v>
      </c>
      <c r="V1932">
        <v>22.41</v>
      </c>
      <c r="W1932">
        <v>36</v>
      </c>
      <c r="X1932" s="83" t="str">
        <f t="shared" si="60"/>
        <v>2117 - CHV HOUSTON</v>
      </c>
      <c r="Y1932" s="83">
        <f t="shared" si="61"/>
        <v>9</v>
      </c>
    </row>
    <row r="1933" spans="1:25" x14ac:dyDescent="0.25">
      <c r="A1933" t="s">
        <v>7</v>
      </c>
      <c r="B1933" t="s">
        <v>8651</v>
      </c>
      <c r="C1933" t="s">
        <v>8741</v>
      </c>
      <c r="D1933" t="s">
        <v>8742</v>
      </c>
      <c r="E1933" t="s">
        <v>8743</v>
      </c>
      <c r="F1933">
        <v>21171172</v>
      </c>
      <c r="G1933" t="s">
        <v>8746</v>
      </c>
      <c r="H1933" t="s">
        <v>8747</v>
      </c>
      <c r="I1933">
        <v>114851</v>
      </c>
      <c r="J1933" t="s">
        <v>7851</v>
      </c>
      <c r="K1933" t="s">
        <v>7852</v>
      </c>
      <c r="L1933" t="s">
        <v>6</v>
      </c>
      <c r="M1933" t="s">
        <v>8661</v>
      </c>
      <c r="N1933">
        <v>75</v>
      </c>
      <c r="O1933">
        <v>10</v>
      </c>
      <c r="P1933">
        <v>0.1333</v>
      </c>
      <c r="Q1933">
        <v>25</v>
      </c>
      <c r="R1933">
        <v>2.5</v>
      </c>
      <c r="S1933">
        <v>489.78</v>
      </c>
      <c r="T1933">
        <v>107.5</v>
      </c>
      <c r="U1933">
        <v>0.2195</v>
      </c>
      <c r="V1933">
        <v>30.61</v>
      </c>
      <c r="W1933">
        <v>6.3235294117647056</v>
      </c>
      <c r="X1933" s="83" t="str">
        <f t="shared" si="60"/>
        <v>2117 - CHV HOUSTON</v>
      </c>
      <c r="Y1933" s="83">
        <f t="shared" si="61"/>
        <v>17</v>
      </c>
    </row>
    <row r="1934" spans="1:25" x14ac:dyDescent="0.25">
      <c r="A1934" t="s">
        <v>7</v>
      </c>
      <c r="B1934" t="s">
        <v>8651</v>
      </c>
      <c r="C1934" t="s">
        <v>8741</v>
      </c>
      <c r="D1934" t="s">
        <v>8742</v>
      </c>
      <c r="E1934" t="s">
        <v>8743</v>
      </c>
      <c r="F1934">
        <v>21171172</v>
      </c>
      <c r="G1934" t="s">
        <v>8746</v>
      </c>
      <c r="H1934" t="s">
        <v>8747</v>
      </c>
      <c r="I1934">
        <v>114851</v>
      </c>
      <c r="J1934" t="s">
        <v>7851</v>
      </c>
      <c r="K1934" t="s">
        <v>7852</v>
      </c>
      <c r="L1934" t="s">
        <v>6</v>
      </c>
      <c r="M1934" t="s">
        <v>8662</v>
      </c>
      <c r="N1934">
        <v>63.33</v>
      </c>
      <c r="Q1934">
        <v>63.33</v>
      </c>
      <c r="S1934">
        <v>1081.3900000000001</v>
      </c>
      <c r="T1934">
        <v>237.32</v>
      </c>
      <c r="U1934">
        <v>0.2195</v>
      </c>
      <c r="V1934">
        <v>135.16999999999999</v>
      </c>
      <c r="W1934">
        <v>33.902857142857144</v>
      </c>
      <c r="X1934" s="83" t="str">
        <f t="shared" si="60"/>
        <v>2117 - CHV HOUSTON</v>
      </c>
      <c r="Y1934" s="83">
        <f t="shared" si="61"/>
        <v>7</v>
      </c>
    </row>
    <row r="1935" spans="1:25" x14ac:dyDescent="0.25">
      <c r="A1935" t="s">
        <v>7</v>
      </c>
      <c r="B1935" t="s">
        <v>8651</v>
      </c>
      <c r="C1935" t="s">
        <v>8741</v>
      </c>
      <c r="D1935" t="s">
        <v>8742</v>
      </c>
      <c r="E1935" t="s">
        <v>8743</v>
      </c>
      <c r="F1935">
        <v>21171172</v>
      </c>
      <c r="G1935" t="s">
        <v>8746</v>
      </c>
      <c r="H1935" t="s">
        <v>8747</v>
      </c>
      <c r="I1935">
        <v>114851</v>
      </c>
      <c r="J1935" t="s">
        <v>7851</v>
      </c>
      <c r="K1935" t="s">
        <v>7852</v>
      </c>
      <c r="L1935" t="s">
        <v>6</v>
      </c>
      <c r="M1935" t="s">
        <v>8663</v>
      </c>
      <c r="O1935">
        <v>-45</v>
      </c>
      <c r="S1935">
        <v>57.47</v>
      </c>
      <c r="T1935">
        <v>76.5</v>
      </c>
      <c r="U1935">
        <v>1.3310999999999999</v>
      </c>
      <c r="V1935">
        <v>28.74</v>
      </c>
      <c r="W1935">
        <v>38.25</v>
      </c>
      <c r="X1935" s="83" t="str">
        <f t="shared" si="60"/>
        <v>2117 - CHV HOUSTON</v>
      </c>
      <c r="Y1935" s="83">
        <f t="shared" si="61"/>
        <v>2</v>
      </c>
    </row>
    <row r="1936" spans="1:25" x14ac:dyDescent="0.25">
      <c r="A1936" t="s">
        <v>7</v>
      </c>
      <c r="B1936" t="s">
        <v>8651</v>
      </c>
      <c r="C1936" t="s">
        <v>8741</v>
      </c>
      <c r="D1936" t="s">
        <v>8742</v>
      </c>
      <c r="E1936" t="s">
        <v>8743</v>
      </c>
      <c r="F1936">
        <v>21171172</v>
      </c>
      <c r="G1936" t="s">
        <v>8746</v>
      </c>
      <c r="H1936" t="s">
        <v>8747</v>
      </c>
      <c r="I1936">
        <v>114851</v>
      </c>
      <c r="J1936" t="s">
        <v>7851</v>
      </c>
      <c r="K1936" t="s">
        <v>7852</v>
      </c>
      <c r="L1936" t="s">
        <v>6</v>
      </c>
      <c r="M1936" t="s">
        <v>8664</v>
      </c>
      <c r="N1936">
        <v>347.84</v>
      </c>
      <c r="Q1936">
        <v>86.96</v>
      </c>
      <c r="S1936">
        <v>3128.34</v>
      </c>
      <c r="T1936">
        <v>1396.25</v>
      </c>
      <c r="U1936">
        <v>0.44629999999999997</v>
      </c>
      <c r="V1936">
        <v>89.38</v>
      </c>
      <c r="W1936">
        <v>107.40384615384616</v>
      </c>
      <c r="X1936" s="83" t="str">
        <f t="shared" si="60"/>
        <v>2117 - CHV HOUSTON</v>
      </c>
      <c r="Y1936" s="83">
        <f t="shared" si="61"/>
        <v>13</v>
      </c>
    </row>
    <row r="1937" spans="1:25" x14ac:dyDescent="0.25">
      <c r="A1937" t="s">
        <v>7</v>
      </c>
      <c r="B1937" t="s">
        <v>8651</v>
      </c>
      <c r="C1937" t="s">
        <v>8741</v>
      </c>
      <c r="D1937" t="s">
        <v>8742</v>
      </c>
      <c r="E1937" t="s">
        <v>8743</v>
      </c>
      <c r="F1937">
        <v>21171172</v>
      </c>
      <c r="G1937" t="s">
        <v>8746</v>
      </c>
      <c r="H1937" t="s">
        <v>8747</v>
      </c>
      <c r="I1937">
        <v>114851</v>
      </c>
      <c r="J1937" t="s">
        <v>7851</v>
      </c>
      <c r="K1937" t="s">
        <v>7852</v>
      </c>
      <c r="L1937" t="s">
        <v>6</v>
      </c>
      <c r="M1937" t="s">
        <v>8665</v>
      </c>
      <c r="N1937">
        <v>56.82</v>
      </c>
      <c r="O1937">
        <v>100</v>
      </c>
      <c r="P1937">
        <v>1.7599</v>
      </c>
      <c r="Q1937">
        <v>56.82</v>
      </c>
      <c r="R1937">
        <v>100</v>
      </c>
      <c r="S1937">
        <v>392.22</v>
      </c>
      <c r="T1937">
        <v>100</v>
      </c>
      <c r="U1937">
        <v>0.255</v>
      </c>
      <c r="V1937">
        <v>49.03</v>
      </c>
      <c r="W1937">
        <v>14.285714285714286</v>
      </c>
      <c r="X1937" s="83" t="str">
        <f t="shared" si="60"/>
        <v>2117 - CHV HOUSTON</v>
      </c>
      <c r="Y1937" s="83">
        <f t="shared" si="61"/>
        <v>7</v>
      </c>
    </row>
    <row r="1938" spans="1:25" x14ac:dyDescent="0.25">
      <c r="A1938" t="s">
        <v>7</v>
      </c>
      <c r="B1938" t="s">
        <v>8651</v>
      </c>
      <c r="C1938" t="s">
        <v>8741</v>
      </c>
      <c r="D1938" t="s">
        <v>8742</v>
      </c>
      <c r="E1938" t="s">
        <v>8743</v>
      </c>
      <c r="F1938">
        <v>21171172</v>
      </c>
      <c r="G1938" t="s">
        <v>8746</v>
      </c>
      <c r="H1938" t="s">
        <v>8747</v>
      </c>
      <c r="I1938">
        <v>114851</v>
      </c>
      <c r="J1938" t="s">
        <v>7851</v>
      </c>
      <c r="K1938" t="s">
        <v>7852</v>
      </c>
      <c r="L1938" t="s">
        <v>6</v>
      </c>
      <c r="M1938" t="s">
        <v>8666</v>
      </c>
      <c r="N1938">
        <v>50.54</v>
      </c>
      <c r="Q1938">
        <v>25.27</v>
      </c>
      <c r="S1938">
        <v>652.13</v>
      </c>
      <c r="T1938">
        <v>382.5</v>
      </c>
      <c r="U1938">
        <v>0.58650000000000002</v>
      </c>
      <c r="V1938">
        <v>38.36</v>
      </c>
      <c r="W1938">
        <v>38.25</v>
      </c>
      <c r="X1938" s="83" t="str">
        <f t="shared" si="60"/>
        <v>2117 - CHV HOUSTON</v>
      </c>
      <c r="Y1938" s="83">
        <f t="shared" si="61"/>
        <v>10</v>
      </c>
    </row>
    <row r="1939" spans="1:25" x14ac:dyDescent="0.25">
      <c r="A1939" t="s">
        <v>7</v>
      </c>
      <c r="B1939" t="s">
        <v>8651</v>
      </c>
      <c r="C1939" t="s">
        <v>8741</v>
      </c>
      <c r="D1939" t="s">
        <v>8742</v>
      </c>
      <c r="E1939" t="s">
        <v>8743</v>
      </c>
      <c r="F1939">
        <v>21171172</v>
      </c>
      <c r="G1939" t="s">
        <v>8746</v>
      </c>
      <c r="H1939" t="s">
        <v>8747</v>
      </c>
      <c r="I1939">
        <v>114851</v>
      </c>
      <c r="J1939" t="s">
        <v>7851</v>
      </c>
      <c r="K1939" t="s">
        <v>7852</v>
      </c>
      <c r="L1939" t="s">
        <v>6</v>
      </c>
      <c r="M1939" t="s">
        <v>8667</v>
      </c>
      <c r="N1939">
        <v>1379.32</v>
      </c>
      <c r="O1939">
        <v>957.09</v>
      </c>
      <c r="P1939">
        <v>0.69389999999999996</v>
      </c>
      <c r="Q1939">
        <v>689.66</v>
      </c>
      <c r="R1939">
        <v>478.54500000000002</v>
      </c>
      <c r="S1939">
        <v>10208.27</v>
      </c>
      <c r="T1939">
        <v>4273.54</v>
      </c>
      <c r="U1939">
        <v>0.41860000000000003</v>
      </c>
      <c r="V1939">
        <v>680.55</v>
      </c>
      <c r="W1939">
        <v>251.38470588235293</v>
      </c>
      <c r="X1939" s="83" t="str">
        <f t="shared" si="60"/>
        <v>2117 - CHV HOUSTON</v>
      </c>
      <c r="Y1939" s="83">
        <f t="shared" si="61"/>
        <v>17</v>
      </c>
    </row>
    <row r="1940" spans="1:25" x14ac:dyDescent="0.25">
      <c r="A1940" t="s">
        <v>7</v>
      </c>
      <c r="B1940" t="s">
        <v>8651</v>
      </c>
      <c r="C1940" t="s">
        <v>8741</v>
      </c>
      <c r="D1940" t="s">
        <v>8742</v>
      </c>
      <c r="E1940" t="s">
        <v>8743</v>
      </c>
      <c r="F1940">
        <v>21171172</v>
      </c>
      <c r="G1940" t="s">
        <v>8746</v>
      </c>
      <c r="H1940" t="s">
        <v>8747</v>
      </c>
      <c r="I1940">
        <v>114851</v>
      </c>
      <c r="J1940" t="s">
        <v>7851</v>
      </c>
      <c r="K1940" t="s">
        <v>7852</v>
      </c>
      <c r="L1940" t="s">
        <v>6</v>
      </c>
      <c r="M1940" t="s">
        <v>8668</v>
      </c>
      <c r="N1940">
        <v>711.12</v>
      </c>
      <c r="O1940">
        <v>9.51</v>
      </c>
      <c r="P1940">
        <v>1.34E-2</v>
      </c>
      <c r="Q1940">
        <v>177.78</v>
      </c>
      <c r="R1940">
        <v>3.17</v>
      </c>
      <c r="S1940">
        <v>5321.96</v>
      </c>
      <c r="T1940">
        <v>2948.94</v>
      </c>
      <c r="U1940">
        <v>0.55410000000000004</v>
      </c>
      <c r="V1940">
        <v>161.27000000000001</v>
      </c>
      <c r="W1940">
        <v>155.20736842105262</v>
      </c>
      <c r="X1940" s="83" t="str">
        <f t="shared" si="60"/>
        <v>2117 - CHV HOUSTON</v>
      </c>
      <c r="Y1940" s="83">
        <f t="shared" si="61"/>
        <v>19</v>
      </c>
    </row>
    <row r="1941" spans="1:25" x14ac:dyDescent="0.25">
      <c r="A1941" t="s">
        <v>7</v>
      </c>
      <c r="B1941" t="s">
        <v>8651</v>
      </c>
      <c r="C1941" t="s">
        <v>8741</v>
      </c>
      <c r="D1941" t="s">
        <v>8742</v>
      </c>
      <c r="E1941" t="s">
        <v>8743</v>
      </c>
      <c r="F1941">
        <v>21171172</v>
      </c>
      <c r="G1941" t="s">
        <v>8746</v>
      </c>
      <c r="H1941" t="s">
        <v>8747</v>
      </c>
      <c r="I1941">
        <v>114851</v>
      </c>
      <c r="J1941" t="s">
        <v>7851</v>
      </c>
      <c r="K1941" t="s">
        <v>7852</v>
      </c>
      <c r="L1941" t="s">
        <v>6</v>
      </c>
      <c r="M1941" t="s">
        <v>8670</v>
      </c>
      <c r="N1941">
        <v>3529.4</v>
      </c>
      <c r="O1941">
        <v>1024.1099999999999</v>
      </c>
      <c r="P1941">
        <v>0.29020000000000001</v>
      </c>
      <c r="Q1941">
        <v>705.88</v>
      </c>
      <c r="R1941">
        <v>204.82199999999997</v>
      </c>
      <c r="S1941">
        <v>18408.47</v>
      </c>
      <c r="T1941">
        <v>11901.01</v>
      </c>
      <c r="U1941">
        <v>0.64649999999999996</v>
      </c>
      <c r="V1941">
        <v>681.8</v>
      </c>
      <c r="W1941">
        <v>495.87541666666669</v>
      </c>
      <c r="X1941" s="83" t="str">
        <f t="shared" si="60"/>
        <v>2117 - CHV HOUSTON</v>
      </c>
      <c r="Y1941" s="83">
        <f t="shared" si="61"/>
        <v>24</v>
      </c>
    </row>
    <row r="1942" spans="1:25" x14ac:dyDescent="0.25">
      <c r="A1942" t="s">
        <v>7</v>
      </c>
      <c r="B1942" t="s">
        <v>8651</v>
      </c>
      <c r="C1942" t="s">
        <v>8741</v>
      </c>
      <c r="D1942" t="s">
        <v>8742</v>
      </c>
      <c r="E1942" t="s">
        <v>8743</v>
      </c>
      <c r="F1942">
        <v>21171172</v>
      </c>
      <c r="G1942" t="s">
        <v>8746</v>
      </c>
      <c r="H1942" t="s">
        <v>8747</v>
      </c>
      <c r="I1942">
        <v>114851</v>
      </c>
      <c r="J1942" t="s">
        <v>7851</v>
      </c>
      <c r="K1942" t="s">
        <v>7852</v>
      </c>
      <c r="L1942" t="s">
        <v>6</v>
      </c>
      <c r="M1942" t="s">
        <v>8671</v>
      </c>
      <c r="N1942">
        <v>10658.62</v>
      </c>
      <c r="O1942">
        <v>2232.21</v>
      </c>
      <c r="P1942">
        <v>0.2094</v>
      </c>
      <c r="Q1942">
        <v>560.98</v>
      </c>
      <c r="R1942">
        <v>1116.105</v>
      </c>
      <c r="S1942">
        <v>79148.679999999993</v>
      </c>
      <c r="T1942">
        <v>63020.37</v>
      </c>
      <c r="U1942">
        <v>0.79620000000000002</v>
      </c>
      <c r="V1942">
        <v>545.85</v>
      </c>
      <c r="W1942">
        <v>543.27905172413796</v>
      </c>
      <c r="X1942" s="83" t="str">
        <f t="shared" si="60"/>
        <v>2117 - CHV HOUSTON</v>
      </c>
      <c r="Y1942" s="83">
        <f t="shared" si="61"/>
        <v>116</v>
      </c>
    </row>
    <row r="1943" spans="1:25" x14ac:dyDescent="0.25">
      <c r="A1943" t="s">
        <v>7</v>
      </c>
      <c r="B1943" t="s">
        <v>8651</v>
      </c>
      <c r="C1943" t="s">
        <v>8741</v>
      </c>
      <c r="D1943" t="s">
        <v>8742</v>
      </c>
      <c r="E1943" t="s">
        <v>8743</v>
      </c>
      <c r="F1943">
        <v>21171172</v>
      </c>
      <c r="G1943" t="s">
        <v>8746</v>
      </c>
      <c r="H1943" t="s">
        <v>8747</v>
      </c>
      <c r="I1943">
        <v>114851</v>
      </c>
      <c r="J1943" t="s">
        <v>7851</v>
      </c>
      <c r="K1943" t="s">
        <v>7852</v>
      </c>
      <c r="L1943" t="s">
        <v>6</v>
      </c>
      <c r="M1943" t="s">
        <v>8672</v>
      </c>
      <c r="N1943">
        <v>453.33</v>
      </c>
      <c r="O1943">
        <v>-28</v>
      </c>
      <c r="P1943">
        <v>-6.1800000000000001E-2</v>
      </c>
      <c r="Q1943">
        <v>453.33</v>
      </c>
      <c r="R1943">
        <v>-14</v>
      </c>
      <c r="S1943">
        <v>5175.25</v>
      </c>
      <c r="T1943">
        <v>1310.3</v>
      </c>
      <c r="U1943">
        <v>0.25319999999999998</v>
      </c>
      <c r="V1943">
        <v>431.27</v>
      </c>
      <c r="W1943">
        <v>131.03</v>
      </c>
      <c r="X1943" s="83" t="str">
        <f t="shared" si="60"/>
        <v>2117 - CHV HOUSTON</v>
      </c>
      <c r="Y1943" s="83">
        <f t="shared" si="61"/>
        <v>10</v>
      </c>
    </row>
    <row r="1944" spans="1:25" x14ac:dyDescent="0.25">
      <c r="A1944" t="s">
        <v>7</v>
      </c>
      <c r="B1944" t="s">
        <v>8651</v>
      </c>
      <c r="C1944" t="s">
        <v>8741</v>
      </c>
      <c r="D1944" t="s">
        <v>8742</v>
      </c>
      <c r="E1944" t="s">
        <v>8743</v>
      </c>
      <c r="F1944">
        <v>21171172</v>
      </c>
      <c r="G1944" t="s">
        <v>8746</v>
      </c>
      <c r="H1944" t="s">
        <v>8747</v>
      </c>
      <c r="I1944">
        <v>114851</v>
      </c>
      <c r="J1944" t="s">
        <v>7851</v>
      </c>
      <c r="K1944" t="s">
        <v>7852</v>
      </c>
      <c r="L1944" t="s">
        <v>6</v>
      </c>
      <c r="M1944" t="s">
        <v>8673</v>
      </c>
      <c r="N1944">
        <v>1693.32</v>
      </c>
      <c r="O1944">
        <v>4962.4799999999996</v>
      </c>
      <c r="P1944">
        <v>2.9306000000000001</v>
      </c>
      <c r="Q1944">
        <v>423.33</v>
      </c>
      <c r="R1944">
        <v>1240.6199999999999</v>
      </c>
      <c r="S1944">
        <v>11497.75</v>
      </c>
      <c r="T1944">
        <v>13386.16</v>
      </c>
      <c r="U1944">
        <v>1.1641999999999999</v>
      </c>
      <c r="V1944">
        <v>396.47</v>
      </c>
      <c r="W1944">
        <v>535.44640000000004</v>
      </c>
      <c r="X1944" s="83" t="str">
        <f t="shared" si="60"/>
        <v>2117 - CHV HOUSTON</v>
      </c>
      <c r="Y1944" s="83">
        <f t="shared" si="61"/>
        <v>24.999999999999996</v>
      </c>
    </row>
    <row r="1945" spans="1:25" x14ac:dyDescent="0.25">
      <c r="A1945" t="s">
        <v>7</v>
      </c>
      <c r="B1945" t="s">
        <v>8651</v>
      </c>
      <c r="C1945" t="s">
        <v>8741</v>
      </c>
      <c r="D1945" t="s">
        <v>8742</v>
      </c>
      <c r="E1945" t="s">
        <v>8743</v>
      </c>
      <c r="F1945">
        <v>21171172</v>
      </c>
      <c r="G1945" t="s">
        <v>8746</v>
      </c>
      <c r="H1945" t="s">
        <v>8747</v>
      </c>
      <c r="I1945">
        <v>114851</v>
      </c>
      <c r="J1945" t="s">
        <v>7851</v>
      </c>
      <c r="K1945" t="s">
        <v>7852</v>
      </c>
      <c r="L1945" t="s">
        <v>6</v>
      </c>
      <c r="M1945" t="s">
        <v>8674</v>
      </c>
      <c r="N1945">
        <v>321.83999999999997</v>
      </c>
      <c r="O1945">
        <v>106.34</v>
      </c>
      <c r="P1945">
        <v>0.33040000000000003</v>
      </c>
      <c r="Q1945">
        <v>321.83999999999997</v>
      </c>
      <c r="R1945">
        <v>53.17</v>
      </c>
      <c r="S1945">
        <v>3360.47</v>
      </c>
      <c r="T1945">
        <v>1998.23</v>
      </c>
      <c r="U1945">
        <v>0.59460000000000002</v>
      </c>
      <c r="V1945">
        <v>224.03</v>
      </c>
      <c r="W1945">
        <v>153.71</v>
      </c>
      <c r="X1945" s="83" t="str">
        <f t="shared" si="60"/>
        <v>2117 - CHV HOUSTON</v>
      </c>
      <c r="Y1945" s="83">
        <f t="shared" si="61"/>
        <v>13</v>
      </c>
    </row>
    <row r="1946" spans="1:25" x14ac:dyDescent="0.25">
      <c r="A1946" t="s">
        <v>7</v>
      </c>
      <c r="B1946" t="s">
        <v>8651</v>
      </c>
      <c r="C1946" t="s">
        <v>8741</v>
      </c>
      <c r="D1946" t="s">
        <v>8742</v>
      </c>
      <c r="E1946" t="s">
        <v>8743</v>
      </c>
      <c r="F1946">
        <v>21171172</v>
      </c>
      <c r="G1946" t="s">
        <v>8746</v>
      </c>
      <c r="H1946" t="s">
        <v>8747</v>
      </c>
      <c r="I1946">
        <v>114851</v>
      </c>
      <c r="J1946" t="s">
        <v>7851</v>
      </c>
      <c r="K1946" t="s">
        <v>7852</v>
      </c>
      <c r="L1946" t="s">
        <v>6</v>
      </c>
      <c r="M1946" t="s">
        <v>8675</v>
      </c>
      <c r="N1946">
        <v>73.12</v>
      </c>
      <c r="Q1946">
        <v>73.12</v>
      </c>
      <c r="S1946">
        <v>1231.6099999999999</v>
      </c>
      <c r="V1946">
        <v>87.97</v>
      </c>
      <c r="X1946" s="83" t="str">
        <f t="shared" si="60"/>
        <v>2117 - CHV HOUSTON</v>
      </c>
      <c r="Y1946" s="83">
        <f t="shared" si="61"/>
        <v>0</v>
      </c>
    </row>
    <row r="1947" spans="1:25" x14ac:dyDescent="0.25">
      <c r="A1947" t="s">
        <v>7</v>
      </c>
      <c r="B1947" t="s">
        <v>8651</v>
      </c>
      <c r="C1947" t="s">
        <v>8741</v>
      </c>
      <c r="D1947" t="s">
        <v>8742</v>
      </c>
      <c r="E1947" t="s">
        <v>8743</v>
      </c>
      <c r="F1947">
        <v>21171172</v>
      </c>
      <c r="G1947" t="s">
        <v>8746</v>
      </c>
      <c r="H1947" t="s">
        <v>8747</v>
      </c>
      <c r="I1947">
        <v>114851</v>
      </c>
      <c r="J1947" t="s">
        <v>7851</v>
      </c>
      <c r="K1947" t="s">
        <v>7852</v>
      </c>
      <c r="L1947" t="s">
        <v>6</v>
      </c>
      <c r="M1947" t="s">
        <v>7661</v>
      </c>
      <c r="N1947">
        <v>0</v>
      </c>
      <c r="O1947">
        <v>-116.25</v>
      </c>
      <c r="S1947">
        <v>111.83</v>
      </c>
      <c r="T1947">
        <v>108.5</v>
      </c>
      <c r="U1947">
        <v>0.97019999999999995</v>
      </c>
      <c r="V1947">
        <v>111.83</v>
      </c>
      <c r="W1947">
        <v>36.166666666666664</v>
      </c>
      <c r="X1947" s="83" t="str">
        <f t="shared" si="60"/>
        <v>2117 - CHV HOUSTON</v>
      </c>
      <c r="Y1947" s="83">
        <f t="shared" si="61"/>
        <v>3</v>
      </c>
    </row>
    <row r="1948" spans="1:25" x14ac:dyDescent="0.25">
      <c r="A1948" t="s">
        <v>7</v>
      </c>
      <c r="B1948" t="s">
        <v>8651</v>
      </c>
      <c r="C1948" t="s">
        <v>8741</v>
      </c>
      <c r="D1948" t="s">
        <v>8742</v>
      </c>
      <c r="E1948" t="s">
        <v>8743</v>
      </c>
      <c r="F1948">
        <v>21171172</v>
      </c>
      <c r="G1948" t="s">
        <v>8746</v>
      </c>
      <c r="H1948" t="s">
        <v>8747</v>
      </c>
      <c r="I1948">
        <v>114851</v>
      </c>
      <c r="J1948" t="s">
        <v>7851</v>
      </c>
      <c r="K1948" t="s">
        <v>7852</v>
      </c>
      <c r="L1948" t="s">
        <v>6</v>
      </c>
      <c r="M1948" t="s">
        <v>7662</v>
      </c>
      <c r="N1948">
        <v>0</v>
      </c>
      <c r="S1948">
        <v>532.26</v>
      </c>
      <c r="V1948">
        <v>266.13</v>
      </c>
      <c r="X1948" s="83" t="str">
        <f t="shared" si="60"/>
        <v>2117 - CHV HOUSTON</v>
      </c>
      <c r="Y1948" s="83">
        <f t="shared" si="61"/>
        <v>0</v>
      </c>
    </row>
    <row r="1949" spans="1:25" x14ac:dyDescent="0.25">
      <c r="A1949" t="s">
        <v>7</v>
      </c>
      <c r="B1949" t="s">
        <v>8651</v>
      </c>
      <c r="C1949" t="s">
        <v>8741</v>
      </c>
      <c r="D1949" t="s">
        <v>8742</v>
      </c>
      <c r="E1949" t="s">
        <v>8743</v>
      </c>
      <c r="F1949">
        <v>21171172</v>
      </c>
      <c r="G1949" t="s">
        <v>8746</v>
      </c>
      <c r="H1949" t="s">
        <v>8747</v>
      </c>
      <c r="I1949">
        <v>114851</v>
      </c>
      <c r="J1949" t="s">
        <v>7851</v>
      </c>
      <c r="K1949" t="s">
        <v>7852</v>
      </c>
      <c r="L1949" t="s">
        <v>6</v>
      </c>
      <c r="M1949" t="s">
        <v>7663</v>
      </c>
      <c r="N1949">
        <v>0</v>
      </c>
      <c r="S1949">
        <v>831.04</v>
      </c>
      <c r="T1949">
        <v>592.5</v>
      </c>
      <c r="U1949">
        <v>0.71299999999999997</v>
      </c>
      <c r="V1949">
        <v>166.21</v>
      </c>
      <c r="W1949">
        <v>148.125</v>
      </c>
      <c r="X1949" s="83" t="str">
        <f t="shared" si="60"/>
        <v>2117 - CHV HOUSTON</v>
      </c>
      <c r="Y1949" s="83">
        <f t="shared" si="61"/>
        <v>4</v>
      </c>
    </row>
    <row r="1950" spans="1:25" x14ac:dyDescent="0.25">
      <c r="A1950" t="s">
        <v>7</v>
      </c>
      <c r="B1950" t="s">
        <v>8651</v>
      </c>
      <c r="C1950" t="s">
        <v>8741</v>
      </c>
      <c r="D1950" t="s">
        <v>8742</v>
      </c>
      <c r="E1950" t="s">
        <v>8743</v>
      </c>
      <c r="F1950">
        <v>21171172</v>
      </c>
      <c r="G1950" t="s">
        <v>8746</v>
      </c>
      <c r="H1950" t="s">
        <v>8747</v>
      </c>
      <c r="I1950">
        <v>114851</v>
      </c>
      <c r="J1950" t="s">
        <v>7851</v>
      </c>
      <c r="K1950" t="s">
        <v>7852</v>
      </c>
      <c r="L1950" t="s">
        <v>6</v>
      </c>
      <c r="M1950" t="s">
        <v>7664</v>
      </c>
      <c r="N1950">
        <v>483.88</v>
      </c>
      <c r="Q1950">
        <v>241.94</v>
      </c>
      <c r="S1950">
        <v>1180.18</v>
      </c>
      <c r="T1950">
        <v>7773.75</v>
      </c>
      <c r="U1950">
        <v>6.5869</v>
      </c>
      <c r="V1950">
        <v>236.04</v>
      </c>
      <c r="W1950">
        <v>7773.75</v>
      </c>
      <c r="X1950" s="83" t="str">
        <f t="shared" si="60"/>
        <v>2117 - CHV HOUSTON</v>
      </c>
      <c r="Y1950" s="83">
        <f t="shared" si="61"/>
        <v>1</v>
      </c>
    </row>
    <row r="1951" spans="1:25" x14ac:dyDescent="0.25">
      <c r="A1951" t="s">
        <v>7</v>
      </c>
      <c r="B1951" t="s">
        <v>8651</v>
      </c>
      <c r="C1951" t="s">
        <v>8741</v>
      </c>
      <c r="D1951" t="s">
        <v>8742</v>
      </c>
      <c r="E1951" t="s">
        <v>8743</v>
      </c>
      <c r="F1951">
        <v>21171172</v>
      </c>
      <c r="G1951" t="s">
        <v>8746</v>
      </c>
      <c r="H1951" t="s">
        <v>8747</v>
      </c>
      <c r="I1951">
        <v>114851</v>
      </c>
      <c r="J1951" t="s">
        <v>7851</v>
      </c>
      <c r="K1951" t="s">
        <v>7852</v>
      </c>
      <c r="L1951" t="s">
        <v>6</v>
      </c>
      <c r="M1951" t="s">
        <v>7668</v>
      </c>
      <c r="N1951">
        <v>0</v>
      </c>
      <c r="S1951">
        <v>111.7</v>
      </c>
      <c r="T1951">
        <v>523.5</v>
      </c>
      <c r="U1951">
        <v>4.6867000000000001</v>
      </c>
      <c r="V1951">
        <v>111.7</v>
      </c>
      <c r="W1951">
        <v>523.5</v>
      </c>
      <c r="X1951" s="83" t="str">
        <f t="shared" si="60"/>
        <v>2117 - CHV HOUSTON</v>
      </c>
      <c r="Y1951" s="83">
        <f t="shared" si="61"/>
        <v>1</v>
      </c>
    </row>
    <row r="1952" spans="1:25" x14ac:dyDescent="0.25">
      <c r="A1952" t="s">
        <v>7</v>
      </c>
      <c r="B1952" t="s">
        <v>8651</v>
      </c>
      <c r="C1952" t="s">
        <v>8741</v>
      </c>
      <c r="D1952" t="s">
        <v>8742</v>
      </c>
      <c r="E1952" t="s">
        <v>8743</v>
      </c>
      <c r="F1952">
        <v>21171172</v>
      </c>
      <c r="G1952" t="s">
        <v>8746</v>
      </c>
      <c r="H1952" t="s">
        <v>8747</v>
      </c>
      <c r="I1952">
        <v>114851</v>
      </c>
      <c r="J1952" t="s">
        <v>7851</v>
      </c>
      <c r="K1952" t="s">
        <v>7852</v>
      </c>
      <c r="L1952" t="s">
        <v>6</v>
      </c>
      <c r="M1952" t="s">
        <v>7665</v>
      </c>
      <c r="N1952">
        <v>465.22</v>
      </c>
      <c r="Q1952">
        <v>465.22</v>
      </c>
      <c r="S1952">
        <v>2682.61</v>
      </c>
      <c r="T1952">
        <v>325.61</v>
      </c>
      <c r="U1952">
        <v>0.12139999999999999</v>
      </c>
      <c r="V1952">
        <v>447.1</v>
      </c>
      <c r="W1952">
        <v>162.80500000000001</v>
      </c>
      <c r="X1952" s="83" t="str">
        <f t="shared" si="60"/>
        <v>2117 - CHV HOUSTON</v>
      </c>
      <c r="Y1952" s="83">
        <f t="shared" si="61"/>
        <v>2</v>
      </c>
    </row>
    <row r="1953" spans="1:25" x14ac:dyDescent="0.25">
      <c r="A1953" t="s">
        <v>7</v>
      </c>
      <c r="B1953" t="s">
        <v>8651</v>
      </c>
      <c r="C1953" t="s">
        <v>8741</v>
      </c>
      <c r="D1953" t="s">
        <v>8742</v>
      </c>
      <c r="E1953" t="s">
        <v>8743</v>
      </c>
      <c r="F1953">
        <v>21171172</v>
      </c>
      <c r="G1953" t="s">
        <v>8746</v>
      </c>
      <c r="H1953" t="s">
        <v>8747</v>
      </c>
      <c r="I1953">
        <v>114851</v>
      </c>
      <c r="J1953" t="s">
        <v>7851</v>
      </c>
      <c r="K1953" t="s">
        <v>7852</v>
      </c>
      <c r="L1953" t="s">
        <v>6</v>
      </c>
      <c r="M1953" t="s">
        <v>7666</v>
      </c>
      <c r="N1953">
        <v>102.2</v>
      </c>
      <c r="O1953">
        <v>3.17</v>
      </c>
      <c r="P1953">
        <v>3.1E-2</v>
      </c>
      <c r="Q1953">
        <v>102.2</v>
      </c>
      <c r="R1953">
        <v>3.17</v>
      </c>
      <c r="S1953">
        <v>1113.9000000000001</v>
      </c>
      <c r="T1953">
        <v>547.11</v>
      </c>
      <c r="U1953">
        <v>0.49120000000000003</v>
      </c>
      <c r="V1953">
        <v>139.24</v>
      </c>
      <c r="W1953">
        <v>60.79</v>
      </c>
      <c r="X1953" s="83" t="str">
        <f t="shared" si="60"/>
        <v>2117 - CHV HOUSTON</v>
      </c>
      <c r="Y1953" s="83">
        <f t="shared" si="61"/>
        <v>9</v>
      </c>
    </row>
    <row r="1954" spans="1:25" x14ac:dyDescent="0.25">
      <c r="A1954" t="s">
        <v>7</v>
      </c>
      <c r="B1954" t="s">
        <v>8651</v>
      </c>
      <c r="C1954" t="s">
        <v>8741</v>
      </c>
      <c r="D1954" t="s">
        <v>8742</v>
      </c>
      <c r="E1954" t="s">
        <v>8743</v>
      </c>
      <c r="F1954">
        <v>21171172</v>
      </c>
      <c r="G1954" t="s">
        <v>8746</v>
      </c>
      <c r="H1954" t="s">
        <v>8747</v>
      </c>
      <c r="I1954">
        <v>114853</v>
      </c>
      <c r="J1954" t="s">
        <v>8485</v>
      </c>
      <c r="K1954" t="s">
        <v>8487</v>
      </c>
      <c r="L1954" t="s">
        <v>6</v>
      </c>
      <c r="M1954" t="s">
        <v>8657</v>
      </c>
      <c r="N1954">
        <v>145.68</v>
      </c>
      <c r="O1954">
        <v>52.5</v>
      </c>
      <c r="P1954">
        <v>0.3604</v>
      </c>
      <c r="Q1954">
        <v>145.68</v>
      </c>
      <c r="S1954">
        <v>1297.69</v>
      </c>
      <c r="T1954">
        <v>202.5</v>
      </c>
      <c r="U1954">
        <v>0.156</v>
      </c>
      <c r="V1954">
        <v>162.21</v>
      </c>
      <c r="W1954">
        <v>16.875</v>
      </c>
      <c r="X1954" s="83" t="str">
        <f t="shared" si="60"/>
        <v>2117 - CHV HOUSTON</v>
      </c>
      <c r="Y1954" s="83">
        <f t="shared" si="61"/>
        <v>12</v>
      </c>
    </row>
    <row r="1955" spans="1:25" x14ac:dyDescent="0.25">
      <c r="A1955" t="s">
        <v>7</v>
      </c>
      <c r="B1955" t="s">
        <v>8651</v>
      </c>
      <c r="C1955" t="s">
        <v>8741</v>
      </c>
      <c r="D1955" t="s">
        <v>8742</v>
      </c>
      <c r="E1955" t="s">
        <v>8743</v>
      </c>
      <c r="F1955">
        <v>21171172</v>
      </c>
      <c r="G1955" t="s">
        <v>8746</v>
      </c>
      <c r="H1955" t="s">
        <v>8747</v>
      </c>
      <c r="I1955">
        <v>114853</v>
      </c>
      <c r="J1955" t="s">
        <v>8485</v>
      </c>
      <c r="K1955" t="s">
        <v>8487</v>
      </c>
      <c r="L1955" t="s">
        <v>6</v>
      </c>
      <c r="M1955" t="s">
        <v>8658</v>
      </c>
      <c r="N1955">
        <v>1153.8599999999999</v>
      </c>
      <c r="Q1955">
        <v>384.62</v>
      </c>
      <c r="S1955">
        <v>7791.22</v>
      </c>
      <c r="T1955">
        <v>6180</v>
      </c>
      <c r="U1955">
        <v>0.79320000000000002</v>
      </c>
      <c r="V1955">
        <v>371.01</v>
      </c>
      <c r="W1955">
        <v>618</v>
      </c>
      <c r="X1955" s="83" t="str">
        <f t="shared" si="60"/>
        <v>2117 - CHV HOUSTON</v>
      </c>
      <c r="Y1955" s="83">
        <f t="shared" si="61"/>
        <v>10</v>
      </c>
    </row>
    <row r="1956" spans="1:25" x14ac:dyDescent="0.25">
      <c r="A1956" t="s">
        <v>7</v>
      </c>
      <c r="B1956" t="s">
        <v>8651</v>
      </c>
      <c r="C1956" t="s">
        <v>8741</v>
      </c>
      <c r="D1956" t="s">
        <v>8742</v>
      </c>
      <c r="E1956" t="s">
        <v>8743</v>
      </c>
      <c r="F1956">
        <v>21171172</v>
      </c>
      <c r="G1956" t="s">
        <v>8746</v>
      </c>
      <c r="H1956" t="s">
        <v>8747</v>
      </c>
      <c r="I1956">
        <v>114853</v>
      </c>
      <c r="J1956" t="s">
        <v>8485</v>
      </c>
      <c r="K1956" t="s">
        <v>8487</v>
      </c>
      <c r="L1956" t="s">
        <v>6</v>
      </c>
      <c r="M1956" t="s">
        <v>8659</v>
      </c>
      <c r="N1956">
        <v>465.12</v>
      </c>
      <c r="O1956">
        <v>150</v>
      </c>
      <c r="P1956">
        <v>0.32250000000000001</v>
      </c>
      <c r="Q1956">
        <v>465.12</v>
      </c>
      <c r="S1956">
        <v>2846.09</v>
      </c>
      <c r="T1956">
        <v>150</v>
      </c>
      <c r="U1956">
        <v>5.2699999999999997E-2</v>
      </c>
      <c r="V1956">
        <v>406.58</v>
      </c>
      <c r="W1956">
        <v>37.5</v>
      </c>
      <c r="X1956" s="83" t="str">
        <f t="shared" si="60"/>
        <v>2117 - CHV HOUSTON</v>
      </c>
      <c r="Y1956" s="83">
        <f t="shared" si="61"/>
        <v>4</v>
      </c>
    </row>
    <row r="1957" spans="1:25" x14ac:dyDescent="0.25">
      <c r="A1957" t="s">
        <v>7</v>
      </c>
      <c r="B1957" t="s">
        <v>8651</v>
      </c>
      <c r="C1957" t="s">
        <v>8741</v>
      </c>
      <c r="D1957" t="s">
        <v>8742</v>
      </c>
      <c r="E1957" t="s">
        <v>8743</v>
      </c>
      <c r="F1957">
        <v>21171172</v>
      </c>
      <c r="G1957" t="s">
        <v>8746</v>
      </c>
      <c r="H1957" t="s">
        <v>8747</v>
      </c>
      <c r="I1957">
        <v>114853</v>
      </c>
      <c r="J1957" t="s">
        <v>8485</v>
      </c>
      <c r="K1957" t="s">
        <v>8487</v>
      </c>
      <c r="L1957" t="s">
        <v>6</v>
      </c>
      <c r="M1957" t="s">
        <v>8660</v>
      </c>
      <c r="N1957">
        <v>0</v>
      </c>
      <c r="S1957">
        <v>389.67</v>
      </c>
      <c r="T1957">
        <v>313</v>
      </c>
      <c r="U1957">
        <v>0.80320000000000003</v>
      </c>
      <c r="V1957">
        <v>20.51</v>
      </c>
      <c r="W1957">
        <v>20.866666666666667</v>
      </c>
      <c r="X1957" s="83" t="str">
        <f t="shared" si="60"/>
        <v>2117 - CHV HOUSTON</v>
      </c>
      <c r="Y1957" s="83">
        <f t="shared" si="61"/>
        <v>15</v>
      </c>
    </row>
    <row r="1958" spans="1:25" x14ac:dyDescent="0.25">
      <c r="A1958" t="s">
        <v>7</v>
      </c>
      <c r="B1958" t="s">
        <v>8651</v>
      </c>
      <c r="C1958" t="s">
        <v>8741</v>
      </c>
      <c r="D1958" t="s">
        <v>8742</v>
      </c>
      <c r="E1958" t="s">
        <v>8743</v>
      </c>
      <c r="F1958">
        <v>21171172</v>
      </c>
      <c r="G1958" t="s">
        <v>8746</v>
      </c>
      <c r="H1958" t="s">
        <v>8747</v>
      </c>
      <c r="I1958">
        <v>114853</v>
      </c>
      <c r="J1958" t="s">
        <v>8485</v>
      </c>
      <c r="K1958" t="s">
        <v>8487</v>
      </c>
      <c r="L1958" t="s">
        <v>6</v>
      </c>
      <c r="M1958" t="s">
        <v>8661</v>
      </c>
      <c r="N1958">
        <v>125</v>
      </c>
      <c r="O1958">
        <v>292.5</v>
      </c>
      <c r="P1958">
        <v>2.34</v>
      </c>
      <c r="Q1958">
        <v>25</v>
      </c>
      <c r="R1958">
        <v>292.5</v>
      </c>
      <c r="S1958">
        <v>642.25</v>
      </c>
      <c r="T1958">
        <v>292.5</v>
      </c>
      <c r="U1958">
        <v>0.45540000000000003</v>
      </c>
      <c r="V1958">
        <v>29.19</v>
      </c>
      <c r="W1958">
        <v>18.28125</v>
      </c>
      <c r="X1958" s="83" t="str">
        <f t="shared" si="60"/>
        <v>2117 - CHV HOUSTON</v>
      </c>
      <c r="Y1958" s="83">
        <f t="shared" si="61"/>
        <v>16</v>
      </c>
    </row>
    <row r="1959" spans="1:25" x14ac:dyDescent="0.25">
      <c r="A1959" t="s">
        <v>7</v>
      </c>
      <c r="B1959" t="s">
        <v>8651</v>
      </c>
      <c r="C1959" t="s">
        <v>8741</v>
      </c>
      <c r="D1959" t="s">
        <v>8742</v>
      </c>
      <c r="E1959" t="s">
        <v>8743</v>
      </c>
      <c r="F1959">
        <v>21171172</v>
      </c>
      <c r="G1959" t="s">
        <v>8746</v>
      </c>
      <c r="H1959" t="s">
        <v>8747</v>
      </c>
      <c r="I1959">
        <v>114853</v>
      </c>
      <c r="J1959" t="s">
        <v>8485</v>
      </c>
      <c r="K1959" t="s">
        <v>8487</v>
      </c>
      <c r="L1959" t="s">
        <v>6</v>
      </c>
      <c r="M1959" t="s">
        <v>8662</v>
      </c>
      <c r="N1959">
        <v>63.33</v>
      </c>
      <c r="O1959">
        <v>75</v>
      </c>
      <c r="P1959">
        <v>1.1842999999999999</v>
      </c>
      <c r="Q1959">
        <v>63.33</v>
      </c>
      <c r="S1959">
        <v>1925.29</v>
      </c>
      <c r="T1959">
        <v>1209.29</v>
      </c>
      <c r="U1959">
        <v>0.62809999999999999</v>
      </c>
      <c r="V1959">
        <v>137.52000000000001</v>
      </c>
      <c r="W1959">
        <v>109.93545454545455</v>
      </c>
      <c r="X1959" s="83" t="str">
        <f t="shared" si="60"/>
        <v>2117 - CHV HOUSTON</v>
      </c>
      <c r="Y1959" s="83">
        <f t="shared" si="61"/>
        <v>11</v>
      </c>
    </row>
    <row r="1960" spans="1:25" x14ac:dyDescent="0.25">
      <c r="A1960" t="s">
        <v>7</v>
      </c>
      <c r="B1960" t="s">
        <v>8651</v>
      </c>
      <c r="C1960" t="s">
        <v>8741</v>
      </c>
      <c r="D1960" t="s">
        <v>8742</v>
      </c>
      <c r="E1960" t="s">
        <v>8743</v>
      </c>
      <c r="F1960">
        <v>21171172</v>
      </c>
      <c r="G1960" t="s">
        <v>8746</v>
      </c>
      <c r="H1960" t="s">
        <v>8747</v>
      </c>
      <c r="I1960">
        <v>114853</v>
      </c>
      <c r="J1960" t="s">
        <v>8485</v>
      </c>
      <c r="K1960" t="s">
        <v>8487</v>
      </c>
      <c r="L1960" t="s">
        <v>6</v>
      </c>
      <c r="M1960" t="s">
        <v>8663</v>
      </c>
      <c r="S1960">
        <v>80.459999999999994</v>
      </c>
      <c r="T1960">
        <v>501.25</v>
      </c>
      <c r="U1960">
        <v>6.2298</v>
      </c>
      <c r="V1960">
        <v>26.82</v>
      </c>
      <c r="W1960">
        <v>100.25</v>
      </c>
      <c r="X1960" s="83" t="str">
        <f t="shared" si="60"/>
        <v>2117 - CHV HOUSTON</v>
      </c>
      <c r="Y1960" s="83">
        <f t="shared" si="61"/>
        <v>5</v>
      </c>
    </row>
    <row r="1961" spans="1:25" x14ac:dyDescent="0.25">
      <c r="A1961" t="s">
        <v>7</v>
      </c>
      <c r="B1961" t="s">
        <v>8651</v>
      </c>
      <c r="C1961" t="s">
        <v>8741</v>
      </c>
      <c r="D1961" t="s">
        <v>8742</v>
      </c>
      <c r="E1961" t="s">
        <v>8743</v>
      </c>
      <c r="F1961">
        <v>21171172</v>
      </c>
      <c r="G1961" t="s">
        <v>8746</v>
      </c>
      <c r="H1961" t="s">
        <v>8747</v>
      </c>
      <c r="I1961">
        <v>114853</v>
      </c>
      <c r="J1961" t="s">
        <v>8485</v>
      </c>
      <c r="K1961" t="s">
        <v>8487</v>
      </c>
      <c r="L1961" t="s">
        <v>6</v>
      </c>
      <c r="M1961" t="s">
        <v>8664</v>
      </c>
      <c r="N1961">
        <v>521.76</v>
      </c>
      <c r="O1961">
        <v>112.5</v>
      </c>
      <c r="P1961">
        <v>0.21560000000000001</v>
      </c>
      <c r="Q1961">
        <v>86.96</v>
      </c>
      <c r="R1961">
        <v>112.5</v>
      </c>
      <c r="S1961">
        <v>4528.1400000000003</v>
      </c>
      <c r="T1961">
        <v>3531.5</v>
      </c>
      <c r="U1961">
        <v>0.77990000000000004</v>
      </c>
      <c r="V1961">
        <v>88.79</v>
      </c>
      <c r="W1961">
        <v>168.16666666666666</v>
      </c>
      <c r="X1961" s="83" t="str">
        <f t="shared" si="60"/>
        <v>2117 - CHV HOUSTON</v>
      </c>
      <c r="Y1961" s="83">
        <f t="shared" si="61"/>
        <v>21</v>
      </c>
    </row>
    <row r="1962" spans="1:25" x14ac:dyDescent="0.25">
      <c r="A1962" t="s">
        <v>7</v>
      </c>
      <c r="B1962" t="s">
        <v>8651</v>
      </c>
      <c r="C1962" t="s">
        <v>8741</v>
      </c>
      <c r="D1962" t="s">
        <v>8742</v>
      </c>
      <c r="E1962" t="s">
        <v>8743</v>
      </c>
      <c r="F1962">
        <v>21171172</v>
      </c>
      <c r="G1962" t="s">
        <v>8746</v>
      </c>
      <c r="H1962" t="s">
        <v>8747</v>
      </c>
      <c r="I1962">
        <v>114853</v>
      </c>
      <c r="J1962" t="s">
        <v>8485</v>
      </c>
      <c r="K1962" t="s">
        <v>8487</v>
      </c>
      <c r="L1962" t="s">
        <v>6</v>
      </c>
      <c r="M1962" t="s">
        <v>8665</v>
      </c>
      <c r="N1962">
        <v>56.82</v>
      </c>
      <c r="Q1962">
        <v>56.82</v>
      </c>
      <c r="S1962">
        <v>499.54</v>
      </c>
      <c r="T1962">
        <v>112.5</v>
      </c>
      <c r="U1962">
        <v>0.22520000000000001</v>
      </c>
      <c r="V1962">
        <v>49.95</v>
      </c>
      <c r="W1962">
        <v>18.75</v>
      </c>
      <c r="X1962" s="83" t="str">
        <f t="shared" si="60"/>
        <v>2117 - CHV HOUSTON</v>
      </c>
      <c r="Y1962" s="83">
        <f t="shared" si="61"/>
        <v>6</v>
      </c>
    </row>
    <row r="1963" spans="1:25" x14ac:dyDescent="0.25">
      <c r="A1963" t="s">
        <v>7</v>
      </c>
      <c r="B1963" t="s">
        <v>8651</v>
      </c>
      <c r="C1963" t="s">
        <v>8741</v>
      </c>
      <c r="D1963" t="s">
        <v>8742</v>
      </c>
      <c r="E1963" t="s">
        <v>8743</v>
      </c>
      <c r="F1963">
        <v>21171172</v>
      </c>
      <c r="G1963" t="s">
        <v>8746</v>
      </c>
      <c r="H1963" t="s">
        <v>8747</v>
      </c>
      <c r="I1963">
        <v>114853</v>
      </c>
      <c r="J1963" t="s">
        <v>8485</v>
      </c>
      <c r="K1963" t="s">
        <v>8487</v>
      </c>
      <c r="L1963" t="s">
        <v>6</v>
      </c>
      <c r="M1963" t="s">
        <v>8666</v>
      </c>
      <c r="N1963">
        <v>50.54</v>
      </c>
      <c r="O1963">
        <v>37.5</v>
      </c>
      <c r="P1963">
        <v>0.74199999999999999</v>
      </c>
      <c r="Q1963">
        <v>25.27</v>
      </c>
      <c r="R1963">
        <v>12.5</v>
      </c>
      <c r="S1963">
        <v>308.08999999999997</v>
      </c>
      <c r="T1963">
        <v>112.5</v>
      </c>
      <c r="U1963">
        <v>0.36520000000000002</v>
      </c>
      <c r="V1963">
        <v>44.01</v>
      </c>
      <c r="W1963">
        <v>8.6538461538461533</v>
      </c>
      <c r="X1963" s="83" t="str">
        <f t="shared" si="60"/>
        <v>2117 - CHV HOUSTON</v>
      </c>
      <c r="Y1963" s="83">
        <f t="shared" si="61"/>
        <v>13</v>
      </c>
    </row>
    <row r="1964" spans="1:25" x14ac:dyDescent="0.25">
      <c r="A1964" t="s">
        <v>7</v>
      </c>
      <c r="B1964" t="s">
        <v>8651</v>
      </c>
      <c r="C1964" t="s">
        <v>8741</v>
      </c>
      <c r="D1964" t="s">
        <v>8742</v>
      </c>
      <c r="E1964" t="s">
        <v>8743</v>
      </c>
      <c r="F1964">
        <v>21171172</v>
      </c>
      <c r="G1964" t="s">
        <v>8746</v>
      </c>
      <c r="H1964" t="s">
        <v>8747</v>
      </c>
      <c r="I1964">
        <v>114853</v>
      </c>
      <c r="J1964" t="s">
        <v>8485</v>
      </c>
      <c r="K1964" t="s">
        <v>8487</v>
      </c>
      <c r="L1964" t="s">
        <v>6</v>
      </c>
      <c r="M1964" t="s">
        <v>8667</v>
      </c>
      <c r="N1964">
        <v>2068.98</v>
      </c>
      <c r="Q1964">
        <v>689.66</v>
      </c>
      <c r="S1964">
        <v>11078.27</v>
      </c>
      <c r="T1964">
        <v>10980.4</v>
      </c>
      <c r="U1964">
        <v>0.99119999999999997</v>
      </c>
      <c r="V1964">
        <v>692.39</v>
      </c>
      <c r="W1964">
        <v>784.31428571428569</v>
      </c>
      <c r="X1964" s="83" t="str">
        <f t="shared" si="60"/>
        <v>2117 - CHV HOUSTON</v>
      </c>
      <c r="Y1964" s="83">
        <f t="shared" si="61"/>
        <v>14</v>
      </c>
    </row>
    <row r="1965" spans="1:25" x14ac:dyDescent="0.25">
      <c r="A1965" t="s">
        <v>7</v>
      </c>
      <c r="B1965" t="s">
        <v>8651</v>
      </c>
      <c r="C1965" t="s">
        <v>8741</v>
      </c>
      <c r="D1965" t="s">
        <v>8742</v>
      </c>
      <c r="E1965" t="s">
        <v>8743</v>
      </c>
      <c r="F1965">
        <v>21171172</v>
      </c>
      <c r="G1965" t="s">
        <v>8746</v>
      </c>
      <c r="H1965" t="s">
        <v>8747</v>
      </c>
      <c r="I1965">
        <v>114853</v>
      </c>
      <c r="J1965" t="s">
        <v>8485</v>
      </c>
      <c r="K1965" t="s">
        <v>8487</v>
      </c>
      <c r="L1965" t="s">
        <v>6</v>
      </c>
      <c r="M1965" t="s">
        <v>8668</v>
      </c>
      <c r="N1965">
        <v>355.56</v>
      </c>
      <c r="O1965">
        <v>67.5</v>
      </c>
      <c r="P1965">
        <v>0.1898</v>
      </c>
      <c r="Q1965">
        <v>177.78</v>
      </c>
      <c r="R1965">
        <v>16.875</v>
      </c>
      <c r="S1965">
        <v>4342.92</v>
      </c>
      <c r="T1965">
        <v>2231.1799999999998</v>
      </c>
      <c r="U1965">
        <v>0.51380000000000003</v>
      </c>
      <c r="V1965">
        <v>160.85</v>
      </c>
      <c r="W1965">
        <v>82.636296296296294</v>
      </c>
      <c r="X1965" s="83" t="str">
        <f t="shared" si="60"/>
        <v>2117 - CHV HOUSTON</v>
      </c>
      <c r="Y1965" s="83">
        <f t="shared" si="61"/>
        <v>27</v>
      </c>
    </row>
    <row r="1966" spans="1:25" x14ac:dyDescent="0.25">
      <c r="A1966" t="s">
        <v>7</v>
      </c>
      <c r="B1966" t="s">
        <v>8651</v>
      </c>
      <c r="C1966" t="s">
        <v>8741</v>
      </c>
      <c r="D1966" t="s">
        <v>8742</v>
      </c>
      <c r="E1966" t="s">
        <v>8743</v>
      </c>
      <c r="F1966">
        <v>21171172</v>
      </c>
      <c r="G1966" t="s">
        <v>8746</v>
      </c>
      <c r="H1966" t="s">
        <v>8747</v>
      </c>
      <c r="I1966">
        <v>114853</v>
      </c>
      <c r="J1966" t="s">
        <v>8485</v>
      </c>
      <c r="K1966" t="s">
        <v>8487</v>
      </c>
      <c r="L1966" t="s">
        <v>6</v>
      </c>
      <c r="M1966" t="s">
        <v>8670</v>
      </c>
      <c r="N1966">
        <v>4235.28</v>
      </c>
      <c r="O1966">
        <v>10376.18</v>
      </c>
      <c r="P1966">
        <v>2.4499</v>
      </c>
      <c r="Q1966">
        <v>705.88</v>
      </c>
      <c r="R1966">
        <v>943.28909090909099</v>
      </c>
      <c r="S1966">
        <v>27946.79</v>
      </c>
      <c r="T1966">
        <v>53751.25</v>
      </c>
      <c r="U1966">
        <v>1.9233</v>
      </c>
      <c r="V1966">
        <v>681.63</v>
      </c>
      <c r="W1966">
        <v>881.16803278688519</v>
      </c>
      <c r="X1966" s="83" t="str">
        <f t="shared" si="60"/>
        <v>2117 - CHV HOUSTON</v>
      </c>
      <c r="Y1966" s="83">
        <f t="shared" si="61"/>
        <v>61.000000000000007</v>
      </c>
    </row>
    <row r="1967" spans="1:25" x14ac:dyDescent="0.25">
      <c r="A1967" t="s">
        <v>7</v>
      </c>
      <c r="B1967" t="s">
        <v>8651</v>
      </c>
      <c r="C1967" t="s">
        <v>8741</v>
      </c>
      <c r="D1967" t="s">
        <v>8742</v>
      </c>
      <c r="E1967" t="s">
        <v>8743</v>
      </c>
      <c r="F1967">
        <v>21171172</v>
      </c>
      <c r="G1967" t="s">
        <v>8746</v>
      </c>
      <c r="H1967" t="s">
        <v>8747</v>
      </c>
      <c r="I1967">
        <v>114853</v>
      </c>
      <c r="J1967" t="s">
        <v>8485</v>
      </c>
      <c r="K1967" t="s">
        <v>8487</v>
      </c>
      <c r="L1967" t="s">
        <v>6</v>
      </c>
      <c r="M1967" t="s">
        <v>8671</v>
      </c>
      <c r="N1967">
        <v>8414.7000000000007</v>
      </c>
      <c r="O1967">
        <v>3870.33</v>
      </c>
      <c r="P1967">
        <v>0.45989999999999998</v>
      </c>
      <c r="Q1967">
        <v>560.98</v>
      </c>
      <c r="R1967">
        <v>483.79124999999999</v>
      </c>
      <c r="S1967">
        <v>71286.02</v>
      </c>
      <c r="T1967">
        <v>49908.02</v>
      </c>
      <c r="U1967">
        <v>0.70009999999999994</v>
      </c>
      <c r="V1967">
        <v>544.16999999999996</v>
      </c>
      <c r="W1967">
        <v>457.871743119266</v>
      </c>
      <c r="X1967" s="83" t="str">
        <f t="shared" si="60"/>
        <v>2117 - CHV HOUSTON</v>
      </c>
      <c r="Y1967" s="83">
        <f t="shared" si="61"/>
        <v>109</v>
      </c>
    </row>
    <row r="1968" spans="1:25" x14ac:dyDescent="0.25">
      <c r="A1968" t="s">
        <v>7</v>
      </c>
      <c r="B1968" t="s">
        <v>8651</v>
      </c>
      <c r="C1968" t="s">
        <v>8741</v>
      </c>
      <c r="D1968" t="s">
        <v>8742</v>
      </c>
      <c r="E1968" t="s">
        <v>8743</v>
      </c>
      <c r="F1968">
        <v>21171172</v>
      </c>
      <c r="G1968" t="s">
        <v>8746</v>
      </c>
      <c r="H1968" t="s">
        <v>8747</v>
      </c>
      <c r="I1968">
        <v>114853</v>
      </c>
      <c r="J1968" t="s">
        <v>8485</v>
      </c>
      <c r="K1968" t="s">
        <v>8487</v>
      </c>
      <c r="L1968" t="s">
        <v>6</v>
      </c>
      <c r="M1968" t="s">
        <v>8672</v>
      </c>
      <c r="N1968">
        <v>453.33</v>
      </c>
      <c r="O1968">
        <v>56.7</v>
      </c>
      <c r="P1968">
        <v>0.12509999999999999</v>
      </c>
      <c r="Q1968">
        <v>453.33</v>
      </c>
      <c r="S1968">
        <v>3826.63</v>
      </c>
      <c r="T1968">
        <v>2542.09</v>
      </c>
      <c r="U1968">
        <v>0.6643</v>
      </c>
      <c r="V1968">
        <v>425.18</v>
      </c>
      <c r="W1968">
        <v>363.15571428571428</v>
      </c>
      <c r="X1968" s="83" t="str">
        <f t="shared" si="60"/>
        <v>2117 - CHV HOUSTON</v>
      </c>
      <c r="Y1968" s="83">
        <f t="shared" si="61"/>
        <v>7.0000000000000009</v>
      </c>
    </row>
    <row r="1969" spans="1:25" x14ac:dyDescent="0.25">
      <c r="A1969" t="s">
        <v>7</v>
      </c>
      <c r="B1969" t="s">
        <v>8651</v>
      </c>
      <c r="C1969" t="s">
        <v>8741</v>
      </c>
      <c r="D1969" t="s">
        <v>8742</v>
      </c>
      <c r="E1969" t="s">
        <v>8743</v>
      </c>
      <c r="F1969">
        <v>21171172</v>
      </c>
      <c r="G1969" t="s">
        <v>8746</v>
      </c>
      <c r="H1969" t="s">
        <v>8747</v>
      </c>
      <c r="I1969">
        <v>114853</v>
      </c>
      <c r="J1969" t="s">
        <v>8485</v>
      </c>
      <c r="K1969" t="s">
        <v>8487</v>
      </c>
      <c r="L1969" t="s">
        <v>6</v>
      </c>
      <c r="M1969" t="s">
        <v>8673</v>
      </c>
      <c r="N1969">
        <v>2116.65</v>
      </c>
      <c r="O1969">
        <v>159.99</v>
      </c>
      <c r="P1969">
        <v>7.5600000000000001E-2</v>
      </c>
      <c r="Q1969">
        <v>423.33</v>
      </c>
      <c r="R1969">
        <v>159.99</v>
      </c>
      <c r="S1969">
        <v>11823.24</v>
      </c>
      <c r="T1969">
        <v>3179.38</v>
      </c>
      <c r="U1969">
        <v>0.26889999999999997</v>
      </c>
      <c r="V1969">
        <v>394.11</v>
      </c>
      <c r="W1969">
        <v>144.51727272727274</v>
      </c>
      <c r="X1969" s="83" t="str">
        <f t="shared" si="60"/>
        <v>2117 - CHV HOUSTON</v>
      </c>
      <c r="Y1969" s="83">
        <f t="shared" si="61"/>
        <v>22</v>
      </c>
    </row>
    <row r="1970" spans="1:25" x14ac:dyDescent="0.25">
      <c r="A1970" t="s">
        <v>7</v>
      </c>
      <c r="B1970" t="s">
        <v>8651</v>
      </c>
      <c r="C1970" t="s">
        <v>8741</v>
      </c>
      <c r="D1970" t="s">
        <v>8742</v>
      </c>
      <c r="E1970" t="s">
        <v>8743</v>
      </c>
      <c r="F1970">
        <v>21171172</v>
      </c>
      <c r="G1970" t="s">
        <v>8746</v>
      </c>
      <c r="H1970" t="s">
        <v>8747</v>
      </c>
      <c r="I1970">
        <v>114853</v>
      </c>
      <c r="J1970" t="s">
        <v>8485</v>
      </c>
      <c r="K1970" t="s">
        <v>8487</v>
      </c>
      <c r="L1970" t="s">
        <v>6</v>
      </c>
      <c r="M1970" t="s">
        <v>8674</v>
      </c>
      <c r="N1970">
        <v>643.67999999999995</v>
      </c>
      <c r="O1970">
        <v>210</v>
      </c>
      <c r="P1970">
        <v>0.32619999999999999</v>
      </c>
      <c r="Q1970">
        <v>321.83999999999997</v>
      </c>
      <c r="R1970">
        <v>210</v>
      </c>
      <c r="S1970">
        <v>5078.3</v>
      </c>
      <c r="T1970">
        <v>1424.92</v>
      </c>
      <c r="U1970">
        <v>0.28060000000000002</v>
      </c>
      <c r="V1970">
        <v>220.8</v>
      </c>
      <c r="W1970">
        <v>79.162222222222226</v>
      </c>
      <c r="X1970" s="83" t="str">
        <f t="shared" si="60"/>
        <v>2117 - CHV HOUSTON</v>
      </c>
      <c r="Y1970" s="83">
        <f t="shared" si="61"/>
        <v>18</v>
      </c>
    </row>
    <row r="1971" spans="1:25" x14ac:dyDescent="0.25">
      <c r="A1971" t="s">
        <v>7</v>
      </c>
      <c r="B1971" t="s">
        <v>8651</v>
      </c>
      <c r="C1971" t="s">
        <v>8741</v>
      </c>
      <c r="D1971" t="s">
        <v>8742</v>
      </c>
      <c r="E1971" t="s">
        <v>8743</v>
      </c>
      <c r="F1971">
        <v>21171172</v>
      </c>
      <c r="G1971" t="s">
        <v>8746</v>
      </c>
      <c r="H1971" t="s">
        <v>8747</v>
      </c>
      <c r="I1971">
        <v>114853</v>
      </c>
      <c r="J1971" t="s">
        <v>8485</v>
      </c>
      <c r="K1971" t="s">
        <v>8487</v>
      </c>
      <c r="L1971" t="s">
        <v>6</v>
      </c>
      <c r="M1971" t="s">
        <v>8675</v>
      </c>
      <c r="N1971">
        <v>219.36</v>
      </c>
      <c r="O1971">
        <v>150</v>
      </c>
      <c r="P1971">
        <v>0.68379999999999996</v>
      </c>
      <c r="Q1971">
        <v>73.12</v>
      </c>
      <c r="R1971">
        <v>75</v>
      </c>
      <c r="S1971">
        <v>2431.86</v>
      </c>
      <c r="T1971">
        <v>857.5</v>
      </c>
      <c r="U1971">
        <v>0.35260000000000002</v>
      </c>
      <c r="V1971">
        <v>86.85</v>
      </c>
      <c r="W1971">
        <v>53.59375</v>
      </c>
      <c r="X1971" s="83" t="str">
        <f t="shared" si="60"/>
        <v>2117 - CHV HOUSTON</v>
      </c>
      <c r="Y1971" s="83">
        <f t="shared" si="61"/>
        <v>16</v>
      </c>
    </row>
    <row r="1972" spans="1:25" x14ac:dyDescent="0.25">
      <c r="A1972" t="s">
        <v>7</v>
      </c>
      <c r="B1972" t="s">
        <v>8651</v>
      </c>
      <c r="C1972" t="s">
        <v>8741</v>
      </c>
      <c r="D1972" t="s">
        <v>8742</v>
      </c>
      <c r="E1972" t="s">
        <v>8743</v>
      </c>
      <c r="F1972">
        <v>21171172</v>
      </c>
      <c r="G1972" t="s">
        <v>8746</v>
      </c>
      <c r="H1972" t="s">
        <v>8747</v>
      </c>
      <c r="I1972">
        <v>114854</v>
      </c>
      <c r="J1972" t="s">
        <v>8489</v>
      </c>
      <c r="K1972" t="s">
        <v>8491</v>
      </c>
      <c r="L1972" t="s">
        <v>6</v>
      </c>
      <c r="M1972" t="s">
        <v>8657</v>
      </c>
      <c r="N1972">
        <v>0</v>
      </c>
      <c r="S1972">
        <v>2699.96</v>
      </c>
      <c r="T1972">
        <v>3415.59</v>
      </c>
      <c r="U1972">
        <v>1.2650999999999999</v>
      </c>
      <c r="V1972">
        <v>158.82</v>
      </c>
      <c r="W1972">
        <v>227.70600000000002</v>
      </c>
      <c r="X1972" s="83" t="str">
        <f t="shared" si="60"/>
        <v>2117 - CHV HOUSTON</v>
      </c>
      <c r="Y1972" s="83">
        <f t="shared" si="61"/>
        <v>15</v>
      </c>
    </row>
    <row r="1973" spans="1:25" x14ac:dyDescent="0.25">
      <c r="A1973" t="s">
        <v>7</v>
      </c>
      <c r="B1973" t="s">
        <v>8651</v>
      </c>
      <c r="C1973" t="s">
        <v>8741</v>
      </c>
      <c r="D1973" t="s">
        <v>8742</v>
      </c>
      <c r="E1973" t="s">
        <v>8743</v>
      </c>
      <c r="F1973">
        <v>21171172</v>
      </c>
      <c r="G1973" t="s">
        <v>8746</v>
      </c>
      <c r="H1973" t="s">
        <v>8747</v>
      </c>
      <c r="I1973">
        <v>114854</v>
      </c>
      <c r="J1973" t="s">
        <v>8489</v>
      </c>
      <c r="K1973" t="s">
        <v>8491</v>
      </c>
      <c r="L1973" t="s">
        <v>6</v>
      </c>
      <c r="M1973" t="s">
        <v>8658</v>
      </c>
      <c r="N1973">
        <v>3076.96</v>
      </c>
      <c r="O1973">
        <v>64.19</v>
      </c>
      <c r="P1973">
        <v>2.0899999999999998E-2</v>
      </c>
      <c r="Q1973">
        <v>384.62</v>
      </c>
      <c r="R1973">
        <v>64.19</v>
      </c>
      <c r="S1973">
        <v>13309.02</v>
      </c>
      <c r="T1973">
        <v>1736.83</v>
      </c>
      <c r="U1973">
        <v>0.1305</v>
      </c>
      <c r="V1973">
        <v>350.24</v>
      </c>
      <c r="W1973">
        <v>66.801153846153838</v>
      </c>
      <c r="X1973" s="83" t="str">
        <f t="shared" si="60"/>
        <v>2117 - CHV HOUSTON</v>
      </c>
      <c r="Y1973" s="83">
        <f t="shared" si="61"/>
        <v>26.000000000000004</v>
      </c>
    </row>
    <row r="1974" spans="1:25" x14ac:dyDescent="0.25">
      <c r="A1974" t="s">
        <v>7</v>
      </c>
      <c r="B1974" t="s">
        <v>8651</v>
      </c>
      <c r="C1974" t="s">
        <v>8741</v>
      </c>
      <c r="D1974" t="s">
        <v>8742</v>
      </c>
      <c r="E1974" t="s">
        <v>8743</v>
      </c>
      <c r="F1974">
        <v>21171172</v>
      </c>
      <c r="G1974" t="s">
        <v>8746</v>
      </c>
      <c r="H1974" t="s">
        <v>8747</v>
      </c>
      <c r="I1974">
        <v>114854</v>
      </c>
      <c r="J1974" t="s">
        <v>8489</v>
      </c>
      <c r="K1974" t="s">
        <v>8491</v>
      </c>
      <c r="L1974" t="s">
        <v>6</v>
      </c>
      <c r="M1974" t="s">
        <v>8659</v>
      </c>
      <c r="N1974">
        <v>930.24</v>
      </c>
      <c r="O1974">
        <v>2055</v>
      </c>
      <c r="P1974">
        <v>2.2090999999999998</v>
      </c>
      <c r="Q1974">
        <v>465.12</v>
      </c>
      <c r="R1974">
        <v>685</v>
      </c>
      <c r="S1974">
        <v>4091.9</v>
      </c>
      <c r="T1974">
        <v>5909.21</v>
      </c>
      <c r="U1974">
        <v>1.4440999999999999</v>
      </c>
      <c r="V1974">
        <v>409.19</v>
      </c>
      <c r="W1974">
        <v>537.20090909090914</v>
      </c>
      <c r="X1974" s="83" t="str">
        <f t="shared" si="60"/>
        <v>2117 - CHV HOUSTON</v>
      </c>
      <c r="Y1974" s="83">
        <f t="shared" si="61"/>
        <v>11</v>
      </c>
    </row>
    <row r="1975" spans="1:25" x14ac:dyDescent="0.25">
      <c r="A1975" t="s">
        <v>7</v>
      </c>
      <c r="B1975" t="s">
        <v>8651</v>
      </c>
      <c r="C1975" t="s">
        <v>8741</v>
      </c>
      <c r="D1975" t="s">
        <v>8742</v>
      </c>
      <c r="E1975" t="s">
        <v>8743</v>
      </c>
      <c r="F1975">
        <v>21171172</v>
      </c>
      <c r="G1975" t="s">
        <v>8746</v>
      </c>
      <c r="H1975" t="s">
        <v>8747</v>
      </c>
      <c r="I1975">
        <v>114854</v>
      </c>
      <c r="J1975" t="s">
        <v>8489</v>
      </c>
      <c r="K1975" t="s">
        <v>8491</v>
      </c>
      <c r="L1975" t="s">
        <v>6</v>
      </c>
      <c r="M1975" t="s">
        <v>8660</v>
      </c>
      <c r="N1975">
        <v>0</v>
      </c>
      <c r="S1975">
        <v>315.52</v>
      </c>
      <c r="T1975">
        <v>330</v>
      </c>
      <c r="U1975">
        <v>1.0459000000000001</v>
      </c>
      <c r="V1975">
        <v>16.61</v>
      </c>
      <c r="W1975">
        <v>17.368421052631579</v>
      </c>
      <c r="X1975" s="83" t="str">
        <f t="shared" si="60"/>
        <v>2117 - CHV HOUSTON</v>
      </c>
      <c r="Y1975" s="83">
        <f t="shared" si="61"/>
        <v>19</v>
      </c>
    </row>
    <row r="1976" spans="1:25" x14ac:dyDescent="0.25">
      <c r="A1976" t="s">
        <v>7</v>
      </c>
      <c r="B1976" t="s">
        <v>8651</v>
      </c>
      <c r="C1976" t="s">
        <v>8741</v>
      </c>
      <c r="D1976" t="s">
        <v>8742</v>
      </c>
      <c r="E1976" t="s">
        <v>8743</v>
      </c>
      <c r="F1976">
        <v>21171172</v>
      </c>
      <c r="G1976" t="s">
        <v>8746</v>
      </c>
      <c r="H1976" t="s">
        <v>8747</v>
      </c>
      <c r="I1976">
        <v>114854</v>
      </c>
      <c r="J1976" t="s">
        <v>8489</v>
      </c>
      <c r="K1976" t="s">
        <v>8491</v>
      </c>
      <c r="L1976" t="s">
        <v>6</v>
      </c>
      <c r="M1976" t="s">
        <v>8661</v>
      </c>
      <c r="N1976">
        <v>175</v>
      </c>
      <c r="O1976">
        <v>1222.5</v>
      </c>
      <c r="P1976">
        <v>6.9856999999999996</v>
      </c>
      <c r="Q1976">
        <v>25</v>
      </c>
      <c r="R1976">
        <v>174.64285714285714</v>
      </c>
      <c r="S1976">
        <v>906.73</v>
      </c>
      <c r="T1976">
        <v>2460</v>
      </c>
      <c r="U1976">
        <v>2.7130000000000001</v>
      </c>
      <c r="V1976">
        <v>27.48</v>
      </c>
      <c r="W1976">
        <v>117.14285714285714</v>
      </c>
      <c r="X1976" s="83" t="str">
        <f t="shared" si="60"/>
        <v>2117 - CHV HOUSTON</v>
      </c>
      <c r="Y1976" s="83">
        <f t="shared" si="61"/>
        <v>21</v>
      </c>
    </row>
    <row r="1977" spans="1:25" x14ac:dyDescent="0.25">
      <c r="A1977" t="s">
        <v>7</v>
      </c>
      <c r="B1977" t="s">
        <v>8651</v>
      </c>
      <c r="C1977" t="s">
        <v>8741</v>
      </c>
      <c r="D1977" t="s">
        <v>8742</v>
      </c>
      <c r="E1977" t="s">
        <v>8743</v>
      </c>
      <c r="F1977">
        <v>21171172</v>
      </c>
      <c r="G1977" t="s">
        <v>8746</v>
      </c>
      <c r="H1977" t="s">
        <v>8747</v>
      </c>
      <c r="I1977">
        <v>114854</v>
      </c>
      <c r="J1977" t="s">
        <v>8489</v>
      </c>
      <c r="K1977" t="s">
        <v>8491</v>
      </c>
      <c r="L1977" t="s">
        <v>6</v>
      </c>
      <c r="M1977" t="s">
        <v>8662</v>
      </c>
      <c r="N1977">
        <v>126.66</v>
      </c>
      <c r="Q1977">
        <v>63.33</v>
      </c>
      <c r="S1977">
        <v>2994.03</v>
      </c>
      <c r="T1977">
        <v>637.78</v>
      </c>
      <c r="U1977">
        <v>0.21299999999999999</v>
      </c>
      <c r="V1977">
        <v>136.09</v>
      </c>
      <c r="W1977">
        <v>63.777999999999999</v>
      </c>
      <c r="X1977" s="83" t="str">
        <f t="shared" si="60"/>
        <v>2117 - CHV HOUSTON</v>
      </c>
      <c r="Y1977" s="83">
        <f t="shared" si="61"/>
        <v>10</v>
      </c>
    </row>
    <row r="1978" spans="1:25" x14ac:dyDescent="0.25">
      <c r="A1978" t="s">
        <v>7</v>
      </c>
      <c r="B1978" t="s">
        <v>8651</v>
      </c>
      <c r="C1978" t="s">
        <v>8741</v>
      </c>
      <c r="D1978" t="s">
        <v>8742</v>
      </c>
      <c r="E1978" t="s">
        <v>8743</v>
      </c>
      <c r="F1978">
        <v>21171172</v>
      </c>
      <c r="G1978" t="s">
        <v>8746</v>
      </c>
      <c r="H1978" t="s">
        <v>8747</v>
      </c>
      <c r="I1978">
        <v>114854</v>
      </c>
      <c r="J1978" t="s">
        <v>8489</v>
      </c>
      <c r="K1978" t="s">
        <v>8491</v>
      </c>
      <c r="L1978" t="s">
        <v>6</v>
      </c>
      <c r="M1978" t="s">
        <v>8663</v>
      </c>
      <c r="S1978">
        <v>271.49</v>
      </c>
      <c r="T1978">
        <v>308.95999999999998</v>
      </c>
      <c r="U1978">
        <v>1.1379999999999999</v>
      </c>
      <c r="V1978">
        <v>30.17</v>
      </c>
      <c r="W1978">
        <v>154.47999999999999</v>
      </c>
      <c r="X1978" s="83" t="str">
        <f t="shared" si="60"/>
        <v>2117 - CHV HOUSTON</v>
      </c>
      <c r="Y1978" s="83">
        <f t="shared" si="61"/>
        <v>2</v>
      </c>
    </row>
    <row r="1979" spans="1:25" x14ac:dyDescent="0.25">
      <c r="A1979" t="s">
        <v>7</v>
      </c>
      <c r="B1979" t="s">
        <v>8651</v>
      </c>
      <c r="C1979" t="s">
        <v>8741</v>
      </c>
      <c r="D1979" t="s">
        <v>8742</v>
      </c>
      <c r="E1979" t="s">
        <v>8743</v>
      </c>
      <c r="F1979">
        <v>21171172</v>
      </c>
      <c r="G1979" t="s">
        <v>8746</v>
      </c>
      <c r="H1979" t="s">
        <v>8747</v>
      </c>
      <c r="I1979">
        <v>114854</v>
      </c>
      <c r="J1979" t="s">
        <v>8489</v>
      </c>
      <c r="K1979" t="s">
        <v>8491</v>
      </c>
      <c r="L1979" t="s">
        <v>6</v>
      </c>
      <c r="M1979" t="s">
        <v>8664</v>
      </c>
      <c r="N1979">
        <v>1130.48</v>
      </c>
      <c r="Q1979">
        <v>86.96</v>
      </c>
      <c r="S1979">
        <v>10570.37</v>
      </c>
      <c r="T1979">
        <v>352.2</v>
      </c>
      <c r="U1979">
        <v>3.3300000000000003E-2</v>
      </c>
      <c r="V1979">
        <v>88.83</v>
      </c>
      <c r="W1979">
        <v>9.0307692307692307</v>
      </c>
      <c r="X1979" s="83" t="str">
        <f t="shared" si="60"/>
        <v>2117 - CHV HOUSTON</v>
      </c>
      <c r="Y1979" s="83">
        <f t="shared" si="61"/>
        <v>39</v>
      </c>
    </row>
    <row r="1980" spans="1:25" x14ac:dyDescent="0.25">
      <c r="A1980" t="s">
        <v>7</v>
      </c>
      <c r="B1980" t="s">
        <v>8651</v>
      </c>
      <c r="C1980" t="s">
        <v>8741</v>
      </c>
      <c r="D1980" t="s">
        <v>8742</v>
      </c>
      <c r="E1980" t="s">
        <v>8743</v>
      </c>
      <c r="F1980">
        <v>21171172</v>
      </c>
      <c r="G1980" t="s">
        <v>8746</v>
      </c>
      <c r="H1980" t="s">
        <v>8747</v>
      </c>
      <c r="I1980">
        <v>114854</v>
      </c>
      <c r="J1980" t="s">
        <v>8489</v>
      </c>
      <c r="K1980" t="s">
        <v>8491</v>
      </c>
      <c r="L1980" t="s">
        <v>6</v>
      </c>
      <c r="M1980" t="s">
        <v>8665</v>
      </c>
      <c r="N1980">
        <v>170.46</v>
      </c>
      <c r="O1980">
        <v>0</v>
      </c>
      <c r="P1980">
        <v>0</v>
      </c>
      <c r="Q1980">
        <v>56.82</v>
      </c>
      <c r="S1980">
        <v>1455.88</v>
      </c>
      <c r="T1980">
        <v>27.69</v>
      </c>
      <c r="U1980">
        <v>1.9E-2</v>
      </c>
      <c r="V1980">
        <v>48.53</v>
      </c>
      <c r="W1980">
        <v>1.6288235294117648</v>
      </c>
      <c r="X1980" s="83" t="str">
        <f t="shared" si="60"/>
        <v>2117 - CHV HOUSTON</v>
      </c>
      <c r="Y1980" s="83">
        <f t="shared" si="61"/>
        <v>17</v>
      </c>
    </row>
    <row r="1981" spans="1:25" x14ac:dyDescent="0.25">
      <c r="A1981" t="s">
        <v>7</v>
      </c>
      <c r="B1981" t="s">
        <v>8651</v>
      </c>
      <c r="C1981" t="s">
        <v>8741</v>
      </c>
      <c r="D1981" t="s">
        <v>8742</v>
      </c>
      <c r="E1981" t="s">
        <v>8743</v>
      </c>
      <c r="F1981">
        <v>21171172</v>
      </c>
      <c r="G1981" t="s">
        <v>8746</v>
      </c>
      <c r="H1981" t="s">
        <v>8747</v>
      </c>
      <c r="I1981">
        <v>114854</v>
      </c>
      <c r="J1981" t="s">
        <v>8489</v>
      </c>
      <c r="K1981" t="s">
        <v>8491</v>
      </c>
      <c r="L1981" t="s">
        <v>6</v>
      </c>
      <c r="M1981" t="s">
        <v>8666</v>
      </c>
      <c r="N1981">
        <v>75.81</v>
      </c>
      <c r="O1981">
        <v>93.75</v>
      </c>
      <c r="P1981">
        <v>1.2365999999999999</v>
      </c>
      <c r="Q1981">
        <v>25.27</v>
      </c>
      <c r="R1981">
        <v>23.4375</v>
      </c>
      <c r="S1981">
        <v>1092.68</v>
      </c>
      <c r="T1981">
        <v>93.75</v>
      </c>
      <c r="U1981">
        <v>8.5800000000000001E-2</v>
      </c>
      <c r="V1981">
        <v>45.53</v>
      </c>
      <c r="W1981">
        <v>4.6875</v>
      </c>
      <c r="X1981" s="83" t="str">
        <f t="shared" si="60"/>
        <v>2117 - CHV HOUSTON</v>
      </c>
      <c r="Y1981" s="83">
        <f t="shared" si="61"/>
        <v>20</v>
      </c>
    </row>
    <row r="1982" spans="1:25" x14ac:dyDescent="0.25">
      <c r="A1982" t="s">
        <v>7</v>
      </c>
      <c r="B1982" t="s">
        <v>8651</v>
      </c>
      <c r="C1982" t="s">
        <v>8741</v>
      </c>
      <c r="D1982" t="s">
        <v>8742</v>
      </c>
      <c r="E1982" t="s">
        <v>8743</v>
      </c>
      <c r="F1982">
        <v>21171172</v>
      </c>
      <c r="G1982" t="s">
        <v>8746</v>
      </c>
      <c r="H1982" t="s">
        <v>8747</v>
      </c>
      <c r="I1982">
        <v>114854</v>
      </c>
      <c r="J1982" t="s">
        <v>8489</v>
      </c>
      <c r="K1982" t="s">
        <v>8491</v>
      </c>
      <c r="L1982" t="s">
        <v>6</v>
      </c>
      <c r="M1982" t="s">
        <v>8690</v>
      </c>
      <c r="N1982">
        <v>0</v>
      </c>
      <c r="S1982">
        <v>164.95</v>
      </c>
      <c r="V1982">
        <v>164.95</v>
      </c>
      <c r="X1982" s="83" t="str">
        <f t="shared" si="60"/>
        <v>2117 - CHV HOUSTON</v>
      </c>
      <c r="Y1982" s="83">
        <f t="shared" si="61"/>
        <v>0</v>
      </c>
    </row>
    <row r="1983" spans="1:25" x14ac:dyDescent="0.25">
      <c r="A1983" t="s">
        <v>7</v>
      </c>
      <c r="B1983" t="s">
        <v>8651</v>
      </c>
      <c r="C1983" t="s">
        <v>8741</v>
      </c>
      <c r="D1983" t="s">
        <v>8742</v>
      </c>
      <c r="E1983" t="s">
        <v>8743</v>
      </c>
      <c r="F1983">
        <v>21171172</v>
      </c>
      <c r="G1983" t="s">
        <v>8746</v>
      </c>
      <c r="H1983" t="s">
        <v>8747</v>
      </c>
      <c r="I1983">
        <v>114854</v>
      </c>
      <c r="J1983" t="s">
        <v>8489</v>
      </c>
      <c r="K1983" t="s">
        <v>8491</v>
      </c>
      <c r="L1983" t="s">
        <v>6</v>
      </c>
      <c r="M1983" t="s">
        <v>8667</v>
      </c>
      <c r="N1983">
        <v>3448.3</v>
      </c>
      <c r="O1983">
        <v>35.46</v>
      </c>
      <c r="P1983">
        <v>1.03E-2</v>
      </c>
      <c r="Q1983">
        <v>689.66</v>
      </c>
      <c r="R1983">
        <v>8.8650000000000002</v>
      </c>
      <c r="S1983">
        <v>30411.96</v>
      </c>
      <c r="T1983">
        <v>3080.31</v>
      </c>
      <c r="U1983">
        <v>0.1013</v>
      </c>
      <c r="V1983">
        <v>724.09</v>
      </c>
      <c r="W1983">
        <v>70.007045454545448</v>
      </c>
      <c r="X1983" s="83" t="str">
        <f t="shared" si="60"/>
        <v>2117 - CHV HOUSTON</v>
      </c>
      <c r="Y1983" s="83">
        <f t="shared" si="61"/>
        <v>44</v>
      </c>
    </row>
    <row r="1984" spans="1:25" x14ac:dyDescent="0.25">
      <c r="A1984" t="s">
        <v>7</v>
      </c>
      <c r="B1984" t="s">
        <v>8651</v>
      </c>
      <c r="C1984" t="s">
        <v>8741</v>
      </c>
      <c r="D1984" t="s">
        <v>8742</v>
      </c>
      <c r="E1984" t="s">
        <v>8743</v>
      </c>
      <c r="F1984">
        <v>21171172</v>
      </c>
      <c r="G1984" t="s">
        <v>8746</v>
      </c>
      <c r="H1984" t="s">
        <v>8747</v>
      </c>
      <c r="I1984">
        <v>114854</v>
      </c>
      <c r="J1984" t="s">
        <v>8489</v>
      </c>
      <c r="K1984" t="s">
        <v>8491</v>
      </c>
      <c r="L1984" t="s">
        <v>6</v>
      </c>
      <c r="M1984" t="s">
        <v>8668</v>
      </c>
      <c r="N1984">
        <v>1244.46</v>
      </c>
      <c r="O1984">
        <v>80.25</v>
      </c>
      <c r="P1984">
        <v>6.4500000000000002E-2</v>
      </c>
      <c r="Q1984">
        <v>177.78</v>
      </c>
      <c r="R1984">
        <v>11.464285714285714</v>
      </c>
      <c r="S1984">
        <v>10153.24</v>
      </c>
      <c r="T1984">
        <v>1975.51</v>
      </c>
      <c r="U1984">
        <v>0.1946</v>
      </c>
      <c r="V1984">
        <v>156.19999999999999</v>
      </c>
      <c r="W1984">
        <v>33.483220338983052</v>
      </c>
      <c r="X1984" s="83" t="str">
        <f t="shared" si="60"/>
        <v>2117 - CHV HOUSTON</v>
      </c>
      <c r="Y1984" s="83">
        <f t="shared" si="61"/>
        <v>59</v>
      </c>
    </row>
    <row r="1985" spans="1:25" x14ac:dyDescent="0.25">
      <c r="A1985" t="s">
        <v>7</v>
      </c>
      <c r="B1985" t="s">
        <v>8651</v>
      </c>
      <c r="C1985" t="s">
        <v>8741</v>
      </c>
      <c r="D1985" t="s">
        <v>8742</v>
      </c>
      <c r="E1985" t="s">
        <v>8743</v>
      </c>
      <c r="F1985">
        <v>21171172</v>
      </c>
      <c r="G1985" t="s">
        <v>8746</v>
      </c>
      <c r="H1985" t="s">
        <v>8747</v>
      </c>
      <c r="I1985">
        <v>114854</v>
      </c>
      <c r="J1985" t="s">
        <v>8489</v>
      </c>
      <c r="K1985" t="s">
        <v>8491</v>
      </c>
      <c r="L1985" t="s">
        <v>6</v>
      </c>
      <c r="M1985" t="s">
        <v>8669</v>
      </c>
      <c r="N1985">
        <v>0</v>
      </c>
      <c r="O1985">
        <v>116.47</v>
      </c>
      <c r="R1985">
        <v>116.47</v>
      </c>
      <c r="S1985">
        <v>539.37</v>
      </c>
      <c r="T1985">
        <v>481.99</v>
      </c>
      <c r="U1985">
        <v>0.89359999999999995</v>
      </c>
      <c r="V1985">
        <v>89.9</v>
      </c>
      <c r="W1985">
        <v>160.66333333333333</v>
      </c>
      <c r="X1985" s="83" t="str">
        <f t="shared" si="60"/>
        <v>2117 - CHV HOUSTON</v>
      </c>
      <c r="Y1985" s="83">
        <f t="shared" si="61"/>
        <v>3</v>
      </c>
    </row>
    <row r="1986" spans="1:25" x14ac:dyDescent="0.25">
      <c r="A1986" t="s">
        <v>7</v>
      </c>
      <c r="B1986" t="s">
        <v>8651</v>
      </c>
      <c r="C1986" t="s">
        <v>8741</v>
      </c>
      <c r="D1986" t="s">
        <v>8742</v>
      </c>
      <c r="E1986" t="s">
        <v>8743</v>
      </c>
      <c r="F1986">
        <v>21171172</v>
      </c>
      <c r="G1986" t="s">
        <v>8746</v>
      </c>
      <c r="H1986" t="s">
        <v>8747</v>
      </c>
      <c r="I1986">
        <v>114854</v>
      </c>
      <c r="J1986" t="s">
        <v>8489</v>
      </c>
      <c r="K1986" t="s">
        <v>8491</v>
      </c>
      <c r="L1986" t="s">
        <v>6</v>
      </c>
      <c r="M1986" t="s">
        <v>8670</v>
      </c>
      <c r="N1986">
        <v>7764.68</v>
      </c>
      <c r="O1986">
        <v>1963.78</v>
      </c>
      <c r="P1986">
        <v>0.25290000000000001</v>
      </c>
      <c r="Q1986">
        <v>705.88</v>
      </c>
      <c r="R1986">
        <v>245.4725</v>
      </c>
      <c r="S1986">
        <v>61751.05</v>
      </c>
      <c r="T1986">
        <v>11050.41</v>
      </c>
      <c r="U1986">
        <v>0.17899999999999999</v>
      </c>
      <c r="V1986">
        <v>671.21</v>
      </c>
      <c r="W1986">
        <v>276.26024999999998</v>
      </c>
      <c r="X1986" s="83" t="str">
        <f t="shared" si="60"/>
        <v>2117 - CHV HOUSTON</v>
      </c>
      <c r="Y1986" s="83">
        <f t="shared" si="61"/>
        <v>40</v>
      </c>
    </row>
    <row r="1987" spans="1:25" x14ac:dyDescent="0.25">
      <c r="A1987" t="s">
        <v>7</v>
      </c>
      <c r="B1987" t="s">
        <v>8651</v>
      </c>
      <c r="C1987" t="s">
        <v>8741</v>
      </c>
      <c r="D1987" t="s">
        <v>8742</v>
      </c>
      <c r="E1987" t="s">
        <v>8743</v>
      </c>
      <c r="F1987">
        <v>21171172</v>
      </c>
      <c r="G1987" t="s">
        <v>8746</v>
      </c>
      <c r="H1987" t="s">
        <v>8747</v>
      </c>
      <c r="I1987">
        <v>114854</v>
      </c>
      <c r="J1987" t="s">
        <v>8489</v>
      </c>
      <c r="K1987" t="s">
        <v>8491</v>
      </c>
      <c r="L1987" t="s">
        <v>6</v>
      </c>
      <c r="M1987" t="s">
        <v>8671</v>
      </c>
      <c r="N1987">
        <v>20756.259999999998</v>
      </c>
      <c r="O1987">
        <v>5051.53</v>
      </c>
      <c r="P1987">
        <v>0.24340000000000001</v>
      </c>
      <c r="Q1987">
        <v>560.98</v>
      </c>
      <c r="R1987">
        <v>153.07666666666665</v>
      </c>
      <c r="S1987">
        <v>180865.56</v>
      </c>
      <c r="T1987">
        <v>47444.34</v>
      </c>
      <c r="U1987">
        <v>0.26229999999999998</v>
      </c>
      <c r="V1987">
        <v>544.78</v>
      </c>
      <c r="W1987">
        <v>173.7887912087912</v>
      </c>
      <c r="X1987" s="83" t="str">
        <f t="shared" ref="X1987:X2050" si="62">CONCATENATE(C1987," - ",D1987)</f>
        <v>2117 - CHV HOUSTON</v>
      </c>
      <c r="Y1987" s="83">
        <f t="shared" ref="Y1987:Y2050" si="63">IFERROR((IF($S1987=0,0,$T1987/$W1987)),0)</f>
        <v>273</v>
      </c>
    </row>
    <row r="1988" spans="1:25" x14ac:dyDescent="0.25">
      <c r="A1988" t="s">
        <v>7</v>
      </c>
      <c r="B1988" t="s">
        <v>8651</v>
      </c>
      <c r="C1988" t="s">
        <v>8741</v>
      </c>
      <c r="D1988" t="s">
        <v>8742</v>
      </c>
      <c r="E1988" t="s">
        <v>8743</v>
      </c>
      <c r="F1988">
        <v>21171172</v>
      </c>
      <c r="G1988" t="s">
        <v>8746</v>
      </c>
      <c r="H1988" t="s">
        <v>8747</v>
      </c>
      <c r="I1988">
        <v>114854</v>
      </c>
      <c r="J1988" t="s">
        <v>8489</v>
      </c>
      <c r="K1988" t="s">
        <v>8491</v>
      </c>
      <c r="L1988" t="s">
        <v>6</v>
      </c>
      <c r="M1988" t="s">
        <v>8672</v>
      </c>
      <c r="N1988">
        <v>1359.99</v>
      </c>
      <c r="O1988">
        <v>265.64</v>
      </c>
      <c r="P1988">
        <v>0.1953</v>
      </c>
      <c r="Q1988">
        <v>453.33</v>
      </c>
      <c r="R1988">
        <v>132.82</v>
      </c>
      <c r="S1988">
        <v>10210.65</v>
      </c>
      <c r="T1988">
        <v>861.08</v>
      </c>
      <c r="U1988">
        <v>8.43E-2</v>
      </c>
      <c r="V1988">
        <v>425.44</v>
      </c>
      <c r="W1988">
        <v>66.236923076923077</v>
      </c>
      <c r="X1988" s="83" t="str">
        <f t="shared" si="62"/>
        <v>2117 - CHV HOUSTON</v>
      </c>
      <c r="Y1988" s="83">
        <f t="shared" si="63"/>
        <v>13</v>
      </c>
    </row>
    <row r="1989" spans="1:25" x14ac:dyDescent="0.25">
      <c r="A1989" t="s">
        <v>7</v>
      </c>
      <c r="B1989" t="s">
        <v>8651</v>
      </c>
      <c r="C1989" t="s">
        <v>8741</v>
      </c>
      <c r="D1989" t="s">
        <v>8742</v>
      </c>
      <c r="E1989" t="s">
        <v>8743</v>
      </c>
      <c r="F1989">
        <v>21171172</v>
      </c>
      <c r="G1989" t="s">
        <v>8746</v>
      </c>
      <c r="H1989" t="s">
        <v>8747</v>
      </c>
      <c r="I1989">
        <v>114854</v>
      </c>
      <c r="J1989" t="s">
        <v>8489</v>
      </c>
      <c r="K1989" t="s">
        <v>8491</v>
      </c>
      <c r="L1989" t="s">
        <v>6</v>
      </c>
      <c r="M1989" t="s">
        <v>8673</v>
      </c>
      <c r="N1989">
        <v>2539.98</v>
      </c>
      <c r="O1989">
        <v>665.23</v>
      </c>
      <c r="P1989">
        <v>0.26190000000000002</v>
      </c>
      <c r="Q1989">
        <v>423.33</v>
      </c>
      <c r="R1989">
        <v>166.3075</v>
      </c>
      <c r="S1989">
        <v>19982.169999999998</v>
      </c>
      <c r="T1989">
        <v>3590.72</v>
      </c>
      <c r="U1989">
        <v>0.1797</v>
      </c>
      <c r="V1989">
        <v>391.81</v>
      </c>
      <c r="W1989">
        <v>99.74222222222221</v>
      </c>
      <c r="X1989" s="83" t="str">
        <f t="shared" si="62"/>
        <v>2117 - CHV HOUSTON</v>
      </c>
      <c r="Y1989" s="83">
        <f t="shared" si="63"/>
        <v>36</v>
      </c>
    </row>
    <row r="1990" spans="1:25" x14ac:dyDescent="0.25">
      <c r="A1990" t="s">
        <v>7</v>
      </c>
      <c r="B1990" t="s">
        <v>8651</v>
      </c>
      <c r="C1990" t="s">
        <v>8741</v>
      </c>
      <c r="D1990" t="s">
        <v>8742</v>
      </c>
      <c r="E1990" t="s">
        <v>8743</v>
      </c>
      <c r="F1990">
        <v>21171172</v>
      </c>
      <c r="G1990" t="s">
        <v>8746</v>
      </c>
      <c r="H1990" t="s">
        <v>8747</v>
      </c>
      <c r="I1990">
        <v>114854</v>
      </c>
      <c r="J1990" t="s">
        <v>8489</v>
      </c>
      <c r="K1990" t="s">
        <v>8491</v>
      </c>
      <c r="L1990" t="s">
        <v>6</v>
      </c>
      <c r="M1990" t="s">
        <v>8674</v>
      </c>
      <c r="N1990">
        <v>1287.3599999999999</v>
      </c>
      <c r="O1990">
        <v>471.06</v>
      </c>
      <c r="P1990">
        <v>0.3659</v>
      </c>
      <c r="Q1990">
        <v>321.83999999999997</v>
      </c>
      <c r="R1990">
        <v>117.765</v>
      </c>
      <c r="S1990">
        <v>8894.5499999999993</v>
      </c>
      <c r="T1990">
        <v>10395.549999999999</v>
      </c>
      <c r="U1990">
        <v>1.1688000000000001</v>
      </c>
      <c r="V1990">
        <v>228.07</v>
      </c>
      <c r="W1990">
        <v>315.01666666666665</v>
      </c>
      <c r="X1990" s="83" t="str">
        <f t="shared" si="62"/>
        <v>2117 - CHV HOUSTON</v>
      </c>
      <c r="Y1990" s="83">
        <f t="shared" si="63"/>
        <v>33</v>
      </c>
    </row>
    <row r="1991" spans="1:25" x14ac:dyDescent="0.25">
      <c r="A1991" t="s">
        <v>7</v>
      </c>
      <c r="B1991" t="s">
        <v>8651</v>
      </c>
      <c r="C1991" t="s">
        <v>8741</v>
      </c>
      <c r="D1991" t="s">
        <v>8742</v>
      </c>
      <c r="E1991" t="s">
        <v>8743</v>
      </c>
      <c r="F1991">
        <v>21171172</v>
      </c>
      <c r="G1991" t="s">
        <v>8746</v>
      </c>
      <c r="H1991" t="s">
        <v>8747</v>
      </c>
      <c r="I1991">
        <v>114854</v>
      </c>
      <c r="J1991" t="s">
        <v>8489</v>
      </c>
      <c r="K1991" t="s">
        <v>8491</v>
      </c>
      <c r="L1991" t="s">
        <v>6</v>
      </c>
      <c r="M1991" t="s">
        <v>8675</v>
      </c>
      <c r="N1991">
        <v>146.24</v>
      </c>
      <c r="Q1991">
        <v>73.12</v>
      </c>
      <c r="S1991">
        <v>1130.73</v>
      </c>
      <c r="T1991">
        <v>241</v>
      </c>
      <c r="U1991">
        <v>0.21310000000000001</v>
      </c>
      <c r="V1991">
        <v>86.98</v>
      </c>
      <c r="W1991">
        <v>30.125</v>
      </c>
      <c r="X1991" s="83" t="str">
        <f t="shared" si="62"/>
        <v>2117 - CHV HOUSTON</v>
      </c>
      <c r="Y1991" s="83">
        <f t="shared" si="63"/>
        <v>8</v>
      </c>
    </row>
    <row r="1992" spans="1:25" x14ac:dyDescent="0.25">
      <c r="A1992" t="s">
        <v>7</v>
      </c>
      <c r="B1992" t="s">
        <v>8651</v>
      </c>
      <c r="C1992" t="s">
        <v>8741</v>
      </c>
      <c r="D1992" t="s">
        <v>8742</v>
      </c>
      <c r="E1992" t="s">
        <v>8743</v>
      </c>
      <c r="F1992">
        <v>21171172</v>
      </c>
      <c r="G1992" t="s">
        <v>8746</v>
      </c>
      <c r="H1992" t="s">
        <v>8747</v>
      </c>
      <c r="I1992">
        <v>114871</v>
      </c>
      <c r="J1992" t="s">
        <v>8503</v>
      </c>
      <c r="K1992" t="s">
        <v>7864</v>
      </c>
      <c r="L1992" t="s">
        <v>6</v>
      </c>
      <c r="M1992" t="s">
        <v>8657</v>
      </c>
      <c r="N1992">
        <v>0</v>
      </c>
      <c r="S1992">
        <v>5209.87</v>
      </c>
      <c r="T1992">
        <v>2871.93</v>
      </c>
      <c r="U1992">
        <v>0.55120000000000002</v>
      </c>
      <c r="V1992">
        <v>157.87</v>
      </c>
      <c r="W1992">
        <v>261.08454545454543</v>
      </c>
      <c r="X1992" s="83" t="str">
        <f t="shared" si="62"/>
        <v>2117 - CHV HOUSTON</v>
      </c>
      <c r="Y1992" s="83">
        <f t="shared" si="63"/>
        <v>11</v>
      </c>
    </row>
    <row r="1993" spans="1:25" x14ac:dyDescent="0.25">
      <c r="A1993" t="s">
        <v>7</v>
      </c>
      <c r="B1993" t="s">
        <v>8651</v>
      </c>
      <c r="C1993" t="s">
        <v>8741</v>
      </c>
      <c r="D1993" t="s">
        <v>8742</v>
      </c>
      <c r="E1993" t="s">
        <v>8743</v>
      </c>
      <c r="F1993">
        <v>21171172</v>
      </c>
      <c r="G1993" t="s">
        <v>8746</v>
      </c>
      <c r="H1993" t="s">
        <v>8747</v>
      </c>
      <c r="I1993">
        <v>114871</v>
      </c>
      <c r="J1993" t="s">
        <v>8503</v>
      </c>
      <c r="K1993" t="s">
        <v>7864</v>
      </c>
      <c r="L1993" t="s">
        <v>6</v>
      </c>
      <c r="M1993" t="s">
        <v>8658</v>
      </c>
      <c r="N1993">
        <v>7307.78</v>
      </c>
      <c r="O1993">
        <v>3206.25</v>
      </c>
      <c r="P1993">
        <v>0.43869999999999998</v>
      </c>
      <c r="Q1993">
        <v>384.62</v>
      </c>
      <c r="R1993">
        <v>356.25</v>
      </c>
      <c r="S1993">
        <v>45488.2</v>
      </c>
      <c r="T1993">
        <v>10893.38</v>
      </c>
      <c r="U1993">
        <v>0.23949999999999999</v>
      </c>
      <c r="V1993">
        <v>361.02</v>
      </c>
      <c r="W1993">
        <v>155.61971428571428</v>
      </c>
      <c r="X1993" s="83" t="str">
        <f t="shared" si="62"/>
        <v>2117 - CHV HOUSTON</v>
      </c>
      <c r="Y1993" s="83">
        <f t="shared" si="63"/>
        <v>70</v>
      </c>
    </row>
    <row r="1994" spans="1:25" x14ac:dyDescent="0.25">
      <c r="A1994" t="s">
        <v>7</v>
      </c>
      <c r="B1994" t="s">
        <v>8651</v>
      </c>
      <c r="C1994" t="s">
        <v>8741</v>
      </c>
      <c r="D1994" t="s">
        <v>8742</v>
      </c>
      <c r="E1994" t="s">
        <v>8743</v>
      </c>
      <c r="F1994">
        <v>21171172</v>
      </c>
      <c r="G1994" t="s">
        <v>8746</v>
      </c>
      <c r="H1994" t="s">
        <v>8747</v>
      </c>
      <c r="I1994">
        <v>114871</v>
      </c>
      <c r="J1994" t="s">
        <v>8503</v>
      </c>
      <c r="K1994" t="s">
        <v>7864</v>
      </c>
      <c r="L1994" t="s">
        <v>6</v>
      </c>
      <c r="M1994" t="s">
        <v>8659</v>
      </c>
      <c r="N1994">
        <v>2325.6</v>
      </c>
      <c r="O1994">
        <v>453.75</v>
      </c>
      <c r="P1994">
        <v>0.1951</v>
      </c>
      <c r="Q1994">
        <v>465.12</v>
      </c>
      <c r="R1994">
        <v>151.25</v>
      </c>
      <c r="S1994">
        <v>11708.61</v>
      </c>
      <c r="T1994">
        <v>4333.3599999999997</v>
      </c>
      <c r="U1994">
        <v>0.37009999999999998</v>
      </c>
      <c r="V1994">
        <v>403.75</v>
      </c>
      <c r="W1994">
        <v>206.35047619047617</v>
      </c>
      <c r="X1994" s="83" t="str">
        <f t="shared" si="62"/>
        <v>2117 - CHV HOUSTON</v>
      </c>
      <c r="Y1994" s="83">
        <f t="shared" si="63"/>
        <v>21</v>
      </c>
    </row>
    <row r="1995" spans="1:25" x14ac:dyDescent="0.25">
      <c r="A1995" t="s">
        <v>7</v>
      </c>
      <c r="B1995" t="s">
        <v>8651</v>
      </c>
      <c r="C1995" t="s">
        <v>8741</v>
      </c>
      <c r="D1995" t="s">
        <v>8742</v>
      </c>
      <c r="E1995" t="s">
        <v>8743</v>
      </c>
      <c r="F1995">
        <v>21171172</v>
      </c>
      <c r="G1995" t="s">
        <v>8746</v>
      </c>
      <c r="H1995" t="s">
        <v>8747</v>
      </c>
      <c r="I1995">
        <v>114871</v>
      </c>
      <c r="J1995" t="s">
        <v>8503</v>
      </c>
      <c r="K1995" t="s">
        <v>7864</v>
      </c>
      <c r="L1995" t="s">
        <v>6</v>
      </c>
      <c r="M1995" t="s">
        <v>8660</v>
      </c>
      <c r="N1995">
        <v>0</v>
      </c>
      <c r="S1995">
        <v>377.04</v>
      </c>
      <c r="T1995">
        <v>416.7</v>
      </c>
      <c r="U1995">
        <v>1.1052</v>
      </c>
      <c r="V1995">
        <v>12.57</v>
      </c>
      <c r="W1995">
        <v>9.0586956521739133</v>
      </c>
      <c r="X1995" s="83" t="str">
        <f t="shared" si="62"/>
        <v>2117 - CHV HOUSTON</v>
      </c>
      <c r="Y1995" s="83">
        <f t="shared" si="63"/>
        <v>46</v>
      </c>
    </row>
    <row r="1996" spans="1:25" x14ac:dyDescent="0.25">
      <c r="A1996" t="s">
        <v>7</v>
      </c>
      <c r="B1996" t="s">
        <v>8651</v>
      </c>
      <c r="C1996" t="s">
        <v>8741</v>
      </c>
      <c r="D1996" t="s">
        <v>8742</v>
      </c>
      <c r="E1996" t="s">
        <v>8743</v>
      </c>
      <c r="F1996">
        <v>21171172</v>
      </c>
      <c r="G1996" t="s">
        <v>8746</v>
      </c>
      <c r="H1996" t="s">
        <v>8747</v>
      </c>
      <c r="I1996">
        <v>114871</v>
      </c>
      <c r="J1996" t="s">
        <v>8503</v>
      </c>
      <c r="K1996" t="s">
        <v>7864</v>
      </c>
      <c r="L1996" t="s">
        <v>6</v>
      </c>
      <c r="M1996" t="s">
        <v>8661</v>
      </c>
      <c r="N1996">
        <v>525</v>
      </c>
      <c r="O1996">
        <v>-116.32</v>
      </c>
      <c r="P1996">
        <v>-0.22159999999999999</v>
      </c>
      <c r="Q1996">
        <v>25</v>
      </c>
      <c r="R1996">
        <v>-8.3085714285714278</v>
      </c>
      <c r="S1996">
        <v>2183.62</v>
      </c>
      <c r="T1996">
        <v>103.17</v>
      </c>
      <c r="U1996">
        <v>4.7199999999999999E-2</v>
      </c>
      <c r="V1996">
        <v>30.76</v>
      </c>
      <c r="W1996">
        <v>1.2896250000000002</v>
      </c>
      <c r="X1996" s="83" t="str">
        <f t="shared" si="62"/>
        <v>2117 - CHV HOUSTON</v>
      </c>
      <c r="Y1996" s="83">
        <f t="shared" si="63"/>
        <v>79.999999999999986</v>
      </c>
    </row>
    <row r="1997" spans="1:25" x14ac:dyDescent="0.25">
      <c r="A1997" t="s">
        <v>7</v>
      </c>
      <c r="B1997" t="s">
        <v>8651</v>
      </c>
      <c r="C1997" t="s">
        <v>8741</v>
      </c>
      <c r="D1997" t="s">
        <v>8742</v>
      </c>
      <c r="E1997" t="s">
        <v>8743</v>
      </c>
      <c r="F1997">
        <v>21171172</v>
      </c>
      <c r="G1997" t="s">
        <v>8746</v>
      </c>
      <c r="H1997" t="s">
        <v>8747</v>
      </c>
      <c r="I1997">
        <v>114871</v>
      </c>
      <c r="J1997" t="s">
        <v>8503</v>
      </c>
      <c r="K1997" t="s">
        <v>7864</v>
      </c>
      <c r="L1997" t="s">
        <v>6</v>
      </c>
      <c r="M1997" t="s">
        <v>8662</v>
      </c>
      <c r="N1997">
        <v>316.64999999999998</v>
      </c>
      <c r="O1997">
        <v>76.88</v>
      </c>
      <c r="P1997">
        <v>0.24279999999999999</v>
      </c>
      <c r="Q1997">
        <v>63.33</v>
      </c>
      <c r="R1997">
        <v>76.88</v>
      </c>
      <c r="S1997">
        <v>5616.69</v>
      </c>
      <c r="T1997">
        <v>2597.77</v>
      </c>
      <c r="U1997">
        <v>0.46250000000000002</v>
      </c>
      <c r="V1997">
        <v>133.72999999999999</v>
      </c>
      <c r="W1997">
        <v>57.728222222222222</v>
      </c>
      <c r="X1997" s="83" t="str">
        <f t="shared" si="62"/>
        <v>2117 - CHV HOUSTON</v>
      </c>
      <c r="Y1997" s="83">
        <f t="shared" si="63"/>
        <v>45</v>
      </c>
    </row>
    <row r="1998" spans="1:25" x14ac:dyDescent="0.25">
      <c r="A1998" t="s">
        <v>7</v>
      </c>
      <c r="B1998" t="s">
        <v>8651</v>
      </c>
      <c r="C1998" t="s">
        <v>8741</v>
      </c>
      <c r="D1998" t="s">
        <v>8742</v>
      </c>
      <c r="E1998" t="s">
        <v>8743</v>
      </c>
      <c r="F1998">
        <v>21171172</v>
      </c>
      <c r="G1998" t="s">
        <v>8746</v>
      </c>
      <c r="H1998" t="s">
        <v>8747</v>
      </c>
      <c r="I1998">
        <v>114871</v>
      </c>
      <c r="J1998" t="s">
        <v>8503</v>
      </c>
      <c r="K1998" t="s">
        <v>7864</v>
      </c>
      <c r="L1998" t="s">
        <v>6</v>
      </c>
      <c r="M1998" t="s">
        <v>8663</v>
      </c>
      <c r="S1998">
        <v>693.86</v>
      </c>
      <c r="T1998">
        <v>485.27</v>
      </c>
      <c r="U1998">
        <v>0.69940000000000002</v>
      </c>
      <c r="V1998">
        <v>31.54</v>
      </c>
      <c r="W1998">
        <v>13.115405405405404</v>
      </c>
      <c r="X1998" s="83" t="str">
        <f t="shared" si="62"/>
        <v>2117 - CHV HOUSTON</v>
      </c>
      <c r="Y1998" s="83">
        <f t="shared" si="63"/>
        <v>37</v>
      </c>
    </row>
    <row r="1999" spans="1:25" x14ac:dyDescent="0.25">
      <c r="A1999" t="s">
        <v>7</v>
      </c>
      <c r="B1999" t="s">
        <v>8651</v>
      </c>
      <c r="C1999" t="s">
        <v>8741</v>
      </c>
      <c r="D1999" t="s">
        <v>8742</v>
      </c>
      <c r="E1999" t="s">
        <v>8743</v>
      </c>
      <c r="F1999">
        <v>21171172</v>
      </c>
      <c r="G1999" t="s">
        <v>8746</v>
      </c>
      <c r="H1999" t="s">
        <v>8747</v>
      </c>
      <c r="I1999">
        <v>114871</v>
      </c>
      <c r="J1999" t="s">
        <v>8503</v>
      </c>
      <c r="K1999" t="s">
        <v>7864</v>
      </c>
      <c r="L1999" t="s">
        <v>6</v>
      </c>
      <c r="M1999" t="s">
        <v>8664</v>
      </c>
      <c r="N1999">
        <v>1913.12</v>
      </c>
      <c r="O1999">
        <v>-79.16</v>
      </c>
      <c r="P1999">
        <v>-4.1399999999999999E-2</v>
      </c>
      <c r="Q1999">
        <v>86.96</v>
      </c>
      <c r="R1999">
        <v>-6.0892307692307686</v>
      </c>
      <c r="S1999">
        <v>12205.09</v>
      </c>
      <c r="T1999">
        <v>460.66</v>
      </c>
      <c r="U1999">
        <v>3.7699999999999997E-2</v>
      </c>
      <c r="V1999">
        <v>89.09</v>
      </c>
      <c r="W1999">
        <v>4.7985416666666678</v>
      </c>
      <c r="X1999" s="83" t="str">
        <f t="shared" si="62"/>
        <v>2117 - CHV HOUSTON</v>
      </c>
      <c r="Y1999" s="83">
        <f t="shared" si="63"/>
        <v>95.999999999999986</v>
      </c>
    </row>
    <row r="2000" spans="1:25" x14ac:dyDescent="0.25">
      <c r="A2000" t="s">
        <v>7</v>
      </c>
      <c r="B2000" t="s">
        <v>8651</v>
      </c>
      <c r="C2000" t="s">
        <v>8741</v>
      </c>
      <c r="D2000" t="s">
        <v>8742</v>
      </c>
      <c r="E2000" t="s">
        <v>8743</v>
      </c>
      <c r="F2000">
        <v>21171172</v>
      </c>
      <c r="G2000" t="s">
        <v>8746</v>
      </c>
      <c r="H2000" t="s">
        <v>8747</v>
      </c>
      <c r="I2000">
        <v>114871</v>
      </c>
      <c r="J2000" t="s">
        <v>8503</v>
      </c>
      <c r="K2000" t="s">
        <v>7864</v>
      </c>
      <c r="L2000" t="s">
        <v>6</v>
      </c>
      <c r="M2000" t="s">
        <v>8665</v>
      </c>
      <c r="N2000">
        <v>170.46</v>
      </c>
      <c r="O2000">
        <v>3.13</v>
      </c>
      <c r="P2000">
        <v>1.84E-2</v>
      </c>
      <c r="Q2000">
        <v>56.82</v>
      </c>
      <c r="R2000">
        <v>1.5649999999999999</v>
      </c>
      <c r="S2000">
        <v>1560.06</v>
      </c>
      <c r="T2000">
        <v>274.36</v>
      </c>
      <c r="U2000">
        <v>0.1759</v>
      </c>
      <c r="V2000">
        <v>48.75</v>
      </c>
      <c r="W2000">
        <v>11.928695652173914</v>
      </c>
      <c r="X2000" s="83" t="str">
        <f t="shared" si="62"/>
        <v>2117 - CHV HOUSTON</v>
      </c>
      <c r="Y2000" s="83">
        <f t="shared" si="63"/>
        <v>23</v>
      </c>
    </row>
    <row r="2001" spans="1:25" x14ac:dyDescent="0.25">
      <c r="A2001" t="s">
        <v>7</v>
      </c>
      <c r="B2001" t="s">
        <v>8651</v>
      </c>
      <c r="C2001" t="s">
        <v>8741</v>
      </c>
      <c r="D2001" t="s">
        <v>8742</v>
      </c>
      <c r="E2001" t="s">
        <v>8743</v>
      </c>
      <c r="F2001">
        <v>21171172</v>
      </c>
      <c r="G2001" t="s">
        <v>8746</v>
      </c>
      <c r="H2001" t="s">
        <v>8747</v>
      </c>
      <c r="I2001">
        <v>114871</v>
      </c>
      <c r="J2001" t="s">
        <v>8503</v>
      </c>
      <c r="K2001" t="s">
        <v>7864</v>
      </c>
      <c r="L2001" t="s">
        <v>6</v>
      </c>
      <c r="M2001" t="s">
        <v>8680</v>
      </c>
      <c r="N2001">
        <v>0</v>
      </c>
      <c r="S2001">
        <v>50.63</v>
      </c>
      <c r="T2001">
        <v>0.96</v>
      </c>
      <c r="U2001">
        <v>1.9E-2</v>
      </c>
      <c r="V2001">
        <v>16.88</v>
      </c>
      <c r="W2001">
        <v>0.96</v>
      </c>
      <c r="X2001" s="83" t="str">
        <f t="shared" si="62"/>
        <v>2117 - CHV HOUSTON</v>
      </c>
      <c r="Y2001" s="83">
        <f t="shared" si="63"/>
        <v>1</v>
      </c>
    </row>
    <row r="2002" spans="1:25" x14ac:dyDescent="0.25">
      <c r="A2002" t="s">
        <v>7</v>
      </c>
      <c r="B2002" t="s">
        <v>8651</v>
      </c>
      <c r="C2002" t="s">
        <v>8741</v>
      </c>
      <c r="D2002" t="s">
        <v>8742</v>
      </c>
      <c r="E2002" t="s">
        <v>8743</v>
      </c>
      <c r="F2002">
        <v>21171172</v>
      </c>
      <c r="G2002" t="s">
        <v>8746</v>
      </c>
      <c r="H2002" t="s">
        <v>8747</v>
      </c>
      <c r="I2002">
        <v>114871</v>
      </c>
      <c r="J2002" t="s">
        <v>8503</v>
      </c>
      <c r="K2002" t="s">
        <v>7864</v>
      </c>
      <c r="L2002" t="s">
        <v>6</v>
      </c>
      <c r="M2002" t="s">
        <v>8666</v>
      </c>
      <c r="N2002">
        <v>75.81</v>
      </c>
      <c r="O2002">
        <v>0.62</v>
      </c>
      <c r="P2002">
        <v>8.2000000000000007E-3</v>
      </c>
      <c r="Q2002">
        <v>25.27</v>
      </c>
      <c r="S2002">
        <v>748.12</v>
      </c>
      <c r="T2002">
        <v>0.62</v>
      </c>
      <c r="U2002">
        <v>8.0000000000000004E-4</v>
      </c>
      <c r="V2002">
        <v>44.01</v>
      </c>
      <c r="W2002">
        <v>2.8181818181818183E-2</v>
      </c>
      <c r="X2002" s="83" t="str">
        <f t="shared" si="62"/>
        <v>2117 - CHV HOUSTON</v>
      </c>
      <c r="Y2002" s="83">
        <f t="shared" si="63"/>
        <v>22</v>
      </c>
    </row>
    <row r="2003" spans="1:25" x14ac:dyDescent="0.25">
      <c r="A2003" t="s">
        <v>7</v>
      </c>
      <c r="B2003" t="s">
        <v>8651</v>
      </c>
      <c r="C2003" t="s">
        <v>8741</v>
      </c>
      <c r="D2003" t="s">
        <v>8742</v>
      </c>
      <c r="E2003" t="s">
        <v>8743</v>
      </c>
      <c r="F2003">
        <v>21171172</v>
      </c>
      <c r="G2003" t="s">
        <v>8746</v>
      </c>
      <c r="H2003" t="s">
        <v>8747</v>
      </c>
      <c r="I2003">
        <v>114871</v>
      </c>
      <c r="J2003" t="s">
        <v>8503</v>
      </c>
      <c r="K2003" t="s">
        <v>7864</v>
      </c>
      <c r="L2003" t="s">
        <v>6</v>
      </c>
      <c r="M2003" t="s">
        <v>8691</v>
      </c>
      <c r="S2003">
        <v>54.89</v>
      </c>
      <c r="V2003">
        <v>27.45</v>
      </c>
      <c r="X2003" s="83" t="str">
        <f t="shared" si="62"/>
        <v>2117 - CHV HOUSTON</v>
      </c>
      <c r="Y2003" s="83">
        <f t="shared" si="63"/>
        <v>0</v>
      </c>
    </row>
    <row r="2004" spans="1:25" x14ac:dyDescent="0.25">
      <c r="A2004" t="s">
        <v>7</v>
      </c>
      <c r="B2004" t="s">
        <v>8651</v>
      </c>
      <c r="C2004" t="s">
        <v>8741</v>
      </c>
      <c r="D2004" t="s">
        <v>8742</v>
      </c>
      <c r="E2004" t="s">
        <v>8743</v>
      </c>
      <c r="F2004">
        <v>21171172</v>
      </c>
      <c r="G2004" t="s">
        <v>8746</v>
      </c>
      <c r="H2004" t="s">
        <v>8747</v>
      </c>
      <c r="I2004">
        <v>114871</v>
      </c>
      <c r="J2004" t="s">
        <v>8503</v>
      </c>
      <c r="K2004" t="s">
        <v>7864</v>
      </c>
      <c r="L2004" t="s">
        <v>6</v>
      </c>
      <c r="M2004" t="s">
        <v>8667</v>
      </c>
      <c r="N2004">
        <v>6896.6</v>
      </c>
      <c r="O2004">
        <v>1879.82</v>
      </c>
      <c r="P2004">
        <v>0.27260000000000001</v>
      </c>
      <c r="Q2004">
        <v>689.66</v>
      </c>
      <c r="R2004">
        <v>125.32133333333333</v>
      </c>
      <c r="S2004">
        <v>39188.699999999997</v>
      </c>
      <c r="T2004">
        <v>20047.259999999998</v>
      </c>
      <c r="U2004">
        <v>0.51160000000000005</v>
      </c>
      <c r="V2004">
        <v>699.8</v>
      </c>
      <c r="W2004">
        <v>247.49703703703702</v>
      </c>
      <c r="X2004" s="83" t="str">
        <f t="shared" si="62"/>
        <v>2117 - CHV HOUSTON</v>
      </c>
      <c r="Y2004" s="83">
        <f t="shared" si="63"/>
        <v>81</v>
      </c>
    </row>
    <row r="2005" spans="1:25" x14ac:dyDescent="0.25">
      <c r="A2005" t="s">
        <v>7</v>
      </c>
      <c r="B2005" t="s">
        <v>8651</v>
      </c>
      <c r="C2005" t="s">
        <v>8741</v>
      </c>
      <c r="D2005" t="s">
        <v>8742</v>
      </c>
      <c r="E2005" t="s">
        <v>8743</v>
      </c>
      <c r="F2005">
        <v>21171172</v>
      </c>
      <c r="G2005" t="s">
        <v>8746</v>
      </c>
      <c r="H2005" t="s">
        <v>8747</v>
      </c>
      <c r="I2005">
        <v>114871</v>
      </c>
      <c r="J2005" t="s">
        <v>8503</v>
      </c>
      <c r="K2005" t="s">
        <v>7864</v>
      </c>
      <c r="L2005" t="s">
        <v>6</v>
      </c>
      <c r="M2005" t="s">
        <v>8668</v>
      </c>
      <c r="N2005">
        <v>2488.92</v>
      </c>
      <c r="O2005">
        <v>1645.51</v>
      </c>
      <c r="P2005">
        <v>0.66110000000000002</v>
      </c>
      <c r="Q2005">
        <v>177.78</v>
      </c>
      <c r="R2005">
        <v>274.25166666666667</v>
      </c>
      <c r="S2005">
        <v>17910.28</v>
      </c>
      <c r="T2005">
        <v>9892.41</v>
      </c>
      <c r="U2005">
        <v>0.55230000000000001</v>
      </c>
      <c r="V2005">
        <v>159.91</v>
      </c>
      <c r="W2005">
        <v>119.18566265060241</v>
      </c>
      <c r="X2005" s="83" t="str">
        <f t="shared" si="62"/>
        <v>2117 - CHV HOUSTON</v>
      </c>
      <c r="Y2005" s="83">
        <f t="shared" si="63"/>
        <v>83</v>
      </c>
    </row>
    <row r="2006" spans="1:25" x14ac:dyDescent="0.25">
      <c r="A2006" t="s">
        <v>7</v>
      </c>
      <c r="B2006" t="s">
        <v>8651</v>
      </c>
      <c r="C2006" t="s">
        <v>8741</v>
      </c>
      <c r="D2006" t="s">
        <v>8742</v>
      </c>
      <c r="E2006" t="s">
        <v>8743</v>
      </c>
      <c r="F2006">
        <v>21171172</v>
      </c>
      <c r="G2006" t="s">
        <v>8746</v>
      </c>
      <c r="H2006" t="s">
        <v>8747</v>
      </c>
      <c r="I2006">
        <v>114871</v>
      </c>
      <c r="J2006" t="s">
        <v>8503</v>
      </c>
      <c r="K2006" t="s">
        <v>7864</v>
      </c>
      <c r="L2006" t="s">
        <v>6</v>
      </c>
      <c r="M2006" t="s">
        <v>8669</v>
      </c>
      <c r="N2006">
        <v>161.18</v>
      </c>
      <c r="Q2006">
        <v>161.18</v>
      </c>
      <c r="S2006">
        <v>819.6</v>
      </c>
      <c r="T2006">
        <v>43.49</v>
      </c>
      <c r="U2006">
        <v>5.3100000000000001E-2</v>
      </c>
      <c r="V2006">
        <v>102.45</v>
      </c>
      <c r="W2006">
        <v>14.496666666666668</v>
      </c>
      <c r="X2006" s="83" t="str">
        <f t="shared" si="62"/>
        <v>2117 - CHV HOUSTON</v>
      </c>
      <c r="Y2006" s="83">
        <f t="shared" si="63"/>
        <v>3</v>
      </c>
    </row>
    <row r="2007" spans="1:25" x14ac:dyDescent="0.25">
      <c r="A2007" t="s">
        <v>7</v>
      </c>
      <c r="B2007" t="s">
        <v>8651</v>
      </c>
      <c r="C2007" t="s">
        <v>8741</v>
      </c>
      <c r="D2007" t="s">
        <v>8742</v>
      </c>
      <c r="E2007" t="s">
        <v>8743</v>
      </c>
      <c r="F2007">
        <v>21171172</v>
      </c>
      <c r="G2007" t="s">
        <v>8746</v>
      </c>
      <c r="H2007" t="s">
        <v>8747</v>
      </c>
      <c r="I2007">
        <v>114871</v>
      </c>
      <c r="J2007" t="s">
        <v>8503</v>
      </c>
      <c r="K2007" t="s">
        <v>7864</v>
      </c>
      <c r="L2007" t="s">
        <v>6</v>
      </c>
      <c r="M2007" t="s">
        <v>8670</v>
      </c>
      <c r="N2007">
        <v>10588.2</v>
      </c>
      <c r="O2007">
        <v>4129.45</v>
      </c>
      <c r="P2007">
        <v>0.39</v>
      </c>
      <c r="Q2007">
        <v>705.88</v>
      </c>
      <c r="R2007">
        <v>317.64999999999998</v>
      </c>
      <c r="S2007">
        <v>68615.88</v>
      </c>
      <c r="T2007">
        <v>21592.01</v>
      </c>
      <c r="U2007">
        <v>0.31469999999999998</v>
      </c>
      <c r="V2007">
        <v>659.77</v>
      </c>
      <c r="W2007">
        <v>359.86683333333332</v>
      </c>
      <c r="X2007" s="83" t="str">
        <f t="shared" si="62"/>
        <v>2117 - CHV HOUSTON</v>
      </c>
      <c r="Y2007" s="83">
        <f t="shared" si="63"/>
        <v>60</v>
      </c>
    </row>
    <row r="2008" spans="1:25" x14ac:dyDescent="0.25">
      <c r="A2008" t="s">
        <v>7</v>
      </c>
      <c r="B2008" t="s">
        <v>8651</v>
      </c>
      <c r="C2008" t="s">
        <v>8741</v>
      </c>
      <c r="D2008" t="s">
        <v>8742</v>
      </c>
      <c r="E2008" t="s">
        <v>8743</v>
      </c>
      <c r="F2008">
        <v>21171172</v>
      </c>
      <c r="G2008" t="s">
        <v>8746</v>
      </c>
      <c r="H2008" t="s">
        <v>8747</v>
      </c>
      <c r="I2008">
        <v>114871</v>
      </c>
      <c r="J2008" t="s">
        <v>8503</v>
      </c>
      <c r="K2008" t="s">
        <v>7864</v>
      </c>
      <c r="L2008" t="s">
        <v>6</v>
      </c>
      <c r="M2008" t="s">
        <v>8671</v>
      </c>
      <c r="N2008">
        <v>42073.5</v>
      </c>
      <c r="O2008">
        <v>13012.29</v>
      </c>
      <c r="P2008">
        <v>0.30930000000000002</v>
      </c>
      <c r="Q2008">
        <v>560.98</v>
      </c>
      <c r="R2008">
        <v>228.28578947368422</v>
      </c>
      <c r="S2008">
        <v>290846.17</v>
      </c>
      <c r="T2008">
        <v>91520.52</v>
      </c>
      <c r="U2008">
        <v>0.31469999999999998</v>
      </c>
      <c r="V2008">
        <v>544.66</v>
      </c>
      <c r="W2008">
        <v>181.58833333333337</v>
      </c>
      <c r="X2008" s="83" t="str">
        <f t="shared" si="62"/>
        <v>2117 - CHV HOUSTON</v>
      </c>
      <c r="Y2008" s="83">
        <f t="shared" si="63"/>
        <v>503.99999999999994</v>
      </c>
    </row>
    <row r="2009" spans="1:25" x14ac:dyDescent="0.25">
      <c r="A2009" t="s">
        <v>7</v>
      </c>
      <c r="B2009" t="s">
        <v>8651</v>
      </c>
      <c r="C2009" t="s">
        <v>8741</v>
      </c>
      <c r="D2009" t="s">
        <v>8742</v>
      </c>
      <c r="E2009" t="s">
        <v>8743</v>
      </c>
      <c r="F2009">
        <v>21171172</v>
      </c>
      <c r="G2009" t="s">
        <v>8746</v>
      </c>
      <c r="H2009" t="s">
        <v>8747</v>
      </c>
      <c r="I2009">
        <v>114871</v>
      </c>
      <c r="J2009" t="s">
        <v>8503</v>
      </c>
      <c r="K2009" t="s">
        <v>7864</v>
      </c>
      <c r="L2009" t="s">
        <v>6</v>
      </c>
      <c r="M2009" t="s">
        <v>8672</v>
      </c>
      <c r="N2009">
        <v>3173.31</v>
      </c>
      <c r="O2009">
        <v>176.92</v>
      </c>
      <c r="P2009">
        <v>5.5800000000000002E-2</v>
      </c>
      <c r="Q2009">
        <v>453.33</v>
      </c>
      <c r="R2009">
        <v>29.486666666666665</v>
      </c>
      <c r="S2009">
        <v>21315.14</v>
      </c>
      <c r="T2009">
        <v>3241.27</v>
      </c>
      <c r="U2009">
        <v>0.15210000000000001</v>
      </c>
      <c r="V2009">
        <v>426.3</v>
      </c>
      <c r="W2009">
        <v>92.60771428571428</v>
      </c>
      <c r="X2009" s="83" t="str">
        <f t="shared" si="62"/>
        <v>2117 - CHV HOUSTON</v>
      </c>
      <c r="Y2009" s="83">
        <f t="shared" si="63"/>
        <v>35</v>
      </c>
    </row>
    <row r="2010" spans="1:25" x14ac:dyDescent="0.25">
      <c r="A2010" t="s">
        <v>7</v>
      </c>
      <c r="B2010" t="s">
        <v>8651</v>
      </c>
      <c r="C2010" t="s">
        <v>8741</v>
      </c>
      <c r="D2010" t="s">
        <v>8742</v>
      </c>
      <c r="E2010" t="s">
        <v>8743</v>
      </c>
      <c r="F2010">
        <v>21171172</v>
      </c>
      <c r="G2010" t="s">
        <v>8746</v>
      </c>
      <c r="H2010" t="s">
        <v>8747</v>
      </c>
      <c r="I2010">
        <v>114871</v>
      </c>
      <c r="J2010" t="s">
        <v>8503</v>
      </c>
      <c r="K2010" t="s">
        <v>7864</v>
      </c>
      <c r="L2010" t="s">
        <v>6</v>
      </c>
      <c r="M2010" t="s">
        <v>8673</v>
      </c>
      <c r="N2010">
        <v>8043.27</v>
      </c>
      <c r="O2010">
        <v>6114.96</v>
      </c>
      <c r="P2010">
        <v>0.76029999999999998</v>
      </c>
      <c r="Q2010">
        <v>423.33</v>
      </c>
      <c r="R2010">
        <v>277.95272727272726</v>
      </c>
      <c r="S2010">
        <v>56280.2</v>
      </c>
      <c r="T2010">
        <v>11147.55</v>
      </c>
      <c r="U2010">
        <v>0.1981</v>
      </c>
      <c r="V2010">
        <v>393.57</v>
      </c>
      <c r="W2010">
        <v>90.630487804878044</v>
      </c>
      <c r="X2010" s="83" t="str">
        <f t="shared" si="62"/>
        <v>2117 - CHV HOUSTON</v>
      </c>
      <c r="Y2010" s="83">
        <f t="shared" si="63"/>
        <v>123</v>
      </c>
    </row>
    <row r="2011" spans="1:25" x14ac:dyDescent="0.25">
      <c r="A2011" t="s">
        <v>7</v>
      </c>
      <c r="B2011" t="s">
        <v>8651</v>
      </c>
      <c r="C2011" t="s">
        <v>8741</v>
      </c>
      <c r="D2011" t="s">
        <v>8742</v>
      </c>
      <c r="E2011" t="s">
        <v>8743</v>
      </c>
      <c r="F2011">
        <v>21171172</v>
      </c>
      <c r="G2011" t="s">
        <v>8746</v>
      </c>
      <c r="H2011" t="s">
        <v>8747</v>
      </c>
      <c r="I2011">
        <v>114871</v>
      </c>
      <c r="J2011" t="s">
        <v>8503</v>
      </c>
      <c r="K2011" t="s">
        <v>7864</v>
      </c>
      <c r="L2011" t="s">
        <v>6</v>
      </c>
      <c r="M2011" t="s">
        <v>8674</v>
      </c>
      <c r="N2011">
        <v>2896.56</v>
      </c>
      <c r="O2011">
        <v>501.13</v>
      </c>
      <c r="P2011">
        <v>0.17299999999999999</v>
      </c>
      <c r="Q2011">
        <v>321.83999999999997</v>
      </c>
      <c r="R2011">
        <v>100.226</v>
      </c>
      <c r="S2011">
        <v>16780.12</v>
      </c>
      <c r="T2011">
        <v>4697.5600000000004</v>
      </c>
      <c r="U2011">
        <v>0.27989999999999998</v>
      </c>
      <c r="V2011">
        <v>226.76</v>
      </c>
      <c r="W2011">
        <v>69.081764705882364</v>
      </c>
      <c r="X2011" s="83" t="str">
        <f t="shared" si="62"/>
        <v>2117 - CHV HOUSTON</v>
      </c>
      <c r="Y2011" s="83">
        <f t="shared" si="63"/>
        <v>68</v>
      </c>
    </row>
    <row r="2012" spans="1:25" x14ac:dyDescent="0.25">
      <c r="A2012" t="s">
        <v>7</v>
      </c>
      <c r="B2012" t="s">
        <v>8651</v>
      </c>
      <c r="C2012" t="s">
        <v>8741</v>
      </c>
      <c r="D2012" t="s">
        <v>8742</v>
      </c>
      <c r="E2012" t="s">
        <v>8743</v>
      </c>
      <c r="F2012">
        <v>21171172</v>
      </c>
      <c r="G2012" t="s">
        <v>8746</v>
      </c>
      <c r="H2012" t="s">
        <v>8747</v>
      </c>
      <c r="I2012">
        <v>114871</v>
      </c>
      <c r="J2012" t="s">
        <v>8503</v>
      </c>
      <c r="K2012" t="s">
        <v>7864</v>
      </c>
      <c r="L2012" t="s">
        <v>6</v>
      </c>
      <c r="M2012" t="s">
        <v>8675</v>
      </c>
      <c r="N2012">
        <v>365.6</v>
      </c>
      <c r="O2012">
        <v>-23.25</v>
      </c>
      <c r="P2012">
        <v>-6.3600000000000004E-2</v>
      </c>
      <c r="Q2012">
        <v>73.12</v>
      </c>
      <c r="R2012">
        <v>-5.8125</v>
      </c>
      <c r="S2012">
        <v>1740.59</v>
      </c>
      <c r="T2012">
        <v>-4.9800000000000004</v>
      </c>
      <c r="U2012">
        <v>-2.8999999999999998E-3</v>
      </c>
      <c r="V2012">
        <v>82.89</v>
      </c>
      <c r="W2012">
        <v>-0.15562500000000001</v>
      </c>
      <c r="X2012" s="83" t="str">
        <f t="shared" si="62"/>
        <v>2117 - CHV HOUSTON</v>
      </c>
      <c r="Y2012" s="83">
        <f t="shared" si="63"/>
        <v>32</v>
      </c>
    </row>
    <row r="2013" spans="1:25" x14ac:dyDescent="0.25">
      <c r="A2013" t="s">
        <v>7</v>
      </c>
      <c r="B2013" t="s">
        <v>8651</v>
      </c>
      <c r="C2013" t="s">
        <v>8741</v>
      </c>
      <c r="D2013" t="s">
        <v>8742</v>
      </c>
      <c r="E2013" t="s">
        <v>8743</v>
      </c>
      <c r="F2013">
        <v>21171172</v>
      </c>
      <c r="G2013" t="s">
        <v>8746</v>
      </c>
      <c r="H2013" t="s">
        <v>8747</v>
      </c>
      <c r="I2013">
        <v>114887</v>
      </c>
      <c r="J2013" t="s">
        <v>8506</v>
      </c>
      <c r="K2013" t="s">
        <v>8508</v>
      </c>
      <c r="L2013" t="s">
        <v>6</v>
      </c>
      <c r="M2013" t="s">
        <v>8657</v>
      </c>
      <c r="N2013">
        <v>0</v>
      </c>
      <c r="S2013">
        <v>710.84</v>
      </c>
      <c r="T2013">
        <v>5488.75</v>
      </c>
      <c r="U2013">
        <v>7.7214999999999998</v>
      </c>
      <c r="V2013">
        <v>177.71</v>
      </c>
      <c r="W2013">
        <v>1372.1875</v>
      </c>
      <c r="X2013" s="83" t="str">
        <f t="shared" si="62"/>
        <v>2117 - CHV HOUSTON</v>
      </c>
      <c r="Y2013" s="83">
        <f t="shared" si="63"/>
        <v>4</v>
      </c>
    </row>
    <row r="2014" spans="1:25" x14ac:dyDescent="0.25">
      <c r="A2014" t="s">
        <v>7</v>
      </c>
      <c r="B2014" t="s">
        <v>8651</v>
      </c>
      <c r="C2014" t="s">
        <v>8741</v>
      </c>
      <c r="D2014" t="s">
        <v>8742</v>
      </c>
      <c r="E2014" t="s">
        <v>8743</v>
      </c>
      <c r="F2014">
        <v>21171172</v>
      </c>
      <c r="G2014" t="s">
        <v>8746</v>
      </c>
      <c r="H2014" t="s">
        <v>8747</v>
      </c>
      <c r="I2014">
        <v>114887</v>
      </c>
      <c r="J2014" t="s">
        <v>8506</v>
      </c>
      <c r="K2014" t="s">
        <v>8508</v>
      </c>
      <c r="L2014" t="s">
        <v>6</v>
      </c>
      <c r="M2014" t="s">
        <v>8658</v>
      </c>
      <c r="N2014">
        <v>384.62</v>
      </c>
      <c r="O2014">
        <v>112.5</v>
      </c>
      <c r="P2014">
        <v>0.29249999999999998</v>
      </c>
      <c r="Q2014">
        <v>384.62</v>
      </c>
      <c r="R2014">
        <v>56.25</v>
      </c>
      <c r="S2014">
        <v>3630.72</v>
      </c>
      <c r="T2014">
        <v>5069.5</v>
      </c>
      <c r="U2014">
        <v>1.3963000000000001</v>
      </c>
      <c r="V2014">
        <v>363.07</v>
      </c>
      <c r="W2014">
        <v>844.91666666666663</v>
      </c>
      <c r="X2014" s="83" t="str">
        <f t="shared" si="62"/>
        <v>2117 - CHV HOUSTON</v>
      </c>
      <c r="Y2014" s="83">
        <f t="shared" si="63"/>
        <v>6</v>
      </c>
    </row>
    <row r="2015" spans="1:25" x14ac:dyDescent="0.25">
      <c r="A2015" t="s">
        <v>7</v>
      </c>
      <c r="B2015" t="s">
        <v>8651</v>
      </c>
      <c r="C2015" t="s">
        <v>8741</v>
      </c>
      <c r="D2015" t="s">
        <v>8742</v>
      </c>
      <c r="E2015" t="s">
        <v>8743</v>
      </c>
      <c r="F2015">
        <v>21171172</v>
      </c>
      <c r="G2015" t="s">
        <v>8746</v>
      </c>
      <c r="H2015" t="s">
        <v>8747</v>
      </c>
      <c r="I2015">
        <v>114887</v>
      </c>
      <c r="J2015" t="s">
        <v>8506</v>
      </c>
      <c r="K2015" t="s">
        <v>8508</v>
      </c>
      <c r="L2015" t="s">
        <v>6</v>
      </c>
      <c r="M2015" t="s">
        <v>8660</v>
      </c>
      <c r="N2015">
        <v>0</v>
      </c>
      <c r="S2015">
        <v>156.05000000000001</v>
      </c>
      <c r="V2015">
        <v>22.29</v>
      </c>
      <c r="X2015" s="83" t="str">
        <f t="shared" si="62"/>
        <v>2117 - CHV HOUSTON</v>
      </c>
      <c r="Y2015" s="83">
        <f t="shared" si="63"/>
        <v>0</v>
      </c>
    </row>
    <row r="2016" spans="1:25" x14ac:dyDescent="0.25">
      <c r="A2016" t="s">
        <v>7</v>
      </c>
      <c r="B2016" t="s">
        <v>8651</v>
      </c>
      <c r="C2016" t="s">
        <v>8741</v>
      </c>
      <c r="D2016" t="s">
        <v>8742</v>
      </c>
      <c r="E2016" t="s">
        <v>8743</v>
      </c>
      <c r="F2016">
        <v>21171172</v>
      </c>
      <c r="G2016" t="s">
        <v>8746</v>
      </c>
      <c r="H2016" t="s">
        <v>8747</v>
      </c>
      <c r="I2016">
        <v>114887</v>
      </c>
      <c r="J2016" t="s">
        <v>8506</v>
      </c>
      <c r="K2016" t="s">
        <v>8508</v>
      </c>
      <c r="L2016" t="s">
        <v>6</v>
      </c>
      <c r="M2016" t="s">
        <v>8661</v>
      </c>
      <c r="N2016">
        <v>25</v>
      </c>
      <c r="Q2016">
        <v>25</v>
      </c>
      <c r="S2016">
        <v>121.39</v>
      </c>
      <c r="T2016">
        <v>97.5</v>
      </c>
      <c r="U2016">
        <v>0.80320000000000003</v>
      </c>
      <c r="V2016">
        <v>24.28</v>
      </c>
      <c r="W2016">
        <v>24.375</v>
      </c>
      <c r="X2016" s="83" t="str">
        <f t="shared" si="62"/>
        <v>2117 - CHV HOUSTON</v>
      </c>
      <c r="Y2016" s="83">
        <f t="shared" si="63"/>
        <v>4</v>
      </c>
    </row>
    <row r="2017" spans="1:25" x14ac:dyDescent="0.25">
      <c r="A2017" t="s">
        <v>7</v>
      </c>
      <c r="B2017" t="s">
        <v>8651</v>
      </c>
      <c r="C2017" t="s">
        <v>8741</v>
      </c>
      <c r="D2017" t="s">
        <v>8742</v>
      </c>
      <c r="E2017" t="s">
        <v>8743</v>
      </c>
      <c r="F2017">
        <v>21171172</v>
      </c>
      <c r="G2017" t="s">
        <v>8746</v>
      </c>
      <c r="H2017" t="s">
        <v>8747</v>
      </c>
      <c r="I2017">
        <v>114887</v>
      </c>
      <c r="J2017" t="s">
        <v>8506</v>
      </c>
      <c r="K2017" t="s">
        <v>8508</v>
      </c>
      <c r="L2017" t="s">
        <v>6</v>
      </c>
      <c r="M2017" t="s">
        <v>8662</v>
      </c>
      <c r="N2017">
        <v>63.33</v>
      </c>
      <c r="Q2017">
        <v>63.33</v>
      </c>
      <c r="S2017">
        <v>1268.2</v>
      </c>
      <c r="T2017">
        <v>2295</v>
      </c>
      <c r="U2017">
        <v>1.8097000000000001</v>
      </c>
      <c r="V2017">
        <v>140.91</v>
      </c>
      <c r="W2017">
        <v>286.875</v>
      </c>
      <c r="X2017" s="83" t="str">
        <f t="shared" si="62"/>
        <v>2117 - CHV HOUSTON</v>
      </c>
      <c r="Y2017" s="83">
        <f t="shared" si="63"/>
        <v>8</v>
      </c>
    </row>
    <row r="2018" spans="1:25" x14ac:dyDescent="0.25">
      <c r="A2018" t="s">
        <v>7</v>
      </c>
      <c r="B2018" t="s">
        <v>8651</v>
      </c>
      <c r="C2018" t="s">
        <v>8741</v>
      </c>
      <c r="D2018" t="s">
        <v>8742</v>
      </c>
      <c r="E2018" t="s">
        <v>8743</v>
      </c>
      <c r="F2018">
        <v>21171172</v>
      </c>
      <c r="G2018" t="s">
        <v>8746</v>
      </c>
      <c r="H2018" t="s">
        <v>8747</v>
      </c>
      <c r="I2018">
        <v>114887</v>
      </c>
      <c r="J2018" t="s">
        <v>8506</v>
      </c>
      <c r="K2018" t="s">
        <v>8508</v>
      </c>
      <c r="L2018" t="s">
        <v>6</v>
      </c>
      <c r="M2018" t="s">
        <v>8663</v>
      </c>
      <c r="S2018">
        <v>22.99</v>
      </c>
      <c r="V2018">
        <v>22.99</v>
      </c>
      <c r="X2018" s="83" t="str">
        <f t="shared" si="62"/>
        <v>2117 - CHV HOUSTON</v>
      </c>
      <c r="Y2018" s="83">
        <f t="shared" si="63"/>
        <v>0</v>
      </c>
    </row>
    <row r="2019" spans="1:25" x14ac:dyDescent="0.25">
      <c r="A2019" t="s">
        <v>7</v>
      </c>
      <c r="B2019" t="s">
        <v>8651</v>
      </c>
      <c r="C2019" t="s">
        <v>8741</v>
      </c>
      <c r="D2019" t="s">
        <v>8742</v>
      </c>
      <c r="E2019" t="s">
        <v>8743</v>
      </c>
      <c r="F2019">
        <v>21171172</v>
      </c>
      <c r="G2019" t="s">
        <v>8746</v>
      </c>
      <c r="H2019" t="s">
        <v>8747</v>
      </c>
      <c r="I2019">
        <v>114887</v>
      </c>
      <c r="J2019" t="s">
        <v>8506</v>
      </c>
      <c r="K2019" t="s">
        <v>8508</v>
      </c>
      <c r="L2019" t="s">
        <v>6</v>
      </c>
      <c r="M2019" t="s">
        <v>8664</v>
      </c>
      <c r="N2019">
        <v>86.96</v>
      </c>
      <c r="O2019">
        <v>206.25</v>
      </c>
      <c r="P2019">
        <v>2.3717999999999999</v>
      </c>
      <c r="Q2019">
        <v>86.96</v>
      </c>
      <c r="R2019">
        <v>68.75</v>
      </c>
      <c r="S2019">
        <v>639.67999999999995</v>
      </c>
      <c r="T2019">
        <v>1705</v>
      </c>
      <c r="U2019">
        <v>2.6654</v>
      </c>
      <c r="V2019">
        <v>79.959999999999994</v>
      </c>
      <c r="W2019">
        <v>284.16666666666669</v>
      </c>
      <c r="X2019" s="83" t="str">
        <f t="shared" si="62"/>
        <v>2117 - CHV HOUSTON</v>
      </c>
      <c r="Y2019" s="83">
        <f t="shared" si="63"/>
        <v>6</v>
      </c>
    </row>
    <row r="2020" spans="1:25" x14ac:dyDescent="0.25">
      <c r="A2020" t="s">
        <v>7</v>
      </c>
      <c r="B2020" t="s">
        <v>8651</v>
      </c>
      <c r="C2020" t="s">
        <v>8741</v>
      </c>
      <c r="D2020" t="s">
        <v>8742</v>
      </c>
      <c r="E2020" t="s">
        <v>8743</v>
      </c>
      <c r="F2020">
        <v>21171172</v>
      </c>
      <c r="G2020" t="s">
        <v>8746</v>
      </c>
      <c r="H2020" t="s">
        <v>8747</v>
      </c>
      <c r="I2020">
        <v>114887</v>
      </c>
      <c r="J2020" t="s">
        <v>8506</v>
      </c>
      <c r="K2020" t="s">
        <v>8508</v>
      </c>
      <c r="L2020" t="s">
        <v>6</v>
      </c>
      <c r="M2020" t="s">
        <v>8665</v>
      </c>
      <c r="N2020">
        <v>0</v>
      </c>
      <c r="S2020">
        <v>304.04000000000002</v>
      </c>
      <c r="T2020">
        <v>694.5</v>
      </c>
      <c r="U2020">
        <v>2.2841999999999998</v>
      </c>
      <c r="V2020">
        <v>50.67</v>
      </c>
      <c r="W2020">
        <v>138.9</v>
      </c>
      <c r="X2020" s="83" t="str">
        <f t="shared" si="62"/>
        <v>2117 - CHV HOUSTON</v>
      </c>
      <c r="Y2020" s="83">
        <f t="shared" si="63"/>
        <v>5</v>
      </c>
    </row>
    <row r="2021" spans="1:25" x14ac:dyDescent="0.25">
      <c r="A2021" t="s">
        <v>7</v>
      </c>
      <c r="B2021" t="s">
        <v>8651</v>
      </c>
      <c r="C2021" t="s">
        <v>8741</v>
      </c>
      <c r="D2021" t="s">
        <v>8742</v>
      </c>
      <c r="E2021" t="s">
        <v>8743</v>
      </c>
      <c r="F2021">
        <v>21171172</v>
      </c>
      <c r="G2021" t="s">
        <v>8746</v>
      </c>
      <c r="H2021" t="s">
        <v>8747</v>
      </c>
      <c r="I2021">
        <v>114887</v>
      </c>
      <c r="J2021" t="s">
        <v>8506</v>
      </c>
      <c r="K2021" t="s">
        <v>8508</v>
      </c>
      <c r="L2021" t="s">
        <v>6</v>
      </c>
      <c r="M2021" t="s">
        <v>8666</v>
      </c>
      <c r="N2021">
        <v>25.27</v>
      </c>
      <c r="Q2021">
        <v>25.27</v>
      </c>
      <c r="S2021">
        <v>228.47</v>
      </c>
      <c r="V2021">
        <v>45.69</v>
      </c>
      <c r="X2021" s="83" t="str">
        <f t="shared" si="62"/>
        <v>2117 - CHV HOUSTON</v>
      </c>
      <c r="Y2021" s="83">
        <f t="shared" si="63"/>
        <v>0</v>
      </c>
    </row>
    <row r="2022" spans="1:25" x14ac:dyDescent="0.25">
      <c r="A2022" t="s">
        <v>7</v>
      </c>
      <c r="B2022" t="s">
        <v>8651</v>
      </c>
      <c r="C2022" t="s">
        <v>8741</v>
      </c>
      <c r="D2022" t="s">
        <v>8742</v>
      </c>
      <c r="E2022" t="s">
        <v>8743</v>
      </c>
      <c r="F2022">
        <v>21171172</v>
      </c>
      <c r="G2022" t="s">
        <v>8746</v>
      </c>
      <c r="H2022" t="s">
        <v>8747</v>
      </c>
      <c r="I2022">
        <v>114887</v>
      </c>
      <c r="J2022" t="s">
        <v>8506</v>
      </c>
      <c r="K2022" t="s">
        <v>8508</v>
      </c>
      <c r="L2022" t="s">
        <v>6</v>
      </c>
      <c r="M2022" t="s">
        <v>8667</v>
      </c>
      <c r="N2022">
        <v>689.66</v>
      </c>
      <c r="Q2022">
        <v>689.66</v>
      </c>
      <c r="S2022">
        <v>4732.63</v>
      </c>
      <c r="T2022">
        <v>5166.43</v>
      </c>
      <c r="U2022">
        <v>1.0916999999999999</v>
      </c>
      <c r="V2022">
        <v>676.09</v>
      </c>
      <c r="W2022">
        <v>469.67545454545456</v>
      </c>
      <c r="X2022" s="83" t="str">
        <f t="shared" si="62"/>
        <v>2117 - CHV HOUSTON</v>
      </c>
      <c r="Y2022" s="83">
        <f t="shared" si="63"/>
        <v>11</v>
      </c>
    </row>
    <row r="2023" spans="1:25" x14ac:dyDescent="0.25">
      <c r="A2023" t="s">
        <v>7</v>
      </c>
      <c r="B2023" t="s">
        <v>8651</v>
      </c>
      <c r="C2023" t="s">
        <v>8741</v>
      </c>
      <c r="D2023" t="s">
        <v>8742</v>
      </c>
      <c r="E2023" t="s">
        <v>8743</v>
      </c>
      <c r="F2023">
        <v>21171172</v>
      </c>
      <c r="G2023" t="s">
        <v>8746</v>
      </c>
      <c r="H2023" t="s">
        <v>8747</v>
      </c>
      <c r="I2023">
        <v>114887</v>
      </c>
      <c r="J2023" t="s">
        <v>8506</v>
      </c>
      <c r="K2023" t="s">
        <v>8508</v>
      </c>
      <c r="L2023" t="s">
        <v>6</v>
      </c>
      <c r="M2023" t="s">
        <v>8668</v>
      </c>
      <c r="N2023">
        <v>355.56</v>
      </c>
      <c r="O2023">
        <v>157.5</v>
      </c>
      <c r="P2023">
        <v>0.443</v>
      </c>
      <c r="Q2023">
        <v>177.78</v>
      </c>
      <c r="R2023">
        <v>78.75</v>
      </c>
      <c r="S2023">
        <v>3239.92</v>
      </c>
      <c r="T2023">
        <v>3816.75</v>
      </c>
      <c r="U2023">
        <v>1.1779999999999999</v>
      </c>
      <c r="V2023">
        <v>162</v>
      </c>
      <c r="W2023">
        <v>238.546875</v>
      </c>
      <c r="X2023" s="83" t="str">
        <f t="shared" si="62"/>
        <v>2117 - CHV HOUSTON</v>
      </c>
      <c r="Y2023" s="83">
        <f t="shared" si="63"/>
        <v>16</v>
      </c>
    </row>
    <row r="2024" spans="1:25" x14ac:dyDescent="0.25">
      <c r="A2024" t="s">
        <v>7</v>
      </c>
      <c r="B2024" t="s">
        <v>8651</v>
      </c>
      <c r="C2024" t="s">
        <v>8741</v>
      </c>
      <c r="D2024" t="s">
        <v>8742</v>
      </c>
      <c r="E2024" t="s">
        <v>8743</v>
      </c>
      <c r="F2024">
        <v>21171172</v>
      </c>
      <c r="G2024" t="s">
        <v>8746</v>
      </c>
      <c r="H2024" t="s">
        <v>8747</v>
      </c>
      <c r="I2024">
        <v>114887</v>
      </c>
      <c r="J2024" t="s">
        <v>8506</v>
      </c>
      <c r="K2024" t="s">
        <v>8508</v>
      </c>
      <c r="L2024" t="s">
        <v>6</v>
      </c>
      <c r="M2024" t="s">
        <v>8669</v>
      </c>
      <c r="N2024">
        <v>0</v>
      </c>
      <c r="S2024">
        <v>113.64</v>
      </c>
      <c r="V2024">
        <v>113.64</v>
      </c>
      <c r="X2024" s="83" t="str">
        <f t="shared" si="62"/>
        <v>2117 - CHV HOUSTON</v>
      </c>
      <c r="Y2024" s="83">
        <f t="shared" si="63"/>
        <v>0</v>
      </c>
    </row>
    <row r="2025" spans="1:25" x14ac:dyDescent="0.25">
      <c r="A2025" t="s">
        <v>7</v>
      </c>
      <c r="B2025" t="s">
        <v>8651</v>
      </c>
      <c r="C2025" t="s">
        <v>8741</v>
      </c>
      <c r="D2025" t="s">
        <v>8742</v>
      </c>
      <c r="E2025" t="s">
        <v>8743</v>
      </c>
      <c r="F2025">
        <v>21171172</v>
      </c>
      <c r="G2025" t="s">
        <v>8746</v>
      </c>
      <c r="H2025" t="s">
        <v>8747</v>
      </c>
      <c r="I2025">
        <v>114887</v>
      </c>
      <c r="J2025" t="s">
        <v>8506</v>
      </c>
      <c r="K2025" t="s">
        <v>8508</v>
      </c>
      <c r="L2025" t="s">
        <v>6</v>
      </c>
      <c r="M2025" t="s">
        <v>8670</v>
      </c>
      <c r="N2025">
        <v>2823.52</v>
      </c>
      <c r="O2025">
        <v>323.86</v>
      </c>
      <c r="P2025">
        <v>0.1147</v>
      </c>
      <c r="Q2025">
        <v>705.88</v>
      </c>
      <c r="R2025">
        <v>64.772000000000006</v>
      </c>
      <c r="S2025">
        <v>18435.759999999998</v>
      </c>
      <c r="T2025">
        <v>16031.81</v>
      </c>
      <c r="U2025">
        <v>0.86960000000000004</v>
      </c>
      <c r="V2025">
        <v>682.81</v>
      </c>
      <c r="W2025">
        <v>411.07205128205129</v>
      </c>
      <c r="X2025" s="83" t="str">
        <f t="shared" si="62"/>
        <v>2117 - CHV HOUSTON</v>
      </c>
      <c r="Y2025" s="83">
        <f t="shared" si="63"/>
        <v>39</v>
      </c>
    </row>
    <row r="2026" spans="1:25" x14ac:dyDescent="0.25">
      <c r="A2026" t="s">
        <v>7</v>
      </c>
      <c r="B2026" t="s">
        <v>8651</v>
      </c>
      <c r="C2026" t="s">
        <v>8741</v>
      </c>
      <c r="D2026" t="s">
        <v>8742</v>
      </c>
      <c r="E2026" t="s">
        <v>8743</v>
      </c>
      <c r="F2026">
        <v>21171172</v>
      </c>
      <c r="G2026" t="s">
        <v>8746</v>
      </c>
      <c r="H2026" t="s">
        <v>8747</v>
      </c>
      <c r="I2026">
        <v>114887</v>
      </c>
      <c r="J2026" t="s">
        <v>8506</v>
      </c>
      <c r="K2026" t="s">
        <v>8508</v>
      </c>
      <c r="L2026" t="s">
        <v>6</v>
      </c>
      <c r="M2026" t="s">
        <v>8671</v>
      </c>
      <c r="N2026">
        <v>7853.72</v>
      </c>
      <c r="O2026">
        <v>5631.59</v>
      </c>
      <c r="P2026">
        <v>0.71709999999999996</v>
      </c>
      <c r="Q2026">
        <v>560.98</v>
      </c>
      <c r="R2026">
        <v>433.19923076923078</v>
      </c>
      <c r="S2026">
        <v>55982.16</v>
      </c>
      <c r="T2026">
        <v>56295.62</v>
      </c>
      <c r="U2026">
        <v>1.0056</v>
      </c>
      <c r="V2026">
        <v>543.52</v>
      </c>
      <c r="W2026">
        <v>632.53505617977521</v>
      </c>
      <c r="X2026" s="83" t="str">
        <f t="shared" si="62"/>
        <v>2117 - CHV HOUSTON</v>
      </c>
      <c r="Y2026" s="83">
        <f t="shared" si="63"/>
        <v>89.000000000000014</v>
      </c>
    </row>
    <row r="2027" spans="1:25" x14ac:dyDescent="0.25">
      <c r="A2027" t="s">
        <v>7</v>
      </c>
      <c r="B2027" t="s">
        <v>8651</v>
      </c>
      <c r="C2027" t="s">
        <v>8741</v>
      </c>
      <c r="D2027" t="s">
        <v>8742</v>
      </c>
      <c r="E2027" t="s">
        <v>8743</v>
      </c>
      <c r="F2027">
        <v>21171172</v>
      </c>
      <c r="G2027" t="s">
        <v>8746</v>
      </c>
      <c r="H2027" t="s">
        <v>8747</v>
      </c>
      <c r="I2027">
        <v>114887</v>
      </c>
      <c r="J2027" t="s">
        <v>8506</v>
      </c>
      <c r="K2027" t="s">
        <v>8508</v>
      </c>
      <c r="L2027" t="s">
        <v>6</v>
      </c>
      <c r="M2027" t="s">
        <v>8672</v>
      </c>
      <c r="N2027">
        <v>453.33</v>
      </c>
      <c r="O2027">
        <v>-16.05</v>
      </c>
      <c r="P2027">
        <v>-3.5400000000000001E-2</v>
      </c>
      <c r="Q2027">
        <v>453.33</v>
      </c>
      <c r="R2027">
        <v>-16.05</v>
      </c>
      <c r="S2027">
        <v>2977.74</v>
      </c>
      <c r="T2027">
        <v>4126.53</v>
      </c>
      <c r="U2027">
        <v>1.3857999999999999</v>
      </c>
      <c r="V2027">
        <v>425.39</v>
      </c>
      <c r="W2027">
        <v>515.81624999999997</v>
      </c>
      <c r="X2027" s="83" t="str">
        <f t="shared" si="62"/>
        <v>2117 - CHV HOUSTON</v>
      </c>
      <c r="Y2027" s="83">
        <f t="shared" si="63"/>
        <v>8</v>
      </c>
    </row>
    <row r="2028" spans="1:25" x14ac:dyDescent="0.25">
      <c r="A2028" t="s">
        <v>7</v>
      </c>
      <c r="B2028" t="s">
        <v>8651</v>
      </c>
      <c r="C2028" t="s">
        <v>8741</v>
      </c>
      <c r="D2028" t="s">
        <v>8742</v>
      </c>
      <c r="E2028" t="s">
        <v>8743</v>
      </c>
      <c r="F2028">
        <v>21171172</v>
      </c>
      <c r="G2028" t="s">
        <v>8746</v>
      </c>
      <c r="H2028" t="s">
        <v>8747</v>
      </c>
      <c r="I2028">
        <v>114887</v>
      </c>
      <c r="J2028" t="s">
        <v>8506</v>
      </c>
      <c r="K2028" t="s">
        <v>8508</v>
      </c>
      <c r="L2028" t="s">
        <v>6</v>
      </c>
      <c r="M2028" t="s">
        <v>8673</v>
      </c>
      <c r="N2028">
        <v>846.66</v>
      </c>
      <c r="O2028">
        <v>2258.1</v>
      </c>
      <c r="P2028">
        <v>2.6671</v>
      </c>
      <c r="Q2028">
        <v>423.33</v>
      </c>
      <c r="R2028">
        <v>752.69999999999993</v>
      </c>
      <c r="S2028">
        <v>5127.1400000000003</v>
      </c>
      <c r="T2028">
        <v>7159.57</v>
      </c>
      <c r="U2028">
        <v>1.3964000000000001</v>
      </c>
      <c r="V2028">
        <v>394.4</v>
      </c>
      <c r="W2028">
        <v>550.7361538461538</v>
      </c>
      <c r="X2028" s="83" t="str">
        <f t="shared" si="62"/>
        <v>2117 - CHV HOUSTON</v>
      </c>
      <c r="Y2028" s="83">
        <f t="shared" si="63"/>
        <v>13</v>
      </c>
    </row>
    <row r="2029" spans="1:25" x14ac:dyDescent="0.25">
      <c r="A2029" t="s">
        <v>7</v>
      </c>
      <c r="B2029" t="s">
        <v>8651</v>
      </c>
      <c r="C2029" t="s">
        <v>8741</v>
      </c>
      <c r="D2029" t="s">
        <v>8742</v>
      </c>
      <c r="E2029" t="s">
        <v>8743</v>
      </c>
      <c r="F2029">
        <v>21171172</v>
      </c>
      <c r="G2029" t="s">
        <v>8746</v>
      </c>
      <c r="H2029" t="s">
        <v>8747</v>
      </c>
      <c r="I2029">
        <v>114887</v>
      </c>
      <c r="J2029" t="s">
        <v>8506</v>
      </c>
      <c r="K2029" t="s">
        <v>8508</v>
      </c>
      <c r="L2029" t="s">
        <v>6</v>
      </c>
      <c r="M2029" t="s">
        <v>8674</v>
      </c>
      <c r="N2029">
        <v>321.83999999999997</v>
      </c>
      <c r="Q2029">
        <v>321.83999999999997</v>
      </c>
      <c r="S2029">
        <v>1818.43</v>
      </c>
      <c r="T2029">
        <v>2360.4</v>
      </c>
      <c r="U2029">
        <v>1.298</v>
      </c>
      <c r="V2029">
        <v>227.3</v>
      </c>
      <c r="W2029">
        <v>337.2</v>
      </c>
      <c r="X2029" s="83" t="str">
        <f t="shared" si="62"/>
        <v>2117 - CHV HOUSTON</v>
      </c>
      <c r="Y2029" s="83">
        <f t="shared" si="63"/>
        <v>7.0000000000000009</v>
      </c>
    </row>
    <row r="2030" spans="1:25" x14ac:dyDescent="0.25">
      <c r="A2030" t="s">
        <v>7</v>
      </c>
      <c r="B2030" t="s">
        <v>8651</v>
      </c>
      <c r="C2030" t="s">
        <v>8741</v>
      </c>
      <c r="D2030" t="s">
        <v>8742</v>
      </c>
      <c r="E2030" t="s">
        <v>8743</v>
      </c>
      <c r="F2030">
        <v>21171172</v>
      </c>
      <c r="G2030" t="s">
        <v>8746</v>
      </c>
      <c r="H2030" t="s">
        <v>8747</v>
      </c>
      <c r="I2030">
        <v>114887</v>
      </c>
      <c r="J2030" t="s">
        <v>8506</v>
      </c>
      <c r="K2030" t="s">
        <v>8508</v>
      </c>
      <c r="L2030" t="s">
        <v>6</v>
      </c>
      <c r="M2030" t="s">
        <v>8675</v>
      </c>
      <c r="N2030">
        <v>73.12</v>
      </c>
      <c r="O2030">
        <v>172.5</v>
      </c>
      <c r="P2030">
        <v>2.3591000000000002</v>
      </c>
      <c r="Q2030">
        <v>73.12</v>
      </c>
      <c r="R2030">
        <v>86.25</v>
      </c>
      <c r="S2030">
        <v>815.46</v>
      </c>
      <c r="T2030">
        <v>825</v>
      </c>
      <c r="U2030">
        <v>1.0117</v>
      </c>
      <c r="V2030">
        <v>81.55</v>
      </c>
      <c r="W2030">
        <v>75</v>
      </c>
      <c r="X2030" s="83" t="str">
        <f t="shared" si="62"/>
        <v>2117 - CHV HOUSTON</v>
      </c>
      <c r="Y2030" s="83">
        <f t="shared" si="63"/>
        <v>11</v>
      </c>
    </row>
    <row r="2031" spans="1:25" x14ac:dyDescent="0.25">
      <c r="A2031" t="s">
        <v>7</v>
      </c>
      <c r="B2031" t="s">
        <v>8651</v>
      </c>
      <c r="C2031" t="s">
        <v>8741</v>
      </c>
      <c r="D2031" t="s">
        <v>8742</v>
      </c>
      <c r="E2031" t="s">
        <v>8743</v>
      </c>
      <c r="F2031">
        <v>21171172</v>
      </c>
      <c r="G2031" t="s">
        <v>8746</v>
      </c>
      <c r="H2031" t="s">
        <v>8747</v>
      </c>
      <c r="I2031">
        <v>114893</v>
      </c>
      <c r="J2031" t="s">
        <v>8510</v>
      </c>
      <c r="K2031" t="s">
        <v>7857</v>
      </c>
      <c r="L2031" t="s">
        <v>6</v>
      </c>
      <c r="M2031" t="s">
        <v>8657</v>
      </c>
      <c r="N2031">
        <v>0</v>
      </c>
      <c r="O2031">
        <v>17.399999999999999</v>
      </c>
      <c r="S2031">
        <v>2851.63</v>
      </c>
      <c r="T2031">
        <v>1906</v>
      </c>
      <c r="U2031">
        <v>0.66839999999999999</v>
      </c>
      <c r="V2031">
        <v>167.74</v>
      </c>
      <c r="W2031">
        <v>317.66666666666669</v>
      </c>
      <c r="X2031" s="83" t="str">
        <f t="shared" si="62"/>
        <v>2117 - CHV HOUSTON</v>
      </c>
      <c r="Y2031" s="83">
        <f t="shared" si="63"/>
        <v>6</v>
      </c>
    </row>
    <row r="2032" spans="1:25" x14ac:dyDescent="0.25">
      <c r="A2032" t="s">
        <v>7</v>
      </c>
      <c r="B2032" t="s">
        <v>8651</v>
      </c>
      <c r="C2032" t="s">
        <v>8741</v>
      </c>
      <c r="D2032" t="s">
        <v>8742</v>
      </c>
      <c r="E2032" t="s">
        <v>8743</v>
      </c>
      <c r="F2032">
        <v>21171172</v>
      </c>
      <c r="G2032" t="s">
        <v>8746</v>
      </c>
      <c r="H2032" t="s">
        <v>8747</v>
      </c>
      <c r="I2032">
        <v>114893</v>
      </c>
      <c r="J2032" t="s">
        <v>8510</v>
      </c>
      <c r="K2032" t="s">
        <v>7857</v>
      </c>
      <c r="L2032" t="s">
        <v>6</v>
      </c>
      <c r="M2032" t="s">
        <v>8658</v>
      </c>
      <c r="N2032">
        <v>4615.4399999999996</v>
      </c>
      <c r="O2032">
        <v>772.5</v>
      </c>
      <c r="P2032">
        <v>0.16739999999999999</v>
      </c>
      <c r="Q2032">
        <v>384.62</v>
      </c>
      <c r="R2032">
        <v>85.833333333333329</v>
      </c>
      <c r="S2032">
        <v>27310.47</v>
      </c>
      <c r="T2032">
        <v>8561.41</v>
      </c>
      <c r="U2032">
        <v>0.3135</v>
      </c>
      <c r="V2032">
        <v>369.06</v>
      </c>
      <c r="W2032">
        <v>203.84309523809523</v>
      </c>
      <c r="X2032" s="83" t="str">
        <f t="shared" si="62"/>
        <v>2117 - CHV HOUSTON</v>
      </c>
      <c r="Y2032" s="83">
        <f t="shared" si="63"/>
        <v>42</v>
      </c>
    </row>
    <row r="2033" spans="1:25" x14ac:dyDescent="0.25">
      <c r="A2033" t="s">
        <v>7</v>
      </c>
      <c r="B2033" t="s">
        <v>8651</v>
      </c>
      <c r="C2033" t="s">
        <v>8741</v>
      </c>
      <c r="D2033" t="s">
        <v>8742</v>
      </c>
      <c r="E2033" t="s">
        <v>8743</v>
      </c>
      <c r="F2033">
        <v>21171172</v>
      </c>
      <c r="G2033" t="s">
        <v>8746</v>
      </c>
      <c r="H2033" t="s">
        <v>8747</v>
      </c>
      <c r="I2033">
        <v>114893</v>
      </c>
      <c r="J2033" t="s">
        <v>8510</v>
      </c>
      <c r="K2033" t="s">
        <v>7857</v>
      </c>
      <c r="L2033" t="s">
        <v>6</v>
      </c>
      <c r="M2033" t="s">
        <v>8659</v>
      </c>
      <c r="N2033">
        <v>1395.36</v>
      </c>
      <c r="O2033">
        <v>266.25</v>
      </c>
      <c r="P2033">
        <v>0.1908</v>
      </c>
      <c r="Q2033">
        <v>465.12</v>
      </c>
      <c r="R2033">
        <v>88.75</v>
      </c>
      <c r="S2033">
        <v>7642.37</v>
      </c>
      <c r="T2033">
        <v>5127.3900000000003</v>
      </c>
      <c r="U2033">
        <v>0.67090000000000005</v>
      </c>
      <c r="V2033">
        <v>402.23</v>
      </c>
      <c r="W2033">
        <v>427.28250000000003</v>
      </c>
      <c r="X2033" s="83" t="str">
        <f t="shared" si="62"/>
        <v>2117 - CHV HOUSTON</v>
      </c>
      <c r="Y2033" s="83">
        <f t="shared" si="63"/>
        <v>12</v>
      </c>
    </row>
    <row r="2034" spans="1:25" x14ac:dyDescent="0.25">
      <c r="A2034" t="s">
        <v>7</v>
      </c>
      <c r="B2034" t="s">
        <v>8651</v>
      </c>
      <c r="C2034" t="s">
        <v>8741</v>
      </c>
      <c r="D2034" t="s">
        <v>8742</v>
      </c>
      <c r="E2034" t="s">
        <v>8743</v>
      </c>
      <c r="F2034">
        <v>21171172</v>
      </c>
      <c r="G2034" t="s">
        <v>8746</v>
      </c>
      <c r="H2034" t="s">
        <v>8747</v>
      </c>
      <c r="I2034">
        <v>114893</v>
      </c>
      <c r="J2034" t="s">
        <v>8510</v>
      </c>
      <c r="K2034" t="s">
        <v>7857</v>
      </c>
      <c r="L2034" t="s">
        <v>6</v>
      </c>
      <c r="M2034" t="s">
        <v>8660</v>
      </c>
      <c r="N2034">
        <v>0</v>
      </c>
      <c r="O2034">
        <v>-487.5</v>
      </c>
      <c r="S2034">
        <v>212.19</v>
      </c>
      <c r="T2034">
        <v>140</v>
      </c>
      <c r="U2034">
        <v>0.65980000000000005</v>
      </c>
      <c r="V2034">
        <v>12.48</v>
      </c>
      <c r="W2034">
        <v>12.727272727272727</v>
      </c>
      <c r="X2034" s="83" t="str">
        <f t="shared" si="62"/>
        <v>2117 - CHV HOUSTON</v>
      </c>
      <c r="Y2034" s="83">
        <f t="shared" si="63"/>
        <v>11</v>
      </c>
    </row>
    <row r="2035" spans="1:25" x14ac:dyDescent="0.25">
      <c r="A2035" t="s">
        <v>7</v>
      </c>
      <c r="B2035" t="s">
        <v>8651</v>
      </c>
      <c r="C2035" t="s">
        <v>8741</v>
      </c>
      <c r="D2035" t="s">
        <v>8742</v>
      </c>
      <c r="E2035" t="s">
        <v>8743</v>
      </c>
      <c r="F2035">
        <v>21171172</v>
      </c>
      <c r="G2035" t="s">
        <v>8746</v>
      </c>
      <c r="H2035" t="s">
        <v>8747</v>
      </c>
      <c r="I2035">
        <v>114893</v>
      </c>
      <c r="J2035" t="s">
        <v>8510</v>
      </c>
      <c r="K2035" t="s">
        <v>7857</v>
      </c>
      <c r="L2035" t="s">
        <v>6</v>
      </c>
      <c r="M2035" t="s">
        <v>8661</v>
      </c>
      <c r="N2035">
        <v>275</v>
      </c>
      <c r="O2035">
        <v>150</v>
      </c>
      <c r="P2035">
        <v>0.54549999999999998</v>
      </c>
      <c r="Q2035">
        <v>25</v>
      </c>
      <c r="R2035">
        <v>18.75</v>
      </c>
      <c r="S2035">
        <v>1379.63</v>
      </c>
      <c r="T2035">
        <v>175.19</v>
      </c>
      <c r="U2035">
        <v>0.127</v>
      </c>
      <c r="V2035">
        <v>32.08</v>
      </c>
      <c r="W2035">
        <v>3.8931111111111112</v>
      </c>
      <c r="X2035" s="83" t="str">
        <f t="shared" si="62"/>
        <v>2117 - CHV HOUSTON</v>
      </c>
      <c r="Y2035" s="83">
        <f t="shared" si="63"/>
        <v>45</v>
      </c>
    </row>
    <row r="2036" spans="1:25" x14ac:dyDescent="0.25">
      <c r="A2036" t="s">
        <v>7</v>
      </c>
      <c r="B2036" t="s">
        <v>8651</v>
      </c>
      <c r="C2036" t="s">
        <v>8741</v>
      </c>
      <c r="D2036" t="s">
        <v>8742</v>
      </c>
      <c r="E2036" t="s">
        <v>8743</v>
      </c>
      <c r="F2036">
        <v>21171172</v>
      </c>
      <c r="G2036" t="s">
        <v>8746</v>
      </c>
      <c r="H2036" t="s">
        <v>8747</v>
      </c>
      <c r="I2036">
        <v>114893</v>
      </c>
      <c r="J2036" t="s">
        <v>8510</v>
      </c>
      <c r="K2036" t="s">
        <v>7857</v>
      </c>
      <c r="L2036" t="s">
        <v>6</v>
      </c>
      <c r="M2036" t="s">
        <v>8662</v>
      </c>
      <c r="N2036">
        <v>253.32</v>
      </c>
      <c r="O2036">
        <v>532.5</v>
      </c>
      <c r="P2036">
        <v>2.1021000000000001</v>
      </c>
      <c r="Q2036">
        <v>63.33</v>
      </c>
      <c r="R2036">
        <v>266.25</v>
      </c>
      <c r="S2036">
        <v>4233.7700000000004</v>
      </c>
      <c r="T2036">
        <v>5026.7700000000004</v>
      </c>
      <c r="U2036">
        <v>1.1873</v>
      </c>
      <c r="V2036">
        <v>136.57</v>
      </c>
      <c r="W2036">
        <v>139.63250000000002</v>
      </c>
      <c r="X2036" s="83" t="str">
        <f t="shared" si="62"/>
        <v>2117 - CHV HOUSTON</v>
      </c>
      <c r="Y2036" s="83">
        <f t="shared" si="63"/>
        <v>36</v>
      </c>
    </row>
    <row r="2037" spans="1:25" x14ac:dyDescent="0.25">
      <c r="A2037" t="s">
        <v>7</v>
      </c>
      <c r="B2037" t="s">
        <v>8651</v>
      </c>
      <c r="C2037" t="s">
        <v>8741</v>
      </c>
      <c r="D2037" t="s">
        <v>8742</v>
      </c>
      <c r="E2037" t="s">
        <v>8743</v>
      </c>
      <c r="F2037">
        <v>21171172</v>
      </c>
      <c r="G2037" t="s">
        <v>8746</v>
      </c>
      <c r="H2037" t="s">
        <v>8747</v>
      </c>
      <c r="I2037">
        <v>114893</v>
      </c>
      <c r="J2037" t="s">
        <v>8510</v>
      </c>
      <c r="K2037" t="s">
        <v>7857</v>
      </c>
      <c r="L2037" t="s">
        <v>6</v>
      </c>
      <c r="M2037" t="s">
        <v>8663</v>
      </c>
      <c r="S2037">
        <v>260</v>
      </c>
      <c r="T2037">
        <v>247.1</v>
      </c>
      <c r="U2037">
        <v>0.95040000000000002</v>
      </c>
      <c r="V2037">
        <v>28.89</v>
      </c>
      <c r="W2037">
        <v>35.299999999999997</v>
      </c>
      <c r="X2037" s="83" t="str">
        <f t="shared" si="62"/>
        <v>2117 - CHV HOUSTON</v>
      </c>
      <c r="Y2037" s="83">
        <f t="shared" si="63"/>
        <v>7</v>
      </c>
    </row>
    <row r="2038" spans="1:25" x14ac:dyDescent="0.25">
      <c r="A2038" t="s">
        <v>7</v>
      </c>
      <c r="B2038" t="s">
        <v>8651</v>
      </c>
      <c r="C2038" t="s">
        <v>8741</v>
      </c>
      <c r="D2038" t="s">
        <v>8742</v>
      </c>
      <c r="E2038" t="s">
        <v>8743</v>
      </c>
      <c r="F2038">
        <v>21171172</v>
      </c>
      <c r="G2038" t="s">
        <v>8746</v>
      </c>
      <c r="H2038" t="s">
        <v>8747</v>
      </c>
      <c r="I2038">
        <v>114893</v>
      </c>
      <c r="J2038" t="s">
        <v>8510</v>
      </c>
      <c r="K2038" t="s">
        <v>7857</v>
      </c>
      <c r="L2038" t="s">
        <v>6</v>
      </c>
      <c r="M2038" t="s">
        <v>8664</v>
      </c>
      <c r="N2038">
        <v>956.56</v>
      </c>
      <c r="O2038">
        <v>735</v>
      </c>
      <c r="P2038">
        <v>0.76839999999999997</v>
      </c>
      <c r="Q2038">
        <v>86.96</v>
      </c>
      <c r="R2038">
        <v>147</v>
      </c>
      <c r="S2038">
        <v>7315.23</v>
      </c>
      <c r="T2038">
        <v>3351.61</v>
      </c>
      <c r="U2038">
        <v>0.4582</v>
      </c>
      <c r="V2038">
        <v>90.31</v>
      </c>
      <c r="W2038">
        <v>64.45403846153846</v>
      </c>
      <c r="X2038" s="83" t="str">
        <f t="shared" si="62"/>
        <v>2117 - CHV HOUSTON</v>
      </c>
      <c r="Y2038" s="83">
        <f t="shared" si="63"/>
        <v>52</v>
      </c>
    </row>
    <row r="2039" spans="1:25" x14ac:dyDescent="0.25">
      <c r="A2039" t="s">
        <v>7</v>
      </c>
      <c r="B2039" t="s">
        <v>8651</v>
      </c>
      <c r="C2039" t="s">
        <v>8741</v>
      </c>
      <c r="D2039" t="s">
        <v>8742</v>
      </c>
      <c r="E2039" t="s">
        <v>8743</v>
      </c>
      <c r="F2039">
        <v>21171172</v>
      </c>
      <c r="G2039" t="s">
        <v>8746</v>
      </c>
      <c r="H2039" t="s">
        <v>8747</v>
      </c>
      <c r="I2039">
        <v>114893</v>
      </c>
      <c r="J2039" t="s">
        <v>8510</v>
      </c>
      <c r="K2039" t="s">
        <v>7857</v>
      </c>
      <c r="L2039" t="s">
        <v>6</v>
      </c>
      <c r="M2039" t="s">
        <v>8665</v>
      </c>
      <c r="N2039">
        <v>227.28</v>
      </c>
      <c r="O2039">
        <v>187.5</v>
      </c>
      <c r="P2039">
        <v>0.82499999999999996</v>
      </c>
      <c r="Q2039">
        <v>56.82</v>
      </c>
      <c r="R2039">
        <v>62.5</v>
      </c>
      <c r="S2039">
        <v>1625.06</v>
      </c>
      <c r="T2039">
        <v>946</v>
      </c>
      <c r="U2039">
        <v>0.58209999999999995</v>
      </c>
      <c r="V2039">
        <v>49.24</v>
      </c>
      <c r="W2039">
        <v>28.666666666666668</v>
      </c>
      <c r="X2039" s="83" t="str">
        <f t="shared" si="62"/>
        <v>2117 - CHV HOUSTON</v>
      </c>
      <c r="Y2039" s="83">
        <f t="shared" si="63"/>
        <v>33</v>
      </c>
    </row>
    <row r="2040" spans="1:25" x14ac:dyDescent="0.25">
      <c r="A2040" t="s">
        <v>7</v>
      </c>
      <c r="B2040" t="s">
        <v>8651</v>
      </c>
      <c r="C2040" t="s">
        <v>8741</v>
      </c>
      <c r="D2040" t="s">
        <v>8742</v>
      </c>
      <c r="E2040" t="s">
        <v>8743</v>
      </c>
      <c r="F2040">
        <v>21171172</v>
      </c>
      <c r="G2040" t="s">
        <v>8746</v>
      </c>
      <c r="H2040" t="s">
        <v>8747</v>
      </c>
      <c r="I2040">
        <v>114893</v>
      </c>
      <c r="J2040" t="s">
        <v>8510</v>
      </c>
      <c r="K2040" t="s">
        <v>7857</v>
      </c>
      <c r="L2040" t="s">
        <v>6</v>
      </c>
      <c r="M2040" t="s">
        <v>8666</v>
      </c>
      <c r="N2040">
        <v>75.81</v>
      </c>
      <c r="Q2040">
        <v>25.27</v>
      </c>
      <c r="S2040">
        <v>657.73</v>
      </c>
      <c r="T2040">
        <v>436.5</v>
      </c>
      <c r="U2040">
        <v>0.66359999999999997</v>
      </c>
      <c r="V2040">
        <v>41.11</v>
      </c>
      <c r="W2040">
        <v>27.28125</v>
      </c>
      <c r="X2040" s="83" t="str">
        <f t="shared" si="62"/>
        <v>2117 - CHV HOUSTON</v>
      </c>
      <c r="Y2040" s="83">
        <f t="shared" si="63"/>
        <v>16</v>
      </c>
    </row>
    <row r="2041" spans="1:25" x14ac:dyDescent="0.25">
      <c r="A2041" t="s">
        <v>7</v>
      </c>
      <c r="B2041" t="s">
        <v>8651</v>
      </c>
      <c r="C2041" t="s">
        <v>8741</v>
      </c>
      <c r="D2041" t="s">
        <v>8742</v>
      </c>
      <c r="E2041" t="s">
        <v>8743</v>
      </c>
      <c r="F2041">
        <v>21171172</v>
      </c>
      <c r="G2041" t="s">
        <v>8746</v>
      </c>
      <c r="H2041" t="s">
        <v>8747</v>
      </c>
      <c r="I2041">
        <v>114893</v>
      </c>
      <c r="J2041" t="s">
        <v>8510</v>
      </c>
      <c r="K2041" t="s">
        <v>7857</v>
      </c>
      <c r="L2041" t="s">
        <v>6</v>
      </c>
      <c r="M2041" t="s">
        <v>8688</v>
      </c>
      <c r="S2041">
        <v>63.86</v>
      </c>
      <c r="V2041">
        <v>63.86</v>
      </c>
      <c r="X2041" s="83" t="str">
        <f t="shared" si="62"/>
        <v>2117 - CHV HOUSTON</v>
      </c>
      <c r="Y2041" s="83">
        <f t="shared" si="63"/>
        <v>0</v>
      </c>
    </row>
    <row r="2042" spans="1:25" x14ac:dyDescent="0.25">
      <c r="A2042" t="s">
        <v>7</v>
      </c>
      <c r="B2042" t="s">
        <v>8651</v>
      </c>
      <c r="C2042" t="s">
        <v>8741</v>
      </c>
      <c r="D2042" t="s">
        <v>8742</v>
      </c>
      <c r="E2042" t="s">
        <v>8743</v>
      </c>
      <c r="F2042">
        <v>21171172</v>
      </c>
      <c r="G2042" t="s">
        <v>8746</v>
      </c>
      <c r="H2042" t="s">
        <v>8747</v>
      </c>
      <c r="I2042">
        <v>114893</v>
      </c>
      <c r="J2042" t="s">
        <v>8510</v>
      </c>
      <c r="K2042" t="s">
        <v>7857</v>
      </c>
      <c r="L2042" t="s">
        <v>6</v>
      </c>
      <c r="M2042" t="s">
        <v>8691</v>
      </c>
      <c r="S2042">
        <v>103.1</v>
      </c>
      <c r="T2042">
        <v>87.5</v>
      </c>
      <c r="U2042">
        <v>0.84870000000000001</v>
      </c>
      <c r="V2042">
        <v>20.62</v>
      </c>
      <c r="W2042">
        <v>43.75</v>
      </c>
      <c r="X2042" s="83" t="str">
        <f t="shared" si="62"/>
        <v>2117 - CHV HOUSTON</v>
      </c>
      <c r="Y2042" s="83">
        <f t="shared" si="63"/>
        <v>2</v>
      </c>
    </row>
    <row r="2043" spans="1:25" x14ac:dyDescent="0.25">
      <c r="A2043" t="s">
        <v>7</v>
      </c>
      <c r="B2043" t="s">
        <v>8651</v>
      </c>
      <c r="C2043" t="s">
        <v>8741</v>
      </c>
      <c r="D2043" t="s">
        <v>8742</v>
      </c>
      <c r="E2043" t="s">
        <v>8743</v>
      </c>
      <c r="F2043">
        <v>21171172</v>
      </c>
      <c r="G2043" t="s">
        <v>8746</v>
      </c>
      <c r="H2043" t="s">
        <v>8747</v>
      </c>
      <c r="I2043">
        <v>114893</v>
      </c>
      <c r="J2043" t="s">
        <v>8510</v>
      </c>
      <c r="K2043" t="s">
        <v>7857</v>
      </c>
      <c r="L2043" t="s">
        <v>6</v>
      </c>
      <c r="M2043" t="s">
        <v>8667</v>
      </c>
      <c r="N2043">
        <v>5517.28</v>
      </c>
      <c r="O2043">
        <v>4703.53</v>
      </c>
      <c r="P2043">
        <v>0.85250000000000004</v>
      </c>
      <c r="Q2043">
        <v>689.66</v>
      </c>
      <c r="R2043">
        <v>522.61444444444442</v>
      </c>
      <c r="S2043">
        <v>47090.23</v>
      </c>
      <c r="T2043">
        <v>20776.25</v>
      </c>
      <c r="U2043">
        <v>0.44119999999999998</v>
      </c>
      <c r="V2043">
        <v>682.47</v>
      </c>
      <c r="W2043">
        <v>319.63461538461536</v>
      </c>
      <c r="X2043" s="83" t="str">
        <f t="shared" si="62"/>
        <v>2117 - CHV HOUSTON</v>
      </c>
      <c r="Y2043" s="83">
        <f t="shared" si="63"/>
        <v>65</v>
      </c>
    </row>
    <row r="2044" spans="1:25" x14ac:dyDescent="0.25">
      <c r="A2044" t="s">
        <v>7</v>
      </c>
      <c r="B2044" t="s">
        <v>8651</v>
      </c>
      <c r="C2044" t="s">
        <v>8741</v>
      </c>
      <c r="D2044" t="s">
        <v>8742</v>
      </c>
      <c r="E2044" t="s">
        <v>8743</v>
      </c>
      <c r="F2044">
        <v>21171172</v>
      </c>
      <c r="G2044" t="s">
        <v>8746</v>
      </c>
      <c r="H2044" t="s">
        <v>8747</v>
      </c>
      <c r="I2044">
        <v>114893</v>
      </c>
      <c r="J2044" t="s">
        <v>8510</v>
      </c>
      <c r="K2044" t="s">
        <v>7857</v>
      </c>
      <c r="L2044" t="s">
        <v>6</v>
      </c>
      <c r="M2044" t="s">
        <v>8668</v>
      </c>
      <c r="N2044">
        <v>2311.14</v>
      </c>
      <c r="O2044">
        <v>2670</v>
      </c>
      <c r="P2044">
        <v>1.1553</v>
      </c>
      <c r="Q2044">
        <v>177.78</v>
      </c>
      <c r="R2044">
        <v>190.71428571428572</v>
      </c>
      <c r="S2044">
        <v>17100.099999999999</v>
      </c>
      <c r="T2044">
        <v>23777.73</v>
      </c>
      <c r="U2044">
        <v>1.3905000000000001</v>
      </c>
      <c r="V2044">
        <v>159.81</v>
      </c>
      <c r="W2044">
        <v>220.16416666666666</v>
      </c>
      <c r="X2044" s="83" t="str">
        <f t="shared" si="62"/>
        <v>2117 - CHV HOUSTON</v>
      </c>
      <c r="Y2044" s="83">
        <f t="shared" si="63"/>
        <v>108</v>
      </c>
    </row>
    <row r="2045" spans="1:25" x14ac:dyDescent="0.25">
      <c r="A2045" t="s">
        <v>7</v>
      </c>
      <c r="B2045" t="s">
        <v>8651</v>
      </c>
      <c r="C2045" t="s">
        <v>8741</v>
      </c>
      <c r="D2045" t="s">
        <v>8742</v>
      </c>
      <c r="E2045" t="s">
        <v>8743</v>
      </c>
      <c r="F2045">
        <v>21171172</v>
      </c>
      <c r="G2045" t="s">
        <v>8746</v>
      </c>
      <c r="H2045" t="s">
        <v>8747</v>
      </c>
      <c r="I2045">
        <v>114893</v>
      </c>
      <c r="J2045" t="s">
        <v>8510</v>
      </c>
      <c r="K2045" t="s">
        <v>7857</v>
      </c>
      <c r="L2045" t="s">
        <v>6</v>
      </c>
      <c r="M2045" t="s">
        <v>8669</v>
      </c>
      <c r="N2045">
        <v>161.18</v>
      </c>
      <c r="O2045">
        <v>259.5</v>
      </c>
      <c r="P2045">
        <v>1.61</v>
      </c>
      <c r="Q2045">
        <v>161.18</v>
      </c>
      <c r="S2045">
        <v>974.42</v>
      </c>
      <c r="T2045">
        <v>1126.18</v>
      </c>
      <c r="U2045">
        <v>1.1556999999999999</v>
      </c>
      <c r="V2045">
        <v>97.44</v>
      </c>
      <c r="W2045">
        <v>375.39333333333337</v>
      </c>
      <c r="X2045" s="83" t="str">
        <f t="shared" si="62"/>
        <v>2117 - CHV HOUSTON</v>
      </c>
      <c r="Y2045" s="83">
        <f t="shared" si="63"/>
        <v>3</v>
      </c>
    </row>
    <row r="2046" spans="1:25" x14ac:dyDescent="0.25">
      <c r="A2046" t="s">
        <v>7</v>
      </c>
      <c r="B2046" t="s">
        <v>8651</v>
      </c>
      <c r="C2046" t="s">
        <v>8741</v>
      </c>
      <c r="D2046" t="s">
        <v>8742</v>
      </c>
      <c r="E2046" t="s">
        <v>8743</v>
      </c>
      <c r="F2046">
        <v>21171172</v>
      </c>
      <c r="G2046" t="s">
        <v>8746</v>
      </c>
      <c r="H2046" t="s">
        <v>8747</v>
      </c>
      <c r="I2046">
        <v>114893</v>
      </c>
      <c r="J2046" t="s">
        <v>8510</v>
      </c>
      <c r="K2046" t="s">
        <v>7857</v>
      </c>
      <c r="L2046" t="s">
        <v>6</v>
      </c>
      <c r="M2046" t="s">
        <v>8670</v>
      </c>
      <c r="N2046">
        <v>11999.96</v>
      </c>
      <c r="O2046">
        <v>7194.02</v>
      </c>
      <c r="P2046">
        <v>0.59950000000000003</v>
      </c>
      <c r="Q2046">
        <v>705.88</v>
      </c>
      <c r="R2046">
        <v>449.62625000000003</v>
      </c>
      <c r="S2046">
        <v>84410.02</v>
      </c>
      <c r="T2046">
        <v>54412.81</v>
      </c>
      <c r="U2046">
        <v>0.64459999999999995</v>
      </c>
      <c r="V2046">
        <v>675.28</v>
      </c>
      <c r="W2046">
        <v>585.08397849462358</v>
      </c>
      <c r="X2046" s="83" t="str">
        <f t="shared" si="62"/>
        <v>2117 - CHV HOUSTON</v>
      </c>
      <c r="Y2046" s="83">
        <f t="shared" si="63"/>
        <v>93.000000000000014</v>
      </c>
    </row>
    <row r="2047" spans="1:25" x14ac:dyDescent="0.25">
      <c r="A2047" t="s">
        <v>7</v>
      </c>
      <c r="B2047" t="s">
        <v>8651</v>
      </c>
      <c r="C2047" t="s">
        <v>8741</v>
      </c>
      <c r="D2047" t="s">
        <v>8742</v>
      </c>
      <c r="E2047" t="s">
        <v>8743</v>
      </c>
      <c r="F2047">
        <v>21171172</v>
      </c>
      <c r="G2047" t="s">
        <v>8746</v>
      </c>
      <c r="H2047" t="s">
        <v>8747</v>
      </c>
      <c r="I2047">
        <v>114893</v>
      </c>
      <c r="J2047" t="s">
        <v>8510</v>
      </c>
      <c r="K2047" t="s">
        <v>7857</v>
      </c>
      <c r="L2047" t="s">
        <v>6</v>
      </c>
      <c r="M2047" t="s">
        <v>8671</v>
      </c>
      <c r="N2047">
        <v>24122.14</v>
      </c>
      <c r="O2047">
        <v>12864.16</v>
      </c>
      <c r="P2047">
        <v>0.5333</v>
      </c>
      <c r="Q2047">
        <v>560.98</v>
      </c>
      <c r="R2047">
        <v>262.5338775510204</v>
      </c>
      <c r="S2047">
        <v>214867.49</v>
      </c>
      <c r="T2047">
        <v>137339.89000000001</v>
      </c>
      <c r="U2047">
        <v>0.63919999999999999</v>
      </c>
      <c r="V2047">
        <v>543.97</v>
      </c>
      <c r="W2047">
        <v>401.57862573099419</v>
      </c>
      <c r="X2047" s="83" t="str">
        <f t="shared" si="62"/>
        <v>2117 - CHV HOUSTON</v>
      </c>
      <c r="Y2047" s="83">
        <f t="shared" si="63"/>
        <v>342</v>
      </c>
    </row>
    <row r="2048" spans="1:25" x14ac:dyDescent="0.25">
      <c r="A2048" t="s">
        <v>7</v>
      </c>
      <c r="B2048" t="s">
        <v>8651</v>
      </c>
      <c r="C2048" t="s">
        <v>8741</v>
      </c>
      <c r="D2048" t="s">
        <v>8742</v>
      </c>
      <c r="E2048" t="s">
        <v>8743</v>
      </c>
      <c r="F2048">
        <v>21171172</v>
      </c>
      <c r="G2048" t="s">
        <v>8746</v>
      </c>
      <c r="H2048" t="s">
        <v>8747</v>
      </c>
      <c r="I2048">
        <v>114893</v>
      </c>
      <c r="J2048" t="s">
        <v>8510</v>
      </c>
      <c r="K2048" t="s">
        <v>7857</v>
      </c>
      <c r="L2048" t="s">
        <v>6</v>
      </c>
      <c r="M2048" t="s">
        <v>8672</v>
      </c>
      <c r="N2048">
        <v>4079.97</v>
      </c>
      <c r="O2048">
        <v>3243.06</v>
      </c>
      <c r="P2048">
        <v>0.79490000000000005</v>
      </c>
      <c r="Q2048">
        <v>453.33</v>
      </c>
      <c r="R2048">
        <v>360.34</v>
      </c>
      <c r="S2048">
        <v>28446.41</v>
      </c>
      <c r="T2048">
        <v>14029.33</v>
      </c>
      <c r="U2048">
        <v>0.49320000000000003</v>
      </c>
      <c r="V2048">
        <v>424.57</v>
      </c>
      <c r="W2048">
        <v>250.52375000000001</v>
      </c>
      <c r="X2048" s="83" t="str">
        <f t="shared" si="62"/>
        <v>2117 - CHV HOUSTON</v>
      </c>
      <c r="Y2048" s="83">
        <f t="shared" si="63"/>
        <v>56</v>
      </c>
    </row>
    <row r="2049" spans="1:25" x14ac:dyDescent="0.25">
      <c r="A2049" t="s">
        <v>7</v>
      </c>
      <c r="B2049" t="s">
        <v>8651</v>
      </c>
      <c r="C2049" t="s">
        <v>8741</v>
      </c>
      <c r="D2049" t="s">
        <v>8742</v>
      </c>
      <c r="E2049" t="s">
        <v>8743</v>
      </c>
      <c r="F2049">
        <v>21171172</v>
      </c>
      <c r="G2049" t="s">
        <v>8746</v>
      </c>
      <c r="H2049" t="s">
        <v>8747</v>
      </c>
      <c r="I2049">
        <v>114893</v>
      </c>
      <c r="J2049" t="s">
        <v>8510</v>
      </c>
      <c r="K2049" t="s">
        <v>7857</v>
      </c>
      <c r="L2049" t="s">
        <v>6</v>
      </c>
      <c r="M2049" t="s">
        <v>8673</v>
      </c>
      <c r="N2049">
        <v>6773.28</v>
      </c>
      <c r="O2049">
        <v>4495.03</v>
      </c>
      <c r="P2049">
        <v>0.66359999999999997</v>
      </c>
      <c r="Q2049">
        <v>423.33</v>
      </c>
      <c r="R2049">
        <v>321.07357142857143</v>
      </c>
      <c r="S2049">
        <v>47920.160000000003</v>
      </c>
      <c r="T2049">
        <v>10342.27</v>
      </c>
      <c r="U2049">
        <v>0.21579999999999999</v>
      </c>
      <c r="V2049">
        <v>392.79</v>
      </c>
      <c r="W2049">
        <v>110.02414893617022</v>
      </c>
      <c r="X2049" s="83" t="str">
        <f t="shared" si="62"/>
        <v>2117 - CHV HOUSTON</v>
      </c>
      <c r="Y2049" s="83">
        <f t="shared" si="63"/>
        <v>94</v>
      </c>
    </row>
    <row r="2050" spans="1:25" x14ac:dyDescent="0.25">
      <c r="A2050" t="s">
        <v>7</v>
      </c>
      <c r="B2050" t="s">
        <v>8651</v>
      </c>
      <c r="C2050" t="s">
        <v>8741</v>
      </c>
      <c r="D2050" t="s">
        <v>8742</v>
      </c>
      <c r="E2050" t="s">
        <v>8743</v>
      </c>
      <c r="F2050">
        <v>21171172</v>
      </c>
      <c r="G2050" t="s">
        <v>8746</v>
      </c>
      <c r="H2050" t="s">
        <v>8747</v>
      </c>
      <c r="I2050">
        <v>114893</v>
      </c>
      <c r="J2050" t="s">
        <v>8510</v>
      </c>
      <c r="K2050" t="s">
        <v>7857</v>
      </c>
      <c r="L2050" t="s">
        <v>6</v>
      </c>
      <c r="M2050" t="s">
        <v>8674</v>
      </c>
      <c r="N2050">
        <v>1931.04</v>
      </c>
      <c r="O2050">
        <v>667.5</v>
      </c>
      <c r="P2050">
        <v>0.34570000000000001</v>
      </c>
      <c r="Q2050">
        <v>321.83999999999997</v>
      </c>
      <c r="R2050">
        <v>66.75</v>
      </c>
      <c r="S2050">
        <v>12986.57</v>
      </c>
      <c r="T2050">
        <v>5923.05</v>
      </c>
      <c r="U2050">
        <v>0.45610000000000001</v>
      </c>
      <c r="V2050">
        <v>223.91</v>
      </c>
      <c r="W2050">
        <v>103.91315789473684</v>
      </c>
      <c r="X2050" s="83" t="str">
        <f t="shared" si="62"/>
        <v>2117 - CHV HOUSTON</v>
      </c>
      <c r="Y2050" s="83">
        <f t="shared" si="63"/>
        <v>57</v>
      </c>
    </row>
    <row r="2051" spans="1:25" x14ac:dyDescent="0.25">
      <c r="A2051" t="s">
        <v>7</v>
      </c>
      <c r="B2051" t="s">
        <v>8651</v>
      </c>
      <c r="C2051" t="s">
        <v>8741</v>
      </c>
      <c r="D2051" t="s">
        <v>8742</v>
      </c>
      <c r="E2051" t="s">
        <v>8743</v>
      </c>
      <c r="F2051">
        <v>21171172</v>
      </c>
      <c r="G2051" t="s">
        <v>8746</v>
      </c>
      <c r="H2051" t="s">
        <v>8747</v>
      </c>
      <c r="I2051">
        <v>114893</v>
      </c>
      <c r="J2051" t="s">
        <v>8510</v>
      </c>
      <c r="K2051" t="s">
        <v>7857</v>
      </c>
      <c r="L2051" t="s">
        <v>6</v>
      </c>
      <c r="M2051" t="s">
        <v>8675</v>
      </c>
      <c r="N2051">
        <v>365.6</v>
      </c>
      <c r="Q2051">
        <v>73.12</v>
      </c>
      <c r="S2051">
        <v>3899.52</v>
      </c>
      <c r="T2051">
        <v>955.08</v>
      </c>
      <c r="U2051">
        <v>0.24490000000000001</v>
      </c>
      <c r="V2051">
        <v>86.66</v>
      </c>
      <c r="W2051">
        <v>63.672000000000004</v>
      </c>
      <c r="X2051" s="83" t="str">
        <f t="shared" ref="X2051:X2114" si="64">CONCATENATE(C2051," - ",D2051)</f>
        <v>2117 - CHV HOUSTON</v>
      </c>
      <c r="Y2051" s="83">
        <f t="shared" ref="Y2051:Y2114" si="65">IFERROR((IF($S2051=0,0,$T2051/$W2051)),0)</f>
        <v>15</v>
      </c>
    </row>
    <row r="2052" spans="1:25" x14ac:dyDescent="0.25">
      <c r="A2052" t="s">
        <v>7</v>
      </c>
      <c r="B2052" t="s">
        <v>8651</v>
      </c>
      <c r="C2052" t="s">
        <v>8741</v>
      </c>
      <c r="D2052" t="s">
        <v>8742</v>
      </c>
      <c r="E2052" t="s">
        <v>8743</v>
      </c>
      <c r="F2052">
        <v>21171172</v>
      </c>
      <c r="G2052" t="s">
        <v>8746</v>
      </c>
      <c r="H2052" t="s">
        <v>8747</v>
      </c>
      <c r="I2052">
        <v>116619</v>
      </c>
      <c r="J2052" t="s">
        <v>85</v>
      </c>
      <c r="K2052" t="s">
        <v>87</v>
      </c>
      <c r="L2052" t="s">
        <v>6</v>
      </c>
      <c r="M2052" t="s">
        <v>8657</v>
      </c>
      <c r="N2052">
        <v>0</v>
      </c>
      <c r="O2052">
        <v>-211.86</v>
      </c>
      <c r="S2052">
        <v>644.53</v>
      </c>
      <c r="T2052">
        <v>8982.98</v>
      </c>
      <c r="U2052">
        <v>13.9373</v>
      </c>
      <c r="V2052">
        <v>161.13</v>
      </c>
      <c r="W2052">
        <v>1796.596</v>
      </c>
      <c r="X2052" s="83" t="str">
        <f t="shared" si="64"/>
        <v>2117 - CHV HOUSTON</v>
      </c>
      <c r="Y2052" s="83">
        <f t="shared" si="65"/>
        <v>5</v>
      </c>
    </row>
    <row r="2053" spans="1:25" x14ac:dyDescent="0.25">
      <c r="A2053" t="s">
        <v>7</v>
      </c>
      <c r="B2053" t="s">
        <v>8651</v>
      </c>
      <c r="C2053" t="s">
        <v>8741</v>
      </c>
      <c r="D2053" t="s">
        <v>8742</v>
      </c>
      <c r="E2053" t="s">
        <v>8743</v>
      </c>
      <c r="F2053">
        <v>21171172</v>
      </c>
      <c r="G2053" t="s">
        <v>8746</v>
      </c>
      <c r="H2053" t="s">
        <v>8747</v>
      </c>
      <c r="I2053">
        <v>116619</v>
      </c>
      <c r="J2053" t="s">
        <v>85</v>
      </c>
      <c r="K2053" t="s">
        <v>87</v>
      </c>
      <c r="L2053" t="s">
        <v>6</v>
      </c>
      <c r="M2053" t="s">
        <v>8658</v>
      </c>
      <c r="N2053">
        <v>384.62</v>
      </c>
      <c r="O2053">
        <v>412.5</v>
      </c>
      <c r="P2053">
        <v>1.0725</v>
      </c>
      <c r="Q2053">
        <v>384.62</v>
      </c>
      <c r="R2053">
        <v>412.5</v>
      </c>
      <c r="S2053">
        <v>5532.9</v>
      </c>
      <c r="T2053">
        <v>2936.25</v>
      </c>
      <c r="U2053">
        <v>0.53069999999999995</v>
      </c>
      <c r="V2053">
        <v>325.45999999999998</v>
      </c>
      <c r="W2053">
        <v>489.375</v>
      </c>
      <c r="X2053" s="83" t="str">
        <f t="shared" si="64"/>
        <v>2117 - CHV HOUSTON</v>
      </c>
      <c r="Y2053" s="83">
        <f t="shared" si="65"/>
        <v>6</v>
      </c>
    </row>
    <row r="2054" spans="1:25" x14ac:dyDescent="0.25">
      <c r="A2054" t="s">
        <v>7</v>
      </c>
      <c r="B2054" t="s">
        <v>8651</v>
      </c>
      <c r="C2054" t="s">
        <v>8741</v>
      </c>
      <c r="D2054" t="s">
        <v>8742</v>
      </c>
      <c r="E2054" t="s">
        <v>8743</v>
      </c>
      <c r="F2054">
        <v>21171172</v>
      </c>
      <c r="G2054" t="s">
        <v>8746</v>
      </c>
      <c r="H2054" t="s">
        <v>8747</v>
      </c>
      <c r="I2054">
        <v>116619</v>
      </c>
      <c r="J2054" t="s">
        <v>85</v>
      </c>
      <c r="K2054" t="s">
        <v>87</v>
      </c>
      <c r="L2054" t="s">
        <v>6</v>
      </c>
      <c r="M2054" t="s">
        <v>8659</v>
      </c>
      <c r="N2054">
        <v>465.12</v>
      </c>
      <c r="Q2054">
        <v>465.12</v>
      </c>
      <c r="S2054">
        <v>3282.87</v>
      </c>
      <c r="T2054">
        <v>877</v>
      </c>
      <c r="U2054">
        <v>0.2671</v>
      </c>
      <c r="V2054">
        <v>410.36</v>
      </c>
      <c r="W2054">
        <v>219.25</v>
      </c>
      <c r="X2054" s="83" t="str">
        <f t="shared" si="64"/>
        <v>2117 - CHV HOUSTON</v>
      </c>
      <c r="Y2054" s="83">
        <f t="shared" si="65"/>
        <v>4</v>
      </c>
    </row>
    <row r="2055" spans="1:25" x14ac:dyDescent="0.25">
      <c r="A2055" t="s">
        <v>7</v>
      </c>
      <c r="B2055" t="s">
        <v>8651</v>
      </c>
      <c r="C2055" t="s">
        <v>8741</v>
      </c>
      <c r="D2055" t="s">
        <v>8742</v>
      </c>
      <c r="E2055" t="s">
        <v>8743</v>
      </c>
      <c r="F2055">
        <v>21171172</v>
      </c>
      <c r="G2055" t="s">
        <v>8746</v>
      </c>
      <c r="H2055" t="s">
        <v>8747</v>
      </c>
      <c r="I2055">
        <v>116619</v>
      </c>
      <c r="J2055" t="s">
        <v>85</v>
      </c>
      <c r="K2055" t="s">
        <v>87</v>
      </c>
      <c r="L2055" t="s">
        <v>6</v>
      </c>
      <c r="M2055" t="s">
        <v>8660</v>
      </c>
      <c r="N2055">
        <v>25.97</v>
      </c>
      <c r="Q2055">
        <v>25.97</v>
      </c>
      <c r="S2055">
        <v>1045.48</v>
      </c>
      <c r="V2055">
        <v>23.76</v>
      </c>
      <c r="X2055" s="83" t="str">
        <f t="shared" si="64"/>
        <v>2117 - CHV HOUSTON</v>
      </c>
      <c r="Y2055" s="83">
        <f t="shared" si="65"/>
        <v>0</v>
      </c>
    </row>
    <row r="2056" spans="1:25" x14ac:dyDescent="0.25">
      <c r="A2056" t="s">
        <v>7</v>
      </c>
      <c r="B2056" t="s">
        <v>8651</v>
      </c>
      <c r="C2056" t="s">
        <v>8741</v>
      </c>
      <c r="D2056" t="s">
        <v>8742</v>
      </c>
      <c r="E2056" t="s">
        <v>8743</v>
      </c>
      <c r="F2056">
        <v>21171172</v>
      </c>
      <c r="G2056" t="s">
        <v>8746</v>
      </c>
      <c r="H2056" t="s">
        <v>8747</v>
      </c>
      <c r="I2056">
        <v>116619</v>
      </c>
      <c r="J2056" t="s">
        <v>85</v>
      </c>
      <c r="K2056" t="s">
        <v>87</v>
      </c>
      <c r="L2056" t="s">
        <v>6</v>
      </c>
      <c r="M2056" t="s">
        <v>8661</v>
      </c>
      <c r="N2056">
        <v>200</v>
      </c>
      <c r="Q2056">
        <v>25</v>
      </c>
      <c r="S2056">
        <v>992.46</v>
      </c>
      <c r="T2056">
        <v>71.25</v>
      </c>
      <c r="U2056">
        <v>7.1800000000000003E-2</v>
      </c>
      <c r="V2056">
        <v>31.01</v>
      </c>
      <c r="W2056">
        <v>3.9583333333333335</v>
      </c>
      <c r="X2056" s="83" t="str">
        <f t="shared" si="64"/>
        <v>2117 - CHV HOUSTON</v>
      </c>
      <c r="Y2056" s="83">
        <f t="shared" si="65"/>
        <v>18</v>
      </c>
    </row>
    <row r="2057" spans="1:25" x14ac:dyDescent="0.25">
      <c r="A2057" t="s">
        <v>7</v>
      </c>
      <c r="B2057" t="s">
        <v>8651</v>
      </c>
      <c r="C2057" t="s">
        <v>8741</v>
      </c>
      <c r="D2057" t="s">
        <v>8742</v>
      </c>
      <c r="E2057" t="s">
        <v>8743</v>
      </c>
      <c r="F2057">
        <v>21171172</v>
      </c>
      <c r="G2057" t="s">
        <v>8746</v>
      </c>
      <c r="H2057" t="s">
        <v>8747</v>
      </c>
      <c r="I2057">
        <v>116619</v>
      </c>
      <c r="J2057" t="s">
        <v>85</v>
      </c>
      <c r="K2057" t="s">
        <v>87</v>
      </c>
      <c r="L2057" t="s">
        <v>6</v>
      </c>
      <c r="M2057" t="s">
        <v>8662</v>
      </c>
      <c r="N2057">
        <v>63.33</v>
      </c>
      <c r="O2057">
        <v>9.23</v>
      </c>
      <c r="P2057">
        <v>0.1457</v>
      </c>
      <c r="Q2057">
        <v>63.33</v>
      </c>
      <c r="R2057">
        <v>9.23</v>
      </c>
      <c r="S2057">
        <v>1810.56</v>
      </c>
      <c r="T2057">
        <v>2102.98</v>
      </c>
      <c r="U2057">
        <v>1.1615</v>
      </c>
      <c r="V2057">
        <v>139.27000000000001</v>
      </c>
      <c r="W2057">
        <v>150.21285714285713</v>
      </c>
      <c r="X2057" s="83" t="str">
        <f t="shared" si="64"/>
        <v>2117 - CHV HOUSTON</v>
      </c>
      <c r="Y2057" s="83">
        <f t="shared" si="65"/>
        <v>14.000000000000002</v>
      </c>
    </row>
    <row r="2058" spans="1:25" x14ac:dyDescent="0.25">
      <c r="A2058" t="s">
        <v>7</v>
      </c>
      <c r="B2058" t="s">
        <v>8651</v>
      </c>
      <c r="C2058" t="s">
        <v>8741</v>
      </c>
      <c r="D2058" t="s">
        <v>8742</v>
      </c>
      <c r="E2058" t="s">
        <v>8743</v>
      </c>
      <c r="F2058">
        <v>21171172</v>
      </c>
      <c r="G2058" t="s">
        <v>8746</v>
      </c>
      <c r="H2058" t="s">
        <v>8747</v>
      </c>
      <c r="I2058">
        <v>116619</v>
      </c>
      <c r="J2058" t="s">
        <v>85</v>
      </c>
      <c r="K2058" t="s">
        <v>87</v>
      </c>
      <c r="L2058" t="s">
        <v>6</v>
      </c>
      <c r="M2058" t="s">
        <v>8663</v>
      </c>
      <c r="S2058">
        <v>237.01</v>
      </c>
      <c r="T2058">
        <v>442.5</v>
      </c>
      <c r="U2058">
        <v>1.867</v>
      </c>
      <c r="V2058">
        <v>29.63</v>
      </c>
      <c r="W2058">
        <v>88.5</v>
      </c>
      <c r="X2058" s="83" t="str">
        <f t="shared" si="64"/>
        <v>2117 - CHV HOUSTON</v>
      </c>
      <c r="Y2058" s="83">
        <f t="shared" si="65"/>
        <v>5</v>
      </c>
    </row>
    <row r="2059" spans="1:25" x14ac:dyDescent="0.25">
      <c r="A2059" t="s">
        <v>7</v>
      </c>
      <c r="B2059" t="s">
        <v>8651</v>
      </c>
      <c r="C2059" t="s">
        <v>8741</v>
      </c>
      <c r="D2059" t="s">
        <v>8742</v>
      </c>
      <c r="E2059" t="s">
        <v>8743</v>
      </c>
      <c r="F2059">
        <v>21171172</v>
      </c>
      <c r="G2059" t="s">
        <v>8746</v>
      </c>
      <c r="H2059" t="s">
        <v>8747</v>
      </c>
      <c r="I2059">
        <v>116619</v>
      </c>
      <c r="J2059" t="s">
        <v>85</v>
      </c>
      <c r="K2059" t="s">
        <v>87</v>
      </c>
      <c r="L2059" t="s">
        <v>6</v>
      </c>
      <c r="M2059" t="s">
        <v>8664</v>
      </c>
      <c r="N2059">
        <v>869.6</v>
      </c>
      <c r="Q2059">
        <v>86.96</v>
      </c>
      <c r="S2059">
        <v>6195.3</v>
      </c>
      <c r="T2059">
        <v>3451.25</v>
      </c>
      <c r="U2059">
        <v>0.55710000000000004</v>
      </c>
      <c r="V2059">
        <v>89.79</v>
      </c>
      <c r="W2059">
        <v>69.025000000000006</v>
      </c>
      <c r="X2059" s="83" t="str">
        <f t="shared" si="64"/>
        <v>2117 - CHV HOUSTON</v>
      </c>
      <c r="Y2059" s="83">
        <f t="shared" si="65"/>
        <v>49.999999999999993</v>
      </c>
    </row>
    <row r="2060" spans="1:25" x14ac:dyDescent="0.25">
      <c r="A2060" t="s">
        <v>7</v>
      </c>
      <c r="B2060" t="s">
        <v>8651</v>
      </c>
      <c r="C2060" t="s">
        <v>8741</v>
      </c>
      <c r="D2060" t="s">
        <v>8742</v>
      </c>
      <c r="E2060" t="s">
        <v>8743</v>
      </c>
      <c r="F2060">
        <v>21171172</v>
      </c>
      <c r="G2060" t="s">
        <v>8746</v>
      </c>
      <c r="H2060" t="s">
        <v>8747</v>
      </c>
      <c r="I2060">
        <v>116619</v>
      </c>
      <c r="J2060" t="s">
        <v>85</v>
      </c>
      <c r="K2060" t="s">
        <v>87</v>
      </c>
      <c r="L2060" t="s">
        <v>6</v>
      </c>
      <c r="M2060" t="s">
        <v>8665</v>
      </c>
      <c r="N2060">
        <v>170.46</v>
      </c>
      <c r="Q2060">
        <v>56.82</v>
      </c>
      <c r="S2060">
        <v>1430.65</v>
      </c>
      <c r="T2060">
        <v>585</v>
      </c>
      <c r="U2060">
        <v>0.40889999999999999</v>
      </c>
      <c r="V2060">
        <v>49.33</v>
      </c>
      <c r="W2060">
        <v>18.870967741935484</v>
      </c>
      <c r="X2060" s="83" t="str">
        <f t="shared" si="64"/>
        <v>2117 - CHV HOUSTON</v>
      </c>
      <c r="Y2060" s="83">
        <f t="shared" si="65"/>
        <v>31</v>
      </c>
    </row>
    <row r="2061" spans="1:25" x14ac:dyDescent="0.25">
      <c r="A2061" t="s">
        <v>7</v>
      </c>
      <c r="B2061" t="s">
        <v>8651</v>
      </c>
      <c r="C2061" t="s">
        <v>8741</v>
      </c>
      <c r="D2061" t="s">
        <v>8742</v>
      </c>
      <c r="E2061" t="s">
        <v>8743</v>
      </c>
      <c r="F2061">
        <v>21171172</v>
      </c>
      <c r="G2061" t="s">
        <v>8746</v>
      </c>
      <c r="H2061" t="s">
        <v>8747</v>
      </c>
      <c r="I2061">
        <v>116619</v>
      </c>
      <c r="J2061" t="s">
        <v>85</v>
      </c>
      <c r="K2061" t="s">
        <v>87</v>
      </c>
      <c r="L2061" t="s">
        <v>6</v>
      </c>
      <c r="M2061" t="s">
        <v>8680</v>
      </c>
      <c r="N2061">
        <v>0</v>
      </c>
      <c r="S2061">
        <v>268.64</v>
      </c>
      <c r="V2061">
        <v>53.73</v>
      </c>
      <c r="X2061" s="83" t="str">
        <f t="shared" si="64"/>
        <v>2117 - CHV HOUSTON</v>
      </c>
      <c r="Y2061" s="83">
        <f t="shared" si="65"/>
        <v>0</v>
      </c>
    </row>
    <row r="2062" spans="1:25" x14ac:dyDescent="0.25">
      <c r="A2062" t="s">
        <v>7</v>
      </c>
      <c r="B2062" t="s">
        <v>8651</v>
      </c>
      <c r="C2062" t="s">
        <v>8741</v>
      </c>
      <c r="D2062" t="s">
        <v>8742</v>
      </c>
      <c r="E2062" t="s">
        <v>8743</v>
      </c>
      <c r="F2062">
        <v>21171172</v>
      </c>
      <c r="G2062" t="s">
        <v>8746</v>
      </c>
      <c r="H2062" t="s">
        <v>8747</v>
      </c>
      <c r="I2062">
        <v>116619</v>
      </c>
      <c r="J2062" t="s">
        <v>85</v>
      </c>
      <c r="K2062" t="s">
        <v>87</v>
      </c>
      <c r="L2062" t="s">
        <v>6</v>
      </c>
      <c r="M2062" t="s">
        <v>8666</v>
      </c>
      <c r="N2062">
        <v>75.81</v>
      </c>
      <c r="Q2062">
        <v>25.27</v>
      </c>
      <c r="S2062">
        <v>669.91</v>
      </c>
      <c r="T2062">
        <v>285</v>
      </c>
      <c r="U2062">
        <v>0.4254</v>
      </c>
      <c r="V2062">
        <v>37.22</v>
      </c>
      <c r="W2062">
        <v>15</v>
      </c>
      <c r="X2062" s="83" t="str">
        <f t="shared" si="64"/>
        <v>2117 - CHV HOUSTON</v>
      </c>
      <c r="Y2062" s="83">
        <f t="shared" si="65"/>
        <v>19</v>
      </c>
    </row>
    <row r="2063" spans="1:25" x14ac:dyDescent="0.25">
      <c r="A2063" t="s">
        <v>7</v>
      </c>
      <c r="B2063" t="s">
        <v>8651</v>
      </c>
      <c r="C2063" t="s">
        <v>8741</v>
      </c>
      <c r="D2063" t="s">
        <v>8742</v>
      </c>
      <c r="E2063" t="s">
        <v>8743</v>
      </c>
      <c r="F2063">
        <v>21171172</v>
      </c>
      <c r="G2063" t="s">
        <v>8746</v>
      </c>
      <c r="H2063" t="s">
        <v>8747</v>
      </c>
      <c r="I2063">
        <v>116619</v>
      </c>
      <c r="J2063" t="s">
        <v>85</v>
      </c>
      <c r="K2063" t="s">
        <v>87</v>
      </c>
      <c r="L2063" t="s">
        <v>6</v>
      </c>
      <c r="M2063" t="s">
        <v>8690</v>
      </c>
      <c r="N2063">
        <v>240.86</v>
      </c>
      <c r="Q2063">
        <v>240.86</v>
      </c>
      <c r="S2063">
        <v>240.86</v>
      </c>
      <c r="V2063">
        <v>240.86</v>
      </c>
      <c r="X2063" s="83" t="str">
        <f t="shared" si="64"/>
        <v>2117 - CHV HOUSTON</v>
      </c>
      <c r="Y2063" s="83">
        <f t="shared" si="65"/>
        <v>0</v>
      </c>
    </row>
    <row r="2064" spans="1:25" x14ac:dyDescent="0.25">
      <c r="A2064" t="s">
        <v>7</v>
      </c>
      <c r="B2064" t="s">
        <v>8651</v>
      </c>
      <c r="C2064" t="s">
        <v>8741</v>
      </c>
      <c r="D2064" t="s">
        <v>8742</v>
      </c>
      <c r="E2064" t="s">
        <v>8743</v>
      </c>
      <c r="F2064">
        <v>21171172</v>
      </c>
      <c r="G2064" t="s">
        <v>8746</v>
      </c>
      <c r="H2064" t="s">
        <v>8747</v>
      </c>
      <c r="I2064">
        <v>116619</v>
      </c>
      <c r="J2064" t="s">
        <v>85</v>
      </c>
      <c r="K2064" t="s">
        <v>87</v>
      </c>
      <c r="L2064" t="s">
        <v>6</v>
      </c>
      <c r="M2064" t="s">
        <v>8667</v>
      </c>
      <c r="N2064">
        <v>1379.32</v>
      </c>
      <c r="O2064">
        <v>415</v>
      </c>
      <c r="P2064">
        <v>0.3009</v>
      </c>
      <c r="Q2064">
        <v>689.66</v>
      </c>
      <c r="R2064">
        <v>415</v>
      </c>
      <c r="S2064">
        <v>9177.4500000000007</v>
      </c>
      <c r="T2064">
        <v>6946.45</v>
      </c>
      <c r="U2064">
        <v>0.75690000000000002</v>
      </c>
      <c r="V2064">
        <v>705.96</v>
      </c>
      <c r="W2064">
        <v>631.49545454545455</v>
      </c>
      <c r="X2064" s="83" t="str">
        <f t="shared" si="64"/>
        <v>2117 - CHV HOUSTON</v>
      </c>
      <c r="Y2064" s="83">
        <f t="shared" si="65"/>
        <v>11</v>
      </c>
    </row>
    <row r="2065" spans="1:25" x14ac:dyDescent="0.25">
      <c r="A2065" t="s">
        <v>7</v>
      </c>
      <c r="B2065" t="s">
        <v>8651</v>
      </c>
      <c r="C2065" t="s">
        <v>8741</v>
      </c>
      <c r="D2065" t="s">
        <v>8742</v>
      </c>
      <c r="E2065" t="s">
        <v>8743</v>
      </c>
      <c r="F2065">
        <v>21171172</v>
      </c>
      <c r="G2065" t="s">
        <v>8746</v>
      </c>
      <c r="H2065" t="s">
        <v>8747</v>
      </c>
      <c r="I2065">
        <v>116619</v>
      </c>
      <c r="J2065" t="s">
        <v>85</v>
      </c>
      <c r="K2065" t="s">
        <v>87</v>
      </c>
      <c r="L2065" t="s">
        <v>6</v>
      </c>
      <c r="M2065" t="s">
        <v>8668</v>
      </c>
      <c r="N2065">
        <v>1066.68</v>
      </c>
      <c r="O2065">
        <v>697.85</v>
      </c>
      <c r="P2065">
        <v>0.6542</v>
      </c>
      <c r="Q2065">
        <v>177.78</v>
      </c>
      <c r="R2065">
        <v>232.61666666666667</v>
      </c>
      <c r="S2065">
        <v>7139.92</v>
      </c>
      <c r="T2065">
        <v>3827.27</v>
      </c>
      <c r="U2065">
        <v>0.53600000000000003</v>
      </c>
      <c r="V2065">
        <v>158.66</v>
      </c>
      <c r="W2065">
        <v>83.201521739130428</v>
      </c>
      <c r="X2065" s="83" t="str">
        <f t="shared" si="64"/>
        <v>2117 - CHV HOUSTON</v>
      </c>
      <c r="Y2065" s="83">
        <f t="shared" si="65"/>
        <v>46.000000000000007</v>
      </c>
    </row>
    <row r="2066" spans="1:25" x14ac:dyDescent="0.25">
      <c r="A2066" t="s">
        <v>7</v>
      </c>
      <c r="B2066" t="s">
        <v>8651</v>
      </c>
      <c r="C2066" t="s">
        <v>8741</v>
      </c>
      <c r="D2066" t="s">
        <v>8742</v>
      </c>
      <c r="E2066" t="s">
        <v>8743</v>
      </c>
      <c r="F2066">
        <v>21171172</v>
      </c>
      <c r="G2066" t="s">
        <v>8746</v>
      </c>
      <c r="H2066" t="s">
        <v>8747</v>
      </c>
      <c r="I2066">
        <v>116619</v>
      </c>
      <c r="J2066" t="s">
        <v>85</v>
      </c>
      <c r="K2066" t="s">
        <v>87</v>
      </c>
      <c r="L2066" t="s">
        <v>6</v>
      </c>
      <c r="M2066" t="s">
        <v>8670</v>
      </c>
      <c r="N2066">
        <v>2823.52</v>
      </c>
      <c r="O2066">
        <v>14033.96</v>
      </c>
      <c r="P2066">
        <v>4.9703999999999997</v>
      </c>
      <c r="Q2066">
        <v>705.88</v>
      </c>
      <c r="R2066">
        <v>7016.98</v>
      </c>
      <c r="S2066">
        <v>23646.26</v>
      </c>
      <c r="T2066">
        <v>28302.15</v>
      </c>
      <c r="U2066">
        <v>1.1969000000000001</v>
      </c>
      <c r="V2066">
        <v>675.61</v>
      </c>
      <c r="W2066">
        <v>1048.2277777777779</v>
      </c>
      <c r="X2066" s="83" t="str">
        <f t="shared" si="64"/>
        <v>2117 - CHV HOUSTON</v>
      </c>
      <c r="Y2066" s="83">
        <f t="shared" si="65"/>
        <v>27</v>
      </c>
    </row>
    <row r="2067" spans="1:25" x14ac:dyDescent="0.25">
      <c r="A2067" t="s">
        <v>7</v>
      </c>
      <c r="B2067" t="s">
        <v>8651</v>
      </c>
      <c r="C2067" t="s">
        <v>8741</v>
      </c>
      <c r="D2067" t="s">
        <v>8742</v>
      </c>
      <c r="E2067" t="s">
        <v>8743</v>
      </c>
      <c r="F2067">
        <v>21171172</v>
      </c>
      <c r="G2067" t="s">
        <v>8746</v>
      </c>
      <c r="H2067" t="s">
        <v>8747</v>
      </c>
      <c r="I2067">
        <v>116619</v>
      </c>
      <c r="J2067" t="s">
        <v>85</v>
      </c>
      <c r="K2067" t="s">
        <v>87</v>
      </c>
      <c r="L2067" t="s">
        <v>6</v>
      </c>
      <c r="M2067" t="s">
        <v>8671</v>
      </c>
      <c r="N2067">
        <v>7292.74</v>
      </c>
      <c r="O2067">
        <v>5262.94</v>
      </c>
      <c r="P2067">
        <v>0.72170000000000001</v>
      </c>
      <c r="Q2067">
        <v>560.98</v>
      </c>
      <c r="R2067">
        <v>877.15666666666664</v>
      </c>
      <c r="S2067">
        <v>61417</v>
      </c>
      <c r="T2067">
        <v>22278.080000000002</v>
      </c>
      <c r="U2067">
        <v>0.36270000000000002</v>
      </c>
      <c r="V2067">
        <v>543.51</v>
      </c>
      <c r="W2067">
        <v>256.06988505747131</v>
      </c>
      <c r="X2067" s="83" t="str">
        <f t="shared" si="64"/>
        <v>2117 - CHV HOUSTON</v>
      </c>
      <c r="Y2067" s="83">
        <f t="shared" si="65"/>
        <v>86.999999999999986</v>
      </c>
    </row>
    <row r="2068" spans="1:25" x14ac:dyDescent="0.25">
      <c r="A2068" t="s">
        <v>7</v>
      </c>
      <c r="B2068" t="s">
        <v>8651</v>
      </c>
      <c r="C2068" t="s">
        <v>8741</v>
      </c>
      <c r="D2068" t="s">
        <v>8742</v>
      </c>
      <c r="E2068" t="s">
        <v>8743</v>
      </c>
      <c r="F2068">
        <v>21171172</v>
      </c>
      <c r="G2068" t="s">
        <v>8746</v>
      </c>
      <c r="H2068" t="s">
        <v>8747</v>
      </c>
      <c r="I2068">
        <v>116619</v>
      </c>
      <c r="J2068" t="s">
        <v>85</v>
      </c>
      <c r="K2068" t="s">
        <v>87</v>
      </c>
      <c r="L2068" t="s">
        <v>6</v>
      </c>
      <c r="M2068" t="s">
        <v>8672</v>
      </c>
      <c r="N2068">
        <v>453.33</v>
      </c>
      <c r="O2068">
        <v>555.04</v>
      </c>
      <c r="P2068">
        <v>1.2243999999999999</v>
      </c>
      <c r="Q2068">
        <v>453.33</v>
      </c>
      <c r="R2068">
        <v>277.52</v>
      </c>
      <c r="S2068">
        <v>2648.11</v>
      </c>
      <c r="T2068">
        <v>1111.1600000000001</v>
      </c>
      <c r="U2068">
        <v>0.41959999999999997</v>
      </c>
      <c r="V2068">
        <v>441.35</v>
      </c>
      <c r="W2068">
        <v>111.11600000000001</v>
      </c>
      <c r="X2068" s="83" t="str">
        <f t="shared" si="64"/>
        <v>2117 - CHV HOUSTON</v>
      </c>
      <c r="Y2068" s="83">
        <f t="shared" si="65"/>
        <v>10</v>
      </c>
    </row>
    <row r="2069" spans="1:25" x14ac:dyDescent="0.25">
      <c r="A2069" t="s">
        <v>7</v>
      </c>
      <c r="B2069" t="s">
        <v>8651</v>
      </c>
      <c r="C2069" t="s">
        <v>8741</v>
      </c>
      <c r="D2069" t="s">
        <v>8742</v>
      </c>
      <c r="E2069" t="s">
        <v>8743</v>
      </c>
      <c r="F2069">
        <v>21171172</v>
      </c>
      <c r="G2069" t="s">
        <v>8746</v>
      </c>
      <c r="H2069" t="s">
        <v>8747</v>
      </c>
      <c r="I2069">
        <v>116619</v>
      </c>
      <c r="J2069" t="s">
        <v>85</v>
      </c>
      <c r="K2069" t="s">
        <v>87</v>
      </c>
      <c r="L2069" t="s">
        <v>6</v>
      </c>
      <c r="M2069" t="s">
        <v>8673</v>
      </c>
      <c r="N2069">
        <v>846.66</v>
      </c>
      <c r="O2069">
        <v>780.87</v>
      </c>
      <c r="P2069">
        <v>0.92230000000000001</v>
      </c>
      <c r="Q2069">
        <v>423.33</v>
      </c>
      <c r="R2069">
        <v>130.14500000000001</v>
      </c>
      <c r="S2069">
        <v>10144.280000000001</v>
      </c>
      <c r="T2069">
        <v>2110.75</v>
      </c>
      <c r="U2069">
        <v>0.20810000000000001</v>
      </c>
      <c r="V2069">
        <v>390.16</v>
      </c>
      <c r="W2069">
        <v>87.947916666666671</v>
      </c>
      <c r="X2069" s="83" t="str">
        <f t="shared" si="64"/>
        <v>2117 - CHV HOUSTON</v>
      </c>
      <c r="Y2069" s="83">
        <f t="shared" si="65"/>
        <v>24</v>
      </c>
    </row>
    <row r="2070" spans="1:25" x14ac:dyDescent="0.25">
      <c r="A2070" t="s">
        <v>7</v>
      </c>
      <c r="B2070" t="s">
        <v>8651</v>
      </c>
      <c r="C2070" t="s">
        <v>8741</v>
      </c>
      <c r="D2070" t="s">
        <v>8742</v>
      </c>
      <c r="E2070" t="s">
        <v>8743</v>
      </c>
      <c r="F2070">
        <v>21171172</v>
      </c>
      <c r="G2070" t="s">
        <v>8746</v>
      </c>
      <c r="H2070" t="s">
        <v>8747</v>
      </c>
      <c r="I2070">
        <v>116619</v>
      </c>
      <c r="J2070" t="s">
        <v>85</v>
      </c>
      <c r="K2070" t="s">
        <v>87</v>
      </c>
      <c r="L2070" t="s">
        <v>6</v>
      </c>
      <c r="M2070" t="s">
        <v>8674</v>
      </c>
      <c r="N2070">
        <v>643.67999999999995</v>
      </c>
      <c r="O2070">
        <v>1364.79</v>
      </c>
      <c r="P2070">
        <v>2.1202999999999999</v>
      </c>
      <c r="Q2070">
        <v>321.83999999999997</v>
      </c>
      <c r="R2070">
        <v>341.19749999999999</v>
      </c>
      <c r="S2070">
        <v>4912.83</v>
      </c>
      <c r="T2070">
        <v>3276.35</v>
      </c>
      <c r="U2070">
        <v>0.66690000000000005</v>
      </c>
      <c r="V2070">
        <v>213.6</v>
      </c>
      <c r="W2070">
        <v>105.68870967741935</v>
      </c>
      <c r="X2070" s="83" t="str">
        <f t="shared" si="64"/>
        <v>2117 - CHV HOUSTON</v>
      </c>
      <c r="Y2070" s="83">
        <f t="shared" si="65"/>
        <v>31</v>
      </c>
    </row>
    <row r="2071" spans="1:25" x14ac:dyDescent="0.25">
      <c r="A2071" t="s">
        <v>7</v>
      </c>
      <c r="B2071" t="s">
        <v>8651</v>
      </c>
      <c r="C2071" t="s">
        <v>8741</v>
      </c>
      <c r="D2071" t="s">
        <v>8742</v>
      </c>
      <c r="E2071" t="s">
        <v>8743</v>
      </c>
      <c r="F2071">
        <v>21171172</v>
      </c>
      <c r="G2071" t="s">
        <v>8746</v>
      </c>
      <c r="H2071" t="s">
        <v>8747</v>
      </c>
      <c r="I2071">
        <v>116619</v>
      </c>
      <c r="J2071" t="s">
        <v>85</v>
      </c>
      <c r="K2071" t="s">
        <v>87</v>
      </c>
      <c r="L2071" t="s">
        <v>6</v>
      </c>
      <c r="M2071" t="s">
        <v>8675</v>
      </c>
      <c r="N2071">
        <v>146.24</v>
      </c>
      <c r="Q2071">
        <v>73.12</v>
      </c>
      <c r="S2071">
        <v>1371.3</v>
      </c>
      <c r="T2071">
        <v>402</v>
      </c>
      <c r="U2071">
        <v>0.29320000000000002</v>
      </c>
      <c r="V2071">
        <v>85.71</v>
      </c>
      <c r="W2071">
        <v>36.545454545454547</v>
      </c>
      <c r="X2071" s="83" t="str">
        <f t="shared" si="64"/>
        <v>2117 - CHV HOUSTON</v>
      </c>
      <c r="Y2071" s="83">
        <f t="shared" si="65"/>
        <v>11</v>
      </c>
    </row>
    <row r="2072" spans="1:25" x14ac:dyDescent="0.25">
      <c r="A2072" t="s">
        <v>7</v>
      </c>
      <c r="B2072" t="s">
        <v>8651</v>
      </c>
      <c r="C2072" t="s">
        <v>8741</v>
      </c>
      <c r="D2072" t="s">
        <v>8742</v>
      </c>
      <c r="E2072" t="s">
        <v>8743</v>
      </c>
      <c r="F2072">
        <v>21171172</v>
      </c>
      <c r="G2072" t="s">
        <v>8746</v>
      </c>
      <c r="H2072" t="s">
        <v>8747</v>
      </c>
      <c r="I2072">
        <v>172679</v>
      </c>
      <c r="J2072" t="s">
        <v>8546</v>
      </c>
      <c r="K2072" t="s">
        <v>8548</v>
      </c>
      <c r="L2072" t="s">
        <v>6</v>
      </c>
      <c r="M2072" t="s">
        <v>8657</v>
      </c>
      <c r="N2072">
        <v>0</v>
      </c>
      <c r="S2072">
        <v>1082.8</v>
      </c>
      <c r="T2072">
        <v>840.12</v>
      </c>
      <c r="U2072">
        <v>0.77590000000000003</v>
      </c>
      <c r="V2072">
        <v>154.69</v>
      </c>
      <c r="W2072">
        <v>168.024</v>
      </c>
      <c r="X2072" s="83" t="str">
        <f t="shared" si="64"/>
        <v>2117 - CHV HOUSTON</v>
      </c>
      <c r="Y2072" s="83">
        <f t="shared" si="65"/>
        <v>5</v>
      </c>
    </row>
    <row r="2073" spans="1:25" x14ac:dyDescent="0.25">
      <c r="A2073" t="s">
        <v>7</v>
      </c>
      <c r="B2073" t="s">
        <v>8651</v>
      </c>
      <c r="C2073" t="s">
        <v>8741</v>
      </c>
      <c r="D2073" t="s">
        <v>8742</v>
      </c>
      <c r="E2073" t="s">
        <v>8743</v>
      </c>
      <c r="F2073">
        <v>21171172</v>
      </c>
      <c r="G2073" t="s">
        <v>8746</v>
      </c>
      <c r="H2073" t="s">
        <v>8747</v>
      </c>
      <c r="I2073">
        <v>172679</v>
      </c>
      <c r="J2073" t="s">
        <v>8546</v>
      </c>
      <c r="K2073" t="s">
        <v>8548</v>
      </c>
      <c r="L2073" t="s">
        <v>6</v>
      </c>
      <c r="M2073" t="s">
        <v>8658</v>
      </c>
      <c r="N2073">
        <v>1538.48</v>
      </c>
      <c r="Q2073">
        <v>384.62</v>
      </c>
      <c r="S2073">
        <v>10969.65</v>
      </c>
      <c r="T2073">
        <v>4297.7</v>
      </c>
      <c r="U2073">
        <v>0.39179999999999998</v>
      </c>
      <c r="V2073">
        <v>365.66</v>
      </c>
      <c r="W2073">
        <v>268.60624999999999</v>
      </c>
      <c r="X2073" s="83" t="str">
        <f t="shared" si="64"/>
        <v>2117 - CHV HOUSTON</v>
      </c>
      <c r="Y2073" s="83">
        <f t="shared" si="65"/>
        <v>16</v>
      </c>
    </row>
    <row r="2074" spans="1:25" x14ac:dyDescent="0.25">
      <c r="A2074" t="s">
        <v>7</v>
      </c>
      <c r="B2074" t="s">
        <v>8651</v>
      </c>
      <c r="C2074" t="s">
        <v>8741</v>
      </c>
      <c r="D2074" t="s">
        <v>8742</v>
      </c>
      <c r="E2074" t="s">
        <v>8743</v>
      </c>
      <c r="F2074">
        <v>21171172</v>
      </c>
      <c r="G2074" t="s">
        <v>8746</v>
      </c>
      <c r="H2074" t="s">
        <v>8747</v>
      </c>
      <c r="I2074">
        <v>172679</v>
      </c>
      <c r="J2074" t="s">
        <v>8546</v>
      </c>
      <c r="K2074" t="s">
        <v>8548</v>
      </c>
      <c r="L2074" t="s">
        <v>6</v>
      </c>
      <c r="M2074" t="s">
        <v>8659</v>
      </c>
      <c r="N2074">
        <v>2325.6</v>
      </c>
      <c r="O2074">
        <v>468.75</v>
      </c>
      <c r="P2074">
        <v>0.2016</v>
      </c>
      <c r="Q2074">
        <v>465.12</v>
      </c>
      <c r="R2074">
        <v>234.375</v>
      </c>
      <c r="S2074">
        <v>11879.66</v>
      </c>
      <c r="T2074">
        <v>6355.78</v>
      </c>
      <c r="U2074">
        <v>0.53500000000000003</v>
      </c>
      <c r="V2074">
        <v>409.64</v>
      </c>
      <c r="W2074">
        <v>453.9842857142857</v>
      </c>
      <c r="X2074" s="83" t="str">
        <f t="shared" si="64"/>
        <v>2117 - CHV HOUSTON</v>
      </c>
      <c r="Y2074" s="83">
        <f t="shared" si="65"/>
        <v>14</v>
      </c>
    </row>
    <row r="2075" spans="1:25" x14ac:dyDescent="0.25">
      <c r="A2075" t="s">
        <v>7</v>
      </c>
      <c r="B2075" t="s">
        <v>8651</v>
      </c>
      <c r="C2075" t="s">
        <v>8741</v>
      </c>
      <c r="D2075" t="s">
        <v>8742</v>
      </c>
      <c r="E2075" t="s">
        <v>8743</v>
      </c>
      <c r="F2075">
        <v>21171172</v>
      </c>
      <c r="G2075" t="s">
        <v>8746</v>
      </c>
      <c r="H2075" t="s">
        <v>8747</v>
      </c>
      <c r="I2075">
        <v>172679</v>
      </c>
      <c r="J2075" t="s">
        <v>8546</v>
      </c>
      <c r="K2075" t="s">
        <v>8548</v>
      </c>
      <c r="L2075" t="s">
        <v>6</v>
      </c>
      <c r="M2075" t="s">
        <v>8660</v>
      </c>
      <c r="N2075">
        <v>25.97</v>
      </c>
      <c r="Q2075">
        <v>25.97</v>
      </c>
      <c r="S2075">
        <v>342.05</v>
      </c>
      <c r="T2075">
        <v>29.35</v>
      </c>
      <c r="U2075">
        <v>8.5800000000000001E-2</v>
      </c>
      <c r="V2075">
        <v>18</v>
      </c>
      <c r="W2075">
        <v>1.5447368421052632</v>
      </c>
      <c r="X2075" s="83" t="str">
        <f t="shared" si="64"/>
        <v>2117 - CHV HOUSTON</v>
      </c>
      <c r="Y2075" s="83">
        <f t="shared" si="65"/>
        <v>19</v>
      </c>
    </row>
    <row r="2076" spans="1:25" x14ac:dyDescent="0.25">
      <c r="A2076" t="s">
        <v>7</v>
      </c>
      <c r="B2076" t="s">
        <v>8651</v>
      </c>
      <c r="C2076" t="s">
        <v>8741</v>
      </c>
      <c r="D2076" t="s">
        <v>8742</v>
      </c>
      <c r="E2076" t="s">
        <v>8743</v>
      </c>
      <c r="F2076">
        <v>21171172</v>
      </c>
      <c r="G2076" t="s">
        <v>8746</v>
      </c>
      <c r="H2076" t="s">
        <v>8747</v>
      </c>
      <c r="I2076">
        <v>172679</v>
      </c>
      <c r="J2076" t="s">
        <v>8546</v>
      </c>
      <c r="K2076" t="s">
        <v>8548</v>
      </c>
      <c r="L2076" t="s">
        <v>6</v>
      </c>
      <c r="M2076" t="s">
        <v>8661</v>
      </c>
      <c r="N2076">
        <v>100</v>
      </c>
      <c r="O2076">
        <v>6.21</v>
      </c>
      <c r="P2076">
        <v>6.2100000000000002E-2</v>
      </c>
      <c r="Q2076">
        <v>25</v>
      </c>
      <c r="R2076">
        <v>3.105</v>
      </c>
      <c r="S2076">
        <v>785.9</v>
      </c>
      <c r="T2076">
        <v>138.82</v>
      </c>
      <c r="U2076">
        <v>0.17660000000000001</v>
      </c>
      <c r="V2076">
        <v>34.17</v>
      </c>
      <c r="W2076">
        <v>10.678461538461537</v>
      </c>
      <c r="X2076" s="83" t="str">
        <f t="shared" si="64"/>
        <v>2117 - CHV HOUSTON</v>
      </c>
      <c r="Y2076" s="83">
        <f t="shared" si="65"/>
        <v>13.000000000000002</v>
      </c>
    </row>
    <row r="2077" spans="1:25" x14ac:dyDescent="0.25">
      <c r="A2077" t="s">
        <v>7</v>
      </c>
      <c r="B2077" t="s">
        <v>8651</v>
      </c>
      <c r="C2077" t="s">
        <v>8741</v>
      </c>
      <c r="D2077" t="s">
        <v>8742</v>
      </c>
      <c r="E2077" t="s">
        <v>8743</v>
      </c>
      <c r="F2077">
        <v>21171172</v>
      </c>
      <c r="G2077" t="s">
        <v>8746</v>
      </c>
      <c r="H2077" t="s">
        <v>8747</v>
      </c>
      <c r="I2077">
        <v>172679</v>
      </c>
      <c r="J2077" t="s">
        <v>8546</v>
      </c>
      <c r="K2077" t="s">
        <v>8548</v>
      </c>
      <c r="L2077" t="s">
        <v>6</v>
      </c>
      <c r="M2077" t="s">
        <v>8662</v>
      </c>
      <c r="N2077">
        <v>126.66</v>
      </c>
      <c r="Q2077">
        <v>63.33</v>
      </c>
      <c r="S2077">
        <v>2591.13</v>
      </c>
      <c r="T2077">
        <v>1636.5</v>
      </c>
      <c r="U2077">
        <v>0.63160000000000005</v>
      </c>
      <c r="V2077">
        <v>136.38</v>
      </c>
      <c r="W2077">
        <v>81.825000000000003</v>
      </c>
      <c r="X2077" s="83" t="str">
        <f t="shared" si="64"/>
        <v>2117 - CHV HOUSTON</v>
      </c>
      <c r="Y2077" s="83">
        <f t="shared" si="65"/>
        <v>20</v>
      </c>
    </row>
    <row r="2078" spans="1:25" x14ac:dyDescent="0.25">
      <c r="A2078" t="s">
        <v>7</v>
      </c>
      <c r="B2078" t="s">
        <v>8651</v>
      </c>
      <c r="C2078" t="s">
        <v>8741</v>
      </c>
      <c r="D2078" t="s">
        <v>8742</v>
      </c>
      <c r="E2078" t="s">
        <v>8743</v>
      </c>
      <c r="F2078">
        <v>21171172</v>
      </c>
      <c r="G2078" t="s">
        <v>8746</v>
      </c>
      <c r="H2078" t="s">
        <v>8747</v>
      </c>
      <c r="I2078">
        <v>172679</v>
      </c>
      <c r="J2078" t="s">
        <v>8546</v>
      </c>
      <c r="K2078" t="s">
        <v>8548</v>
      </c>
      <c r="L2078" t="s">
        <v>6</v>
      </c>
      <c r="M2078" t="s">
        <v>8663</v>
      </c>
      <c r="S2078">
        <v>191.03</v>
      </c>
      <c r="T2078">
        <v>207.94</v>
      </c>
      <c r="U2078">
        <v>1.0885</v>
      </c>
      <c r="V2078">
        <v>31.84</v>
      </c>
      <c r="W2078">
        <v>23.104444444444443</v>
      </c>
      <c r="X2078" s="83" t="str">
        <f t="shared" si="64"/>
        <v>2117 - CHV HOUSTON</v>
      </c>
      <c r="Y2078" s="83">
        <f t="shared" si="65"/>
        <v>9</v>
      </c>
    </row>
    <row r="2079" spans="1:25" x14ac:dyDescent="0.25">
      <c r="A2079" t="s">
        <v>7</v>
      </c>
      <c r="B2079" t="s">
        <v>8651</v>
      </c>
      <c r="C2079" t="s">
        <v>8741</v>
      </c>
      <c r="D2079" t="s">
        <v>8742</v>
      </c>
      <c r="E2079" t="s">
        <v>8743</v>
      </c>
      <c r="F2079">
        <v>21171172</v>
      </c>
      <c r="G2079" t="s">
        <v>8746</v>
      </c>
      <c r="H2079" t="s">
        <v>8747</v>
      </c>
      <c r="I2079">
        <v>172679</v>
      </c>
      <c r="J2079" t="s">
        <v>8546</v>
      </c>
      <c r="K2079" t="s">
        <v>8548</v>
      </c>
      <c r="L2079" t="s">
        <v>6</v>
      </c>
      <c r="M2079" t="s">
        <v>8664</v>
      </c>
      <c r="N2079">
        <v>521.76</v>
      </c>
      <c r="O2079">
        <v>213.75</v>
      </c>
      <c r="P2079">
        <v>0.40970000000000001</v>
      </c>
      <c r="Q2079">
        <v>86.96</v>
      </c>
      <c r="R2079">
        <v>30.535714285714285</v>
      </c>
      <c r="S2079">
        <v>4099.66</v>
      </c>
      <c r="T2079">
        <v>1042.94</v>
      </c>
      <c r="U2079">
        <v>0.25440000000000002</v>
      </c>
      <c r="V2079">
        <v>87.23</v>
      </c>
      <c r="W2079">
        <v>32.591875000000002</v>
      </c>
      <c r="X2079" s="83" t="str">
        <f t="shared" si="64"/>
        <v>2117 - CHV HOUSTON</v>
      </c>
      <c r="Y2079" s="83">
        <f t="shared" si="65"/>
        <v>32</v>
      </c>
    </row>
    <row r="2080" spans="1:25" x14ac:dyDescent="0.25">
      <c r="A2080" t="s">
        <v>7</v>
      </c>
      <c r="B2080" t="s">
        <v>8651</v>
      </c>
      <c r="C2080" t="s">
        <v>8741</v>
      </c>
      <c r="D2080" t="s">
        <v>8742</v>
      </c>
      <c r="E2080" t="s">
        <v>8743</v>
      </c>
      <c r="F2080">
        <v>21171172</v>
      </c>
      <c r="G2080" t="s">
        <v>8746</v>
      </c>
      <c r="H2080" t="s">
        <v>8747</v>
      </c>
      <c r="I2080">
        <v>172679</v>
      </c>
      <c r="J2080" t="s">
        <v>8546</v>
      </c>
      <c r="K2080" t="s">
        <v>8548</v>
      </c>
      <c r="L2080" t="s">
        <v>6</v>
      </c>
      <c r="M2080" t="s">
        <v>8665</v>
      </c>
      <c r="N2080">
        <v>56.82</v>
      </c>
      <c r="O2080">
        <v>8.2799999999999994</v>
      </c>
      <c r="P2080">
        <v>0.1457</v>
      </c>
      <c r="Q2080">
        <v>56.82</v>
      </c>
      <c r="R2080">
        <v>2.0699999999999998</v>
      </c>
      <c r="S2080">
        <v>727.62</v>
      </c>
      <c r="T2080">
        <v>11.64</v>
      </c>
      <c r="U2080">
        <v>1.6E-2</v>
      </c>
      <c r="V2080">
        <v>48.51</v>
      </c>
      <c r="W2080">
        <v>1.2933333333333334</v>
      </c>
      <c r="X2080" s="83" t="str">
        <f t="shared" si="64"/>
        <v>2117 - CHV HOUSTON</v>
      </c>
      <c r="Y2080" s="83">
        <f t="shared" si="65"/>
        <v>9</v>
      </c>
    </row>
    <row r="2081" spans="1:25" x14ac:dyDescent="0.25">
      <c r="A2081" t="s">
        <v>7</v>
      </c>
      <c r="B2081" t="s">
        <v>8651</v>
      </c>
      <c r="C2081" t="s">
        <v>8741</v>
      </c>
      <c r="D2081" t="s">
        <v>8742</v>
      </c>
      <c r="E2081" t="s">
        <v>8743</v>
      </c>
      <c r="F2081">
        <v>21171172</v>
      </c>
      <c r="G2081" t="s">
        <v>8746</v>
      </c>
      <c r="H2081" t="s">
        <v>8747</v>
      </c>
      <c r="I2081">
        <v>172679</v>
      </c>
      <c r="J2081" t="s">
        <v>8546</v>
      </c>
      <c r="K2081" t="s">
        <v>8548</v>
      </c>
      <c r="L2081" t="s">
        <v>6</v>
      </c>
      <c r="M2081" t="s">
        <v>8666</v>
      </c>
      <c r="N2081">
        <v>50.54</v>
      </c>
      <c r="O2081">
        <v>2.0699999999999998</v>
      </c>
      <c r="P2081">
        <v>4.1000000000000002E-2</v>
      </c>
      <c r="Q2081">
        <v>25.27</v>
      </c>
      <c r="S2081">
        <v>595.79999999999995</v>
      </c>
      <c r="T2081">
        <v>8.89</v>
      </c>
      <c r="U2081">
        <v>1.49E-2</v>
      </c>
      <c r="V2081">
        <v>42.56</v>
      </c>
      <c r="W2081">
        <v>1.1112500000000001</v>
      </c>
      <c r="X2081" s="83" t="str">
        <f t="shared" si="64"/>
        <v>2117 - CHV HOUSTON</v>
      </c>
      <c r="Y2081" s="83">
        <f t="shared" si="65"/>
        <v>8</v>
      </c>
    </row>
    <row r="2082" spans="1:25" x14ac:dyDescent="0.25">
      <c r="A2082" t="s">
        <v>7</v>
      </c>
      <c r="B2082" t="s">
        <v>8651</v>
      </c>
      <c r="C2082" t="s">
        <v>8741</v>
      </c>
      <c r="D2082" t="s">
        <v>8742</v>
      </c>
      <c r="E2082" t="s">
        <v>8743</v>
      </c>
      <c r="F2082">
        <v>21171172</v>
      </c>
      <c r="G2082" t="s">
        <v>8746</v>
      </c>
      <c r="H2082" t="s">
        <v>8747</v>
      </c>
      <c r="I2082">
        <v>172679</v>
      </c>
      <c r="J2082" t="s">
        <v>8546</v>
      </c>
      <c r="K2082" t="s">
        <v>8548</v>
      </c>
      <c r="L2082" t="s">
        <v>6</v>
      </c>
      <c r="M2082" t="s">
        <v>8691</v>
      </c>
      <c r="S2082">
        <v>36.15</v>
      </c>
      <c r="V2082">
        <v>18.079999999999998</v>
      </c>
      <c r="X2082" s="83" t="str">
        <f t="shared" si="64"/>
        <v>2117 - CHV HOUSTON</v>
      </c>
      <c r="Y2082" s="83">
        <f t="shared" si="65"/>
        <v>0</v>
      </c>
    </row>
    <row r="2083" spans="1:25" x14ac:dyDescent="0.25">
      <c r="A2083" t="s">
        <v>7</v>
      </c>
      <c r="B2083" t="s">
        <v>8651</v>
      </c>
      <c r="C2083" t="s">
        <v>8741</v>
      </c>
      <c r="D2083" t="s">
        <v>8742</v>
      </c>
      <c r="E2083" t="s">
        <v>8743</v>
      </c>
      <c r="F2083">
        <v>21171172</v>
      </c>
      <c r="G2083" t="s">
        <v>8746</v>
      </c>
      <c r="H2083" t="s">
        <v>8747</v>
      </c>
      <c r="I2083">
        <v>172679</v>
      </c>
      <c r="J2083" t="s">
        <v>8546</v>
      </c>
      <c r="K2083" t="s">
        <v>8548</v>
      </c>
      <c r="L2083" t="s">
        <v>6</v>
      </c>
      <c r="M2083" t="s">
        <v>8667</v>
      </c>
      <c r="N2083">
        <v>2758.64</v>
      </c>
      <c r="O2083">
        <v>313.99</v>
      </c>
      <c r="P2083">
        <v>0.1138</v>
      </c>
      <c r="Q2083">
        <v>689.66</v>
      </c>
      <c r="R2083">
        <v>104.66333333333334</v>
      </c>
      <c r="S2083">
        <v>22902.93</v>
      </c>
      <c r="T2083">
        <v>2109.58</v>
      </c>
      <c r="U2083">
        <v>9.2100000000000001E-2</v>
      </c>
      <c r="V2083">
        <v>694.03</v>
      </c>
      <c r="W2083">
        <v>105.479</v>
      </c>
      <c r="X2083" s="83" t="str">
        <f t="shared" si="64"/>
        <v>2117 - CHV HOUSTON</v>
      </c>
      <c r="Y2083" s="83">
        <f t="shared" si="65"/>
        <v>20</v>
      </c>
    </row>
    <row r="2084" spans="1:25" x14ac:dyDescent="0.25">
      <c r="A2084" t="s">
        <v>7</v>
      </c>
      <c r="B2084" t="s">
        <v>8651</v>
      </c>
      <c r="C2084" t="s">
        <v>8741</v>
      </c>
      <c r="D2084" t="s">
        <v>8742</v>
      </c>
      <c r="E2084" t="s">
        <v>8743</v>
      </c>
      <c r="F2084">
        <v>21171172</v>
      </c>
      <c r="G2084" t="s">
        <v>8746</v>
      </c>
      <c r="H2084" t="s">
        <v>8747</v>
      </c>
      <c r="I2084">
        <v>172679</v>
      </c>
      <c r="J2084" t="s">
        <v>8546</v>
      </c>
      <c r="K2084" t="s">
        <v>8548</v>
      </c>
      <c r="L2084" t="s">
        <v>6</v>
      </c>
      <c r="M2084" t="s">
        <v>8668</v>
      </c>
      <c r="N2084">
        <v>888.9</v>
      </c>
      <c r="O2084">
        <v>1203.78</v>
      </c>
      <c r="P2084">
        <v>1.3542000000000001</v>
      </c>
      <c r="Q2084">
        <v>177.78</v>
      </c>
      <c r="R2084">
        <v>601.89</v>
      </c>
      <c r="S2084">
        <v>6652.08</v>
      </c>
      <c r="T2084">
        <v>7629.68</v>
      </c>
      <c r="U2084">
        <v>1.147</v>
      </c>
      <c r="V2084">
        <v>162.25</v>
      </c>
      <c r="W2084">
        <v>217.99085714285715</v>
      </c>
      <c r="X2084" s="83" t="str">
        <f t="shared" si="64"/>
        <v>2117 - CHV HOUSTON</v>
      </c>
      <c r="Y2084" s="83">
        <f t="shared" si="65"/>
        <v>35</v>
      </c>
    </row>
    <row r="2085" spans="1:25" x14ac:dyDescent="0.25">
      <c r="A2085" t="s">
        <v>7</v>
      </c>
      <c r="B2085" t="s">
        <v>8651</v>
      </c>
      <c r="C2085" t="s">
        <v>8741</v>
      </c>
      <c r="D2085" t="s">
        <v>8742</v>
      </c>
      <c r="E2085" t="s">
        <v>8743</v>
      </c>
      <c r="F2085">
        <v>21171172</v>
      </c>
      <c r="G2085" t="s">
        <v>8746</v>
      </c>
      <c r="H2085" t="s">
        <v>8747</v>
      </c>
      <c r="I2085">
        <v>172679</v>
      </c>
      <c r="J2085" t="s">
        <v>8546</v>
      </c>
      <c r="K2085" t="s">
        <v>8548</v>
      </c>
      <c r="L2085" t="s">
        <v>6</v>
      </c>
      <c r="M2085" t="s">
        <v>8669</v>
      </c>
      <c r="N2085">
        <v>0</v>
      </c>
      <c r="S2085">
        <v>424.6</v>
      </c>
      <c r="T2085">
        <v>21.82</v>
      </c>
      <c r="U2085">
        <v>5.1400000000000001E-2</v>
      </c>
      <c r="V2085">
        <v>106.15</v>
      </c>
      <c r="W2085">
        <v>21.82</v>
      </c>
      <c r="X2085" s="83" t="str">
        <f t="shared" si="64"/>
        <v>2117 - CHV HOUSTON</v>
      </c>
      <c r="Y2085" s="83">
        <f t="shared" si="65"/>
        <v>1</v>
      </c>
    </row>
    <row r="2086" spans="1:25" x14ac:dyDescent="0.25">
      <c r="A2086" t="s">
        <v>7</v>
      </c>
      <c r="B2086" t="s">
        <v>8651</v>
      </c>
      <c r="C2086" t="s">
        <v>8741</v>
      </c>
      <c r="D2086" t="s">
        <v>8742</v>
      </c>
      <c r="E2086" t="s">
        <v>8743</v>
      </c>
      <c r="F2086">
        <v>21171172</v>
      </c>
      <c r="G2086" t="s">
        <v>8746</v>
      </c>
      <c r="H2086" t="s">
        <v>8747</v>
      </c>
      <c r="I2086">
        <v>172679</v>
      </c>
      <c r="J2086" t="s">
        <v>8546</v>
      </c>
      <c r="K2086" t="s">
        <v>8548</v>
      </c>
      <c r="L2086" t="s">
        <v>6</v>
      </c>
      <c r="M2086" t="s">
        <v>8670</v>
      </c>
      <c r="N2086">
        <v>3529.4</v>
      </c>
      <c r="O2086">
        <v>3856.97</v>
      </c>
      <c r="P2086">
        <v>1.0928</v>
      </c>
      <c r="Q2086">
        <v>705.88</v>
      </c>
      <c r="R2086">
        <v>482.12124999999997</v>
      </c>
      <c r="S2086">
        <v>23705</v>
      </c>
      <c r="T2086">
        <v>27022.85</v>
      </c>
      <c r="U2086">
        <v>1.1399999999999999</v>
      </c>
      <c r="V2086">
        <v>677.29</v>
      </c>
      <c r="W2086">
        <v>794.78970588235291</v>
      </c>
      <c r="X2086" s="83" t="str">
        <f t="shared" si="64"/>
        <v>2117 - CHV HOUSTON</v>
      </c>
      <c r="Y2086" s="83">
        <f t="shared" si="65"/>
        <v>34</v>
      </c>
    </row>
    <row r="2087" spans="1:25" x14ac:dyDescent="0.25">
      <c r="A2087" t="s">
        <v>7</v>
      </c>
      <c r="B2087" t="s">
        <v>8651</v>
      </c>
      <c r="C2087" t="s">
        <v>8741</v>
      </c>
      <c r="D2087" t="s">
        <v>8742</v>
      </c>
      <c r="E2087" t="s">
        <v>8743</v>
      </c>
      <c r="F2087">
        <v>21171172</v>
      </c>
      <c r="G2087" t="s">
        <v>8746</v>
      </c>
      <c r="H2087" t="s">
        <v>8747</v>
      </c>
      <c r="I2087">
        <v>172679</v>
      </c>
      <c r="J2087" t="s">
        <v>8546</v>
      </c>
      <c r="K2087" t="s">
        <v>8548</v>
      </c>
      <c r="L2087" t="s">
        <v>6</v>
      </c>
      <c r="M2087" t="s">
        <v>8671</v>
      </c>
      <c r="N2087">
        <v>15707.44</v>
      </c>
      <c r="O2087">
        <v>19619.09</v>
      </c>
      <c r="P2087">
        <v>1.2490000000000001</v>
      </c>
      <c r="Q2087">
        <v>560.98</v>
      </c>
      <c r="R2087">
        <v>934.24238095238093</v>
      </c>
      <c r="S2087">
        <v>116376.77</v>
      </c>
      <c r="T2087">
        <v>146368.04999999999</v>
      </c>
      <c r="U2087">
        <v>1.2577</v>
      </c>
      <c r="V2087">
        <v>546.37</v>
      </c>
      <c r="W2087">
        <v>690.41533018867915</v>
      </c>
      <c r="X2087" s="83" t="str">
        <f t="shared" si="64"/>
        <v>2117 - CHV HOUSTON</v>
      </c>
      <c r="Y2087" s="83">
        <f t="shared" si="65"/>
        <v>212</v>
      </c>
    </row>
    <row r="2088" spans="1:25" x14ac:dyDescent="0.25">
      <c r="A2088" t="s">
        <v>7</v>
      </c>
      <c r="B2088" t="s">
        <v>8651</v>
      </c>
      <c r="C2088" t="s">
        <v>8741</v>
      </c>
      <c r="D2088" t="s">
        <v>8742</v>
      </c>
      <c r="E2088" t="s">
        <v>8743</v>
      </c>
      <c r="F2088">
        <v>21171172</v>
      </c>
      <c r="G2088" t="s">
        <v>8746</v>
      </c>
      <c r="H2088" t="s">
        <v>8747</v>
      </c>
      <c r="I2088">
        <v>172679</v>
      </c>
      <c r="J2088" t="s">
        <v>8546</v>
      </c>
      <c r="K2088" t="s">
        <v>8548</v>
      </c>
      <c r="L2088" t="s">
        <v>6</v>
      </c>
      <c r="M2088" t="s">
        <v>8672</v>
      </c>
      <c r="N2088">
        <v>906.66</v>
      </c>
      <c r="O2088">
        <v>2778.17</v>
      </c>
      <c r="P2088">
        <v>3.0642</v>
      </c>
      <c r="Q2088">
        <v>453.33</v>
      </c>
      <c r="R2088">
        <v>463.02833333333336</v>
      </c>
      <c r="S2088">
        <v>8209.24</v>
      </c>
      <c r="T2088">
        <v>15043.79</v>
      </c>
      <c r="U2088">
        <v>1.8325</v>
      </c>
      <c r="V2088">
        <v>432.07</v>
      </c>
      <c r="W2088">
        <v>716.37095238095242</v>
      </c>
      <c r="X2088" s="83" t="str">
        <f t="shared" si="64"/>
        <v>2117 - CHV HOUSTON</v>
      </c>
      <c r="Y2088" s="83">
        <f t="shared" si="65"/>
        <v>21</v>
      </c>
    </row>
    <row r="2089" spans="1:25" x14ac:dyDescent="0.25">
      <c r="A2089" t="s">
        <v>7</v>
      </c>
      <c r="B2089" t="s">
        <v>8651</v>
      </c>
      <c r="C2089" t="s">
        <v>8741</v>
      </c>
      <c r="D2089" t="s">
        <v>8742</v>
      </c>
      <c r="E2089" t="s">
        <v>8743</v>
      </c>
      <c r="F2089">
        <v>21171172</v>
      </c>
      <c r="G2089" t="s">
        <v>8746</v>
      </c>
      <c r="H2089" t="s">
        <v>8747</v>
      </c>
      <c r="I2089">
        <v>172679</v>
      </c>
      <c r="J2089" t="s">
        <v>8546</v>
      </c>
      <c r="K2089" t="s">
        <v>8548</v>
      </c>
      <c r="L2089" t="s">
        <v>6</v>
      </c>
      <c r="M2089" t="s">
        <v>8673</v>
      </c>
      <c r="N2089">
        <v>2539.98</v>
      </c>
      <c r="O2089">
        <v>3868.89</v>
      </c>
      <c r="P2089">
        <v>1.5232000000000001</v>
      </c>
      <c r="Q2089">
        <v>423.33</v>
      </c>
      <c r="R2089">
        <v>773.77800000000002</v>
      </c>
      <c r="S2089">
        <v>17677.11</v>
      </c>
      <c r="T2089">
        <v>18281.46</v>
      </c>
      <c r="U2089">
        <v>1.0342</v>
      </c>
      <c r="V2089">
        <v>392.82</v>
      </c>
      <c r="W2089">
        <v>415.48772727272723</v>
      </c>
      <c r="X2089" s="83" t="str">
        <f t="shared" si="64"/>
        <v>2117 - CHV HOUSTON</v>
      </c>
      <c r="Y2089" s="83">
        <f t="shared" si="65"/>
        <v>44</v>
      </c>
    </row>
    <row r="2090" spans="1:25" x14ac:dyDescent="0.25">
      <c r="A2090" t="s">
        <v>7</v>
      </c>
      <c r="B2090" t="s">
        <v>8651</v>
      </c>
      <c r="C2090" t="s">
        <v>8741</v>
      </c>
      <c r="D2090" t="s">
        <v>8742</v>
      </c>
      <c r="E2090" t="s">
        <v>8743</v>
      </c>
      <c r="F2090">
        <v>21171172</v>
      </c>
      <c r="G2090" t="s">
        <v>8746</v>
      </c>
      <c r="H2090" t="s">
        <v>8747</v>
      </c>
      <c r="I2090">
        <v>172679</v>
      </c>
      <c r="J2090" t="s">
        <v>8546</v>
      </c>
      <c r="K2090" t="s">
        <v>8548</v>
      </c>
      <c r="L2090" t="s">
        <v>6</v>
      </c>
      <c r="M2090" t="s">
        <v>8674</v>
      </c>
      <c r="N2090">
        <v>965.52</v>
      </c>
      <c r="O2090">
        <v>588.24</v>
      </c>
      <c r="P2090">
        <v>0.60919999999999996</v>
      </c>
      <c r="Q2090">
        <v>321.83999999999997</v>
      </c>
      <c r="R2090">
        <v>196.08</v>
      </c>
      <c r="S2090">
        <v>7161.38</v>
      </c>
      <c r="T2090">
        <v>8544.08</v>
      </c>
      <c r="U2090">
        <v>1.1931</v>
      </c>
      <c r="V2090">
        <v>223.79</v>
      </c>
      <c r="W2090">
        <v>316.44740740740741</v>
      </c>
      <c r="X2090" s="83" t="str">
        <f t="shared" si="64"/>
        <v>2117 - CHV HOUSTON</v>
      </c>
      <c r="Y2090" s="83">
        <f t="shared" si="65"/>
        <v>27</v>
      </c>
    </row>
    <row r="2091" spans="1:25" x14ac:dyDescent="0.25">
      <c r="A2091" t="s">
        <v>7</v>
      </c>
      <c r="B2091" t="s">
        <v>8651</v>
      </c>
      <c r="C2091" t="s">
        <v>8741</v>
      </c>
      <c r="D2091" t="s">
        <v>8742</v>
      </c>
      <c r="E2091" t="s">
        <v>8743</v>
      </c>
      <c r="F2091">
        <v>21171172</v>
      </c>
      <c r="G2091" t="s">
        <v>8746</v>
      </c>
      <c r="H2091" t="s">
        <v>8747</v>
      </c>
      <c r="I2091">
        <v>172679</v>
      </c>
      <c r="J2091" t="s">
        <v>8546</v>
      </c>
      <c r="K2091" t="s">
        <v>8548</v>
      </c>
      <c r="L2091" t="s">
        <v>6</v>
      </c>
      <c r="M2091" t="s">
        <v>8675</v>
      </c>
      <c r="N2091">
        <v>146.24</v>
      </c>
      <c r="O2091">
        <v>4.1399999999999997</v>
      </c>
      <c r="P2091">
        <v>2.8299999999999999E-2</v>
      </c>
      <c r="Q2091">
        <v>73.12</v>
      </c>
      <c r="R2091">
        <v>4.1399999999999997</v>
      </c>
      <c r="S2091">
        <v>1807.48</v>
      </c>
      <c r="T2091">
        <v>69.45</v>
      </c>
      <c r="U2091">
        <v>3.8399999999999997E-2</v>
      </c>
      <c r="V2091">
        <v>82.16</v>
      </c>
      <c r="W2091">
        <v>8.6812500000000004</v>
      </c>
      <c r="X2091" s="83" t="str">
        <f t="shared" si="64"/>
        <v>2117 - CHV HOUSTON</v>
      </c>
      <c r="Y2091" s="83">
        <f t="shared" si="65"/>
        <v>8</v>
      </c>
    </row>
    <row r="2092" spans="1:25" x14ac:dyDescent="0.25">
      <c r="A2092" t="s">
        <v>7</v>
      </c>
      <c r="B2092" t="s">
        <v>8651</v>
      </c>
      <c r="C2092" t="s">
        <v>8741</v>
      </c>
      <c r="D2092" t="s">
        <v>8742</v>
      </c>
      <c r="E2092" t="s">
        <v>8743</v>
      </c>
      <c r="F2092">
        <v>21171172</v>
      </c>
      <c r="G2092" t="s">
        <v>8746</v>
      </c>
      <c r="H2092" t="s">
        <v>8747</v>
      </c>
      <c r="I2092">
        <v>287722</v>
      </c>
      <c r="J2092" t="s">
        <v>8575</v>
      </c>
      <c r="K2092" t="s">
        <v>8577</v>
      </c>
      <c r="L2092" t="s">
        <v>6</v>
      </c>
      <c r="M2092" t="s">
        <v>8657</v>
      </c>
      <c r="N2092">
        <v>0</v>
      </c>
      <c r="S2092">
        <v>820.6</v>
      </c>
      <c r="V2092">
        <v>164.12</v>
      </c>
      <c r="X2092" s="83" t="str">
        <f t="shared" si="64"/>
        <v>2117 - CHV HOUSTON</v>
      </c>
      <c r="Y2092" s="83">
        <f t="shared" si="65"/>
        <v>0</v>
      </c>
    </row>
    <row r="2093" spans="1:25" x14ac:dyDescent="0.25">
      <c r="A2093" t="s">
        <v>7</v>
      </c>
      <c r="B2093" t="s">
        <v>8651</v>
      </c>
      <c r="C2093" t="s">
        <v>8741</v>
      </c>
      <c r="D2093" t="s">
        <v>8742</v>
      </c>
      <c r="E2093" t="s">
        <v>8743</v>
      </c>
      <c r="F2093">
        <v>21171172</v>
      </c>
      <c r="G2093" t="s">
        <v>8746</v>
      </c>
      <c r="H2093" t="s">
        <v>8747</v>
      </c>
      <c r="I2093">
        <v>287722</v>
      </c>
      <c r="J2093" t="s">
        <v>8575</v>
      </c>
      <c r="K2093" t="s">
        <v>8577</v>
      </c>
      <c r="L2093" t="s">
        <v>6</v>
      </c>
      <c r="M2093" t="s">
        <v>8658</v>
      </c>
      <c r="N2093">
        <v>1538.48</v>
      </c>
      <c r="Q2093">
        <v>384.62</v>
      </c>
      <c r="S2093">
        <v>8072.27</v>
      </c>
      <c r="T2093">
        <v>742.5</v>
      </c>
      <c r="U2093">
        <v>9.1999999999999998E-2</v>
      </c>
      <c r="V2093">
        <v>366.92</v>
      </c>
      <c r="W2093">
        <v>106.07142857142857</v>
      </c>
      <c r="X2093" s="83" t="str">
        <f t="shared" si="64"/>
        <v>2117 - CHV HOUSTON</v>
      </c>
      <c r="Y2093" s="83">
        <f t="shared" si="65"/>
        <v>7</v>
      </c>
    </row>
    <row r="2094" spans="1:25" x14ac:dyDescent="0.25">
      <c r="A2094" t="s">
        <v>7</v>
      </c>
      <c r="B2094" t="s">
        <v>8651</v>
      </c>
      <c r="C2094" t="s">
        <v>8741</v>
      </c>
      <c r="D2094" t="s">
        <v>8742</v>
      </c>
      <c r="E2094" t="s">
        <v>8743</v>
      </c>
      <c r="F2094">
        <v>21171172</v>
      </c>
      <c r="G2094" t="s">
        <v>8746</v>
      </c>
      <c r="H2094" t="s">
        <v>8747</v>
      </c>
      <c r="I2094">
        <v>287722</v>
      </c>
      <c r="J2094" t="s">
        <v>8575</v>
      </c>
      <c r="K2094" t="s">
        <v>8577</v>
      </c>
      <c r="L2094" t="s">
        <v>6</v>
      </c>
      <c r="M2094" t="s">
        <v>8659</v>
      </c>
      <c r="N2094">
        <v>465.12</v>
      </c>
      <c r="Q2094">
        <v>465.12</v>
      </c>
      <c r="S2094">
        <v>4439.24</v>
      </c>
      <c r="T2094">
        <v>346.5</v>
      </c>
      <c r="U2094">
        <v>7.8100000000000003E-2</v>
      </c>
      <c r="V2094">
        <v>403.57</v>
      </c>
      <c r="W2094">
        <v>38.5</v>
      </c>
      <c r="X2094" s="83" t="str">
        <f t="shared" si="64"/>
        <v>2117 - CHV HOUSTON</v>
      </c>
      <c r="Y2094" s="83">
        <f t="shared" si="65"/>
        <v>9</v>
      </c>
    </row>
    <row r="2095" spans="1:25" x14ac:dyDescent="0.25">
      <c r="A2095" t="s">
        <v>7</v>
      </c>
      <c r="B2095" t="s">
        <v>8651</v>
      </c>
      <c r="C2095" t="s">
        <v>8741</v>
      </c>
      <c r="D2095" t="s">
        <v>8742</v>
      </c>
      <c r="E2095" t="s">
        <v>8743</v>
      </c>
      <c r="F2095">
        <v>21171172</v>
      </c>
      <c r="G2095" t="s">
        <v>8746</v>
      </c>
      <c r="H2095" t="s">
        <v>8747</v>
      </c>
      <c r="I2095">
        <v>287722</v>
      </c>
      <c r="J2095" t="s">
        <v>8575</v>
      </c>
      <c r="K2095" t="s">
        <v>8577</v>
      </c>
      <c r="L2095" t="s">
        <v>6</v>
      </c>
      <c r="M2095" t="s">
        <v>8660</v>
      </c>
      <c r="N2095">
        <v>0</v>
      </c>
      <c r="S2095">
        <v>194.87</v>
      </c>
      <c r="T2095">
        <v>75</v>
      </c>
      <c r="U2095">
        <v>0.38490000000000002</v>
      </c>
      <c r="V2095">
        <v>19.489999999999998</v>
      </c>
      <c r="W2095">
        <v>7.5</v>
      </c>
      <c r="X2095" s="83" t="str">
        <f t="shared" si="64"/>
        <v>2117 - CHV HOUSTON</v>
      </c>
      <c r="Y2095" s="83">
        <f t="shared" si="65"/>
        <v>10</v>
      </c>
    </row>
    <row r="2096" spans="1:25" x14ac:dyDescent="0.25">
      <c r="A2096" t="s">
        <v>7</v>
      </c>
      <c r="B2096" t="s">
        <v>8651</v>
      </c>
      <c r="C2096" t="s">
        <v>8741</v>
      </c>
      <c r="D2096" t="s">
        <v>8742</v>
      </c>
      <c r="E2096" t="s">
        <v>8743</v>
      </c>
      <c r="F2096">
        <v>21171172</v>
      </c>
      <c r="G2096" t="s">
        <v>8746</v>
      </c>
      <c r="H2096" t="s">
        <v>8747</v>
      </c>
      <c r="I2096">
        <v>287722</v>
      </c>
      <c r="J2096" t="s">
        <v>8575</v>
      </c>
      <c r="K2096" t="s">
        <v>8577</v>
      </c>
      <c r="L2096" t="s">
        <v>6</v>
      </c>
      <c r="M2096" t="s">
        <v>8661</v>
      </c>
      <c r="N2096">
        <v>75</v>
      </c>
      <c r="Q2096">
        <v>25</v>
      </c>
      <c r="S2096">
        <v>451.08</v>
      </c>
      <c r="T2096">
        <v>60</v>
      </c>
      <c r="U2096">
        <v>0.13300000000000001</v>
      </c>
      <c r="V2096">
        <v>32.22</v>
      </c>
      <c r="W2096">
        <v>4</v>
      </c>
      <c r="X2096" s="83" t="str">
        <f t="shared" si="64"/>
        <v>2117 - CHV HOUSTON</v>
      </c>
      <c r="Y2096" s="83">
        <f t="shared" si="65"/>
        <v>15</v>
      </c>
    </row>
    <row r="2097" spans="1:25" x14ac:dyDescent="0.25">
      <c r="A2097" t="s">
        <v>7</v>
      </c>
      <c r="B2097" t="s">
        <v>8651</v>
      </c>
      <c r="C2097" t="s">
        <v>8741</v>
      </c>
      <c r="D2097" t="s">
        <v>8742</v>
      </c>
      <c r="E2097" t="s">
        <v>8743</v>
      </c>
      <c r="F2097">
        <v>21171172</v>
      </c>
      <c r="G2097" t="s">
        <v>8746</v>
      </c>
      <c r="H2097" t="s">
        <v>8747</v>
      </c>
      <c r="I2097">
        <v>287722</v>
      </c>
      <c r="J2097" t="s">
        <v>8575</v>
      </c>
      <c r="K2097" t="s">
        <v>8577</v>
      </c>
      <c r="L2097" t="s">
        <v>6</v>
      </c>
      <c r="M2097" t="s">
        <v>8662</v>
      </c>
      <c r="N2097">
        <v>63.33</v>
      </c>
      <c r="Q2097">
        <v>63.33</v>
      </c>
      <c r="S2097">
        <v>1912.64</v>
      </c>
      <c r="T2097">
        <v>755.63</v>
      </c>
      <c r="U2097">
        <v>0.39510000000000001</v>
      </c>
      <c r="V2097">
        <v>136.62</v>
      </c>
      <c r="W2097">
        <v>377.815</v>
      </c>
      <c r="X2097" s="83" t="str">
        <f t="shared" si="64"/>
        <v>2117 - CHV HOUSTON</v>
      </c>
      <c r="Y2097" s="83">
        <f t="shared" si="65"/>
        <v>2</v>
      </c>
    </row>
    <row r="2098" spans="1:25" x14ac:dyDescent="0.25">
      <c r="A2098" t="s">
        <v>7</v>
      </c>
      <c r="B2098" t="s">
        <v>8651</v>
      </c>
      <c r="C2098" t="s">
        <v>8741</v>
      </c>
      <c r="D2098" t="s">
        <v>8742</v>
      </c>
      <c r="E2098" t="s">
        <v>8743</v>
      </c>
      <c r="F2098">
        <v>21171172</v>
      </c>
      <c r="G2098" t="s">
        <v>8746</v>
      </c>
      <c r="H2098" t="s">
        <v>8747</v>
      </c>
      <c r="I2098">
        <v>287722</v>
      </c>
      <c r="J2098" t="s">
        <v>8575</v>
      </c>
      <c r="K2098" t="s">
        <v>8577</v>
      </c>
      <c r="L2098" t="s">
        <v>6</v>
      </c>
      <c r="M2098" t="s">
        <v>8663</v>
      </c>
      <c r="S2098">
        <v>112.11</v>
      </c>
      <c r="T2098">
        <v>211.54</v>
      </c>
      <c r="U2098">
        <v>1.8869</v>
      </c>
      <c r="V2098">
        <v>28.03</v>
      </c>
      <c r="W2098">
        <v>42.308</v>
      </c>
      <c r="X2098" s="83" t="str">
        <f t="shared" si="64"/>
        <v>2117 - CHV HOUSTON</v>
      </c>
      <c r="Y2098" s="83">
        <f t="shared" si="65"/>
        <v>5</v>
      </c>
    </row>
    <row r="2099" spans="1:25" x14ac:dyDescent="0.25">
      <c r="A2099" t="s">
        <v>7</v>
      </c>
      <c r="B2099" t="s">
        <v>8651</v>
      </c>
      <c r="C2099" t="s">
        <v>8741</v>
      </c>
      <c r="D2099" t="s">
        <v>8742</v>
      </c>
      <c r="E2099" t="s">
        <v>8743</v>
      </c>
      <c r="F2099">
        <v>21171172</v>
      </c>
      <c r="G2099" t="s">
        <v>8746</v>
      </c>
      <c r="H2099" t="s">
        <v>8747</v>
      </c>
      <c r="I2099">
        <v>287722</v>
      </c>
      <c r="J2099" t="s">
        <v>8575</v>
      </c>
      <c r="K2099" t="s">
        <v>8577</v>
      </c>
      <c r="L2099" t="s">
        <v>6</v>
      </c>
      <c r="M2099" t="s">
        <v>8664</v>
      </c>
      <c r="N2099">
        <v>521.76</v>
      </c>
      <c r="Q2099">
        <v>86.96</v>
      </c>
      <c r="S2099">
        <v>4825.97</v>
      </c>
      <c r="T2099">
        <v>148</v>
      </c>
      <c r="U2099">
        <v>3.0700000000000002E-2</v>
      </c>
      <c r="V2099">
        <v>89.37</v>
      </c>
      <c r="W2099">
        <v>6.166666666666667</v>
      </c>
      <c r="X2099" s="83" t="str">
        <f t="shared" si="64"/>
        <v>2117 - CHV HOUSTON</v>
      </c>
      <c r="Y2099" s="83">
        <f t="shared" si="65"/>
        <v>24</v>
      </c>
    </row>
    <row r="2100" spans="1:25" x14ac:dyDescent="0.25">
      <c r="A2100" t="s">
        <v>7</v>
      </c>
      <c r="B2100" t="s">
        <v>8651</v>
      </c>
      <c r="C2100" t="s">
        <v>8741</v>
      </c>
      <c r="D2100" t="s">
        <v>8742</v>
      </c>
      <c r="E2100" t="s">
        <v>8743</v>
      </c>
      <c r="F2100">
        <v>21171172</v>
      </c>
      <c r="G2100" t="s">
        <v>8746</v>
      </c>
      <c r="H2100" t="s">
        <v>8747</v>
      </c>
      <c r="I2100">
        <v>287722</v>
      </c>
      <c r="J2100" t="s">
        <v>8575</v>
      </c>
      <c r="K2100" t="s">
        <v>8577</v>
      </c>
      <c r="L2100" t="s">
        <v>6</v>
      </c>
      <c r="M2100" t="s">
        <v>8665</v>
      </c>
      <c r="N2100">
        <v>56.82</v>
      </c>
      <c r="Q2100">
        <v>56.82</v>
      </c>
      <c r="S2100">
        <v>727.62</v>
      </c>
      <c r="T2100">
        <v>105</v>
      </c>
      <c r="U2100">
        <v>0.14430000000000001</v>
      </c>
      <c r="V2100">
        <v>48.51</v>
      </c>
      <c r="W2100">
        <v>15</v>
      </c>
      <c r="X2100" s="83" t="str">
        <f t="shared" si="64"/>
        <v>2117 - CHV HOUSTON</v>
      </c>
      <c r="Y2100" s="83">
        <f t="shared" si="65"/>
        <v>7</v>
      </c>
    </row>
    <row r="2101" spans="1:25" x14ac:dyDescent="0.25">
      <c r="A2101" t="s">
        <v>7</v>
      </c>
      <c r="B2101" t="s">
        <v>8651</v>
      </c>
      <c r="C2101" t="s">
        <v>8741</v>
      </c>
      <c r="D2101" t="s">
        <v>8742</v>
      </c>
      <c r="E2101" t="s">
        <v>8743</v>
      </c>
      <c r="F2101">
        <v>21171172</v>
      </c>
      <c r="G2101" t="s">
        <v>8746</v>
      </c>
      <c r="H2101" t="s">
        <v>8747</v>
      </c>
      <c r="I2101">
        <v>287722</v>
      </c>
      <c r="J2101" t="s">
        <v>8575</v>
      </c>
      <c r="K2101" t="s">
        <v>8577</v>
      </c>
      <c r="L2101" t="s">
        <v>6</v>
      </c>
      <c r="M2101" t="s">
        <v>8680</v>
      </c>
      <c r="N2101">
        <v>0</v>
      </c>
      <c r="S2101">
        <v>50.63</v>
      </c>
      <c r="V2101">
        <v>25.32</v>
      </c>
      <c r="X2101" s="83" t="str">
        <f t="shared" si="64"/>
        <v>2117 - CHV HOUSTON</v>
      </c>
      <c r="Y2101" s="83">
        <f t="shared" si="65"/>
        <v>0</v>
      </c>
    </row>
    <row r="2102" spans="1:25" x14ac:dyDescent="0.25">
      <c r="A2102" t="s">
        <v>7</v>
      </c>
      <c r="B2102" t="s">
        <v>8651</v>
      </c>
      <c r="C2102" t="s">
        <v>8741</v>
      </c>
      <c r="D2102" t="s">
        <v>8742</v>
      </c>
      <c r="E2102" t="s">
        <v>8743</v>
      </c>
      <c r="F2102">
        <v>21171172</v>
      </c>
      <c r="G2102" t="s">
        <v>8746</v>
      </c>
      <c r="H2102" t="s">
        <v>8747</v>
      </c>
      <c r="I2102">
        <v>287722</v>
      </c>
      <c r="J2102" t="s">
        <v>8575</v>
      </c>
      <c r="K2102" t="s">
        <v>8577</v>
      </c>
      <c r="L2102" t="s">
        <v>6</v>
      </c>
      <c r="M2102" t="s">
        <v>8666</v>
      </c>
      <c r="N2102">
        <v>25.27</v>
      </c>
      <c r="Q2102">
        <v>25.27</v>
      </c>
      <c r="S2102">
        <v>291.67</v>
      </c>
      <c r="V2102">
        <v>26.52</v>
      </c>
      <c r="X2102" s="83" t="str">
        <f t="shared" si="64"/>
        <v>2117 - CHV HOUSTON</v>
      </c>
      <c r="Y2102" s="83">
        <f t="shared" si="65"/>
        <v>0</v>
      </c>
    </row>
    <row r="2103" spans="1:25" x14ac:dyDescent="0.25">
      <c r="A2103" t="s">
        <v>7</v>
      </c>
      <c r="B2103" t="s">
        <v>8651</v>
      </c>
      <c r="C2103" t="s">
        <v>8741</v>
      </c>
      <c r="D2103" t="s">
        <v>8742</v>
      </c>
      <c r="E2103" t="s">
        <v>8743</v>
      </c>
      <c r="F2103">
        <v>21171172</v>
      </c>
      <c r="G2103" t="s">
        <v>8746</v>
      </c>
      <c r="H2103" t="s">
        <v>8747</v>
      </c>
      <c r="I2103">
        <v>287722</v>
      </c>
      <c r="J2103" t="s">
        <v>8575</v>
      </c>
      <c r="K2103" t="s">
        <v>8577</v>
      </c>
      <c r="L2103" t="s">
        <v>6</v>
      </c>
      <c r="M2103" t="s">
        <v>8667</v>
      </c>
      <c r="N2103">
        <v>1379.32</v>
      </c>
      <c r="O2103">
        <v>558.75</v>
      </c>
      <c r="P2103">
        <v>0.40510000000000002</v>
      </c>
      <c r="Q2103">
        <v>689.66</v>
      </c>
      <c r="R2103">
        <v>139.6875</v>
      </c>
      <c r="S2103">
        <v>12274.43</v>
      </c>
      <c r="T2103">
        <v>1769.35</v>
      </c>
      <c r="U2103">
        <v>0.14410000000000001</v>
      </c>
      <c r="V2103">
        <v>681.91</v>
      </c>
      <c r="W2103">
        <v>110.58437499999999</v>
      </c>
      <c r="X2103" s="83" t="str">
        <f t="shared" si="64"/>
        <v>2117 - CHV HOUSTON</v>
      </c>
      <c r="Y2103" s="83">
        <f t="shared" si="65"/>
        <v>16</v>
      </c>
    </row>
    <row r="2104" spans="1:25" x14ac:dyDescent="0.25">
      <c r="A2104" t="s">
        <v>7</v>
      </c>
      <c r="B2104" t="s">
        <v>8651</v>
      </c>
      <c r="C2104" t="s">
        <v>8741</v>
      </c>
      <c r="D2104" t="s">
        <v>8742</v>
      </c>
      <c r="E2104" t="s">
        <v>8743</v>
      </c>
      <c r="F2104">
        <v>21171172</v>
      </c>
      <c r="G2104" t="s">
        <v>8746</v>
      </c>
      <c r="H2104" t="s">
        <v>8747</v>
      </c>
      <c r="I2104">
        <v>287722</v>
      </c>
      <c r="J2104" t="s">
        <v>8575</v>
      </c>
      <c r="K2104" t="s">
        <v>8577</v>
      </c>
      <c r="L2104" t="s">
        <v>6</v>
      </c>
      <c r="M2104" t="s">
        <v>8668</v>
      </c>
      <c r="N2104">
        <v>1066.68</v>
      </c>
      <c r="O2104">
        <v>1653.75</v>
      </c>
      <c r="P2104">
        <v>1.5504</v>
      </c>
      <c r="Q2104">
        <v>177.78</v>
      </c>
      <c r="R2104">
        <v>1653.75</v>
      </c>
      <c r="S2104">
        <v>7409.54</v>
      </c>
      <c r="T2104">
        <v>6053.71</v>
      </c>
      <c r="U2104">
        <v>0.81699999999999995</v>
      </c>
      <c r="V2104">
        <v>161.08000000000001</v>
      </c>
      <c r="W2104">
        <v>159.30815789473684</v>
      </c>
      <c r="X2104" s="83" t="str">
        <f t="shared" si="64"/>
        <v>2117 - CHV HOUSTON</v>
      </c>
      <c r="Y2104" s="83">
        <f t="shared" si="65"/>
        <v>38</v>
      </c>
    </row>
    <row r="2105" spans="1:25" x14ac:dyDescent="0.25">
      <c r="A2105" t="s">
        <v>7</v>
      </c>
      <c r="B2105" t="s">
        <v>8651</v>
      </c>
      <c r="C2105" t="s">
        <v>8741</v>
      </c>
      <c r="D2105" t="s">
        <v>8742</v>
      </c>
      <c r="E2105" t="s">
        <v>8743</v>
      </c>
      <c r="F2105">
        <v>21171172</v>
      </c>
      <c r="G2105" t="s">
        <v>8746</v>
      </c>
      <c r="H2105" t="s">
        <v>8747</v>
      </c>
      <c r="I2105">
        <v>287722</v>
      </c>
      <c r="J2105" t="s">
        <v>8575</v>
      </c>
      <c r="K2105" t="s">
        <v>8577</v>
      </c>
      <c r="L2105" t="s">
        <v>6</v>
      </c>
      <c r="M2105" t="s">
        <v>8670</v>
      </c>
      <c r="N2105">
        <v>4941.16</v>
      </c>
      <c r="O2105">
        <v>3628.86</v>
      </c>
      <c r="P2105">
        <v>0.73440000000000005</v>
      </c>
      <c r="Q2105">
        <v>705.88</v>
      </c>
      <c r="R2105">
        <v>1209.6200000000001</v>
      </c>
      <c r="S2105">
        <v>40115.730000000003</v>
      </c>
      <c r="T2105">
        <v>16693.41</v>
      </c>
      <c r="U2105">
        <v>0.41610000000000003</v>
      </c>
      <c r="V2105">
        <v>668.6</v>
      </c>
      <c r="W2105">
        <v>476.9545714285714</v>
      </c>
      <c r="X2105" s="83" t="str">
        <f t="shared" si="64"/>
        <v>2117 - CHV HOUSTON</v>
      </c>
      <c r="Y2105" s="83">
        <f t="shared" si="65"/>
        <v>35</v>
      </c>
    </row>
    <row r="2106" spans="1:25" x14ac:dyDescent="0.25">
      <c r="A2106" t="s">
        <v>7</v>
      </c>
      <c r="B2106" t="s">
        <v>8651</v>
      </c>
      <c r="C2106" t="s">
        <v>8741</v>
      </c>
      <c r="D2106" t="s">
        <v>8742</v>
      </c>
      <c r="E2106" t="s">
        <v>8743</v>
      </c>
      <c r="F2106">
        <v>21171172</v>
      </c>
      <c r="G2106" t="s">
        <v>8746</v>
      </c>
      <c r="H2106" t="s">
        <v>8747</v>
      </c>
      <c r="I2106">
        <v>287722</v>
      </c>
      <c r="J2106" t="s">
        <v>8575</v>
      </c>
      <c r="K2106" t="s">
        <v>8577</v>
      </c>
      <c r="L2106" t="s">
        <v>6</v>
      </c>
      <c r="M2106" t="s">
        <v>8671</v>
      </c>
      <c r="N2106">
        <v>13463.52</v>
      </c>
      <c r="O2106">
        <v>8092.33</v>
      </c>
      <c r="P2106">
        <v>0.60109999999999997</v>
      </c>
      <c r="Q2106">
        <v>560.98</v>
      </c>
      <c r="R2106">
        <v>404.61649999999997</v>
      </c>
      <c r="S2106">
        <v>104475.12</v>
      </c>
      <c r="T2106">
        <v>27580</v>
      </c>
      <c r="U2106">
        <v>0.26400000000000001</v>
      </c>
      <c r="V2106">
        <v>544.14</v>
      </c>
      <c r="W2106">
        <v>172.375</v>
      </c>
      <c r="X2106" s="83" t="str">
        <f t="shared" si="64"/>
        <v>2117 - CHV HOUSTON</v>
      </c>
      <c r="Y2106" s="83">
        <f t="shared" si="65"/>
        <v>160</v>
      </c>
    </row>
    <row r="2107" spans="1:25" x14ac:dyDescent="0.25">
      <c r="A2107" t="s">
        <v>7</v>
      </c>
      <c r="B2107" t="s">
        <v>8651</v>
      </c>
      <c r="C2107" t="s">
        <v>8741</v>
      </c>
      <c r="D2107" t="s">
        <v>8742</v>
      </c>
      <c r="E2107" t="s">
        <v>8743</v>
      </c>
      <c r="F2107">
        <v>21171172</v>
      </c>
      <c r="G2107" t="s">
        <v>8746</v>
      </c>
      <c r="H2107" t="s">
        <v>8747</v>
      </c>
      <c r="I2107">
        <v>287722</v>
      </c>
      <c r="J2107" t="s">
        <v>8575</v>
      </c>
      <c r="K2107" t="s">
        <v>8577</v>
      </c>
      <c r="L2107" t="s">
        <v>6</v>
      </c>
      <c r="M2107" t="s">
        <v>8672</v>
      </c>
      <c r="N2107">
        <v>906.66</v>
      </c>
      <c r="Q2107">
        <v>453.33</v>
      </c>
      <c r="S2107">
        <v>6807.1</v>
      </c>
      <c r="T2107">
        <v>746.03</v>
      </c>
      <c r="U2107">
        <v>0.1096</v>
      </c>
      <c r="V2107">
        <v>425.44</v>
      </c>
      <c r="W2107">
        <v>124.33833333333332</v>
      </c>
      <c r="X2107" s="83" t="str">
        <f t="shared" si="64"/>
        <v>2117 - CHV HOUSTON</v>
      </c>
      <c r="Y2107" s="83">
        <f t="shared" si="65"/>
        <v>6</v>
      </c>
    </row>
    <row r="2108" spans="1:25" x14ac:dyDescent="0.25">
      <c r="A2108" t="s">
        <v>7</v>
      </c>
      <c r="B2108" t="s">
        <v>8651</v>
      </c>
      <c r="C2108" t="s">
        <v>8741</v>
      </c>
      <c r="D2108" t="s">
        <v>8742</v>
      </c>
      <c r="E2108" t="s">
        <v>8743</v>
      </c>
      <c r="F2108">
        <v>21171172</v>
      </c>
      <c r="G2108" t="s">
        <v>8746</v>
      </c>
      <c r="H2108" t="s">
        <v>8747</v>
      </c>
      <c r="I2108">
        <v>287722</v>
      </c>
      <c r="J2108" t="s">
        <v>8575</v>
      </c>
      <c r="K2108" t="s">
        <v>8577</v>
      </c>
      <c r="L2108" t="s">
        <v>6</v>
      </c>
      <c r="M2108" t="s">
        <v>8673</v>
      </c>
      <c r="N2108">
        <v>1693.32</v>
      </c>
      <c r="O2108">
        <v>2948.51</v>
      </c>
      <c r="P2108">
        <v>1.7413000000000001</v>
      </c>
      <c r="Q2108">
        <v>423.33</v>
      </c>
      <c r="R2108">
        <v>1474.2550000000001</v>
      </c>
      <c r="S2108">
        <v>12546.24</v>
      </c>
      <c r="T2108">
        <v>5545.91</v>
      </c>
      <c r="U2108">
        <v>0.442</v>
      </c>
      <c r="V2108">
        <v>392.07</v>
      </c>
      <c r="W2108">
        <v>221.8364</v>
      </c>
      <c r="X2108" s="83" t="str">
        <f t="shared" si="64"/>
        <v>2117 - CHV HOUSTON</v>
      </c>
      <c r="Y2108" s="83">
        <f t="shared" si="65"/>
        <v>25</v>
      </c>
    </row>
    <row r="2109" spans="1:25" x14ac:dyDescent="0.25">
      <c r="A2109" t="s">
        <v>7</v>
      </c>
      <c r="B2109" t="s">
        <v>8651</v>
      </c>
      <c r="C2109" t="s">
        <v>8741</v>
      </c>
      <c r="D2109" t="s">
        <v>8742</v>
      </c>
      <c r="E2109" t="s">
        <v>8743</v>
      </c>
      <c r="F2109">
        <v>21171172</v>
      </c>
      <c r="G2109" t="s">
        <v>8746</v>
      </c>
      <c r="H2109" t="s">
        <v>8747</v>
      </c>
      <c r="I2109">
        <v>287722</v>
      </c>
      <c r="J2109" t="s">
        <v>8575</v>
      </c>
      <c r="K2109" t="s">
        <v>8577</v>
      </c>
      <c r="L2109" t="s">
        <v>6</v>
      </c>
      <c r="M2109" t="s">
        <v>8674</v>
      </c>
      <c r="N2109">
        <v>643.67999999999995</v>
      </c>
      <c r="O2109">
        <v>37.5</v>
      </c>
      <c r="P2109">
        <v>5.8299999999999998E-2</v>
      </c>
      <c r="Q2109">
        <v>321.83999999999997</v>
      </c>
      <c r="R2109">
        <v>12.5</v>
      </c>
      <c r="S2109">
        <v>4411.1099999999997</v>
      </c>
      <c r="T2109">
        <v>842.89</v>
      </c>
      <c r="U2109">
        <v>0.19109999999999999</v>
      </c>
      <c r="V2109">
        <v>220.56</v>
      </c>
      <c r="W2109">
        <v>46.827222222222218</v>
      </c>
      <c r="X2109" s="83" t="str">
        <f t="shared" si="64"/>
        <v>2117 - CHV HOUSTON</v>
      </c>
      <c r="Y2109" s="83">
        <f t="shared" si="65"/>
        <v>18</v>
      </c>
    </row>
    <row r="2110" spans="1:25" x14ac:dyDescent="0.25">
      <c r="A2110" t="s">
        <v>7</v>
      </c>
      <c r="B2110" t="s">
        <v>8651</v>
      </c>
      <c r="C2110" t="s">
        <v>8741</v>
      </c>
      <c r="D2110" t="s">
        <v>8742</v>
      </c>
      <c r="E2110" t="s">
        <v>8743</v>
      </c>
      <c r="F2110">
        <v>21171172</v>
      </c>
      <c r="G2110" t="s">
        <v>8746</v>
      </c>
      <c r="H2110" t="s">
        <v>8747</v>
      </c>
      <c r="I2110">
        <v>287722</v>
      </c>
      <c r="J2110" t="s">
        <v>8575</v>
      </c>
      <c r="K2110" t="s">
        <v>8577</v>
      </c>
      <c r="L2110" t="s">
        <v>6</v>
      </c>
      <c r="M2110" t="s">
        <v>8675</v>
      </c>
      <c r="N2110">
        <v>73.12</v>
      </c>
      <c r="O2110">
        <v>30</v>
      </c>
      <c r="P2110">
        <v>0.4103</v>
      </c>
      <c r="Q2110">
        <v>73.12</v>
      </c>
      <c r="R2110">
        <v>10</v>
      </c>
      <c r="S2110">
        <v>855.11</v>
      </c>
      <c r="T2110">
        <v>90</v>
      </c>
      <c r="U2110">
        <v>0.1052</v>
      </c>
      <c r="V2110">
        <v>85.51</v>
      </c>
      <c r="W2110">
        <v>10</v>
      </c>
      <c r="X2110" s="83" t="str">
        <f t="shared" si="64"/>
        <v>2117 - CHV HOUSTON</v>
      </c>
      <c r="Y2110" s="83">
        <f t="shared" si="65"/>
        <v>9</v>
      </c>
    </row>
    <row r="2111" spans="1:25" x14ac:dyDescent="0.25">
      <c r="A2111" t="s">
        <v>7</v>
      </c>
      <c r="B2111" t="s">
        <v>8651</v>
      </c>
      <c r="C2111" t="s">
        <v>8741</v>
      </c>
      <c r="D2111" t="s">
        <v>8742</v>
      </c>
      <c r="E2111" t="s">
        <v>8743</v>
      </c>
      <c r="F2111">
        <v>21171172</v>
      </c>
      <c r="G2111" t="s">
        <v>8746</v>
      </c>
      <c r="H2111" t="s">
        <v>8747</v>
      </c>
      <c r="I2111">
        <v>288260</v>
      </c>
      <c r="J2111" t="s">
        <v>8579</v>
      </c>
      <c r="K2111" t="s">
        <v>82</v>
      </c>
      <c r="L2111" t="s">
        <v>6</v>
      </c>
      <c r="M2111" t="s">
        <v>8657</v>
      </c>
      <c r="N2111">
        <v>0</v>
      </c>
      <c r="O2111">
        <v>630</v>
      </c>
      <c r="S2111">
        <v>6514.35</v>
      </c>
      <c r="T2111">
        <v>5612.25</v>
      </c>
      <c r="U2111">
        <v>0.86150000000000004</v>
      </c>
      <c r="V2111">
        <v>155.1</v>
      </c>
      <c r="W2111">
        <v>561.22500000000002</v>
      </c>
      <c r="X2111" s="83" t="str">
        <f t="shared" si="64"/>
        <v>2117 - CHV HOUSTON</v>
      </c>
      <c r="Y2111" s="83">
        <f t="shared" si="65"/>
        <v>10</v>
      </c>
    </row>
    <row r="2112" spans="1:25" x14ac:dyDescent="0.25">
      <c r="A2112" t="s">
        <v>7</v>
      </c>
      <c r="B2112" t="s">
        <v>8651</v>
      </c>
      <c r="C2112" t="s">
        <v>8741</v>
      </c>
      <c r="D2112" t="s">
        <v>8742</v>
      </c>
      <c r="E2112" t="s">
        <v>8743</v>
      </c>
      <c r="F2112">
        <v>21171172</v>
      </c>
      <c r="G2112" t="s">
        <v>8746</v>
      </c>
      <c r="H2112" t="s">
        <v>8747</v>
      </c>
      <c r="I2112">
        <v>288260</v>
      </c>
      <c r="J2112" t="s">
        <v>8579</v>
      </c>
      <c r="K2112" t="s">
        <v>82</v>
      </c>
      <c r="L2112" t="s">
        <v>6</v>
      </c>
      <c r="M2112" t="s">
        <v>8658</v>
      </c>
      <c r="N2112">
        <v>9615.5</v>
      </c>
      <c r="O2112">
        <v>16421.25</v>
      </c>
      <c r="P2112">
        <v>1.7078</v>
      </c>
      <c r="Q2112">
        <v>384.62</v>
      </c>
      <c r="R2112">
        <v>864.27631578947364</v>
      </c>
      <c r="S2112">
        <v>61272.15</v>
      </c>
      <c r="T2112">
        <v>76601.119999999995</v>
      </c>
      <c r="U2112">
        <v>1.2502</v>
      </c>
      <c r="V2112">
        <v>354.17</v>
      </c>
      <c r="W2112">
        <v>598.44624999999996</v>
      </c>
      <c r="X2112" s="83" t="str">
        <f t="shared" si="64"/>
        <v>2117 - CHV HOUSTON</v>
      </c>
      <c r="Y2112" s="83">
        <f t="shared" si="65"/>
        <v>128</v>
      </c>
    </row>
    <row r="2113" spans="1:25" x14ac:dyDescent="0.25">
      <c r="A2113" t="s">
        <v>7</v>
      </c>
      <c r="B2113" t="s">
        <v>8651</v>
      </c>
      <c r="C2113" t="s">
        <v>8741</v>
      </c>
      <c r="D2113" t="s">
        <v>8742</v>
      </c>
      <c r="E2113" t="s">
        <v>8743</v>
      </c>
      <c r="F2113">
        <v>21171172</v>
      </c>
      <c r="G2113" t="s">
        <v>8746</v>
      </c>
      <c r="H2113" t="s">
        <v>8747</v>
      </c>
      <c r="I2113">
        <v>288260</v>
      </c>
      <c r="J2113" t="s">
        <v>8579</v>
      </c>
      <c r="K2113" t="s">
        <v>82</v>
      </c>
      <c r="L2113" t="s">
        <v>6</v>
      </c>
      <c r="M2113" t="s">
        <v>8659</v>
      </c>
      <c r="N2113">
        <v>5116.32</v>
      </c>
      <c r="O2113">
        <v>4453.3900000000003</v>
      </c>
      <c r="P2113">
        <v>0.87039999999999995</v>
      </c>
      <c r="Q2113">
        <v>465.12</v>
      </c>
      <c r="R2113">
        <v>1113.3475000000001</v>
      </c>
      <c r="S2113">
        <v>28668.36</v>
      </c>
      <c r="T2113">
        <v>17597.52</v>
      </c>
      <c r="U2113">
        <v>0.61380000000000001</v>
      </c>
      <c r="V2113">
        <v>403.78</v>
      </c>
      <c r="W2113">
        <v>429.20780487804882</v>
      </c>
      <c r="X2113" s="83" t="str">
        <f t="shared" si="64"/>
        <v>2117 - CHV HOUSTON</v>
      </c>
      <c r="Y2113" s="83">
        <f t="shared" si="65"/>
        <v>41</v>
      </c>
    </row>
    <row r="2114" spans="1:25" x14ac:dyDescent="0.25">
      <c r="A2114" t="s">
        <v>7</v>
      </c>
      <c r="B2114" t="s">
        <v>8651</v>
      </c>
      <c r="C2114" t="s">
        <v>8741</v>
      </c>
      <c r="D2114" t="s">
        <v>8742</v>
      </c>
      <c r="E2114" t="s">
        <v>8743</v>
      </c>
      <c r="F2114">
        <v>21171172</v>
      </c>
      <c r="G2114" t="s">
        <v>8746</v>
      </c>
      <c r="H2114" t="s">
        <v>8747</v>
      </c>
      <c r="I2114">
        <v>288260</v>
      </c>
      <c r="J2114" t="s">
        <v>8579</v>
      </c>
      <c r="K2114" t="s">
        <v>82</v>
      </c>
      <c r="L2114" t="s">
        <v>6</v>
      </c>
      <c r="M2114" t="s">
        <v>8660</v>
      </c>
      <c r="N2114">
        <v>25.97</v>
      </c>
      <c r="Q2114">
        <v>25.97</v>
      </c>
      <c r="S2114">
        <v>907.38</v>
      </c>
      <c r="T2114">
        <v>2875.24</v>
      </c>
      <c r="U2114">
        <v>3.1686999999999999</v>
      </c>
      <c r="V2114">
        <v>11.34</v>
      </c>
      <c r="W2114">
        <v>125.01043478260868</v>
      </c>
      <c r="X2114" s="83" t="str">
        <f t="shared" si="64"/>
        <v>2117 - CHV HOUSTON</v>
      </c>
      <c r="Y2114" s="83">
        <f t="shared" si="65"/>
        <v>23</v>
      </c>
    </row>
    <row r="2115" spans="1:25" x14ac:dyDescent="0.25">
      <c r="A2115" t="s">
        <v>7</v>
      </c>
      <c r="B2115" t="s">
        <v>8651</v>
      </c>
      <c r="C2115" t="s">
        <v>8741</v>
      </c>
      <c r="D2115" t="s">
        <v>8742</v>
      </c>
      <c r="E2115" t="s">
        <v>8743</v>
      </c>
      <c r="F2115">
        <v>21171172</v>
      </c>
      <c r="G2115" t="s">
        <v>8746</v>
      </c>
      <c r="H2115" t="s">
        <v>8747</v>
      </c>
      <c r="I2115">
        <v>288260</v>
      </c>
      <c r="J2115" t="s">
        <v>8579</v>
      </c>
      <c r="K2115" t="s">
        <v>82</v>
      </c>
      <c r="L2115" t="s">
        <v>6</v>
      </c>
      <c r="M2115" t="s">
        <v>8661</v>
      </c>
      <c r="N2115">
        <v>950</v>
      </c>
      <c r="O2115">
        <v>975</v>
      </c>
      <c r="P2115">
        <v>1.0263</v>
      </c>
      <c r="Q2115">
        <v>25</v>
      </c>
      <c r="R2115">
        <v>31.451612903225808</v>
      </c>
      <c r="S2115">
        <v>4568.82</v>
      </c>
      <c r="T2115">
        <v>2906.88</v>
      </c>
      <c r="U2115">
        <v>0.63619999999999999</v>
      </c>
      <c r="V2115">
        <v>30.87</v>
      </c>
      <c r="W2115">
        <v>15.798260869565217</v>
      </c>
      <c r="X2115" s="83" t="str">
        <f t="shared" ref="X2115:X2178" si="66">CONCATENATE(C2115," - ",D2115)</f>
        <v>2117 - CHV HOUSTON</v>
      </c>
      <c r="Y2115" s="83">
        <f t="shared" ref="Y2115:Y2178" si="67">IFERROR((IF($S2115=0,0,$T2115/$W2115)),0)</f>
        <v>184</v>
      </c>
    </row>
    <row r="2116" spans="1:25" x14ac:dyDescent="0.25">
      <c r="A2116" t="s">
        <v>7</v>
      </c>
      <c r="B2116" t="s">
        <v>8651</v>
      </c>
      <c r="C2116" t="s">
        <v>8741</v>
      </c>
      <c r="D2116" t="s">
        <v>8742</v>
      </c>
      <c r="E2116" t="s">
        <v>8743</v>
      </c>
      <c r="F2116">
        <v>21171172</v>
      </c>
      <c r="G2116" t="s">
        <v>8746</v>
      </c>
      <c r="H2116" t="s">
        <v>8747</v>
      </c>
      <c r="I2116">
        <v>288260</v>
      </c>
      <c r="J2116" t="s">
        <v>8579</v>
      </c>
      <c r="K2116" t="s">
        <v>82</v>
      </c>
      <c r="L2116" t="s">
        <v>6</v>
      </c>
      <c r="M2116" t="s">
        <v>8662</v>
      </c>
      <c r="N2116">
        <v>379.98</v>
      </c>
      <c r="O2116">
        <v>722.68</v>
      </c>
      <c r="P2116">
        <v>1.9018999999999999</v>
      </c>
      <c r="Q2116">
        <v>63.33</v>
      </c>
      <c r="R2116">
        <v>103.24</v>
      </c>
      <c r="S2116">
        <v>8045.32</v>
      </c>
      <c r="T2116">
        <v>11165.11</v>
      </c>
      <c r="U2116">
        <v>1.3877999999999999</v>
      </c>
      <c r="V2116">
        <v>138.71</v>
      </c>
      <c r="W2116">
        <v>195.87912280701755</v>
      </c>
      <c r="X2116" s="83" t="str">
        <f t="shared" si="66"/>
        <v>2117 - CHV HOUSTON</v>
      </c>
      <c r="Y2116" s="83">
        <f t="shared" si="67"/>
        <v>57</v>
      </c>
    </row>
    <row r="2117" spans="1:25" x14ac:dyDescent="0.25">
      <c r="A2117" t="s">
        <v>7</v>
      </c>
      <c r="B2117" t="s">
        <v>8651</v>
      </c>
      <c r="C2117" t="s">
        <v>8741</v>
      </c>
      <c r="D2117" t="s">
        <v>8742</v>
      </c>
      <c r="E2117" t="s">
        <v>8743</v>
      </c>
      <c r="F2117">
        <v>21171172</v>
      </c>
      <c r="G2117" t="s">
        <v>8746</v>
      </c>
      <c r="H2117" t="s">
        <v>8747</v>
      </c>
      <c r="I2117">
        <v>288260</v>
      </c>
      <c r="J2117" t="s">
        <v>8579</v>
      </c>
      <c r="K2117" t="s">
        <v>82</v>
      </c>
      <c r="L2117" t="s">
        <v>6</v>
      </c>
      <c r="M2117" t="s">
        <v>8663</v>
      </c>
      <c r="S2117">
        <v>920.9</v>
      </c>
      <c r="T2117">
        <v>795.81</v>
      </c>
      <c r="U2117">
        <v>0.86419999999999997</v>
      </c>
      <c r="V2117">
        <v>31.76</v>
      </c>
      <c r="W2117">
        <v>34.600434782608694</v>
      </c>
      <c r="X2117" s="83" t="str">
        <f t="shared" si="66"/>
        <v>2117 - CHV HOUSTON</v>
      </c>
      <c r="Y2117" s="83">
        <f t="shared" si="67"/>
        <v>23</v>
      </c>
    </row>
    <row r="2118" spans="1:25" x14ac:dyDescent="0.25">
      <c r="A2118" t="s">
        <v>7</v>
      </c>
      <c r="B2118" t="s">
        <v>8651</v>
      </c>
      <c r="C2118" t="s">
        <v>8741</v>
      </c>
      <c r="D2118" t="s">
        <v>8742</v>
      </c>
      <c r="E2118" t="s">
        <v>8743</v>
      </c>
      <c r="F2118">
        <v>21171172</v>
      </c>
      <c r="G2118" t="s">
        <v>8746</v>
      </c>
      <c r="H2118" t="s">
        <v>8747</v>
      </c>
      <c r="I2118">
        <v>288260</v>
      </c>
      <c r="J2118" t="s">
        <v>8579</v>
      </c>
      <c r="K2118" t="s">
        <v>82</v>
      </c>
      <c r="L2118" t="s">
        <v>6</v>
      </c>
      <c r="M2118" t="s">
        <v>8664</v>
      </c>
      <c r="N2118">
        <v>3652.32</v>
      </c>
      <c r="O2118">
        <v>4021.03</v>
      </c>
      <c r="P2118">
        <v>1.101</v>
      </c>
      <c r="Q2118">
        <v>86.96</v>
      </c>
      <c r="R2118">
        <v>143.6082142857143</v>
      </c>
      <c r="S2118">
        <v>18006.810000000001</v>
      </c>
      <c r="T2118">
        <v>20120.68</v>
      </c>
      <c r="U2118">
        <v>1.1173999999999999</v>
      </c>
      <c r="V2118">
        <v>93.3</v>
      </c>
      <c r="W2118">
        <v>103.18297435897436</v>
      </c>
      <c r="X2118" s="83" t="str">
        <f t="shared" si="66"/>
        <v>2117 - CHV HOUSTON</v>
      </c>
      <c r="Y2118" s="83">
        <f t="shared" si="67"/>
        <v>195</v>
      </c>
    </row>
    <row r="2119" spans="1:25" x14ac:dyDescent="0.25">
      <c r="A2119" t="s">
        <v>7</v>
      </c>
      <c r="B2119" t="s">
        <v>8651</v>
      </c>
      <c r="C2119" t="s">
        <v>8741</v>
      </c>
      <c r="D2119" t="s">
        <v>8742</v>
      </c>
      <c r="E2119" t="s">
        <v>8743</v>
      </c>
      <c r="F2119">
        <v>21171172</v>
      </c>
      <c r="G2119" t="s">
        <v>8746</v>
      </c>
      <c r="H2119" t="s">
        <v>8747</v>
      </c>
      <c r="I2119">
        <v>288260</v>
      </c>
      <c r="J2119" t="s">
        <v>8579</v>
      </c>
      <c r="K2119" t="s">
        <v>82</v>
      </c>
      <c r="L2119" t="s">
        <v>6</v>
      </c>
      <c r="M2119" t="s">
        <v>8665</v>
      </c>
      <c r="N2119">
        <v>340.92</v>
      </c>
      <c r="O2119">
        <v>37.5</v>
      </c>
      <c r="P2119">
        <v>0.11</v>
      </c>
      <c r="Q2119">
        <v>56.82</v>
      </c>
      <c r="R2119">
        <v>5.3571428571428568</v>
      </c>
      <c r="S2119">
        <v>2625.43</v>
      </c>
      <c r="T2119">
        <v>3337.02</v>
      </c>
      <c r="U2119">
        <v>1.2709999999999999</v>
      </c>
      <c r="V2119">
        <v>49.54</v>
      </c>
      <c r="W2119">
        <v>52.96857142857143</v>
      </c>
      <c r="X2119" s="83" t="str">
        <f t="shared" si="66"/>
        <v>2117 - CHV HOUSTON</v>
      </c>
      <c r="Y2119" s="83">
        <f t="shared" si="67"/>
        <v>63</v>
      </c>
    </row>
    <row r="2120" spans="1:25" x14ac:dyDescent="0.25">
      <c r="A2120" t="s">
        <v>7</v>
      </c>
      <c r="B2120" t="s">
        <v>8651</v>
      </c>
      <c r="C2120" t="s">
        <v>8741</v>
      </c>
      <c r="D2120" t="s">
        <v>8742</v>
      </c>
      <c r="E2120" t="s">
        <v>8743</v>
      </c>
      <c r="F2120">
        <v>21171172</v>
      </c>
      <c r="G2120" t="s">
        <v>8746</v>
      </c>
      <c r="H2120" t="s">
        <v>8747</v>
      </c>
      <c r="I2120">
        <v>288260</v>
      </c>
      <c r="J2120" t="s">
        <v>8579</v>
      </c>
      <c r="K2120" t="s">
        <v>82</v>
      </c>
      <c r="L2120" t="s">
        <v>6</v>
      </c>
      <c r="M2120" t="s">
        <v>8680</v>
      </c>
      <c r="N2120">
        <v>0</v>
      </c>
      <c r="S2120">
        <v>161.74</v>
      </c>
      <c r="T2120">
        <v>-91</v>
      </c>
      <c r="U2120">
        <v>-0.56259999999999999</v>
      </c>
      <c r="V2120">
        <v>40.44</v>
      </c>
      <c r="W2120">
        <v>-91</v>
      </c>
      <c r="X2120" s="83" t="str">
        <f t="shared" si="66"/>
        <v>2117 - CHV HOUSTON</v>
      </c>
      <c r="Y2120" s="83">
        <f t="shared" si="67"/>
        <v>1</v>
      </c>
    </row>
    <row r="2121" spans="1:25" x14ac:dyDescent="0.25">
      <c r="A2121" t="s">
        <v>7</v>
      </c>
      <c r="B2121" t="s">
        <v>8651</v>
      </c>
      <c r="C2121" t="s">
        <v>8741</v>
      </c>
      <c r="D2121" t="s">
        <v>8742</v>
      </c>
      <c r="E2121" t="s">
        <v>8743</v>
      </c>
      <c r="F2121">
        <v>21171172</v>
      </c>
      <c r="G2121" t="s">
        <v>8746</v>
      </c>
      <c r="H2121" t="s">
        <v>8747</v>
      </c>
      <c r="I2121">
        <v>288260</v>
      </c>
      <c r="J2121" t="s">
        <v>8579</v>
      </c>
      <c r="K2121" t="s">
        <v>82</v>
      </c>
      <c r="L2121" t="s">
        <v>6</v>
      </c>
      <c r="M2121" t="s">
        <v>8666</v>
      </c>
      <c r="N2121">
        <v>176.89</v>
      </c>
      <c r="O2121">
        <v>97.5</v>
      </c>
      <c r="P2121">
        <v>0.55120000000000002</v>
      </c>
      <c r="Q2121">
        <v>25.27</v>
      </c>
      <c r="R2121">
        <v>48.75</v>
      </c>
      <c r="S2121">
        <v>1383.11</v>
      </c>
      <c r="T2121">
        <v>403.21</v>
      </c>
      <c r="U2121">
        <v>0.29149999999999998</v>
      </c>
      <c r="V2121">
        <v>49.4</v>
      </c>
      <c r="W2121">
        <v>13.440333333333333</v>
      </c>
      <c r="X2121" s="83" t="str">
        <f t="shared" si="66"/>
        <v>2117 - CHV HOUSTON</v>
      </c>
      <c r="Y2121" s="83">
        <f t="shared" si="67"/>
        <v>30</v>
      </c>
    </row>
    <row r="2122" spans="1:25" x14ac:dyDescent="0.25">
      <c r="A2122" t="s">
        <v>7</v>
      </c>
      <c r="B2122" t="s">
        <v>8651</v>
      </c>
      <c r="C2122" t="s">
        <v>8741</v>
      </c>
      <c r="D2122" t="s">
        <v>8742</v>
      </c>
      <c r="E2122" t="s">
        <v>8743</v>
      </c>
      <c r="F2122">
        <v>21171172</v>
      </c>
      <c r="G2122" t="s">
        <v>8746</v>
      </c>
      <c r="H2122" t="s">
        <v>8747</v>
      </c>
      <c r="I2122">
        <v>288260</v>
      </c>
      <c r="J2122" t="s">
        <v>8579</v>
      </c>
      <c r="K2122" t="s">
        <v>82</v>
      </c>
      <c r="L2122" t="s">
        <v>6</v>
      </c>
      <c r="M2122" t="s">
        <v>8688</v>
      </c>
      <c r="S2122">
        <v>738.02</v>
      </c>
      <c r="T2122">
        <v>21</v>
      </c>
      <c r="U2122">
        <v>2.8500000000000001E-2</v>
      </c>
      <c r="V2122">
        <v>92.25</v>
      </c>
      <c r="W2122">
        <v>3</v>
      </c>
      <c r="X2122" s="83" t="str">
        <f t="shared" si="66"/>
        <v>2117 - CHV HOUSTON</v>
      </c>
      <c r="Y2122" s="83">
        <f t="shared" si="67"/>
        <v>7</v>
      </c>
    </row>
    <row r="2123" spans="1:25" x14ac:dyDescent="0.25">
      <c r="A2123" t="s">
        <v>7</v>
      </c>
      <c r="B2123" t="s">
        <v>8651</v>
      </c>
      <c r="C2123" t="s">
        <v>8741</v>
      </c>
      <c r="D2123" t="s">
        <v>8742</v>
      </c>
      <c r="E2123" t="s">
        <v>8743</v>
      </c>
      <c r="F2123">
        <v>21171172</v>
      </c>
      <c r="G2123" t="s">
        <v>8746</v>
      </c>
      <c r="H2123" t="s">
        <v>8747</v>
      </c>
      <c r="I2123">
        <v>288260</v>
      </c>
      <c r="J2123" t="s">
        <v>8579</v>
      </c>
      <c r="K2123" t="s">
        <v>82</v>
      </c>
      <c r="L2123" t="s">
        <v>6</v>
      </c>
      <c r="M2123" t="s">
        <v>8690</v>
      </c>
      <c r="N2123">
        <v>240.86</v>
      </c>
      <c r="O2123">
        <v>680.36</v>
      </c>
      <c r="P2123">
        <v>2.8247</v>
      </c>
      <c r="Q2123">
        <v>240.86</v>
      </c>
      <c r="R2123">
        <v>680.36</v>
      </c>
      <c r="S2123">
        <v>405.81</v>
      </c>
      <c r="T2123">
        <v>3189.74</v>
      </c>
      <c r="U2123">
        <v>7.8601999999999999</v>
      </c>
      <c r="V2123">
        <v>202.91</v>
      </c>
      <c r="W2123">
        <v>637.94799999999998</v>
      </c>
      <c r="X2123" s="83" t="str">
        <f t="shared" si="66"/>
        <v>2117 - CHV HOUSTON</v>
      </c>
      <c r="Y2123" s="83">
        <f t="shared" si="67"/>
        <v>5</v>
      </c>
    </row>
    <row r="2124" spans="1:25" x14ac:dyDescent="0.25">
      <c r="A2124" t="s">
        <v>7</v>
      </c>
      <c r="B2124" t="s">
        <v>8651</v>
      </c>
      <c r="C2124" t="s">
        <v>8741</v>
      </c>
      <c r="D2124" t="s">
        <v>8742</v>
      </c>
      <c r="E2124" t="s">
        <v>8743</v>
      </c>
      <c r="F2124">
        <v>21171172</v>
      </c>
      <c r="G2124" t="s">
        <v>8746</v>
      </c>
      <c r="H2124" t="s">
        <v>8747</v>
      </c>
      <c r="I2124">
        <v>288260</v>
      </c>
      <c r="J2124" t="s">
        <v>8579</v>
      </c>
      <c r="K2124" t="s">
        <v>82</v>
      </c>
      <c r="L2124" t="s">
        <v>6</v>
      </c>
      <c r="M2124" t="s">
        <v>8691</v>
      </c>
      <c r="S2124">
        <v>78.989999999999995</v>
      </c>
      <c r="V2124">
        <v>26.33</v>
      </c>
      <c r="X2124" s="83" t="str">
        <f t="shared" si="66"/>
        <v>2117 - CHV HOUSTON</v>
      </c>
      <c r="Y2124" s="83">
        <f t="shared" si="67"/>
        <v>0</v>
      </c>
    </row>
    <row r="2125" spans="1:25" x14ac:dyDescent="0.25">
      <c r="A2125" t="s">
        <v>7</v>
      </c>
      <c r="B2125" t="s">
        <v>8651</v>
      </c>
      <c r="C2125" t="s">
        <v>8741</v>
      </c>
      <c r="D2125" t="s">
        <v>8742</v>
      </c>
      <c r="E2125" t="s">
        <v>8743</v>
      </c>
      <c r="F2125">
        <v>21171172</v>
      </c>
      <c r="G2125" t="s">
        <v>8746</v>
      </c>
      <c r="H2125" t="s">
        <v>8747</v>
      </c>
      <c r="I2125">
        <v>288260</v>
      </c>
      <c r="J2125" t="s">
        <v>8579</v>
      </c>
      <c r="K2125" t="s">
        <v>82</v>
      </c>
      <c r="L2125" t="s">
        <v>6</v>
      </c>
      <c r="M2125" t="s">
        <v>8667</v>
      </c>
      <c r="N2125">
        <v>11034.56</v>
      </c>
      <c r="O2125">
        <v>5194.26</v>
      </c>
      <c r="P2125">
        <v>0.47070000000000001</v>
      </c>
      <c r="Q2125">
        <v>689.66</v>
      </c>
      <c r="R2125">
        <v>225.83739130434785</v>
      </c>
      <c r="S2125">
        <v>76285.820000000007</v>
      </c>
      <c r="T2125">
        <v>64353.4</v>
      </c>
      <c r="U2125">
        <v>0.84360000000000002</v>
      </c>
      <c r="V2125">
        <v>706.35</v>
      </c>
      <c r="W2125">
        <v>574.5839285714286</v>
      </c>
      <c r="X2125" s="83" t="str">
        <f t="shared" si="66"/>
        <v>2117 - CHV HOUSTON</v>
      </c>
      <c r="Y2125" s="83">
        <f t="shared" si="67"/>
        <v>112</v>
      </c>
    </row>
    <row r="2126" spans="1:25" x14ac:dyDescent="0.25">
      <c r="A2126" t="s">
        <v>7</v>
      </c>
      <c r="B2126" t="s">
        <v>8651</v>
      </c>
      <c r="C2126" t="s">
        <v>8741</v>
      </c>
      <c r="D2126" t="s">
        <v>8742</v>
      </c>
      <c r="E2126" t="s">
        <v>8743</v>
      </c>
      <c r="F2126">
        <v>21171172</v>
      </c>
      <c r="G2126" t="s">
        <v>8746</v>
      </c>
      <c r="H2126" t="s">
        <v>8747</v>
      </c>
      <c r="I2126">
        <v>288260</v>
      </c>
      <c r="J2126" t="s">
        <v>8579</v>
      </c>
      <c r="K2126" t="s">
        <v>82</v>
      </c>
      <c r="L2126" t="s">
        <v>6</v>
      </c>
      <c r="M2126" t="s">
        <v>8668</v>
      </c>
      <c r="N2126">
        <v>3377.82</v>
      </c>
      <c r="O2126">
        <v>4982.8</v>
      </c>
      <c r="P2126">
        <v>1.4752000000000001</v>
      </c>
      <c r="Q2126">
        <v>177.78</v>
      </c>
      <c r="R2126">
        <v>311.42500000000001</v>
      </c>
      <c r="S2126">
        <v>24867.16</v>
      </c>
      <c r="T2126">
        <v>39119.24</v>
      </c>
      <c r="U2126">
        <v>1.5730999999999999</v>
      </c>
      <c r="V2126">
        <v>159.4</v>
      </c>
      <c r="W2126">
        <v>221.01265536723162</v>
      </c>
      <c r="X2126" s="83" t="str">
        <f t="shared" si="66"/>
        <v>2117 - CHV HOUSTON</v>
      </c>
      <c r="Y2126" s="83">
        <f t="shared" si="67"/>
        <v>177</v>
      </c>
    </row>
    <row r="2127" spans="1:25" x14ac:dyDescent="0.25">
      <c r="A2127" t="s">
        <v>7</v>
      </c>
      <c r="B2127" t="s">
        <v>8651</v>
      </c>
      <c r="C2127" t="s">
        <v>8741</v>
      </c>
      <c r="D2127" t="s">
        <v>8742</v>
      </c>
      <c r="E2127" t="s">
        <v>8743</v>
      </c>
      <c r="F2127">
        <v>21171172</v>
      </c>
      <c r="G2127" t="s">
        <v>8746</v>
      </c>
      <c r="H2127" t="s">
        <v>8747</v>
      </c>
      <c r="I2127">
        <v>288260</v>
      </c>
      <c r="J2127" t="s">
        <v>8579</v>
      </c>
      <c r="K2127" t="s">
        <v>82</v>
      </c>
      <c r="L2127" t="s">
        <v>6</v>
      </c>
      <c r="M2127" t="s">
        <v>8669</v>
      </c>
      <c r="N2127">
        <v>161.18</v>
      </c>
      <c r="Q2127">
        <v>161.18</v>
      </c>
      <c r="S2127">
        <v>1448.7</v>
      </c>
      <c r="T2127">
        <v>341.45</v>
      </c>
      <c r="U2127">
        <v>0.23569999999999999</v>
      </c>
      <c r="V2127">
        <v>103.48</v>
      </c>
      <c r="W2127">
        <v>48.778571428571425</v>
      </c>
      <c r="X2127" s="83" t="str">
        <f t="shared" si="66"/>
        <v>2117 - CHV HOUSTON</v>
      </c>
      <c r="Y2127" s="83">
        <f t="shared" si="67"/>
        <v>7</v>
      </c>
    </row>
    <row r="2128" spans="1:25" x14ac:dyDescent="0.25">
      <c r="A2128" t="s">
        <v>7</v>
      </c>
      <c r="B2128" t="s">
        <v>8651</v>
      </c>
      <c r="C2128" t="s">
        <v>8741</v>
      </c>
      <c r="D2128" t="s">
        <v>8742</v>
      </c>
      <c r="E2128" t="s">
        <v>8743</v>
      </c>
      <c r="F2128">
        <v>21171172</v>
      </c>
      <c r="G2128" t="s">
        <v>8746</v>
      </c>
      <c r="H2128" t="s">
        <v>8747</v>
      </c>
      <c r="I2128">
        <v>288260</v>
      </c>
      <c r="J2128" t="s">
        <v>8579</v>
      </c>
      <c r="K2128" t="s">
        <v>82</v>
      </c>
      <c r="L2128" t="s">
        <v>6</v>
      </c>
      <c r="M2128" t="s">
        <v>8670</v>
      </c>
      <c r="N2128">
        <v>7764.68</v>
      </c>
      <c r="O2128">
        <v>7519.13</v>
      </c>
      <c r="P2128">
        <v>0.96840000000000004</v>
      </c>
      <c r="Q2128">
        <v>705.88</v>
      </c>
      <c r="R2128">
        <v>626.59416666666664</v>
      </c>
      <c r="S2128">
        <v>57240.959999999999</v>
      </c>
      <c r="T2128">
        <v>54346.05</v>
      </c>
      <c r="U2128">
        <v>0.94940000000000002</v>
      </c>
      <c r="V2128">
        <v>681.44</v>
      </c>
      <c r="W2128">
        <v>646.97678571428571</v>
      </c>
      <c r="X2128" s="83" t="str">
        <f t="shared" si="66"/>
        <v>2117 - CHV HOUSTON</v>
      </c>
      <c r="Y2128" s="83">
        <f t="shared" si="67"/>
        <v>84</v>
      </c>
    </row>
    <row r="2129" spans="1:25" x14ac:dyDescent="0.25">
      <c r="A2129" t="s">
        <v>7</v>
      </c>
      <c r="B2129" t="s">
        <v>8651</v>
      </c>
      <c r="C2129" t="s">
        <v>8741</v>
      </c>
      <c r="D2129" t="s">
        <v>8742</v>
      </c>
      <c r="E2129" t="s">
        <v>8743</v>
      </c>
      <c r="F2129">
        <v>21171172</v>
      </c>
      <c r="G2129" t="s">
        <v>8746</v>
      </c>
      <c r="H2129" t="s">
        <v>8747</v>
      </c>
      <c r="I2129">
        <v>288260</v>
      </c>
      <c r="J2129" t="s">
        <v>8579</v>
      </c>
      <c r="K2129" t="s">
        <v>82</v>
      </c>
      <c r="L2129" t="s">
        <v>6</v>
      </c>
      <c r="M2129" t="s">
        <v>8671</v>
      </c>
      <c r="N2129">
        <v>58341.919999999998</v>
      </c>
      <c r="O2129">
        <v>60606.38</v>
      </c>
      <c r="P2129">
        <v>1.0387999999999999</v>
      </c>
      <c r="Q2129">
        <v>560.98</v>
      </c>
      <c r="R2129">
        <v>757.57974999999999</v>
      </c>
      <c r="S2129">
        <v>433038.65</v>
      </c>
      <c r="T2129">
        <v>481939.73</v>
      </c>
      <c r="U2129">
        <v>1.1129</v>
      </c>
      <c r="V2129">
        <v>546.08000000000004</v>
      </c>
      <c r="W2129">
        <v>633.2979369250985</v>
      </c>
      <c r="X2129" s="83" t="str">
        <f t="shared" si="66"/>
        <v>2117 - CHV HOUSTON</v>
      </c>
      <c r="Y2129" s="83">
        <f t="shared" si="67"/>
        <v>761</v>
      </c>
    </row>
    <row r="2130" spans="1:25" x14ac:dyDescent="0.25">
      <c r="A2130" t="s">
        <v>7</v>
      </c>
      <c r="B2130" t="s">
        <v>8651</v>
      </c>
      <c r="C2130" t="s">
        <v>8741</v>
      </c>
      <c r="D2130" t="s">
        <v>8742</v>
      </c>
      <c r="E2130" t="s">
        <v>8743</v>
      </c>
      <c r="F2130">
        <v>21171172</v>
      </c>
      <c r="G2130" t="s">
        <v>8746</v>
      </c>
      <c r="H2130" t="s">
        <v>8747</v>
      </c>
      <c r="I2130">
        <v>288260</v>
      </c>
      <c r="J2130" t="s">
        <v>8579</v>
      </c>
      <c r="K2130" t="s">
        <v>82</v>
      </c>
      <c r="L2130" t="s">
        <v>6</v>
      </c>
      <c r="M2130" t="s">
        <v>8672</v>
      </c>
      <c r="N2130">
        <v>6799.95</v>
      </c>
      <c r="O2130">
        <v>2917.65</v>
      </c>
      <c r="P2130">
        <v>0.42909999999999998</v>
      </c>
      <c r="Q2130">
        <v>453.33</v>
      </c>
      <c r="R2130">
        <v>364.70625000000001</v>
      </c>
      <c r="S2130">
        <v>36363.07</v>
      </c>
      <c r="T2130">
        <v>17231.36</v>
      </c>
      <c r="U2130">
        <v>0.47389999999999999</v>
      </c>
      <c r="V2130">
        <v>427.8</v>
      </c>
      <c r="W2130">
        <v>269.24</v>
      </c>
      <c r="X2130" s="83" t="str">
        <f t="shared" si="66"/>
        <v>2117 - CHV HOUSTON</v>
      </c>
      <c r="Y2130" s="83">
        <f t="shared" si="67"/>
        <v>64</v>
      </c>
    </row>
    <row r="2131" spans="1:25" x14ac:dyDescent="0.25">
      <c r="A2131" t="s">
        <v>7</v>
      </c>
      <c r="B2131" t="s">
        <v>8651</v>
      </c>
      <c r="C2131" t="s">
        <v>8741</v>
      </c>
      <c r="D2131" t="s">
        <v>8742</v>
      </c>
      <c r="E2131" t="s">
        <v>8743</v>
      </c>
      <c r="F2131">
        <v>21171172</v>
      </c>
      <c r="G2131" t="s">
        <v>8746</v>
      </c>
      <c r="H2131" t="s">
        <v>8747</v>
      </c>
      <c r="I2131">
        <v>288260</v>
      </c>
      <c r="J2131" t="s">
        <v>8579</v>
      </c>
      <c r="K2131" t="s">
        <v>82</v>
      </c>
      <c r="L2131" t="s">
        <v>6</v>
      </c>
      <c r="M2131" t="s">
        <v>8673</v>
      </c>
      <c r="N2131">
        <v>13969.89</v>
      </c>
      <c r="O2131">
        <v>6206.97</v>
      </c>
      <c r="P2131">
        <v>0.44429999999999997</v>
      </c>
      <c r="Q2131">
        <v>423.33</v>
      </c>
      <c r="R2131">
        <v>310.3485</v>
      </c>
      <c r="S2131">
        <v>102147.22</v>
      </c>
      <c r="T2131">
        <v>41373.46</v>
      </c>
      <c r="U2131">
        <v>0.40500000000000003</v>
      </c>
      <c r="V2131">
        <v>392.87</v>
      </c>
      <c r="W2131">
        <v>229.85255555555554</v>
      </c>
      <c r="X2131" s="83" t="str">
        <f t="shared" si="66"/>
        <v>2117 - CHV HOUSTON</v>
      </c>
      <c r="Y2131" s="83">
        <f t="shared" si="67"/>
        <v>180</v>
      </c>
    </row>
    <row r="2132" spans="1:25" x14ac:dyDescent="0.25">
      <c r="A2132" t="s">
        <v>7</v>
      </c>
      <c r="B2132" t="s">
        <v>8651</v>
      </c>
      <c r="C2132" t="s">
        <v>8741</v>
      </c>
      <c r="D2132" t="s">
        <v>8742</v>
      </c>
      <c r="E2132" t="s">
        <v>8743</v>
      </c>
      <c r="F2132">
        <v>21171172</v>
      </c>
      <c r="G2132" t="s">
        <v>8746</v>
      </c>
      <c r="H2132" t="s">
        <v>8747</v>
      </c>
      <c r="I2132">
        <v>288260</v>
      </c>
      <c r="J2132" t="s">
        <v>8579</v>
      </c>
      <c r="K2132" t="s">
        <v>82</v>
      </c>
      <c r="L2132" t="s">
        <v>6</v>
      </c>
      <c r="M2132" t="s">
        <v>8674</v>
      </c>
      <c r="N2132">
        <v>3862.08</v>
      </c>
      <c r="O2132">
        <v>1361.15</v>
      </c>
      <c r="P2132">
        <v>0.35239999999999999</v>
      </c>
      <c r="Q2132">
        <v>321.83999999999997</v>
      </c>
      <c r="R2132">
        <v>113.42916666666667</v>
      </c>
      <c r="S2132">
        <v>26610.1</v>
      </c>
      <c r="T2132">
        <v>24711.59</v>
      </c>
      <c r="U2132">
        <v>0.92869999999999997</v>
      </c>
      <c r="V2132">
        <v>223.61</v>
      </c>
      <c r="W2132">
        <v>185.80142857142857</v>
      </c>
      <c r="X2132" s="83" t="str">
        <f t="shared" si="66"/>
        <v>2117 - CHV HOUSTON</v>
      </c>
      <c r="Y2132" s="83">
        <f t="shared" si="67"/>
        <v>133</v>
      </c>
    </row>
    <row r="2133" spans="1:25" x14ac:dyDescent="0.25">
      <c r="A2133" t="s">
        <v>7</v>
      </c>
      <c r="B2133" t="s">
        <v>8651</v>
      </c>
      <c r="C2133" t="s">
        <v>8741</v>
      </c>
      <c r="D2133" t="s">
        <v>8742</v>
      </c>
      <c r="E2133" t="s">
        <v>8743</v>
      </c>
      <c r="F2133">
        <v>21171172</v>
      </c>
      <c r="G2133" t="s">
        <v>8746</v>
      </c>
      <c r="H2133" t="s">
        <v>8747</v>
      </c>
      <c r="I2133">
        <v>288260</v>
      </c>
      <c r="J2133" t="s">
        <v>8579</v>
      </c>
      <c r="K2133" t="s">
        <v>82</v>
      </c>
      <c r="L2133" t="s">
        <v>6</v>
      </c>
      <c r="M2133" t="s">
        <v>8675</v>
      </c>
      <c r="N2133">
        <v>584.96</v>
      </c>
      <c r="O2133">
        <v>2388.88</v>
      </c>
      <c r="P2133">
        <v>4.0838000000000001</v>
      </c>
      <c r="Q2133">
        <v>73.12</v>
      </c>
      <c r="R2133">
        <v>217.17090909090911</v>
      </c>
      <c r="S2133">
        <v>2586.85</v>
      </c>
      <c r="T2133">
        <v>9525.6299999999992</v>
      </c>
      <c r="U2133">
        <v>3.6823000000000001</v>
      </c>
      <c r="V2133">
        <v>80.84</v>
      </c>
      <c r="W2133">
        <v>158.76049999999998</v>
      </c>
      <c r="X2133" s="83" t="str">
        <f t="shared" si="66"/>
        <v>2117 - CHV HOUSTON</v>
      </c>
      <c r="Y2133" s="83">
        <f t="shared" si="67"/>
        <v>60</v>
      </c>
    </row>
    <row r="2134" spans="1:25" x14ac:dyDescent="0.25">
      <c r="A2134" t="s">
        <v>7</v>
      </c>
      <c r="B2134" t="s">
        <v>8651</v>
      </c>
      <c r="C2134" t="s">
        <v>8741</v>
      </c>
      <c r="D2134" t="s">
        <v>8742</v>
      </c>
      <c r="E2134" t="s">
        <v>8743</v>
      </c>
      <c r="F2134">
        <v>21171173</v>
      </c>
      <c r="G2134" t="s">
        <v>8748</v>
      </c>
      <c r="H2134" t="s">
        <v>8749</v>
      </c>
      <c r="I2134">
        <v>114798</v>
      </c>
      <c r="J2134" t="s">
        <v>8014</v>
      </c>
      <c r="K2134" t="s">
        <v>7897</v>
      </c>
      <c r="L2134" t="s">
        <v>6</v>
      </c>
      <c r="M2134" t="s">
        <v>8657</v>
      </c>
      <c r="N2134">
        <v>0</v>
      </c>
      <c r="O2134">
        <v>105.93</v>
      </c>
      <c r="P2134" t="s">
        <v>8452</v>
      </c>
      <c r="S2134">
        <v>1040.1199999999999</v>
      </c>
      <c r="T2134">
        <v>793.23</v>
      </c>
      <c r="U2134">
        <v>0.76259999999999994</v>
      </c>
      <c r="V2134">
        <v>148.59</v>
      </c>
      <c r="W2134">
        <v>198.3075</v>
      </c>
      <c r="X2134" s="83" t="str">
        <f t="shared" si="66"/>
        <v>2117 - CHV HOUSTON</v>
      </c>
      <c r="Y2134" s="83">
        <f t="shared" si="67"/>
        <v>4</v>
      </c>
    </row>
    <row r="2135" spans="1:25" x14ac:dyDescent="0.25">
      <c r="A2135" t="s">
        <v>7</v>
      </c>
      <c r="B2135" t="s">
        <v>8651</v>
      </c>
      <c r="C2135" t="s">
        <v>8741</v>
      </c>
      <c r="D2135" t="s">
        <v>8742</v>
      </c>
      <c r="E2135" t="s">
        <v>8743</v>
      </c>
      <c r="F2135">
        <v>21171173</v>
      </c>
      <c r="G2135" t="s">
        <v>8748</v>
      </c>
      <c r="H2135" t="s">
        <v>8749</v>
      </c>
      <c r="I2135">
        <v>114798</v>
      </c>
      <c r="J2135" t="s">
        <v>8014</v>
      </c>
      <c r="K2135" t="s">
        <v>7897</v>
      </c>
      <c r="L2135" t="s">
        <v>6</v>
      </c>
      <c r="M2135" t="s">
        <v>8658</v>
      </c>
      <c r="N2135">
        <v>384.62</v>
      </c>
      <c r="O2135">
        <v>2013.75</v>
      </c>
      <c r="P2135">
        <v>5.2356999999999996</v>
      </c>
      <c r="Q2135">
        <v>384.62</v>
      </c>
      <c r="S2135">
        <v>4576.96</v>
      </c>
      <c r="T2135">
        <v>6888.1</v>
      </c>
      <c r="U2135">
        <v>1.5049999999999999</v>
      </c>
      <c r="V2135">
        <v>352.07</v>
      </c>
      <c r="W2135">
        <v>861.01250000000005</v>
      </c>
      <c r="X2135" s="83" t="str">
        <f t="shared" si="66"/>
        <v>2117 - CHV HOUSTON</v>
      </c>
      <c r="Y2135" s="83">
        <f t="shared" si="67"/>
        <v>8</v>
      </c>
    </row>
    <row r="2136" spans="1:25" x14ac:dyDescent="0.25">
      <c r="A2136" t="s">
        <v>7</v>
      </c>
      <c r="B2136" t="s">
        <v>8651</v>
      </c>
      <c r="C2136" t="s">
        <v>8741</v>
      </c>
      <c r="D2136" t="s">
        <v>8742</v>
      </c>
      <c r="E2136" t="s">
        <v>8743</v>
      </c>
      <c r="F2136">
        <v>21171173</v>
      </c>
      <c r="G2136" t="s">
        <v>8748</v>
      </c>
      <c r="H2136" t="s">
        <v>8749</v>
      </c>
      <c r="I2136">
        <v>114798</v>
      </c>
      <c r="J2136" t="s">
        <v>8014</v>
      </c>
      <c r="K2136" t="s">
        <v>7897</v>
      </c>
      <c r="L2136" t="s">
        <v>6</v>
      </c>
      <c r="M2136" t="s">
        <v>8659</v>
      </c>
      <c r="N2136">
        <v>465.12</v>
      </c>
      <c r="Q2136">
        <v>465.12</v>
      </c>
      <c r="S2136">
        <v>3609.2</v>
      </c>
      <c r="T2136">
        <v>1061.04</v>
      </c>
      <c r="U2136">
        <v>0.29399999999999998</v>
      </c>
      <c r="V2136">
        <v>401.02</v>
      </c>
      <c r="W2136">
        <v>353.68</v>
      </c>
      <c r="X2136" s="83" t="str">
        <f t="shared" si="66"/>
        <v>2117 - CHV HOUSTON</v>
      </c>
      <c r="Y2136" s="83">
        <f t="shared" si="67"/>
        <v>3</v>
      </c>
    </row>
    <row r="2137" spans="1:25" x14ac:dyDescent="0.25">
      <c r="A2137" t="s">
        <v>7</v>
      </c>
      <c r="B2137" t="s">
        <v>8651</v>
      </c>
      <c r="C2137" t="s">
        <v>8741</v>
      </c>
      <c r="D2137" t="s">
        <v>8742</v>
      </c>
      <c r="E2137" t="s">
        <v>8743</v>
      </c>
      <c r="F2137">
        <v>21171173</v>
      </c>
      <c r="G2137" t="s">
        <v>8748</v>
      </c>
      <c r="H2137" t="s">
        <v>8749</v>
      </c>
      <c r="I2137">
        <v>114798</v>
      </c>
      <c r="J2137" t="s">
        <v>8014</v>
      </c>
      <c r="K2137" t="s">
        <v>7897</v>
      </c>
      <c r="L2137" t="s">
        <v>6</v>
      </c>
      <c r="M2137" t="s">
        <v>8660</v>
      </c>
      <c r="N2137">
        <v>0</v>
      </c>
      <c r="S2137">
        <v>220.84</v>
      </c>
      <c r="V2137">
        <v>20.079999999999998</v>
      </c>
      <c r="X2137" s="83" t="str">
        <f t="shared" si="66"/>
        <v>2117 - CHV HOUSTON</v>
      </c>
      <c r="Y2137" s="83">
        <f t="shared" si="67"/>
        <v>0</v>
      </c>
    </row>
    <row r="2138" spans="1:25" x14ac:dyDescent="0.25">
      <c r="A2138" t="s">
        <v>7</v>
      </c>
      <c r="B2138" t="s">
        <v>8651</v>
      </c>
      <c r="C2138" t="s">
        <v>8741</v>
      </c>
      <c r="D2138" t="s">
        <v>8742</v>
      </c>
      <c r="E2138" t="s">
        <v>8743</v>
      </c>
      <c r="F2138">
        <v>21171173</v>
      </c>
      <c r="G2138" t="s">
        <v>8748</v>
      </c>
      <c r="H2138" t="s">
        <v>8749</v>
      </c>
      <c r="I2138">
        <v>114798</v>
      </c>
      <c r="J2138" t="s">
        <v>8014</v>
      </c>
      <c r="K2138" t="s">
        <v>7897</v>
      </c>
      <c r="L2138" t="s">
        <v>6</v>
      </c>
      <c r="M2138" t="s">
        <v>8661</v>
      </c>
      <c r="N2138">
        <v>50</v>
      </c>
      <c r="Q2138">
        <v>25</v>
      </c>
      <c r="S2138">
        <v>368.39</v>
      </c>
      <c r="T2138">
        <v>461.25</v>
      </c>
      <c r="U2138">
        <v>1.2521</v>
      </c>
      <c r="V2138">
        <v>33.49</v>
      </c>
      <c r="W2138">
        <v>46.125</v>
      </c>
      <c r="X2138" s="83" t="str">
        <f t="shared" si="66"/>
        <v>2117 - CHV HOUSTON</v>
      </c>
      <c r="Y2138" s="83">
        <f t="shared" si="67"/>
        <v>10</v>
      </c>
    </row>
    <row r="2139" spans="1:25" x14ac:dyDescent="0.25">
      <c r="A2139" t="s">
        <v>7</v>
      </c>
      <c r="B2139" t="s">
        <v>8651</v>
      </c>
      <c r="C2139" t="s">
        <v>8741</v>
      </c>
      <c r="D2139" t="s">
        <v>8742</v>
      </c>
      <c r="E2139" t="s">
        <v>8743</v>
      </c>
      <c r="F2139">
        <v>21171173</v>
      </c>
      <c r="G2139" t="s">
        <v>8748</v>
      </c>
      <c r="H2139" t="s">
        <v>8749</v>
      </c>
      <c r="I2139">
        <v>114798</v>
      </c>
      <c r="J2139" t="s">
        <v>8014</v>
      </c>
      <c r="K2139" t="s">
        <v>7897</v>
      </c>
      <c r="L2139" t="s">
        <v>6</v>
      </c>
      <c r="M2139" t="s">
        <v>8662</v>
      </c>
      <c r="N2139">
        <v>126.66</v>
      </c>
      <c r="Q2139">
        <v>63.33</v>
      </c>
      <c r="S2139">
        <v>2349.59</v>
      </c>
      <c r="T2139">
        <v>580.27</v>
      </c>
      <c r="U2139">
        <v>0.247</v>
      </c>
      <c r="V2139">
        <v>138.21</v>
      </c>
      <c r="W2139">
        <v>48.355833333333329</v>
      </c>
      <c r="X2139" s="83" t="str">
        <f t="shared" si="66"/>
        <v>2117 - CHV HOUSTON</v>
      </c>
      <c r="Y2139" s="83">
        <f t="shared" si="67"/>
        <v>12</v>
      </c>
    </row>
    <row r="2140" spans="1:25" x14ac:dyDescent="0.25">
      <c r="A2140" t="s">
        <v>7</v>
      </c>
      <c r="B2140" t="s">
        <v>8651</v>
      </c>
      <c r="C2140" t="s">
        <v>8741</v>
      </c>
      <c r="D2140" t="s">
        <v>8742</v>
      </c>
      <c r="E2140" t="s">
        <v>8743</v>
      </c>
      <c r="F2140">
        <v>21171173</v>
      </c>
      <c r="G2140" t="s">
        <v>8748</v>
      </c>
      <c r="H2140" t="s">
        <v>8749</v>
      </c>
      <c r="I2140">
        <v>114798</v>
      </c>
      <c r="J2140" t="s">
        <v>8014</v>
      </c>
      <c r="K2140" t="s">
        <v>7897</v>
      </c>
      <c r="L2140" t="s">
        <v>6</v>
      </c>
      <c r="M2140" t="s">
        <v>8663</v>
      </c>
      <c r="S2140">
        <v>80.459999999999994</v>
      </c>
      <c r="T2140">
        <v>312.60000000000002</v>
      </c>
      <c r="U2140">
        <v>3.8852000000000002</v>
      </c>
      <c r="V2140">
        <v>26.82</v>
      </c>
      <c r="W2140">
        <v>156.30000000000001</v>
      </c>
      <c r="X2140" s="83" t="str">
        <f t="shared" si="66"/>
        <v>2117 - CHV HOUSTON</v>
      </c>
      <c r="Y2140" s="83">
        <f t="shared" si="67"/>
        <v>2</v>
      </c>
    </row>
    <row r="2141" spans="1:25" x14ac:dyDescent="0.25">
      <c r="A2141" t="s">
        <v>7</v>
      </c>
      <c r="B2141" t="s">
        <v>8651</v>
      </c>
      <c r="C2141" t="s">
        <v>8741</v>
      </c>
      <c r="D2141" t="s">
        <v>8742</v>
      </c>
      <c r="E2141" t="s">
        <v>8743</v>
      </c>
      <c r="F2141">
        <v>21171173</v>
      </c>
      <c r="G2141" t="s">
        <v>8748</v>
      </c>
      <c r="H2141" t="s">
        <v>8749</v>
      </c>
      <c r="I2141">
        <v>114798</v>
      </c>
      <c r="J2141" t="s">
        <v>8014</v>
      </c>
      <c r="K2141" t="s">
        <v>7897</v>
      </c>
      <c r="L2141" t="s">
        <v>6</v>
      </c>
      <c r="M2141" t="s">
        <v>8664</v>
      </c>
      <c r="N2141">
        <v>347.84</v>
      </c>
      <c r="O2141">
        <v>168.75</v>
      </c>
      <c r="P2141">
        <v>0.48509999999999998</v>
      </c>
      <c r="Q2141">
        <v>86.96</v>
      </c>
      <c r="R2141">
        <v>56.25</v>
      </c>
      <c r="S2141">
        <v>2624.64</v>
      </c>
      <c r="T2141">
        <v>2183.75</v>
      </c>
      <c r="U2141">
        <v>0.83199999999999996</v>
      </c>
      <c r="V2141">
        <v>90.5</v>
      </c>
      <c r="W2141">
        <v>136.484375</v>
      </c>
      <c r="X2141" s="83" t="str">
        <f t="shared" si="66"/>
        <v>2117 - CHV HOUSTON</v>
      </c>
      <c r="Y2141" s="83">
        <f t="shared" si="67"/>
        <v>16</v>
      </c>
    </row>
    <row r="2142" spans="1:25" x14ac:dyDescent="0.25">
      <c r="A2142" t="s">
        <v>7</v>
      </c>
      <c r="B2142" t="s">
        <v>8651</v>
      </c>
      <c r="C2142" t="s">
        <v>8741</v>
      </c>
      <c r="D2142" t="s">
        <v>8742</v>
      </c>
      <c r="E2142" t="s">
        <v>8743</v>
      </c>
      <c r="F2142">
        <v>21171173</v>
      </c>
      <c r="G2142" t="s">
        <v>8748</v>
      </c>
      <c r="H2142" t="s">
        <v>8749</v>
      </c>
      <c r="I2142">
        <v>114798</v>
      </c>
      <c r="J2142" t="s">
        <v>8014</v>
      </c>
      <c r="K2142" t="s">
        <v>7897</v>
      </c>
      <c r="L2142" t="s">
        <v>6</v>
      </c>
      <c r="M2142" t="s">
        <v>8665</v>
      </c>
      <c r="N2142">
        <v>0</v>
      </c>
      <c r="O2142">
        <v>75</v>
      </c>
      <c r="S2142">
        <v>614.62</v>
      </c>
      <c r="T2142">
        <v>187.5</v>
      </c>
      <c r="U2142">
        <v>0.30509999999999998</v>
      </c>
      <c r="V2142">
        <v>47.28</v>
      </c>
      <c r="W2142">
        <v>62.5</v>
      </c>
      <c r="X2142" s="83" t="str">
        <f t="shared" si="66"/>
        <v>2117 - CHV HOUSTON</v>
      </c>
      <c r="Y2142" s="83">
        <f t="shared" si="67"/>
        <v>3</v>
      </c>
    </row>
    <row r="2143" spans="1:25" x14ac:dyDescent="0.25">
      <c r="A2143" t="s">
        <v>7</v>
      </c>
      <c r="B2143" t="s">
        <v>8651</v>
      </c>
      <c r="C2143" t="s">
        <v>8741</v>
      </c>
      <c r="D2143" t="s">
        <v>8742</v>
      </c>
      <c r="E2143" t="s">
        <v>8743</v>
      </c>
      <c r="F2143">
        <v>21171173</v>
      </c>
      <c r="G2143" t="s">
        <v>8748</v>
      </c>
      <c r="H2143" t="s">
        <v>8749</v>
      </c>
      <c r="I2143">
        <v>114798</v>
      </c>
      <c r="J2143" t="s">
        <v>8014</v>
      </c>
      <c r="K2143" t="s">
        <v>7897</v>
      </c>
      <c r="L2143" t="s">
        <v>6</v>
      </c>
      <c r="M2143" t="s">
        <v>8666</v>
      </c>
      <c r="N2143">
        <v>25.27</v>
      </c>
      <c r="Q2143">
        <v>25.27</v>
      </c>
      <c r="S2143">
        <v>283.81</v>
      </c>
      <c r="T2143">
        <v>183.75</v>
      </c>
      <c r="U2143">
        <v>0.64739999999999998</v>
      </c>
      <c r="V2143">
        <v>40.54</v>
      </c>
      <c r="W2143">
        <v>61.25</v>
      </c>
      <c r="X2143" s="83" t="str">
        <f t="shared" si="66"/>
        <v>2117 - CHV HOUSTON</v>
      </c>
      <c r="Y2143" s="83">
        <f t="shared" si="67"/>
        <v>3</v>
      </c>
    </row>
    <row r="2144" spans="1:25" x14ac:dyDescent="0.25">
      <c r="A2144" t="s">
        <v>7</v>
      </c>
      <c r="B2144" t="s">
        <v>8651</v>
      </c>
      <c r="C2144" t="s">
        <v>8741</v>
      </c>
      <c r="D2144" t="s">
        <v>8742</v>
      </c>
      <c r="E2144" t="s">
        <v>8743</v>
      </c>
      <c r="F2144">
        <v>21171173</v>
      </c>
      <c r="G2144" t="s">
        <v>8748</v>
      </c>
      <c r="H2144" t="s">
        <v>8749</v>
      </c>
      <c r="I2144">
        <v>114798</v>
      </c>
      <c r="J2144" t="s">
        <v>8014</v>
      </c>
      <c r="K2144" t="s">
        <v>7897</v>
      </c>
      <c r="L2144" t="s">
        <v>6</v>
      </c>
      <c r="M2144" t="s">
        <v>8691</v>
      </c>
      <c r="S2144">
        <v>79</v>
      </c>
      <c r="V2144">
        <v>19.75</v>
      </c>
      <c r="X2144" s="83" t="str">
        <f t="shared" si="66"/>
        <v>2117 - CHV HOUSTON</v>
      </c>
      <c r="Y2144" s="83">
        <f t="shared" si="67"/>
        <v>0</v>
      </c>
    </row>
    <row r="2145" spans="1:25" x14ac:dyDescent="0.25">
      <c r="A2145" t="s">
        <v>7</v>
      </c>
      <c r="B2145" t="s">
        <v>8651</v>
      </c>
      <c r="C2145" t="s">
        <v>8741</v>
      </c>
      <c r="D2145" t="s">
        <v>8742</v>
      </c>
      <c r="E2145" t="s">
        <v>8743</v>
      </c>
      <c r="F2145">
        <v>21171173</v>
      </c>
      <c r="G2145" t="s">
        <v>8748</v>
      </c>
      <c r="H2145" t="s">
        <v>8749</v>
      </c>
      <c r="I2145">
        <v>114798</v>
      </c>
      <c r="J2145" t="s">
        <v>8014</v>
      </c>
      <c r="K2145" t="s">
        <v>7897</v>
      </c>
      <c r="L2145" t="s">
        <v>6</v>
      </c>
      <c r="M2145" t="s">
        <v>8667</v>
      </c>
      <c r="N2145">
        <v>2758.64</v>
      </c>
      <c r="O2145">
        <v>653.77</v>
      </c>
      <c r="P2145">
        <v>0.23699999999999999</v>
      </c>
      <c r="Q2145">
        <v>689.66</v>
      </c>
      <c r="R2145">
        <v>653.77</v>
      </c>
      <c r="S2145">
        <v>17869.98</v>
      </c>
      <c r="T2145">
        <v>11529.89</v>
      </c>
      <c r="U2145">
        <v>0.6452</v>
      </c>
      <c r="V2145">
        <v>687.31</v>
      </c>
      <c r="W2145">
        <v>443.45730769230767</v>
      </c>
      <c r="X2145" s="83" t="str">
        <f t="shared" si="66"/>
        <v>2117 - CHV HOUSTON</v>
      </c>
      <c r="Y2145" s="83">
        <f t="shared" si="67"/>
        <v>26</v>
      </c>
    </row>
    <row r="2146" spans="1:25" x14ac:dyDescent="0.25">
      <c r="A2146" t="s">
        <v>7</v>
      </c>
      <c r="B2146" t="s">
        <v>8651</v>
      </c>
      <c r="C2146" t="s">
        <v>8741</v>
      </c>
      <c r="D2146" t="s">
        <v>8742</v>
      </c>
      <c r="E2146" t="s">
        <v>8743</v>
      </c>
      <c r="F2146">
        <v>21171173</v>
      </c>
      <c r="G2146" t="s">
        <v>8748</v>
      </c>
      <c r="H2146" t="s">
        <v>8749</v>
      </c>
      <c r="I2146">
        <v>114798</v>
      </c>
      <c r="J2146" t="s">
        <v>8014</v>
      </c>
      <c r="K2146" t="s">
        <v>7897</v>
      </c>
      <c r="L2146" t="s">
        <v>6</v>
      </c>
      <c r="M2146" t="s">
        <v>8668</v>
      </c>
      <c r="N2146">
        <v>711.12</v>
      </c>
      <c r="O2146">
        <v>671.25</v>
      </c>
      <c r="P2146">
        <v>0.94389999999999996</v>
      </c>
      <c r="Q2146">
        <v>177.78</v>
      </c>
      <c r="R2146">
        <v>335.625</v>
      </c>
      <c r="S2146">
        <v>5194.4399999999996</v>
      </c>
      <c r="T2146">
        <v>5101.1000000000004</v>
      </c>
      <c r="U2146">
        <v>0.98199999999999998</v>
      </c>
      <c r="V2146">
        <v>157.41</v>
      </c>
      <c r="W2146">
        <v>204.04400000000001</v>
      </c>
      <c r="X2146" s="83" t="str">
        <f t="shared" si="66"/>
        <v>2117 - CHV HOUSTON</v>
      </c>
      <c r="Y2146" s="83">
        <f t="shared" si="67"/>
        <v>25</v>
      </c>
    </row>
    <row r="2147" spans="1:25" x14ac:dyDescent="0.25">
      <c r="A2147" t="s">
        <v>7</v>
      </c>
      <c r="B2147" t="s">
        <v>8651</v>
      </c>
      <c r="C2147" t="s">
        <v>8741</v>
      </c>
      <c r="D2147" t="s">
        <v>8742</v>
      </c>
      <c r="E2147" t="s">
        <v>8743</v>
      </c>
      <c r="F2147">
        <v>21171173</v>
      </c>
      <c r="G2147" t="s">
        <v>8748</v>
      </c>
      <c r="H2147" t="s">
        <v>8749</v>
      </c>
      <c r="I2147">
        <v>114798</v>
      </c>
      <c r="J2147" t="s">
        <v>8014</v>
      </c>
      <c r="K2147" t="s">
        <v>7897</v>
      </c>
      <c r="L2147" t="s">
        <v>6</v>
      </c>
      <c r="M2147" t="s">
        <v>8669</v>
      </c>
      <c r="N2147">
        <v>161.18</v>
      </c>
      <c r="Q2147">
        <v>161.18</v>
      </c>
      <c r="S2147">
        <v>627.69000000000005</v>
      </c>
      <c r="T2147">
        <v>24.6</v>
      </c>
      <c r="U2147">
        <v>3.9199999999999999E-2</v>
      </c>
      <c r="V2147">
        <v>104.62</v>
      </c>
      <c r="W2147">
        <v>12.3</v>
      </c>
      <c r="X2147" s="83" t="str">
        <f t="shared" si="66"/>
        <v>2117 - CHV HOUSTON</v>
      </c>
      <c r="Y2147" s="83">
        <f t="shared" si="67"/>
        <v>2</v>
      </c>
    </row>
    <row r="2148" spans="1:25" x14ac:dyDescent="0.25">
      <c r="A2148" t="s">
        <v>7</v>
      </c>
      <c r="B2148" t="s">
        <v>8651</v>
      </c>
      <c r="C2148" t="s">
        <v>8741</v>
      </c>
      <c r="D2148" t="s">
        <v>8742</v>
      </c>
      <c r="E2148" t="s">
        <v>8743</v>
      </c>
      <c r="F2148">
        <v>21171173</v>
      </c>
      <c r="G2148" t="s">
        <v>8748</v>
      </c>
      <c r="H2148" t="s">
        <v>8749</v>
      </c>
      <c r="I2148">
        <v>114798</v>
      </c>
      <c r="J2148" t="s">
        <v>8014</v>
      </c>
      <c r="K2148" t="s">
        <v>7897</v>
      </c>
      <c r="L2148" t="s">
        <v>6</v>
      </c>
      <c r="M2148" t="s">
        <v>8670</v>
      </c>
      <c r="N2148">
        <v>11294.08</v>
      </c>
      <c r="O2148">
        <v>4866.66</v>
      </c>
      <c r="P2148">
        <v>0.43090000000000001</v>
      </c>
      <c r="Q2148">
        <v>705.88</v>
      </c>
      <c r="R2148">
        <v>486.666</v>
      </c>
      <c r="S2148">
        <v>83889.25</v>
      </c>
      <c r="T2148">
        <v>35036.17</v>
      </c>
      <c r="U2148">
        <v>0.41760000000000003</v>
      </c>
      <c r="V2148">
        <v>671.11</v>
      </c>
      <c r="W2148">
        <v>346.89277227722772</v>
      </c>
      <c r="X2148" s="83" t="str">
        <f t="shared" si="66"/>
        <v>2117 - CHV HOUSTON</v>
      </c>
      <c r="Y2148" s="83">
        <f t="shared" si="67"/>
        <v>101</v>
      </c>
    </row>
    <row r="2149" spans="1:25" x14ac:dyDescent="0.25">
      <c r="A2149" t="s">
        <v>7</v>
      </c>
      <c r="B2149" t="s">
        <v>8651</v>
      </c>
      <c r="C2149" t="s">
        <v>8741</v>
      </c>
      <c r="D2149" t="s">
        <v>8742</v>
      </c>
      <c r="E2149" t="s">
        <v>8743</v>
      </c>
      <c r="F2149">
        <v>21171173</v>
      </c>
      <c r="G2149" t="s">
        <v>8748</v>
      </c>
      <c r="H2149" t="s">
        <v>8749</v>
      </c>
      <c r="I2149">
        <v>114798</v>
      </c>
      <c r="J2149" t="s">
        <v>8014</v>
      </c>
      <c r="K2149" t="s">
        <v>7897</v>
      </c>
      <c r="L2149" t="s">
        <v>6</v>
      </c>
      <c r="M2149" t="s">
        <v>8671</v>
      </c>
      <c r="N2149">
        <v>7292.74</v>
      </c>
      <c r="O2149">
        <v>3181.1</v>
      </c>
      <c r="P2149">
        <v>0.43619999999999998</v>
      </c>
      <c r="Q2149">
        <v>560.98</v>
      </c>
      <c r="R2149">
        <v>353.45555555555552</v>
      </c>
      <c r="S2149">
        <v>94538.72</v>
      </c>
      <c r="T2149">
        <v>47622.66</v>
      </c>
      <c r="U2149">
        <v>0.50370000000000004</v>
      </c>
      <c r="V2149">
        <v>543.33000000000004</v>
      </c>
      <c r="W2149">
        <v>517.63760869565226</v>
      </c>
      <c r="X2149" s="83" t="str">
        <f t="shared" si="66"/>
        <v>2117 - CHV HOUSTON</v>
      </c>
      <c r="Y2149" s="83">
        <f t="shared" si="67"/>
        <v>91.999999999999986</v>
      </c>
    </row>
    <row r="2150" spans="1:25" x14ac:dyDescent="0.25">
      <c r="A2150" t="s">
        <v>7</v>
      </c>
      <c r="B2150" t="s">
        <v>8651</v>
      </c>
      <c r="C2150" t="s">
        <v>8741</v>
      </c>
      <c r="D2150" t="s">
        <v>8742</v>
      </c>
      <c r="E2150" t="s">
        <v>8743</v>
      </c>
      <c r="F2150">
        <v>21171173</v>
      </c>
      <c r="G2150" t="s">
        <v>8748</v>
      </c>
      <c r="H2150" t="s">
        <v>8749</v>
      </c>
      <c r="I2150">
        <v>114798</v>
      </c>
      <c r="J2150" t="s">
        <v>8014</v>
      </c>
      <c r="K2150" t="s">
        <v>7897</v>
      </c>
      <c r="L2150" t="s">
        <v>6</v>
      </c>
      <c r="M2150" t="s">
        <v>8672</v>
      </c>
      <c r="N2150">
        <v>1813.32</v>
      </c>
      <c r="O2150">
        <v>2058.92</v>
      </c>
      <c r="P2150">
        <v>1.1354</v>
      </c>
      <c r="Q2150">
        <v>453.33</v>
      </c>
      <c r="R2150">
        <v>686.30666666666673</v>
      </c>
      <c r="S2150">
        <v>14102.5</v>
      </c>
      <c r="T2150">
        <v>10263.459999999999</v>
      </c>
      <c r="U2150">
        <v>0.7278</v>
      </c>
      <c r="V2150">
        <v>427.35</v>
      </c>
      <c r="W2150">
        <v>366.55214285714283</v>
      </c>
      <c r="X2150" s="83" t="str">
        <f t="shared" si="66"/>
        <v>2117 - CHV HOUSTON</v>
      </c>
      <c r="Y2150" s="83">
        <f t="shared" si="67"/>
        <v>28</v>
      </c>
    </row>
    <row r="2151" spans="1:25" x14ac:dyDescent="0.25">
      <c r="A2151" t="s">
        <v>7</v>
      </c>
      <c r="B2151" t="s">
        <v>8651</v>
      </c>
      <c r="C2151" t="s">
        <v>8741</v>
      </c>
      <c r="D2151" t="s">
        <v>8742</v>
      </c>
      <c r="E2151" t="s">
        <v>8743</v>
      </c>
      <c r="F2151">
        <v>21171173</v>
      </c>
      <c r="G2151" t="s">
        <v>8748</v>
      </c>
      <c r="H2151" t="s">
        <v>8749</v>
      </c>
      <c r="I2151">
        <v>114798</v>
      </c>
      <c r="J2151" t="s">
        <v>8014</v>
      </c>
      <c r="K2151" t="s">
        <v>7897</v>
      </c>
      <c r="L2151" t="s">
        <v>6</v>
      </c>
      <c r="M2151" t="s">
        <v>8673</v>
      </c>
      <c r="N2151">
        <v>2963.31</v>
      </c>
      <c r="O2151">
        <v>1344.65</v>
      </c>
      <c r="P2151">
        <v>0.45379999999999998</v>
      </c>
      <c r="Q2151">
        <v>423.33</v>
      </c>
      <c r="R2151">
        <v>192.09285714285716</v>
      </c>
      <c r="S2151">
        <v>23777.72</v>
      </c>
      <c r="T2151">
        <v>11374.71</v>
      </c>
      <c r="U2151">
        <v>0.47839999999999999</v>
      </c>
      <c r="V2151">
        <v>389.8</v>
      </c>
      <c r="W2151">
        <v>242.0151063829787</v>
      </c>
      <c r="X2151" s="83" t="str">
        <f t="shared" si="66"/>
        <v>2117 - CHV HOUSTON</v>
      </c>
      <c r="Y2151" s="83">
        <f t="shared" si="67"/>
        <v>47</v>
      </c>
    </row>
    <row r="2152" spans="1:25" x14ac:dyDescent="0.25">
      <c r="A2152" t="s">
        <v>7</v>
      </c>
      <c r="B2152" t="s">
        <v>8651</v>
      </c>
      <c r="C2152" t="s">
        <v>8741</v>
      </c>
      <c r="D2152" t="s">
        <v>8742</v>
      </c>
      <c r="E2152" t="s">
        <v>8743</v>
      </c>
      <c r="F2152">
        <v>21171173</v>
      </c>
      <c r="G2152" t="s">
        <v>8748</v>
      </c>
      <c r="H2152" t="s">
        <v>8749</v>
      </c>
      <c r="I2152">
        <v>114798</v>
      </c>
      <c r="J2152" t="s">
        <v>8014</v>
      </c>
      <c r="K2152" t="s">
        <v>7897</v>
      </c>
      <c r="L2152" t="s">
        <v>6</v>
      </c>
      <c r="M2152" t="s">
        <v>8674</v>
      </c>
      <c r="N2152">
        <v>643.67999999999995</v>
      </c>
      <c r="O2152">
        <v>1.88</v>
      </c>
      <c r="P2152">
        <v>2.8999999999999998E-3</v>
      </c>
      <c r="Q2152">
        <v>321.83999999999997</v>
      </c>
      <c r="R2152">
        <v>1.88</v>
      </c>
      <c r="S2152">
        <v>6209.01</v>
      </c>
      <c r="T2152">
        <v>2023.33</v>
      </c>
      <c r="U2152">
        <v>0.32590000000000002</v>
      </c>
      <c r="V2152">
        <v>221.75</v>
      </c>
      <c r="W2152">
        <v>96.34904761904761</v>
      </c>
      <c r="X2152" s="83" t="str">
        <f t="shared" si="66"/>
        <v>2117 - CHV HOUSTON</v>
      </c>
      <c r="Y2152" s="83">
        <f t="shared" si="67"/>
        <v>21</v>
      </c>
    </row>
    <row r="2153" spans="1:25" x14ac:dyDescent="0.25">
      <c r="A2153" t="s">
        <v>7</v>
      </c>
      <c r="B2153" t="s">
        <v>8651</v>
      </c>
      <c r="C2153" t="s">
        <v>8741</v>
      </c>
      <c r="D2153" t="s">
        <v>8742</v>
      </c>
      <c r="E2153" t="s">
        <v>8743</v>
      </c>
      <c r="F2153">
        <v>21171173</v>
      </c>
      <c r="G2153" t="s">
        <v>8748</v>
      </c>
      <c r="H2153" t="s">
        <v>8749</v>
      </c>
      <c r="I2153">
        <v>114798</v>
      </c>
      <c r="J2153" t="s">
        <v>8014</v>
      </c>
      <c r="K2153" t="s">
        <v>7897</v>
      </c>
      <c r="L2153" t="s">
        <v>6</v>
      </c>
      <c r="M2153" t="s">
        <v>8675</v>
      </c>
      <c r="N2153">
        <v>73.12</v>
      </c>
      <c r="Q2153">
        <v>73.12</v>
      </c>
      <c r="S2153">
        <v>953.75</v>
      </c>
      <c r="T2153">
        <v>255</v>
      </c>
      <c r="U2153">
        <v>0.26740000000000003</v>
      </c>
      <c r="V2153">
        <v>86.7</v>
      </c>
      <c r="W2153">
        <v>42.5</v>
      </c>
      <c r="X2153" s="83" t="str">
        <f t="shared" si="66"/>
        <v>2117 - CHV HOUSTON</v>
      </c>
      <c r="Y2153" s="83">
        <f t="shared" si="67"/>
        <v>6</v>
      </c>
    </row>
    <row r="2154" spans="1:25" x14ac:dyDescent="0.25">
      <c r="A2154" t="s">
        <v>7</v>
      </c>
      <c r="B2154" t="s">
        <v>8651</v>
      </c>
      <c r="C2154" t="s">
        <v>8741</v>
      </c>
      <c r="D2154" t="s">
        <v>8742</v>
      </c>
      <c r="E2154" t="s">
        <v>8743</v>
      </c>
      <c r="F2154">
        <v>21171173</v>
      </c>
      <c r="G2154" t="s">
        <v>8748</v>
      </c>
      <c r="H2154" t="s">
        <v>8749</v>
      </c>
      <c r="I2154">
        <v>114798</v>
      </c>
      <c r="J2154" t="s">
        <v>8014</v>
      </c>
      <c r="K2154" t="s">
        <v>7897</v>
      </c>
      <c r="L2154" t="s">
        <v>6</v>
      </c>
      <c r="M2154" t="s">
        <v>7661</v>
      </c>
      <c r="N2154">
        <v>159.34</v>
      </c>
      <c r="Q2154">
        <v>159.34</v>
      </c>
      <c r="S2154">
        <v>1467.57</v>
      </c>
      <c r="T2154">
        <v>1250.5</v>
      </c>
      <c r="U2154">
        <v>0.85209999999999997</v>
      </c>
      <c r="V2154">
        <v>209.65</v>
      </c>
      <c r="W2154">
        <v>416.83333333333331</v>
      </c>
      <c r="X2154" s="83" t="str">
        <f t="shared" si="66"/>
        <v>2117 - CHV HOUSTON</v>
      </c>
      <c r="Y2154" s="83">
        <f t="shared" si="67"/>
        <v>3</v>
      </c>
    </row>
    <row r="2155" spans="1:25" x14ac:dyDescent="0.25">
      <c r="A2155" t="s">
        <v>7</v>
      </c>
      <c r="B2155" t="s">
        <v>8651</v>
      </c>
      <c r="C2155" t="s">
        <v>8741</v>
      </c>
      <c r="D2155" t="s">
        <v>8742</v>
      </c>
      <c r="E2155" t="s">
        <v>8743</v>
      </c>
      <c r="F2155">
        <v>21171173</v>
      </c>
      <c r="G2155" t="s">
        <v>8748</v>
      </c>
      <c r="H2155" t="s">
        <v>8749</v>
      </c>
      <c r="I2155">
        <v>114798</v>
      </c>
      <c r="J2155" t="s">
        <v>8014</v>
      </c>
      <c r="K2155" t="s">
        <v>7897</v>
      </c>
      <c r="L2155" t="s">
        <v>6</v>
      </c>
      <c r="M2155" t="s">
        <v>7662</v>
      </c>
      <c r="N2155">
        <v>241.94</v>
      </c>
      <c r="O2155">
        <v>416.25</v>
      </c>
      <c r="P2155">
        <v>1.7204999999999999</v>
      </c>
      <c r="Q2155">
        <v>241.94</v>
      </c>
      <c r="S2155">
        <v>738.97</v>
      </c>
      <c r="T2155">
        <v>1248.75</v>
      </c>
      <c r="U2155">
        <v>1.6899</v>
      </c>
      <c r="V2155">
        <v>246.32</v>
      </c>
      <c r="W2155">
        <v>1248.75</v>
      </c>
      <c r="X2155" s="83" t="str">
        <f t="shared" si="66"/>
        <v>2117 - CHV HOUSTON</v>
      </c>
      <c r="Y2155" s="83">
        <f t="shared" si="67"/>
        <v>1</v>
      </c>
    </row>
    <row r="2156" spans="1:25" x14ac:dyDescent="0.25">
      <c r="A2156" t="s">
        <v>7</v>
      </c>
      <c r="B2156" t="s">
        <v>8651</v>
      </c>
      <c r="C2156" t="s">
        <v>8741</v>
      </c>
      <c r="D2156" t="s">
        <v>8742</v>
      </c>
      <c r="E2156" t="s">
        <v>8743</v>
      </c>
      <c r="F2156">
        <v>21171173</v>
      </c>
      <c r="G2156" t="s">
        <v>8748</v>
      </c>
      <c r="H2156" t="s">
        <v>8749</v>
      </c>
      <c r="I2156">
        <v>114798</v>
      </c>
      <c r="J2156" t="s">
        <v>8014</v>
      </c>
      <c r="K2156" t="s">
        <v>7897</v>
      </c>
      <c r="L2156" t="s">
        <v>6</v>
      </c>
      <c r="M2156" t="s">
        <v>7663</v>
      </c>
      <c r="N2156">
        <v>169.89</v>
      </c>
      <c r="O2156">
        <v>3.75</v>
      </c>
      <c r="P2156">
        <v>2.2100000000000002E-2</v>
      </c>
      <c r="Q2156">
        <v>169.89</v>
      </c>
      <c r="R2156">
        <v>3.75</v>
      </c>
      <c r="S2156">
        <v>1199.21</v>
      </c>
      <c r="T2156">
        <v>1198.6500000000001</v>
      </c>
      <c r="U2156">
        <v>0.99950000000000006</v>
      </c>
      <c r="V2156">
        <v>171.32</v>
      </c>
      <c r="W2156">
        <v>239.73000000000002</v>
      </c>
      <c r="X2156" s="83" t="str">
        <f t="shared" si="66"/>
        <v>2117 - CHV HOUSTON</v>
      </c>
      <c r="Y2156" s="83">
        <f t="shared" si="67"/>
        <v>5</v>
      </c>
    </row>
    <row r="2157" spans="1:25" x14ac:dyDescent="0.25">
      <c r="A2157" t="s">
        <v>7</v>
      </c>
      <c r="B2157" t="s">
        <v>8651</v>
      </c>
      <c r="C2157" t="s">
        <v>8741</v>
      </c>
      <c r="D2157" t="s">
        <v>8742</v>
      </c>
      <c r="E2157" t="s">
        <v>8743</v>
      </c>
      <c r="F2157">
        <v>21171173</v>
      </c>
      <c r="G2157" t="s">
        <v>8748</v>
      </c>
      <c r="H2157" t="s">
        <v>8749</v>
      </c>
      <c r="I2157">
        <v>114798</v>
      </c>
      <c r="J2157" t="s">
        <v>8014</v>
      </c>
      <c r="K2157" t="s">
        <v>7897</v>
      </c>
      <c r="L2157" t="s">
        <v>6</v>
      </c>
      <c r="M2157" t="s">
        <v>7664</v>
      </c>
      <c r="N2157">
        <v>967.76</v>
      </c>
      <c r="O2157">
        <v>270</v>
      </c>
      <c r="P2157">
        <v>0.27900000000000003</v>
      </c>
      <c r="Q2157">
        <v>241.94</v>
      </c>
      <c r="R2157">
        <v>90</v>
      </c>
      <c r="S2157">
        <v>2600.2800000000002</v>
      </c>
      <c r="T2157">
        <v>2232.7800000000002</v>
      </c>
      <c r="U2157">
        <v>0.85870000000000002</v>
      </c>
      <c r="V2157">
        <v>236.39</v>
      </c>
      <c r="W2157">
        <v>186.06500000000003</v>
      </c>
      <c r="X2157" s="83" t="str">
        <f t="shared" si="66"/>
        <v>2117 - CHV HOUSTON</v>
      </c>
      <c r="Y2157" s="83">
        <f t="shared" si="67"/>
        <v>12</v>
      </c>
    </row>
    <row r="2158" spans="1:25" x14ac:dyDescent="0.25">
      <c r="A2158" t="s">
        <v>7</v>
      </c>
      <c r="B2158" t="s">
        <v>8651</v>
      </c>
      <c r="C2158" t="s">
        <v>8741</v>
      </c>
      <c r="D2158" t="s">
        <v>8742</v>
      </c>
      <c r="E2158" t="s">
        <v>8743</v>
      </c>
      <c r="F2158">
        <v>21171173</v>
      </c>
      <c r="G2158" t="s">
        <v>8748</v>
      </c>
      <c r="H2158" t="s">
        <v>8749</v>
      </c>
      <c r="I2158">
        <v>114798</v>
      </c>
      <c r="J2158" t="s">
        <v>8014</v>
      </c>
      <c r="K2158" t="s">
        <v>7897</v>
      </c>
      <c r="L2158" t="s">
        <v>6</v>
      </c>
      <c r="M2158" t="s">
        <v>7668</v>
      </c>
      <c r="N2158">
        <v>80.650000000000006</v>
      </c>
      <c r="O2158">
        <v>356.25</v>
      </c>
      <c r="P2158">
        <v>4.4172000000000002</v>
      </c>
      <c r="Q2158">
        <v>80.650000000000006</v>
      </c>
      <c r="S2158">
        <v>656.58</v>
      </c>
      <c r="T2158">
        <v>841.35</v>
      </c>
      <c r="U2158">
        <v>1.2814000000000001</v>
      </c>
      <c r="V2158">
        <v>131.32</v>
      </c>
      <c r="W2158">
        <v>210.33750000000001</v>
      </c>
      <c r="X2158" s="83" t="str">
        <f t="shared" si="66"/>
        <v>2117 - CHV HOUSTON</v>
      </c>
      <c r="Y2158" s="83">
        <f t="shared" si="67"/>
        <v>4</v>
      </c>
    </row>
    <row r="2159" spans="1:25" x14ac:dyDescent="0.25">
      <c r="A2159" t="s">
        <v>7</v>
      </c>
      <c r="B2159" t="s">
        <v>8651</v>
      </c>
      <c r="C2159" t="s">
        <v>8741</v>
      </c>
      <c r="D2159" t="s">
        <v>8742</v>
      </c>
      <c r="E2159" t="s">
        <v>8743</v>
      </c>
      <c r="F2159">
        <v>21171173</v>
      </c>
      <c r="G2159" t="s">
        <v>8748</v>
      </c>
      <c r="H2159" t="s">
        <v>8749</v>
      </c>
      <c r="I2159">
        <v>114798</v>
      </c>
      <c r="J2159" t="s">
        <v>8014</v>
      </c>
      <c r="K2159" t="s">
        <v>7897</v>
      </c>
      <c r="L2159" t="s">
        <v>6</v>
      </c>
      <c r="M2159" t="s">
        <v>7667</v>
      </c>
      <c r="N2159">
        <v>422.83</v>
      </c>
      <c r="O2159">
        <v>184.92</v>
      </c>
      <c r="P2159">
        <v>0.43730000000000002</v>
      </c>
      <c r="Q2159">
        <v>422.83</v>
      </c>
      <c r="R2159">
        <v>61.639999999999993</v>
      </c>
      <c r="S2159">
        <v>4183.7</v>
      </c>
      <c r="T2159">
        <v>2115.79</v>
      </c>
      <c r="U2159">
        <v>0.50570000000000004</v>
      </c>
      <c r="V2159">
        <v>464.86</v>
      </c>
      <c r="W2159">
        <v>264.47375</v>
      </c>
      <c r="X2159" s="83" t="str">
        <f t="shared" si="66"/>
        <v>2117 - CHV HOUSTON</v>
      </c>
      <c r="Y2159" s="83">
        <f t="shared" si="67"/>
        <v>8</v>
      </c>
    </row>
    <row r="2160" spans="1:25" x14ac:dyDescent="0.25">
      <c r="A2160" t="s">
        <v>7</v>
      </c>
      <c r="B2160" t="s">
        <v>8651</v>
      </c>
      <c r="C2160" t="s">
        <v>8741</v>
      </c>
      <c r="D2160" t="s">
        <v>8742</v>
      </c>
      <c r="E2160" t="s">
        <v>8743</v>
      </c>
      <c r="F2160">
        <v>21171173</v>
      </c>
      <c r="G2160" t="s">
        <v>8748</v>
      </c>
      <c r="H2160" t="s">
        <v>8749</v>
      </c>
      <c r="I2160">
        <v>114798</v>
      </c>
      <c r="J2160" t="s">
        <v>8014</v>
      </c>
      <c r="K2160" t="s">
        <v>7897</v>
      </c>
      <c r="L2160" t="s">
        <v>6</v>
      </c>
      <c r="M2160" t="s">
        <v>7665</v>
      </c>
      <c r="N2160">
        <v>0</v>
      </c>
      <c r="O2160">
        <v>-31.64</v>
      </c>
      <c r="R2160">
        <v>-31.64</v>
      </c>
      <c r="S2160">
        <v>5618.48</v>
      </c>
      <c r="T2160">
        <v>2942.55</v>
      </c>
      <c r="U2160">
        <v>0.52370000000000005</v>
      </c>
      <c r="V2160">
        <v>468.21</v>
      </c>
      <c r="W2160">
        <v>420.36428571428576</v>
      </c>
      <c r="X2160" s="83" t="str">
        <f t="shared" si="66"/>
        <v>2117 - CHV HOUSTON</v>
      </c>
      <c r="Y2160" s="83">
        <f t="shared" si="67"/>
        <v>7</v>
      </c>
    </row>
    <row r="2161" spans="1:25" x14ac:dyDescent="0.25">
      <c r="A2161" t="s">
        <v>7</v>
      </c>
      <c r="B2161" t="s">
        <v>8651</v>
      </c>
      <c r="C2161" t="s">
        <v>8741</v>
      </c>
      <c r="D2161" t="s">
        <v>8742</v>
      </c>
      <c r="E2161" t="s">
        <v>8743</v>
      </c>
      <c r="F2161">
        <v>21171173</v>
      </c>
      <c r="G2161" t="s">
        <v>8748</v>
      </c>
      <c r="H2161" t="s">
        <v>8749</v>
      </c>
      <c r="I2161">
        <v>114798</v>
      </c>
      <c r="J2161" t="s">
        <v>8014</v>
      </c>
      <c r="K2161" t="s">
        <v>7897</v>
      </c>
      <c r="L2161" t="s">
        <v>6</v>
      </c>
      <c r="M2161" t="s">
        <v>7666</v>
      </c>
      <c r="N2161">
        <v>0</v>
      </c>
      <c r="S2161">
        <v>2893.07</v>
      </c>
      <c r="T2161">
        <v>1606.5</v>
      </c>
      <c r="U2161">
        <v>0.55530000000000002</v>
      </c>
      <c r="V2161">
        <v>160.72999999999999</v>
      </c>
      <c r="W2161">
        <v>133.875</v>
      </c>
      <c r="X2161" s="83" t="str">
        <f t="shared" si="66"/>
        <v>2117 - CHV HOUSTON</v>
      </c>
      <c r="Y2161" s="83">
        <f t="shared" si="67"/>
        <v>12</v>
      </c>
    </row>
    <row r="2162" spans="1:25" x14ac:dyDescent="0.25">
      <c r="A2162" t="s">
        <v>7</v>
      </c>
      <c r="B2162" t="s">
        <v>8651</v>
      </c>
      <c r="C2162" t="s">
        <v>8741</v>
      </c>
      <c r="D2162" t="s">
        <v>8742</v>
      </c>
      <c r="E2162" t="s">
        <v>8743</v>
      </c>
      <c r="F2162">
        <v>21171173</v>
      </c>
      <c r="G2162" t="s">
        <v>8748</v>
      </c>
      <c r="H2162" t="s">
        <v>8749</v>
      </c>
      <c r="I2162">
        <v>114814</v>
      </c>
      <c r="J2162" t="s">
        <v>8458</v>
      </c>
      <c r="K2162" t="s">
        <v>82</v>
      </c>
      <c r="L2162" t="s">
        <v>6</v>
      </c>
      <c r="M2162" t="s">
        <v>8657</v>
      </c>
      <c r="N2162">
        <v>0</v>
      </c>
      <c r="S2162">
        <v>2523.12</v>
      </c>
      <c r="T2162">
        <v>181.76</v>
      </c>
      <c r="U2162">
        <v>7.1999999999999995E-2</v>
      </c>
      <c r="V2162">
        <v>168.21</v>
      </c>
      <c r="W2162">
        <v>15.146666666666667</v>
      </c>
      <c r="X2162" s="83" t="str">
        <f t="shared" si="66"/>
        <v>2117 - CHV HOUSTON</v>
      </c>
      <c r="Y2162" s="83">
        <f t="shared" si="67"/>
        <v>12</v>
      </c>
    </row>
    <row r="2163" spans="1:25" x14ac:dyDescent="0.25">
      <c r="A2163" t="s">
        <v>7</v>
      </c>
      <c r="B2163" t="s">
        <v>8651</v>
      </c>
      <c r="C2163" t="s">
        <v>8741</v>
      </c>
      <c r="D2163" t="s">
        <v>8742</v>
      </c>
      <c r="E2163" t="s">
        <v>8743</v>
      </c>
      <c r="F2163">
        <v>21171173</v>
      </c>
      <c r="G2163" t="s">
        <v>8748</v>
      </c>
      <c r="H2163" t="s">
        <v>8749</v>
      </c>
      <c r="I2163">
        <v>114814</v>
      </c>
      <c r="J2163" t="s">
        <v>8458</v>
      </c>
      <c r="K2163" t="s">
        <v>82</v>
      </c>
      <c r="L2163" t="s">
        <v>6</v>
      </c>
      <c r="M2163" t="s">
        <v>8658</v>
      </c>
      <c r="N2163">
        <v>4230.82</v>
      </c>
      <c r="O2163">
        <v>1241.75</v>
      </c>
      <c r="P2163">
        <v>0.29349999999999998</v>
      </c>
      <c r="Q2163">
        <v>384.62</v>
      </c>
      <c r="R2163">
        <v>206.95833333333334</v>
      </c>
      <c r="S2163">
        <v>27228.16</v>
      </c>
      <c r="T2163">
        <v>8159.52</v>
      </c>
      <c r="U2163">
        <v>0.29970000000000002</v>
      </c>
      <c r="V2163">
        <v>349.08</v>
      </c>
      <c r="W2163">
        <v>163.19040000000001</v>
      </c>
      <c r="X2163" s="83" t="str">
        <f t="shared" si="66"/>
        <v>2117 - CHV HOUSTON</v>
      </c>
      <c r="Y2163" s="83">
        <f t="shared" si="67"/>
        <v>50</v>
      </c>
    </row>
    <row r="2164" spans="1:25" x14ac:dyDescent="0.25">
      <c r="A2164" t="s">
        <v>7</v>
      </c>
      <c r="B2164" t="s">
        <v>8651</v>
      </c>
      <c r="C2164" t="s">
        <v>8741</v>
      </c>
      <c r="D2164" t="s">
        <v>8742</v>
      </c>
      <c r="E2164" t="s">
        <v>8743</v>
      </c>
      <c r="F2164">
        <v>21171173</v>
      </c>
      <c r="G2164" t="s">
        <v>8748</v>
      </c>
      <c r="H2164" t="s">
        <v>8749</v>
      </c>
      <c r="I2164">
        <v>114814</v>
      </c>
      <c r="J2164" t="s">
        <v>8458</v>
      </c>
      <c r="K2164" t="s">
        <v>82</v>
      </c>
      <c r="L2164" t="s">
        <v>6</v>
      </c>
      <c r="M2164" t="s">
        <v>8659</v>
      </c>
      <c r="N2164">
        <v>465.12</v>
      </c>
      <c r="O2164">
        <v>116.25</v>
      </c>
      <c r="P2164">
        <v>0.24990000000000001</v>
      </c>
      <c r="Q2164">
        <v>465.12</v>
      </c>
      <c r="R2164">
        <v>38.75</v>
      </c>
      <c r="S2164">
        <v>4497.97</v>
      </c>
      <c r="T2164">
        <v>2956.83</v>
      </c>
      <c r="U2164">
        <v>0.65739999999999998</v>
      </c>
      <c r="V2164">
        <v>408.91</v>
      </c>
      <c r="W2164">
        <v>227.44846153846154</v>
      </c>
      <c r="X2164" s="83" t="str">
        <f t="shared" si="66"/>
        <v>2117 - CHV HOUSTON</v>
      </c>
      <c r="Y2164" s="83">
        <f t="shared" si="67"/>
        <v>13</v>
      </c>
    </row>
    <row r="2165" spans="1:25" x14ac:dyDescent="0.25">
      <c r="A2165" t="s">
        <v>7</v>
      </c>
      <c r="B2165" t="s">
        <v>8651</v>
      </c>
      <c r="C2165" t="s">
        <v>8741</v>
      </c>
      <c r="D2165" t="s">
        <v>8742</v>
      </c>
      <c r="E2165" t="s">
        <v>8743</v>
      </c>
      <c r="F2165">
        <v>21171173</v>
      </c>
      <c r="G2165" t="s">
        <v>8748</v>
      </c>
      <c r="H2165" t="s">
        <v>8749</v>
      </c>
      <c r="I2165">
        <v>114814</v>
      </c>
      <c r="J2165" t="s">
        <v>8458</v>
      </c>
      <c r="K2165" t="s">
        <v>82</v>
      </c>
      <c r="L2165" t="s">
        <v>6</v>
      </c>
      <c r="M2165" t="s">
        <v>8660</v>
      </c>
      <c r="N2165">
        <v>0</v>
      </c>
      <c r="O2165">
        <v>75</v>
      </c>
      <c r="S2165">
        <v>443.85</v>
      </c>
      <c r="T2165">
        <v>227.83</v>
      </c>
      <c r="U2165">
        <v>0.51329999999999998</v>
      </c>
      <c r="V2165">
        <v>14.32</v>
      </c>
      <c r="W2165">
        <v>6.3286111111111119</v>
      </c>
      <c r="X2165" s="83" t="str">
        <f t="shared" si="66"/>
        <v>2117 - CHV HOUSTON</v>
      </c>
      <c r="Y2165" s="83">
        <f t="shared" si="67"/>
        <v>36</v>
      </c>
    </row>
    <row r="2166" spans="1:25" x14ac:dyDescent="0.25">
      <c r="A2166" t="s">
        <v>7</v>
      </c>
      <c r="B2166" t="s">
        <v>8651</v>
      </c>
      <c r="C2166" t="s">
        <v>8741</v>
      </c>
      <c r="D2166" t="s">
        <v>8742</v>
      </c>
      <c r="E2166" t="s">
        <v>8743</v>
      </c>
      <c r="F2166">
        <v>21171173</v>
      </c>
      <c r="G2166" t="s">
        <v>8748</v>
      </c>
      <c r="H2166" t="s">
        <v>8749</v>
      </c>
      <c r="I2166">
        <v>114814</v>
      </c>
      <c r="J2166" t="s">
        <v>8458</v>
      </c>
      <c r="K2166" t="s">
        <v>82</v>
      </c>
      <c r="L2166" t="s">
        <v>6</v>
      </c>
      <c r="M2166" t="s">
        <v>8661</v>
      </c>
      <c r="N2166">
        <v>575</v>
      </c>
      <c r="O2166">
        <v>1383.75</v>
      </c>
      <c r="P2166">
        <v>2.4064999999999999</v>
      </c>
      <c r="Q2166">
        <v>25</v>
      </c>
      <c r="R2166">
        <v>72.828947368421055</v>
      </c>
      <c r="S2166">
        <v>2590.5700000000002</v>
      </c>
      <c r="T2166">
        <v>3438.96</v>
      </c>
      <c r="U2166">
        <v>1.3274999999999999</v>
      </c>
      <c r="V2166">
        <v>31.21</v>
      </c>
      <c r="W2166">
        <v>40.458352941176472</v>
      </c>
      <c r="X2166" s="83" t="str">
        <f t="shared" si="66"/>
        <v>2117 - CHV HOUSTON</v>
      </c>
      <c r="Y2166" s="83">
        <f t="shared" si="67"/>
        <v>85</v>
      </c>
    </row>
    <row r="2167" spans="1:25" x14ac:dyDescent="0.25">
      <c r="A2167" t="s">
        <v>7</v>
      </c>
      <c r="B2167" t="s">
        <v>8651</v>
      </c>
      <c r="C2167" t="s">
        <v>8741</v>
      </c>
      <c r="D2167" t="s">
        <v>8742</v>
      </c>
      <c r="E2167" t="s">
        <v>8743</v>
      </c>
      <c r="F2167">
        <v>21171173</v>
      </c>
      <c r="G2167" t="s">
        <v>8748</v>
      </c>
      <c r="H2167" t="s">
        <v>8749</v>
      </c>
      <c r="I2167">
        <v>114814</v>
      </c>
      <c r="J2167" t="s">
        <v>8458</v>
      </c>
      <c r="K2167" t="s">
        <v>82</v>
      </c>
      <c r="L2167" t="s">
        <v>6</v>
      </c>
      <c r="M2167" t="s">
        <v>8662</v>
      </c>
      <c r="N2167">
        <v>316.64999999999998</v>
      </c>
      <c r="O2167">
        <v>903.93</v>
      </c>
      <c r="P2167">
        <v>2.8546999999999998</v>
      </c>
      <c r="Q2167">
        <v>63.33</v>
      </c>
      <c r="R2167">
        <v>451.96499999999997</v>
      </c>
      <c r="S2167">
        <v>6048.89</v>
      </c>
      <c r="T2167">
        <v>7240.06</v>
      </c>
      <c r="U2167">
        <v>1.1969000000000001</v>
      </c>
      <c r="V2167">
        <v>140.66999999999999</v>
      </c>
      <c r="W2167">
        <v>154.04382978723405</v>
      </c>
      <c r="X2167" s="83" t="str">
        <f t="shared" si="66"/>
        <v>2117 - CHV HOUSTON</v>
      </c>
      <c r="Y2167" s="83">
        <f t="shared" si="67"/>
        <v>47</v>
      </c>
    </row>
    <row r="2168" spans="1:25" x14ac:dyDescent="0.25">
      <c r="A2168" t="s">
        <v>7</v>
      </c>
      <c r="B2168" t="s">
        <v>8651</v>
      </c>
      <c r="C2168" t="s">
        <v>8741</v>
      </c>
      <c r="D2168" t="s">
        <v>8742</v>
      </c>
      <c r="E2168" t="s">
        <v>8743</v>
      </c>
      <c r="F2168">
        <v>21171173</v>
      </c>
      <c r="G2168" t="s">
        <v>8748</v>
      </c>
      <c r="H2168" t="s">
        <v>8749</v>
      </c>
      <c r="I2168">
        <v>114814</v>
      </c>
      <c r="J2168" t="s">
        <v>8458</v>
      </c>
      <c r="K2168" t="s">
        <v>82</v>
      </c>
      <c r="L2168" t="s">
        <v>6</v>
      </c>
      <c r="M2168" t="s">
        <v>8663</v>
      </c>
      <c r="S2168">
        <v>828.95</v>
      </c>
      <c r="T2168">
        <v>632.77</v>
      </c>
      <c r="U2168">
        <v>0.76329999999999998</v>
      </c>
      <c r="V2168">
        <v>31.88</v>
      </c>
      <c r="W2168">
        <v>15.433414634146342</v>
      </c>
      <c r="X2168" s="83" t="str">
        <f t="shared" si="66"/>
        <v>2117 - CHV HOUSTON</v>
      </c>
      <c r="Y2168" s="83">
        <f t="shared" si="67"/>
        <v>41</v>
      </c>
    </row>
    <row r="2169" spans="1:25" x14ac:dyDescent="0.25">
      <c r="A2169" t="s">
        <v>7</v>
      </c>
      <c r="B2169" t="s">
        <v>8651</v>
      </c>
      <c r="C2169" t="s">
        <v>8741</v>
      </c>
      <c r="D2169" t="s">
        <v>8742</v>
      </c>
      <c r="E2169" t="s">
        <v>8743</v>
      </c>
      <c r="F2169">
        <v>21171173</v>
      </c>
      <c r="G2169" t="s">
        <v>8748</v>
      </c>
      <c r="H2169" t="s">
        <v>8749</v>
      </c>
      <c r="I2169">
        <v>114814</v>
      </c>
      <c r="J2169" t="s">
        <v>8458</v>
      </c>
      <c r="K2169" t="s">
        <v>82</v>
      </c>
      <c r="L2169" t="s">
        <v>6</v>
      </c>
      <c r="M2169" t="s">
        <v>8664</v>
      </c>
      <c r="N2169">
        <v>2434.88</v>
      </c>
      <c r="O2169">
        <v>6715.93</v>
      </c>
      <c r="P2169">
        <v>2.7582</v>
      </c>
      <c r="Q2169">
        <v>86.96</v>
      </c>
      <c r="R2169">
        <v>291.99695652173915</v>
      </c>
      <c r="S2169">
        <v>19135.72</v>
      </c>
      <c r="T2169">
        <v>23248.49</v>
      </c>
      <c r="U2169">
        <v>1.2149000000000001</v>
      </c>
      <c r="V2169">
        <v>88.18</v>
      </c>
      <c r="W2169">
        <v>173.49619402985076</v>
      </c>
      <c r="X2169" s="83" t="str">
        <f t="shared" si="66"/>
        <v>2117 - CHV HOUSTON</v>
      </c>
      <c r="Y2169" s="83">
        <f t="shared" si="67"/>
        <v>134</v>
      </c>
    </row>
    <row r="2170" spans="1:25" x14ac:dyDescent="0.25">
      <c r="A2170" t="s">
        <v>7</v>
      </c>
      <c r="B2170" t="s">
        <v>8651</v>
      </c>
      <c r="C2170" t="s">
        <v>8741</v>
      </c>
      <c r="D2170" t="s">
        <v>8742</v>
      </c>
      <c r="E2170" t="s">
        <v>8743</v>
      </c>
      <c r="F2170">
        <v>21171173</v>
      </c>
      <c r="G2170" t="s">
        <v>8748</v>
      </c>
      <c r="H2170" t="s">
        <v>8749</v>
      </c>
      <c r="I2170">
        <v>114814</v>
      </c>
      <c r="J2170" t="s">
        <v>8458</v>
      </c>
      <c r="K2170" t="s">
        <v>82</v>
      </c>
      <c r="L2170" t="s">
        <v>6</v>
      </c>
      <c r="M2170" t="s">
        <v>8665</v>
      </c>
      <c r="N2170">
        <v>340.92</v>
      </c>
      <c r="O2170">
        <v>101.25</v>
      </c>
      <c r="P2170">
        <v>0.29699999999999999</v>
      </c>
      <c r="Q2170">
        <v>56.82</v>
      </c>
      <c r="R2170">
        <v>16.875</v>
      </c>
      <c r="S2170">
        <v>2246.5</v>
      </c>
      <c r="T2170">
        <v>723.03</v>
      </c>
      <c r="U2170">
        <v>0.32179999999999997</v>
      </c>
      <c r="V2170">
        <v>48.84</v>
      </c>
      <c r="W2170">
        <v>18.53923076923077</v>
      </c>
      <c r="X2170" s="83" t="str">
        <f t="shared" si="66"/>
        <v>2117 - CHV HOUSTON</v>
      </c>
      <c r="Y2170" s="83">
        <f t="shared" si="67"/>
        <v>39</v>
      </c>
    </row>
    <row r="2171" spans="1:25" x14ac:dyDescent="0.25">
      <c r="A2171" t="s">
        <v>7</v>
      </c>
      <c r="B2171" t="s">
        <v>8651</v>
      </c>
      <c r="C2171" t="s">
        <v>8741</v>
      </c>
      <c r="D2171" t="s">
        <v>8742</v>
      </c>
      <c r="E2171" t="s">
        <v>8743</v>
      </c>
      <c r="F2171">
        <v>21171173</v>
      </c>
      <c r="G2171" t="s">
        <v>8748</v>
      </c>
      <c r="H2171" t="s">
        <v>8749</v>
      </c>
      <c r="I2171">
        <v>114814</v>
      </c>
      <c r="J2171" t="s">
        <v>8458</v>
      </c>
      <c r="K2171" t="s">
        <v>82</v>
      </c>
      <c r="L2171" t="s">
        <v>6</v>
      </c>
      <c r="M2171" t="s">
        <v>8666</v>
      </c>
      <c r="N2171">
        <v>75.81</v>
      </c>
      <c r="O2171">
        <v>48.75</v>
      </c>
      <c r="P2171">
        <v>0.6431</v>
      </c>
      <c r="Q2171">
        <v>25.27</v>
      </c>
      <c r="R2171">
        <v>24.375</v>
      </c>
      <c r="S2171">
        <v>616.13</v>
      </c>
      <c r="T2171">
        <v>721.94</v>
      </c>
      <c r="U2171">
        <v>1.1717</v>
      </c>
      <c r="V2171">
        <v>38.51</v>
      </c>
      <c r="W2171">
        <v>103.13428571428572</v>
      </c>
      <c r="X2171" s="83" t="str">
        <f t="shared" si="66"/>
        <v>2117 - CHV HOUSTON</v>
      </c>
      <c r="Y2171" s="83">
        <f t="shared" si="67"/>
        <v>7</v>
      </c>
    </row>
    <row r="2172" spans="1:25" x14ac:dyDescent="0.25">
      <c r="A2172" t="s">
        <v>7</v>
      </c>
      <c r="B2172" t="s">
        <v>8651</v>
      </c>
      <c r="C2172" t="s">
        <v>8741</v>
      </c>
      <c r="D2172" t="s">
        <v>8742</v>
      </c>
      <c r="E2172" t="s">
        <v>8743</v>
      </c>
      <c r="F2172">
        <v>21171173</v>
      </c>
      <c r="G2172" t="s">
        <v>8748</v>
      </c>
      <c r="H2172" t="s">
        <v>8749</v>
      </c>
      <c r="I2172">
        <v>114814</v>
      </c>
      <c r="J2172" t="s">
        <v>8458</v>
      </c>
      <c r="K2172" t="s">
        <v>82</v>
      </c>
      <c r="L2172" t="s">
        <v>6</v>
      </c>
      <c r="M2172" t="s">
        <v>8690</v>
      </c>
      <c r="N2172">
        <v>0</v>
      </c>
      <c r="S2172">
        <v>250</v>
      </c>
      <c r="T2172">
        <v>413.15</v>
      </c>
      <c r="U2172">
        <v>1.6526000000000001</v>
      </c>
      <c r="V2172">
        <v>250</v>
      </c>
      <c r="W2172">
        <v>206.57499999999999</v>
      </c>
      <c r="X2172" s="83" t="str">
        <f t="shared" si="66"/>
        <v>2117 - CHV HOUSTON</v>
      </c>
      <c r="Y2172" s="83">
        <f t="shared" si="67"/>
        <v>2</v>
      </c>
    </row>
    <row r="2173" spans="1:25" x14ac:dyDescent="0.25">
      <c r="A2173" t="s">
        <v>7</v>
      </c>
      <c r="B2173" t="s">
        <v>8651</v>
      </c>
      <c r="C2173" t="s">
        <v>8741</v>
      </c>
      <c r="D2173" t="s">
        <v>8742</v>
      </c>
      <c r="E2173" t="s">
        <v>8743</v>
      </c>
      <c r="F2173">
        <v>21171173</v>
      </c>
      <c r="G2173" t="s">
        <v>8748</v>
      </c>
      <c r="H2173" t="s">
        <v>8749</v>
      </c>
      <c r="I2173">
        <v>114814</v>
      </c>
      <c r="J2173" t="s">
        <v>8458</v>
      </c>
      <c r="K2173" t="s">
        <v>82</v>
      </c>
      <c r="L2173" t="s">
        <v>6</v>
      </c>
      <c r="M2173" t="s">
        <v>8691</v>
      </c>
      <c r="S2173">
        <v>36.15</v>
      </c>
      <c r="T2173">
        <v>0.16</v>
      </c>
      <c r="U2173">
        <v>4.4000000000000003E-3</v>
      </c>
      <c r="V2173">
        <v>18.079999999999998</v>
      </c>
      <c r="W2173">
        <v>0.16</v>
      </c>
      <c r="X2173" s="83" t="str">
        <f t="shared" si="66"/>
        <v>2117 - CHV HOUSTON</v>
      </c>
      <c r="Y2173" s="83">
        <f t="shared" si="67"/>
        <v>1</v>
      </c>
    </row>
    <row r="2174" spans="1:25" x14ac:dyDescent="0.25">
      <c r="A2174" t="s">
        <v>7</v>
      </c>
      <c r="B2174" t="s">
        <v>8651</v>
      </c>
      <c r="C2174" t="s">
        <v>8741</v>
      </c>
      <c r="D2174" t="s">
        <v>8742</v>
      </c>
      <c r="E2174" t="s">
        <v>8743</v>
      </c>
      <c r="F2174">
        <v>21171173</v>
      </c>
      <c r="G2174" t="s">
        <v>8748</v>
      </c>
      <c r="H2174" t="s">
        <v>8749</v>
      </c>
      <c r="I2174">
        <v>114814</v>
      </c>
      <c r="J2174" t="s">
        <v>8458</v>
      </c>
      <c r="K2174" t="s">
        <v>82</v>
      </c>
      <c r="L2174" t="s">
        <v>6</v>
      </c>
      <c r="M2174" t="s">
        <v>8667</v>
      </c>
      <c r="N2174">
        <v>3448.3</v>
      </c>
      <c r="O2174">
        <v>2515.2800000000002</v>
      </c>
      <c r="P2174">
        <v>0.72940000000000005</v>
      </c>
      <c r="Q2174">
        <v>689.66</v>
      </c>
      <c r="R2174">
        <v>628.82000000000005</v>
      </c>
      <c r="S2174">
        <v>22910.77</v>
      </c>
      <c r="T2174">
        <v>16470.759999999998</v>
      </c>
      <c r="U2174">
        <v>0.71889999999999998</v>
      </c>
      <c r="V2174">
        <v>694.27</v>
      </c>
      <c r="W2174">
        <v>514.71124999999995</v>
      </c>
      <c r="X2174" s="83" t="str">
        <f t="shared" si="66"/>
        <v>2117 - CHV HOUSTON</v>
      </c>
      <c r="Y2174" s="83">
        <f t="shared" si="67"/>
        <v>32</v>
      </c>
    </row>
    <row r="2175" spans="1:25" x14ac:dyDescent="0.25">
      <c r="A2175" t="s">
        <v>7</v>
      </c>
      <c r="B2175" t="s">
        <v>8651</v>
      </c>
      <c r="C2175" t="s">
        <v>8741</v>
      </c>
      <c r="D2175" t="s">
        <v>8742</v>
      </c>
      <c r="E2175" t="s">
        <v>8743</v>
      </c>
      <c r="F2175">
        <v>21171173</v>
      </c>
      <c r="G2175" t="s">
        <v>8748</v>
      </c>
      <c r="H2175" t="s">
        <v>8749</v>
      </c>
      <c r="I2175">
        <v>114814</v>
      </c>
      <c r="J2175" t="s">
        <v>8458</v>
      </c>
      <c r="K2175" t="s">
        <v>82</v>
      </c>
      <c r="L2175" t="s">
        <v>6</v>
      </c>
      <c r="M2175" t="s">
        <v>8668</v>
      </c>
      <c r="N2175">
        <v>1600.02</v>
      </c>
      <c r="O2175">
        <v>1294.8599999999999</v>
      </c>
      <c r="P2175">
        <v>0.80930000000000002</v>
      </c>
      <c r="Q2175">
        <v>177.78</v>
      </c>
      <c r="R2175">
        <v>323.71499999999997</v>
      </c>
      <c r="S2175">
        <v>12021.64</v>
      </c>
      <c r="T2175">
        <v>5601.68</v>
      </c>
      <c r="U2175">
        <v>0.46600000000000003</v>
      </c>
      <c r="V2175">
        <v>160.29</v>
      </c>
      <c r="W2175">
        <v>93.361333333333334</v>
      </c>
      <c r="X2175" s="83" t="str">
        <f t="shared" si="66"/>
        <v>2117 - CHV HOUSTON</v>
      </c>
      <c r="Y2175" s="83">
        <f t="shared" si="67"/>
        <v>60</v>
      </c>
    </row>
    <row r="2176" spans="1:25" x14ac:dyDescent="0.25">
      <c r="A2176" t="s">
        <v>7</v>
      </c>
      <c r="B2176" t="s">
        <v>8651</v>
      </c>
      <c r="C2176" t="s">
        <v>8741</v>
      </c>
      <c r="D2176" t="s">
        <v>8742</v>
      </c>
      <c r="E2176" t="s">
        <v>8743</v>
      </c>
      <c r="F2176">
        <v>21171173</v>
      </c>
      <c r="G2176" t="s">
        <v>8748</v>
      </c>
      <c r="H2176" t="s">
        <v>8749</v>
      </c>
      <c r="I2176">
        <v>114814</v>
      </c>
      <c r="J2176" t="s">
        <v>8458</v>
      </c>
      <c r="K2176" t="s">
        <v>82</v>
      </c>
      <c r="L2176" t="s">
        <v>6</v>
      </c>
      <c r="M2176" t="s">
        <v>8669</v>
      </c>
      <c r="N2176">
        <v>0</v>
      </c>
      <c r="S2176">
        <v>61.8</v>
      </c>
      <c r="T2176">
        <v>275</v>
      </c>
      <c r="U2176">
        <v>4.4497999999999998</v>
      </c>
      <c r="V2176">
        <v>61.8</v>
      </c>
      <c r="W2176">
        <v>275</v>
      </c>
      <c r="X2176" s="83" t="str">
        <f t="shared" si="66"/>
        <v>2117 - CHV HOUSTON</v>
      </c>
      <c r="Y2176" s="83">
        <f t="shared" si="67"/>
        <v>1</v>
      </c>
    </row>
    <row r="2177" spans="1:25" x14ac:dyDescent="0.25">
      <c r="A2177" t="s">
        <v>7</v>
      </c>
      <c r="B2177" t="s">
        <v>8651</v>
      </c>
      <c r="C2177" t="s">
        <v>8741</v>
      </c>
      <c r="D2177" t="s">
        <v>8742</v>
      </c>
      <c r="E2177" t="s">
        <v>8743</v>
      </c>
      <c r="F2177">
        <v>21171173</v>
      </c>
      <c r="G2177" t="s">
        <v>8748</v>
      </c>
      <c r="H2177" t="s">
        <v>8749</v>
      </c>
      <c r="I2177">
        <v>114814</v>
      </c>
      <c r="J2177" t="s">
        <v>8458</v>
      </c>
      <c r="K2177" t="s">
        <v>82</v>
      </c>
      <c r="L2177" t="s">
        <v>6</v>
      </c>
      <c r="M2177" t="s">
        <v>8670</v>
      </c>
      <c r="N2177">
        <v>1411.76</v>
      </c>
      <c r="O2177">
        <v>102.47</v>
      </c>
      <c r="P2177">
        <v>7.2599999999999998E-2</v>
      </c>
      <c r="Q2177">
        <v>705.88</v>
      </c>
      <c r="R2177">
        <v>51.234999999999999</v>
      </c>
      <c r="S2177">
        <v>12807.67</v>
      </c>
      <c r="T2177">
        <v>8045.55</v>
      </c>
      <c r="U2177">
        <v>0.62819999999999998</v>
      </c>
      <c r="V2177">
        <v>674.09</v>
      </c>
      <c r="W2177">
        <v>423.45</v>
      </c>
      <c r="X2177" s="83" t="str">
        <f t="shared" si="66"/>
        <v>2117 - CHV HOUSTON</v>
      </c>
      <c r="Y2177" s="83">
        <f t="shared" si="67"/>
        <v>19</v>
      </c>
    </row>
    <row r="2178" spans="1:25" x14ac:dyDescent="0.25">
      <c r="A2178" t="s">
        <v>7</v>
      </c>
      <c r="B2178" t="s">
        <v>8651</v>
      </c>
      <c r="C2178" t="s">
        <v>8741</v>
      </c>
      <c r="D2178" t="s">
        <v>8742</v>
      </c>
      <c r="E2178" t="s">
        <v>8743</v>
      </c>
      <c r="F2178">
        <v>21171173</v>
      </c>
      <c r="G2178" t="s">
        <v>8748</v>
      </c>
      <c r="H2178" t="s">
        <v>8749</v>
      </c>
      <c r="I2178">
        <v>114814</v>
      </c>
      <c r="J2178" t="s">
        <v>8458</v>
      </c>
      <c r="K2178" t="s">
        <v>82</v>
      </c>
      <c r="L2178" t="s">
        <v>6</v>
      </c>
      <c r="M2178" t="s">
        <v>8671</v>
      </c>
      <c r="N2178">
        <v>24683.119999999999</v>
      </c>
      <c r="O2178">
        <v>10129.379999999999</v>
      </c>
      <c r="P2178">
        <v>0.41039999999999999</v>
      </c>
      <c r="Q2178">
        <v>560.98</v>
      </c>
      <c r="R2178">
        <v>202.58759999999998</v>
      </c>
      <c r="S2178">
        <v>177925</v>
      </c>
      <c r="T2178">
        <v>115559.56</v>
      </c>
      <c r="U2178">
        <v>0.64949999999999997</v>
      </c>
      <c r="V2178">
        <v>545.78</v>
      </c>
      <c r="W2178">
        <v>355.56787692307694</v>
      </c>
      <c r="X2178" s="83" t="str">
        <f t="shared" si="66"/>
        <v>2117 - CHV HOUSTON</v>
      </c>
      <c r="Y2178" s="83">
        <f t="shared" si="67"/>
        <v>325</v>
      </c>
    </row>
    <row r="2179" spans="1:25" x14ac:dyDescent="0.25">
      <c r="A2179" t="s">
        <v>7</v>
      </c>
      <c r="B2179" t="s">
        <v>8651</v>
      </c>
      <c r="C2179" t="s">
        <v>8741</v>
      </c>
      <c r="D2179" t="s">
        <v>8742</v>
      </c>
      <c r="E2179" t="s">
        <v>8743</v>
      </c>
      <c r="F2179">
        <v>21171173</v>
      </c>
      <c r="G2179" t="s">
        <v>8748</v>
      </c>
      <c r="H2179" t="s">
        <v>8749</v>
      </c>
      <c r="I2179">
        <v>114814</v>
      </c>
      <c r="J2179" t="s">
        <v>8458</v>
      </c>
      <c r="K2179" t="s">
        <v>82</v>
      </c>
      <c r="L2179" t="s">
        <v>6</v>
      </c>
      <c r="M2179" t="s">
        <v>8672</v>
      </c>
      <c r="N2179">
        <v>3173.31</v>
      </c>
      <c r="O2179">
        <v>1064.46</v>
      </c>
      <c r="P2179">
        <v>0.33539999999999998</v>
      </c>
      <c r="Q2179">
        <v>453.33</v>
      </c>
      <c r="R2179">
        <v>532.23</v>
      </c>
      <c r="S2179">
        <v>19223.55</v>
      </c>
      <c r="T2179">
        <v>7160.2</v>
      </c>
      <c r="U2179">
        <v>0.3725</v>
      </c>
      <c r="V2179">
        <v>427.19</v>
      </c>
      <c r="W2179">
        <v>238.67333333333332</v>
      </c>
      <c r="X2179" s="83" t="str">
        <f t="shared" ref="X2179:X2242" si="68">CONCATENATE(C2179," - ",D2179)</f>
        <v>2117 - CHV HOUSTON</v>
      </c>
      <c r="Y2179" s="83">
        <f t="shared" ref="Y2179:Y2242" si="69">IFERROR((IF($S2179=0,0,$T2179/$W2179)),0)</f>
        <v>30</v>
      </c>
    </row>
    <row r="2180" spans="1:25" x14ac:dyDescent="0.25">
      <c r="A2180" t="s">
        <v>7</v>
      </c>
      <c r="B2180" t="s">
        <v>8651</v>
      </c>
      <c r="C2180" t="s">
        <v>8741</v>
      </c>
      <c r="D2180" t="s">
        <v>8742</v>
      </c>
      <c r="E2180" t="s">
        <v>8743</v>
      </c>
      <c r="F2180">
        <v>21171173</v>
      </c>
      <c r="G2180" t="s">
        <v>8748</v>
      </c>
      <c r="H2180" t="s">
        <v>8749</v>
      </c>
      <c r="I2180">
        <v>114814</v>
      </c>
      <c r="J2180" t="s">
        <v>8458</v>
      </c>
      <c r="K2180" t="s">
        <v>82</v>
      </c>
      <c r="L2180" t="s">
        <v>6</v>
      </c>
      <c r="M2180" t="s">
        <v>8673</v>
      </c>
      <c r="N2180">
        <v>4656.63</v>
      </c>
      <c r="O2180">
        <v>2825.31</v>
      </c>
      <c r="P2180">
        <v>0.60670000000000002</v>
      </c>
      <c r="Q2180">
        <v>423.33</v>
      </c>
      <c r="R2180">
        <v>256.84636363636361</v>
      </c>
      <c r="S2180">
        <v>33698.720000000001</v>
      </c>
      <c r="T2180">
        <v>17974.41</v>
      </c>
      <c r="U2180">
        <v>0.53339999999999999</v>
      </c>
      <c r="V2180">
        <v>391.85</v>
      </c>
      <c r="W2180">
        <v>268.27477611940299</v>
      </c>
      <c r="X2180" s="83" t="str">
        <f t="shared" si="68"/>
        <v>2117 - CHV HOUSTON</v>
      </c>
      <c r="Y2180" s="83">
        <f t="shared" si="69"/>
        <v>67</v>
      </c>
    </row>
    <row r="2181" spans="1:25" x14ac:dyDescent="0.25">
      <c r="A2181" t="s">
        <v>7</v>
      </c>
      <c r="B2181" t="s">
        <v>8651</v>
      </c>
      <c r="C2181" t="s">
        <v>8741</v>
      </c>
      <c r="D2181" t="s">
        <v>8742</v>
      </c>
      <c r="E2181" t="s">
        <v>8743</v>
      </c>
      <c r="F2181">
        <v>21171173</v>
      </c>
      <c r="G2181" t="s">
        <v>8748</v>
      </c>
      <c r="H2181" t="s">
        <v>8749</v>
      </c>
      <c r="I2181">
        <v>114814</v>
      </c>
      <c r="J2181" t="s">
        <v>8458</v>
      </c>
      <c r="K2181" t="s">
        <v>82</v>
      </c>
      <c r="L2181" t="s">
        <v>6</v>
      </c>
      <c r="M2181" t="s">
        <v>8674</v>
      </c>
      <c r="N2181">
        <v>1931.04</v>
      </c>
      <c r="O2181">
        <v>409.69</v>
      </c>
      <c r="P2181">
        <v>0.2122</v>
      </c>
      <c r="Q2181">
        <v>321.83999999999997</v>
      </c>
      <c r="R2181">
        <v>81.938000000000002</v>
      </c>
      <c r="S2181">
        <v>11017.84</v>
      </c>
      <c r="T2181">
        <v>5216.53</v>
      </c>
      <c r="U2181">
        <v>0.47349999999999998</v>
      </c>
      <c r="V2181">
        <v>224.85</v>
      </c>
      <c r="W2181">
        <v>96.602407407407398</v>
      </c>
      <c r="X2181" s="83" t="str">
        <f t="shared" si="68"/>
        <v>2117 - CHV HOUSTON</v>
      </c>
      <c r="Y2181" s="83">
        <f t="shared" si="69"/>
        <v>54</v>
      </c>
    </row>
    <row r="2182" spans="1:25" x14ac:dyDescent="0.25">
      <c r="A2182" t="s">
        <v>7</v>
      </c>
      <c r="B2182" t="s">
        <v>8651</v>
      </c>
      <c r="C2182" t="s">
        <v>8741</v>
      </c>
      <c r="D2182" t="s">
        <v>8742</v>
      </c>
      <c r="E2182" t="s">
        <v>8743</v>
      </c>
      <c r="F2182">
        <v>21171173</v>
      </c>
      <c r="G2182" t="s">
        <v>8748</v>
      </c>
      <c r="H2182" t="s">
        <v>8749</v>
      </c>
      <c r="I2182">
        <v>114814</v>
      </c>
      <c r="J2182" t="s">
        <v>8458</v>
      </c>
      <c r="K2182" t="s">
        <v>82</v>
      </c>
      <c r="L2182" t="s">
        <v>6</v>
      </c>
      <c r="M2182" t="s">
        <v>8675</v>
      </c>
      <c r="N2182">
        <v>365.6</v>
      </c>
      <c r="O2182">
        <v>525</v>
      </c>
      <c r="P2182">
        <v>1.4359999999999999</v>
      </c>
      <c r="Q2182">
        <v>73.12</v>
      </c>
      <c r="S2182">
        <v>2228.81</v>
      </c>
      <c r="T2182">
        <v>1906.92</v>
      </c>
      <c r="U2182">
        <v>0.85560000000000003</v>
      </c>
      <c r="V2182">
        <v>85.72</v>
      </c>
      <c r="W2182">
        <v>79.454999999999998</v>
      </c>
      <c r="X2182" s="83" t="str">
        <f t="shared" si="68"/>
        <v>2117 - CHV HOUSTON</v>
      </c>
      <c r="Y2182" s="83">
        <f t="shared" si="69"/>
        <v>24</v>
      </c>
    </row>
    <row r="2183" spans="1:25" x14ac:dyDescent="0.25">
      <c r="A2183" t="s">
        <v>7</v>
      </c>
      <c r="B2183" t="s">
        <v>8651</v>
      </c>
      <c r="C2183" t="s">
        <v>8741</v>
      </c>
      <c r="D2183" t="s">
        <v>8742</v>
      </c>
      <c r="E2183" t="s">
        <v>8743</v>
      </c>
      <c r="F2183">
        <v>21171173</v>
      </c>
      <c r="G2183" t="s">
        <v>8748</v>
      </c>
      <c r="H2183" t="s">
        <v>8749</v>
      </c>
      <c r="I2183">
        <v>114838</v>
      </c>
      <c r="J2183" t="s">
        <v>8470</v>
      </c>
      <c r="K2183" t="s">
        <v>8472</v>
      </c>
      <c r="L2183" t="s">
        <v>6</v>
      </c>
      <c r="M2183" t="s">
        <v>8657</v>
      </c>
      <c r="N2183">
        <v>0</v>
      </c>
      <c r="S2183">
        <v>1776.75</v>
      </c>
      <c r="T2183">
        <v>1990.35</v>
      </c>
      <c r="U2183">
        <v>1.1202000000000001</v>
      </c>
      <c r="V2183">
        <v>161.52000000000001</v>
      </c>
      <c r="W2183">
        <v>153.10384615384615</v>
      </c>
      <c r="X2183" s="83" t="str">
        <f t="shared" si="68"/>
        <v>2117 - CHV HOUSTON</v>
      </c>
      <c r="Y2183" s="83">
        <f t="shared" si="69"/>
        <v>13</v>
      </c>
    </row>
    <row r="2184" spans="1:25" x14ac:dyDescent="0.25">
      <c r="A2184" t="s">
        <v>7</v>
      </c>
      <c r="B2184" t="s">
        <v>8651</v>
      </c>
      <c r="C2184" t="s">
        <v>8741</v>
      </c>
      <c r="D2184" t="s">
        <v>8742</v>
      </c>
      <c r="E2184" t="s">
        <v>8743</v>
      </c>
      <c r="F2184">
        <v>21171173</v>
      </c>
      <c r="G2184" t="s">
        <v>8748</v>
      </c>
      <c r="H2184" t="s">
        <v>8749</v>
      </c>
      <c r="I2184">
        <v>114838</v>
      </c>
      <c r="J2184" t="s">
        <v>8470</v>
      </c>
      <c r="K2184" t="s">
        <v>8472</v>
      </c>
      <c r="L2184" t="s">
        <v>6</v>
      </c>
      <c r="M2184" t="s">
        <v>8658</v>
      </c>
      <c r="N2184">
        <v>1538.48</v>
      </c>
      <c r="O2184">
        <v>75</v>
      </c>
      <c r="P2184">
        <v>4.87E-2</v>
      </c>
      <c r="Q2184">
        <v>384.62</v>
      </c>
      <c r="R2184">
        <v>18.75</v>
      </c>
      <c r="S2184">
        <v>10598.13</v>
      </c>
      <c r="T2184">
        <v>4388.37</v>
      </c>
      <c r="U2184">
        <v>0.41410000000000002</v>
      </c>
      <c r="V2184">
        <v>365.45</v>
      </c>
      <c r="W2184">
        <v>190.7986956521739</v>
      </c>
      <c r="X2184" s="83" t="str">
        <f t="shared" si="68"/>
        <v>2117 - CHV HOUSTON</v>
      </c>
      <c r="Y2184" s="83">
        <f t="shared" si="69"/>
        <v>23</v>
      </c>
    </row>
    <row r="2185" spans="1:25" x14ac:dyDescent="0.25">
      <c r="A2185" t="s">
        <v>7</v>
      </c>
      <c r="B2185" t="s">
        <v>8651</v>
      </c>
      <c r="C2185" t="s">
        <v>8741</v>
      </c>
      <c r="D2185" t="s">
        <v>8742</v>
      </c>
      <c r="E2185" t="s">
        <v>8743</v>
      </c>
      <c r="F2185">
        <v>21171173</v>
      </c>
      <c r="G2185" t="s">
        <v>8748</v>
      </c>
      <c r="H2185" t="s">
        <v>8749</v>
      </c>
      <c r="I2185">
        <v>114838</v>
      </c>
      <c r="J2185" t="s">
        <v>8470</v>
      </c>
      <c r="K2185" t="s">
        <v>8472</v>
      </c>
      <c r="L2185" t="s">
        <v>6</v>
      </c>
      <c r="M2185" t="s">
        <v>8659</v>
      </c>
      <c r="N2185">
        <v>2325.6</v>
      </c>
      <c r="O2185">
        <v>982.89</v>
      </c>
      <c r="P2185">
        <v>0.42259999999999998</v>
      </c>
      <c r="Q2185">
        <v>465.12</v>
      </c>
      <c r="R2185">
        <v>196.578</v>
      </c>
      <c r="S2185">
        <v>11536.14</v>
      </c>
      <c r="T2185">
        <v>6858.42</v>
      </c>
      <c r="U2185">
        <v>0.59450000000000003</v>
      </c>
      <c r="V2185">
        <v>412.01</v>
      </c>
      <c r="W2185">
        <v>285.76749999999998</v>
      </c>
      <c r="X2185" s="83" t="str">
        <f t="shared" si="68"/>
        <v>2117 - CHV HOUSTON</v>
      </c>
      <c r="Y2185" s="83">
        <f t="shared" si="69"/>
        <v>24</v>
      </c>
    </row>
    <row r="2186" spans="1:25" x14ac:dyDescent="0.25">
      <c r="A2186" t="s">
        <v>7</v>
      </c>
      <c r="B2186" t="s">
        <v>8651</v>
      </c>
      <c r="C2186" t="s">
        <v>8741</v>
      </c>
      <c r="D2186" t="s">
        <v>8742</v>
      </c>
      <c r="E2186" t="s">
        <v>8743</v>
      </c>
      <c r="F2186">
        <v>21171173</v>
      </c>
      <c r="G2186" t="s">
        <v>8748</v>
      </c>
      <c r="H2186" t="s">
        <v>8749</v>
      </c>
      <c r="I2186">
        <v>114838</v>
      </c>
      <c r="J2186" t="s">
        <v>8470</v>
      </c>
      <c r="K2186" t="s">
        <v>8472</v>
      </c>
      <c r="L2186" t="s">
        <v>6</v>
      </c>
      <c r="M2186" t="s">
        <v>8660</v>
      </c>
      <c r="N2186">
        <v>0</v>
      </c>
      <c r="S2186">
        <v>284.77</v>
      </c>
      <c r="T2186">
        <v>124.35</v>
      </c>
      <c r="U2186">
        <v>0.43669999999999998</v>
      </c>
      <c r="V2186">
        <v>14.24</v>
      </c>
      <c r="W2186">
        <v>5.4065217391304348</v>
      </c>
      <c r="X2186" s="83" t="str">
        <f t="shared" si="68"/>
        <v>2117 - CHV HOUSTON</v>
      </c>
      <c r="Y2186" s="83">
        <f t="shared" si="69"/>
        <v>23</v>
      </c>
    </row>
    <row r="2187" spans="1:25" x14ac:dyDescent="0.25">
      <c r="A2187" t="s">
        <v>7</v>
      </c>
      <c r="B2187" t="s">
        <v>8651</v>
      </c>
      <c r="C2187" t="s">
        <v>8741</v>
      </c>
      <c r="D2187" t="s">
        <v>8742</v>
      </c>
      <c r="E2187" t="s">
        <v>8743</v>
      </c>
      <c r="F2187">
        <v>21171173</v>
      </c>
      <c r="G2187" t="s">
        <v>8748</v>
      </c>
      <c r="H2187" t="s">
        <v>8749</v>
      </c>
      <c r="I2187">
        <v>114838</v>
      </c>
      <c r="J2187" t="s">
        <v>8470</v>
      </c>
      <c r="K2187" t="s">
        <v>8472</v>
      </c>
      <c r="L2187" t="s">
        <v>6</v>
      </c>
      <c r="M2187" t="s">
        <v>8661</v>
      </c>
      <c r="N2187">
        <v>225</v>
      </c>
      <c r="Q2187">
        <v>25</v>
      </c>
      <c r="S2187">
        <v>1185.2</v>
      </c>
      <c r="T2187">
        <v>916.39</v>
      </c>
      <c r="U2187">
        <v>0.7732</v>
      </c>
      <c r="V2187">
        <v>30.39</v>
      </c>
      <c r="W2187">
        <v>28.6371875</v>
      </c>
      <c r="X2187" s="83" t="str">
        <f t="shared" si="68"/>
        <v>2117 - CHV HOUSTON</v>
      </c>
      <c r="Y2187" s="83">
        <f t="shared" si="69"/>
        <v>32</v>
      </c>
    </row>
    <row r="2188" spans="1:25" x14ac:dyDescent="0.25">
      <c r="A2188" t="s">
        <v>7</v>
      </c>
      <c r="B2188" t="s">
        <v>8651</v>
      </c>
      <c r="C2188" t="s">
        <v>8741</v>
      </c>
      <c r="D2188" t="s">
        <v>8742</v>
      </c>
      <c r="E2188" t="s">
        <v>8743</v>
      </c>
      <c r="F2188">
        <v>21171173</v>
      </c>
      <c r="G2188" t="s">
        <v>8748</v>
      </c>
      <c r="H2188" t="s">
        <v>8749</v>
      </c>
      <c r="I2188">
        <v>114838</v>
      </c>
      <c r="J2188" t="s">
        <v>8470</v>
      </c>
      <c r="K2188" t="s">
        <v>8472</v>
      </c>
      <c r="L2188" t="s">
        <v>6</v>
      </c>
      <c r="M2188" t="s">
        <v>8662</v>
      </c>
      <c r="N2188">
        <v>189.99</v>
      </c>
      <c r="O2188">
        <v>1550.25</v>
      </c>
      <c r="P2188">
        <v>8.1595999999999993</v>
      </c>
      <c r="Q2188">
        <v>63.33</v>
      </c>
      <c r="R2188">
        <v>516.75</v>
      </c>
      <c r="S2188">
        <v>3949.47</v>
      </c>
      <c r="T2188">
        <v>12352.57</v>
      </c>
      <c r="U2188">
        <v>3.1276999999999999</v>
      </c>
      <c r="V2188">
        <v>136.19</v>
      </c>
      <c r="W2188">
        <v>475.09884615384613</v>
      </c>
      <c r="X2188" s="83" t="str">
        <f t="shared" si="68"/>
        <v>2117 - CHV HOUSTON</v>
      </c>
      <c r="Y2188" s="83">
        <f t="shared" si="69"/>
        <v>26</v>
      </c>
    </row>
    <row r="2189" spans="1:25" x14ac:dyDescent="0.25">
      <c r="A2189" t="s">
        <v>7</v>
      </c>
      <c r="B2189" t="s">
        <v>8651</v>
      </c>
      <c r="C2189" t="s">
        <v>8741</v>
      </c>
      <c r="D2189" t="s">
        <v>8742</v>
      </c>
      <c r="E2189" t="s">
        <v>8743</v>
      </c>
      <c r="F2189">
        <v>21171173</v>
      </c>
      <c r="G2189" t="s">
        <v>8748</v>
      </c>
      <c r="H2189" t="s">
        <v>8749</v>
      </c>
      <c r="I2189">
        <v>114838</v>
      </c>
      <c r="J2189" t="s">
        <v>8470</v>
      </c>
      <c r="K2189" t="s">
        <v>8472</v>
      </c>
      <c r="L2189" t="s">
        <v>6</v>
      </c>
      <c r="M2189" t="s">
        <v>8663</v>
      </c>
      <c r="S2189">
        <v>360.61</v>
      </c>
      <c r="T2189">
        <v>488.97</v>
      </c>
      <c r="U2189">
        <v>1.3560000000000001</v>
      </c>
      <c r="V2189">
        <v>30.05</v>
      </c>
      <c r="W2189">
        <v>25.735263157894739</v>
      </c>
      <c r="X2189" s="83" t="str">
        <f t="shared" si="68"/>
        <v>2117 - CHV HOUSTON</v>
      </c>
      <c r="Y2189" s="83">
        <f t="shared" si="69"/>
        <v>19</v>
      </c>
    </row>
    <row r="2190" spans="1:25" x14ac:dyDescent="0.25">
      <c r="A2190" t="s">
        <v>7</v>
      </c>
      <c r="B2190" t="s">
        <v>8651</v>
      </c>
      <c r="C2190" t="s">
        <v>8741</v>
      </c>
      <c r="D2190" t="s">
        <v>8742</v>
      </c>
      <c r="E2190" t="s">
        <v>8743</v>
      </c>
      <c r="F2190">
        <v>21171173</v>
      </c>
      <c r="G2190" t="s">
        <v>8748</v>
      </c>
      <c r="H2190" t="s">
        <v>8749</v>
      </c>
      <c r="I2190">
        <v>114838</v>
      </c>
      <c r="J2190" t="s">
        <v>8470</v>
      </c>
      <c r="K2190" t="s">
        <v>8472</v>
      </c>
      <c r="L2190" t="s">
        <v>6</v>
      </c>
      <c r="M2190" t="s">
        <v>8664</v>
      </c>
      <c r="N2190">
        <v>1043.52</v>
      </c>
      <c r="O2190">
        <v>114.95</v>
      </c>
      <c r="P2190">
        <v>0.11020000000000001</v>
      </c>
      <c r="Q2190">
        <v>86.96</v>
      </c>
      <c r="R2190">
        <v>10.450000000000001</v>
      </c>
      <c r="S2190">
        <v>9314.17</v>
      </c>
      <c r="T2190">
        <v>3541.26</v>
      </c>
      <c r="U2190">
        <v>0.38019999999999998</v>
      </c>
      <c r="V2190">
        <v>88.71</v>
      </c>
      <c r="W2190">
        <v>86.372195121951222</v>
      </c>
      <c r="X2190" s="83" t="str">
        <f t="shared" si="68"/>
        <v>2117 - CHV HOUSTON</v>
      </c>
      <c r="Y2190" s="83">
        <f t="shared" si="69"/>
        <v>41</v>
      </c>
    </row>
    <row r="2191" spans="1:25" x14ac:dyDescent="0.25">
      <c r="A2191" t="s">
        <v>7</v>
      </c>
      <c r="B2191" t="s">
        <v>8651</v>
      </c>
      <c r="C2191" t="s">
        <v>8741</v>
      </c>
      <c r="D2191" t="s">
        <v>8742</v>
      </c>
      <c r="E2191" t="s">
        <v>8743</v>
      </c>
      <c r="F2191">
        <v>21171173</v>
      </c>
      <c r="G2191" t="s">
        <v>8748</v>
      </c>
      <c r="H2191" t="s">
        <v>8749</v>
      </c>
      <c r="I2191">
        <v>114838</v>
      </c>
      <c r="J2191" t="s">
        <v>8470</v>
      </c>
      <c r="K2191" t="s">
        <v>8472</v>
      </c>
      <c r="L2191" t="s">
        <v>6</v>
      </c>
      <c r="M2191" t="s">
        <v>8665</v>
      </c>
      <c r="N2191">
        <v>113.64</v>
      </c>
      <c r="O2191">
        <v>40.659999999999997</v>
      </c>
      <c r="P2191">
        <v>0.35780000000000001</v>
      </c>
      <c r="Q2191">
        <v>56.82</v>
      </c>
      <c r="R2191">
        <v>20.329999999999998</v>
      </c>
      <c r="S2191">
        <v>640.91</v>
      </c>
      <c r="T2191">
        <v>340.02</v>
      </c>
      <c r="U2191">
        <v>0.53049999999999997</v>
      </c>
      <c r="V2191">
        <v>49.3</v>
      </c>
      <c r="W2191">
        <v>24.287142857142857</v>
      </c>
      <c r="X2191" s="83" t="str">
        <f t="shared" si="68"/>
        <v>2117 - CHV HOUSTON</v>
      </c>
      <c r="Y2191" s="83">
        <f t="shared" si="69"/>
        <v>14</v>
      </c>
    </row>
    <row r="2192" spans="1:25" x14ac:dyDescent="0.25">
      <c r="A2192" t="s">
        <v>7</v>
      </c>
      <c r="B2192" t="s">
        <v>8651</v>
      </c>
      <c r="C2192" t="s">
        <v>8741</v>
      </c>
      <c r="D2192" t="s">
        <v>8742</v>
      </c>
      <c r="E2192" t="s">
        <v>8743</v>
      </c>
      <c r="F2192">
        <v>21171173</v>
      </c>
      <c r="G2192" t="s">
        <v>8748</v>
      </c>
      <c r="H2192" t="s">
        <v>8749</v>
      </c>
      <c r="I2192">
        <v>114838</v>
      </c>
      <c r="J2192" t="s">
        <v>8470</v>
      </c>
      <c r="K2192" t="s">
        <v>8472</v>
      </c>
      <c r="L2192" t="s">
        <v>6</v>
      </c>
      <c r="M2192" t="s">
        <v>8666</v>
      </c>
      <c r="N2192">
        <v>50.54</v>
      </c>
      <c r="O2192">
        <v>112.5</v>
      </c>
      <c r="P2192">
        <v>2.226</v>
      </c>
      <c r="Q2192">
        <v>25.27</v>
      </c>
      <c r="S2192">
        <v>478.62</v>
      </c>
      <c r="T2192">
        <v>213.6</v>
      </c>
      <c r="U2192">
        <v>0.44629999999999997</v>
      </c>
      <c r="V2192">
        <v>43.51</v>
      </c>
      <c r="W2192">
        <v>19.418181818181818</v>
      </c>
      <c r="X2192" s="83" t="str">
        <f t="shared" si="68"/>
        <v>2117 - CHV HOUSTON</v>
      </c>
      <c r="Y2192" s="83">
        <f t="shared" si="69"/>
        <v>11</v>
      </c>
    </row>
    <row r="2193" spans="1:25" x14ac:dyDescent="0.25">
      <c r="A2193" t="s">
        <v>7</v>
      </c>
      <c r="B2193" t="s">
        <v>8651</v>
      </c>
      <c r="C2193" t="s">
        <v>8741</v>
      </c>
      <c r="D2193" t="s">
        <v>8742</v>
      </c>
      <c r="E2193" t="s">
        <v>8743</v>
      </c>
      <c r="F2193">
        <v>21171173</v>
      </c>
      <c r="G2193" t="s">
        <v>8748</v>
      </c>
      <c r="H2193" t="s">
        <v>8749</v>
      </c>
      <c r="I2193">
        <v>114838</v>
      </c>
      <c r="J2193" t="s">
        <v>8470</v>
      </c>
      <c r="K2193" t="s">
        <v>8472</v>
      </c>
      <c r="L2193" t="s">
        <v>6</v>
      </c>
      <c r="M2193" t="s">
        <v>8667</v>
      </c>
      <c r="N2193">
        <v>2068.98</v>
      </c>
      <c r="O2193">
        <v>259.49</v>
      </c>
      <c r="P2193">
        <v>0.12540000000000001</v>
      </c>
      <c r="Q2193">
        <v>689.66</v>
      </c>
      <c r="R2193">
        <v>86.49666666666667</v>
      </c>
      <c r="S2193">
        <v>13421.23</v>
      </c>
      <c r="T2193">
        <v>4495.84</v>
      </c>
      <c r="U2193">
        <v>0.33500000000000002</v>
      </c>
      <c r="V2193">
        <v>706.38</v>
      </c>
      <c r="W2193">
        <v>224.792</v>
      </c>
      <c r="X2193" s="83" t="str">
        <f t="shared" si="68"/>
        <v>2117 - CHV HOUSTON</v>
      </c>
      <c r="Y2193" s="83">
        <f t="shared" si="69"/>
        <v>20</v>
      </c>
    </row>
    <row r="2194" spans="1:25" x14ac:dyDescent="0.25">
      <c r="A2194" t="s">
        <v>7</v>
      </c>
      <c r="B2194" t="s">
        <v>8651</v>
      </c>
      <c r="C2194" t="s">
        <v>8741</v>
      </c>
      <c r="D2194" t="s">
        <v>8742</v>
      </c>
      <c r="E2194" t="s">
        <v>8743</v>
      </c>
      <c r="F2194">
        <v>21171173</v>
      </c>
      <c r="G2194" t="s">
        <v>8748</v>
      </c>
      <c r="H2194" t="s">
        <v>8749</v>
      </c>
      <c r="I2194">
        <v>114838</v>
      </c>
      <c r="J2194" t="s">
        <v>8470</v>
      </c>
      <c r="K2194" t="s">
        <v>8472</v>
      </c>
      <c r="L2194" t="s">
        <v>6</v>
      </c>
      <c r="M2194" t="s">
        <v>8668</v>
      </c>
      <c r="N2194">
        <v>1066.68</v>
      </c>
      <c r="O2194">
        <v>506.25</v>
      </c>
      <c r="P2194">
        <v>0.47460000000000002</v>
      </c>
      <c r="Q2194">
        <v>177.78</v>
      </c>
      <c r="R2194">
        <v>126.5625</v>
      </c>
      <c r="S2194">
        <v>9679.66</v>
      </c>
      <c r="T2194">
        <v>4695.3</v>
      </c>
      <c r="U2194">
        <v>0.48509999999999998</v>
      </c>
      <c r="V2194">
        <v>161.33000000000001</v>
      </c>
      <c r="W2194">
        <v>130.42500000000001</v>
      </c>
      <c r="X2194" s="83" t="str">
        <f t="shared" si="68"/>
        <v>2117 - CHV HOUSTON</v>
      </c>
      <c r="Y2194" s="83">
        <f t="shared" si="69"/>
        <v>36</v>
      </c>
    </row>
    <row r="2195" spans="1:25" x14ac:dyDescent="0.25">
      <c r="A2195" t="s">
        <v>7</v>
      </c>
      <c r="B2195" t="s">
        <v>8651</v>
      </c>
      <c r="C2195" t="s">
        <v>8741</v>
      </c>
      <c r="D2195" t="s">
        <v>8742</v>
      </c>
      <c r="E2195" t="s">
        <v>8743</v>
      </c>
      <c r="F2195">
        <v>21171173</v>
      </c>
      <c r="G2195" t="s">
        <v>8748</v>
      </c>
      <c r="H2195" t="s">
        <v>8749</v>
      </c>
      <c r="I2195">
        <v>114838</v>
      </c>
      <c r="J2195" t="s">
        <v>8470</v>
      </c>
      <c r="K2195" t="s">
        <v>8472</v>
      </c>
      <c r="L2195" t="s">
        <v>6</v>
      </c>
      <c r="M2195" t="s">
        <v>8670</v>
      </c>
      <c r="N2195">
        <v>2117.64</v>
      </c>
      <c r="O2195">
        <v>1597.92</v>
      </c>
      <c r="P2195">
        <v>0.75460000000000005</v>
      </c>
      <c r="Q2195">
        <v>705.88</v>
      </c>
      <c r="R2195">
        <v>228.27428571428572</v>
      </c>
      <c r="S2195">
        <v>18376.939999999999</v>
      </c>
      <c r="T2195">
        <v>18116.5</v>
      </c>
      <c r="U2195">
        <v>0.98580000000000001</v>
      </c>
      <c r="V2195">
        <v>680.63</v>
      </c>
      <c r="W2195">
        <v>548.9848484848485</v>
      </c>
      <c r="X2195" s="83" t="str">
        <f t="shared" si="68"/>
        <v>2117 - CHV HOUSTON</v>
      </c>
      <c r="Y2195" s="83">
        <f t="shared" si="69"/>
        <v>33</v>
      </c>
    </row>
    <row r="2196" spans="1:25" x14ac:dyDescent="0.25">
      <c r="A2196" t="s">
        <v>7</v>
      </c>
      <c r="B2196" t="s">
        <v>8651</v>
      </c>
      <c r="C2196" t="s">
        <v>8741</v>
      </c>
      <c r="D2196" t="s">
        <v>8742</v>
      </c>
      <c r="E2196" t="s">
        <v>8743</v>
      </c>
      <c r="F2196">
        <v>21171173</v>
      </c>
      <c r="G2196" t="s">
        <v>8748</v>
      </c>
      <c r="H2196" t="s">
        <v>8749</v>
      </c>
      <c r="I2196">
        <v>114838</v>
      </c>
      <c r="J2196" t="s">
        <v>8470</v>
      </c>
      <c r="K2196" t="s">
        <v>8472</v>
      </c>
      <c r="L2196" t="s">
        <v>6</v>
      </c>
      <c r="M2196" t="s">
        <v>8671</v>
      </c>
      <c r="N2196">
        <v>18512.34</v>
      </c>
      <c r="O2196">
        <v>9601.7000000000007</v>
      </c>
      <c r="P2196">
        <v>0.51870000000000005</v>
      </c>
      <c r="Q2196">
        <v>560.98</v>
      </c>
      <c r="R2196">
        <v>320.05666666666667</v>
      </c>
      <c r="S2196">
        <v>141221.51999999999</v>
      </c>
      <c r="T2196">
        <v>43550.55</v>
      </c>
      <c r="U2196">
        <v>0.30840000000000001</v>
      </c>
      <c r="V2196">
        <v>545.26</v>
      </c>
      <c r="W2196">
        <v>189.35021739130437</v>
      </c>
      <c r="X2196" s="83" t="str">
        <f t="shared" si="68"/>
        <v>2117 - CHV HOUSTON</v>
      </c>
      <c r="Y2196" s="83">
        <f t="shared" si="69"/>
        <v>230</v>
      </c>
    </row>
    <row r="2197" spans="1:25" x14ac:dyDescent="0.25">
      <c r="A2197" t="s">
        <v>7</v>
      </c>
      <c r="B2197" t="s">
        <v>8651</v>
      </c>
      <c r="C2197" t="s">
        <v>8741</v>
      </c>
      <c r="D2197" t="s">
        <v>8742</v>
      </c>
      <c r="E2197" t="s">
        <v>8743</v>
      </c>
      <c r="F2197">
        <v>21171173</v>
      </c>
      <c r="G2197" t="s">
        <v>8748</v>
      </c>
      <c r="H2197" t="s">
        <v>8749</v>
      </c>
      <c r="I2197">
        <v>114838</v>
      </c>
      <c r="J2197" t="s">
        <v>8470</v>
      </c>
      <c r="K2197" t="s">
        <v>8472</v>
      </c>
      <c r="L2197" t="s">
        <v>6</v>
      </c>
      <c r="M2197" t="s">
        <v>8672</v>
      </c>
      <c r="N2197">
        <v>906.66</v>
      </c>
      <c r="O2197">
        <v>-2.81</v>
      </c>
      <c r="P2197">
        <v>-3.0999999999999999E-3</v>
      </c>
      <c r="Q2197">
        <v>453.33</v>
      </c>
      <c r="R2197">
        <v>-0.70250000000000001</v>
      </c>
      <c r="S2197">
        <v>8920.4</v>
      </c>
      <c r="T2197">
        <v>2205.4</v>
      </c>
      <c r="U2197">
        <v>0.2472</v>
      </c>
      <c r="V2197">
        <v>424.78</v>
      </c>
      <c r="W2197">
        <v>137.83750000000001</v>
      </c>
      <c r="X2197" s="83" t="str">
        <f t="shared" si="68"/>
        <v>2117 - CHV HOUSTON</v>
      </c>
      <c r="Y2197" s="83">
        <f t="shared" si="69"/>
        <v>16</v>
      </c>
    </row>
    <row r="2198" spans="1:25" x14ac:dyDescent="0.25">
      <c r="A2198" t="s">
        <v>7</v>
      </c>
      <c r="B2198" t="s">
        <v>8651</v>
      </c>
      <c r="C2198" t="s">
        <v>8741</v>
      </c>
      <c r="D2198" t="s">
        <v>8742</v>
      </c>
      <c r="E2198" t="s">
        <v>8743</v>
      </c>
      <c r="F2198">
        <v>21171173</v>
      </c>
      <c r="G2198" t="s">
        <v>8748</v>
      </c>
      <c r="H2198" t="s">
        <v>8749</v>
      </c>
      <c r="I2198">
        <v>114838</v>
      </c>
      <c r="J2198" t="s">
        <v>8470</v>
      </c>
      <c r="K2198" t="s">
        <v>8472</v>
      </c>
      <c r="L2198" t="s">
        <v>6</v>
      </c>
      <c r="M2198" t="s">
        <v>8673</v>
      </c>
      <c r="N2198">
        <v>3809.97</v>
      </c>
      <c r="O2198">
        <v>382.31</v>
      </c>
      <c r="P2198">
        <v>0.1003</v>
      </c>
      <c r="Q2198">
        <v>423.33</v>
      </c>
      <c r="R2198">
        <v>76.462000000000003</v>
      </c>
      <c r="S2198">
        <v>24056.639999999999</v>
      </c>
      <c r="T2198">
        <v>7446.37</v>
      </c>
      <c r="U2198">
        <v>0.3095</v>
      </c>
      <c r="V2198">
        <v>394.37</v>
      </c>
      <c r="W2198">
        <v>173.17139534883719</v>
      </c>
      <c r="X2198" s="83" t="str">
        <f t="shared" si="68"/>
        <v>2117 - CHV HOUSTON</v>
      </c>
      <c r="Y2198" s="83">
        <f t="shared" si="69"/>
        <v>43</v>
      </c>
    </row>
    <row r="2199" spans="1:25" x14ac:dyDescent="0.25">
      <c r="A2199" t="s">
        <v>7</v>
      </c>
      <c r="B2199" t="s">
        <v>8651</v>
      </c>
      <c r="C2199" t="s">
        <v>8741</v>
      </c>
      <c r="D2199" t="s">
        <v>8742</v>
      </c>
      <c r="E2199" t="s">
        <v>8743</v>
      </c>
      <c r="F2199">
        <v>21171173</v>
      </c>
      <c r="G2199" t="s">
        <v>8748</v>
      </c>
      <c r="H2199" t="s">
        <v>8749</v>
      </c>
      <c r="I2199">
        <v>114838</v>
      </c>
      <c r="J2199" t="s">
        <v>8470</v>
      </c>
      <c r="K2199" t="s">
        <v>8472</v>
      </c>
      <c r="L2199" t="s">
        <v>6</v>
      </c>
      <c r="M2199" t="s">
        <v>8674</v>
      </c>
      <c r="N2199">
        <v>1609.2</v>
      </c>
      <c r="O2199">
        <v>-75</v>
      </c>
      <c r="P2199">
        <v>-4.6600000000000003E-2</v>
      </c>
      <c r="Q2199">
        <v>321.83999999999997</v>
      </c>
      <c r="R2199">
        <v>-18.75</v>
      </c>
      <c r="S2199">
        <v>11048.24</v>
      </c>
      <c r="T2199">
        <v>20388.59</v>
      </c>
      <c r="U2199">
        <v>1.8453999999999999</v>
      </c>
      <c r="V2199">
        <v>225.47</v>
      </c>
      <c r="W2199">
        <v>433.79978723404258</v>
      </c>
      <c r="X2199" s="83" t="str">
        <f t="shared" si="68"/>
        <v>2117 - CHV HOUSTON</v>
      </c>
      <c r="Y2199" s="83">
        <f t="shared" si="69"/>
        <v>47</v>
      </c>
    </row>
    <row r="2200" spans="1:25" x14ac:dyDescent="0.25">
      <c r="A2200" t="s">
        <v>7</v>
      </c>
      <c r="B2200" t="s">
        <v>8651</v>
      </c>
      <c r="C2200" t="s">
        <v>8741</v>
      </c>
      <c r="D2200" t="s">
        <v>8742</v>
      </c>
      <c r="E2200" t="s">
        <v>8743</v>
      </c>
      <c r="F2200">
        <v>21171173</v>
      </c>
      <c r="G2200" t="s">
        <v>8748</v>
      </c>
      <c r="H2200" t="s">
        <v>8749</v>
      </c>
      <c r="I2200">
        <v>114838</v>
      </c>
      <c r="J2200" t="s">
        <v>8470</v>
      </c>
      <c r="K2200" t="s">
        <v>8472</v>
      </c>
      <c r="L2200" t="s">
        <v>6</v>
      </c>
      <c r="M2200" t="s">
        <v>8675</v>
      </c>
      <c r="N2200">
        <v>219.36</v>
      </c>
      <c r="O2200">
        <v>75</v>
      </c>
      <c r="P2200">
        <v>0.34189999999999998</v>
      </c>
      <c r="Q2200">
        <v>73.12</v>
      </c>
      <c r="R2200">
        <v>37.5</v>
      </c>
      <c r="S2200">
        <v>1900</v>
      </c>
      <c r="T2200">
        <v>399.57</v>
      </c>
      <c r="U2200">
        <v>0.21029999999999999</v>
      </c>
      <c r="V2200">
        <v>86.36</v>
      </c>
      <c r="W2200">
        <v>26.637999999999998</v>
      </c>
      <c r="X2200" s="83" t="str">
        <f t="shared" si="68"/>
        <v>2117 - CHV HOUSTON</v>
      </c>
      <c r="Y2200" s="83">
        <f t="shared" si="69"/>
        <v>15</v>
      </c>
    </row>
    <row r="2201" spans="1:25" x14ac:dyDescent="0.25">
      <c r="A2201" t="s">
        <v>7</v>
      </c>
      <c r="B2201" t="s">
        <v>8651</v>
      </c>
      <c r="C2201" t="s">
        <v>8741</v>
      </c>
      <c r="D2201" t="s">
        <v>8742</v>
      </c>
      <c r="E2201" t="s">
        <v>8743</v>
      </c>
      <c r="F2201">
        <v>21171173</v>
      </c>
      <c r="G2201" t="s">
        <v>8748</v>
      </c>
      <c r="H2201" t="s">
        <v>8749</v>
      </c>
      <c r="I2201">
        <v>114859</v>
      </c>
      <c r="J2201" t="s">
        <v>8493</v>
      </c>
      <c r="K2201" t="s">
        <v>82</v>
      </c>
      <c r="L2201" t="s">
        <v>6</v>
      </c>
      <c r="M2201" t="s">
        <v>8657</v>
      </c>
      <c r="N2201">
        <v>0</v>
      </c>
      <c r="O2201">
        <v>290.55</v>
      </c>
      <c r="S2201">
        <v>3543.51</v>
      </c>
      <c r="T2201">
        <v>4926.21</v>
      </c>
      <c r="U2201">
        <v>1.3902000000000001</v>
      </c>
      <c r="V2201">
        <v>161.07</v>
      </c>
      <c r="W2201">
        <v>307.888125</v>
      </c>
      <c r="X2201" s="83" t="str">
        <f t="shared" si="68"/>
        <v>2117 - CHV HOUSTON</v>
      </c>
      <c r="Y2201" s="83">
        <f t="shared" si="69"/>
        <v>16</v>
      </c>
    </row>
    <row r="2202" spans="1:25" x14ac:dyDescent="0.25">
      <c r="A2202" t="s">
        <v>7</v>
      </c>
      <c r="B2202" t="s">
        <v>8651</v>
      </c>
      <c r="C2202" t="s">
        <v>8741</v>
      </c>
      <c r="D2202" t="s">
        <v>8742</v>
      </c>
      <c r="E2202" t="s">
        <v>8743</v>
      </c>
      <c r="F2202">
        <v>21171173</v>
      </c>
      <c r="G2202" t="s">
        <v>8748</v>
      </c>
      <c r="H2202" t="s">
        <v>8749</v>
      </c>
      <c r="I2202">
        <v>114859</v>
      </c>
      <c r="J2202" t="s">
        <v>8493</v>
      </c>
      <c r="K2202" t="s">
        <v>82</v>
      </c>
      <c r="L2202" t="s">
        <v>6</v>
      </c>
      <c r="M2202" t="s">
        <v>8658</v>
      </c>
      <c r="N2202">
        <v>4615.4399999999996</v>
      </c>
      <c r="O2202">
        <v>-1215</v>
      </c>
      <c r="P2202">
        <v>-0.26319999999999999</v>
      </c>
      <c r="Q2202">
        <v>384.62</v>
      </c>
      <c r="R2202">
        <v>-173.57142857142858</v>
      </c>
      <c r="S2202">
        <v>27389.21</v>
      </c>
      <c r="T2202">
        <v>9973.02</v>
      </c>
      <c r="U2202">
        <v>0.36409999999999998</v>
      </c>
      <c r="V2202">
        <v>365.19</v>
      </c>
      <c r="W2202">
        <v>163.49213114754099</v>
      </c>
      <c r="X2202" s="83" t="str">
        <f t="shared" si="68"/>
        <v>2117 - CHV HOUSTON</v>
      </c>
      <c r="Y2202" s="83">
        <f t="shared" si="69"/>
        <v>61</v>
      </c>
    </row>
    <row r="2203" spans="1:25" x14ac:dyDescent="0.25">
      <c r="A2203" t="s">
        <v>7</v>
      </c>
      <c r="B2203" t="s">
        <v>8651</v>
      </c>
      <c r="C2203" t="s">
        <v>8741</v>
      </c>
      <c r="D2203" t="s">
        <v>8742</v>
      </c>
      <c r="E2203" t="s">
        <v>8743</v>
      </c>
      <c r="F2203">
        <v>21171173</v>
      </c>
      <c r="G2203" t="s">
        <v>8748</v>
      </c>
      <c r="H2203" t="s">
        <v>8749</v>
      </c>
      <c r="I2203">
        <v>114859</v>
      </c>
      <c r="J2203" t="s">
        <v>8493</v>
      </c>
      <c r="K2203" t="s">
        <v>82</v>
      </c>
      <c r="L2203" t="s">
        <v>6</v>
      </c>
      <c r="M2203" t="s">
        <v>8659</v>
      </c>
      <c r="N2203">
        <v>930.24</v>
      </c>
      <c r="O2203">
        <v>262.5</v>
      </c>
      <c r="P2203">
        <v>0.28220000000000001</v>
      </c>
      <c r="Q2203">
        <v>465.12</v>
      </c>
      <c r="R2203">
        <v>262.5</v>
      </c>
      <c r="S2203">
        <v>8961.1200000000008</v>
      </c>
      <c r="T2203">
        <v>3862.12</v>
      </c>
      <c r="U2203">
        <v>0.43099999999999999</v>
      </c>
      <c r="V2203">
        <v>407.32</v>
      </c>
      <c r="W2203">
        <v>351.10181818181815</v>
      </c>
      <c r="X2203" s="83" t="str">
        <f t="shared" si="68"/>
        <v>2117 - CHV HOUSTON</v>
      </c>
      <c r="Y2203" s="83">
        <f t="shared" si="69"/>
        <v>11</v>
      </c>
    </row>
    <row r="2204" spans="1:25" x14ac:dyDescent="0.25">
      <c r="A2204" t="s">
        <v>7</v>
      </c>
      <c r="B2204" t="s">
        <v>8651</v>
      </c>
      <c r="C2204" t="s">
        <v>8741</v>
      </c>
      <c r="D2204" t="s">
        <v>8742</v>
      </c>
      <c r="E2204" t="s">
        <v>8743</v>
      </c>
      <c r="F2204">
        <v>21171173</v>
      </c>
      <c r="G2204" t="s">
        <v>8748</v>
      </c>
      <c r="H2204" t="s">
        <v>8749</v>
      </c>
      <c r="I2204">
        <v>114859</v>
      </c>
      <c r="J2204" t="s">
        <v>8493</v>
      </c>
      <c r="K2204" t="s">
        <v>82</v>
      </c>
      <c r="L2204" t="s">
        <v>6</v>
      </c>
      <c r="M2204" t="s">
        <v>8660</v>
      </c>
      <c r="N2204">
        <v>0</v>
      </c>
      <c r="O2204">
        <v>225</v>
      </c>
      <c r="S2204">
        <v>390.21</v>
      </c>
      <c r="T2204">
        <v>445.06</v>
      </c>
      <c r="U2204">
        <v>1.1406000000000001</v>
      </c>
      <c r="V2204">
        <v>13.01</v>
      </c>
      <c r="W2204">
        <v>17.117692307692309</v>
      </c>
      <c r="X2204" s="83" t="str">
        <f t="shared" si="68"/>
        <v>2117 - CHV HOUSTON</v>
      </c>
      <c r="Y2204" s="83">
        <f t="shared" si="69"/>
        <v>26</v>
      </c>
    </row>
    <row r="2205" spans="1:25" x14ac:dyDescent="0.25">
      <c r="A2205" t="s">
        <v>7</v>
      </c>
      <c r="B2205" t="s">
        <v>8651</v>
      </c>
      <c r="C2205" t="s">
        <v>8741</v>
      </c>
      <c r="D2205" t="s">
        <v>8742</v>
      </c>
      <c r="E2205" t="s">
        <v>8743</v>
      </c>
      <c r="F2205">
        <v>21171173</v>
      </c>
      <c r="G2205" t="s">
        <v>8748</v>
      </c>
      <c r="H2205" t="s">
        <v>8749</v>
      </c>
      <c r="I2205">
        <v>114859</v>
      </c>
      <c r="J2205" t="s">
        <v>8493</v>
      </c>
      <c r="K2205" t="s">
        <v>82</v>
      </c>
      <c r="L2205" t="s">
        <v>6</v>
      </c>
      <c r="M2205" t="s">
        <v>8661</v>
      </c>
      <c r="N2205">
        <v>425</v>
      </c>
      <c r="Q2205">
        <v>25</v>
      </c>
      <c r="S2205">
        <v>1948.89</v>
      </c>
      <c r="T2205">
        <v>128.57</v>
      </c>
      <c r="U2205">
        <v>6.6000000000000003E-2</v>
      </c>
      <c r="V2205">
        <v>31.43</v>
      </c>
      <c r="W2205">
        <v>2.0089062499999999</v>
      </c>
      <c r="X2205" s="83" t="str">
        <f t="shared" si="68"/>
        <v>2117 - CHV HOUSTON</v>
      </c>
      <c r="Y2205" s="83">
        <f t="shared" si="69"/>
        <v>64</v>
      </c>
    </row>
    <row r="2206" spans="1:25" x14ac:dyDescent="0.25">
      <c r="A2206" t="s">
        <v>7</v>
      </c>
      <c r="B2206" t="s">
        <v>8651</v>
      </c>
      <c r="C2206" t="s">
        <v>8741</v>
      </c>
      <c r="D2206" t="s">
        <v>8742</v>
      </c>
      <c r="E2206" t="s">
        <v>8743</v>
      </c>
      <c r="F2206">
        <v>21171173</v>
      </c>
      <c r="G2206" t="s">
        <v>8748</v>
      </c>
      <c r="H2206" t="s">
        <v>8749</v>
      </c>
      <c r="I2206">
        <v>114859</v>
      </c>
      <c r="J2206" t="s">
        <v>8493</v>
      </c>
      <c r="K2206" t="s">
        <v>82</v>
      </c>
      <c r="L2206" t="s">
        <v>6</v>
      </c>
      <c r="M2206" t="s">
        <v>8662</v>
      </c>
      <c r="N2206">
        <v>189.99</v>
      </c>
      <c r="O2206">
        <v>326.25</v>
      </c>
      <c r="P2206">
        <v>1.7172000000000001</v>
      </c>
      <c r="Q2206">
        <v>63.33</v>
      </c>
      <c r="S2206">
        <v>4588.5</v>
      </c>
      <c r="T2206">
        <v>3457.56</v>
      </c>
      <c r="U2206">
        <v>0.75349999999999995</v>
      </c>
      <c r="V2206">
        <v>139.05000000000001</v>
      </c>
      <c r="W2206">
        <v>119.22620689655172</v>
      </c>
      <c r="X2206" s="83" t="str">
        <f t="shared" si="68"/>
        <v>2117 - CHV HOUSTON</v>
      </c>
      <c r="Y2206" s="83">
        <f t="shared" si="69"/>
        <v>29</v>
      </c>
    </row>
    <row r="2207" spans="1:25" x14ac:dyDescent="0.25">
      <c r="A2207" t="s">
        <v>7</v>
      </c>
      <c r="B2207" t="s">
        <v>8651</v>
      </c>
      <c r="C2207" t="s">
        <v>8741</v>
      </c>
      <c r="D2207" t="s">
        <v>8742</v>
      </c>
      <c r="E2207" t="s">
        <v>8743</v>
      </c>
      <c r="F2207">
        <v>21171173</v>
      </c>
      <c r="G2207" t="s">
        <v>8748</v>
      </c>
      <c r="H2207" t="s">
        <v>8749</v>
      </c>
      <c r="I2207">
        <v>114859</v>
      </c>
      <c r="J2207" t="s">
        <v>8493</v>
      </c>
      <c r="K2207" t="s">
        <v>82</v>
      </c>
      <c r="L2207" t="s">
        <v>6</v>
      </c>
      <c r="M2207" t="s">
        <v>8663</v>
      </c>
      <c r="S2207">
        <v>637.91999999999996</v>
      </c>
      <c r="T2207">
        <v>1242.6199999999999</v>
      </c>
      <c r="U2207">
        <v>1.9479</v>
      </c>
      <c r="V2207">
        <v>31.9</v>
      </c>
      <c r="W2207">
        <v>47.793076923076917</v>
      </c>
      <c r="X2207" s="83" t="str">
        <f t="shared" si="68"/>
        <v>2117 - CHV HOUSTON</v>
      </c>
      <c r="Y2207" s="83">
        <f t="shared" si="69"/>
        <v>26</v>
      </c>
    </row>
    <row r="2208" spans="1:25" x14ac:dyDescent="0.25">
      <c r="A2208" t="s">
        <v>7</v>
      </c>
      <c r="B2208" t="s">
        <v>8651</v>
      </c>
      <c r="C2208" t="s">
        <v>8741</v>
      </c>
      <c r="D2208" t="s">
        <v>8742</v>
      </c>
      <c r="E2208" t="s">
        <v>8743</v>
      </c>
      <c r="F2208">
        <v>21171173</v>
      </c>
      <c r="G2208" t="s">
        <v>8748</v>
      </c>
      <c r="H2208" t="s">
        <v>8749</v>
      </c>
      <c r="I2208">
        <v>114859</v>
      </c>
      <c r="J2208" t="s">
        <v>8493</v>
      </c>
      <c r="K2208" t="s">
        <v>82</v>
      </c>
      <c r="L2208" t="s">
        <v>6</v>
      </c>
      <c r="M2208" t="s">
        <v>8664</v>
      </c>
      <c r="N2208">
        <v>2000.08</v>
      </c>
      <c r="O2208">
        <v>2107.5</v>
      </c>
      <c r="P2208">
        <v>1.0537000000000001</v>
      </c>
      <c r="Q2208">
        <v>86.96</v>
      </c>
      <c r="R2208">
        <v>131.71875</v>
      </c>
      <c r="S2208">
        <v>15251.82</v>
      </c>
      <c r="T2208">
        <v>7044.61</v>
      </c>
      <c r="U2208">
        <v>0.46189999999999998</v>
      </c>
      <c r="V2208">
        <v>90.78</v>
      </c>
      <c r="W2208">
        <v>71.157676767676762</v>
      </c>
      <c r="X2208" s="83" t="str">
        <f t="shared" si="68"/>
        <v>2117 - CHV HOUSTON</v>
      </c>
      <c r="Y2208" s="83">
        <f t="shared" si="69"/>
        <v>99</v>
      </c>
    </row>
    <row r="2209" spans="1:25" x14ac:dyDescent="0.25">
      <c r="A2209" t="s">
        <v>7</v>
      </c>
      <c r="B2209" t="s">
        <v>8651</v>
      </c>
      <c r="C2209" t="s">
        <v>8741</v>
      </c>
      <c r="D2209" t="s">
        <v>8742</v>
      </c>
      <c r="E2209" t="s">
        <v>8743</v>
      </c>
      <c r="F2209">
        <v>21171173</v>
      </c>
      <c r="G2209" t="s">
        <v>8748</v>
      </c>
      <c r="H2209" t="s">
        <v>8749</v>
      </c>
      <c r="I2209">
        <v>114859</v>
      </c>
      <c r="J2209" t="s">
        <v>8493</v>
      </c>
      <c r="K2209" t="s">
        <v>82</v>
      </c>
      <c r="L2209" t="s">
        <v>6</v>
      </c>
      <c r="M2209" t="s">
        <v>8665</v>
      </c>
      <c r="N2209">
        <v>227.28</v>
      </c>
      <c r="O2209">
        <v>112.5</v>
      </c>
      <c r="P2209">
        <v>0.495</v>
      </c>
      <c r="Q2209">
        <v>56.82</v>
      </c>
      <c r="R2209">
        <v>56.25</v>
      </c>
      <c r="S2209">
        <v>1677.35</v>
      </c>
      <c r="T2209">
        <v>569.24</v>
      </c>
      <c r="U2209">
        <v>0.33939999999999998</v>
      </c>
      <c r="V2209">
        <v>49.33</v>
      </c>
      <c r="W2209">
        <v>19.62896551724138</v>
      </c>
      <c r="X2209" s="83" t="str">
        <f t="shared" si="68"/>
        <v>2117 - CHV HOUSTON</v>
      </c>
      <c r="Y2209" s="83">
        <f t="shared" si="69"/>
        <v>29</v>
      </c>
    </row>
    <row r="2210" spans="1:25" x14ac:dyDescent="0.25">
      <c r="A2210" t="s">
        <v>7</v>
      </c>
      <c r="B2210" t="s">
        <v>8651</v>
      </c>
      <c r="C2210" t="s">
        <v>8741</v>
      </c>
      <c r="D2210" t="s">
        <v>8742</v>
      </c>
      <c r="E2210" t="s">
        <v>8743</v>
      </c>
      <c r="F2210">
        <v>21171173</v>
      </c>
      <c r="G2210" t="s">
        <v>8748</v>
      </c>
      <c r="H2210" t="s">
        <v>8749</v>
      </c>
      <c r="I2210">
        <v>114859</v>
      </c>
      <c r="J2210" t="s">
        <v>8493</v>
      </c>
      <c r="K2210" t="s">
        <v>82</v>
      </c>
      <c r="L2210" t="s">
        <v>6</v>
      </c>
      <c r="M2210" t="s">
        <v>8666</v>
      </c>
      <c r="N2210">
        <v>75.81</v>
      </c>
      <c r="Q2210">
        <v>25.27</v>
      </c>
      <c r="S2210">
        <v>896.35</v>
      </c>
      <c r="T2210">
        <v>788.78</v>
      </c>
      <c r="U2210">
        <v>0.88</v>
      </c>
      <c r="V2210">
        <v>38.97</v>
      </c>
      <c r="W2210">
        <v>41.514736842105265</v>
      </c>
      <c r="X2210" s="83" t="str">
        <f t="shared" si="68"/>
        <v>2117 - CHV HOUSTON</v>
      </c>
      <c r="Y2210" s="83">
        <f t="shared" si="69"/>
        <v>19</v>
      </c>
    </row>
    <row r="2211" spans="1:25" x14ac:dyDescent="0.25">
      <c r="A2211" t="s">
        <v>7</v>
      </c>
      <c r="B2211" t="s">
        <v>8651</v>
      </c>
      <c r="C2211" t="s">
        <v>8741</v>
      </c>
      <c r="D2211" t="s">
        <v>8742</v>
      </c>
      <c r="E2211" t="s">
        <v>8743</v>
      </c>
      <c r="F2211">
        <v>21171173</v>
      </c>
      <c r="G2211" t="s">
        <v>8748</v>
      </c>
      <c r="H2211" t="s">
        <v>8749</v>
      </c>
      <c r="I2211">
        <v>114859</v>
      </c>
      <c r="J2211" t="s">
        <v>8493</v>
      </c>
      <c r="K2211" t="s">
        <v>82</v>
      </c>
      <c r="L2211" t="s">
        <v>6</v>
      </c>
      <c r="M2211" t="s">
        <v>8688</v>
      </c>
      <c r="S2211">
        <v>185.81</v>
      </c>
      <c r="T2211">
        <v>356.25</v>
      </c>
      <c r="U2211">
        <v>1.9173</v>
      </c>
      <c r="V2211">
        <v>92.91</v>
      </c>
      <c r="W2211">
        <v>118.75</v>
      </c>
      <c r="X2211" s="83" t="str">
        <f t="shared" si="68"/>
        <v>2117 - CHV HOUSTON</v>
      </c>
      <c r="Y2211" s="83">
        <f t="shared" si="69"/>
        <v>3</v>
      </c>
    </row>
    <row r="2212" spans="1:25" x14ac:dyDescent="0.25">
      <c r="A2212" t="s">
        <v>7</v>
      </c>
      <c r="B2212" t="s">
        <v>8651</v>
      </c>
      <c r="C2212" t="s">
        <v>8741</v>
      </c>
      <c r="D2212" t="s">
        <v>8742</v>
      </c>
      <c r="E2212" t="s">
        <v>8743</v>
      </c>
      <c r="F2212">
        <v>21171173</v>
      </c>
      <c r="G2212" t="s">
        <v>8748</v>
      </c>
      <c r="H2212" t="s">
        <v>8749</v>
      </c>
      <c r="I2212">
        <v>114859</v>
      </c>
      <c r="J2212" t="s">
        <v>8493</v>
      </c>
      <c r="K2212" t="s">
        <v>82</v>
      </c>
      <c r="L2212" t="s">
        <v>6</v>
      </c>
      <c r="M2212" t="s">
        <v>8691</v>
      </c>
      <c r="S2212">
        <v>84.34</v>
      </c>
      <c r="T2212">
        <v>718.4</v>
      </c>
      <c r="U2212">
        <v>8.5178999999999991</v>
      </c>
      <c r="V2212">
        <v>28.11</v>
      </c>
      <c r="W2212">
        <v>359.2</v>
      </c>
      <c r="X2212" s="83" t="str">
        <f t="shared" si="68"/>
        <v>2117 - CHV HOUSTON</v>
      </c>
      <c r="Y2212" s="83">
        <f t="shared" si="69"/>
        <v>2</v>
      </c>
    </row>
    <row r="2213" spans="1:25" x14ac:dyDescent="0.25">
      <c r="A2213" t="s">
        <v>7</v>
      </c>
      <c r="B2213" t="s">
        <v>8651</v>
      </c>
      <c r="C2213" t="s">
        <v>8741</v>
      </c>
      <c r="D2213" t="s">
        <v>8742</v>
      </c>
      <c r="E2213" t="s">
        <v>8743</v>
      </c>
      <c r="F2213">
        <v>21171173</v>
      </c>
      <c r="G2213" t="s">
        <v>8748</v>
      </c>
      <c r="H2213" t="s">
        <v>8749</v>
      </c>
      <c r="I2213">
        <v>114859</v>
      </c>
      <c r="J2213" t="s">
        <v>8493</v>
      </c>
      <c r="K2213" t="s">
        <v>82</v>
      </c>
      <c r="L2213" t="s">
        <v>6</v>
      </c>
      <c r="M2213" t="s">
        <v>8667</v>
      </c>
      <c r="N2213">
        <v>5517.28</v>
      </c>
      <c r="O2213">
        <v>9273.81</v>
      </c>
      <c r="P2213">
        <v>1.6809000000000001</v>
      </c>
      <c r="Q2213">
        <v>689.66</v>
      </c>
      <c r="R2213">
        <v>662.41499999999996</v>
      </c>
      <c r="S2213">
        <v>37304.29</v>
      </c>
      <c r="T2213">
        <v>32755.27</v>
      </c>
      <c r="U2213">
        <v>0.87809999999999999</v>
      </c>
      <c r="V2213">
        <v>703.85</v>
      </c>
      <c r="W2213">
        <v>467.93242857142855</v>
      </c>
      <c r="X2213" s="83" t="str">
        <f t="shared" si="68"/>
        <v>2117 - CHV HOUSTON</v>
      </c>
      <c r="Y2213" s="83">
        <f t="shared" si="69"/>
        <v>70</v>
      </c>
    </row>
    <row r="2214" spans="1:25" x14ac:dyDescent="0.25">
      <c r="A2214" t="s">
        <v>7</v>
      </c>
      <c r="B2214" t="s">
        <v>8651</v>
      </c>
      <c r="C2214" t="s">
        <v>8741</v>
      </c>
      <c r="D2214" t="s">
        <v>8742</v>
      </c>
      <c r="E2214" t="s">
        <v>8743</v>
      </c>
      <c r="F2214">
        <v>21171173</v>
      </c>
      <c r="G2214" t="s">
        <v>8748</v>
      </c>
      <c r="H2214" t="s">
        <v>8749</v>
      </c>
      <c r="I2214">
        <v>114859</v>
      </c>
      <c r="J2214" t="s">
        <v>8493</v>
      </c>
      <c r="K2214" t="s">
        <v>82</v>
      </c>
      <c r="L2214" t="s">
        <v>6</v>
      </c>
      <c r="M2214" t="s">
        <v>8668</v>
      </c>
      <c r="N2214">
        <v>1955.58</v>
      </c>
      <c r="O2214">
        <v>305.57</v>
      </c>
      <c r="P2214">
        <v>0.15629999999999999</v>
      </c>
      <c r="Q2214">
        <v>177.78</v>
      </c>
      <c r="R2214">
        <v>38.196249999999999</v>
      </c>
      <c r="S2214">
        <v>15620.74</v>
      </c>
      <c r="T2214">
        <v>6180.02</v>
      </c>
      <c r="U2214">
        <v>0.39560000000000001</v>
      </c>
      <c r="V2214">
        <v>161.04</v>
      </c>
      <c r="W2214">
        <v>85.833611111111111</v>
      </c>
      <c r="X2214" s="83" t="str">
        <f t="shared" si="68"/>
        <v>2117 - CHV HOUSTON</v>
      </c>
      <c r="Y2214" s="83">
        <f t="shared" si="69"/>
        <v>72</v>
      </c>
    </row>
    <row r="2215" spans="1:25" x14ac:dyDescent="0.25">
      <c r="A2215" t="s">
        <v>7</v>
      </c>
      <c r="B2215" t="s">
        <v>8651</v>
      </c>
      <c r="C2215" t="s">
        <v>8741</v>
      </c>
      <c r="D2215" t="s">
        <v>8742</v>
      </c>
      <c r="E2215" t="s">
        <v>8743</v>
      </c>
      <c r="F2215">
        <v>21171173</v>
      </c>
      <c r="G2215" t="s">
        <v>8748</v>
      </c>
      <c r="H2215" t="s">
        <v>8749</v>
      </c>
      <c r="I2215">
        <v>114859</v>
      </c>
      <c r="J2215" t="s">
        <v>8493</v>
      </c>
      <c r="K2215" t="s">
        <v>82</v>
      </c>
      <c r="L2215" t="s">
        <v>6</v>
      </c>
      <c r="M2215" t="s">
        <v>8669</v>
      </c>
      <c r="N2215">
        <v>322.36</v>
      </c>
      <c r="O2215">
        <v>5.71</v>
      </c>
      <c r="P2215">
        <v>1.77E-2</v>
      </c>
      <c r="Q2215">
        <v>161.18</v>
      </c>
      <c r="R2215">
        <v>5.71</v>
      </c>
      <c r="S2215">
        <v>1607.82</v>
      </c>
      <c r="T2215">
        <v>528.54</v>
      </c>
      <c r="U2215">
        <v>0.32869999999999999</v>
      </c>
      <c r="V2215">
        <v>107.19</v>
      </c>
      <c r="W2215">
        <v>176.17999999999998</v>
      </c>
      <c r="X2215" s="83" t="str">
        <f t="shared" si="68"/>
        <v>2117 - CHV HOUSTON</v>
      </c>
      <c r="Y2215" s="83">
        <f t="shared" si="69"/>
        <v>3</v>
      </c>
    </row>
    <row r="2216" spans="1:25" x14ac:dyDescent="0.25">
      <c r="A2216" t="s">
        <v>7</v>
      </c>
      <c r="B2216" t="s">
        <v>8651</v>
      </c>
      <c r="C2216" t="s">
        <v>8741</v>
      </c>
      <c r="D2216" t="s">
        <v>8742</v>
      </c>
      <c r="E2216" t="s">
        <v>8743</v>
      </c>
      <c r="F2216">
        <v>21171173</v>
      </c>
      <c r="G2216" t="s">
        <v>8748</v>
      </c>
      <c r="H2216" t="s">
        <v>8749</v>
      </c>
      <c r="I2216">
        <v>114859</v>
      </c>
      <c r="J2216" t="s">
        <v>8493</v>
      </c>
      <c r="K2216" t="s">
        <v>82</v>
      </c>
      <c r="L2216" t="s">
        <v>6</v>
      </c>
      <c r="M2216" t="s">
        <v>8670</v>
      </c>
      <c r="N2216">
        <v>3529.4</v>
      </c>
      <c r="O2216">
        <v>2966.33</v>
      </c>
      <c r="P2216">
        <v>0.84050000000000002</v>
      </c>
      <c r="Q2216">
        <v>705.88</v>
      </c>
      <c r="R2216">
        <v>370.79124999999999</v>
      </c>
      <c r="S2216">
        <v>27882.92</v>
      </c>
      <c r="T2216">
        <v>26106.28</v>
      </c>
      <c r="U2216">
        <v>0.93630000000000002</v>
      </c>
      <c r="V2216">
        <v>680.07</v>
      </c>
      <c r="W2216">
        <v>555.45276595744679</v>
      </c>
      <c r="X2216" s="83" t="str">
        <f t="shared" si="68"/>
        <v>2117 - CHV HOUSTON</v>
      </c>
      <c r="Y2216" s="83">
        <f t="shared" si="69"/>
        <v>47</v>
      </c>
    </row>
    <row r="2217" spans="1:25" x14ac:dyDescent="0.25">
      <c r="A2217" t="s">
        <v>7</v>
      </c>
      <c r="B2217" t="s">
        <v>8651</v>
      </c>
      <c r="C2217" t="s">
        <v>8741</v>
      </c>
      <c r="D2217" t="s">
        <v>8742</v>
      </c>
      <c r="E2217" t="s">
        <v>8743</v>
      </c>
      <c r="F2217">
        <v>21171173</v>
      </c>
      <c r="G2217" t="s">
        <v>8748</v>
      </c>
      <c r="H2217" t="s">
        <v>8749</v>
      </c>
      <c r="I2217">
        <v>114859</v>
      </c>
      <c r="J2217" t="s">
        <v>8493</v>
      </c>
      <c r="K2217" t="s">
        <v>82</v>
      </c>
      <c r="L2217" t="s">
        <v>6</v>
      </c>
      <c r="M2217" t="s">
        <v>8671</v>
      </c>
      <c r="N2217">
        <v>36463.699999999997</v>
      </c>
      <c r="O2217">
        <v>28701.83</v>
      </c>
      <c r="P2217">
        <v>0.78710000000000002</v>
      </c>
      <c r="Q2217">
        <v>560.98</v>
      </c>
      <c r="R2217">
        <v>478.36383333333339</v>
      </c>
      <c r="S2217">
        <v>262476.56</v>
      </c>
      <c r="T2217">
        <v>151516.46</v>
      </c>
      <c r="U2217">
        <v>0.57730000000000004</v>
      </c>
      <c r="V2217">
        <v>545.69000000000005</v>
      </c>
      <c r="W2217">
        <v>330.10122004357299</v>
      </c>
      <c r="X2217" s="83" t="str">
        <f t="shared" si="68"/>
        <v>2117 - CHV HOUSTON</v>
      </c>
      <c r="Y2217" s="83">
        <f t="shared" si="69"/>
        <v>458.99999999999994</v>
      </c>
    </row>
    <row r="2218" spans="1:25" x14ac:dyDescent="0.25">
      <c r="A2218" t="s">
        <v>7</v>
      </c>
      <c r="B2218" t="s">
        <v>8651</v>
      </c>
      <c r="C2218" t="s">
        <v>8741</v>
      </c>
      <c r="D2218" t="s">
        <v>8742</v>
      </c>
      <c r="E2218" t="s">
        <v>8743</v>
      </c>
      <c r="F2218">
        <v>21171173</v>
      </c>
      <c r="G2218" t="s">
        <v>8748</v>
      </c>
      <c r="H2218" t="s">
        <v>8749</v>
      </c>
      <c r="I2218">
        <v>114859</v>
      </c>
      <c r="J2218" t="s">
        <v>8493</v>
      </c>
      <c r="K2218" t="s">
        <v>82</v>
      </c>
      <c r="L2218" t="s">
        <v>6</v>
      </c>
      <c r="M2218" t="s">
        <v>8672</v>
      </c>
      <c r="N2218">
        <v>1813.32</v>
      </c>
      <c r="O2218">
        <v>283.83999999999997</v>
      </c>
      <c r="P2218">
        <v>0.1565</v>
      </c>
      <c r="Q2218">
        <v>453.33</v>
      </c>
      <c r="R2218">
        <v>283.83999999999997</v>
      </c>
      <c r="S2218">
        <v>12934.01</v>
      </c>
      <c r="T2218">
        <v>9248.39</v>
      </c>
      <c r="U2218">
        <v>0.71499999999999997</v>
      </c>
      <c r="V2218">
        <v>431.13</v>
      </c>
      <c r="W2218">
        <v>318.90999999999997</v>
      </c>
      <c r="X2218" s="83" t="str">
        <f t="shared" si="68"/>
        <v>2117 - CHV HOUSTON</v>
      </c>
      <c r="Y2218" s="83">
        <f t="shared" si="69"/>
        <v>29</v>
      </c>
    </row>
    <row r="2219" spans="1:25" x14ac:dyDescent="0.25">
      <c r="A2219" t="s">
        <v>7</v>
      </c>
      <c r="B2219" t="s">
        <v>8651</v>
      </c>
      <c r="C2219" t="s">
        <v>8741</v>
      </c>
      <c r="D2219" t="s">
        <v>8742</v>
      </c>
      <c r="E2219" t="s">
        <v>8743</v>
      </c>
      <c r="F2219">
        <v>21171173</v>
      </c>
      <c r="G2219" t="s">
        <v>8748</v>
      </c>
      <c r="H2219" t="s">
        <v>8749</v>
      </c>
      <c r="I2219">
        <v>114859</v>
      </c>
      <c r="J2219" t="s">
        <v>8493</v>
      </c>
      <c r="K2219" t="s">
        <v>82</v>
      </c>
      <c r="L2219" t="s">
        <v>6</v>
      </c>
      <c r="M2219" t="s">
        <v>8673</v>
      </c>
      <c r="N2219">
        <v>4233.3</v>
      </c>
      <c r="O2219">
        <v>1446.27</v>
      </c>
      <c r="P2219">
        <v>0.34160000000000001</v>
      </c>
      <c r="Q2219">
        <v>423.33</v>
      </c>
      <c r="R2219">
        <v>120.52249999999999</v>
      </c>
      <c r="S2219">
        <v>26057.99</v>
      </c>
      <c r="T2219">
        <v>17927.240000000002</v>
      </c>
      <c r="U2219">
        <v>0.68799999999999994</v>
      </c>
      <c r="V2219">
        <v>394.82</v>
      </c>
      <c r="W2219">
        <v>248.98944444444447</v>
      </c>
      <c r="X2219" s="83" t="str">
        <f t="shared" si="68"/>
        <v>2117 - CHV HOUSTON</v>
      </c>
      <c r="Y2219" s="83">
        <f t="shared" si="69"/>
        <v>72</v>
      </c>
    </row>
    <row r="2220" spans="1:25" x14ac:dyDescent="0.25">
      <c r="A2220" t="s">
        <v>7</v>
      </c>
      <c r="B2220" t="s">
        <v>8651</v>
      </c>
      <c r="C2220" t="s">
        <v>8741</v>
      </c>
      <c r="D2220" t="s">
        <v>8742</v>
      </c>
      <c r="E2220" t="s">
        <v>8743</v>
      </c>
      <c r="F2220">
        <v>21171173</v>
      </c>
      <c r="G2220" t="s">
        <v>8748</v>
      </c>
      <c r="H2220" t="s">
        <v>8749</v>
      </c>
      <c r="I2220">
        <v>114859</v>
      </c>
      <c r="J2220" t="s">
        <v>8493</v>
      </c>
      <c r="K2220" t="s">
        <v>82</v>
      </c>
      <c r="L2220" t="s">
        <v>6</v>
      </c>
      <c r="M2220" t="s">
        <v>8674</v>
      </c>
      <c r="N2220">
        <v>2252.88</v>
      </c>
      <c r="O2220">
        <v>2408.71</v>
      </c>
      <c r="P2220">
        <v>1.0691999999999999</v>
      </c>
      <c r="Q2220">
        <v>321.83999999999997</v>
      </c>
      <c r="R2220">
        <v>481.74200000000002</v>
      </c>
      <c r="S2220">
        <v>17338.98</v>
      </c>
      <c r="T2220">
        <v>13100.13</v>
      </c>
      <c r="U2220">
        <v>0.75549999999999995</v>
      </c>
      <c r="V2220">
        <v>225.18</v>
      </c>
      <c r="W2220">
        <v>189.85695652173908</v>
      </c>
      <c r="X2220" s="83" t="str">
        <f t="shared" si="68"/>
        <v>2117 - CHV HOUSTON</v>
      </c>
      <c r="Y2220" s="83">
        <f t="shared" si="69"/>
        <v>69.000000000000014</v>
      </c>
    </row>
    <row r="2221" spans="1:25" x14ac:dyDescent="0.25">
      <c r="A2221" t="s">
        <v>7</v>
      </c>
      <c r="B2221" t="s">
        <v>8651</v>
      </c>
      <c r="C2221" t="s">
        <v>8741</v>
      </c>
      <c r="D2221" t="s">
        <v>8742</v>
      </c>
      <c r="E2221" t="s">
        <v>8743</v>
      </c>
      <c r="F2221">
        <v>21171173</v>
      </c>
      <c r="G2221" t="s">
        <v>8748</v>
      </c>
      <c r="H2221" t="s">
        <v>8749</v>
      </c>
      <c r="I2221">
        <v>114859</v>
      </c>
      <c r="J2221" t="s">
        <v>8493</v>
      </c>
      <c r="K2221" t="s">
        <v>82</v>
      </c>
      <c r="L2221" t="s">
        <v>6</v>
      </c>
      <c r="M2221" t="s">
        <v>8675</v>
      </c>
      <c r="N2221">
        <v>219.36</v>
      </c>
      <c r="Q2221">
        <v>73.12</v>
      </c>
      <c r="S2221">
        <v>2395.85</v>
      </c>
      <c r="T2221">
        <v>582.12</v>
      </c>
      <c r="U2221">
        <v>0.24299999999999999</v>
      </c>
      <c r="V2221">
        <v>85.57</v>
      </c>
      <c r="W2221">
        <v>21.56</v>
      </c>
      <c r="X2221" s="83" t="str">
        <f t="shared" si="68"/>
        <v>2117 - CHV HOUSTON</v>
      </c>
      <c r="Y2221" s="83">
        <f t="shared" si="69"/>
        <v>27.000000000000004</v>
      </c>
    </row>
    <row r="2222" spans="1:25" x14ac:dyDescent="0.25">
      <c r="A2222" t="s">
        <v>7</v>
      </c>
      <c r="B2222" t="s">
        <v>8651</v>
      </c>
      <c r="C2222" t="s">
        <v>8741</v>
      </c>
      <c r="D2222" t="s">
        <v>8742</v>
      </c>
      <c r="E2222" t="s">
        <v>8743</v>
      </c>
      <c r="F2222">
        <v>21171173</v>
      </c>
      <c r="G2222" t="s">
        <v>8748</v>
      </c>
      <c r="H2222" t="s">
        <v>8749</v>
      </c>
      <c r="I2222">
        <v>114862</v>
      </c>
      <c r="J2222" t="s">
        <v>8496</v>
      </c>
      <c r="K2222" t="s">
        <v>7889</v>
      </c>
      <c r="L2222" t="s">
        <v>6</v>
      </c>
      <c r="M2222" t="s">
        <v>8657</v>
      </c>
      <c r="N2222">
        <v>0</v>
      </c>
      <c r="S2222">
        <v>930.36</v>
      </c>
      <c r="T2222">
        <v>474.25</v>
      </c>
      <c r="U2222">
        <v>0.50970000000000004</v>
      </c>
      <c r="V2222">
        <v>155.06</v>
      </c>
      <c r="W2222">
        <v>94.85</v>
      </c>
      <c r="X2222" s="83" t="str">
        <f t="shared" si="68"/>
        <v>2117 - CHV HOUSTON</v>
      </c>
      <c r="Y2222" s="83">
        <f t="shared" si="69"/>
        <v>5</v>
      </c>
    </row>
    <row r="2223" spans="1:25" x14ac:dyDescent="0.25">
      <c r="A2223" t="s">
        <v>7</v>
      </c>
      <c r="B2223" t="s">
        <v>8651</v>
      </c>
      <c r="C2223" t="s">
        <v>8741</v>
      </c>
      <c r="D2223" t="s">
        <v>8742</v>
      </c>
      <c r="E2223" t="s">
        <v>8743</v>
      </c>
      <c r="F2223">
        <v>21171173</v>
      </c>
      <c r="G2223" t="s">
        <v>8748</v>
      </c>
      <c r="H2223" t="s">
        <v>8749</v>
      </c>
      <c r="I2223">
        <v>114862</v>
      </c>
      <c r="J2223" t="s">
        <v>8496</v>
      </c>
      <c r="K2223" t="s">
        <v>7889</v>
      </c>
      <c r="L2223" t="s">
        <v>6</v>
      </c>
      <c r="M2223" t="s">
        <v>8658</v>
      </c>
      <c r="N2223">
        <v>1538.48</v>
      </c>
      <c r="Q2223">
        <v>384.62</v>
      </c>
      <c r="S2223">
        <v>6918.64</v>
      </c>
      <c r="T2223">
        <v>1102.2</v>
      </c>
      <c r="U2223">
        <v>0.1593</v>
      </c>
      <c r="V2223">
        <v>345.93</v>
      </c>
      <c r="W2223">
        <v>91.850000000000009</v>
      </c>
      <c r="X2223" s="83" t="str">
        <f t="shared" si="68"/>
        <v>2117 - CHV HOUSTON</v>
      </c>
      <c r="Y2223" s="83">
        <f t="shared" si="69"/>
        <v>12</v>
      </c>
    </row>
    <row r="2224" spans="1:25" x14ac:dyDescent="0.25">
      <c r="A2224" t="s">
        <v>7</v>
      </c>
      <c r="B2224" t="s">
        <v>8651</v>
      </c>
      <c r="C2224" t="s">
        <v>8741</v>
      </c>
      <c r="D2224" t="s">
        <v>8742</v>
      </c>
      <c r="E2224" t="s">
        <v>8743</v>
      </c>
      <c r="F2224">
        <v>21171173</v>
      </c>
      <c r="G2224" t="s">
        <v>8748</v>
      </c>
      <c r="H2224" t="s">
        <v>8749</v>
      </c>
      <c r="I2224">
        <v>114862</v>
      </c>
      <c r="J2224" t="s">
        <v>8496</v>
      </c>
      <c r="K2224" t="s">
        <v>7889</v>
      </c>
      <c r="L2224" t="s">
        <v>6</v>
      </c>
      <c r="M2224" t="s">
        <v>8659</v>
      </c>
      <c r="N2224">
        <v>0</v>
      </c>
      <c r="S2224">
        <v>1602.65</v>
      </c>
      <c r="T2224">
        <v>919.75</v>
      </c>
      <c r="U2224">
        <v>0.57389999999999997</v>
      </c>
      <c r="V2224">
        <v>400.66</v>
      </c>
      <c r="W2224">
        <v>306.58333333333331</v>
      </c>
      <c r="X2224" s="83" t="str">
        <f t="shared" si="68"/>
        <v>2117 - CHV HOUSTON</v>
      </c>
      <c r="Y2224" s="83">
        <f t="shared" si="69"/>
        <v>3</v>
      </c>
    </row>
    <row r="2225" spans="1:25" x14ac:dyDescent="0.25">
      <c r="A2225" t="s">
        <v>7</v>
      </c>
      <c r="B2225" t="s">
        <v>8651</v>
      </c>
      <c r="C2225" t="s">
        <v>8741</v>
      </c>
      <c r="D2225" t="s">
        <v>8742</v>
      </c>
      <c r="E2225" t="s">
        <v>8743</v>
      </c>
      <c r="F2225">
        <v>21171173</v>
      </c>
      <c r="G2225" t="s">
        <v>8748</v>
      </c>
      <c r="H2225" t="s">
        <v>8749</v>
      </c>
      <c r="I2225">
        <v>114862</v>
      </c>
      <c r="J2225" t="s">
        <v>8496</v>
      </c>
      <c r="K2225" t="s">
        <v>7889</v>
      </c>
      <c r="L2225" t="s">
        <v>6</v>
      </c>
      <c r="M2225" t="s">
        <v>8660</v>
      </c>
      <c r="N2225">
        <v>0</v>
      </c>
      <c r="O2225">
        <v>150</v>
      </c>
      <c r="S2225">
        <v>100.06</v>
      </c>
      <c r="T2225">
        <v>420</v>
      </c>
      <c r="U2225">
        <v>4.1974999999999998</v>
      </c>
      <c r="V2225">
        <v>11.12</v>
      </c>
      <c r="W2225">
        <v>52.5</v>
      </c>
      <c r="X2225" s="83" t="str">
        <f t="shared" si="68"/>
        <v>2117 - CHV HOUSTON</v>
      </c>
      <c r="Y2225" s="83">
        <f t="shared" si="69"/>
        <v>8</v>
      </c>
    </row>
    <row r="2226" spans="1:25" x14ac:dyDescent="0.25">
      <c r="A2226" t="s">
        <v>7</v>
      </c>
      <c r="B2226" t="s">
        <v>8651</v>
      </c>
      <c r="C2226" t="s">
        <v>8741</v>
      </c>
      <c r="D2226" t="s">
        <v>8742</v>
      </c>
      <c r="E2226" t="s">
        <v>8743</v>
      </c>
      <c r="F2226">
        <v>21171173</v>
      </c>
      <c r="G2226" t="s">
        <v>8748</v>
      </c>
      <c r="H2226" t="s">
        <v>8749</v>
      </c>
      <c r="I2226">
        <v>114862</v>
      </c>
      <c r="J2226" t="s">
        <v>8496</v>
      </c>
      <c r="K2226" t="s">
        <v>7889</v>
      </c>
      <c r="L2226" t="s">
        <v>6</v>
      </c>
      <c r="M2226" t="s">
        <v>8661</v>
      </c>
      <c r="N2226">
        <v>100</v>
      </c>
      <c r="Q2226">
        <v>25</v>
      </c>
      <c r="S2226">
        <v>495.43</v>
      </c>
      <c r="V2226">
        <v>30.96</v>
      </c>
      <c r="X2226" s="83" t="str">
        <f t="shared" si="68"/>
        <v>2117 - CHV HOUSTON</v>
      </c>
      <c r="Y2226" s="83">
        <f t="shared" si="69"/>
        <v>0</v>
      </c>
    </row>
    <row r="2227" spans="1:25" x14ac:dyDescent="0.25">
      <c r="A2227" t="s">
        <v>7</v>
      </c>
      <c r="B2227" t="s">
        <v>8651</v>
      </c>
      <c r="C2227" t="s">
        <v>8741</v>
      </c>
      <c r="D2227" t="s">
        <v>8742</v>
      </c>
      <c r="E2227" t="s">
        <v>8743</v>
      </c>
      <c r="F2227">
        <v>21171173</v>
      </c>
      <c r="G2227" t="s">
        <v>8748</v>
      </c>
      <c r="H2227" t="s">
        <v>8749</v>
      </c>
      <c r="I2227">
        <v>114862</v>
      </c>
      <c r="J2227" t="s">
        <v>8496</v>
      </c>
      <c r="K2227" t="s">
        <v>7889</v>
      </c>
      <c r="L2227" t="s">
        <v>6</v>
      </c>
      <c r="M2227" t="s">
        <v>8662</v>
      </c>
      <c r="N2227">
        <v>63.33</v>
      </c>
      <c r="O2227">
        <v>172.5</v>
      </c>
      <c r="P2227">
        <v>2.7238000000000002</v>
      </c>
      <c r="Q2227">
        <v>63.33</v>
      </c>
      <c r="S2227">
        <v>1734.86</v>
      </c>
      <c r="T2227">
        <v>642</v>
      </c>
      <c r="U2227">
        <v>0.37009999999999998</v>
      </c>
      <c r="V2227">
        <v>133.44999999999999</v>
      </c>
      <c r="W2227">
        <v>53.5</v>
      </c>
      <c r="X2227" s="83" t="str">
        <f t="shared" si="68"/>
        <v>2117 - CHV HOUSTON</v>
      </c>
      <c r="Y2227" s="83">
        <f t="shared" si="69"/>
        <v>12</v>
      </c>
    </row>
    <row r="2228" spans="1:25" x14ac:dyDescent="0.25">
      <c r="A2228" t="s">
        <v>7</v>
      </c>
      <c r="B2228" t="s">
        <v>8651</v>
      </c>
      <c r="C2228" t="s">
        <v>8741</v>
      </c>
      <c r="D2228" t="s">
        <v>8742</v>
      </c>
      <c r="E2228" t="s">
        <v>8743</v>
      </c>
      <c r="F2228">
        <v>21171173</v>
      </c>
      <c r="G2228" t="s">
        <v>8748</v>
      </c>
      <c r="H2228" t="s">
        <v>8749</v>
      </c>
      <c r="I2228">
        <v>114862</v>
      </c>
      <c r="J2228" t="s">
        <v>8496</v>
      </c>
      <c r="K2228" t="s">
        <v>7889</v>
      </c>
      <c r="L2228" t="s">
        <v>6</v>
      </c>
      <c r="M2228" t="s">
        <v>8663</v>
      </c>
      <c r="O2228">
        <v>75</v>
      </c>
      <c r="S2228">
        <v>80.459999999999994</v>
      </c>
      <c r="T2228">
        <v>220</v>
      </c>
      <c r="U2228">
        <v>2.7343000000000002</v>
      </c>
      <c r="V2228">
        <v>26.82</v>
      </c>
      <c r="W2228">
        <v>55</v>
      </c>
      <c r="X2228" s="83" t="str">
        <f t="shared" si="68"/>
        <v>2117 - CHV HOUSTON</v>
      </c>
      <c r="Y2228" s="83">
        <f t="shared" si="69"/>
        <v>4</v>
      </c>
    </row>
    <row r="2229" spans="1:25" x14ac:dyDescent="0.25">
      <c r="A2229" t="s">
        <v>7</v>
      </c>
      <c r="B2229" t="s">
        <v>8651</v>
      </c>
      <c r="C2229" t="s">
        <v>8741</v>
      </c>
      <c r="D2229" t="s">
        <v>8742</v>
      </c>
      <c r="E2229" t="s">
        <v>8743</v>
      </c>
      <c r="F2229">
        <v>21171173</v>
      </c>
      <c r="G2229" t="s">
        <v>8748</v>
      </c>
      <c r="H2229" t="s">
        <v>8749</v>
      </c>
      <c r="I2229">
        <v>114862</v>
      </c>
      <c r="J2229" t="s">
        <v>8496</v>
      </c>
      <c r="K2229" t="s">
        <v>7889</v>
      </c>
      <c r="L2229" t="s">
        <v>6</v>
      </c>
      <c r="M2229" t="s">
        <v>8664</v>
      </c>
      <c r="N2229">
        <v>347.84</v>
      </c>
      <c r="Q2229">
        <v>86.96</v>
      </c>
      <c r="S2229">
        <v>3518.86</v>
      </c>
      <c r="T2229">
        <v>2929</v>
      </c>
      <c r="U2229">
        <v>0.83240000000000003</v>
      </c>
      <c r="V2229">
        <v>87.97</v>
      </c>
      <c r="W2229">
        <v>244.08333333333334</v>
      </c>
      <c r="X2229" s="83" t="str">
        <f t="shared" si="68"/>
        <v>2117 - CHV HOUSTON</v>
      </c>
      <c r="Y2229" s="83">
        <f t="shared" si="69"/>
        <v>12</v>
      </c>
    </row>
    <row r="2230" spans="1:25" x14ac:dyDescent="0.25">
      <c r="A2230" t="s">
        <v>7</v>
      </c>
      <c r="B2230" t="s">
        <v>8651</v>
      </c>
      <c r="C2230" t="s">
        <v>8741</v>
      </c>
      <c r="D2230" t="s">
        <v>8742</v>
      </c>
      <c r="E2230" t="s">
        <v>8743</v>
      </c>
      <c r="F2230">
        <v>21171173</v>
      </c>
      <c r="G2230" t="s">
        <v>8748</v>
      </c>
      <c r="H2230" t="s">
        <v>8749</v>
      </c>
      <c r="I2230">
        <v>114862</v>
      </c>
      <c r="J2230" t="s">
        <v>8496</v>
      </c>
      <c r="K2230" t="s">
        <v>7889</v>
      </c>
      <c r="L2230" t="s">
        <v>6</v>
      </c>
      <c r="M2230" t="s">
        <v>8665</v>
      </c>
      <c r="N2230">
        <v>56.82</v>
      </c>
      <c r="Q2230">
        <v>56.82</v>
      </c>
      <c r="S2230">
        <v>392.22</v>
      </c>
      <c r="T2230">
        <v>75</v>
      </c>
      <c r="U2230">
        <v>0.19120000000000001</v>
      </c>
      <c r="V2230">
        <v>49.03</v>
      </c>
      <c r="W2230">
        <v>10.714285714285714</v>
      </c>
      <c r="X2230" s="83" t="str">
        <f t="shared" si="68"/>
        <v>2117 - CHV HOUSTON</v>
      </c>
      <c r="Y2230" s="83">
        <f t="shared" si="69"/>
        <v>7.0000000000000009</v>
      </c>
    </row>
    <row r="2231" spans="1:25" x14ac:dyDescent="0.25">
      <c r="A2231" t="s">
        <v>7</v>
      </c>
      <c r="B2231" t="s">
        <v>8651</v>
      </c>
      <c r="C2231" t="s">
        <v>8741</v>
      </c>
      <c r="D2231" t="s">
        <v>8742</v>
      </c>
      <c r="E2231" t="s">
        <v>8743</v>
      </c>
      <c r="F2231">
        <v>21171173</v>
      </c>
      <c r="G2231" t="s">
        <v>8748</v>
      </c>
      <c r="H2231" t="s">
        <v>8749</v>
      </c>
      <c r="I2231">
        <v>114862</v>
      </c>
      <c r="J2231" t="s">
        <v>8496</v>
      </c>
      <c r="K2231" t="s">
        <v>7889</v>
      </c>
      <c r="L2231" t="s">
        <v>6</v>
      </c>
      <c r="M2231" t="s">
        <v>8666</v>
      </c>
      <c r="N2231">
        <v>25.27</v>
      </c>
      <c r="Q2231">
        <v>25.27</v>
      </c>
      <c r="S2231">
        <v>292.8</v>
      </c>
      <c r="V2231">
        <v>41.83</v>
      </c>
      <c r="X2231" s="83" t="str">
        <f t="shared" si="68"/>
        <v>2117 - CHV HOUSTON</v>
      </c>
      <c r="Y2231" s="83">
        <f t="shared" si="69"/>
        <v>0</v>
      </c>
    </row>
    <row r="2232" spans="1:25" x14ac:dyDescent="0.25">
      <c r="A2232" t="s">
        <v>7</v>
      </c>
      <c r="B2232" t="s">
        <v>8651</v>
      </c>
      <c r="C2232" t="s">
        <v>8741</v>
      </c>
      <c r="D2232" t="s">
        <v>8742</v>
      </c>
      <c r="E2232" t="s">
        <v>8743</v>
      </c>
      <c r="F2232">
        <v>21171173</v>
      </c>
      <c r="G2232" t="s">
        <v>8748</v>
      </c>
      <c r="H2232" t="s">
        <v>8749</v>
      </c>
      <c r="I2232">
        <v>114862</v>
      </c>
      <c r="J2232" t="s">
        <v>8496</v>
      </c>
      <c r="K2232" t="s">
        <v>7889</v>
      </c>
      <c r="L2232" t="s">
        <v>6</v>
      </c>
      <c r="M2232" t="s">
        <v>8667</v>
      </c>
      <c r="N2232">
        <v>2758.64</v>
      </c>
      <c r="O2232">
        <v>1944</v>
      </c>
      <c r="P2232">
        <v>0.70469999999999999</v>
      </c>
      <c r="Q2232">
        <v>689.66</v>
      </c>
      <c r="R2232">
        <v>1944</v>
      </c>
      <c r="S2232">
        <v>16050.79</v>
      </c>
      <c r="T2232">
        <v>7819.63</v>
      </c>
      <c r="U2232">
        <v>0.48720000000000002</v>
      </c>
      <c r="V2232">
        <v>697.86</v>
      </c>
      <c r="W2232">
        <v>459.97823529411767</v>
      </c>
      <c r="X2232" s="83" t="str">
        <f t="shared" si="68"/>
        <v>2117 - CHV HOUSTON</v>
      </c>
      <c r="Y2232" s="83">
        <f t="shared" si="69"/>
        <v>17</v>
      </c>
    </row>
    <row r="2233" spans="1:25" x14ac:dyDescent="0.25">
      <c r="A2233" t="s">
        <v>7</v>
      </c>
      <c r="B2233" t="s">
        <v>8651</v>
      </c>
      <c r="C2233" t="s">
        <v>8741</v>
      </c>
      <c r="D2233" t="s">
        <v>8742</v>
      </c>
      <c r="E2233" t="s">
        <v>8743</v>
      </c>
      <c r="F2233">
        <v>21171173</v>
      </c>
      <c r="G2233" t="s">
        <v>8748</v>
      </c>
      <c r="H2233" t="s">
        <v>8749</v>
      </c>
      <c r="I2233">
        <v>114862</v>
      </c>
      <c r="J2233" t="s">
        <v>8496</v>
      </c>
      <c r="K2233" t="s">
        <v>7889</v>
      </c>
      <c r="L2233" t="s">
        <v>6</v>
      </c>
      <c r="M2233" t="s">
        <v>8668</v>
      </c>
      <c r="N2233">
        <v>711.12</v>
      </c>
      <c r="O2233">
        <v>101.25</v>
      </c>
      <c r="P2233">
        <v>0.1424</v>
      </c>
      <c r="Q2233">
        <v>177.78</v>
      </c>
      <c r="R2233">
        <v>25.3125</v>
      </c>
      <c r="S2233">
        <v>6511.46</v>
      </c>
      <c r="T2233">
        <v>1310.83</v>
      </c>
      <c r="U2233">
        <v>0.20130000000000001</v>
      </c>
      <c r="V2233">
        <v>158.82</v>
      </c>
      <c r="W2233">
        <v>54.617916666666666</v>
      </c>
      <c r="X2233" s="83" t="str">
        <f t="shared" si="68"/>
        <v>2117 - CHV HOUSTON</v>
      </c>
      <c r="Y2233" s="83">
        <f t="shared" si="69"/>
        <v>24</v>
      </c>
    </row>
    <row r="2234" spans="1:25" x14ac:dyDescent="0.25">
      <c r="A2234" t="s">
        <v>7</v>
      </c>
      <c r="B2234" t="s">
        <v>8651</v>
      </c>
      <c r="C2234" t="s">
        <v>8741</v>
      </c>
      <c r="D2234" t="s">
        <v>8742</v>
      </c>
      <c r="E2234" t="s">
        <v>8743</v>
      </c>
      <c r="F2234">
        <v>21171173</v>
      </c>
      <c r="G2234" t="s">
        <v>8748</v>
      </c>
      <c r="H2234" t="s">
        <v>8749</v>
      </c>
      <c r="I2234">
        <v>114862</v>
      </c>
      <c r="J2234" t="s">
        <v>8496</v>
      </c>
      <c r="K2234" t="s">
        <v>7889</v>
      </c>
      <c r="L2234" t="s">
        <v>6</v>
      </c>
      <c r="M2234" t="s">
        <v>8669</v>
      </c>
      <c r="N2234">
        <v>0</v>
      </c>
      <c r="S2234">
        <v>232.69</v>
      </c>
      <c r="T2234">
        <v>253.91</v>
      </c>
      <c r="U2234">
        <v>1.0911999999999999</v>
      </c>
      <c r="V2234">
        <v>116.35</v>
      </c>
      <c r="W2234">
        <v>253.91</v>
      </c>
      <c r="X2234" s="83" t="str">
        <f t="shared" si="68"/>
        <v>2117 - CHV HOUSTON</v>
      </c>
      <c r="Y2234" s="83">
        <f t="shared" si="69"/>
        <v>1</v>
      </c>
    </row>
    <row r="2235" spans="1:25" x14ac:dyDescent="0.25">
      <c r="A2235" t="s">
        <v>7</v>
      </c>
      <c r="B2235" t="s">
        <v>8651</v>
      </c>
      <c r="C2235" t="s">
        <v>8741</v>
      </c>
      <c r="D2235" t="s">
        <v>8742</v>
      </c>
      <c r="E2235" t="s">
        <v>8743</v>
      </c>
      <c r="F2235">
        <v>21171173</v>
      </c>
      <c r="G2235" t="s">
        <v>8748</v>
      </c>
      <c r="H2235" t="s">
        <v>8749</v>
      </c>
      <c r="I2235">
        <v>114862</v>
      </c>
      <c r="J2235" t="s">
        <v>8496</v>
      </c>
      <c r="K2235" t="s">
        <v>7889</v>
      </c>
      <c r="L2235" t="s">
        <v>6</v>
      </c>
      <c r="M2235" t="s">
        <v>8670</v>
      </c>
      <c r="N2235">
        <v>2823.52</v>
      </c>
      <c r="O2235">
        <v>4156.59</v>
      </c>
      <c r="P2235">
        <v>1.4721</v>
      </c>
      <c r="Q2235">
        <v>705.88</v>
      </c>
      <c r="R2235">
        <v>831.31799999999998</v>
      </c>
      <c r="S2235">
        <v>30760.959999999999</v>
      </c>
      <c r="T2235">
        <v>18600.57</v>
      </c>
      <c r="U2235">
        <v>0.60470000000000002</v>
      </c>
      <c r="V2235">
        <v>668.72</v>
      </c>
      <c r="W2235">
        <v>664.30607142857139</v>
      </c>
      <c r="X2235" s="83" t="str">
        <f t="shared" si="68"/>
        <v>2117 - CHV HOUSTON</v>
      </c>
      <c r="Y2235" s="83">
        <f t="shared" si="69"/>
        <v>28</v>
      </c>
    </row>
    <row r="2236" spans="1:25" x14ac:dyDescent="0.25">
      <c r="A2236" t="s">
        <v>7</v>
      </c>
      <c r="B2236" t="s">
        <v>8651</v>
      </c>
      <c r="C2236" t="s">
        <v>8741</v>
      </c>
      <c r="D2236" t="s">
        <v>8742</v>
      </c>
      <c r="E2236" t="s">
        <v>8743</v>
      </c>
      <c r="F2236">
        <v>21171173</v>
      </c>
      <c r="G2236" t="s">
        <v>8748</v>
      </c>
      <c r="H2236" t="s">
        <v>8749</v>
      </c>
      <c r="I2236">
        <v>114862</v>
      </c>
      <c r="J2236" t="s">
        <v>8496</v>
      </c>
      <c r="K2236" t="s">
        <v>7889</v>
      </c>
      <c r="L2236" t="s">
        <v>6</v>
      </c>
      <c r="M2236" t="s">
        <v>8671</v>
      </c>
      <c r="N2236">
        <v>9536.66</v>
      </c>
      <c r="O2236">
        <v>1346.24</v>
      </c>
      <c r="P2236">
        <v>0.14119999999999999</v>
      </c>
      <c r="Q2236">
        <v>560.98</v>
      </c>
      <c r="R2236">
        <v>122.38545454545455</v>
      </c>
      <c r="S2236">
        <v>90309.66</v>
      </c>
      <c r="T2236">
        <v>50878.559999999998</v>
      </c>
      <c r="U2236">
        <v>0.56340000000000001</v>
      </c>
      <c r="V2236">
        <v>544.03</v>
      </c>
      <c r="W2236">
        <v>529.98500000000001</v>
      </c>
      <c r="X2236" s="83" t="str">
        <f t="shared" si="68"/>
        <v>2117 - CHV HOUSTON</v>
      </c>
      <c r="Y2236" s="83">
        <f t="shared" si="69"/>
        <v>96</v>
      </c>
    </row>
    <row r="2237" spans="1:25" x14ac:dyDescent="0.25">
      <c r="A2237" t="s">
        <v>7</v>
      </c>
      <c r="B2237" t="s">
        <v>8651</v>
      </c>
      <c r="C2237" t="s">
        <v>8741</v>
      </c>
      <c r="D2237" t="s">
        <v>8742</v>
      </c>
      <c r="E2237" t="s">
        <v>8743</v>
      </c>
      <c r="F2237">
        <v>21171173</v>
      </c>
      <c r="G2237" t="s">
        <v>8748</v>
      </c>
      <c r="H2237" t="s">
        <v>8749</v>
      </c>
      <c r="I2237">
        <v>114862</v>
      </c>
      <c r="J2237" t="s">
        <v>8496</v>
      </c>
      <c r="K2237" t="s">
        <v>7889</v>
      </c>
      <c r="L2237" t="s">
        <v>6</v>
      </c>
      <c r="M2237" t="s">
        <v>8672</v>
      </c>
      <c r="N2237">
        <v>906.66</v>
      </c>
      <c r="O2237">
        <v>275.95999999999998</v>
      </c>
      <c r="P2237">
        <v>0.3044</v>
      </c>
      <c r="Q2237">
        <v>453.33</v>
      </c>
      <c r="R2237">
        <v>91.986666666666665</v>
      </c>
      <c r="S2237">
        <v>6381.29</v>
      </c>
      <c r="T2237">
        <v>1054.9000000000001</v>
      </c>
      <c r="U2237">
        <v>0.1653</v>
      </c>
      <c r="V2237">
        <v>425.42</v>
      </c>
      <c r="W2237">
        <v>117.21111111111112</v>
      </c>
      <c r="X2237" s="83" t="str">
        <f t="shared" si="68"/>
        <v>2117 - CHV HOUSTON</v>
      </c>
      <c r="Y2237" s="83">
        <f t="shared" si="69"/>
        <v>9</v>
      </c>
    </row>
    <row r="2238" spans="1:25" x14ac:dyDescent="0.25">
      <c r="A2238" t="s">
        <v>7</v>
      </c>
      <c r="B2238" t="s">
        <v>8651</v>
      </c>
      <c r="C2238" t="s">
        <v>8741</v>
      </c>
      <c r="D2238" t="s">
        <v>8742</v>
      </c>
      <c r="E2238" t="s">
        <v>8743</v>
      </c>
      <c r="F2238">
        <v>21171173</v>
      </c>
      <c r="G2238" t="s">
        <v>8748</v>
      </c>
      <c r="H2238" t="s">
        <v>8749</v>
      </c>
      <c r="I2238">
        <v>114862</v>
      </c>
      <c r="J2238" t="s">
        <v>8496</v>
      </c>
      <c r="K2238" t="s">
        <v>7889</v>
      </c>
      <c r="L2238" t="s">
        <v>6</v>
      </c>
      <c r="M2238" t="s">
        <v>8673</v>
      </c>
      <c r="N2238">
        <v>1269.99</v>
      </c>
      <c r="O2238">
        <v>646.61</v>
      </c>
      <c r="P2238">
        <v>0.5091</v>
      </c>
      <c r="Q2238">
        <v>423.33</v>
      </c>
      <c r="R2238">
        <v>161.6525</v>
      </c>
      <c r="S2238">
        <v>11726.34</v>
      </c>
      <c r="T2238">
        <v>2828.86</v>
      </c>
      <c r="U2238">
        <v>0.2412</v>
      </c>
      <c r="V2238">
        <v>390.88</v>
      </c>
      <c r="W2238">
        <v>108.80230769230769</v>
      </c>
      <c r="X2238" s="83" t="str">
        <f t="shared" si="68"/>
        <v>2117 - CHV HOUSTON</v>
      </c>
      <c r="Y2238" s="83">
        <f t="shared" si="69"/>
        <v>26</v>
      </c>
    </row>
    <row r="2239" spans="1:25" x14ac:dyDescent="0.25">
      <c r="A2239" t="s">
        <v>7</v>
      </c>
      <c r="B2239" t="s">
        <v>8651</v>
      </c>
      <c r="C2239" t="s">
        <v>8741</v>
      </c>
      <c r="D2239" t="s">
        <v>8742</v>
      </c>
      <c r="E2239" t="s">
        <v>8743</v>
      </c>
      <c r="F2239">
        <v>21171173</v>
      </c>
      <c r="G2239" t="s">
        <v>8748</v>
      </c>
      <c r="H2239" t="s">
        <v>8749</v>
      </c>
      <c r="I2239">
        <v>114862</v>
      </c>
      <c r="J2239" t="s">
        <v>8496</v>
      </c>
      <c r="K2239" t="s">
        <v>7889</v>
      </c>
      <c r="L2239" t="s">
        <v>6</v>
      </c>
      <c r="M2239" t="s">
        <v>8674</v>
      </c>
      <c r="N2239">
        <v>643.67999999999995</v>
      </c>
      <c r="Q2239">
        <v>321.83999999999997</v>
      </c>
      <c r="S2239">
        <v>4938.6000000000004</v>
      </c>
      <c r="T2239">
        <v>4878.59</v>
      </c>
      <c r="U2239">
        <v>0.98780000000000001</v>
      </c>
      <c r="V2239">
        <v>224.48</v>
      </c>
      <c r="W2239">
        <v>232.31380952380954</v>
      </c>
      <c r="X2239" s="83" t="str">
        <f t="shared" si="68"/>
        <v>2117 - CHV HOUSTON</v>
      </c>
      <c r="Y2239" s="83">
        <f t="shared" si="69"/>
        <v>21</v>
      </c>
    </row>
    <row r="2240" spans="1:25" x14ac:dyDescent="0.25">
      <c r="A2240" t="s">
        <v>7</v>
      </c>
      <c r="B2240" t="s">
        <v>8651</v>
      </c>
      <c r="C2240" t="s">
        <v>8741</v>
      </c>
      <c r="D2240" t="s">
        <v>8742</v>
      </c>
      <c r="E2240" t="s">
        <v>8743</v>
      </c>
      <c r="F2240">
        <v>21171173</v>
      </c>
      <c r="G2240" t="s">
        <v>8748</v>
      </c>
      <c r="H2240" t="s">
        <v>8749</v>
      </c>
      <c r="I2240">
        <v>114862</v>
      </c>
      <c r="J2240" t="s">
        <v>8496</v>
      </c>
      <c r="K2240" t="s">
        <v>7889</v>
      </c>
      <c r="L2240" t="s">
        <v>6</v>
      </c>
      <c r="M2240" t="s">
        <v>8675</v>
      </c>
      <c r="N2240">
        <v>73.12</v>
      </c>
      <c r="O2240">
        <v>446.25</v>
      </c>
      <c r="P2240">
        <v>6.1029999999999998</v>
      </c>
      <c r="Q2240">
        <v>73.12</v>
      </c>
      <c r="R2240">
        <v>223.125</v>
      </c>
      <c r="S2240">
        <v>1326.35</v>
      </c>
      <c r="T2240">
        <v>713.75</v>
      </c>
      <c r="U2240">
        <v>0.53810000000000002</v>
      </c>
      <c r="V2240">
        <v>88.42</v>
      </c>
      <c r="W2240">
        <v>89.21875</v>
      </c>
      <c r="X2240" s="83" t="str">
        <f t="shared" si="68"/>
        <v>2117 - CHV HOUSTON</v>
      </c>
      <c r="Y2240" s="83">
        <f t="shared" si="69"/>
        <v>8</v>
      </c>
    </row>
    <row r="2241" spans="1:25" x14ac:dyDescent="0.25">
      <c r="A2241" t="s">
        <v>7</v>
      </c>
      <c r="B2241" t="s">
        <v>8651</v>
      </c>
      <c r="C2241" t="s">
        <v>8741</v>
      </c>
      <c r="D2241" t="s">
        <v>8742</v>
      </c>
      <c r="E2241" t="s">
        <v>8743</v>
      </c>
      <c r="F2241">
        <v>21171173</v>
      </c>
      <c r="G2241" t="s">
        <v>8748</v>
      </c>
      <c r="H2241" t="s">
        <v>8749</v>
      </c>
      <c r="I2241">
        <v>114910</v>
      </c>
      <c r="J2241" t="s">
        <v>8518</v>
      </c>
      <c r="K2241" t="s">
        <v>82</v>
      </c>
      <c r="L2241" t="s">
        <v>6</v>
      </c>
      <c r="M2241" t="s">
        <v>8657</v>
      </c>
      <c r="N2241">
        <v>0</v>
      </c>
      <c r="S2241">
        <v>2942.43</v>
      </c>
      <c r="T2241">
        <v>1666.55</v>
      </c>
      <c r="U2241">
        <v>0.56640000000000001</v>
      </c>
      <c r="V2241">
        <v>154.86000000000001</v>
      </c>
      <c r="W2241">
        <v>138.87916666666666</v>
      </c>
      <c r="X2241" s="83" t="str">
        <f t="shared" si="68"/>
        <v>2117 - CHV HOUSTON</v>
      </c>
      <c r="Y2241" s="83">
        <f t="shared" si="69"/>
        <v>12</v>
      </c>
    </row>
    <row r="2242" spans="1:25" x14ac:dyDescent="0.25">
      <c r="A2242" t="s">
        <v>7</v>
      </c>
      <c r="B2242" t="s">
        <v>8651</v>
      </c>
      <c r="C2242" t="s">
        <v>8741</v>
      </c>
      <c r="D2242" t="s">
        <v>8742</v>
      </c>
      <c r="E2242" t="s">
        <v>8743</v>
      </c>
      <c r="F2242">
        <v>21171173</v>
      </c>
      <c r="G2242" t="s">
        <v>8748</v>
      </c>
      <c r="H2242" t="s">
        <v>8749</v>
      </c>
      <c r="I2242">
        <v>114910</v>
      </c>
      <c r="J2242" t="s">
        <v>8518</v>
      </c>
      <c r="K2242" t="s">
        <v>82</v>
      </c>
      <c r="L2242" t="s">
        <v>6</v>
      </c>
      <c r="M2242" t="s">
        <v>8658</v>
      </c>
      <c r="N2242">
        <v>3461.58</v>
      </c>
      <c r="O2242">
        <v>1522.5</v>
      </c>
      <c r="P2242">
        <v>0.43980000000000002</v>
      </c>
      <c r="Q2242">
        <v>384.62</v>
      </c>
      <c r="R2242">
        <v>190.3125</v>
      </c>
      <c r="S2242">
        <v>21583.439999999999</v>
      </c>
      <c r="T2242">
        <v>11215.71</v>
      </c>
      <c r="U2242">
        <v>0.51959999999999995</v>
      </c>
      <c r="V2242">
        <v>365.82</v>
      </c>
      <c r="W2242">
        <v>303.12729729729728</v>
      </c>
      <c r="X2242" s="83" t="str">
        <f t="shared" si="68"/>
        <v>2117 - CHV HOUSTON</v>
      </c>
      <c r="Y2242" s="83">
        <f t="shared" si="69"/>
        <v>37</v>
      </c>
    </row>
    <row r="2243" spans="1:25" x14ac:dyDescent="0.25">
      <c r="A2243" t="s">
        <v>7</v>
      </c>
      <c r="B2243" t="s">
        <v>8651</v>
      </c>
      <c r="C2243" t="s">
        <v>8741</v>
      </c>
      <c r="D2243" t="s">
        <v>8742</v>
      </c>
      <c r="E2243" t="s">
        <v>8743</v>
      </c>
      <c r="F2243">
        <v>21171173</v>
      </c>
      <c r="G2243" t="s">
        <v>8748</v>
      </c>
      <c r="H2243" t="s">
        <v>8749</v>
      </c>
      <c r="I2243">
        <v>114910</v>
      </c>
      <c r="J2243" t="s">
        <v>8518</v>
      </c>
      <c r="K2243" t="s">
        <v>82</v>
      </c>
      <c r="L2243" t="s">
        <v>6</v>
      </c>
      <c r="M2243" t="s">
        <v>8659</v>
      </c>
      <c r="N2243">
        <v>1860.48</v>
      </c>
      <c r="Q2243">
        <v>465.12</v>
      </c>
      <c r="S2243">
        <v>7833.96</v>
      </c>
      <c r="T2243">
        <v>6283.77</v>
      </c>
      <c r="U2243">
        <v>0.80210000000000004</v>
      </c>
      <c r="V2243">
        <v>412.31</v>
      </c>
      <c r="W2243">
        <v>299.22714285714289</v>
      </c>
      <c r="X2243" s="83" t="str">
        <f t="shared" ref="X2243:X2306" si="70">CONCATENATE(C2243," - ",D2243)</f>
        <v>2117 - CHV HOUSTON</v>
      </c>
      <c r="Y2243" s="83">
        <f t="shared" ref="Y2243:Y2306" si="71">IFERROR((IF($S2243=0,0,$T2243/$W2243)),0)</f>
        <v>21</v>
      </c>
    </row>
    <row r="2244" spans="1:25" x14ac:dyDescent="0.25">
      <c r="A2244" t="s">
        <v>7</v>
      </c>
      <c r="B2244" t="s">
        <v>8651</v>
      </c>
      <c r="C2244" t="s">
        <v>8741</v>
      </c>
      <c r="D2244" t="s">
        <v>8742</v>
      </c>
      <c r="E2244" t="s">
        <v>8743</v>
      </c>
      <c r="F2244">
        <v>21171173</v>
      </c>
      <c r="G2244" t="s">
        <v>8748</v>
      </c>
      <c r="H2244" t="s">
        <v>8749</v>
      </c>
      <c r="I2244">
        <v>114910</v>
      </c>
      <c r="J2244" t="s">
        <v>8518</v>
      </c>
      <c r="K2244" t="s">
        <v>82</v>
      </c>
      <c r="L2244" t="s">
        <v>6</v>
      </c>
      <c r="M2244" t="s">
        <v>8660</v>
      </c>
      <c r="N2244">
        <v>25.97</v>
      </c>
      <c r="Q2244">
        <v>25.97</v>
      </c>
      <c r="S2244">
        <v>699.36</v>
      </c>
      <c r="T2244">
        <v>172.5</v>
      </c>
      <c r="U2244">
        <v>0.2467</v>
      </c>
      <c r="V2244">
        <v>19.98</v>
      </c>
      <c r="W2244">
        <v>8.2142857142857135</v>
      </c>
      <c r="X2244" s="83" t="str">
        <f t="shared" si="70"/>
        <v>2117 - CHV HOUSTON</v>
      </c>
      <c r="Y2244" s="83">
        <f t="shared" si="71"/>
        <v>21.000000000000004</v>
      </c>
    </row>
    <row r="2245" spans="1:25" x14ac:dyDescent="0.25">
      <c r="A2245" t="s">
        <v>7</v>
      </c>
      <c r="B2245" t="s">
        <v>8651</v>
      </c>
      <c r="C2245" t="s">
        <v>8741</v>
      </c>
      <c r="D2245" t="s">
        <v>8742</v>
      </c>
      <c r="E2245" t="s">
        <v>8743</v>
      </c>
      <c r="F2245">
        <v>21171173</v>
      </c>
      <c r="G2245" t="s">
        <v>8748</v>
      </c>
      <c r="H2245" t="s">
        <v>8749</v>
      </c>
      <c r="I2245">
        <v>114910</v>
      </c>
      <c r="J2245" t="s">
        <v>8518</v>
      </c>
      <c r="K2245" t="s">
        <v>82</v>
      </c>
      <c r="L2245" t="s">
        <v>6</v>
      </c>
      <c r="M2245" t="s">
        <v>8661</v>
      </c>
      <c r="N2245">
        <v>175</v>
      </c>
      <c r="O2245">
        <v>30</v>
      </c>
      <c r="P2245">
        <v>0.1714</v>
      </c>
      <c r="Q2245">
        <v>25</v>
      </c>
      <c r="R2245">
        <v>5</v>
      </c>
      <c r="S2245">
        <v>1183.3800000000001</v>
      </c>
      <c r="T2245">
        <v>418.06</v>
      </c>
      <c r="U2245">
        <v>0.3533</v>
      </c>
      <c r="V2245">
        <v>32.869999999999997</v>
      </c>
      <c r="W2245">
        <v>15.483703703703704</v>
      </c>
      <c r="X2245" s="83" t="str">
        <f t="shared" si="70"/>
        <v>2117 - CHV HOUSTON</v>
      </c>
      <c r="Y2245" s="83">
        <f t="shared" si="71"/>
        <v>27</v>
      </c>
    </row>
    <row r="2246" spans="1:25" x14ac:dyDescent="0.25">
      <c r="A2246" t="s">
        <v>7</v>
      </c>
      <c r="B2246" t="s">
        <v>8651</v>
      </c>
      <c r="C2246" t="s">
        <v>8741</v>
      </c>
      <c r="D2246" t="s">
        <v>8742</v>
      </c>
      <c r="E2246" t="s">
        <v>8743</v>
      </c>
      <c r="F2246">
        <v>21171173</v>
      </c>
      <c r="G2246" t="s">
        <v>8748</v>
      </c>
      <c r="H2246" t="s">
        <v>8749</v>
      </c>
      <c r="I2246">
        <v>114910</v>
      </c>
      <c r="J2246" t="s">
        <v>8518</v>
      </c>
      <c r="K2246" t="s">
        <v>82</v>
      </c>
      <c r="L2246" t="s">
        <v>6</v>
      </c>
      <c r="M2246" t="s">
        <v>8662</v>
      </c>
      <c r="N2246">
        <v>253.32</v>
      </c>
      <c r="O2246">
        <v>135.18</v>
      </c>
      <c r="P2246">
        <v>0.53359999999999996</v>
      </c>
      <c r="Q2246">
        <v>63.33</v>
      </c>
      <c r="R2246">
        <v>67.59</v>
      </c>
      <c r="S2246">
        <v>4179.75</v>
      </c>
      <c r="T2246">
        <v>3314.98</v>
      </c>
      <c r="U2246">
        <v>0.79310000000000003</v>
      </c>
      <c r="V2246">
        <v>134.83000000000001</v>
      </c>
      <c r="W2246">
        <v>92.082777777777778</v>
      </c>
      <c r="X2246" s="83" t="str">
        <f t="shared" si="70"/>
        <v>2117 - CHV HOUSTON</v>
      </c>
      <c r="Y2246" s="83">
        <f t="shared" si="71"/>
        <v>36</v>
      </c>
    </row>
    <row r="2247" spans="1:25" x14ac:dyDescent="0.25">
      <c r="A2247" t="s">
        <v>7</v>
      </c>
      <c r="B2247" t="s">
        <v>8651</v>
      </c>
      <c r="C2247" t="s">
        <v>8741</v>
      </c>
      <c r="D2247" t="s">
        <v>8742</v>
      </c>
      <c r="E2247" t="s">
        <v>8743</v>
      </c>
      <c r="F2247">
        <v>21171173</v>
      </c>
      <c r="G2247" t="s">
        <v>8748</v>
      </c>
      <c r="H2247" t="s">
        <v>8749</v>
      </c>
      <c r="I2247">
        <v>114910</v>
      </c>
      <c r="J2247" t="s">
        <v>8518</v>
      </c>
      <c r="K2247" t="s">
        <v>82</v>
      </c>
      <c r="L2247" t="s">
        <v>6</v>
      </c>
      <c r="M2247" t="s">
        <v>8663</v>
      </c>
      <c r="O2247">
        <v>17.14</v>
      </c>
      <c r="R2247">
        <v>5.7133333333333338</v>
      </c>
      <c r="S2247">
        <v>380.76</v>
      </c>
      <c r="T2247">
        <v>168.39</v>
      </c>
      <c r="U2247">
        <v>0.44219999999999998</v>
      </c>
      <c r="V2247">
        <v>31.73</v>
      </c>
      <c r="W2247">
        <v>7.6540909090909084</v>
      </c>
      <c r="X2247" s="83" t="str">
        <f t="shared" si="70"/>
        <v>2117 - CHV HOUSTON</v>
      </c>
      <c r="Y2247" s="83">
        <f t="shared" si="71"/>
        <v>22</v>
      </c>
    </row>
    <row r="2248" spans="1:25" x14ac:dyDescent="0.25">
      <c r="A2248" t="s">
        <v>7</v>
      </c>
      <c r="B2248" t="s">
        <v>8651</v>
      </c>
      <c r="C2248" t="s">
        <v>8741</v>
      </c>
      <c r="D2248" t="s">
        <v>8742</v>
      </c>
      <c r="E2248" t="s">
        <v>8743</v>
      </c>
      <c r="F2248">
        <v>21171173</v>
      </c>
      <c r="G2248" t="s">
        <v>8748</v>
      </c>
      <c r="H2248" t="s">
        <v>8749</v>
      </c>
      <c r="I2248">
        <v>114910</v>
      </c>
      <c r="J2248" t="s">
        <v>8518</v>
      </c>
      <c r="K2248" t="s">
        <v>82</v>
      </c>
      <c r="L2248" t="s">
        <v>6</v>
      </c>
      <c r="M2248" t="s">
        <v>8664</v>
      </c>
      <c r="N2248">
        <v>1043.52</v>
      </c>
      <c r="O2248">
        <v>1042.5</v>
      </c>
      <c r="P2248">
        <v>0.999</v>
      </c>
      <c r="Q2248">
        <v>86.96</v>
      </c>
      <c r="R2248">
        <v>104.25</v>
      </c>
      <c r="S2248">
        <v>10604.69</v>
      </c>
      <c r="T2248">
        <v>9853.84</v>
      </c>
      <c r="U2248">
        <v>0.92920000000000003</v>
      </c>
      <c r="V2248">
        <v>89.12</v>
      </c>
      <c r="W2248">
        <v>189.49692307692308</v>
      </c>
      <c r="X2248" s="83" t="str">
        <f t="shared" si="70"/>
        <v>2117 - CHV HOUSTON</v>
      </c>
      <c r="Y2248" s="83">
        <f t="shared" si="71"/>
        <v>52</v>
      </c>
    </row>
    <row r="2249" spans="1:25" x14ac:dyDescent="0.25">
      <c r="A2249" t="s">
        <v>7</v>
      </c>
      <c r="B2249" t="s">
        <v>8651</v>
      </c>
      <c r="C2249" t="s">
        <v>8741</v>
      </c>
      <c r="D2249" t="s">
        <v>8742</v>
      </c>
      <c r="E2249" t="s">
        <v>8743</v>
      </c>
      <c r="F2249">
        <v>21171173</v>
      </c>
      <c r="G2249" t="s">
        <v>8748</v>
      </c>
      <c r="H2249" t="s">
        <v>8749</v>
      </c>
      <c r="I2249">
        <v>114910</v>
      </c>
      <c r="J2249" t="s">
        <v>8518</v>
      </c>
      <c r="K2249" t="s">
        <v>82</v>
      </c>
      <c r="L2249" t="s">
        <v>6</v>
      </c>
      <c r="M2249" t="s">
        <v>8665</v>
      </c>
      <c r="N2249">
        <v>113.64</v>
      </c>
      <c r="O2249">
        <v>37.5</v>
      </c>
      <c r="P2249">
        <v>0.33</v>
      </c>
      <c r="Q2249">
        <v>56.82</v>
      </c>
      <c r="R2249">
        <v>18.75</v>
      </c>
      <c r="S2249">
        <v>1507.34</v>
      </c>
      <c r="T2249">
        <v>735.17</v>
      </c>
      <c r="U2249">
        <v>0.48770000000000002</v>
      </c>
      <c r="V2249">
        <v>48.62</v>
      </c>
      <c r="W2249">
        <v>33.416818181818179</v>
      </c>
      <c r="X2249" s="83" t="str">
        <f t="shared" si="70"/>
        <v>2117 - CHV HOUSTON</v>
      </c>
      <c r="Y2249" s="83">
        <f t="shared" si="71"/>
        <v>22</v>
      </c>
    </row>
    <row r="2250" spans="1:25" x14ac:dyDescent="0.25">
      <c r="A2250" t="s">
        <v>7</v>
      </c>
      <c r="B2250" t="s">
        <v>8651</v>
      </c>
      <c r="C2250" t="s">
        <v>8741</v>
      </c>
      <c r="D2250" t="s">
        <v>8742</v>
      </c>
      <c r="E2250" t="s">
        <v>8743</v>
      </c>
      <c r="F2250">
        <v>21171173</v>
      </c>
      <c r="G2250" t="s">
        <v>8748</v>
      </c>
      <c r="H2250" t="s">
        <v>8749</v>
      </c>
      <c r="I2250">
        <v>114910</v>
      </c>
      <c r="J2250" t="s">
        <v>8518</v>
      </c>
      <c r="K2250" t="s">
        <v>82</v>
      </c>
      <c r="L2250" t="s">
        <v>6</v>
      </c>
      <c r="M2250" t="s">
        <v>8666</v>
      </c>
      <c r="N2250">
        <v>101.08</v>
      </c>
      <c r="Q2250">
        <v>25.27</v>
      </c>
      <c r="S2250">
        <v>1283.92</v>
      </c>
      <c r="T2250">
        <v>1059</v>
      </c>
      <c r="U2250">
        <v>0.82479999999999998</v>
      </c>
      <c r="V2250">
        <v>38.909999999999997</v>
      </c>
      <c r="W2250">
        <v>52.95</v>
      </c>
      <c r="X2250" s="83" t="str">
        <f t="shared" si="70"/>
        <v>2117 - CHV HOUSTON</v>
      </c>
      <c r="Y2250" s="83">
        <f t="shared" si="71"/>
        <v>20</v>
      </c>
    </row>
    <row r="2251" spans="1:25" x14ac:dyDescent="0.25">
      <c r="A2251" t="s">
        <v>7</v>
      </c>
      <c r="B2251" t="s">
        <v>8651</v>
      </c>
      <c r="C2251" t="s">
        <v>8741</v>
      </c>
      <c r="D2251" t="s">
        <v>8742</v>
      </c>
      <c r="E2251" t="s">
        <v>8743</v>
      </c>
      <c r="F2251">
        <v>21171173</v>
      </c>
      <c r="G2251" t="s">
        <v>8748</v>
      </c>
      <c r="H2251" t="s">
        <v>8749</v>
      </c>
      <c r="I2251">
        <v>114910</v>
      </c>
      <c r="J2251" t="s">
        <v>8518</v>
      </c>
      <c r="K2251" t="s">
        <v>82</v>
      </c>
      <c r="L2251" t="s">
        <v>6</v>
      </c>
      <c r="M2251" t="s">
        <v>8688</v>
      </c>
      <c r="S2251">
        <v>244.45</v>
      </c>
      <c r="T2251">
        <v>540.54999999999995</v>
      </c>
      <c r="U2251">
        <v>2.2113</v>
      </c>
      <c r="V2251">
        <v>81.48</v>
      </c>
      <c r="W2251">
        <v>77.221428571428561</v>
      </c>
      <c r="X2251" s="83" t="str">
        <f t="shared" si="70"/>
        <v>2117 - CHV HOUSTON</v>
      </c>
      <c r="Y2251" s="83">
        <f t="shared" si="71"/>
        <v>7</v>
      </c>
    </row>
    <row r="2252" spans="1:25" x14ac:dyDescent="0.25">
      <c r="A2252" t="s">
        <v>7</v>
      </c>
      <c r="B2252" t="s">
        <v>8651</v>
      </c>
      <c r="C2252" t="s">
        <v>8741</v>
      </c>
      <c r="D2252" t="s">
        <v>8742</v>
      </c>
      <c r="E2252" t="s">
        <v>8743</v>
      </c>
      <c r="F2252">
        <v>21171173</v>
      </c>
      <c r="G2252" t="s">
        <v>8748</v>
      </c>
      <c r="H2252" t="s">
        <v>8749</v>
      </c>
      <c r="I2252">
        <v>114910</v>
      </c>
      <c r="J2252" t="s">
        <v>8518</v>
      </c>
      <c r="K2252" t="s">
        <v>82</v>
      </c>
      <c r="L2252" t="s">
        <v>6</v>
      </c>
      <c r="M2252" t="s">
        <v>8690</v>
      </c>
      <c r="N2252">
        <v>240.86</v>
      </c>
      <c r="Q2252">
        <v>240.86</v>
      </c>
      <c r="S2252">
        <v>1072.99</v>
      </c>
      <c r="T2252">
        <v>2910</v>
      </c>
      <c r="U2252">
        <v>2.7120000000000002</v>
      </c>
      <c r="V2252">
        <v>214.6</v>
      </c>
      <c r="W2252">
        <v>582</v>
      </c>
      <c r="X2252" s="83" t="str">
        <f t="shared" si="70"/>
        <v>2117 - CHV HOUSTON</v>
      </c>
      <c r="Y2252" s="83">
        <f t="shared" si="71"/>
        <v>5</v>
      </c>
    </row>
    <row r="2253" spans="1:25" x14ac:dyDescent="0.25">
      <c r="A2253" t="s">
        <v>7</v>
      </c>
      <c r="B2253" t="s">
        <v>8651</v>
      </c>
      <c r="C2253" t="s">
        <v>8741</v>
      </c>
      <c r="D2253" t="s">
        <v>8742</v>
      </c>
      <c r="E2253" t="s">
        <v>8743</v>
      </c>
      <c r="F2253">
        <v>21171173</v>
      </c>
      <c r="G2253" t="s">
        <v>8748</v>
      </c>
      <c r="H2253" t="s">
        <v>8749</v>
      </c>
      <c r="I2253">
        <v>114910</v>
      </c>
      <c r="J2253" t="s">
        <v>8518</v>
      </c>
      <c r="K2253" t="s">
        <v>82</v>
      </c>
      <c r="L2253" t="s">
        <v>6</v>
      </c>
      <c r="M2253" t="s">
        <v>8691</v>
      </c>
      <c r="S2253">
        <v>42.85</v>
      </c>
      <c r="V2253">
        <v>21.43</v>
      </c>
      <c r="X2253" s="83" t="str">
        <f t="shared" si="70"/>
        <v>2117 - CHV HOUSTON</v>
      </c>
      <c r="Y2253" s="83">
        <f t="shared" si="71"/>
        <v>0</v>
      </c>
    </row>
    <row r="2254" spans="1:25" x14ac:dyDescent="0.25">
      <c r="A2254" t="s">
        <v>7</v>
      </c>
      <c r="B2254" t="s">
        <v>8651</v>
      </c>
      <c r="C2254" t="s">
        <v>8741</v>
      </c>
      <c r="D2254" t="s">
        <v>8742</v>
      </c>
      <c r="E2254" t="s">
        <v>8743</v>
      </c>
      <c r="F2254">
        <v>21171173</v>
      </c>
      <c r="G2254" t="s">
        <v>8748</v>
      </c>
      <c r="H2254" t="s">
        <v>8749</v>
      </c>
      <c r="I2254">
        <v>114910</v>
      </c>
      <c r="J2254" t="s">
        <v>8518</v>
      </c>
      <c r="K2254" t="s">
        <v>82</v>
      </c>
      <c r="L2254" t="s">
        <v>6</v>
      </c>
      <c r="M2254" t="s">
        <v>8667</v>
      </c>
      <c r="N2254">
        <v>5517.28</v>
      </c>
      <c r="O2254">
        <v>1741.4</v>
      </c>
      <c r="P2254">
        <v>0.31559999999999999</v>
      </c>
      <c r="Q2254">
        <v>689.66</v>
      </c>
      <c r="R2254">
        <v>348.28000000000003</v>
      </c>
      <c r="S2254">
        <v>37850.11</v>
      </c>
      <c r="T2254">
        <v>27646.11</v>
      </c>
      <c r="U2254">
        <v>0.73040000000000005</v>
      </c>
      <c r="V2254">
        <v>688.18</v>
      </c>
      <c r="W2254">
        <v>542.08058823529416</v>
      </c>
      <c r="X2254" s="83" t="str">
        <f t="shared" si="70"/>
        <v>2117 - CHV HOUSTON</v>
      </c>
      <c r="Y2254" s="83">
        <f t="shared" si="71"/>
        <v>51</v>
      </c>
    </row>
    <row r="2255" spans="1:25" x14ac:dyDescent="0.25">
      <c r="A2255" t="s">
        <v>7</v>
      </c>
      <c r="B2255" t="s">
        <v>8651</v>
      </c>
      <c r="C2255" t="s">
        <v>8741</v>
      </c>
      <c r="D2255" t="s">
        <v>8742</v>
      </c>
      <c r="E2255" t="s">
        <v>8743</v>
      </c>
      <c r="F2255">
        <v>21171173</v>
      </c>
      <c r="G2255" t="s">
        <v>8748</v>
      </c>
      <c r="H2255" t="s">
        <v>8749</v>
      </c>
      <c r="I2255">
        <v>114910</v>
      </c>
      <c r="J2255" t="s">
        <v>8518</v>
      </c>
      <c r="K2255" t="s">
        <v>82</v>
      </c>
      <c r="L2255" t="s">
        <v>6</v>
      </c>
      <c r="M2255" t="s">
        <v>8668</v>
      </c>
      <c r="N2255">
        <v>1777.8</v>
      </c>
      <c r="O2255">
        <v>1966.18</v>
      </c>
      <c r="P2255">
        <v>1.1060000000000001</v>
      </c>
      <c r="Q2255">
        <v>177.78</v>
      </c>
      <c r="R2255">
        <v>245.77250000000001</v>
      </c>
      <c r="S2255">
        <v>16298.2</v>
      </c>
      <c r="T2255">
        <v>8473.3700000000008</v>
      </c>
      <c r="U2255">
        <v>0.51990000000000003</v>
      </c>
      <c r="V2255">
        <v>159.79</v>
      </c>
      <c r="W2255">
        <v>108.63294871794872</v>
      </c>
      <c r="X2255" s="83" t="str">
        <f t="shared" si="70"/>
        <v>2117 - CHV HOUSTON</v>
      </c>
      <c r="Y2255" s="83">
        <f t="shared" si="71"/>
        <v>78</v>
      </c>
    </row>
    <row r="2256" spans="1:25" x14ac:dyDescent="0.25">
      <c r="A2256" t="s">
        <v>7</v>
      </c>
      <c r="B2256" t="s">
        <v>8651</v>
      </c>
      <c r="C2256" t="s">
        <v>8741</v>
      </c>
      <c r="D2256" t="s">
        <v>8742</v>
      </c>
      <c r="E2256" t="s">
        <v>8743</v>
      </c>
      <c r="F2256">
        <v>21171173</v>
      </c>
      <c r="G2256" t="s">
        <v>8748</v>
      </c>
      <c r="H2256" t="s">
        <v>8749</v>
      </c>
      <c r="I2256">
        <v>114910</v>
      </c>
      <c r="J2256" t="s">
        <v>8518</v>
      </c>
      <c r="K2256" t="s">
        <v>82</v>
      </c>
      <c r="L2256" t="s">
        <v>6</v>
      </c>
      <c r="M2256" t="s">
        <v>8669</v>
      </c>
      <c r="N2256">
        <v>0</v>
      </c>
      <c r="O2256">
        <v>272.44</v>
      </c>
      <c r="R2256">
        <v>272.44</v>
      </c>
      <c r="S2256">
        <v>658.42</v>
      </c>
      <c r="T2256">
        <v>525.53</v>
      </c>
      <c r="U2256">
        <v>0.79820000000000002</v>
      </c>
      <c r="V2256">
        <v>94.06</v>
      </c>
      <c r="W2256">
        <v>525.53</v>
      </c>
      <c r="X2256" s="83" t="str">
        <f t="shared" si="70"/>
        <v>2117 - CHV HOUSTON</v>
      </c>
      <c r="Y2256" s="83">
        <f t="shared" si="71"/>
        <v>1</v>
      </c>
    </row>
    <row r="2257" spans="1:25" x14ac:dyDescent="0.25">
      <c r="A2257" t="s">
        <v>7</v>
      </c>
      <c r="B2257" t="s">
        <v>8651</v>
      </c>
      <c r="C2257" t="s">
        <v>8741</v>
      </c>
      <c r="D2257" t="s">
        <v>8742</v>
      </c>
      <c r="E2257" t="s">
        <v>8743</v>
      </c>
      <c r="F2257">
        <v>21171173</v>
      </c>
      <c r="G2257" t="s">
        <v>8748</v>
      </c>
      <c r="H2257" t="s">
        <v>8749</v>
      </c>
      <c r="I2257">
        <v>114910</v>
      </c>
      <c r="J2257" t="s">
        <v>8518</v>
      </c>
      <c r="K2257" t="s">
        <v>82</v>
      </c>
      <c r="L2257" t="s">
        <v>6</v>
      </c>
      <c r="M2257" t="s">
        <v>8670</v>
      </c>
      <c r="N2257">
        <v>6352.92</v>
      </c>
      <c r="O2257">
        <v>8842.76</v>
      </c>
      <c r="P2257">
        <v>1.3918999999999999</v>
      </c>
      <c r="Q2257">
        <v>705.88</v>
      </c>
      <c r="R2257">
        <v>803.88727272727272</v>
      </c>
      <c r="S2257">
        <v>53068.22</v>
      </c>
      <c r="T2257">
        <v>33763.67</v>
      </c>
      <c r="U2257">
        <v>0.63619999999999999</v>
      </c>
      <c r="V2257">
        <v>671.75</v>
      </c>
      <c r="W2257">
        <v>689.05448979591836</v>
      </c>
      <c r="X2257" s="83" t="str">
        <f t="shared" si="70"/>
        <v>2117 - CHV HOUSTON</v>
      </c>
      <c r="Y2257" s="83">
        <f t="shared" si="71"/>
        <v>49</v>
      </c>
    </row>
    <row r="2258" spans="1:25" x14ac:dyDescent="0.25">
      <c r="A2258" t="s">
        <v>7</v>
      </c>
      <c r="B2258" t="s">
        <v>8651</v>
      </c>
      <c r="C2258" t="s">
        <v>8741</v>
      </c>
      <c r="D2258" t="s">
        <v>8742</v>
      </c>
      <c r="E2258" t="s">
        <v>8743</v>
      </c>
      <c r="F2258">
        <v>21171173</v>
      </c>
      <c r="G2258" t="s">
        <v>8748</v>
      </c>
      <c r="H2258" t="s">
        <v>8749</v>
      </c>
      <c r="I2258">
        <v>114910</v>
      </c>
      <c r="J2258" t="s">
        <v>8518</v>
      </c>
      <c r="K2258" t="s">
        <v>82</v>
      </c>
      <c r="L2258" t="s">
        <v>6</v>
      </c>
      <c r="M2258" t="s">
        <v>8671</v>
      </c>
      <c r="N2258">
        <v>20195.28</v>
      </c>
      <c r="O2258">
        <v>12173.64</v>
      </c>
      <c r="P2258">
        <v>0.6028</v>
      </c>
      <c r="Q2258">
        <v>560.98</v>
      </c>
      <c r="R2258">
        <v>347.81828571428571</v>
      </c>
      <c r="S2258">
        <v>164502.23000000001</v>
      </c>
      <c r="T2258">
        <v>105028.59</v>
      </c>
      <c r="U2258">
        <v>0.63849999999999996</v>
      </c>
      <c r="V2258">
        <v>544.71</v>
      </c>
      <c r="W2258">
        <v>415.13276679841897</v>
      </c>
      <c r="X2258" s="83" t="str">
        <f t="shared" si="70"/>
        <v>2117 - CHV HOUSTON</v>
      </c>
      <c r="Y2258" s="83">
        <f t="shared" si="71"/>
        <v>253</v>
      </c>
    </row>
    <row r="2259" spans="1:25" x14ac:dyDescent="0.25">
      <c r="A2259" t="s">
        <v>7</v>
      </c>
      <c r="B2259" t="s">
        <v>8651</v>
      </c>
      <c r="C2259" t="s">
        <v>8741</v>
      </c>
      <c r="D2259" t="s">
        <v>8742</v>
      </c>
      <c r="E2259" t="s">
        <v>8743</v>
      </c>
      <c r="F2259">
        <v>21171173</v>
      </c>
      <c r="G2259" t="s">
        <v>8748</v>
      </c>
      <c r="H2259" t="s">
        <v>8749</v>
      </c>
      <c r="I2259">
        <v>114910</v>
      </c>
      <c r="J2259" t="s">
        <v>8518</v>
      </c>
      <c r="K2259" t="s">
        <v>82</v>
      </c>
      <c r="L2259" t="s">
        <v>6</v>
      </c>
      <c r="M2259" t="s">
        <v>8672</v>
      </c>
      <c r="N2259">
        <v>2719.98</v>
      </c>
      <c r="O2259">
        <v>1458.98</v>
      </c>
      <c r="P2259">
        <v>0.53639999999999999</v>
      </c>
      <c r="Q2259">
        <v>453.33</v>
      </c>
      <c r="R2259">
        <v>291.79599999999999</v>
      </c>
      <c r="S2259">
        <v>16280.86</v>
      </c>
      <c r="T2259">
        <v>8050.23</v>
      </c>
      <c r="U2259">
        <v>0.4945</v>
      </c>
      <c r="V2259">
        <v>428.44</v>
      </c>
      <c r="W2259">
        <v>230.00657142857142</v>
      </c>
      <c r="X2259" s="83" t="str">
        <f t="shared" si="70"/>
        <v>2117 - CHV HOUSTON</v>
      </c>
      <c r="Y2259" s="83">
        <f t="shared" si="71"/>
        <v>35</v>
      </c>
    </row>
    <row r="2260" spans="1:25" x14ac:dyDescent="0.25">
      <c r="A2260" t="s">
        <v>7</v>
      </c>
      <c r="B2260" t="s">
        <v>8651</v>
      </c>
      <c r="C2260" t="s">
        <v>8741</v>
      </c>
      <c r="D2260" t="s">
        <v>8742</v>
      </c>
      <c r="E2260" t="s">
        <v>8743</v>
      </c>
      <c r="F2260">
        <v>21171173</v>
      </c>
      <c r="G2260" t="s">
        <v>8748</v>
      </c>
      <c r="H2260" t="s">
        <v>8749</v>
      </c>
      <c r="I2260">
        <v>114910</v>
      </c>
      <c r="J2260" t="s">
        <v>8518</v>
      </c>
      <c r="K2260" t="s">
        <v>82</v>
      </c>
      <c r="L2260" t="s">
        <v>6</v>
      </c>
      <c r="M2260" t="s">
        <v>8673</v>
      </c>
      <c r="N2260">
        <v>4656.63</v>
      </c>
      <c r="O2260">
        <v>3922.31</v>
      </c>
      <c r="P2260">
        <v>0.84230000000000005</v>
      </c>
      <c r="Q2260">
        <v>423.33</v>
      </c>
      <c r="R2260">
        <v>356.57363636363635</v>
      </c>
      <c r="S2260">
        <v>33792.75</v>
      </c>
      <c r="T2260">
        <v>11139.43</v>
      </c>
      <c r="U2260">
        <v>0.3296</v>
      </c>
      <c r="V2260">
        <v>392.94</v>
      </c>
      <c r="W2260">
        <v>146.57144736842105</v>
      </c>
      <c r="X2260" s="83" t="str">
        <f t="shared" si="70"/>
        <v>2117 - CHV HOUSTON</v>
      </c>
      <c r="Y2260" s="83">
        <f t="shared" si="71"/>
        <v>76</v>
      </c>
    </row>
    <row r="2261" spans="1:25" x14ac:dyDescent="0.25">
      <c r="A2261" t="s">
        <v>7</v>
      </c>
      <c r="B2261" t="s">
        <v>8651</v>
      </c>
      <c r="C2261" t="s">
        <v>8741</v>
      </c>
      <c r="D2261" t="s">
        <v>8742</v>
      </c>
      <c r="E2261" t="s">
        <v>8743</v>
      </c>
      <c r="F2261">
        <v>21171173</v>
      </c>
      <c r="G2261" t="s">
        <v>8748</v>
      </c>
      <c r="H2261" t="s">
        <v>8749</v>
      </c>
      <c r="I2261">
        <v>114910</v>
      </c>
      <c r="J2261" t="s">
        <v>8518</v>
      </c>
      <c r="K2261" t="s">
        <v>82</v>
      </c>
      <c r="L2261" t="s">
        <v>6</v>
      </c>
      <c r="M2261" t="s">
        <v>8674</v>
      </c>
      <c r="N2261">
        <v>1609.2</v>
      </c>
      <c r="O2261">
        <v>151.16999999999999</v>
      </c>
      <c r="P2261">
        <v>9.3899999999999997E-2</v>
      </c>
      <c r="Q2261">
        <v>321.83999999999997</v>
      </c>
      <c r="R2261">
        <v>25.194999999999997</v>
      </c>
      <c r="S2261">
        <v>11149.65</v>
      </c>
      <c r="T2261">
        <v>4081.88</v>
      </c>
      <c r="U2261">
        <v>0.36609999999999998</v>
      </c>
      <c r="V2261">
        <v>222.99</v>
      </c>
      <c r="W2261">
        <v>88.736521739130438</v>
      </c>
      <c r="X2261" s="83" t="str">
        <f t="shared" si="70"/>
        <v>2117 - CHV HOUSTON</v>
      </c>
      <c r="Y2261" s="83">
        <f t="shared" si="71"/>
        <v>46</v>
      </c>
    </row>
    <row r="2262" spans="1:25" x14ac:dyDescent="0.25">
      <c r="A2262" t="s">
        <v>7</v>
      </c>
      <c r="B2262" t="s">
        <v>8651</v>
      </c>
      <c r="C2262" t="s">
        <v>8741</v>
      </c>
      <c r="D2262" t="s">
        <v>8742</v>
      </c>
      <c r="E2262" t="s">
        <v>8743</v>
      </c>
      <c r="F2262">
        <v>21171173</v>
      </c>
      <c r="G2262" t="s">
        <v>8748</v>
      </c>
      <c r="H2262" t="s">
        <v>8749</v>
      </c>
      <c r="I2262">
        <v>114910</v>
      </c>
      <c r="J2262" t="s">
        <v>8518</v>
      </c>
      <c r="K2262" t="s">
        <v>82</v>
      </c>
      <c r="L2262" t="s">
        <v>6</v>
      </c>
      <c r="M2262" t="s">
        <v>8675</v>
      </c>
      <c r="N2262">
        <v>292.48</v>
      </c>
      <c r="O2262">
        <v>569.25</v>
      </c>
      <c r="P2262">
        <v>1.9462999999999999</v>
      </c>
      <c r="Q2262">
        <v>73.12</v>
      </c>
      <c r="R2262">
        <v>94.875</v>
      </c>
      <c r="S2262">
        <v>2197.21</v>
      </c>
      <c r="T2262">
        <v>2281.0100000000002</v>
      </c>
      <c r="U2262">
        <v>1.0381</v>
      </c>
      <c r="V2262">
        <v>87.89</v>
      </c>
      <c r="W2262">
        <v>78.655517241379314</v>
      </c>
      <c r="X2262" s="83" t="str">
        <f t="shared" si="70"/>
        <v>2117 - CHV HOUSTON</v>
      </c>
      <c r="Y2262" s="83">
        <f t="shared" si="71"/>
        <v>29</v>
      </c>
    </row>
    <row r="2263" spans="1:25" x14ac:dyDescent="0.25">
      <c r="A2263" t="s">
        <v>7</v>
      </c>
      <c r="B2263" t="s">
        <v>8651</v>
      </c>
      <c r="C2263" t="s">
        <v>8741</v>
      </c>
      <c r="D2263" t="s">
        <v>8742</v>
      </c>
      <c r="E2263" t="s">
        <v>8743</v>
      </c>
      <c r="F2263">
        <v>21171173</v>
      </c>
      <c r="G2263" t="s">
        <v>8748</v>
      </c>
      <c r="H2263" t="s">
        <v>8749</v>
      </c>
      <c r="I2263">
        <v>114914</v>
      </c>
      <c r="J2263" t="s">
        <v>8521</v>
      </c>
      <c r="K2263" t="s">
        <v>82</v>
      </c>
      <c r="L2263" t="s">
        <v>6</v>
      </c>
      <c r="M2263" t="s">
        <v>8657</v>
      </c>
      <c r="N2263">
        <v>0</v>
      </c>
      <c r="S2263">
        <v>1769.6</v>
      </c>
      <c r="T2263">
        <v>1199.06</v>
      </c>
      <c r="U2263">
        <v>0.67759999999999998</v>
      </c>
      <c r="V2263">
        <v>160.87</v>
      </c>
      <c r="W2263">
        <v>149.88249999999999</v>
      </c>
      <c r="X2263" s="83" t="str">
        <f t="shared" si="70"/>
        <v>2117 - CHV HOUSTON</v>
      </c>
      <c r="Y2263" s="83">
        <f t="shared" si="71"/>
        <v>8</v>
      </c>
    </row>
    <row r="2264" spans="1:25" x14ac:dyDescent="0.25">
      <c r="A2264" t="s">
        <v>7</v>
      </c>
      <c r="B2264" t="s">
        <v>8651</v>
      </c>
      <c r="C2264" t="s">
        <v>8741</v>
      </c>
      <c r="D2264" t="s">
        <v>8742</v>
      </c>
      <c r="E2264" t="s">
        <v>8743</v>
      </c>
      <c r="F2264">
        <v>21171173</v>
      </c>
      <c r="G2264" t="s">
        <v>8748</v>
      </c>
      <c r="H2264" t="s">
        <v>8749</v>
      </c>
      <c r="I2264">
        <v>114914</v>
      </c>
      <c r="J2264" t="s">
        <v>8521</v>
      </c>
      <c r="K2264" t="s">
        <v>82</v>
      </c>
      <c r="L2264" t="s">
        <v>6</v>
      </c>
      <c r="M2264" t="s">
        <v>8658</v>
      </c>
      <c r="N2264">
        <v>2307.7199999999998</v>
      </c>
      <c r="O2264">
        <v>37.5</v>
      </c>
      <c r="P2264">
        <v>1.6199999999999999E-2</v>
      </c>
      <c r="Q2264">
        <v>384.62</v>
      </c>
      <c r="R2264">
        <v>7.5</v>
      </c>
      <c r="S2264">
        <v>17825.849999999999</v>
      </c>
      <c r="T2264">
        <v>1455.5</v>
      </c>
      <c r="U2264">
        <v>8.1699999999999995E-2</v>
      </c>
      <c r="V2264">
        <v>379.27</v>
      </c>
      <c r="W2264">
        <v>69.30952380952381</v>
      </c>
      <c r="X2264" s="83" t="str">
        <f t="shared" si="70"/>
        <v>2117 - CHV HOUSTON</v>
      </c>
      <c r="Y2264" s="83">
        <f t="shared" si="71"/>
        <v>21</v>
      </c>
    </row>
    <row r="2265" spans="1:25" x14ac:dyDescent="0.25">
      <c r="A2265" t="s">
        <v>7</v>
      </c>
      <c r="B2265" t="s">
        <v>8651</v>
      </c>
      <c r="C2265" t="s">
        <v>8741</v>
      </c>
      <c r="D2265" t="s">
        <v>8742</v>
      </c>
      <c r="E2265" t="s">
        <v>8743</v>
      </c>
      <c r="F2265">
        <v>21171173</v>
      </c>
      <c r="G2265" t="s">
        <v>8748</v>
      </c>
      <c r="H2265" t="s">
        <v>8749</v>
      </c>
      <c r="I2265">
        <v>114914</v>
      </c>
      <c r="J2265" t="s">
        <v>8521</v>
      </c>
      <c r="K2265" t="s">
        <v>82</v>
      </c>
      <c r="L2265" t="s">
        <v>6</v>
      </c>
      <c r="M2265" t="s">
        <v>8659</v>
      </c>
      <c r="N2265">
        <v>930.24</v>
      </c>
      <c r="O2265">
        <v>978.75</v>
      </c>
      <c r="P2265">
        <v>1.0521</v>
      </c>
      <c r="Q2265">
        <v>465.12</v>
      </c>
      <c r="S2265">
        <v>5379.75</v>
      </c>
      <c r="T2265">
        <v>4637.8999999999996</v>
      </c>
      <c r="U2265">
        <v>0.86209999999999998</v>
      </c>
      <c r="V2265">
        <v>413.83</v>
      </c>
      <c r="W2265">
        <v>772.98333333333323</v>
      </c>
      <c r="X2265" s="83" t="str">
        <f t="shared" si="70"/>
        <v>2117 - CHV HOUSTON</v>
      </c>
      <c r="Y2265" s="83">
        <f t="shared" si="71"/>
        <v>6</v>
      </c>
    </row>
    <row r="2266" spans="1:25" x14ac:dyDescent="0.25">
      <c r="A2266" t="s">
        <v>7</v>
      </c>
      <c r="B2266" t="s">
        <v>8651</v>
      </c>
      <c r="C2266" t="s">
        <v>8741</v>
      </c>
      <c r="D2266" t="s">
        <v>8742</v>
      </c>
      <c r="E2266" t="s">
        <v>8743</v>
      </c>
      <c r="F2266">
        <v>21171173</v>
      </c>
      <c r="G2266" t="s">
        <v>8748</v>
      </c>
      <c r="H2266" t="s">
        <v>8749</v>
      </c>
      <c r="I2266">
        <v>114914</v>
      </c>
      <c r="J2266" t="s">
        <v>8521</v>
      </c>
      <c r="K2266" t="s">
        <v>82</v>
      </c>
      <c r="L2266" t="s">
        <v>6</v>
      </c>
      <c r="M2266" t="s">
        <v>8660</v>
      </c>
      <c r="N2266">
        <v>0</v>
      </c>
      <c r="S2266">
        <v>430.51</v>
      </c>
      <c r="T2266">
        <v>888.75</v>
      </c>
      <c r="U2266">
        <v>2.0644</v>
      </c>
      <c r="V2266">
        <v>17.22</v>
      </c>
      <c r="W2266">
        <v>88.875</v>
      </c>
      <c r="X2266" s="83" t="str">
        <f t="shared" si="70"/>
        <v>2117 - CHV HOUSTON</v>
      </c>
      <c r="Y2266" s="83">
        <f t="shared" si="71"/>
        <v>10</v>
      </c>
    </row>
    <row r="2267" spans="1:25" x14ac:dyDescent="0.25">
      <c r="A2267" t="s">
        <v>7</v>
      </c>
      <c r="B2267" t="s">
        <v>8651</v>
      </c>
      <c r="C2267" t="s">
        <v>8741</v>
      </c>
      <c r="D2267" t="s">
        <v>8742</v>
      </c>
      <c r="E2267" t="s">
        <v>8743</v>
      </c>
      <c r="F2267">
        <v>21171173</v>
      </c>
      <c r="G2267" t="s">
        <v>8748</v>
      </c>
      <c r="H2267" t="s">
        <v>8749</v>
      </c>
      <c r="I2267">
        <v>114914</v>
      </c>
      <c r="J2267" t="s">
        <v>8521</v>
      </c>
      <c r="K2267" t="s">
        <v>82</v>
      </c>
      <c r="L2267" t="s">
        <v>6</v>
      </c>
      <c r="M2267" t="s">
        <v>8661</v>
      </c>
      <c r="N2267">
        <v>200</v>
      </c>
      <c r="Q2267">
        <v>25</v>
      </c>
      <c r="S2267">
        <v>1028.1199999999999</v>
      </c>
      <c r="T2267">
        <v>4.6900000000000004</v>
      </c>
      <c r="U2267">
        <v>4.5999999999999999E-3</v>
      </c>
      <c r="V2267">
        <v>27.06</v>
      </c>
      <c r="W2267">
        <v>0.24684210526315792</v>
      </c>
      <c r="X2267" s="83" t="str">
        <f t="shared" si="70"/>
        <v>2117 - CHV HOUSTON</v>
      </c>
      <c r="Y2267" s="83">
        <f t="shared" si="71"/>
        <v>19</v>
      </c>
    </row>
    <row r="2268" spans="1:25" x14ac:dyDescent="0.25">
      <c r="A2268" t="s">
        <v>7</v>
      </c>
      <c r="B2268" t="s">
        <v>8651</v>
      </c>
      <c r="C2268" t="s">
        <v>8741</v>
      </c>
      <c r="D2268" t="s">
        <v>8742</v>
      </c>
      <c r="E2268" t="s">
        <v>8743</v>
      </c>
      <c r="F2268">
        <v>21171173</v>
      </c>
      <c r="G2268" t="s">
        <v>8748</v>
      </c>
      <c r="H2268" t="s">
        <v>8749</v>
      </c>
      <c r="I2268">
        <v>114914</v>
      </c>
      <c r="J2268" t="s">
        <v>8521</v>
      </c>
      <c r="K2268" t="s">
        <v>82</v>
      </c>
      <c r="L2268" t="s">
        <v>6</v>
      </c>
      <c r="M2268" t="s">
        <v>8662</v>
      </c>
      <c r="N2268">
        <v>126.66</v>
      </c>
      <c r="O2268">
        <v>75</v>
      </c>
      <c r="P2268">
        <v>0.59209999999999996</v>
      </c>
      <c r="Q2268">
        <v>63.33</v>
      </c>
      <c r="S2268">
        <v>2162.7800000000002</v>
      </c>
      <c r="T2268">
        <v>461.25</v>
      </c>
      <c r="U2268">
        <v>0.21329999999999999</v>
      </c>
      <c r="V2268">
        <v>135.16999999999999</v>
      </c>
      <c r="W2268">
        <v>92.25</v>
      </c>
      <c r="X2268" s="83" t="str">
        <f t="shared" si="70"/>
        <v>2117 - CHV HOUSTON</v>
      </c>
      <c r="Y2268" s="83">
        <f t="shared" si="71"/>
        <v>5</v>
      </c>
    </row>
    <row r="2269" spans="1:25" x14ac:dyDescent="0.25">
      <c r="A2269" t="s">
        <v>7</v>
      </c>
      <c r="B2269" t="s">
        <v>8651</v>
      </c>
      <c r="C2269" t="s">
        <v>8741</v>
      </c>
      <c r="D2269" t="s">
        <v>8742</v>
      </c>
      <c r="E2269" t="s">
        <v>8743</v>
      </c>
      <c r="F2269">
        <v>21171173</v>
      </c>
      <c r="G2269" t="s">
        <v>8748</v>
      </c>
      <c r="H2269" t="s">
        <v>8749</v>
      </c>
      <c r="I2269">
        <v>114914</v>
      </c>
      <c r="J2269" t="s">
        <v>8521</v>
      </c>
      <c r="K2269" t="s">
        <v>82</v>
      </c>
      <c r="L2269" t="s">
        <v>6</v>
      </c>
      <c r="M2269" t="s">
        <v>8663</v>
      </c>
      <c r="S2269">
        <v>403.75</v>
      </c>
      <c r="T2269">
        <v>108.76</v>
      </c>
      <c r="U2269">
        <v>0.26939999999999997</v>
      </c>
      <c r="V2269">
        <v>31.06</v>
      </c>
      <c r="W2269">
        <v>8.3661538461538463</v>
      </c>
      <c r="X2269" s="83" t="str">
        <f t="shared" si="70"/>
        <v>2117 - CHV HOUSTON</v>
      </c>
      <c r="Y2269" s="83">
        <f t="shared" si="71"/>
        <v>13</v>
      </c>
    </row>
    <row r="2270" spans="1:25" x14ac:dyDescent="0.25">
      <c r="A2270" t="s">
        <v>7</v>
      </c>
      <c r="B2270" t="s">
        <v>8651</v>
      </c>
      <c r="C2270" t="s">
        <v>8741</v>
      </c>
      <c r="D2270" t="s">
        <v>8742</v>
      </c>
      <c r="E2270" t="s">
        <v>8743</v>
      </c>
      <c r="F2270">
        <v>21171173</v>
      </c>
      <c r="G2270" t="s">
        <v>8748</v>
      </c>
      <c r="H2270" t="s">
        <v>8749</v>
      </c>
      <c r="I2270">
        <v>114914</v>
      </c>
      <c r="J2270" t="s">
        <v>8521</v>
      </c>
      <c r="K2270" t="s">
        <v>82</v>
      </c>
      <c r="L2270" t="s">
        <v>6</v>
      </c>
      <c r="M2270" t="s">
        <v>8664</v>
      </c>
      <c r="N2270">
        <v>1130.48</v>
      </c>
      <c r="Q2270">
        <v>86.96</v>
      </c>
      <c r="S2270">
        <v>11359</v>
      </c>
      <c r="T2270">
        <v>1696.09</v>
      </c>
      <c r="U2270">
        <v>0.14929999999999999</v>
      </c>
      <c r="V2270">
        <v>88.74</v>
      </c>
      <c r="W2270">
        <v>49.884999999999998</v>
      </c>
      <c r="X2270" s="83" t="str">
        <f t="shared" si="70"/>
        <v>2117 - CHV HOUSTON</v>
      </c>
      <c r="Y2270" s="83">
        <f t="shared" si="71"/>
        <v>34</v>
      </c>
    </row>
    <row r="2271" spans="1:25" x14ac:dyDescent="0.25">
      <c r="A2271" t="s">
        <v>7</v>
      </c>
      <c r="B2271" t="s">
        <v>8651</v>
      </c>
      <c r="C2271" t="s">
        <v>8741</v>
      </c>
      <c r="D2271" t="s">
        <v>8742</v>
      </c>
      <c r="E2271" t="s">
        <v>8743</v>
      </c>
      <c r="F2271">
        <v>21171173</v>
      </c>
      <c r="G2271" t="s">
        <v>8748</v>
      </c>
      <c r="H2271" t="s">
        <v>8749</v>
      </c>
      <c r="I2271">
        <v>114914</v>
      </c>
      <c r="J2271" t="s">
        <v>8521</v>
      </c>
      <c r="K2271" t="s">
        <v>82</v>
      </c>
      <c r="L2271" t="s">
        <v>6</v>
      </c>
      <c r="M2271" t="s">
        <v>8665</v>
      </c>
      <c r="N2271">
        <v>113.64</v>
      </c>
      <c r="Q2271">
        <v>56.82</v>
      </c>
      <c r="S2271">
        <v>1170.98</v>
      </c>
      <c r="T2271">
        <v>375</v>
      </c>
      <c r="U2271">
        <v>0.32019999999999998</v>
      </c>
      <c r="V2271">
        <v>48.79</v>
      </c>
      <c r="W2271">
        <v>23.4375</v>
      </c>
      <c r="X2271" s="83" t="str">
        <f t="shared" si="70"/>
        <v>2117 - CHV HOUSTON</v>
      </c>
      <c r="Y2271" s="83">
        <f t="shared" si="71"/>
        <v>16</v>
      </c>
    </row>
    <row r="2272" spans="1:25" x14ac:dyDescent="0.25">
      <c r="A2272" t="s">
        <v>7</v>
      </c>
      <c r="B2272" t="s">
        <v>8651</v>
      </c>
      <c r="C2272" t="s">
        <v>8741</v>
      </c>
      <c r="D2272" t="s">
        <v>8742</v>
      </c>
      <c r="E2272" t="s">
        <v>8743</v>
      </c>
      <c r="F2272">
        <v>21171173</v>
      </c>
      <c r="G2272" t="s">
        <v>8748</v>
      </c>
      <c r="H2272" t="s">
        <v>8749</v>
      </c>
      <c r="I2272">
        <v>114914</v>
      </c>
      <c r="J2272" t="s">
        <v>8521</v>
      </c>
      <c r="K2272" t="s">
        <v>82</v>
      </c>
      <c r="L2272" t="s">
        <v>6</v>
      </c>
      <c r="M2272" t="s">
        <v>8680</v>
      </c>
      <c r="N2272">
        <v>0</v>
      </c>
      <c r="S2272">
        <v>161.74</v>
      </c>
      <c r="T2272">
        <v>316</v>
      </c>
      <c r="U2272">
        <v>1.9538</v>
      </c>
      <c r="V2272">
        <v>40.44</v>
      </c>
      <c r="W2272">
        <v>158</v>
      </c>
      <c r="X2272" s="83" t="str">
        <f t="shared" si="70"/>
        <v>2117 - CHV HOUSTON</v>
      </c>
      <c r="Y2272" s="83">
        <f t="shared" si="71"/>
        <v>2</v>
      </c>
    </row>
    <row r="2273" spans="1:25" x14ac:dyDescent="0.25">
      <c r="A2273" t="s">
        <v>7</v>
      </c>
      <c r="B2273" t="s">
        <v>8651</v>
      </c>
      <c r="C2273" t="s">
        <v>8741</v>
      </c>
      <c r="D2273" t="s">
        <v>8742</v>
      </c>
      <c r="E2273" t="s">
        <v>8743</v>
      </c>
      <c r="F2273">
        <v>21171173</v>
      </c>
      <c r="G2273" t="s">
        <v>8748</v>
      </c>
      <c r="H2273" t="s">
        <v>8749</v>
      </c>
      <c r="I2273">
        <v>114914</v>
      </c>
      <c r="J2273" t="s">
        <v>8521</v>
      </c>
      <c r="K2273" t="s">
        <v>82</v>
      </c>
      <c r="L2273" t="s">
        <v>6</v>
      </c>
      <c r="M2273" t="s">
        <v>8666</v>
      </c>
      <c r="N2273">
        <v>25.27</v>
      </c>
      <c r="O2273">
        <v>37.5</v>
      </c>
      <c r="P2273">
        <v>1.484</v>
      </c>
      <c r="Q2273">
        <v>25.27</v>
      </c>
      <c r="S2273">
        <v>130.02000000000001</v>
      </c>
      <c r="T2273">
        <v>262.5</v>
      </c>
      <c r="U2273">
        <v>2.0188999999999999</v>
      </c>
      <c r="V2273">
        <v>26</v>
      </c>
      <c r="W2273">
        <v>52.5</v>
      </c>
      <c r="X2273" s="83" t="str">
        <f t="shared" si="70"/>
        <v>2117 - CHV HOUSTON</v>
      </c>
      <c r="Y2273" s="83">
        <f t="shared" si="71"/>
        <v>5</v>
      </c>
    </row>
    <row r="2274" spans="1:25" x14ac:dyDescent="0.25">
      <c r="A2274" t="s">
        <v>7</v>
      </c>
      <c r="B2274" t="s">
        <v>8651</v>
      </c>
      <c r="C2274" t="s">
        <v>8741</v>
      </c>
      <c r="D2274" t="s">
        <v>8742</v>
      </c>
      <c r="E2274" t="s">
        <v>8743</v>
      </c>
      <c r="F2274">
        <v>21171173</v>
      </c>
      <c r="G2274" t="s">
        <v>8748</v>
      </c>
      <c r="H2274" t="s">
        <v>8749</v>
      </c>
      <c r="I2274">
        <v>114914</v>
      </c>
      <c r="J2274" t="s">
        <v>8521</v>
      </c>
      <c r="K2274" t="s">
        <v>82</v>
      </c>
      <c r="L2274" t="s">
        <v>6</v>
      </c>
      <c r="M2274" t="s">
        <v>8667</v>
      </c>
      <c r="N2274">
        <v>2758.64</v>
      </c>
      <c r="O2274">
        <v>525</v>
      </c>
      <c r="P2274">
        <v>0.1903</v>
      </c>
      <c r="Q2274">
        <v>689.66</v>
      </c>
      <c r="R2274">
        <v>175</v>
      </c>
      <c r="S2274">
        <v>20093.759999999998</v>
      </c>
      <c r="T2274">
        <v>4810.95</v>
      </c>
      <c r="U2274">
        <v>0.2394</v>
      </c>
      <c r="V2274">
        <v>692.89</v>
      </c>
      <c r="W2274">
        <v>343.63928571428568</v>
      </c>
      <c r="X2274" s="83" t="str">
        <f t="shared" si="70"/>
        <v>2117 - CHV HOUSTON</v>
      </c>
      <c r="Y2274" s="83">
        <f t="shared" si="71"/>
        <v>14.000000000000002</v>
      </c>
    </row>
    <row r="2275" spans="1:25" x14ac:dyDescent="0.25">
      <c r="A2275" t="s">
        <v>7</v>
      </c>
      <c r="B2275" t="s">
        <v>8651</v>
      </c>
      <c r="C2275" t="s">
        <v>8741</v>
      </c>
      <c r="D2275" t="s">
        <v>8742</v>
      </c>
      <c r="E2275" t="s">
        <v>8743</v>
      </c>
      <c r="F2275">
        <v>21171173</v>
      </c>
      <c r="G2275" t="s">
        <v>8748</v>
      </c>
      <c r="H2275" t="s">
        <v>8749</v>
      </c>
      <c r="I2275">
        <v>114914</v>
      </c>
      <c r="J2275" t="s">
        <v>8521</v>
      </c>
      <c r="K2275" t="s">
        <v>82</v>
      </c>
      <c r="L2275" t="s">
        <v>6</v>
      </c>
      <c r="M2275" t="s">
        <v>8668</v>
      </c>
      <c r="N2275">
        <v>1244.46</v>
      </c>
      <c r="O2275">
        <v>101.25</v>
      </c>
      <c r="P2275">
        <v>8.14E-2</v>
      </c>
      <c r="Q2275">
        <v>177.78</v>
      </c>
      <c r="R2275">
        <v>33.75</v>
      </c>
      <c r="S2275">
        <v>10705.42</v>
      </c>
      <c r="T2275">
        <v>2051.35</v>
      </c>
      <c r="U2275">
        <v>0.19159999999999999</v>
      </c>
      <c r="V2275">
        <v>157.43</v>
      </c>
      <c r="W2275">
        <v>70.736206896551721</v>
      </c>
      <c r="X2275" s="83" t="str">
        <f t="shared" si="70"/>
        <v>2117 - CHV HOUSTON</v>
      </c>
      <c r="Y2275" s="83">
        <f t="shared" si="71"/>
        <v>29</v>
      </c>
    </row>
    <row r="2276" spans="1:25" x14ac:dyDescent="0.25">
      <c r="A2276" t="s">
        <v>7</v>
      </c>
      <c r="B2276" t="s">
        <v>8651</v>
      </c>
      <c r="C2276" t="s">
        <v>8741</v>
      </c>
      <c r="D2276" t="s">
        <v>8742</v>
      </c>
      <c r="E2276" t="s">
        <v>8743</v>
      </c>
      <c r="F2276">
        <v>21171173</v>
      </c>
      <c r="G2276" t="s">
        <v>8748</v>
      </c>
      <c r="H2276" t="s">
        <v>8749</v>
      </c>
      <c r="I2276">
        <v>114914</v>
      </c>
      <c r="J2276" t="s">
        <v>8521</v>
      </c>
      <c r="K2276" t="s">
        <v>82</v>
      </c>
      <c r="L2276" t="s">
        <v>6</v>
      </c>
      <c r="M2276" t="s">
        <v>8669</v>
      </c>
      <c r="N2276">
        <v>161.18</v>
      </c>
      <c r="Q2276">
        <v>161.18</v>
      </c>
      <c r="S2276">
        <v>819.6</v>
      </c>
      <c r="T2276">
        <v>194.09</v>
      </c>
      <c r="U2276">
        <v>0.23680000000000001</v>
      </c>
      <c r="V2276">
        <v>102.45</v>
      </c>
      <c r="X2276" s="83" t="str">
        <f t="shared" si="70"/>
        <v>2117 - CHV HOUSTON</v>
      </c>
      <c r="Y2276" s="83">
        <f t="shared" si="71"/>
        <v>0</v>
      </c>
    </row>
    <row r="2277" spans="1:25" x14ac:dyDescent="0.25">
      <c r="A2277" t="s">
        <v>7</v>
      </c>
      <c r="B2277" t="s">
        <v>8651</v>
      </c>
      <c r="C2277" t="s">
        <v>8741</v>
      </c>
      <c r="D2277" t="s">
        <v>8742</v>
      </c>
      <c r="E2277" t="s">
        <v>8743</v>
      </c>
      <c r="F2277">
        <v>21171173</v>
      </c>
      <c r="G2277" t="s">
        <v>8748</v>
      </c>
      <c r="H2277" t="s">
        <v>8749</v>
      </c>
      <c r="I2277">
        <v>114914</v>
      </c>
      <c r="J2277" t="s">
        <v>8521</v>
      </c>
      <c r="K2277" t="s">
        <v>82</v>
      </c>
      <c r="L2277" t="s">
        <v>6</v>
      </c>
      <c r="M2277" t="s">
        <v>8670</v>
      </c>
      <c r="N2277">
        <v>2823.52</v>
      </c>
      <c r="O2277">
        <v>535.71</v>
      </c>
      <c r="P2277">
        <v>0.18970000000000001</v>
      </c>
      <c r="Q2277">
        <v>705.88</v>
      </c>
      <c r="R2277">
        <v>535.71</v>
      </c>
      <c r="S2277">
        <v>25534.11</v>
      </c>
      <c r="T2277">
        <v>714.4</v>
      </c>
      <c r="U2277">
        <v>2.8000000000000001E-2</v>
      </c>
      <c r="V2277">
        <v>671.95</v>
      </c>
      <c r="W2277">
        <v>357.2</v>
      </c>
      <c r="X2277" s="83" t="str">
        <f t="shared" si="70"/>
        <v>2117 - CHV HOUSTON</v>
      </c>
      <c r="Y2277" s="83">
        <f t="shared" si="71"/>
        <v>2</v>
      </c>
    </row>
    <row r="2278" spans="1:25" x14ac:dyDescent="0.25">
      <c r="A2278" t="s">
        <v>7</v>
      </c>
      <c r="B2278" t="s">
        <v>8651</v>
      </c>
      <c r="C2278" t="s">
        <v>8741</v>
      </c>
      <c r="D2278" t="s">
        <v>8742</v>
      </c>
      <c r="E2278" t="s">
        <v>8743</v>
      </c>
      <c r="F2278">
        <v>21171173</v>
      </c>
      <c r="G2278" t="s">
        <v>8748</v>
      </c>
      <c r="H2278" t="s">
        <v>8749</v>
      </c>
      <c r="I2278">
        <v>114914</v>
      </c>
      <c r="J2278" t="s">
        <v>8521</v>
      </c>
      <c r="K2278" t="s">
        <v>82</v>
      </c>
      <c r="L2278" t="s">
        <v>6</v>
      </c>
      <c r="M2278" t="s">
        <v>8671</v>
      </c>
      <c r="N2278">
        <v>7853.72</v>
      </c>
      <c r="O2278">
        <v>176.79</v>
      </c>
      <c r="P2278">
        <v>2.2499999999999999E-2</v>
      </c>
      <c r="Q2278">
        <v>560.98</v>
      </c>
      <c r="R2278">
        <v>35.357999999999997</v>
      </c>
      <c r="S2278">
        <v>72439.83</v>
      </c>
      <c r="T2278">
        <v>19948.73</v>
      </c>
      <c r="U2278">
        <v>0.27539999999999998</v>
      </c>
      <c r="V2278">
        <v>544.66</v>
      </c>
      <c r="W2278">
        <v>391.15156862745096</v>
      </c>
      <c r="X2278" s="83" t="str">
        <f t="shared" si="70"/>
        <v>2117 - CHV HOUSTON</v>
      </c>
      <c r="Y2278" s="83">
        <f t="shared" si="71"/>
        <v>51</v>
      </c>
    </row>
    <row r="2279" spans="1:25" x14ac:dyDescent="0.25">
      <c r="A2279" t="s">
        <v>7</v>
      </c>
      <c r="B2279" t="s">
        <v>8651</v>
      </c>
      <c r="C2279" t="s">
        <v>8741</v>
      </c>
      <c r="D2279" t="s">
        <v>8742</v>
      </c>
      <c r="E2279" t="s">
        <v>8743</v>
      </c>
      <c r="F2279">
        <v>21171173</v>
      </c>
      <c r="G2279" t="s">
        <v>8748</v>
      </c>
      <c r="H2279" t="s">
        <v>8749</v>
      </c>
      <c r="I2279">
        <v>114914</v>
      </c>
      <c r="J2279" t="s">
        <v>8521</v>
      </c>
      <c r="K2279" t="s">
        <v>82</v>
      </c>
      <c r="L2279" t="s">
        <v>6</v>
      </c>
      <c r="M2279" t="s">
        <v>8672</v>
      </c>
      <c r="N2279">
        <v>906.66</v>
      </c>
      <c r="O2279">
        <v>7.6</v>
      </c>
      <c r="P2279">
        <v>8.3999999999999995E-3</v>
      </c>
      <c r="Q2279">
        <v>453.33</v>
      </c>
      <c r="R2279">
        <v>7.6</v>
      </c>
      <c r="S2279">
        <v>6807.1</v>
      </c>
      <c r="T2279">
        <v>115.43</v>
      </c>
      <c r="U2279">
        <v>1.7000000000000001E-2</v>
      </c>
      <c r="V2279">
        <v>425.44</v>
      </c>
      <c r="W2279">
        <v>57.715000000000003</v>
      </c>
      <c r="X2279" s="83" t="str">
        <f t="shared" si="70"/>
        <v>2117 - CHV HOUSTON</v>
      </c>
      <c r="Y2279" s="83">
        <f t="shared" si="71"/>
        <v>2</v>
      </c>
    </row>
    <row r="2280" spans="1:25" x14ac:dyDescent="0.25">
      <c r="A2280" t="s">
        <v>7</v>
      </c>
      <c r="B2280" t="s">
        <v>8651</v>
      </c>
      <c r="C2280" t="s">
        <v>8741</v>
      </c>
      <c r="D2280" t="s">
        <v>8742</v>
      </c>
      <c r="E2280" t="s">
        <v>8743</v>
      </c>
      <c r="F2280">
        <v>21171173</v>
      </c>
      <c r="G2280" t="s">
        <v>8748</v>
      </c>
      <c r="H2280" t="s">
        <v>8749</v>
      </c>
      <c r="I2280">
        <v>114914</v>
      </c>
      <c r="J2280" t="s">
        <v>8521</v>
      </c>
      <c r="K2280" t="s">
        <v>82</v>
      </c>
      <c r="L2280" t="s">
        <v>6</v>
      </c>
      <c r="M2280" t="s">
        <v>8673</v>
      </c>
      <c r="N2280">
        <v>1693.32</v>
      </c>
      <c r="O2280">
        <v>76.400000000000006</v>
      </c>
      <c r="P2280">
        <v>4.5100000000000001E-2</v>
      </c>
      <c r="Q2280">
        <v>423.33</v>
      </c>
      <c r="R2280">
        <v>15.280000000000001</v>
      </c>
      <c r="S2280">
        <v>11392.39</v>
      </c>
      <c r="T2280">
        <v>626.58000000000004</v>
      </c>
      <c r="U2280">
        <v>5.5E-2</v>
      </c>
      <c r="V2280">
        <v>392.84</v>
      </c>
      <c r="W2280">
        <v>62.658000000000001</v>
      </c>
      <c r="X2280" s="83" t="str">
        <f t="shared" si="70"/>
        <v>2117 - CHV HOUSTON</v>
      </c>
      <c r="Y2280" s="83">
        <f t="shared" si="71"/>
        <v>10</v>
      </c>
    </row>
    <row r="2281" spans="1:25" x14ac:dyDescent="0.25">
      <c r="A2281" t="s">
        <v>7</v>
      </c>
      <c r="B2281" t="s">
        <v>8651</v>
      </c>
      <c r="C2281" t="s">
        <v>8741</v>
      </c>
      <c r="D2281" t="s">
        <v>8742</v>
      </c>
      <c r="E2281" t="s">
        <v>8743</v>
      </c>
      <c r="F2281">
        <v>21171173</v>
      </c>
      <c r="G2281" t="s">
        <v>8748</v>
      </c>
      <c r="H2281" t="s">
        <v>8749</v>
      </c>
      <c r="I2281">
        <v>114914</v>
      </c>
      <c r="J2281" t="s">
        <v>8521</v>
      </c>
      <c r="K2281" t="s">
        <v>82</v>
      </c>
      <c r="L2281" t="s">
        <v>6</v>
      </c>
      <c r="M2281" t="s">
        <v>8674</v>
      </c>
      <c r="N2281">
        <v>1287.3599999999999</v>
      </c>
      <c r="O2281">
        <v>210</v>
      </c>
      <c r="P2281">
        <v>0.16309999999999999</v>
      </c>
      <c r="Q2281">
        <v>321.83999999999997</v>
      </c>
      <c r="R2281">
        <v>105</v>
      </c>
      <c r="S2281">
        <v>7996.06</v>
      </c>
      <c r="T2281">
        <v>575.83000000000004</v>
      </c>
      <c r="U2281">
        <v>7.1999999999999995E-2</v>
      </c>
      <c r="V2281">
        <v>228.46</v>
      </c>
      <c r="W2281">
        <v>52.348181818181821</v>
      </c>
      <c r="X2281" s="83" t="str">
        <f t="shared" si="70"/>
        <v>2117 - CHV HOUSTON</v>
      </c>
      <c r="Y2281" s="83">
        <f t="shared" si="71"/>
        <v>11</v>
      </c>
    </row>
    <row r="2282" spans="1:25" x14ac:dyDescent="0.25">
      <c r="A2282" t="s">
        <v>7</v>
      </c>
      <c r="B2282" t="s">
        <v>8651</v>
      </c>
      <c r="C2282" t="s">
        <v>8741</v>
      </c>
      <c r="D2282" t="s">
        <v>8742</v>
      </c>
      <c r="E2282" t="s">
        <v>8743</v>
      </c>
      <c r="F2282">
        <v>21171173</v>
      </c>
      <c r="G2282" t="s">
        <v>8748</v>
      </c>
      <c r="H2282" t="s">
        <v>8749</v>
      </c>
      <c r="I2282">
        <v>114914</v>
      </c>
      <c r="J2282" t="s">
        <v>8521</v>
      </c>
      <c r="K2282" t="s">
        <v>82</v>
      </c>
      <c r="L2282" t="s">
        <v>6</v>
      </c>
      <c r="M2282" t="s">
        <v>8675</v>
      </c>
      <c r="N2282">
        <v>146.24</v>
      </c>
      <c r="O2282">
        <v>75</v>
      </c>
      <c r="P2282">
        <v>0.51290000000000002</v>
      </c>
      <c r="Q2282">
        <v>73.12</v>
      </c>
      <c r="R2282">
        <v>18.75</v>
      </c>
      <c r="S2282">
        <v>688.35</v>
      </c>
      <c r="T2282">
        <v>1427.34</v>
      </c>
      <c r="U2282">
        <v>2.0735999999999999</v>
      </c>
      <c r="V2282">
        <v>86.04</v>
      </c>
      <c r="W2282">
        <v>89.208749999999995</v>
      </c>
      <c r="X2282" s="83" t="str">
        <f t="shared" si="70"/>
        <v>2117 - CHV HOUSTON</v>
      </c>
      <c r="Y2282" s="83">
        <f t="shared" si="71"/>
        <v>16</v>
      </c>
    </row>
    <row r="2283" spans="1:25" x14ac:dyDescent="0.25">
      <c r="A2283" t="s">
        <v>7</v>
      </c>
      <c r="B2283" t="s">
        <v>8651</v>
      </c>
      <c r="C2283" t="s">
        <v>8741</v>
      </c>
      <c r="D2283" t="s">
        <v>8742</v>
      </c>
      <c r="E2283" t="s">
        <v>8743</v>
      </c>
      <c r="F2283">
        <v>21171173</v>
      </c>
      <c r="G2283" t="s">
        <v>8748</v>
      </c>
      <c r="H2283" t="s">
        <v>8749</v>
      </c>
      <c r="I2283">
        <v>167258</v>
      </c>
      <c r="J2283" t="s">
        <v>7860</v>
      </c>
      <c r="K2283" t="s">
        <v>7861</v>
      </c>
      <c r="L2283" t="s">
        <v>6</v>
      </c>
      <c r="M2283" t="s">
        <v>8657</v>
      </c>
      <c r="N2283">
        <v>0</v>
      </c>
      <c r="S2283">
        <v>1550.08</v>
      </c>
      <c r="T2283">
        <v>1492.83</v>
      </c>
      <c r="U2283">
        <v>0.96309999999999996</v>
      </c>
      <c r="V2283">
        <v>172.23</v>
      </c>
      <c r="W2283">
        <v>135.71181818181819</v>
      </c>
      <c r="X2283" s="83" t="str">
        <f t="shared" si="70"/>
        <v>2117 - CHV HOUSTON</v>
      </c>
      <c r="Y2283" s="83">
        <f t="shared" si="71"/>
        <v>10.999999999999998</v>
      </c>
    </row>
    <row r="2284" spans="1:25" x14ac:dyDescent="0.25">
      <c r="A2284" t="s">
        <v>7</v>
      </c>
      <c r="B2284" t="s">
        <v>8651</v>
      </c>
      <c r="C2284" t="s">
        <v>8741</v>
      </c>
      <c r="D2284" t="s">
        <v>8742</v>
      </c>
      <c r="E2284" t="s">
        <v>8743</v>
      </c>
      <c r="F2284">
        <v>21171173</v>
      </c>
      <c r="G2284" t="s">
        <v>8748</v>
      </c>
      <c r="H2284" t="s">
        <v>8749</v>
      </c>
      <c r="I2284">
        <v>167258</v>
      </c>
      <c r="J2284" t="s">
        <v>7860</v>
      </c>
      <c r="K2284" t="s">
        <v>7861</v>
      </c>
      <c r="L2284" t="s">
        <v>6</v>
      </c>
      <c r="M2284" t="s">
        <v>8658</v>
      </c>
      <c r="N2284">
        <v>769.24</v>
      </c>
      <c r="O2284">
        <v>2355</v>
      </c>
      <c r="P2284">
        <v>3.0615000000000001</v>
      </c>
      <c r="Q2284">
        <v>384.62</v>
      </c>
      <c r="R2284">
        <v>1177.5</v>
      </c>
      <c r="S2284">
        <v>10275.23</v>
      </c>
      <c r="T2284">
        <v>6365.36</v>
      </c>
      <c r="U2284">
        <v>0.61950000000000005</v>
      </c>
      <c r="V2284">
        <v>380.56</v>
      </c>
      <c r="W2284">
        <v>489.64307692307688</v>
      </c>
      <c r="X2284" s="83" t="str">
        <f t="shared" si="70"/>
        <v>2117 - CHV HOUSTON</v>
      </c>
      <c r="Y2284" s="83">
        <f t="shared" si="71"/>
        <v>13</v>
      </c>
    </row>
    <row r="2285" spans="1:25" x14ac:dyDescent="0.25">
      <c r="A2285" t="s">
        <v>7</v>
      </c>
      <c r="B2285" t="s">
        <v>8651</v>
      </c>
      <c r="C2285" t="s">
        <v>8741</v>
      </c>
      <c r="D2285" t="s">
        <v>8742</v>
      </c>
      <c r="E2285" t="s">
        <v>8743</v>
      </c>
      <c r="F2285">
        <v>21171173</v>
      </c>
      <c r="G2285" t="s">
        <v>8748</v>
      </c>
      <c r="H2285" t="s">
        <v>8749</v>
      </c>
      <c r="I2285">
        <v>167258</v>
      </c>
      <c r="J2285" t="s">
        <v>7860</v>
      </c>
      <c r="K2285" t="s">
        <v>7861</v>
      </c>
      <c r="L2285" t="s">
        <v>6</v>
      </c>
      <c r="M2285" t="s">
        <v>8659</v>
      </c>
      <c r="N2285">
        <v>465.12</v>
      </c>
      <c r="Q2285">
        <v>465.12</v>
      </c>
      <c r="S2285">
        <v>4045.98</v>
      </c>
      <c r="T2285">
        <v>6840.84</v>
      </c>
      <c r="U2285">
        <v>1.6908000000000001</v>
      </c>
      <c r="V2285">
        <v>404.6</v>
      </c>
      <c r="W2285">
        <v>977.26285714285711</v>
      </c>
      <c r="X2285" s="83" t="str">
        <f t="shared" si="70"/>
        <v>2117 - CHV HOUSTON</v>
      </c>
      <c r="Y2285" s="83">
        <f t="shared" si="71"/>
        <v>7</v>
      </c>
    </row>
    <row r="2286" spans="1:25" x14ac:dyDescent="0.25">
      <c r="A2286" t="s">
        <v>7</v>
      </c>
      <c r="B2286" t="s">
        <v>8651</v>
      </c>
      <c r="C2286" t="s">
        <v>8741</v>
      </c>
      <c r="D2286" t="s">
        <v>8742</v>
      </c>
      <c r="E2286" t="s">
        <v>8743</v>
      </c>
      <c r="F2286">
        <v>21171173</v>
      </c>
      <c r="G2286" t="s">
        <v>8748</v>
      </c>
      <c r="H2286" t="s">
        <v>8749</v>
      </c>
      <c r="I2286">
        <v>167258</v>
      </c>
      <c r="J2286" t="s">
        <v>7860</v>
      </c>
      <c r="K2286" t="s">
        <v>7861</v>
      </c>
      <c r="L2286" t="s">
        <v>6</v>
      </c>
      <c r="M2286" t="s">
        <v>8660</v>
      </c>
      <c r="N2286">
        <v>0</v>
      </c>
      <c r="O2286">
        <v>6.66</v>
      </c>
      <c r="R2286">
        <v>2.2200000000000002</v>
      </c>
      <c r="S2286">
        <v>646.84</v>
      </c>
      <c r="T2286">
        <v>6.66</v>
      </c>
      <c r="U2286">
        <v>1.03E-2</v>
      </c>
      <c r="V2286">
        <v>26.95</v>
      </c>
      <c r="W2286">
        <v>0.51230769230769235</v>
      </c>
      <c r="X2286" s="83" t="str">
        <f t="shared" si="70"/>
        <v>2117 - CHV HOUSTON</v>
      </c>
      <c r="Y2286" s="83">
        <f t="shared" si="71"/>
        <v>13</v>
      </c>
    </row>
    <row r="2287" spans="1:25" x14ac:dyDescent="0.25">
      <c r="A2287" t="s">
        <v>7</v>
      </c>
      <c r="B2287" t="s">
        <v>8651</v>
      </c>
      <c r="C2287" t="s">
        <v>8741</v>
      </c>
      <c r="D2287" t="s">
        <v>8742</v>
      </c>
      <c r="E2287" t="s">
        <v>8743</v>
      </c>
      <c r="F2287">
        <v>21171173</v>
      </c>
      <c r="G2287" t="s">
        <v>8748</v>
      </c>
      <c r="H2287" t="s">
        <v>8749</v>
      </c>
      <c r="I2287">
        <v>167258</v>
      </c>
      <c r="J2287" t="s">
        <v>7860</v>
      </c>
      <c r="K2287" t="s">
        <v>7861</v>
      </c>
      <c r="L2287" t="s">
        <v>6</v>
      </c>
      <c r="M2287" t="s">
        <v>8661</v>
      </c>
      <c r="N2287">
        <v>100</v>
      </c>
      <c r="O2287">
        <v>150</v>
      </c>
      <c r="P2287">
        <v>1.5</v>
      </c>
      <c r="Q2287">
        <v>25</v>
      </c>
      <c r="R2287">
        <v>75</v>
      </c>
      <c r="S2287">
        <v>476.08</v>
      </c>
      <c r="T2287">
        <v>473.72</v>
      </c>
      <c r="U2287">
        <v>0.995</v>
      </c>
      <c r="V2287">
        <v>31.74</v>
      </c>
      <c r="W2287">
        <v>43.06545454545455</v>
      </c>
      <c r="X2287" s="83" t="str">
        <f t="shared" si="70"/>
        <v>2117 - CHV HOUSTON</v>
      </c>
      <c r="Y2287" s="83">
        <f t="shared" si="71"/>
        <v>11</v>
      </c>
    </row>
    <row r="2288" spans="1:25" x14ac:dyDescent="0.25">
      <c r="A2288" t="s">
        <v>7</v>
      </c>
      <c r="B2288" t="s">
        <v>8651</v>
      </c>
      <c r="C2288" t="s">
        <v>8741</v>
      </c>
      <c r="D2288" t="s">
        <v>8742</v>
      </c>
      <c r="E2288" t="s">
        <v>8743</v>
      </c>
      <c r="F2288">
        <v>21171173</v>
      </c>
      <c r="G2288" t="s">
        <v>8748</v>
      </c>
      <c r="H2288" t="s">
        <v>8749</v>
      </c>
      <c r="I2288">
        <v>167258</v>
      </c>
      <c r="J2288" t="s">
        <v>7860</v>
      </c>
      <c r="K2288" t="s">
        <v>7861</v>
      </c>
      <c r="L2288" t="s">
        <v>6</v>
      </c>
      <c r="M2288" t="s">
        <v>8662</v>
      </c>
      <c r="N2288">
        <v>126.66</v>
      </c>
      <c r="O2288">
        <v>4.4400000000000004</v>
      </c>
      <c r="P2288">
        <v>3.5099999999999999E-2</v>
      </c>
      <c r="Q2288">
        <v>63.33</v>
      </c>
      <c r="R2288">
        <v>4.4400000000000004</v>
      </c>
      <c r="S2288">
        <v>3234.32</v>
      </c>
      <c r="T2288">
        <v>4065.89</v>
      </c>
      <c r="U2288">
        <v>1.2571000000000001</v>
      </c>
      <c r="V2288">
        <v>140.62</v>
      </c>
      <c r="W2288">
        <v>169.41208333333333</v>
      </c>
      <c r="X2288" s="83" t="str">
        <f t="shared" si="70"/>
        <v>2117 - CHV HOUSTON</v>
      </c>
      <c r="Y2288" s="83">
        <f t="shared" si="71"/>
        <v>24</v>
      </c>
    </row>
    <row r="2289" spans="1:25" x14ac:dyDescent="0.25">
      <c r="A2289" t="s">
        <v>7</v>
      </c>
      <c r="B2289" t="s">
        <v>8651</v>
      </c>
      <c r="C2289" t="s">
        <v>8741</v>
      </c>
      <c r="D2289" t="s">
        <v>8742</v>
      </c>
      <c r="E2289" t="s">
        <v>8743</v>
      </c>
      <c r="F2289">
        <v>21171173</v>
      </c>
      <c r="G2289" t="s">
        <v>8748</v>
      </c>
      <c r="H2289" t="s">
        <v>8749</v>
      </c>
      <c r="I2289">
        <v>167258</v>
      </c>
      <c r="J2289" t="s">
        <v>7860</v>
      </c>
      <c r="K2289" t="s">
        <v>7861</v>
      </c>
      <c r="L2289" t="s">
        <v>6</v>
      </c>
      <c r="M2289" t="s">
        <v>8663</v>
      </c>
      <c r="S2289">
        <v>214.02</v>
      </c>
      <c r="T2289">
        <v>25.85</v>
      </c>
      <c r="U2289">
        <v>0.1208</v>
      </c>
      <c r="V2289">
        <v>30.57</v>
      </c>
      <c r="W2289">
        <v>2.35</v>
      </c>
      <c r="X2289" s="83" t="str">
        <f t="shared" si="70"/>
        <v>2117 - CHV HOUSTON</v>
      </c>
      <c r="Y2289" s="83">
        <f t="shared" si="71"/>
        <v>11</v>
      </c>
    </row>
    <row r="2290" spans="1:25" x14ac:dyDescent="0.25">
      <c r="A2290" t="s">
        <v>7</v>
      </c>
      <c r="B2290" t="s">
        <v>8651</v>
      </c>
      <c r="C2290" t="s">
        <v>8741</v>
      </c>
      <c r="D2290" t="s">
        <v>8742</v>
      </c>
      <c r="E2290" t="s">
        <v>8743</v>
      </c>
      <c r="F2290">
        <v>21171173</v>
      </c>
      <c r="G2290" t="s">
        <v>8748</v>
      </c>
      <c r="H2290" t="s">
        <v>8749</v>
      </c>
      <c r="I2290">
        <v>167258</v>
      </c>
      <c r="J2290" t="s">
        <v>7860</v>
      </c>
      <c r="K2290" t="s">
        <v>7861</v>
      </c>
      <c r="L2290" t="s">
        <v>6</v>
      </c>
      <c r="M2290" t="s">
        <v>8664</v>
      </c>
      <c r="N2290">
        <v>434.8</v>
      </c>
      <c r="O2290">
        <v>532.5</v>
      </c>
      <c r="P2290">
        <v>1.2246999999999999</v>
      </c>
      <c r="Q2290">
        <v>86.96</v>
      </c>
      <c r="S2290">
        <v>4661.09</v>
      </c>
      <c r="T2290">
        <v>2673.41</v>
      </c>
      <c r="U2290">
        <v>0.5736</v>
      </c>
      <c r="V2290">
        <v>87.95</v>
      </c>
      <c r="W2290">
        <v>157.25941176470587</v>
      </c>
      <c r="X2290" s="83" t="str">
        <f t="shared" si="70"/>
        <v>2117 - CHV HOUSTON</v>
      </c>
      <c r="Y2290" s="83">
        <f t="shared" si="71"/>
        <v>17</v>
      </c>
    </row>
    <row r="2291" spans="1:25" x14ac:dyDescent="0.25">
      <c r="A2291" t="s">
        <v>7</v>
      </c>
      <c r="B2291" t="s">
        <v>8651</v>
      </c>
      <c r="C2291" t="s">
        <v>8741</v>
      </c>
      <c r="D2291" t="s">
        <v>8742</v>
      </c>
      <c r="E2291" t="s">
        <v>8743</v>
      </c>
      <c r="F2291">
        <v>21171173</v>
      </c>
      <c r="G2291" t="s">
        <v>8748</v>
      </c>
      <c r="H2291" t="s">
        <v>8749</v>
      </c>
      <c r="I2291">
        <v>167258</v>
      </c>
      <c r="J2291" t="s">
        <v>7860</v>
      </c>
      <c r="K2291" t="s">
        <v>7861</v>
      </c>
      <c r="L2291" t="s">
        <v>6</v>
      </c>
      <c r="M2291" t="s">
        <v>8665</v>
      </c>
      <c r="N2291">
        <v>113.64</v>
      </c>
      <c r="O2291">
        <v>6.66</v>
      </c>
      <c r="P2291">
        <v>5.8599999999999999E-2</v>
      </c>
      <c r="Q2291">
        <v>56.82</v>
      </c>
      <c r="R2291">
        <v>3.33</v>
      </c>
      <c r="S2291">
        <v>1238.9100000000001</v>
      </c>
      <c r="T2291">
        <v>1667.91</v>
      </c>
      <c r="U2291">
        <v>1.3463000000000001</v>
      </c>
      <c r="V2291">
        <v>49.56</v>
      </c>
      <c r="W2291">
        <v>98.112352941176482</v>
      </c>
      <c r="X2291" s="83" t="str">
        <f t="shared" si="70"/>
        <v>2117 - CHV HOUSTON</v>
      </c>
      <c r="Y2291" s="83">
        <f t="shared" si="71"/>
        <v>17</v>
      </c>
    </row>
    <row r="2292" spans="1:25" x14ac:dyDescent="0.25">
      <c r="A2292" t="s">
        <v>7</v>
      </c>
      <c r="B2292" t="s">
        <v>8651</v>
      </c>
      <c r="C2292" t="s">
        <v>8741</v>
      </c>
      <c r="D2292" t="s">
        <v>8742</v>
      </c>
      <c r="E2292" t="s">
        <v>8743</v>
      </c>
      <c r="F2292">
        <v>21171173</v>
      </c>
      <c r="G2292" t="s">
        <v>8748</v>
      </c>
      <c r="H2292" t="s">
        <v>8749</v>
      </c>
      <c r="I2292">
        <v>167258</v>
      </c>
      <c r="J2292" t="s">
        <v>7860</v>
      </c>
      <c r="K2292" t="s">
        <v>7861</v>
      </c>
      <c r="L2292" t="s">
        <v>6</v>
      </c>
      <c r="M2292" t="s">
        <v>8680</v>
      </c>
      <c r="N2292">
        <v>0</v>
      </c>
      <c r="S2292">
        <v>268.64</v>
      </c>
      <c r="V2292">
        <v>53.73</v>
      </c>
      <c r="X2292" s="83" t="str">
        <f t="shared" si="70"/>
        <v>2117 - CHV HOUSTON</v>
      </c>
      <c r="Y2292" s="83">
        <f t="shared" si="71"/>
        <v>0</v>
      </c>
    </row>
    <row r="2293" spans="1:25" x14ac:dyDescent="0.25">
      <c r="A2293" t="s">
        <v>7</v>
      </c>
      <c r="B2293" t="s">
        <v>8651</v>
      </c>
      <c r="C2293" t="s">
        <v>8741</v>
      </c>
      <c r="D2293" t="s">
        <v>8742</v>
      </c>
      <c r="E2293" t="s">
        <v>8743</v>
      </c>
      <c r="F2293">
        <v>21171173</v>
      </c>
      <c r="G2293" t="s">
        <v>8748</v>
      </c>
      <c r="H2293" t="s">
        <v>8749</v>
      </c>
      <c r="I2293">
        <v>167258</v>
      </c>
      <c r="J2293" t="s">
        <v>7860</v>
      </c>
      <c r="K2293" t="s">
        <v>7861</v>
      </c>
      <c r="L2293" t="s">
        <v>6</v>
      </c>
      <c r="M2293" t="s">
        <v>8666</v>
      </c>
      <c r="N2293">
        <v>50.54</v>
      </c>
      <c r="O2293">
        <v>97.5</v>
      </c>
      <c r="P2293">
        <v>1.9292</v>
      </c>
      <c r="Q2293">
        <v>25.27</v>
      </c>
      <c r="R2293">
        <v>97.5</v>
      </c>
      <c r="S2293">
        <v>1038.6600000000001</v>
      </c>
      <c r="T2293">
        <v>1755</v>
      </c>
      <c r="U2293">
        <v>1.6897</v>
      </c>
      <c r="V2293">
        <v>37.1</v>
      </c>
      <c r="W2293">
        <v>146.25</v>
      </c>
      <c r="X2293" s="83" t="str">
        <f t="shared" si="70"/>
        <v>2117 - CHV HOUSTON</v>
      </c>
      <c r="Y2293" s="83">
        <f t="shared" si="71"/>
        <v>12</v>
      </c>
    </row>
    <row r="2294" spans="1:25" x14ac:dyDescent="0.25">
      <c r="A2294" t="s">
        <v>7</v>
      </c>
      <c r="B2294" t="s">
        <v>8651</v>
      </c>
      <c r="C2294" t="s">
        <v>8741</v>
      </c>
      <c r="D2294" t="s">
        <v>8742</v>
      </c>
      <c r="E2294" t="s">
        <v>8743</v>
      </c>
      <c r="F2294">
        <v>21171173</v>
      </c>
      <c r="G2294" t="s">
        <v>8748</v>
      </c>
      <c r="H2294" t="s">
        <v>8749</v>
      </c>
      <c r="I2294">
        <v>167258</v>
      </c>
      <c r="J2294" t="s">
        <v>7860</v>
      </c>
      <c r="K2294" t="s">
        <v>7861</v>
      </c>
      <c r="L2294" t="s">
        <v>6</v>
      </c>
      <c r="M2294" t="s">
        <v>8688</v>
      </c>
      <c r="S2294">
        <v>424.49</v>
      </c>
      <c r="V2294">
        <v>106.12</v>
      </c>
      <c r="X2294" s="83" t="str">
        <f t="shared" si="70"/>
        <v>2117 - CHV HOUSTON</v>
      </c>
      <c r="Y2294" s="83">
        <f t="shared" si="71"/>
        <v>0</v>
      </c>
    </row>
    <row r="2295" spans="1:25" x14ac:dyDescent="0.25">
      <c r="A2295" t="s">
        <v>7</v>
      </c>
      <c r="B2295" t="s">
        <v>8651</v>
      </c>
      <c r="C2295" t="s">
        <v>8741</v>
      </c>
      <c r="D2295" t="s">
        <v>8742</v>
      </c>
      <c r="E2295" t="s">
        <v>8743</v>
      </c>
      <c r="F2295">
        <v>21171173</v>
      </c>
      <c r="G2295" t="s">
        <v>8748</v>
      </c>
      <c r="H2295" t="s">
        <v>8749</v>
      </c>
      <c r="I2295">
        <v>167258</v>
      </c>
      <c r="J2295" t="s">
        <v>7860</v>
      </c>
      <c r="K2295" t="s">
        <v>7861</v>
      </c>
      <c r="L2295" t="s">
        <v>6</v>
      </c>
      <c r="M2295" t="s">
        <v>8691</v>
      </c>
      <c r="S2295">
        <v>24.1</v>
      </c>
      <c r="V2295">
        <v>24.1</v>
      </c>
      <c r="X2295" s="83" t="str">
        <f t="shared" si="70"/>
        <v>2117 - CHV HOUSTON</v>
      </c>
      <c r="Y2295" s="83">
        <f t="shared" si="71"/>
        <v>0</v>
      </c>
    </row>
    <row r="2296" spans="1:25" x14ac:dyDescent="0.25">
      <c r="A2296" t="s">
        <v>7</v>
      </c>
      <c r="B2296" t="s">
        <v>8651</v>
      </c>
      <c r="C2296" t="s">
        <v>8741</v>
      </c>
      <c r="D2296" t="s">
        <v>8742</v>
      </c>
      <c r="E2296" t="s">
        <v>8743</v>
      </c>
      <c r="F2296">
        <v>21171173</v>
      </c>
      <c r="G2296" t="s">
        <v>8748</v>
      </c>
      <c r="H2296" t="s">
        <v>8749</v>
      </c>
      <c r="I2296">
        <v>167258</v>
      </c>
      <c r="J2296" t="s">
        <v>7860</v>
      </c>
      <c r="K2296" t="s">
        <v>7861</v>
      </c>
      <c r="L2296" t="s">
        <v>6</v>
      </c>
      <c r="M2296" t="s">
        <v>8667</v>
      </c>
      <c r="N2296">
        <v>3448.3</v>
      </c>
      <c r="O2296">
        <v>1532.99</v>
      </c>
      <c r="P2296">
        <v>0.4446</v>
      </c>
      <c r="Q2296">
        <v>689.66</v>
      </c>
      <c r="S2296">
        <v>19953.03</v>
      </c>
      <c r="T2296">
        <v>14997.02</v>
      </c>
      <c r="U2296">
        <v>0.75160000000000005</v>
      </c>
      <c r="V2296">
        <v>688.04</v>
      </c>
      <c r="W2296">
        <v>365.78097560975613</v>
      </c>
      <c r="X2296" s="83" t="str">
        <f t="shared" si="70"/>
        <v>2117 - CHV HOUSTON</v>
      </c>
      <c r="Y2296" s="83">
        <f t="shared" si="71"/>
        <v>41</v>
      </c>
    </row>
    <row r="2297" spans="1:25" x14ac:dyDescent="0.25">
      <c r="A2297" t="s">
        <v>7</v>
      </c>
      <c r="B2297" t="s">
        <v>8651</v>
      </c>
      <c r="C2297" t="s">
        <v>8741</v>
      </c>
      <c r="D2297" t="s">
        <v>8742</v>
      </c>
      <c r="E2297" t="s">
        <v>8743</v>
      </c>
      <c r="F2297">
        <v>21171173</v>
      </c>
      <c r="G2297" t="s">
        <v>8748</v>
      </c>
      <c r="H2297" t="s">
        <v>8749</v>
      </c>
      <c r="I2297">
        <v>167258</v>
      </c>
      <c r="J2297" t="s">
        <v>7860</v>
      </c>
      <c r="K2297" t="s">
        <v>7861</v>
      </c>
      <c r="L2297" t="s">
        <v>6</v>
      </c>
      <c r="M2297" t="s">
        <v>8668</v>
      </c>
      <c r="N2297">
        <v>888.9</v>
      </c>
      <c r="O2297">
        <v>1050.6300000000001</v>
      </c>
      <c r="P2297">
        <v>1.1819</v>
      </c>
      <c r="Q2297">
        <v>177.78</v>
      </c>
      <c r="R2297">
        <v>350.21000000000004</v>
      </c>
      <c r="S2297">
        <v>8257.06</v>
      </c>
      <c r="T2297">
        <v>8315.7800000000007</v>
      </c>
      <c r="U2297">
        <v>1.0071000000000001</v>
      </c>
      <c r="V2297">
        <v>158.79</v>
      </c>
      <c r="W2297">
        <v>224.75081081081083</v>
      </c>
      <c r="X2297" s="83" t="str">
        <f t="shared" si="70"/>
        <v>2117 - CHV HOUSTON</v>
      </c>
      <c r="Y2297" s="83">
        <f t="shared" si="71"/>
        <v>37</v>
      </c>
    </row>
    <row r="2298" spans="1:25" x14ac:dyDescent="0.25">
      <c r="A2298" t="s">
        <v>7</v>
      </c>
      <c r="B2298" t="s">
        <v>8651</v>
      </c>
      <c r="C2298" t="s">
        <v>8741</v>
      </c>
      <c r="D2298" t="s">
        <v>8742</v>
      </c>
      <c r="E2298" t="s">
        <v>8743</v>
      </c>
      <c r="F2298">
        <v>21171173</v>
      </c>
      <c r="G2298" t="s">
        <v>8748</v>
      </c>
      <c r="H2298" t="s">
        <v>8749</v>
      </c>
      <c r="I2298">
        <v>167258</v>
      </c>
      <c r="J2298" t="s">
        <v>7860</v>
      </c>
      <c r="K2298" t="s">
        <v>7861</v>
      </c>
      <c r="L2298" t="s">
        <v>6</v>
      </c>
      <c r="M2298" t="s">
        <v>8669</v>
      </c>
      <c r="N2298">
        <v>161.18</v>
      </c>
      <c r="Q2298">
        <v>161.18</v>
      </c>
      <c r="S2298">
        <v>301.98</v>
      </c>
      <c r="T2298">
        <v>430.12</v>
      </c>
      <c r="U2298">
        <v>1.4242999999999999</v>
      </c>
      <c r="V2298">
        <v>100.66</v>
      </c>
      <c r="W2298">
        <v>107.53</v>
      </c>
      <c r="X2298" s="83" t="str">
        <f t="shared" si="70"/>
        <v>2117 - CHV HOUSTON</v>
      </c>
      <c r="Y2298" s="83">
        <f t="shared" si="71"/>
        <v>4</v>
      </c>
    </row>
    <row r="2299" spans="1:25" x14ac:dyDescent="0.25">
      <c r="A2299" t="s">
        <v>7</v>
      </c>
      <c r="B2299" t="s">
        <v>8651</v>
      </c>
      <c r="C2299" t="s">
        <v>8741</v>
      </c>
      <c r="D2299" t="s">
        <v>8742</v>
      </c>
      <c r="E2299" t="s">
        <v>8743</v>
      </c>
      <c r="F2299">
        <v>21171173</v>
      </c>
      <c r="G2299" t="s">
        <v>8748</v>
      </c>
      <c r="H2299" t="s">
        <v>8749</v>
      </c>
      <c r="I2299">
        <v>167258</v>
      </c>
      <c r="J2299" t="s">
        <v>7860</v>
      </c>
      <c r="K2299" t="s">
        <v>7861</v>
      </c>
      <c r="L2299" t="s">
        <v>6</v>
      </c>
      <c r="M2299" t="s">
        <v>8670</v>
      </c>
      <c r="N2299">
        <v>4235.28</v>
      </c>
      <c r="O2299">
        <v>10523.97</v>
      </c>
      <c r="P2299">
        <v>2.4847999999999999</v>
      </c>
      <c r="Q2299">
        <v>705.88</v>
      </c>
      <c r="R2299">
        <v>1315.4962499999999</v>
      </c>
      <c r="S2299">
        <v>26738.78</v>
      </c>
      <c r="T2299">
        <v>32291.62</v>
      </c>
      <c r="U2299">
        <v>1.2077</v>
      </c>
      <c r="V2299">
        <v>685.61</v>
      </c>
      <c r="W2299">
        <v>750.9679069767443</v>
      </c>
      <c r="X2299" s="83" t="str">
        <f t="shared" si="70"/>
        <v>2117 - CHV HOUSTON</v>
      </c>
      <c r="Y2299" s="83">
        <f t="shared" si="71"/>
        <v>42.999999999999993</v>
      </c>
    </row>
    <row r="2300" spans="1:25" x14ac:dyDescent="0.25">
      <c r="A2300" t="s">
        <v>7</v>
      </c>
      <c r="B2300" t="s">
        <v>8651</v>
      </c>
      <c r="C2300" t="s">
        <v>8741</v>
      </c>
      <c r="D2300" t="s">
        <v>8742</v>
      </c>
      <c r="E2300" t="s">
        <v>8743</v>
      </c>
      <c r="F2300">
        <v>21171173</v>
      </c>
      <c r="G2300" t="s">
        <v>8748</v>
      </c>
      <c r="H2300" t="s">
        <v>8749</v>
      </c>
      <c r="I2300">
        <v>167258</v>
      </c>
      <c r="J2300" t="s">
        <v>7860</v>
      </c>
      <c r="K2300" t="s">
        <v>7861</v>
      </c>
      <c r="L2300" t="s">
        <v>6</v>
      </c>
      <c r="M2300" t="s">
        <v>8671</v>
      </c>
      <c r="N2300">
        <v>14024.5</v>
      </c>
      <c r="O2300">
        <v>6966.24</v>
      </c>
      <c r="P2300">
        <v>0.49669999999999997</v>
      </c>
      <c r="Q2300">
        <v>560.98</v>
      </c>
      <c r="R2300">
        <v>240.21517241379308</v>
      </c>
      <c r="S2300">
        <v>104905.76</v>
      </c>
      <c r="T2300">
        <v>69077</v>
      </c>
      <c r="U2300">
        <v>0.65849999999999997</v>
      </c>
      <c r="V2300">
        <v>546.38</v>
      </c>
      <c r="W2300">
        <v>388.07303370786519</v>
      </c>
      <c r="X2300" s="83" t="str">
        <f t="shared" si="70"/>
        <v>2117 - CHV HOUSTON</v>
      </c>
      <c r="Y2300" s="83">
        <f t="shared" si="71"/>
        <v>178</v>
      </c>
    </row>
    <row r="2301" spans="1:25" x14ac:dyDescent="0.25">
      <c r="A2301" t="s">
        <v>7</v>
      </c>
      <c r="B2301" t="s">
        <v>8651</v>
      </c>
      <c r="C2301" t="s">
        <v>8741</v>
      </c>
      <c r="D2301" t="s">
        <v>8742</v>
      </c>
      <c r="E2301" t="s">
        <v>8743</v>
      </c>
      <c r="F2301">
        <v>21171173</v>
      </c>
      <c r="G2301" t="s">
        <v>8748</v>
      </c>
      <c r="H2301" t="s">
        <v>8749</v>
      </c>
      <c r="I2301">
        <v>167258</v>
      </c>
      <c r="J2301" t="s">
        <v>7860</v>
      </c>
      <c r="K2301" t="s">
        <v>7861</v>
      </c>
      <c r="L2301" t="s">
        <v>6</v>
      </c>
      <c r="M2301" t="s">
        <v>8672</v>
      </c>
      <c r="N2301">
        <v>1359.99</v>
      </c>
      <c r="O2301">
        <v>759.65</v>
      </c>
      <c r="P2301">
        <v>0.55859999999999999</v>
      </c>
      <c r="Q2301">
        <v>453.33</v>
      </c>
      <c r="R2301">
        <v>151.93</v>
      </c>
      <c r="S2301">
        <v>11469.59</v>
      </c>
      <c r="T2301">
        <v>13400.85</v>
      </c>
      <c r="U2301">
        <v>1.1684000000000001</v>
      </c>
      <c r="V2301">
        <v>424.8</v>
      </c>
      <c r="W2301">
        <v>515.41730769230776</v>
      </c>
      <c r="X2301" s="83" t="str">
        <f t="shared" si="70"/>
        <v>2117 - CHV HOUSTON</v>
      </c>
      <c r="Y2301" s="83">
        <f t="shared" si="71"/>
        <v>25.999999999999996</v>
      </c>
    </row>
    <row r="2302" spans="1:25" x14ac:dyDescent="0.25">
      <c r="A2302" t="s">
        <v>7</v>
      </c>
      <c r="B2302" t="s">
        <v>8651</v>
      </c>
      <c r="C2302" t="s">
        <v>8741</v>
      </c>
      <c r="D2302" t="s">
        <v>8742</v>
      </c>
      <c r="E2302" t="s">
        <v>8743</v>
      </c>
      <c r="F2302">
        <v>21171173</v>
      </c>
      <c r="G2302" t="s">
        <v>8748</v>
      </c>
      <c r="H2302" t="s">
        <v>8749</v>
      </c>
      <c r="I2302">
        <v>167258</v>
      </c>
      <c r="J2302" t="s">
        <v>7860</v>
      </c>
      <c r="K2302" t="s">
        <v>7861</v>
      </c>
      <c r="L2302" t="s">
        <v>6</v>
      </c>
      <c r="M2302" t="s">
        <v>8673</v>
      </c>
      <c r="N2302">
        <v>2963.31</v>
      </c>
      <c r="O2302">
        <v>9412.89</v>
      </c>
      <c r="P2302">
        <v>3.1764999999999999</v>
      </c>
      <c r="Q2302">
        <v>423.33</v>
      </c>
      <c r="R2302">
        <v>1568.8149999999998</v>
      </c>
      <c r="S2302">
        <v>21193.759999999998</v>
      </c>
      <c r="T2302">
        <v>23869.18</v>
      </c>
      <c r="U2302">
        <v>1.1262000000000001</v>
      </c>
      <c r="V2302">
        <v>392.48</v>
      </c>
      <c r="W2302">
        <v>442.02185185185186</v>
      </c>
      <c r="X2302" s="83" t="str">
        <f t="shared" si="70"/>
        <v>2117 - CHV HOUSTON</v>
      </c>
      <c r="Y2302" s="83">
        <f t="shared" si="71"/>
        <v>54</v>
      </c>
    </row>
    <row r="2303" spans="1:25" x14ac:dyDescent="0.25">
      <c r="A2303" t="s">
        <v>7</v>
      </c>
      <c r="B2303" t="s">
        <v>8651</v>
      </c>
      <c r="C2303" t="s">
        <v>8741</v>
      </c>
      <c r="D2303" t="s">
        <v>8742</v>
      </c>
      <c r="E2303" t="s">
        <v>8743</v>
      </c>
      <c r="F2303">
        <v>21171173</v>
      </c>
      <c r="G2303" t="s">
        <v>8748</v>
      </c>
      <c r="H2303" t="s">
        <v>8749</v>
      </c>
      <c r="I2303">
        <v>167258</v>
      </c>
      <c r="J2303" t="s">
        <v>7860</v>
      </c>
      <c r="K2303" t="s">
        <v>7861</v>
      </c>
      <c r="L2303" t="s">
        <v>6</v>
      </c>
      <c r="M2303" t="s">
        <v>8674</v>
      </c>
      <c r="N2303">
        <v>965.52</v>
      </c>
      <c r="O2303">
        <v>951.04</v>
      </c>
      <c r="P2303">
        <v>0.98499999999999999</v>
      </c>
      <c r="Q2303">
        <v>321.83999999999997</v>
      </c>
      <c r="R2303">
        <v>237.76</v>
      </c>
      <c r="S2303">
        <v>7128.03</v>
      </c>
      <c r="T2303">
        <v>8939.77</v>
      </c>
      <c r="U2303">
        <v>1.2542</v>
      </c>
      <c r="V2303">
        <v>222.75</v>
      </c>
      <c r="W2303">
        <v>248.32694444444445</v>
      </c>
      <c r="X2303" s="83" t="str">
        <f t="shared" si="70"/>
        <v>2117 - CHV HOUSTON</v>
      </c>
      <c r="Y2303" s="83">
        <f t="shared" si="71"/>
        <v>36</v>
      </c>
    </row>
    <row r="2304" spans="1:25" x14ac:dyDescent="0.25">
      <c r="A2304" t="s">
        <v>7</v>
      </c>
      <c r="B2304" t="s">
        <v>8651</v>
      </c>
      <c r="C2304" t="s">
        <v>8741</v>
      </c>
      <c r="D2304" t="s">
        <v>8742</v>
      </c>
      <c r="E2304" t="s">
        <v>8743</v>
      </c>
      <c r="F2304">
        <v>21171173</v>
      </c>
      <c r="G2304" t="s">
        <v>8748</v>
      </c>
      <c r="H2304" t="s">
        <v>8749</v>
      </c>
      <c r="I2304">
        <v>167258</v>
      </c>
      <c r="J2304" t="s">
        <v>7860</v>
      </c>
      <c r="K2304" t="s">
        <v>7861</v>
      </c>
      <c r="L2304" t="s">
        <v>6</v>
      </c>
      <c r="M2304" t="s">
        <v>8675</v>
      </c>
      <c r="N2304">
        <v>146.24</v>
      </c>
      <c r="Q2304">
        <v>73.12</v>
      </c>
      <c r="S2304">
        <v>1140.05</v>
      </c>
      <c r="T2304">
        <v>2257.5</v>
      </c>
      <c r="U2304">
        <v>1.9802</v>
      </c>
      <c r="V2304">
        <v>81.430000000000007</v>
      </c>
      <c r="W2304">
        <v>188.125</v>
      </c>
      <c r="X2304" s="83" t="str">
        <f t="shared" si="70"/>
        <v>2117 - CHV HOUSTON</v>
      </c>
      <c r="Y2304" s="83">
        <f t="shared" si="71"/>
        <v>12</v>
      </c>
    </row>
    <row r="2305" spans="1:25" x14ac:dyDescent="0.25">
      <c r="A2305" t="s">
        <v>7</v>
      </c>
      <c r="B2305" t="s">
        <v>8651</v>
      </c>
      <c r="C2305" t="s">
        <v>8741</v>
      </c>
      <c r="D2305" t="s">
        <v>8742</v>
      </c>
      <c r="E2305" t="s">
        <v>8743</v>
      </c>
      <c r="F2305">
        <v>21171173</v>
      </c>
      <c r="G2305" t="s">
        <v>8748</v>
      </c>
      <c r="H2305" t="s">
        <v>8749</v>
      </c>
      <c r="I2305">
        <v>203653</v>
      </c>
      <c r="J2305" t="s">
        <v>7892</v>
      </c>
      <c r="K2305" t="s">
        <v>7893</v>
      </c>
      <c r="L2305" t="s">
        <v>6</v>
      </c>
      <c r="M2305" t="s">
        <v>8657</v>
      </c>
      <c r="N2305">
        <v>0</v>
      </c>
      <c r="S2305">
        <v>1464.36</v>
      </c>
      <c r="T2305">
        <v>112.5</v>
      </c>
      <c r="U2305">
        <v>7.6799999999999993E-2</v>
      </c>
      <c r="V2305">
        <v>183.05</v>
      </c>
      <c r="W2305">
        <v>12.5</v>
      </c>
      <c r="X2305" s="83" t="str">
        <f t="shared" si="70"/>
        <v>2117 - CHV HOUSTON</v>
      </c>
      <c r="Y2305" s="83">
        <f t="shared" si="71"/>
        <v>9</v>
      </c>
    </row>
    <row r="2306" spans="1:25" x14ac:dyDescent="0.25">
      <c r="A2306" t="s">
        <v>7</v>
      </c>
      <c r="B2306" t="s">
        <v>8651</v>
      </c>
      <c r="C2306" t="s">
        <v>8741</v>
      </c>
      <c r="D2306" t="s">
        <v>8742</v>
      </c>
      <c r="E2306" t="s">
        <v>8743</v>
      </c>
      <c r="F2306">
        <v>21171173</v>
      </c>
      <c r="G2306" t="s">
        <v>8748</v>
      </c>
      <c r="H2306" t="s">
        <v>8749</v>
      </c>
      <c r="I2306">
        <v>203653</v>
      </c>
      <c r="J2306" t="s">
        <v>7892</v>
      </c>
      <c r="K2306" t="s">
        <v>7893</v>
      </c>
      <c r="L2306" t="s">
        <v>6</v>
      </c>
      <c r="M2306" t="s">
        <v>8658</v>
      </c>
      <c r="N2306">
        <v>1538.48</v>
      </c>
      <c r="Q2306">
        <v>384.62</v>
      </c>
      <c r="S2306">
        <v>10741.41</v>
      </c>
      <c r="T2306">
        <v>39</v>
      </c>
      <c r="U2306">
        <v>3.5999999999999999E-3</v>
      </c>
      <c r="V2306">
        <v>358.05</v>
      </c>
      <c r="W2306">
        <v>1.95</v>
      </c>
      <c r="X2306" s="83" t="str">
        <f t="shared" si="70"/>
        <v>2117 - CHV HOUSTON</v>
      </c>
      <c r="Y2306" s="83">
        <f t="shared" si="71"/>
        <v>20</v>
      </c>
    </row>
    <row r="2307" spans="1:25" x14ac:dyDescent="0.25">
      <c r="A2307" t="s">
        <v>7</v>
      </c>
      <c r="B2307" t="s">
        <v>8651</v>
      </c>
      <c r="C2307" t="s">
        <v>8741</v>
      </c>
      <c r="D2307" t="s">
        <v>8742</v>
      </c>
      <c r="E2307" t="s">
        <v>8743</v>
      </c>
      <c r="F2307">
        <v>21171173</v>
      </c>
      <c r="G2307" t="s">
        <v>8748</v>
      </c>
      <c r="H2307" t="s">
        <v>8749</v>
      </c>
      <c r="I2307">
        <v>203653</v>
      </c>
      <c r="J2307" t="s">
        <v>7892</v>
      </c>
      <c r="K2307" t="s">
        <v>7893</v>
      </c>
      <c r="L2307" t="s">
        <v>6</v>
      </c>
      <c r="M2307" t="s">
        <v>8659</v>
      </c>
      <c r="N2307">
        <v>465.12</v>
      </c>
      <c r="Q2307">
        <v>465.12</v>
      </c>
      <c r="S2307">
        <v>1630.99</v>
      </c>
      <c r="V2307">
        <v>407.75</v>
      </c>
      <c r="X2307" s="83" t="str">
        <f t="shared" ref="X2307:X2370" si="72">CONCATENATE(C2307," - ",D2307)</f>
        <v>2117 - CHV HOUSTON</v>
      </c>
      <c r="Y2307" s="83">
        <f t="shared" ref="Y2307:Y2370" si="73">IFERROR((IF($S2307=0,0,$T2307/$W2307)),0)</f>
        <v>0</v>
      </c>
    </row>
    <row r="2308" spans="1:25" x14ac:dyDescent="0.25">
      <c r="A2308" t="s">
        <v>7</v>
      </c>
      <c r="B2308" t="s">
        <v>8651</v>
      </c>
      <c r="C2308" t="s">
        <v>8741</v>
      </c>
      <c r="D2308" t="s">
        <v>8742</v>
      </c>
      <c r="E2308" t="s">
        <v>8743</v>
      </c>
      <c r="F2308">
        <v>21171173</v>
      </c>
      <c r="G2308" t="s">
        <v>8748</v>
      </c>
      <c r="H2308" t="s">
        <v>8749</v>
      </c>
      <c r="I2308">
        <v>203653</v>
      </c>
      <c r="J2308" t="s">
        <v>7892</v>
      </c>
      <c r="K2308" t="s">
        <v>7893</v>
      </c>
      <c r="L2308" t="s">
        <v>6</v>
      </c>
      <c r="M2308" t="s">
        <v>8660</v>
      </c>
      <c r="N2308">
        <v>0</v>
      </c>
      <c r="S2308">
        <v>257.01</v>
      </c>
      <c r="T2308">
        <v>27.5</v>
      </c>
      <c r="U2308">
        <v>0.107</v>
      </c>
      <c r="V2308">
        <v>14.28</v>
      </c>
      <c r="W2308">
        <v>1.1956521739130435</v>
      </c>
      <c r="X2308" s="83" t="str">
        <f t="shared" si="72"/>
        <v>2117 - CHV HOUSTON</v>
      </c>
      <c r="Y2308" s="83">
        <f t="shared" si="73"/>
        <v>23</v>
      </c>
    </row>
    <row r="2309" spans="1:25" x14ac:dyDescent="0.25">
      <c r="A2309" t="s">
        <v>7</v>
      </c>
      <c r="B2309" t="s">
        <v>8651</v>
      </c>
      <c r="C2309" t="s">
        <v>8741</v>
      </c>
      <c r="D2309" t="s">
        <v>8742</v>
      </c>
      <c r="E2309" t="s">
        <v>8743</v>
      </c>
      <c r="F2309">
        <v>21171173</v>
      </c>
      <c r="G2309" t="s">
        <v>8748</v>
      </c>
      <c r="H2309" t="s">
        <v>8749</v>
      </c>
      <c r="I2309">
        <v>203653</v>
      </c>
      <c r="J2309" t="s">
        <v>7892</v>
      </c>
      <c r="K2309" t="s">
        <v>7893</v>
      </c>
      <c r="L2309" t="s">
        <v>6</v>
      </c>
      <c r="M2309" t="s">
        <v>8661</v>
      </c>
      <c r="N2309">
        <v>300</v>
      </c>
      <c r="Q2309">
        <v>25</v>
      </c>
      <c r="S2309">
        <v>1156.98</v>
      </c>
      <c r="V2309">
        <v>30.45</v>
      </c>
      <c r="X2309" s="83" t="str">
        <f t="shared" si="72"/>
        <v>2117 - CHV HOUSTON</v>
      </c>
      <c r="Y2309" s="83">
        <f t="shared" si="73"/>
        <v>0</v>
      </c>
    </row>
    <row r="2310" spans="1:25" x14ac:dyDescent="0.25">
      <c r="A2310" t="s">
        <v>7</v>
      </c>
      <c r="B2310" t="s">
        <v>8651</v>
      </c>
      <c r="C2310" t="s">
        <v>8741</v>
      </c>
      <c r="D2310" t="s">
        <v>8742</v>
      </c>
      <c r="E2310" t="s">
        <v>8743</v>
      </c>
      <c r="F2310">
        <v>21171173</v>
      </c>
      <c r="G2310" t="s">
        <v>8748</v>
      </c>
      <c r="H2310" t="s">
        <v>8749</v>
      </c>
      <c r="I2310">
        <v>203653</v>
      </c>
      <c r="J2310" t="s">
        <v>7892</v>
      </c>
      <c r="K2310" t="s">
        <v>7893</v>
      </c>
      <c r="L2310" t="s">
        <v>6</v>
      </c>
      <c r="M2310" t="s">
        <v>8662</v>
      </c>
      <c r="N2310">
        <v>63.33</v>
      </c>
      <c r="Q2310">
        <v>63.33</v>
      </c>
      <c r="S2310">
        <v>1185.83</v>
      </c>
      <c r="T2310">
        <v>291.43</v>
      </c>
      <c r="U2310">
        <v>0.24579999999999999</v>
      </c>
      <c r="V2310">
        <v>131.76</v>
      </c>
      <c r="W2310">
        <v>32.38111111111111</v>
      </c>
      <c r="X2310" s="83" t="str">
        <f t="shared" si="72"/>
        <v>2117 - CHV HOUSTON</v>
      </c>
      <c r="Y2310" s="83">
        <f t="shared" si="73"/>
        <v>9</v>
      </c>
    </row>
    <row r="2311" spans="1:25" x14ac:dyDescent="0.25">
      <c r="A2311" t="s">
        <v>7</v>
      </c>
      <c r="B2311" t="s">
        <v>8651</v>
      </c>
      <c r="C2311" t="s">
        <v>8741</v>
      </c>
      <c r="D2311" t="s">
        <v>8742</v>
      </c>
      <c r="E2311" t="s">
        <v>8743</v>
      </c>
      <c r="F2311">
        <v>21171173</v>
      </c>
      <c r="G2311" t="s">
        <v>8748</v>
      </c>
      <c r="H2311" t="s">
        <v>8749</v>
      </c>
      <c r="I2311">
        <v>203653</v>
      </c>
      <c r="J2311" t="s">
        <v>7892</v>
      </c>
      <c r="K2311" t="s">
        <v>7893</v>
      </c>
      <c r="L2311" t="s">
        <v>6</v>
      </c>
      <c r="M2311" t="s">
        <v>8663</v>
      </c>
      <c r="S2311">
        <v>214.02</v>
      </c>
      <c r="V2311">
        <v>30.57</v>
      </c>
      <c r="X2311" s="83" t="str">
        <f t="shared" si="72"/>
        <v>2117 - CHV HOUSTON</v>
      </c>
      <c r="Y2311" s="83">
        <f t="shared" si="73"/>
        <v>0</v>
      </c>
    </row>
    <row r="2312" spans="1:25" x14ac:dyDescent="0.25">
      <c r="A2312" t="s">
        <v>7</v>
      </c>
      <c r="B2312" t="s">
        <v>8651</v>
      </c>
      <c r="C2312" t="s">
        <v>8741</v>
      </c>
      <c r="D2312" t="s">
        <v>8742</v>
      </c>
      <c r="E2312" t="s">
        <v>8743</v>
      </c>
      <c r="F2312">
        <v>21171173</v>
      </c>
      <c r="G2312" t="s">
        <v>8748</v>
      </c>
      <c r="H2312" t="s">
        <v>8749</v>
      </c>
      <c r="I2312">
        <v>203653</v>
      </c>
      <c r="J2312" t="s">
        <v>7892</v>
      </c>
      <c r="K2312" t="s">
        <v>7893</v>
      </c>
      <c r="L2312" t="s">
        <v>6</v>
      </c>
      <c r="M2312" t="s">
        <v>8664</v>
      </c>
      <c r="N2312">
        <v>956.56</v>
      </c>
      <c r="O2312">
        <v>75</v>
      </c>
      <c r="P2312">
        <v>7.8399999999999997E-2</v>
      </c>
      <c r="Q2312">
        <v>86.96</v>
      </c>
      <c r="R2312">
        <v>12.5</v>
      </c>
      <c r="S2312">
        <v>4677.6000000000004</v>
      </c>
      <c r="T2312">
        <v>75</v>
      </c>
      <c r="U2312">
        <v>1.6E-2</v>
      </c>
      <c r="V2312">
        <v>91.72</v>
      </c>
      <c r="W2312">
        <v>1.3888888888888888</v>
      </c>
      <c r="X2312" s="83" t="str">
        <f t="shared" si="72"/>
        <v>2117 - CHV HOUSTON</v>
      </c>
      <c r="Y2312" s="83">
        <f t="shared" si="73"/>
        <v>54</v>
      </c>
    </row>
    <row r="2313" spans="1:25" x14ac:dyDescent="0.25">
      <c r="A2313" t="s">
        <v>7</v>
      </c>
      <c r="B2313" t="s">
        <v>8651</v>
      </c>
      <c r="C2313" t="s">
        <v>8741</v>
      </c>
      <c r="D2313" t="s">
        <v>8742</v>
      </c>
      <c r="E2313" t="s">
        <v>8743</v>
      </c>
      <c r="F2313">
        <v>21171173</v>
      </c>
      <c r="G2313" t="s">
        <v>8748</v>
      </c>
      <c r="H2313" t="s">
        <v>8749</v>
      </c>
      <c r="I2313">
        <v>203653</v>
      </c>
      <c r="J2313" t="s">
        <v>7892</v>
      </c>
      <c r="K2313" t="s">
        <v>7893</v>
      </c>
      <c r="L2313" t="s">
        <v>6</v>
      </c>
      <c r="M2313" t="s">
        <v>8665</v>
      </c>
      <c r="N2313">
        <v>227.28</v>
      </c>
      <c r="Q2313">
        <v>56.82</v>
      </c>
      <c r="S2313">
        <v>1459.55</v>
      </c>
      <c r="V2313">
        <v>50.33</v>
      </c>
      <c r="X2313" s="83" t="str">
        <f t="shared" si="72"/>
        <v>2117 - CHV HOUSTON</v>
      </c>
      <c r="Y2313" s="83">
        <f t="shared" si="73"/>
        <v>0</v>
      </c>
    </row>
    <row r="2314" spans="1:25" x14ac:dyDescent="0.25">
      <c r="A2314" t="s">
        <v>7</v>
      </c>
      <c r="B2314" t="s">
        <v>8651</v>
      </c>
      <c r="C2314" t="s">
        <v>8741</v>
      </c>
      <c r="D2314" t="s">
        <v>8742</v>
      </c>
      <c r="E2314" t="s">
        <v>8743</v>
      </c>
      <c r="F2314">
        <v>21171173</v>
      </c>
      <c r="G2314" t="s">
        <v>8748</v>
      </c>
      <c r="H2314" t="s">
        <v>8749</v>
      </c>
      <c r="I2314">
        <v>203653</v>
      </c>
      <c r="J2314" t="s">
        <v>7892</v>
      </c>
      <c r="K2314" t="s">
        <v>7893</v>
      </c>
      <c r="L2314" t="s">
        <v>6</v>
      </c>
      <c r="M2314" t="s">
        <v>8666</v>
      </c>
      <c r="N2314">
        <v>50.54</v>
      </c>
      <c r="Q2314">
        <v>25.27</v>
      </c>
      <c r="S2314">
        <v>308.08999999999997</v>
      </c>
      <c r="V2314">
        <v>44.01</v>
      </c>
      <c r="X2314" s="83" t="str">
        <f t="shared" si="72"/>
        <v>2117 - CHV HOUSTON</v>
      </c>
      <c r="Y2314" s="83">
        <f t="shared" si="73"/>
        <v>0</v>
      </c>
    </row>
    <row r="2315" spans="1:25" x14ac:dyDescent="0.25">
      <c r="A2315" t="s">
        <v>7</v>
      </c>
      <c r="B2315" t="s">
        <v>8651</v>
      </c>
      <c r="C2315" t="s">
        <v>8741</v>
      </c>
      <c r="D2315" t="s">
        <v>8742</v>
      </c>
      <c r="E2315" t="s">
        <v>8743</v>
      </c>
      <c r="F2315">
        <v>21171173</v>
      </c>
      <c r="G2315" t="s">
        <v>8748</v>
      </c>
      <c r="H2315" t="s">
        <v>8749</v>
      </c>
      <c r="I2315">
        <v>203653</v>
      </c>
      <c r="J2315" t="s">
        <v>7892</v>
      </c>
      <c r="K2315" t="s">
        <v>7893</v>
      </c>
      <c r="L2315" t="s">
        <v>6</v>
      </c>
      <c r="M2315" t="s">
        <v>8667</v>
      </c>
      <c r="N2315">
        <v>689.66</v>
      </c>
      <c r="Q2315">
        <v>689.66</v>
      </c>
      <c r="S2315">
        <v>5501.86</v>
      </c>
      <c r="T2315">
        <v>269.73</v>
      </c>
      <c r="U2315">
        <v>4.9000000000000002E-2</v>
      </c>
      <c r="V2315">
        <v>687.73</v>
      </c>
      <c r="W2315">
        <v>29.970000000000002</v>
      </c>
      <c r="X2315" s="83" t="str">
        <f t="shared" si="72"/>
        <v>2117 - CHV HOUSTON</v>
      </c>
      <c r="Y2315" s="83">
        <f t="shared" si="73"/>
        <v>9</v>
      </c>
    </row>
    <row r="2316" spans="1:25" x14ac:dyDescent="0.25">
      <c r="A2316" t="s">
        <v>7</v>
      </c>
      <c r="B2316" t="s">
        <v>8651</v>
      </c>
      <c r="C2316" t="s">
        <v>8741</v>
      </c>
      <c r="D2316" t="s">
        <v>8742</v>
      </c>
      <c r="E2316" t="s">
        <v>8743</v>
      </c>
      <c r="F2316">
        <v>21171173</v>
      </c>
      <c r="G2316" t="s">
        <v>8748</v>
      </c>
      <c r="H2316" t="s">
        <v>8749</v>
      </c>
      <c r="I2316">
        <v>203653</v>
      </c>
      <c r="J2316" t="s">
        <v>7892</v>
      </c>
      <c r="K2316" t="s">
        <v>7893</v>
      </c>
      <c r="L2316" t="s">
        <v>6</v>
      </c>
      <c r="M2316" t="s">
        <v>8668</v>
      </c>
      <c r="N2316">
        <v>355.56</v>
      </c>
      <c r="O2316">
        <v>42</v>
      </c>
      <c r="P2316">
        <v>0.1181</v>
      </c>
      <c r="Q2316">
        <v>177.78</v>
      </c>
      <c r="R2316">
        <v>10.5</v>
      </c>
      <c r="S2316">
        <v>4568.5600000000004</v>
      </c>
      <c r="T2316">
        <v>385.07</v>
      </c>
      <c r="U2316">
        <v>8.43E-2</v>
      </c>
      <c r="V2316">
        <v>157.54</v>
      </c>
      <c r="W2316">
        <v>18.336666666666666</v>
      </c>
      <c r="X2316" s="83" t="str">
        <f t="shared" si="72"/>
        <v>2117 - CHV HOUSTON</v>
      </c>
      <c r="Y2316" s="83">
        <f t="shared" si="73"/>
        <v>21</v>
      </c>
    </row>
    <row r="2317" spans="1:25" x14ac:dyDescent="0.25">
      <c r="A2317" t="s">
        <v>7</v>
      </c>
      <c r="B2317" t="s">
        <v>8651</v>
      </c>
      <c r="C2317" t="s">
        <v>8741</v>
      </c>
      <c r="D2317" t="s">
        <v>8742</v>
      </c>
      <c r="E2317" t="s">
        <v>8743</v>
      </c>
      <c r="F2317">
        <v>21171173</v>
      </c>
      <c r="G2317" t="s">
        <v>8748</v>
      </c>
      <c r="H2317" t="s">
        <v>8749</v>
      </c>
      <c r="I2317">
        <v>203653</v>
      </c>
      <c r="J2317" t="s">
        <v>7892</v>
      </c>
      <c r="K2317" t="s">
        <v>7893</v>
      </c>
      <c r="L2317" t="s">
        <v>6</v>
      </c>
      <c r="M2317" t="s">
        <v>8670</v>
      </c>
      <c r="N2317">
        <v>4235.28</v>
      </c>
      <c r="O2317">
        <v>2452.38</v>
      </c>
      <c r="P2317">
        <v>0.57899999999999996</v>
      </c>
      <c r="Q2317">
        <v>705.88</v>
      </c>
      <c r="R2317">
        <v>613.09500000000003</v>
      </c>
      <c r="S2317">
        <v>26591.62</v>
      </c>
      <c r="T2317">
        <v>8507.31</v>
      </c>
      <c r="U2317">
        <v>0.31990000000000002</v>
      </c>
      <c r="V2317">
        <v>681.84</v>
      </c>
      <c r="W2317">
        <v>189.05133333333333</v>
      </c>
      <c r="X2317" s="83" t="str">
        <f t="shared" si="72"/>
        <v>2117 - CHV HOUSTON</v>
      </c>
      <c r="Y2317" s="83">
        <f t="shared" si="73"/>
        <v>45</v>
      </c>
    </row>
    <row r="2318" spans="1:25" x14ac:dyDescent="0.25">
      <c r="A2318" t="s">
        <v>7</v>
      </c>
      <c r="B2318" t="s">
        <v>8651</v>
      </c>
      <c r="C2318" t="s">
        <v>8741</v>
      </c>
      <c r="D2318" t="s">
        <v>8742</v>
      </c>
      <c r="E2318" t="s">
        <v>8743</v>
      </c>
      <c r="F2318">
        <v>21171173</v>
      </c>
      <c r="G2318" t="s">
        <v>8748</v>
      </c>
      <c r="H2318" t="s">
        <v>8749</v>
      </c>
      <c r="I2318">
        <v>203653</v>
      </c>
      <c r="J2318" t="s">
        <v>7892</v>
      </c>
      <c r="K2318" t="s">
        <v>7893</v>
      </c>
      <c r="L2318" t="s">
        <v>6</v>
      </c>
      <c r="M2318" t="s">
        <v>8671</v>
      </c>
      <c r="N2318">
        <v>12341.56</v>
      </c>
      <c r="O2318">
        <v>663.85</v>
      </c>
      <c r="P2318">
        <v>5.3800000000000001E-2</v>
      </c>
      <c r="Q2318">
        <v>560.98</v>
      </c>
      <c r="R2318">
        <v>41.490625000000001</v>
      </c>
      <c r="S2318">
        <v>88935.94</v>
      </c>
      <c r="T2318">
        <v>14379.89</v>
      </c>
      <c r="U2318">
        <v>0.16170000000000001</v>
      </c>
      <c r="V2318">
        <v>545.62</v>
      </c>
      <c r="W2318">
        <v>91.591656050955407</v>
      </c>
      <c r="X2318" s="83" t="str">
        <f t="shared" si="72"/>
        <v>2117 - CHV HOUSTON</v>
      </c>
      <c r="Y2318" s="83">
        <f t="shared" si="73"/>
        <v>157</v>
      </c>
    </row>
    <row r="2319" spans="1:25" x14ac:dyDescent="0.25">
      <c r="A2319" t="s">
        <v>7</v>
      </c>
      <c r="B2319" t="s">
        <v>8651</v>
      </c>
      <c r="C2319" t="s">
        <v>8741</v>
      </c>
      <c r="D2319" t="s">
        <v>8742</v>
      </c>
      <c r="E2319" t="s">
        <v>8743</v>
      </c>
      <c r="F2319">
        <v>21171173</v>
      </c>
      <c r="G2319" t="s">
        <v>8748</v>
      </c>
      <c r="H2319" t="s">
        <v>8749</v>
      </c>
      <c r="I2319">
        <v>203653</v>
      </c>
      <c r="J2319" t="s">
        <v>7892</v>
      </c>
      <c r="K2319" t="s">
        <v>7893</v>
      </c>
      <c r="L2319" t="s">
        <v>6</v>
      </c>
      <c r="M2319" t="s">
        <v>8672</v>
      </c>
      <c r="N2319">
        <v>1359.99</v>
      </c>
      <c r="O2319">
        <v>412.5</v>
      </c>
      <c r="P2319">
        <v>0.30330000000000001</v>
      </c>
      <c r="Q2319">
        <v>453.33</v>
      </c>
      <c r="S2319">
        <v>7251.46</v>
      </c>
      <c r="T2319">
        <v>1240.95</v>
      </c>
      <c r="U2319">
        <v>0.1711</v>
      </c>
      <c r="V2319">
        <v>426.56</v>
      </c>
      <c r="W2319">
        <v>77.559375000000003</v>
      </c>
      <c r="X2319" s="83" t="str">
        <f t="shared" si="72"/>
        <v>2117 - CHV HOUSTON</v>
      </c>
      <c r="Y2319" s="83">
        <f t="shared" si="73"/>
        <v>16</v>
      </c>
    </row>
    <row r="2320" spans="1:25" x14ac:dyDescent="0.25">
      <c r="A2320" t="s">
        <v>7</v>
      </c>
      <c r="B2320" t="s">
        <v>8651</v>
      </c>
      <c r="C2320" t="s">
        <v>8741</v>
      </c>
      <c r="D2320" t="s">
        <v>8742</v>
      </c>
      <c r="E2320" t="s">
        <v>8743</v>
      </c>
      <c r="F2320">
        <v>21171173</v>
      </c>
      <c r="G2320" t="s">
        <v>8748</v>
      </c>
      <c r="H2320" t="s">
        <v>8749</v>
      </c>
      <c r="I2320">
        <v>203653</v>
      </c>
      <c r="J2320" t="s">
        <v>7892</v>
      </c>
      <c r="K2320" t="s">
        <v>7893</v>
      </c>
      <c r="L2320" t="s">
        <v>6</v>
      </c>
      <c r="M2320" t="s">
        <v>8673</v>
      </c>
      <c r="N2320">
        <v>2539.98</v>
      </c>
      <c r="O2320">
        <v>7667.18</v>
      </c>
      <c r="P2320">
        <v>3.0186000000000002</v>
      </c>
      <c r="Q2320">
        <v>423.33</v>
      </c>
      <c r="R2320">
        <v>1916.7950000000001</v>
      </c>
      <c r="S2320">
        <v>15277.07</v>
      </c>
      <c r="T2320">
        <v>9122.7999999999993</v>
      </c>
      <c r="U2320">
        <v>0.59719999999999995</v>
      </c>
      <c r="V2320">
        <v>391.72</v>
      </c>
      <c r="W2320">
        <v>314.57931034482755</v>
      </c>
      <c r="X2320" s="83" t="str">
        <f t="shared" si="72"/>
        <v>2117 - CHV HOUSTON</v>
      </c>
      <c r="Y2320" s="83">
        <f t="shared" si="73"/>
        <v>29</v>
      </c>
    </row>
    <row r="2321" spans="1:25" x14ac:dyDescent="0.25">
      <c r="A2321" t="s">
        <v>7</v>
      </c>
      <c r="B2321" t="s">
        <v>8651</v>
      </c>
      <c r="C2321" t="s">
        <v>8741</v>
      </c>
      <c r="D2321" t="s">
        <v>8742</v>
      </c>
      <c r="E2321" t="s">
        <v>8743</v>
      </c>
      <c r="F2321">
        <v>21171173</v>
      </c>
      <c r="G2321" t="s">
        <v>8748</v>
      </c>
      <c r="H2321" t="s">
        <v>8749</v>
      </c>
      <c r="I2321">
        <v>203653</v>
      </c>
      <c r="J2321" t="s">
        <v>7892</v>
      </c>
      <c r="K2321" t="s">
        <v>7893</v>
      </c>
      <c r="L2321" t="s">
        <v>6</v>
      </c>
      <c r="M2321" t="s">
        <v>8674</v>
      </c>
      <c r="N2321">
        <v>965.52</v>
      </c>
      <c r="Q2321">
        <v>321.83999999999997</v>
      </c>
      <c r="S2321">
        <v>6101.46</v>
      </c>
      <c r="T2321">
        <v>735.78</v>
      </c>
      <c r="U2321">
        <v>0.1206</v>
      </c>
      <c r="V2321">
        <v>217.91</v>
      </c>
      <c r="W2321">
        <v>25.371724137931032</v>
      </c>
      <c r="X2321" s="83" t="str">
        <f t="shared" si="72"/>
        <v>2117 - CHV HOUSTON</v>
      </c>
      <c r="Y2321" s="83">
        <f t="shared" si="73"/>
        <v>29</v>
      </c>
    </row>
    <row r="2322" spans="1:25" x14ac:dyDescent="0.25">
      <c r="A2322" t="s">
        <v>7</v>
      </c>
      <c r="B2322" t="s">
        <v>8651</v>
      </c>
      <c r="C2322" t="s">
        <v>8741</v>
      </c>
      <c r="D2322" t="s">
        <v>8742</v>
      </c>
      <c r="E2322" t="s">
        <v>8743</v>
      </c>
      <c r="F2322">
        <v>21171173</v>
      </c>
      <c r="G2322" t="s">
        <v>8748</v>
      </c>
      <c r="H2322" t="s">
        <v>8749</v>
      </c>
      <c r="I2322">
        <v>203653</v>
      </c>
      <c r="J2322" t="s">
        <v>7892</v>
      </c>
      <c r="K2322" t="s">
        <v>7893</v>
      </c>
      <c r="L2322" t="s">
        <v>6</v>
      </c>
      <c r="M2322" t="s">
        <v>8675</v>
      </c>
      <c r="N2322">
        <v>219.36</v>
      </c>
      <c r="Q2322">
        <v>73.12</v>
      </c>
      <c r="S2322">
        <v>1806.36</v>
      </c>
      <c r="T2322">
        <v>893.99</v>
      </c>
      <c r="U2322">
        <v>0.49490000000000001</v>
      </c>
      <c r="V2322">
        <v>86.02</v>
      </c>
      <c r="W2322">
        <v>63.856428571428573</v>
      </c>
      <c r="X2322" s="83" t="str">
        <f t="shared" si="72"/>
        <v>2117 - CHV HOUSTON</v>
      </c>
      <c r="Y2322" s="83">
        <f t="shared" si="73"/>
        <v>14</v>
      </c>
    </row>
    <row r="2323" spans="1:25" x14ac:dyDescent="0.25">
      <c r="A2323" t="s">
        <v>7</v>
      </c>
      <c r="B2323" t="s">
        <v>8651</v>
      </c>
      <c r="C2323" t="s">
        <v>8741</v>
      </c>
      <c r="D2323" t="s">
        <v>8742</v>
      </c>
      <c r="E2323" t="s">
        <v>8743</v>
      </c>
      <c r="F2323">
        <v>21171173</v>
      </c>
      <c r="G2323" t="s">
        <v>8748</v>
      </c>
      <c r="H2323" t="s">
        <v>8749</v>
      </c>
      <c r="I2323">
        <v>263471</v>
      </c>
      <c r="J2323" t="s">
        <v>7900</v>
      </c>
      <c r="K2323" t="s">
        <v>7901</v>
      </c>
      <c r="L2323" t="s">
        <v>6</v>
      </c>
      <c r="M2323" t="s">
        <v>8657</v>
      </c>
      <c r="N2323">
        <v>0</v>
      </c>
      <c r="O2323">
        <v>108.75</v>
      </c>
      <c r="S2323">
        <v>1069.1300000000001</v>
      </c>
      <c r="T2323">
        <v>2183.31</v>
      </c>
      <c r="U2323">
        <v>2.0421</v>
      </c>
      <c r="V2323">
        <v>178.19</v>
      </c>
      <c r="W2323">
        <v>198.48272727272726</v>
      </c>
      <c r="X2323" s="83" t="str">
        <f t="shared" si="72"/>
        <v>2117 - CHV HOUSTON</v>
      </c>
      <c r="Y2323" s="83">
        <f t="shared" si="73"/>
        <v>11</v>
      </c>
    </row>
    <row r="2324" spans="1:25" x14ac:dyDescent="0.25">
      <c r="A2324" t="s">
        <v>7</v>
      </c>
      <c r="B2324" t="s">
        <v>8651</v>
      </c>
      <c r="C2324" t="s">
        <v>8741</v>
      </c>
      <c r="D2324" t="s">
        <v>8742</v>
      </c>
      <c r="E2324" t="s">
        <v>8743</v>
      </c>
      <c r="F2324">
        <v>21171173</v>
      </c>
      <c r="G2324" t="s">
        <v>8748</v>
      </c>
      <c r="H2324" t="s">
        <v>8749</v>
      </c>
      <c r="I2324">
        <v>263471</v>
      </c>
      <c r="J2324" t="s">
        <v>7900</v>
      </c>
      <c r="K2324" t="s">
        <v>7901</v>
      </c>
      <c r="L2324" t="s">
        <v>6</v>
      </c>
      <c r="M2324" t="s">
        <v>8658</v>
      </c>
      <c r="N2324">
        <v>769.24</v>
      </c>
      <c r="O2324">
        <v>1526.25</v>
      </c>
      <c r="P2324">
        <v>1.9841</v>
      </c>
      <c r="Q2324">
        <v>384.62</v>
      </c>
      <c r="R2324">
        <v>1526.25</v>
      </c>
      <c r="S2324">
        <v>7708.25</v>
      </c>
      <c r="T2324">
        <v>6403.6</v>
      </c>
      <c r="U2324">
        <v>0.83069999999999999</v>
      </c>
      <c r="V2324">
        <v>385.41</v>
      </c>
      <c r="W2324">
        <v>533.63333333333333</v>
      </c>
      <c r="X2324" s="83" t="str">
        <f t="shared" si="72"/>
        <v>2117 - CHV HOUSTON</v>
      </c>
      <c r="Y2324" s="83">
        <f t="shared" si="73"/>
        <v>12</v>
      </c>
    </row>
    <row r="2325" spans="1:25" x14ac:dyDescent="0.25">
      <c r="A2325" t="s">
        <v>7</v>
      </c>
      <c r="B2325" t="s">
        <v>8651</v>
      </c>
      <c r="C2325" t="s">
        <v>8741</v>
      </c>
      <c r="D2325" t="s">
        <v>8742</v>
      </c>
      <c r="E2325" t="s">
        <v>8743</v>
      </c>
      <c r="F2325">
        <v>21171173</v>
      </c>
      <c r="G2325" t="s">
        <v>8748</v>
      </c>
      <c r="H2325" t="s">
        <v>8749</v>
      </c>
      <c r="I2325">
        <v>263471</v>
      </c>
      <c r="J2325" t="s">
        <v>7900</v>
      </c>
      <c r="K2325" t="s">
        <v>7901</v>
      </c>
      <c r="L2325" t="s">
        <v>6</v>
      </c>
      <c r="M2325" t="s">
        <v>8659</v>
      </c>
      <c r="N2325">
        <v>465.12</v>
      </c>
      <c r="O2325">
        <v>2587.5</v>
      </c>
      <c r="P2325">
        <v>5.5631000000000004</v>
      </c>
      <c r="Q2325">
        <v>465.12</v>
      </c>
      <c r="R2325">
        <v>2587.5</v>
      </c>
      <c r="S2325">
        <v>5211.8500000000004</v>
      </c>
      <c r="T2325">
        <v>5193.1000000000004</v>
      </c>
      <c r="U2325">
        <v>0.99639999999999995</v>
      </c>
      <c r="V2325">
        <v>400.91</v>
      </c>
      <c r="W2325">
        <v>1038.6200000000001</v>
      </c>
      <c r="X2325" s="83" t="str">
        <f t="shared" si="72"/>
        <v>2117 - CHV HOUSTON</v>
      </c>
      <c r="Y2325" s="83">
        <f t="shared" si="73"/>
        <v>5</v>
      </c>
    </row>
    <row r="2326" spans="1:25" x14ac:dyDescent="0.25">
      <c r="A2326" t="s">
        <v>7</v>
      </c>
      <c r="B2326" t="s">
        <v>8651</v>
      </c>
      <c r="C2326" t="s">
        <v>8741</v>
      </c>
      <c r="D2326" t="s">
        <v>8742</v>
      </c>
      <c r="E2326" t="s">
        <v>8743</v>
      </c>
      <c r="F2326">
        <v>21171173</v>
      </c>
      <c r="G2326" t="s">
        <v>8748</v>
      </c>
      <c r="H2326" t="s">
        <v>8749</v>
      </c>
      <c r="I2326">
        <v>263471</v>
      </c>
      <c r="J2326" t="s">
        <v>7900</v>
      </c>
      <c r="K2326" t="s">
        <v>7901</v>
      </c>
      <c r="L2326" t="s">
        <v>6</v>
      </c>
      <c r="M2326" t="s">
        <v>8660</v>
      </c>
      <c r="N2326">
        <v>0</v>
      </c>
      <c r="S2326">
        <v>119.92</v>
      </c>
      <c r="V2326">
        <v>17.13</v>
      </c>
      <c r="X2326" s="83" t="str">
        <f t="shared" si="72"/>
        <v>2117 - CHV HOUSTON</v>
      </c>
      <c r="Y2326" s="83">
        <f t="shared" si="73"/>
        <v>0</v>
      </c>
    </row>
    <row r="2327" spans="1:25" x14ac:dyDescent="0.25">
      <c r="A2327" t="s">
        <v>7</v>
      </c>
      <c r="B2327" t="s">
        <v>8651</v>
      </c>
      <c r="C2327" t="s">
        <v>8741</v>
      </c>
      <c r="D2327" t="s">
        <v>8742</v>
      </c>
      <c r="E2327" t="s">
        <v>8743</v>
      </c>
      <c r="F2327">
        <v>21171173</v>
      </c>
      <c r="G2327" t="s">
        <v>8748</v>
      </c>
      <c r="H2327" t="s">
        <v>8749</v>
      </c>
      <c r="I2327">
        <v>263471</v>
      </c>
      <c r="J2327" t="s">
        <v>7900</v>
      </c>
      <c r="K2327" t="s">
        <v>7901</v>
      </c>
      <c r="L2327" t="s">
        <v>6</v>
      </c>
      <c r="M2327" t="s">
        <v>8661</v>
      </c>
      <c r="N2327">
        <v>100</v>
      </c>
      <c r="Q2327">
        <v>25</v>
      </c>
      <c r="S2327">
        <v>426.82</v>
      </c>
      <c r="T2327">
        <v>926.25</v>
      </c>
      <c r="U2327">
        <v>2.1701000000000001</v>
      </c>
      <c r="V2327">
        <v>32.83</v>
      </c>
      <c r="W2327">
        <v>66.160714285714292</v>
      </c>
      <c r="X2327" s="83" t="str">
        <f t="shared" si="72"/>
        <v>2117 - CHV HOUSTON</v>
      </c>
      <c r="Y2327" s="83">
        <f t="shared" si="73"/>
        <v>13.999999999999998</v>
      </c>
    </row>
    <row r="2328" spans="1:25" x14ac:dyDescent="0.25">
      <c r="A2328" t="s">
        <v>7</v>
      </c>
      <c r="B2328" t="s">
        <v>8651</v>
      </c>
      <c r="C2328" t="s">
        <v>8741</v>
      </c>
      <c r="D2328" t="s">
        <v>8742</v>
      </c>
      <c r="E2328" t="s">
        <v>8743</v>
      </c>
      <c r="F2328">
        <v>21171173</v>
      </c>
      <c r="G2328" t="s">
        <v>8748</v>
      </c>
      <c r="H2328" t="s">
        <v>8749</v>
      </c>
      <c r="I2328">
        <v>263471</v>
      </c>
      <c r="J2328" t="s">
        <v>7900</v>
      </c>
      <c r="K2328" t="s">
        <v>7901</v>
      </c>
      <c r="L2328" t="s">
        <v>6</v>
      </c>
      <c r="M2328" t="s">
        <v>8662</v>
      </c>
      <c r="N2328">
        <v>63.33</v>
      </c>
      <c r="Q2328">
        <v>63.33</v>
      </c>
      <c r="S2328">
        <v>976.95</v>
      </c>
      <c r="T2328">
        <v>162.30000000000001</v>
      </c>
      <c r="U2328">
        <v>0.1661</v>
      </c>
      <c r="V2328">
        <v>139.56</v>
      </c>
      <c r="W2328">
        <v>20.287500000000001</v>
      </c>
      <c r="X2328" s="83" t="str">
        <f t="shared" si="72"/>
        <v>2117 - CHV HOUSTON</v>
      </c>
      <c r="Y2328" s="83">
        <f t="shared" si="73"/>
        <v>8</v>
      </c>
    </row>
    <row r="2329" spans="1:25" x14ac:dyDescent="0.25">
      <c r="A2329" t="s">
        <v>7</v>
      </c>
      <c r="B2329" t="s">
        <v>8651</v>
      </c>
      <c r="C2329" t="s">
        <v>8741</v>
      </c>
      <c r="D2329" t="s">
        <v>8742</v>
      </c>
      <c r="E2329" t="s">
        <v>8743</v>
      </c>
      <c r="F2329">
        <v>21171173</v>
      </c>
      <c r="G2329" t="s">
        <v>8748</v>
      </c>
      <c r="H2329" t="s">
        <v>8749</v>
      </c>
      <c r="I2329">
        <v>263471</v>
      </c>
      <c r="J2329" t="s">
        <v>7900</v>
      </c>
      <c r="K2329" t="s">
        <v>7901</v>
      </c>
      <c r="L2329" t="s">
        <v>6</v>
      </c>
      <c r="M2329" t="s">
        <v>8664</v>
      </c>
      <c r="N2329">
        <v>260.88</v>
      </c>
      <c r="O2329">
        <v>112.5</v>
      </c>
      <c r="P2329">
        <v>0.43120000000000003</v>
      </c>
      <c r="Q2329">
        <v>86.96</v>
      </c>
      <c r="R2329">
        <v>28.125</v>
      </c>
      <c r="S2329">
        <v>1552.14</v>
      </c>
      <c r="T2329">
        <v>1391.5</v>
      </c>
      <c r="U2329">
        <v>0.89649999999999996</v>
      </c>
      <c r="V2329">
        <v>97.01</v>
      </c>
      <c r="W2329">
        <v>77.305555555555557</v>
      </c>
      <c r="X2329" s="83" t="str">
        <f t="shared" si="72"/>
        <v>2117 - CHV HOUSTON</v>
      </c>
      <c r="Y2329" s="83">
        <f t="shared" si="73"/>
        <v>18</v>
      </c>
    </row>
    <row r="2330" spans="1:25" x14ac:dyDescent="0.25">
      <c r="A2330" t="s">
        <v>7</v>
      </c>
      <c r="B2330" t="s">
        <v>8651</v>
      </c>
      <c r="C2330" t="s">
        <v>8741</v>
      </c>
      <c r="D2330" t="s">
        <v>8742</v>
      </c>
      <c r="E2330" t="s">
        <v>8743</v>
      </c>
      <c r="F2330">
        <v>21171173</v>
      </c>
      <c r="G2330" t="s">
        <v>8748</v>
      </c>
      <c r="H2330" t="s">
        <v>8749</v>
      </c>
      <c r="I2330">
        <v>263471</v>
      </c>
      <c r="J2330" t="s">
        <v>7900</v>
      </c>
      <c r="K2330" t="s">
        <v>7901</v>
      </c>
      <c r="L2330" t="s">
        <v>6</v>
      </c>
      <c r="M2330" t="s">
        <v>8665</v>
      </c>
      <c r="N2330">
        <v>56.82</v>
      </c>
      <c r="Q2330">
        <v>56.82</v>
      </c>
      <c r="S2330">
        <v>479.76</v>
      </c>
      <c r="T2330">
        <v>75</v>
      </c>
      <c r="U2330">
        <v>0.15629999999999999</v>
      </c>
      <c r="V2330">
        <v>47.98</v>
      </c>
      <c r="W2330">
        <v>10.714285714285714</v>
      </c>
      <c r="X2330" s="83" t="str">
        <f t="shared" si="72"/>
        <v>2117 - CHV HOUSTON</v>
      </c>
      <c r="Y2330" s="83">
        <f t="shared" si="73"/>
        <v>7.0000000000000009</v>
      </c>
    </row>
    <row r="2331" spans="1:25" x14ac:dyDescent="0.25">
      <c r="A2331" t="s">
        <v>7</v>
      </c>
      <c r="B2331" t="s">
        <v>8651</v>
      </c>
      <c r="C2331" t="s">
        <v>8741</v>
      </c>
      <c r="D2331" t="s">
        <v>8742</v>
      </c>
      <c r="E2331" t="s">
        <v>8743</v>
      </c>
      <c r="F2331">
        <v>21171173</v>
      </c>
      <c r="G2331" t="s">
        <v>8748</v>
      </c>
      <c r="H2331" t="s">
        <v>8749</v>
      </c>
      <c r="I2331">
        <v>263471</v>
      </c>
      <c r="J2331" t="s">
        <v>7900</v>
      </c>
      <c r="K2331" t="s">
        <v>7901</v>
      </c>
      <c r="L2331" t="s">
        <v>6</v>
      </c>
      <c r="M2331" t="s">
        <v>8666</v>
      </c>
      <c r="N2331">
        <v>0</v>
      </c>
      <c r="S2331">
        <v>230.87</v>
      </c>
      <c r="T2331">
        <v>48.75</v>
      </c>
      <c r="U2331">
        <v>0.2112</v>
      </c>
      <c r="V2331">
        <v>46.17</v>
      </c>
      <c r="W2331">
        <v>9.75</v>
      </c>
      <c r="X2331" s="83" t="str">
        <f t="shared" si="72"/>
        <v>2117 - CHV HOUSTON</v>
      </c>
      <c r="Y2331" s="83">
        <f t="shared" si="73"/>
        <v>5</v>
      </c>
    </row>
    <row r="2332" spans="1:25" x14ac:dyDescent="0.25">
      <c r="A2332" t="s">
        <v>7</v>
      </c>
      <c r="B2332" t="s">
        <v>8651</v>
      </c>
      <c r="C2332" t="s">
        <v>8741</v>
      </c>
      <c r="D2332" t="s">
        <v>8742</v>
      </c>
      <c r="E2332" t="s">
        <v>8743</v>
      </c>
      <c r="F2332">
        <v>21171173</v>
      </c>
      <c r="G2332" t="s">
        <v>8748</v>
      </c>
      <c r="H2332" t="s">
        <v>8749</v>
      </c>
      <c r="I2332">
        <v>263471</v>
      </c>
      <c r="J2332" t="s">
        <v>7900</v>
      </c>
      <c r="K2332" t="s">
        <v>7901</v>
      </c>
      <c r="L2332" t="s">
        <v>6</v>
      </c>
      <c r="M2332" t="s">
        <v>8667</v>
      </c>
      <c r="N2332">
        <v>1379.32</v>
      </c>
      <c r="O2332">
        <v>800</v>
      </c>
      <c r="P2332">
        <v>0.57999999999999996</v>
      </c>
      <c r="Q2332">
        <v>689.66</v>
      </c>
      <c r="R2332">
        <v>266.66666666666669</v>
      </c>
      <c r="S2332">
        <v>12671.96</v>
      </c>
      <c r="T2332">
        <v>20281.37</v>
      </c>
      <c r="U2332">
        <v>1.6005</v>
      </c>
      <c r="V2332">
        <v>666.95</v>
      </c>
      <c r="W2332">
        <v>1690.1141666666665</v>
      </c>
      <c r="X2332" s="83" t="str">
        <f t="shared" si="72"/>
        <v>2117 - CHV HOUSTON</v>
      </c>
      <c r="Y2332" s="83">
        <f t="shared" si="73"/>
        <v>12</v>
      </c>
    </row>
    <row r="2333" spans="1:25" x14ac:dyDescent="0.25">
      <c r="A2333" t="s">
        <v>7</v>
      </c>
      <c r="B2333" t="s">
        <v>8651</v>
      </c>
      <c r="C2333" t="s">
        <v>8741</v>
      </c>
      <c r="D2333" t="s">
        <v>8742</v>
      </c>
      <c r="E2333" t="s">
        <v>8743</v>
      </c>
      <c r="F2333">
        <v>21171173</v>
      </c>
      <c r="G2333" t="s">
        <v>8748</v>
      </c>
      <c r="H2333" t="s">
        <v>8749</v>
      </c>
      <c r="I2333">
        <v>263471</v>
      </c>
      <c r="J2333" t="s">
        <v>7900</v>
      </c>
      <c r="K2333" t="s">
        <v>7901</v>
      </c>
      <c r="L2333" t="s">
        <v>6</v>
      </c>
      <c r="M2333" t="s">
        <v>8668</v>
      </c>
      <c r="N2333">
        <v>533.34</v>
      </c>
      <c r="O2333">
        <v>405</v>
      </c>
      <c r="P2333">
        <v>0.75939999999999996</v>
      </c>
      <c r="Q2333">
        <v>177.78</v>
      </c>
      <c r="R2333">
        <v>202.5</v>
      </c>
      <c r="S2333">
        <v>3309.7</v>
      </c>
      <c r="T2333">
        <v>2356.94</v>
      </c>
      <c r="U2333">
        <v>0.71209999999999996</v>
      </c>
      <c r="V2333">
        <v>157.6</v>
      </c>
      <c r="W2333">
        <v>130.94111111111113</v>
      </c>
      <c r="X2333" s="83" t="str">
        <f t="shared" si="72"/>
        <v>2117 - CHV HOUSTON</v>
      </c>
      <c r="Y2333" s="83">
        <f t="shared" si="73"/>
        <v>18</v>
      </c>
    </row>
    <row r="2334" spans="1:25" x14ac:dyDescent="0.25">
      <c r="A2334" t="s">
        <v>7</v>
      </c>
      <c r="B2334" t="s">
        <v>8651</v>
      </c>
      <c r="C2334" t="s">
        <v>8741</v>
      </c>
      <c r="D2334" t="s">
        <v>8742</v>
      </c>
      <c r="E2334" t="s">
        <v>8743</v>
      </c>
      <c r="F2334">
        <v>21171173</v>
      </c>
      <c r="G2334" t="s">
        <v>8748</v>
      </c>
      <c r="H2334" t="s">
        <v>8749</v>
      </c>
      <c r="I2334">
        <v>263471</v>
      </c>
      <c r="J2334" t="s">
        <v>7900</v>
      </c>
      <c r="K2334" t="s">
        <v>7901</v>
      </c>
      <c r="L2334" t="s">
        <v>6</v>
      </c>
      <c r="M2334" t="s">
        <v>8669</v>
      </c>
      <c r="N2334">
        <v>0</v>
      </c>
      <c r="S2334">
        <v>113.64</v>
      </c>
      <c r="T2334">
        <v>183.74</v>
      </c>
      <c r="U2334">
        <v>1.6169</v>
      </c>
      <c r="V2334">
        <v>113.64</v>
      </c>
      <c r="W2334">
        <v>183.74</v>
      </c>
      <c r="X2334" s="83" t="str">
        <f t="shared" si="72"/>
        <v>2117 - CHV HOUSTON</v>
      </c>
      <c r="Y2334" s="83">
        <f t="shared" si="73"/>
        <v>1</v>
      </c>
    </row>
    <row r="2335" spans="1:25" x14ac:dyDescent="0.25">
      <c r="A2335" t="s">
        <v>7</v>
      </c>
      <c r="B2335" t="s">
        <v>8651</v>
      </c>
      <c r="C2335" t="s">
        <v>8741</v>
      </c>
      <c r="D2335" t="s">
        <v>8742</v>
      </c>
      <c r="E2335" t="s">
        <v>8743</v>
      </c>
      <c r="F2335">
        <v>21171173</v>
      </c>
      <c r="G2335" t="s">
        <v>8748</v>
      </c>
      <c r="H2335" t="s">
        <v>8749</v>
      </c>
      <c r="I2335">
        <v>263471</v>
      </c>
      <c r="J2335" t="s">
        <v>7900</v>
      </c>
      <c r="K2335" t="s">
        <v>7901</v>
      </c>
      <c r="L2335" t="s">
        <v>6</v>
      </c>
      <c r="M2335" t="s">
        <v>8670</v>
      </c>
      <c r="N2335">
        <v>705.88</v>
      </c>
      <c r="O2335">
        <v>1811.87</v>
      </c>
      <c r="P2335">
        <v>2.5668000000000002</v>
      </c>
      <c r="Q2335">
        <v>705.88</v>
      </c>
      <c r="R2335">
        <v>1811.87</v>
      </c>
      <c r="S2335">
        <v>16463.52</v>
      </c>
      <c r="T2335">
        <v>12736.29</v>
      </c>
      <c r="U2335">
        <v>0.77359999999999995</v>
      </c>
      <c r="V2335">
        <v>685.98</v>
      </c>
      <c r="W2335">
        <v>749.19352941176476</v>
      </c>
      <c r="X2335" s="83" t="str">
        <f t="shared" si="72"/>
        <v>2117 - CHV HOUSTON</v>
      </c>
      <c r="Y2335" s="83">
        <f t="shared" si="73"/>
        <v>17</v>
      </c>
    </row>
    <row r="2336" spans="1:25" x14ac:dyDescent="0.25">
      <c r="A2336" t="s">
        <v>7</v>
      </c>
      <c r="B2336" t="s">
        <v>8651</v>
      </c>
      <c r="C2336" t="s">
        <v>8741</v>
      </c>
      <c r="D2336" t="s">
        <v>8742</v>
      </c>
      <c r="E2336" t="s">
        <v>8743</v>
      </c>
      <c r="F2336">
        <v>21171173</v>
      </c>
      <c r="G2336" t="s">
        <v>8748</v>
      </c>
      <c r="H2336" t="s">
        <v>8749</v>
      </c>
      <c r="I2336">
        <v>263471</v>
      </c>
      <c r="J2336" t="s">
        <v>7900</v>
      </c>
      <c r="K2336" t="s">
        <v>7901</v>
      </c>
      <c r="L2336" t="s">
        <v>6</v>
      </c>
      <c r="M2336" t="s">
        <v>8671</v>
      </c>
      <c r="N2336">
        <v>7292.74</v>
      </c>
      <c r="O2336">
        <v>5743.09</v>
      </c>
      <c r="P2336">
        <v>0.78749999999999998</v>
      </c>
      <c r="Q2336">
        <v>560.98</v>
      </c>
      <c r="R2336">
        <v>717.88625000000002</v>
      </c>
      <c r="S2336">
        <v>61580.91</v>
      </c>
      <c r="T2336">
        <v>54057.77</v>
      </c>
      <c r="U2336">
        <v>0.87780000000000002</v>
      </c>
      <c r="V2336">
        <v>544.96</v>
      </c>
      <c r="W2336">
        <v>540.57769999999994</v>
      </c>
      <c r="X2336" s="83" t="str">
        <f t="shared" si="72"/>
        <v>2117 - CHV HOUSTON</v>
      </c>
      <c r="Y2336" s="83">
        <f t="shared" si="73"/>
        <v>100</v>
      </c>
    </row>
    <row r="2337" spans="1:25" x14ac:dyDescent="0.25">
      <c r="A2337" t="s">
        <v>7</v>
      </c>
      <c r="B2337" t="s">
        <v>8651</v>
      </c>
      <c r="C2337" t="s">
        <v>8741</v>
      </c>
      <c r="D2337" t="s">
        <v>8742</v>
      </c>
      <c r="E2337" t="s">
        <v>8743</v>
      </c>
      <c r="F2337">
        <v>21171173</v>
      </c>
      <c r="G2337" t="s">
        <v>8748</v>
      </c>
      <c r="H2337" t="s">
        <v>8749</v>
      </c>
      <c r="I2337">
        <v>263471</v>
      </c>
      <c r="J2337" t="s">
        <v>7900</v>
      </c>
      <c r="K2337" t="s">
        <v>7901</v>
      </c>
      <c r="L2337" t="s">
        <v>6</v>
      </c>
      <c r="M2337" t="s">
        <v>8672</v>
      </c>
      <c r="N2337">
        <v>453.33</v>
      </c>
      <c r="O2337">
        <v>-6.95</v>
      </c>
      <c r="P2337">
        <v>-1.5299999999999999E-2</v>
      </c>
      <c r="Q2337">
        <v>453.33</v>
      </c>
      <c r="R2337">
        <v>-6.95</v>
      </c>
      <c r="S2337">
        <v>3403.55</v>
      </c>
      <c r="T2337">
        <v>1602.56</v>
      </c>
      <c r="U2337">
        <v>0.4708</v>
      </c>
      <c r="V2337">
        <v>425.44</v>
      </c>
      <c r="W2337">
        <v>228.93714285714285</v>
      </c>
      <c r="X2337" s="83" t="str">
        <f t="shared" si="72"/>
        <v>2117 - CHV HOUSTON</v>
      </c>
      <c r="Y2337" s="83">
        <f t="shared" si="73"/>
        <v>7</v>
      </c>
    </row>
    <row r="2338" spans="1:25" x14ac:dyDescent="0.25">
      <c r="A2338" t="s">
        <v>7</v>
      </c>
      <c r="B2338" t="s">
        <v>8651</v>
      </c>
      <c r="C2338" t="s">
        <v>8741</v>
      </c>
      <c r="D2338" t="s">
        <v>8742</v>
      </c>
      <c r="E2338" t="s">
        <v>8743</v>
      </c>
      <c r="F2338">
        <v>21171173</v>
      </c>
      <c r="G2338" t="s">
        <v>8748</v>
      </c>
      <c r="H2338" t="s">
        <v>8749</v>
      </c>
      <c r="I2338">
        <v>263471</v>
      </c>
      <c r="J2338" t="s">
        <v>7900</v>
      </c>
      <c r="K2338" t="s">
        <v>7901</v>
      </c>
      <c r="L2338" t="s">
        <v>6</v>
      </c>
      <c r="M2338" t="s">
        <v>8673</v>
      </c>
      <c r="N2338">
        <v>1269.99</v>
      </c>
      <c r="O2338">
        <v>453.22</v>
      </c>
      <c r="P2338">
        <v>0.3569</v>
      </c>
      <c r="Q2338">
        <v>423.33</v>
      </c>
      <c r="R2338">
        <v>151.07333333333335</v>
      </c>
      <c r="S2338">
        <v>7191.31</v>
      </c>
      <c r="T2338">
        <v>3001.5</v>
      </c>
      <c r="U2338">
        <v>0.41739999999999999</v>
      </c>
      <c r="V2338">
        <v>399.52</v>
      </c>
      <c r="W2338">
        <v>176.55882352941177</v>
      </c>
      <c r="X2338" s="83" t="str">
        <f t="shared" si="72"/>
        <v>2117 - CHV HOUSTON</v>
      </c>
      <c r="Y2338" s="83">
        <f t="shared" si="73"/>
        <v>17</v>
      </c>
    </row>
    <row r="2339" spans="1:25" x14ac:dyDescent="0.25">
      <c r="A2339" t="s">
        <v>7</v>
      </c>
      <c r="B2339" t="s">
        <v>8651</v>
      </c>
      <c r="C2339" t="s">
        <v>8741</v>
      </c>
      <c r="D2339" t="s">
        <v>8742</v>
      </c>
      <c r="E2339" t="s">
        <v>8743</v>
      </c>
      <c r="F2339">
        <v>21171173</v>
      </c>
      <c r="G2339" t="s">
        <v>8748</v>
      </c>
      <c r="H2339" t="s">
        <v>8749</v>
      </c>
      <c r="I2339">
        <v>263471</v>
      </c>
      <c r="J2339" t="s">
        <v>7900</v>
      </c>
      <c r="K2339" t="s">
        <v>7901</v>
      </c>
      <c r="L2339" t="s">
        <v>6</v>
      </c>
      <c r="M2339" t="s">
        <v>8674</v>
      </c>
      <c r="N2339">
        <v>321.83999999999997</v>
      </c>
      <c r="O2339">
        <v>8.75</v>
      </c>
      <c r="P2339">
        <v>2.7199999999999998E-2</v>
      </c>
      <c r="Q2339">
        <v>321.83999999999997</v>
      </c>
      <c r="R2339">
        <v>8.75</v>
      </c>
      <c r="S2339">
        <v>2583.89</v>
      </c>
      <c r="T2339">
        <v>3159.27</v>
      </c>
      <c r="U2339">
        <v>1.2226999999999999</v>
      </c>
      <c r="V2339">
        <v>215.32</v>
      </c>
      <c r="W2339">
        <v>287.20636363636362</v>
      </c>
      <c r="X2339" s="83" t="str">
        <f t="shared" si="72"/>
        <v>2117 - CHV HOUSTON</v>
      </c>
      <c r="Y2339" s="83">
        <f t="shared" si="73"/>
        <v>11</v>
      </c>
    </row>
    <row r="2340" spans="1:25" x14ac:dyDescent="0.25">
      <c r="A2340" t="s">
        <v>7</v>
      </c>
      <c r="B2340" t="s">
        <v>8651</v>
      </c>
      <c r="C2340" t="s">
        <v>8741</v>
      </c>
      <c r="D2340" t="s">
        <v>8742</v>
      </c>
      <c r="E2340" t="s">
        <v>8743</v>
      </c>
      <c r="F2340">
        <v>21171173</v>
      </c>
      <c r="G2340" t="s">
        <v>8748</v>
      </c>
      <c r="H2340" t="s">
        <v>8749</v>
      </c>
      <c r="I2340">
        <v>263471</v>
      </c>
      <c r="J2340" t="s">
        <v>7900</v>
      </c>
      <c r="K2340" t="s">
        <v>7901</v>
      </c>
      <c r="L2340" t="s">
        <v>6</v>
      </c>
      <c r="M2340" t="s">
        <v>8675</v>
      </c>
      <c r="N2340">
        <v>73.12</v>
      </c>
      <c r="Q2340">
        <v>73.12</v>
      </c>
      <c r="S2340">
        <v>621.9</v>
      </c>
      <c r="T2340">
        <v>420</v>
      </c>
      <c r="U2340">
        <v>0.67530000000000001</v>
      </c>
      <c r="V2340">
        <v>88.84</v>
      </c>
      <c r="W2340">
        <v>52.5</v>
      </c>
      <c r="X2340" s="83" t="str">
        <f t="shared" si="72"/>
        <v>2117 - CHV HOUSTON</v>
      </c>
      <c r="Y2340" s="83">
        <f t="shared" si="73"/>
        <v>8</v>
      </c>
    </row>
    <row r="2341" spans="1:25" x14ac:dyDescent="0.25">
      <c r="A2341" t="s">
        <v>7</v>
      </c>
      <c r="B2341" t="s">
        <v>8651</v>
      </c>
      <c r="C2341" t="s">
        <v>8741</v>
      </c>
      <c r="D2341" t="s">
        <v>8742</v>
      </c>
      <c r="E2341" t="s">
        <v>8743</v>
      </c>
      <c r="F2341">
        <v>21171173</v>
      </c>
      <c r="G2341" t="s">
        <v>8748</v>
      </c>
      <c r="H2341" t="s">
        <v>8749</v>
      </c>
      <c r="I2341">
        <v>274197</v>
      </c>
      <c r="J2341" t="s">
        <v>7868</v>
      </c>
      <c r="K2341" t="s">
        <v>7869</v>
      </c>
      <c r="L2341" t="s">
        <v>6</v>
      </c>
      <c r="M2341" t="s">
        <v>8657</v>
      </c>
      <c r="N2341">
        <v>0</v>
      </c>
      <c r="S2341">
        <v>710.84</v>
      </c>
      <c r="V2341">
        <v>177.71</v>
      </c>
      <c r="X2341" s="83" t="str">
        <f t="shared" si="72"/>
        <v>2117 - CHV HOUSTON</v>
      </c>
      <c r="Y2341" s="83">
        <f t="shared" si="73"/>
        <v>0</v>
      </c>
    </row>
    <row r="2342" spans="1:25" x14ac:dyDescent="0.25">
      <c r="A2342" t="s">
        <v>7</v>
      </c>
      <c r="B2342" t="s">
        <v>8651</v>
      </c>
      <c r="C2342" t="s">
        <v>8741</v>
      </c>
      <c r="D2342" t="s">
        <v>8742</v>
      </c>
      <c r="E2342" t="s">
        <v>8743</v>
      </c>
      <c r="F2342">
        <v>21171173</v>
      </c>
      <c r="G2342" t="s">
        <v>8748</v>
      </c>
      <c r="H2342" t="s">
        <v>8749</v>
      </c>
      <c r="I2342">
        <v>274197</v>
      </c>
      <c r="J2342" t="s">
        <v>7868</v>
      </c>
      <c r="K2342" t="s">
        <v>7869</v>
      </c>
      <c r="L2342" t="s">
        <v>6</v>
      </c>
      <c r="M2342" t="s">
        <v>8658</v>
      </c>
      <c r="N2342">
        <v>769.24</v>
      </c>
      <c r="O2342">
        <v>840</v>
      </c>
      <c r="P2342">
        <v>1.0920000000000001</v>
      </c>
      <c r="Q2342">
        <v>384.62</v>
      </c>
      <c r="S2342">
        <v>4704.66</v>
      </c>
      <c r="T2342">
        <v>3394.25</v>
      </c>
      <c r="U2342">
        <v>0.72150000000000003</v>
      </c>
      <c r="V2342">
        <v>336.05</v>
      </c>
      <c r="W2342">
        <v>339.42500000000001</v>
      </c>
      <c r="X2342" s="83" t="str">
        <f t="shared" si="72"/>
        <v>2117 - CHV HOUSTON</v>
      </c>
      <c r="Y2342" s="83">
        <f t="shared" si="73"/>
        <v>10</v>
      </c>
    </row>
    <row r="2343" spans="1:25" x14ac:dyDescent="0.25">
      <c r="A2343" t="s">
        <v>7</v>
      </c>
      <c r="B2343" t="s">
        <v>8651</v>
      </c>
      <c r="C2343" t="s">
        <v>8741</v>
      </c>
      <c r="D2343" t="s">
        <v>8742</v>
      </c>
      <c r="E2343" t="s">
        <v>8743</v>
      </c>
      <c r="F2343">
        <v>21171173</v>
      </c>
      <c r="G2343" t="s">
        <v>8748</v>
      </c>
      <c r="H2343" t="s">
        <v>8749</v>
      </c>
      <c r="I2343">
        <v>274197</v>
      </c>
      <c r="J2343" t="s">
        <v>7868</v>
      </c>
      <c r="K2343" t="s">
        <v>7869</v>
      </c>
      <c r="L2343" t="s">
        <v>6</v>
      </c>
      <c r="M2343" t="s">
        <v>8659</v>
      </c>
      <c r="N2343">
        <v>930.24</v>
      </c>
      <c r="O2343">
        <v>990</v>
      </c>
      <c r="P2343">
        <v>1.0642</v>
      </c>
      <c r="Q2343">
        <v>465.12</v>
      </c>
      <c r="R2343">
        <v>330</v>
      </c>
      <c r="S2343">
        <v>5321.41</v>
      </c>
      <c r="T2343">
        <v>3098.58</v>
      </c>
      <c r="U2343">
        <v>0.58230000000000004</v>
      </c>
      <c r="V2343">
        <v>409.34</v>
      </c>
      <c r="W2343">
        <v>238.35230769230768</v>
      </c>
      <c r="X2343" s="83" t="str">
        <f t="shared" si="72"/>
        <v>2117 - CHV HOUSTON</v>
      </c>
      <c r="Y2343" s="83">
        <f t="shared" si="73"/>
        <v>13</v>
      </c>
    </row>
    <row r="2344" spans="1:25" x14ac:dyDescent="0.25">
      <c r="A2344" t="s">
        <v>7</v>
      </c>
      <c r="B2344" t="s">
        <v>8651</v>
      </c>
      <c r="C2344" t="s">
        <v>8741</v>
      </c>
      <c r="D2344" t="s">
        <v>8742</v>
      </c>
      <c r="E2344" t="s">
        <v>8743</v>
      </c>
      <c r="F2344">
        <v>21171173</v>
      </c>
      <c r="G2344" t="s">
        <v>8748</v>
      </c>
      <c r="H2344" t="s">
        <v>8749</v>
      </c>
      <c r="I2344">
        <v>274197</v>
      </c>
      <c r="J2344" t="s">
        <v>7868</v>
      </c>
      <c r="K2344" t="s">
        <v>7869</v>
      </c>
      <c r="L2344" t="s">
        <v>6</v>
      </c>
      <c r="M2344" t="s">
        <v>8660</v>
      </c>
      <c r="N2344">
        <v>25.97</v>
      </c>
      <c r="Q2344">
        <v>25.97</v>
      </c>
      <c r="S2344">
        <v>416.54</v>
      </c>
      <c r="T2344">
        <v>258.33</v>
      </c>
      <c r="U2344">
        <v>0.62019999999999997</v>
      </c>
      <c r="V2344">
        <v>18.93</v>
      </c>
      <c r="W2344">
        <v>11.231739130434782</v>
      </c>
      <c r="X2344" s="83" t="str">
        <f t="shared" si="72"/>
        <v>2117 - CHV HOUSTON</v>
      </c>
      <c r="Y2344" s="83">
        <f t="shared" si="73"/>
        <v>23</v>
      </c>
    </row>
    <row r="2345" spans="1:25" x14ac:dyDescent="0.25">
      <c r="A2345" t="s">
        <v>7</v>
      </c>
      <c r="B2345" t="s">
        <v>8651</v>
      </c>
      <c r="C2345" t="s">
        <v>8741</v>
      </c>
      <c r="D2345" t="s">
        <v>8742</v>
      </c>
      <c r="E2345" t="s">
        <v>8743</v>
      </c>
      <c r="F2345">
        <v>21171173</v>
      </c>
      <c r="G2345" t="s">
        <v>8748</v>
      </c>
      <c r="H2345" t="s">
        <v>8749</v>
      </c>
      <c r="I2345">
        <v>274197</v>
      </c>
      <c r="J2345" t="s">
        <v>7868</v>
      </c>
      <c r="K2345" t="s">
        <v>7869</v>
      </c>
      <c r="L2345" t="s">
        <v>6</v>
      </c>
      <c r="M2345" t="s">
        <v>8661</v>
      </c>
      <c r="N2345">
        <v>175</v>
      </c>
      <c r="O2345">
        <v>300</v>
      </c>
      <c r="P2345">
        <v>1.7142999999999999</v>
      </c>
      <c r="Q2345">
        <v>25</v>
      </c>
      <c r="R2345">
        <v>50</v>
      </c>
      <c r="S2345">
        <v>784.55</v>
      </c>
      <c r="T2345">
        <v>397.5</v>
      </c>
      <c r="U2345">
        <v>0.50670000000000004</v>
      </c>
      <c r="V2345">
        <v>29.06</v>
      </c>
      <c r="W2345">
        <v>18.928571428571427</v>
      </c>
      <c r="X2345" s="83" t="str">
        <f t="shared" si="72"/>
        <v>2117 - CHV HOUSTON</v>
      </c>
      <c r="Y2345" s="83">
        <f t="shared" si="73"/>
        <v>21</v>
      </c>
    </row>
    <row r="2346" spans="1:25" x14ac:dyDescent="0.25">
      <c r="A2346" t="s">
        <v>7</v>
      </c>
      <c r="B2346" t="s">
        <v>8651</v>
      </c>
      <c r="C2346" t="s">
        <v>8741</v>
      </c>
      <c r="D2346" t="s">
        <v>8742</v>
      </c>
      <c r="E2346" t="s">
        <v>8743</v>
      </c>
      <c r="F2346">
        <v>21171173</v>
      </c>
      <c r="G2346" t="s">
        <v>8748</v>
      </c>
      <c r="H2346" t="s">
        <v>8749</v>
      </c>
      <c r="I2346">
        <v>274197</v>
      </c>
      <c r="J2346" t="s">
        <v>7868</v>
      </c>
      <c r="K2346" t="s">
        <v>7869</v>
      </c>
      <c r="L2346" t="s">
        <v>6</v>
      </c>
      <c r="M2346" t="s">
        <v>8662</v>
      </c>
      <c r="N2346">
        <v>63.33</v>
      </c>
      <c r="O2346">
        <v>52.5</v>
      </c>
      <c r="P2346">
        <v>0.82899999999999996</v>
      </c>
      <c r="Q2346">
        <v>63.33</v>
      </c>
      <c r="S2346">
        <v>558.35</v>
      </c>
      <c r="T2346">
        <v>434.69</v>
      </c>
      <c r="U2346">
        <v>0.77849999999999997</v>
      </c>
      <c r="V2346">
        <v>139.59</v>
      </c>
      <c r="W2346">
        <v>72.448333333333338</v>
      </c>
      <c r="X2346" s="83" t="str">
        <f t="shared" si="72"/>
        <v>2117 - CHV HOUSTON</v>
      </c>
      <c r="Y2346" s="83">
        <f t="shared" si="73"/>
        <v>6</v>
      </c>
    </row>
    <row r="2347" spans="1:25" x14ac:dyDescent="0.25">
      <c r="A2347" t="s">
        <v>7</v>
      </c>
      <c r="B2347" t="s">
        <v>8651</v>
      </c>
      <c r="C2347" t="s">
        <v>8741</v>
      </c>
      <c r="D2347" t="s">
        <v>8742</v>
      </c>
      <c r="E2347" t="s">
        <v>8743</v>
      </c>
      <c r="F2347">
        <v>21171173</v>
      </c>
      <c r="G2347" t="s">
        <v>8748</v>
      </c>
      <c r="H2347" t="s">
        <v>8749</v>
      </c>
      <c r="I2347">
        <v>274197</v>
      </c>
      <c r="J2347" t="s">
        <v>7868</v>
      </c>
      <c r="K2347" t="s">
        <v>7869</v>
      </c>
      <c r="L2347" t="s">
        <v>6</v>
      </c>
      <c r="M2347" t="s">
        <v>8663</v>
      </c>
      <c r="S2347">
        <v>214.02</v>
      </c>
      <c r="T2347">
        <v>76.88</v>
      </c>
      <c r="U2347">
        <v>0.35920000000000002</v>
      </c>
      <c r="V2347">
        <v>30.57</v>
      </c>
      <c r="W2347">
        <v>8.5422222222222217</v>
      </c>
      <c r="X2347" s="83" t="str">
        <f t="shared" si="72"/>
        <v>2117 - CHV HOUSTON</v>
      </c>
      <c r="Y2347" s="83">
        <f t="shared" si="73"/>
        <v>9</v>
      </c>
    </row>
    <row r="2348" spans="1:25" x14ac:dyDescent="0.25">
      <c r="A2348" t="s">
        <v>7</v>
      </c>
      <c r="B2348" t="s">
        <v>8651</v>
      </c>
      <c r="C2348" t="s">
        <v>8741</v>
      </c>
      <c r="D2348" t="s">
        <v>8742</v>
      </c>
      <c r="E2348" t="s">
        <v>8743</v>
      </c>
      <c r="F2348">
        <v>21171173</v>
      </c>
      <c r="G2348" t="s">
        <v>8748</v>
      </c>
      <c r="H2348" t="s">
        <v>8749</v>
      </c>
      <c r="I2348">
        <v>274197</v>
      </c>
      <c r="J2348" t="s">
        <v>7868</v>
      </c>
      <c r="K2348" t="s">
        <v>7869</v>
      </c>
      <c r="L2348" t="s">
        <v>6</v>
      </c>
      <c r="M2348" t="s">
        <v>8664</v>
      </c>
      <c r="N2348">
        <v>521.76</v>
      </c>
      <c r="O2348">
        <v>1541.25</v>
      </c>
      <c r="P2348">
        <v>2.9539</v>
      </c>
      <c r="Q2348">
        <v>86.96</v>
      </c>
      <c r="R2348">
        <v>770.625</v>
      </c>
      <c r="S2348">
        <v>4541.17</v>
      </c>
      <c r="T2348">
        <v>4087.08</v>
      </c>
      <c r="U2348">
        <v>0.9</v>
      </c>
      <c r="V2348">
        <v>89.04</v>
      </c>
      <c r="W2348">
        <v>170.29499999999999</v>
      </c>
      <c r="X2348" s="83" t="str">
        <f t="shared" si="72"/>
        <v>2117 - CHV HOUSTON</v>
      </c>
      <c r="Y2348" s="83">
        <f t="shared" si="73"/>
        <v>24</v>
      </c>
    </row>
    <row r="2349" spans="1:25" x14ac:dyDescent="0.25">
      <c r="A2349" t="s">
        <v>7</v>
      </c>
      <c r="B2349" t="s">
        <v>8651</v>
      </c>
      <c r="C2349" t="s">
        <v>8741</v>
      </c>
      <c r="D2349" t="s">
        <v>8742</v>
      </c>
      <c r="E2349" t="s">
        <v>8743</v>
      </c>
      <c r="F2349">
        <v>21171173</v>
      </c>
      <c r="G2349" t="s">
        <v>8748</v>
      </c>
      <c r="H2349" t="s">
        <v>8749</v>
      </c>
      <c r="I2349">
        <v>274197</v>
      </c>
      <c r="J2349" t="s">
        <v>7868</v>
      </c>
      <c r="K2349" t="s">
        <v>7869</v>
      </c>
      <c r="L2349" t="s">
        <v>6</v>
      </c>
      <c r="M2349" t="s">
        <v>8665</v>
      </c>
      <c r="N2349">
        <v>170.46</v>
      </c>
      <c r="O2349">
        <v>292.5</v>
      </c>
      <c r="P2349">
        <v>1.7159</v>
      </c>
      <c r="Q2349">
        <v>56.82</v>
      </c>
      <c r="R2349">
        <v>73.125</v>
      </c>
      <c r="S2349">
        <v>863.91</v>
      </c>
      <c r="T2349">
        <v>416.67</v>
      </c>
      <c r="U2349">
        <v>0.48230000000000001</v>
      </c>
      <c r="V2349">
        <v>50.82</v>
      </c>
      <c r="W2349">
        <v>16.025769230769232</v>
      </c>
      <c r="X2349" s="83" t="str">
        <f t="shared" si="72"/>
        <v>2117 - CHV HOUSTON</v>
      </c>
      <c r="Y2349" s="83">
        <f t="shared" si="73"/>
        <v>26</v>
      </c>
    </row>
    <row r="2350" spans="1:25" x14ac:dyDescent="0.25">
      <c r="A2350" t="s">
        <v>7</v>
      </c>
      <c r="B2350" t="s">
        <v>8651</v>
      </c>
      <c r="C2350" t="s">
        <v>8741</v>
      </c>
      <c r="D2350" t="s">
        <v>8742</v>
      </c>
      <c r="E2350" t="s">
        <v>8743</v>
      </c>
      <c r="F2350">
        <v>21171173</v>
      </c>
      <c r="G2350" t="s">
        <v>8748</v>
      </c>
      <c r="H2350" t="s">
        <v>8749</v>
      </c>
      <c r="I2350">
        <v>274197</v>
      </c>
      <c r="J2350" t="s">
        <v>7868</v>
      </c>
      <c r="K2350" t="s">
        <v>7869</v>
      </c>
      <c r="L2350" t="s">
        <v>6</v>
      </c>
      <c r="M2350" t="s">
        <v>8666</v>
      </c>
      <c r="N2350">
        <v>75.81</v>
      </c>
      <c r="Q2350">
        <v>25.27</v>
      </c>
      <c r="S2350">
        <v>327.48</v>
      </c>
      <c r="V2350">
        <v>32.75</v>
      </c>
      <c r="X2350" s="83" t="str">
        <f t="shared" si="72"/>
        <v>2117 - CHV HOUSTON</v>
      </c>
      <c r="Y2350" s="83">
        <f t="shared" si="73"/>
        <v>0</v>
      </c>
    </row>
    <row r="2351" spans="1:25" x14ac:dyDescent="0.25">
      <c r="A2351" t="s">
        <v>7</v>
      </c>
      <c r="B2351" t="s">
        <v>8651</v>
      </c>
      <c r="C2351" t="s">
        <v>8741</v>
      </c>
      <c r="D2351" t="s">
        <v>8742</v>
      </c>
      <c r="E2351" t="s">
        <v>8743</v>
      </c>
      <c r="F2351">
        <v>21171173</v>
      </c>
      <c r="G2351" t="s">
        <v>8748</v>
      </c>
      <c r="H2351" t="s">
        <v>8749</v>
      </c>
      <c r="I2351">
        <v>274197</v>
      </c>
      <c r="J2351" t="s">
        <v>7868</v>
      </c>
      <c r="K2351" t="s">
        <v>7869</v>
      </c>
      <c r="L2351" t="s">
        <v>6</v>
      </c>
      <c r="M2351" t="s">
        <v>8688</v>
      </c>
      <c r="S2351">
        <v>180.59</v>
      </c>
      <c r="V2351">
        <v>90.3</v>
      </c>
      <c r="X2351" s="83" t="str">
        <f t="shared" si="72"/>
        <v>2117 - CHV HOUSTON</v>
      </c>
      <c r="Y2351" s="83">
        <f t="shared" si="73"/>
        <v>0</v>
      </c>
    </row>
    <row r="2352" spans="1:25" x14ac:dyDescent="0.25">
      <c r="A2352" t="s">
        <v>7</v>
      </c>
      <c r="B2352" t="s">
        <v>8651</v>
      </c>
      <c r="C2352" t="s">
        <v>8741</v>
      </c>
      <c r="D2352" t="s">
        <v>8742</v>
      </c>
      <c r="E2352" t="s">
        <v>8743</v>
      </c>
      <c r="F2352">
        <v>21171173</v>
      </c>
      <c r="G2352" t="s">
        <v>8748</v>
      </c>
      <c r="H2352" t="s">
        <v>8749</v>
      </c>
      <c r="I2352">
        <v>274197</v>
      </c>
      <c r="J2352" t="s">
        <v>7868</v>
      </c>
      <c r="K2352" t="s">
        <v>7869</v>
      </c>
      <c r="L2352" t="s">
        <v>6</v>
      </c>
      <c r="M2352" t="s">
        <v>8667</v>
      </c>
      <c r="N2352">
        <v>1379.32</v>
      </c>
      <c r="O2352">
        <v>1293</v>
      </c>
      <c r="P2352">
        <v>0.93740000000000001</v>
      </c>
      <c r="Q2352">
        <v>689.66</v>
      </c>
      <c r="R2352">
        <v>646.5</v>
      </c>
      <c r="S2352">
        <v>14885.14</v>
      </c>
      <c r="T2352">
        <v>8038.19</v>
      </c>
      <c r="U2352">
        <v>0.54</v>
      </c>
      <c r="V2352">
        <v>708.82</v>
      </c>
      <c r="W2352">
        <v>502.38687499999997</v>
      </c>
      <c r="X2352" s="83" t="str">
        <f t="shared" si="72"/>
        <v>2117 - CHV HOUSTON</v>
      </c>
      <c r="Y2352" s="83">
        <f t="shared" si="73"/>
        <v>16</v>
      </c>
    </row>
    <row r="2353" spans="1:25" x14ac:dyDescent="0.25">
      <c r="A2353" t="s">
        <v>7</v>
      </c>
      <c r="B2353" t="s">
        <v>8651</v>
      </c>
      <c r="C2353" t="s">
        <v>8741</v>
      </c>
      <c r="D2353" t="s">
        <v>8742</v>
      </c>
      <c r="E2353" t="s">
        <v>8743</v>
      </c>
      <c r="F2353">
        <v>21171173</v>
      </c>
      <c r="G2353" t="s">
        <v>8748</v>
      </c>
      <c r="H2353" t="s">
        <v>8749</v>
      </c>
      <c r="I2353">
        <v>274197</v>
      </c>
      <c r="J2353" t="s">
        <v>7868</v>
      </c>
      <c r="K2353" t="s">
        <v>7869</v>
      </c>
      <c r="L2353" t="s">
        <v>6</v>
      </c>
      <c r="M2353" t="s">
        <v>8668</v>
      </c>
      <c r="N2353">
        <v>888.9</v>
      </c>
      <c r="O2353">
        <v>780</v>
      </c>
      <c r="P2353">
        <v>0.87749999999999995</v>
      </c>
      <c r="Q2353">
        <v>177.78</v>
      </c>
      <c r="R2353">
        <v>780</v>
      </c>
      <c r="S2353">
        <v>6054.36</v>
      </c>
      <c r="T2353">
        <v>5518.45</v>
      </c>
      <c r="U2353">
        <v>0.91149999999999998</v>
      </c>
      <c r="V2353">
        <v>159.33000000000001</v>
      </c>
      <c r="W2353">
        <v>178.01451612903224</v>
      </c>
      <c r="X2353" s="83" t="str">
        <f t="shared" si="72"/>
        <v>2117 - CHV HOUSTON</v>
      </c>
      <c r="Y2353" s="83">
        <f t="shared" si="73"/>
        <v>31</v>
      </c>
    </row>
    <row r="2354" spans="1:25" x14ac:dyDescent="0.25">
      <c r="A2354" t="s">
        <v>7</v>
      </c>
      <c r="B2354" t="s">
        <v>8651</v>
      </c>
      <c r="C2354" t="s">
        <v>8741</v>
      </c>
      <c r="D2354" t="s">
        <v>8742</v>
      </c>
      <c r="E2354" t="s">
        <v>8743</v>
      </c>
      <c r="F2354">
        <v>21171173</v>
      </c>
      <c r="G2354" t="s">
        <v>8748</v>
      </c>
      <c r="H2354" t="s">
        <v>8749</v>
      </c>
      <c r="I2354">
        <v>274197</v>
      </c>
      <c r="J2354" t="s">
        <v>7868</v>
      </c>
      <c r="K2354" t="s">
        <v>7869</v>
      </c>
      <c r="L2354" t="s">
        <v>6</v>
      </c>
      <c r="M2354" t="s">
        <v>8669</v>
      </c>
      <c r="N2354">
        <v>161.18</v>
      </c>
      <c r="Q2354">
        <v>161.18</v>
      </c>
      <c r="S2354">
        <v>280.23</v>
      </c>
      <c r="T2354">
        <v>160.54</v>
      </c>
      <c r="U2354">
        <v>0.57289999999999996</v>
      </c>
      <c r="V2354">
        <v>140.12</v>
      </c>
      <c r="W2354">
        <v>160.54</v>
      </c>
      <c r="X2354" s="83" t="str">
        <f t="shared" si="72"/>
        <v>2117 - CHV HOUSTON</v>
      </c>
      <c r="Y2354" s="83">
        <f t="shared" si="73"/>
        <v>1</v>
      </c>
    </row>
    <row r="2355" spans="1:25" x14ac:dyDescent="0.25">
      <c r="A2355" t="s">
        <v>7</v>
      </c>
      <c r="B2355" t="s">
        <v>8651</v>
      </c>
      <c r="C2355" t="s">
        <v>8741</v>
      </c>
      <c r="D2355" t="s">
        <v>8742</v>
      </c>
      <c r="E2355" t="s">
        <v>8743</v>
      </c>
      <c r="F2355">
        <v>21171173</v>
      </c>
      <c r="G2355" t="s">
        <v>8748</v>
      </c>
      <c r="H2355" t="s">
        <v>8749</v>
      </c>
      <c r="I2355">
        <v>274197</v>
      </c>
      <c r="J2355" t="s">
        <v>7868</v>
      </c>
      <c r="K2355" t="s">
        <v>7869</v>
      </c>
      <c r="L2355" t="s">
        <v>6</v>
      </c>
      <c r="M2355" t="s">
        <v>8670</v>
      </c>
      <c r="N2355">
        <v>1411.76</v>
      </c>
      <c r="O2355">
        <v>140.44999999999999</v>
      </c>
      <c r="P2355">
        <v>9.9500000000000005E-2</v>
      </c>
      <c r="Q2355">
        <v>705.88</v>
      </c>
      <c r="S2355">
        <v>10554.33</v>
      </c>
      <c r="T2355">
        <v>5184.92</v>
      </c>
      <c r="U2355">
        <v>0.49130000000000001</v>
      </c>
      <c r="V2355">
        <v>659.65</v>
      </c>
      <c r="W2355">
        <v>471.35636363636365</v>
      </c>
      <c r="X2355" s="83" t="str">
        <f t="shared" si="72"/>
        <v>2117 - CHV HOUSTON</v>
      </c>
      <c r="Y2355" s="83">
        <f t="shared" si="73"/>
        <v>11</v>
      </c>
    </row>
    <row r="2356" spans="1:25" x14ac:dyDescent="0.25">
      <c r="A2356" t="s">
        <v>7</v>
      </c>
      <c r="B2356" t="s">
        <v>8651</v>
      </c>
      <c r="C2356" t="s">
        <v>8741</v>
      </c>
      <c r="D2356" t="s">
        <v>8742</v>
      </c>
      <c r="E2356" t="s">
        <v>8743</v>
      </c>
      <c r="F2356">
        <v>21171173</v>
      </c>
      <c r="G2356" t="s">
        <v>8748</v>
      </c>
      <c r="H2356" t="s">
        <v>8749</v>
      </c>
      <c r="I2356">
        <v>274197</v>
      </c>
      <c r="J2356" t="s">
        <v>7868</v>
      </c>
      <c r="K2356" t="s">
        <v>7869</v>
      </c>
      <c r="L2356" t="s">
        <v>6</v>
      </c>
      <c r="M2356" t="s">
        <v>8671</v>
      </c>
      <c r="N2356">
        <v>6170.78</v>
      </c>
      <c r="O2356">
        <v>2403.1799999999998</v>
      </c>
      <c r="P2356">
        <v>0.38940000000000002</v>
      </c>
      <c r="Q2356">
        <v>560.98</v>
      </c>
      <c r="R2356">
        <v>343.31142857142856</v>
      </c>
      <c r="S2356">
        <v>50208.5</v>
      </c>
      <c r="T2356">
        <v>16210.62</v>
      </c>
      <c r="U2356">
        <v>0.32290000000000002</v>
      </c>
      <c r="V2356">
        <v>545.74</v>
      </c>
      <c r="W2356">
        <v>216.14160000000001</v>
      </c>
      <c r="X2356" s="83" t="str">
        <f t="shared" si="72"/>
        <v>2117 - CHV HOUSTON</v>
      </c>
      <c r="Y2356" s="83">
        <f t="shared" si="73"/>
        <v>75</v>
      </c>
    </row>
    <row r="2357" spans="1:25" x14ac:dyDescent="0.25">
      <c r="A2357" t="s">
        <v>7</v>
      </c>
      <c r="B2357" t="s">
        <v>8651</v>
      </c>
      <c r="C2357" t="s">
        <v>8741</v>
      </c>
      <c r="D2357" t="s">
        <v>8742</v>
      </c>
      <c r="E2357" t="s">
        <v>8743</v>
      </c>
      <c r="F2357">
        <v>21171173</v>
      </c>
      <c r="G2357" t="s">
        <v>8748</v>
      </c>
      <c r="H2357" t="s">
        <v>8749</v>
      </c>
      <c r="I2357">
        <v>274197</v>
      </c>
      <c r="J2357" t="s">
        <v>7868</v>
      </c>
      <c r="K2357" t="s">
        <v>7869</v>
      </c>
      <c r="L2357" t="s">
        <v>6</v>
      </c>
      <c r="M2357" t="s">
        <v>8672</v>
      </c>
      <c r="N2357">
        <v>1359.99</v>
      </c>
      <c r="O2357">
        <v>967.77</v>
      </c>
      <c r="P2357">
        <v>0.71160000000000001</v>
      </c>
      <c r="Q2357">
        <v>453.33</v>
      </c>
      <c r="R2357">
        <v>483.88499999999999</v>
      </c>
      <c r="S2357">
        <v>7275.13</v>
      </c>
      <c r="T2357">
        <v>3038.53</v>
      </c>
      <c r="U2357">
        <v>0.41770000000000002</v>
      </c>
      <c r="V2357">
        <v>427.95</v>
      </c>
      <c r="W2357">
        <v>168.80722222222224</v>
      </c>
      <c r="X2357" s="83" t="str">
        <f t="shared" si="72"/>
        <v>2117 - CHV HOUSTON</v>
      </c>
      <c r="Y2357" s="83">
        <f t="shared" si="73"/>
        <v>18</v>
      </c>
    </row>
    <row r="2358" spans="1:25" x14ac:dyDescent="0.25">
      <c r="A2358" t="s">
        <v>7</v>
      </c>
      <c r="B2358" t="s">
        <v>8651</v>
      </c>
      <c r="C2358" t="s">
        <v>8741</v>
      </c>
      <c r="D2358" t="s">
        <v>8742</v>
      </c>
      <c r="E2358" t="s">
        <v>8743</v>
      </c>
      <c r="F2358">
        <v>21171173</v>
      </c>
      <c r="G2358" t="s">
        <v>8748</v>
      </c>
      <c r="H2358" t="s">
        <v>8749</v>
      </c>
      <c r="I2358">
        <v>274197</v>
      </c>
      <c r="J2358" t="s">
        <v>7868</v>
      </c>
      <c r="K2358" t="s">
        <v>7869</v>
      </c>
      <c r="L2358" t="s">
        <v>6</v>
      </c>
      <c r="M2358" t="s">
        <v>8673</v>
      </c>
      <c r="N2358">
        <v>1269.99</v>
      </c>
      <c r="O2358">
        <v>5991.05</v>
      </c>
      <c r="P2358">
        <v>4.7173999999999996</v>
      </c>
      <c r="Q2358">
        <v>423.33</v>
      </c>
      <c r="R2358">
        <v>5991.05</v>
      </c>
      <c r="S2358">
        <v>6264.76</v>
      </c>
      <c r="T2358">
        <v>8357.2099999999991</v>
      </c>
      <c r="U2358">
        <v>1.3340000000000001</v>
      </c>
      <c r="V2358">
        <v>391.55</v>
      </c>
      <c r="W2358">
        <v>557.14733333333322</v>
      </c>
      <c r="X2358" s="83" t="str">
        <f t="shared" si="72"/>
        <v>2117 - CHV HOUSTON</v>
      </c>
      <c r="Y2358" s="83">
        <f t="shared" si="73"/>
        <v>15.000000000000002</v>
      </c>
    </row>
    <row r="2359" spans="1:25" x14ac:dyDescent="0.25">
      <c r="A2359" t="s">
        <v>7</v>
      </c>
      <c r="B2359" t="s">
        <v>8651</v>
      </c>
      <c r="C2359" t="s">
        <v>8741</v>
      </c>
      <c r="D2359" t="s">
        <v>8742</v>
      </c>
      <c r="E2359" t="s">
        <v>8743</v>
      </c>
      <c r="F2359">
        <v>21171173</v>
      </c>
      <c r="G2359" t="s">
        <v>8748</v>
      </c>
      <c r="H2359" t="s">
        <v>8749</v>
      </c>
      <c r="I2359">
        <v>274197</v>
      </c>
      <c r="J2359" t="s">
        <v>7868</v>
      </c>
      <c r="K2359" t="s">
        <v>7869</v>
      </c>
      <c r="L2359" t="s">
        <v>6</v>
      </c>
      <c r="M2359" t="s">
        <v>8674</v>
      </c>
      <c r="N2359">
        <v>643.67999999999995</v>
      </c>
      <c r="O2359">
        <v>-39.380000000000003</v>
      </c>
      <c r="P2359">
        <v>-6.1199999999999997E-2</v>
      </c>
      <c r="Q2359">
        <v>321.83999999999997</v>
      </c>
      <c r="R2359">
        <v>-19.690000000000001</v>
      </c>
      <c r="S2359">
        <v>2585.12</v>
      </c>
      <c r="T2359">
        <v>3217.51</v>
      </c>
      <c r="U2359">
        <v>1.2445999999999999</v>
      </c>
      <c r="V2359">
        <v>235.01</v>
      </c>
      <c r="W2359">
        <v>268.12583333333333</v>
      </c>
      <c r="X2359" s="83" t="str">
        <f t="shared" si="72"/>
        <v>2117 - CHV HOUSTON</v>
      </c>
      <c r="Y2359" s="83">
        <f t="shared" si="73"/>
        <v>12</v>
      </c>
    </row>
    <row r="2360" spans="1:25" x14ac:dyDescent="0.25">
      <c r="A2360" t="s">
        <v>7</v>
      </c>
      <c r="B2360" t="s">
        <v>8651</v>
      </c>
      <c r="C2360" t="s">
        <v>8741</v>
      </c>
      <c r="D2360" t="s">
        <v>8742</v>
      </c>
      <c r="E2360" t="s">
        <v>8743</v>
      </c>
      <c r="F2360">
        <v>21171173</v>
      </c>
      <c r="G2360" t="s">
        <v>8748</v>
      </c>
      <c r="H2360" t="s">
        <v>8749</v>
      </c>
      <c r="I2360">
        <v>274197</v>
      </c>
      <c r="J2360" t="s">
        <v>7868</v>
      </c>
      <c r="K2360" t="s">
        <v>7869</v>
      </c>
      <c r="L2360" t="s">
        <v>6</v>
      </c>
      <c r="M2360" t="s">
        <v>8675</v>
      </c>
      <c r="N2360">
        <v>73.12</v>
      </c>
      <c r="Q2360">
        <v>73.12</v>
      </c>
      <c r="S2360">
        <v>450.98</v>
      </c>
      <c r="T2360">
        <v>946.2</v>
      </c>
      <c r="U2360">
        <v>2.0981000000000001</v>
      </c>
      <c r="V2360">
        <v>90.2</v>
      </c>
      <c r="W2360">
        <v>55.658823529411769</v>
      </c>
      <c r="X2360" s="83" t="str">
        <f t="shared" si="72"/>
        <v>2117 - CHV HOUSTON</v>
      </c>
      <c r="Y2360" s="83">
        <f t="shared" si="73"/>
        <v>17</v>
      </c>
    </row>
    <row r="2361" spans="1:25" x14ac:dyDescent="0.25">
      <c r="A2361" t="s">
        <v>7</v>
      </c>
      <c r="B2361" t="s">
        <v>8651</v>
      </c>
      <c r="C2361" t="s">
        <v>8741</v>
      </c>
      <c r="D2361" t="s">
        <v>8742</v>
      </c>
      <c r="E2361" t="s">
        <v>8743</v>
      </c>
      <c r="F2361">
        <v>21171173</v>
      </c>
      <c r="G2361" t="s">
        <v>8748</v>
      </c>
      <c r="H2361" t="s">
        <v>8749</v>
      </c>
      <c r="I2361">
        <v>274197</v>
      </c>
      <c r="J2361" t="s">
        <v>7868</v>
      </c>
      <c r="K2361" t="s">
        <v>7869</v>
      </c>
      <c r="L2361" t="s">
        <v>6</v>
      </c>
      <c r="M2361" t="s">
        <v>7661</v>
      </c>
      <c r="N2361">
        <v>159.34</v>
      </c>
      <c r="Q2361">
        <v>159.34</v>
      </c>
      <c r="S2361">
        <v>1817.32</v>
      </c>
      <c r="T2361">
        <v>1906.67</v>
      </c>
      <c r="U2361">
        <v>1.0491999999999999</v>
      </c>
      <c r="V2361">
        <v>201.92</v>
      </c>
      <c r="W2361">
        <v>190.667</v>
      </c>
      <c r="X2361" s="83" t="str">
        <f t="shared" si="72"/>
        <v>2117 - CHV HOUSTON</v>
      </c>
      <c r="Y2361" s="83">
        <f t="shared" si="73"/>
        <v>10</v>
      </c>
    </row>
    <row r="2362" spans="1:25" x14ac:dyDescent="0.25">
      <c r="A2362" t="s">
        <v>7</v>
      </c>
      <c r="B2362" t="s">
        <v>8651</v>
      </c>
      <c r="C2362" t="s">
        <v>8741</v>
      </c>
      <c r="D2362" t="s">
        <v>8742</v>
      </c>
      <c r="E2362" t="s">
        <v>8743</v>
      </c>
      <c r="F2362">
        <v>21171173</v>
      </c>
      <c r="G2362" t="s">
        <v>8748</v>
      </c>
      <c r="H2362" t="s">
        <v>8749</v>
      </c>
      <c r="I2362">
        <v>274197</v>
      </c>
      <c r="J2362" t="s">
        <v>7868</v>
      </c>
      <c r="K2362" t="s">
        <v>7869</v>
      </c>
      <c r="L2362" t="s">
        <v>6</v>
      </c>
      <c r="M2362" t="s">
        <v>7662</v>
      </c>
      <c r="N2362">
        <v>0</v>
      </c>
      <c r="O2362">
        <v>13.93</v>
      </c>
      <c r="R2362">
        <v>13.93</v>
      </c>
      <c r="S2362">
        <v>497.03</v>
      </c>
      <c r="T2362">
        <v>220.18</v>
      </c>
      <c r="U2362">
        <v>0.443</v>
      </c>
      <c r="V2362">
        <v>248.52</v>
      </c>
      <c r="W2362">
        <v>220.18</v>
      </c>
      <c r="X2362" s="83" t="str">
        <f t="shared" si="72"/>
        <v>2117 - CHV HOUSTON</v>
      </c>
      <c r="Y2362" s="83">
        <f t="shared" si="73"/>
        <v>1</v>
      </c>
    </row>
    <row r="2363" spans="1:25" x14ac:dyDescent="0.25">
      <c r="A2363" t="s">
        <v>7</v>
      </c>
      <c r="B2363" t="s">
        <v>8651</v>
      </c>
      <c r="C2363" t="s">
        <v>8741</v>
      </c>
      <c r="D2363" t="s">
        <v>8742</v>
      </c>
      <c r="E2363" t="s">
        <v>8743</v>
      </c>
      <c r="F2363">
        <v>21171173</v>
      </c>
      <c r="G2363" t="s">
        <v>8748</v>
      </c>
      <c r="H2363" t="s">
        <v>8749</v>
      </c>
      <c r="I2363">
        <v>274197</v>
      </c>
      <c r="J2363" t="s">
        <v>7868</v>
      </c>
      <c r="K2363" t="s">
        <v>7869</v>
      </c>
      <c r="L2363" t="s">
        <v>6</v>
      </c>
      <c r="M2363" t="s">
        <v>7663</v>
      </c>
      <c r="N2363">
        <v>169.89</v>
      </c>
      <c r="Q2363">
        <v>169.89</v>
      </c>
      <c r="S2363">
        <v>1339.64</v>
      </c>
      <c r="T2363">
        <v>483.75</v>
      </c>
      <c r="U2363">
        <v>0.36109999999999998</v>
      </c>
      <c r="V2363">
        <v>167.46</v>
      </c>
      <c r="W2363">
        <v>161.25</v>
      </c>
      <c r="X2363" s="83" t="str">
        <f t="shared" si="72"/>
        <v>2117 - CHV HOUSTON</v>
      </c>
      <c r="Y2363" s="83">
        <f t="shared" si="73"/>
        <v>3</v>
      </c>
    </row>
    <row r="2364" spans="1:25" x14ac:dyDescent="0.25">
      <c r="A2364" t="s">
        <v>7</v>
      </c>
      <c r="B2364" t="s">
        <v>8651</v>
      </c>
      <c r="C2364" t="s">
        <v>8741</v>
      </c>
      <c r="D2364" t="s">
        <v>8742</v>
      </c>
      <c r="E2364" t="s">
        <v>8743</v>
      </c>
      <c r="F2364">
        <v>21171173</v>
      </c>
      <c r="G2364" t="s">
        <v>8748</v>
      </c>
      <c r="H2364" t="s">
        <v>8749</v>
      </c>
      <c r="I2364">
        <v>274197</v>
      </c>
      <c r="J2364" t="s">
        <v>7868</v>
      </c>
      <c r="K2364" t="s">
        <v>7869</v>
      </c>
      <c r="L2364" t="s">
        <v>6</v>
      </c>
      <c r="M2364" t="s">
        <v>7664</v>
      </c>
      <c r="N2364">
        <v>967.76</v>
      </c>
      <c r="O2364">
        <v>1661.79</v>
      </c>
      <c r="P2364">
        <v>1.7172000000000001</v>
      </c>
      <c r="Q2364">
        <v>241.94</v>
      </c>
      <c r="R2364">
        <v>830.89499999999998</v>
      </c>
      <c r="S2364">
        <v>2134.5500000000002</v>
      </c>
      <c r="T2364">
        <v>5762.49</v>
      </c>
      <c r="U2364">
        <v>2.6996000000000002</v>
      </c>
      <c r="V2364">
        <v>237.17</v>
      </c>
      <c r="W2364">
        <v>523.86272727272728</v>
      </c>
      <c r="X2364" s="83" t="str">
        <f t="shared" si="72"/>
        <v>2117 - CHV HOUSTON</v>
      </c>
      <c r="Y2364" s="83">
        <f t="shared" si="73"/>
        <v>11</v>
      </c>
    </row>
    <row r="2365" spans="1:25" x14ac:dyDescent="0.25">
      <c r="A2365" t="s">
        <v>7</v>
      </c>
      <c r="B2365" t="s">
        <v>8651</v>
      </c>
      <c r="C2365" t="s">
        <v>8741</v>
      </c>
      <c r="D2365" t="s">
        <v>8742</v>
      </c>
      <c r="E2365" t="s">
        <v>8743</v>
      </c>
      <c r="F2365">
        <v>21171173</v>
      </c>
      <c r="G2365" t="s">
        <v>8748</v>
      </c>
      <c r="H2365" t="s">
        <v>8749</v>
      </c>
      <c r="I2365">
        <v>274197</v>
      </c>
      <c r="J2365" t="s">
        <v>7868</v>
      </c>
      <c r="K2365" t="s">
        <v>7869</v>
      </c>
      <c r="L2365" t="s">
        <v>6</v>
      </c>
      <c r="M2365" t="s">
        <v>7668</v>
      </c>
      <c r="N2365">
        <v>0</v>
      </c>
      <c r="O2365">
        <v>96.43</v>
      </c>
      <c r="R2365">
        <v>96.43</v>
      </c>
      <c r="S2365">
        <v>874.6</v>
      </c>
      <c r="T2365">
        <v>96.43</v>
      </c>
      <c r="U2365">
        <v>0.1103</v>
      </c>
      <c r="V2365">
        <v>124.94</v>
      </c>
      <c r="W2365">
        <v>24.107500000000002</v>
      </c>
      <c r="X2365" s="83" t="str">
        <f t="shared" si="72"/>
        <v>2117 - CHV HOUSTON</v>
      </c>
      <c r="Y2365" s="83">
        <f t="shared" si="73"/>
        <v>4</v>
      </c>
    </row>
    <row r="2366" spans="1:25" x14ac:dyDescent="0.25">
      <c r="A2366" t="s">
        <v>7</v>
      </c>
      <c r="B2366" t="s">
        <v>8651</v>
      </c>
      <c r="C2366" t="s">
        <v>8741</v>
      </c>
      <c r="D2366" t="s">
        <v>8742</v>
      </c>
      <c r="E2366" t="s">
        <v>8743</v>
      </c>
      <c r="F2366">
        <v>21171173</v>
      </c>
      <c r="G2366" t="s">
        <v>8748</v>
      </c>
      <c r="H2366" t="s">
        <v>8749</v>
      </c>
      <c r="I2366">
        <v>274197</v>
      </c>
      <c r="J2366" t="s">
        <v>7868</v>
      </c>
      <c r="K2366" t="s">
        <v>7869</v>
      </c>
      <c r="L2366" t="s">
        <v>6</v>
      </c>
      <c r="M2366" t="s">
        <v>7667</v>
      </c>
      <c r="N2366">
        <v>422.83</v>
      </c>
      <c r="Q2366">
        <v>422.83</v>
      </c>
      <c r="S2366">
        <v>3379.36</v>
      </c>
      <c r="T2366">
        <v>964.68</v>
      </c>
      <c r="U2366">
        <v>0.28549999999999998</v>
      </c>
      <c r="V2366">
        <v>482.77</v>
      </c>
      <c r="W2366">
        <v>192.93599999999998</v>
      </c>
      <c r="X2366" s="83" t="str">
        <f t="shared" si="72"/>
        <v>2117 - CHV HOUSTON</v>
      </c>
      <c r="Y2366" s="83">
        <f t="shared" si="73"/>
        <v>5</v>
      </c>
    </row>
    <row r="2367" spans="1:25" x14ac:dyDescent="0.25">
      <c r="A2367" t="s">
        <v>7</v>
      </c>
      <c r="B2367" t="s">
        <v>8651</v>
      </c>
      <c r="C2367" t="s">
        <v>8741</v>
      </c>
      <c r="D2367" t="s">
        <v>8742</v>
      </c>
      <c r="E2367" t="s">
        <v>8743</v>
      </c>
      <c r="F2367">
        <v>21171173</v>
      </c>
      <c r="G2367" t="s">
        <v>8748</v>
      </c>
      <c r="H2367" t="s">
        <v>8749</v>
      </c>
      <c r="I2367">
        <v>274197</v>
      </c>
      <c r="J2367" t="s">
        <v>7868</v>
      </c>
      <c r="K2367" t="s">
        <v>7869</v>
      </c>
      <c r="L2367" t="s">
        <v>6</v>
      </c>
      <c r="M2367" t="s">
        <v>7665</v>
      </c>
      <c r="N2367">
        <v>465.22</v>
      </c>
      <c r="O2367">
        <v>4.6100000000000003</v>
      </c>
      <c r="P2367">
        <v>9.9000000000000008E-3</v>
      </c>
      <c r="Q2367">
        <v>465.22</v>
      </c>
      <c r="R2367">
        <v>2.3050000000000002</v>
      </c>
      <c r="S2367">
        <v>3847.83</v>
      </c>
      <c r="T2367">
        <v>1409.62</v>
      </c>
      <c r="U2367">
        <v>0.36630000000000001</v>
      </c>
      <c r="V2367">
        <v>480.98</v>
      </c>
      <c r="W2367">
        <v>156.62444444444444</v>
      </c>
      <c r="X2367" s="83" t="str">
        <f t="shared" si="72"/>
        <v>2117 - CHV HOUSTON</v>
      </c>
      <c r="Y2367" s="83">
        <f t="shared" si="73"/>
        <v>9</v>
      </c>
    </row>
    <row r="2368" spans="1:25" x14ac:dyDescent="0.25">
      <c r="A2368" t="s">
        <v>7</v>
      </c>
      <c r="B2368" t="s">
        <v>8651</v>
      </c>
      <c r="C2368" t="s">
        <v>8741</v>
      </c>
      <c r="D2368" t="s">
        <v>8742</v>
      </c>
      <c r="E2368" t="s">
        <v>8743</v>
      </c>
      <c r="F2368">
        <v>21171173</v>
      </c>
      <c r="G2368" t="s">
        <v>8748</v>
      </c>
      <c r="H2368" t="s">
        <v>8749</v>
      </c>
      <c r="I2368">
        <v>274197</v>
      </c>
      <c r="J2368" t="s">
        <v>7868</v>
      </c>
      <c r="K2368" t="s">
        <v>7869</v>
      </c>
      <c r="L2368" t="s">
        <v>6</v>
      </c>
      <c r="M2368" t="s">
        <v>7666</v>
      </c>
      <c r="N2368">
        <v>102.2</v>
      </c>
      <c r="O2368">
        <v>27.86</v>
      </c>
      <c r="P2368">
        <v>0.27260000000000001</v>
      </c>
      <c r="Q2368">
        <v>102.2</v>
      </c>
      <c r="R2368">
        <v>13.93</v>
      </c>
      <c r="S2368">
        <v>1802.37</v>
      </c>
      <c r="T2368">
        <v>272.33</v>
      </c>
      <c r="U2368">
        <v>0.15110000000000001</v>
      </c>
      <c r="V2368">
        <v>128.74</v>
      </c>
      <c r="W2368">
        <v>15.129444444444443</v>
      </c>
      <c r="X2368" s="83" t="str">
        <f t="shared" si="72"/>
        <v>2117 - CHV HOUSTON</v>
      </c>
      <c r="Y2368" s="83">
        <f t="shared" si="73"/>
        <v>18</v>
      </c>
    </row>
    <row r="2369" spans="1:25" x14ac:dyDescent="0.25">
      <c r="A2369" t="s">
        <v>7</v>
      </c>
      <c r="B2369" t="s">
        <v>8651</v>
      </c>
      <c r="C2369" t="s">
        <v>8741</v>
      </c>
      <c r="D2369" t="s">
        <v>8742</v>
      </c>
      <c r="E2369" t="s">
        <v>8743</v>
      </c>
      <c r="F2369">
        <v>21171174</v>
      </c>
      <c r="G2369" t="s">
        <v>8750</v>
      </c>
      <c r="H2369" t="s">
        <v>8751</v>
      </c>
      <c r="I2369">
        <v>112223</v>
      </c>
      <c r="J2369" t="s">
        <v>8112</v>
      </c>
      <c r="K2369" t="s">
        <v>8114</v>
      </c>
      <c r="L2369" t="s">
        <v>6</v>
      </c>
      <c r="M2369" t="s">
        <v>8658</v>
      </c>
      <c r="N2369">
        <v>0</v>
      </c>
      <c r="O2369" t="s">
        <v>8452</v>
      </c>
      <c r="P2369" t="s">
        <v>8452</v>
      </c>
      <c r="S2369">
        <v>860.96</v>
      </c>
      <c r="U2369" t="s">
        <v>8452</v>
      </c>
      <c r="V2369">
        <v>286.99</v>
      </c>
      <c r="X2369" s="83" t="str">
        <f t="shared" si="72"/>
        <v>2117 - CHV HOUSTON</v>
      </c>
      <c r="Y2369" s="83">
        <f t="shared" si="73"/>
        <v>0</v>
      </c>
    </row>
    <row r="2370" spans="1:25" x14ac:dyDescent="0.25">
      <c r="A2370" t="s">
        <v>7</v>
      </c>
      <c r="B2370" t="s">
        <v>8651</v>
      </c>
      <c r="C2370" t="s">
        <v>8741</v>
      </c>
      <c r="D2370" t="s">
        <v>8742</v>
      </c>
      <c r="E2370" t="s">
        <v>8743</v>
      </c>
      <c r="F2370">
        <v>21171174</v>
      </c>
      <c r="G2370" t="s">
        <v>8750</v>
      </c>
      <c r="H2370" t="s">
        <v>8751</v>
      </c>
      <c r="I2370">
        <v>112223</v>
      </c>
      <c r="J2370" t="s">
        <v>8112</v>
      </c>
      <c r="K2370" t="s">
        <v>8114</v>
      </c>
      <c r="L2370" t="s">
        <v>6</v>
      </c>
      <c r="M2370" t="s">
        <v>8659</v>
      </c>
      <c r="N2370">
        <v>465.12</v>
      </c>
      <c r="O2370" t="s">
        <v>8452</v>
      </c>
      <c r="P2370" t="s">
        <v>8452</v>
      </c>
      <c r="Q2370">
        <v>465.12</v>
      </c>
      <c r="S2370">
        <v>2889.61</v>
      </c>
      <c r="T2370">
        <v>9024.25</v>
      </c>
      <c r="U2370">
        <v>3.1230000000000002</v>
      </c>
      <c r="V2370">
        <v>412.8</v>
      </c>
      <c r="W2370">
        <v>3008.0833333333335</v>
      </c>
      <c r="X2370" s="83" t="str">
        <f t="shared" si="72"/>
        <v>2117 - CHV HOUSTON</v>
      </c>
      <c r="Y2370" s="83">
        <f t="shared" si="73"/>
        <v>3</v>
      </c>
    </row>
    <row r="2371" spans="1:25" x14ac:dyDescent="0.25">
      <c r="A2371" t="s">
        <v>7</v>
      </c>
      <c r="B2371" t="s">
        <v>8651</v>
      </c>
      <c r="C2371" t="s">
        <v>8741</v>
      </c>
      <c r="D2371" t="s">
        <v>8742</v>
      </c>
      <c r="E2371" t="s">
        <v>8743</v>
      </c>
      <c r="F2371">
        <v>21171174</v>
      </c>
      <c r="G2371" t="s">
        <v>8750</v>
      </c>
      <c r="H2371" t="s">
        <v>8751</v>
      </c>
      <c r="I2371">
        <v>112223</v>
      </c>
      <c r="J2371" t="s">
        <v>8112</v>
      </c>
      <c r="K2371" t="s">
        <v>8114</v>
      </c>
      <c r="L2371" t="s">
        <v>6</v>
      </c>
      <c r="M2371" t="s">
        <v>8660</v>
      </c>
      <c r="N2371">
        <v>0</v>
      </c>
      <c r="O2371" t="s">
        <v>8452</v>
      </c>
      <c r="P2371" t="s">
        <v>8452</v>
      </c>
      <c r="S2371">
        <v>22.83</v>
      </c>
      <c r="V2371">
        <v>22.83</v>
      </c>
      <c r="X2371" s="83" t="str">
        <f t="shared" ref="X2371:X2434" si="74">CONCATENATE(C2371," - ",D2371)</f>
        <v>2117 - CHV HOUSTON</v>
      </c>
      <c r="Y2371" s="83">
        <f t="shared" ref="Y2371:Y2434" si="75">IFERROR((IF($S2371=0,0,$T2371/$W2371)),0)</f>
        <v>0</v>
      </c>
    </row>
    <row r="2372" spans="1:25" x14ac:dyDescent="0.25">
      <c r="A2372" t="s">
        <v>7</v>
      </c>
      <c r="B2372" t="s">
        <v>8651</v>
      </c>
      <c r="C2372" t="s">
        <v>8741</v>
      </c>
      <c r="D2372" t="s">
        <v>8742</v>
      </c>
      <c r="E2372" t="s">
        <v>8743</v>
      </c>
      <c r="F2372">
        <v>21171174</v>
      </c>
      <c r="G2372" t="s">
        <v>8750</v>
      </c>
      <c r="H2372" t="s">
        <v>8751</v>
      </c>
      <c r="I2372">
        <v>112223</v>
      </c>
      <c r="J2372" t="s">
        <v>8112</v>
      </c>
      <c r="K2372" t="s">
        <v>8114</v>
      </c>
      <c r="L2372" t="s">
        <v>6</v>
      </c>
      <c r="M2372" t="s">
        <v>8661</v>
      </c>
      <c r="N2372">
        <v>25</v>
      </c>
      <c r="O2372">
        <v>97.5</v>
      </c>
      <c r="P2372">
        <v>3.9</v>
      </c>
      <c r="Q2372">
        <v>25</v>
      </c>
      <c r="R2372">
        <v>97.5</v>
      </c>
      <c r="S2372">
        <v>52.78</v>
      </c>
      <c r="T2372">
        <v>97.5</v>
      </c>
      <c r="U2372">
        <v>1.8472999999999999</v>
      </c>
      <c r="V2372">
        <v>26.39</v>
      </c>
      <c r="W2372">
        <v>48.75</v>
      </c>
      <c r="X2372" s="83" t="str">
        <f t="shared" si="74"/>
        <v>2117 - CHV HOUSTON</v>
      </c>
      <c r="Y2372" s="83">
        <f t="shared" si="75"/>
        <v>2</v>
      </c>
    </row>
    <row r="2373" spans="1:25" x14ac:dyDescent="0.25">
      <c r="A2373" t="s">
        <v>7</v>
      </c>
      <c r="B2373" t="s">
        <v>8651</v>
      </c>
      <c r="C2373" t="s">
        <v>8741</v>
      </c>
      <c r="D2373" t="s">
        <v>8742</v>
      </c>
      <c r="E2373" t="s">
        <v>8743</v>
      </c>
      <c r="F2373">
        <v>21171174</v>
      </c>
      <c r="G2373" t="s">
        <v>8750</v>
      </c>
      <c r="H2373" t="s">
        <v>8751</v>
      </c>
      <c r="I2373">
        <v>112223</v>
      </c>
      <c r="J2373" t="s">
        <v>8112</v>
      </c>
      <c r="K2373" t="s">
        <v>8114</v>
      </c>
      <c r="L2373" t="s">
        <v>6</v>
      </c>
      <c r="M2373" t="s">
        <v>8662</v>
      </c>
      <c r="N2373">
        <v>0</v>
      </c>
      <c r="O2373">
        <v>4.55</v>
      </c>
      <c r="R2373">
        <v>4.55</v>
      </c>
      <c r="S2373">
        <v>130.43</v>
      </c>
      <c r="T2373">
        <v>575.79999999999995</v>
      </c>
      <c r="U2373">
        <v>4.4146000000000001</v>
      </c>
      <c r="V2373">
        <v>130.43</v>
      </c>
      <c r="W2373">
        <v>287.89999999999998</v>
      </c>
      <c r="X2373" s="83" t="str">
        <f t="shared" si="74"/>
        <v>2117 - CHV HOUSTON</v>
      </c>
      <c r="Y2373" s="83">
        <f t="shared" si="75"/>
        <v>2</v>
      </c>
    </row>
    <row r="2374" spans="1:25" x14ac:dyDescent="0.25">
      <c r="A2374" t="s">
        <v>7</v>
      </c>
      <c r="B2374" t="s">
        <v>8651</v>
      </c>
      <c r="C2374" t="s">
        <v>8741</v>
      </c>
      <c r="D2374" t="s">
        <v>8742</v>
      </c>
      <c r="E2374" t="s">
        <v>8743</v>
      </c>
      <c r="F2374">
        <v>21171174</v>
      </c>
      <c r="G2374" t="s">
        <v>8750</v>
      </c>
      <c r="H2374" t="s">
        <v>8751</v>
      </c>
      <c r="I2374">
        <v>112223</v>
      </c>
      <c r="J2374" t="s">
        <v>8112</v>
      </c>
      <c r="K2374" t="s">
        <v>8114</v>
      </c>
      <c r="L2374" t="s">
        <v>6</v>
      </c>
      <c r="M2374" t="s">
        <v>8663</v>
      </c>
      <c r="S2374">
        <v>22.99</v>
      </c>
      <c r="V2374">
        <v>22.99</v>
      </c>
      <c r="X2374" s="83" t="str">
        <f t="shared" si="74"/>
        <v>2117 - CHV HOUSTON</v>
      </c>
      <c r="Y2374" s="83">
        <f t="shared" si="75"/>
        <v>0</v>
      </c>
    </row>
    <row r="2375" spans="1:25" x14ac:dyDescent="0.25">
      <c r="A2375" t="s">
        <v>7</v>
      </c>
      <c r="B2375" t="s">
        <v>8651</v>
      </c>
      <c r="C2375" t="s">
        <v>8741</v>
      </c>
      <c r="D2375" t="s">
        <v>8742</v>
      </c>
      <c r="E2375" t="s">
        <v>8743</v>
      </c>
      <c r="F2375">
        <v>21171174</v>
      </c>
      <c r="G2375" t="s">
        <v>8750</v>
      </c>
      <c r="H2375" t="s">
        <v>8751</v>
      </c>
      <c r="I2375">
        <v>112223</v>
      </c>
      <c r="J2375" t="s">
        <v>8112</v>
      </c>
      <c r="K2375" t="s">
        <v>8114</v>
      </c>
      <c r="L2375" t="s">
        <v>6</v>
      </c>
      <c r="M2375" t="s">
        <v>8664</v>
      </c>
      <c r="N2375">
        <v>86.96</v>
      </c>
      <c r="O2375">
        <v>97.5</v>
      </c>
      <c r="P2375">
        <v>1.1212</v>
      </c>
      <c r="Q2375">
        <v>86.96</v>
      </c>
      <c r="S2375">
        <v>757.5</v>
      </c>
      <c r="T2375">
        <v>562.5</v>
      </c>
      <c r="U2375">
        <v>0.74260000000000004</v>
      </c>
      <c r="V2375">
        <v>84.17</v>
      </c>
      <c r="W2375">
        <v>281.25</v>
      </c>
      <c r="X2375" s="83" t="str">
        <f t="shared" si="74"/>
        <v>2117 - CHV HOUSTON</v>
      </c>
      <c r="Y2375" s="83">
        <f t="shared" si="75"/>
        <v>2</v>
      </c>
    </row>
    <row r="2376" spans="1:25" x14ac:dyDescent="0.25">
      <c r="A2376" t="s">
        <v>7</v>
      </c>
      <c r="B2376" t="s">
        <v>8651</v>
      </c>
      <c r="C2376" t="s">
        <v>8741</v>
      </c>
      <c r="D2376" t="s">
        <v>8742</v>
      </c>
      <c r="E2376" t="s">
        <v>8743</v>
      </c>
      <c r="F2376">
        <v>21171174</v>
      </c>
      <c r="G2376" t="s">
        <v>8750</v>
      </c>
      <c r="H2376" t="s">
        <v>8751</v>
      </c>
      <c r="I2376">
        <v>112223</v>
      </c>
      <c r="J2376" t="s">
        <v>8112</v>
      </c>
      <c r="K2376" t="s">
        <v>8114</v>
      </c>
      <c r="L2376" t="s">
        <v>6</v>
      </c>
      <c r="M2376" t="s">
        <v>8665</v>
      </c>
      <c r="N2376">
        <v>0</v>
      </c>
      <c r="S2376">
        <v>134.72999999999999</v>
      </c>
      <c r="V2376">
        <v>44.91</v>
      </c>
      <c r="X2376" s="83" t="str">
        <f t="shared" si="74"/>
        <v>2117 - CHV HOUSTON</v>
      </c>
      <c r="Y2376" s="83">
        <f t="shared" si="75"/>
        <v>0</v>
      </c>
    </row>
    <row r="2377" spans="1:25" x14ac:dyDescent="0.25">
      <c r="A2377" t="s">
        <v>7</v>
      </c>
      <c r="B2377" t="s">
        <v>8651</v>
      </c>
      <c r="C2377" t="s">
        <v>8741</v>
      </c>
      <c r="D2377" t="s">
        <v>8742</v>
      </c>
      <c r="E2377" t="s">
        <v>8743</v>
      </c>
      <c r="F2377">
        <v>21171174</v>
      </c>
      <c r="G2377" t="s">
        <v>8750</v>
      </c>
      <c r="H2377" t="s">
        <v>8751</v>
      </c>
      <c r="I2377">
        <v>112223</v>
      </c>
      <c r="J2377" t="s">
        <v>8112</v>
      </c>
      <c r="K2377" t="s">
        <v>8114</v>
      </c>
      <c r="L2377" t="s">
        <v>6</v>
      </c>
      <c r="M2377" t="s">
        <v>8666</v>
      </c>
      <c r="N2377">
        <v>0</v>
      </c>
      <c r="S2377">
        <v>84.57</v>
      </c>
      <c r="T2377">
        <v>225</v>
      </c>
      <c r="U2377">
        <v>2.6604999999999999</v>
      </c>
      <c r="V2377">
        <v>28.19</v>
      </c>
      <c r="W2377">
        <v>112.5</v>
      </c>
      <c r="X2377" s="83" t="str">
        <f t="shared" si="74"/>
        <v>2117 - CHV HOUSTON</v>
      </c>
      <c r="Y2377" s="83">
        <f t="shared" si="75"/>
        <v>2</v>
      </c>
    </row>
    <row r="2378" spans="1:25" x14ac:dyDescent="0.25">
      <c r="A2378" t="s">
        <v>7</v>
      </c>
      <c r="B2378" t="s">
        <v>8651</v>
      </c>
      <c r="C2378" t="s">
        <v>8741</v>
      </c>
      <c r="D2378" t="s">
        <v>8742</v>
      </c>
      <c r="E2378" t="s">
        <v>8743</v>
      </c>
      <c r="F2378">
        <v>21171174</v>
      </c>
      <c r="G2378" t="s">
        <v>8750</v>
      </c>
      <c r="H2378" t="s">
        <v>8751</v>
      </c>
      <c r="I2378">
        <v>112223</v>
      </c>
      <c r="J2378" t="s">
        <v>8112</v>
      </c>
      <c r="K2378" t="s">
        <v>8114</v>
      </c>
      <c r="L2378" t="s">
        <v>6</v>
      </c>
      <c r="M2378" t="s">
        <v>8667</v>
      </c>
      <c r="N2378">
        <v>1379.32</v>
      </c>
      <c r="O2378">
        <v>2947.5</v>
      </c>
      <c r="P2378">
        <v>2.1368999999999998</v>
      </c>
      <c r="Q2378">
        <v>689.66</v>
      </c>
      <c r="R2378">
        <v>2947.5</v>
      </c>
      <c r="S2378">
        <v>7756.2</v>
      </c>
      <c r="T2378">
        <v>13789.65</v>
      </c>
      <c r="U2378">
        <v>1.7779</v>
      </c>
      <c r="V2378">
        <v>705.11</v>
      </c>
      <c r="W2378">
        <v>861.85312499999998</v>
      </c>
      <c r="X2378" s="83" t="str">
        <f t="shared" si="74"/>
        <v>2117 - CHV HOUSTON</v>
      </c>
      <c r="Y2378" s="83">
        <f t="shared" si="75"/>
        <v>16</v>
      </c>
    </row>
    <row r="2379" spans="1:25" x14ac:dyDescent="0.25">
      <c r="A2379" t="s">
        <v>7</v>
      </c>
      <c r="B2379" t="s">
        <v>8651</v>
      </c>
      <c r="C2379" t="s">
        <v>8741</v>
      </c>
      <c r="D2379" t="s">
        <v>8742</v>
      </c>
      <c r="E2379" t="s">
        <v>8743</v>
      </c>
      <c r="F2379">
        <v>21171174</v>
      </c>
      <c r="G2379" t="s">
        <v>8750</v>
      </c>
      <c r="H2379" t="s">
        <v>8751</v>
      </c>
      <c r="I2379">
        <v>112223</v>
      </c>
      <c r="J2379" t="s">
        <v>8112</v>
      </c>
      <c r="K2379" t="s">
        <v>8114</v>
      </c>
      <c r="L2379" t="s">
        <v>6</v>
      </c>
      <c r="M2379" t="s">
        <v>8668</v>
      </c>
      <c r="N2379">
        <v>533.34</v>
      </c>
      <c r="Q2379">
        <v>177.78</v>
      </c>
      <c r="S2379">
        <v>3886.3</v>
      </c>
      <c r="T2379">
        <v>854.25</v>
      </c>
      <c r="U2379">
        <v>0.2198</v>
      </c>
      <c r="V2379">
        <v>161.93</v>
      </c>
      <c r="W2379">
        <v>44.960526315789473</v>
      </c>
      <c r="X2379" s="83" t="str">
        <f t="shared" si="74"/>
        <v>2117 - CHV HOUSTON</v>
      </c>
      <c r="Y2379" s="83">
        <f t="shared" si="75"/>
        <v>19</v>
      </c>
    </row>
    <row r="2380" spans="1:25" x14ac:dyDescent="0.25">
      <c r="A2380" t="s">
        <v>7</v>
      </c>
      <c r="B2380" t="s">
        <v>8651</v>
      </c>
      <c r="C2380" t="s">
        <v>8741</v>
      </c>
      <c r="D2380" t="s">
        <v>8742</v>
      </c>
      <c r="E2380" t="s">
        <v>8743</v>
      </c>
      <c r="F2380">
        <v>21171174</v>
      </c>
      <c r="G2380" t="s">
        <v>8750</v>
      </c>
      <c r="H2380" t="s">
        <v>8751</v>
      </c>
      <c r="I2380">
        <v>112223</v>
      </c>
      <c r="J2380" t="s">
        <v>8112</v>
      </c>
      <c r="K2380" t="s">
        <v>8114</v>
      </c>
      <c r="L2380" t="s">
        <v>6</v>
      </c>
      <c r="M2380" t="s">
        <v>8670</v>
      </c>
      <c r="N2380">
        <v>9176.44</v>
      </c>
      <c r="O2380">
        <v>4793.2299999999996</v>
      </c>
      <c r="P2380">
        <v>0.52229999999999999</v>
      </c>
      <c r="Q2380">
        <v>705.88</v>
      </c>
      <c r="R2380">
        <v>342.37357142857138</v>
      </c>
      <c r="S2380">
        <v>43633.96</v>
      </c>
      <c r="T2380">
        <v>58702.43</v>
      </c>
      <c r="U2380">
        <v>1.3452999999999999</v>
      </c>
      <c r="V2380">
        <v>681.78</v>
      </c>
      <c r="W2380">
        <v>743.06873417721511</v>
      </c>
      <c r="X2380" s="83" t="str">
        <f t="shared" si="74"/>
        <v>2117 - CHV HOUSTON</v>
      </c>
      <c r="Y2380" s="83">
        <f t="shared" si="75"/>
        <v>79.000000000000014</v>
      </c>
    </row>
    <row r="2381" spans="1:25" x14ac:dyDescent="0.25">
      <c r="A2381" t="s">
        <v>7</v>
      </c>
      <c r="B2381" t="s">
        <v>8651</v>
      </c>
      <c r="C2381" t="s">
        <v>8741</v>
      </c>
      <c r="D2381" t="s">
        <v>8742</v>
      </c>
      <c r="E2381" t="s">
        <v>8743</v>
      </c>
      <c r="F2381">
        <v>21171174</v>
      </c>
      <c r="G2381" t="s">
        <v>8750</v>
      </c>
      <c r="H2381" t="s">
        <v>8751</v>
      </c>
      <c r="I2381">
        <v>112223</v>
      </c>
      <c r="J2381" t="s">
        <v>8112</v>
      </c>
      <c r="K2381" t="s">
        <v>8114</v>
      </c>
      <c r="L2381" t="s">
        <v>6</v>
      </c>
      <c r="M2381" t="s">
        <v>8671</v>
      </c>
      <c r="N2381">
        <v>5609.8</v>
      </c>
      <c r="O2381">
        <v>2093.1</v>
      </c>
      <c r="P2381">
        <v>0.37309999999999999</v>
      </c>
      <c r="Q2381">
        <v>560.98</v>
      </c>
      <c r="R2381">
        <v>174.42499999999998</v>
      </c>
      <c r="S2381">
        <v>39203.089999999997</v>
      </c>
      <c r="T2381">
        <v>43346.2</v>
      </c>
      <c r="U2381">
        <v>1.1056999999999999</v>
      </c>
      <c r="V2381">
        <v>544.49</v>
      </c>
      <c r="W2381">
        <v>774.03928571428571</v>
      </c>
      <c r="X2381" s="83" t="str">
        <f t="shared" si="74"/>
        <v>2117 - CHV HOUSTON</v>
      </c>
      <c r="Y2381" s="83">
        <f t="shared" si="75"/>
        <v>56</v>
      </c>
    </row>
    <row r="2382" spans="1:25" x14ac:dyDescent="0.25">
      <c r="A2382" t="s">
        <v>7</v>
      </c>
      <c r="B2382" t="s">
        <v>8651</v>
      </c>
      <c r="C2382" t="s">
        <v>8741</v>
      </c>
      <c r="D2382" t="s">
        <v>8742</v>
      </c>
      <c r="E2382" t="s">
        <v>8743</v>
      </c>
      <c r="F2382">
        <v>21171174</v>
      </c>
      <c r="G2382" t="s">
        <v>8750</v>
      </c>
      <c r="H2382" t="s">
        <v>8751</v>
      </c>
      <c r="I2382">
        <v>112223</v>
      </c>
      <c r="J2382" t="s">
        <v>8112</v>
      </c>
      <c r="K2382" t="s">
        <v>8114</v>
      </c>
      <c r="L2382" t="s">
        <v>6</v>
      </c>
      <c r="M2382" t="s">
        <v>8672</v>
      </c>
      <c r="N2382">
        <v>1359.99</v>
      </c>
      <c r="O2382">
        <v>13.64</v>
      </c>
      <c r="P2382">
        <v>0.01</v>
      </c>
      <c r="Q2382">
        <v>453.33</v>
      </c>
      <c r="R2382">
        <v>4.5466666666666669</v>
      </c>
      <c r="S2382">
        <v>7778.63</v>
      </c>
      <c r="T2382">
        <v>6220.32</v>
      </c>
      <c r="U2382">
        <v>0.79969999999999997</v>
      </c>
      <c r="V2382">
        <v>432.15</v>
      </c>
      <c r="W2382">
        <v>311.01599999999996</v>
      </c>
      <c r="X2382" s="83" t="str">
        <f t="shared" si="74"/>
        <v>2117 - CHV HOUSTON</v>
      </c>
      <c r="Y2382" s="83">
        <f t="shared" si="75"/>
        <v>20</v>
      </c>
    </row>
    <row r="2383" spans="1:25" x14ac:dyDescent="0.25">
      <c r="A2383" t="s">
        <v>7</v>
      </c>
      <c r="B2383" t="s">
        <v>8651</v>
      </c>
      <c r="C2383" t="s">
        <v>8741</v>
      </c>
      <c r="D2383" t="s">
        <v>8742</v>
      </c>
      <c r="E2383" t="s">
        <v>8743</v>
      </c>
      <c r="F2383">
        <v>21171174</v>
      </c>
      <c r="G2383" t="s">
        <v>8750</v>
      </c>
      <c r="H2383" t="s">
        <v>8751</v>
      </c>
      <c r="I2383">
        <v>112223</v>
      </c>
      <c r="J2383" t="s">
        <v>8112</v>
      </c>
      <c r="K2383" t="s">
        <v>8114</v>
      </c>
      <c r="L2383" t="s">
        <v>6</v>
      </c>
      <c r="M2383" t="s">
        <v>8673</v>
      </c>
      <c r="N2383">
        <v>846.66</v>
      </c>
      <c r="O2383">
        <v>1317.84</v>
      </c>
      <c r="P2383">
        <v>1.5565</v>
      </c>
      <c r="Q2383">
        <v>423.33</v>
      </c>
      <c r="R2383">
        <v>658.92</v>
      </c>
      <c r="S2383">
        <v>7388.06</v>
      </c>
      <c r="T2383">
        <v>5328.75</v>
      </c>
      <c r="U2383">
        <v>0.72130000000000005</v>
      </c>
      <c r="V2383">
        <v>388.85</v>
      </c>
      <c r="W2383">
        <v>242.21590909090909</v>
      </c>
      <c r="X2383" s="83" t="str">
        <f t="shared" si="74"/>
        <v>2117 - CHV HOUSTON</v>
      </c>
      <c r="Y2383" s="83">
        <f t="shared" si="75"/>
        <v>22</v>
      </c>
    </row>
    <row r="2384" spans="1:25" x14ac:dyDescent="0.25">
      <c r="A2384" t="s">
        <v>7</v>
      </c>
      <c r="B2384" t="s">
        <v>8651</v>
      </c>
      <c r="C2384" t="s">
        <v>8741</v>
      </c>
      <c r="D2384" t="s">
        <v>8742</v>
      </c>
      <c r="E2384" t="s">
        <v>8743</v>
      </c>
      <c r="F2384">
        <v>21171174</v>
      </c>
      <c r="G2384" t="s">
        <v>8750</v>
      </c>
      <c r="H2384" t="s">
        <v>8751</v>
      </c>
      <c r="I2384">
        <v>112223</v>
      </c>
      <c r="J2384" t="s">
        <v>8112</v>
      </c>
      <c r="K2384" t="s">
        <v>8114</v>
      </c>
      <c r="L2384" t="s">
        <v>6</v>
      </c>
      <c r="M2384" t="s">
        <v>8674</v>
      </c>
      <c r="N2384">
        <v>321.83999999999997</v>
      </c>
      <c r="Q2384">
        <v>321.83999999999997</v>
      </c>
      <c r="S2384">
        <v>696.69</v>
      </c>
      <c r="T2384">
        <v>672.13</v>
      </c>
      <c r="U2384">
        <v>0.9647</v>
      </c>
      <c r="V2384">
        <v>232.23</v>
      </c>
      <c r="W2384">
        <v>96.018571428571434</v>
      </c>
      <c r="X2384" s="83" t="str">
        <f t="shared" si="74"/>
        <v>2117 - CHV HOUSTON</v>
      </c>
      <c r="Y2384" s="83">
        <f t="shared" si="75"/>
        <v>7</v>
      </c>
    </row>
    <row r="2385" spans="1:25" x14ac:dyDescent="0.25">
      <c r="A2385" t="s">
        <v>7</v>
      </c>
      <c r="B2385" t="s">
        <v>8651</v>
      </c>
      <c r="C2385" t="s">
        <v>8741</v>
      </c>
      <c r="D2385" t="s">
        <v>8742</v>
      </c>
      <c r="E2385" t="s">
        <v>8743</v>
      </c>
      <c r="F2385">
        <v>21171174</v>
      </c>
      <c r="G2385" t="s">
        <v>8750</v>
      </c>
      <c r="H2385" t="s">
        <v>8751</v>
      </c>
      <c r="I2385">
        <v>112223</v>
      </c>
      <c r="J2385" t="s">
        <v>8112</v>
      </c>
      <c r="K2385" t="s">
        <v>8114</v>
      </c>
      <c r="L2385" t="s">
        <v>6</v>
      </c>
      <c r="M2385" t="s">
        <v>8677</v>
      </c>
      <c r="N2385">
        <v>247.13</v>
      </c>
      <c r="Q2385">
        <v>247.13</v>
      </c>
      <c r="S2385">
        <v>1920.14</v>
      </c>
      <c r="T2385">
        <v>56.91</v>
      </c>
      <c r="U2385">
        <v>2.9600000000000001E-2</v>
      </c>
      <c r="V2385">
        <v>240.02</v>
      </c>
      <c r="W2385">
        <v>14.227499999999999</v>
      </c>
      <c r="X2385" s="83" t="str">
        <f t="shared" si="74"/>
        <v>2117 - CHV HOUSTON</v>
      </c>
      <c r="Y2385" s="83">
        <f t="shared" si="75"/>
        <v>4</v>
      </c>
    </row>
    <row r="2386" spans="1:25" x14ac:dyDescent="0.25">
      <c r="A2386" t="s">
        <v>7</v>
      </c>
      <c r="B2386" t="s">
        <v>8651</v>
      </c>
      <c r="C2386" t="s">
        <v>8741</v>
      </c>
      <c r="D2386" t="s">
        <v>8742</v>
      </c>
      <c r="E2386" t="s">
        <v>8743</v>
      </c>
      <c r="F2386">
        <v>21171174</v>
      </c>
      <c r="G2386" t="s">
        <v>8750</v>
      </c>
      <c r="H2386" t="s">
        <v>8751</v>
      </c>
      <c r="I2386">
        <v>112223</v>
      </c>
      <c r="J2386" t="s">
        <v>8112</v>
      </c>
      <c r="K2386" t="s">
        <v>8114</v>
      </c>
      <c r="L2386" t="s">
        <v>6</v>
      </c>
      <c r="M2386" t="s">
        <v>8678</v>
      </c>
      <c r="N2386">
        <v>55.56</v>
      </c>
      <c r="Q2386">
        <v>55.56</v>
      </c>
      <c r="S2386">
        <v>123.69</v>
      </c>
      <c r="V2386">
        <v>61.85</v>
      </c>
      <c r="X2386" s="83" t="str">
        <f t="shared" si="74"/>
        <v>2117 - CHV HOUSTON</v>
      </c>
      <c r="Y2386" s="83">
        <f t="shared" si="75"/>
        <v>0</v>
      </c>
    </row>
    <row r="2387" spans="1:25" x14ac:dyDescent="0.25">
      <c r="A2387" t="s">
        <v>7</v>
      </c>
      <c r="B2387" t="s">
        <v>8651</v>
      </c>
      <c r="C2387" t="s">
        <v>8741</v>
      </c>
      <c r="D2387" t="s">
        <v>8742</v>
      </c>
      <c r="E2387" t="s">
        <v>8743</v>
      </c>
      <c r="F2387">
        <v>21171174</v>
      </c>
      <c r="G2387" t="s">
        <v>8750</v>
      </c>
      <c r="H2387" t="s">
        <v>8751</v>
      </c>
      <c r="I2387">
        <v>112223</v>
      </c>
      <c r="J2387" t="s">
        <v>8112</v>
      </c>
      <c r="K2387" t="s">
        <v>8114</v>
      </c>
      <c r="L2387" t="s">
        <v>6</v>
      </c>
      <c r="M2387" t="s">
        <v>8679</v>
      </c>
      <c r="N2387">
        <v>0</v>
      </c>
      <c r="S2387">
        <v>56.96</v>
      </c>
      <c r="V2387">
        <v>56.96</v>
      </c>
      <c r="X2387" s="83" t="str">
        <f t="shared" si="74"/>
        <v>2117 - CHV HOUSTON</v>
      </c>
      <c r="Y2387" s="83">
        <f t="shared" si="75"/>
        <v>0</v>
      </c>
    </row>
    <row r="2388" spans="1:25" x14ac:dyDescent="0.25">
      <c r="A2388" t="s">
        <v>7</v>
      </c>
      <c r="B2388" t="s">
        <v>8651</v>
      </c>
      <c r="C2388" t="s">
        <v>8741</v>
      </c>
      <c r="D2388" t="s">
        <v>8742</v>
      </c>
      <c r="E2388" t="s">
        <v>8743</v>
      </c>
      <c r="F2388">
        <v>21171174</v>
      </c>
      <c r="G2388" t="s">
        <v>8750</v>
      </c>
      <c r="H2388" t="s">
        <v>8751</v>
      </c>
      <c r="I2388">
        <v>112223</v>
      </c>
      <c r="J2388" t="s">
        <v>8112</v>
      </c>
      <c r="K2388" t="s">
        <v>8114</v>
      </c>
      <c r="L2388" t="s">
        <v>6</v>
      </c>
      <c r="M2388" t="s">
        <v>7661</v>
      </c>
      <c r="N2388">
        <v>0</v>
      </c>
      <c r="S2388">
        <v>1289.8499999999999</v>
      </c>
      <c r="V2388">
        <v>214.98</v>
      </c>
      <c r="X2388" s="83" t="str">
        <f t="shared" si="74"/>
        <v>2117 - CHV HOUSTON</v>
      </c>
      <c r="Y2388" s="83">
        <f t="shared" si="75"/>
        <v>0</v>
      </c>
    </row>
    <row r="2389" spans="1:25" x14ac:dyDescent="0.25">
      <c r="A2389" t="s">
        <v>7</v>
      </c>
      <c r="B2389" t="s">
        <v>8651</v>
      </c>
      <c r="C2389" t="s">
        <v>8741</v>
      </c>
      <c r="D2389" t="s">
        <v>8742</v>
      </c>
      <c r="E2389" t="s">
        <v>8743</v>
      </c>
      <c r="F2389">
        <v>21171174</v>
      </c>
      <c r="G2389" t="s">
        <v>8750</v>
      </c>
      <c r="H2389" t="s">
        <v>8751</v>
      </c>
      <c r="I2389">
        <v>112223</v>
      </c>
      <c r="J2389" t="s">
        <v>8112</v>
      </c>
      <c r="K2389" t="s">
        <v>8114</v>
      </c>
      <c r="L2389" t="s">
        <v>6</v>
      </c>
      <c r="M2389" t="s">
        <v>7662</v>
      </c>
      <c r="N2389">
        <v>0</v>
      </c>
      <c r="S2389">
        <v>532.26</v>
      </c>
      <c r="V2389">
        <v>266.13</v>
      </c>
      <c r="X2389" s="83" t="str">
        <f t="shared" si="74"/>
        <v>2117 - CHV HOUSTON</v>
      </c>
      <c r="Y2389" s="83">
        <f t="shared" si="75"/>
        <v>0</v>
      </c>
    </row>
    <row r="2390" spans="1:25" x14ac:dyDescent="0.25">
      <c r="A2390" t="s">
        <v>7</v>
      </c>
      <c r="B2390" t="s">
        <v>8651</v>
      </c>
      <c r="C2390" t="s">
        <v>8741</v>
      </c>
      <c r="D2390" t="s">
        <v>8742</v>
      </c>
      <c r="E2390" t="s">
        <v>8743</v>
      </c>
      <c r="F2390">
        <v>21171174</v>
      </c>
      <c r="G2390" t="s">
        <v>8750</v>
      </c>
      <c r="H2390" t="s">
        <v>8751</v>
      </c>
      <c r="I2390">
        <v>112223</v>
      </c>
      <c r="J2390" t="s">
        <v>8112</v>
      </c>
      <c r="K2390" t="s">
        <v>8114</v>
      </c>
      <c r="L2390" t="s">
        <v>6</v>
      </c>
      <c r="M2390" t="s">
        <v>7663</v>
      </c>
      <c r="N2390">
        <v>0</v>
      </c>
      <c r="S2390">
        <v>1035.3399999999999</v>
      </c>
      <c r="V2390">
        <v>172.56</v>
      </c>
      <c r="X2390" s="83" t="str">
        <f t="shared" si="74"/>
        <v>2117 - CHV HOUSTON</v>
      </c>
      <c r="Y2390" s="83">
        <f t="shared" si="75"/>
        <v>0</v>
      </c>
    </row>
    <row r="2391" spans="1:25" x14ac:dyDescent="0.25">
      <c r="A2391" t="s">
        <v>7</v>
      </c>
      <c r="B2391" t="s">
        <v>8651</v>
      </c>
      <c r="C2391" t="s">
        <v>8741</v>
      </c>
      <c r="D2391" t="s">
        <v>8742</v>
      </c>
      <c r="E2391" t="s">
        <v>8743</v>
      </c>
      <c r="F2391">
        <v>21171174</v>
      </c>
      <c r="G2391" t="s">
        <v>8750</v>
      </c>
      <c r="H2391" t="s">
        <v>8751</v>
      </c>
      <c r="I2391">
        <v>112223</v>
      </c>
      <c r="J2391" t="s">
        <v>8112</v>
      </c>
      <c r="K2391" t="s">
        <v>8114</v>
      </c>
      <c r="L2391" t="s">
        <v>6</v>
      </c>
      <c r="M2391" t="s">
        <v>7664</v>
      </c>
      <c r="N2391">
        <v>241.94</v>
      </c>
      <c r="Q2391">
        <v>241.94</v>
      </c>
      <c r="S2391">
        <v>486.62</v>
      </c>
      <c r="T2391">
        <v>0.88</v>
      </c>
      <c r="U2391">
        <v>1.8E-3</v>
      </c>
      <c r="V2391">
        <v>243.31</v>
      </c>
      <c r="W2391">
        <v>0.44</v>
      </c>
      <c r="X2391" s="83" t="str">
        <f t="shared" si="74"/>
        <v>2117 - CHV HOUSTON</v>
      </c>
      <c r="Y2391" s="83">
        <f t="shared" si="75"/>
        <v>2</v>
      </c>
    </row>
    <row r="2392" spans="1:25" x14ac:dyDescent="0.25">
      <c r="A2392" t="s">
        <v>7</v>
      </c>
      <c r="B2392" t="s">
        <v>8651</v>
      </c>
      <c r="C2392" t="s">
        <v>8741</v>
      </c>
      <c r="D2392" t="s">
        <v>8742</v>
      </c>
      <c r="E2392" t="s">
        <v>8743</v>
      </c>
      <c r="F2392">
        <v>21171174</v>
      </c>
      <c r="G2392" t="s">
        <v>8750</v>
      </c>
      <c r="H2392" t="s">
        <v>8751</v>
      </c>
      <c r="I2392">
        <v>112223</v>
      </c>
      <c r="J2392" t="s">
        <v>8112</v>
      </c>
      <c r="K2392" t="s">
        <v>8114</v>
      </c>
      <c r="L2392" t="s">
        <v>6</v>
      </c>
      <c r="M2392" t="s">
        <v>7668</v>
      </c>
      <c r="N2392">
        <v>0</v>
      </c>
      <c r="S2392">
        <v>380.85</v>
      </c>
      <c r="V2392">
        <v>126.95</v>
      </c>
      <c r="X2392" s="83" t="str">
        <f t="shared" si="74"/>
        <v>2117 - CHV HOUSTON</v>
      </c>
      <c r="Y2392" s="83">
        <f t="shared" si="75"/>
        <v>0</v>
      </c>
    </row>
    <row r="2393" spans="1:25" x14ac:dyDescent="0.25">
      <c r="A2393" t="s">
        <v>7</v>
      </c>
      <c r="B2393" t="s">
        <v>8651</v>
      </c>
      <c r="C2393" t="s">
        <v>8741</v>
      </c>
      <c r="D2393" t="s">
        <v>8742</v>
      </c>
      <c r="E2393" t="s">
        <v>8743</v>
      </c>
      <c r="F2393">
        <v>21171174</v>
      </c>
      <c r="G2393" t="s">
        <v>8750</v>
      </c>
      <c r="H2393" t="s">
        <v>8751</v>
      </c>
      <c r="I2393">
        <v>112223</v>
      </c>
      <c r="J2393" t="s">
        <v>8112</v>
      </c>
      <c r="K2393" t="s">
        <v>8114</v>
      </c>
      <c r="L2393" t="s">
        <v>6</v>
      </c>
      <c r="M2393" t="s">
        <v>7667</v>
      </c>
      <c r="N2393">
        <v>0</v>
      </c>
      <c r="S2393">
        <v>2809.79</v>
      </c>
      <c r="T2393">
        <v>37.21</v>
      </c>
      <c r="U2393">
        <v>1.32E-2</v>
      </c>
      <c r="V2393">
        <v>468.3</v>
      </c>
      <c r="W2393">
        <v>37.21</v>
      </c>
      <c r="X2393" s="83" t="str">
        <f t="shared" si="74"/>
        <v>2117 - CHV HOUSTON</v>
      </c>
      <c r="Y2393" s="83">
        <f t="shared" si="75"/>
        <v>1</v>
      </c>
    </row>
    <row r="2394" spans="1:25" x14ac:dyDescent="0.25">
      <c r="A2394" t="s">
        <v>7</v>
      </c>
      <c r="B2394" t="s">
        <v>8651</v>
      </c>
      <c r="C2394" t="s">
        <v>8741</v>
      </c>
      <c r="D2394" t="s">
        <v>8742</v>
      </c>
      <c r="E2394" t="s">
        <v>8743</v>
      </c>
      <c r="F2394">
        <v>21171174</v>
      </c>
      <c r="G2394" t="s">
        <v>8750</v>
      </c>
      <c r="H2394" t="s">
        <v>8751</v>
      </c>
      <c r="I2394">
        <v>112223</v>
      </c>
      <c r="J2394" t="s">
        <v>8112</v>
      </c>
      <c r="K2394" t="s">
        <v>8114</v>
      </c>
      <c r="L2394" t="s">
        <v>6</v>
      </c>
      <c r="M2394" t="s">
        <v>7665</v>
      </c>
      <c r="N2394">
        <v>465.22</v>
      </c>
      <c r="Q2394">
        <v>465.22</v>
      </c>
      <c r="S2394">
        <v>3847.83</v>
      </c>
      <c r="T2394">
        <v>261.44</v>
      </c>
      <c r="U2394">
        <v>6.7900000000000002E-2</v>
      </c>
      <c r="V2394">
        <v>480.98</v>
      </c>
      <c r="W2394">
        <v>87.146666666666661</v>
      </c>
      <c r="X2394" s="83" t="str">
        <f t="shared" si="74"/>
        <v>2117 - CHV HOUSTON</v>
      </c>
      <c r="Y2394" s="83">
        <f t="shared" si="75"/>
        <v>3</v>
      </c>
    </row>
    <row r="2395" spans="1:25" x14ac:dyDescent="0.25">
      <c r="A2395" t="s">
        <v>7</v>
      </c>
      <c r="B2395" t="s">
        <v>8651</v>
      </c>
      <c r="C2395" t="s">
        <v>8741</v>
      </c>
      <c r="D2395" t="s">
        <v>8742</v>
      </c>
      <c r="E2395" t="s">
        <v>8743</v>
      </c>
      <c r="F2395">
        <v>21171174</v>
      </c>
      <c r="G2395" t="s">
        <v>8750</v>
      </c>
      <c r="H2395" t="s">
        <v>8751</v>
      </c>
      <c r="I2395">
        <v>112223</v>
      </c>
      <c r="J2395" t="s">
        <v>8112</v>
      </c>
      <c r="K2395" t="s">
        <v>8114</v>
      </c>
      <c r="L2395" t="s">
        <v>6</v>
      </c>
      <c r="M2395" t="s">
        <v>7666</v>
      </c>
      <c r="N2395">
        <v>0</v>
      </c>
      <c r="S2395">
        <v>1788.08</v>
      </c>
      <c r="V2395">
        <v>127.72</v>
      </c>
      <c r="X2395" s="83" t="str">
        <f t="shared" si="74"/>
        <v>2117 - CHV HOUSTON</v>
      </c>
      <c r="Y2395" s="83">
        <f t="shared" si="75"/>
        <v>0</v>
      </c>
    </row>
    <row r="2396" spans="1:25" x14ac:dyDescent="0.25">
      <c r="A2396" t="s">
        <v>7</v>
      </c>
      <c r="B2396" t="s">
        <v>8651</v>
      </c>
      <c r="C2396" t="s">
        <v>8741</v>
      </c>
      <c r="D2396" t="s">
        <v>8742</v>
      </c>
      <c r="E2396" t="s">
        <v>8743</v>
      </c>
      <c r="F2396">
        <v>21171174</v>
      </c>
      <c r="G2396" t="s">
        <v>8750</v>
      </c>
      <c r="H2396" t="s">
        <v>8751</v>
      </c>
      <c r="I2396">
        <v>112242</v>
      </c>
      <c r="J2396" t="s">
        <v>8129</v>
      </c>
      <c r="K2396" t="s">
        <v>8131</v>
      </c>
      <c r="L2396" t="s">
        <v>6</v>
      </c>
      <c r="M2396" t="s">
        <v>8657</v>
      </c>
      <c r="N2396">
        <v>0</v>
      </c>
      <c r="S2396">
        <v>109.76</v>
      </c>
      <c r="V2396">
        <v>109.76</v>
      </c>
      <c r="X2396" s="83" t="str">
        <f t="shared" si="74"/>
        <v>2117 - CHV HOUSTON</v>
      </c>
      <c r="Y2396" s="83">
        <f t="shared" si="75"/>
        <v>0</v>
      </c>
    </row>
    <row r="2397" spans="1:25" x14ac:dyDescent="0.25">
      <c r="A2397" t="s">
        <v>7</v>
      </c>
      <c r="B2397" t="s">
        <v>8651</v>
      </c>
      <c r="C2397" t="s">
        <v>8741</v>
      </c>
      <c r="D2397" t="s">
        <v>8742</v>
      </c>
      <c r="E2397" t="s">
        <v>8743</v>
      </c>
      <c r="F2397">
        <v>21171174</v>
      </c>
      <c r="G2397" t="s">
        <v>8750</v>
      </c>
      <c r="H2397" t="s">
        <v>8751</v>
      </c>
      <c r="I2397">
        <v>112242</v>
      </c>
      <c r="J2397" t="s">
        <v>8129</v>
      </c>
      <c r="K2397" t="s">
        <v>8131</v>
      </c>
      <c r="L2397" t="s">
        <v>6</v>
      </c>
      <c r="M2397" t="s">
        <v>8658</v>
      </c>
      <c r="N2397">
        <v>0</v>
      </c>
      <c r="S2397">
        <v>692.79</v>
      </c>
      <c r="V2397">
        <v>346.4</v>
      </c>
      <c r="X2397" s="83" t="str">
        <f t="shared" si="74"/>
        <v>2117 - CHV HOUSTON</v>
      </c>
      <c r="Y2397" s="83">
        <f t="shared" si="75"/>
        <v>0</v>
      </c>
    </row>
    <row r="2398" spans="1:25" x14ac:dyDescent="0.25">
      <c r="A2398" t="s">
        <v>7</v>
      </c>
      <c r="B2398" t="s">
        <v>8651</v>
      </c>
      <c r="C2398" t="s">
        <v>8741</v>
      </c>
      <c r="D2398" t="s">
        <v>8742</v>
      </c>
      <c r="E2398" t="s">
        <v>8743</v>
      </c>
      <c r="F2398">
        <v>21171174</v>
      </c>
      <c r="G2398" t="s">
        <v>8750</v>
      </c>
      <c r="H2398" t="s">
        <v>8751</v>
      </c>
      <c r="I2398">
        <v>112242</v>
      </c>
      <c r="J2398" t="s">
        <v>8129</v>
      </c>
      <c r="K2398" t="s">
        <v>8131</v>
      </c>
      <c r="L2398" t="s">
        <v>6</v>
      </c>
      <c r="M2398" t="s">
        <v>8659</v>
      </c>
      <c r="N2398">
        <v>0</v>
      </c>
      <c r="S2398">
        <v>772.61</v>
      </c>
      <c r="T2398">
        <v>1132.5</v>
      </c>
      <c r="U2398">
        <v>1.4658</v>
      </c>
      <c r="V2398">
        <v>386.31</v>
      </c>
      <c r="W2398">
        <v>566.25</v>
      </c>
      <c r="X2398" s="83" t="str">
        <f t="shared" si="74"/>
        <v>2117 - CHV HOUSTON</v>
      </c>
      <c r="Y2398" s="83">
        <f t="shared" si="75"/>
        <v>2</v>
      </c>
    </row>
    <row r="2399" spans="1:25" x14ac:dyDescent="0.25">
      <c r="A2399" t="s">
        <v>7</v>
      </c>
      <c r="B2399" t="s">
        <v>8651</v>
      </c>
      <c r="C2399" t="s">
        <v>8741</v>
      </c>
      <c r="D2399" t="s">
        <v>8742</v>
      </c>
      <c r="E2399" t="s">
        <v>8743</v>
      </c>
      <c r="F2399">
        <v>21171174</v>
      </c>
      <c r="G2399" t="s">
        <v>8750</v>
      </c>
      <c r="H2399" t="s">
        <v>8751</v>
      </c>
      <c r="I2399">
        <v>112242</v>
      </c>
      <c r="J2399" t="s">
        <v>8129</v>
      </c>
      <c r="K2399" t="s">
        <v>8131</v>
      </c>
      <c r="L2399" t="s">
        <v>6</v>
      </c>
      <c r="M2399" t="s">
        <v>8660</v>
      </c>
      <c r="N2399">
        <v>0</v>
      </c>
      <c r="S2399">
        <v>72.58</v>
      </c>
      <c r="V2399">
        <v>24.19</v>
      </c>
      <c r="X2399" s="83" t="str">
        <f t="shared" si="74"/>
        <v>2117 - CHV HOUSTON</v>
      </c>
      <c r="Y2399" s="83">
        <f t="shared" si="75"/>
        <v>0</v>
      </c>
    </row>
    <row r="2400" spans="1:25" x14ac:dyDescent="0.25">
      <c r="A2400" t="s">
        <v>7</v>
      </c>
      <c r="B2400" t="s">
        <v>8651</v>
      </c>
      <c r="C2400" t="s">
        <v>8741</v>
      </c>
      <c r="D2400" t="s">
        <v>8742</v>
      </c>
      <c r="E2400" t="s">
        <v>8743</v>
      </c>
      <c r="F2400">
        <v>21171174</v>
      </c>
      <c r="G2400" t="s">
        <v>8750</v>
      </c>
      <c r="H2400" t="s">
        <v>8751</v>
      </c>
      <c r="I2400">
        <v>112242</v>
      </c>
      <c r="J2400" t="s">
        <v>8129</v>
      </c>
      <c r="K2400" t="s">
        <v>8131</v>
      </c>
      <c r="L2400" t="s">
        <v>6</v>
      </c>
      <c r="M2400" t="s">
        <v>8661</v>
      </c>
      <c r="N2400">
        <v>25</v>
      </c>
      <c r="Q2400">
        <v>25</v>
      </c>
      <c r="S2400">
        <v>102.04</v>
      </c>
      <c r="V2400">
        <v>25.51</v>
      </c>
      <c r="X2400" s="83" t="str">
        <f t="shared" si="74"/>
        <v>2117 - CHV HOUSTON</v>
      </c>
      <c r="Y2400" s="83">
        <f t="shared" si="75"/>
        <v>0</v>
      </c>
    </row>
    <row r="2401" spans="1:25" x14ac:dyDescent="0.25">
      <c r="A2401" t="s">
        <v>7</v>
      </c>
      <c r="B2401" t="s">
        <v>8651</v>
      </c>
      <c r="C2401" t="s">
        <v>8741</v>
      </c>
      <c r="D2401" t="s">
        <v>8742</v>
      </c>
      <c r="E2401" t="s">
        <v>8743</v>
      </c>
      <c r="F2401">
        <v>21171174</v>
      </c>
      <c r="G2401" t="s">
        <v>8750</v>
      </c>
      <c r="H2401" t="s">
        <v>8751</v>
      </c>
      <c r="I2401">
        <v>112242</v>
      </c>
      <c r="J2401" t="s">
        <v>8129</v>
      </c>
      <c r="K2401" t="s">
        <v>8131</v>
      </c>
      <c r="L2401" t="s">
        <v>6</v>
      </c>
      <c r="M2401" t="s">
        <v>8662</v>
      </c>
      <c r="N2401">
        <v>0</v>
      </c>
      <c r="S2401">
        <v>130.43</v>
      </c>
      <c r="T2401">
        <v>90</v>
      </c>
      <c r="U2401">
        <v>0.69</v>
      </c>
      <c r="V2401">
        <v>130.43</v>
      </c>
      <c r="W2401">
        <v>45</v>
      </c>
      <c r="X2401" s="83" t="str">
        <f t="shared" si="74"/>
        <v>2117 - CHV HOUSTON</v>
      </c>
      <c r="Y2401" s="83">
        <f t="shared" si="75"/>
        <v>2</v>
      </c>
    </row>
    <row r="2402" spans="1:25" x14ac:dyDescent="0.25">
      <c r="A2402" t="s">
        <v>7</v>
      </c>
      <c r="B2402" t="s">
        <v>8651</v>
      </c>
      <c r="C2402" t="s">
        <v>8741</v>
      </c>
      <c r="D2402" t="s">
        <v>8742</v>
      </c>
      <c r="E2402" t="s">
        <v>8743</v>
      </c>
      <c r="F2402">
        <v>21171174</v>
      </c>
      <c r="G2402" t="s">
        <v>8750</v>
      </c>
      <c r="H2402" t="s">
        <v>8751</v>
      </c>
      <c r="I2402">
        <v>112242</v>
      </c>
      <c r="J2402" t="s">
        <v>8129</v>
      </c>
      <c r="K2402" t="s">
        <v>8131</v>
      </c>
      <c r="L2402" t="s">
        <v>6</v>
      </c>
      <c r="M2402" t="s">
        <v>8663</v>
      </c>
      <c r="S2402">
        <v>57.47</v>
      </c>
      <c r="T2402">
        <v>-94.8</v>
      </c>
      <c r="U2402">
        <v>-1.6496</v>
      </c>
      <c r="V2402">
        <v>28.74</v>
      </c>
      <c r="W2402">
        <v>-47.4</v>
      </c>
      <c r="X2402" s="83" t="str">
        <f t="shared" si="74"/>
        <v>2117 - CHV HOUSTON</v>
      </c>
      <c r="Y2402" s="83">
        <f t="shared" si="75"/>
        <v>2</v>
      </c>
    </row>
    <row r="2403" spans="1:25" x14ac:dyDescent="0.25">
      <c r="A2403" t="s">
        <v>7</v>
      </c>
      <c r="B2403" t="s">
        <v>8651</v>
      </c>
      <c r="C2403" t="s">
        <v>8741</v>
      </c>
      <c r="D2403" t="s">
        <v>8742</v>
      </c>
      <c r="E2403" t="s">
        <v>8743</v>
      </c>
      <c r="F2403">
        <v>21171174</v>
      </c>
      <c r="G2403" t="s">
        <v>8750</v>
      </c>
      <c r="H2403" t="s">
        <v>8751</v>
      </c>
      <c r="I2403">
        <v>112242</v>
      </c>
      <c r="J2403" t="s">
        <v>8129</v>
      </c>
      <c r="K2403" t="s">
        <v>8131</v>
      </c>
      <c r="L2403" t="s">
        <v>6</v>
      </c>
      <c r="M2403" t="s">
        <v>8664</v>
      </c>
      <c r="N2403">
        <v>173.92</v>
      </c>
      <c r="O2403">
        <v>142.5</v>
      </c>
      <c r="P2403">
        <v>0.81930000000000003</v>
      </c>
      <c r="Q2403">
        <v>86.96</v>
      </c>
      <c r="R2403">
        <v>142.5</v>
      </c>
      <c r="S2403">
        <v>1117.67</v>
      </c>
      <c r="T2403">
        <v>371.5</v>
      </c>
      <c r="U2403">
        <v>0.33239999999999997</v>
      </c>
      <c r="V2403">
        <v>85.97</v>
      </c>
      <c r="W2403">
        <v>53.071428571428569</v>
      </c>
      <c r="X2403" s="83" t="str">
        <f t="shared" si="74"/>
        <v>2117 - CHV HOUSTON</v>
      </c>
      <c r="Y2403" s="83">
        <f t="shared" si="75"/>
        <v>7</v>
      </c>
    </row>
    <row r="2404" spans="1:25" x14ac:dyDescent="0.25">
      <c r="A2404" t="s">
        <v>7</v>
      </c>
      <c r="B2404" t="s">
        <v>8651</v>
      </c>
      <c r="C2404" t="s">
        <v>8741</v>
      </c>
      <c r="D2404" t="s">
        <v>8742</v>
      </c>
      <c r="E2404" t="s">
        <v>8743</v>
      </c>
      <c r="F2404">
        <v>21171174</v>
      </c>
      <c r="G2404" t="s">
        <v>8750</v>
      </c>
      <c r="H2404" t="s">
        <v>8751</v>
      </c>
      <c r="I2404">
        <v>112242</v>
      </c>
      <c r="J2404" t="s">
        <v>8129</v>
      </c>
      <c r="K2404" t="s">
        <v>8131</v>
      </c>
      <c r="L2404" t="s">
        <v>6</v>
      </c>
      <c r="M2404" t="s">
        <v>8665</v>
      </c>
      <c r="N2404">
        <v>0</v>
      </c>
      <c r="S2404">
        <v>43.48</v>
      </c>
      <c r="V2404">
        <v>43.48</v>
      </c>
      <c r="X2404" s="83" t="str">
        <f t="shared" si="74"/>
        <v>2117 - CHV HOUSTON</v>
      </c>
      <c r="Y2404" s="83">
        <f t="shared" si="75"/>
        <v>0</v>
      </c>
    </row>
    <row r="2405" spans="1:25" x14ac:dyDescent="0.25">
      <c r="A2405" t="s">
        <v>7</v>
      </c>
      <c r="B2405" t="s">
        <v>8651</v>
      </c>
      <c r="C2405" t="s">
        <v>8741</v>
      </c>
      <c r="D2405" t="s">
        <v>8742</v>
      </c>
      <c r="E2405" t="s">
        <v>8743</v>
      </c>
      <c r="F2405">
        <v>21171174</v>
      </c>
      <c r="G2405" t="s">
        <v>8750</v>
      </c>
      <c r="H2405" t="s">
        <v>8751</v>
      </c>
      <c r="I2405">
        <v>112242</v>
      </c>
      <c r="J2405" t="s">
        <v>8129</v>
      </c>
      <c r="K2405" t="s">
        <v>8131</v>
      </c>
      <c r="L2405" t="s">
        <v>6</v>
      </c>
      <c r="M2405" t="s">
        <v>8667</v>
      </c>
      <c r="N2405">
        <v>0</v>
      </c>
      <c r="O2405">
        <v>491.25</v>
      </c>
      <c r="S2405">
        <v>3247.52</v>
      </c>
      <c r="T2405">
        <v>1673.25</v>
      </c>
      <c r="U2405">
        <v>0.51519999999999999</v>
      </c>
      <c r="V2405">
        <v>649.5</v>
      </c>
      <c r="W2405">
        <v>278.875</v>
      </c>
      <c r="X2405" s="83" t="str">
        <f t="shared" si="74"/>
        <v>2117 - CHV HOUSTON</v>
      </c>
      <c r="Y2405" s="83">
        <f t="shared" si="75"/>
        <v>6</v>
      </c>
    </row>
    <row r="2406" spans="1:25" x14ac:dyDescent="0.25">
      <c r="A2406" t="s">
        <v>7</v>
      </c>
      <c r="B2406" t="s">
        <v>8651</v>
      </c>
      <c r="C2406" t="s">
        <v>8741</v>
      </c>
      <c r="D2406" t="s">
        <v>8742</v>
      </c>
      <c r="E2406" t="s">
        <v>8743</v>
      </c>
      <c r="F2406">
        <v>21171174</v>
      </c>
      <c r="G2406" t="s">
        <v>8750</v>
      </c>
      <c r="H2406" t="s">
        <v>8751</v>
      </c>
      <c r="I2406">
        <v>112242</v>
      </c>
      <c r="J2406" t="s">
        <v>8129</v>
      </c>
      <c r="K2406" t="s">
        <v>8131</v>
      </c>
      <c r="L2406" t="s">
        <v>6</v>
      </c>
      <c r="M2406" t="s">
        <v>8668</v>
      </c>
      <c r="N2406">
        <v>177.78</v>
      </c>
      <c r="O2406">
        <v>34.590000000000003</v>
      </c>
      <c r="P2406">
        <v>0.1946</v>
      </c>
      <c r="Q2406">
        <v>177.78</v>
      </c>
      <c r="R2406">
        <v>34.590000000000003</v>
      </c>
      <c r="S2406">
        <v>2050.06</v>
      </c>
      <c r="T2406">
        <v>778.84</v>
      </c>
      <c r="U2406">
        <v>0.37990000000000002</v>
      </c>
      <c r="V2406">
        <v>157.69999999999999</v>
      </c>
      <c r="W2406">
        <v>111.26285714285714</v>
      </c>
      <c r="X2406" s="83" t="str">
        <f t="shared" si="74"/>
        <v>2117 - CHV HOUSTON</v>
      </c>
      <c r="Y2406" s="83">
        <f t="shared" si="75"/>
        <v>7</v>
      </c>
    </row>
    <row r="2407" spans="1:25" x14ac:dyDescent="0.25">
      <c r="A2407" t="s">
        <v>7</v>
      </c>
      <c r="B2407" t="s">
        <v>8651</v>
      </c>
      <c r="C2407" t="s">
        <v>8741</v>
      </c>
      <c r="D2407" t="s">
        <v>8742</v>
      </c>
      <c r="E2407" t="s">
        <v>8743</v>
      </c>
      <c r="F2407">
        <v>21171174</v>
      </c>
      <c r="G2407" t="s">
        <v>8750</v>
      </c>
      <c r="H2407" t="s">
        <v>8751</v>
      </c>
      <c r="I2407">
        <v>112242</v>
      </c>
      <c r="J2407" t="s">
        <v>8129</v>
      </c>
      <c r="K2407" t="s">
        <v>8131</v>
      </c>
      <c r="L2407" t="s">
        <v>6</v>
      </c>
      <c r="M2407" t="s">
        <v>8670</v>
      </c>
      <c r="N2407">
        <v>705.88</v>
      </c>
      <c r="O2407">
        <v>1070.8399999999999</v>
      </c>
      <c r="P2407">
        <v>1.5169999999999999</v>
      </c>
      <c r="Q2407">
        <v>705.88</v>
      </c>
      <c r="R2407">
        <v>1070.8399999999999</v>
      </c>
      <c r="S2407">
        <v>8646.07</v>
      </c>
      <c r="T2407">
        <v>5926.17</v>
      </c>
      <c r="U2407">
        <v>0.68540000000000001</v>
      </c>
      <c r="V2407">
        <v>665.08</v>
      </c>
      <c r="W2407">
        <v>493.84750000000003</v>
      </c>
      <c r="X2407" s="83" t="str">
        <f t="shared" si="74"/>
        <v>2117 - CHV HOUSTON</v>
      </c>
      <c r="Y2407" s="83">
        <f t="shared" si="75"/>
        <v>12</v>
      </c>
    </row>
    <row r="2408" spans="1:25" x14ac:dyDescent="0.25">
      <c r="A2408" t="s">
        <v>7</v>
      </c>
      <c r="B2408" t="s">
        <v>8651</v>
      </c>
      <c r="C2408" t="s">
        <v>8741</v>
      </c>
      <c r="D2408" t="s">
        <v>8742</v>
      </c>
      <c r="E2408" t="s">
        <v>8743</v>
      </c>
      <c r="F2408">
        <v>21171174</v>
      </c>
      <c r="G2408" t="s">
        <v>8750</v>
      </c>
      <c r="H2408" t="s">
        <v>8751</v>
      </c>
      <c r="I2408">
        <v>112242</v>
      </c>
      <c r="J2408" t="s">
        <v>8129</v>
      </c>
      <c r="K2408" t="s">
        <v>8131</v>
      </c>
      <c r="L2408" t="s">
        <v>6</v>
      </c>
      <c r="M2408" t="s">
        <v>8671</v>
      </c>
      <c r="N2408">
        <v>2804.9</v>
      </c>
      <c r="O2408">
        <v>2046.53</v>
      </c>
      <c r="P2408">
        <v>0.72960000000000003</v>
      </c>
      <c r="Q2408">
        <v>560.98</v>
      </c>
      <c r="R2408">
        <v>1023.265</v>
      </c>
      <c r="S2408">
        <v>18504.36</v>
      </c>
      <c r="T2408">
        <v>7772.71</v>
      </c>
      <c r="U2408">
        <v>0.42</v>
      </c>
      <c r="V2408">
        <v>544.25</v>
      </c>
      <c r="W2408">
        <v>310.90840000000003</v>
      </c>
      <c r="X2408" s="83" t="str">
        <f t="shared" si="74"/>
        <v>2117 - CHV HOUSTON</v>
      </c>
      <c r="Y2408" s="83">
        <f t="shared" si="75"/>
        <v>24.999999999999996</v>
      </c>
    </row>
    <row r="2409" spans="1:25" x14ac:dyDescent="0.25">
      <c r="A2409" t="s">
        <v>7</v>
      </c>
      <c r="B2409" t="s">
        <v>8651</v>
      </c>
      <c r="C2409" t="s">
        <v>8741</v>
      </c>
      <c r="D2409" t="s">
        <v>8742</v>
      </c>
      <c r="E2409" t="s">
        <v>8743</v>
      </c>
      <c r="F2409">
        <v>21171174</v>
      </c>
      <c r="G2409" t="s">
        <v>8750</v>
      </c>
      <c r="H2409" t="s">
        <v>8751</v>
      </c>
      <c r="I2409">
        <v>112242</v>
      </c>
      <c r="J2409" t="s">
        <v>8129</v>
      </c>
      <c r="K2409" t="s">
        <v>8131</v>
      </c>
      <c r="L2409" t="s">
        <v>6</v>
      </c>
      <c r="M2409" t="s">
        <v>8672</v>
      </c>
      <c r="N2409">
        <v>453.33</v>
      </c>
      <c r="O2409">
        <v>1184.49</v>
      </c>
      <c r="P2409">
        <v>2.6128999999999998</v>
      </c>
      <c r="Q2409">
        <v>453.33</v>
      </c>
      <c r="R2409">
        <v>1184.49</v>
      </c>
      <c r="S2409">
        <v>2222.3000000000002</v>
      </c>
      <c r="T2409">
        <v>1544.33</v>
      </c>
      <c r="U2409">
        <v>0.69489999999999996</v>
      </c>
      <c r="V2409">
        <v>444.46</v>
      </c>
      <c r="W2409">
        <v>308.86599999999999</v>
      </c>
      <c r="X2409" s="83" t="str">
        <f t="shared" si="74"/>
        <v>2117 - CHV HOUSTON</v>
      </c>
      <c r="Y2409" s="83">
        <f t="shared" si="75"/>
        <v>5</v>
      </c>
    </row>
    <row r="2410" spans="1:25" x14ac:dyDescent="0.25">
      <c r="A2410" t="s">
        <v>7</v>
      </c>
      <c r="B2410" t="s">
        <v>8651</v>
      </c>
      <c r="C2410" t="s">
        <v>8741</v>
      </c>
      <c r="D2410" t="s">
        <v>8742</v>
      </c>
      <c r="E2410" t="s">
        <v>8743</v>
      </c>
      <c r="F2410">
        <v>21171174</v>
      </c>
      <c r="G2410" t="s">
        <v>8750</v>
      </c>
      <c r="H2410" t="s">
        <v>8751</v>
      </c>
      <c r="I2410">
        <v>112242</v>
      </c>
      <c r="J2410" t="s">
        <v>8129</v>
      </c>
      <c r="K2410" t="s">
        <v>8131</v>
      </c>
      <c r="L2410" t="s">
        <v>6</v>
      </c>
      <c r="M2410" t="s">
        <v>8673</v>
      </c>
      <c r="N2410">
        <v>423.33</v>
      </c>
      <c r="Q2410">
        <v>423.33</v>
      </c>
      <c r="S2410">
        <v>4357.3100000000004</v>
      </c>
      <c r="T2410">
        <v>448.36</v>
      </c>
      <c r="U2410">
        <v>0.10290000000000001</v>
      </c>
      <c r="V2410">
        <v>396.12</v>
      </c>
      <c r="W2410">
        <v>74.726666666666674</v>
      </c>
      <c r="X2410" s="83" t="str">
        <f t="shared" si="74"/>
        <v>2117 - CHV HOUSTON</v>
      </c>
      <c r="Y2410" s="83">
        <f t="shared" si="75"/>
        <v>6</v>
      </c>
    </row>
    <row r="2411" spans="1:25" x14ac:dyDescent="0.25">
      <c r="A2411" t="s">
        <v>7</v>
      </c>
      <c r="B2411" t="s">
        <v>8651</v>
      </c>
      <c r="C2411" t="s">
        <v>8741</v>
      </c>
      <c r="D2411" t="s">
        <v>8742</v>
      </c>
      <c r="E2411" t="s">
        <v>8743</v>
      </c>
      <c r="F2411">
        <v>21171174</v>
      </c>
      <c r="G2411" t="s">
        <v>8750</v>
      </c>
      <c r="H2411" t="s">
        <v>8751</v>
      </c>
      <c r="I2411">
        <v>112242</v>
      </c>
      <c r="J2411" t="s">
        <v>8129</v>
      </c>
      <c r="K2411" t="s">
        <v>8131</v>
      </c>
      <c r="L2411" t="s">
        <v>6</v>
      </c>
      <c r="M2411" t="s">
        <v>8674</v>
      </c>
      <c r="N2411">
        <v>0</v>
      </c>
      <c r="S2411">
        <v>1246.5899999999999</v>
      </c>
      <c r="T2411">
        <v>648.75</v>
      </c>
      <c r="U2411">
        <v>0.52039999999999997</v>
      </c>
      <c r="V2411">
        <v>207.77</v>
      </c>
      <c r="W2411">
        <v>108.125</v>
      </c>
      <c r="X2411" s="83" t="str">
        <f t="shared" si="74"/>
        <v>2117 - CHV HOUSTON</v>
      </c>
      <c r="Y2411" s="83">
        <f t="shared" si="75"/>
        <v>6</v>
      </c>
    </row>
    <row r="2412" spans="1:25" x14ac:dyDescent="0.25">
      <c r="A2412" t="s">
        <v>7</v>
      </c>
      <c r="B2412" t="s">
        <v>8651</v>
      </c>
      <c r="C2412" t="s">
        <v>8741</v>
      </c>
      <c r="D2412" t="s">
        <v>8742</v>
      </c>
      <c r="E2412" t="s">
        <v>8743</v>
      </c>
      <c r="F2412">
        <v>21171174</v>
      </c>
      <c r="G2412" t="s">
        <v>8750</v>
      </c>
      <c r="H2412" t="s">
        <v>8751</v>
      </c>
      <c r="I2412">
        <v>112242</v>
      </c>
      <c r="J2412" t="s">
        <v>8129</v>
      </c>
      <c r="K2412" t="s">
        <v>8131</v>
      </c>
      <c r="L2412" t="s">
        <v>6</v>
      </c>
      <c r="M2412" t="s">
        <v>8675</v>
      </c>
      <c r="N2412">
        <v>0</v>
      </c>
      <c r="S2412">
        <v>419.92</v>
      </c>
      <c r="V2412">
        <v>83.98</v>
      </c>
      <c r="X2412" s="83" t="str">
        <f t="shared" si="74"/>
        <v>2117 - CHV HOUSTON</v>
      </c>
      <c r="Y2412" s="83">
        <f t="shared" si="75"/>
        <v>0</v>
      </c>
    </row>
    <row r="2413" spans="1:25" x14ac:dyDescent="0.25">
      <c r="A2413" t="s">
        <v>7</v>
      </c>
      <c r="B2413" t="s">
        <v>8651</v>
      </c>
      <c r="C2413" t="s">
        <v>8741</v>
      </c>
      <c r="D2413" t="s">
        <v>8742</v>
      </c>
      <c r="E2413" t="s">
        <v>8743</v>
      </c>
      <c r="F2413">
        <v>21171174</v>
      </c>
      <c r="G2413" t="s">
        <v>8750</v>
      </c>
      <c r="H2413" t="s">
        <v>8751</v>
      </c>
      <c r="I2413">
        <v>112242</v>
      </c>
      <c r="J2413" t="s">
        <v>8129</v>
      </c>
      <c r="K2413" t="s">
        <v>8131</v>
      </c>
      <c r="L2413" t="s">
        <v>6</v>
      </c>
      <c r="M2413" t="s">
        <v>8676</v>
      </c>
      <c r="N2413">
        <v>0</v>
      </c>
      <c r="O2413">
        <v>0.84</v>
      </c>
      <c r="R2413">
        <v>0.84</v>
      </c>
      <c r="S2413">
        <v>180.42</v>
      </c>
      <c r="T2413">
        <v>0.84</v>
      </c>
      <c r="U2413">
        <v>4.7000000000000002E-3</v>
      </c>
      <c r="V2413">
        <v>90.21</v>
      </c>
      <c r="W2413">
        <v>0.42</v>
      </c>
      <c r="X2413" s="83" t="str">
        <f t="shared" si="74"/>
        <v>2117 - CHV HOUSTON</v>
      </c>
      <c r="Y2413" s="83">
        <f t="shared" si="75"/>
        <v>2</v>
      </c>
    </row>
    <row r="2414" spans="1:25" x14ac:dyDescent="0.25">
      <c r="A2414" t="s">
        <v>7</v>
      </c>
      <c r="B2414" t="s">
        <v>8651</v>
      </c>
      <c r="C2414" t="s">
        <v>8741</v>
      </c>
      <c r="D2414" t="s">
        <v>8742</v>
      </c>
      <c r="E2414" t="s">
        <v>8743</v>
      </c>
      <c r="F2414">
        <v>21171174</v>
      </c>
      <c r="G2414" t="s">
        <v>8750</v>
      </c>
      <c r="H2414" t="s">
        <v>8751</v>
      </c>
      <c r="I2414">
        <v>112242</v>
      </c>
      <c r="J2414" t="s">
        <v>8129</v>
      </c>
      <c r="K2414" t="s">
        <v>8131</v>
      </c>
      <c r="L2414" t="s">
        <v>6</v>
      </c>
      <c r="M2414" t="s">
        <v>8694</v>
      </c>
      <c r="N2414">
        <v>0</v>
      </c>
      <c r="O2414">
        <v>1.69</v>
      </c>
      <c r="R2414">
        <v>0.84499999999999997</v>
      </c>
      <c r="S2414">
        <v>135.87</v>
      </c>
      <c r="T2414">
        <v>54.19</v>
      </c>
      <c r="U2414">
        <v>0.39879999999999999</v>
      </c>
      <c r="V2414">
        <v>135.87</v>
      </c>
      <c r="W2414">
        <v>13.547499999999999</v>
      </c>
      <c r="X2414" s="83" t="str">
        <f t="shared" si="74"/>
        <v>2117 - CHV HOUSTON</v>
      </c>
      <c r="Y2414" s="83">
        <f t="shared" si="75"/>
        <v>4</v>
      </c>
    </row>
    <row r="2415" spans="1:25" x14ac:dyDescent="0.25">
      <c r="A2415" t="s">
        <v>7</v>
      </c>
      <c r="B2415" t="s">
        <v>8651</v>
      </c>
      <c r="C2415" t="s">
        <v>8741</v>
      </c>
      <c r="D2415" t="s">
        <v>8742</v>
      </c>
      <c r="E2415" t="s">
        <v>8743</v>
      </c>
      <c r="F2415">
        <v>21171174</v>
      </c>
      <c r="G2415" t="s">
        <v>8750</v>
      </c>
      <c r="H2415" t="s">
        <v>8751</v>
      </c>
      <c r="I2415">
        <v>112242</v>
      </c>
      <c r="J2415" t="s">
        <v>8129</v>
      </c>
      <c r="K2415" t="s">
        <v>8131</v>
      </c>
      <c r="L2415" t="s">
        <v>6</v>
      </c>
      <c r="M2415" t="s">
        <v>8677</v>
      </c>
      <c r="N2415">
        <v>247.13</v>
      </c>
      <c r="O2415">
        <v>0.84</v>
      </c>
      <c r="P2415">
        <v>3.3999999999999998E-3</v>
      </c>
      <c r="Q2415">
        <v>247.13</v>
      </c>
      <c r="R2415">
        <v>0.84</v>
      </c>
      <c r="S2415">
        <v>2538.11</v>
      </c>
      <c r="T2415">
        <v>1650.84</v>
      </c>
      <c r="U2415">
        <v>0.65039999999999998</v>
      </c>
      <c r="V2415">
        <v>230.74</v>
      </c>
      <c r="W2415">
        <v>165.084</v>
      </c>
      <c r="X2415" s="83" t="str">
        <f t="shared" si="74"/>
        <v>2117 - CHV HOUSTON</v>
      </c>
      <c r="Y2415" s="83">
        <f t="shared" si="75"/>
        <v>10</v>
      </c>
    </row>
    <row r="2416" spans="1:25" x14ac:dyDescent="0.25">
      <c r="A2416" t="s">
        <v>7</v>
      </c>
      <c r="B2416" t="s">
        <v>8651</v>
      </c>
      <c r="C2416" t="s">
        <v>8741</v>
      </c>
      <c r="D2416" t="s">
        <v>8742</v>
      </c>
      <c r="E2416" t="s">
        <v>8743</v>
      </c>
      <c r="F2416">
        <v>21171174</v>
      </c>
      <c r="G2416" t="s">
        <v>8750</v>
      </c>
      <c r="H2416" t="s">
        <v>8751</v>
      </c>
      <c r="I2416">
        <v>112242</v>
      </c>
      <c r="J2416" t="s">
        <v>8129</v>
      </c>
      <c r="K2416" t="s">
        <v>8131</v>
      </c>
      <c r="L2416" t="s">
        <v>6</v>
      </c>
      <c r="M2416" t="s">
        <v>8678</v>
      </c>
      <c r="N2416">
        <v>0</v>
      </c>
      <c r="S2416">
        <v>466.35</v>
      </c>
      <c r="T2416">
        <v>75</v>
      </c>
      <c r="U2416">
        <v>0.1608</v>
      </c>
      <c r="V2416">
        <v>77.73</v>
      </c>
      <c r="W2416">
        <v>25</v>
      </c>
      <c r="X2416" s="83" t="str">
        <f t="shared" si="74"/>
        <v>2117 - CHV HOUSTON</v>
      </c>
      <c r="Y2416" s="83">
        <f t="shared" si="75"/>
        <v>3</v>
      </c>
    </row>
    <row r="2417" spans="1:25" x14ac:dyDescent="0.25">
      <c r="A2417" t="s">
        <v>7</v>
      </c>
      <c r="B2417" t="s">
        <v>8651</v>
      </c>
      <c r="C2417" t="s">
        <v>8741</v>
      </c>
      <c r="D2417" t="s">
        <v>8742</v>
      </c>
      <c r="E2417" t="s">
        <v>8743</v>
      </c>
      <c r="F2417">
        <v>21171174</v>
      </c>
      <c r="G2417" t="s">
        <v>8750</v>
      </c>
      <c r="H2417" t="s">
        <v>8751</v>
      </c>
      <c r="I2417">
        <v>112242</v>
      </c>
      <c r="J2417" t="s">
        <v>8129</v>
      </c>
      <c r="K2417" t="s">
        <v>8131</v>
      </c>
      <c r="L2417" t="s">
        <v>6</v>
      </c>
      <c r="M2417" t="s">
        <v>8679</v>
      </c>
      <c r="N2417">
        <v>0</v>
      </c>
      <c r="S2417">
        <v>56.96</v>
      </c>
      <c r="V2417">
        <v>56.96</v>
      </c>
      <c r="X2417" s="83" t="str">
        <f t="shared" si="74"/>
        <v>2117 - CHV HOUSTON</v>
      </c>
      <c r="Y2417" s="83">
        <f t="shared" si="75"/>
        <v>0</v>
      </c>
    </row>
    <row r="2418" spans="1:25" x14ac:dyDescent="0.25">
      <c r="A2418" t="s">
        <v>7</v>
      </c>
      <c r="B2418" t="s">
        <v>8651</v>
      </c>
      <c r="C2418" t="s">
        <v>8741</v>
      </c>
      <c r="D2418" t="s">
        <v>8742</v>
      </c>
      <c r="E2418" t="s">
        <v>8743</v>
      </c>
      <c r="F2418">
        <v>21171174</v>
      </c>
      <c r="G2418" t="s">
        <v>8750</v>
      </c>
      <c r="H2418" t="s">
        <v>8751</v>
      </c>
      <c r="I2418">
        <v>112242</v>
      </c>
      <c r="J2418" t="s">
        <v>8129</v>
      </c>
      <c r="K2418" t="s">
        <v>8131</v>
      </c>
      <c r="L2418" t="s">
        <v>6</v>
      </c>
      <c r="M2418" t="s">
        <v>8695</v>
      </c>
      <c r="N2418">
        <v>0</v>
      </c>
      <c r="S2418">
        <v>880.53</v>
      </c>
      <c r="T2418">
        <v>127.5</v>
      </c>
      <c r="U2418">
        <v>0.14480000000000001</v>
      </c>
      <c r="V2418">
        <v>125.79</v>
      </c>
      <c r="X2418" s="83" t="str">
        <f t="shared" si="74"/>
        <v>2117 - CHV HOUSTON</v>
      </c>
      <c r="Y2418" s="83">
        <f t="shared" si="75"/>
        <v>0</v>
      </c>
    </row>
    <row r="2419" spans="1:25" x14ac:dyDescent="0.25">
      <c r="A2419" t="s">
        <v>7</v>
      </c>
      <c r="B2419" t="s">
        <v>8651</v>
      </c>
      <c r="C2419" t="s">
        <v>8741</v>
      </c>
      <c r="D2419" t="s">
        <v>8742</v>
      </c>
      <c r="E2419" t="s">
        <v>8743</v>
      </c>
      <c r="F2419">
        <v>21171174</v>
      </c>
      <c r="G2419" t="s">
        <v>8750</v>
      </c>
      <c r="H2419" t="s">
        <v>8751</v>
      </c>
      <c r="I2419">
        <v>112242</v>
      </c>
      <c r="J2419" t="s">
        <v>8129</v>
      </c>
      <c r="K2419" t="s">
        <v>8131</v>
      </c>
      <c r="L2419" t="s">
        <v>6</v>
      </c>
      <c r="M2419" t="s">
        <v>8696</v>
      </c>
      <c r="N2419">
        <v>476.47</v>
      </c>
      <c r="O2419">
        <v>521.25</v>
      </c>
      <c r="P2419">
        <v>1.0940000000000001</v>
      </c>
      <c r="Q2419">
        <v>476.47</v>
      </c>
      <c r="R2419">
        <v>521.25</v>
      </c>
      <c r="S2419">
        <v>3930.49</v>
      </c>
      <c r="T2419">
        <v>1131.75</v>
      </c>
      <c r="U2419">
        <v>0.28789999999999999</v>
      </c>
      <c r="V2419">
        <v>491.31</v>
      </c>
      <c r="W2419">
        <v>282.9375</v>
      </c>
      <c r="X2419" s="83" t="str">
        <f t="shared" si="74"/>
        <v>2117 - CHV HOUSTON</v>
      </c>
      <c r="Y2419" s="83">
        <f t="shared" si="75"/>
        <v>4</v>
      </c>
    </row>
    <row r="2420" spans="1:25" x14ac:dyDescent="0.25">
      <c r="A2420" t="s">
        <v>7</v>
      </c>
      <c r="B2420" t="s">
        <v>8651</v>
      </c>
      <c r="C2420" t="s">
        <v>8741</v>
      </c>
      <c r="D2420" t="s">
        <v>8742</v>
      </c>
      <c r="E2420" t="s">
        <v>8743</v>
      </c>
      <c r="F2420">
        <v>21171174</v>
      </c>
      <c r="G2420" t="s">
        <v>8750</v>
      </c>
      <c r="H2420" t="s">
        <v>8751</v>
      </c>
      <c r="I2420">
        <v>112242</v>
      </c>
      <c r="J2420" t="s">
        <v>8129</v>
      </c>
      <c r="K2420" t="s">
        <v>8131</v>
      </c>
      <c r="L2420" t="s">
        <v>6</v>
      </c>
      <c r="M2420" t="s">
        <v>8697</v>
      </c>
      <c r="N2420">
        <v>727.27</v>
      </c>
      <c r="O2420">
        <v>1128.75</v>
      </c>
      <c r="P2420">
        <v>1.552</v>
      </c>
      <c r="Q2420">
        <v>727.27</v>
      </c>
      <c r="S2420">
        <v>5744.49</v>
      </c>
      <c r="T2420">
        <v>6111.01</v>
      </c>
      <c r="U2420">
        <v>1.0638000000000001</v>
      </c>
      <c r="V2420">
        <v>718.06</v>
      </c>
      <c r="W2420">
        <v>679.00111111111119</v>
      </c>
      <c r="X2420" s="83" t="str">
        <f t="shared" si="74"/>
        <v>2117 - CHV HOUSTON</v>
      </c>
      <c r="Y2420" s="83">
        <f t="shared" si="75"/>
        <v>9</v>
      </c>
    </row>
    <row r="2421" spans="1:25" x14ac:dyDescent="0.25">
      <c r="A2421" t="s">
        <v>7</v>
      </c>
      <c r="B2421" t="s">
        <v>8651</v>
      </c>
      <c r="C2421" t="s">
        <v>8741</v>
      </c>
      <c r="D2421" t="s">
        <v>8742</v>
      </c>
      <c r="E2421" t="s">
        <v>8743</v>
      </c>
      <c r="F2421">
        <v>21171174</v>
      </c>
      <c r="G2421" t="s">
        <v>8750</v>
      </c>
      <c r="H2421" t="s">
        <v>8751</v>
      </c>
      <c r="I2421">
        <v>112242</v>
      </c>
      <c r="J2421" t="s">
        <v>8129</v>
      </c>
      <c r="K2421" t="s">
        <v>8131</v>
      </c>
      <c r="L2421" t="s">
        <v>6</v>
      </c>
      <c r="M2421" t="s">
        <v>8698</v>
      </c>
      <c r="N2421">
        <v>1843.38</v>
      </c>
      <c r="O2421">
        <v>3678.29</v>
      </c>
      <c r="P2421">
        <v>1.9954000000000001</v>
      </c>
      <c r="Q2421">
        <v>614.46</v>
      </c>
      <c r="R2421">
        <v>1226.0966666666666</v>
      </c>
      <c r="S2421">
        <v>21385.37</v>
      </c>
      <c r="T2421">
        <v>6623.61</v>
      </c>
      <c r="U2421">
        <v>0.30969999999999998</v>
      </c>
      <c r="V2421">
        <v>534.63</v>
      </c>
      <c r="W2421">
        <v>441.57399999999996</v>
      </c>
      <c r="X2421" s="83" t="str">
        <f t="shared" si="74"/>
        <v>2117 - CHV HOUSTON</v>
      </c>
      <c r="Y2421" s="83">
        <f t="shared" si="75"/>
        <v>15</v>
      </c>
    </row>
    <row r="2422" spans="1:25" x14ac:dyDescent="0.25">
      <c r="A2422" t="s">
        <v>7</v>
      </c>
      <c r="B2422" t="s">
        <v>8651</v>
      </c>
      <c r="C2422" t="s">
        <v>8741</v>
      </c>
      <c r="D2422" t="s">
        <v>8742</v>
      </c>
      <c r="E2422" t="s">
        <v>8743</v>
      </c>
      <c r="F2422">
        <v>21171174</v>
      </c>
      <c r="G2422" t="s">
        <v>8750</v>
      </c>
      <c r="H2422" t="s">
        <v>8751</v>
      </c>
      <c r="I2422">
        <v>112242</v>
      </c>
      <c r="J2422" t="s">
        <v>8129</v>
      </c>
      <c r="K2422" t="s">
        <v>8131</v>
      </c>
      <c r="L2422" t="s">
        <v>6</v>
      </c>
      <c r="M2422" t="s">
        <v>8699</v>
      </c>
      <c r="N2422">
        <v>156.04</v>
      </c>
      <c r="Q2422">
        <v>156.04</v>
      </c>
      <c r="S2422">
        <v>1162.4000000000001</v>
      </c>
      <c r="T2422">
        <v>736.75</v>
      </c>
      <c r="U2422">
        <v>0.63380000000000003</v>
      </c>
      <c r="V2422">
        <v>145.30000000000001</v>
      </c>
      <c r="W2422">
        <v>245.58333333333334</v>
      </c>
      <c r="X2422" s="83" t="str">
        <f t="shared" si="74"/>
        <v>2117 - CHV HOUSTON</v>
      </c>
      <c r="Y2422" s="83">
        <f t="shared" si="75"/>
        <v>3</v>
      </c>
    </row>
    <row r="2423" spans="1:25" x14ac:dyDescent="0.25">
      <c r="A2423" t="s">
        <v>7</v>
      </c>
      <c r="B2423" t="s">
        <v>8651</v>
      </c>
      <c r="C2423" t="s">
        <v>8741</v>
      </c>
      <c r="D2423" t="s">
        <v>8742</v>
      </c>
      <c r="E2423" t="s">
        <v>8743</v>
      </c>
      <c r="F2423">
        <v>21171174</v>
      </c>
      <c r="G2423" t="s">
        <v>8750</v>
      </c>
      <c r="H2423" t="s">
        <v>8751</v>
      </c>
      <c r="I2423">
        <v>112242</v>
      </c>
      <c r="J2423" t="s">
        <v>8129</v>
      </c>
      <c r="K2423" t="s">
        <v>8131</v>
      </c>
      <c r="L2423" t="s">
        <v>6</v>
      </c>
      <c r="M2423" t="s">
        <v>8700</v>
      </c>
      <c r="N2423">
        <v>470</v>
      </c>
      <c r="O2423">
        <v>40.74</v>
      </c>
      <c r="P2423">
        <v>8.6699999999999999E-2</v>
      </c>
      <c r="Q2423">
        <v>470</v>
      </c>
      <c r="R2423">
        <v>40.74</v>
      </c>
      <c r="S2423">
        <v>3390.49</v>
      </c>
      <c r="T2423">
        <v>2199.6799999999998</v>
      </c>
      <c r="U2423">
        <v>0.64880000000000004</v>
      </c>
      <c r="V2423">
        <v>423.81</v>
      </c>
      <c r="W2423">
        <v>549.91999999999996</v>
      </c>
      <c r="X2423" s="83" t="str">
        <f t="shared" si="74"/>
        <v>2117 - CHV HOUSTON</v>
      </c>
      <c r="Y2423" s="83">
        <f t="shared" si="75"/>
        <v>4</v>
      </c>
    </row>
    <row r="2424" spans="1:25" x14ac:dyDescent="0.25">
      <c r="A2424" t="s">
        <v>7</v>
      </c>
      <c r="B2424" t="s">
        <v>8651</v>
      </c>
      <c r="C2424" t="s">
        <v>8741</v>
      </c>
      <c r="D2424" t="s">
        <v>8742</v>
      </c>
      <c r="E2424" t="s">
        <v>8743</v>
      </c>
      <c r="F2424">
        <v>21171174</v>
      </c>
      <c r="G2424" t="s">
        <v>8750</v>
      </c>
      <c r="H2424" t="s">
        <v>8751</v>
      </c>
      <c r="I2424">
        <v>112242</v>
      </c>
      <c r="J2424" t="s">
        <v>8129</v>
      </c>
      <c r="K2424" t="s">
        <v>8131</v>
      </c>
      <c r="L2424" t="s">
        <v>6</v>
      </c>
      <c r="M2424" t="s">
        <v>8701</v>
      </c>
      <c r="N2424">
        <v>560.44000000000005</v>
      </c>
      <c r="O2424">
        <v>250.74</v>
      </c>
      <c r="P2424">
        <v>0.44740000000000002</v>
      </c>
      <c r="Q2424">
        <v>560.44000000000005</v>
      </c>
      <c r="S2424">
        <v>3950.32</v>
      </c>
      <c r="T2424">
        <v>783.24</v>
      </c>
      <c r="U2424">
        <v>0.1983</v>
      </c>
      <c r="V2424">
        <v>493.79</v>
      </c>
      <c r="W2424">
        <v>783.24</v>
      </c>
      <c r="X2424" s="83" t="str">
        <f t="shared" si="74"/>
        <v>2117 - CHV HOUSTON</v>
      </c>
      <c r="Y2424" s="83">
        <f t="shared" si="75"/>
        <v>1</v>
      </c>
    </row>
    <row r="2425" spans="1:25" x14ac:dyDescent="0.25">
      <c r="A2425" t="s">
        <v>7</v>
      </c>
      <c r="B2425" t="s">
        <v>8651</v>
      </c>
      <c r="C2425" t="s">
        <v>8741</v>
      </c>
      <c r="D2425" t="s">
        <v>8742</v>
      </c>
      <c r="E2425" t="s">
        <v>8743</v>
      </c>
      <c r="F2425">
        <v>21171174</v>
      </c>
      <c r="G2425" t="s">
        <v>8750</v>
      </c>
      <c r="H2425" t="s">
        <v>8751</v>
      </c>
      <c r="I2425">
        <v>112298</v>
      </c>
      <c r="J2425" t="s">
        <v>8174</v>
      </c>
      <c r="K2425" t="s">
        <v>45</v>
      </c>
      <c r="L2425" t="s">
        <v>6</v>
      </c>
      <c r="M2425" t="s">
        <v>8657</v>
      </c>
      <c r="N2425">
        <v>0</v>
      </c>
      <c r="S2425">
        <v>1082.8</v>
      </c>
      <c r="T2425">
        <v>71.64</v>
      </c>
      <c r="U2425">
        <v>6.6199999999999995E-2</v>
      </c>
      <c r="V2425">
        <v>154.69</v>
      </c>
      <c r="W2425">
        <v>23.88</v>
      </c>
      <c r="X2425" s="83" t="str">
        <f t="shared" si="74"/>
        <v>2117 - CHV HOUSTON</v>
      </c>
      <c r="Y2425" s="83">
        <f t="shared" si="75"/>
        <v>3</v>
      </c>
    </row>
    <row r="2426" spans="1:25" x14ac:dyDescent="0.25">
      <c r="A2426" t="s">
        <v>7</v>
      </c>
      <c r="B2426" t="s">
        <v>8651</v>
      </c>
      <c r="C2426" t="s">
        <v>8741</v>
      </c>
      <c r="D2426" t="s">
        <v>8742</v>
      </c>
      <c r="E2426" t="s">
        <v>8743</v>
      </c>
      <c r="F2426">
        <v>21171174</v>
      </c>
      <c r="G2426" t="s">
        <v>8750</v>
      </c>
      <c r="H2426" t="s">
        <v>8751</v>
      </c>
      <c r="I2426">
        <v>112298</v>
      </c>
      <c r="J2426" t="s">
        <v>8174</v>
      </c>
      <c r="K2426" t="s">
        <v>45</v>
      </c>
      <c r="L2426" t="s">
        <v>6</v>
      </c>
      <c r="M2426" t="s">
        <v>8658</v>
      </c>
      <c r="N2426">
        <v>1923.1</v>
      </c>
      <c r="O2426">
        <v>135</v>
      </c>
      <c r="P2426">
        <v>7.0199999999999999E-2</v>
      </c>
      <c r="Q2426">
        <v>384.62</v>
      </c>
      <c r="R2426">
        <v>27</v>
      </c>
      <c r="S2426">
        <v>12657.21</v>
      </c>
      <c r="T2426">
        <v>2193.7399999999998</v>
      </c>
      <c r="U2426">
        <v>0.17330000000000001</v>
      </c>
      <c r="V2426">
        <v>383.55</v>
      </c>
      <c r="W2426">
        <v>137.10874999999999</v>
      </c>
      <c r="X2426" s="83" t="str">
        <f t="shared" si="74"/>
        <v>2117 - CHV HOUSTON</v>
      </c>
      <c r="Y2426" s="83">
        <f t="shared" si="75"/>
        <v>16</v>
      </c>
    </row>
    <row r="2427" spans="1:25" x14ac:dyDescent="0.25">
      <c r="A2427" t="s">
        <v>7</v>
      </c>
      <c r="B2427" t="s">
        <v>8651</v>
      </c>
      <c r="C2427" t="s">
        <v>8741</v>
      </c>
      <c r="D2427" t="s">
        <v>8742</v>
      </c>
      <c r="E2427" t="s">
        <v>8743</v>
      </c>
      <c r="F2427">
        <v>21171174</v>
      </c>
      <c r="G2427" t="s">
        <v>8750</v>
      </c>
      <c r="H2427" t="s">
        <v>8751</v>
      </c>
      <c r="I2427">
        <v>112298</v>
      </c>
      <c r="J2427" t="s">
        <v>8174</v>
      </c>
      <c r="K2427" t="s">
        <v>45</v>
      </c>
      <c r="L2427" t="s">
        <v>6</v>
      </c>
      <c r="M2427" t="s">
        <v>8659</v>
      </c>
      <c r="N2427">
        <v>930.24</v>
      </c>
      <c r="Q2427">
        <v>465.12</v>
      </c>
      <c r="S2427">
        <v>4111.63</v>
      </c>
      <c r="T2427">
        <v>745.06</v>
      </c>
      <c r="U2427">
        <v>0.1812</v>
      </c>
      <c r="V2427">
        <v>411.16</v>
      </c>
      <c r="W2427">
        <v>93.132499999999993</v>
      </c>
      <c r="X2427" s="83" t="str">
        <f t="shared" si="74"/>
        <v>2117 - CHV HOUSTON</v>
      </c>
      <c r="Y2427" s="83">
        <f t="shared" si="75"/>
        <v>8</v>
      </c>
    </row>
    <row r="2428" spans="1:25" x14ac:dyDescent="0.25">
      <c r="A2428" t="s">
        <v>7</v>
      </c>
      <c r="B2428" t="s">
        <v>8651</v>
      </c>
      <c r="C2428" t="s">
        <v>8741</v>
      </c>
      <c r="D2428" t="s">
        <v>8742</v>
      </c>
      <c r="E2428" t="s">
        <v>8743</v>
      </c>
      <c r="F2428">
        <v>21171174</v>
      </c>
      <c r="G2428" t="s">
        <v>8750</v>
      </c>
      <c r="H2428" t="s">
        <v>8751</v>
      </c>
      <c r="I2428">
        <v>112298</v>
      </c>
      <c r="J2428" t="s">
        <v>8174</v>
      </c>
      <c r="K2428" t="s">
        <v>45</v>
      </c>
      <c r="L2428" t="s">
        <v>6</v>
      </c>
      <c r="M2428" t="s">
        <v>8660</v>
      </c>
      <c r="N2428">
        <v>0</v>
      </c>
      <c r="S2428">
        <v>105.44</v>
      </c>
      <c r="T2428">
        <v>917.14</v>
      </c>
      <c r="U2428">
        <v>8.6981999999999999</v>
      </c>
      <c r="V2428">
        <v>10.54</v>
      </c>
      <c r="W2428">
        <v>152.85666666666665</v>
      </c>
      <c r="X2428" s="83" t="str">
        <f t="shared" si="74"/>
        <v>2117 - CHV HOUSTON</v>
      </c>
      <c r="Y2428" s="83">
        <f t="shared" si="75"/>
        <v>6</v>
      </c>
    </row>
    <row r="2429" spans="1:25" x14ac:dyDescent="0.25">
      <c r="A2429" t="s">
        <v>7</v>
      </c>
      <c r="B2429" t="s">
        <v>8651</v>
      </c>
      <c r="C2429" t="s">
        <v>8741</v>
      </c>
      <c r="D2429" t="s">
        <v>8742</v>
      </c>
      <c r="E2429" t="s">
        <v>8743</v>
      </c>
      <c r="F2429">
        <v>21171174</v>
      </c>
      <c r="G2429" t="s">
        <v>8750</v>
      </c>
      <c r="H2429" t="s">
        <v>8751</v>
      </c>
      <c r="I2429">
        <v>112298</v>
      </c>
      <c r="J2429" t="s">
        <v>8174</v>
      </c>
      <c r="K2429" t="s">
        <v>45</v>
      </c>
      <c r="L2429" t="s">
        <v>6</v>
      </c>
      <c r="M2429" t="s">
        <v>8661</v>
      </c>
      <c r="N2429">
        <v>175</v>
      </c>
      <c r="Q2429">
        <v>25</v>
      </c>
      <c r="S2429">
        <v>892.77</v>
      </c>
      <c r="T2429">
        <v>2.48</v>
      </c>
      <c r="U2429">
        <v>2.8E-3</v>
      </c>
      <c r="V2429">
        <v>31.88</v>
      </c>
      <c r="W2429">
        <v>6.8888888888888888E-2</v>
      </c>
      <c r="X2429" s="83" t="str">
        <f t="shared" si="74"/>
        <v>2117 - CHV HOUSTON</v>
      </c>
      <c r="Y2429" s="83">
        <f t="shared" si="75"/>
        <v>36</v>
      </c>
    </row>
    <row r="2430" spans="1:25" x14ac:dyDescent="0.25">
      <c r="A2430" t="s">
        <v>7</v>
      </c>
      <c r="B2430" t="s">
        <v>8651</v>
      </c>
      <c r="C2430" t="s">
        <v>8741</v>
      </c>
      <c r="D2430" t="s">
        <v>8742</v>
      </c>
      <c r="E2430" t="s">
        <v>8743</v>
      </c>
      <c r="F2430">
        <v>21171174</v>
      </c>
      <c r="G2430" t="s">
        <v>8750</v>
      </c>
      <c r="H2430" t="s">
        <v>8751</v>
      </c>
      <c r="I2430">
        <v>112298</v>
      </c>
      <c r="J2430" t="s">
        <v>8174</v>
      </c>
      <c r="K2430" t="s">
        <v>45</v>
      </c>
      <c r="L2430" t="s">
        <v>6</v>
      </c>
      <c r="M2430" t="s">
        <v>8662</v>
      </c>
      <c r="N2430">
        <v>126.66</v>
      </c>
      <c r="Q2430">
        <v>63.33</v>
      </c>
      <c r="S2430">
        <v>1985</v>
      </c>
      <c r="T2430">
        <v>464.79</v>
      </c>
      <c r="U2430">
        <v>0.23419999999999999</v>
      </c>
      <c r="V2430">
        <v>132.33000000000001</v>
      </c>
      <c r="W2430">
        <v>23.2395</v>
      </c>
      <c r="X2430" s="83" t="str">
        <f t="shared" si="74"/>
        <v>2117 - CHV HOUSTON</v>
      </c>
      <c r="Y2430" s="83">
        <f t="shared" si="75"/>
        <v>20</v>
      </c>
    </row>
    <row r="2431" spans="1:25" x14ac:dyDescent="0.25">
      <c r="A2431" t="s">
        <v>7</v>
      </c>
      <c r="B2431" t="s">
        <v>8651</v>
      </c>
      <c r="C2431" t="s">
        <v>8741</v>
      </c>
      <c r="D2431" t="s">
        <v>8742</v>
      </c>
      <c r="E2431" t="s">
        <v>8743</v>
      </c>
      <c r="F2431">
        <v>21171174</v>
      </c>
      <c r="G2431" t="s">
        <v>8750</v>
      </c>
      <c r="H2431" t="s">
        <v>8751</v>
      </c>
      <c r="I2431">
        <v>112298</v>
      </c>
      <c r="J2431" t="s">
        <v>8174</v>
      </c>
      <c r="K2431" t="s">
        <v>45</v>
      </c>
      <c r="L2431" t="s">
        <v>6</v>
      </c>
      <c r="M2431" t="s">
        <v>8663</v>
      </c>
      <c r="S2431">
        <v>112.11</v>
      </c>
      <c r="T2431">
        <v>75</v>
      </c>
      <c r="U2431">
        <v>0.66900000000000004</v>
      </c>
      <c r="V2431">
        <v>28.03</v>
      </c>
      <c r="W2431">
        <v>25</v>
      </c>
      <c r="X2431" s="83" t="str">
        <f t="shared" si="74"/>
        <v>2117 - CHV HOUSTON</v>
      </c>
      <c r="Y2431" s="83">
        <f t="shared" si="75"/>
        <v>3</v>
      </c>
    </row>
    <row r="2432" spans="1:25" x14ac:dyDescent="0.25">
      <c r="A2432" t="s">
        <v>7</v>
      </c>
      <c r="B2432" t="s">
        <v>8651</v>
      </c>
      <c r="C2432" t="s">
        <v>8741</v>
      </c>
      <c r="D2432" t="s">
        <v>8742</v>
      </c>
      <c r="E2432" t="s">
        <v>8743</v>
      </c>
      <c r="F2432">
        <v>21171174</v>
      </c>
      <c r="G2432" t="s">
        <v>8750</v>
      </c>
      <c r="H2432" t="s">
        <v>8751</v>
      </c>
      <c r="I2432">
        <v>112298</v>
      </c>
      <c r="J2432" t="s">
        <v>8174</v>
      </c>
      <c r="K2432" t="s">
        <v>45</v>
      </c>
      <c r="L2432" t="s">
        <v>6</v>
      </c>
      <c r="M2432" t="s">
        <v>8664</v>
      </c>
      <c r="N2432">
        <v>695.68</v>
      </c>
      <c r="O2432">
        <v>158.33000000000001</v>
      </c>
      <c r="P2432">
        <v>0.2276</v>
      </c>
      <c r="Q2432">
        <v>86.96</v>
      </c>
      <c r="R2432">
        <v>31.666000000000004</v>
      </c>
      <c r="S2432">
        <v>3436.84</v>
      </c>
      <c r="T2432">
        <v>685.18</v>
      </c>
      <c r="U2432">
        <v>0.19939999999999999</v>
      </c>
      <c r="V2432">
        <v>95.47</v>
      </c>
      <c r="W2432">
        <v>14.895217391304346</v>
      </c>
      <c r="X2432" s="83" t="str">
        <f t="shared" si="74"/>
        <v>2117 - CHV HOUSTON</v>
      </c>
      <c r="Y2432" s="83">
        <f t="shared" si="75"/>
        <v>46</v>
      </c>
    </row>
    <row r="2433" spans="1:25" x14ac:dyDescent="0.25">
      <c r="A2433" t="s">
        <v>7</v>
      </c>
      <c r="B2433" t="s">
        <v>8651</v>
      </c>
      <c r="C2433" t="s">
        <v>8741</v>
      </c>
      <c r="D2433" t="s">
        <v>8742</v>
      </c>
      <c r="E2433" t="s">
        <v>8743</v>
      </c>
      <c r="F2433">
        <v>21171174</v>
      </c>
      <c r="G2433" t="s">
        <v>8750</v>
      </c>
      <c r="H2433" t="s">
        <v>8751</v>
      </c>
      <c r="I2433">
        <v>112298</v>
      </c>
      <c r="J2433" t="s">
        <v>8174</v>
      </c>
      <c r="K2433" t="s">
        <v>45</v>
      </c>
      <c r="L2433" t="s">
        <v>6</v>
      </c>
      <c r="M2433" t="s">
        <v>8665</v>
      </c>
      <c r="N2433">
        <v>113.64</v>
      </c>
      <c r="O2433">
        <v>6.67</v>
      </c>
      <c r="P2433">
        <v>5.8700000000000002E-2</v>
      </c>
      <c r="Q2433">
        <v>56.82</v>
      </c>
      <c r="R2433">
        <v>3.335</v>
      </c>
      <c r="S2433">
        <v>892.72</v>
      </c>
      <c r="T2433">
        <v>155.96</v>
      </c>
      <c r="U2433">
        <v>0.17469999999999999</v>
      </c>
      <c r="V2433">
        <v>49.6</v>
      </c>
      <c r="W2433">
        <v>8.6644444444444453</v>
      </c>
      <c r="X2433" s="83" t="str">
        <f t="shared" si="74"/>
        <v>2117 - CHV HOUSTON</v>
      </c>
      <c r="Y2433" s="83">
        <f t="shared" si="75"/>
        <v>18</v>
      </c>
    </row>
    <row r="2434" spans="1:25" x14ac:dyDescent="0.25">
      <c r="A2434" t="s">
        <v>7</v>
      </c>
      <c r="B2434" t="s">
        <v>8651</v>
      </c>
      <c r="C2434" t="s">
        <v>8741</v>
      </c>
      <c r="D2434" t="s">
        <v>8742</v>
      </c>
      <c r="E2434" t="s">
        <v>8743</v>
      </c>
      <c r="F2434">
        <v>21171174</v>
      </c>
      <c r="G2434" t="s">
        <v>8750</v>
      </c>
      <c r="H2434" t="s">
        <v>8751</v>
      </c>
      <c r="I2434">
        <v>112298</v>
      </c>
      <c r="J2434" t="s">
        <v>8174</v>
      </c>
      <c r="K2434" t="s">
        <v>45</v>
      </c>
      <c r="L2434" t="s">
        <v>6</v>
      </c>
      <c r="M2434" t="s">
        <v>8666</v>
      </c>
      <c r="N2434">
        <v>50.54</v>
      </c>
      <c r="Q2434">
        <v>25.27</v>
      </c>
      <c r="S2434">
        <v>476.18</v>
      </c>
      <c r="V2434">
        <v>39.68</v>
      </c>
      <c r="X2434" s="83" t="str">
        <f t="shared" si="74"/>
        <v>2117 - CHV HOUSTON</v>
      </c>
      <c r="Y2434" s="83">
        <f t="shared" si="75"/>
        <v>0</v>
      </c>
    </row>
    <row r="2435" spans="1:25" x14ac:dyDescent="0.25">
      <c r="A2435" t="s">
        <v>7</v>
      </c>
      <c r="B2435" t="s">
        <v>8651</v>
      </c>
      <c r="C2435" t="s">
        <v>8741</v>
      </c>
      <c r="D2435" t="s">
        <v>8742</v>
      </c>
      <c r="E2435" t="s">
        <v>8743</v>
      </c>
      <c r="F2435">
        <v>21171174</v>
      </c>
      <c r="G2435" t="s">
        <v>8750</v>
      </c>
      <c r="H2435" t="s">
        <v>8751</v>
      </c>
      <c r="I2435">
        <v>112298</v>
      </c>
      <c r="J2435" t="s">
        <v>8174</v>
      </c>
      <c r="K2435" t="s">
        <v>45</v>
      </c>
      <c r="L2435" t="s">
        <v>6</v>
      </c>
      <c r="M2435" t="s">
        <v>8688</v>
      </c>
      <c r="S2435">
        <v>424.49</v>
      </c>
      <c r="T2435">
        <v>108.75</v>
      </c>
      <c r="U2435">
        <v>0.25619999999999998</v>
      </c>
      <c r="V2435">
        <v>106.12</v>
      </c>
      <c r="W2435">
        <v>54.375</v>
      </c>
      <c r="X2435" s="83" t="str">
        <f t="shared" ref="X2435:X2498" si="76">CONCATENATE(C2435," - ",D2435)</f>
        <v>2117 - CHV HOUSTON</v>
      </c>
      <c r="Y2435" s="83">
        <f t="shared" ref="Y2435:Y2498" si="77">IFERROR((IF($S2435=0,0,$T2435/$W2435)),0)</f>
        <v>2</v>
      </c>
    </row>
    <row r="2436" spans="1:25" x14ac:dyDescent="0.25">
      <c r="A2436" t="s">
        <v>7</v>
      </c>
      <c r="B2436" t="s">
        <v>8651</v>
      </c>
      <c r="C2436" t="s">
        <v>8741</v>
      </c>
      <c r="D2436" t="s">
        <v>8742</v>
      </c>
      <c r="E2436" t="s">
        <v>8743</v>
      </c>
      <c r="F2436">
        <v>21171174</v>
      </c>
      <c r="G2436" t="s">
        <v>8750</v>
      </c>
      <c r="H2436" t="s">
        <v>8751</v>
      </c>
      <c r="I2436">
        <v>112298</v>
      </c>
      <c r="J2436" t="s">
        <v>8174</v>
      </c>
      <c r="K2436" t="s">
        <v>45</v>
      </c>
      <c r="L2436" t="s">
        <v>6</v>
      </c>
      <c r="M2436" t="s">
        <v>8691</v>
      </c>
      <c r="S2436">
        <v>126.11</v>
      </c>
      <c r="V2436">
        <v>25.22</v>
      </c>
      <c r="X2436" s="83" t="str">
        <f t="shared" si="76"/>
        <v>2117 - CHV HOUSTON</v>
      </c>
      <c r="Y2436" s="83">
        <f t="shared" si="77"/>
        <v>0</v>
      </c>
    </row>
    <row r="2437" spans="1:25" x14ac:dyDescent="0.25">
      <c r="A2437" t="s">
        <v>7</v>
      </c>
      <c r="B2437" t="s">
        <v>8651</v>
      </c>
      <c r="C2437" t="s">
        <v>8741</v>
      </c>
      <c r="D2437" t="s">
        <v>8742</v>
      </c>
      <c r="E2437" t="s">
        <v>8743</v>
      </c>
      <c r="F2437">
        <v>21171174</v>
      </c>
      <c r="G2437" t="s">
        <v>8750</v>
      </c>
      <c r="H2437" t="s">
        <v>8751</v>
      </c>
      <c r="I2437">
        <v>112298</v>
      </c>
      <c r="J2437" t="s">
        <v>8174</v>
      </c>
      <c r="K2437" t="s">
        <v>45</v>
      </c>
      <c r="L2437" t="s">
        <v>6</v>
      </c>
      <c r="M2437" t="s">
        <v>8667</v>
      </c>
      <c r="N2437">
        <v>4827.62</v>
      </c>
      <c r="O2437">
        <v>1308.75</v>
      </c>
      <c r="P2437">
        <v>0.27110000000000001</v>
      </c>
      <c r="Q2437">
        <v>689.66</v>
      </c>
      <c r="R2437">
        <v>163.59375</v>
      </c>
      <c r="S2437">
        <v>30130.58</v>
      </c>
      <c r="T2437">
        <v>59353.05</v>
      </c>
      <c r="U2437">
        <v>1.9699</v>
      </c>
      <c r="V2437">
        <v>717.39</v>
      </c>
      <c r="W2437">
        <v>927.39140625000005</v>
      </c>
      <c r="X2437" s="83" t="str">
        <f t="shared" si="76"/>
        <v>2117 - CHV HOUSTON</v>
      </c>
      <c r="Y2437" s="83">
        <f t="shared" si="77"/>
        <v>64</v>
      </c>
    </row>
    <row r="2438" spans="1:25" x14ac:dyDescent="0.25">
      <c r="A2438" t="s">
        <v>7</v>
      </c>
      <c r="B2438" t="s">
        <v>8651</v>
      </c>
      <c r="C2438" t="s">
        <v>8741</v>
      </c>
      <c r="D2438" t="s">
        <v>8742</v>
      </c>
      <c r="E2438" t="s">
        <v>8743</v>
      </c>
      <c r="F2438">
        <v>21171174</v>
      </c>
      <c r="G2438" t="s">
        <v>8750</v>
      </c>
      <c r="H2438" t="s">
        <v>8751</v>
      </c>
      <c r="I2438">
        <v>112298</v>
      </c>
      <c r="J2438" t="s">
        <v>8174</v>
      </c>
      <c r="K2438" t="s">
        <v>45</v>
      </c>
      <c r="L2438" t="s">
        <v>6</v>
      </c>
      <c r="M2438" t="s">
        <v>8668</v>
      </c>
      <c r="N2438">
        <v>1244.46</v>
      </c>
      <c r="O2438">
        <v>101.25</v>
      </c>
      <c r="P2438">
        <v>8.14E-2</v>
      </c>
      <c r="Q2438">
        <v>177.78</v>
      </c>
      <c r="R2438">
        <v>12.65625</v>
      </c>
      <c r="S2438">
        <v>8189.08</v>
      </c>
      <c r="T2438">
        <v>7963.81</v>
      </c>
      <c r="U2438">
        <v>0.97250000000000003</v>
      </c>
      <c r="V2438">
        <v>157.47999999999999</v>
      </c>
      <c r="W2438">
        <v>142.21089285714285</v>
      </c>
      <c r="X2438" s="83" t="str">
        <f t="shared" si="76"/>
        <v>2117 - CHV HOUSTON</v>
      </c>
      <c r="Y2438" s="83">
        <f t="shared" si="77"/>
        <v>56.000000000000007</v>
      </c>
    </row>
    <row r="2439" spans="1:25" x14ac:dyDescent="0.25">
      <c r="A2439" t="s">
        <v>7</v>
      </c>
      <c r="B2439" t="s">
        <v>8651</v>
      </c>
      <c r="C2439" t="s">
        <v>8741</v>
      </c>
      <c r="D2439" t="s">
        <v>8742</v>
      </c>
      <c r="E2439" t="s">
        <v>8743</v>
      </c>
      <c r="F2439">
        <v>21171174</v>
      </c>
      <c r="G2439" t="s">
        <v>8750</v>
      </c>
      <c r="H2439" t="s">
        <v>8751</v>
      </c>
      <c r="I2439">
        <v>112298</v>
      </c>
      <c r="J2439" t="s">
        <v>8174</v>
      </c>
      <c r="K2439" t="s">
        <v>45</v>
      </c>
      <c r="L2439" t="s">
        <v>6</v>
      </c>
      <c r="M2439" t="s">
        <v>8669</v>
      </c>
      <c r="N2439">
        <v>0</v>
      </c>
      <c r="S2439">
        <v>591.21</v>
      </c>
      <c r="T2439">
        <v>-0.81</v>
      </c>
      <c r="U2439">
        <v>-1.4E-3</v>
      </c>
      <c r="V2439">
        <v>98.54</v>
      </c>
      <c r="W2439">
        <v>-0.40500000000000003</v>
      </c>
      <c r="X2439" s="83" t="str">
        <f t="shared" si="76"/>
        <v>2117 - CHV HOUSTON</v>
      </c>
      <c r="Y2439" s="83">
        <f t="shared" si="77"/>
        <v>2</v>
      </c>
    </row>
    <row r="2440" spans="1:25" x14ac:dyDescent="0.25">
      <c r="A2440" t="s">
        <v>7</v>
      </c>
      <c r="B2440" t="s">
        <v>8651</v>
      </c>
      <c r="C2440" t="s">
        <v>8741</v>
      </c>
      <c r="D2440" t="s">
        <v>8742</v>
      </c>
      <c r="E2440" t="s">
        <v>8743</v>
      </c>
      <c r="F2440">
        <v>21171174</v>
      </c>
      <c r="G2440" t="s">
        <v>8750</v>
      </c>
      <c r="H2440" t="s">
        <v>8751</v>
      </c>
      <c r="I2440">
        <v>112298</v>
      </c>
      <c r="J2440" t="s">
        <v>8174</v>
      </c>
      <c r="K2440" t="s">
        <v>45</v>
      </c>
      <c r="L2440" t="s">
        <v>6</v>
      </c>
      <c r="M2440" t="s">
        <v>8670</v>
      </c>
      <c r="N2440">
        <v>6352.92</v>
      </c>
      <c r="O2440">
        <v>2120.38</v>
      </c>
      <c r="P2440">
        <v>0.33379999999999999</v>
      </c>
      <c r="Q2440">
        <v>705.88</v>
      </c>
      <c r="R2440">
        <v>302.91142857142859</v>
      </c>
      <c r="S2440">
        <v>43072.66</v>
      </c>
      <c r="T2440">
        <v>42090.85</v>
      </c>
      <c r="U2440">
        <v>0.97719999999999996</v>
      </c>
      <c r="V2440">
        <v>683.69</v>
      </c>
      <c r="W2440">
        <v>701.5141666666666</v>
      </c>
      <c r="X2440" s="83" t="str">
        <f t="shared" si="76"/>
        <v>2117 - CHV HOUSTON</v>
      </c>
      <c r="Y2440" s="83">
        <f t="shared" si="77"/>
        <v>60.000000000000007</v>
      </c>
    </row>
    <row r="2441" spans="1:25" x14ac:dyDescent="0.25">
      <c r="A2441" t="s">
        <v>7</v>
      </c>
      <c r="B2441" t="s">
        <v>8651</v>
      </c>
      <c r="C2441" t="s">
        <v>8741</v>
      </c>
      <c r="D2441" t="s">
        <v>8742</v>
      </c>
      <c r="E2441" t="s">
        <v>8743</v>
      </c>
      <c r="F2441">
        <v>21171174</v>
      </c>
      <c r="G2441" t="s">
        <v>8750</v>
      </c>
      <c r="H2441" t="s">
        <v>8751</v>
      </c>
      <c r="I2441">
        <v>112298</v>
      </c>
      <c r="J2441" t="s">
        <v>8174</v>
      </c>
      <c r="K2441" t="s">
        <v>45</v>
      </c>
      <c r="L2441" t="s">
        <v>6</v>
      </c>
      <c r="M2441" t="s">
        <v>8671</v>
      </c>
      <c r="N2441">
        <v>11780.58</v>
      </c>
      <c r="O2441">
        <v>5295.71</v>
      </c>
      <c r="P2441">
        <v>0.44950000000000001</v>
      </c>
      <c r="Q2441">
        <v>560.98</v>
      </c>
      <c r="R2441">
        <v>311.51235294117646</v>
      </c>
      <c r="S2441">
        <v>80702.66</v>
      </c>
      <c r="T2441">
        <v>69389.710000000006</v>
      </c>
      <c r="U2441">
        <v>0.85980000000000001</v>
      </c>
      <c r="V2441">
        <v>545.29</v>
      </c>
      <c r="W2441">
        <v>459.53450331125833</v>
      </c>
      <c r="X2441" s="83" t="str">
        <f t="shared" si="76"/>
        <v>2117 - CHV HOUSTON</v>
      </c>
      <c r="Y2441" s="83">
        <f t="shared" si="77"/>
        <v>151</v>
      </c>
    </row>
    <row r="2442" spans="1:25" x14ac:dyDescent="0.25">
      <c r="A2442" t="s">
        <v>7</v>
      </c>
      <c r="B2442" t="s">
        <v>8651</v>
      </c>
      <c r="C2442" t="s">
        <v>8741</v>
      </c>
      <c r="D2442" t="s">
        <v>8742</v>
      </c>
      <c r="E2442" t="s">
        <v>8743</v>
      </c>
      <c r="F2442">
        <v>21171174</v>
      </c>
      <c r="G2442" t="s">
        <v>8750</v>
      </c>
      <c r="H2442" t="s">
        <v>8751</v>
      </c>
      <c r="I2442">
        <v>112298</v>
      </c>
      <c r="J2442" t="s">
        <v>8174</v>
      </c>
      <c r="K2442" t="s">
        <v>45</v>
      </c>
      <c r="L2442" t="s">
        <v>6</v>
      </c>
      <c r="M2442" t="s">
        <v>8672</v>
      </c>
      <c r="N2442">
        <v>1813.32</v>
      </c>
      <c r="O2442">
        <v>4116.3999999999996</v>
      </c>
      <c r="P2442">
        <v>2.2700999999999998</v>
      </c>
      <c r="Q2442">
        <v>453.33</v>
      </c>
      <c r="R2442">
        <v>1372.1333333333332</v>
      </c>
      <c r="S2442">
        <v>9389.5400000000009</v>
      </c>
      <c r="T2442">
        <v>7008.5</v>
      </c>
      <c r="U2442">
        <v>0.74639999999999995</v>
      </c>
      <c r="V2442">
        <v>426.8</v>
      </c>
      <c r="W2442">
        <v>333.73809523809524</v>
      </c>
      <c r="X2442" s="83" t="str">
        <f t="shared" si="76"/>
        <v>2117 - CHV HOUSTON</v>
      </c>
      <c r="Y2442" s="83">
        <f t="shared" si="77"/>
        <v>21</v>
      </c>
    </row>
    <row r="2443" spans="1:25" x14ac:dyDescent="0.25">
      <c r="A2443" t="s">
        <v>7</v>
      </c>
      <c r="B2443" t="s">
        <v>8651</v>
      </c>
      <c r="C2443" t="s">
        <v>8741</v>
      </c>
      <c r="D2443" t="s">
        <v>8742</v>
      </c>
      <c r="E2443" t="s">
        <v>8743</v>
      </c>
      <c r="F2443">
        <v>21171174</v>
      </c>
      <c r="G2443" t="s">
        <v>8750</v>
      </c>
      <c r="H2443" t="s">
        <v>8751</v>
      </c>
      <c r="I2443">
        <v>112298</v>
      </c>
      <c r="J2443" t="s">
        <v>8174</v>
      </c>
      <c r="K2443" t="s">
        <v>45</v>
      </c>
      <c r="L2443" t="s">
        <v>6</v>
      </c>
      <c r="M2443" t="s">
        <v>8673</v>
      </c>
      <c r="N2443">
        <v>2539.98</v>
      </c>
      <c r="O2443">
        <v>2632.97</v>
      </c>
      <c r="P2443">
        <v>1.0366</v>
      </c>
      <c r="Q2443">
        <v>423.33</v>
      </c>
      <c r="R2443">
        <v>292.55222222222221</v>
      </c>
      <c r="S2443">
        <v>15788.41</v>
      </c>
      <c r="T2443">
        <v>6091.71</v>
      </c>
      <c r="U2443">
        <v>0.38579999999999998</v>
      </c>
      <c r="V2443">
        <v>394.71</v>
      </c>
      <c r="W2443">
        <v>152.29275000000001</v>
      </c>
      <c r="X2443" s="83" t="str">
        <f t="shared" si="76"/>
        <v>2117 - CHV HOUSTON</v>
      </c>
      <c r="Y2443" s="83">
        <f t="shared" si="77"/>
        <v>40</v>
      </c>
    </row>
    <row r="2444" spans="1:25" x14ac:dyDescent="0.25">
      <c r="A2444" t="s">
        <v>7</v>
      </c>
      <c r="B2444" t="s">
        <v>8651</v>
      </c>
      <c r="C2444" t="s">
        <v>8741</v>
      </c>
      <c r="D2444" t="s">
        <v>8742</v>
      </c>
      <c r="E2444" t="s">
        <v>8743</v>
      </c>
      <c r="F2444">
        <v>21171174</v>
      </c>
      <c r="G2444" t="s">
        <v>8750</v>
      </c>
      <c r="H2444" t="s">
        <v>8751</v>
      </c>
      <c r="I2444">
        <v>112298</v>
      </c>
      <c r="J2444" t="s">
        <v>8174</v>
      </c>
      <c r="K2444" t="s">
        <v>45</v>
      </c>
      <c r="L2444" t="s">
        <v>6</v>
      </c>
      <c r="M2444" t="s">
        <v>8674</v>
      </c>
      <c r="N2444">
        <v>1287.3599999999999</v>
      </c>
      <c r="O2444">
        <v>-88.42</v>
      </c>
      <c r="P2444">
        <v>-6.8699999999999997E-2</v>
      </c>
      <c r="Q2444">
        <v>321.83999999999997</v>
      </c>
      <c r="R2444">
        <v>-29.473333333333333</v>
      </c>
      <c r="S2444">
        <v>8302.92</v>
      </c>
      <c r="T2444">
        <v>4200.51</v>
      </c>
      <c r="U2444">
        <v>0.50590000000000002</v>
      </c>
      <c r="V2444">
        <v>224.4</v>
      </c>
      <c r="W2444">
        <v>95.466136363636366</v>
      </c>
      <c r="X2444" s="83" t="str">
        <f t="shared" si="76"/>
        <v>2117 - CHV HOUSTON</v>
      </c>
      <c r="Y2444" s="83">
        <f t="shared" si="77"/>
        <v>44</v>
      </c>
    </row>
    <row r="2445" spans="1:25" x14ac:dyDescent="0.25">
      <c r="A2445" t="s">
        <v>7</v>
      </c>
      <c r="B2445" t="s">
        <v>8651</v>
      </c>
      <c r="C2445" t="s">
        <v>8741</v>
      </c>
      <c r="D2445" t="s">
        <v>8742</v>
      </c>
      <c r="E2445" t="s">
        <v>8743</v>
      </c>
      <c r="F2445">
        <v>21171174</v>
      </c>
      <c r="G2445" t="s">
        <v>8750</v>
      </c>
      <c r="H2445" t="s">
        <v>8751</v>
      </c>
      <c r="I2445">
        <v>112298</v>
      </c>
      <c r="J2445" t="s">
        <v>8174</v>
      </c>
      <c r="K2445" t="s">
        <v>45</v>
      </c>
      <c r="L2445" t="s">
        <v>6</v>
      </c>
      <c r="M2445" t="s">
        <v>8675</v>
      </c>
      <c r="N2445">
        <v>219.36</v>
      </c>
      <c r="Q2445">
        <v>73.12</v>
      </c>
      <c r="S2445">
        <v>1402.72</v>
      </c>
      <c r="T2445">
        <v>128</v>
      </c>
      <c r="U2445">
        <v>9.1300000000000006E-2</v>
      </c>
      <c r="V2445">
        <v>82.51</v>
      </c>
      <c r="W2445">
        <v>6.0952380952380949</v>
      </c>
      <c r="X2445" s="83" t="str">
        <f t="shared" si="76"/>
        <v>2117 - CHV HOUSTON</v>
      </c>
      <c r="Y2445" s="83">
        <f t="shared" si="77"/>
        <v>21</v>
      </c>
    </row>
    <row r="2446" spans="1:25" x14ac:dyDescent="0.25">
      <c r="A2446" t="s">
        <v>7</v>
      </c>
      <c r="B2446" t="s">
        <v>8651</v>
      </c>
      <c r="C2446" t="s">
        <v>8741</v>
      </c>
      <c r="D2446" t="s">
        <v>8742</v>
      </c>
      <c r="E2446" t="s">
        <v>8743</v>
      </c>
      <c r="F2446">
        <v>21171174</v>
      </c>
      <c r="G2446" t="s">
        <v>8750</v>
      </c>
      <c r="H2446" t="s">
        <v>8751</v>
      </c>
      <c r="I2446">
        <v>112299</v>
      </c>
      <c r="J2446" t="s">
        <v>8177</v>
      </c>
      <c r="K2446" t="s">
        <v>46</v>
      </c>
      <c r="L2446" t="s">
        <v>6</v>
      </c>
      <c r="M2446" t="s">
        <v>8657</v>
      </c>
      <c r="N2446">
        <v>0</v>
      </c>
      <c r="S2446">
        <v>1082.8</v>
      </c>
      <c r="T2446">
        <v>356.25</v>
      </c>
      <c r="U2446">
        <v>0.32900000000000001</v>
      </c>
      <c r="V2446">
        <v>154.69</v>
      </c>
      <c r="W2446">
        <v>71.25</v>
      </c>
      <c r="X2446" s="83" t="str">
        <f t="shared" si="76"/>
        <v>2117 - CHV HOUSTON</v>
      </c>
      <c r="Y2446" s="83">
        <f t="shared" si="77"/>
        <v>5</v>
      </c>
    </row>
    <row r="2447" spans="1:25" x14ac:dyDescent="0.25">
      <c r="A2447" t="s">
        <v>7</v>
      </c>
      <c r="B2447" t="s">
        <v>8651</v>
      </c>
      <c r="C2447" t="s">
        <v>8741</v>
      </c>
      <c r="D2447" t="s">
        <v>8742</v>
      </c>
      <c r="E2447" t="s">
        <v>8743</v>
      </c>
      <c r="F2447">
        <v>21171174</v>
      </c>
      <c r="G2447" t="s">
        <v>8750</v>
      </c>
      <c r="H2447" t="s">
        <v>8751</v>
      </c>
      <c r="I2447">
        <v>112299</v>
      </c>
      <c r="J2447" t="s">
        <v>8177</v>
      </c>
      <c r="K2447" t="s">
        <v>46</v>
      </c>
      <c r="L2447" t="s">
        <v>6</v>
      </c>
      <c r="M2447" t="s">
        <v>8658</v>
      </c>
      <c r="N2447">
        <v>1538.48</v>
      </c>
      <c r="Q2447">
        <v>384.62</v>
      </c>
      <c r="S2447">
        <v>8777</v>
      </c>
      <c r="V2447">
        <v>365.71</v>
      </c>
      <c r="X2447" s="83" t="str">
        <f t="shared" si="76"/>
        <v>2117 - CHV HOUSTON</v>
      </c>
      <c r="Y2447" s="83">
        <f t="shared" si="77"/>
        <v>0</v>
      </c>
    </row>
    <row r="2448" spans="1:25" x14ac:dyDescent="0.25">
      <c r="A2448" t="s">
        <v>7</v>
      </c>
      <c r="B2448" t="s">
        <v>8651</v>
      </c>
      <c r="C2448" t="s">
        <v>8741</v>
      </c>
      <c r="D2448" t="s">
        <v>8742</v>
      </c>
      <c r="E2448" t="s">
        <v>8743</v>
      </c>
      <c r="F2448">
        <v>21171174</v>
      </c>
      <c r="G2448" t="s">
        <v>8750</v>
      </c>
      <c r="H2448" t="s">
        <v>8751</v>
      </c>
      <c r="I2448">
        <v>112299</v>
      </c>
      <c r="J2448" t="s">
        <v>8177</v>
      </c>
      <c r="K2448" t="s">
        <v>46</v>
      </c>
      <c r="L2448" t="s">
        <v>6</v>
      </c>
      <c r="M2448" t="s">
        <v>8659</v>
      </c>
      <c r="N2448">
        <v>465.12</v>
      </c>
      <c r="Q2448">
        <v>465.12</v>
      </c>
      <c r="S2448">
        <v>4419.51</v>
      </c>
      <c r="T2448">
        <v>436.5</v>
      </c>
      <c r="U2448">
        <v>9.8799999999999999E-2</v>
      </c>
      <c r="V2448">
        <v>401.77</v>
      </c>
      <c r="W2448">
        <v>87.3</v>
      </c>
      <c r="X2448" s="83" t="str">
        <f t="shared" si="76"/>
        <v>2117 - CHV HOUSTON</v>
      </c>
      <c r="Y2448" s="83">
        <f t="shared" si="77"/>
        <v>5</v>
      </c>
    </row>
    <row r="2449" spans="1:25" x14ac:dyDescent="0.25">
      <c r="A2449" t="s">
        <v>7</v>
      </c>
      <c r="B2449" t="s">
        <v>8651</v>
      </c>
      <c r="C2449" t="s">
        <v>8741</v>
      </c>
      <c r="D2449" t="s">
        <v>8742</v>
      </c>
      <c r="E2449" t="s">
        <v>8743</v>
      </c>
      <c r="F2449">
        <v>21171174</v>
      </c>
      <c r="G2449" t="s">
        <v>8750</v>
      </c>
      <c r="H2449" t="s">
        <v>8751</v>
      </c>
      <c r="I2449">
        <v>112299</v>
      </c>
      <c r="J2449" t="s">
        <v>8177</v>
      </c>
      <c r="K2449" t="s">
        <v>46</v>
      </c>
      <c r="L2449" t="s">
        <v>6</v>
      </c>
      <c r="M2449" t="s">
        <v>8660</v>
      </c>
      <c r="N2449">
        <v>0</v>
      </c>
      <c r="O2449">
        <v>75</v>
      </c>
      <c r="S2449">
        <v>229.64</v>
      </c>
      <c r="T2449">
        <v>470</v>
      </c>
      <c r="U2449">
        <v>2.0467</v>
      </c>
      <c r="V2449">
        <v>13.51</v>
      </c>
      <c r="W2449">
        <v>15.666666666666666</v>
      </c>
      <c r="X2449" s="83" t="str">
        <f t="shared" si="76"/>
        <v>2117 - CHV HOUSTON</v>
      </c>
      <c r="Y2449" s="83">
        <f t="shared" si="77"/>
        <v>30</v>
      </c>
    </row>
    <row r="2450" spans="1:25" x14ac:dyDescent="0.25">
      <c r="A2450" t="s">
        <v>7</v>
      </c>
      <c r="B2450" t="s">
        <v>8651</v>
      </c>
      <c r="C2450" t="s">
        <v>8741</v>
      </c>
      <c r="D2450" t="s">
        <v>8742</v>
      </c>
      <c r="E2450" t="s">
        <v>8743</v>
      </c>
      <c r="F2450">
        <v>21171174</v>
      </c>
      <c r="G2450" t="s">
        <v>8750</v>
      </c>
      <c r="H2450" t="s">
        <v>8751</v>
      </c>
      <c r="I2450">
        <v>112299</v>
      </c>
      <c r="J2450" t="s">
        <v>8177</v>
      </c>
      <c r="K2450" t="s">
        <v>46</v>
      </c>
      <c r="L2450" t="s">
        <v>6</v>
      </c>
      <c r="M2450" t="s">
        <v>8661</v>
      </c>
      <c r="N2450">
        <v>325</v>
      </c>
      <c r="O2450">
        <v>37.5</v>
      </c>
      <c r="P2450">
        <v>0.1154</v>
      </c>
      <c r="Q2450">
        <v>25</v>
      </c>
      <c r="R2450">
        <v>3.4090909090909092</v>
      </c>
      <c r="S2450">
        <v>1364.59</v>
      </c>
      <c r="T2450">
        <v>47.14</v>
      </c>
      <c r="U2450">
        <v>3.4500000000000003E-2</v>
      </c>
      <c r="V2450">
        <v>29.67</v>
      </c>
      <c r="W2450">
        <v>1.1785000000000001</v>
      </c>
      <c r="X2450" s="83" t="str">
        <f t="shared" si="76"/>
        <v>2117 - CHV HOUSTON</v>
      </c>
      <c r="Y2450" s="83">
        <f t="shared" si="77"/>
        <v>40</v>
      </c>
    </row>
    <row r="2451" spans="1:25" x14ac:dyDescent="0.25">
      <c r="A2451" t="s">
        <v>7</v>
      </c>
      <c r="B2451" t="s">
        <v>8651</v>
      </c>
      <c r="C2451" t="s">
        <v>8741</v>
      </c>
      <c r="D2451" t="s">
        <v>8742</v>
      </c>
      <c r="E2451" t="s">
        <v>8743</v>
      </c>
      <c r="F2451">
        <v>21171174</v>
      </c>
      <c r="G2451" t="s">
        <v>8750</v>
      </c>
      <c r="H2451" t="s">
        <v>8751</v>
      </c>
      <c r="I2451">
        <v>112299</v>
      </c>
      <c r="J2451" t="s">
        <v>8177</v>
      </c>
      <c r="K2451" t="s">
        <v>46</v>
      </c>
      <c r="L2451" t="s">
        <v>6</v>
      </c>
      <c r="M2451" t="s">
        <v>8662</v>
      </c>
      <c r="N2451">
        <v>126.66</v>
      </c>
      <c r="Q2451">
        <v>63.33</v>
      </c>
      <c r="S2451">
        <v>2162.7800000000002</v>
      </c>
      <c r="T2451">
        <v>462.32</v>
      </c>
      <c r="U2451">
        <v>0.21379999999999999</v>
      </c>
      <c r="V2451">
        <v>135.16999999999999</v>
      </c>
      <c r="W2451">
        <v>46.231999999999999</v>
      </c>
      <c r="X2451" s="83" t="str">
        <f t="shared" si="76"/>
        <v>2117 - CHV HOUSTON</v>
      </c>
      <c r="Y2451" s="83">
        <f t="shared" si="77"/>
        <v>10</v>
      </c>
    </row>
    <row r="2452" spans="1:25" x14ac:dyDescent="0.25">
      <c r="A2452" t="s">
        <v>7</v>
      </c>
      <c r="B2452" t="s">
        <v>8651</v>
      </c>
      <c r="C2452" t="s">
        <v>8741</v>
      </c>
      <c r="D2452" t="s">
        <v>8742</v>
      </c>
      <c r="E2452" t="s">
        <v>8743</v>
      </c>
      <c r="F2452">
        <v>21171174</v>
      </c>
      <c r="G2452" t="s">
        <v>8750</v>
      </c>
      <c r="H2452" t="s">
        <v>8751</v>
      </c>
      <c r="I2452">
        <v>112299</v>
      </c>
      <c r="J2452" t="s">
        <v>8177</v>
      </c>
      <c r="K2452" t="s">
        <v>46</v>
      </c>
      <c r="L2452" t="s">
        <v>6</v>
      </c>
      <c r="M2452" t="s">
        <v>8663</v>
      </c>
      <c r="O2452">
        <v>150</v>
      </c>
      <c r="S2452">
        <v>169.58</v>
      </c>
      <c r="T2452">
        <v>312</v>
      </c>
      <c r="U2452">
        <v>1.8398000000000001</v>
      </c>
      <c r="V2452">
        <v>28.26</v>
      </c>
      <c r="W2452">
        <v>78</v>
      </c>
      <c r="X2452" s="83" t="str">
        <f t="shared" si="76"/>
        <v>2117 - CHV HOUSTON</v>
      </c>
      <c r="Y2452" s="83">
        <f t="shared" si="77"/>
        <v>4</v>
      </c>
    </row>
    <row r="2453" spans="1:25" x14ac:dyDescent="0.25">
      <c r="A2453" t="s">
        <v>7</v>
      </c>
      <c r="B2453" t="s">
        <v>8651</v>
      </c>
      <c r="C2453" t="s">
        <v>8741</v>
      </c>
      <c r="D2453" t="s">
        <v>8742</v>
      </c>
      <c r="E2453" t="s">
        <v>8743</v>
      </c>
      <c r="F2453">
        <v>21171174</v>
      </c>
      <c r="G2453" t="s">
        <v>8750</v>
      </c>
      <c r="H2453" t="s">
        <v>8751</v>
      </c>
      <c r="I2453">
        <v>112299</v>
      </c>
      <c r="J2453" t="s">
        <v>8177</v>
      </c>
      <c r="K2453" t="s">
        <v>46</v>
      </c>
      <c r="L2453" t="s">
        <v>6</v>
      </c>
      <c r="M2453" t="s">
        <v>8664</v>
      </c>
      <c r="N2453">
        <v>1043.52</v>
      </c>
      <c r="Q2453">
        <v>86.96</v>
      </c>
      <c r="S2453">
        <v>5004.03</v>
      </c>
      <c r="T2453">
        <v>401.25</v>
      </c>
      <c r="U2453">
        <v>8.0199999999999994E-2</v>
      </c>
      <c r="V2453">
        <v>96.23</v>
      </c>
      <c r="W2453">
        <v>5.4965753424657535</v>
      </c>
      <c r="X2453" s="83" t="str">
        <f t="shared" si="76"/>
        <v>2117 - CHV HOUSTON</v>
      </c>
      <c r="Y2453" s="83">
        <f t="shared" si="77"/>
        <v>73</v>
      </c>
    </row>
    <row r="2454" spans="1:25" x14ac:dyDescent="0.25">
      <c r="A2454" t="s">
        <v>7</v>
      </c>
      <c r="B2454" t="s">
        <v>8651</v>
      </c>
      <c r="C2454" t="s">
        <v>8741</v>
      </c>
      <c r="D2454" t="s">
        <v>8742</v>
      </c>
      <c r="E2454" t="s">
        <v>8743</v>
      </c>
      <c r="F2454">
        <v>21171174</v>
      </c>
      <c r="G2454" t="s">
        <v>8750</v>
      </c>
      <c r="H2454" t="s">
        <v>8751</v>
      </c>
      <c r="I2454">
        <v>112299</v>
      </c>
      <c r="J2454" t="s">
        <v>8177</v>
      </c>
      <c r="K2454" t="s">
        <v>46</v>
      </c>
      <c r="L2454" t="s">
        <v>6</v>
      </c>
      <c r="M2454" t="s">
        <v>8665</v>
      </c>
      <c r="N2454">
        <v>284.10000000000002</v>
      </c>
      <c r="Q2454">
        <v>56.82</v>
      </c>
      <c r="S2454">
        <v>1718.79</v>
      </c>
      <c r="T2454">
        <v>6.43</v>
      </c>
      <c r="U2454">
        <v>3.7000000000000002E-3</v>
      </c>
      <c r="V2454">
        <v>49.11</v>
      </c>
      <c r="W2454">
        <v>0.25719999999999998</v>
      </c>
      <c r="X2454" s="83" t="str">
        <f t="shared" si="76"/>
        <v>2117 - CHV HOUSTON</v>
      </c>
      <c r="Y2454" s="83">
        <f t="shared" si="77"/>
        <v>25</v>
      </c>
    </row>
    <row r="2455" spans="1:25" x14ac:dyDescent="0.25">
      <c r="A2455" t="s">
        <v>7</v>
      </c>
      <c r="B2455" t="s">
        <v>8651</v>
      </c>
      <c r="C2455" t="s">
        <v>8741</v>
      </c>
      <c r="D2455" t="s">
        <v>8742</v>
      </c>
      <c r="E2455" t="s">
        <v>8743</v>
      </c>
      <c r="F2455">
        <v>21171174</v>
      </c>
      <c r="G2455" t="s">
        <v>8750</v>
      </c>
      <c r="H2455" t="s">
        <v>8751</v>
      </c>
      <c r="I2455">
        <v>112299</v>
      </c>
      <c r="J2455" t="s">
        <v>8177</v>
      </c>
      <c r="K2455" t="s">
        <v>46</v>
      </c>
      <c r="L2455" t="s">
        <v>6</v>
      </c>
      <c r="M2455" t="s">
        <v>8680</v>
      </c>
      <c r="N2455">
        <v>0</v>
      </c>
      <c r="S2455">
        <v>274.83</v>
      </c>
      <c r="V2455">
        <v>91.61</v>
      </c>
      <c r="X2455" s="83" t="str">
        <f t="shared" si="76"/>
        <v>2117 - CHV HOUSTON</v>
      </c>
      <c r="Y2455" s="83">
        <f t="shared" si="77"/>
        <v>0</v>
      </c>
    </row>
    <row r="2456" spans="1:25" x14ac:dyDescent="0.25">
      <c r="A2456" t="s">
        <v>7</v>
      </c>
      <c r="B2456" t="s">
        <v>8651</v>
      </c>
      <c r="C2456" t="s">
        <v>8741</v>
      </c>
      <c r="D2456" t="s">
        <v>8742</v>
      </c>
      <c r="E2456" t="s">
        <v>8743</v>
      </c>
      <c r="F2456">
        <v>21171174</v>
      </c>
      <c r="G2456" t="s">
        <v>8750</v>
      </c>
      <c r="H2456" t="s">
        <v>8751</v>
      </c>
      <c r="I2456">
        <v>112299</v>
      </c>
      <c r="J2456" t="s">
        <v>8177</v>
      </c>
      <c r="K2456" t="s">
        <v>46</v>
      </c>
      <c r="L2456" t="s">
        <v>6</v>
      </c>
      <c r="M2456" t="s">
        <v>8666</v>
      </c>
      <c r="N2456">
        <v>50.54</v>
      </c>
      <c r="Q2456">
        <v>25.27</v>
      </c>
      <c r="S2456">
        <v>50.54</v>
      </c>
      <c r="T2456">
        <v>1.07</v>
      </c>
      <c r="U2456">
        <v>2.12E-2</v>
      </c>
      <c r="V2456">
        <v>25.27</v>
      </c>
      <c r="W2456">
        <v>1.07</v>
      </c>
      <c r="X2456" s="83" t="str">
        <f t="shared" si="76"/>
        <v>2117 - CHV HOUSTON</v>
      </c>
      <c r="Y2456" s="83">
        <f t="shared" si="77"/>
        <v>1</v>
      </c>
    </row>
    <row r="2457" spans="1:25" x14ac:dyDescent="0.25">
      <c r="A2457" t="s">
        <v>7</v>
      </c>
      <c r="B2457" t="s">
        <v>8651</v>
      </c>
      <c r="C2457" t="s">
        <v>8741</v>
      </c>
      <c r="D2457" t="s">
        <v>8742</v>
      </c>
      <c r="E2457" t="s">
        <v>8743</v>
      </c>
      <c r="F2457">
        <v>21171174</v>
      </c>
      <c r="G2457" t="s">
        <v>8750</v>
      </c>
      <c r="H2457" t="s">
        <v>8751</v>
      </c>
      <c r="I2457">
        <v>112299</v>
      </c>
      <c r="J2457" t="s">
        <v>8177</v>
      </c>
      <c r="K2457" t="s">
        <v>46</v>
      </c>
      <c r="L2457" t="s">
        <v>6</v>
      </c>
      <c r="M2457" t="s">
        <v>8688</v>
      </c>
      <c r="S2457">
        <v>63.86</v>
      </c>
      <c r="V2457">
        <v>63.86</v>
      </c>
      <c r="X2457" s="83" t="str">
        <f t="shared" si="76"/>
        <v>2117 - CHV HOUSTON</v>
      </c>
      <c r="Y2457" s="83">
        <f t="shared" si="77"/>
        <v>0</v>
      </c>
    </row>
    <row r="2458" spans="1:25" x14ac:dyDescent="0.25">
      <c r="A2458" t="s">
        <v>7</v>
      </c>
      <c r="B2458" t="s">
        <v>8651</v>
      </c>
      <c r="C2458" t="s">
        <v>8741</v>
      </c>
      <c r="D2458" t="s">
        <v>8742</v>
      </c>
      <c r="E2458" t="s">
        <v>8743</v>
      </c>
      <c r="F2458">
        <v>21171174</v>
      </c>
      <c r="G2458" t="s">
        <v>8750</v>
      </c>
      <c r="H2458" t="s">
        <v>8751</v>
      </c>
      <c r="I2458">
        <v>112299</v>
      </c>
      <c r="J2458" t="s">
        <v>8177</v>
      </c>
      <c r="K2458" t="s">
        <v>46</v>
      </c>
      <c r="L2458" t="s">
        <v>6</v>
      </c>
      <c r="M2458" t="s">
        <v>8667</v>
      </c>
      <c r="N2458">
        <v>2068.98</v>
      </c>
      <c r="O2458">
        <v>3.99</v>
      </c>
      <c r="P2458">
        <v>1.9E-3</v>
      </c>
      <c r="Q2458">
        <v>689.66</v>
      </c>
      <c r="R2458">
        <v>1.9950000000000001</v>
      </c>
      <c r="S2458">
        <v>18599.599999999999</v>
      </c>
      <c r="T2458">
        <v>54.85</v>
      </c>
      <c r="U2458">
        <v>2.8999999999999998E-3</v>
      </c>
      <c r="V2458">
        <v>688.87</v>
      </c>
      <c r="W2458">
        <v>2.8868421052631579</v>
      </c>
      <c r="X2458" s="83" t="str">
        <f t="shared" si="76"/>
        <v>2117 - CHV HOUSTON</v>
      </c>
      <c r="Y2458" s="83">
        <f t="shared" si="77"/>
        <v>19</v>
      </c>
    </row>
    <row r="2459" spans="1:25" x14ac:dyDescent="0.25">
      <c r="A2459" t="s">
        <v>7</v>
      </c>
      <c r="B2459" t="s">
        <v>8651</v>
      </c>
      <c r="C2459" t="s">
        <v>8741</v>
      </c>
      <c r="D2459" t="s">
        <v>8742</v>
      </c>
      <c r="E2459" t="s">
        <v>8743</v>
      </c>
      <c r="F2459">
        <v>21171174</v>
      </c>
      <c r="G2459" t="s">
        <v>8750</v>
      </c>
      <c r="H2459" t="s">
        <v>8751</v>
      </c>
      <c r="I2459">
        <v>112299</v>
      </c>
      <c r="J2459" t="s">
        <v>8177</v>
      </c>
      <c r="K2459" t="s">
        <v>46</v>
      </c>
      <c r="L2459" t="s">
        <v>6</v>
      </c>
      <c r="M2459" t="s">
        <v>8668</v>
      </c>
      <c r="N2459">
        <v>1244.46</v>
      </c>
      <c r="Q2459">
        <v>177.78</v>
      </c>
      <c r="S2459">
        <v>10114.959999999999</v>
      </c>
      <c r="T2459">
        <v>694.85</v>
      </c>
      <c r="U2459">
        <v>6.8699999999999997E-2</v>
      </c>
      <c r="V2459">
        <v>158.05000000000001</v>
      </c>
      <c r="W2459">
        <v>11.390983606557377</v>
      </c>
      <c r="X2459" s="83" t="str">
        <f t="shared" si="76"/>
        <v>2117 - CHV HOUSTON</v>
      </c>
      <c r="Y2459" s="83">
        <f t="shared" si="77"/>
        <v>61</v>
      </c>
    </row>
    <row r="2460" spans="1:25" x14ac:dyDescent="0.25">
      <c r="A2460" t="s">
        <v>7</v>
      </c>
      <c r="B2460" t="s">
        <v>8651</v>
      </c>
      <c r="C2460" t="s">
        <v>8741</v>
      </c>
      <c r="D2460" t="s">
        <v>8742</v>
      </c>
      <c r="E2460" t="s">
        <v>8743</v>
      </c>
      <c r="F2460">
        <v>21171174</v>
      </c>
      <c r="G2460" t="s">
        <v>8750</v>
      </c>
      <c r="H2460" t="s">
        <v>8751</v>
      </c>
      <c r="I2460">
        <v>112299</v>
      </c>
      <c r="J2460" t="s">
        <v>8177</v>
      </c>
      <c r="K2460" t="s">
        <v>46</v>
      </c>
      <c r="L2460" t="s">
        <v>6</v>
      </c>
      <c r="M2460" t="s">
        <v>8669</v>
      </c>
      <c r="N2460">
        <v>0</v>
      </c>
      <c r="S2460">
        <v>305.55</v>
      </c>
      <c r="V2460">
        <v>101.85</v>
      </c>
      <c r="X2460" s="83" t="str">
        <f t="shared" si="76"/>
        <v>2117 - CHV HOUSTON</v>
      </c>
      <c r="Y2460" s="83">
        <f t="shared" si="77"/>
        <v>0</v>
      </c>
    </row>
    <row r="2461" spans="1:25" x14ac:dyDescent="0.25">
      <c r="A2461" t="s">
        <v>7</v>
      </c>
      <c r="B2461" t="s">
        <v>8651</v>
      </c>
      <c r="C2461" t="s">
        <v>8741</v>
      </c>
      <c r="D2461" t="s">
        <v>8742</v>
      </c>
      <c r="E2461" t="s">
        <v>8743</v>
      </c>
      <c r="F2461">
        <v>21171174</v>
      </c>
      <c r="G2461" t="s">
        <v>8750</v>
      </c>
      <c r="H2461" t="s">
        <v>8751</v>
      </c>
      <c r="I2461">
        <v>112299</v>
      </c>
      <c r="J2461" t="s">
        <v>8177</v>
      </c>
      <c r="K2461" t="s">
        <v>46</v>
      </c>
      <c r="L2461" t="s">
        <v>6</v>
      </c>
      <c r="M2461" t="s">
        <v>8670</v>
      </c>
      <c r="N2461">
        <v>4235.28</v>
      </c>
      <c r="O2461">
        <v>229.28</v>
      </c>
      <c r="P2461">
        <v>5.4100000000000002E-2</v>
      </c>
      <c r="Q2461">
        <v>705.88</v>
      </c>
      <c r="R2461">
        <v>229.28</v>
      </c>
      <c r="S2461">
        <v>32264.46</v>
      </c>
      <c r="T2461">
        <v>2975.8</v>
      </c>
      <c r="U2461">
        <v>9.2200000000000004E-2</v>
      </c>
      <c r="V2461">
        <v>672.18</v>
      </c>
      <c r="W2461">
        <v>228.90769230769232</v>
      </c>
      <c r="X2461" s="83" t="str">
        <f t="shared" si="76"/>
        <v>2117 - CHV HOUSTON</v>
      </c>
      <c r="Y2461" s="83">
        <f t="shared" si="77"/>
        <v>13</v>
      </c>
    </row>
    <row r="2462" spans="1:25" x14ac:dyDescent="0.25">
      <c r="A2462" t="s">
        <v>7</v>
      </c>
      <c r="B2462" t="s">
        <v>8651</v>
      </c>
      <c r="C2462" t="s">
        <v>8741</v>
      </c>
      <c r="D2462" t="s">
        <v>8742</v>
      </c>
      <c r="E2462" t="s">
        <v>8743</v>
      </c>
      <c r="F2462">
        <v>21171174</v>
      </c>
      <c r="G2462" t="s">
        <v>8750</v>
      </c>
      <c r="H2462" t="s">
        <v>8751</v>
      </c>
      <c r="I2462">
        <v>112299</v>
      </c>
      <c r="J2462" t="s">
        <v>8177</v>
      </c>
      <c r="K2462" t="s">
        <v>46</v>
      </c>
      <c r="L2462" t="s">
        <v>6</v>
      </c>
      <c r="M2462" t="s">
        <v>8671</v>
      </c>
      <c r="N2462">
        <v>12902.54</v>
      </c>
      <c r="O2462">
        <v>13601.74</v>
      </c>
      <c r="P2462">
        <v>1.0542</v>
      </c>
      <c r="Q2462">
        <v>560.98</v>
      </c>
      <c r="R2462">
        <v>715.88105263157888</v>
      </c>
      <c r="S2462">
        <v>94673.48</v>
      </c>
      <c r="T2462">
        <v>40790.65</v>
      </c>
      <c r="U2462">
        <v>0.43090000000000001</v>
      </c>
      <c r="V2462">
        <v>544.1</v>
      </c>
      <c r="W2462">
        <v>266.60555555555555</v>
      </c>
      <c r="X2462" s="83" t="str">
        <f t="shared" si="76"/>
        <v>2117 - CHV HOUSTON</v>
      </c>
      <c r="Y2462" s="83">
        <f t="shared" si="77"/>
        <v>153</v>
      </c>
    </row>
    <row r="2463" spans="1:25" x14ac:dyDescent="0.25">
      <c r="A2463" t="s">
        <v>7</v>
      </c>
      <c r="B2463" t="s">
        <v>8651</v>
      </c>
      <c r="C2463" t="s">
        <v>8741</v>
      </c>
      <c r="D2463" t="s">
        <v>8742</v>
      </c>
      <c r="E2463" t="s">
        <v>8743</v>
      </c>
      <c r="F2463">
        <v>21171174</v>
      </c>
      <c r="G2463" t="s">
        <v>8750</v>
      </c>
      <c r="H2463" t="s">
        <v>8751</v>
      </c>
      <c r="I2463">
        <v>112299</v>
      </c>
      <c r="J2463" t="s">
        <v>8177</v>
      </c>
      <c r="K2463" t="s">
        <v>46</v>
      </c>
      <c r="L2463" t="s">
        <v>6</v>
      </c>
      <c r="M2463" t="s">
        <v>8672</v>
      </c>
      <c r="N2463">
        <v>1359.99</v>
      </c>
      <c r="O2463">
        <v>220.5</v>
      </c>
      <c r="P2463">
        <v>0.16209999999999999</v>
      </c>
      <c r="Q2463">
        <v>453.33</v>
      </c>
      <c r="R2463">
        <v>110.25</v>
      </c>
      <c r="S2463">
        <v>8112.05</v>
      </c>
      <c r="T2463">
        <v>1095.97</v>
      </c>
      <c r="U2463">
        <v>0.1351</v>
      </c>
      <c r="V2463">
        <v>426.95</v>
      </c>
      <c r="W2463">
        <v>84.305384615384611</v>
      </c>
      <c r="X2463" s="83" t="str">
        <f t="shared" si="76"/>
        <v>2117 - CHV HOUSTON</v>
      </c>
      <c r="Y2463" s="83">
        <f t="shared" si="77"/>
        <v>13.000000000000002</v>
      </c>
    </row>
    <row r="2464" spans="1:25" x14ac:dyDescent="0.25">
      <c r="A2464" t="s">
        <v>7</v>
      </c>
      <c r="B2464" t="s">
        <v>8651</v>
      </c>
      <c r="C2464" t="s">
        <v>8741</v>
      </c>
      <c r="D2464" t="s">
        <v>8742</v>
      </c>
      <c r="E2464" t="s">
        <v>8743</v>
      </c>
      <c r="F2464">
        <v>21171174</v>
      </c>
      <c r="G2464" t="s">
        <v>8750</v>
      </c>
      <c r="H2464" t="s">
        <v>8751</v>
      </c>
      <c r="I2464">
        <v>112299</v>
      </c>
      <c r="J2464" t="s">
        <v>8177</v>
      </c>
      <c r="K2464" t="s">
        <v>46</v>
      </c>
      <c r="L2464" t="s">
        <v>6</v>
      </c>
      <c r="M2464" t="s">
        <v>8673</v>
      </c>
      <c r="N2464">
        <v>2963.31</v>
      </c>
      <c r="O2464">
        <v>252</v>
      </c>
      <c r="P2464">
        <v>8.5000000000000006E-2</v>
      </c>
      <c r="Q2464">
        <v>423.33</v>
      </c>
      <c r="R2464">
        <v>42</v>
      </c>
      <c r="S2464">
        <v>17322.599999999999</v>
      </c>
      <c r="T2464">
        <v>1831.46</v>
      </c>
      <c r="U2464">
        <v>0.1057</v>
      </c>
      <c r="V2464">
        <v>393.7</v>
      </c>
      <c r="W2464">
        <v>65.409285714285716</v>
      </c>
      <c r="X2464" s="83" t="str">
        <f t="shared" si="76"/>
        <v>2117 - CHV HOUSTON</v>
      </c>
      <c r="Y2464" s="83">
        <f t="shared" si="77"/>
        <v>28</v>
      </c>
    </row>
    <row r="2465" spans="1:25" x14ac:dyDescent="0.25">
      <c r="A2465" t="s">
        <v>7</v>
      </c>
      <c r="B2465" t="s">
        <v>8651</v>
      </c>
      <c r="C2465" t="s">
        <v>8741</v>
      </c>
      <c r="D2465" t="s">
        <v>8742</v>
      </c>
      <c r="E2465" t="s">
        <v>8743</v>
      </c>
      <c r="F2465">
        <v>21171174</v>
      </c>
      <c r="G2465" t="s">
        <v>8750</v>
      </c>
      <c r="H2465" t="s">
        <v>8751</v>
      </c>
      <c r="I2465">
        <v>112299</v>
      </c>
      <c r="J2465" t="s">
        <v>8177</v>
      </c>
      <c r="K2465" t="s">
        <v>46</v>
      </c>
      <c r="L2465" t="s">
        <v>6</v>
      </c>
      <c r="M2465" t="s">
        <v>8674</v>
      </c>
      <c r="N2465">
        <v>1287.3599999999999</v>
      </c>
      <c r="O2465">
        <v>341.25</v>
      </c>
      <c r="P2465">
        <v>0.2651</v>
      </c>
      <c r="Q2465">
        <v>321.83999999999997</v>
      </c>
      <c r="R2465">
        <v>113.75</v>
      </c>
      <c r="S2465">
        <v>7273.72</v>
      </c>
      <c r="T2465">
        <v>544.27</v>
      </c>
      <c r="U2465">
        <v>7.4800000000000005E-2</v>
      </c>
      <c r="V2465">
        <v>227.3</v>
      </c>
      <c r="W2465">
        <v>19.438214285714285</v>
      </c>
      <c r="X2465" s="83" t="str">
        <f t="shared" si="76"/>
        <v>2117 - CHV HOUSTON</v>
      </c>
      <c r="Y2465" s="83">
        <f t="shared" si="77"/>
        <v>28</v>
      </c>
    </row>
    <row r="2466" spans="1:25" x14ac:dyDescent="0.25">
      <c r="A2466" t="s">
        <v>7</v>
      </c>
      <c r="B2466" t="s">
        <v>8651</v>
      </c>
      <c r="C2466" t="s">
        <v>8741</v>
      </c>
      <c r="D2466" t="s">
        <v>8742</v>
      </c>
      <c r="E2466" t="s">
        <v>8743</v>
      </c>
      <c r="F2466">
        <v>21171174</v>
      </c>
      <c r="G2466" t="s">
        <v>8750</v>
      </c>
      <c r="H2466" t="s">
        <v>8751</v>
      </c>
      <c r="I2466">
        <v>112299</v>
      </c>
      <c r="J2466" t="s">
        <v>8177</v>
      </c>
      <c r="K2466" t="s">
        <v>46</v>
      </c>
      <c r="L2466" t="s">
        <v>6</v>
      </c>
      <c r="M2466" t="s">
        <v>8675</v>
      </c>
      <c r="N2466">
        <v>219.36</v>
      </c>
      <c r="Q2466">
        <v>73.12</v>
      </c>
      <c r="S2466">
        <v>1700.67</v>
      </c>
      <c r="T2466">
        <v>100.71</v>
      </c>
      <c r="U2466">
        <v>5.9200000000000003E-2</v>
      </c>
      <c r="V2466">
        <v>85.03</v>
      </c>
      <c r="W2466">
        <v>6.2943749999999996</v>
      </c>
      <c r="X2466" s="83" t="str">
        <f t="shared" si="76"/>
        <v>2117 - CHV HOUSTON</v>
      </c>
      <c r="Y2466" s="83">
        <f t="shared" si="77"/>
        <v>16</v>
      </c>
    </row>
    <row r="2467" spans="1:25" x14ac:dyDescent="0.25">
      <c r="A2467" t="s">
        <v>7</v>
      </c>
      <c r="B2467" t="s">
        <v>8651</v>
      </c>
      <c r="C2467" t="s">
        <v>8741</v>
      </c>
      <c r="D2467" t="s">
        <v>8742</v>
      </c>
      <c r="E2467" t="s">
        <v>8743</v>
      </c>
      <c r="F2467">
        <v>21171174</v>
      </c>
      <c r="G2467" t="s">
        <v>8750</v>
      </c>
      <c r="H2467" t="s">
        <v>8751</v>
      </c>
      <c r="I2467">
        <v>112320</v>
      </c>
      <c r="J2467" t="s">
        <v>8198</v>
      </c>
      <c r="K2467" t="s">
        <v>47</v>
      </c>
      <c r="L2467" t="s">
        <v>6</v>
      </c>
      <c r="M2467" t="s">
        <v>8657</v>
      </c>
      <c r="N2467">
        <v>0</v>
      </c>
      <c r="S2467">
        <v>1312.69</v>
      </c>
      <c r="T2467">
        <v>90</v>
      </c>
      <c r="U2467">
        <v>6.8599999999999994E-2</v>
      </c>
      <c r="V2467">
        <v>164.09</v>
      </c>
      <c r="W2467">
        <v>12.857142857142858</v>
      </c>
      <c r="X2467" s="83" t="str">
        <f t="shared" si="76"/>
        <v>2117 - CHV HOUSTON</v>
      </c>
      <c r="Y2467" s="83">
        <f t="shared" si="77"/>
        <v>7</v>
      </c>
    </row>
    <row r="2468" spans="1:25" x14ac:dyDescent="0.25">
      <c r="A2468" t="s">
        <v>7</v>
      </c>
      <c r="B2468" t="s">
        <v>8651</v>
      </c>
      <c r="C2468" t="s">
        <v>8741</v>
      </c>
      <c r="D2468" t="s">
        <v>8742</v>
      </c>
      <c r="E2468" t="s">
        <v>8743</v>
      </c>
      <c r="F2468">
        <v>21171174</v>
      </c>
      <c r="G2468" t="s">
        <v>8750</v>
      </c>
      <c r="H2468" t="s">
        <v>8751</v>
      </c>
      <c r="I2468">
        <v>112320</v>
      </c>
      <c r="J2468" t="s">
        <v>8198</v>
      </c>
      <c r="K2468" t="s">
        <v>47</v>
      </c>
      <c r="L2468" t="s">
        <v>6</v>
      </c>
      <c r="M2468" t="s">
        <v>8658</v>
      </c>
      <c r="N2468">
        <v>1538.48</v>
      </c>
      <c r="Q2468">
        <v>384.62</v>
      </c>
      <c r="S2468">
        <v>8966.93</v>
      </c>
      <c r="T2468">
        <v>1636.25</v>
      </c>
      <c r="U2468">
        <v>0.1825</v>
      </c>
      <c r="V2468">
        <v>373.62</v>
      </c>
      <c r="W2468">
        <v>181.80555555555554</v>
      </c>
      <c r="X2468" s="83" t="str">
        <f t="shared" si="76"/>
        <v>2117 - CHV HOUSTON</v>
      </c>
      <c r="Y2468" s="83">
        <f t="shared" si="77"/>
        <v>9</v>
      </c>
    </row>
    <row r="2469" spans="1:25" x14ac:dyDescent="0.25">
      <c r="A2469" t="s">
        <v>7</v>
      </c>
      <c r="B2469" t="s">
        <v>8651</v>
      </c>
      <c r="C2469" t="s">
        <v>8741</v>
      </c>
      <c r="D2469" t="s">
        <v>8742</v>
      </c>
      <c r="E2469" t="s">
        <v>8743</v>
      </c>
      <c r="F2469">
        <v>21171174</v>
      </c>
      <c r="G2469" t="s">
        <v>8750</v>
      </c>
      <c r="H2469" t="s">
        <v>8751</v>
      </c>
      <c r="I2469">
        <v>112320</v>
      </c>
      <c r="J2469" t="s">
        <v>8198</v>
      </c>
      <c r="K2469" t="s">
        <v>47</v>
      </c>
      <c r="L2469" t="s">
        <v>6</v>
      </c>
      <c r="M2469" t="s">
        <v>8659</v>
      </c>
      <c r="N2469">
        <v>465.12</v>
      </c>
      <c r="Q2469">
        <v>465.12</v>
      </c>
      <c r="S2469">
        <v>2889.61</v>
      </c>
      <c r="T2469">
        <v>6921.88</v>
      </c>
      <c r="U2469">
        <v>2.3954</v>
      </c>
      <c r="V2469">
        <v>412.8</v>
      </c>
      <c r="W2469">
        <v>988.84</v>
      </c>
      <c r="X2469" s="83" t="str">
        <f t="shared" si="76"/>
        <v>2117 - CHV HOUSTON</v>
      </c>
      <c r="Y2469" s="83">
        <f t="shared" si="77"/>
        <v>7</v>
      </c>
    </row>
    <row r="2470" spans="1:25" x14ac:dyDescent="0.25">
      <c r="A2470" t="s">
        <v>7</v>
      </c>
      <c r="B2470" t="s">
        <v>8651</v>
      </c>
      <c r="C2470" t="s">
        <v>8741</v>
      </c>
      <c r="D2470" t="s">
        <v>8742</v>
      </c>
      <c r="E2470" t="s">
        <v>8743</v>
      </c>
      <c r="F2470">
        <v>21171174</v>
      </c>
      <c r="G2470" t="s">
        <v>8750</v>
      </c>
      <c r="H2470" t="s">
        <v>8751</v>
      </c>
      <c r="I2470">
        <v>112320</v>
      </c>
      <c r="J2470" t="s">
        <v>8198</v>
      </c>
      <c r="K2470" t="s">
        <v>47</v>
      </c>
      <c r="L2470" t="s">
        <v>6</v>
      </c>
      <c r="M2470" t="s">
        <v>8660</v>
      </c>
      <c r="N2470">
        <v>0</v>
      </c>
      <c r="S2470">
        <v>118.35</v>
      </c>
      <c r="T2470">
        <v>75</v>
      </c>
      <c r="U2470">
        <v>0.63370000000000004</v>
      </c>
      <c r="V2470">
        <v>11.84</v>
      </c>
      <c r="W2470">
        <v>18.75</v>
      </c>
      <c r="X2470" s="83" t="str">
        <f t="shared" si="76"/>
        <v>2117 - CHV HOUSTON</v>
      </c>
      <c r="Y2470" s="83">
        <f t="shared" si="77"/>
        <v>4</v>
      </c>
    </row>
    <row r="2471" spans="1:25" x14ac:dyDescent="0.25">
      <c r="A2471" t="s">
        <v>7</v>
      </c>
      <c r="B2471" t="s">
        <v>8651</v>
      </c>
      <c r="C2471" t="s">
        <v>8741</v>
      </c>
      <c r="D2471" t="s">
        <v>8742</v>
      </c>
      <c r="E2471" t="s">
        <v>8743</v>
      </c>
      <c r="F2471">
        <v>21171174</v>
      </c>
      <c r="G2471" t="s">
        <v>8750</v>
      </c>
      <c r="H2471" t="s">
        <v>8751</v>
      </c>
      <c r="I2471">
        <v>112320</v>
      </c>
      <c r="J2471" t="s">
        <v>8198</v>
      </c>
      <c r="K2471" t="s">
        <v>47</v>
      </c>
      <c r="L2471" t="s">
        <v>6</v>
      </c>
      <c r="M2471" t="s">
        <v>8661</v>
      </c>
      <c r="N2471">
        <v>150</v>
      </c>
      <c r="O2471">
        <v>97.5</v>
      </c>
      <c r="P2471">
        <v>0.65</v>
      </c>
      <c r="Q2471">
        <v>25</v>
      </c>
      <c r="R2471">
        <v>24.375</v>
      </c>
      <c r="S2471">
        <v>659.73</v>
      </c>
      <c r="T2471">
        <v>97.5</v>
      </c>
      <c r="U2471">
        <v>0.14779999999999999</v>
      </c>
      <c r="V2471">
        <v>24.43</v>
      </c>
      <c r="W2471">
        <v>8.125</v>
      </c>
      <c r="X2471" s="83" t="str">
        <f t="shared" si="76"/>
        <v>2117 - CHV HOUSTON</v>
      </c>
      <c r="Y2471" s="83">
        <f t="shared" si="77"/>
        <v>12</v>
      </c>
    </row>
    <row r="2472" spans="1:25" x14ac:dyDescent="0.25">
      <c r="A2472" t="s">
        <v>7</v>
      </c>
      <c r="B2472" t="s">
        <v>8651</v>
      </c>
      <c r="C2472" t="s">
        <v>8741</v>
      </c>
      <c r="D2472" t="s">
        <v>8742</v>
      </c>
      <c r="E2472" t="s">
        <v>8743</v>
      </c>
      <c r="F2472">
        <v>21171174</v>
      </c>
      <c r="G2472" t="s">
        <v>8750</v>
      </c>
      <c r="H2472" t="s">
        <v>8751</v>
      </c>
      <c r="I2472">
        <v>112320</v>
      </c>
      <c r="J2472" t="s">
        <v>8198</v>
      </c>
      <c r="K2472" t="s">
        <v>47</v>
      </c>
      <c r="L2472" t="s">
        <v>6</v>
      </c>
      <c r="M2472" t="s">
        <v>8662</v>
      </c>
      <c r="N2472">
        <v>126.66</v>
      </c>
      <c r="Q2472">
        <v>63.33</v>
      </c>
      <c r="S2472">
        <v>2162.7800000000002</v>
      </c>
      <c r="T2472">
        <v>551.25</v>
      </c>
      <c r="U2472">
        <v>0.25490000000000002</v>
      </c>
      <c r="V2472">
        <v>135.16999999999999</v>
      </c>
      <c r="W2472">
        <v>183.75</v>
      </c>
      <c r="X2472" s="83" t="str">
        <f t="shared" si="76"/>
        <v>2117 - CHV HOUSTON</v>
      </c>
      <c r="Y2472" s="83">
        <f t="shared" si="77"/>
        <v>3</v>
      </c>
    </row>
    <row r="2473" spans="1:25" x14ac:dyDescent="0.25">
      <c r="A2473" t="s">
        <v>7</v>
      </c>
      <c r="B2473" t="s">
        <v>8651</v>
      </c>
      <c r="C2473" t="s">
        <v>8741</v>
      </c>
      <c r="D2473" t="s">
        <v>8742</v>
      </c>
      <c r="E2473" t="s">
        <v>8743</v>
      </c>
      <c r="F2473">
        <v>21171174</v>
      </c>
      <c r="G2473" t="s">
        <v>8750</v>
      </c>
      <c r="H2473" t="s">
        <v>8751</v>
      </c>
      <c r="I2473">
        <v>112320</v>
      </c>
      <c r="J2473" t="s">
        <v>8198</v>
      </c>
      <c r="K2473" t="s">
        <v>47</v>
      </c>
      <c r="L2473" t="s">
        <v>6</v>
      </c>
      <c r="M2473" t="s">
        <v>8663</v>
      </c>
      <c r="S2473">
        <v>149.43</v>
      </c>
      <c r="T2473">
        <v>75</v>
      </c>
      <c r="U2473">
        <v>0.50190000000000001</v>
      </c>
      <c r="V2473">
        <v>24.91</v>
      </c>
      <c r="X2473" s="83" t="str">
        <f t="shared" si="76"/>
        <v>2117 - CHV HOUSTON</v>
      </c>
      <c r="Y2473" s="83">
        <f t="shared" si="77"/>
        <v>0</v>
      </c>
    </row>
    <row r="2474" spans="1:25" x14ac:dyDescent="0.25">
      <c r="A2474" t="s">
        <v>7</v>
      </c>
      <c r="B2474" t="s">
        <v>8651</v>
      </c>
      <c r="C2474" t="s">
        <v>8741</v>
      </c>
      <c r="D2474" t="s">
        <v>8742</v>
      </c>
      <c r="E2474" t="s">
        <v>8743</v>
      </c>
      <c r="F2474">
        <v>21171174</v>
      </c>
      <c r="G2474" t="s">
        <v>8750</v>
      </c>
      <c r="H2474" t="s">
        <v>8751</v>
      </c>
      <c r="I2474">
        <v>112320</v>
      </c>
      <c r="J2474" t="s">
        <v>8198</v>
      </c>
      <c r="K2474" t="s">
        <v>47</v>
      </c>
      <c r="L2474" t="s">
        <v>6</v>
      </c>
      <c r="M2474" t="s">
        <v>8664</v>
      </c>
      <c r="N2474">
        <v>608.72</v>
      </c>
      <c r="O2474">
        <v>52.5</v>
      </c>
      <c r="P2474">
        <v>8.6199999999999999E-2</v>
      </c>
      <c r="Q2474">
        <v>86.96</v>
      </c>
      <c r="R2474">
        <v>6.5625</v>
      </c>
      <c r="S2474">
        <v>2434.13</v>
      </c>
      <c r="T2474">
        <v>424.37</v>
      </c>
      <c r="U2474">
        <v>0.17430000000000001</v>
      </c>
      <c r="V2474">
        <v>93.62</v>
      </c>
      <c r="W2474">
        <v>16.974800000000002</v>
      </c>
      <c r="X2474" s="83" t="str">
        <f t="shared" si="76"/>
        <v>2117 - CHV HOUSTON</v>
      </c>
      <c r="Y2474" s="83">
        <f t="shared" si="77"/>
        <v>24.999999999999996</v>
      </c>
    </row>
    <row r="2475" spans="1:25" x14ac:dyDescent="0.25">
      <c r="A2475" t="s">
        <v>7</v>
      </c>
      <c r="B2475" t="s">
        <v>8651</v>
      </c>
      <c r="C2475" t="s">
        <v>8741</v>
      </c>
      <c r="D2475" t="s">
        <v>8742</v>
      </c>
      <c r="E2475" t="s">
        <v>8743</v>
      </c>
      <c r="F2475">
        <v>21171174</v>
      </c>
      <c r="G2475" t="s">
        <v>8750</v>
      </c>
      <c r="H2475" t="s">
        <v>8751</v>
      </c>
      <c r="I2475">
        <v>112320</v>
      </c>
      <c r="J2475" t="s">
        <v>8198</v>
      </c>
      <c r="K2475" t="s">
        <v>47</v>
      </c>
      <c r="L2475" t="s">
        <v>6</v>
      </c>
      <c r="M2475" t="s">
        <v>8665</v>
      </c>
      <c r="N2475">
        <v>56.82</v>
      </c>
      <c r="Q2475">
        <v>56.82</v>
      </c>
      <c r="S2475">
        <v>671.44</v>
      </c>
      <c r="V2475">
        <v>47.96</v>
      </c>
      <c r="X2475" s="83" t="str">
        <f t="shared" si="76"/>
        <v>2117 - CHV HOUSTON</v>
      </c>
      <c r="Y2475" s="83">
        <f t="shared" si="77"/>
        <v>0</v>
      </c>
    </row>
    <row r="2476" spans="1:25" x14ac:dyDescent="0.25">
      <c r="A2476" t="s">
        <v>7</v>
      </c>
      <c r="B2476" t="s">
        <v>8651</v>
      </c>
      <c r="C2476" t="s">
        <v>8741</v>
      </c>
      <c r="D2476" t="s">
        <v>8742</v>
      </c>
      <c r="E2476" t="s">
        <v>8743</v>
      </c>
      <c r="F2476">
        <v>21171174</v>
      </c>
      <c r="G2476" t="s">
        <v>8750</v>
      </c>
      <c r="H2476" t="s">
        <v>8751</v>
      </c>
      <c r="I2476">
        <v>112320</v>
      </c>
      <c r="J2476" t="s">
        <v>8198</v>
      </c>
      <c r="K2476" t="s">
        <v>47</v>
      </c>
      <c r="L2476" t="s">
        <v>6</v>
      </c>
      <c r="M2476" t="s">
        <v>8666</v>
      </c>
      <c r="N2476">
        <v>25.27</v>
      </c>
      <c r="Q2476">
        <v>25.27</v>
      </c>
      <c r="S2476">
        <v>235.9</v>
      </c>
      <c r="V2476">
        <v>47.18</v>
      </c>
      <c r="X2476" s="83" t="str">
        <f t="shared" si="76"/>
        <v>2117 - CHV HOUSTON</v>
      </c>
      <c r="Y2476" s="83">
        <f t="shared" si="77"/>
        <v>0</v>
      </c>
    </row>
    <row r="2477" spans="1:25" x14ac:dyDescent="0.25">
      <c r="A2477" t="s">
        <v>7</v>
      </c>
      <c r="B2477" t="s">
        <v>8651</v>
      </c>
      <c r="C2477" t="s">
        <v>8741</v>
      </c>
      <c r="D2477" t="s">
        <v>8742</v>
      </c>
      <c r="E2477" t="s">
        <v>8743</v>
      </c>
      <c r="F2477">
        <v>21171174</v>
      </c>
      <c r="G2477" t="s">
        <v>8750</v>
      </c>
      <c r="H2477" t="s">
        <v>8751</v>
      </c>
      <c r="I2477">
        <v>112320</v>
      </c>
      <c r="J2477" t="s">
        <v>8198</v>
      </c>
      <c r="K2477" t="s">
        <v>47</v>
      </c>
      <c r="L2477" t="s">
        <v>6</v>
      </c>
      <c r="M2477" t="s">
        <v>8690</v>
      </c>
      <c r="N2477">
        <v>0</v>
      </c>
      <c r="S2477">
        <v>215.05</v>
      </c>
      <c r="T2477">
        <v>1586.25</v>
      </c>
      <c r="U2477">
        <v>7.3761999999999999</v>
      </c>
      <c r="V2477">
        <v>215.05</v>
      </c>
      <c r="W2477">
        <v>793.125</v>
      </c>
      <c r="X2477" s="83" t="str">
        <f t="shared" si="76"/>
        <v>2117 - CHV HOUSTON</v>
      </c>
      <c r="Y2477" s="83">
        <f t="shared" si="77"/>
        <v>2</v>
      </c>
    </row>
    <row r="2478" spans="1:25" x14ac:dyDescent="0.25">
      <c r="A2478" t="s">
        <v>7</v>
      </c>
      <c r="B2478" t="s">
        <v>8651</v>
      </c>
      <c r="C2478" t="s">
        <v>8741</v>
      </c>
      <c r="D2478" t="s">
        <v>8742</v>
      </c>
      <c r="E2478" t="s">
        <v>8743</v>
      </c>
      <c r="F2478">
        <v>21171174</v>
      </c>
      <c r="G2478" t="s">
        <v>8750</v>
      </c>
      <c r="H2478" t="s">
        <v>8751</v>
      </c>
      <c r="I2478">
        <v>112320</v>
      </c>
      <c r="J2478" t="s">
        <v>8198</v>
      </c>
      <c r="K2478" t="s">
        <v>47</v>
      </c>
      <c r="L2478" t="s">
        <v>6</v>
      </c>
      <c r="M2478" t="s">
        <v>8667</v>
      </c>
      <c r="N2478">
        <v>2758.64</v>
      </c>
      <c r="O2478">
        <v>4335.22</v>
      </c>
      <c r="P2478">
        <v>1.5714999999999999</v>
      </c>
      <c r="Q2478">
        <v>689.66</v>
      </c>
      <c r="R2478">
        <v>1083.8050000000001</v>
      </c>
      <c r="S2478">
        <v>19056.78</v>
      </c>
      <c r="T2478">
        <v>7970.1</v>
      </c>
      <c r="U2478">
        <v>0.41820000000000002</v>
      </c>
      <c r="V2478">
        <v>680.6</v>
      </c>
      <c r="W2478">
        <v>274.83103448275864</v>
      </c>
      <c r="X2478" s="83" t="str">
        <f t="shared" si="76"/>
        <v>2117 - CHV HOUSTON</v>
      </c>
      <c r="Y2478" s="83">
        <f t="shared" si="77"/>
        <v>29</v>
      </c>
    </row>
    <row r="2479" spans="1:25" x14ac:dyDescent="0.25">
      <c r="A2479" t="s">
        <v>7</v>
      </c>
      <c r="B2479" t="s">
        <v>8651</v>
      </c>
      <c r="C2479" t="s">
        <v>8741</v>
      </c>
      <c r="D2479" t="s">
        <v>8742</v>
      </c>
      <c r="E2479" t="s">
        <v>8743</v>
      </c>
      <c r="F2479">
        <v>21171174</v>
      </c>
      <c r="G2479" t="s">
        <v>8750</v>
      </c>
      <c r="H2479" t="s">
        <v>8751</v>
      </c>
      <c r="I2479">
        <v>112320</v>
      </c>
      <c r="J2479" t="s">
        <v>8198</v>
      </c>
      <c r="K2479" t="s">
        <v>47</v>
      </c>
      <c r="L2479" t="s">
        <v>6</v>
      </c>
      <c r="M2479" t="s">
        <v>8668</v>
      </c>
      <c r="N2479">
        <v>888.9</v>
      </c>
      <c r="O2479">
        <v>722.97</v>
      </c>
      <c r="P2479">
        <v>0.81330000000000002</v>
      </c>
      <c r="Q2479">
        <v>177.78</v>
      </c>
      <c r="R2479">
        <v>180.74250000000001</v>
      </c>
      <c r="S2479">
        <v>8285.76</v>
      </c>
      <c r="T2479">
        <v>4784.67</v>
      </c>
      <c r="U2479">
        <v>0.57750000000000001</v>
      </c>
      <c r="V2479">
        <v>159.34</v>
      </c>
      <c r="W2479">
        <v>125.91236842105263</v>
      </c>
      <c r="X2479" s="83" t="str">
        <f t="shared" si="76"/>
        <v>2117 - CHV HOUSTON</v>
      </c>
      <c r="Y2479" s="83">
        <f t="shared" si="77"/>
        <v>38</v>
      </c>
    </row>
    <row r="2480" spans="1:25" x14ac:dyDescent="0.25">
      <c r="A2480" t="s">
        <v>7</v>
      </c>
      <c r="B2480" t="s">
        <v>8651</v>
      </c>
      <c r="C2480" t="s">
        <v>8741</v>
      </c>
      <c r="D2480" t="s">
        <v>8742</v>
      </c>
      <c r="E2480" t="s">
        <v>8743</v>
      </c>
      <c r="F2480">
        <v>21171174</v>
      </c>
      <c r="G2480" t="s">
        <v>8750</v>
      </c>
      <c r="H2480" t="s">
        <v>8751</v>
      </c>
      <c r="I2480">
        <v>112320</v>
      </c>
      <c r="J2480" t="s">
        <v>8198</v>
      </c>
      <c r="K2480" t="s">
        <v>47</v>
      </c>
      <c r="L2480" t="s">
        <v>6</v>
      </c>
      <c r="M2480" t="s">
        <v>8669</v>
      </c>
      <c r="N2480">
        <v>161.18</v>
      </c>
      <c r="Q2480">
        <v>161.18</v>
      </c>
      <c r="S2480">
        <v>819.6</v>
      </c>
      <c r="T2480">
        <v>86.39</v>
      </c>
      <c r="U2480">
        <v>0.10539999999999999</v>
      </c>
      <c r="V2480">
        <v>102.45</v>
      </c>
      <c r="W2480">
        <v>86.39</v>
      </c>
      <c r="X2480" s="83" t="str">
        <f t="shared" si="76"/>
        <v>2117 - CHV HOUSTON</v>
      </c>
      <c r="Y2480" s="83">
        <f t="shared" si="77"/>
        <v>1</v>
      </c>
    </row>
    <row r="2481" spans="1:25" x14ac:dyDescent="0.25">
      <c r="A2481" t="s">
        <v>7</v>
      </c>
      <c r="B2481" t="s">
        <v>8651</v>
      </c>
      <c r="C2481" t="s">
        <v>8741</v>
      </c>
      <c r="D2481" t="s">
        <v>8742</v>
      </c>
      <c r="E2481" t="s">
        <v>8743</v>
      </c>
      <c r="F2481">
        <v>21171174</v>
      </c>
      <c r="G2481" t="s">
        <v>8750</v>
      </c>
      <c r="H2481" t="s">
        <v>8751</v>
      </c>
      <c r="I2481">
        <v>112320</v>
      </c>
      <c r="J2481" t="s">
        <v>8198</v>
      </c>
      <c r="K2481" t="s">
        <v>47</v>
      </c>
      <c r="L2481" t="s">
        <v>6</v>
      </c>
      <c r="M2481" t="s">
        <v>8670</v>
      </c>
      <c r="N2481">
        <v>7058.8</v>
      </c>
      <c r="O2481">
        <v>5649.46</v>
      </c>
      <c r="P2481">
        <v>0.80030000000000001</v>
      </c>
      <c r="Q2481">
        <v>705.88</v>
      </c>
      <c r="R2481">
        <v>941.57666666666671</v>
      </c>
      <c r="S2481">
        <v>47839.14</v>
      </c>
      <c r="T2481">
        <v>24374.27</v>
      </c>
      <c r="U2481">
        <v>0.50949999999999995</v>
      </c>
      <c r="V2481">
        <v>673.79</v>
      </c>
      <c r="W2481">
        <v>497.43408163265309</v>
      </c>
      <c r="X2481" s="83" t="str">
        <f t="shared" si="76"/>
        <v>2117 - CHV HOUSTON</v>
      </c>
      <c r="Y2481" s="83">
        <f t="shared" si="77"/>
        <v>49</v>
      </c>
    </row>
    <row r="2482" spans="1:25" x14ac:dyDescent="0.25">
      <c r="A2482" t="s">
        <v>7</v>
      </c>
      <c r="B2482" t="s">
        <v>8651</v>
      </c>
      <c r="C2482" t="s">
        <v>8741</v>
      </c>
      <c r="D2482" t="s">
        <v>8742</v>
      </c>
      <c r="E2482" t="s">
        <v>8743</v>
      </c>
      <c r="F2482">
        <v>21171174</v>
      </c>
      <c r="G2482" t="s">
        <v>8750</v>
      </c>
      <c r="H2482" t="s">
        <v>8751</v>
      </c>
      <c r="I2482">
        <v>112320</v>
      </c>
      <c r="J2482" t="s">
        <v>8198</v>
      </c>
      <c r="K2482" t="s">
        <v>47</v>
      </c>
      <c r="L2482" t="s">
        <v>6</v>
      </c>
      <c r="M2482" t="s">
        <v>8671</v>
      </c>
      <c r="N2482">
        <v>12902.54</v>
      </c>
      <c r="O2482">
        <v>3903.32</v>
      </c>
      <c r="P2482">
        <v>0.30249999999999999</v>
      </c>
      <c r="Q2482">
        <v>560.98</v>
      </c>
      <c r="R2482">
        <v>300.25538461538463</v>
      </c>
      <c r="S2482">
        <v>110503.42</v>
      </c>
      <c r="T2482">
        <v>17546.43</v>
      </c>
      <c r="U2482">
        <v>0.1588</v>
      </c>
      <c r="V2482">
        <v>544.35</v>
      </c>
      <c r="W2482">
        <v>125.33164285714285</v>
      </c>
      <c r="X2482" s="83" t="str">
        <f t="shared" si="76"/>
        <v>2117 - CHV HOUSTON</v>
      </c>
      <c r="Y2482" s="83">
        <f t="shared" si="77"/>
        <v>140</v>
      </c>
    </row>
    <row r="2483" spans="1:25" x14ac:dyDescent="0.25">
      <c r="A2483" t="s">
        <v>7</v>
      </c>
      <c r="B2483" t="s">
        <v>8651</v>
      </c>
      <c r="C2483" t="s">
        <v>8741</v>
      </c>
      <c r="D2483" t="s">
        <v>8742</v>
      </c>
      <c r="E2483" t="s">
        <v>8743</v>
      </c>
      <c r="F2483">
        <v>21171174</v>
      </c>
      <c r="G2483" t="s">
        <v>8750</v>
      </c>
      <c r="H2483" t="s">
        <v>8751</v>
      </c>
      <c r="I2483">
        <v>112320</v>
      </c>
      <c r="J2483" t="s">
        <v>8198</v>
      </c>
      <c r="K2483" t="s">
        <v>47</v>
      </c>
      <c r="L2483" t="s">
        <v>6</v>
      </c>
      <c r="M2483" t="s">
        <v>8672</v>
      </c>
      <c r="N2483">
        <v>2266.65</v>
      </c>
      <c r="O2483">
        <v>115.23</v>
      </c>
      <c r="P2483">
        <v>5.0799999999999998E-2</v>
      </c>
      <c r="Q2483">
        <v>453.33</v>
      </c>
      <c r="R2483">
        <v>57.615000000000002</v>
      </c>
      <c r="S2483">
        <v>11543.12</v>
      </c>
      <c r="T2483">
        <v>1835.57</v>
      </c>
      <c r="U2483">
        <v>0.159</v>
      </c>
      <c r="V2483">
        <v>427.52</v>
      </c>
      <c r="W2483">
        <v>96.608947368421056</v>
      </c>
      <c r="X2483" s="83" t="str">
        <f t="shared" si="76"/>
        <v>2117 - CHV HOUSTON</v>
      </c>
      <c r="Y2483" s="83">
        <f t="shared" si="77"/>
        <v>19</v>
      </c>
    </row>
    <row r="2484" spans="1:25" x14ac:dyDescent="0.25">
      <c r="A2484" t="s">
        <v>7</v>
      </c>
      <c r="B2484" t="s">
        <v>8651</v>
      </c>
      <c r="C2484" t="s">
        <v>8741</v>
      </c>
      <c r="D2484" t="s">
        <v>8742</v>
      </c>
      <c r="E2484" t="s">
        <v>8743</v>
      </c>
      <c r="F2484">
        <v>21171174</v>
      </c>
      <c r="G2484" t="s">
        <v>8750</v>
      </c>
      <c r="H2484" t="s">
        <v>8751</v>
      </c>
      <c r="I2484">
        <v>112320</v>
      </c>
      <c r="J2484" t="s">
        <v>8198</v>
      </c>
      <c r="K2484" t="s">
        <v>47</v>
      </c>
      <c r="L2484" t="s">
        <v>6</v>
      </c>
      <c r="M2484" t="s">
        <v>8673</v>
      </c>
      <c r="N2484">
        <v>3386.64</v>
      </c>
      <c r="O2484">
        <v>711.16</v>
      </c>
      <c r="P2484">
        <v>0.21</v>
      </c>
      <c r="Q2484">
        <v>423.33</v>
      </c>
      <c r="R2484">
        <v>71.116</v>
      </c>
      <c r="S2484">
        <v>25092.48</v>
      </c>
      <c r="T2484">
        <v>4088.03</v>
      </c>
      <c r="U2484">
        <v>0.16289999999999999</v>
      </c>
      <c r="V2484">
        <v>392.07</v>
      </c>
      <c r="W2484">
        <v>74.327818181818188</v>
      </c>
      <c r="X2484" s="83" t="str">
        <f t="shared" si="76"/>
        <v>2117 - CHV HOUSTON</v>
      </c>
      <c r="Y2484" s="83">
        <f t="shared" si="77"/>
        <v>55</v>
      </c>
    </row>
    <row r="2485" spans="1:25" x14ac:dyDescent="0.25">
      <c r="A2485" t="s">
        <v>7</v>
      </c>
      <c r="B2485" t="s">
        <v>8651</v>
      </c>
      <c r="C2485" t="s">
        <v>8741</v>
      </c>
      <c r="D2485" t="s">
        <v>8742</v>
      </c>
      <c r="E2485" t="s">
        <v>8743</v>
      </c>
      <c r="F2485">
        <v>21171174</v>
      </c>
      <c r="G2485" t="s">
        <v>8750</v>
      </c>
      <c r="H2485" t="s">
        <v>8751</v>
      </c>
      <c r="I2485">
        <v>112320</v>
      </c>
      <c r="J2485" t="s">
        <v>8198</v>
      </c>
      <c r="K2485" t="s">
        <v>47</v>
      </c>
      <c r="L2485" t="s">
        <v>6</v>
      </c>
      <c r="M2485" t="s">
        <v>8674</v>
      </c>
      <c r="N2485">
        <v>1287.3599999999999</v>
      </c>
      <c r="O2485">
        <v>904.1</v>
      </c>
      <c r="P2485">
        <v>0.70230000000000004</v>
      </c>
      <c r="Q2485">
        <v>321.83999999999997</v>
      </c>
      <c r="R2485">
        <v>301.36666666666667</v>
      </c>
      <c r="S2485">
        <v>7273.72</v>
      </c>
      <c r="T2485">
        <v>2804.19</v>
      </c>
      <c r="U2485">
        <v>0.38550000000000001</v>
      </c>
      <c r="V2485">
        <v>227.3</v>
      </c>
      <c r="W2485">
        <v>96.696206896551729</v>
      </c>
      <c r="X2485" s="83" t="str">
        <f t="shared" si="76"/>
        <v>2117 - CHV HOUSTON</v>
      </c>
      <c r="Y2485" s="83">
        <f t="shared" si="77"/>
        <v>29</v>
      </c>
    </row>
    <row r="2486" spans="1:25" x14ac:dyDescent="0.25">
      <c r="A2486" t="s">
        <v>7</v>
      </c>
      <c r="B2486" t="s">
        <v>8651</v>
      </c>
      <c r="C2486" t="s">
        <v>8741</v>
      </c>
      <c r="D2486" t="s">
        <v>8742</v>
      </c>
      <c r="E2486" t="s">
        <v>8743</v>
      </c>
      <c r="F2486">
        <v>21171174</v>
      </c>
      <c r="G2486" t="s">
        <v>8750</v>
      </c>
      <c r="H2486" t="s">
        <v>8751</v>
      </c>
      <c r="I2486">
        <v>112320</v>
      </c>
      <c r="J2486" t="s">
        <v>8198</v>
      </c>
      <c r="K2486" t="s">
        <v>47</v>
      </c>
      <c r="L2486" t="s">
        <v>6</v>
      </c>
      <c r="M2486" t="s">
        <v>8675</v>
      </c>
      <c r="N2486">
        <v>73.12</v>
      </c>
      <c r="Q2486">
        <v>73.12</v>
      </c>
      <c r="S2486">
        <v>1059.02</v>
      </c>
      <c r="V2486">
        <v>88.25</v>
      </c>
      <c r="X2486" s="83" t="str">
        <f t="shared" si="76"/>
        <v>2117 - CHV HOUSTON</v>
      </c>
      <c r="Y2486" s="83">
        <f t="shared" si="77"/>
        <v>0</v>
      </c>
    </row>
    <row r="2487" spans="1:25" x14ac:dyDescent="0.25">
      <c r="A2487" t="s">
        <v>7</v>
      </c>
      <c r="B2487" t="s">
        <v>8651</v>
      </c>
      <c r="C2487" t="s">
        <v>8741</v>
      </c>
      <c r="D2487" t="s">
        <v>8742</v>
      </c>
      <c r="E2487" t="s">
        <v>8743</v>
      </c>
      <c r="F2487">
        <v>21171174</v>
      </c>
      <c r="G2487" t="s">
        <v>8750</v>
      </c>
      <c r="H2487" t="s">
        <v>8751</v>
      </c>
      <c r="I2487">
        <v>194896</v>
      </c>
      <c r="J2487" t="s">
        <v>8327</v>
      </c>
      <c r="K2487" t="s">
        <v>8329</v>
      </c>
      <c r="L2487" t="s">
        <v>6</v>
      </c>
      <c r="M2487" t="s">
        <v>8657</v>
      </c>
      <c r="N2487">
        <v>0</v>
      </c>
      <c r="S2487">
        <v>710.84</v>
      </c>
      <c r="V2487">
        <v>177.71</v>
      </c>
      <c r="X2487" s="83" t="str">
        <f t="shared" si="76"/>
        <v>2117 - CHV HOUSTON</v>
      </c>
      <c r="Y2487" s="83">
        <f t="shared" si="77"/>
        <v>0</v>
      </c>
    </row>
    <row r="2488" spans="1:25" x14ac:dyDescent="0.25">
      <c r="A2488" t="s">
        <v>7</v>
      </c>
      <c r="B2488" t="s">
        <v>8651</v>
      </c>
      <c r="C2488" t="s">
        <v>8741</v>
      </c>
      <c r="D2488" t="s">
        <v>8742</v>
      </c>
      <c r="E2488" t="s">
        <v>8743</v>
      </c>
      <c r="F2488">
        <v>21171174</v>
      </c>
      <c r="G2488" t="s">
        <v>8750</v>
      </c>
      <c r="H2488" t="s">
        <v>8751</v>
      </c>
      <c r="I2488">
        <v>194896</v>
      </c>
      <c r="J2488" t="s">
        <v>8327</v>
      </c>
      <c r="K2488" t="s">
        <v>8329</v>
      </c>
      <c r="L2488" t="s">
        <v>6</v>
      </c>
      <c r="M2488" t="s">
        <v>8658</v>
      </c>
      <c r="N2488">
        <v>384.62</v>
      </c>
      <c r="O2488">
        <v>243.75</v>
      </c>
      <c r="P2488">
        <v>0.63370000000000004</v>
      </c>
      <c r="Q2488">
        <v>384.62</v>
      </c>
      <c r="S2488">
        <v>4526.3500000000004</v>
      </c>
      <c r="T2488">
        <v>2992.5</v>
      </c>
      <c r="U2488">
        <v>0.66110000000000002</v>
      </c>
      <c r="V2488">
        <v>377.2</v>
      </c>
      <c r="W2488">
        <v>374.0625</v>
      </c>
      <c r="X2488" s="83" t="str">
        <f t="shared" si="76"/>
        <v>2117 - CHV HOUSTON</v>
      </c>
      <c r="Y2488" s="83">
        <f t="shared" si="77"/>
        <v>8</v>
      </c>
    </row>
    <row r="2489" spans="1:25" x14ac:dyDescent="0.25">
      <c r="A2489" t="s">
        <v>7</v>
      </c>
      <c r="B2489" t="s">
        <v>8651</v>
      </c>
      <c r="C2489" t="s">
        <v>8741</v>
      </c>
      <c r="D2489" t="s">
        <v>8742</v>
      </c>
      <c r="E2489" t="s">
        <v>8743</v>
      </c>
      <c r="F2489">
        <v>21171174</v>
      </c>
      <c r="G2489" t="s">
        <v>8750</v>
      </c>
      <c r="H2489" t="s">
        <v>8751</v>
      </c>
      <c r="I2489">
        <v>194896</v>
      </c>
      <c r="J2489" t="s">
        <v>8327</v>
      </c>
      <c r="K2489" t="s">
        <v>8329</v>
      </c>
      <c r="L2489" t="s">
        <v>6</v>
      </c>
      <c r="M2489" t="s">
        <v>8659</v>
      </c>
      <c r="N2489">
        <v>0</v>
      </c>
      <c r="S2489">
        <v>1492.2</v>
      </c>
      <c r="T2489">
        <v>3052.5</v>
      </c>
      <c r="U2489">
        <v>2.0455999999999999</v>
      </c>
      <c r="V2489">
        <v>373.05</v>
      </c>
      <c r="W2489">
        <v>3052.5</v>
      </c>
      <c r="X2489" s="83" t="str">
        <f t="shared" si="76"/>
        <v>2117 - CHV HOUSTON</v>
      </c>
      <c r="Y2489" s="83">
        <f t="shared" si="77"/>
        <v>1</v>
      </c>
    </row>
    <row r="2490" spans="1:25" x14ac:dyDescent="0.25">
      <c r="A2490" t="s">
        <v>7</v>
      </c>
      <c r="B2490" t="s">
        <v>8651</v>
      </c>
      <c r="C2490" t="s">
        <v>8741</v>
      </c>
      <c r="D2490" t="s">
        <v>8742</v>
      </c>
      <c r="E2490" t="s">
        <v>8743</v>
      </c>
      <c r="F2490">
        <v>21171174</v>
      </c>
      <c r="G2490" t="s">
        <v>8750</v>
      </c>
      <c r="H2490" t="s">
        <v>8751</v>
      </c>
      <c r="I2490">
        <v>194896</v>
      </c>
      <c r="J2490" t="s">
        <v>8327</v>
      </c>
      <c r="K2490" t="s">
        <v>8329</v>
      </c>
      <c r="L2490" t="s">
        <v>6</v>
      </c>
      <c r="M2490" t="s">
        <v>8660</v>
      </c>
      <c r="N2490">
        <v>0</v>
      </c>
      <c r="S2490">
        <v>103.76</v>
      </c>
      <c r="T2490">
        <v>0</v>
      </c>
      <c r="U2490">
        <v>0</v>
      </c>
      <c r="V2490">
        <v>12.97</v>
      </c>
      <c r="W2490">
        <v>0</v>
      </c>
      <c r="X2490" s="83" t="str">
        <f t="shared" si="76"/>
        <v>2117 - CHV HOUSTON</v>
      </c>
      <c r="Y2490" s="83">
        <f t="shared" si="77"/>
        <v>0</v>
      </c>
    </row>
    <row r="2491" spans="1:25" x14ac:dyDescent="0.25">
      <c r="A2491" t="s">
        <v>7</v>
      </c>
      <c r="B2491" t="s">
        <v>8651</v>
      </c>
      <c r="C2491" t="s">
        <v>8741</v>
      </c>
      <c r="D2491" t="s">
        <v>8742</v>
      </c>
      <c r="E2491" t="s">
        <v>8743</v>
      </c>
      <c r="F2491">
        <v>21171174</v>
      </c>
      <c r="G2491" t="s">
        <v>8750</v>
      </c>
      <c r="H2491" t="s">
        <v>8751</v>
      </c>
      <c r="I2491">
        <v>194896</v>
      </c>
      <c r="J2491" t="s">
        <v>8327</v>
      </c>
      <c r="K2491" t="s">
        <v>8329</v>
      </c>
      <c r="L2491" t="s">
        <v>6</v>
      </c>
      <c r="M2491" t="s">
        <v>8661</v>
      </c>
      <c r="N2491">
        <v>75</v>
      </c>
      <c r="O2491">
        <v>20</v>
      </c>
      <c r="P2491">
        <v>0.26669999999999999</v>
      </c>
      <c r="Q2491">
        <v>25</v>
      </c>
      <c r="R2491">
        <v>10</v>
      </c>
      <c r="S2491">
        <v>388.91</v>
      </c>
      <c r="T2491">
        <v>215</v>
      </c>
      <c r="U2491">
        <v>0.55279999999999996</v>
      </c>
      <c r="V2491">
        <v>32.409999999999997</v>
      </c>
      <c r="W2491">
        <v>14.333333333333334</v>
      </c>
      <c r="X2491" s="83" t="str">
        <f t="shared" si="76"/>
        <v>2117 - CHV HOUSTON</v>
      </c>
      <c r="Y2491" s="83">
        <f t="shared" si="77"/>
        <v>15</v>
      </c>
    </row>
    <row r="2492" spans="1:25" x14ac:dyDescent="0.25">
      <c r="A2492" t="s">
        <v>7</v>
      </c>
      <c r="B2492" t="s">
        <v>8651</v>
      </c>
      <c r="C2492" t="s">
        <v>8741</v>
      </c>
      <c r="D2492" t="s">
        <v>8742</v>
      </c>
      <c r="E2492" t="s">
        <v>8743</v>
      </c>
      <c r="F2492">
        <v>21171174</v>
      </c>
      <c r="G2492" t="s">
        <v>8750</v>
      </c>
      <c r="H2492" t="s">
        <v>8751</v>
      </c>
      <c r="I2492">
        <v>194896</v>
      </c>
      <c r="J2492" t="s">
        <v>8327</v>
      </c>
      <c r="K2492" t="s">
        <v>8329</v>
      </c>
      <c r="L2492" t="s">
        <v>6</v>
      </c>
      <c r="M2492" t="s">
        <v>8662</v>
      </c>
      <c r="N2492">
        <v>63.33</v>
      </c>
      <c r="Q2492">
        <v>63.33</v>
      </c>
      <c r="S2492">
        <v>1205.1500000000001</v>
      </c>
      <c r="T2492">
        <v>4577.25</v>
      </c>
      <c r="U2492">
        <v>3.7980999999999998</v>
      </c>
      <c r="V2492">
        <v>133.91</v>
      </c>
      <c r="W2492">
        <v>352.09615384615387</v>
      </c>
      <c r="X2492" s="83" t="str">
        <f t="shared" si="76"/>
        <v>2117 - CHV HOUSTON</v>
      </c>
      <c r="Y2492" s="83">
        <f t="shared" si="77"/>
        <v>13</v>
      </c>
    </row>
    <row r="2493" spans="1:25" x14ac:dyDescent="0.25">
      <c r="A2493" t="s">
        <v>7</v>
      </c>
      <c r="B2493" t="s">
        <v>8651</v>
      </c>
      <c r="C2493" t="s">
        <v>8741</v>
      </c>
      <c r="D2493" t="s">
        <v>8742</v>
      </c>
      <c r="E2493" t="s">
        <v>8743</v>
      </c>
      <c r="F2493">
        <v>21171174</v>
      </c>
      <c r="G2493" t="s">
        <v>8750</v>
      </c>
      <c r="H2493" t="s">
        <v>8751</v>
      </c>
      <c r="I2493">
        <v>194896</v>
      </c>
      <c r="J2493" t="s">
        <v>8327</v>
      </c>
      <c r="K2493" t="s">
        <v>8329</v>
      </c>
      <c r="L2493" t="s">
        <v>6</v>
      </c>
      <c r="M2493" t="s">
        <v>8663</v>
      </c>
      <c r="S2493">
        <v>191.03</v>
      </c>
      <c r="T2493">
        <v>375</v>
      </c>
      <c r="U2493">
        <v>1.9630000000000001</v>
      </c>
      <c r="V2493">
        <v>31.84</v>
      </c>
      <c r="W2493">
        <v>46.875</v>
      </c>
      <c r="X2493" s="83" t="str">
        <f t="shared" si="76"/>
        <v>2117 - CHV HOUSTON</v>
      </c>
      <c r="Y2493" s="83">
        <f t="shared" si="77"/>
        <v>8</v>
      </c>
    </row>
    <row r="2494" spans="1:25" x14ac:dyDescent="0.25">
      <c r="A2494" t="s">
        <v>7</v>
      </c>
      <c r="B2494" t="s">
        <v>8651</v>
      </c>
      <c r="C2494" t="s">
        <v>8741</v>
      </c>
      <c r="D2494" t="s">
        <v>8742</v>
      </c>
      <c r="E2494" t="s">
        <v>8743</v>
      </c>
      <c r="F2494">
        <v>21171174</v>
      </c>
      <c r="G2494" t="s">
        <v>8750</v>
      </c>
      <c r="H2494" t="s">
        <v>8751</v>
      </c>
      <c r="I2494">
        <v>194896</v>
      </c>
      <c r="J2494" t="s">
        <v>8327</v>
      </c>
      <c r="K2494" t="s">
        <v>8329</v>
      </c>
      <c r="L2494" t="s">
        <v>6</v>
      </c>
      <c r="M2494" t="s">
        <v>8664</v>
      </c>
      <c r="N2494">
        <v>608.72</v>
      </c>
      <c r="O2494">
        <v>33.33</v>
      </c>
      <c r="P2494">
        <v>5.4800000000000001E-2</v>
      </c>
      <c r="Q2494">
        <v>86.96</v>
      </c>
      <c r="R2494">
        <v>11.11</v>
      </c>
      <c r="S2494">
        <v>4264.13</v>
      </c>
      <c r="T2494">
        <v>33.33</v>
      </c>
      <c r="U2494">
        <v>7.7999999999999996E-3</v>
      </c>
      <c r="V2494">
        <v>90.73</v>
      </c>
      <c r="W2494">
        <v>1.4491304347826086</v>
      </c>
      <c r="X2494" s="83" t="str">
        <f t="shared" si="76"/>
        <v>2117 - CHV HOUSTON</v>
      </c>
      <c r="Y2494" s="83">
        <f t="shared" si="77"/>
        <v>23</v>
      </c>
    </row>
    <row r="2495" spans="1:25" x14ac:dyDescent="0.25">
      <c r="A2495" t="s">
        <v>7</v>
      </c>
      <c r="B2495" t="s">
        <v>8651</v>
      </c>
      <c r="C2495" t="s">
        <v>8741</v>
      </c>
      <c r="D2495" t="s">
        <v>8742</v>
      </c>
      <c r="E2495" t="s">
        <v>8743</v>
      </c>
      <c r="F2495">
        <v>21171174</v>
      </c>
      <c r="G2495" t="s">
        <v>8750</v>
      </c>
      <c r="H2495" t="s">
        <v>8751</v>
      </c>
      <c r="I2495">
        <v>194896</v>
      </c>
      <c r="J2495" t="s">
        <v>8327</v>
      </c>
      <c r="K2495" t="s">
        <v>8329</v>
      </c>
      <c r="L2495" t="s">
        <v>6</v>
      </c>
      <c r="M2495" t="s">
        <v>8665</v>
      </c>
      <c r="N2495">
        <v>56.82</v>
      </c>
      <c r="Q2495">
        <v>56.82</v>
      </c>
      <c r="S2495">
        <v>348.74</v>
      </c>
      <c r="V2495">
        <v>49.82</v>
      </c>
      <c r="X2495" s="83" t="str">
        <f t="shared" si="76"/>
        <v>2117 - CHV HOUSTON</v>
      </c>
      <c r="Y2495" s="83">
        <f t="shared" si="77"/>
        <v>0</v>
      </c>
    </row>
    <row r="2496" spans="1:25" x14ac:dyDescent="0.25">
      <c r="A2496" t="s">
        <v>7</v>
      </c>
      <c r="B2496" t="s">
        <v>8651</v>
      </c>
      <c r="C2496" t="s">
        <v>8741</v>
      </c>
      <c r="D2496" t="s">
        <v>8742</v>
      </c>
      <c r="E2496" t="s">
        <v>8743</v>
      </c>
      <c r="F2496">
        <v>21171174</v>
      </c>
      <c r="G2496" t="s">
        <v>8750</v>
      </c>
      <c r="H2496" t="s">
        <v>8751</v>
      </c>
      <c r="I2496">
        <v>194896</v>
      </c>
      <c r="J2496" t="s">
        <v>8327</v>
      </c>
      <c r="K2496" t="s">
        <v>8329</v>
      </c>
      <c r="L2496" t="s">
        <v>6</v>
      </c>
      <c r="M2496" t="s">
        <v>8666</v>
      </c>
      <c r="N2496">
        <v>25.27</v>
      </c>
      <c r="O2496">
        <v>6.67</v>
      </c>
      <c r="P2496">
        <v>0.26390000000000002</v>
      </c>
      <c r="Q2496">
        <v>25.27</v>
      </c>
      <c r="R2496">
        <v>6.67</v>
      </c>
      <c r="S2496">
        <v>282.82</v>
      </c>
      <c r="T2496">
        <v>6.67</v>
      </c>
      <c r="U2496">
        <v>2.3599999999999999E-2</v>
      </c>
      <c r="V2496">
        <v>47.14</v>
      </c>
      <c r="W2496">
        <v>1.6675</v>
      </c>
      <c r="X2496" s="83" t="str">
        <f t="shared" si="76"/>
        <v>2117 - CHV HOUSTON</v>
      </c>
      <c r="Y2496" s="83">
        <f t="shared" si="77"/>
        <v>4</v>
      </c>
    </row>
    <row r="2497" spans="1:25" x14ac:dyDescent="0.25">
      <c r="A2497" t="s">
        <v>7</v>
      </c>
      <c r="B2497" t="s">
        <v>8651</v>
      </c>
      <c r="C2497" t="s">
        <v>8741</v>
      </c>
      <c r="D2497" t="s">
        <v>8742</v>
      </c>
      <c r="E2497" t="s">
        <v>8743</v>
      </c>
      <c r="F2497">
        <v>21171174</v>
      </c>
      <c r="G2497" t="s">
        <v>8750</v>
      </c>
      <c r="H2497" t="s">
        <v>8751</v>
      </c>
      <c r="I2497">
        <v>194896</v>
      </c>
      <c r="J2497" t="s">
        <v>8327</v>
      </c>
      <c r="K2497" t="s">
        <v>8329</v>
      </c>
      <c r="L2497" t="s">
        <v>6</v>
      </c>
      <c r="M2497" t="s">
        <v>8667</v>
      </c>
      <c r="N2497">
        <v>0</v>
      </c>
      <c r="O2497">
        <v>2324.91</v>
      </c>
      <c r="R2497">
        <v>1162.4549999999999</v>
      </c>
      <c r="S2497">
        <v>6136.99</v>
      </c>
      <c r="T2497">
        <v>6413.52</v>
      </c>
      <c r="U2497">
        <v>1.0450999999999999</v>
      </c>
      <c r="V2497">
        <v>681.89</v>
      </c>
      <c r="W2497">
        <v>1603.38</v>
      </c>
      <c r="X2497" s="83" t="str">
        <f t="shared" si="76"/>
        <v>2117 - CHV HOUSTON</v>
      </c>
      <c r="Y2497" s="83">
        <f t="shared" si="77"/>
        <v>4</v>
      </c>
    </row>
    <row r="2498" spans="1:25" x14ac:dyDescent="0.25">
      <c r="A2498" t="s">
        <v>7</v>
      </c>
      <c r="B2498" t="s">
        <v>8651</v>
      </c>
      <c r="C2498" t="s">
        <v>8741</v>
      </c>
      <c r="D2498" t="s">
        <v>8742</v>
      </c>
      <c r="E2498" t="s">
        <v>8743</v>
      </c>
      <c r="F2498">
        <v>21171174</v>
      </c>
      <c r="G2498" t="s">
        <v>8750</v>
      </c>
      <c r="H2498" t="s">
        <v>8751</v>
      </c>
      <c r="I2498">
        <v>194896</v>
      </c>
      <c r="J2498" t="s">
        <v>8327</v>
      </c>
      <c r="K2498" t="s">
        <v>8329</v>
      </c>
      <c r="L2498" t="s">
        <v>6</v>
      </c>
      <c r="M2498" t="s">
        <v>8668</v>
      </c>
      <c r="N2498">
        <v>533.34</v>
      </c>
      <c r="O2498">
        <v>367.5</v>
      </c>
      <c r="P2498">
        <v>0.68910000000000005</v>
      </c>
      <c r="Q2498">
        <v>177.78</v>
      </c>
      <c r="R2498">
        <v>367.5</v>
      </c>
      <c r="S2498">
        <v>3756.4</v>
      </c>
      <c r="T2498">
        <v>1733.5</v>
      </c>
      <c r="U2498">
        <v>0.46150000000000002</v>
      </c>
      <c r="V2498">
        <v>163.32</v>
      </c>
      <c r="W2498">
        <v>91.236842105263165</v>
      </c>
      <c r="X2498" s="83" t="str">
        <f t="shared" si="76"/>
        <v>2117 - CHV HOUSTON</v>
      </c>
      <c r="Y2498" s="83">
        <f t="shared" si="77"/>
        <v>19</v>
      </c>
    </row>
    <row r="2499" spans="1:25" x14ac:dyDescent="0.25">
      <c r="A2499" t="s">
        <v>7</v>
      </c>
      <c r="B2499" t="s">
        <v>8651</v>
      </c>
      <c r="C2499" t="s">
        <v>8741</v>
      </c>
      <c r="D2499" t="s">
        <v>8742</v>
      </c>
      <c r="E2499" t="s">
        <v>8743</v>
      </c>
      <c r="F2499">
        <v>21171174</v>
      </c>
      <c r="G2499" t="s">
        <v>8750</v>
      </c>
      <c r="H2499" t="s">
        <v>8751</v>
      </c>
      <c r="I2499">
        <v>194896</v>
      </c>
      <c r="J2499" t="s">
        <v>8327</v>
      </c>
      <c r="K2499" t="s">
        <v>8329</v>
      </c>
      <c r="L2499" t="s">
        <v>6</v>
      </c>
      <c r="M2499" t="s">
        <v>8669</v>
      </c>
      <c r="N2499">
        <v>0</v>
      </c>
      <c r="O2499">
        <v>1515</v>
      </c>
      <c r="S2499">
        <v>119.05</v>
      </c>
      <c r="T2499">
        <v>6586.53</v>
      </c>
      <c r="U2499">
        <v>55.325699999999998</v>
      </c>
      <c r="V2499">
        <v>119.05</v>
      </c>
      <c r="X2499" s="83" t="str">
        <f t="shared" ref="X2499:X2562" si="78">CONCATENATE(C2499," - ",D2499)</f>
        <v>2117 - CHV HOUSTON</v>
      </c>
      <c r="Y2499" s="83">
        <f t="shared" ref="Y2499:Y2562" si="79">IFERROR((IF($S2499=0,0,$T2499/$W2499)),0)</f>
        <v>0</v>
      </c>
    </row>
    <row r="2500" spans="1:25" x14ac:dyDescent="0.25">
      <c r="A2500" t="s">
        <v>7</v>
      </c>
      <c r="B2500" t="s">
        <v>8651</v>
      </c>
      <c r="C2500" t="s">
        <v>8741</v>
      </c>
      <c r="D2500" t="s">
        <v>8742</v>
      </c>
      <c r="E2500" t="s">
        <v>8743</v>
      </c>
      <c r="F2500">
        <v>21171174</v>
      </c>
      <c r="G2500" t="s">
        <v>8750</v>
      </c>
      <c r="H2500" t="s">
        <v>8751</v>
      </c>
      <c r="I2500">
        <v>194896</v>
      </c>
      <c r="J2500" t="s">
        <v>8327</v>
      </c>
      <c r="K2500" t="s">
        <v>8329</v>
      </c>
      <c r="L2500" t="s">
        <v>6</v>
      </c>
      <c r="M2500" t="s">
        <v>8670</v>
      </c>
      <c r="N2500">
        <v>2117.64</v>
      </c>
      <c r="O2500">
        <v>276.92</v>
      </c>
      <c r="P2500">
        <v>0.1308</v>
      </c>
      <c r="Q2500">
        <v>705.88</v>
      </c>
      <c r="R2500">
        <v>34.615000000000002</v>
      </c>
      <c r="S2500">
        <v>14065.95</v>
      </c>
      <c r="T2500">
        <v>31748.26</v>
      </c>
      <c r="U2500">
        <v>2.2570999999999999</v>
      </c>
      <c r="V2500">
        <v>669.81</v>
      </c>
      <c r="W2500">
        <v>1133.8664285714285</v>
      </c>
      <c r="X2500" s="83" t="str">
        <f t="shared" si="78"/>
        <v>2117 - CHV HOUSTON</v>
      </c>
      <c r="Y2500" s="83">
        <f t="shared" si="79"/>
        <v>28</v>
      </c>
    </row>
    <row r="2501" spans="1:25" x14ac:dyDescent="0.25">
      <c r="A2501" t="s">
        <v>7</v>
      </c>
      <c r="B2501" t="s">
        <v>8651</v>
      </c>
      <c r="C2501" t="s">
        <v>8741</v>
      </c>
      <c r="D2501" t="s">
        <v>8742</v>
      </c>
      <c r="E2501" t="s">
        <v>8743</v>
      </c>
      <c r="F2501">
        <v>21171174</v>
      </c>
      <c r="G2501" t="s">
        <v>8750</v>
      </c>
      <c r="H2501" t="s">
        <v>8751</v>
      </c>
      <c r="I2501">
        <v>194896</v>
      </c>
      <c r="J2501" t="s">
        <v>8327</v>
      </c>
      <c r="K2501" t="s">
        <v>8329</v>
      </c>
      <c r="L2501" t="s">
        <v>6</v>
      </c>
      <c r="M2501" t="s">
        <v>8671</v>
      </c>
      <c r="N2501">
        <v>6170.78</v>
      </c>
      <c r="O2501">
        <v>3244.12</v>
      </c>
      <c r="P2501">
        <v>0.52569999999999995</v>
      </c>
      <c r="Q2501">
        <v>560.98</v>
      </c>
      <c r="R2501">
        <v>648.82399999999996</v>
      </c>
      <c r="S2501">
        <v>41499.919999999998</v>
      </c>
      <c r="T2501">
        <v>58559.93</v>
      </c>
      <c r="U2501">
        <v>1.4111</v>
      </c>
      <c r="V2501">
        <v>546.04999999999995</v>
      </c>
      <c r="W2501">
        <v>780.7990666666667</v>
      </c>
      <c r="X2501" s="83" t="str">
        <f t="shared" si="78"/>
        <v>2117 - CHV HOUSTON</v>
      </c>
      <c r="Y2501" s="83">
        <f t="shared" si="79"/>
        <v>75</v>
      </c>
    </row>
    <row r="2502" spans="1:25" x14ac:dyDescent="0.25">
      <c r="A2502" t="s">
        <v>7</v>
      </c>
      <c r="B2502" t="s">
        <v>8651</v>
      </c>
      <c r="C2502" t="s">
        <v>8741</v>
      </c>
      <c r="D2502" t="s">
        <v>8742</v>
      </c>
      <c r="E2502" t="s">
        <v>8743</v>
      </c>
      <c r="F2502">
        <v>21171174</v>
      </c>
      <c r="G2502" t="s">
        <v>8750</v>
      </c>
      <c r="H2502" t="s">
        <v>8751</v>
      </c>
      <c r="I2502">
        <v>194896</v>
      </c>
      <c r="J2502" t="s">
        <v>8327</v>
      </c>
      <c r="K2502" t="s">
        <v>8329</v>
      </c>
      <c r="L2502" t="s">
        <v>6</v>
      </c>
      <c r="M2502" t="s">
        <v>8672</v>
      </c>
      <c r="N2502">
        <v>453.33</v>
      </c>
      <c r="O2502">
        <v>27.12</v>
      </c>
      <c r="P2502">
        <v>5.9799999999999999E-2</v>
      </c>
      <c r="Q2502">
        <v>453.33</v>
      </c>
      <c r="R2502">
        <v>27.12</v>
      </c>
      <c r="S2502">
        <v>4669.0200000000004</v>
      </c>
      <c r="T2502">
        <v>840.12</v>
      </c>
      <c r="U2502">
        <v>0.1799</v>
      </c>
      <c r="V2502">
        <v>424.46</v>
      </c>
      <c r="W2502">
        <v>210.03</v>
      </c>
      <c r="X2502" s="83" t="str">
        <f t="shared" si="78"/>
        <v>2117 - CHV HOUSTON</v>
      </c>
      <c r="Y2502" s="83">
        <f t="shared" si="79"/>
        <v>4</v>
      </c>
    </row>
    <row r="2503" spans="1:25" x14ac:dyDescent="0.25">
      <c r="A2503" t="s">
        <v>7</v>
      </c>
      <c r="B2503" t="s">
        <v>8651</v>
      </c>
      <c r="C2503" t="s">
        <v>8741</v>
      </c>
      <c r="D2503" t="s">
        <v>8742</v>
      </c>
      <c r="E2503" t="s">
        <v>8743</v>
      </c>
      <c r="F2503">
        <v>21171174</v>
      </c>
      <c r="G2503" t="s">
        <v>8750</v>
      </c>
      <c r="H2503" t="s">
        <v>8751</v>
      </c>
      <c r="I2503">
        <v>194896</v>
      </c>
      <c r="J2503" t="s">
        <v>8327</v>
      </c>
      <c r="K2503" t="s">
        <v>8329</v>
      </c>
      <c r="L2503" t="s">
        <v>6</v>
      </c>
      <c r="M2503" t="s">
        <v>8673</v>
      </c>
      <c r="N2503">
        <v>846.66</v>
      </c>
      <c r="O2503">
        <v>731.88</v>
      </c>
      <c r="P2503">
        <v>0.86439999999999995</v>
      </c>
      <c r="Q2503">
        <v>423.33</v>
      </c>
      <c r="R2503">
        <v>182.97</v>
      </c>
      <c r="S2503">
        <v>5993.87</v>
      </c>
      <c r="T2503">
        <v>6113.38</v>
      </c>
      <c r="U2503">
        <v>1.0199</v>
      </c>
      <c r="V2503">
        <v>399.59</v>
      </c>
      <c r="W2503">
        <v>305.66899999999998</v>
      </c>
      <c r="X2503" s="83" t="str">
        <f t="shared" si="78"/>
        <v>2117 - CHV HOUSTON</v>
      </c>
      <c r="Y2503" s="83">
        <f t="shared" si="79"/>
        <v>20</v>
      </c>
    </row>
    <row r="2504" spans="1:25" x14ac:dyDescent="0.25">
      <c r="A2504" t="s">
        <v>7</v>
      </c>
      <c r="B2504" t="s">
        <v>8651</v>
      </c>
      <c r="C2504" t="s">
        <v>8741</v>
      </c>
      <c r="D2504" t="s">
        <v>8742</v>
      </c>
      <c r="E2504" t="s">
        <v>8743</v>
      </c>
      <c r="F2504">
        <v>21171174</v>
      </c>
      <c r="G2504" t="s">
        <v>8750</v>
      </c>
      <c r="H2504" t="s">
        <v>8751</v>
      </c>
      <c r="I2504">
        <v>194896</v>
      </c>
      <c r="J2504" t="s">
        <v>8327</v>
      </c>
      <c r="K2504" t="s">
        <v>8329</v>
      </c>
      <c r="L2504" t="s">
        <v>6</v>
      </c>
      <c r="M2504" t="s">
        <v>8674</v>
      </c>
      <c r="N2504">
        <v>321.83999999999997</v>
      </c>
      <c r="Q2504">
        <v>321.83999999999997</v>
      </c>
      <c r="S2504">
        <v>1818.43</v>
      </c>
      <c r="T2504">
        <v>2536</v>
      </c>
      <c r="U2504">
        <v>1.3946000000000001</v>
      </c>
      <c r="V2504">
        <v>227.3</v>
      </c>
      <c r="W2504">
        <v>845.33333333333337</v>
      </c>
      <c r="X2504" s="83" t="str">
        <f t="shared" si="78"/>
        <v>2117 - CHV HOUSTON</v>
      </c>
      <c r="Y2504" s="83">
        <f t="shared" si="79"/>
        <v>3</v>
      </c>
    </row>
    <row r="2505" spans="1:25" x14ac:dyDescent="0.25">
      <c r="A2505" t="s">
        <v>7</v>
      </c>
      <c r="B2505" t="s">
        <v>8651</v>
      </c>
      <c r="C2505" t="s">
        <v>8741</v>
      </c>
      <c r="D2505" t="s">
        <v>8742</v>
      </c>
      <c r="E2505" t="s">
        <v>8743</v>
      </c>
      <c r="F2505">
        <v>21171174</v>
      </c>
      <c r="G2505" t="s">
        <v>8750</v>
      </c>
      <c r="H2505" t="s">
        <v>8751</v>
      </c>
      <c r="I2505">
        <v>194896</v>
      </c>
      <c r="J2505" t="s">
        <v>8327</v>
      </c>
      <c r="K2505" t="s">
        <v>8329</v>
      </c>
      <c r="L2505" t="s">
        <v>6</v>
      </c>
      <c r="M2505" t="s">
        <v>8675</v>
      </c>
      <c r="N2505">
        <v>73.12</v>
      </c>
      <c r="Q2505">
        <v>73.12</v>
      </c>
      <c r="S2505">
        <v>607.47</v>
      </c>
      <c r="T2505">
        <v>270</v>
      </c>
      <c r="U2505">
        <v>0.44450000000000001</v>
      </c>
      <c r="V2505">
        <v>86.78</v>
      </c>
      <c r="W2505">
        <v>38.571428571428569</v>
      </c>
      <c r="X2505" s="83" t="str">
        <f t="shared" si="78"/>
        <v>2117 - CHV HOUSTON</v>
      </c>
      <c r="Y2505" s="83">
        <f t="shared" si="79"/>
        <v>7</v>
      </c>
    </row>
    <row r="2506" spans="1:25" x14ac:dyDescent="0.25">
      <c r="A2506" t="s">
        <v>7</v>
      </c>
      <c r="B2506" t="s">
        <v>8651</v>
      </c>
      <c r="C2506" t="s">
        <v>8741</v>
      </c>
      <c r="D2506" t="s">
        <v>8742</v>
      </c>
      <c r="E2506" t="s">
        <v>8743</v>
      </c>
      <c r="F2506">
        <v>21171174</v>
      </c>
      <c r="G2506" t="s">
        <v>8750</v>
      </c>
      <c r="H2506" t="s">
        <v>8751</v>
      </c>
      <c r="I2506">
        <v>224462</v>
      </c>
      <c r="J2506" t="s">
        <v>7835</v>
      </c>
      <c r="K2506" t="s">
        <v>7836</v>
      </c>
      <c r="L2506" t="s">
        <v>6</v>
      </c>
      <c r="M2506" t="s">
        <v>8657</v>
      </c>
      <c r="N2506">
        <v>0</v>
      </c>
      <c r="S2506">
        <v>710.84</v>
      </c>
      <c r="V2506">
        <v>177.71</v>
      </c>
      <c r="X2506" s="83" t="str">
        <f t="shared" si="78"/>
        <v>2117 - CHV HOUSTON</v>
      </c>
      <c r="Y2506" s="83">
        <f t="shared" si="79"/>
        <v>0</v>
      </c>
    </row>
    <row r="2507" spans="1:25" x14ac:dyDescent="0.25">
      <c r="A2507" t="s">
        <v>7</v>
      </c>
      <c r="B2507" t="s">
        <v>8651</v>
      </c>
      <c r="C2507" t="s">
        <v>8741</v>
      </c>
      <c r="D2507" t="s">
        <v>8742</v>
      </c>
      <c r="E2507" t="s">
        <v>8743</v>
      </c>
      <c r="F2507">
        <v>21171174</v>
      </c>
      <c r="G2507" t="s">
        <v>8750</v>
      </c>
      <c r="H2507" t="s">
        <v>8751</v>
      </c>
      <c r="I2507">
        <v>224462</v>
      </c>
      <c r="J2507" t="s">
        <v>7835</v>
      </c>
      <c r="K2507" t="s">
        <v>7836</v>
      </c>
      <c r="L2507" t="s">
        <v>6</v>
      </c>
      <c r="M2507" t="s">
        <v>8658</v>
      </c>
      <c r="N2507">
        <v>384.62</v>
      </c>
      <c r="O2507">
        <v>75</v>
      </c>
      <c r="P2507">
        <v>0.19500000000000001</v>
      </c>
      <c r="Q2507">
        <v>384.62</v>
      </c>
      <c r="R2507">
        <v>75</v>
      </c>
      <c r="S2507">
        <v>4843.83</v>
      </c>
      <c r="T2507">
        <v>586.25</v>
      </c>
      <c r="U2507">
        <v>0.121</v>
      </c>
      <c r="V2507">
        <v>372.6</v>
      </c>
      <c r="W2507">
        <v>73.28125</v>
      </c>
      <c r="X2507" s="83" t="str">
        <f t="shared" si="78"/>
        <v>2117 - CHV HOUSTON</v>
      </c>
      <c r="Y2507" s="83">
        <f t="shared" si="79"/>
        <v>8</v>
      </c>
    </row>
    <row r="2508" spans="1:25" x14ac:dyDescent="0.25">
      <c r="A2508" t="s">
        <v>7</v>
      </c>
      <c r="B2508" t="s">
        <v>8651</v>
      </c>
      <c r="C2508" t="s">
        <v>8741</v>
      </c>
      <c r="D2508" t="s">
        <v>8742</v>
      </c>
      <c r="E2508" t="s">
        <v>8743</v>
      </c>
      <c r="F2508">
        <v>21171174</v>
      </c>
      <c r="G2508" t="s">
        <v>8750</v>
      </c>
      <c r="H2508" t="s">
        <v>8751</v>
      </c>
      <c r="I2508">
        <v>224462</v>
      </c>
      <c r="J2508" t="s">
        <v>7835</v>
      </c>
      <c r="K2508" t="s">
        <v>7836</v>
      </c>
      <c r="L2508" t="s">
        <v>6</v>
      </c>
      <c r="M2508" t="s">
        <v>8659</v>
      </c>
      <c r="N2508">
        <v>0</v>
      </c>
      <c r="S2508">
        <v>772.61</v>
      </c>
      <c r="T2508">
        <v>746.25</v>
      </c>
      <c r="U2508">
        <v>0.96589999999999998</v>
      </c>
      <c r="V2508">
        <v>386.31</v>
      </c>
      <c r="W2508">
        <v>373.125</v>
      </c>
      <c r="X2508" s="83" t="str">
        <f t="shared" si="78"/>
        <v>2117 - CHV HOUSTON</v>
      </c>
      <c r="Y2508" s="83">
        <f t="shared" si="79"/>
        <v>2</v>
      </c>
    </row>
    <row r="2509" spans="1:25" x14ac:dyDescent="0.25">
      <c r="A2509" t="s">
        <v>7</v>
      </c>
      <c r="B2509" t="s">
        <v>8651</v>
      </c>
      <c r="C2509" t="s">
        <v>8741</v>
      </c>
      <c r="D2509" t="s">
        <v>8742</v>
      </c>
      <c r="E2509" t="s">
        <v>8743</v>
      </c>
      <c r="F2509">
        <v>21171174</v>
      </c>
      <c r="G2509" t="s">
        <v>8750</v>
      </c>
      <c r="H2509" t="s">
        <v>8751</v>
      </c>
      <c r="I2509">
        <v>224462</v>
      </c>
      <c r="J2509" t="s">
        <v>7835</v>
      </c>
      <c r="K2509" t="s">
        <v>7836</v>
      </c>
      <c r="L2509" t="s">
        <v>6</v>
      </c>
      <c r="M2509" t="s">
        <v>8660</v>
      </c>
      <c r="N2509">
        <v>0</v>
      </c>
      <c r="S2509">
        <v>119.92</v>
      </c>
      <c r="V2509">
        <v>17.13</v>
      </c>
      <c r="X2509" s="83" t="str">
        <f t="shared" si="78"/>
        <v>2117 - CHV HOUSTON</v>
      </c>
      <c r="Y2509" s="83">
        <f t="shared" si="79"/>
        <v>0</v>
      </c>
    </row>
    <row r="2510" spans="1:25" x14ac:dyDescent="0.25">
      <c r="A2510" t="s">
        <v>7</v>
      </c>
      <c r="B2510" t="s">
        <v>8651</v>
      </c>
      <c r="C2510" t="s">
        <v>8741</v>
      </c>
      <c r="D2510" t="s">
        <v>8742</v>
      </c>
      <c r="E2510" t="s">
        <v>8743</v>
      </c>
      <c r="F2510">
        <v>21171174</v>
      </c>
      <c r="G2510" t="s">
        <v>8750</v>
      </c>
      <c r="H2510" t="s">
        <v>8751</v>
      </c>
      <c r="I2510">
        <v>224462</v>
      </c>
      <c r="J2510" t="s">
        <v>7835</v>
      </c>
      <c r="K2510" t="s">
        <v>7836</v>
      </c>
      <c r="L2510" t="s">
        <v>6</v>
      </c>
      <c r="M2510" t="s">
        <v>8661</v>
      </c>
      <c r="N2510">
        <v>50</v>
      </c>
      <c r="Q2510">
        <v>25</v>
      </c>
      <c r="S2510">
        <v>195.65</v>
      </c>
      <c r="V2510">
        <v>24.46</v>
      </c>
      <c r="X2510" s="83" t="str">
        <f t="shared" si="78"/>
        <v>2117 - CHV HOUSTON</v>
      </c>
      <c r="Y2510" s="83">
        <f t="shared" si="79"/>
        <v>0</v>
      </c>
    </row>
    <row r="2511" spans="1:25" x14ac:dyDescent="0.25">
      <c r="A2511" t="s">
        <v>7</v>
      </c>
      <c r="B2511" t="s">
        <v>8651</v>
      </c>
      <c r="C2511" t="s">
        <v>8741</v>
      </c>
      <c r="D2511" t="s">
        <v>8742</v>
      </c>
      <c r="E2511" t="s">
        <v>8743</v>
      </c>
      <c r="F2511">
        <v>21171174</v>
      </c>
      <c r="G2511" t="s">
        <v>8750</v>
      </c>
      <c r="H2511" t="s">
        <v>8751</v>
      </c>
      <c r="I2511">
        <v>224462</v>
      </c>
      <c r="J2511" t="s">
        <v>7835</v>
      </c>
      <c r="K2511" t="s">
        <v>7836</v>
      </c>
      <c r="L2511" t="s">
        <v>6</v>
      </c>
      <c r="M2511" t="s">
        <v>8662</v>
      </c>
      <c r="N2511">
        <v>63.33</v>
      </c>
      <c r="Q2511">
        <v>63.33</v>
      </c>
      <c r="S2511">
        <v>427.92</v>
      </c>
      <c r="T2511">
        <v>75</v>
      </c>
      <c r="U2511">
        <v>0.17530000000000001</v>
      </c>
      <c r="V2511">
        <v>142.63999999999999</v>
      </c>
      <c r="W2511">
        <v>18.75</v>
      </c>
      <c r="X2511" s="83" t="str">
        <f t="shared" si="78"/>
        <v>2117 - CHV HOUSTON</v>
      </c>
      <c r="Y2511" s="83">
        <f t="shared" si="79"/>
        <v>4</v>
      </c>
    </row>
    <row r="2512" spans="1:25" x14ac:dyDescent="0.25">
      <c r="A2512" t="s">
        <v>7</v>
      </c>
      <c r="B2512" t="s">
        <v>8651</v>
      </c>
      <c r="C2512" t="s">
        <v>8741</v>
      </c>
      <c r="D2512" t="s">
        <v>8742</v>
      </c>
      <c r="E2512" t="s">
        <v>8743</v>
      </c>
      <c r="F2512">
        <v>21171174</v>
      </c>
      <c r="G2512" t="s">
        <v>8750</v>
      </c>
      <c r="H2512" t="s">
        <v>8751</v>
      </c>
      <c r="I2512">
        <v>224462</v>
      </c>
      <c r="J2512" t="s">
        <v>7835</v>
      </c>
      <c r="K2512" t="s">
        <v>7836</v>
      </c>
      <c r="L2512" t="s">
        <v>6</v>
      </c>
      <c r="M2512" t="s">
        <v>8663</v>
      </c>
      <c r="S2512">
        <v>80.459999999999994</v>
      </c>
      <c r="V2512">
        <v>26.82</v>
      </c>
      <c r="X2512" s="83" t="str">
        <f t="shared" si="78"/>
        <v>2117 - CHV HOUSTON</v>
      </c>
      <c r="Y2512" s="83">
        <f t="shared" si="79"/>
        <v>0</v>
      </c>
    </row>
    <row r="2513" spans="1:25" x14ac:dyDescent="0.25">
      <c r="A2513" t="s">
        <v>7</v>
      </c>
      <c r="B2513" t="s">
        <v>8651</v>
      </c>
      <c r="C2513" t="s">
        <v>8741</v>
      </c>
      <c r="D2513" t="s">
        <v>8742</v>
      </c>
      <c r="E2513" t="s">
        <v>8743</v>
      </c>
      <c r="F2513">
        <v>21171174</v>
      </c>
      <c r="G2513" t="s">
        <v>8750</v>
      </c>
      <c r="H2513" t="s">
        <v>8751</v>
      </c>
      <c r="I2513">
        <v>224462</v>
      </c>
      <c r="J2513" t="s">
        <v>7835</v>
      </c>
      <c r="K2513" t="s">
        <v>7836</v>
      </c>
      <c r="L2513" t="s">
        <v>6</v>
      </c>
      <c r="M2513" t="s">
        <v>8664</v>
      </c>
      <c r="N2513">
        <v>260.88</v>
      </c>
      <c r="O2513">
        <v>337.5</v>
      </c>
      <c r="P2513">
        <v>1.2937000000000001</v>
      </c>
      <c r="Q2513">
        <v>86.96</v>
      </c>
      <c r="R2513">
        <v>84.375</v>
      </c>
      <c r="S2513">
        <v>2430.0100000000002</v>
      </c>
      <c r="T2513">
        <v>1005</v>
      </c>
      <c r="U2513">
        <v>0.41360000000000002</v>
      </c>
      <c r="V2513">
        <v>90</v>
      </c>
      <c r="W2513">
        <v>52.89473684210526</v>
      </c>
      <c r="X2513" s="83" t="str">
        <f t="shared" si="78"/>
        <v>2117 - CHV HOUSTON</v>
      </c>
      <c r="Y2513" s="83">
        <f t="shared" si="79"/>
        <v>19</v>
      </c>
    </row>
    <row r="2514" spans="1:25" x14ac:dyDescent="0.25">
      <c r="A2514" t="s">
        <v>7</v>
      </c>
      <c r="B2514" t="s">
        <v>8651</v>
      </c>
      <c r="C2514" t="s">
        <v>8741</v>
      </c>
      <c r="D2514" t="s">
        <v>8742</v>
      </c>
      <c r="E2514" t="s">
        <v>8743</v>
      </c>
      <c r="F2514">
        <v>21171174</v>
      </c>
      <c r="G2514" t="s">
        <v>8750</v>
      </c>
      <c r="H2514" t="s">
        <v>8751</v>
      </c>
      <c r="I2514">
        <v>224462</v>
      </c>
      <c r="J2514" t="s">
        <v>7835</v>
      </c>
      <c r="K2514" t="s">
        <v>7836</v>
      </c>
      <c r="L2514" t="s">
        <v>6</v>
      </c>
      <c r="M2514" t="s">
        <v>8665</v>
      </c>
      <c r="N2514">
        <v>56.82</v>
      </c>
      <c r="Q2514">
        <v>56.82</v>
      </c>
      <c r="S2514">
        <v>404.92</v>
      </c>
      <c r="V2514">
        <v>50.62</v>
      </c>
      <c r="X2514" s="83" t="str">
        <f t="shared" si="78"/>
        <v>2117 - CHV HOUSTON</v>
      </c>
      <c r="Y2514" s="83">
        <f t="shared" si="79"/>
        <v>0</v>
      </c>
    </row>
    <row r="2515" spans="1:25" x14ac:dyDescent="0.25">
      <c r="A2515" t="s">
        <v>7</v>
      </c>
      <c r="B2515" t="s">
        <v>8651</v>
      </c>
      <c r="C2515" t="s">
        <v>8741</v>
      </c>
      <c r="D2515" t="s">
        <v>8742</v>
      </c>
      <c r="E2515" t="s">
        <v>8743</v>
      </c>
      <c r="F2515">
        <v>21171174</v>
      </c>
      <c r="G2515" t="s">
        <v>8750</v>
      </c>
      <c r="H2515" t="s">
        <v>8751</v>
      </c>
      <c r="I2515">
        <v>224462</v>
      </c>
      <c r="J2515" t="s">
        <v>7835</v>
      </c>
      <c r="K2515" t="s">
        <v>7836</v>
      </c>
      <c r="L2515" t="s">
        <v>6</v>
      </c>
      <c r="M2515" t="s">
        <v>8680</v>
      </c>
      <c r="N2515">
        <v>0</v>
      </c>
      <c r="S2515">
        <v>111.11</v>
      </c>
      <c r="V2515">
        <v>111.11</v>
      </c>
      <c r="X2515" s="83" t="str">
        <f t="shared" si="78"/>
        <v>2117 - CHV HOUSTON</v>
      </c>
      <c r="Y2515" s="83">
        <f t="shared" si="79"/>
        <v>0</v>
      </c>
    </row>
    <row r="2516" spans="1:25" x14ac:dyDescent="0.25">
      <c r="A2516" t="s">
        <v>7</v>
      </c>
      <c r="B2516" t="s">
        <v>8651</v>
      </c>
      <c r="C2516" t="s">
        <v>8741</v>
      </c>
      <c r="D2516" t="s">
        <v>8742</v>
      </c>
      <c r="E2516" t="s">
        <v>8743</v>
      </c>
      <c r="F2516">
        <v>21171174</v>
      </c>
      <c r="G2516" t="s">
        <v>8750</v>
      </c>
      <c r="H2516" t="s">
        <v>8751</v>
      </c>
      <c r="I2516">
        <v>224462</v>
      </c>
      <c r="J2516" t="s">
        <v>7835</v>
      </c>
      <c r="K2516" t="s">
        <v>7836</v>
      </c>
      <c r="L2516" t="s">
        <v>6</v>
      </c>
      <c r="M2516" t="s">
        <v>8666</v>
      </c>
      <c r="N2516">
        <v>25.27</v>
      </c>
      <c r="O2516">
        <v>225</v>
      </c>
      <c r="P2516">
        <v>8.9038000000000004</v>
      </c>
      <c r="Q2516">
        <v>25.27</v>
      </c>
      <c r="R2516">
        <v>37.5</v>
      </c>
      <c r="S2516">
        <v>213.03</v>
      </c>
      <c r="T2516">
        <v>637.5</v>
      </c>
      <c r="U2516">
        <v>2.9925000000000002</v>
      </c>
      <c r="V2516">
        <v>26.63</v>
      </c>
      <c r="W2516">
        <v>49.03846153846154</v>
      </c>
      <c r="X2516" s="83" t="str">
        <f t="shared" si="78"/>
        <v>2117 - CHV HOUSTON</v>
      </c>
      <c r="Y2516" s="83">
        <f t="shared" si="79"/>
        <v>13</v>
      </c>
    </row>
    <row r="2517" spans="1:25" x14ac:dyDescent="0.25">
      <c r="A2517" t="s">
        <v>7</v>
      </c>
      <c r="B2517" t="s">
        <v>8651</v>
      </c>
      <c r="C2517" t="s">
        <v>8741</v>
      </c>
      <c r="D2517" t="s">
        <v>8742</v>
      </c>
      <c r="E2517" t="s">
        <v>8743</v>
      </c>
      <c r="F2517">
        <v>21171174</v>
      </c>
      <c r="G2517" t="s">
        <v>8750</v>
      </c>
      <c r="H2517" t="s">
        <v>8751</v>
      </c>
      <c r="I2517">
        <v>224462</v>
      </c>
      <c r="J2517" t="s">
        <v>7835</v>
      </c>
      <c r="K2517" t="s">
        <v>7836</v>
      </c>
      <c r="L2517" t="s">
        <v>6</v>
      </c>
      <c r="M2517" t="s">
        <v>8667</v>
      </c>
      <c r="N2517">
        <v>1379.32</v>
      </c>
      <c r="O2517">
        <v>900</v>
      </c>
      <c r="P2517">
        <v>0.65249999999999997</v>
      </c>
      <c r="Q2517">
        <v>689.66</v>
      </c>
      <c r="R2517">
        <v>300</v>
      </c>
      <c r="S2517">
        <v>8714.82</v>
      </c>
      <c r="T2517">
        <v>8381.9599999999991</v>
      </c>
      <c r="U2517">
        <v>0.96179999999999999</v>
      </c>
      <c r="V2517">
        <v>726.24</v>
      </c>
      <c r="W2517">
        <v>349.24833333333328</v>
      </c>
      <c r="X2517" s="83" t="str">
        <f t="shared" si="78"/>
        <v>2117 - CHV HOUSTON</v>
      </c>
      <c r="Y2517" s="83">
        <f t="shared" si="79"/>
        <v>24</v>
      </c>
    </row>
    <row r="2518" spans="1:25" x14ac:dyDescent="0.25">
      <c r="A2518" t="s">
        <v>7</v>
      </c>
      <c r="B2518" t="s">
        <v>8651</v>
      </c>
      <c r="C2518" t="s">
        <v>8741</v>
      </c>
      <c r="D2518" t="s">
        <v>8742</v>
      </c>
      <c r="E2518" t="s">
        <v>8743</v>
      </c>
      <c r="F2518">
        <v>21171174</v>
      </c>
      <c r="G2518" t="s">
        <v>8750</v>
      </c>
      <c r="H2518" t="s">
        <v>8751</v>
      </c>
      <c r="I2518">
        <v>224462</v>
      </c>
      <c r="J2518" t="s">
        <v>7835</v>
      </c>
      <c r="K2518" t="s">
        <v>7836</v>
      </c>
      <c r="L2518" t="s">
        <v>6</v>
      </c>
      <c r="M2518" t="s">
        <v>8668</v>
      </c>
      <c r="N2518">
        <v>355.56</v>
      </c>
      <c r="O2518">
        <v>315</v>
      </c>
      <c r="P2518">
        <v>0.88590000000000002</v>
      </c>
      <c r="Q2518">
        <v>177.78</v>
      </c>
      <c r="R2518">
        <v>315</v>
      </c>
      <c r="S2518">
        <v>2789.82</v>
      </c>
      <c r="T2518">
        <v>1387.62</v>
      </c>
      <c r="U2518">
        <v>0.49740000000000001</v>
      </c>
      <c r="V2518">
        <v>164.11</v>
      </c>
      <c r="W2518">
        <v>73.03263157894736</v>
      </c>
      <c r="X2518" s="83" t="str">
        <f t="shared" si="78"/>
        <v>2117 - CHV HOUSTON</v>
      </c>
      <c r="Y2518" s="83">
        <f t="shared" si="79"/>
        <v>19</v>
      </c>
    </row>
    <row r="2519" spans="1:25" x14ac:dyDescent="0.25">
      <c r="A2519" t="s">
        <v>7</v>
      </c>
      <c r="B2519" t="s">
        <v>8651</v>
      </c>
      <c r="C2519" t="s">
        <v>8741</v>
      </c>
      <c r="D2519" t="s">
        <v>8742</v>
      </c>
      <c r="E2519" t="s">
        <v>8743</v>
      </c>
      <c r="F2519">
        <v>21171174</v>
      </c>
      <c r="G2519" t="s">
        <v>8750</v>
      </c>
      <c r="H2519" t="s">
        <v>8751</v>
      </c>
      <c r="I2519">
        <v>224462</v>
      </c>
      <c r="J2519" t="s">
        <v>7835</v>
      </c>
      <c r="K2519" t="s">
        <v>7836</v>
      </c>
      <c r="L2519" t="s">
        <v>6</v>
      </c>
      <c r="M2519" t="s">
        <v>8670</v>
      </c>
      <c r="N2519">
        <v>3529.4</v>
      </c>
      <c r="O2519">
        <v>4341.71</v>
      </c>
      <c r="P2519">
        <v>1.2302</v>
      </c>
      <c r="Q2519">
        <v>705.88</v>
      </c>
      <c r="R2519">
        <v>4341.71</v>
      </c>
      <c r="S2519">
        <v>16233.52</v>
      </c>
      <c r="T2519">
        <v>9881.56</v>
      </c>
      <c r="U2519">
        <v>0.60870000000000002</v>
      </c>
      <c r="V2519">
        <v>676.4</v>
      </c>
      <c r="W2519">
        <v>429.63304347826084</v>
      </c>
      <c r="X2519" s="83" t="str">
        <f t="shared" si="78"/>
        <v>2117 - CHV HOUSTON</v>
      </c>
      <c r="Y2519" s="83">
        <f t="shared" si="79"/>
        <v>23</v>
      </c>
    </row>
    <row r="2520" spans="1:25" x14ac:dyDescent="0.25">
      <c r="A2520" t="s">
        <v>7</v>
      </c>
      <c r="B2520" t="s">
        <v>8651</v>
      </c>
      <c r="C2520" t="s">
        <v>8741</v>
      </c>
      <c r="D2520" t="s">
        <v>8742</v>
      </c>
      <c r="E2520" t="s">
        <v>8743</v>
      </c>
      <c r="F2520">
        <v>21171174</v>
      </c>
      <c r="G2520" t="s">
        <v>8750</v>
      </c>
      <c r="H2520" t="s">
        <v>8751</v>
      </c>
      <c r="I2520">
        <v>224462</v>
      </c>
      <c r="J2520" t="s">
        <v>7835</v>
      </c>
      <c r="K2520" t="s">
        <v>7836</v>
      </c>
      <c r="L2520" t="s">
        <v>6</v>
      </c>
      <c r="M2520" t="s">
        <v>8671</v>
      </c>
      <c r="N2520">
        <v>5609.8</v>
      </c>
      <c r="O2520">
        <v>4602.9399999999996</v>
      </c>
      <c r="P2520">
        <v>0.82050000000000001</v>
      </c>
      <c r="Q2520">
        <v>560.98</v>
      </c>
      <c r="R2520">
        <v>255.71888888888887</v>
      </c>
      <c r="S2520">
        <v>42068.35</v>
      </c>
      <c r="T2520">
        <v>18053.810000000001</v>
      </c>
      <c r="U2520">
        <v>0.42920000000000003</v>
      </c>
      <c r="V2520">
        <v>546.34</v>
      </c>
      <c r="W2520">
        <v>200.59788888888892</v>
      </c>
      <c r="X2520" s="83" t="str">
        <f t="shared" si="78"/>
        <v>2117 - CHV HOUSTON</v>
      </c>
      <c r="Y2520" s="83">
        <f t="shared" si="79"/>
        <v>90</v>
      </c>
    </row>
    <row r="2521" spans="1:25" x14ac:dyDescent="0.25">
      <c r="A2521" t="s">
        <v>7</v>
      </c>
      <c r="B2521" t="s">
        <v>8651</v>
      </c>
      <c r="C2521" t="s">
        <v>8741</v>
      </c>
      <c r="D2521" t="s">
        <v>8742</v>
      </c>
      <c r="E2521" t="s">
        <v>8743</v>
      </c>
      <c r="F2521">
        <v>21171174</v>
      </c>
      <c r="G2521" t="s">
        <v>8750</v>
      </c>
      <c r="H2521" t="s">
        <v>8751</v>
      </c>
      <c r="I2521">
        <v>224462</v>
      </c>
      <c r="J2521" t="s">
        <v>7835</v>
      </c>
      <c r="K2521" t="s">
        <v>7836</v>
      </c>
      <c r="L2521" t="s">
        <v>6</v>
      </c>
      <c r="M2521" t="s">
        <v>8672</v>
      </c>
      <c r="N2521">
        <v>453.33</v>
      </c>
      <c r="O2521">
        <v>472.03</v>
      </c>
      <c r="P2521">
        <v>1.0412999999999999</v>
      </c>
      <c r="Q2521">
        <v>453.33</v>
      </c>
      <c r="R2521">
        <v>236.01499999999999</v>
      </c>
      <c r="S2521">
        <v>1379.14</v>
      </c>
      <c r="T2521">
        <v>869.89</v>
      </c>
      <c r="U2521">
        <v>0.63070000000000004</v>
      </c>
      <c r="V2521">
        <v>459.71</v>
      </c>
      <c r="W2521">
        <v>108.73625</v>
      </c>
      <c r="X2521" s="83" t="str">
        <f t="shared" si="78"/>
        <v>2117 - CHV HOUSTON</v>
      </c>
      <c r="Y2521" s="83">
        <f t="shared" si="79"/>
        <v>8</v>
      </c>
    </row>
    <row r="2522" spans="1:25" x14ac:dyDescent="0.25">
      <c r="A2522" t="s">
        <v>7</v>
      </c>
      <c r="B2522" t="s">
        <v>8651</v>
      </c>
      <c r="C2522" t="s">
        <v>8741</v>
      </c>
      <c r="D2522" t="s">
        <v>8742</v>
      </c>
      <c r="E2522" t="s">
        <v>8743</v>
      </c>
      <c r="F2522">
        <v>21171174</v>
      </c>
      <c r="G2522" t="s">
        <v>8750</v>
      </c>
      <c r="H2522" t="s">
        <v>8751</v>
      </c>
      <c r="I2522">
        <v>224462</v>
      </c>
      <c r="J2522" t="s">
        <v>7835</v>
      </c>
      <c r="K2522" t="s">
        <v>7836</v>
      </c>
      <c r="L2522" t="s">
        <v>6</v>
      </c>
      <c r="M2522" t="s">
        <v>8673</v>
      </c>
      <c r="N2522">
        <v>423.33</v>
      </c>
      <c r="Q2522">
        <v>423.33</v>
      </c>
      <c r="S2522">
        <v>3136.56</v>
      </c>
      <c r="T2522">
        <v>397.41</v>
      </c>
      <c r="U2522">
        <v>0.12670000000000001</v>
      </c>
      <c r="V2522">
        <v>392.07</v>
      </c>
      <c r="W2522">
        <v>44.156666666666666</v>
      </c>
      <c r="X2522" s="83" t="str">
        <f t="shared" si="78"/>
        <v>2117 - CHV HOUSTON</v>
      </c>
      <c r="Y2522" s="83">
        <f t="shared" si="79"/>
        <v>9</v>
      </c>
    </row>
    <row r="2523" spans="1:25" x14ac:dyDescent="0.25">
      <c r="A2523" t="s">
        <v>7</v>
      </c>
      <c r="B2523" t="s">
        <v>8651</v>
      </c>
      <c r="C2523" t="s">
        <v>8741</v>
      </c>
      <c r="D2523" t="s">
        <v>8742</v>
      </c>
      <c r="E2523" t="s">
        <v>8743</v>
      </c>
      <c r="F2523">
        <v>21171174</v>
      </c>
      <c r="G2523" t="s">
        <v>8750</v>
      </c>
      <c r="H2523" t="s">
        <v>8751</v>
      </c>
      <c r="I2523">
        <v>224462</v>
      </c>
      <c r="J2523" t="s">
        <v>7835</v>
      </c>
      <c r="K2523" t="s">
        <v>7836</v>
      </c>
      <c r="L2523" t="s">
        <v>6</v>
      </c>
      <c r="M2523" t="s">
        <v>8674</v>
      </c>
      <c r="N2523">
        <v>321.83999999999997</v>
      </c>
      <c r="O2523">
        <v>157.5</v>
      </c>
      <c r="P2523">
        <v>0.4894</v>
      </c>
      <c r="Q2523">
        <v>321.83999999999997</v>
      </c>
      <c r="S2523">
        <v>1818.43</v>
      </c>
      <c r="T2523">
        <v>700.48</v>
      </c>
      <c r="U2523">
        <v>0.38519999999999999</v>
      </c>
      <c r="V2523">
        <v>227.3</v>
      </c>
      <c r="W2523">
        <v>116.74666666666667</v>
      </c>
      <c r="X2523" s="83" t="str">
        <f t="shared" si="78"/>
        <v>2117 - CHV HOUSTON</v>
      </c>
      <c r="Y2523" s="83">
        <f t="shared" si="79"/>
        <v>6</v>
      </c>
    </row>
    <row r="2524" spans="1:25" x14ac:dyDescent="0.25">
      <c r="A2524" t="s">
        <v>7</v>
      </c>
      <c r="B2524" t="s">
        <v>8651</v>
      </c>
      <c r="C2524" t="s">
        <v>8741</v>
      </c>
      <c r="D2524" t="s">
        <v>8742</v>
      </c>
      <c r="E2524" t="s">
        <v>8743</v>
      </c>
      <c r="F2524">
        <v>21171174</v>
      </c>
      <c r="G2524" t="s">
        <v>8750</v>
      </c>
      <c r="H2524" t="s">
        <v>8751</v>
      </c>
      <c r="I2524">
        <v>224462</v>
      </c>
      <c r="J2524" t="s">
        <v>7835</v>
      </c>
      <c r="K2524" t="s">
        <v>7836</v>
      </c>
      <c r="L2524" t="s">
        <v>6</v>
      </c>
      <c r="M2524" t="s">
        <v>8675</v>
      </c>
      <c r="N2524">
        <v>73.12</v>
      </c>
      <c r="Q2524">
        <v>73.12</v>
      </c>
      <c r="S2524">
        <v>554.08000000000004</v>
      </c>
      <c r="T2524">
        <v>464.86</v>
      </c>
      <c r="U2524">
        <v>0.83899999999999997</v>
      </c>
      <c r="V2524">
        <v>79.150000000000006</v>
      </c>
      <c r="W2524">
        <v>77.476666666666674</v>
      </c>
      <c r="X2524" s="83" t="str">
        <f t="shared" si="78"/>
        <v>2117 - CHV HOUSTON</v>
      </c>
      <c r="Y2524" s="83">
        <f t="shared" si="79"/>
        <v>6</v>
      </c>
    </row>
    <row r="2525" spans="1:25" x14ac:dyDescent="0.25">
      <c r="A2525" t="s">
        <v>7</v>
      </c>
      <c r="B2525" t="s">
        <v>8651</v>
      </c>
      <c r="C2525" t="s">
        <v>8741</v>
      </c>
      <c r="D2525" t="s">
        <v>8742</v>
      </c>
      <c r="E2525" t="s">
        <v>8743</v>
      </c>
      <c r="F2525">
        <v>21171174</v>
      </c>
      <c r="G2525" t="s">
        <v>8750</v>
      </c>
      <c r="H2525" t="s">
        <v>8751</v>
      </c>
      <c r="I2525">
        <v>242384</v>
      </c>
      <c r="J2525" t="s">
        <v>8373</v>
      </c>
      <c r="K2525" t="s">
        <v>8375</v>
      </c>
      <c r="L2525" t="s">
        <v>6</v>
      </c>
      <c r="M2525" t="s">
        <v>8657</v>
      </c>
      <c r="N2525">
        <v>0</v>
      </c>
      <c r="S2525">
        <v>328.51</v>
      </c>
      <c r="T2525">
        <v>3206</v>
      </c>
      <c r="U2525">
        <v>9.7591999999999999</v>
      </c>
      <c r="V2525">
        <v>164.26</v>
      </c>
      <c r="W2525">
        <v>3206</v>
      </c>
      <c r="X2525" s="83" t="str">
        <f t="shared" si="78"/>
        <v>2117 - CHV HOUSTON</v>
      </c>
      <c r="Y2525" s="83">
        <f t="shared" si="79"/>
        <v>1</v>
      </c>
    </row>
    <row r="2526" spans="1:25" x14ac:dyDescent="0.25">
      <c r="A2526" t="s">
        <v>7</v>
      </c>
      <c r="B2526" t="s">
        <v>8651</v>
      </c>
      <c r="C2526" t="s">
        <v>8741</v>
      </c>
      <c r="D2526" t="s">
        <v>8742</v>
      </c>
      <c r="E2526" t="s">
        <v>8743</v>
      </c>
      <c r="F2526">
        <v>21171174</v>
      </c>
      <c r="G2526" t="s">
        <v>8750</v>
      </c>
      <c r="H2526" t="s">
        <v>8751</v>
      </c>
      <c r="I2526">
        <v>242384</v>
      </c>
      <c r="J2526" t="s">
        <v>8373</v>
      </c>
      <c r="K2526" t="s">
        <v>8375</v>
      </c>
      <c r="L2526" t="s">
        <v>6</v>
      </c>
      <c r="M2526" t="s">
        <v>8658</v>
      </c>
      <c r="N2526">
        <v>384.62</v>
      </c>
      <c r="Q2526">
        <v>384.62</v>
      </c>
      <c r="S2526">
        <v>2829.24</v>
      </c>
      <c r="T2526">
        <v>2910.25</v>
      </c>
      <c r="U2526">
        <v>1.0286</v>
      </c>
      <c r="V2526">
        <v>353.66</v>
      </c>
      <c r="W2526">
        <v>1455.125</v>
      </c>
      <c r="X2526" s="83" t="str">
        <f t="shared" si="78"/>
        <v>2117 - CHV HOUSTON</v>
      </c>
      <c r="Y2526" s="83">
        <f t="shared" si="79"/>
        <v>2</v>
      </c>
    </row>
    <row r="2527" spans="1:25" x14ac:dyDescent="0.25">
      <c r="A2527" t="s">
        <v>7</v>
      </c>
      <c r="B2527" t="s">
        <v>8651</v>
      </c>
      <c r="C2527" t="s">
        <v>8741</v>
      </c>
      <c r="D2527" t="s">
        <v>8742</v>
      </c>
      <c r="E2527" t="s">
        <v>8743</v>
      </c>
      <c r="F2527">
        <v>21171174</v>
      </c>
      <c r="G2527" t="s">
        <v>8750</v>
      </c>
      <c r="H2527" t="s">
        <v>8751</v>
      </c>
      <c r="I2527">
        <v>242384</v>
      </c>
      <c r="J2527" t="s">
        <v>8373</v>
      </c>
      <c r="K2527" t="s">
        <v>8375</v>
      </c>
      <c r="L2527" t="s">
        <v>6</v>
      </c>
      <c r="M2527" t="s">
        <v>8659</v>
      </c>
      <c r="N2527">
        <v>0</v>
      </c>
      <c r="S2527">
        <v>1492.2</v>
      </c>
      <c r="V2527">
        <v>373.05</v>
      </c>
      <c r="X2527" s="83" t="str">
        <f t="shared" si="78"/>
        <v>2117 - CHV HOUSTON</v>
      </c>
      <c r="Y2527" s="83">
        <f t="shared" si="79"/>
        <v>0</v>
      </c>
    </row>
    <row r="2528" spans="1:25" x14ac:dyDescent="0.25">
      <c r="A2528" t="s">
        <v>7</v>
      </c>
      <c r="B2528" t="s">
        <v>8651</v>
      </c>
      <c r="C2528" t="s">
        <v>8741</v>
      </c>
      <c r="D2528" t="s">
        <v>8742</v>
      </c>
      <c r="E2528" t="s">
        <v>8743</v>
      </c>
      <c r="F2528">
        <v>21171174</v>
      </c>
      <c r="G2528" t="s">
        <v>8750</v>
      </c>
      <c r="H2528" t="s">
        <v>8751</v>
      </c>
      <c r="I2528">
        <v>242384</v>
      </c>
      <c r="J2528" t="s">
        <v>8373</v>
      </c>
      <c r="K2528" t="s">
        <v>8375</v>
      </c>
      <c r="L2528" t="s">
        <v>6</v>
      </c>
      <c r="M2528" t="s">
        <v>8660</v>
      </c>
      <c r="N2528">
        <v>25.97</v>
      </c>
      <c r="O2528">
        <v>255</v>
      </c>
      <c r="P2528">
        <v>9.8190000000000008</v>
      </c>
      <c r="Q2528">
        <v>25.97</v>
      </c>
      <c r="S2528">
        <v>609.66999999999996</v>
      </c>
      <c r="T2528">
        <v>510</v>
      </c>
      <c r="U2528">
        <v>0.83650000000000002</v>
      </c>
      <c r="V2528">
        <v>21.02</v>
      </c>
      <c r="W2528">
        <v>26.842105263157894</v>
      </c>
      <c r="X2528" s="83" t="str">
        <f t="shared" si="78"/>
        <v>2117 - CHV HOUSTON</v>
      </c>
      <c r="Y2528" s="83">
        <f t="shared" si="79"/>
        <v>19</v>
      </c>
    </row>
    <row r="2529" spans="1:25" x14ac:dyDescent="0.25">
      <c r="A2529" t="s">
        <v>7</v>
      </c>
      <c r="B2529" t="s">
        <v>8651</v>
      </c>
      <c r="C2529" t="s">
        <v>8741</v>
      </c>
      <c r="D2529" t="s">
        <v>8742</v>
      </c>
      <c r="E2529" t="s">
        <v>8743</v>
      </c>
      <c r="F2529">
        <v>21171174</v>
      </c>
      <c r="G2529" t="s">
        <v>8750</v>
      </c>
      <c r="H2529" t="s">
        <v>8751</v>
      </c>
      <c r="I2529">
        <v>242384</v>
      </c>
      <c r="J2529" t="s">
        <v>8373</v>
      </c>
      <c r="K2529" t="s">
        <v>8375</v>
      </c>
      <c r="L2529" t="s">
        <v>6</v>
      </c>
      <c r="M2529" t="s">
        <v>8661</v>
      </c>
      <c r="N2529">
        <v>175</v>
      </c>
      <c r="O2529">
        <v>292.5</v>
      </c>
      <c r="P2529">
        <v>1.6714</v>
      </c>
      <c r="Q2529">
        <v>25</v>
      </c>
      <c r="R2529">
        <v>58.5</v>
      </c>
      <c r="S2529">
        <v>1070.68</v>
      </c>
      <c r="T2529">
        <v>926.25</v>
      </c>
      <c r="U2529">
        <v>0.86509999999999998</v>
      </c>
      <c r="V2529">
        <v>30.59</v>
      </c>
      <c r="W2529">
        <v>77.1875</v>
      </c>
      <c r="X2529" s="83" t="str">
        <f t="shared" si="78"/>
        <v>2117 - CHV HOUSTON</v>
      </c>
      <c r="Y2529" s="83">
        <f t="shared" si="79"/>
        <v>12</v>
      </c>
    </row>
    <row r="2530" spans="1:25" x14ac:dyDescent="0.25">
      <c r="A2530" t="s">
        <v>7</v>
      </c>
      <c r="B2530" t="s">
        <v>8651</v>
      </c>
      <c r="C2530" t="s">
        <v>8741</v>
      </c>
      <c r="D2530" t="s">
        <v>8742</v>
      </c>
      <c r="E2530" t="s">
        <v>8743</v>
      </c>
      <c r="F2530">
        <v>21171174</v>
      </c>
      <c r="G2530" t="s">
        <v>8750</v>
      </c>
      <c r="H2530" t="s">
        <v>8751</v>
      </c>
      <c r="I2530">
        <v>242384</v>
      </c>
      <c r="J2530" t="s">
        <v>8373</v>
      </c>
      <c r="K2530" t="s">
        <v>8375</v>
      </c>
      <c r="L2530" t="s">
        <v>6</v>
      </c>
      <c r="M2530" t="s">
        <v>8662</v>
      </c>
      <c r="N2530">
        <v>0</v>
      </c>
      <c r="S2530">
        <v>456.38</v>
      </c>
      <c r="T2530">
        <v>2273.8000000000002</v>
      </c>
      <c r="U2530">
        <v>4.9823000000000004</v>
      </c>
      <c r="V2530">
        <v>152.13</v>
      </c>
      <c r="W2530">
        <v>757.93333333333339</v>
      </c>
      <c r="X2530" s="83" t="str">
        <f t="shared" si="78"/>
        <v>2117 - CHV HOUSTON</v>
      </c>
      <c r="Y2530" s="83">
        <f t="shared" si="79"/>
        <v>3</v>
      </c>
    </row>
    <row r="2531" spans="1:25" x14ac:dyDescent="0.25">
      <c r="A2531" t="s">
        <v>7</v>
      </c>
      <c r="B2531" t="s">
        <v>8651</v>
      </c>
      <c r="C2531" t="s">
        <v>8741</v>
      </c>
      <c r="D2531" t="s">
        <v>8742</v>
      </c>
      <c r="E2531" t="s">
        <v>8743</v>
      </c>
      <c r="F2531">
        <v>21171174</v>
      </c>
      <c r="G2531" t="s">
        <v>8750</v>
      </c>
      <c r="H2531" t="s">
        <v>8751</v>
      </c>
      <c r="I2531">
        <v>242384</v>
      </c>
      <c r="J2531" t="s">
        <v>8373</v>
      </c>
      <c r="K2531" t="s">
        <v>8375</v>
      </c>
      <c r="L2531" t="s">
        <v>6</v>
      </c>
      <c r="M2531" t="s">
        <v>8663</v>
      </c>
      <c r="S2531">
        <v>57.47</v>
      </c>
      <c r="T2531">
        <v>39.25</v>
      </c>
      <c r="U2531">
        <v>0.68300000000000005</v>
      </c>
      <c r="V2531">
        <v>28.74</v>
      </c>
      <c r="W2531">
        <v>6.541666666666667</v>
      </c>
      <c r="X2531" s="83" t="str">
        <f t="shared" si="78"/>
        <v>2117 - CHV HOUSTON</v>
      </c>
      <c r="Y2531" s="83">
        <f t="shared" si="79"/>
        <v>6</v>
      </c>
    </row>
    <row r="2532" spans="1:25" x14ac:dyDescent="0.25">
      <c r="A2532" t="s">
        <v>7</v>
      </c>
      <c r="B2532" t="s">
        <v>8651</v>
      </c>
      <c r="C2532" t="s">
        <v>8741</v>
      </c>
      <c r="D2532" t="s">
        <v>8742</v>
      </c>
      <c r="E2532" t="s">
        <v>8743</v>
      </c>
      <c r="F2532">
        <v>21171174</v>
      </c>
      <c r="G2532" t="s">
        <v>8750</v>
      </c>
      <c r="H2532" t="s">
        <v>8751</v>
      </c>
      <c r="I2532">
        <v>242384</v>
      </c>
      <c r="J2532" t="s">
        <v>8373</v>
      </c>
      <c r="K2532" t="s">
        <v>8375</v>
      </c>
      <c r="L2532" t="s">
        <v>6</v>
      </c>
      <c r="M2532" t="s">
        <v>8664</v>
      </c>
      <c r="N2532">
        <v>260.88</v>
      </c>
      <c r="Q2532">
        <v>86.96</v>
      </c>
      <c r="S2532">
        <v>2831.62</v>
      </c>
      <c r="T2532">
        <v>1024</v>
      </c>
      <c r="U2532">
        <v>0.36159999999999998</v>
      </c>
      <c r="V2532">
        <v>91.34</v>
      </c>
      <c r="W2532">
        <v>60.235294117647058</v>
      </c>
      <c r="X2532" s="83" t="str">
        <f t="shared" si="78"/>
        <v>2117 - CHV HOUSTON</v>
      </c>
      <c r="Y2532" s="83">
        <f t="shared" si="79"/>
        <v>17</v>
      </c>
    </row>
    <row r="2533" spans="1:25" x14ac:dyDescent="0.25">
      <c r="A2533" t="s">
        <v>7</v>
      </c>
      <c r="B2533" t="s">
        <v>8651</v>
      </c>
      <c r="C2533" t="s">
        <v>8741</v>
      </c>
      <c r="D2533" t="s">
        <v>8742</v>
      </c>
      <c r="E2533" t="s">
        <v>8743</v>
      </c>
      <c r="F2533">
        <v>21171174</v>
      </c>
      <c r="G2533" t="s">
        <v>8750</v>
      </c>
      <c r="H2533" t="s">
        <v>8751</v>
      </c>
      <c r="I2533">
        <v>242384</v>
      </c>
      <c r="J2533" t="s">
        <v>8373</v>
      </c>
      <c r="K2533" t="s">
        <v>8375</v>
      </c>
      <c r="L2533" t="s">
        <v>6</v>
      </c>
      <c r="M2533" t="s">
        <v>8665</v>
      </c>
      <c r="N2533">
        <v>56.82</v>
      </c>
      <c r="Q2533">
        <v>56.82</v>
      </c>
      <c r="S2533">
        <v>828.63</v>
      </c>
      <c r="T2533">
        <v>795</v>
      </c>
      <c r="U2533">
        <v>0.95940000000000003</v>
      </c>
      <c r="V2533">
        <v>48.74</v>
      </c>
      <c r="W2533">
        <v>198.75</v>
      </c>
      <c r="X2533" s="83" t="str">
        <f t="shared" si="78"/>
        <v>2117 - CHV HOUSTON</v>
      </c>
      <c r="Y2533" s="83">
        <f t="shared" si="79"/>
        <v>4</v>
      </c>
    </row>
    <row r="2534" spans="1:25" x14ac:dyDescent="0.25">
      <c r="A2534" t="s">
        <v>7</v>
      </c>
      <c r="B2534" t="s">
        <v>8651</v>
      </c>
      <c r="C2534" t="s">
        <v>8741</v>
      </c>
      <c r="D2534" t="s">
        <v>8742</v>
      </c>
      <c r="E2534" t="s">
        <v>8743</v>
      </c>
      <c r="F2534">
        <v>21171174</v>
      </c>
      <c r="G2534" t="s">
        <v>8750</v>
      </c>
      <c r="H2534" t="s">
        <v>8751</v>
      </c>
      <c r="I2534">
        <v>242384</v>
      </c>
      <c r="J2534" t="s">
        <v>8373</v>
      </c>
      <c r="K2534" t="s">
        <v>8375</v>
      </c>
      <c r="L2534" t="s">
        <v>6</v>
      </c>
      <c r="M2534" t="s">
        <v>8666</v>
      </c>
      <c r="N2534">
        <v>0</v>
      </c>
      <c r="O2534">
        <v>146.25</v>
      </c>
      <c r="S2534">
        <v>84.57</v>
      </c>
      <c r="T2534">
        <v>435</v>
      </c>
      <c r="U2534">
        <v>5.1436999999999999</v>
      </c>
      <c r="V2534">
        <v>28.19</v>
      </c>
      <c r="W2534">
        <v>108.75</v>
      </c>
      <c r="X2534" s="83" t="str">
        <f t="shared" si="78"/>
        <v>2117 - CHV HOUSTON</v>
      </c>
      <c r="Y2534" s="83">
        <f t="shared" si="79"/>
        <v>4</v>
      </c>
    </row>
    <row r="2535" spans="1:25" x14ac:dyDescent="0.25">
      <c r="A2535" t="s">
        <v>7</v>
      </c>
      <c r="B2535" t="s">
        <v>8651</v>
      </c>
      <c r="C2535" t="s">
        <v>8741</v>
      </c>
      <c r="D2535" t="s">
        <v>8742</v>
      </c>
      <c r="E2535" t="s">
        <v>8743</v>
      </c>
      <c r="F2535">
        <v>21171174</v>
      </c>
      <c r="G2535" t="s">
        <v>8750</v>
      </c>
      <c r="H2535" t="s">
        <v>8751</v>
      </c>
      <c r="I2535">
        <v>242384</v>
      </c>
      <c r="J2535" t="s">
        <v>8373</v>
      </c>
      <c r="K2535" t="s">
        <v>8375</v>
      </c>
      <c r="L2535" t="s">
        <v>6</v>
      </c>
      <c r="M2535" t="s">
        <v>8667</v>
      </c>
      <c r="N2535">
        <v>1379.32</v>
      </c>
      <c r="Q2535">
        <v>689.66</v>
      </c>
      <c r="S2535">
        <v>8408.2199999999993</v>
      </c>
      <c r="T2535">
        <v>3380.75</v>
      </c>
      <c r="U2535">
        <v>0.40210000000000001</v>
      </c>
      <c r="V2535">
        <v>700.69</v>
      </c>
      <c r="W2535">
        <v>241.48214285714286</v>
      </c>
      <c r="X2535" s="83" t="str">
        <f t="shared" si="78"/>
        <v>2117 - CHV HOUSTON</v>
      </c>
      <c r="Y2535" s="83">
        <f t="shared" si="79"/>
        <v>14</v>
      </c>
    </row>
    <row r="2536" spans="1:25" x14ac:dyDescent="0.25">
      <c r="A2536" t="s">
        <v>7</v>
      </c>
      <c r="B2536" t="s">
        <v>8651</v>
      </c>
      <c r="C2536" t="s">
        <v>8741</v>
      </c>
      <c r="D2536" t="s">
        <v>8742</v>
      </c>
      <c r="E2536" t="s">
        <v>8743</v>
      </c>
      <c r="F2536">
        <v>21171174</v>
      </c>
      <c r="G2536" t="s">
        <v>8750</v>
      </c>
      <c r="H2536" t="s">
        <v>8751</v>
      </c>
      <c r="I2536">
        <v>242384</v>
      </c>
      <c r="J2536" t="s">
        <v>8373</v>
      </c>
      <c r="K2536" t="s">
        <v>8375</v>
      </c>
      <c r="L2536" t="s">
        <v>6</v>
      </c>
      <c r="M2536" t="s">
        <v>8668</v>
      </c>
      <c r="N2536">
        <v>711.12</v>
      </c>
      <c r="Q2536">
        <v>177.78</v>
      </c>
      <c r="S2536">
        <v>4904.12</v>
      </c>
      <c r="T2536">
        <v>4789.51</v>
      </c>
      <c r="U2536">
        <v>0.97660000000000002</v>
      </c>
      <c r="V2536">
        <v>158.19999999999999</v>
      </c>
      <c r="W2536">
        <v>140.86794117647059</v>
      </c>
      <c r="X2536" s="83" t="str">
        <f t="shared" si="78"/>
        <v>2117 - CHV HOUSTON</v>
      </c>
      <c r="Y2536" s="83">
        <f t="shared" si="79"/>
        <v>34</v>
      </c>
    </row>
    <row r="2537" spans="1:25" x14ac:dyDescent="0.25">
      <c r="A2537" t="s">
        <v>7</v>
      </c>
      <c r="B2537" t="s">
        <v>8651</v>
      </c>
      <c r="C2537" t="s">
        <v>8741</v>
      </c>
      <c r="D2537" t="s">
        <v>8742</v>
      </c>
      <c r="E2537" t="s">
        <v>8743</v>
      </c>
      <c r="F2537">
        <v>21171174</v>
      </c>
      <c r="G2537" t="s">
        <v>8750</v>
      </c>
      <c r="H2537" t="s">
        <v>8751</v>
      </c>
      <c r="I2537">
        <v>242384</v>
      </c>
      <c r="J2537" t="s">
        <v>8373</v>
      </c>
      <c r="K2537" t="s">
        <v>8375</v>
      </c>
      <c r="L2537" t="s">
        <v>6</v>
      </c>
      <c r="M2537" t="s">
        <v>8669</v>
      </c>
      <c r="N2537">
        <v>0</v>
      </c>
      <c r="S2537">
        <v>119.05</v>
      </c>
      <c r="V2537">
        <v>119.05</v>
      </c>
      <c r="X2537" s="83" t="str">
        <f t="shared" si="78"/>
        <v>2117 - CHV HOUSTON</v>
      </c>
      <c r="Y2537" s="83">
        <f t="shared" si="79"/>
        <v>0</v>
      </c>
    </row>
    <row r="2538" spans="1:25" x14ac:dyDescent="0.25">
      <c r="A2538" t="s">
        <v>7</v>
      </c>
      <c r="B2538" t="s">
        <v>8651</v>
      </c>
      <c r="C2538" t="s">
        <v>8741</v>
      </c>
      <c r="D2538" t="s">
        <v>8742</v>
      </c>
      <c r="E2538" t="s">
        <v>8743</v>
      </c>
      <c r="F2538">
        <v>21171174</v>
      </c>
      <c r="G2538" t="s">
        <v>8750</v>
      </c>
      <c r="H2538" t="s">
        <v>8751</v>
      </c>
      <c r="I2538">
        <v>242384</v>
      </c>
      <c r="J2538" t="s">
        <v>8373</v>
      </c>
      <c r="K2538" t="s">
        <v>8375</v>
      </c>
      <c r="L2538" t="s">
        <v>6</v>
      </c>
      <c r="M2538" t="s">
        <v>8670</v>
      </c>
      <c r="N2538">
        <v>2117.64</v>
      </c>
      <c r="O2538">
        <v>-40</v>
      </c>
      <c r="P2538">
        <v>-1.89E-2</v>
      </c>
      <c r="Q2538">
        <v>705.88</v>
      </c>
      <c r="R2538">
        <v>-40</v>
      </c>
      <c r="S2538">
        <v>13465.93</v>
      </c>
      <c r="T2538">
        <v>7135.15</v>
      </c>
      <c r="U2538">
        <v>0.52990000000000004</v>
      </c>
      <c r="V2538">
        <v>673.3</v>
      </c>
      <c r="W2538">
        <v>648.65</v>
      </c>
      <c r="X2538" s="83" t="str">
        <f t="shared" si="78"/>
        <v>2117 - CHV HOUSTON</v>
      </c>
      <c r="Y2538" s="83">
        <f t="shared" si="79"/>
        <v>11</v>
      </c>
    </row>
    <row r="2539" spans="1:25" x14ac:dyDescent="0.25">
      <c r="A2539" t="s">
        <v>7</v>
      </c>
      <c r="B2539" t="s">
        <v>8651</v>
      </c>
      <c r="C2539" t="s">
        <v>8741</v>
      </c>
      <c r="D2539" t="s">
        <v>8742</v>
      </c>
      <c r="E2539" t="s">
        <v>8743</v>
      </c>
      <c r="F2539">
        <v>21171174</v>
      </c>
      <c r="G2539" t="s">
        <v>8750</v>
      </c>
      <c r="H2539" t="s">
        <v>8751</v>
      </c>
      <c r="I2539">
        <v>242384</v>
      </c>
      <c r="J2539" t="s">
        <v>8373</v>
      </c>
      <c r="K2539" t="s">
        <v>8375</v>
      </c>
      <c r="L2539" t="s">
        <v>6</v>
      </c>
      <c r="M2539" t="s">
        <v>8671</v>
      </c>
      <c r="N2539">
        <v>3365.88</v>
      </c>
      <c r="O2539">
        <v>-462.5</v>
      </c>
      <c r="P2539">
        <v>-0.13739999999999999</v>
      </c>
      <c r="Q2539">
        <v>560.98</v>
      </c>
      <c r="R2539">
        <v>-51.388888888888886</v>
      </c>
      <c r="S2539">
        <v>39357.79</v>
      </c>
      <c r="T2539">
        <v>20436.53</v>
      </c>
      <c r="U2539">
        <v>0.51919999999999999</v>
      </c>
      <c r="V2539">
        <v>546.64</v>
      </c>
      <c r="W2539">
        <v>319.32078124999998</v>
      </c>
      <c r="X2539" s="83" t="str">
        <f t="shared" si="78"/>
        <v>2117 - CHV HOUSTON</v>
      </c>
      <c r="Y2539" s="83">
        <f t="shared" si="79"/>
        <v>64</v>
      </c>
    </row>
    <row r="2540" spans="1:25" x14ac:dyDescent="0.25">
      <c r="A2540" t="s">
        <v>7</v>
      </c>
      <c r="B2540" t="s">
        <v>8651</v>
      </c>
      <c r="C2540" t="s">
        <v>8741</v>
      </c>
      <c r="D2540" t="s">
        <v>8742</v>
      </c>
      <c r="E2540" t="s">
        <v>8743</v>
      </c>
      <c r="F2540">
        <v>21171174</v>
      </c>
      <c r="G2540" t="s">
        <v>8750</v>
      </c>
      <c r="H2540" t="s">
        <v>8751</v>
      </c>
      <c r="I2540">
        <v>242384</v>
      </c>
      <c r="J2540" t="s">
        <v>8373</v>
      </c>
      <c r="K2540" t="s">
        <v>8375</v>
      </c>
      <c r="L2540" t="s">
        <v>6</v>
      </c>
      <c r="M2540" t="s">
        <v>8672</v>
      </c>
      <c r="N2540">
        <v>0</v>
      </c>
      <c r="S2540">
        <v>1694.78</v>
      </c>
      <c r="T2540">
        <v>76.38</v>
      </c>
      <c r="U2540">
        <v>4.5100000000000001E-2</v>
      </c>
      <c r="V2540">
        <v>423.7</v>
      </c>
      <c r="X2540" s="83" t="str">
        <f t="shared" si="78"/>
        <v>2117 - CHV HOUSTON</v>
      </c>
      <c r="Y2540" s="83">
        <f t="shared" si="79"/>
        <v>0</v>
      </c>
    </row>
    <row r="2541" spans="1:25" x14ac:dyDescent="0.25">
      <c r="A2541" t="s">
        <v>7</v>
      </c>
      <c r="B2541" t="s">
        <v>8651</v>
      </c>
      <c r="C2541" t="s">
        <v>8741</v>
      </c>
      <c r="D2541" t="s">
        <v>8742</v>
      </c>
      <c r="E2541" t="s">
        <v>8743</v>
      </c>
      <c r="F2541">
        <v>21171174</v>
      </c>
      <c r="G2541" t="s">
        <v>8750</v>
      </c>
      <c r="H2541" t="s">
        <v>8751</v>
      </c>
      <c r="I2541">
        <v>242384</v>
      </c>
      <c r="J2541" t="s">
        <v>8373</v>
      </c>
      <c r="K2541" t="s">
        <v>8375</v>
      </c>
      <c r="L2541" t="s">
        <v>6</v>
      </c>
      <c r="M2541" t="s">
        <v>8673</v>
      </c>
      <c r="N2541">
        <v>423.33</v>
      </c>
      <c r="O2541">
        <v>532.5</v>
      </c>
      <c r="P2541">
        <v>1.2579</v>
      </c>
      <c r="Q2541">
        <v>423.33</v>
      </c>
      <c r="S2541">
        <v>3972.69</v>
      </c>
      <c r="T2541">
        <v>5516.37</v>
      </c>
      <c r="U2541">
        <v>1.3886000000000001</v>
      </c>
      <c r="V2541">
        <v>397.27</v>
      </c>
      <c r="W2541">
        <v>612.92999999999995</v>
      </c>
      <c r="X2541" s="83" t="str">
        <f t="shared" si="78"/>
        <v>2117 - CHV HOUSTON</v>
      </c>
      <c r="Y2541" s="83">
        <f t="shared" si="79"/>
        <v>9</v>
      </c>
    </row>
    <row r="2542" spans="1:25" x14ac:dyDescent="0.25">
      <c r="A2542" t="s">
        <v>7</v>
      </c>
      <c r="B2542" t="s">
        <v>8651</v>
      </c>
      <c r="C2542" t="s">
        <v>8741</v>
      </c>
      <c r="D2542" t="s">
        <v>8742</v>
      </c>
      <c r="E2542" t="s">
        <v>8743</v>
      </c>
      <c r="F2542">
        <v>21171174</v>
      </c>
      <c r="G2542" t="s">
        <v>8750</v>
      </c>
      <c r="H2542" t="s">
        <v>8751</v>
      </c>
      <c r="I2542">
        <v>242384</v>
      </c>
      <c r="J2542" t="s">
        <v>8373</v>
      </c>
      <c r="K2542" t="s">
        <v>8375</v>
      </c>
      <c r="L2542" t="s">
        <v>6</v>
      </c>
      <c r="M2542" t="s">
        <v>8674</v>
      </c>
      <c r="N2542">
        <v>321.83999999999997</v>
      </c>
      <c r="O2542">
        <v>206.25</v>
      </c>
      <c r="P2542">
        <v>0.64080000000000004</v>
      </c>
      <c r="Q2542">
        <v>321.83999999999997</v>
      </c>
      <c r="R2542">
        <v>103.125</v>
      </c>
      <c r="S2542">
        <v>2554.5100000000002</v>
      </c>
      <c r="T2542">
        <v>3022.25</v>
      </c>
      <c r="U2542">
        <v>1.1831</v>
      </c>
      <c r="V2542">
        <v>232.23</v>
      </c>
      <c r="W2542">
        <v>232.48076923076923</v>
      </c>
      <c r="X2542" s="83" t="str">
        <f t="shared" si="78"/>
        <v>2117 - CHV HOUSTON</v>
      </c>
      <c r="Y2542" s="83">
        <f t="shared" si="79"/>
        <v>13</v>
      </c>
    </row>
    <row r="2543" spans="1:25" x14ac:dyDescent="0.25">
      <c r="A2543" t="s">
        <v>7</v>
      </c>
      <c r="B2543" t="s">
        <v>8651</v>
      </c>
      <c r="C2543" t="s">
        <v>8741</v>
      </c>
      <c r="D2543" t="s">
        <v>8742</v>
      </c>
      <c r="E2543" t="s">
        <v>8743</v>
      </c>
      <c r="F2543">
        <v>21171174</v>
      </c>
      <c r="G2543" t="s">
        <v>8750</v>
      </c>
      <c r="H2543" t="s">
        <v>8751</v>
      </c>
      <c r="I2543">
        <v>242384</v>
      </c>
      <c r="J2543" t="s">
        <v>8373</v>
      </c>
      <c r="K2543" t="s">
        <v>8375</v>
      </c>
      <c r="L2543" t="s">
        <v>6</v>
      </c>
      <c r="M2543" t="s">
        <v>8675</v>
      </c>
      <c r="N2543">
        <v>73.12</v>
      </c>
      <c r="Q2543">
        <v>73.12</v>
      </c>
      <c r="S2543">
        <v>1557.8</v>
      </c>
      <c r="T2543">
        <v>1966.25</v>
      </c>
      <c r="U2543">
        <v>1.2622</v>
      </c>
      <c r="V2543">
        <v>81.99</v>
      </c>
      <c r="W2543">
        <v>218.47222222222223</v>
      </c>
      <c r="X2543" s="83" t="str">
        <f t="shared" si="78"/>
        <v>2117 - CHV HOUSTON</v>
      </c>
      <c r="Y2543" s="83">
        <f t="shared" si="79"/>
        <v>9</v>
      </c>
    </row>
    <row r="2544" spans="1:25" x14ac:dyDescent="0.25">
      <c r="A2544" t="s">
        <v>7</v>
      </c>
      <c r="B2544" t="s">
        <v>8651</v>
      </c>
      <c r="C2544" t="s">
        <v>8741</v>
      </c>
      <c r="D2544" t="s">
        <v>8742</v>
      </c>
      <c r="E2544" t="s">
        <v>8743</v>
      </c>
      <c r="F2544">
        <v>21171174</v>
      </c>
      <c r="G2544" t="s">
        <v>8750</v>
      </c>
      <c r="H2544" t="s">
        <v>8751</v>
      </c>
      <c r="I2544">
        <v>243512</v>
      </c>
      <c r="J2544" t="s">
        <v>8380</v>
      </c>
      <c r="K2544" t="s">
        <v>8382</v>
      </c>
      <c r="L2544" t="s">
        <v>6</v>
      </c>
      <c r="M2544" t="s">
        <v>8657</v>
      </c>
      <c r="N2544">
        <v>0</v>
      </c>
      <c r="S2544">
        <v>229.89</v>
      </c>
      <c r="T2544">
        <v>272.29000000000002</v>
      </c>
      <c r="U2544">
        <v>1.1843999999999999</v>
      </c>
      <c r="V2544">
        <v>229.89</v>
      </c>
      <c r="W2544">
        <v>90.763333333333335</v>
      </c>
      <c r="X2544" s="83" t="str">
        <f t="shared" si="78"/>
        <v>2117 - CHV HOUSTON</v>
      </c>
      <c r="Y2544" s="83">
        <f t="shared" si="79"/>
        <v>3</v>
      </c>
    </row>
    <row r="2545" spans="1:25" x14ac:dyDescent="0.25">
      <c r="A2545" t="s">
        <v>7</v>
      </c>
      <c r="B2545" t="s">
        <v>8651</v>
      </c>
      <c r="C2545" t="s">
        <v>8741</v>
      </c>
      <c r="D2545" t="s">
        <v>8742</v>
      </c>
      <c r="E2545" t="s">
        <v>8743</v>
      </c>
      <c r="F2545">
        <v>21171174</v>
      </c>
      <c r="G2545" t="s">
        <v>8750</v>
      </c>
      <c r="H2545" t="s">
        <v>8751</v>
      </c>
      <c r="I2545">
        <v>243512</v>
      </c>
      <c r="J2545" t="s">
        <v>8380</v>
      </c>
      <c r="K2545" t="s">
        <v>8382</v>
      </c>
      <c r="L2545" t="s">
        <v>6</v>
      </c>
      <c r="M2545" t="s">
        <v>8658</v>
      </c>
      <c r="N2545">
        <v>384.62</v>
      </c>
      <c r="Q2545">
        <v>384.62</v>
      </c>
      <c r="S2545">
        <v>593.41</v>
      </c>
      <c r="T2545">
        <v>198</v>
      </c>
      <c r="U2545">
        <v>0.3337</v>
      </c>
      <c r="V2545">
        <v>296.70999999999998</v>
      </c>
      <c r="W2545">
        <v>198</v>
      </c>
      <c r="X2545" s="83" t="str">
        <f t="shared" si="78"/>
        <v>2117 - CHV HOUSTON</v>
      </c>
      <c r="Y2545" s="83">
        <f t="shared" si="79"/>
        <v>1</v>
      </c>
    </row>
    <row r="2546" spans="1:25" x14ac:dyDescent="0.25">
      <c r="A2546" t="s">
        <v>7</v>
      </c>
      <c r="B2546" t="s">
        <v>8651</v>
      </c>
      <c r="C2546" t="s">
        <v>8741</v>
      </c>
      <c r="D2546" t="s">
        <v>8742</v>
      </c>
      <c r="E2546" t="s">
        <v>8743</v>
      </c>
      <c r="F2546">
        <v>21171174</v>
      </c>
      <c r="G2546" t="s">
        <v>8750</v>
      </c>
      <c r="H2546" t="s">
        <v>8751</v>
      </c>
      <c r="I2546">
        <v>243512</v>
      </c>
      <c r="J2546" t="s">
        <v>8380</v>
      </c>
      <c r="K2546" t="s">
        <v>8382</v>
      </c>
      <c r="L2546" t="s">
        <v>6</v>
      </c>
      <c r="M2546" t="s">
        <v>8660</v>
      </c>
      <c r="N2546">
        <v>0</v>
      </c>
      <c r="S2546">
        <v>270.44</v>
      </c>
      <c r="T2546">
        <v>296.25</v>
      </c>
      <c r="U2546">
        <v>1.0953999999999999</v>
      </c>
      <c r="V2546">
        <v>27.04</v>
      </c>
      <c r="W2546">
        <v>74.0625</v>
      </c>
      <c r="X2546" s="83" t="str">
        <f t="shared" si="78"/>
        <v>2117 - CHV HOUSTON</v>
      </c>
      <c r="Y2546" s="83">
        <f t="shared" si="79"/>
        <v>4</v>
      </c>
    </row>
    <row r="2547" spans="1:25" x14ac:dyDescent="0.25">
      <c r="A2547" t="s">
        <v>7</v>
      </c>
      <c r="B2547" t="s">
        <v>8651</v>
      </c>
      <c r="C2547" t="s">
        <v>8741</v>
      </c>
      <c r="D2547" t="s">
        <v>8742</v>
      </c>
      <c r="E2547" t="s">
        <v>8743</v>
      </c>
      <c r="F2547">
        <v>21171174</v>
      </c>
      <c r="G2547" t="s">
        <v>8750</v>
      </c>
      <c r="H2547" t="s">
        <v>8751</v>
      </c>
      <c r="I2547">
        <v>243512</v>
      </c>
      <c r="J2547" t="s">
        <v>8380</v>
      </c>
      <c r="K2547" t="s">
        <v>8382</v>
      </c>
      <c r="L2547" t="s">
        <v>6</v>
      </c>
      <c r="M2547" t="s">
        <v>8661</v>
      </c>
      <c r="N2547">
        <v>50</v>
      </c>
      <c r="O2547">
        <v>60</v>
      </c>
      <c r="P2547">
        <v>1.2</v>
      </c>
      <c r="Q2547">
        <v>25</v>
      </c>
      <c r="R2547">
        <v>60</v>
      </c>
      <c r="S2547">
        <v>146.38999999999999</v>
      </c>
      <c r="T2547">
        <v>487.5</v>
      </c>
      <c r="U2547">
        <v>3.3300999999999998</v>
      </c>
      <c r="V2547">
        <v>24.4</v>
      </c>
      <c r="W2547">
        <v>162.5</v>
      </c>
      <c r="X2547" s="83" t="str">
        <f t="shared" si="78"/>
        <v>2117 - CHV HOUSTON</v>
      </c>
      <c r="Y2547" s="83">
        <f t="shared" si="79"/>
        <v>3</v>
      </c>
    </row>
    <row r="2548" spans="1:25" x14ac:dyDescent="0.25">
      <c r="A2548" t="s">
        <v>7</v>
      </c>
      <c r="B2548" t="s">
        <v>8651</v>
      </c>
      <c r="C2548" t="s">
        <v>8741</v>
      </c>
      <c r="D2548" t="s">
        <v>8742</v>
      </c>
      <c r="E2548" t="s">
        <v>8743</v>
      </c>
      <c r="F2548">
        <v>21171174</v>
      </c>
      <c r="G2548" t="s">
        <v>8750</v>
      </c>
      <c r="H2548" t="s">
        <v>8751</v>
      </c>
      <c r="I2548">
        <v>243512</v>
      </c>
      <c r="J2548" t="s">
        <v>8380</v>
      </c>
      <c r="K2548" t="s">
        <v>8382</v>
      </c>
      <c r="L2548" t="s">
        <v>6</v>
      </c>
      <c r="M2548" t="s">
        <v>8662</v>
      </c>
      <c r="N2548">
        <v>0</v>
      </c>
      <c r="O2548">
        <v>28.47</v>
      </c>
      <c r="S2548">
        <v>104.44</v>
      </c>
      <c r="T2548">
        <v>2156.7199999999998</v>
      </c>
      <c r="U2548">
        <v>20.650300000000001</v>
      </c>
      <c r="V2548">
        <v>104.44</v>
      </c>
      <c r="W2548">
        <v>1078.3599999999999</v>
      </c>
      <c r="X2548" s="83" t="str">
        <f t="shared" si="78"/>
        <v>2117 - CHV HOUSTON</v>
      </c>
      <c r="Y2548" s="83">
        <f t="shared" si="79"/>
        <v>2</v>
      </c>
    </row>
    <row r="2549" spans="1:25" x14ac:dyDescent="0.25">
      <c r="A2549" t="s">
        <v>7</v>
      </c>
      <c r="B2549" t="s">
        <v>8651</v>
      </c>
      <c r="C2549" t="s">
        <v>8741</v>
      </c>
      <c r="D2549" t="s">
        <v>8742</v>
      </c>
      <c r="E2549" t="s">
        <v>8743</v>
      </c>
      <c r="F2549">
        <v>21171174</v>
      </c>
      <c r="G2549" t="s">
        <v>8750</v>
      </c>
      <c r="H2549" t="s">
        <v>8751</v>
      </c>
      <c r="I2549">
        <v>243512</v>
      </c>
      <c r="J2549" t="s">
        <v>8380</v>
      </c>
      <c r="K2549" t="s">
        <v>8382</v>
      </c>
      <c r="L2549" t="s">
        <v>6</v>
      </c>
      <c r="M2549" t="s">
        <v>8664</v>
      </c>
      <c r="N2549">
        <v>86.96</v>
      </c>
      <c r="Q2549">
        <v>86.96</v>
      </c>
      <c r="S2549">
        <v>712.6</v>
      </c>
      <c r="T2549">
        <v>534.25</v>
      </c>
      <c r="U2549">
        <v>0.74970000000000003</v>
      </c>
      <c r="V2549">
        <v>79.180000000000007</v>
      </c>
      <c r="W2549">
        <v>133.5625</v>
      </c>
      <c r="X2549" s="83" t="str">
        <f t="shared" si="78"/>
        <v>2117 - CHV HOUSTON</v>
      </c>
      <c r="Y2549" s="83">
        <f t="shared" si="79"/>
        <v>4</v>
      </c>
    </row>
    <row r="2550" spans="1:25" x14ac:dyDescent="0.25">
      <c r="A2550" t="s">
        <v>7</v>
      </c>
      <c r="B2550" t="s">
        <v>8651</v>
      </c>
      <c r="C2550" t="s">
        <v>8741</v>
      </c>
      <c r="D2550" t="s">
        <v>8742</v>
      </c>
      <c r="E2550" t="s">
        <v>8743</v>
      </c>
      <c r="F2550">
        <v>21171174</v>
      </c>
      <c r="G2550" t="s">
        <v>8750</v>
      </c>
      <c r="H2550" t="s">
        <v>8751</v>
      </c>
      <c r="I2550">
        <v>243512</v>
      </c>
      <c r="J2550" t="s">
        <v>8380</v>
      </c>
      <c r="K2550" t="s">
        <v>8382</v>
      </c>
      <c r="L2550" t="s">
        <v>6</v>
      </c>
      <c r="M2550" t="s">
        <v>8666</v>
      </c>
      <c r="N2550">
        <v>25.27</v>
      </c>
      <c r="Q2550">
        <v>25.27</v>
      </c>
      <c r="S2550">
        <v>206.73</v>
      </c>
      <c r="T2550">
        <v>150</v>
      </c>
      <c r="U2550">
        <v>0.72560000000000002</v>
      </c>
      <c r="V2550">
        <v>51.68</v>
      </c>
      <c r="W2550">
        <v>50</v>
      </c>
      <c r="X2550" s="83" t="str">
        <f t="shared" si="78"/>
        <v>2117 - CHV HOUSTON</v>
      </c>
      <c r="Y2550" s="83">
        <f t="shared" si="79"/>
        <v>3</v>
      </c>
    </row>
    <row r="2551" spans="1:25" x14ac:dyDescent="0.25">
      <c r="A2551" t="s">
        <v>7</v>
      </c>
      <c r="B2551" t="s">
        <v>8651</v>
      </c>
      <c r="C2551" t="s">
        <v>8741</v>
      </c>
      <c r="D2551" t="s">
        <v>8742</v>
      </c>
      <c r="E2551" t="s">
        <v>8743</v>
      </c>
      <c r="F2551">
        <v>21171174</v>
      </c>
      <c r="G2551" t="s">
        <v>8750</v>
      </c>
      <c r="H2551" t="s">
        <v>8751</v>
      </c>
      <c r="I2551">
        <v>243512</v>
      </c>
      <c r="J2551" t="s">
        <v>8380</v>
      </c>
      <c r="K2551" t="s">
        <v>8382</v>
      </c>
      <c r="L2551" t="s">
        <v>6</v>
      </c>
      <c r="M2551" t="s">
        <v>8667</v>
      </c>
      <c r="N2551">
        <v>689.66</v>
      </c>
      <c r="O2551">
        <v>11.6</v>
      </c>
      <c r="P2551">
        <v>1.6799999999999999E-2</v>
      </c>
      <c r="Q2551">
        <v>689.66</v>
      </c>
      <c r="R2551">
        <v>11.6</v>
      </c>
      <c r="S2551">
        <v>4357.41</v>
      </c>
      <c r="T2551">
        <v>6915.81</v>
      </c>
      <c r="U2551">
        <v>1.5871</v>
      </c>
      <c r="V2551">
        <v>726.24</v>
      </c>
      <c r="W2551">
        <v>987.97285714285715</v>
      </c>
      <c r="X2551" s="83" t="str">
        <f t="shared" si="78"/>
        <v>2117 - CHV HOUSTON</v>
      </c>
      <c r="Y2551" s="83">
        <f t="shared" si="79"/>
        <v>7</v>
      </c>
    </row>
    <row r="2552" spans="1:25" x14ac:dyDescent="0.25">
      <c r="A2552" t="s">
        <v>7</v>
      </c>
      <c r="B2552" t="s">
        <v>8651</v>
      </c>
      <c r="C2552" t="s">
        <v>8741</v>
      </c>
      <c r="D2552" t="s">
        <v>8742</v>
      </c>
      <c r="E2552" t="s">
        <v>8743</v>
      </c>
      <c r="F2552">
        <v>21171174</v>
      </c>
      <c r="G2552" t="s">
        <v>8750</v>
      </c>
      <c r="H2552" t="s">
        <v>8751</v>
      </c>
      <c r="I2552">
        <v>243512</v>
      </c>
      <c r="J2552" t="s">
        <v>8380</v>
      </c>
      <c r="K2552" t="s">
        <v>8382</v>
      </c>
      <c r="L2552" t="s">
        <v>6</v>
      </c>
      <c r="M2552" t="s">
        <v>8668</v>
      </c>
      <c r="N2552">
        <v>355.56</v>
      </c>
      <c r="O2552">
        <v>176.63</v>
      </c>
      <c r="P2552">
        <v>0.49680000000000002</v>
      </c>
      <c r="Q2552">
        <v>177.78</v>
      </c>
      <c r="S2552">
        <v>2022.9</v>
      </c>
      <c r="T2552">
        <v>2523.39</v>
      </c>
      <c r="U2552">
        <v>1.2474000000000001</v>
      </c>
      <c r="V2552">
        <v>155.61000000000001</v>
      </c>
      <c r="W2552">
        <v>168.226</v>
      </c>
      <c r="X2552" s="83" t="str">
        <f t="shared" si="78"/>
        <v>2117 - CHV HOUSTON</v>
      </c>
      <c r="Y2552" s="83">
        <f t="shared" si="79"/>
        <v>15</v>
      </c>
    </row>
    <row r="2553" spans="1:25" x14ac:dyDescent="0.25">
      <c r="A2553" t="s">
        <v>7</v>
      </c>
      <c r="B2553" t="s">
        <v>8651</v>
      </c>
      <c r="C2553" t="s">
        <v>8741</v>
      </c>
      <c r="D2553" t="s">
        <v>8742</v>
      </c>
      <c r="E2553" t="s">
        <v>8743</v>
      </c>
      <c r="F2553">
        <v>21171174</v>
      </c>
      <c r="G2553" t="s">
        <v>8750</v>
      </c>
      <c r="H2553" t="s">
        <v>8751</v>
      </c>
      <c r="I2553">
        <v>243512</v>
      </c>
      <c r="J2553" t="s">
        <v>8380</v>
      </c>
      <c r="K2553" t="s">
        <v>8382</v>
      </c>
      <c r="L2553" t="s">
        <v>6</v>
      </c>
      <c r="M2553" t="s">
        <v>8670</v>
      </c>
      <c r="N2553">
        <v>4235.28</v>
      </c>
      <c r="O2553">
        <v>2995.62</v>
      </c>
      <c r="P2553">
        <v>0.70730000000000004</v>
      </c>
      <c r="Q2553">
        <v>705.88</v>
      </c>
      <c r="R2553">
        <v>499.27</v>
      </c>
      <c r="S2553">
        <v>33558.660000000003</v>
      </c>
      <c r="T2553">
        <v>34013.81</v>
      </c>
      <c r="U2553">
        <v>1.0136000000000001</v>
      </c>
      <c r="V2553">
        <v>671.17</v>
      </c>
      <c r="W2553">
        <v>895.10026315789469</v>
      </c>
      <c r="X2553" s="83" t="str">
        <f t="shared" si="78"/>
        <v>2117 - CHV HOUSTON</v>
      </c>
      <c r="Y2553" s="83">
        <f t="shared" si="79"/>
        <v>38</v>
      </c>
    </row>
    <row r="2554" spans="1:25" x14ac:dyDescent="0.25">
      <c r="A2554" t="s">
        <v>7</v>
      </c>
      <c r="B2554" t="s">
        <v>8651</v>
      </c>
      <c r="C2554" t="s">
        <v>8741</v>
      </c>
      <c r="D2554" t="s">
        <v>8742</v>
      </c>
      <c r="E2554" t="s">
        <v>8743</v>
      </c>
      <c r="F2554">
        <v>21171174</v>
      </c>
      <c r="G2554" t="s">
        <v>8750</v>
      </c>
      <c r="H2554" t="s">
        <v>8751</v>
      </c>
      <c r="I2554">
        <v>243512</v>
      </c>
      <c r="J2554" t="s">
        <v>8380</v>
      </c>
      <c r="K2554" t="s">
        <v>8382</v>
      </c>
      <c r="L2554" t="s">
        <v>6</v>
      </c>
      <c r="M2554" t="s">
        <v>8671</v>
      </c>
      <c r="N2554">
        <v>3926.86</v>
      </c>
      <c r="O2554">
        <v>4571.3900000000003</v>
      </c>
      <c r="P2554">
        <v>1.1640999999999999</v>
      </c>
      <c r="Q2554">
        <v>560.98</v>
      </c>
      <c r="R2554">
        <v>571.42375000000004</v>
      </c>
      <c r="S2554">
        <v>28329.87</v>
      </c>
      <c r="T2554">
        <v>14024.08</v>
      </c>
      <c r="U2554">
        <v>0.495</v>
      </c>
      <c r="V2554">
        <v>544.80999999999995</v>
      </c>
      <c r="W2554">
        <v>292.16833333333329</v>
      </c>
      <c r="X2554" s="83" t="str">
        <f t="shared" si="78"/>
        <v>2117 - CHV HOUSTON</v>
      </c>
      <c r="Y2554" s="83">
        <f t="shared" si="79"/>
        <v>48.000000000000007</v>
      </c>
    </row>
    <row r="2555" spans="1:25" x14ac:dyDescent="0.25">
      <c r="A2555" t="s">
        <v>7</v>
      </c>
      <c r="B2555" t="s">
        <v>8651</v>
      </c>
      <c r="C2555" t="s">
        <v>8741</v>
      </c>
      <c r="D2555" t="s">
        <v>8742</v>
      </c>
      <c r="E2555" t="s">
        <v>8743</v>
      </c>
      <c r="F2555">
        <v>21171174</v>
      </c>
      <c r="G2555" t="s">
        <v>8750</v>
      </c>
      <c r="H2555" t="s">
        <v>8751</v>
      </c>
      <c r="I2555">
        <v>243512</v>
      </c>
      <c r="J2555" t="s">
        <v>8380</v>
      </c>
      <c r="K2555" t="s">
        <v>8382</v>
      </c>
      <c r="L2555" t="s">
        <v>6</v>
      </c>
      <c r="M2555" t="s">
        <v>8672</v>
      </c>
      <c r="N2555">
        <v>453.33</v>
      </c>
      <c r="O2555">
        <v>2147.6999999999998</v>
      </c>
      <c r="P2555">
        <v>4.7375999999999996</v>
      </c>
      <c r="Q2555">
        <v>453.33</v>
      </c>
      <c r="S2555">
        <v>4158.99</v>
      </c>
      <c r="T2555">
        <v>5947.09</v>
      </c>
      <c r="U2555">
        <v>1.4298999999999999</v>
      </c>
      <c r="V2555">
        <v>415.9</v>
      </c>
      <c r="W2555">
        <v>849.58428571428578</v>
      </c>
      <c r="X2555" s="83" t="str">
        <f t="shared" si="78"/>
        <v>2117 - CHV HOUSTON</v>
      </c>
      <c r="Y2555" s="83">
        <f t="shared" si="79"/>
        <v>7</v>
      </c>
    </row>
    <row r="2556" spans="1:25" x14ac:dyDescent="0.25">
      <c r="A2556" t="s">
        <v>7</v>
      </c>
      <c r="B2556" t="s">
        <v>8651</v>
      </c>
      <c r="C2556" t="s">
        <v>8741</v>
      </c>
      <c r="D2556" t="s">
        <v>8742</v>
      </c>
      <c r="E2556" t="s">
        <v>8743</v>
      </c>
      <c r="F2556">
        <v>21171174</v>
      </c>
      <c r="G2556" t="s">
        <v>8750</v>
      </c>
      <c r="H2556" t="s">
        <v>8751</v>
      </c>
      <c r="I2556">
        <v>243512</v>
      </c>
      <c r="J2556" t="s">
        <v>8380</v>
      </c>
      <c r="K2556" t="s">
        <v>8382</v>
      </c>
      <c r="L2556" t="s">
        <v>6</v>
      </c>
      <c r="M2556" t="s">
        <v>8673</v>
      </c>
      <c r="N2556">
        <v>1269.99</v>
      </c>
      <c r="O2556">
        <v>2497.4899999999998</v>
      </c>
      <c r="P2556">
        <v>1.9664999999999999</v>
      </c>
      <c r="Q2556">
        <v>423.33</v>
      </c>
      <c r="R2556">
        <v>1248.7449999999999</v>
      </c>
      <c r="S2556">
        <v>6374.65</v>
      </c>
      <c r="T2556">
        <v>5838.84</v>
      </c>
      <c r="U2556">
        <v>0.91590000000000005</v>
      </c>
      <c r="V2556">
        <v>398.42</v>
      </c>
      <c r="W2556">
        <v>364.92750000000001</v>
      </c>
      <c r="X2556" s="83" t="str">
        <f t="shared" si="78"/>
        <v>2117 - CHV HOUSTON</v>
      </c>
      <c r="Y2556" s="83">
        <f t="shared" si="79"/>
        <v>16</v>
      </c>
    </row>
    <row r="2557" spans="1:25" x14ac:dyDescent="0.25">
      <c r="A2557" t="s">
        <v>7</v>
      </c>
      <c r="B2557" t="s">
        <v>8651</v>
      </c>
      <c r="C2557" t="s">
        <v>8741</v>
      </c>
      <c r="D2557" t="s">
        <v>8742</v>
      </c>
      <c r="E2557" t="s">
        <v>8743</v>
      </c>
      <c r="F2557">
        <v>21171174</v>
      </c>
      <c r="G2557" t="s">
        <v>8750</v>
      </c>
      <c r="H2557" t="s">
        <v>8751</v>
      </c>
      <c r="I2557">
        <v>243512</v>
      </c>
      <c r="J2557" t="s">
        <v>8380</v>
      </c>
      <c r="K2557" t="s">
        <v>8382</v>
      </c>
      <c r="L2557" t="s">
        <v>6</v>
      </c>
      <c r="M2557" t="s">
        <v>8674</v>
      </c>
      <c r="N2557">
        <v>321.83999999999997</v>
      </c>
      <c r="O2557">
        <v>5.19</v>
      </c>
      <c r="P2557">
        <v>1.61E-2</v>
      </c>
      <c r="Q2557">
        <v>321.83999999999997</v>
      </c>
      <c r="R2557">
        <v>2.5950000000000002</v>
      </c>
      <c r="S2557">
        <v>321.83999999999997</v>
      </c>
      <c r="T2557">
        <v>1447.34</v>
      </c>
      <c r="U2557">
        <v>4.4970999999999997</v>
      </c>
      <c r="V2557">
        <v>321.83999999999997</v>
      </c>
      <c r="W2557">
        <v>241.22333333333333</v>
      </c>
      <c r="X2557" s="83" t="str">
        <f t="shared" si="78"/>
        <v>2117 - CHV HOUSTON</v>
      </c>
      <c r="Y2557" s="83">
        <f t="shared" si="79"/>
        <v>6</v>
      </c>
    </row>
    <row r="2558" spans="1:25" x14ac:dyDescent="0.25">
      <c r="A2558" t="s">
        <v>7</v>
      </c>
      <c r="B2558" t="s">
        <v>8651</v>
      </c>
      <c r="C2558" t="s">
        <v>8741</v>
      </c>
      <c r="D2558" t="s">
        <v>8742</v>
      </c>
      <c r="E2558" t="s">
        <v>8743</v>
      </c>
      <c r="F2558">
        <v>21171174</v>
      </c>
      <c r="G2558" t="s">
        <v>8750</v>
      </c>
      <c r="H2558" t="s">
        <v>8751</v>
      </c>
      <c r="I2558">
        <v>243512</v>
      </c>
      <c r="J2558" t="s">
        <v>8380</v>
      </c>
      <c r="K2558" t="s">
        <v>8382</v>
      </c>
      <c r="L2558" t="s">
        <v>6</v>
      </c>
      <c r="M2558" t="s">
        <v>8694</v>
      </c>
      <c r="N2558">
        <v>0</v>
      </c>
      <c r="S2558">
        <v>201.09</v>
      </c>
      <c r="V2558">
        <v>100.55</v>
      </c>
      <c r="X2558" s="83" t="str">
        <f t="shared" si="78"/>
        <v>2117 - CHV HOUSTON</v>
      </c>
      <c r="Y2558" s="83">
        <f t="shared" si="79"/>
        <v>0</v>
      </c>
    </row>
    <row r="2559" spans="1:25" x14ac:dyDescent="0.25">
      <c r="A2559" t="s">
        <v>7</v>
      </c>
      <c r="B2559" t="s">
        <v>8651</v>
      </c>
      <c r="C2559" t="s">
        <v>8741</v>
      </c>
      <c r="D2559" t="s">
        <v>8742</v>
      </c>
      <c r="E2559" t="s">
        <v>8743</v>
      </c>
      <c r="F2559">
        <v>21171174</v>
      </c>
      <c r="G2559" t="s">
        <v>8750</v>
      </c>
      <c r="H2559" t="s">
        <v>8751</v>
      </c>
      <c r="I2559">
        <v>243512</v>
      </c>
      <c r="J2559" t="s">
        <v>8380</v>
      </c>
      <c r="K2559" t="s">
        <v>8382</v>
      </c>
      <c r="L2559" t="s">
        <v>6</v>
      </c>
      <c r="M2559" t="s">
        <v>8677</v>
      </c>
      <c r="N2559">
        <v>247.13</v>
      </c>
      <c r="O2559">
        <v>801.35</v>
      </c>
      <c r="P2559">
        <v>3.2425999999999999</v>
      </c>
      <c r="Q2559">
        <v>247.13</v>
      </c>
      <c r="R2559">
        <v>801.35</v>
      </c>
      <c r="S2559">
        <v>1920.14</v>
      </c>
      <c r="T2559">
        <v>4441.6400000000003</v>
      </c>
      <c r="U2559">
        <v>2.3132000000000001</v>
      </c>
      <c r="V2559">
        <v>240.02</v>
      </c>
      <c r="W2559">
        <v>1480.5466666666669</v>
      </c>
      <c r="X2559" s="83" t="str">
        <f t="shared" si="78"/>
        <v>2117 - CHV HOUSTON</v>
      </c>
      <c r="Y2559" s="83">
        <f t="shared" si="79"/>
        <v>3</v>
      </c>
    </row>
    <row r="2560" spans="1:25" x14ac:dyDescent="0.25">
      <c r="A2560" t="s">
        <v>7</v>
      </c>
      <c r="B2560" t="s">
        <v>8651</v>
      </c>
      <c r="C2560" t="s">
        <v>8741</v>
      </c>
      <c r="D2560" t="s">
        <v>8742</v>
      </c>
      <c r="E2560" t="s">
        <v>8743</v>
      </c>
      <c r="F2560">
        <v>21171174</v>
      </c>
      <c r="G2560" t="s">
        <v>8750</v>
      </c>
      <c r="H2560" t="s">
        <v>8751</v>
      </c>
      <c r="I2560">
        <v>243512</v>
      </c>
      <c r="J2560" t="s">
        <v>8380</v>
      </c>
      <c r="K2560" t="s">
        <v>8382</v>
      </c>
      <c r="L2560" t="s">
        <v>6</v>
      </c>
      <c r="M2560" t="s">
        <v>8678</v>
      </c>
      <c r="N2560">
        <v>0</v>
      </c>
      <c r="O2560">
        <v>71.2</v>
      </c>
      <c r="R2560">
        <v>35.6</v>
      </c>
      <c r="S2560">
        <v>466.35</v>
      </c>
      <c r="T2560">
        <v>588.16</v>
      </c>
      <c r="U2560">
        <v>1.2612000000000001</v>
      </c>
      <c r="V2560">
        <v>77.73</v>
      </c>
      <c r="W2560">
        <v>98.026666666666657</v>
      </c>
      <c r="X2560" s="83" t="str">
        <f t="shared" si="78"/>
        <v>2117 - CHV HOUSTON</v>
      </c>
      <c r="Y2560" s="83">
        <f t="shared" si="79"/>
        <v>6</v>
      </c>
    </row>
    <row r="2561" spans="1:25" x14ac:dyDescent="0.25">
      <c r="A2561" t="s">
        <v>7</v>
      </c>
      <c r="B2561" t="s">
        <v>8651</v>
      </c>
      <c r="C2561" t="s">
        <v>8741</v>
      </c>
      <c r="D2561" t="s">
        <v>8742</v>
      </c>
      <c r="E2561" t="s">
        <v>8743</v>
      </c>
      <c r="F2561">
        <v>21171174</v>
      </c>
      <c r="G2561" t="s">
        <v>8750</v>
      </c>
      <c r="H2561" t="s">
        <v>8751</v>
      </c>
      <c r="I2561">
        <v>243512</v>
      </c>
      <c r="J2561" t="s">
        <v>8380</v>
      </c>
      <c r="K2561" t="s">
        <v>8382</v>
      </c>
      <c r="L2561" t="s">
        <v>6</v>
      </c>
      <c r="M2561" t="s">
        <v>8679</v>
      </c>
      <c r="N2561">
        <v>0</v>
      </c>
      <c r="S2561">
        <v>56.96</v>
      </c>
      <c r="V2561">
        <v>56.96</v>
      </c>
      <c r="X2561" s="83" t="str">
        <f t="shared" si="78"/>
        <v>2117 - CHV HOUSTON</v>
      </c>
      <c r="Y2561" s="83">
        <f t="shared" si="79"/>
        <v>0</v>
      </c>
    </row>
    <row r="2562" spans="1:25" x14ac:dyDescent="0.25">
      <c r="A2562" t="s">
        <v>7</v>
      </c>
      <c r="B2562" t="s">
        <v>8651</v>
      </c>
      <c r="C2562" t="s">
        <v>8741</v>
      </c>
      <c r="D2562" t="s">
        <v>8742</v>
      </c>
      <c r="E2562" t="s">
        <v>8743</v>
      </c>
      <c r="F2562">
        <v>21171174</v>
      </c>
      <c r="G2562" t="s">
        <v>8750</v>
      </c>
      <c r="H2562" t="s">
        <v>8751</v>
      </c>
      <c r="I2562">
        <v>243512</v>
      </c>
      <c r="J2562" t="s">
        <v>8380</v>
      </c>
      <c r="K2562" t="s">
        <v>8382</v>
      </c>
      <c r="L2562" t="s">
        <v>6</v>
      </c>
      <c r="M2562" t="s">
        <v>8695</v>
      </c>
      <c r="N2562">
        <v>0</v>
      </c>
      <c r="S2562">
        <v>959.18</v>
      </c>
      <c r="T2562">
        <v>-2801.66</v>
      </c>
      <c r="U2562">
        <v>-2.9209000000000001</v>
      </c>
      <c r="V2562">
        <v>119.9</v>
      </c>
      <c r="W2562">
        <v>-560.33199999999999</v>
      </c>
      <c r="X2562" s="83" t="str">
        <f t="shared" si="78"/>
        <v>2117 - CHV HOUSTON</v>
      </c>
      <c r="Y2562" s="83">
        <f t="shared" si="79"/>
        <v>5</v>
      </c>
    </row>
    <row r="2563" spans="1:25" x14ac:dyDescent="0.25">
      <c r="A2563" t="s">
        <v>7</v>
      </c>
      <c r="B2563" t="s">
        <v>8651</v>
      </c>
      <c r="C2563" t="s">
        <v>8741</v>
      </c>
      <c r="D2563" t="s">
        <v>8742</v>
      </c>
      <c r="E2563" t="s">
        <v>8743</v>
      </c>
      <c r="F2563">
        <v>21171174</v>
      </c>
      <c r="G2563" t="s">
        <v>8750</v>
      </c>
      <c r="H2563" t="s">
        <v>8751</v>
      </c>
      <c r="I2563">
        <v>243512</v>
      </c>
      <c r="J2563" t="s">
        <v>8380</v>
      </c>
      <c r="K2563" t="s">
        <v>8382</v>
      </c>
      <c r="L2563" t="s">
        <v>6</v>
      </c>
      <c r="M2563" t="s">
        <v>8696</v>
      </c>
      <c r="N2563">
        <v>0</v>
      </c>
      <c r="O2563">
        <v>2.6</v>
      </c>
      <c r="R2563">
        <v>2.6</v>
      </c>
      <c r="S2563">
        <v>3605.33</v>
      </c>
      <c r="T2563">
        <v>847.43</v>
      </c>
      <c r="U2563">
        <v>0.23499999999999999</v>
      </c>
      <c r="V2563">
        <v>515.04999999999995</v>
      </c>
      <c r="W2563">
        <v>423.71499999999997</v>
      </c>
      <c r="X2563" s="83" t="str">
        <f t="shared" ref="X2563:X2626" si="80">CONCATENATE(C2563," - ",D2563)</f>
        <v>2117 - CHV HOUSTON</v>
      </c>
      <c r="Y2563" s="83">
        <f t="shared" ref="Y2563:Y2626" si="81">IFERROR((IF($S2563=0,0,$T2563/$W2563)),0)</f>
        <v>2</v>
      </c>
    </row>
    <row r="2564" spans="1:25" x14ac:dyDescent="0.25">
      <c r="A2564" t="s">
        <v>7</v>
      </c>
      <c r="B2564" t="s">
        <v>8651</v>
      </c>
      <c r="C2564" t="s">
        <v>8741</v>
      </c>
      <c r="D2564" t="s">
        <v>8742</v>
      </c>
      <c r="E2564" t="s">
        <v>8743</v>
      </c>
      <c r="F2564">
        <v>21171174</v>
      </c>
      <c r="G2564" t="s">
        <v>8750</v>
      </c>
      <c r="H2564" t="s">
        <v>8751</v>
      </c>
      <c r="I2564">
        <v>243512</v>
      </c>
      <c r="J2564" t="s">
        <v>8380</v>
      </c>
      <c r="K2564" t="s">
        <v>8382</v>
      </c>
      <c r="L2564" t="s">
        <v>6</v>
      </c>
      <c r="M2564" t="s">
        <v>8697</v>
      </c>
      <c r="N2564">
        <v>1454.54</v>
      </c>
      <c r="O2564">
        <v>670.62</v>
      </c>
      <c r="P2564">
        <v>0.46110000000000001</v>
      </c>
      <c r="Q2564">
        <v>727.27</v>
      </c>
      <c r="R2564">
        <v>670.62</v>
      </c>
      <c r="S2564">
        <v>10066.76</v>
      </c>
      <c r="T2564">
        <v>10096.209999999999</v>
      </c>
      <c r="U2564">
        <v>1.0028999999999999</v>
      </c>
      <c r="V2564">
        <v>719.05</v>
      </c>
      <c r="W2564">
        <v>917.83727272727265</v>
      </c>
      <c r="X2564" s="83" t="str">
        <f t="shared" si="80"/>
        <v>2117 - CHV HOUSTON</v>
      </c>
      <c r="Y2564" s="83">
        <f t="shared" si="81"/>
        <v>11</v>
      </c>
    </row>
    <row r="2565" spans="1:25" x14ac:dyDescent="0.25">
      <c r="A2565" t="s">
        <v>7</v>
      </c>
      <c r="B2565" t="s">
        <v>8651</v>
      </c>
      <c r="C2565" t="s">
        <v>8741</v>
      </c>
      <c r="D2565" t="s">
        <v>8742</v>
      </c>
      <c r="E2565" t="s">
        <v>8743</v>
      </c>
      <c r="F2565">
        <v>21171174</v>
      </c>
      <c r="G2565" t="s">
        <v>8750</v>
      </c>
      <c r="H2565" t="s">
        <v>8751</v>
      </c>
      <c r="I2565">
        <v>243512</v>
      </c>
      <c r="J2565" t="s">
        <v>8380</v>
      </c>
      <c r="K2565" t="s">
        <v>8382</v>
      </c>
      <c r="L2565" t="s">
        <v>6</v>
      </c>
      <c r="M2565" t="s">
        <v>8698</v>
      </c>
      <c r="N2565">
        <v>1843.38</v>
      </c>
      <c r="Q2565">
        <v>614.46</v>
      </c>
      <c r="S2565">
        <v>15064.87</v>
      </c>
      <c r="T2565">
        <v>7354.74</v>
      </c>
      <c r="U2565">
        <v>0.48820000000000002</v>
      </c>
      <c r="V2565">
        <v>538.03</v>
      </c>
      <c r="W2565">
        <v>735.47399999999993</v>
      </c>
      <c r="X2565" s="83" t="str">
        <f t="shared" si="80"/>
        <v>2117 - CHV HOUSTON</v>
      </c>
      <c r="Y2565" s="83">
        <f t="shared" si="81"/>
        <v>10</v>
      </c>
    </row>
    <row r="2566" spans="1:25" x14ac:dyDescent="0.25">
      <c r="A2566" t="s">
        <v>7</v>
      </c>
      <c r="B2566" t="s">
        <v>8651</v>
      </c>
      <c r="C2566" t="s">
        <v>8741</v>
      </c>
      <c r="D2566" t="s">
        <v>8742</v>
      </c>
      <c r="E2566" t="s">
        <v>8743</v>
      </c>
      <c r="F2566">
        <v>21171174</v>
      </c>
      <c r="G2566" t="s">
        <v>8750</v>
      </c>
      <c r="H2566" t="s">
        <v>8751</v>
      </c>
      <c r="I2566">
        <v>243512</v>
      </c>
      <c r="J2566" t="s">
        <v>8380</v>
      </c>
      <c r="K2566" t="s">
        <v>8382</v>
      </c>
      <c r="L2566" t="s">
        <v>6</v>
      </c>
      <c r="M2566" t="s">
        <v>8699</v>
      </c>
      <c r="N2566">
        <v>0</v>
      </c>
      <c r="O2566">
        <v>30</v>
      </c>
      <c r="S2566">
        <v>848.75</v>
      </c>
      <c r="T2566">
        <v>615.29</v>
      </c>
      <c r="U2566">
        <v>0.72489999999999999</v>
      </c>
      <c r="V2566">
        <v>141.46</v>
      </c>
      <c r="W2566">
        <v>205.09666666666666</v>
      </c>
      <c r="X2566" s="83" t="str">
        <f t="shared" si="80"/>
        <v>2117 - CHV HOUSTON</v>
      </c>
      <c r="Y2566" s="83">
        <f t="shared" si="81"/>
        <v>3</v>
      </c>
    </row>
    <row r="2567" spans="1:25" x14ac:dyDescent="0.25">
      <c r="A2567" t="s">
        <v>7</v>
      </c>
      <c r="B2567" t="s">
        <v>8651</v>
      </c>
      <c r="C2567" t="s">
        <v>8741</v>
      </c>
      <c r="D2567" t="s">
        <v>8742</v>
      </c>
      <c r="E2567" t="s">
        <v>8743</v>
      </c>
      <c r="F2567">
        <v>21171174</v>
      </c>
      <c r="G2567" t="s">
        <v>8750</v>
      </c>
      <c r="H2567" t="s">
        <v>8751</v>
      </c>
      <c r="I2567">
        <v>243512</v>
      </c>
      <c r="J2567" t="s">
        <v>8380</v>
      </c>
      <c r="K2567" t="s">
        <v>8382</v>
      </c>
      <c r="L2567" t="s">
        <v>6</v>
      </c>
      <c r="M2567" t="s">
        <v>8700</v>
      </c>
      <c r="N2567">
        <v>470</v>
      </c>
      <c r="O2567">
        <v>2380.39</v>
      </c>
      <c r="P2567">
        <v>5.0647000000000002</v>
      </c>
      <c r="Q2567">
        <v>470</v>
      </c>
      <c r="R2567">
        <v>2380.39</v>
      </c>
      <c r="S2567">
        <v>4291.04</v>
      </c>
      <c r="T2567">
        <v>9578.74</v>
      </c>
      <c r="U2567">
        <v>2.2323</v>
      </c>
      <c r="V2567">
        <v>429.1</v>
      </c>
      <c r="W2567">
        <v>798.22833333333335</v>
      </c>
      <c r="X2567" s="83" t="str">
        <f t="shared" si="80"/>
        <v>2117 - CHV HOUSTON</v>
      </c>
      <c r="Y2567" s="83">
        <f t="shared" si="81"/>
        <v>12</v>
      </c>
    </row>
    <row r="2568" spans="1:25" x14ac:dyDescent="0.25">
      <c r="A2568" t="s">
        <v>7</v>
      </c>
      <c r="B2568" t="s">
        <v>8651</v>
      </c>
      <c r="C2568" t="s">
        <v>8741</v>
      </c>
      <c r="D2568" t="s">
        <v>8742</v>
      </c>
      <c r="E2568" t="s">
        <v>8743</v>
      </c>
      <c r="F2568">
        <v>21171174</v>
      </c>
      <c r="G2568" t="s">
        <v>8750</v>
      </c>
      <c r="H2568" t="s">
        <v>8751</v>
      </c>
      <c r="I2568">
        <v>243512</v>
      </c>
      <c r="J2568" t="s">
        <v>8380</v>
      </c>
      <c r="K2568" t="s">
        <v>8382</v>
      </c>
      <c r="L2568" t="s">
        <v>6</v>
      </c>
      <c r="M2568" t="s">
        <v>8701</v>
      </c>
      <c r="N2568">
        <v>1120.8800000000001</v>
      </c>
      <c r="O2568">
        <v>2132.89</v>
      </c>
      <c r="P2568">
        <v>1.9029</v>
      </c>
      <c r="Q2568">
        <v>560.44000000000005</v>
      </c>
      <c r="R2568">
        <v>2132.89</v>
      </c>
      <c r="S2568">
        <v>4510.76</v>
      </c>
      <c r="T2568">
        <v>5807.46</v>
      </c>
      <c r="U2568">
        <v>1.2875000000000001</v>
      </c>
      <c r="V2568">
        <v>501.2</v>
      </c>
      <c r="W2568">
        <v>645.27333333333331</v>
      </c>
      <c r="X2568" s="83" t="str">
        <f t="shared" si="80"/>
        <v>2117 - CHV HOUSTON</v>
      </c>
      <c r="Y2568" s="83">
        <f t="shared" si="81"/>
        <v>9</v>
      </c>
    </row>
    <row r="2569" spans="1:25" x14ac:dyDescent="0.25">
      <c r="A2569" t="s">
        <v>7</v>
      </c>
      <c r="B2569" t="s">
        <v>8651</v>
      </c>
      <c r="C2569" t="s">
        <v>8741</v>
      </c>
      <c r="D2569" t="s">
        <v>8742</v>
      </c>
      <c r="E2569" t="s">
        <v>8743</v>
      </c>
      <c r="F2569">
        <v>21171174</v>
      </c>
      <c r="G2569" t="s">
        <v>8750</v>
      </c>
      <c r="H2569" t="s">
        <v>8751</v>
      </c>
      <c r="I2569">
        <v>277892</v>
      </c>
      <c r="J2569" t="s">
        <v>8409</v>
      </c>
      <c r="K2569" t="s">
        <v>7833</v>
      </c>
      <c r="L2569" t="s">
        <v>6</v>
      </c>
      <c r="M2569" t="s">
        <v>8657</v>
      </c>
      <c r="N2569">
        <v>0</v>
      </c>
      <c r="S2569">
        <v>3223.59</v>
      </c>
      <c r="T2569">
        <v>1757.5</v>
      </c>
      <c r="U2569">
        <v>0.54520000000000002</v>
      </c>
      <c r="V2569">
        <v>161.18</v>
      </c>
      <c r="W2569">
        <v>292.91666666666669</v>
      </c>
      <c r="X2569" s="83" t="str">
        <f t="shared" si="80"/>
        <v>2117 - CHV HOUSTON</v>
      </c>
      <c r="Y2569" s="83">
        <f t="shared" si="81"/>
        <v>6</v>
      </c>
    </row>
    <row r="2570" spans="1:25" x14ac:dyDescent="0.25">
      <c r="A2570" t="s">
        <v>7</v>
      </c>
      <c r="B2570" t="s">
        <v>8651</v>
      </c>
      <c r="C2570" t="s">
        <v>8741</v>
      </c>
      <c r="D2570" t="s">
        <v>8742</v>
      </c>
      <c r="E2570" t="s">
        <v>8743</v>
      </c>
      <c r="F2570">
        <v>21171174</v>
      </c>
      <c r="G2570" t="s">
        <v>8750</v>
      </c>
      <c r="H2570" t="s">
        <v>8751</v>
      </c>
      <c r="I2570">
        <v>277892</v>
      </c>
      <c r="J2570" t="s">
        <v>8409</v>
      </c>
      <c r="K2570" t="s">
        <v>7833</v>
      </c>
      <c r="L2570" t="s">
        <v>6</v>
      </c>
      <c r="M2570" t="s">
        <v>8658</v>
      </c>
      <c r="N2570">
        <v>6538.54</v>
      </c>
      <c r="O2570">
        <v>933.75</v>
      </c>
      <c r="P2570">
        <v>0.14280000000000001</v>
      </c>
      <c r="Q2570">
        <v>384.62</v>
      </c>
      <c r="R2570">
        <v>155.625</v>
      </c>
      <c r="S2570">
        <v>43091.57</v>
      </c>
      <c r="T2570">
        <v>26275.95</v>
      </c>
      <c r="U2570">
        <v>0.60980000000000001</v>
      </c>
      <c r="V2570">
        <v>374.71</v>
      </c>
      <c r="W2570">
        <v>453.03362068965521</v>
      </c>
      <c r="X2570" s="83" t="str">
        <f t="shared" si="80"/>
        <v>2117 - CHV HOUSTON</v>
      </c>
      <c r="Y2570" s="83">
        <f t="shared" si="81"/>
        <v>58</v>
      </c>
    </row>
    <row r="2571" spans="1:25" x14ac:dyDescent="0.25">
      <c r="A2571" t="s">
        <v>7</v>
      </c>
      <c r="B2571" t="s">
        <v>8651</v>
      </c>
      <c r="C2571" t="s">
        <v>8741</v>
      </c>
      <c r="D2571" t="s">
        <v>8742</v>
      </c>
      <c r="E2571" t="s">
        <v>8743</v>
      </c>
      <c r="F2571">
        <v>21171174</v>
      </c>
      <c r="G2571" t="s">
        <v>8750</v>
      </c>
      <c r="H2571" t="s">
        <v>8751</v>
      </c>
      <c r="I2571">
        <v>277892</v>
      </c>
      <c r="J2571" t="s">
        <v>8409</v>
      </c>
      <c r="K2571" t="s">
        <v>7833</v>
      </c>
      <c r="L2571" t="s">
        <v>6</v>
      </c>
      <c r="M2571" t="s">
        <v>8659</v>
      </c>
      <c r="N2571">
        <v>2325.6</v>
      </c>
      <c r="O2571">
        <v>513.75</v>
      </c>
      <c r="P2571">
        <v>0.22090000000000001</v>
      </c>
      <c r="Q2571">
        <v>465.12</v>
      </c>
      <c r="R2571">
        <v>102.75</v>
      </c>
      <c r="S2571">
        <v>11313.66</v>
      </c>
      <c r="T2571">
        <v>3568.65</v>
      </c>
      <c r="U2571">
        <v>0.31540000000000001</v>
      </c>
      <c r="V2571">
        <v>404.06</v>
      </c>
      <c r="W2571">
        <v>155.15869565217392</v>
      </c>
      <c r="X2571" s="83" t="str">
        <f t="shared" si="80"/>
        <v>2117 - CHV HOUSTON</v>
      </c>
      <c r="Y2571" s="83">
        <f t="shared" si="81"/>
        <v>23</v>
      </c>
    </row>
    <row r="2572" spans="1:25" x14ac:dyDescent="0.25">
      <c r="A2572" t="s">
        <v>7</v>
      </c>
      <c r="B2572" t="s">
        <v>8651</v>
      </c>
      <c r="C2572" t="s">
        <v>8741</v>
      </c>
      <c r="D2572" t="s">
        <v>8742</v>
      </c>
      <c r="E2572" t="s">
        <v>8743</v>
      </c>
      <c r="F2572">
        <v>21171174</v>
      </c>
      <c r="G2572" t="s">
        <v>8750</v>
      </c>
      <c r="H2572" t="s">
        <v>8751</v>
      </c>
      <c r="I2572">
        <v>277892</v>
      </c>
      <c r="J2572" t="s">
        <v>8409</v>
      </c>
      <c r="K2572" t="s">
        <v>7833</v>
      </c>
      <c r="L2572" t="s">
        <v>6</v>
      </c>
      <c r="M2572" t="s">
        <v>8660</v>
      </c>
      <c r="N2572">
        <v>25.97</v>
      </c>
      <c r="O2572">
        <v>255</v>
      </c>
      <c r="P2572">
        <v>9.8190000000000008</v>
      </c>
      <c r="Q2572">
        <v>25.97</v>
      </c>
      <c r="S2572">
        <v>476.32</v>
      </c>
      <c r="T2572">
        <v>1140</v>
      </c>
      <c r="U2572">
        <v>2.3933</v>
      </c>
      <c r="V2572">
        <v>15.88</v>
      </c>
      <c r="W2572">
        <v>36.774193548387096</v>
      </c>
      <c r="X2572" s="83" t="str">
        <f t="shared" si="80"/>
        <v>2117 - CHV HOUSTON</v>
      </c>
      <c r="Y2572" s="83">
        <f t="shared" si="81"/>
        <v>31</v>
      </c>
    </row>
    <row r="2573" spans="1:25" x14ac:dyDescent="0.25">
      <c r="A2573" t="s">
        <v>7</v>
      </c>
      <c r="B2573" t="s">
        <v>8651</v>
      </c>
      <c r="C2573" t="s">
        <v>8741</v>
      </c>
      <c r="D2573" t="s">
        <v>8742</v>
      </c>
      <c r="E2573" t="s">
        <v>8743</v>
      </c>
      <c r="F2573">
        <v>21171174</v>
      </c>
      <c r="G2573" t="s">
        <v>8750</v>
      </c>
      <c r="H2573" t="s">
        <v>8751</v>
      </c>
      <c r="I2573">
        <v>277892</v>
      </c>
      <c r="J2573" t="s">
        <v>8409</v>
      </c>
      <c r="K2573" t="s">
        <v>7833</v>
      </c>
      <c r="L2573" t="s">
        <v>6</v>
      </c>
      <c r="M2573" t="s">
        <v>8661</v>
      </c>
      <c r="N2573">
        <v>350</v>
      </c>
      <c r="Q2573">
        <v>25</v>
      </c>
      <c r="S2573">
        <v>1743.8</v>
      </c>
      <c r="T2573">
        <v>1308.75</v>
      </c>
      <c r="U2573">
        <v>0.75049999999999994</v>
      </c>
      <c r="V2573">
        <v>30.07</v>
      </c>
      <c r="W2573">
        <v>27.265625</v>
      </c>
      <c r="X2573" s="83" t="str">
        <f t="shared" si="80"/>
        <v>2117 - CHV HOUSTON</v>
      </c>
      <c r="Y2573" s="83">
        <f t="shared" si="81"/>
        <v>48</v>
      </c>
    </row>
    <row r="2574" spans="1:25" x14ac:dyDescent="0.25">
      <c r="A2574" t="s">
        <v>7</v>
      </c>
      <c r="B2574" t="s">
        <v>8651</v>
      </c>
      <c r="C2574" t="s">
        <v>8741</v>
      </c>
      <c r="D2574" t="s">
        <v>8742</v>
      </c>
      <c r="E2574" t="s">
        <v>8743</v>
      </c>
      <c r="F2574">
        <v>21171174</v>
      </c>
      <c r="G2574" t="s">
        <v>8750</v>
      </c>
      <c r="H2574" t="s">
        <v>8751</v>
      </c>
      <c r="I2574">
        <v>277892</v>
      </c>
      <c r="J2574" t="s">
        <v>8409</v>
      </c>
      <c r="K2574" t="s">
        <v>7833</v>
      </c>
      <c r="L2574" t="s">
        <v>6</v>
      </c>
      <c r="M2574" t="s">
        <v>8662</v>
      </c>
      <c r="N2574">
        <v>316.64999999999998</v>
      </c>
      <c r="O2574">
        <v>795</v>
      </c>
      <c r="P2574">
        <v>2.5106999999999999</v>
      </c>
      <c r="Q2574">
        <v>63.33</v>
      </c>
      <c r="R2574">
        <v>132.5</v>
      </c>
      <c r="S2574">
        <v>6769.74</v>
      </c>
      <c r="T2574">
        <v>6029.86</v>
      </c>
      <c r="U2574">
        <v>0.89070000000000005</v>
      </c>
      <c r="V2574">
        <v>138.16</v>
      </c>
      <c r="W2574">
        <v>95.712063492063493</v>
      </c>
      <c r="X2574" s="83" t="str">
        <f t="shared" si="80"/>
        <v>2117 - CHV HOUSTON</v>
      </c>
      <c r="Y2574" s="83">
        <f t="shared" si="81"/>
        <v>62.999999999999993</v>
      </c>
    </row>
    <row r="2575" spans="1:25" x14ac:dyDescent="0.25">
      <c r="A2575" t="s">
        <v>7</v>
      </c>
      <c r="B2575" t="s">
        <v>8651</v>
      </c>
      <c r="C2575" t="s">
        <v>8741</v>
      </c>
      <c r="D2575" t="s">
        <v>8742</v>
      </c>
      <c r="E2575" t="s">
        <v>8743</v>
      </c>
      <c r="F2575">
        <v>21171174</v>
      </c>
      <c r="G2575" t="s">
        <v>8750</v>
      </c>
      <c r="H2575" t="s">
        <v>8751</v>
      </c>
      <c r="I2575">
        <v>277892</v>
      </c>
      <c r="J2575" t="s">
        <v>8409</v>
      </c>
      <c r="K2575" t="s">
        <v>7833</v>
      </c>
      <c r="L2575" t="s">
        <v>6</v>
      </c>
      <c r="M2575" t="s">
        <v>8663</v>
      </c>
      <c r="O2575">
        <v>303.75</v>
      </c>
      <c r="S2575">
        <v>363.45</v>
      </c>
      <c r="T2575">
        <v>471.25</v>
      </c>
      <c r="U2575">
        <v>1.2966</v>
      </c>
      <c r="V2575">
        <v>27.96</v>
      </c>
      <c r="W2575">
        <v>94.25</v>
      </c>
      <c r="X2575" s="83" t="str">
        <f t="shared" si="80"/>
        <v>2117 - CHV HOUSTON</v>
      </c>
      <c r="Y2575" s="83">
        <f t="shared" si="81"/>
        <v>5</v>
      </c>
    </row>
    <row r="2576" spans="1:25" x14ac:dyDescent="0.25">
      <c r="A2576" t="s">
        <v>7</v>
      </c>
      <c r="B2576" t="s">
        <v>8651</v>
      </c>
      <c r="C2576" t="s">
        <v>8741</v>
      </c>
      <c r="D2576" t="s">
        <v>8742</v>
      </c>
      <c r="E2576" t="s">
        <v>8743</v>
      </c>
      <c r="F2576">
        <v>21171174</v>
      </c>
      <c r="G2576" t="s">
        <v>8750</v>
      </c>
      <c r="H2576" t="s">
        <v>8751</v>
      </c>
      <c r="I2576">
        <v>277892</v>
      </c>
      <c r="J2576" t="s">
        <v>8409</v>
      </c>
      <c r="K2576" t="s">
        <v>7833</v>
      </c>
      <c r="L2576" t="s">
        <v>6</v>
      </c>
      <c r="M2576" t="s">
        <v>8664</v>
      </c>
      <c r="N2576">
        <v>1130.48</v>
      </c>
      <c r="O2576">
        <v>1462.5</v>
      </c>
      <c r="P2576">
        <v>1.2937000000000001</v>
      </c>
      <c r="Q2576">
        <v>86.96</v>
      </c>
      <c r="R2576">
        <v>73.125</v>
      </c>
      <c r="S2576">
        <v>7229.26</v>
      </c>
      <c r="T2576">
        <v>10166.25</v>
      </c>
      <c r="U2576">
        <v>1.4063000000000001</v>
      </c>
      <c r="V2576">
        <v>92.68</v>
      </c>
      <c r="W2576">
        <v>104.80670103092784</v>
      </c>
      <c r="X2576" s="83" t="str">
        <f t="shared" si="80"/>
        <v>2117 - CHV HOUSTON</v>
      </c>
      <c r="Y2576" s="83">
        <f t="shared" si="81"/>
        <v>97</v>
      </c>
    </row>
    <row r="2577" spans="1:25" x14ac:dyDescent="0.25">
      <c r="A2577" t="s">
        <v>7</v>
      </c>
      <c r="B2577" t="s">
        <v>8651</v>
      </c>
      <c r="C2577" t="s">
        <v>8741</v>
      </c>
      <c r="D2577" t="s">
        <v>8742</v>
      </c>
      <c r="E2577" t="s">
        <v>8743</v>
      </c>
      <c r="F2577">
        <v>21171174</v>
      </c>
      <c r="G2577" t="s">
        <v>8750</v>
      </c>
      <c r="H2577" t="s">
        <v>8751</v>
      </c>
      <c r="I2577">
        <v>277892</v>
      </c>
      <c r="J2577" t="s">
        <v>8409</v>
      </c>
      <c r="K2577" t="s">
        <v>7833</v>
      </c>
      <c r="L2577" t="s">
        <v>6</v>
      </c>
      <c r="M2577" t="s">
        <v>8665</v>
      </c>
      <c r="N2577">
        <v>227.28</v>
      </c>
      <c r="Q2577">
        <v>56.82</v>
      </c>
      <c r="S2577">
        <v>2103.9899999999998</v>
      </c>
      <c r="T2577">
        <v>3493</v>
      </c>
      <c r="U2577">
        <v>1.6601999999999999</v>
      </c>
      <c r="V2577">
        <v>48.93</v>
      </c>
      <c r="W2577">
        <v>81.232558139534888</v>
      </c>
      <c r="X2577" s="83" t="str">
        <f t="shared" si="80"/>
        <v>2117 - CHV HOUSTON</v>
      </c>
      <c r="Y2577" s="83">
        <f t="shared" si="81"/>
        <v>43</v>
      </c>
    </row>
    <row r="2578" spans="1:25" x14ac:dyDescent="0.25">
      <c r="A2578" t="s">
        <v>7</v>
      </c>
      <c r="B2578" t="s">
        <v>8651</v>
      </c>
      <c r="C2578" t="s">
        <v>8741</v>
      </c>
      <c r="D2578" t="s">
        <v>8742</v>
      </c>
      <c r="E2578" t="s">
        <v>8743</v>
      </c>
      <c r="F2578">
        <v>21171174</v>
      </c>
      <c r="G2578" t="s">
        <v>8750</v>
      </c>
      <c r="H2578" t="s">
        <v>8751</v>
      </c>
      <c r="I2578">
        <v>277892</v>
      </c>
      <c r="J2578" t="s">
        <v>8409</v>
      </c>
      <c r="K2578" t="s">
        <v>7833</v>
      </c>
      <c r="L2578" t="s">
        <v>6</v>
      </c>
      <c r="M2578" t="s">
        <v>8666</v>
      </c>
      <c r="N2578">
        <v>101.08</v>
      </c>
      <c r="Q2578">
        <v>25.27</v>
      </c>
      <c r="S2578">
        <v>1008.26</v>
      </c>
      <c r="T2578">
        <v>48.75</v>
      </c>
      <c r="U2578">
        <v>4.8399999999999999E-2</v>
      </c>
      <c r="V2578">
        <v>45.83</v>
      </c>
      <c r="W2578">
        <v>1.6810344827586208</v>
      </c>
      <c r="X2578" s="83" t="str">
        <f t="shared" si="80"/>
        <v>2117 - CHV HOUSTON</v>
      </c>
      <c r="Y2578" s="83">
        <f t="shared" si="81"/>
        <v>29</v>
      </c>
    </row>
    <row r="2579" spans="1:25" x14ac:dyDescent="0.25">
      <c r="A2579" t="s">
        <v>7</v>
      </c>
      <c r="B2579" t="s">
        <v>8651</v>
      </c>
      <c r="C2579" t="s">
        <v>8741</v>
      </c>
      <c r="D2579" t="s">
        <v>8742</v>
      </c>
      <c r="E2579" t="s">
        <v>8743</v>
      </c>
      <c r="F2579">
        <v>21171174</v>
      </c>
      <c r="G2579" t="s">
        <v>8750</v>
      </c>
      <c r="H2579" t="s">
        <v>8751</v>
      </c>
      <c r="I2579">
        <v>277892</v>
      </c>
      <c r="J2579" t="s">
        <v>8409</v>
      </c>
      <c r="K2579" t="s">
        <v>7833</v>
      </c>
      <c r="L2579" t="s">
        <v>6</v>
      </c>
      <c r="M2579" t="s">
        <v>8667</v>
      </c>
      <c r="N2579">
        <v>4827.62</v>
      </c>
      <c r="O2579">
        <v>7129.37</v>
      </c>
      <c r="P2579">
        <v>1.4767999999999999</v>
      </c>
      <c r="Q2579">
        <v>689.66</v>
      </c>
      <c r="R2579">
        <v>1018.4814285714285</v>
      </c>
      <c r="S2579">
        <v>33213.94</v>
      </c>
      <c r="T2579">
        <v>51842.66</v>
      </c>
      <c r="U2579">
        <v>1.5609</v>
      </c>
      <c r="V2579">
        <v>691.96</v>
      </c>
      <c r="W2579">
        <v>1152.0591111111112</v>
      </c>
      <c r="X2579" s="83" t="str">
        <f t="shared" si="80"/>
        <v>2117 - CHV HOUSTON</v>
      </c>
      <c r="Y2579" s="83">
        <f t="shared" si="81"/>
        <v>45</v>
      </c>
    </row>
    <row r="2580" spans="1:25" x14ac:dyDescent="0.25">
      <c r="A2580" t="s">
        <v>7</v>
      </c>
      <c r="B2580" t="s">
        <v>8651</v>
      </c>
      <c r="C2580" t="s">
        <v>8741</v>
      </c>
      <c r="D2580" t="s">
        <v>8742</v>
      </c>
      <c r="E2580" t="s">
        <v>8743</v>
      </c>
      <c r="F2580">
        <v>21171174</v>
      </c>
      <c r="G2580" t="s">
        <v>8750</v>
      </c>
      <c r="H2580" t="s">
        <v>8751</v>
      </c>
      <c r="I2580">
        <v>277892</v>
      </c>
      <c r="J2580" t="s">
        <v>8409</v>
      </c>
      <c r="K2580" t="s">
        <v>7833</v>
      </c>
      <c r="L2580" t="s">
        <v>6</v>
      </c>
      <c r="M2580" t="s">
        <v>8668</v>
      </c>
      <c r="N2580">
        <v>1422.24</v>
      </c>
      <c r="O2580">
        <v>52.5</v>
      </c>
      <c r="P2580">
        <v>3.6900000000000002E-2</v>
      </c>
      <c r="Q2580">
        <v>177.78</v>
      </c>
      <c r="R2580">
        <v>5.833333333333333</v>
      </c>
      <c r="S2580">
        <v>12224.48</v>
      </c>
      <c r="T2580">
        <v>3298.71</v>
      </c>
      <c r="U2580">
        <v>0.26979999999999998</v>
      </c>
      <c r="V2580">
        <v>158.76</v>
      </c>
      <c r="W2580">
        <v>57.872105263157898</v>
      </c>
      <c r="X2580" s="83" t="str">
        <f t="shared" si="80"/>
        <v>2117 - CHV HOUSTON</v>
      </c>
      <c r="Y2580" s="83">
        <f t="shared" si="81"/>
        <v>57</v>
      </c>
    </row>
    <row r="2581" spans="1:25" x14ac:dyDescent="0.25">
      <c r="A2581" t="s">
        <v>7</v>
      </c>
      <c r="B2581" t="s">
        <v>8651</v>
      </c>
      <c r="C2581" t="s">
        <v>8741</v>
      </c>
      <c r="D2581" t="s">
        <v>8742</v>
      </c>
      <c r="E2581" t="s">
        <v>8743</v>
      </c>
      <c r="F2581">
        <v>21171174</v>
      </c>
      <c r="G2581" t="s">
        <v>8750</v>
      </c>
      <c r="H2581" t="s">
        <v>8751</v>
      </c>
      <c r="I2581">
        <v>277892</v>
      </c>
      <c r="J2581" t="s">
        <v>8409</v>
      </c>
      <c r="K2581" t="s">
        <v>7833</v>
      </c>
      <c r="L2581" t="s">
        <v>6</v>
      </c>
      <c r="M2581" t="s">
        <v>8669</v>
      </c>
      <c r="N2581">
        <v>0</v>
      </c>
      <c r="S2581">
        <v>233.82</v>
      </c>
      <c r="V2581">
        <v>77.94</v>
      </c>
      <c r="X2581" s="83" t="str">
        <f t="shared" si="80"/>
        <v>2117 - CHV HOUSTON</v>
      </c>
      <c r="Y2581" s="83">
        <f t="shared" si="81"/>
        <v>0</v>
      </c>
    </row>
    <row r="2582" spans="1:25" x14ac:dyDescent="0.25">
      <c r="A2582" t="s">
        <v>7</v>
      </c>
      <c r="B2582" t="s">
        <v>8651</v>
      </c>
      <c r="C2582" t="s">
        <v>8741</v>
      </c>
      <c r="D2582" t="s">
        <v>8742</v>
      </c>
      <c r="E2582" t="s">
        <v>8743</v>
      </c>
      <c r="F2582">
        <v>21171174</v>
      </c>
      <c r="G2582" t="s">
        <v>8750</v>
      </c>
      <c r="H2582" t="s">
        <v>8751</v>
      </c>
      <c r="I2582">
        <v>277892</v>
      </c>
      <c r="J2582" t="s">
        <v>8409</v>
      </c>
      <c r="K2582" t="s">
        <v>7833</v>
      </c>
      <c r="L2582" t="s">
        <v>6</v>
      </c>
      <c r="M2582" t="s">
        <v>8670</v>
      </c>
      <c r="N2582">
        <v>5647.04</v>
      </c>
      <c r="O2582">
        <v>2338.5</v>
      </c>
      <c r="P2582">
        <v>0.41410000000000002</v>
      </c>
      <c r="Q2582">
        <v>705.88</v>
      </c>
      <c r="R2582">
        <v>334.07142857142856</v>
      </c>
      <c r="S2582">
        <v>47043.75</v>
      </c>
      <c r="T2582">
        <v>14353.81</v>
      </c>
      <c r="U2582">
        <v>0.30509999999999998</v>
      </c>
      <c r="V2582">
        <v>672.05</v>
      </c>
      <c r="W2582">
        <v>574.15239999999994</v>
      </c>
      <c r="X2582" s="83" t="str">
        <f t="shared" si="80"/>
        <v>2117 - CHV HOUSTON</v>
      </c>
      <c r="Y2582" s="83">
        <f t="shared" si="81"/>
        <v>25</v>
      </c>
    </row>
    <row r="2583" spans="1:25" x14ac:dyDescent="0.25">
      <c r="A2583" t="s">
        <v>7</v>
      </c>
      <c r="B2583" t="s">
        <v>8651</v>
      </c>
      <c r="C2583" t="s">
        <v>8741</v>
      </c>
      <c r="D2583" t="s">
        <v>8742</v>
      </c>
      <c r="E2583" t="s">
        <v>8743</v>
      </c>
      <c r="F2583">
        <v>21171174</v>
      </c>
      <c r="G2583" t="s">
        <v>8750</v>
      </c>
      <c r="H2583" t="s">
        <v>8751</v>
      </c>
      <c r="I2583">
        <v>277892</v>
      </c>
      <c r="J2583" t="s">
        <v>8409</v>
      </c>
      <c r="K2583" t="s">
        <v>7833</v>
      </c>
      <c r="L2583" t="s">
        <v>6</v>
      </c>
      <c r="M2583" t="s">
        <v>8671</v>
      </c>
      <c r="N2583">
        <v>15707.44</v>
      </c>
      <c r="O2583">
        <v>34229.870000000003</v>
      </c>
      <c r="P2583">
        <v>2.1791999999999998</v>
      </c>
      <c r="Q2583">
        <v>560.98</v>
      </c>
      <c r="R2583">
        <v>1555.903181818182</v>
      </c>
      <c r="S2583">
        <v>139906.23000000001</v>
      </c>
      <c r="T2583">
        <v>192674.67</v>
      </c>
      <c r="U2583">
        <v>1.3772</v>
      </c>
      <c r="V2583">
        <v>544.38</v>
      </c>
      <c r="W2583">
        <v>949.1363054187193</v>
      </c>
      <c r="X2583" s="83" t="str">
        <f t="shared" si="80"/>
        <v>2117 - CHV HOUSTON</v>
      </c>
      <c r="Y2583" s="83">
        <f t="shared" si="81"/>
        <v>203</v>
      </c>
    </row>
    <row r="2584" spans="1:25" x14ac:dyDescent="0.25">
      <c r="A2584" t="s">
        <v>7</v>
      </c>
      <c r="B2584" t="s">
        <v>8651</v>
      </c>
      <c r="C2584" t="s">
        <v>8741</v>
      </c>
      <c r="D2584" t="s">
        <v>8742</v>
      </c>
      <c r="E2584" t="s">
        <v>8743</v>
      </c>
      <c r="F2584">
        <v>21171174</v>
      </c>
      <c r="G2584" t="s">
        <v>8750</v>
      </c>
      <c r="H2584" t="s">
        <v>8751</v>
      </c>
      <c r="I2584">
        <v>277892</v>
      </c>
      <c r="J2584" t="s">
        <v>8409</v>
      </c>
      <c r="K2584" t="s">
        <v>7833</v>
      </c>
      <c r="L2584" t="s">
        <v>6</v>
      </c>
      <c r="M2584" t="s">
        <v>8672</v>
      </c>
      <c r="N2584">
        <v>1813.32</v>
      </c>
      <c r="O2584">
        <v>1178.8</v>
      </c>
      <c r="P2584">
        <v>0.65010000000000001</v>
      </c>
      <c r="Q2584">
        <v>453.33</v>
      </c>
      <c r="R2584">
        <v>392.93333333333334</v>
      </c>
      <c r="S2584">
        <v>12423.98</v>
      </c>
      <c r="T2584">
        <v>8676.4500000000007</v>
      </c>
      <c r="U2584">
        <v>0.69840000000000002</v>
      </c>
      <c r="V2584">
        <v>428.41</v>
      </c>
      <c r="W2584">
        <v>413.16428571428577</v>
      </c>
      <c r="X2584" s="83" t="str">
        <f t="shared" si="80"/>
        <v>2117 - CHV HOUSTON</v>
      </c>
      <c r="Y2584" s="83">
        <f t="shared" si="81"/>
        <v>21</v>
      </c>
    </row>
    <row r="2585" spans="1:25" x14ac:dyDescent="0.25">
      <c r="A2585" t="s">
        <v>7</v>
      </c>
      <c r="B2585" t="s">
        <v>8651</v>
      </c>
      <c r="C2585" t="s">
        <v>8741</v>
      </c>
      <c r="D2585" t="s">
        <v>8742</v>
      </c>
      <c r="E2585" t="s">
        <v>8743</v>
      </c>
      <c r="F2585">
        <v>21171174</v>
      </c>
      <c r="G2585" t="s">
        <v>8750</v>
      </c>
      <c r="H2585" t="s">
        <v>8751</v>
      </c>
      <c r="I2585">
        <v>277892</v>
      </c>
      <c r="J2585" t="s">
        <v>8409</v>
      </c>
      <c r="K2585" t="s">
        <v>7833</v>
      </c>
      <c r="L2585" t="s">
        <v>6</v>
      </c>
      <c r="M2585" t="s">
        <v>8673</v>
      </c>
      <c r="N2585">
        <v>2963.31</v>
      </c>
      <c r="O2585">
        <v>3198.71</v>
      </c>
      <c r="P2585">
        <v>1.0793999999999999</v>
      </c>
      <c r="Q2585">
        <v>423.33</v>
      </c>
      <c r="R2585">
        <v>399.83875</v>
      </c>
      <c r="S2585">
        <v>21528.31</v>
      </c>
      <c r="T2585">
        <v>25078.17</v>
      </c>
      <c r="U2585">
        <v>1.1649</v>
      </c>
      <c r="V2585">
        <v>391.42</v>
      </c>
      <c r="W2585">
        <v>501.56339999999994</v>
      </c>
      <c r="X2585" s="83" t="str">
        <f t="shared" si="80"/>
        <v>2117 - CHV HOUSTON</v>
      </c>
      <c r="Y2585" s="83">
        <f t="shared" si="81"/>
        <v>50</v>
      </c>
    </row>
    <row r="2586" spans="1:25" x14ac:dyDescent="0.25">
      <c r="A2586" t="s">
        <v>7</v>
      </c>
      <c r="B2586" t="s">
        <v>8651</v>
      </c>
      <c r="C2586" t="s">
        <v>8741</v>
      </c>
      <c r="D2586" t="s">
        <v>8742</v>
      </c>
      <c r="E2586" t="s">
        <v>8743</v>
      </c>
      <c r="F2586">
        <v>21171174</v>
      </c>
      <c r="G2586" t="s">
        <v>8750</v>
      </c>
      <c r="H2586" t="s">
        <v>8751</v>
      </c>
      <c r="I2586">
        <v>277892</v>
      </c>
      <c r="J2586" t="s">
        <v>8409</v>
      </c>
      <c r="K2586" t="s">
        <v>7833</v>
      </c>
      <c r="L2586" t="s">
        <v>6</v>
      </c>
      <c r="M2586" t="s">
        <v>8674</v>
      </c>
      <c r="N2586">
        <v>1931.04</v>
      </c>
      <c r="O2586">
        <v>172.5</v>
      </c>
      <c r="P2586">
        <v>8.9300000000000004E-2</v>
      </c>
      <c r="Q2586">
        <v>321.83999999999997</v>
      </c>
      <c r="R2586">
        <v>28.75</v>
      </c>
      <c r="S2586">
        <v>12518.28</v>
      </c>
      <c r="T2586">
        <v>13535.67</v>
      </c>
      <c r="U2586">
        <v>1.0812999999999999</v>
      </c>
      <c r="V2586">
        <v>223.54</v>
      </c>
      <c r="W2586">
        <v>229.41813559322034</v>
      </c>
      <c r="X2586" s="83" t="str">
        <f t="shared" si="80"/>
        <v>2117 - CHV HOUSTON</v>
      </c>
      <c r="Y2586" s="83">
        <f t="shared" si="81"/>
        <v>59</v>
      </c>
    </row>
    <row r="2587" spans="1:25" x14ac:dyDescent="0.25">
      <c r="A2587" t="s">
        <v>7</v>
      </c>
      <c r="B2587" t="s">
        <v>8651</v>
      </c>
      <c r="C2587" t="s">
        <v>8741</v>
      </c>
      <c r="D2587" t="s">
        <v>8742</v>
      </c>
      <c r="E2587" t="s">
        <v>8743</v>
      </c>
      <c r="F2587">
        <v>21171174</v>
      </c>
      <c r="G2587" t="s">
        <v>8750</v>
      </c>
      <c r="H2587" t="s">
        <v>8751</v>
      </c>
      <c r="I2587">
        <v>277892</v>
      </c>
      <c r="J2587" t="s">
        <v>8409</v>
      </c>
      <c r="K2587" t="s">
        <v>7833</v>
      </c>
      <c r="L2587" t="s">
        <v>6</v>
      </c>
      <c r="M2587" t="s">
        <v>8675</v>
      </c>
      <c r="N2587">
        <v>219.36</v>
      </c>
      <c r="O2587">
        <v>149.25</v>
      </c>
      <c r="P2587">
        <v>0.6804</v>
      </c>
      <c r="Q2587">
        <v>73.12</v>
      </c>
      <c r="R2587">
        <v>37.3125</v>
      </c>
      <c r="S2587">
        <v>1342.03</v>
      </c>
      <c r="T2587">
        <v>560.1</v>
      </c>
      <c r="U2587">
        <v>0.41739999999999999</v>
      </c>
      <c r="V2587">
        <v>83.88</v>
      </c>
      <c r="W2587">
        <v>16.972727272727273</v>
      </c>
      <c r="X2587" s="83" t="str">
        <f t="shared" si="80"/>
        <v>2117 - CHV HOUSTON</v>
      </c>
      <c r="Y2587" s="83">
        <f t="shared" si="81"/>
        <v>33</v>
      </c>
    </row>
    <row r="2588" spans="1:25" x14ac:dyDescent="0.25">
      <c r="A2588" t="s">
        <v>7</v>
      </c>
      <c r="B2588" t="s">
        <v>8651</v>
      </c>
      <c r="C2588" t="s">
        <v>8741</v>
      </c>
      <c r="D2588" t="s">
        <v>8742</v>
      </c>
      <c r="E2588" t="s">
        <v>8743</v>
      </c>
      <c r="F2588">
        <v>21171174</v>
      </c>
      <c r="G2588" t="s">
        <v>8750</v>
      </c>
      <c r="H2588" t="s">
        <v>8751</v>
      </c>
      <c r="I2588">
        <v>287225</v>
      </c>
      <c r="J2588" t="s">
        <v>8421</v>
      </c>
      <c r="K2588" t="s">
        <v>8423</v>
      </c>
      <c r="L2588" t="s">
        <v>6</v>
      </c>
      <c r="M2588" t="s">
        <v>8657</v>
      </c>
      <c r="N2588">
        <v>0</v>
      </c>
      <c r="S2588">
        <v>448.64</v>
      </c>
      <c r="T2588">
        <v>5065.1099999999997</v>
      </c>
      <c r="U2588">
        <v>11.289899999999999</v>
      </c>
      <c r="V2588">
        <v>224.32</v>
      </c>
      <c r="W2588">
        <v>844.18499999999995</v>
      </c>
      <c r="X2588" s="83" t="str">
        <f t="shared" si="80"/>
        <v>2117 - CHV HOUSTON</v>
      </c>
      <c r="Y2588" s="83">
        <f t="shared" si="81"/>
        <v>6</v>
      </c>
    </row>
    <row r="2589" spans="1:25" x14ac:dyDescent="0.25">
      <c r="A2589" t="s">
        <v>7</v>
      </c>
      <c r="B2589" t="s">
        <v>8651</v>
      </c>
      <c r="C2589" t="s">
        <v>8741</v>
      </c>
      <c r="D2589" t="s">
        <v>8742</v>
      </c>
      <c r="E2589" t="s">
        <v>8743</v>
      </c>
      <c r="F2589">
        <v>21171174</v>
      </c>
      <c r="G2589" t="s">
        <v>8750</v>
      </c>
      <c r="H2589" t="s">
        <v>8751</v>
      </c>
      <c r="I2589">
        <v>287225</v>
      </c>
      <c r="J2589" t="s">
        <v>8421</v>
      </c>
      <c r="K2589" t="s">
        <v>8423</v>
      </c>
      <c r="L2589" t="s">
        <v>6</v>
      </c>
      <c r="M2589" t="s">
        <v>8658</v>
      </c>
      <c r="N2589">
        <v>0</v>
      </c>
      <c r="O2589">
        <v>8.18</v>
      </c>
      <c r="R2589">
        <v>2.7266666666666666</v>
      </c>
      <c r="S2589">
        <v>480.53</v>
      </c>
      <c r="T2589">
        <v>3116.89</v>
      </c>
      <c r="U2589">
        <v>6.4863999999999997</v>
      </c>
      <c r="V2589">
        <v>240.27</v>
      </c>
      <c r="W2589">
        <v>623.37799999999993</v>
      </c>
      <c r="X2589" s="83" t="str">
        <f t="shared" si="80"/>
        <v>2117 - CHV HOUSTON</v>
      </c>
      <c r="Y2589" s="83">
        <f t="shared" si="81"/>
        <v>5</v>
      </c>
    </row>
    <row r="2590" spans="1:25" x14ac:dyDescent="0.25">
      <c r="A2590" t="s">
        <v>7</v>
      </c>
      <c r="B2590" t="s">
        <v>8651</v>
      </c>
      <c r="C2590" t="s">
        <v>8741</v>
      </c>
      <c r="D2590" t="s">
        <v>8742</v>
      </c>
      <c r="E2590" t="s">
        <v>8743</v>
      </c>
      <c r="F2590">
        <v>21171174</v>
      </c>
      <c r="G2590" t="s">
        <v>8750</v>
      </c>
      <c r="H2590" t="s">
        <v>8751</v>
      </c>
      <c r="I2590">
        <v>287225</v>
      </c>
      <c r="J2590" t="s">
        <v>8421</v>
      </c>
      <c r="K2590" t="s">
        <v>8423</v>
      </c>
      <c r="L2590" t="s">
        <v>6</v>
      </c>
      <c r="M2590" t="s">
        <v>8659</v>
      </c>
      <c r="N2590">
        <v>465.12</v>
      </c>
      <c r="O2590">
        <v>478.75</v>
      </c>
      <c r="P2590">
        <v>1.0293000000000001</v>
      </c>
      <c r="Q2590">
        <v>465.12</v>
      </c>
      <c r="R2590">
        <v>478.75</v>
      </c>
      <c r="S2590">
        <v>2394.1</v>
      </c>
      <c r="T2590">
        <v>1924.25</v>
      </c>
      <c r="U2590">
        <v>0.80369999999999997</v>
      </c>
      <c r="V2590">
        <v>399.02</v>
      </c>
      <c r="W2590">
        <v>320.70833333333331</v>
      </c>
      <c r="X2590" s="83" t="str">
        <f t="shared" si="80"/>
        <v>2117 - CHV HOUSTON</v>
      </c>
      <c r="Y2590" s="83">
        <f t="shared" si="81"/>
        <v>6</v>
      </c>
    </row>
    <row r="2591" spans="1:25" x14ac:dyDescent="0.25">
      <c r="A2591" t="s">
        <v>7</v>
      </c>
      <c r="B2591" t="s">
        <v>8651</v>
      </c>
      <c r="C2591" t="s">
        <v>8741</v>
      </c>
      <c r="D2591" t="s">
        <v>8742</v>
      </c>
      <c r="E2591" t="s">
        <v>8743</v>
      </c>
      <c r="F2591">
        <v>21171174</v>
      </c>
      <c r="G2591" t="s">
        <v>8750</v>
      </c>
      <c r="H2591" t="s">
        <v>8751</v>
      </c>
      <c r="I2591">
        <v>287225</v>
      </c>
      <c r="J2591" t="s">
        <v>8421</v>
      </c>
      <c r="K2591" t="s">
        <v>8423</v>
      </c>
      <c r="L2591" t="s">
        <v>6</v>
      </c>
      <c r="M2591" t="s">
        <v>8660</v>
      </c>
      <c r="N2591">
        <v>25.97</v>
      </c>
      <c r="O2591">
        <v>10</v>
      </c>
      <c r="P2591">
        <v>0.3851</v>
      </c>
      <c r="Q2591">
        <v>25.97</v>
      </c>
      <c r="R2591">
        <v>10</v>
      </c>
      <c r="S2591">
        <v>470.86</v>
      </c>
      <c r="T2591">
        <v>385.59</v>
      </c>
      <c r="U2591">
        <v>0.81889999999999996</v>
      </c>
      <c r="V2591">
        <v>26.16</v>
      </c>
      <c r="W2591">
        <v>29.66076923076923</v>
      </c>
      <c r="X2591" s="83" t="str">
        <f t="shared" si="80"/>
        <v>2117 - CHV HOUSTON</v>
      </c>
      <c r="Y2591" s="83">
        <f t="shared" si="81"/>
        <v>13</v>
      </c>
    </row>
    <row r="2592" spans="1:25" x14ac:dyDescent="0.25">
      <c r="A2592" t="s">
        <v>7</v>
      </c>
      <c r="B2592" t="s">
        <v>8651</v>
      </c>
      <c r="C2592" t="s">
        <v>8741</v>
      </c>
      <c r="D2592" t="s">
        <v>8742</v>
      </c>
      <c r="E2592" t="s">
        <v>8743</v>
      </c>
      <c r="F2592">
        <v>21171174</v>
      </c>
      <c r="G2592" t="s">
        <v>8750</v>
      </c>
      <c r="H2592" t="s">
        <v>8751</v>
      </c>
      <c r="I2592">
        <v>287225</v>
      </c>
      <c r="J2592" t="s">
        <v>8421</v>
      </c>
      <c r="K2592" t="s">
        <v>8423</v>
      </c>
      <c r="L2592" t="s">
        <v>6</v>
      </c>
      <c r="M2592" t="s">
        <v>8661</v>
      </c>
      <c r="N2592">
        <v>75</v>
      </c>
      <c r="O2592">
        <v>106.07</v>
      </c>
      <c r="P2592">
        <v>1.4142999999999999</v>
      </c>
      <c r="Q2592">
        <v>25</v>
      </c>
      <c r="R2592">
        <v>35.356666666666662</v>
      </c>
      <c r="S2592">
        <v>276.20999999999998</v>
      </c>
      <c r="T2592">
        <v>204.4</v>
      </c>
      <c r="U2592">
        <v>0.74</v>
      </c>
      <c r="V2592">
        <v>25.11</v>
      </c>
      <c r="W2592">
        <v>14.6</v>
      </c>
      <c r="X2592" s="83" t="str">
        <f t="shared" si="80"/>
        <v>2117 - CHV HOUSTON</v>
      </c>
      <c r="Y2592" s="83">
        <f t="shared" si="81"/>
        <v>14</v>
      </c>
    </row>
    <row r="2593" spans="1:25" x14ac:dyDescent="0.25">
      <c r="A2593" t="s">
        <v>7</v>
      </c>
      <c r="B2593" t="s">
        <v>8651</v>
      </c>
      <c r="C2593" t="s">
        <v>8741</v>
      </c>
      <c r="D2593" t="s">
        <v>8742</v>
      </c>
      <c r="E2593" t="s">
        <v>8743</v>
      </c>
      <c r="F2593">
        <v>21171174</v>
      </c>
      <c r="G2593" t="s">
        <v>8750</v>
      </c>
      <c r="H2593" t="s">
        <v>8751</v>
      </c>
      <c r="I2593">
        <v>287225</v>
      </c>
      <c r="J2593" t="s">
        <v>8421</v>
      </c>
      <c r="K2593" t="s">
        <v>8423</v>
      </c>
      <c r="L2593" t="s">
        <v>6</v>
      </c>
      <c r="M2593" t="s">
        <v>8663</v>
      </c>
      <c r="S2593">
        <v>110.57</v>
      </c>
      <c r="T2593">
        <v>323.33</v>
      </c>
      <c r="U2593">
        <v>2.9241999999999999</v>
      </c>
      <c r="V2593">
        <v>36.86</v>
      </c>
      <c r="W2593">
        <v>46.19</v>
      </c>
      <c r="X2593" s="83" t="str">
        <f t="shared" si="80"/>
        <v>2117 - CHV HOUSTON</v>
      </c>
      <c r="Y2593" s="83">
        <f t="shared" si="81"/>
        <v>7</v>
      </c>
    </row>
    <row r="2594" spans="1:25" x14ac:dyDescent="0.25">
      <c r="A2594" t="s">
        <v>7</v>
      </c>
      <c r="B2594" t="s">
        <v>8651</v>
      </c>
      <c r="C2594" t="s">
        <v>8741</v>
      </c>
      <c r="D2594" t="s">
        <v>8742</v>
      </c>
      <c r="E2594" t="s">
        <v>8743</v>
      </c>
      <c r="F2594">
        <v>21171174</v>
      </c>
      <c r="G2594" t="s">
        <v>8750</v>
      </c>
      <c r="H2594" t="s">
        <v>8751</v>
      </c>
      <c r="I2594">
        <v>287225</v>
      </c>
      <c r="J2594" t="s">
        <v>8421</v>
      </c>
      <c r="K2594" t="s">
        <v>8423</v>
      </c>
      <c r="L2594" t="s">
        <v>6</v>
      </c>
      <c r="M2594" t="s">
        <v>8664</v>
      </c>
      <c r="N2594">
        <v>260.88</v>
      </c>
      <c r="O2594">
        <v>91.43</v>
      </c>
      <c r="P2594">
        <v>0.35049999999999998</v>
      </c>
      <c r="Q2594">
        <v>86.96</v>
      </c>
      <c r="R2594">
        <v>22.857500000000002</v>
      </c>
      <c r="S2594">
        <v>1959.97</v>
      </c>
      <c r="T2594">
        <v>503.18</v>
      </c>
      <c r="U2594">
        <v>0.25669999999999998</v>
      </c>
      <c r="V2594">
        <v>89.09</v>
      </c>
      <c r="W2594">
        <v>45.743636363636362</v>
      </c>
      <c r="X2594" s="83" t="str">
        <f t="shared" si="80"/>
        <v>2117 - CHV HOUSTON</v>
      </c>
      <c r="Y2594" s="83">
        <f t="shared" si="81"/>
        <v>11</v>
      </c>
    </row>
    <row r="2595" spans="1:25" x14ac:dyDescent="0.25">
      <c r="A2595" t="s">
        <v>7</v>
      </c>
      <c r="B2595" t="s">
        <v>8651</v>
      </c>
      <c r="C2595" t="s">
        <v>8741</v>
      </c>
      <c r="D2595" t="s">
        <v>8742</v>
      </c>
      <c r="E2595" t="s">
        <v>8743</v>
      </c>
      <c r="F2595">
        <v>21171174</v>
      </c>
      <c r="G2595" t="s">
        <v>8750</v>
      </c>
      <c r="H2595" t="s">
        <v>8751</v>
      </c>
      <c r="I2595">
        <v>287225</v>
      </c>
      <c r="J2595" t="s">
        <v>8421</v>
      </c>
      <c r="K2595" t="s">
        <v>8423</v>
      </c>
      <c r="L2595" t="s">
        <v>6</v>
      </c>
      <c r="M2595" t="s">
        <v>8665</v>
      </c>
      <c r="N2595">
        <v>0</v>
      </c>
      <c r="S2595">
        <v>335.4</v>
      </c>
      <c r="T2595">
        <v>417.88</v>
      </c>
      <c r="U2595">
        <v>1.2459</v>
      </c>
      <c r="V2595">
        <v>47.91</v>
      </c>
      <c r="W2595">
        <v>83.575999999999993</v>
      </c>
      <c r="X2595" s="83" t="str">
        <f t="shared" si="80"/>
        <v>2117 - CHV HOUSTON</v>
      </c>
      <c r="Y2595" s="83">
        <f t="shared" si="81"/>
        <v>5</v>
      </c>
    </row>
    <row r="2596" spans="1:25" x14ac:dyDescent="0.25">
      <c r="A2596" t="s">
        <v>7</v>
      </c>
      <c r="B2596" t="s">
        <v>8651</v>
      </c>
      <c r="C2596" t="s">
        <v>8741</v>
      </c>
      <c r="D2596" t="s">
        <v>8742</v>
      </c>
      <c r="E2596" t="s">
        <v>8743</v>
      </c>
      <c r="F2596">
        <v>21171174</v>
      </c>
      <c r="G2596" t="s">
        <v>8750</v>
      </c>
      <c r="H2596" t="s">
        <v>8751</v>
      </c>
      <c r="I2596">
        <v>287225</v>
      </c>
      <c r="J2596" t="s">
        <v>8421</v>
      </c>
      <c r="K2596" t="s">
        <v>8423</v>
      </c>
      <c r="L2596" t="s">
        <v>6</v>
      </c>
      <c r="M2596" t="s">
        <v>8667</v>
      </c>
      <c r="N2596">
        <v>689.66</v>
      </c>
      <c r="O2596">
        <v>617.85</v>
      </c>
      <c r="P2596">
        <v>0.89590000000000003</v>
      </c>
      <c r="Q2596">
        <v>689.66</v>
      </c>
      <c r="R2596">
        <v>205.95000000000002</v>
      </c>
      <c r="S2596">
        <v>5715.53</v>
      </c>
      <c r="T2596">
        <v>10864.36</v>
      </c>
      <c r="U2596">
        <v>1.9008</v>
      </c>
      <c r="V2596">
        <v>714.44</v>
      </c>
      <c r="W2596">
        <v>987.66909090909098</v>
      </c>
      <c r="X2596" s="83" t="str">
        <f t="shared" si="80"/>
        <v>2117 - CHV HOUSTON</v>
      </c>
      <c r="Y2596" s="83">
        <f t="shared" si="81"/>
        <v>11</v>
      </c>
    </row>
    <row r="2597" spans="1:25" x14ac:dyDescent="0.25">
      <c r="A2597" t="s">
        <v>7</v>
      </c>
      <c r="B2597" t="s">
        <v>8651</v>
      </c>
      <c r="C2597" t="s">
        <v>8741</v>
      </c>
      <c r="D2597" t="s">
        <v>8742</v>
      </c>
      <c r="E2597" t="s">
        <v>8743</v>
      </c>
      <c r="F2597">
        <v>21171174</v>
      </c>
      <c r="G2597" t="s">
        <v>8750</v>
      </c>
      <c r="H2597" t="s">
        <v>8751</v>
      </c>
      <c r="I2597">
        <v>287225</v>
      </c>
      <c r="J2597" t="s">
        <v>8421</v>
      </c>
      <c r="K2597" t="s">
        <v>8423</v>
      </c>
      <c r="L2597" t="s">
        <v>6</v>
      </c>
      <c r="M2597" t="s">
        <v>8668</v>
      </c>
      <c r="N2597">
        <v>355.56</v>
      </c>
      <c r="O2597">
        <v>22.5</v>
      </c>
      <c r="P2597">
        <v>6.3299999999999995E-2</v>
      </c>
      <c r="Q2597">
        <v>177.78</v>
      </c>
      <c r="R2597">
        <v>22.5</v>
      </c>
      <c r="S2597">
        <v>3569.38</v>
      </c>
      <c r="T2597">
        <v>163.1</v>
      </c>
      <c r="U2597">
        <v>4.5699999999999998E-2</v>
      </c>
      <c r="V2597">
        <v>162.24</v>
      </c>
      <c r="W2597">
        <v>10.19375</v>
      </c>
      <c r="X2597" s="83" t="str">
        <f t="shared" si="80"/>
        <v>2117 - CHV HOUSTON</v>
      </c>
      <c r="Y2597" s="83">
        <f t="shared" si="81"/>
        <v>16</v>
      </c>
    </row>
    <row r="2598" spans="1:25" x14ac:dyDescent="0.25">
      <c r="A2598" t="s">
        <v>7</v>
      </c>
      <c r="B2598" t="s">
        <v>8651</v>
      </c>
      <c r="C2598" t="s">
        <v>8741</v>
      </c>
      <c r="D2598" t="s">
        <v>8742</v>
      </c>
      <c r="E2598" t="s">
        <v>8743</v>
      </c>
      <c r="F2598">
        <v>21171174</v>
      </c>
      <c r="G2598" t="s">
        <v>8750</v>
      </c>
      <c r="H2598" t="s">
        <v>8751</v>
      </c>
      <c r="I2598">
        <v>287225</v>
      </c>
      <c r="J2598" t="s">
        <v>8421</v>
      </c>
      <c r="K2598" t="s">
        <v>8423</v>
      </c>
      <c r="L2598" t="s">
        <v>6</v>
      </c>
      <c r="M2598" t="s">
        <v>8670</v>
      </c>
      <c r="N2598">
        <v>2117.64</v>
      </c>
      <c r="O2598">
        <v>761.91</v>
      </c>
      <c r="P2598">
        <v>0.35980000000000001</v>
      </c>
      <c r="Q2598">
        <v>705.88</v>
      </c>
      <c r="R2598">
        <v>190.47749999999999</v>
      </c>
      <c r="S2598">
        <v>15677.61</v>
      </c>
      <c r="T2598">
        <v>8352.8700000000008</v>
      </c>
      <c r="U2598">
        <v>0.53280000000000005</v>
      </c>
      <c r="V2598">
        <v>681.64</v>
      </c>
      <c r="W2598">
        <v>439.62473684210528</v>
      </c>
      <c r="X2598" s="83" t="str">
        <f t="shared" si="80"/>
        <v>2117 - CHV HOUSTON</v>
      </c>
      <c r="Y2598" s="83">
        <f t="shared" si="81"/>
        <v>19</v>
      </c>
    </row>
    <row r="2599" spans="1:25" x14ac:dyDescent="0.25">
      <c r="A2599" t="s">
        <v>7</v>
      </c>
      <c r="B2599" t="s">
        <v>8651</v>
      </c>
      <c r="C2599" t="s">
        <v>8741</v>
      </c>
      <c r="D2599" t="s">
        <v>8742</v>
      </c>
      <c r="E2599" t="s">
        <v>8743</v>
      </c>
      <c r="F2599">
        <v>21171174</v>
      </c>
      <c r="G2599" t="s">
        <v>8750</v>
      </c>
      <c r="H2599" t="s">
        <v>8751</v>
      </c>
      <c r="I2599">
        <v>287225</v>
      </c>
      <c r="J2599" t="s">
        <v>8421</v>
      </c>
      <c r="K2599" t="s">
        <v>8423</v>
      </c>
      <c r="L2599" t="s">
        <v>6</v>
      </c>
      <c r="M2599" t="s">
        <v>8671</v>
      </c>
      <c r="N2599">
        <v>6170.78</v>
      </c>
      <c r="O2599">
        <v>9419.8700000000008</v>
      </c>
      <c r="P2599">
        <v>1.5265</v>
      </c>
      <c r="Q2599">
        <v>560.98</v>
      </c>
      <c r="R2599">
        <v>724.60538461538465</v>
      </c>
      <c r="S2599">
        <v>46403.18</v>
      </c>
      <c r="T2599">
        <v>30617.16</v>
      </c>
      <c r="U2599">
        <v>0.65980000000000005</v>
      </c>
      <c r="V2599">
        <v>545.91999999999996</v>
      </c>
      <c r="W2599">
        <v>351.92137931034489</v>
      </c>
      <c r="X2599" s="83" t="str">
        <f t="shared" si="80"/>
        <v>2117 - CHV HOUSTON</v>
      </c>
      <c r="Y2599" s="83">
        <f t="shared" si="81"/>
        <v>86.999999999999986</v>
      </c>
    </row>
    <row r="2600" spans="1:25" x14ac:dyDescent="0.25">
      <c r="A2600" t="s">
        <v>7</v>
      </c>
      <c r="B2600" t="s">
        <v>8651</v>
      </c>
      <c r="C2600" t="s">
        <v>8741</v>
      </c>
      <c r="D2600" t="s">
        <v>8742</v>
      </c>
      <c r="E2600" t="s">
        <v>8743</v>
      </c>
      <c r="F2600">
        <v>21171174</v>
      </c>
      <c r="G2600" t="s">
        <v>8750</v>
      </c>
      <c r="H2600" t="s">
        <v>8751</v>
      </c>
      <c r="I2600">
        <v>287225</v>
      </c>
      <c r="J2600" t="s">
        <v>8421</v>
      </c>
      <c r="K2600" t="s">
        <v>8423</v>
      </c>
      <c r="L2600" t="s">
        <v>6</v>
      </c>
      <c r="M2600" t="s">
        <v>8672</v>
      </c>
      <c r="N2600">
        <v>0</v>
      </c>
      <c r="O2600">
        <v>38.26</v>
      </c>
      <c r="R2600">
        <v>19.13</v>
      </c>
      <c r="S2600">
        <v>2874.97</v>
      </c>
      <c r="T2600">
        <v>4313.66</v>
      </c>
      <c r="U2600">
        <v>1.5004</v>
      </c>
      <c r="V2600">
        <v>410.71</v>
      </c>
      <c r="W2600">
        <v>862.73199999999997</v>
      </c>
      <c r="X2600" s="83" t="str">
        <f t="shared" si="80"/>
        <v>2117 - CHV HOUSTON</v>
      </c>
      <c r="Y2600" s="83">
        <f t="shared" si="81"/>
        <v>5</v>
      </c>
    </row>
    <row r="2601" spans="1:25" x14ac:dyDescent="0.25">
      <c r="A2601" t="s">
        <v>7</v>
      </c>
      <c r="B2601" t="s">
        <v>8651</v>
      </c>
      <c r="C2601" t="s">
        <v>8741</v>
      </c>
      <c r="D2601" t="s">
        <v>8742</v>
      </c>
      <c r="E2601" t="s">
        <v>8743</v>
      </c>
      <c r="F2601">
        <v>21171174</v>
      </c>
      <c r="G2601" t="s">
        <v>8750</v>
      </c>
      <c r="H2601" t="s">
        <v>8751</v>
      </c>
      <c r="I2601">
        <v>287225</v>
      </c>
      <c r="J2601" t="s">
        <v>8421</v>
      </c>
      <c r="K2601" t="s">
        <v>8423</v>
      </c>
      <c r="L2601" t="s">
        <v>6</v>
      </c>
      <c r="M2601" t="s">
        <v>8673</v>
      </c>
      <c r="N2601">
        <v>846.66</v>
      </c>
      <c r="O2601">
        <v>57.39</v>
      </c>
      <c r="P2601">
        <v>6.7799999999999999E-2</v>
      </c>
      <c r="Q2601">
        <v>423.33</v>
      </c>
      <c r="R2601">
        <v>28.695</v>
      </c>
      <c r="S2601">
        <v>6273.12</v>
      </c>
      <c r="T2601">
        <v>3012.67</v>
      </c>
      <c r="U2601">
        <v>0.4803</v>
      </c>
      <c r="V2601">
        <v>392.07</v>
      </c>
      <c r="W2601">
        <v>215.19071428571428</v>
      </c>
      <c r="X2601" s="83" t="str">
        <f t="shared" si="80"/>
        <v>2117 - CHV HOUSTON</v>
      </c>
      <c r="Y2601" s="83">
        <f t="shared" si="81"/>
        <v>14</v>
      </c>
    </row>
    <row r="2602" spans="1:25" x14ac:dyDescent="0.25">
      <c r="A2602" t="s">
        <v>7</v>
      </c>
      <c r="B2602" t="s">
        <v>8651</v>
      </c>
      <c r="C2602" t="s">
        <v>8741</v>
      </c>
      <c r="D2602" t="s">
        <v>8742</v>
      </c>
      <c r="E2602" t="s">
        <v>8743</v>
      </c>
      <c r="F2602">
        <v>21171174</v>
      </c>
      <c r="G2602" t="s">
        <v>8750</v>
      </c>
      <c r="H2602" t="s">
        <v>8751</v>
      </c>
      <c r="I2602">
        <v>287225</v>
      </c>
      <c r="J2602" t="s">
        <v>8421</v>
      </c>
      <c r="K2602" t="s">
        <v>8423</v>
      </c>
      <c r="L2602" t="s">
        <v>6</v>
      </c>
      <c r="M2602" t="s">
        <v>8674</v>
      </c>
      <c r="N2602">
        <v>321.83999999999997</v>
      </c>
      <c r="O2602">
        <v>2.73</v>
      </c>
      <c r="P2602">
        <v>8.5000000000000006E-3</v>
      </c>
      <c r="Q2602">
        <v>321.83999999999997</v>
      </c>
      <c r="R2602">
        <v>2.73</v>
      </c>
      <c r="S2602">
        <v>1823.38</v>
      </c>
      <c r="T2602">
        <v>491.48</v>
      </c>
      <c r="U2602">
        <v>0.26950000000000002</v>
      </c>
      <c r="V2602">
        <v>227.92</v>
      </c>
      <c r="W2602">
        <v>61.435000000000002</v>
      </c>
      <c r="X2602" s="83" t="str">
        <f t="shared" si="80"/>
        <v>2117 - CHV HOUSTON</v>
      </c>
      <c r="Y2602" s="83">
        <f t="shared" si="81"/>
        <v>8</v>
      </c>
    </row>
    <row r="2603" spans="1:25" x14ac:dyDescent="0.25">
      <c r="A2603" t="s">
        <v>7</v>
      </c>
      <c r="B2603" t="s">
        <v>8651</v>
      </c>
      <c r="C2603" t="s">
        <v>8741</v>
      </c>
      <c r="D2603" t="s">
        <v>8742</v>
      </c>
      <c r="E2603" t="s">
        <v>8743</v>
      </c>
      <c r="F2603">
        <v>21171174</v>
      </c>
      <c r="G2603" t="s">
        <v>8750</v>
      </c>
      <c r="H2603" t="s">
        <v>8751</v>
      </c>
      <c r="I2603">
        <v>287225</v>
      </c>
      <c r="J2603" t="s">
        <v>8421</v>
      </c>
      <c r="K2603" t="s">
        <v>8423</v>
      </c>
      <c r="L2603" t="s">
        <v>6</v>
      </c>
      <c r="M2603" t="s">
        <v>8675</v>
      </c>
      <c r="N2603">
        <v>0</v>
      </c>
      <c r="S2603">
        <v>362.07</v>
      </c>
      <c r="T2603">
        <v>57.5</v>
      </c>
      <c r="U2603">
        <v>0.1588</v>
      </c>
      <c r="V2603">
        <v>90.52</v>
      </c>
      <c r="W2603">
        <v>9.5833333333333339</v>
      </c>
      <c r="X2603" s="83" t="str">
        <f t="shared" si="80"/>
        <v>2117 - CHV HOUSTON</v>
      </c>
      <c r="Y2603" s="83">
        <f t="shared" si="81"/>
        <v>6</v>
      </c>
    </row>
    <row r="2604" spans="1:25" x14ac:dyDescent="0.25">
      <c r="A2604" t="s">
        <v>7</v>
      </c>
      <c r="B2604" t="s">
        <v>8651</v>
      </c>
      <c r="C2604" t="s">
        <v>8741</v>
      </c>
      <c r="D2604" t="s">
        <v>8742</v>
      </c>
      <c r="E2604" t="s">
        <v>8743</v>
      </c>
      <c r="F2604">
        <v>21171174</v>
      </c>
      <c r="G2604" t="s">
        <v>8750</v>
      </c>
      <c r="H2604" t="s">
        <v>8751</v>
      </c>
      <c r="I2604">
        <v>289836</v>
      </c>
      <c r="J2604" t="s">
        <v>8434</v>
      </c>
      <c r="K2604" t="s">
        <v>8436</v>
      </c>
      <c r="L2604" t="s">
        <v>6</v>
      </c>
      <c r="M2604" t="s">
        <v>8657</v>
      </c>
      <c r="N2604">
        <v>0</v>
      </c>
      <c r="S2604">
        <v>710.84</v>
      </c>
      <c r="T2604">
        <v>791.5</v>
      </c>
      <c r="U2604">
        <v>1.1134999999999999</v>
      </c>
      <c r="V2604">
        <v>177.71</v>
      </c>
      <c r="W2604">
        <v>197.875</v>
      </c>
      <c r="X2604" s="83" t="str">
        <f t="shared" si="80"/>
        <v>2117 - CHV HOUSTON</v>
      </c>
      <c r="Y2604" s="83">
        <f t="shared" si="81"/>
        <v>4</v>
      </c>
    </row>
    <row r="2605" spans="1:25" x14ac:dyDescent="0.25">
      <c r="A2605" t="s">
        <v>7</v>
      </c>
      <c r="B2605" t="s">
        <v>8651</v>
      </c>
      <c r="C2605" t="s">
        <v>8741</v>
      </c>
      <c r="D2605" t="s">
        <v>8742</v>
      </c>
      <c r="E2605" t="s">
        <v>8743</v>
      </c>
      <c r="F2605">
        <v>21171174</v>
      </c>
      <c r="G2605" t="s">
        <v>8750</v>
      </c>
      <c r="H2605" t="s">
        <v>8751</v>
      </c>
      <c r="I2605">
        <v>289836</v>
      </c>
      <c r="J2605" t="s">
        <v>8434</v>
      </c>
      <c r="K2605" t="s">
        <v>8436</v>
      </c>
      <c r="L2605" t="s">
        <v>6</v>
      </c>
      <c r="M2605" t="s">
        <v>8658</v>
      </c>
      <c r="N2605">
        <v>769.24</v>
      </c>
      <c r="Q2605">
        <v>384.62</v>
      </c>
      <c r="S2605">
        <v>7071.91</v>
      </c>
      <c r="T2605">
        <v>3724.04</v>
      </c>
      <c r="U2605">
        <v>0.52659999999999996</v>
      </c>
      <c r="V2605">
        <v>372.21</v>
      </c>
      <c r="W2605">
        <v>266.00285714285712</v>
      </c>
      <c r="X2605" s="83" t="str">
        <f t="shared" si="80"/>
        <v>2117 - CHV HOUSTON</v>
      </c>
      <c r="Y2605" s="83">
        <f t="shared" si="81"/>
        <v>14</v>
      </c>
    </row>
    <row r="2606" spans="1:25" x14ac:dyDescent="0.25">
      <c r="A2606" t="s">
        <v>7</v>
      </c>
      <c r="B2606" t="s">
        <v>8651</v>
      </c>
      <c r="C2606" t="s">
        <v>8741</v>
      </c>
      <c r="D2606" t="s">
        <v>8742</v>
      </c>
      <c r="E2606" t="s">
        <v>8743</v>
      </c>
      <c r="F2606">
        <v>21171174</v>
      </c>
      <c r="G2606" t="s">
        <v>8750</v>
      </c>
      <c r="H2606" t="s">
        <v>8751</v>
      </c>
      <c r="I2606">
        <v>289836</v>
      </c>
      <c r="J2606" t="s">
        <v>8434</v>
      </c>
      <c r="K2606" t="s">
        <v>8436</v>
      </c>
      <c r="L2606" t="s">
        <v>6</v>
      </c>
      <c r="M2606" t="s">
        <v>8659</v>
      </c>
      <c r="N2606">
        <v>465.12</v>
      </c>
      <c r="Q2606">
        <v>465.12</v>
      </c>
      <c r="S2606">
        <v>3646.51</v>
      </c>
      <c r="T2606">
        <v>498.75</v>
      </c>
      <c r="U2606">
        <v>0.1368</v>
      </c>
      <c r="V2606">
        <v>405.17</v>
      </c>
      <c r="W2606">
        <v>166.25</v>
      </c>
      <c r="X2606" s="83" t="str">
        <f t="shared" si="80"/>
        <v>2117 - CHV HOUSTON</v>
      </c>
      <c r="Y2606" s="83">
        <f t="shared" si="81"/>
        <v>3</v>
      </c>
    </row>
    <row r="2607" spans="1:25" x14ac:dyDescent="0.25">
      <c r="A2607" t="s">
        <v>7</v>
      </c>
      <c r="B2607" t="s">
        <v>8651</v>
      </c>
      <c r="C2607" t="s">
        <v>8741</v>
      </c>
      <c r="D2607" t="s">
        <v>8742</v>
      </c>
      <c r="E2607" t="s">
        <v>8743</v>
      </c>
      <c r="F2607">
        <v>21171174</v>
      </c>
      <c r="G2607" t="s">
        <v>8750</v>
      </c>
      <c r="H2607" t="s">
        <v>8751</v>
      </c>
      <c r="I2607">
        <v>289836</v>
      </c>
      <c r="J2607" t="s">
        <v>8434</v>
      </c>
      <c r="K2607" t="s">
        <v>8436</v>
      </c>
      <c r="L2607" t="s">
        <v>6</v>
      </c>
      <c r="M2607" t="s">
        <v>8660</v>
      </c>
      <c r="N2607">
        <v>0</v>
      </c>
      <c r="S2607">
        <v>57.26</v>
      </c>
      <c r="T2607">
        <v>0</v>
      </c>
      <c r="U2607">
        <v>0</v>
      </c>
      <c r="V2607">
        <v>11.45</v>
      </c>
      <c r="W2607">
        <v>0</v>
      </c>
      <c r="X2607" s="83" t="str">
        <f t="shared" si="80"/>
        <v>2117 - CHV HOUSTON</v>
      </c>
      <c r="Y2607" s="83">
        <f t="shared" si="81"/>
        <v>0</v>
      </c>
    </row>
    <row r="2608" spans="1:25" x14ac:dyDescent="0.25">
      <c r="A2608" t="s">
        <v>7</v>
      </c>
      <c r="B2608" t="s">
        <v>8651</v>
      </c>
      <c r="C2608" t="s">
        <v>8741</v>
      </c>
      <c r="D2608" t="s">
        <v>8742</v>
      </c>
      <c r="E2608" t="s">
        <v>8743</v>
      </c>
      <c r="F2608">
        <v>21171174</v>
      </c>
      <c r="G2608" t="s">
        <v>8750</v>
      </c>
      <c r="H2608" t="s">
        <v>8751</v>
      </c>
      <c r="I2608">
        <v>289836</v>
      </c>
      <c r="J2608" t="s">
        <v>8434</v>
      </c>
      <c r="K2608" t="s">
        <v>8436</v>
      </c>
      <c r="L2608" t="s">
        <v>6</v>
      </c>
      <c r="M2608" t="s">
        <v>8661</v>
      </c>
      <c r="N2608">
        <v>50</v>
      </c>
      <c r="O2608">
        <v>195</v>
      </c>
      <c r="P2608">
        <v>3.9</v>
      </c>
      <c r="Q2608">
        <v>25</v>
      </c>
      <c r="R2608">
        <v>48.75</v>
      </c>
      <c r="S2608">
        <v>381.3</v>
      </c>
      <c r="T2608">
        <v>225</v>
      </c>
      <c r="U2608">
        <v>0.59009999999999996</v>
      </c>
      <c r="V2608">
        <v>34.659999999999997</v>
      </c>
      <c r="W2608">
        <v>22.5</v>
      </c>
      <c r="X2608" s="83" t="str">
        <f t="shared" si="80"/>
        <v>2117 - CHV HOUSTON</v>
      </c>
      <c r="Y2608" s="83">
        <f t="shared" si="81"/>
        <v>10</v>
      </c>
    </row>
    <row r="2609" spans="1:25" x14ac:dyDescent="0.25">
      <c r="A2609" t="s">
        <v>7</v>
      </c>
      <c r="B2609" t="s">
        <v>8651</v>
      </c>
      <c r="C2609" t="s">
        <v>8741</v>
      </c>
      <c r="D2609" t="s">
        <v>8742</v>
      </c>
      <c r="E2609" t="s">
        <v>8743</v>
      </c>
      <c r="F2609">
        <v>21171174</v>
      </c>
      <c r="G2609" t="s">
        <v>8750</v>
      </c>
      <c r="H2609" t="s">
        <v>8751</v>
      </c>
      <c r="I2609">
        <v>289836</v>
      </c>
      <c r="J2609" t="s">
        <v>8434</v>
      </c>
      <c r="K2609" t="s">
        <v>8436</v>
      </c>
      <c r="L2609" t="s">
        <v>6</v>
      </c>
      <c r="M2609" t="s">
        <v>8662</v>
      </c>
      <c r="N2609">
        <v>63.33</v>
      </c>
      <c r="Q2609">
        <v>63.33</v>
      </c>
      <c r="S2609">
        <v>1081.3900000000001</v>
      </c>
      <c r="T2609">
        <v>1173.3699999999999</v>
      </c>
      <c r="U2609">
        <v>1.0851</v>
      </c>
      <c r="V2609">
        <v>135.16999999999999</v>
      </c>
      <c r="W2609">
        <v>167.62428571428569</v>
      </c>
      <c r="X2609" s="83" t="str">
        <f t="shared" si="80"/>
        <v>2117 - CHV HOUSTON</v>
      </c>
      <c r="Y2609" s="83">
        <f t="shared" si="81"/>
        <v>7</v>
      </c>
    </row>
    <row r="2610" spans="1:25" x14ac:dyDescent="0.25">
      <c r="A2610" t="s">
        <v>7</v>
      </c>
      <c r="B2610" t="s">
        <v>8651</v>
      </c>
      <c r="C2610" t="s">
        <v>8741</v>
      </c>
      <c r="D2610" t="s">
        <v>8742</v>
      </c>
      <c r="E2610" t="s">
        <v>8743</v>
      </c>
      <c r="F2610">
        <v>21171174</v>
      </c>
      <c r="G2610" t="s">
        <v>8750</v>
      </c>
      <c r="H2610" t="s">
        <v>8751</v>
      </c>
      <c r="I2610">
        <v>289836</v>
      </c>
      <c r="J2610" t="s">
        <v>8434</v>
      </c>
      <c r="K2610" t="s">
        <v>8436</v>
      </c>
      <c r="L2610" t="s">
        <v>6</v>
      </c>
      <c r="M2610" t="s">
        <v>8663</v>
      </c>
      <c r="S2610">
        <v>137.93</v>
      </c>
      <c r="T2610">
        <v>191.18</v>
      </c>
      <c r="U2610">
        <v>1.3861000000000001</v>
      </c>
      <c r="V2610">
        <v>27.59</v>
      </c>
      <c r="W2610">
        <v>191.18</v>
      </c>
      <c r="X2610" s="83" t="str">
        <f t="shared" si="80"/>
        <v>2117 - CHV HOUSTON</v>
      </c>
      <c r="Y2610" s="83">
        <f t="shared" si="81"/>
        <v>1</v>
      </c>
    </row>
    <row r="2611" spans="1:25" x14ac:dyDescent="0.25">
      <c r="A2611" t="s">
        <v>7</v>
      </c>
      <c r="B2611" t="s">
        <v>8651</v>
      </c>
      <c r="C2611" t="s">
        <v>8741</v>
      </c>
      <c r="D2611" t="s">
        <v>8742</v>
      </c>
      <c r="E2611" t="s">
        <v>8743</v>
      </c>
      <c r="F2611">
        <v>21171174</v>
      </c>
      <c r="G2611" t="s">
        <v>8750</v>
      </c>
      <c r="H2611" t="s">
        <v>8751</v>
      </c>
      <c r="I2611">
        <v>289836</v>
      </c>
      <c r="J2611" t="s">
        <v>8434</v>
      </c>
      <c r="K2611" t="s">
        <v>8436</v>
      </c>
      <c r="L2611" t="s">
        <v>6</v>
      </c>
      <c r="M2611" t="s">
        <v>8664</v>
      </c>
      <c r="N2611">
        <v>260.88</v>
      </c>
      <c r="O2611">
        <v>258.75</v>
      </c>
      <c r="P2611">
        <v>0.99180000000000001</v>
      </c>
      <c r="Q2611">
        <v>86.96</v>
      </c>
      <c r="R2611">
        <v>64.6875</v>
      </c>
      <c r="S2611">
        <v>2675.12</v>
      </c>
      <c r="T2611">
        <v>1559</v>
      </c>
      <c r="U2611">
        <v>0.58279999999999998</v>
      </c>
      <c r="V2611">
        <v>89.17</v>
      </c>
      <c r="W2611">
        <v>77.95</v>
      </c>
      <c r="X2611" s="83" t="str">
        <f t="shared" si="80"/>
        <v>2117 - CHV HOUSTON</v>
      </c>
      <c r="Y2611" s="83">
        <f t="shared" si="81"/>
        <v>20</v>
      </c>
    </row>
    <row r="2612" spans="1:25" x14ac:dyDescent="0.25">
      <c r="A2612" t="s">
        <v>7</v>
      </c>
      <c r="B2612" t="s">
        <v>8651</v>
      </c>
      <c r="C2612" t="s">
        <v>8741</v>
      </c>
      <c r="D2612" t="s">
        <v>8742</v>
      </c>
      <c r="E2612" t="s">
        <v>8743</v>
      </c>
      <c r="F2612">
        <v>21171174</v>
      </c>
      <c r="G2612" t="s">
        <v>8750</v>
      </c>
      <c r="H2612" t="s">
        <v>8751</v>
      </c>
      <c r="I2612">
        <v>289836</v>
      </c>
      <c r="J2612" t="s">
        <v>8434</v>
      </c>
      <c r="K2612" t="s">
        <v>8436</v>
      </c>
      <c r="L2612" t="s">
        <v>6</v>
      </c>
      <c r="M2612" t="s">
        <v>8665</v>
      </c>
      <c r="N2612">
        <v>56.82</v>
      </c>
      <c r="Q2612">
        <v>56.82</v>
      </c>
      <c r="S2612">
        <v>398.22</v>
      </c>
      <c r="T2612">
        <v>37.5</v>
      </c>
      <c r="U2612">
        <v>9.4200000000000006E-2</v>
      </c>
      <c r="V2612">
        <v>49.78</v>
      </c>
      <c r="W2612">
        <v>6.25</v>
      </c>
      <c r="X2612" s="83" t="str">
        <f t="shared" si="80"/>
        <v>2117 - CHV HOUSTON</v>
      </c>
      <c r="Y2612" s="83">
        <f t="shared" si="81"/>
        <v>6</v>
      </c>
    </row>
    <row r="2613" spans="1:25" x14ac:dyDescent="0.25">
      <c r="A2613" t="s">
        <v>7</v>
      </c>
      <c r="B2613" t="s">
        <v>8651</v>
      </c>
      <c r="C2613" t="s">
        <v>8741</v>
      </c>
      <c r="D2613" t="s">
        <v>8742</v>
      </c>
      <c r="E2613" t="s">
        <v>8743</v>
      </c>
      <c r="F2613">
        <v>21171174</v>
      </c>
      <c r="G2613" t="s">
        <v>8750</v>
      </c>
      <c r="H2613" t="s">
        <v>8751</v>
      </c>
      <c r="I2613">
        <v>289836</v>
      </c>
      <c r="J2613" t="s">
        <v>8434</v>
      </c>
      <c r="K2613" t="s">
        <v>8436</v>
      </c>
      <c r="L2613" t="s">
        <v>6</v>
      </c>
      <c r="M2613" t="s">
        <v>8666</v>
      </c>
      <c r="N2613">
        <v>25.27</v>
      </c>
      <c r="Q2613">
        <v>25.27</v>
      </c>
      <c r="S2613">
        <v>109.84</v>
      </c>
      <c r="T2613">
        <v>146.25</v>
      </c>
      <c r="U2613">
        <v>1.3314999999999999</v>
      </c>
      <c r="V2613">
        <v>27.46</v>
      </c>
      <c r="W2613">
        <v>36.5625</v>
      </c>
      <c r="X2613" s="83" t="str">
        <f t="shared" si="80"/>
        <v>2117 - CHV HOUSTON</v>
      </c>
      <c r="Y2613" s="83">
        <f t="shared" si="81"/>
        <v>4</v>
      </c>
    </row>
    <row r="2614" spans="1:25" x14ac:dyDescent="0.25">
      <c r="A2614" t="s">
        <v>7</v>
      </c>
      <c r="B2614" t="s">
        <v>8651</v>
      </c>
      <c r="C2614" t="s">
        <v>8741</v>
      </c>
      <c r="D2614" t="s">
        <v>8742</v>
      </c>
      <c r="E2614" t="s">
        <v>8743</v>
      </c>
      <c r="F2614">
        <v>21171174</v>
      </c>
      <c r="G2614" t="s">
        <v>8750</v>
      </c>
      <c r="H2614" t="s">
        <v>8751</v>
      </c>
      <c r="I2614">
        <v>289836</v>
      </c>
      <c r="J2614" t="s">
        <v>8434</v>
      </c>
      <c r="K2614" t="s">
        <v>8436</v>
      </c>
      <c r="L2614" t="s">
        <v>6</v>
      </c>
      <c r="M2614" t="s">
        <v>8667</v>
      </c>
      <c r="N2614">
        <v>2068.98</v>
      </c>
      <c r="O2614">
        <v>-15.43</v>
      </c>
      <c r="P2614">
        <v>-7.4999999999999997E-3</v>
      </c>
      <c r="Q2614">
        <v>689.66</v>
      </c>
      <c r="R2614">
        <v>-2.5716666666666668</v>
      </c>
      <c r="S2614">
        <v>16325.24</v>
      </c>
      <c r="T2614">
        <v>3592.46</v>
      </c>
      <c r="U2614">
        <v>0.22009999999999999</v>
      </c>
      <c r="V2614">
        <v>680.22</v>
      </c>
      <c r="W2614">
        <v>156.19391304347826</v>
      </c>
      <c r="X2614" s="83" t="str">
        <f t="shared" si="80"/>
        <v>2117 - CHV HOUSTON</v>
      </c>
      <c r="Y2614" s="83">
        <f t="shared" si="81"/>
        <v>23</v>
      </c>
    </row>
    <row r="2615" spans="1:25" x14ac:dyDescent="0.25">
      <c r="A2615" t="s">
        <v>7</v>
      </c>
      <c r="B2615" t="s">
        <v>8651</v>
      </c>
      <c r="C2615" t="s">
        <v>8741</v>
      </c>
      <c r="D2615" t="s">
        <v>8742</v>
      </c>
      <c r="E2615" t="s">
        <v>8743</v>
      </c>
      <c r="F2615">
        <v>21171174</v>
      </c>
      <c r="G2615" t="s">
        <v>8750</v>
      </c>
      <c r="H2615" t="s">
        <v>8751</v>
      </c>
      <c r="I2615">
        <v>289836</v>
      </c>
      <c r="J2615" t="s">
        <v>8434</v>
      </c>
      <c r="K2615" t="s">
        <v>8436</v>
      </c>
      <c r="L2615" t="s">
        <v>6</v>
      </c>
      <c r="M2615" t="s">
        <v>8668</v>
      </c>
      <c r="N2615">
        <v>1244.46</v>
      </c>
      <c r="O2615">
        <v>1267.5</v>
      </c>
      <c r="P2615">
        <v>1.0185</v>
      </c>
      <c r="Q2615">
        <v>177.78</v>
      </c>
      <c r="R2615">
        <v>140.83333333333334</v>
      </c>
      <c r="S2615">
        <v>8161.4</v>
      </c>
      <c r="T2615">
        <v>7220.67</v>
      </c>
      <c r="U2615">
        <v>0.88470000000000004</v>
      </c>
      <c r="V2615">
        <v>160.03</v>
      </c>
      <c r="W2615">
        <v>118.37163934426229</v>
      </c>
      <c r="X2615" s="83" t="str">
        <f t="shared" si="80"/>
        <v>2117 - CHV HOUSTON</v>
      </c>
      <c r="Y2615" s="83">
        <f t="shared" si="81"/>
        <v>61</v>
      </c>
    </row>
    <row r="2616" spans="1:25" x14ac:dyDescent="0.25">
      <c r="A2616" t="s">
        <v>7</v>
      </c>
      <c r="B2616" t="s">
        <v>8651</v>
      </c>
      <c r="C2616" t="s">
        <v>8741</v>
      </c>
      <c r="D2616" t="s">
        <v>8742</v>
      </c>
      <c r="E2616" t="s">
        <v>8743</v>
      </c>
      <c r="F2616">
        <v>21171174</v>
      </c>
      <c r="G2616" t="s">
        <v>8750</v>
      </c>
      <c r="H2616" t="s">
        <v>8751</v>
      </c>
      <c r="I2616">
        <v>289836</v>
      </c>
      <c r="J2616" t="s">
        <v>8434</v>
      </c>
      <c r="K2616" t="s">
        <v>8436</v>
      </c>
      <c r="L2616" t="s">
        <v>6</v>
      </c>
      <c r="M2616" t="s">
        <v>8669</v>
      </c>
      <c r="N2616">
        <v>0</v>
      </c>
      <c r="S2616">
        <v>565.4</v>
      </c>
      <c r="T2616">
        <v>512.41</v>
      </c>
      <c r="U2616">
        <v>0.90629999999999999</v>
      </c>
      <c r="V2616">
        <v>94.23</v>
      </c>
      <c r="W2616">
        <v>256.20499999999998</v>
      </c>
      <c r="X2616" s="83" t="str">
        <f t="shared" si="80"/>
        <v>2117 - CHV HOUSTON</v>
      </c>
      <c r="Y2616" s="83">
        <f t="shared" si="81"/>
        <v>2</v>
      </c>
    </row>
    <row r="2617" spans="1:25" x14ac:dyDescent="0.25">
      <c r="A2617" t="s">
        <v>7</v>
      </c>
      <c r="B2617" t="s">
        <v>8651</v>
      </c>
      <c r="C2617" t="s">
        <v>8741</v>
      </c>
      <c r="D2617" t="s">
        <v>8742</v>
      </c>
      <c r="E2617" t="s">
        <v>8743</v>
      </c>
      <c r="F2617">
        <v>21171174</v>
      </c>
      <c r="G2617" t="s">
        <v>8750</v>
      </c>
      <c r="H2617" t="s">
        <v>8751</v>
      </c>
      <c r="I2617">
        <v>289836</v>
      </c>
      <c r="J2617" t="s">
        <v>8434</v>
      </c>
      <c r="K2617" t="s">
        <v>8436</v>
      </c>
      <c r="L2617" t="s">
        <v>6</v>
      </c>
      <c r="M2617" t="s">
        <v>8670</v>
      </c>
      <c r="N2617">
        <v>6352.92</v>
      </c>
      <c r="O2617">
        <v>2639.01</v>
      </c>
      <c r="P2617">
        <v>0.41539999999999999</v>
      </c>
      <c r="Q2617">
        <v>705.88</v>
      </c>
      <c r="R2617">
        <v>239.91000000000003</v>
      </c>
      <c r="S2617">
        <v>39625.57</v>
      </c>
      <c r="T2617">
        <v>41634.480000000003</v>
      </c>
      <c r="U2617">
        <v>1.0507</v>
      </c>
      <c r="V2617">
        <v>683.2</v>
      </c>
      <c r="W2617">
        <v>705.6691525423729</v>
      </c>
      <c r="X2617" s="83" t="str">
        <f t="shared" si="80"/>
        <v>2117 - CHV HOUSTON</v>
      </c>
      <c r="Y2617" s="83">
        <f t="shared" si="81"/>
        <v>59</v>
      </c>
    </row>
    <row r="2618" spans="1:25" x14ac:dyDescent="0.25">
      <c r="A2618" t="s">
        <v>7</v>
      </c>
      <c r="B2618" t="s">
        <v>8651</v>
      </c>
      <c r="C2618" t="s">
        <v>8741</v>
      </c>
      <c r="D2618" t="s">
        <v>8742</v>
      </c>
      <c r="E2618" t="s">
        <v>8743</v>
      </c>
      <c r="F2618">
        <v>21171174</v>
      </c>
      <c r="G2618" t="s">
        <v>8750</v>
      </c>
      <c r="H2618" t="s">
        <v>8751</v>
      </c>
      <c r="I2618">
        <v>289836</v>
      </c>
      <c r="J2618" t="s">
        <v>8434</v>
      </c>
      <c r="K2618" t="s">
        <v>8436</v>
      </c>
      <c r="L2618" t="s">
        <v>6</v>
      </c>
      <c r="M2618" t="s">
        <v>8671</v>
      </c>
      <c r="N2618">
        <v>13463.52</v>
      </c>
      <c r="O2618">
        <v>5025.01</v>
      </c>
      <c r="P2618">
        <v>0.37319999999999998</v>
      </c>
      <c r="Q2618">
        <v>560.98</v>
      </c>
      <c r="R2618">
        <v>358.92928571428575</v>
      </c>
      <c r="S2618">
        <v>102223.4</v>
      </c>
      <c r="T2618">
        <v>78203.460000000006</v>
      </c>
      <c r="U2618">
        <v>0.76500000000000001</v>
      </c>
      <c r="V2618">
        <v>543.74</v>
      </c>
      <c r="W2618">
        <v>482.73740740740743</v>
      </c>
      <c r="X2618" s="83" t="str">
        <f t="shared" si="80"/>
        <v>2117 - CHV HOUSTON</v>
      </c>
      <c r="Y2618" s="83">
        <f t="shared" si="81"/>
        <v>162</v>
      </c>
    </row>
    <row r="2619" spans="1:25" x14ac:dyDescent="0.25">
      <c r="A2619" t="s">
        <v>7</v>
      </c>
      <c r="B2619" t="s">
        <v>8651</v>
      </c>
      <c r="C2619" t="s">
        <v>8741</v>
      </c>
      <c r="D2619" t="s">
        <v>8742</v>
      </c>
      <c r="E2619" t="s">
        <v>8743</v>
      </c>
      <c r="F2619">
        <v>21171174</v>
      </c>
      <c r="G2619" t="s">
        <v>8750</v>
      </c>
      <c r="H2619" t="s">
        <v>8751</v>
      </c>
      <c r="I2619">
        <v>289836</v>
      </c>
      <c r="J2619" t="s">
        <v>8434</v>
      </c>
      <c r="K2619" t="s">
        <v>8436</v>
      </c>
      <c r="L2619" t="s">
        <v>6</v>
      </c>
      <c r="M2619" t="s">
        <v>8672</v>
      </c>
      <c r="N2619">
        <v>3173.31</v>
      </c>
      <c r="O2619">
        <v>522.15</v>
      </c>
      <c r="P2619">
        <v>0.16450000000000001</v>
      </c>
      <c r="Q2619">
        <v>453.33</v>
      </c>
      <c r="R2619">
        <v>174.04999999999998</v>
      </c>
      <c r="S2619">
        <v>13459.01</v>
      </c>
      <c r="T2619">
        <v>9599.44</v>
      </c>
      <c r="U2619">
        <v>0.71319999999999995</v>
      </c>
      <c r="V2619">
        <v>434.16</v>
      </c>
      <c r="W2619">
        <v>299.98250000000002</v>
      </c>
      <c r="X2619" s="83" t="str">
        <f t="shared" si="80"/>
        <v>2117 - CHV HOUSTON</v>
      </c>
      <c r="Y2619" s="83">
        <f t="shared" si="81"/>
        <v>32</v>
      </c>
    </row>
    <row r="2620" spans="1:25" x14ac:dyDescent="0.25">
      <c r="A2620" t="s">
        <v>7</v>
      </c>
      <c r="B2620" t="s">
        <v>8651</v>
      </c>
      <c r="C2620" t="s">
        <v>8741</v>
      </c>
      <c r="D2620" t="s">
        <v>8742</v>
      </c>
      <c r="E2620" t="s">
        <v>8743</v>
      </c>
      <c r="F2620">
        <v>21171174</v>
      </c>
      <c r="G2620" t="s">
        <v>8750</v>
      </c>
      <c r="H2620" t="s">
        <v>8751</v>
      </c>
      <c r="I2620">
        <v>289836</v>
      </c>
      <c r="J2620" t="s">
        <v>8434</v>
      </c>
      <c r="K2620" t="s">
        <v>8436</v>
      </c>
      <c r="L2620" t="s">
        <v>6</v>
      </c>
      <c r="M2620" t="s">
        <v>8673</v>
      </c>
      <c r="N2620">
        <v>4233.3</v>
      </c>
      <c r="O2620">
        <v>1035.17</v>
      </c>
      <c r="P2620">
        <v>0.2445</v>
      </c>
      <c r="Q2620">
        <v>423.33</v>
      </c>
      <c r="R2620">
        <v>129.39625000000001</v>
      </c>
      <c r="S2620">
        <v>25014.38</v>
      </c>
      <c r="T2620">
        <v>6838.61</v>
      </c>
      <c r="U2620">
        <v>0.27339999999999998</v>
      </c>
      <c r="V2620">
        <v>397.05</v>
      </c>
      <c r="W2620">
        <v>115.9086440677966</v>
      </c>
      <c r="X2620" s="83" t="str">
        <f t="shared" si="80"/>
        <v>2117 - CHV HOUSTON</v>
      </c>
      <c r="Y2620" s="83">
        <f t="shared" si="81"/>
        <v>59</v>
      </c>
    </row>
    <row r="2621" spans="1:25" x14ac:dyDescent="0.25">
      <c r="A2621" t="s">
        <v>7</v>
      </c>
      <c r="B2621" t="s">
        <v>8651</v>
      </c>
      <c r="C2621" t="s">
        <v>8741</v>
      </c>
      <c r="D2621" t="s">
        <v>8742</v>
      </c>
      <c r="E2621" t="s">
        <v>8743</v>
      </c>
      <c r="F2621">
        <v>21171174</v>
      </c>
      <c r="G2621" t="s">
        <v>8750</v>
      </c>
      <c r="H2621" t="s">
        <v>8751</v>
      </c>
      <c r="I2621">
        <v>289836</v>
      </c>
      <c r="J2621" t="s">
        <v>8434</v>
      </c>
      <c r="K2621" t="s">
        <v>8436</v>
      </c>
      <c r="L2621" t="s">
        <v>6</v>
      </c>
      <c r="M2621" t="s">
        <v>8674</v>
      </c>
      <c r="N2621">
        <v>643.67999999999995</v>
      </c>
      <c r="O2621">
        <v>52.5</v>
      </c>
      <c r="P2621">
        <v>8.1600000000000006E-2</v>
      </c>
      <c r="Q2621">
        <v>321.83999999999997</v>
      </c>
      <c r="R2621">
        <v>17.5</v>
      </c>
      <c r="S2621">
        <v>7009.84</v>
      </c>
      <c r="T2621">
        <v>4739.95</v>
      </c>
      <c r="U2621">
        <v>0.67620000000000002</v>
      </c>
      <c r="V2621">
        <v>219.06</v>
      </c>
      <c r="W2621">
        <v>163.44655172413792</v>
      </c>
      <c r="X2621" s="83" t="str">
        <f t="shared" si="80"/>
        <v>2117 - CHV HOUSTON</v>
      </c>
      <c r="Y2621" s="83">
        <f t="shared" si="81"/>
        <v>29</v>
      </c>
    </row>
    <row r="2622" spans="1:25" x14ac:dyDescent="0.25">
      <c r="A2622" t="s">
        <v>7</v>
      </c>
      <c r="B2622" t="s">
        <v>8651</v>
      </c>
      <c r="C2622" t="s">
        <v>8741</v>
      </c>
      <c r="D2622" t="s">
        <v>8742</v>
      </c>
      <c r="E2622" t="s">
        <v>8743</v>
      </c>
      <c r="F2622">
        <v>21171174</v>
      </c>
      <c r="G2622" t="s">
        <v>8750</v>
      </c>
      <c r="H2622" t="s">
        <v>8751</v>
      </c>
      <c r="I2622">
        <v>289836</v>
      </c>
      <c r="J2622" t="s">
        <v>8434</v>
      </c>
      <c r="K2622" t="s">
        <v>8436</v>
      </c>
      <c r="L2622" t="s">
        <v>6</v>
      </c>
      <c r="M2622" t="s">
        <v>8675</v>
      </c>
      <c r="N2622">
        <v>146.24</v>
      </c>
      <c r="Q2622">
        <v>73.12</v>
      </c>
      <c r="S2622">
        <v>660.9</v>
      </c>
      <c r="T2622">
        <v>472.5</v>
      </c>
      <c r="U2622">
        <v>0.71489999999999998</v>
      </c>
      <c r="V2622">
        <v>82.61</v>
      </c>
      <c r="W2622">
        <v>59.0625</v>
      </c>
      <c r="X2622" s="83" t="str">
        <f t="shared" si="80"/>
        <v>2117 - CHV HOUSTON</v>
      </c>
      <c r="Y2622" s="83">
        <f t="shared" si="81"/>
        <v>8</v>
      </c>
    </row>
    <row r="2623" spans="1:25" x14ac:dyDescent="0.25">
      <c r="A2623" t="s">
        <v>7</v>
      </c>
      <c r="B2623" t="s">
        <v>8651</v>
      </c>
      <c r="C2623" t="s">
        <v>8741</v>
      </c>
      <c r="D2623" t="s">
        <v>8742</v>
      </c>
      <c r="E2623" t="s">
        <v>8743</v>
      </c>
      <c r="F2623">
        <v>21171174</v>
      </c>
      <c r="G2623" t="s">
        <v>8750</v>
      </c>
      <c r="H2623" t="s">
        <v>8751</v>
      </c>
      <c r="I2623">
        <v>295446</v>
      </c>
      <c r="J2623" t="s">
        <v>7842</v>
      </c>
      <c r="K2623" t="s">
        <v>7843</v>
      </c>
      <c r="L2623" t="s">
        <v>6</v>
      </c>
      <c r="M2623" t="s">
        <v>8658</v>
      </c>
      <c r="N2623">
        <v>384.62</v>
      </c>
      <c r="Q2623">
        <v>384.62</v>
      </c>
      <c r="S2623">
        <v>802.2</v>
      </c>
      <c r="T2623">
        <v>71.25</v>
      </c>
      <c r="U2623">
        <v>8.8800000000000004E-2</v>
      </c>
      <c r="V2623">
        <v>267.39999999999998</v>
      </c>
      <c r="W2623">
        <v>35.625</v>
      </c>
      <c r="X2623" s="83" t="str">
        <f t="shared" si="80"/>
        <v>2117 - CHV HOUSTON</v>
      </c>
      <c r="Y2623" s="83">
        <f t="shared" si="81"/>
        <v>2</v>
      </c>
    </row>
    <row r="2624" spans="1:25" x14ac:dyDescent="0.25">
      <c r="A2624" t="s">
        <v>7</v>
      </c>
      <c r="B2624" t="s">
        <v>8651</v>
      </c>
      <c r="C2624" t="s">
        <v>8741</v>
      </c>
      <c r="D2624" t="s">
        <v>8742</v>
      </c>
      <c r="E2624" t="s">
        <v>8743</v>
      </c>
      <c r="F2624">
        <v>21171174</v>
      </c>
      <c r="G2624" t="s">
        <v>8750</v>
      </c>
      <c r="H2624" t="s">
        <v>8751</v>
      </c>
      <c r="I2624">
        <v>295446</v>
      </c>
      <c r="J2624" t="s">
        <v>7842</v>
      </c>
      <c r="K2624" t="s">
        <v>7843</v>
      </c>
      <c r="L2624" t="s">
        <v>6</v>
      </c>
      <c r="M2624" t="s">
        <v>8659</v>
      </c>
      <c r="N2624">
        <v>0</v>
      </c>
      <c r="O2624">
        <v>84</v>
      </c>
      <c r="S2624">
        <v>436.78</v>
      </c>
      <c r="T2624">
        <v>84</v>
      </c>
      <c r="U2624">
        <v>0.1923</v>
      </c>
      <c r="V2624">
        <v>436.78</v>
      </c>
      <c r="X2624" s="83" t="str">
        <f t="shared" si="80"/>
        <v>2117 - CHV HOUSTON</v>
      </c>
      <c r="Y2624" s="83">
        <f t="shared" si="81"/>
        <v>0</v>
      </c>
    </row>
    <row r="2625" spans="1:25" x14ac:dyDescent="0.25">
      <c r="A2625" t="s">
        <v>7</v>
      </c>
      <c r="B2625" t="s">
        <v>8651</v>
      </c>
      <c r="C2625" t="s">
        <v>8741</v>
      </c>
      <c r="D2625" t="s">
        <v>8742</v>
      </c>
      <c r="E2625" t="s">
        <v>8743</v>
      </c>
      <c r="F2625">
        <v>21171174</v>
      </c>
      <c r="G2625" t="s">
        <v>8750</v>
      </c>
      <c r="H2625" t="s">
        <v>8751</v>
      </c>
      <c r="I2625">
        <v>295446</v>
      </c>
      <c r="J2625" t="s">
        <v>7842</v>
      </c>
      <c r="K2625" t="s">
        <v>7843</v>
      </c>
      <c r="L2625" t="s">
        <v>6</v>
      </c>
      <c r="M2625" t="s">
        <v>8661</v>
      </c>
      <c r="N2625">
        <v>50</v>
      </c>
      <c r="Q2625">
        <v>25</v>
      </c>
      <c r="S2625">
        <v>77.78</v>
      </c>
      <c r="V2625">
        <v>25.93</v>
      </c>
      <c r="X2625" s="83" t="str">
        <f t="shared" si="80"/>
        <v>2117 - CHV HOUSTON</v>
      </c>
      <c r="Y2625" s="83">
        <f t="shared" si="81"/>
        <v>0</v>
      </c>
    </row>
    <row r="2626" spans="1:25" x14ac:dyDescent="0.25">
      <c r="A2626" t="s">
        <v>7</v>
      </c>
      <c r="B2626" t="s">
        <v>8651</v>
      </c>
      <c r="C2626" t="s">
        <v>8741</v>
      </c>
      <c r="D2626" t="s">
        <v>8742</v>
      </c>
      <c r="E2626" t="s">
        <v>8743</v>
      </c>
      <c r="F2626">
        <v>21171174</v>
      </c>
      <c r="G2626" t="s">
        <v>8750</v>
      </c>
      <c r="H2626" t="s">
        <v>8751</v>
      </c>
      <c r="I2626">
        <v>295446</v>
      </c>
      <c r="J2626" t="s">
        <v>7842</v>
      </c>
      <c r="K2626" t="s">
        <v>7843</v>
      </c>
      <c r="L2626" t="s">
        <v>6</v>
      </c>
      <c r="M2626" t="s">
        <v>8662</v>
      </c>
      <c r="N2626">
        <v>0</v>
      </c>
      <c r="O2626">
        <v>206.25</v>
      </c>
      <c r="S2626">
        <v>186.81</v>
      </c>
      <c r="T2626">
        <v>208.33</v>
      </c>
      <c r="U2626">
        <v>1.1152</v>
      </c>
      <c r="V2626">
        <v>186.81</v>
      </c>
      <c r="W2626">
        <v>208.33</v>
      </c>
      <c r="X2626" s="83" t="str">
        <f t="shared" si="80"/>
        <v>2117 - CHV HOUSTON</v>
      </c>
      <c r="Y2626" s="83">
        <f t="shared" si="81"/>
        <v>1</v>
      </c>
    </row>
    <row r="2627" spans="1:25" x14ac:dyDescent="0.25">
      <c r="A2627" t="s">
        <v>7</v>
      </c>
      <c r="B2627" t="s">
        <v>8651</v>
      </c>
      <c r="C2627" t="s">
        <v>8741</v>
      </c>
      <c r="D2627" t="s">
        <v>8742</v>
      </c>
      <c r="E2627" t="s">
        <v>8743</v>
      </c>
      <c r="F2627">
        <v>21171174</v>
      </c>
      <c r="G2627" t="s">
        <v>8750</v>
      </c>
      <c r="H2627" t="s">
        <v>8751</v>
      </c>
      <c r="I2627">
        <v>295446</v>
      </c>
      <c r="J2627" t="s">
        <v>7842</v>
      </c>
      <c r="K2627" t="s">
        <v>7843</v>
      </c>
      <c r="L2627" t="s">
        <v>6</v>
      </c>
      <c r="M2627" t="s">
        <v>8664</v>
      </c>
      <c r="N2627">
        <v>86.96</v>
      </c>
      <c r="Q2627">
        <v>86.96</v>
      </c>
      <c r="S2627">
        <v>86.96</v>
      </c>
      <c r="V2627">
        <v>86.96</v>
      </c>
      <c r="X2627" s="83" t="str">
        <f t="shared" ref="X2627:X2690" si="82">CONCATENATE(C2627," - ",D2627)</f>
        <v>2117 - CHV HOUSTON</v>
      </c>
      <c r="Y2627" s="83">
        <f t="shared" ref="Y2627:Y2690" si="83">IFERROR((IF($S2627=0,0,$T2627/$W2627)),0)</f>
        <v>0</v>
      </c>
    </row>
    <row r="2628" spans="1:25" x14ac:dyDescent="0.25">
      <c r="A2628" t="s">
        <v>7</v>
      </c>
      <c r="B2628" t="s">
        <v>8651</v>
      </c>
      <c r="C2628" t="s">
        <v>8741</v>
      </c>
      <c r="D2628" t="s">
        <v>8742</v>
      </c>
      <c r="E2628" t="s">
        <v>8743</v>
      </c>
      <c r="F2628">
        <v>21171174</v>
      </c>
      <c r="G2628" t="s">
        <v>8750</v>
      </c>
      <c r="H2628" t="s">
        <v>8751</v>
      </c>
      <c r="I2628">
        <v>295446</v>
      </c>
      <c r="J2628" t="s">
        <v>7842</v>
      </c>
      <c r="K2628" t="s">
        <v>7843</v>
      </c>
      <c r="L2628" t="s">
        <v>6</v>
      </c>
      <c r="M2628" t="s">
        <v>8665</v>
      </c>
      <c r="N2628">
        <v>0</v>
      </c>
      <c r="S2628">
        <v>56.18</v>
      </c>
      <c r="V2628">
        <v>56.18</v>
      </c>
      <c r="X2628" s="83" t="str">
        <f t="shared" si="82"/>
        <v>2117 - CHV HOUSTON</v>
      </c>
      <c r="Y2628" s="83">
        <f t="shared" si="83"/>
        <v>0</v>
      </c>
    </row>
    <row r="2629" spans="1:25" x14ac:dyDescent="0.25">
      <c r="A2629" t="s">
        <v>7</v>
      </c>
      <c r="B2629" t="s">
        <v>8651</v>
      </c>
      <c r="C2629" t="s">
        <v>8741</v>
      </c>
      <c r="D2629" t="s">
        <v>8742</v>
      </c>
      <c r="E2629" t="s">
        <v>8743</v>
      </c>
      <c r="F2629">
        <v>21171174</v>
      </c>
      <c r="G2629" t="s">
        <v>8750</v>
      </c>
      <c r="H2629" t="s">
        <v>8751</v>
      </c>
      <c r="I2629">
        <v>295446</v>
      </c>
      <c r="J2629" t="s">
        <v>7842</v>
      </c>
      <c r="K2629" t="s">
        <v>7843</v>
      </c>
      <c r="L2629" t="s">
        <v>6</v>
      </c>
      <c r="M2629" t="s">
        <v>8666</v>
      </c>
      <c r="N2629">
        <v>0</v>
      </c>
      <c r="S2629">
        <v>55.34</v>
      </c>
      <c r="V2629">
        <v>27.67</v>
      </c>
      <c r="X2629" s="83" t="str">
        <f t="shared" si="82"/>
        <v>2117 - CHV HOUSTON</v>
      </c>
      <c r="Y2629" s="83">
        <f t="shared" si="83"/>
        <v>0</v>
      </c>
    </row>
    <row r="2630" spans="1:25" x14ac:dyDescent="0.25">
      <c r="A2630" t="s">
        <v>7</v>
      </c>
      <c r="B2630" t="s">
        <v>8651</v>
      </c>
      <c r="C2630" t="s">
        <v>8741</v>
      </c>
      <c r="D2630" t="s">
        <v>8742</v>
      </c>
      <c r="E2630" t="s">
        <v>8743</v>
      </c>
      <c r="F2630">
        <v>21171174</v>
      </c>
      <c r="G2630" t="s">
        <v>8750</v>
      </c>
      <c r="H2630" t="s">
        <v>8751</v>
      </c>
      <c r="I2630">
        <v>295446</v>
      </c>
      <c r="J2630" t="s">
        <v>7842</v>
      </c>
      <c r="K2630" t="s">
        <v>7843</v>
      </c>
      <c r="L2630" t="s">
        <v>6</v>
      </c>
      <c r="M2630" t="s">
        <v>8668</v>
      </c>
      <c r="N2630">
        <v>177.78</v>
      </c>
      <c r="O2630">
        <v>331.5</v>
      </c>
      <c r="P2630">
        <v>1.8647</v>
      </c>
      <c r="Q2630">
        <v>177.78</v>
      </c>
      <c r="R2630">
        <v>331.5</v>
      </c>
      <c r="S2630">
        <v>467.14</v>
      </c>
      <c r="T2630">
        <v>339.83</v>
      </c>
      <c r="U2630">
        <v>0.72750000000000004</v>
      </c>
      <c r="V2630">
        <v>155.71</v>
      </c>
      <c r="W2630">
        <v>67.965999999999994</v>
      </c>
      <c r="X2630" s="83" t="str">
        <f t="shared" si="82"/>
        <v>2117 - CHV HOUSTON</v>
      </c>
      <c r="Y2630" s="83">
        <f t="shared" si="83"/>
        <v>5</v>
      </c>
    </row>
    <row r="2631" spans="1:25" x14ac:dyDescent="0.25">
      <c r="A2631" t="s">
        <v>7</v>
      </c>
      <c r="B2631" t="s">
        <v>8651</v>
      </c>
      <c r="C2631" t="s">
        <v>8741</v>
      </c>
      <c r="D2631" t="s">
        <v>8742</v>
      </c>
      <c r="E2631" t="s">
        <v>8743</v>
      </c>
      <c r="F2631">
        <v>21171174</v>
      </c>
      <c r="G2631" t="s">
        <v>8750</v>
      </c>
      <c r="H2631" t="s">
        <v>8751</v>
      </c>
      <c r="I2631">
        <v>295446</v>
      </c>
      <c r="J2631" t="s">
        <v>7842</v>
      </c>
      <c r="K2631" t="s">
        <v>7843</v>
      </c>
      <c r="L2631" t="s">
        <v>6</v>
      </c>
      <c r="M2631" t="s">
        <v>8670</v>
      </c>
      <c r="N2631">
        <v>1411.76</v>
      </c>
      <c r="O2631">
        <v>3056.39</v>
      </c>
      <c r="P2631">
        <v>2.165</v>
      </c>
      <c r="Q2631">
        <v>705.88</v>
      </c>
      <c r="R2631">
        <v>611.27800000000002</v>
      </c>
      <c r="S2631">
        <v>4647.0600000000004</v>
      </c>
      <c r="T2631">
        <v>9497.7099999999991</v>
      </c>
      <c r="U2631">
        <v>2.0438000000000001</v>
      </c>
      <c r="V2631">
        <v>663.87</v>
      </c>
      <c r="W2631">
        <v>1055.3011111111109</v>
      </c>
      <c r="X2631" s="83" t="str">
        <f t="shared" si="82"/>
        <v>2117 - CHV HOUSTON</v>
      </c>
      <c r="Y2631" s="83">
        <f t="shared" si="83"/>
        <v>9</v>
      </c>
    </row>
    <row r="2632" spans="1:25" x14ac:dyDescent="0.25">
      <c r="A2632" t="s">
        <v>7</v>
      </c>
      <c r="B2632" t="s">
        <v>8651</v>
      </c>
      <c r="C2632" t="s">
        <v>8741</v>
      </c>
      <c r="D2632" t="s">
        <v>8742</v>
      </c>
      <c r="E2632" t="s">
        <v>8743</v>
      </c>
      <c r="F2632">
        <v>21171174</v>
      </c>
      <c r="G2632" t="s">
        <v>8750</v>
      </c>
      <c r="H2632" t="s">
        <v>8751</v>
      </c>
      <c r="I2632">
        <v>295446</v>
      </c>
      <c r="J2632" t="s">
        <v>7842</v>
      </c>
      <c r="K2632" t="s">
        <v>7843</v>
      </c>
      <c r="L2632" t="s">
        <v>6</v>
      </c>
      <c r="M2632" t="s">
        <v>8671</v>
      </c>
      <c r="N2632">
        <v>3926.86</v>
      </c>
      <c r="O2632">
        <v>3384.09</v>
      </c>
      <c r="P2632">
        <v>0.86180000000000001</v>
      </c>
      <c r="Q2632">
        <v>560.98</v>
      </c>
      <c r="R2632">
        <v>564.01499999999999</v>
      </c>
      <c r="S2632">
        <v>7112.02</v>
      </c>
      <c r="T2632">
        <v>13145.68</v>
      </c>
      <c r="U2632">
        <v>1.8484</v>
      </c>
      <c r="V2632">
        <v>547.08000000000004</v>
      </c>
      <c r="W2632">
        <v>657.28399999999999</v>
      </c>
      <c r="X2632" s="83" t="str">
        <f t="shared" si="82"/>
        <v>2117 - CHV HOUSTON</v>
      </c>
      <c r="Y2632" s="83">
        <f t="shared" si="83"/>
        <v>20</v>
      </c>
    </row>
    <row r="2633" spans="1:25" x14ac:dyDescent="0.25">
      <c r="A2633" t="s">
        <v>7</v>
      </c>
      <c r="B2633" t="s">
        <v>8651</v>
      </c>
      <c r="C2633" t="s">
        <v>8741</v>
      </c>
      <c r="D2633" t="s">
        <v>8742</v>
      </c>
      <c r="E2633" t="s">
        <v>8743</v>
      </c>
      <c r="F2633">
        <v>21171174</v>
      </c>
      <c r="G2633" t="s">
        <v>8750</v>
      </c>
      <c r="H2633" t="s">
        <v>8751</v>
      </c>
      <c r="I2633">
        <v>295446</v>
      </c>
      <c r="J2633" t="s">
        <v>7842</v>
      </c>
      <c r="K2633" t="s">
        <v>7843</v>
      </c>
      <c r="L2633" t="s">
        <v>6</v>
      </c>
      <c r="M2633" t="s">
        <v>8672</v>
      </c>
      <c r="N2633">
        <v>453.33</v>
      </c>
      <c r="Q2633">
        <v>453.33</v>
      </c>
      <c r="S2633">
        <v>453.33</v>
      </c>
      <c r="T2633">
        <v>9.27</v>
      </c>
      <c r="U2633">
        <v>2.0400000000000001E-2</v>
      </c>
      <c r="V2633">
        <v>453.33</v>
      </c>
      <c r="W2633">
        <v>3.09</v>
      </c>
      <c r="X2633" s="83" t="str">
        <f t="shared" si="82"/>
        <v>2117 - CHV HOUSTON</v>
      </c>
      <c r="Y2633" s="83">
        <f t="shared" si="83"/>
        <v>3</v>
      </c>
    </row>
    <row r="2634" spans="1:25" x14ac:dyDescent="0.25">
      <c r="A2634" t="s">
        <v>7</v>
      </c>
      <c r="B2634" t="s">
        <v>8651</v>
      </c>
      <c r="C2634" t="s">
        <v>8741</v>
      </c>
      <c r="D2634" t="s">
        <v>8742</v>
      </c>
      <c r="E2634" t="s">
        <v>8743</v>
      </c>
      <c r="F2634">
        <v>21171174</v>
      </c>
      <c r="G2634" t="s">
        <v>8750</v>
      </c>
      <c r="H2634" t="s">
        <v>8751</v>
      </c>
      <c r="I2634">
        <v>295446</v>
      </c>
      <c r="J2634" t="s">
        <v>7842</v>
      </c>
      <c r="K2634" t="s">
        <v>7843</v>
      </c>
      <c r="L2634" t="s">
        <v>6</v>
      </c>
      <c r="M2634" t="s">
        <v>8673</v>
      </c>
      <c r="N2634">
        <v>423.33</v>
      </c>
      <c r="O2634">
        <v>586.29</v>
      </c>
      <c r="P2634">
        <v>1.3849</v>
      </c>
      <c r="Q2634">
        <v>423.33</v>
      </c>
      <c r="R2634">
        <v>293.14499999999998</v>
      </c>
      <c r="S2634">
        <v>819.9</v>
      </c>
      <c r="T2634">
        <v>592.47</v>
      </c>
      <c r="U2634">
        <v>0.72260000000000002</v>
      </c>
      <c r="V2634">
        <v>409.95</v>
      </c>
      <c r="W2634">
        <v>98.745000000000005</v>
      </c>
      <c r="X2634" s="83" t="str">
        <f t="shared" si="82"/>
        <v>2117 - CHV HOUSTON</v>
      </c>
      <c r="Y2634" s="83">
        <f t="shared" si="83"/>
        <v>6</v>
      </c>
    </row>
    <row r="2635" spans="1:25" x14ac:dyDescent="0.25">
      <c r="A2635" t="s">
        <v>7</v>
      </c>
      <c r="B2635" t="s">
        <v>8651</v>
      </c>
      <c r="C2635" t="s">
        <v>8741</v>
      </c>
      <c r="D2635" t="s">
        <v>8742</v>
      </c>
      <c r="E2635" t="s">
        <v>8743</v>
      </c>
      <c r="F2635">
        <v>21171174</v>
      </c>
      <c r="G2635" t="s">
        <v>8750</v>
      </c>
      <c r="H2635" t="s">
        <v>8751</v>
      </c>
      <c r="I2635">
        <v>295446</v>
      </c>
      <c r="J2635" t="s">
        <v>7842</v>
      </c>
      <c r="K2635" t="s">
        <v>7843</v>
      </c>
      <c r="L2635" t="s">
        <v>6</v>
      </c>
      <c r="M2635" t="s">
        <v>8674</v>
      </c>
      <c r="N2635">
        <v>0</v>
      </c>
      <c r="O2635">
        <v>66.55</v>
      </c>
      <c r="R2635">
        <v>66.55</v>
      </c>
      <c r="S2635">
        <v>194.85</v>
      </c>
      <c r="T2635">
        <v>66.55</v>
      </c>
      <c r="U2635">
        <v>0.34150000000000003</v>
      </c>
      <c r="V2635">
        <v>194.85</v>
      </c>
      <c r="W2635">
        <v>66.55</v>
      </c>
      <c r="X2635" s="83" t="str">
        <f t="shared" si="82"/>
        <v>2117 - CHV HOUSTON</v>
      </c>
      <c r="Y2635" s="83">
        <f t="shared" si="83"/>
        <v>1</v>
      </c>
    </row>
    <row r="2636" spans="1:25" x14ac:dyDescent="0.25">
      <c r="A2636" t="s">
        <v>7</v>
      </c>
      <c r="B2636" t="s">
        <v>8651</v>
      </c>
      <c r="C2636" t="s">
        <v>8741</v>
      </c>
      <c r="D2636" t="s">
        <v>8742</v>
      </c>
      <c r="E2636" t="s">
        <v>8743</v>
      </c>
      <c r="F2636">
        <v>21171174</v>
      </c>
      <c r="G2636" t="s">
        <v>8750</v>
      </c>
      <c r="H2636" t="s">
        <v>8751</v>
      </c>
      <c r="I2636">
        <v>295446</v>
      </c>
      <c r="J2636" t="s">
        <v>7842</v>
      </c>
      <c r="K2636" t="s">
        <v>7843</v>
      </c>
      <c r="L2636" t="s">
        <v>6</v>
      </c>
      <c r="M2636" t="s">
        <v>8675</v>
      </c>
      <c r="N2636">
        <v>146.24</v>
      </c>
      <c r="Q2636">
        <v>73.12</v>
      </c>
      <c r="S2636">
        <v>210.76</v>
      </c>
      <c r="V2636">
        <v>70.25</v>
      </c>
      <c r="X2636" s="83" t="str">
        <f t="shared" si="82"/>
        <v>2117 - CHV HOUSTON</v>
      </c>
      <c r="Y2636" s="83">
        <f t="shared" si="83"/>
        <v>0</v>
      </c>
    </row>
    <row r="2637" spans="1:25" x14ac:dyDescent="0.25">
      <c r="A2637" t="s">
        <v>7</v>
      </c>
      <c r="B2637" t="s">
        <v>8651</v>
      </c>
      <c r="C2637" t="s">
        <v>8741</v>
      </c>
      <c r="D2637" t="s">
        <v>8742</v>
      </c>
      <c r="E2637" t="s">
        <v>8743</v>
      </c>
      <c r="F2637">
        <v>21171175</v>
      </c>
      <c r="G2637" t="s">
        <v>8752</v>
      </c>
      <c r="H2637" t="s">
        <v>8753</v>
      </c>
      <c r="I2637">
        <v>112297</v>
      </c>
      <c r="J2637" t="s">
        <v>8170</v>
      </c>
      <c r="K2637" t="s">
        <v>8172</v>
      </c>
      <c r="L2637" t="s">
        <v>6</v>
      </c>
      <c r="M2637" t="s">
        <v>8658</v>
      </c>
      <c r="N2637">
        <v>0</v>
      </c>
      <c r="O2637" t="s">
        <v>8452</v>
      </c>
      <c r="P2637" t="s">
        <v>8452</v>
      </c>
      <c r="S2637">
        <v>208.79</v>
      </c>
      <c r="T2637" t="s">
        <v>8452</v>
      </c>
      <c r="U2637" t="s">
        <v>8452</v>
      </c>
      <c r="V2637">
        <v>208.79</v>
      </c>
      <c r="X2637" s="83" t="str">
        <f t="shared" si="82"/>
        <v>2117 - CHV HOUSTON</v>
      </c>
      <c r="Y2637" s="83">
        <f t="shared" si="83"/>
        <v>0</v>
      </c>
    </row>
    <row r="2638" spans="1:25" x14ac:dyDescent="0.25">
      <c r="A2638" t="s">
        <v>7</v>
      </c>
      <c r="B2638" t="s">
        <v>8651</v>
      </c>
      <c r="C2638" t="s">
        <v>8741</v>
      </c>
      <c r="D2638" t="s">
        <v>8742</v>
      </c>
      <c r="E2638" t="s">
        <v>8743</v>
      </c>
      <c r="F2638">
        <v>21171175</v>
      </c>
      <c r="G2638" t="s">
        <v>8752</v>
      </c>
      <c r="H2638" t="s">
        <v>8753</v>
      </c>
      <c r="I2638">
        <v>112297</v>
      </c>
      <c r="J2638" t="s">
        <v>8170</v>
      </c>
      <c r="K2638" t="s">
        <v>8172</v>
      </c>
      <c r="L2638" t="s">
        <v>6</v>
      </c>
      <c r="M2638" t="s">
        <v>8664</v>
      </c>
      <c r="N2638">
        <v>0</v>
      </c>
      <c r="O2638" t="s">
        <v>8452</v>
      </c>
      <c r="P2638" t="s">
        <v>8452</v>
      </c>
      <c r="S2638">
        <v>224.4</v>
      </c>
      <c r="U2638" t="s">
        <v>8452</v>
      </c>
      <c r="V2638">
        <v>74.8</v>
      </c>
      <c r="X2638" s="83" t="str">
        <f t="shared" si="82"/>
        <v>2117 - CHV HOUSTON</v>
      </c>
      <c r="Y2638" s="83">
        <f t="shared" si="83"/>
        <v>0</v>
      </c>
    </row>
    <row r="2639" spans="1:25" x14ac:dyDescent="0.25">
      <c r="A2639" t="s">
        <v>7</v>
      </c>
      <c r="B2639" t="s">
        <v>8651</v>
      </c>
      <c r="C2639" t="s">
        <v>8741</v>
      </c>
      <c r="D2639" t="s">
        <v>8742</v>
      </c>
      <c r="E2639" t="s">
        <v>8743</v>
      </c>
      <c r="F2639">
        <v>21171175</v>
      </c>
      <c r="G2639" t="s">
        <v>8752</v>
      </c>
      <c r="H2639" t="s">
        <v>8753</v>
      </c>
      <c r="I2639">
        <v>112297</v>
      </c>
      <c r="J2639" t="s">
        <v>8170</v>
      </c>
      <c r="K2639" t="s">
        <v>8172</v>
      </c>
      <c r="L2639" t="s">
        <v>6</v>
      </c>
      <c r="M2639" t="s">
        <v>8667</v>
      </c>
      <c r="N2639">
        <v>689.66</v>
      </c>
      <c r="O2639" t="s">
        <v>8452</v>
      </c>
      <c r="P2639" t="s">
        <v>8452</v>
      </c>
      <c r="Q2639">
        <v>689.66</v>
      </c>
      <c r="S2639">
        <v>4732.63</v>
      </c>
      <c r="U2639" t="s">
        <v>8452</v>
      </c>
      <c r="V2639">
        <v>676.09</v>
      </c>
      <c r="X2639" s="83" t="str">
        <f t="shared" si="82"/>
        <v>2117 - CHV HOUSTON</v>
      </c>
      <c r="Y2639" s="83">
        <f t="shared" si="83"/>
        <v>0</v>
      </c>
    </row>
    <row r="2640" spans="1:25" x14ac:dyDescent="0.25">
      <c r="A2640" t="s">
        <v>7</v>
      </c>
      <c r="B2640" t="s">
        <v>8651</v>
      </c>
      <c r="C2640" t="s">
        <v>8741</v>
      </c>
      <c r="D2640" t="s">
        <v>8742</v>
      </c>
      <c r="E2640" t="s">
        <v>8743</v>
      </c>
      <c r="F2640">
        <v>21171175</v>
      </c>
      <c r="G2640" t="s">
        <v>8752</v>
      </c>
      <c r="H2640" t="s">
        <v>8753</v>
      </c>
      <c r="I2640">
        <v>112297</v>
      </c>
      <c r="J2640" t="s">
        <v>8170</v>
      </c>
      <c r="K2640" t="s">
        <v>8172</v>
      </c>
      <c r="L2640" t="s">
        <v>6</v>
      </c>
      <c r="M2640" t="s">
        <v>8668</v>
      </c>
      <c r="N2640">
        <v>177.78</v>
      </c>
      <c r="O2640" t="s">
        <v>8452</v>
      </c>
      <c r="P2640" t="s">
        <v>8452</v>
      </c>
      <c r="Q2640">
        <v>177.78</v>
      </c>
      <c r="S2640">
        <v>1275.8800000000001</v>
      </c>
      <c r="U2640" t="s">
        <v>8452</v>
      </c>
      <c r="V2640">
        <v>159.49</v>
      </c>
      <c r="X2640" s="83" t="str">
        <f t="shared" si="82"/>
        <v>2117 - CHV HOUSTON</v>
      </c>
      <c r="Y2640" s="83">
        <f t="shared" si="83"/>
        <v>0</v>
      </c>
    </row>
    <row r="2641" spans="1:25" x14ac:dyDescent="0.25">
      <c r="A2641" t="s">
        <v>7</v>
      </c>
      <c r="B2641" t="s">
        <v>8651</v>
      </c>
      <c r="C2641" t="s">
        <v>8741</v>
      </c>
      <c r="D2641" t="s">
        <v>8742</v>
      </c>
      <c r="E2641" t="s">
        <v>8743</v>
      </c>
      <c r="F2641">
        <v>21171175</v>
      </c>
      <c r="G2641" t="s">
        <v>8752</v>
      </c>
      <c r="H2641" t="s">
        <v>8753</v>
      </c>
      <c r="I2641">
        <v>112297</v>
      </c>
      <c r="J2641" t="s">
        <v>8170</v>
      </c>
      <c r="K2641" t="s">
        <v>8172</v>
      </c>
      <c r="L2641" t="s">
        <v>6</v>
      </c>
      <c r="M2641" t="s">
        <v>8670</v>
      </c>
      <c r="N2641">
        <v>705.88</v>
      </c>
      <c r="O2641" t="s">
        <v>8452</v>
      </c>
      <c r="P2641" t="s">
        <v>8452</v>
      </c>
      <c r="Q2641">
        <v>705.88</v>
      </c>
      <c r="S2641">
        <v>4730.3500000000004</v>
      </c>
      <c r="T2641">
        <v>949.47</v>
      </c>
      <c r="U2641">
        <v>0.20069999999999999</v>
      </c>
      <c r="V2641">
        <v>675.76</v>
      </c>
      <c r="W2641">
        <v>949.47</v>
      </c>
      <c r="X2641" s="83" t="str">
        <f t="shared" si="82"/>
        <v>2117 - CHV HOUSTON</v>
      </c>
      <c r="Y2641" s="83">
        <f t="shared" si="83"/>
        <v>1</v>
      </c>
    </row>
    <row r="2642" spans="1:25" x14ac:dyDescent="0.25">
      <c r="A2642" t="s">
        <v>7</v>
      </c>
      <c r="B2642" t="s">
        <v>8651</v>
      </c>
      <c r="C2642" t="s">
        <v>8741</v>
      </c>
      <c r="D2642" t="s">
        <v>8742</v>
      </c>
      <c r="E2642" t="s">
        <v>8743</v>
      </c>
      <c r="F2642">
        <v>21171175</v>
      </c>
      <c r="G2642" t="s">
        <v>8752</v>
      </c>
      <c r="H2642" t="s">
        <v>8753</v>
      </c>
      <c r="I2642">
        <v>112297</v>
      </c>
      <c r="J2642" t="s">
        <v>8170</v>
      </c>
      <c r="K2642" t="s">
        <v>8172</v>
      </c>
      <c r="L2642" t="s">
        <v>6</v>
      </c>
      <c r="M2642" t="s">
        <v>8671</v>
      </c>
      <c r="N2642">
        <v>1121.96</v>
      </c>
      <c r="O2642" t="s">
        <v>8452</v>
      </c>
      <c r="P2642" t="s">
        <v>8452</v>
      </c>
      <c r="Q2642">
        <v>560.98</v>
      </c>
      <c r="S2642">
        <v>15228.84</v>
      </c>
      <c r="T2642">
        <v>1271.8599999999999</v>
      </c>
      <c r="U2642">
        <v>8.3500000000000005E-2</v>
      </c>
      <c r="V2642">
        <v>543.89</v>
      </c>
      <c r="W2642">
        <v>423.95333333333332</v>
      </c>
      <c r="X2642" s="83" t="str">
        <f t="shared" si="82"/>
        <v>2117 - CHV HOUSTON</v>
      </c>
      <c r="Y2642" s="83">
        <f t="shared" si="83"/>
        <v>3</v>
      </c>
    </row>
    <row r="2643" spans="1:25" x14ac:dyDescent="0.25">
      <c r="A2643" t="s">
        <v>7</v>
      </c>
      <c r="B2643" t="s">
        <v>8651</v>
      </c>
      <c r="C2643" t="s">
        <v>8741</v>
      </c>
      <c r="D2643" t="s">
        <v>8742</v>
      </c>
      <c r="E2643" t="s">
        <v>8743</v>
      </c>
      <c r="F2643">
        <v>21171175</v>
      </c>
      <c r="G2643" t="s">
        <v>8752</v>
      </c>
      <c r="H2643" t="s">
        <v>8753</v>
      </c>
      <c r="I2643">
        <v>112297</v>
      </c>
      <c r="J2643" t="s">
        <v>8170</v>
      </c>
      <c r="K2643" t="s">
        <v>8172</v>
      </c>
      <c r="L2643" t="s">
        <v>6</v>
      </c>
      <c r="M2643" t="s">
        <v>8673</v>
      </c>
      <c r="N2643">
        <v>423.33</v>
      </c>
      <c r="O2643">
        <v>78.75</v>
      </c>
      <c r="P2643">
        <v>0.186</v>
      </c>
      <c r="Q2643">
        <v>423.33</v>
      </c>
      <c r="S2643">
        <v>3136.56</v>
      </c>
      <c r="T2643">
        <v>870.2</v>
      </c>
      <c r="U2643">
        <v>0.27739999999999998</v>
      </c>
      <c r="V2643">
        <v>392.07</v>
      </c>
      <c r="W2643">
        <v>435.1</v>
      </c>
      <c r="X2643" s="83" t="str">
        <f t="shared" si="82"/>
        <v>2117 - CHV HOUSTON</v>
      </c>
      <c r="Y2643" s="83">
        <f t="shared" si="83"/>
        <v>2</v>
      </c>
    </row>
    <row r="2644" spans="1:25" x14ac:dyDescent="0.25">
      <c r="A2644" t="s">
        <v>7</v>
      </c>
      <c r="B2644" t="s">
        <v>8651</v>
      </c>
      <c r="C2644" t="s">
        <v>8741</v>
      </c>
      <c r="D2644" t="s">
        <v>8742</v>
      </c>
      <c r="E2644" t="s">
        <v>8743</v>
      </c>
      <c r="F2644">
        <v>21171175</v>
      </c>
      <c r="G2644" t="s">
        <v>8752</v>
      </c>
      <c r="H2644" t="s">
        <v>8753</v>
      </c>
      <c r="I2644">
        <v>112297</v>
      </c>
      <c r="J2644" t="s">
        <v>8170</v>
      </c>
      <c r="K2644" t="s">
        <v>8172</v>
      </c>
      <c r="L2644" t="s">
        <v>6</v>
      </c>
      <c r="M2644" t="s">
        <v>8674</v>
      </c>
      <c r="N2644">
        <v>0</v>
      </c>
      <c r="S2644">
        <v>217.39</v>
      </c>
      <c r="V2644">
        <v>217.39</v>
      </c>
      <c r="X2644" s="83" t="str">
        <f t="shared" si="82"/>
        <v>2117 - CHV HOUSTON</v>
      </c>
      <c r="Y2644" s="83">
        <f t="shared" si="83"/>
        <v>0</v>
      </c>
    </row>
    <row r="2645" spans="1:25" x14ac:dyDescent="0.25">
      <c r="A2645" t="s">
        <v>7</v>
      </c>
      <c r="B2645" t="s">
        <v>8651</v>
      </c>
      <c r="C2645" t="s">
        <v>8741</v>
      </c>
      <c r="D2645" t="s">
        <v>8742</v>
      </c>
      <c r="E2645" t="s">
        <v>8743</v>
      </c>
      <c r="F2645">
        <v>21171175</v>
      </c>
      <c r="G2645" t="s">
        <v>8752</v>
      </c>
      <c r="H2645" t="s">
        <v>8753</v>
      </c>
      <c r="I2645">
        <v>112297</v>
      </c>
      <c r="J2645" t="s">
        <v>8170</v>
      </c>
      <c r="K2645" t="s">
        <v>8172</v>
      </c>
      <c r="L2645" t="s">
        <v>6</v>
      </c>
      <c r="M2645" t="s">
        <v>8677</v>
      </c>
      <c r="N2645">
        <v>0</v>
      </c>
      <c r="S2645">
        <v>1673.01</v>
      </c>
      <c r="V2645">
        <v>239</v>
      </c>
      <c r="X2645" s="83" t="str">
        <f t="shared" si="82"/>
        <v>2117 - CHV HOUSTON</v>
      </c>
      <c r="Y2645" s="83">
        <f t="shared" si="83"/>
        <v>0</v>
      </c>
    </row>
    <row r="2646" spans="1:25" x14ac:dyDescent="0.25">
      <c r="A2646" t="s">
        <v>7</v>
      </c>
      <c r="B2646" t="s">
        <v>8651</v>
      </c>
      <c r="C2646" t="s">
        <v>8741</v>
      </c>
      <c r="D2646" t="s">
        <v>8742</v>
      </c>
      <c r="E2646" t="s">
        <v>8743</v>
      </c>
      <c r="F2646">
        <v>21171175</v>
      </c>
      <c r="G2646" t="s">
        <v>8752</v>
      </c>
      <c r="H2646" t="s">
        <v>8753</v>
      </c>
      <c r="I2646">
        <v>112297</v>
      </c>
      <c r="J2646" t="s">
        <v>8170</v>
      </c>
      <c r="K2646" t="s">
        <v>8172</v>
      </c>
      <c r="L2646" t="s">
        <v>6</v>
      </c>
      <c r="M2646" t="s">
        <v>8678</v>
      </c>
      <c r="N2646">
        <v>55.56</v>
      </c>
      <c r="Q2646">
        <v>55.56</v>
      </c>
      <c r="S2646">
        <v>521.91</v>
      </c>
      <c r="V2646">
        <v>74.56</v>
      </c>
      <c r="X2646" s="83" t="str">
        <f t="shared" si="82"/>
        <v>2117 - CHV HOUSTON</v>
      </c>
      <c r="Y2646" s="83">
        <f t="shared" si="83"/>
        <v>0</v>
      </c>
    </row>
    <row r="2647" spans="1:25" x14ac:dyDescent="0.25">
      <c r="A2647" t="s">
        <v>7</v>
      </c>
      <c r="B2647" t="s">
        <v>8651</v>
      </c>
      <c r="C2647" t="s">
        <v>8741</v>
      </c>
      <c r="D2647" t="s">
        <v>8742</v>
      </c>
      <c r="E2647" t="s">
        <v>8743</v>
      </c>
      <c r="F2647">
        <v>21171175</v>
      </c>
      <c r="G2647" t="s">
        <v>8752</v>
      </c>
      <c r="H2647" t="s">
        <v>8753</v>
      </c>
      <c r="I2647">
        <v>112297</v>
      </c>
      <c r="J2647" t="s">
        <v>8170</v>
      </c>
      <c r="K2647" t="s">
        <v>8172</v>
      </c>
      <c r="L2647" t="s">
        <v>6</v>
      </c>
      <c r="M2647" t="s">
        <v>8695</v>
      </c>
      <c r="N2647">
        <v>0</v>
      </c>
      <c r="S2647">
        <v>880.53</v>
      </c>
      <c r="T2647">
        <v>420</v>
      </c>
      <c r="U2647">
        <v>0.47699999999999998</v>
      </c>
      <c r="V2647">
        <v>125.79</v>
      </c>
      <c r="W2647">
        <v>210</v>
      </c>
      <c r="X2647" s="83" t="str">
        <f t="shared" si="82"/>
        <v>2117 - CHV HOUSTON</v>
      </c>
      <c r="Y2647" s="83">
        <f t="shared" si="83"/>
        <v>2</v>
      </c>
    </row>
    <row r="2648" spans="1:25" x14ac:dyDescent="0.25">
      <c r="A2648" t="s">
        <v>7</v>
      </c>
      <c r="B2648" t="s">
        <v>8651</v>
      </c>
      <c r="C2648" t="s">
        <v>8741</v>
      </c>
      <c r="D2648" t="s">
        <v>8742</v>
      </c>
      <c r="E2648" t="s">
        <v>8743</v>
      </c>
      <c r="F2648">
        <v>21171175</v>
      </c>
      <c r="G2648" t="s">
        <v>8752</v>
      </c>
      <c r="H2648" t="s">
        <v>8753</v>
      </c>
      <c r="I2648">
        <v>112297</v>
      </c>
      <c r="J2648" t="s">
        <v>8170</v>
      </c>
      <c r="K2648" t="s">
        <v>8172</v>
      </c>
      <c r="L2648" t="s">
        <v>6</v>
      </c>
      <c r="M2648" t="s">
        <v>8696</v>
      </c>
      <c r="N2648">
        <v>476.47</v>
      </c>
      <c r="Q2648">
        <v>476.47</v>
      </c>
      <c r="S2648">
        <v>2359.23</v>
      </c>
      <c r="V2648">
        <v>471.85</v>
      </c>
      <c r="X2648" s="83" t="str">
        <f t="shared" si="82"/>
        <v>2117 - CHV HOUSTON</v>
      </c>
      <c r="Y2648" s="83">
        <f t="shared" si="83"/>
        <v>0</v>
      </c>
    </row>
    <row r="2649" spans="1:25" x14ac:dyDescent="0.25">
      <c r="A2649" t="s">
        <v>7</v>
      </c>
      <c r="B2649" t="s">
        <v>8651</v>
      </c>
      <c r="C2649" t="s">
        <v>8741</v>
      </c>
      <c r="D2649" t="s">
        <v>8742</v>
      </c>
      <c r="E2649" t="s">
        <v>8743</v>
      </c>
      <c r="F2649">
        <v>21171175</v>
      </c>
      <c r="G2649" t="s">
        <v>8752</v>
      </c>
      <c r="H2649" t="s">
        <v>8753</v>
      </c>
      <c r="I2649">
        <v>112297</v>
      </c>
      <c r="J2649" t="s">
        <v>8170</v>
      </c>
      <c r="K2649" t="s">
        <v>8172</v>
      </c>
      <c r="L2649" t="s">
        <v>6</v>
      </c>
      <c r="M2649" t="s">
        <v>8697</v>
      </c>
      <c r="N2649">
        <v>727.27</v>
      </c>
      <c r="Q2649">
        <v>727.27</v>
      </c>
      <c r="S2649">
        <v>5744.49</v>
      </c>
      <c r="T2649">
        <v>3335.09</v>
      </c>
      <c r="U2649">
        <v>0.5806</v>
      </c>
      <c r="V2649">
        <v>718.06</v>
      </c>
      <c r="W2649">
        <v>667.01800000000003</v>
      </c>
      <c r="X2649" s="83" t="str">
        <f t="shared" si="82"/>
        <v>2117 - CHV HOUSTON</v>
      </c>
      <c r="Y2649" s="83">
        <f t="shared" si="83"/>
        <v>5</v>
      </c>
    </row>
    <row r="2650" spans="1:25" x14ac:dyDescent="0.25">
      <c r="A2650" t="s">
        <v>7</v>
      </c>
      <c r="B2650" t="s">
        <v>8651</v>
      </c>
      <c r="C2650" t="s">
        <v>8741</v>
      </c>
      <c r="D2650" t="s">
        <v>8742</v>
      </c>
      <c r="E2650" t="s">
        <v>8743</v>
      </c>
      <c r="F2650">
        <v>21171175</v>
      </c>
      <c r="G2650" t="s">
        <v>8752</v>
      </c>
      <c r="H2650" t="s">
        <v>8753</v>
      </c>
      <c r="I2650">
        <v>112297</v>
      </c>
      <c r="J2650" t="s">
        <v>8170</v>
      </c>
      <c r="K2650" t="s">
        <v>8172</v>
      </c>
      <c r="L2650" t="s">
        <v>6</v>
      </c>
      <c r="M2650" t="s">
        <v>8698</v>
      </c>
      <c r="N2650">
        <v>614.46</v>
      </c>
      <c r="Q2650">
        <v>614.46</v>
      </c>
      <c r="S2650">
        <v>11208.29</v>
      </c>
      <c r="T2650">
        <v>88.43</v>
      </c>
      <c r="U2650">
        <v>7.9000000000000008E-3</v>
      </c>
      <c r="V2650">
        <v>533.73</v>
      </c>
      <c r="W2650">
        <v>88.43</v>
      </c>
      <c r="X2650" s="83" t="str">
        <f t="shared" si="82"/>
        <v>2117 - CHV HOUSTON</v>
      </c>
      <c r="Y2650" s="83">
        <f t="shared" si="83"/>
        <v>1</v>
      </c>
    </row>
    <row r="2651" spans="1:25" x14ac:dyDescent="0.25">
      <c r="A2651" t="s">
        <v>7</v>
      </c>
      <c r="B2651" t="s">
        <v>8651</v>
      </c>
      <c r="C2651" t="s">
        <v>8741</v>
      </c>
      <c r="D2651" t="s">
        <v>8742</v>
      </c>
      <c r="E2651" t="s">
        <v>8743</v>
      </c>
      <c r="F2651">
        <v>21171175</v>
      </c>
      <c r="G2651" t="s">
        <v>8752</v>
      </c>
      <c r="H2651" t="s">
        <v>8753</v>
      </c>
      <c r="I2651">
        <v>112297</v>
      </c>
      <c r="J2651" t="s">
        <v>8170</v>
      </c>
      <c r="K2651" t="s">
        <v>8172</v>
      </c>
      <c r="L2651" t="s">
        <v>6</v>
      </c>
      <c r="M2651" t="s">
        <v>8699</v>
      </c>
      <c r="N2651">
        <v>0</v>
      </c>
      <c r="S2651">
        <v>683.91</v>
      </c>
      <c r="V2651">
        <v>136.78</v>
      </c>
      <c r="X2651" s="83" t="str">
        <f t="shared" si="82"/>
        <v>2117 - CHV HOUSTON</v>
      </c>
      <c r="Y2651" s="83">
        <f t="shared" si="83"/>
        <v>0</v>
      </c>
    </row>
    <row r="2652" spans="1:25" x14ac:dyDescent="0.25">
      <c r="A2652" t="s">
        <v>7</v>
      </c>
      <c r="B2652" t="s">
        <v>8651</v>
      </c>
      <c r="C2652" t="s">
        <v>8741</v>
      </c>
      <c r="D2652" t="s">
        <v>8742</v>
      </c>
      <c r="E2652" t="s">
        <v>8743</v>
      </c>
      <c r="F2652">
        <v>21171175</v>
      </c>
      <c r="G2652" t="s">
        <v>8752</v>
      </c>
      <c r="H2652" t="s">
        <v>8753</v>
      </c>
      <c r="I2652">
        <v>112297</v>
      </c>
      <c r="J2652" t="s">
        <v>8170</v>
      </c>
      <c r="K2652" t="s">
        <v>8172</v>
      </c>
      <c r="L2652" t="s">
        <v>6</v>
      </c>
      <c r="M2652" t="s">
        <v>8700</v>
      </c>
      <c r="N2652">
        <v>470</v>
      </c>
      <c r="Q2652">
        <v>470</v>
      </c>
      <c r="S2652">
        <v>3390.49</v>
      </c>
      <c r="T2652">
        <v>64.41</v>
      </c>
      <c r="U2652">
        <v>1.9E-2</v>
      </c>
      <c r="V2652">
        <v>423.81</v>
      </c>
      <c r="X2652" s="83" t="str">
        <f t="shared" si="82"/>
        <v>2117 - CHV HOUSTON</v>
      </c>
      <c r="Y2652" s="83">
        <f t="shared" si="83"/>
        <v>0</v>
      </c>
    </row>
    <row r="2653" spans="1:25" x14ac:dyDescent="0.25">
      <c r="A2653" t="s">
        <v>7</v>
      </c>
      <c r="B2653" t="s">
        <v>8651</v>
      </c>
      <c r="C2653" t="s">
        <v>8741</v>
      </c>
      <c r="D2653" t="s">
        <v>8742</v>
      </c>
      <c r="E2653" t="s">
        <v>8743</v>
      </c>
      <c r="F2653">
        <v>21171175</v>
      </c>
      <c r="G2653" t="s">
        <v>8752</v>
      </c>
      <c r="H2653" t="s">
        <v>8753</v>
      </c>
      <c r="I2653">
        <v>112328</v>
      </c>
      <c r="J2653" t="s">
        <v>8207</v>
      </c>
      <c r="K2653" t="s">
        <v>8209</v>
      </c>
      <c r="L2653" t="s">
        <v>6</v>
      </c>
      <c r="M2653" t="s">
        <v>8658</v>
      </c>
      <c r="N2653">
        <v>384.62</v>
      </c>
      <c r="O2653">
        <v>71.25</v>
      </c>
      <c r="P2653">
        <v>0.1852</v>
      </c>
      <c r="Q2653">
        <v>384.62</v>
      </c>
      <c r="S2653">
        <v>2240.02</v>
      </c>
      <c r="T2653">
        <v>71.25</v>
      </c>
      <c r="U2653">
        <v>3.1800000000000002E-2</v>
      </c>
      <c r="V2653">
        <v>373.34</v>
      </c>
      <c r="W2653">
        <v>35.625</v>
      </c>
      <c r="X2653" s="83" t="str">
        <f t="shared" si="82"/>
        <v>2117 - CHV HOUSTON</v>
      </c>
      <c r="Y2653" s="83">
        <f t="shared" si="83"/>
        <v>2</v>
      </c>
    </row>
    <row r="2654" spans="1:25" x14ac:dyDescent="0.25">
      <c r="A2654" t="s">
        <v>7</v>
      </c>
      <c r="B2654" t="s">
        <v>8651</v>
      </c>
      <c r="C2654" t="s">
        <v>8741</v>
      </c>
      <c r="D2654" t="s">
        <v>8742</v>
      </c>
      <c r="E2654" t="s">
        <v>8743</v>
      </c>
      <c r="F2654">
        <v>21171175</v>
      </c>
      <c r="G2654" t="s">
        <v>8752</v>
      </c>
      <c r="H2654" t="s">
        <v>8753</v>
      </c>
      <c r="I2654">
        <v>112328</v>
      </c>
      <c r="J2654" t="s">
        <v>8207</v>
      </c>
      <c r="K2654" t="s">
        <v>8209</v>
      </c>
      <c r="L2654" t="s">
        <v>6</v>
      </c>
      <c r="M2654" t="s">
        <v>8659</v>
      </c>
      <c r="N2654">
        <v>0</v>
      </c>
      <c r="O2654">
        <v>2.58</v>
      </c>
      <c r="R2654">
        <v>2.58</v>
      </c>
      <c r="S2654">
        <v>1928.98</v>
      </c>
      <c r="T2654">
        <v>3122.58</v>
      </c>
      <c r="U2654">
        <v>1.6188</v>
      </c>
      <c r="V2654">
        <v>385.8</v>
      </c>
      <c r="W2654">
        <v>1561.29</v>
      </c>
      <c r="X2654" s="83" t="str">
        <f t="shared" si="82"/>
        <v>2117 - CHV HOUSTON</v>
      </c>
      <c r="Y2654" s="83">
        <f t="shared" si="83"/>
        <v>2</v>
      </c>
    </row>
    <row r="2655" spans="1:25" x14ac:dyDescent="0.25">
      <c r="A2655" t="s">
        <v>7</v>
      </c>
      <c r="B2655" t="s">
        <v>8651</v>
      </c>
      <c r="C2655" t="s">
        <v>8741</v>
      </c>
      <c r="D2655" t="s">
        <v>8742</v>
      </c>
      <c r="E2655" t="s">
        <v>8743</v>
      </c>
      <c r="F2655">
        <v>21171175</v>
      </c>
      <c r="G2655" t="s">
        <v>8752</v>
      </c>
      <c r="H2655" t="s">
        <v>8753</v>
      </c>
      <c r="I2655">
        <v>112328</v>
      </c>
      <c r="J2655" t="s">
        <v>8207</v>
      </c>
      <c r="K2655" t="s">
        <v>8209</v>
      </c>
      <c r="L2655" t="s">
        <v>6</v>
      </c>
      <c r="M2655" t="s">
        <v>8660</v>
      </c>
      <c r="N2655">
        <v>0</v>
      </c>
      <c r="O2655">
        <v>66.58</v>
      </c>
      <c r="R2655">
        <v>66.58</v>
      </c>
      <c r="S2655">
        <v>28.21</v>
      </c>
      <c r="T2655">
        <v>66.58</v>
      </c>
      <c r="U2655">
        <v>2.3601999999999999</v>
      </c>
      <c r="V2655">
        <v>14.11</v>
      </c>
      <c r="W2655">
        <v>33.29</v>
      </c>
      <c r="X2655" s="83" t="str">
        <f t="shared" si="82"/>
        <v>2117 - CHV HOUSTON</v>
      </c>
      <c r="Y2655" s="83">
        <f t="shared" si="83"/>
        <v>2</v>
      </c>
    </row>
    <row r="2656" spans="1:25" x14ac:dyDescent="0.25">
      <c r="A2656" t="s">
        <v>7</v>
      </c>
      <c r="B2656" t="s">
        <v>8651</v>
      </c>
      <c r="C2656" t="s">
        <v>8741</v>
      </c>
      <c r="D2656" t="s">
        <v>8742</v>
      </c>
      <c r="E2656" t="s">
        <v>8743</v>
      </c>
      <c r="F2656">
        <v>21171175</v>
      </c>
      <c r="G2656" t="s">
        <v>8752</v>
      </c>
      <c r="H2656" t="s">
        <v>8753</v>
      </c>
      <c r="I2656">
        <v>112328</v>
      </c>
      <c r="J2656" t="s">
        <v>8207</v>
      </c>
      <c r="K2656" t="s">
        <v>8209</v>
      </c>
      <c r="L2656" t="s">
        <v>6</v>
      </c>
      <c r="M2656" t="s">
        <v>8661</v>
      </c>
      <c r="N2656">
        <v>25</v>
      </c>
      <c r="O2656">
        <v>75</v>
      </c>
      <c r="P2656">
        <v>3</v>
      </c>
      <c r="Q2656">
        <v>25</v>
      </c>
      <c r="R2656">
        <v>25</v>
      </c>
      <c r="S2656">
        <v>72.13</v>
      </c>
      <c r="T2656">
        <v>75</v>
      </c>
      <c r="U2656">
        <v>1.0398000000000001</v>
      </c>
      <c r="V2656">
        <v>24.04</v>
      </c>
      <c r="W2656">
        <v>25</v>
      </c>
      <c r="X2656" s="83" t="str">
        <f t="shared" si="82"/>
        <v>2117 - CHV HOUSTON</v>
      </c>
      <c r="Y2656" s="83">
        <f t="shared" si="83"/>
        <v>3</v>
      </c>
    </row>
    <row r="2657" spans="1:25" x14ac:dyDescent="0.25">
      <c r="A2657" t="s">
        <v>7</v>
      </c>
      <c r="B2657" t="s">
        <v>8651</v>
      </c>
      <c r="C2657" t="s">
        <v>8741</v>
      </c>
      <c r="D2657" t="s">
        <v>8742</v>
      </c>
      <c r="E2657" t="s">
        <v>8743</v>
      </c>
      <c r="F2657">
        <v>21171175</v>
      </c>
      <c r="G2657" t="s">
        <v>8752</v>
      </c>
      <c r="H2657" t="s">
        <v>8753</v>
      </c>
      <c r="I2657">
        <v>112328</v>
      </c>
      <c r="J2657" t="s">
        <v>8207</v>
      </c>
      <c r="K2657" t="s">
        <v>8209</v>
      </c>
      <c r="L2657" t="s">
        <v>6</v>
      </c>
      <c r="M2657" t="s">
        <v>8663</v>
      </c>
      <c r="S2657">
        <v>22.99</v>
      </c>
      <c r="V2657">
        <v>22.99</v>
      </c>
      <c r="X2657" s="83" t="str">
        <f t="shared" si="82"/>
        <v>2117 - CHV HOUSTON</v>
      </c>
      <c r="Y2657" s="83">
        <f t="shared" si="83"/>
        <v>0</v>
      </c>
    </row>
    <row r="2658" spans="1:25" x14ac:dyDescent="0.25">
      <c r="A2658" t="s">
        <v>7</v>
      </c>
      <c r="B2658" t="s">
        <v>8651</v>
      </c>
      <c r="C2658" t="s">
        <v>8741</v>
      </c>
      <c r="D2658" t="s">
        <v>8742</v>
      </c>
      <c r="E2658" t="s">
        <v>8743</v>
      </c>
      <c r="F2658">
        <v>21171175</v>
      </c>
      <c r="G2658" t="s">
        <v>8752</v>
      </c>
      <c r="H2658" t="s">
        <v>8753</v>
      </c>
      <c r="I2658">
        <v>112328</v>
      </c>
      <c r="J2658" t="s">
        <v>8207</v>
      </c>
      <c r="K2658" t="s">
        <v>8209</v>
      </c>
      <c r="L2658" t="s">
        <v>6</v>
      </c>
      <c r="M2658" t="s">
        <v>8664</v>
      </c>
      <c r="N2658">
        <v>86.96</v>
      </c>
      <c r="Q2658">
        <v>86.96</v>
      </c>
      <c r="S2658">
        <v>779.94</v>
      </c>
      <c r="T2658">
        <v>1597.75</v>
      </c>
      <c r="U2658">
        <v>2.0486</v>
      </c>
      <c r="V2658">
        <v>86.66</v>
      </c>
      <c r="W2658">
        <v>266.29166666666669</v>
      </c>
      <c r="X2658" s="83" t="str">
        <f t="shared" si="82"/>
        <v>2117 - CHV HOUSTON</v>
      </c>
      <c r="Y2658" s="83">
        <f t="shared" si="83"/>
        <v>6</v>
      </c>
    </row>
    <row r="2659" spans="1:25" x14ac:dyDescent="0.25">
      <c r="A2659" t="s">
        <v>7</v>
      </c>
      <c r="B2659" t="s">
        <v>8651</v>
      </c>
      <c r="C2659" t="s">
        <v>8741</v>
      </c>
      <c r="D2659" t="s">
        <v>8742</v>
      </c>
      <c r="E2659" t="s">
        <v>8743</v>
      </c>
      <c r="F2659">
        <v>21171175</v>
      </c>
      <c r="G2659" t="s">
        <v>8752</v>
      </c>
      <c r="H2659" t="s">
        <v>8753</v>
      </c>
      <c r="I2659">
        <v>112328</v>
      </c>
      <c r="J2659" t="s">
        <v>8207</v>
      </c>
      <c r="K2659" t="s">
        <v>8209</v>
      </c>
      <c r="L2659" t="s">
        <v>6</v>
      </c>
      <c r="M2659" t="s">
        <v>8667</v>
      </c>
      <c r="N2659">
        <v>0</v>
      </c>
      <c r="O2659">
        <v>228</v>
      </c>
      <c r="S2659">
        <v>2658.63</v>
      </c>
      <c r="T2659">
        <v>1525.93</v>
      </c>
      <c r="U2659">
        <v>0.57399999999999995</v>
      </c>
      <c r="V2659">
        <v>664.66</v>
      </c>
      <c r="W2659">
        <v>508.64333333333337</v>
      </c>
      <c r="X2659" s="83" t="str">
        <f t="shared" si="82"/>
        <v>2117 - CHV HOUSTON</v>
      </c>
      <c r="Y2659" s="83">
        <f t="shared" si="83"/>
        <v>3</v>
      </c>
    </row>
    <row r="2660" spans="1:25" x14ac:dyDescent="0.25">
      <c r="A2660" t="s">
        <v>7</v>
      </c>
      <c r="B2660" t="s">
        <v>8651</v>
      </c>
      <c r="C2660" t="s">
        <v>8741</v>
      </c>
      <c r="D2660" t="s">
        <v>8742</v>
      </c>
      <c r="E2660" t="s">
        <v>8743</v>
      </c>
      <c r="F2660">
        <v>21171175</v>
      </c>
      <c r="G2660" t="s">
        <v>8752</v>
      </c>
      <c r="H2660" t="s">
        <v>8753</v>
      </c>
      <c r="I2660">
        <v>112328</v>
      </c>
      <c r="J2660" t="s">
        <v>8207</v>
      </c>
      <c r="K2660" t="s">
        <v>8209</v>
      </c>
      <c r="L2660" t="s">
        <v>6</v>
      </c>
      <c r="M2660" t="s">
        <v>8668</v>
      </c>
      <c r="N2660">
        <v>533.34</v>
      </c>
      <c r="O2660">
        <v>756.8</v>
      </c>
      <c r="P2660">
        <v>1.419</v>
      </c>
      <c r="Q2660">
        <v>177.78</v>
      </c>
      <c r="R2660">
        <v>378.4</v>
      </c>
      <c r="S2660">
        <v>2820.46</v>
      </c>
      <c r="T2660">
        <v>2312.56</v>
      </c>
      <c r="U2660">
        <v>0.81989999999999996</v>
      </c>
      <c r="V2660">
        <v>156.69</v>
      </c>
      <c r="W2660">
        <v>144.535</v>
      </c>
      <c r="X2660" s="83" t="str">
        <f t="shared" si="82"/>
        <v>2117 - CHV HOUSTON</v>
      </c>
      <c r="Y2660" s="83">
        <f t="shared" si="83"/>
        <v>16</v>
      </c>
    </row>
    <row r="2661" spans="1:25" x14ac:dyDescent="0.25">
      <c r="A2661" t="s">
        <v>7</v>
      </c>
      <c r="B2661" t="s">
        <v>8651</v>
      </c>
      <c r="C2661" t="s">
        <v>8741</v>
      </c>
      <c r="D2661" t="s">
        <v>8742</v>
      </c>
      <c r="E2661" t="s">
        <v>8743</v>
      </c>
      <c r="F2661">
        <v>21171175</v>
      </c>
      <c r="G2661" t="s">
        <v>8752</v>
      </c>
      <c r="H2661" t="s">
        <v>8753</v>
      </c>
      <c r="I2661">
        <v>112328</v>
      </c>
      <c r="J2661" t="s">
        <v>8207</v>
      </c>
      <c r="K2661" t="s">
        <v>8209</v>
      </c>
      <c r="L2661" t="s">
        <v>6</v>
      </c>
      <c r="M2661" t="s">
        <v>8670</v>
      </c>
      <c r="N2661">
        <v>1411.76</v>
      </c>
      <c r="O2661">
        <v>1526.67</v>
      </c>
      <c r="P2661">
        <v>1.0813999999999999</v>
      </c>
      <c r="Q2661">
        <v>705.88</v>
      </c>
      <c r="R2661">
        <v>763.33500000000004</v>
      </c>
      <c r="S2661">
        <v>14670.54</v>
      </c>
      <c r="T2661">
        <v>13245.79</v>
      </c>
      <c r="U2661">
        <v>0.90290000000000004</v>
      </c>
      <c r="V2661">
        <v>666.84</v>
      </c>
      <c r="W2661">
        <v>1018.9069230769231</v>
      </c>
      <c r="X2661" s="83" t="str">
        <f t="shared" si="82"/>
        <v>2117 - CHV HOUSTON</v>
      </c>
      <c r="Y2661" s="83">
        <f t="shared" si="83"/>
        <v>13</v>
      </c>
    </row>
    <row r="2662" spans="1:25" x14ac:dyDescent="0.25">
      <c r="A2662" t="s">
        <v>7</v>
      </c>
      <c r="B2662" t="s">
        <v>8651</v>
      </c>
      <c r="C2662" t="s">
        <v>8741</v>
      </c>
      <c r="D2662" t="s">
        <v>8742</v>
      </c>
      <c r="E2662" t="s">
        <v>8743</v>
      </c>
      <c r="F2662">
        <v>21171175</v>
      </c>
      <c r="G2662" t="s">
        <v>8752</v>
      </c>
      <c r="H2662" t="s">
        <v>8753</v>
      </c>
      <c r="I2662">
        <v>112328</v>
      </c>
      <c r="J2662" t="s">
        <v>8207</v>
      </c>
      <c r="K2662" t="s">
        <v>8209</v>
      </c>
      <c r="L2662" t="s">
        <v>6</v>
      </c>
      <c r="M2662" t="s">
        <v>8671</v>
      </c>
      <c r="N2662">
        <v>3926.86</v>
      </c>
      <c r="O2662">
        <v>5014.72</v>
      </c>
      <c r="P2662">
        <v>1.2769999999999999</v>
      </c>
      <c r="Q2662">
        <v>560.98</v>
      </c>
      <c r="R2662">
        <v>626.84</v>
      </c>
      <c r="S2662">
        <v>28860.04</v>
      </c>
      <c r="T2662">
        <v>29886.65</v>
      </c>
      <c r="U2662">
        <v>1.0356000000000001</v>
      </c>
      <c r="V2662">
        <v>544.53</v>
      </c>
      <c r="W2662">
        <v>766.32435897435903</v>
      </c>
      <c r="X2662" s="83" t="str">
        <f t="shared" si="82"/>
        <v>2117 - CHV HOUSTON</v>
      </c>
      <c r="Y2662" s="83">
        <f t="shared" si="83"/>
        <v>39</v>
      </c>
    </row>
    <row r="2663" spans="1:25" x14ac:dyDescent="0.25">
      <c r="A2663" t="s">
        <v>7</v>
      </c>
      <c r="B2663" t="s">
        <v>8651</v>
      </c>
      <c r="C2663" t="s">
        <v>8741</v>
      </c>
      <c r="D2663" t="s">
        <v>8742</v>
      </c>
      <c r="E2663" t="s">
        <v>8743</v>
      </c>
      <c r="F2663">
        <v>21171175</v>
      </c>
      <c r="G2663" t="s">
        <v>8752</v>
      </c>
      <c r="H2663" t="s">
        <v>8753</v>
      </c>
      <c r="I2663">
        <v>112328</v>
      </c>
      <c r="J2663" t="s">
        <v>8207</v>
      </c>
      <c r="K2663" t="s">
        <v>8209</v>
      </c>
      <c r="L2663" t="s">
        <v>6</v>
      </c>
      <c r="M2663" t="s">
        <v>8672</v>
      </c>
      <c r="N2663">
        <v>453.33</v>
      </c>
      <c r="Q2663">
        <v>453.33</v>
      </c>
      <c r="S2663">
        <v>2069.36</v>
      </c>
      <c r="T2663">
        <v>216.88</v>
      </c>
      <c r="U2663">
        <v>0.1048</v>
      </c>
      <c r="V2663">
        <v>413.87</v>
      </c>
      <c r="X2663" s="83" t="str">
        <f t="shared" si="82"/>
        <v>2117 - CHV HOUSTON</v>
      </c>
      <c r="Y2663" s="83">
        <f t="shared" si="83"/>
        <v>0</v>
      </c>
    </row>
    <row r="2664" spans="1:25" x14ac:dyDescent="0.25">
      <c r="A2664" t="s">
        <v>7</v>
      </c>
      <c r="B2664" t="s">
        <v>8651</v>
      </c>
      <c r="C2664" t="s">
        <v>8741</v>
      </c>
      <c r="D2664" t="s">
        <v>8742</v>
      </c>
      <c r="E2664" t="s">
        <v>8743</v>
      </c>
      <c r="F2664">
        <v>21171175</v>
      </c>
      <c r="G2664" t="s">
        <v>8752</v>
      </c>
      <c r="H2664" t="s">
        <v>8753</v>
      </c>
      <c r="I2664">
        <v>112328</v>
      </c>
      <c r="J2664" t="s">
        <v>8207</v>
      </c>
      <c r="K2664" t="s">
        <v>8209</v>
      </c>
      <c r="L2664" t="s">
        <v>6</v>
      </c>
      <c r="M2664" t="s">
        <v>8673</v>
      </c>
      <c r="N2664">
        <v>846.66</v>
      </c>
      <c r="O2664">
        <v>464.33</v>
      </c>
      <c r="P2664">
        <v>0.5484</v>
      </c>
      <c r="Q2664">
        <v>423.33</v>
      </c>
      <c r="R2664">
        <v>232.16499999999999</v>
      </c>
      <c r="S2664">
        <v>4396.0200000000004</v>
      </c>
      <c r="T2664">
        <v>2094.92</v>
      </c>
      <c r="U2664">
        <v>0.47649999999999998</v>
      </c>
      <c r="V2664">
        <v>399.64</v>
      </c>
      <c r="W2664">
        <v>209.49200000000002</v>
      </c>
      <c r="X2664" s="83" t="str">
        <f t="shared" si="82"/>
        <v>2117 - CHV HOUSTON</v>
      </c>
      <c r="Y2664" s="83">
        <f t="shared" si="83"/>
        <v>10</v>
      </c>
    </row>
    <row r="2665" spans="1:25" x14ac:dyDescent="0.25">
      <c r="A2665" t="s">
        <v>7</v>
      </c>
      <c r="B2665" t="s">
        <v>8651</v>
      </c>
      <c r="C2665" t="s">
        <v>8741</v>
      </c>
      <c r="D2665" t="s">
        <v>8742</v>
      </c>
      <c r="E2665" t="s">
        <v>8743</v>
      </c>
      <c r="F2665">
        <v>21171175</v>
      </c>
      <c r="G2665" t="s">
        <v>8752</v>
      </c>
      <c r="H2665" t="s">
        <v>8753</v>
      </c>
      <c r="I2665">
        <v>112328</v>
      </c>
      <c r="J2665" t="s">
        <v>8207</v>
      </c>
      <c r="K2665" t="s">
        <v>8209</v>
      </c>
      <c r="L2665" t="s">
        <v>6</v>
      </c>
      <c r="M2665" t="s">
        <v>8674</v>
      </c>
      <c r="N2665">
        <v>321.83999999999997</v>
      </c>
      <c r="O2665">
        <v>52.5</v>
      </c>
      <c r="P2665">
        <v>0.16309999999999999</v>
      </c>
      <c r="Q2665">
        <v>321.83999999999997</v>
      </c>
      <c r="S2665">
        <v>1818.43</v>
      </c>
      <c r="T2665">
        <v>456.85</v>
      </c>
      <c r="U2665">
        <v>0.25119999999999998</v>
      </c>
      <c r="V2665">
        <v>227.3</v>
      </c>
      <c r="W2665">
        <v>76.141666666666666</v>
      </c>
      <c r="X2665" s="83" t="str">
        <f t="shared" si="82"/>
        <v>2117 - CHV HOUSTON</v>
      </c>
      <c r="Y2665" s="83">
        <f t="shared" si="83"/>
        <v>6</v>
      </c>
    </row>
    <row r="2666" spans="1:25" x14ac:dyDescent="0.25">
      <c r="A2666" t="s">
        <v>7</v>
      </c>
      <c r="B2666" t="s">
        <v>8651</v>
      </c>
      <c r="C2666" t="s">
        <v>8741</v>
      </c>
      <c r="D2666" t="s">
        <v>8742</v>
      </c>
      <c r="E2666" t="s">
        <v>8743</v>
      </c>
      <c r="F2666">
        <v>21171175</v>
      </c>
      <c r="G2666" t="s">
        <v>8752</v>
      </c>
      <c r="H2666" t="s">
        <v>8753</v>
      </c>
      <c r="I2666">
        <v>112328</v>
      </c>
      <c r="J2666" t="s">
        <v>8207</v>
      </c>
      <c r="K2666" t="s">
        <v>8209</v>
      </c>
      <c r="L2666" t="s">
        <v>6</v>
      </c>
      <c r="M2666" t="s">
        <v>8675</v>
      </c>
      <c r="N2666">
        <v>73.12</v>
      </c>
      <c r="O2666">
        <v>2.58</v>
      </c>
      <c r="P2666">
        <v>3.5299999999999998E-2</v>
      </c>
      <c r="Q2666">
        <v>73.12</v>
      </c>
      <c r="S2666">
        <v>523.26</v>
      </c>
      <c r="T2666">
        <v>2.58</v>
      </c>
      <c r="U2666">
        <v>4.8999999999999998E-3</v>
      </c>
      <c r="V2666">
        <v>87.21</v>
      </c>
      <c r="W2666">
        <v>2.58</v>
      </c>
      <c r="X2666" s="83" t="str">
        <f t="shared" si="82"/>
        <v>2117 - CHV HOUSTON</v>
      </c>
      <c r="Y2666" s="83">
        <f t="shared" si="83"/>
        <v>1</v>
      </c>
    </row>
    <row r="2667" spans="1:25" x14ac:dyDescent="0.25">
      <c r="A2667" t="s">
        <v>7</v>
      </c>
      <c r="B2667" t="s">
        <v>8651</v>
      </c>
      <c r="C2667" t="s">
        <v>8741</v>
      </c>
      <c r="D2667" t="s">
        <v>8742</v>
      </c>
      <c r="E2667" t="s">
        <v>8743</v>
      </c>
      <c r="F2667">
        <v>21171175</v>
      </c>
      <c r="G2667" t="s">
        <v>8752</v>
      </c>
      <c r="H2667" t="s">
        <v>8753</v>
      </c>
      <c r="I2667">
        <v>112328</v>
      </c>
      <c r="J2667" t="s">
        <v>8207</v>
      </c>
      <c r="K2667" t="s">
        <v>8209</v>
      </c>
      <c r="L2667" t="s">
        <v>6</v>
      </c>
      <c r="M2667" t="s">
        <v>8677</v>
      </c>
      <c r="N2667">
        <v>247.13</v>
      </c>
      <c r="O2667">
        <v>357.19</v>
      </c>
      <c r="P2667">
        <v>1.4454</v>
      </c>
      <c r="Q2667">
        <v>247.13</v>
      </c>
      <c r="R2667">
        <v>357.19</v>
      </c>
      <c r="S2667">
        <v>1962.85</v>
      </c>
      <c r="T2667">
        <v>829.1</v>
      </c>
      <c r="U2667">
        <v>0.4224</v>
      </c>
      <c r="V2667">
        <v>245.36</v>
      </c>
      <c r="W2667">
        <v>207.27500000000001</v>
      </c>
      <c r="X2667" s="83" t="str">
        <f t="shared" si="82"/>
        <v>2117 - CHV HOUSTON</v>
      </c>
      <c r="Y2667" s="83">
        <f t="shared" si="83"/>
        <v>4</v>
      </c>
    </row>
    <row r="2668" spans="1:25" x14ac:dyDescent="0.25">
      <c r="A2668" t="s">
        <v>7</v>
      </c>
      <c r="B2668" t="s">
        <v>8651</v>
      </c>
      <c r="C2668" t="s">
        <v>8741</v>
      </c>
      <c r="D2668" t="s">
        <v>8742</v>
      </c>
      <c r="E2668" t="s">
        <v>8743</v>
      </c>
      <c r="F2668">
        <v>21171175</v>
      </c>
      <c r="G2668" t="s">
        <v>8752</v>
      </c>
      <c r="H2668" t="s">
        <v>8753</v>
      </c>
      <c r="I2668">
        <v>112328</v>
      </c>
      <c r="J2668" t="s">
        <v>8207</v>
      </c>
      <c r="K2668" t="s">
        <v>8209</v>
      </c>
      <c r="L2668" t="s">
        <v>6</v>
      </c>
      <c r="M2668" t="s">
        <v>8678</v>
      </c>
      <c r="N2668">
        <v>0</v>
      </c>
      <c r="S2668">
        <v>307.91000000000003</v>
      </c>
      <c r="V2668">
        <v>76.98</v>
      </c>
      <c r="X2668" s="83" t="str">
        <f t="shared" si="82"/>
        <v>2117 - CHV HOUSTON</v>
      </c>
      <c r="Y2668" s="83">
        <f t="shared" si="83"/>
        <v>0</v>
      </c>
    </row>
    <row r="2669" spans="1:25" x14ac:dyDescent="0.25">
      <c r="A2669" t="s">
        <v>7</v>
      </c>
      <c r="B2669" t="s">
        <v>8651</v>
      </c>
      <c r="C2669" t="s">
        <v>8741</v>
      </c>
      <c r="D2669" t="s">
        <v>8742</v>
      </c>
      <c r="E2669" t="s">
        <v>8743</v>
      </c>
      <c r="F2669">
        <v>21171175</v>
      </c>
      <c r="G2669" t="s">
        <v>8752</v>
      </c>
      <c r="H2669" t="s">
        <v>8753</v>
      </c>
      <c r="I2669">
        <v>112328</v>
      </c>
      <c r="J2669" t="s">
        <v>8207</v>
      </c>
      <c r="K2669" t="s">
        <v>8209</v>
      </c>
      <c r="L2669" t="s">
        <v>6</v>
      </c>
      <c r="M2669" t="s">
        <v>8679</v>
      </c>
      <c r="N2669">
        <v>0</v>
      </c>
      <c r="S2669">
        <v>56.96</v>
      </c>
      <c r="V2669">
        <v>56.96</v>
      </c>
      <c r="X2669" s="83" t="str">
        <f t="shared" si="82"/>
        <v>2117 - CHV HOUSTON</v>
      </c>
      <c r="Y2669" s="83">
        <f t="shared" si="83"/>
        <v>0</v>
      </c>
    </row>
    <row r="2670" spans="1:25" x14ac:dyDescent="0.25">
      <c r="A2670" t="s">
        <v>7</v>
      </c>
      <c r="B2670" t="s">
        <v>8651</v>
      </c>
      <c r="C2670" t="s">
        <v>8741</v>
      </c>
      <c r="D2670" t="s">
        <v>8742</v>
      </c>
      <c r="E2670" t="s">
        <v>8743</v>
      </c>
      <c r="F2670">
        <v>21171175</v>
      </c>
      <c r="G2670" t="s">
        <v>8752</v>
      </c>
      <c r="H2670" t="s">
        <v>8753</v>
      </c>
      <c r="I2670">
        <v>114803</v>
      </c>
      <c r="J2670" t="s">
        <v>8454</v>
      </c>
      <c r="K2670" t="s">
        <v>8456</v>
      </c>
      <c r="L2670" t="s">
        <v>6</v>
      </c>
      <c r="M2670" t="s">
        <v>8659</v>
      </c>
      <c r="N2670">
        <v>0</v>
      </c>
      <c r="S2670">
        <v>355.56</v>
      </c>
      <c r="V2670">
        <v>355.56</v>
      </c>
      <c r="X2670" s="83" t="str">
        <f t="shared" si="82"/>
        <v>2117 - CHV HOUSTON</v>
      </c>
      <c r="Y2670" s="83">
        <f t="shared" si="83"/>
        <v>0</v>
      </c>
    </row>
    <row r="2671" spans="1:25" x14ac:dyDescent="0.25">
      <c r="A2671" t="s">
        <v>7</v>
      </c>
      <c r="B2671" t="s">
        <v>8651</v>
      </c>
      <c r="C2671" t="s">
        <v>8741</v>
      </c>
      <c r="D2671" t="s">
        <v>8742</v>
      </c>
      <c r="E2671" t="s">
        <v>8743</v>
      </c>
      <c r="F2671">
        <v>21171175</v>
      </c>
      <c r="G2671" t="s">
        <v>8752</v>
      </c>
      <c r="H2671" t="s">
        <v>8753</v>
      </c>
      <c r="I2671">
        <v>114803</v>
      </c>
      <c r="J2671" t="s">
        <v>8454</v>
      </c>
      <c r="K2671" t="s">
        <v>8456</v>
      </c>
      <c r="L2671" t="s">
        <v>6</v>
      </c>
      <c r="M2671" t="s">
        <v>8664</v>
      </c>
      <c r="N2671">
        <v>0</v>
      </c>
      <c r="S2671">
        <v>224.4</v>
      </c>
      <c r="V2671">
        <v>74.8</v>
      </c>
      <c r="X2671" s="83" t="str">
        <f t="shared" si="82"/>
        <v>2117 - CHV HOUSTON</v>
      </c>
      <c r="Y2671" s="83">
        <f t="shared" si="83"/>
        <v>0</v>
      </c>
    </row>
    <row r="2672" spans="1:25" x14ac:dyDescent="0.25">
      <c r="A2672" t="s">
        <v>7</v>
      </c>
      <c r="B2672" t="s">
        <v>8651</v>
      </c>
      <c r="C2672" t="s">
        <v>8741</v>
      </c>
      <c r="D2672" t="s">
        <v>8742</v>
      </c>
      <c r="E2672" t="s">
        <v>8743</v>
      </c>
      <c r="F2672">
        <v>21171175</v>
      </c>
      <c r="G2672" t="s">
        <v>8752</v>
      </c>
      <c r="H2672" t="s">
        <v>8753</v>
      </c>
      <c r="I2672">
        <v>114803</v>
      </c>
      <c r="J2672" t="s">
        <v>8454</v>
      </c>
      <c r="K2672" t="s">
        <v>8456</v>
      </c>
      <c r="L2672" t="s">
        <v>6</v>
      </c>
      <c r="M2672" t="s">
        <v>8667</v>
      </c>
      <c r="N2672">
        <v>689.66</v>
      </c>
      <c r="O2672">
        <v>849.45</v>
      </c>
      <c r="P2672">
        <v>1.2317</v>
      </c>
      <c r="Q2672">
        <v>689.66</v>
      </c>
      <c r="R2672">
        <v>849.45</v>
      </c>
      <c r="S2672">
        <v>4732.63</v>
      </c>
      <c r="T2672">
        <v>1467.11</v>
      </c>
      <c r="U2672">
        <v>0.31</v>
      </c>
      <c r="V2672">
        <v>676.09</v>
      </c>
      <c r="W2672">
        <v>293.42199999999997</v>
      </c>
      <c r="X2672" s="83" t="str">
        <f t="shared" si="82"/>
        <v>2117 - CHV HOUSTON</v>
      </c>
      <c r="Y2672" s="83">
        <f t="shared" si="83"/>
        <v>5</v>
      </c>
    </row>
    <row r="2673" spans="1:25" x14ac:dyDescent="0.25">
      <c r="A2673" t="s">
        <v>7</v>
      </c>
      <c r="B2673" t="s">
        <v>8651</v>
      </c>
      <c r="C2673" t="s">
        <v>8741</v>
      </c>
      <c r="D2673" t="s">
        <v>8742</v>
      </c>
      <c r="E2673" t="s">
        <v>8743</v>
      </c>
      <c r="F2673">
        <v>21171175</v>
      </c>
      <c r="G2673" t="s">
        <v>8752</v>
      </c>
      <c r="H2673" t="s">
        <v>8753</v>
      </c>
      <c r="I2673">
        <v>114803</v>
      </c>
      <c r="J2673" t="s">
        <v>8454</v>
      </c>
      <c r="K2673" t="s">
        <v>8456</v>
      </c>
      <c r="L2673" t="s">
        <v>6</v>
      </c>
      <c r="M2673" t="s">
        <v>8668</v>
      </c>
      <c r="N2673">
        <v>177.78</v>
      </c>
      <c r="O2673">
        <v>202.5</v>
      </c>
      <c r="P2673">
        <v>1.139</v>
      </c>
      <c r="Q2673">
        <v>177.78</v>
      </c>
      <c r="R2673">
        <v>101.25</v>
      </c>
      <c r="S2673">
        <v>892.18</v>
      </c>
      <c r="T2673">
        <v>605.75</v>
      </c>
      <c r="U2673">
        <v>0.67900000000000005</v>
      </c>
      <c r="V2673">
        <v>148.69999999999999</v>
      </c>
      <c r="W2673">
        <v>86.535714285714292</v>
      </c>
      <c r="X2673" s="83" t="str">
        <f t="shared" si="82"/>
        <v>2117 - CHV HOUSTON</v>
      </c>
      <c r="Y2673" s="83">
        <f t="shared" si="83"/>
        <v>6.9999999999999991</v>
      </c>
    </row>
    <row r="2674" spans="1:25" x14ac:dyDescent="0.25">
      <c r="A2674" t="s">
        <v>7</v>
      </c>
      <c r="B2674" t="s">
        <v>8651</v>
      </c>
      <c r="C2674" t="s">
        <v>8741</v>
      </c>
      <c r="D2674" t="s">
        <v>8742</v>
      </c>
      <c r="E2674" t="s">
        <v>8743</v>
      </c>
      <c r="F2674">
        <v>21171175</v>
      </c>
      <c r="G2674" t="s">
        <v>8752</v>
      </c>
      <c r="H2674" t="s">
        <v>8753</v>
      </c>
      <c r="I2674">
        <v>114803</v>
      </c>
      <c r="J2674" t="s">
        <v>8454</v>
      </c>
      <c r="K2674" t="s">
        <v>8456</v>
      </c>
      <c r="L2674" t="s">
        <v>6</v>
      </c>
      <c r="M2674" t="s">
        <v>8670</v>
      </c>
      <c r="N2674">
        <v>2117.64</v>
      </c>
      <c r="O2674">
        <v>7918.23</v>
      </c>
      <c r="P2674">
        <v>3.7391999999999999</v>
      </c>
      <c r="Q2674">
        <v>705.88</v>
      </c>
      <c r="R2674">
        <v>879.80333333333328</v>
      </c>
      <c r="S2674">
        <v>23564.799999999999</v>
      </c>
      <c r="T2674">
        <v>16295.28</v>
      </c>
      <c r="U2674">
        <v>0.6915</v>
      </c>
      <c r="V2674">
        <v>673.28</v>
      </c>
      <c r="W2674">
        <v>543.17600000000004</v>
      </c>
      <c r="X2674" s="83" t="str">
        <f t="shared" si="82"/>
        <v>2117 - CHV HOUSTON</v>
      </c>
      <c r="Y2674" s="83">
        <f t="shared" si="83"/>
        <v>30</v>
      </c>
    </row>
    <row r="2675" spans="1:25" x14ac:dyDescent="0.25">
      <c r="A2675" t="s">
        <v>7</v>
      </c>
      <c r="B2675" t="s">
        <v>8651</v>
      </c>
      <c r="C2675" t="s">
        <v>8741</v>
      </c>
      <c r="D2675" t="s">
        <v>8742</v>
      </c>
      <c r="E2675" t="s">
        <v>8743</v>
      </c>
      <c r="F2675">
        <v>21171175</v>
      </c>
      <c r="G2675" t="s">
        <v>8752</v>
      </c>
      <c r="H2675" t="s">
        <v>8753</v>
      </c>
      <c r="I2675">
        <v>114803</v>
      </c>
      <c r="J2675" t="s">
        <v>8454</v>
      </c>
      <c r="K2675" t="s">
        <v>8456</v>
      </c>
      <c r="L2675" t="s">
        <v>6</v>
      </c>
      <c r="M2675" t="s">
        <v>8671</v>
      </c>
      <c r="N2675">
        <v>3365.88</v>
      </c>
      <c r="O2675">
        <v>1023.59</v>
      </c>
      <c r="P2675">
        <v>0.30409999999999998</v>
      </c>
      <c r="Q2675">
        <v>560.98</v>
      </c>
      <c r="R2675">
        <v>511.79500000000002</v>
      </c>
      <c r="S2675">
        <v>17366.82</v>
      </c>
      <c r="T2675">
        <v>9706.86</v>
      </c>
      <c r="U2675">
        <v>0.55889999999999995</v>
      </c>
      <c r="V2675">
        <v>542.71</v>
      </c>
      <c r="W2675">
        <v>285.49588235294118</v>
      </c>
      <c r="X2675" s="83" t="str">
        <f t="shared" si="82"/>
        <v>2117 - CHV HOUSTON</v>
      </c>
      <c r="Y2675" s="83">
        <f t="shared" si="83"/>
        <v>34</v>
      </c>
    </row>
    <row r="2676" spans="1:25" x14ac:dyDescent="0.25">
      <c r="A2676" t="s">
        <v>7</v>
      </c>
      <c r="B2676" t="s">
        <v>8651</v>
      </c>
      <c r="C2676" t="s">
        <v>8741</v>
      </c>
      <c r="D2676" t="s">
        <v>8742</v>
      </c>
      <c r="E2676" t="s">
        <v>8743</v>
      </c>
      <c r="F2676">
        <v>21171175</v>
      </c>
      <c r="G2676" t="s">
        <v>8752</v>
      </c>
      <c r="H2676" t="s">
        <v>8753</v>
      </c>
      <c r="I2676">
        <v>114803</v>
      </c>
      <c r="J2676" t="s">
        <v>8454</v>
      </c>
      <c r="K2676" t="s">
        <v>8456</v>
      </c>
      <c r="L2676" t="s">
        <v>6</v>
      </c>
      <c r="M2676" t="s">
        <v>8672</v>
      </c>
      <c r="N2676">
        <v>453.33</v>
      </c>
      <c r="O2676">
        <v>787.97</v>
      </c>
      <c r="P2676">
        <v>1.7382</v>
      </c>
      <c r="Q2676">
        <v>453.33</v>
      </c>
      <c r="R2676">
        <v>262.65666666666669</v>
      </c>
      <c r="S2676">
        <v>7133.65</v>
      </c>
      <c r="T2676">
        <v>1379.43</v>
      </c>
      <c r="U2676">
        <v>0.19339999999999999</v>
      </c>
      <c r="V2676">
        <v>419.63</v>
      </c>
      <c r="W2676">
        <v>98.530714285714296</v>
      </c>
      <c r="X2676" s="83" t="str">
        <f t="shared" si="82"/>
        <v>2117 - CHV HOUSTON</v>
      </c>
      <c r="Y2676" s="83">
        <f t="shared" si="83"/>
        <v>14</v>
      </c>
    </row>
    <row r="2677" spans="1:25" x14ac:dyDescent="0.25">
      <c r="A2677" t="s">
        <v>7</v>
      </c>
      <c r="B2677" t="s">
        <v>8651</v>
      </c>
      <c r="C2677" t="s">
        <v>8741</v>
      </c>
      <c r="D2677" t="s">
        <v>8742</v>
      </c>
      <c r="E2677" t="s">
        <v>8743</v>
      </c>
      <c r="F2677">
        <v>21171175</v>
      </c>
      <c r="G2677" t="s">
        <v>8752</v>
      </c>
      <c r="H2677" t="s">
        <v>8753</v>
      </c>
      <c r="I2677">
        <v>114803</v>
      </c>
      <c r="J2677" t="s">
        <v>8454</v>
      </c>
      <c r="K2677" t="s">
        <v>8456</v>
      </c>
      <c r="L2677" t="s">
        <v>6</v>
      </c>
      <c r="M2677" t="s">
        <v>8673</v>
      </c>
      <c r="N2677">
        <v>846.66</v>
      </c>
      <c r="O2677">
        <v>175.31</v>
      </c>
      <c r="P2677">
        <v>0.20710000000000001</v>
      </c>
      <c r="Q2677">
        <v>423.33</v>
      </c>
      <c r="R2677">
        <v>87.655000000000001</v>
      </c>
      <c r="S2677">
        <v>4400.8999999999996</v>
      </c>
      <c r="T2677">
        <v>618.95000000000005</v>
      </c>
      <c r="U2677">
        <v>0.1406</v>
      </c>
      <c r="V2677">
        <v>400.08</v>
      </c>
      <c r="W2677">
        <v>77.368750000000006</v>
      </c>
      <c r="X2677" s="83" t="str">
        <f t="shared" si="82"/>
        <v>2117 - CHV HOUSTON</v>
      </c>
      <c r="Y2677" s="83">
        <f t="shared" si="83"/>
        <v>8</v>
      </c>
    </row>
    <row r="2678" spans="1:25" x14ac:dyDescent="0.25">
      <c r="A2678" t="s">
        <v>7</v>
      </c>
      <c r="B2678" t="s">
        <v>8651</v>
      </c>
      <c r="C2678" t="s">
        <v>8741</v>
      </c>
      <c r="D2678" t="s">
        <v>8742</v>
      </c>
      <c r="E2678" t="s">
        <v>8743</v>
      </c>
      <c r="F2678">
        <v>21171175</v>
      </c>
      <c r="G2678" t="s">
        <v>8752</v>
      </c>
      <c r="H2678" t="s">
        <v>8753</v>
      </c>
      <c r="I2678">
        <v>114803</v>
      </c>
      <c r="J2678" t="s">
        <v>8454</v>
      </c>
      <c r="K2678" t="s">
        <v>8456</v>
      </c>
      <c r="L2678" t="s">
        <v>6</v>
      </c>
      <c r="M2678" t="s">
        <v>8674</v>
      </c>
      <c r="N2678">
        <v>321.83999999999997</v>
      </c>
      <c r="O2678">
        <v>198.75</v>
      </c>
      <c r="P2678">
        <v>0.61750000000000005</v>
      </c>
      <c r="Q2678">
        <v>321.83999999999997</v>
      </c>
      <c r="S2678">
        <v>1169.03</v>
      </c>
      <c r="T2678">
        <v>203.75</v>
      </c>
      <c r="U2678">
        <v>0.17430000000000001</v>
      </c>
      <c r="V2678">
        <v>233.81</v>
      </c>
      <c r="W2678">
        <v>50.9375</v>
      </c>
      <c r="X2678" s="83" t="str">
        <f t="shared" si="82"/>
        <v>2117 - CHV HOUSTON</v>
      </c>
      <c r="Y2678" s="83">
        <f t="shared" si="83"/>
        <v>4</v>
      </c>
    </row>
    <row r="2679" spans="1:25" x14ac:dyDescent="0.25">
      <c r="A2679" t="s">
        <v>7</v>
      </c>
      <c r="B2679" t="s">
        <v>8651</v>
      </c>
      <c r="C2679" t="s">
        <v>8741</v>
      </c>
      <c r="D2679" t="s">
        <v>8742</v>
      </c>
      <c r="E2679" t="s">
        <v>8743</v>
      </c>
      <c r="F2679">
        <v>21171175</v>
      </c>
      <c r="G2679" t="s">
        <v>8752</v>
      </c>
      <c r="H2679" t="s">
        <v>8753</v>
      </c>
      <c r="I2679">
        <v>114803</v>
      </c>
      <c r="J2679" t="s">
        <v>8454</v>
      </c>
      <c r="K2679" t="s">
        <v>8456</v>
      </c>
      <c r="L2679" t="s">
        <v>6</v>
      </c>
      <c r="M2679" t="s">
        <v>8675</v>
      </c>
      <c r="N2679">
        <v>73.12</v>
      </c>
      <c r="Q2679">
        <v>73.12</v>
      </c>
      <c r="S2679">
        <v>358.05</v>
      </c>
      <c r="V2679">
        <v>89.51</v>
      </c>
      <c r="X2679" s="83" t="str">
        <f t="shared" si="82"/>
        <v>2117 - CHV HOUSTON</v>
      </c>
      <c r="Y2679" s="83">
        <f t="shared" si="83"/>
        <v>0</v>
      </c>
    </row>
    <row r="2680" spans="1:25" x14ac:dyDescent="0.25">
      <c r="A2680" t="s">
        <v>7</v>
      </c>
      <c r="B2680" t="s">
        <v>8651</v>
      </c>
      <c r="C2680" t="s">
        <v>8741</v>
      </c>
      <c r="D2680" t="s">
        <v>8742</v>
      </c>
      <c r="E2680" t="s">
        <v>8743</v>
      </c>
      <c r="F2680">
        <v>21171175</v>
      </c>
      <c r="G2680" t="s">
        <v>8752</v>
      </c>
      <c r="H2680" t="s">
        <v>8753</v>
      </c>
      <c r="I2680">
        <v>114820</v>
      </c>
      <c r="J2680" t="s">
        <v>8466</v>
      </c>
      <c r="K2680" t="s">
        <v>8468</v>
      </c>
      <c r="L2680" t="s">
        <v>6</v>
      </c>
      <c r="M2680" t="s">
        <v>8664</v>
      </c>
      <c r="N2680">
        <v>0</v>
      </c>
      <c r="S2680">
        <v>161.34</v>
      </c>
      <c r="V2680">
        <v>80.67</v>
      </c>
      <c r="X2680" s="83" t="str">
        <f t="shared" si="82"/>
        <v>2117 - CHV HOUSTON</v>
      </c>
      <c r="Y2680" s="83">
        <f t="shared" si="83"/>
        <v>0</v>
      </c>
    </row>
    <row r="2681" spans="1:25" x14ac:dyDescent="0.25">
      <c r="A2681" t="s">
        <v>7</v>
      </c>
      <c r="B2681" t="s">
        <v>8651</v>
      </c>
      <c r="C2681" t="s">
        <v>8741</v>
      </c>
      <c r="D2681" t="s">
        <v>8742</v>
      </c>
      <c r="E2681" t="s">
        <v>8743</v>
      </c>
      <c r="F2681">
        <v>21171175</v>
      </c>
      <c r="G2681" t="s">
        <v>8752</v>
      </c>
      <c r="H2681" t="s">
        <v>8753</v>
      </c>
      <c r="I2681">
        <v>114820</v>
      </c>
      <c r="J2681" t="s">
        <v>8466</v>
      </c>
      <c r="K2681" t="s">
        <v>8468</v>
      </c>
      <c r="L2681" t="s">
        <v>6</v>
      </c>
      <c r="M2681" t="s">
        <v>8667</v>
      </c>
      <c r="N2681">
        <v>0</v>
      </c>
      <c r="O2681">
        <v>133.08000000000001</v>
      </c>
      <c r="S2681">
        <v>2681.35</v>
      </c>
      <c r="T2681">
        <v>1215.28</v>
      </c>
      <c r="U2681">
        <v>0.45319999999999999</v>
      </c>
      <c r="V2681">
        <v>670.34</v>
      </c>
      <c r="W2681">
        <v>303.82</v>
      </c>
      <c r="X2681" s="83" t="str">
        <f t="shared" si="82"/>
        <v>2117 - CHV HOUSTON</v>
      </c>
      <c r="Y2681" s="83">
        <f t="shared" si="83"/>
        <v>4</v>
      </c>
    </row>
    <row r="2682" spans="1:25" x14ac:dyDescent="0.25">
      <c r="A2682" t="s">
        <v>7</v>
      </c>
      <c r="B2682" t="s">
        <v>8651</v>
      </c>
      <c r="C2682" t="s">
        <v>8741</v>
      </c>
      <c r="D2682" t="s">
        <v>8742</v>
      </c>
      <c r="E2682" t="s">
        <v>8743</v>
      </c>
      <c r="F2682">
        <v>21171175</v>
      </c>
      <c r="G2682" t="s">
        <v>8752</v>
      </c>
      <c r="H2682" t="s">
        <v>8753</v>
      </c>
      <c r="I2682">
        <v>114820</v>
      </c>
      <c r="J2682" t="s">
        <v>8466</v>
      </c>
      <c r="K2682" t="s">
        <v>8468</v>
      </c>
      <c r="L2682" t="s">
        <v>6</v>
      </c>
      <c r="M2682" t="s">
        <v>8668</v>
      </c>
      <c r="N2682">
        <v>177.78</v>
      </c>
      <c r="Q2682">
        <v>177.78</v>
      </c>
      <c r="S2682">
        <v>1361.26</v>
      </c>
      <c r="T2682">
        <v>253.64</v>
      </c>
      <c r="U2682">
        <v>0.18629999999999999</v>
      </c>
      <c r="V2682">
        <v>151.25</v>
      </c>
      <c r="W2682">
        <v>31.704999999999998</v>
      </c>
      <c r="X2682" s="83" t="str">
        <f t="shared" si="82"/>
        <v>2117 - CHV HOUSTON</v>
      </c>
      <c r="Y2682" s="83">
        <f t="shared" si="83"/>
        <v>8</v>
      </c>
    </row>
    <row r="2683" spans="1:25" x14ac:dyDescent="0.25">
      <c r="A2683" t="s">
        <v>7</v>
      </c>
      <c r="B2683" t="s">
        <v>8651</v>
      </c>
      <c r="C2683" t="s">
        <v>8741</v>
      </c>
      <c r="D2683" t="s">
        <v>8742</v>
      </c>
      <c r="E2683" t="s">
        <v>8743</v>
      </c>
      <c r="F2683">
        <v>21171175</v>
      </c>
      <c r="G2683" t="s">
        <v>8752</v>
      </c>
      <c r="H2683" t="s">
        <v>8753</v>
      </c>
      <c r="I2683">
        <v>114820</v>
      </c>
      <c r="J2683" t="s">
        <v>8466</v>
      </c>
      <c r="K2683" t="s">
        <v>8468</v>
      </c>
      <c r="L2683" t="s">
        <v>6</v>
      </c>
      <c r="M2683" t="s">
        <v>8670</v>
      </c>
      <c r="N2683">
        <v>2823.52</v>
      </c>
      <c r="Q2683">
        <v>705.88</v>
      </c>
      <c r="S2683">
        <v>15767.12</v>
      </c>
      <c r="T2683">
        <v>8853.33</v>
      </c>
      <c r="U2683">
        <v>0.5615</v>
      </c>
      <c r="V2683">
        <v>685.53</v>
      </c>
      <c r="W2683">
        <v>520.78411764705879</v>
      </c>
      <c r="X2683" s="83" t="str">
        <f t="shared" si="82"/>
        <v>2117 - CHV HOUSTON</v>
      </c>
      <c r="Y2683" s="83">
        <f t="shared" si="83"/>
        <v>17</v>
      </c>
    </row>
    <row r="2684" spans="1:25" x14ac:dyDescent="0.25">
      <c r="A2684" t="s">
        <v>7</v>
      </c>
      <c r="B2684" t="s">
        <v>8651</v>
      </c>
      <c r="C2684" t="s">
        <v>8741</v>
      </c>
      <c r="D2684" t="s">
        <v>8742</v>
      </c>
      <c r="E2684" t="s">
        <v>8743</v>
      </c>
      <c r="F2684">
        <v>21171175</v>
      </c>
      <c r="G2684" t="s">
        <v>8752</v>
      </c>
      <c r="H2684" t="s">
        <v>8753</v>
      </c>
      <c r="I2684">
        <v>114820</v>
      </c>
      <c r="J2684" t="s">
        <v>8466</v>
      </c>
      <c r="K2684" t="s">
        <v>8468</v>
      </c>
      <c r="L2684" t="s">
        <v>6</v>
      </c>
      <c r="M2684" t="s">
        <v>8671</v>
      </c>
      <c r="N2684">
        <v>2243.92</v>
      </c>
      <c r="Q2684">
        <v>560.98</v>
      </c>
      <c r="S2684">
        <v>13601.85</v>
      </c>
      <c r="T2684">
        <v>6774.65</v>
      </c>
      <c r="U2684">
        <v>0.49809999999999999</v>
      </c>
      <c r="V2684">
        <v>544.07000000000005</v>
      </c>
      <c r="W2684">
        <v>294.55</v>
      </c>
      <c r="X2684" s="83" t="str">
        <f t="shared" si="82"/>
        <v>2117 - CHV HOUSTON</v>
      </c>
      <c r="Y2684" s="83">
        <f t="shared" si="83"/>
        <v>22.999999999999996</v>
      </c>
    </row>
    <row r="2685" spans="1:25" x14ac:dyDescent="0.25">
      <c r="A2685" t="s">
        <v>7</v>
      </c>
      <c r="B2685" t="s">
        <v>8651</v>
      </c>
      <c r="C2685" t="s">
        <v>8741</v>
      </c>
      <c r="D2685" t="s">
        <v>8742</v>
      </c>
      <c r="E2685" t="s">
        <v>8743</v>
      </c>
      <c r="F2685">
        <v>21171175</v>
      </c>
      <c r="G2685" t="s">
        <v>8752</v>
      </c>
      <c r="H2685" t="s">
        <v>8753</v>
      </c>
      <c r="I2685">
        <v>114820</v>
      </c>
      <c r="J2685" t="s">
        <v>8466</v>
      </c>
      <c r="K2685" t="s">
        <v>8468</v>
      </c>
      <c r="L2685" t="s">
        <v>6</v>
      </c>
      <c r="M2685" t="s">
        <v>8672</v>
      </c>
      <c r="N2685">
        <v>0</v>
      </c>
      <c r="S2685">
        <v>407.61</v>
      </c>
      <c r="T2685">
        <v>99.63</v>
      </c>
      <c r="U2685">
        <v>0.24440000000000001</v>
      </c>
      <c r="V2685">
        <v>407.61</v>
      </c>
      <c r="W2685">
        <v>99.63</v>
      </c>
      <c r="X2685" s="83" t="str">
        <f t="shared" si="82"/>
        <v>2117 - CHV HOUSTON</v>
      </c>
      <c r="Y2685" s="83">
        <f t="shared" si="83"/>
        <v>1</v>
      </c>
    </row>
    <row r="2686" spans="1:25" x14ac:dyDescent="0.25">
      <c r="A2686" t="s">
        <v>7</v>
      </c>
      <c r="B2686" t="s">
        <v>8651</v>
      </c>
      <c r="C2686" t="s">
        <v>8741</v>
      </c>
      <c r="D2686" t="s">
        <v>8742</v>
      </c>
      <c r="E2686" t="s">
        <v>8743</v>
      </c>
      <c r="F2686">
        <v>21171175</v>
      </c>
      <c r="G2686" t="s">
        <v>8752</v>
      </c>
      <c r="H2686" t="s">
        <v>8753</v>
      </c>
      <c r="I2686">
        <v>114820</v>
      </c>
      <c r="J2686" t="s">
        <v>8466</v>
      </c>
      <c r="K2686" t="s">
        <v>8468</v>
      </c>
      <c r="L2686" t="s">
        <v>6</v>
      </c>
      <c r="M2686" t="s">
        <v>8673</v>
      </c>
      <c r="N2686">
        <v>423.33</v>
      </c>
      <c r="Q2686">
        <v>423.33</v>
      </c>
      <c r="S2686">
        <v>2088.52</v>
      </c>
      <c r="T2686">
        <v>118.63</v>
      </c>
      <c r="U2686">
        <v>5.6800000000000003E-2</v>
      </c>
      <c r="V2686">
        <v>417.7</v>
      </c>
      <c r="W2686">
        <v>39.543333333333329</v>
      </c>
      <c r="X2686" s="83" t="str">
        <f t="shared" si="82"/>
        <v>2117 - CHV HOUSTON</v>
      </c>
      <c r="Y2686" s="83">
        <f t="shared" si="83"/>
        <v>3</v>
      </c>
    </row>
    <row r="2687" spans="1:25" x14ac:dyDescent="0.25">
      <c r="A2687" t="s">
        <v>7</v>
      </c>
      <c r="B2687" t="s">
        <v>8651</v>
      </c>
      <c r="C2687" t="s">
        <v>8741</v>
      </c>
      <c r="D2687" t="s">
        <v>8742</v>
      </c>
      <c r="E2687" t="s">
        <v>8743</v>
      </c>
      <c r="F2687">
        <v>21171175</v>
      </c>
      <c r="G2687" t="s">
        <v>8752</v>
      </c>
      <c r="H2687" t="s">
        <v>8753</v>
      </c>
      <c r="I2687">
        <v>114820</v>
      </c>
      <c r="J2687" t="s">
        <v>8466</v>
      </c>
      <c r="K2687" t="s">
        <v>8468</v>
      </c>
      <c r="L2687" t="s">
        <v>6</v>
      </c>
      <c r="M2687" t="s">
        <v>8675</v>
      </c>
      <c r="N2687">
        <v>0</v>
      </c>
      <c r="S2687">
        <v>198.91</v>
      </c>
      <c r="V2687">
        <v>99.46</v>
      </c>
      <c r="X2687" s="83" t="str">
        <f t="shared" si="82"/>
        <v>2117 - CHV HOUSTON</v>
      </c>
      <c r="Y2687" s="83">
        <f t="shared" si="83"/>
        <v>0</v>
      </c>
    </row>
    <row r="2688" spans="1:25" x14ac:dyDescent="0.25">
      <c r="A2688" t="s">
        <v>7</v>
      </c>
      <c r="B2688" t="s">
        <v>8651</v>
      </c>
      <c r="C2688" t="s">
        <v>8741</v>
      </c>
      <c r="D2688" t="s">
        <v>8742</v>
      </c>
      <c r="E2688" t="s">
        <v>8743</v>
      </c>
      <c r="F2688">
        <v>21171175</v>
      </c>
      <c r="G2688" t="s">
        <v>8752</v>
      </c>
      <c r="H2688" t="s">
        <v>8753</v>
      </c>
      <c r="I2688">
        <v>114868</v>
      </c>
      <c r="J2688" t="s">
        <v>8499</v>
      </c>
      <c r="K2688" t="s">
        <v>8501</v>
      </c>
      <c r="L2688" t="s">
        <v>6</v>
      </c>
      <c r="M2688" t="s">
        <v>8658</v>
      </c>
      <c r="N2688">
        <v>0</v>
      </c>
      <c r="S2688">
        <v>421.05</v>
      </c>
      <c r="V2688">
        <v>421.05</v>
      </c>
      <c r="X2688" s="83" t="str">
        <f t="shared" si="82"/>
        <v>2117 - CHV HOUSTON</v>
      </c>
      <c r="Y2688" s="83">
        <f t="shared" si="83"/>
        <v>0</v>
      </c>
    </row>
    <row r="2689" spans="1:25" x14ac:dyDescent="0.25">
      <c r="A2689" t="s">
        <v>7</v>
      </c>
      <c r="B2689" t="s">
        <v>8651</v>
      </c>
      <c r="C2689" t="s">
        <v>8741</v>
      </c>
      <c r="D2689" t="s">
        <v>8742</v>
      </c>
      <c r="E2689" t="s">
        <v>8743</v>
      </c>
      <c r="F2689">
        <v>21171175</v>
      </c>
      <c r="G2689" t="s">
        <v>8752</v>
      </c>
      <c r="H2689" t="s">
        <v>8753</v>
      </c>
      <c r="I2689">
        <v>114868</v>
      </c>
      <c r="J2689" t="s">
        <v>8499</v>
      </c>
      <c r="K2689" t="s">
        <v>8501</v>
      </c>
      <c r="L2689" t="s">
        <v>6</v>
      </c>
      <c r="M2689" t="s">
        <v>8660</v>
      </c>
      <c r="N2689">
        <v>0</v>
      </c>
      <c r="S2689">
        <v>47.34</v>
      </c>
      <c r="V2689">
        <v>11.84</v>
      </c>
      <c r="X2689" s="83" t="str">
        <f t="shared" si="82"/>
        <v>2117 - CHV HOUSTON</v>
      </c>
      <c r="Y2689" s="83">
        <f t="shared" si="83"/>
        <v>0</v>
      </c>
    </row>
    <row r="2690" spans="1:25" x14ac:dyDescent="0.25">
      <c r="A2690" t="s">
        <v>7</v>
      </c>
      <c r="B2690" t="s">
        <v>8651</v>
      </c>
      <c r="C2690" t="s">
        <v>8741</v>
      </c>
      <c r="D2690" t="s">
        <v>8742</v>
      </c>
      <c r="E2690" t="s">
        <v>8743</v>
      </c>
      <c r="F2690">
        <v>21171175</v>
      </c>
      <c r="G2690" t="s">
        <v>8752</v>
      </c>
      <c r="H2690" t="s">
        <v>8753</v>
      </c>
      <c r="I2690">
        <v>114868</v>
      </c>
      <c r="J2690" t="s">
        <v>8499</v>
      </c>
      <c r="K2690" t="s">
        <v>8501</v>
      </c>
      <c r="L2690" t="s">
        <v>6</v>
      </c>
      <c r="M2690" t="s">
        <v>8661</v>
      </c>
      <c r="N2690">
        <v>25</v>
      </c>
      <c r="Q2690">
        <v>25</v>
      </c>
      <c r="S2690">
        <v>121.39</v>
      </c>
      <c r="V2690">
        <v>24.28</v>
      </c>
      <c r="X2690" s="83" t="str">
        <f t="shared" si="82"/>
        <v>2117 - CHV HOUSTON</v>
      </c>
      <c r="Y2690" s="83">
        <f t="shared" si="83"/>
        <v>0</v>
      </c>
    </row>
    <row r="2691" spans="1:25" x14ac:dyDescent="0.25">
      <c r="A2691" t="s">
        <v>7</v>
      </c>
      <c r="B2691" t="s">
        <v>8651</v>
      </c>
      <c r="C2691" t="s">
        <v>8741</v>
      </c>
      <c r="D2691" t="s">
        <v>8742</v>
      </c>
      <c r="E2691" t="s">
        <v>8743</v>
      </c>
      <c r="F2691">
        <v>21171175</v>
      </c>
      <c r="G2691" t="s">
        <v>8752</v>
      </c>
      <c r="H2691" t="s">
        <v>8753</v>
      </c>
      <c r="I2691">
        <v>114868</v>
      </c>
      <c r="J2691" t="s">
        <v>8499</v>
      </c>
      <c r="K2691" t="s">
        <v>8501</v>
      </c>
      <c r="L2691" t="s">
        <v>6</v>
      </c>
      <c r="M2691" t="s">
        <v>8664</v>
      </c>
      <c r="N2691">
        <v>86.96</v>
      </c>
      <c r="Q2691">
        <v>86.96</v>
      </c>
      <c r="S2691">
        <v>444.68</v>
      </c>
      <c r="V2691">
        <v>88.94</v>
      </c>
      <c r="X2691" s="83" t="str">
        <f t="shared" ref="X2691:X2754" si="84">CONCATENATE(C2691," - ",D2691)</f>
        <v>2117 - CHV HOUSTON</v>
      </c>
      <c r="Y2691" s="83">
        <f t="shared" ref="Y2691:Y2754" si="85">IFERROR((IF($S2691=0,0,$T2691/$W2691)),0)</f>
        <v>0</v>
      </c>
    </row>
    <row r="2692" spans="1:25" x14ac:dyDescent="0.25">
      <c r="A2692" t="s">
        <v>7</v>
      </c>
      <c r="B2692" t="s">
        <v>8651</v>
      </c>
      <c r="C2692" t="s">
        <v>8741</v>
      </c>
      <c r="D2692" t="s">
        <v>8742</v>
      </c>
      <c r="E2692" t="s">
        <v>8743</v>
      </c>
      <c r="F2692">
        <v>21171175</v>
      </c>
      <c r="G2692" t="s">
        <v>8752</v>
      </c>
      <c r="H2692" t="s">
        <v>8753</v>
      </c>
      <c r="I2692">
        <v>114868</v>
      </c>
      <c r="J2692" t="s">
        <v>8499</v>
      </c>
      <c r="K2692" t="s">
        <v>8501</v>
      </c>
      <c r="L2692" t="s">
        <v>6</v>
      </c>
      <c r="M2692" t="s">
        <v>8665</v>
      </c>
      <c r="N2692">
        <v>56.82</v>
      </c>
      <c r="Q2692">
        <v>56.82</v>
      </c>
      <c r="S2692">
        <v>292.17</v>
      </c>
      <c r="T2692">
        <v>900.3</v>
      </c>
      <c r="U2692">
        <v>3.0813999999999999</v>
      </c>
      <c r="V2692">
        <v>48.7</v>
      </c>
      <c r="W2692">
        <v>150.04999999999998</v>
      </c>
      <c r="X2692" s="83" t="str">
        <f t="shared" si="84"/>
        <v>2117 - CHV HOUSTON</v>
      </c>
      <c r="Y2692" s="83">
        <f t="shared" si="85"/>
        <v>6</v>
      </c>
    </row>
    <row r="2693" spans="1:25" x14ac:dyDescent="0.25">
      <c r="A2693" t="s">
        <v>7</v>
      </c>
      <c r="B2693" t="s">
        <v>8651</v>
      </c>
      <c r="C2693" t="s">
        <v>8741</v>
      </c>
      <c r="D2693" t="s">
        <v>8742</v>
      </c>
      <c r="E2693" t="s">
        <v>8743</v>
      </c>
      <c r="F2693">
        <v>21171175</v>
      </c>
      <c r="G2693" t="s">
        <v>8752</v>
      </c>
      <c r="H2693" t="s">
        <v>8753</v>
      </c>
      <c r="I2693">
        <v>114868</v>
      </c>
      <c r="J2693" t="s">
        <v>8499</v>
      </c>
      <c r="K2693" t="s">
        <v>8501</v>
      </c>
      <c r="L2693" t="s">
        <v>6</v>
      </c>
      <c r="M2693" t="s">
        <v>8667</v>
      </c>
      <c r="N2693">
        <v>689.66</v>
      </c>
      <c r="O2693">
        <v>90</v>
      </c>
      <c r="P2693">
        <v>0.1305</v>
      </c>
      <c r="Q2693">
        <v>689.66</v>
      </c>
      <c r="S2693">
        <v>3348.29</v>
      </c>
      <c r="T2693">
        <v>1452.15</v>
      </c>
      <c r="U2693">
        <v>0.43369999999999997</v>
      </c>
      <c r="V2693">
        <v>669.66</v>
      </c>
      <c r="W2693">
        <v>290.43</v>
      </c>
      <c r="X2693" s="83" t="str">
        <f t="shared" si="84"/>
        <v>2117 - CHV HOUSTON</v>
      </c>
      <c r="Y2693" s="83">
        <f t="shared" si="85"/>
        <v>5</v>
      </c>
    </row>
    <row r="2694" spans="1:25" x14ac:dyDescent="0.25">
      <c r="A2694" t="s">
        <v>7</v>
      </c>
      <c r="B2694" t="s">
        <v>8651</v>
      </c>
      <c r="C2694" t="s">
        <v>8741</v>
      </c>
      <c r="D2694" t="s">
        <v>8742</v>
      </c>
      <c r="E2694" t="s">
        <v>8743</v>
      </c>
      <c r="F2694">
        <v>21171175</v>
      </c>
      <c r="G2694" t="s">
        <v>8752</v>
      </c>
      <c r="H2694" t="s">
        <v>8753</v>
      </c>
      <c r="I2694">
        <v>114868</v>
      </c>
      <c r="J2694" t="s">
        <v>8499</v>
      </c>
      <c r="K2694" t="s">
        <v>8501</v>
      </c>
      <c r="L2694" t="s">
        <v>6</v>
      </c>
      <c r="M2694" t="s">
        <v>8668</v>
      </c>
      <c r="N2694">
        <v>177.78</v>
      </c>
      <c r="O2694">
        <v>66.25</v>
      </c>
      <c r="P2694">
        <v>0.37269999999999998</v>
      </c>
      <c r="Q2694">
        <v>177.78</v>
      </c>
      <c r="R2694">
        <v>66.25</v>
      </c>
      <c r="S2694">
        <v>1275.8800000000001</v>
      </c>
      <c r="T2694">
        <v>103.16</v>
      </c>
      <c r="U2694">
        <v>8.09E-2</v>
      </c>
      <c r="V2694">
        <v>159.49</v>
      </c>
      <c r="W2694">
        <v>25.79</v>
      </c>
      <c r="X2694" s="83" t="str">
        <f t="shared" si="84"/>
        <v>2117 - CHV HOUSTON</v>
      </c>
      <c r="Y2694" s="83">
        <f t="shared" si="85"/>
        <v>4</v>
      </c>
    </row>
    <row r="2695" spans="1:25" x14ac:dyDescent="0.25">
      <c r="A2695" t="s">
        <v>7</v>
      </c>
      <c r="B2695" t="s">
        <v>8651</v>
      </c>
      <c r="C2695" t="s">
        <v>8741</v>
      </c>
      <c r="D2695" t="s">
        <v>8742</v>
      </c>
      <c r="E2695" t="s">
        <v>8743</v>
      </c>
      <c r="F2695">
        <v>21171175</v>
      </c>
      <c r="G2695" t="s">
        <v>8752</v>
      </c>
      <c r="H2695" t="s">
        <v>8753</v>
      </c>
      <c r="I2695">
        <v>114868</v>
      </c>
      <c r="J2695" t="s">
        <v>8499</v>
      </c>
      <c r="K2695" t="s">
        <v>8501</v>
      </c>
      <c r="L2695" t="s">
        <v>6</v>
      </c>
      <c r="M2695" t="s">
        <v>8670</v>
      </c>
      <c r="N2695">
        <v>705.88</v>
      </c>
      <c r="Q2695">
        <v>705.88</v>
      </c>
      <c r="S2695">
        <v>5377.41</v>
      </c>
      <c r="T2695">
        <v>5202.76</v>
      </c>
      <c r="U2695">
        <v>0.96750000000000003</v>
      </c>
      <c r="V2695">
        <v>672.18</v>
      </c>
      <c r="W2695">
        <v>1040.5520000000001</v>
      </c>
      <c r="X2695" s="83" t="str">
        <f t="shared" si="84"/>
        <v>2117 - CHV HOUSTON</v>
      </c>
      <c r="Y2695" s="83">
        <f t="shared" si="85"/>
        <v>5</v>
      </c>
    </row>
    <row r="2696" spans="1:25" x14ac:dyDescent="0.25">
      <c r="A2696" t="s">
        <v>7</v>
      </c>
      <c r="B2696" t="s">
        <v>8651</v>
      </c>
      <c r="C2696" t="s">
        <v>8741</v>
      </c>
      <c r="D2696" t="s">
        <v>8742</v>
      </c>
      <c r="E2696" t="s">
        <v>8743</v>
      </c>
      <c r="F2696">
        <v>21171175</v>
      </c>
      <c r="G2696" t="s">
        <v>8752</v>
      </c>
      <c r="H2696" t="s">
        <v>8753</v>
      </c>
      <c r="I2696">
        <v>114868</v>
      </c>
      <c r="J2696" t="s">
        <v>8499</v>
      </c>
      <c r="K2696" t="s">
        <v>8501</v>
      </c>
      <c r="L2696" t="s">
        <v>6</v>
      </c>
      <c r="M2696" t="s">
        <v>8671</v>
      </c>
      <c r="N2696">
        <v>1121.96</v>
      </c>
      <c r="O2696">
        <v>446.06</v>
      </c>
      <c r="P2696">
        <v>0.39760000000000001</v>
      </c>
      <c r="Q2696">
        <v>560.98</v>
      </c>
      <c r="S2696">
        <v>8706.26</v>
      </c>
      <c r="T2696">
        <v>15931.47</v>
      </c>
      <c r="U2696">
        <v>1.8299000000000001</v>
      </c>
      <c r="V2696">
        <v>544.14</v>
      </c>
      <c r="W2696">
        <v>1137.9621428571429</v>
      </c>
      <c r="X2696" s="83" t="str">
        <f t="shared" si="84"/>
        <v>2117 - CHV HOUSTON</v>
      </c>
      <c r="Y2696" s="83">
        <f t="shared" si="85"/>
        <v>13.999999999999998</v>
      </c>
    </row>
    <row r="2697" spans="1:25" x14ac:dyDescent="0.25">
      <c r="A2697" t="s">
        <v>7</v>
      </c>
      <c r="B2697" t="s">
        <v>8651</v>
      </c>
      <c r="C2697" t="s">
        <v>8741</v>
      </c>
      <c r="D2697" t="s">
        <v>8742</v>
      </c>
      <c r="E2697" t="s">
        <v>8743</v>
      </c>
      <c r="F2697">
        <v>21171175</v>
      </c>
      <c r="G2697" t="s">
        <v>8752</v>
      </c>
      <c r="H2697" t="s">
        <v>8753</v>
      </c>
      <c r="I2697">
        <v>114868</v>
      </c>
      <c r="J2697" t="s">
        <v>8499</v>
      </c>
      <c r="K2697" t="s">
        <v>8501</v>
      </c>
      <c r="L2697" t="s">
        <v>6</v>
      </c>
      <c r="M2697" t="s">
        <v>8672</v>
      </c>
      <c r="N2697">
        <v>0</v>
      </c>
      <c r="O2697">
        <v>876.75</v>
      </c>
      <c r="R2697">
        <v>876.75</v>
      </c>
      <c r="S2697">
        <v>1265.47</v>
      </c>
      <c r="T2697">
        <v>2132.75</v>
      </c>
      <c r="U2697">
        <v>1.6853</v>
      </c>
      <c r="V2697">
        <v>421.82</v>
      </c>
      <c r="W2697">
        <v>710.91666666666663</v>
      </c>
      <c r="X2697" s="83" t="str">
        <f t="shared" si="84"/>
        <v>2117 - CHV HOUSTON</v>
      </c>
      <c r="Y2697" s="83">
        <f t="shared" si="85"/>
        <v>3</v>
      </c>
    </row>
    <row r="2698" spans="1:25" x14ac:dyDescent="0.25">
      <c r="A2698" t="s">
        <v>7</v>
      </c>
      <c r="B2698" t="s">
        <v>8651</v>
      </c>
      <c r="C2698" t="s">
        <v>8741</v>
      </c>
      <c r="D2698" t="s">
        <v>8742</v>
      </c>
      <c r="E2698" t="s">
        <v>8743</v>
      </c>
      <c r="F2698">
        <v>21171175</v>
      </c>
      <c r="G2698" t="s">
        <v>8752</v>
      </c>
      <c r="H2698" t="s">
        <v>8753</v>
      </c>
      <c r="I2698">
        <v>114868</v>
      </c>
      <c r="J2698" t="s">
        <v>8499</v>
      </c>
      <c r="K2698" t="s">
        <v>8501</v>
      </c>
      <c r="L2698" t="s">
        <v>6</v>
      </c>
      <c r="M2698" t="s">
        <v>8673</v>
      </c>
      <c r="N2698">
        <v>423.33</v>
      </c>
      <c r="O2698">
        <v>876.75</v>
      </c>
      <c r="P2698">
        <v>2.0710999999999999</v>
      </c>
      <c r="Q2698">
        <v>423.33</v>
      </c>
      <c r="R2698">
        <v>876.75</v>
      </c>
      <c r="S2698">
        <v>1995.11</v>
      </c>
      <c r="T2698">
        <v>2231.0500000000002</v>
      </c>
      <c r="U2698">
        <v>1.1183000000000001</v>
      </c>
      <c r="V2698">
        <v>399.02</v>
      </c>
      <c r="W2698">
        <v>557.76250000000005</v>
      </c>
      <c r="X2698" s="83" t="str">
        <f t="shared" si="84"/>
        <v>2117 - CHV HOUSTON</v>
      </c>
      <c r="Y2698" s="83">
        <f t="shared" si="85"/>
        <v>4</v>
      </c>
    </row>
    <row r="2699" spans="1:25" x14ac:dyDescent="0.25">
      <c r="A2699" t="s">
        <v>7</v>
      </c>
      <c r="B2699" t="s">
        <v>8651</v>
      </c>
      <c r="C2699" t="s">
        <v>8741</v>
      </c>
      <c r="D2699" t="s">
        <v>8742</v>
      </c>
      <c r="E2699" t="s">
        <v>8743</v>
      </c>
      <c r="F2699">
        <v>21171175</v>
      </c>
      <c r="G2699" t="s">
        <v>8752</v>
      </c>
      <c r="H2699" t="s">
        <v>8753</v>
      </c>
      <c r="I2699">
        <v>114868</v>
      </c>
      <c r="J2699" t="s">
        <v>8499</v>
      </c>
      <c r="K2699" t="s">
        <v>8501</v>
      </c>
      <c r="L2699" t="s">
        <v>6</v>
      </c>
      <c r="M2699" t="s">
        <v>8674</v>
      </c>
      <c r="N2699">
        <v>0</v>
      </c>
      <c r="O2699">
        <v>66.25</v>
      </c>
      <c r="R2699">
        <v>66.25</v>
      </c>
      <c r="S2699">
        <v>917.19</v>
      </c>
      <c r="T2699">
        <v>207.92</v>
      </c>
      <c r="U2699">
        <v>0.22670000000000001</v>
      </c>
      <c r="V2699">
        <v>229.3</v>
      </c>
      <c r="W2699">
        <v>51.98</v>
      </c>
      <c r="X2699" s="83" t="str">
        <f t="shared" si="84"/>
        <v>2117 - CHV HOUSTON</v>
      </c>
      <c r="Y2699" s="83">
        <f t="shared" si="85"/>
        <v>4</v>
      </c>
    </row>
    <row r="2700" spans="1:25" x14ac:dyDescent="0.25">
      <c r="A2700" t="s">
        <v>7</v>
      </c>
      <c r="B2700" t="s">
        <v>8651</v>
      </c>
      <c r="C2700" t="s">
        <v>8741</v>
      </c>
      <c r="D2700" t="s">
        <v>8742</v>
      </c>
      <c r="E2700" t="s">
        <v>8743</v>
      </c>
      <c r="F2700">
        <v>21171175</v>
      </c>
      <c r="G2700" t="s">
        <v>8752</v>
      </c>
      <c r="H2700" t="s">
        <v>8753</v>
      </c>
      <c r="I2700">
        <v>114868</v>
      </c>
      <c r="J2700" t="s">
        <v>8499</v>
      </c>
      <c r="K2700" t="s">
        <v>8501</v>
      </c>
      <c r="L2700" t="s">
        <v>6</v>
      </c>
      <c r="M2700" t="s">
        <v>8676</v>
      </c>
      <c r="N2700">
        <v>0</v>
      </c>
      <c r="O2700">
        <v>40</v>
      </c>
      <c r="R2700">
        <v>40</v>
      </c>
      <c r="S2700">
        <v>239.13</v>
      </c>
      <c r="T2700">
        <v>106.62</v>
      </c>
      <c r="U2700">
        <v>0.44590000000000002</v>
      </c>
      <c r="V2700">
        <v>239.13</v>
      </c>
      <c r="W2700">
        <v>53.31</v>
      </c>
      <c r="X2700" s="83" t="str">
        <f t="shared" si="84"/>
        <v>2117 - CHV HOUSTON</v>
      </c>
      <c r="Y2700" s="83">
        <f t="shared" si="85"/>
        <v>2</v>
      </c>
    </row>
    <row r="2701" spans="1:25" x14ac:dyDescent="0.25">
      <c r="A2701" t="s">
        <v>7</v>
      </c>
      <c r="B2701" t="s">
        <v>8651</v>
      </c>
      <c r="C2701" t="s">
        <v>8741</v>
      </c>
      <c r="D2701" t="s">
        <v>8742</v>
      </c>
      <c r="E2701" t="s">
        <v>8743</v>
      </c>
      <c r="F2701">
        <v>21171175</v>
      </c>
      <c r="G2701" t="s">
        <v>8752</v>
      </c>
      <c r="H2701" t="s">
        <v>8753</v>
      </c>
      <c r="I2701">
        <v>114868</v>
      </c>
      <c r="J2701" t="s">
        <v>8499</v>
      </c>
      <c r="K2701" t="s">
        <v>8501</v>
      </c>
      <c r="L2701" t="s">
        <v>6</v>
      </c>
      <c r="M2701" t="s">
        <v>8677</v>
      </c>
      <c r="N2701">
        <v>0</v>
      </c>
      <c r="S2701">
        <v>1061.79</v>
      </c>
      <c r="T2701">
        <v>142.9</v>
      </c>
      <c r="U2701">
        <v>0.1346</v>
      </c>
      <c r="V2701">
        <v>265.45</v>
      </c>
      <c r="W2701">
        <v>142.9</v>
      </c>
      <c r="X2701" s="83" t="str">
        <f t="shared" si="84"/>
        <v>2117 - CHV HOUSTON</v>
      </c>
      <c r="Y2701" s="83">
        <f t="shared" si="85"/>
        <v>1</v>
      </c>
    </row>
    <row r="2702" spans="1:25" x14ac:dyDescent="0.25">
      <c r="A2702" t="s">
        <v>7</v>
      </c>
      <c r="B2702" t="s">
        <v>8651</v>
      </c>
      <c r="C2702" t="s">
        <v>8741</v>
      </c>
      <c r="D2702" t="s">
        <v>8742</v>
      </c>
      <c r="E2702" t="s">
        <v>8743</v>
      </c>
      <c r="F2702">
        <v>21171175</v>
      </c>
      <c r="G2702" t="s">
        <v>8752</v>
      </c>
      <c r="H2702" t="s">
        <v>8753</v>
      </c>
      <c r="I2702">
        <v>114868</v>
      </c>
      <c r="J2702" t="s">
        <v>8499</v>
      </c>
      <c r="K2702" t="s">
        <v>8501</v>
      </c>
      <c r="L2702" t="s">
        <v>6</v>
      </c>
      <c r="M2702" t="s">
        <v>8678</v>
      </c>
      <c r="N2702">
        <v>55.56</v>
      </c>
      <c r="Q2702">
        <v>55.56</v>
      </c>
      <c r="S2702">
        <v>428.09</v>
      </c>
      <c r="T2702">
        <v>53.07</v>
      </c>
      <c r="U2702">
        <v>0.124</v>
      </c>
      <c r="V2702">
        <v>71.349999999999994</v>
      </c>
      <c r="W2702">
        <v>8.8450000000000006</v>
      </c>
      <c r="X2702" s="83" t="str">
        <f t="shared" si="84"/>
        <v>2117 - CHV HOUSTON</v>
      </c>
      <c r="Y2702" s="83">
        <f t="shared" si="85"/>
        <v>6</v>
      </c>
    </row>
    <row r="2703" spans="1:25" x14ac:dyDescent="0.25">
      <c r="A2703" t="s">
        <v>7</v>
      </c>
      <c r="B2703" t="s">
        <v>8651</v>
      </c>
      <c r="C2703" t="s">
        <v>8741</v>
      </c>
      <c r="D2703" t="s">
        <v>8742</v>
      </c>
      <c r="E2703" t="s">
        <v>8743</v>
      </c>
      <c r="F2703">
        <v>21171175</v>
      </c>
      <c r="G2703" t="s">
        <v>8752</v>
      </c>
      <c r="H2703" t="s">
        <v>8753</v>
      </c>
      <c r="I2703">
        <v>114868</v>
      </c>
      <c r="J2703" t="s">
        <v>8499</v>
      </c>
      <c r="K2703" t="s">
        <v>8501</v>
      </c>
      <c r="L2703" t="s">
        <v>6</v>
      </c>
      <c r="M2703" t="s">
        <v>8695</v>
      </c>
      <c r="N2703">
        <v>0</v>
      </c>
      <c r="S2703">
        <v>880.53</v>
      </c>
      <c r="T2703">
        <v>510.42</v>
      </c>
      <c r="U2703">
        <v>0.57969999999999999</v>
      </c>
      <c r="V2703">
        <v>125.79</v>
      </c>
      <c r="W2703">
        <v>85.070000000000007</v>
      </c>
      <c r="X2703" s="83" t="str">
        <f t="shared" si="84"/>
        <v>2117 - CHV HOUSTON</v>
      </c>
      <c r="Y2703" s="83">
        <f t="shared" si="85"/>
        <v>6</v>
      </c>
    </row>
    <row r="2704" spans="1:25" x14ac:dyDescent="0.25">
      <c r="A2704" t="s">
        <v>7</v>
      </c>
      <c r="B2704" t="s">
        <v>8651</v>
      </c>
      <c r="C2704" t="s">
        <v>8741</v>
      </c>
      <c r="D2704" t="s">
        <v>8742</v>
      </c>
      <c r="E2704" t="s">
        <v>8743</v>
      </c>
      <c r="F2704">
        <v>21171175</v>
      </c>
      <c r="G2704" t="s">
        <v>8752</v>
      </c>
      <c r="H2704" t="s">
        <v>8753</v>
      </c>
      <c r="I2704">
        <v>114868</v>
      </c>
      <c r="J2704" t="s">
        <v>8499</v>
      </c>
      <c r="K2704" t="s">
        <v>8501</v>
      </c>
      <c r="L2704" t="s">
        <v>6</v>
      </c>
      <c r="M2704" t="s">
        <v>8720</v>
      </c>
      <c r="N2704">
        <v>612.9</v>
      </c>
      <c r="Q2704">
        <v>612.9</v>
      </c>
      <c r="S2704">
        <v>808.55</v>
      </c>
      <c r="V2704">
        <v>404.28</v>
      </c>
      <c r="X2704" s="83" t="str">
        <f t="shared" si="84"/>
        <v>2117 - CHV HOUSTON</v>
      </c>
      <c r="Y2704" s="83">
        <f t="shared" si="85"/>
        <v>0</v>
      </c>
    </row>
    <row r="2705" spans="1:25" x14ac:dyDescent="0.25">
      <c r="A2705" t="s">
        <v>7</v>
      </c>
      <c r="B2705" t="s">
        <v>8651</v>
      </c>
      <c r="C2705" t="s">
        <v>8741</v>
      </c>
      <c r="D2705" t="s">
        <v>8742</v>
      </c>
      <c r="E2705" t="s">
        <v>8743</v>
      </c>
      <c r="F2705">
        <v>21171175</v>
      </c>
      <c r="G2705" t="s">
        <v>8752</v>
      </c>
      <c r="H2705" t="s">
        <v>8753</v>
      </c>
      <c r="I2705">
        <v>114868</v>
      </c>
      <c r="J2705" t="s">
        <v>8499</v>
      </c>
      <c r="K2705" t="s">
        <v>8501</v>
      </c>
      <c r="L2705" t="s">
        <v>6</v>
      </c>
      <c r="M2705" t="s">
        <v>8696</v>
      </c>
      <c r="N2705">
        <v>0</v>
      </c>
      <c r="O2705">
        <v>93.75</v>
      </c>
      <c r="R2705">
        <v>93.75</v>
      </c>
      <c r="S2705">
        <v>982.95</v>
      </c>
      <c r="T2705">
        <v>1222.23</v>
      </c>
      <c r="U2705">
        <v>1.2434000000000001</v>
      </c>
      <c r="V2705">
        <v>491.48</v>
      </c>
      <c r="W2705">
        <v>174.60428571428571</v>
      </c>
      <c r="X2705" s="83" t="str">
        <f t="shared" si="84"/>
        <v>2117 - CHV HOUSTON</v>
      </c>
      <c r="Y2705" s="83">
        <f t="shared" si="85"/>
        <v>7</v>
      </c>
    </row>
    <row r="2706" spans="1:25" x14ac:dyDescent="0.25">
      <c r="A2706" t="s">
        <v>7</v>
      </c>
      <c r="B2706" t="s">
        <v>8651</v>
      </c>
      <c r="C2706" t="s">
        <v>8741</v>
      </c>
      <c r="D2706" t="s">
        <v>8742</v>
      </c>
      <c r="E2706" t="s">
        <v>8743</v>
      </c>
      <c r="F2706">
        <v>21171175</v>
      </c>
      <c r="G2706" t="s">
        <v>8752</v>
      </c>
      <c r="H2706" t="s">
        <v>8753</v>
      </c>
      <c r="I2706">
        <v>114868</v>
      </c>
      <c r="J2706" t="s">
        <v>8499</v>
      </c>
      <c r="K2706" t="s">
        <v>8501</v>
      </c>
      <c r="L2706" t="s">
        <v>6</v>
      </c>
      <c r="M2706" t="s">
        <v>8697</v>
      </c>
      <c r="N2706">
        <v>727.27</v>
      </c>
      <c r="O2706">
        <v>2424.4</v>
      </c>
      <c r="P2706">
        <v>3.3336000000000001</v>
      </c>
      <c r="Q2706">
        <v>727.27</v>
      </c>
      <c r="R2706">
        <v>1212.2</v>
      </c>
      <c r="S2706">
        <v>5744.49</v>
      </c>
      <c r="T2706">
        <v>2876.9</v>
      </c>
      <c r="U2706">
        <v>0.50080000000000002</v>
      </c>
      <c r="V2706">
        <v>718.06</v>
      </c>
      <c r="W2706">
        <v>958.9666666666667</v>
      </c>
      <c r="X2706" s="83" t="str">
        <f t="shared" si="84"/>
        <v>2117 - CHV HOUSTON</v>
      </c>
      <c r="Y2706" s="83">
        <f t="shared" si="85"/>
        <v>3</v>
      </c>
    </row>
    <row r="2707" spans="1:25" x14ac:dyDescent="0.25">
      <c r="A2707" t="s">
        <v>7</v>
      </c>
      <c r="B2707" t="s">
        <v>8651</v>
      </c>
      <c r="C2707" t="s">
        <v>8741</v>
      </c>
      <c r="D2707" t="s">
        <v>8742</v>
      </c>
      <c r="E2707" t="s">
        <v>8743</v>
      </c>
      <c r="F2707">
        <v>21171175</v>
      </c>
      <c r="G2707" t="s">
        <v>8752</v>
      </c>
      <c r="H2707" t="s">
        <v>8753</v>
      </c>
      <c r="I2707">
        <v>114868</v>
      </c>
      <c r="J2707" t="s">
        <v>8499</v>
      </c>
      <c r="K2707" t="s">
        <v>8501</v>
      </c>
      <c r="L2707" t="s">
        <v>6</v>
      </c>
      <c r="M2707" t="s">
        <v>8698</v>
      </c>
      <c r="N2707">
        <v>614.46</v>
      </c>
      <c r="O2707">
        <v>150.19</v>
      </c>
      <c r="P2707">
        <v>0.24440000000000001</v>
      </c>
      <c r="Q2707">
        <v>614.46</v>
      </c>
      <c r="S2707">
        <v>9684.1299999999992</v>
      </c>
      <c r="T2707">
        <v>2845.13</v>
      </c>
      <c r="U2707">
        <v>0.29380000000000001</v>
      </c>
      <c r="V2707">
        <v>538.01</v>
      </c>
      <c r="W2707">
        <v>1422.5650000000001</v>
      </c>
      <c r="X2707" s="83" t="str">
        <f t="shared" si="84"/>
        <v>2117 - CHV HOUSTON</v>
      </c>
      <c r="Y2707" s="83">
        <f t="shared" si="85"/>
        <v>2</v>
      </c>
    </row>
    <row r="2708" spans="1:25" x14ac:dyDescent="0.25">
      <c r="A2708" t="s">
        <v>7</v>
      </c>
      <c r="B2708" t="s">
        <v>8651</v>
      </c>
      <c r="C2708" t="s">
        <v>8741</v>
      </c>
      <c r="D2708" t="s">
        <v>8742</v>
      </c>
      <c r="E2708" t="s">
        <v>8743</v>
      </c>
      <c r="F2708">
        <v>21171175</v>
      </c>
      <c r="G2708" t="s">
        <v>8752</v>
      </c>
      <c r="H2708" t="s">
        <v>8753</v>
      </c>
      <c r="I2708">
        <v>114868</v>
      </c>
      <c r="J2708" t="s">
        <v>8499</v>
      </c>
      <c r="K2708" t="s">
        <v>8501</v>
      </c>
      <c r="L2708" t="s">
        <v>6</v>
      </c>
      <c r="M2708" t="s">
        <v>8699</v>
      </c>
      <c r="N2708">
        <v>0</v>
      </c>
      <c r="S2708">
        <v>1006.36</v>
      </c>
      <c r="T2708">
        <v>120.59</v>
      </c>
      <c r="U2708">
        <v>0.1198</v>
      </c>
      <c r="V2708">
        <v>143.77000000000001</v>
      </c>
      <c r="W2708">
        <v>120.59</v>
      </c>
      <c r="X2708" s="83" t="str">
        <f t="shared" si="84"/>
        <v>2117 - CHV HOUSTON</v>
      </c>
      <c r="Y2708" s="83">
        <f t="shared" si="85"/>
        <v>1</v>
      </c>
    </row>
    <row r="2709" spans="1:25" x14ac:dyDescent="0.25">
      <c r="A2709" t="s">
        <v>7</v>
      </c>
      <c r="B2709" t="s">
        <v>8651</v>
      </c>
      <c r="C2709" t="s">
        <v>8741</v>
      </c>
      <c r="D2709" t="s">
        <v>8742</v>
      </c>
      <c r="E2709" t="s">
        <v>8743</v>
      </c>
      <c r="F2709">
        <v>21171175</v>
      </c>
      <c r="G2709" t="s">
        <v>8752</v>
      </c>
      <c r="H2709" t="s">
        <v>8753</v>
      </c>
      <c r="I2709">
        <v>114868</v>
      </c>
      <c r="J2709" t="s">
        <v>8499</v>
      </c>
      <c r="K2709" t="s">
        <v>8501</v>
      </c>
      <c r="L2709" t="s">
        <v>6</v>
      </c>
      <c r="M2709" t="s">
        <v>8700</v>
      </c>
      <c r="N2709">
        <v>470</v>
      </c>
      <c r="Q2709">
        <v>470</v>
      </c>
      <c r="S2709">
        <v>3390.49</v>
      </c>
      <c r="T2709">
        <v>665.68</v>
      </c>
      <c r="U2709">
        <v>0.1963</v>
      </c>
      <c r="V2709">
        <v>423.81</v>
      </c>
      <c r="W2709">
        <v>332.84</v>
      </c>
      <c r="X2709" s="83" t="str">
        <f t="shared" si="84"/>
        <v>2117 - CHV HOUSTON</v>
      </c>
      <c r="Y2709" s="83">
        <f t="shared" si="85"/>
        <v>2</v>
      </c>
    </row>
    <row r="2710" spans="1:25" x14ac:dyDescent="0.25">
      <c r="A2710" t="s">
        <v>7</v>
      </c>
      <c r="B2710" t="s">
        <v>8651</v>
      </c>
      <c r="C2710" t="s">
        <v>8741</v>
      </c>
      <c r="D2710" t="s">
        <v>8742</v>
      </c>
      <c r="E2710" t="s">
        <v>8743</v>
      </c>
      <c r="F2710">
        <v>21171175</v>
      </c>
      <c r="G2710" t="s">
        <v>8752</v>
      </c>
      <c r="H2710" t="s">
        <v>8753</v>
      </c>
      <c r="I2710">
        <v>114868</v>
      </c>
      <c r="J2710" t="s">
        <v>8499</v>
      </c>
      <c r="K2710" t="s">
        <v>8501</v>
      </c>
      <c r="L2710" t="s">
        <v>6</v>
      </c>
      <c r="M2710" t="s">
        <v>8701</v>
      </c>
      <c r="N2710">
        <v>560.44000000000005</v>
      </c>
      <c r="Q2710">
        <v>560.44000000000005</v>
      </c>
      <c r="S2710">
        <v>3950.32</v>
      </c>
      <c r="T2710">
        <v>309.44</v>
      </c>
      <c r="U2710">
        <v>7.8299999999999995E-2</v>
      </c>
      <c r="V2710">
        <v>493.79</v>
      </c>
      <c r="W2710">
        <v>309.44</v>
      </c>
      <c r="X2710" s="83" t="str">
        <f t="shared" si="84"/>
        <v>2117 - CHV HOUSTON</v>
      </c>
      <c r="Y2710" s="83">
        <f t="shared" si="85"/>
        <v>1</v>
      </c>
    </row>
    <row r="2711" spans="1:25" x14ac:dyDescent="0.25">
      <c r="A2711" t="s">
        <v>7</v>
      </c>
      <c r="B2711" t="s">
        <v>8651</v>
      </c>
      <c r="C2711" t="s">
        <v>8741</v>
      </c>
      <c r="D2711" t="s">
        <v>8742</v>
      </c>
      <c r="E2711" t="s">
        <v>8743</v>
      </c>
      <c r="F2711">
        <v>21171175</v>
      </c>
      <c r="G2711" t="s">
        <v>8752</v>
      </c>
      <c r="H2711" t="s">
        <v>8753</v>
      </c>
      <c r="I2711">
        <v>116618</v>
      </c>
      <c r="J2711" t="s">
        <v>7882</v>
      </c>
      <c r="K2711" t="s">
        <v>7883</v>
      </c>
      <c r="L2711" t="s">
        <v>6</v>
      </c>
      <c r="M2711" t="s">
        <v>8657</v>
      </c>
      <c r="N2711">
        <v>0</v>
      </c>
      <c r="S2711">
        <v>109.76</v>
      </c>
      <c r="T2711">
        <v>1065.96</v>
      </c>
      <c r="U2711">
        <v>9.7117000000000004</v>
      </c>
      <c r="V2711">
        <v>109.76</v>
      </c>
      <c r="W2711">
        <v>532.98</v>
      </c>
      <c r="X2711" s="83" t="str">
        <f t="shared" si="84"/>
        <v>2117 - CHV HOUSTON</v>
      </c>
      <c r="Y2711" s="83">
        <f t="shared" si="85"/>
        <v>2</v>
      </c>
    </row>
    <row r="2712" spans="1:25" x14ac:dyDescent="0.25">
      <c r="A2712" t="s">
        <v>7</v>
      </c>
      <c r="B2712" t="s">
        <v>8651</v>
      </c>
      <c r="C2712" t="s">
        <v>8741</v>
      </c>
      <c r="D2712" t="s">
        <v>8742</v>
      </c>
      <c r="E2712" t="s">
        <v>8743</v>
      </c>
      <c r="F2712">
        <v>21171175</v>
      </c>
      <c r="G2712" t="s">
        <v>8752</v>
      </c>
      <c r="H2712" t="s">
        <v>8753</v>
      </c>
      <c r="I2712">
        <v>116618</v>
      </c>
      <c r="J2712" t="s">
        <v>7882</v>
      </c>
      <c r="K2712" t="s">
        <v>7883</v>
      </c>
      <c r="L2712" t="s">
        <v>6</v>
      </c>
      <c r="M2712" t="s">
        <v>8658</v>
      </c>
      <c r="N2712">
        <v>0</v>
      </c>
      <c r="S2712">
        <v>652.16999999999996</v>
      </c>
      <c r="V2712">
        <v>326.08999999999997</v>
      </c>
      <c r="X2712" s="83" t="str">
        <f t="shared" si="84"/>
        <v>2117 - CHV HOUSTON</v>
      </c>
      <c r="Y2712" s="83">
        <f t="shared" si="85"/>
        <v>0</v>
      </c>
    </row>
    <row r="2713" spans="1:25" x14ac:dyDescent="0.25">
      <c r="A2713" t="s">
        <v>7</v>
      </c>
      <c r="B2713" t="s">
        <v>8651</v>
      </c>
      <c r="C2713" t="s">
        <v>8741</v>
      </c>
      <c r="D2713" t="s">
        <v>8742</v>
      </c>
      <c r="E2713" t="s">
        <v>8743</v>
      </c>
      <c r="F2713">
        <v>21171175</v>
      </c>
      <c r="G2713" t="s">
        <v>8752</v>
      </c>
      <c r="H2713" t="s">
        <v>8753</v>
      </c>
      <c r="I2713">
        <v>116618</v>
      </c>
      <c r="J2713" t="s">
        <v>7882</v>
      </c>
      <c r="K2713" t="s">
        <v>7883</v>
      </c>
      <c r="L2713" t="s">
        <v>6</v>
      </c>
      <c r="M2713" t="s">
        <v>8659</v>
      </c>
      <c r="N2713">
        <v>0</v>
      </c>
      <c r="S2713">
        <v>1492.2</v>
      </c>
      <c r="V2713">
        <v>373.05</v>
      </c>
      <c r="X2713" s="83" t="str">
        <f t="shared" si="84"/>
        <v>2117 - CHV HOUSTON</v>
      </c>
      <c r="Y2713" s="83">
        <f t="shared" si="85"/>
        <v>0</v>
      </c>
    </row>
    <row r="2714" spans="1:25" x14ac:dyDescent="0.25">
      <c r="A2714" t="s">
        <v>7</v>
      </c>
      <c r="B2714" t="s">
        <v>8651</v>
      </c>
      <c r="C2714" t="s">
        <v>8741</v>
      </c>
      <c r="D2714" t="s">
        <v>8742</v>
      </c>
      <c r="E2714" t="s">
        <v>8743</v>
      </c>
      <c r="F2714">
        <v>21171175</v>
      </c>
      <c r="G2714" t="s">
        <v>8752</v>
      </c>
      <c r="H2714" t="s">
        <v>8753</v>
      </c>
      <c r="I2714">
        <v>116618</v>
      </c>
      <c r="J2714" t="s">
        <v>7882</v>
      </c>
      <c r="K2714" t="s">
        <v>7883</v>
      </c>
      <c r="L2714" t="s">
        <v>6</v>
      </c>
      <c r="M2714" t="s">
        <v>8660</v>
      </c>
      <c r="N2714">
        <v>0</v>
      </c>
      <c r="S2714">
        <v>173.5</v>
      </c>
      <c r="V2714">
        <v>24.79</v>
      </c>
      <c r="X2714" s="83" t="str">
        <f t="shared" si="84"/>
        <v>2117 - CHV HOUSTON</v>
      </c>
      <c r="Y2714" s="83">
        <f t="shared" si="85"/>
        <v>0</v>
      </c>
    </row>
    <row r="2715" spans="1:25" x14ac:dyDescent="0.25">
      <c r="A2715" t="s">
        <v>7</v>
      </c>
      <c r="B2715" t="s">
        <v>8651</v>
      </c>
      <c r="C2715" t="s">
        <v>8741</v>
      </c>
      <c r="D2715" t="s">
        <v>8742</v>
      </c>
      <c r="E2715" t="s">
        <v>8743</v>
      </c>
      <c r="F2715">
        <v>21171175</v>
      </c>
      <c r="G2715" t="s">
        <v>8752</v>
      </c>
      <c r="H2715" t="s">
        <v>8753</v>
      </c>
      <c r="I2715">
        <v>116618</v>
      </c>
      <c r="J2715" t="s">
        <v>7882</v>
      </c>
      <c r="K2715" t="s">
        <v>7883</v>
      </c>
      <c r="L2715" t="s">
        <v>6</v>
      </c>
      <c r="M2715" t="s">
        <v>8661</v>
      </c>
      <c r="N2715">
        <v>0</v>
      </c>
      <c r="S2715">
        <v>19.350000000000001</v>
      </c>
      <c r="V2715">
        <v>19.350000000000001</v>
      </c>
      <c r="X2715" s="83" t="str">
        <f t="shared" si="84"/>
        <v>2117 - CHV HOUSTON</v>
      </c>
      <c r="Y2715" s="83">
        <f t="shared" si="85"/>
        <v>0</v>
      </c>
    </row>
    <row r="2716" spans="1:25" x14ac:dyDescent="0.25">
      <c r="A2716" t="s">
        <v>7</v>
      </c>
      <c r="B2716" t="s">
        <v>8651</v>
      </c>
      <c r="C2716" t="s">
        <v>8741</v>
      </c>
      <c r="D2716" t="s">
        <v>8742</v>
      </c>
      <c r="E2716" t="s">
        <v>8743</v>
      </c>
      <c r="F2716">
        <v>21171175</v>
      </c>
      <c r="G2716" t="s">
        <v>8752</v>
      </c>
      <c r="H2716" t="s">
        <v>8753</v>
      </c>
      <c r="I2716">
        <v>116618</v>
      </c>
      <c r="J2716" t="s">
        <v>7882</v>
      </c>
      <c r="K2716" t="s">
        <v>7883</v>
      </c>
      <c r="L2716" t="s">
        <v>6</v>
      </c>
      <c r="M2716" t="s">
        <v>8662</v>
      </c>
      <c r="N2716">
        <v>0</v>
      </c>
      <c r="S2716">
        <v>831.25</v>
      </c>
      <c r="T2716">
        <v>23.1</v>
      </c>
      <c r="U2716">
        <v>2.7799999999999998E-2</v>
      </c>
      <c r="V2716">
        <v>138.54</v>
      </c>
      <c r="W2716">
        <v>3.3000000000000003</v>
      </c>
      <c r="X2716" s="83" t="str">
        <f t="shared" si="84"/>
        <v>2117 - CHV HOUSTON</v>
      </c>
      <c r="Y2716" s="83">
        <f t="shared" si="85"/>
        <v>7</v>
      </c>
    </row>
    <row r="2717" spans="1:25" x14ac:dyDescent="0.25">
      <c r="A2717" t="s">
        <v>7</v>
      </c>
      <c r="B2717" t="s">
        <v>8651</v>
      </c>
      <c r="C2717" t="s">
        <v>8741</v>
      </c>
      <c r="D2717" t="s">
        <v>8742</v>
      </c>
      <c r="E2717" t="s">
        <v>8743</v>
      </c>
      <c r="F2717">
        <v>21171175</v>
      </c>
      <c r="G2717" t="s">
        <v>8752</v>
      </c>
      <c r="H2717" t="s">
        <v>8753</v>
      </c>
      <c r="I2717">
        <v>116618</v>
      </c>
      <c r="J2717" t="s">
        <v>7882</v>
      </c>
      <c r="K2717" t="s">
        <v>7883</v>
      </c>
      <c r="L2717" t="s">
        <v>6</v>
      </c>
      <c r="M2717" t="s">
        <v>8663</v>
      </c>
      <c r="S2717">
        <v>57.47</v>
      </c>
      <c r="T2717">
        <v>116.38</v>
      </c>
      <c r="U2717">
        <v>2.0251000000000001</v>
      </c>
      <c r="V2717">
        <v>28.74</v>
      </c>
      <c r="W2717">
        <v>38.793333333333329</v>
      </c>
      <c r="X2717" s="83" t="str">
        <f t="shared" si="84"/>
        <v>2117 - CHV HOUSTON</v>
      </c>
      <c r="Y2717" s="83">
        <f t="shared" si="85"/>
        <v>3</v>
      </c>
    </row>
    <row r="2718" spans="1:25" x14ac:dyDescent="0.25">
      <c r="A2718" t="s">
        <v>7</v>
      </c>
      <c r="B2718" t="s">
        <v>8651</v>
      </c>
      <c r="C2718" t="s">
        <v>8741</v>
      </c>
      <c r="D2718" t="s">
        <v>8742</v>
      </c>
      <c r="E2718" t="s">
        <v>8743</v>
      </c>
      <c r="F2718">
        <v>21171175</v>
      </c>
      <c r="G2718" t="s">
        <v>8752</v>
      </c>
      <c r="H2718" t="s">
        <v>8753</v>
      </c>
      <c r="I2718">
        <v>116618</v>
      </c>
      <c r="J2718" t="s">
        <v>7882</v>
      </c>
      <c r="K2718" t="s">
        <v>7883</v>
      </c>
      <c r="L2718" t="s">
        <v>6</v>
      </c>
      <c r="M2718" t="s">
        <v>8664</v>
      </c>
      <c r="N2718">
        <v>86.96</v>
      </c>
      <c r="Q2718">
        <v>86.96</v>
      </c>
      <c r="S2718">
        <v>1084.3599999999999</v>
      </c>
      <c r="V2718">
        <v>83.41</v>
      </c>
      <c r="X2718" s="83" t="str">
        <f t="shared" si="84"/>
        <v>2117 - CHV HOUSTON</v>
      </c>
      <c r="Y2718" s="83">
        <f t="shared" si="85"/>
        <v>0</v>
      </c>
    </row>
    <row r="2719" spans="1:25" x14ac:dyDescent="0.25">
      <c r="A2719" t="s">
        <v>7</v>
      </c>
      <c r="B2719" t="s">
        <v>8651</v>
      </c>
      <c r="C2719" t="s">
        <v>8741</v>
      </c>
      <c r="D2719" t="s">
        <v>8742</v>
      </c>
      <c r="E2719" t="s">
        <v>8743</v>
      </c>
      <c r="F2719">
        <v>21171175</v>
      </c>
      <c r="G2719" t="s">
        <v>8752</v>
      </c>
      <c r="H2719" t="s">
        <v>8753</v>
      </c>
      <c r="I2719">
        <v>116618</v>
      </c>
      <c r="J2719" t="s">
        <v>7882</v>
      </c>
      <c r="K2719" t="s">
        <v>7883</v>
      </c>
      <c r="L2719" t="s">
        <v>6</v>
      </c>
      <c r="M2719" t="s">
        <v>8665</v>
      </c>
      <c r="N2719">
        <v>0</v>
      </c>
      <c r="S2719">
        <v>108.28</v>
      </c>
      <c r="V2719">
        <v>54.14</v>
      </c>
      <c r="X2719" s="83" t="str">
        <f t="shared" si="84"/>
        <v>2117 - CHV HOUSTON</v>
      </c>
      <c r="Y2719" s="83">
        <f t="shared" si="85"/>
        <v>0</v>
      </c>
    </row>
    <row r="2720" spans="1:25" x14ac:dyDescent="0.25">
      <c r="A2720" t="s">
        <v>7</v>
      </c>
      <c r="B2720" t="s">
        <v>8651</v>
      </c>
      <c r="C2720" t="s">
        <v>8741</v>
      </c>
      <c r="D2720" t="s">
        <v>8742</v>
      </c>
      <c r="E2720" t="s">
        <v>8743</v>
      </c>
      <c r="F2720">
        <v>21171175</v>
      </c>
      <c r="G2720" t="s">
        <v>8752</v>
      </c>
      <c r="H2720" t="s">
        <v>8753</v>
      </c>
      <c r="I2720">
        <v>116618</v>
      </c>
      <c r="J2720" t="s">
        <v>7882</v>
      </c>
      <c r="K2720" t="s">
        <v>7883</v>
      </c>
      <c r="L2720" t="s">
        <v>6</v>
      </c>
      <c r="M2720" t="s">
        <v>8667</v>
      </c>
      <c r="N2720">
        <v>689.66</v>
      </c>
      <c r="Q2720">
        <v>689.66</v>
      </c>
      <c r="S2720">
        <v>4732.63</v>
      </c>
      <c r="T2720">
        <v>882.18</v>
      </c>
      <c r="U2720">
        <v>0.18640000000000001</v>
      </c>
      <c r="V2720">
        <v>676.09</v>
      </c>
      <c r="W2720">
        <v>126.02571428571427</v>
      </c>
      <c r="X2720" s="83" t="str">
        <f t="shared" si="84"/>
        <v>2117 - CHV HOUSTON</v>
      </c>
      <c r="Y2720" s="83">
        <f t="shared" si="85"/>
        <v>7</v>
      </c>
    </row>
    <row r="2721" spans="1:25" x14ac:dyDescent="0.25">
      <c r="A2721" t="s">
        <v>7</v>
      </c>
      <c r="B2721" t="s">
        <v>8651</v>
      </c>
      <c r="C2721" t="s">
        <v>8741</v>
      </c>
      <c r="D2721" t="s">
        <v>8742</v>
      </c>
      <c r="E2721" t="s">
        <v>8743</v>
      </c>
      <c r="F2721">
        <v>21171175</v>
      </c>
      <c r="G2721" t="s">
        <v>8752</v>
      </c>
      <c r="H2721" t="s">
        <v>8753</v>
      </c>
      <c r="I2721">
        <v>116618</v>
      </c>
      <c r="J2721" t="s">
        <v>7882</v>
      </c>
      <c r="K2721" t="s">
        <v>7883</v>
      </c>
      <c r="L2721" t="s">
        <v>6</v>
      </c>
      <c r="M2721" t="s">
        <v>8668</v>
      </c>
      <c r="N2721">
        <v>177.78</v>
      </c>
      <c r="Q2721">
        <v>177.78</v>
      </c>
      <c r="S2721">
        <v>1421.04</v>
      </c>
      <c r="T2721">
        <v>651.17999999999995</v>
      </c>
      <c r="U2721">
        <v>0.4582</v>
      </c>
      <c r="V2721">
        <v>157.88999999999999</v>
      </c>
      <c r="W2721">
        <v>65.117999999999995</v>
      </c>
      <c r="X2721" s="83" t="str">
        <f t="shared" si="84"/>
        <v>2117 - CHV HOUSTON</v>
      </c>
      <c r="Y2721" s="83">
        <f t="shared" si="85"/>
        <v>10</v>
      </c>
    </row>
    <row r="2722" spans="1:25" x14ac:dyDescent="0.25">
      <c r="A2722" t="s">
        <v>7</v>
      </c>
      <c r="B2722" t="s">
        <v>8651</v>
      </c>
      <c r="C2722" t="s">
        <v>8741</v>
      </c>
      <c r="D2722" t="s">
        <v>8742</v>
      </c>
      <c r="E2722" t="s">
        <v>8743</v>
      </c>
      <c r="F2722">
        <v>21171175</v>
      </c>
      <c r="G2722" t="s">
        <v>8752</v>
      </c>
      <c r="H2722" t="s">
        <v>8753</v>
      </c>
      <c r="I2722">
        <v>116618</v>
      </c>
      <c r="J2722" t="s">
        <v>7882</v>
      </c>
      <c r="K2722" t="s">
        <v>7883</v>
      </c>
      <c r="L2722" t="s">
        <v>6</v>
      </c>
      <c r="M2722" t="s">
        <v>8670</v>
      </c>
      <c r="N2722">
        <v>2117.64</v>
      </c>
      <c r="O2722">
        <v>820.58</v>
      </c>
      <c r="P2722">
        <v>0.38750000000000001</v>
      </c>
      <c r="Q2722">
        <v>705.88</v>
      </c>
      <c r="R2722">
        <v>136.76333333333335</v>
      </c>
      <c r="S2722">
        <v>16226.97</v>
      </c>
      <c r="T2722">
        <v>9174.9599999999991</v>
      </c>
      <c r="U2722">
        <v>0.56540000000000001</v>
      </c>
      <c r="V2722">
        <v>676.12</v>
      </c>
      <c r="W2722">
        <v>398.91130434782605</v>
      </c>
      <c r="X2722" s="83" t="str">
        <f t="shared" si="84"/>
        <v>2117 - CHV HOUSTON</v>
      </c>
      <c r="Y2722" s="83">
        <f t="shared" si="85"/>
        <v>23</v>
      </c>
    </row>
    <row r="2723" spans="1:25" x14ac:dyDescent="0.25">
      <c r="A2723" t="s">
        <v>7</v>
      </c>
      <c r="B2723" t="s">
        <v>8651</v>
      </c>
      <c r="C2723" t="s">
        <v>8741</v>
      </c>
      <c r="D2723" t="s">
        <v>8742</v>
      </c>
      <c r="E2723" t="s">
        <v>8743</v>
      </c>
      <c r="F2723">
        <v>21171175</v>
      </c>
      <c r="G2723" t="s">
        <v>8752</v>
      </c>
      <c r="H2723" t="s">
        <v>8753</v>
      </c>
      <c r="I2723">
        <v>116618</v>
      </c>
      <c r="J2723" t="s">
        <v>7882</v>
      </c>
      <c r="K2723" t="s">
        <v>7883</v>
      </c>
      <c r="L2723" t="s">
        <v>6</v>
      </c>
      <c r="M2723" t="s">
        <v>8671</v>
      </c>
      <c r="N2723">
        <v>2243.92</v>
      </c>
      <c r="O2723">
        <v>136.76</v>
      </c>
      <c r="P2723">
        <v>6.0900000000000003E-2</v>
      </c>
      <c r="Q2723">
        <v>560.98</v>
      </c>
      <c r="R2723">
        <v>136.76</v>
      </c>
      <c r="S2723">
        <v>30457.68</v>
      </c>
      <c r="T2723">
        <v>12074.65</v>
      </c>
      <c r="U2723">
        <v>0.39639999999999997</v>
      </c>
      <c r="V2723">
        <v>543.89</v>
      </c>
      <c r="W2723">
        <v>431.23750000000001</v>
      </c>
      <c r="X2723" s="83" t="str">
        <f t="shared" si="84"/>
        <v>2117 - CHV HOUSTON</v>
      </c>
      <c r="Y2723" s="83">
        <f t="shared" si="85"/>
        <v>28</v>
      </c>
    </row>
    <row r="2724" spans="1:25" x14ac:dyDescent="0.25">
      <c r="A2724" t="s">
        <v>7</v>
      </c>
      <c r="B2724" t="s">
        <v>8651</v>
      </c>
      <c r="C2724" t="s">
        <v>8741</v>
      </c>
      <c r="D2724" t="s">
        <v>8742</v>
      </c>
      <c r="E2724" t="s">
        <v>8743</v>
      </c>
      <c r="F2724">
        <v>21171175</v>
      </c>
      <c r="G2724" t="s">
        <v>8752</v>
      </c>
      <c r="H2724" t="s">
        <v>8753</v>
      </c>
      <c r="I2724">
        <v>116618</v>
      </c>
      <c r="J2724" t="s">
        <v>7882</v>
      </c>
      <c r="K2724" t="s">
        <v>7883</v>
      </c>
      <c r="L2724" t="s">
        <v>6</v>
      </c>
      <c r="M2724" t="s">
        <v>8672</v>
      </c>
      <c r="N2724">
        <v>0</v>
      </c>
      <c r="O2724">
        <v>1.76</v>
      </c>
      <c r="R2724">
        <v>1.76</v>
      </c>
      <c r="S2724">
        <v>2950.22</v>
      </c>
      <c r="T2724">
        <v>30.21</v>
      </c>
      <c r="U2724">
        <v>1.0200000000000001E-2</v>
      </c>
      <c r="V2724">
        <v>421.46</v>
      </c>
      <c r="W2724">
        <v>15.105</v>
      </c>
      <c r="X2724" s="83" t="str">
        <f t="shared" si="84"/>
        <v>2117 - CHV HOUSTON</v>
      </c>
      <c r="Y2724" s="83">
        <f t="shared" si="85"/>
        <v>2</v>
      </c>
    </row>
    <row r="2725" spans="1:25" x14ac:dyDescent="0.25">
      <c r="A2725" t="s">
        <v>7</v>
      </c>
      <c r="B2725" t="s">
        <v>8651</v>
      </c>
      <c r="C2725" t="s">
        <v>8741</v>
      </c>
      <c r="D2725" t="s">
        <v>8742</v>
      </c>
      <c r="E2725" t="s">
        <v>8743</v>
      </c>
      <c r="F2725">
        <v>21171175</v>
      </c>
      <c r="G2725" t="s">
        <v>8752</v>
      </c>
      <c r="H2725" t="s">
        <v>8753</v>
      </c>
      <c r="I2725">
        <v>116618</v>
      </c>
      <c r="J2725" t="s">
        <v>7882</v>
      </c>
      <c r="K2725" t="s">
        <v>7883</v>
      </c>
      <c r="L2725" t="s">
        <v>6</v>
      </c>
      <c r="M2725" t="s">
        <v>8673</v>
      </c>
      <c r="N2725">
        <v>846.66</v>
      </c>
      <c r="O2725">
        <v>3.53</v>
      </c>
      <c r="P2725">
        <v>4.1999999999999997E-3</v>
      </c>
      <c r="Q2725">
        <v>423.33</v>
      </c>
      <c r="R2725">
        <v>1.7649999999999999</v>
      </c>
      <c r="S2725">
        <v>8589.7800000000007</v>
      </c>
      <c r="T2725">
        <v>777.11</v>
      </c>
      <c r="U2725">
        <v>9.0499999999999997E-2</v>
      </c>
      <c r="V2725">
        <v>390.44</v>
      </c>
      <c r="W2725">
        <v>70.646363636363631</v>
      </c>
      <c r="X2725" s="83" t="str">
        <f t="shared" si="84"/>
        <v>2117 - CHV HOUSTON</v>
      </c>
      <c r="Y2725" s="83">
        <f t="shared" si="85"/>
        <v>11.000000000000002</v>
      </c>
    </row>
    <row r="2726" spans="1:25" x14ac:dyDescent="0.25">
      <c r="A2726" t="s">
        <v>7</v>
      </c>
      <c r="B2726" t="s">
        <v>8651</v>
      </c>
      <c r="C2726" t="s">
        <v>8741</v>
      </c>
      <c r="D2726" t="s">
        <v>8742</v>
      </c>
      <c r="E2726" t="s">
        <v>8743</v>
      </c>
      <c r="F2726">
        <v>21171175</v>
      </c>
      <c r="G2726" t="s">
        <v>8752</v>
      </c>
      <c r="H2726" t="s">
        <v>8753</v>
      </c>
      <c r="I2726">
        <v>116618</v>
      </c>
      <c r="J2726" t="s">
        <v>7882</v>
      </c>
      <c r="K2726" t="s">
        <v>7883</v>
      </c>
      <c r="L2726" t="s">
        <v>6</v>
      </c>
      <c r="M2726" t="s">
        <v>8674</v>
      </c>
      <c r="N2726">
        <v>321.83999999999997</v>
      </c>
      <c r="Q2726">
        <v>321.83999999999997</v>
      </c>
      <c r="S2726">
        <v>1818.43</v>
      </c>
      <c r="T2726">
        <v>238.17</v>
      </c>
      <c r="U2726">
        <v>0.13100000000000001</v>
      </c>
      <c r="V2726">
        <v>227.3</v>
      </c>
      <c r="W2726">
        <v>59.542499999999997</v>
      </c>
      <c r="X2726" s="83" t="str">
        <f t="shared" si="84"/>
        <v>2117 - CHV HOUSTON</v>
      </c>
      <c r="Y2726" s="83">
        <f t="shared" si="85"/>
        <v>4</v>
      </c>
    </row>
    <row r="2727" spans="1:25" x14ac:dyDescent="0.25">
      <c r="A2727" t="s">
        <v>7</v>
      </c>
      <c r="B2727" t="s">
        <v>8651</v>
      </c>
      <c r="C2727" t="s">
        <v>8741</v>
      </c>
      <c r="D2727" t="s">
        <v>8742</v>
      </c>
      <c r="E2727" t="s">
        <v>8743</v>
      </c>
      <c r="F2727">
        <v>21171175</v>
      </c>
      <c r="G2727" t="s">
        <v>8752</v>
      </c>
      <c r="H2727" t="s">
        <v>8753</v>
      </c>
      <c r="I2727">
        <v>116618</v>
      </c>
      <c r="J2727" t="s">
        <v>7882</v>
      </c>
      <c r="K2727" t="s">
        <v>7883</v>
      </c>
      <c r="L2727" t="s">
        <v>6</v>
      </c>
      <c r="M2727" t="s">
        <v>8675</v>
      </c>
      <c r="N2727">
        <v>0</v>
      </c>
      <c r="O2727">
        <v>75</v>
      </c>
      <c r="R2727">
        <v>37.5</v>
      </c>
      <c r="S2727">
        <v>257.89999999999998</v>
      </c>
      <c r="T2727">
        <v>75</v>
      </c>
      <c r="U2727">
        <v>0.2908</v>
      </c>
      <c r="V2727">
        <v>85.97</v>
      </c>
      <c r="W2727">
        <v>10.714285714285714</v>
      </c>
      <c r="X2727" s="83" t="str">
        <f t="shared" si="84"/>
        <v>2117 - CHV HOUSTON</v>
      </c>
      <c r="Y2727" s="83">
        <f t="shared" si="85"/>
        <v>7.0000000000000009</v>
      </c>
    </row>
    <row r="2728" spans="1:25" x14ac:dyDescent="0.25">
      <c r="A2728" t="s">
        <v>7</v>
      </c>
      <c r="B2728" t="s">
        <v>8651</v>
      </c>
      <c r="C2728" t="s">
        <v>8741</v>
      </c>
      <c r="D2728" t="s">
        <v>8742</v>
      </c>
      <c r="E2728" t="s">
        <v>8743</v>
      </c>
      <c r="F2728">
        <v>21171175</v>
      </c>
      <c r="G2728" t="s">
        <v>8752</v>
      </c>
      <c r="H2728" t="s">
        <v>8753</v>
      </c>
      <c r="I2728">
        <v>116618</v>
      </c>
      <c r="J2728" t="s">
        <v>7882</v>
      </c>
      <c r="K2728" t="s">
        <v>7883</v>
      </c>
      <c r="L2728" t="s">
        <v>6</v>
      </c>
      <c r="M2728" t="s">
        <v>7661</v>
      </c>
      <c r="N2728">
        <v>0</v>
      </c>
      <c r="S2728">
        <v>612.13</v>
      </c>
      <c r="V2728">
        <v>204.04</v>
      </c>
      <c r="X2728" s="83" t="str">
        <f t="shared" si="84"/>
        <v>2117 - CHV HOUSTON</v>
      </c>
      <c r="Y2728" s="83">
        <f t="shared" si="85"/>
        <v>0</v>
      </c>
    </row>
    <row r="2729" spans="1:25" x14ac:dyDescent="0.25">
      <c r="A2729" t="s">
        <v>7</v>
      </c>
      <c r="B2729" t="s">
        <v>8651</v>
      </c>
      <c r="C2729" t="s">
        <v>8741</v>
      </c>
      <c r="D2729" t="s">
        <v>8742</v>
      </c>
      <c r="E2729" t="s">
        <v>8743</v>
      </c>
      <c r="F2729">
        <v>21171175</v>
      </c>
      <c r="G2729" t="s">
        <v>8752</v>
      </c>
      <c r="H2729" t="s">
        <v>8753</v>
      </c>
      <c r="I2729">
        <v>116618</v>
      </c>
      <c r="J2729" t="s">
        <v>7882</v>
      </c>
      <c r="K2729" t="s">
        <v>7883</v>
      </c>
      <c r="L2729" t="s">
        <v>6</v>
      </c>
      <c r="M2729" t="s">
        <v>7662</v>
      </c>
      <c r="N2729">
        <v>483.88</v>
      </c>
      <c r="Q2729">
        <v>241.94</v>
      </c>
      <c r="S2729">
        <v>1016.14</v>
      </c>
      <c r="T2729">
        <v>363.75</v>
      </c>
      <c r="U2729">
        <v>0.35799999999999998</v>
      </c>
      <c r="V2729">
        <v>254.04</v>
      </c>
      <c r="W2729">
        <v>181.875</v>
      </c>
      <c r="X2729" s="83" t="str">
        <f t="shared" si="84"/>
        <v>2117 - CHV HOUSTON</v>
      </c>
      <c r="Y2729" s="83">
        <f t="shared" si="85"/>
        <v>2</v>
      </c>
    </row>
    <row r="2730" spans="1:25" x14ac:dyDescent="0.25">
      <c r="A2730" t="s">
        <v>7</v>
      </c>
      <c r="B2730" t="s">
        <v>8651</v>
      </c>
      <c r="C2730" t="s">
        <v>8741</v>
      </c>
      <c r="D2730" t="s">
        <v>8742</v>
      </c>
      <c r="E2730" t="s">
        <v>8743</v>
      </c>
      <c r="F2730">
        <v>21171175</v>
      </c>
      <c r="G2730" t="s">
        <v>8752</v>
      </c>
      <c r="H2730" t="s">
        <v>8753</v>
      </c>
      <c r="I2730">
        <v>116618</v>
      </c>
      <c r="J2730" t="s">
        <v>7882</v>
      </c>
      <c r="K2730" t="s">
        <v>7883</v>
      </c>
      <c r="L2730" t="s">
        <v>6</v>
      </c>
      <c r="M2730" t="s">
        <v>7663</v>
      </c>
      <c r="N2730">
        <v>169.89</v>
      </c>
      <c r="Q2730">
        <v>169.89</v>
      </c>
      <c r="S2730">
        <v>331.18</v>
      </c>
      <c r="V2730">
        <v>165.59</v>
      </c>
      <c r="X2730" s="83" t="str">
        <f t="shared" si="84"/>
        <v>2117 - CHV HOUSTON</v>
      </c>
      <c r="Y2730" s="83">
        <f t="shared" si="85"/>
        <v>0</v>
      </c>
    </row>
    <row r="2731" spans="1:25" x14ac:dyDescent="0.25">
      <c r="A2731" t="s">
        <v>7</v>
      </c>
      <c r="B2731" t="s">
        <v>8651</v>
      </c>
      <c r="C2731" t="s">
        <v>8741</v>
      </c>
      <c r="D2731" t="s">
        <v>8742</v>
      </c>
      <c r="E2731" t="s">
        <v>8743</v>
      </c>
      <c r="F2731">
        <v>21171175</v>
      </c>
      <c r="G2731" t="s">
        <v>8752</v>
      </c>
      <c r="H2731" t="s">
        <v>8753</v>
      </c>
      <c r="I2731">
        <v>116618</v>
      </c>
      <c r="J2731" t="s">
        <v>7882</v>
      </c>
      <c r="K2731" t="s">
        <v>7883</v>
      </c>
      <c r="L2731" t="s">
        <v>6</v>
      </c>
      <c r="M2731" t="s">
        <v>7664</v>
      </c>
      <c r="N2731">
        <v>483.88</v>
      </c>
      <c r="Q2731">
        <v>241.94</v>
      </c>
      <c r="S2731">
        <v>483.88</v>
      </c>
      <c r="T2731">
        <v>1.67</v>
      </c>
      <c r="U2731">
        <v>3.5000000000000001E-3</v>
      </c>
      <c r="V2731">
        <v>241.94</v>
      </c>
      <c r="W2731">
        <v>0.27833333333333332</v>
      </c>
      <c r="X2731" s="83" t="str">
        <f t="shared" si="84"/>
        <v>2117 - CHV HOUSTON</v>
      </c>
      <c r="Y2731" s="83">
        <f t="shared" si="85"/>
        <v>6</v>
      </c>
    </row>
    <row r="2732" spans="1:25" x14ac:dyDescent="0.25">
      <c r="A2732" t="s">
        <v>7</v>
      </c>
      <c r="B2732" t="s">
        <v>8651</v>
      </c>
      <c r="C2732" t="s">
        <v>8741</v>
      </c>
      <c r="D2732" t="s">
        <v>8742</v>
      </c>
      <c r="E2732" t="s">
        <v>8743</v>
      </c>
      <c r="F2732">
        <v>21171175</v>
      </c>
      <c r="G2732" t="s">
        <v>8752</v>
      </c>
      <c r="H2732" t="s">
        <v>8753</v>
      </c>
      <c r="I2732">
        <v>116618</v>
      </c>
      <c r="J2732" t="s">
        <v>7882</v>
      </c>
      <c r="K2732" t="s">
        <v>7883</v>
      </c>
      <c r="L2732" t="s">
        <v>6</v>
      </c>
      <c r="M2732" t="s">
        <v>7668</v>
      </c>
      <c r="N2732">
        <v>80.650000000000006</v>
      </c>
      <c r="Q2732">
        <v>80.650000000000006</v>
      </c>
      <c r="S2732">
        <v>547.80999999999995</v>
      </c>
      <c r="V2732">
        <v>109.56</v>
      </c>
      <c r="X2732" s="83" t="str">
        <f t="shared" si="84"/>
        <v>2117 - CHV HOUSTON</v>
      </c>
      <c r="Y2732" s="83">
        <f t="shared" si="85"/>
        <v>0</v>
      </c>
    </row>
    <row r="2733" spans="1:25" x14ac:dyDescent="0.25">
      <c r="A2733" t="s">
        <v>7</v>
      </c>
      <c r="B2733" t="s">
        <v>8651</v>
      </c>
      <c r="C2733" t="s">
        <v>8741</v>
      </c>
      <c r="D2733" t="s">
        <v>8742</v>
      </c>
      <c r="E2733" t="s">
        <v>8743</v>
      </c>
      <c r="F2733">
        <v>21171175</v>
      </c>
      <c r="G2733" t="s">
        <v>8752</v>
      </c>
      <c r="H2733" t="s">
        <v>8753</v>
      </c>
      <c r="I2733">
        <v>116618</v>
      </c>
      <c r="J2733" t="s">
        <v>7882</v>
      </c>
      <c r="K2733" t="s">
        <v>7883</v>
      </c>
      <c r="L2733" t="s">
        <v>6</v>
      </c>
      <c r="M2733" t="s">
        <v>7665</v>
      </c>
      <c r="N2733">
        <v>465.22</v>
      </c>
      <c r="Q2733">
        <v>465.22</v>
      </c>
      <c r="S2733">
        <v>2777.18</v>
      </c>
      <c r="T2733">
        <v>1494.6</v>
      </c>
      <c r="U2733">
        <v>0.53820000000000001</v>
      </c>
      <c r="V2733">
        <v>555.44000000000005</v>
      </c>
      <c r="W2733">
        <v>298.91999999999996</v>
      </c>
      <c r="X2733" s="83" t="str">
        <f t="shared" si="84"/>
        <v>2117 - CHV HOUSTON</v>
      </c>
      <c r="Y2733" s="83">
        <f t="shared" si="85"/>
        <v>5</v>
      </c>
    </row>
    <row r="2734" spans="1:25" x14ac:dyDescent="0.25">
      <c r="A2734" t="s">
        <v>7</v>
      </c>
      <c r="B2734" t="s">
        <v>8651</v>
      </c>
      <c r="C2734" t="s">
        <v>8741</v>
      </c>
      <c r="D2734" t="s">
        <v>8742</v>
      </c>
      <c r="E2734" t="s">
        <v>8743</v>
      </c>
      <c r="F2734">
        <v>21171175</v>
      </c>
      <c r="G2734" t="s">
        <v>8752</v>
      </c>
      <c r="H2734" t="s">
        <v>8753</v>
      </c>
      <c r="I2734">
        <v>116618</v>
      </c>
      <c r="J2734" t="s">
        <v>7882</v>
      </c>
      <c r="K2734" t="s">
        <v>7883</v>
      </c>
      <c r="L2734" t="s">
        <v>6</v>
      </c>
      <c r="M2734" t="s">
        <v>7666</v>
      </c>
      <c r="N2734">
        <v>0</v>
      </c>
      <c r="S2734">
        <v>804.34</v>
      </c>
      <c r="T2734">
        <v>387.59</v>
      </c>
      <c r="U2734">
        <v>0.4819</v>
      </c>
      <c r="V2734">
        <v>201.09</v>
      </c>
      <c r="W2734">
        <v>96.897499999999994</v>
      </c>
      <c r="X2734" s="83" t="str">
        <f t="shared" si="84"/>
        <v>2117 - CHV HOUSTON</v>
      </c>
      <c r="Y2734" s="83">
        <f t="shared" si="85"/>
        <v>4</v>
      </c>
    </row>
    <row r="2735" spans="1:25" x14ac:dyDescent="0.25">
      <c r="A2735" t="s">
        <v>7</v>
      </c>
      <c r="B2735" t="s">
        <v>8651</v>
      </c>
      <c r="C2735" t="s">
        <v>8741</v>
      </c>
      <c r="D2735" t="s">
        <v>8742</v>
      </c>
      <c r="E2735" t="s">
        <v>8743</v>
      </c>
      <c r="F2735">
        <v>21171175</v>
      </c>
      <c r="G2735" t="s">
        <v>8752</v>
      </c>
      <c r="H2735" t="s">
        <v>8753</v>
      </c>
      <c r="I2735">
        <v>116620</v>
      </c>
      <c r="J2735" t="s">
        <v>7884</v>
      </c>
      <c r="K2735" t="s">
        <v>7885</v>
      </c>
      <c r="L2735" t="s">
        <v>6</v>
      </c>
      <c r="M2735" t="s">
        <v>8658</v>
      </c>
      <c r="N2735">
        <v>0</v>
      </c>
      <c r="O2735">
        <v>1878.75</v>
      </c>
      <c r="R2735">
        <v>1878.75</v>
      </c>
      <c r="S2735">
        <v>1802.84</v>
      </c>
      <c r="T2735">
        <v>2015.45</v>
      </c>
      <c r="U2735">
        <v>1.1178999999999999</v>
      </c>
      <c r="V2735">
        <v>360.57</v>
      </c>
      <c r="W2735">
        <v>671.81666666666672</v>
      </c>
      <c r="X2735" s="83" t="str">
        <f t="shared" si="84"/>
        <v>2117 - CHV HOUSTON</v>
      </c>
      <c r="Y2735" s="83">
        <f t="shared" si="85"/>
        <v>3</v>
      </c>
    </row>
    <row r="2736" spans="1:25" x14ac:dyDescent="0.25">
      <c r="A2736" t="s">
        <v>7</v>
      </c>
      <c r="B2736" t="s">
        <v>8651</v>
      </c>
      <c r="C2736" t="s">
        <v>8741</v>
      </c>
      <c r="D2736" t="s">
        <v>8742</v>
      </c>
      <c r="E2736" t="s">
        <v>8743</v>
      </c>
      <c r="F2736">
        <v>21171175</v>
      </c>
      <c r="G2736" t="s">
        <v>8752</v>
      </c>
      <c r="H2736" t="s">
        <v>8753</v>
      </c>
      <c r="I2736">
        <v>116620</v>
      </c>
      <c r="J2736" t="s">
        <v>7884</v>
      </c>
      <c r="K2736" t="s">
        <v>7885</v>
      </c>
      <c r="L2736" t="s">
        <v>6</v>
      </c>
      <c r="M2736" t="s">
        <v>8659</v>
      </c>
      <c r="N2736">
        <v>0</v>
      </c>
      <c r="S2736">
        <v>1136.6400000000001</v>
      </c>
      <c r="V2736">
        <v>378.88</v>
      </c>
      <c r="X2736" s="83" t="str">
        <f t="shared" si="84"/>
        <v>2117 - CHV HOUSTON</v>
      </c>
      <c r="Y2736" s="83">
        <f t="shared" si="85"/>
        <v>0</v>
      </c>
    </row>
    <row r="2737" spans="1:25" x14ac:dyDescent="0.25">
      <c r="A2737" t="s">
        <v>7</v>
      </c>
      <c r="B2737" t="s">
        <v>8651</v>
      </c>
      <c r="C2737" t="s">
        <v>8741</v>
      </c>
      <c r="D2737" t="s">
        <v>8742</v>
      </c>
      <c r="E2737" t="s">
        <v>8743</v>
      </c>
      <c r="F2737">
        <v>21171175</v>
      </c>
      <c r="G2737" t="s">
        <v>8752</v>
      </c>
      <c r="H2737" t="s">
        <v>8753</v>
      </c>
      <c r="I2737">
        <v>116620</v>
      </c>
      <c r="J2737" t="s">
        <v>7884</v>
      </c>
      <c r="K2737" t="s">
        <v>7885</v>
      </c>
      <c r="L2737" t="s">
        <v>6</v>
      </c>
      <c r="M2737" t="s">
        <v>8660</v>
      </c>
      <c r="N2737">
        <v>0</v>
      </c>
      <c r="S2737">
        <v>52.72</v>
      </c>
      <c r="T2737">
        <v>255</v>
      </c>
      <c r="U2737">
        <v>4.8369</v>
      </c>
      <c r="V2737">
        <v>10.54</v>
      </c>
      <c r="W2737">
        <v>51</v>
      </c>
      <c r="X2737" s="83" t="str">
        <f t="shared" si="84"/>
        <v>2117 - CHV HOUSTON</v>
      </c>
      <c r="Y2737" s="83">
        <f t="shared" si="85"/>
        <v>5</v>
      </c>
    </row>
    <row r="2738" spans="1:25" x14ac:dyDescent="0.25">
      <c r="A2738" t="s">
        <v>7</v>
      </c>
      <c r="B2738" t="s">
        <v>8651</v>
      </c>
      <c r="C2738" t="s">
        <v>8741</v>
      </c>
      <c r="D2738" t="s">
        <v>8742</v>
      </c>
      <c r="E2738" t="s">
        <v>8743</v>
      </c>
      <c r="F2738">
        <v>21171175</v>
      </c>
      <c r="G2738" t="s">
        <v>8752</v>
      </c>
      <c r="H2738" t="s">
        <v>8753</v>
      </c>
      <c r="I2738">
        <v>116620</v>
      </c>
      <c r="J2738" t="s">
        <v>7884</v>
      </c>
      <c r="K2738" t="s">
        <v>7885</v>
      </c>
      <c r="L2738" t="s">
        <v>6</v>
      </c>
      <c r="M2738" t="s">
        <v>8661</v>
      </c>
      <c r="N2738">
        <v>75</v>
      </c>
      <c r="Q2738">
        <v>25</v>
      </c>
      <c r="S2738">
        <v>374.04</v>
      </c>
      <c r="V2738">
        <v>34</v>
      </c>
      <c r="X2738" s="83" t="str">
        <f t="shared" si="84"/>
        <v>2117 - CHV HOUSTON</v>
      </c>
      <c r="Y2738" s="83">
        <f t="shared" si="85"/>
        <v>0</v>
      </c>
    </row>
    <row r="2739" spans="1:25" x14ac:dyDescent="0.25">
      <c r="A2739" t="s">
        <v>7</v>
      </c>
      <c r="B2739" t="s">
        <v>8651</v>
      </c>
      <c r="C2739" t="s">
        <v>8741</v>
      </c>
      <c r="D2739" t="s">
        <v>8742</v>
      </c>
      <c r="E2739" t="s">
        <v>8743</v>
      </c>
      <c r="F2739">
        <v>21171175</v>
      </c>
      <c r="G2739" t="s">
        <v>8752</v>
      </c>
      <c r="H2739" t="s">
        <v>8753</v>
      </c>
      <c r="I2739">
        <v>116620</v>
      </c>
      <c r="J2739" t="s">
        <v>7884</v>
      </c>
      <c r="K2739" t="s">
        <v>7885</v>
      </c>
      <c r="L2739" t="s">
        <v>6</v>
      </c>
      <c r="M2739" t="s">
        <v>8662</v>
      </c>
      <c r="N2739">
        <v>0</v>
      </c>
      <c r="S2739">
        <v>1066.1199999999999</v>
      </c>
      <c r="T2739">
        <v>373.63</v>
      </c>
      <c r="U2739">
        <v>0.35049999999999998</v>
      </c>
      <c r="V2739">
        <v>133.27000000000001</v>
      </c>
      <c r="W2739">
        <v>37.363</v>
      </c>
      <c r="X2739" s="83" t="str">
        <f t="shared" si="84"/>
        <v>2117 - CHV HOUSTON</v>
      </c>
      <c r="Y2739" s="83">
        <f t="shared" si="85"/>
        <v>10</v>
      </c>
    </row>
    <row r="2740" spans="1:25" x14ac:dyDescent="0.25">
      <c r="A2740" t="s">
        <v>7</v>
      </c>
      <c r="B2740" t="s">
        <v>8651</v>
      </c>
      <c r="C2740" t="s">
        <v>8741</v>
      </c>
      <c r="D2740" t="s">
        <v>8742</v>
      </c>
      <c r="E2740" t="s">
        <v>8743</v>
      </c>
      <c r="F2740">
        <v>21171175</v>
      </c>
      <c r="G2740" t="s">
        <v>8752</v>
      </c>
      <c r="H2740" t="s">
        <v>8753</v>
      </c>
      <c r="I2740">
        <v>116620</v>
      </c>
      <c r="J2740" t="s">
        <v>7884</v>
      </c>
      <c r="K2740" t="s">
        <v>7885</v>
      </c>
      <c r="L2740" t="s">
        <v>6</v>
      </c>
      <c r="M2740" t="s">
        <v>8663</v>
      </c>
      <c r="S2740">
        <v>80.459999999999994</v>
      </c>
      <c r="T2740">
        <v>415.76</v>
      </c>
      <c r="U2740">
        <v>5.1673</v>
      </c>
      <c r="V2740">
        <v>26.82</v>
      </c>
      <c r="W2740">
        <v>415.76</v>
      </c>
      <c r="X2740" s="83" t="str">
        <f t="shared" si="84"/>
        <v>2117 - CHV HOUSTON</v>
      </c>
      <c r="Y2740" s="83">
        <f t="shared" si="85"/>
        <v>1</v>
      </c>
    </row>
    <row r="2741" spans="1:25" x14ac:dyDescent="0.25">
      <c r="A2741" t="s">
        <v>7</v>
      </c>
      <c r="B2741" t="s">
        <v>8651</v>
      </c>
      <c r="C2741" t="s">
        <v>8741</v>
      </c>
      <c r="D2741" t="s">
        <v>8742</v>
      </c>
      <c r="E2741" t="s">
        <v>8743</v>
      </c>
      <c r="F2741">
        <v>21171175</v>
      </c>
      <c r="G2741" t="s">
        <v>8752</v>
      </c>
      <c r="H2741" t="s">
        <v>8753</v>
      </c>
      <c r="I2741">
        <v>116620</v>
      </c>
      <c r="J2741" t="s">
        <v>7884</v>
      </c>
      <c r="K2741" t="s">
        <v>7885</v>
      </c>
      <c r="L2741" t="s">
        <v>6</v>
      </c>
      <c r="M2741" t="s">
        <v>8664</v>
      </c>
      <c r="N2741">
        <v>434.8</v>
      </c>
      <c r="Q2741">
        <v>86.96</v>
      </c>
      <c r="S2741">
        <v>2931.8</v>
      </c>
      <c r="T2741">
        <v>269.94</v>
      </c>
      <c r="U2741">
        <v>9.2100000000000001E-2</v>
      </c>
      <c r="V2741">
        <v>88.84</v>
      </c>
      <c r="W2741">
        <v>12.854285714285714</v>
      </c>
      <c r="X2741" s="83" t="str">
        <f t="shared" si="84"/>
        <v>2117 - CHV HOUSTON</v>
      </c>
      <c r="Y2741" s="83">
        <f t="shared" si="85"/>
        <v>21</v>
      </c>
    </row>
    <row r="2742" spans="1:25" x14ac:dyDescent="0.25">
      <c r="A2742" t="s">
        <v>7</v>
      </c>
      <c r="B2742" t="s">
        <v>8651</v>
      </c>
      <c r="C2742" t="s">
        <v>8741</v>
      </c>
      <c r="D2742" t="s">
        <v>8742</v>
      </c>
      <c r="E2742" t="s">
        <v>8743</v>
      </c>
      <c r="F2742">
        <v>21171175</v>
      </c>
      <c r="G2742" t="s">
        <v>8752</v>
      </c>
      <c r="H2742" t="s">
        <v>8753</v>
      </c>
      <c r="I2742">
        <v>116620</v>
      </c>
      <c r="J2742" t="s">
        <v>7884</v>
      </c>
      <c r="K2742" t="s">
        <v>7885</v>
      </c>
      <c r="L2742" t="s">
        <v>6</v>
      </c>
      <c r="M2742" t="s">
        <v>8665</v>
      </c>
      <c r="N2742">
        <v>56.82</v>
      </c>
      <c r="Q2742">
        <v>56.82</v>
      </c>
      <c r="S2742">
        <v>205.39</v>
      </c>
      <c r="V2742">
        <v>51.35</v>
      </c>
      <c r="X2742" s="83" t="str">
        <f t="shared" si="84"/>
        <v>2117 - CHV HOUSTON</v>
      </c>
      <c r="Y2742" s="83">
        <f t="shared" si="85"/>
        <v>0</v>
      </c>
    </row>
    <row r="2743" spans="1:25" x14ac:dyDescent="0.25">
      <c r="A2743" t="s">
        <v>7</v>
      </c>
      <c r="B2743" t="s">
        <v>8651</v>
      </c>
      <c r="C2743" t="s">
        <v>8741</v>
      </c>
      <c r="D2743" t="s">
        <v>8742</v>
      </c>
      <c r="E2743" t="s">
        <v>8743</v>
      </c>
      <c r="F2743">
        <v>21171175</v>
      </c>
      <c r="G2743" t="s">
        <v>8752</v>
      </c>
      <c r="H2743" t="s">
        <v>8753</v>
      </c>
      <c r="I2743">
        <v>116620</v>
      </c>
      <c r="J2743" t="s">
        <v>7884</v>
      </c>
      <c r="K2743" t="s">
        <v>7885</v>
      </c>
      <c r="L2743" t="s">
        <v>6</v>
      </c>
      <c r="M2743" t="s">
        <v>8666</v>
      </c>
      <c r="N2743">
        <v>50.54</v>
      </c>
      <c r="Q2743">
        <v>25.27</v>
      </c>
      <c r="S2743">
        <v>156.85</v>
      </c>
      <c r="V2743">
        <v>26.14</v>
      </c>
      <c r="X2743" s="83" t="str">
        <f t="shared" si="84"/>
        <v>2117 - CHV HOUSTON</v>
      </c>
      <c r="Y2743" s="83">
        <f t="shared" si="85"/>
        <v>0</v>
      </c>
    </row>
    <row r="2744" spans="1:25" x14ac:dyDescent="0.25">
      <c r="A2744" t="s">
        <v>7</v>
      </c>
      <c r="B2744" t="s">
        <v>8651</v>
      </c>
      <c r="C2744" t="s">
        <v>8741</v>
      </c>
      <c r="D2744" t="s">
        <v>8742</v>
      </c>
      <c r="E2744" t="s">
        <v>8743</v>
      </c>
      <c r="F2744">
        <v>21171175</v>
      </c>
      <c r="G2744" t="s">
        <v>8752</v>
      </c>
      <c r="H2744" t="s">
        <v>8753</v>
      </c>
      <c r="I2744">
        <v>116620</v>
      </c>
      <c r="J2744" t="s">
        <v>7884</v>
      </c>
      <c r="K2744" t="s">
        <v>7885</v>
      </c>
      <c r="L2744" t="s">
        <v>6</v>
      </c>
      <c r="M2744" t="s">
        <v>8667</v>
      </c>
      <c r="N2744">
        <v>689.66</v>
      </c>
      <c r="O2744">
        <v>124</v>
      </c>
      <c r="P2744">
        <v>0.17979999999999999</v>
      </c>
      <c r="Q2744">
        <v>689.66</v>
      </c>
      <c r="R2744">
        <v>62</v>
      </c>
      <c r="S2744">
        <v>3937.18</v>
      </c>
      <c r="T2744">
        <v>749.37</v>
      </c>
      <c r="U2744">
        <v>0.1903</v>
      </c>
      <c r="V2744">
        <v>656.2</v>
      </c>
      <c r="W2744">
        <v>83.263333333333335</v>
      </c>
      <c r="X2744" s="83" t="str">
        <f t="shared" si="84"/>
        <v>2117 - CHV HOUSTON</v>
      </c>
      <c r="Y2744" s="83">
        <f t="shared" si="85"/>
        <v>9</v>
      </c>
    </row>
    <row r="2745" spans="1:25" x14ac:dyDescent="0.25">
      <c r="A2745" t="s">
        <v>7</v>
      </c>
      <c r="B2745" t="s">
        <v>8651</v>
      </c>
      <c r="C2745" t="s">
        <v>8741</v>
      </c>
      <c r="D2745" t="s">
        <v>8742</v>
      </c>
      <c r="E2745" t="s">
        <v>8743</v>
      </c>
      <c r="F2745">
        <v>21171175</v>
      </c>
      <c r="G2745" t="s">
        <v>8752</v>
      </c>
      <c r="H2745" t="s">
        <v>8753</v>
      </c>
      <c r="I2745">
        <v>116620</v>
      </c>
      <c r="J2745" t="s">
        <v>7884</v>
      </c>
      <c r="K2745" t="s">
        <v>7885</v>
      </c>
      <c r="L2745" t="s">
        <v>6</v>
      </c>
      <c r="M2745" t="s">
        <v>8668</v>
      </c>
      <c r="N2745">
        <v>355.56</v>
      </c>
      <c r="Q2745">
        <v>177.78</v>
      </c>
      <c r="S2745">
        <v>3114.44</v>
      </c>
      <c r="T2745">
        <v>209.53</v>
      </c>
      <c r="U2745">
        <v>6.7299999999999999E-2</v>
      </c>
      <c r="V2745">
        <v>163.92</v>
      </c>
      <c r="W2745">
        <v>14.966428571428571</v>
      </c>
      <c r="X2745" s="83" t="str">
        <f t="shared" si="84"/>
        <v>2117 - CHV HOUSTON</v>
      </c>
      <c r="Y2745" s="83">
        <f t="shared" si="85"/>
        <v>14</v>
      </c>
    </row>
    <row r="2746" spans="1:25" x14ac:dyDescent="0.25">
      <c r="A2746" t="s">
        <v>7</v>
      </c>
      <c r="B2746" t="s">
        <v>8651</v>
      </c>
      <c r="C2746" t="s">
        <v>8741</v>
      </c>
      <c r="D2746" t="s">
        <v>8742</v>
      </c>
      <c r="E2746" t="s">
        <v>8743</v>
      </c>
      <c r="F2746">
        <v>21171175</v>
      </c>
      <c r="G2746" t="s">
        <v>8752</v>
      </c>
      <c r="H2746" t="s">
        <v>8753</v>
      </c>
      <c r="I2746">
        <v>116620</v>
      </c>
      <c r="J2746" t="s">
        <v>7884</v>
      </c>
      <c r="K2746" t="s">
        <v>7885</v>
      </c>
      <c r="L2746" t="s">
        <v>6</v>
      </c>
      <c r="M2746" t="s">
        <v>8670</v>
      </c>
      <c r="N2746">
        <v>1411.76</v>
      </c>
      <c r="O2746">
        <v>15</v>
      </c>
      <c r="P2746">
        <v>1.06E-2</v>
      </c>
      <c r="Q2746">
        <v>705.88</v>
      </c>
      <c r="R2746">
        <v>5</v>
      </c>
      <c r="S2746">
        <v>10886.21</v>
      </c>
      <c r="T2746">
        <v>3759.1</v>
      </c>
      <c r="U2746">
        <v>0.3453</v>
      </c>
      <c r="V2746">
        <v>680.39</v>
      </c>
      <c r="W2746">
        <v>234.94374999999999</v>
      </c>
      <c r="X2746" s="83" t="str">
        <f t="shared" si="84"/>
        <v>2117 - CHV HOUSTON</v>
      </c>
      <c r="Y2746" s="83">
        <f t="shared" si="85"/>
        <v>16</v>
      </c>
    </row>
    <row r="2747" spans="1:25" x14ac:dyDescent="0.25">
      <c r="A2747" t="s">
        <v>7</v>
      </c>
      <c r="B2747" t="s">
        <v>8651</v>
      </c>
      <c r="C2747" t="s">
        <v>8741</v>
      </c>
      <c r="D2747" t="s">
        <v>8742</v>
      </c>
      <c r="E2747" t="s">
        <v>8743</v>
      </c>
      <c r="F2747">
        <v>21171175</v>
      </c>
      <c r="G2747" t="s">
        <v>8752</v>
      </c>
      <c r="H2747" t="s">
        <v>8753</v>
      </c>
      <c r="I2747">
        <v>116620</v>
      </c>
      <c r="J2747" t="s">
        <v>7884</v>
      </c>
      <c r="K2747" t="s">
        <v>7885</v>
      </c>
      <c r="L2747" t="s">
        <v>6</v>
      </c>
      <c r="M2747" t="s">
        <v>8671</v>
      </c>
      <c r="N2747">
        <v>5048.82</v>
      </c>
      <c r="O2747">
        <v>60</v>
      </c>
      <c r="P2747">
        <v>1.1900000000000001E-2</v>
      </c>
      <c r="Q2747">
        <v>560.98</v>
      </c>
      <c r="R2747">
        <v>6</v>
      </c>
      <c r="S2747">
        <v>39298.699999999997</v>
      </c>
      <c r="T2747">
        <v>9280.0400000000009</v>
      </c>
      <c r="U2747">
        <v>0.2361</v>
      </c>
      <c r="V2747">
        <v>545.82000000000005</v>
      </c>
      <c r="W2747">
        <v>117.46886075949368</v>
      </c>
      <c r="X2747" s="83" t="str">
        <f t="shared" si="84"/>
        <v>2117 - CHV HOUSTON</v>
      </c>
      <c r="Y2747" s="83">
        <f t="shared" si="85"/>
        <v>79</v>
      </c>
    </row>
    <row r="2748" spans="1:25" x14ac:dyDescent="0.25">
      <c r="A2748" t="s">
        <v>7</v>
      </c>
      <c r="B2748" t="s">
        <v>8651</v>
      </c>
      <c r="C2748" t="s">
        <v>8741</v>
      </c>
      <c r="D2748" t="s">
        <v>8742</v>
      </c>
      <c r="E2748" t="s">
        <v>8743</v>
      </c>
      <c r="F2748">
        <v>21171175</v>
      </c>
      <c r="G2748" t="s">
        <v>8752</v>
      </c>
      <c r="H2748" t="s">
        <v>8753</v>
      </c>
      <c r="I2748">
        <v>116620</v>
      </c>
      <c r="J2748" t="s">
        <v>7884</v>
      </c>
      <c r="K2748" t="s">
        <v>7885</v>
      </c>
      <c r="L2748" t="s">
        <v>6</v>
      </c>
      <c r="M2748" t="s">
        <v>8672</v>
      </c>
      <c r="N2748">
        <v>0</v>
      </c>
      <c r="S2748">
        <v>857.86</v>
      </c>
      <c r="T2748">
        <v>143.51</v>
      </c>
      <c r="U2748">
        <v>0.1673</v>
      </c>
      <c r="V2748">
        <v>428.93</v>
      </c>
      <c r="W2748">
        <v>35.877499999999998</v>
      </c>
      <c r="X2748" s="83" t="str">
        <f t="shared" si="84"/>
        <v>2117 - CHV HOUSTON</v>
      </c>
      <c r="Y2748" s="83">
        <f t="shared" si="85"/>
        <v>4</v>
      </c>
    </row>
    <row r="2749" spans="1:25" x14ac:dyDescent="0.25">
      <c r="A2749" t="s">
        <v>7</v>
      </c>
      <c r="B2749" t="s">
        <v>8651</v>
      </c>
      <c r="C2749" t="s">
        <v>8741</v>
      </c>
      <c r="D2749" t="s">
        <v>8742</v>
      </c>
      <c r="E2749" t="s">
        <v>8743</v>
      </c>
      <c r="F2749">
        <v>21171175</v>
      </c>
      <c r="G2749" t="s">
        <v>8752</v>
      </c>
      <c r="H2749" t="s">
        <v>8753</v>
      </c>
      <c r="I2749">
        <v>116620</v>
      </c>
      <c r="J2749" t="s">
        <v>7884</v>
      </c>
      <c r="K2749" t="s">
        <v>7885</v>
      </c>
      <c r="L2749" t="s">
        <v>6</v>
      </c>
      <c r="M2749" t="s">
        <v>8673</v>
      </c>
      <c r="N2749">
        <v>423.33</v>
      </c>
      <c r="Q2749">
        <v>423.33</v>
      </c>
      <c r="S2749">
        <v>3136.56</v>
      </c>
      <c r="T2749">
        <v>596.79999999999995</v>
      </c>
      <c r="U2749">
        <v>0.1903</v>
      </c>
      <c r="V2749">
        <v>392.07</v>
      </c>
      <c r="W2749">
        <v>66.311111111111103</v>
      </c>
      <c r="X2749" s="83" t="str">
        <f t="shared" si="84"/>
        <v>2117 - CHV HOUSTON</v>
      </c>
      <c r="Y2749" s="83">
        <f t="shared" si="85"/>
        <v>9</v>
      </c>
    </row>
    <row r="2750" spans="1:25" x14ac:dyDescent="0.25">
      <c r="A2750" t="s">
        <v>7</v>
      </c>
      <c r="B2750" t="s">
        <v>8651</v>
      </c>
      <c r="C2750" t="s">
        <v>8741</v>
      </c>
      <c r="D2750" t="s">
        <v>8742</v>
      </c>
      <c r="E2750" t="s">
        <v>8743</v>
      </c>
      <c r="F2750">
        <v>21171175</v>
      </c>
      <c r="G2750" t="s">
        <v>8752</v>
      </c>
      <c r="H2750" t="s">
        <v>8753</v>
      </c>
      <c r="I2750">
        <v>116620</v>
      </c>
      <c r="J2750" t="s">
        <v>7884</v>
      </c>
      <c r="K2750" t="s">
        <v>7885</v>
      </c>
      <c r="L2750" t="s">
        <v>6</v>
      </c>
      <c r="M2750" t="s">
        <v>8674</v>
      </c>
      <c r="N2750">
        <v>321.83999999999997</v>
      </c>
      <c r="Q2750">
        <v>321.83999999999997</v>
      </c>
      <c r="S2750">
        <v>1818.43</v>
      </c>
      <c r="T2750">
        <v>1993.41</v>
      </c>
      <c r="U2750">
        <v>1.0962000000000001</v>
      </c>
      <c r="V2750">
        <v>227.3</v>
      </c>
      <c r="W2750">
        <v>199.34100000000001</v>
      </c>
      <c r="X2750" s="83" t="str">
        <f t="shared" si="84"/>
        <v>2117 - CHV HOUSTON</v>
      </c>
      <c r="Y2750" s="83">
        <f t="shared" si="85"/>
        <v>10</v>
      </c>
    </row>
    <row r="2751" spans="1:25" x14ac:dyDescent="0.25">
      <c r="A2751" t="s">
        <v>7</v>
      </c>
      <c r="B2751" t="s">
        <v>8651</v>
      </c>
      <c r="C2751" t="s">
        <v>8741</v>
      </c>
      <c r="D2751" t="s">
        <v>8742</v>
      </c>
      <c r="E2751" t="s">
        <v>8743</v>
      </c>
      <c r="F2751">
        <v>21171175</v>
      </c>
      <c r="G2751" t="s">
        <v>8752</v>
      </c>
      <c r="H2751" t="s">
        <v>8753</v>
      </c>
      <c r="I2751">
        <v>116620</v>
      </c>
      <c r="J2751" t="s">
        <v>7884</v>
      </c>
      <c r="K2751" t="s">
        <v>7885</v>
      </c>
      <c r="L2751" t="s">
        <v>6</v>
      </c>
      <c r="M2751" t="s">
        <v>8675</v>
      </c>
      <c r="N2751">
        <v>73.12</v>
      </c>
      <c r="Q2751">
        <v>73.12</v>
      </c>
      <c r="S2751">
        <v>722.17</v>
      </c>
      <c r="V2751">
        <v>90.27</v>
      </c>
      <c r="X2751" s="83" t="str">
        <f t="shared" si="84"/>
        <v>2117 - CHV HOUSTON</v>
      </c>
      <c r="Y2751" s="83">
        <f t="shared" si="85"/>
        <v>0</v>
      </c>
    </row>
    <row r="2752" spans="1:25" x14ac:dyDescent="0.25">
      <c r="A2752" t="s">
        <v>7</v>
      </c>
      <c r="B2752" t="s">
        <v>8651</v>
      </c>
      <c r="C2752" t="s">
        <v>8741</v>
      </c>
      <c r="D2752" t="s">
        <v>8742</v>
      </c>
      <c r="E2752" t="s">
        <v>8743</v>
      </c>
      <c r="F2752">
        <v>21171175</v>
      </c>
      <c r="G2752" t="s">
        <v>8752</v>
      </c>
      <c r="H2752" t="s">
        <v>8753</v>
      </c>
      <c r="I2752">
        <v>117706</v>
      </c>
      <c r="J2752" t="s">
        <v>8054</v>
      </c>
      <c r="K2752" t="s">
        <v>8056</v>
      </c>
      <c r="L2752" t="s">
        <v>6</v>
      </c>
      <c r="M2752" t="s">
        <v>8657</v>
      </c>
      <c r="N2752">
        <v>0</v>
      </c>
      <c r="S2752">
        <v>109.76</v>
      </c>
      <c r="V2752">
        <v>109.76</v>
      </c>
      <c r="X2752" s="83" t="str">
        <f t="shared" si="84"/>
        <v>2117 - CHV HOUSTON</v>
      </c>
      <c r="Y2752" s="83">
        <f t="shared" si="85"/>
        <v>0</v>
      </c>
    </row>
    <row r="2753" spans="1:25" x14ac:dyDescent="0.25">
      <c r="A2753" t="s">
        <v>7</v>
      </c>
      <c r="B2753" t="s">
        <v>8651</v>
      </c>
      <c r="C2753" t="s">
        <v>8741</v>
      </c>
      <c r="D2753" t="s">
        <v>8742</v>
      </c>
      <c r="E2753" t="s">
        <v>8743</v>
      </c>
      <c r="F2753">
        <v>21171175</v>
      </c>
      <c r="G2753" t="s">
        <v>8752</v>
      </c>
      <c r="H2753" t="s">
        <v>8753</v>
      </c>
      <c r="I2753">
        <v>117706</v>
      </c>
      <c r="J2753" t="s">
        <v>8054</v>
      </c>
      <c r="K2753" t="s">
        <v>8056</v>
      </c>
      <c r="L2753" t="s">
        <v>6</v>
      </c>
      <c r="M2753" t="s">
        <v>8658</v>
      </c>
      <c r="N2753">
        <v>0</v>
      </c>
      <c r="S2753">
        <v>652.16999999999996</v>
      </c>
      <c r="T2753">
        <v>4372.5</v>
      </c>
      <c r="U2753">
        <v>6.7045000000000003</v>
      </c>
      <c r="V2753">
        <v>326.08999999999997</v>
      </c>
      <c r="X2753" s="83" t="str">
        <f t="shared" si="84"/>
        <v>2117 - CHV HOUSTON</v>
      </c>
      <c r="Y2753" s="83">
        <f t="shared" si="85"/>
        <v>0</v>
      </c>
    </row>
    <row r="2754" spans="1:25" x14ac:dyDescent="0.25">
      <c r="A2754" t="s">
        <v>7</v>
      </c>
      <c r="B2754" t="s">
        <v>8651</v>
      </c>
      <c r="C2754" t="s">
        <v>8741</v>
      </c>
      <c r="D2754" t="s">
        <v>8742</v>
      </c>
      <c r="E2754" t="s">
        <v>8743</v>
      </c>
      <c r="F2754">
        <v>21171175</v>
      </c>
      <c r="G2754" t="s">
        <v>8752</v>
      </c>
      <c r="H2754" t="s">
        <v>8753</v>
      </c>
      <c r="I2754">
        <v>117706</v>
      </c>
      <c r="J2754" t="s">
        <v>8054</v>
      </c>
      <c r="K2754" t="s">
        <v>8056</v>
      </c>
      <c r="L2754" t="s">
        <v>6</v>
      </c>
      <c r="M2754" t="s">
        <v>8663</v>
      </c>
      <c r="S2754">
        <v>22.99</v>
      </c>
      <c r="T2754">
        <v>-38.46</v>
      </c>
      <c r="U2754">
        <v>-1.6729000000000001</v>
      </c>
      <c r="V2754">
        <v>22.99</v>
      </c>
      <c r="X2754" s="83" t="str">
        <f t="shared" si="84"/>
        <v>2117 - CHV HOUSTON</v>
      </c>
      <c r="Y2754" s="83">
        <f t="shared" si="85"/>
        <v>0</v>
      </c>
    </row>
    <row r="2755" spans="1:25" x14ac:dyDescent="0.25">
      <c r="A2755" t="s">
        <v>7</v>
      </c>
      <c r="B2755" t="s">
        <v>8651</v>
      </c>
      <c r="C2755" t="s">
        <v>8741</v>
      </c>
      <c r="D2755" t="s">
        <v>8742</v>
      </c>
      <c r="E2755" t="s">
        <v>8743</v>
      </c>
      <c r="F2755">
        <v>21171175</v>
      </c>
      <c r="G2755" t="s">
        <v>8752</v>
      </c>
      <c r="H2755" t="s">
        <v>8753</v>
      </c>
      <c r="I2755">
        <v>117706</v>
      </c>
      <c r="J2755" t="s">
        <v>8054</v>
      </c>
      <c r="K2755" t="s">
        <v>8056</v>
      </c>
      <c r="L2755" t="s">
        <v>6</v>
      </c>
      <c r="M2755" t="s">
        <v>8664</v>
      </c>
      <c r="N2755">
        <v>0</v>
      </c>
      <c r="S2755">
        <v>224.4</v>
      </c>
      <c r="V2755">
        <v>74.8</v>
      </c>
      <c r="X2755" s="83" t="str">
        <f t="shared" ref="X2755:X2818" si="86">CONCATENATE(C2755," - ",D2755)</f>
        <v>2117 - CHV HOUSTON</v>
      </c>
      <c r="Y2755" s="83">
        <f t="shared" ref="Y2755:Y2818" si="87">IFERROR((IF($S2755=0,0,$T2755/$W2755)),0)</f>
        <v>0</v>
      </c>
    </row>
    <row r="2756" spans="1:25" x14ac:dyDescent="0.25">
      <c r="A2756" t="s">
        <v>7</v>
      </c>
      <c r="B2756" t="s">
        <v>8651</v>
      </c>
      <c r="C2756" t="s">
        <v>8741</v>
      </c>
      <c r="D2756" t="s">
        <v>8742</v>
      </c>
      <c r="E2756" t="s">
        <v>8743</v>
      </c>
      <c r="F2756">
        <v>21171175</v>
      </c>
      <c r="G2756" t="s">
        <v>8752</v>
      </c>
      <c r="H2756" t="s">
        <v>8753</v>
      </c>
      <c r="I2756">
        <v>117706</v>
      </c>
      <c r="J2756" t="s">
        <v>8054</v>
      </c>
      <c r="K2756" t="s">
        <v>8056</v>
      </c>
      <c r="L2756" t="s">
        <v>6</v>
      </c>
      <c r="M2756" t="s">
        <v>8666</v>
      </c>
      <c r="N2756">
        <v>0</v>
      </c>
      <c r="S2756">
        <v>27.67</v>
      </c>
      <c r="V2756">
        <v>27.67</v>
      </c>
      <c r="X2756" s="83" t="str">
        <f t="shared" si="86"/>
        <v>2117 - CHV HOUSTON</v>
      </c>
      <c r="Y2756" s="83">
        <f t="shared" si="87"/>
        <v>0</v>
      </c>
    </row>
    <row r="2757" spans="1:25" x14ac:dyDescent="0.25">
      <c r="A2757" t="s">
        <v>7</v>
      </c>
      <c r="B2757" t="s">
        <v>8651</v>
      </c>
      <c r="C2757" t="s">
        <v>8741</v>
      </c>
      <c r="D2757" t="s">
        <v>8742</v>
      </c>
      <c r="E2757" t="s">
        <v>8743</v>
      </c>
      <c r="F2757">
        <v>21171175</v>
      </c>
      <c r="G2757" t="s">
        <v>8752</v>
      </c>
      <c r="H2757" t="s">
        <v>8753</v>
      </c>
      <c r="I2757">
        <v>117706</v>
      </c>
      <c r="J2757" t="s">
        <v>8054</v>
      </c>
      <c r="K2757" t="s">
        <v>8056</v>
      </c>
      <c r="L2757" t="s">
        <v>6</v>
      </c>
      <c r="M2757" t="s">
        <v>8667</v>
      </c>
      <c r="N2757">
        <v>689.66</v>
      </c>
      <c r="Q2757">
        <v>689.66</v>
      </c>
      <c r="S2757">
        <v>4732.63</v>
      </c>
      <c r="T2757">
        <v>1453.87</v>
      </c>
      <c r="U2757">
        <v>0.30719999999999997</v>
      </c>
      <c r="V2757">
        <v>676.09</v>
      </c>
      <c r="W2757">
        <v>484.62333333333328</v>
      </c>
      <c r="X2757" s="83" t="str">
        <f t="shared" si="86"/>
        <v>2117 - CHV HOUSTON</v>
      </c>
      <c r="Y2757" s="83">
        <f t="shared" si="87"/>
        <v>3</v>
      </c>
    </row>
    <row r="2758" spans="1:25" x14ac:dyDescent="0.25">
      <c r="A2758" t="s">
        <v>7</v>
      </c>
      <c r="B2758" t="s">
        <v>8651</v>
      </c>
      <c r="C2758" t="s">
        <v>8741</v>
      </c>
      <c r="D2758" t="s">
        <v>8742</v>
      </c>
      <c r="E2758" t="s">
        <v>8743</v>
      </c>
      <c r="F2758">
        <v>21171175</v>
      </c>
      <c r="G2758" t="s">
        <v>8752</v>
      </c>
      <c r="H2758" t="s">
        <v>8753</v>
      </c>
      <c r="I2758">
        <v>117706</v>
      </c>
      <c r="J2758" t="s">
        <v>8054</v>
      </c>
      <c r="K2758" t="s">
        <v>8056</v>
      </c>
      <c r="L2758" t="s">
        <v>6</v>
      </c>
      <c r="M2758" t="s">
        <v>8668</v>
      </c>
      <c r="N2758">
        <v>0</v>
      </c>
      <c r="O2758">
        <v>37.270000000000003</v>
      </c>
      <c r="S2758">
        <v>754.5</v>
      </c>
      <c r="T2758">
        <v>266.02</v>
      </c>
      <c r="U2758">
        <v>0.35260000000000002</v>
      </c>
      <c r="V2758">
        <v>150.9</v>
      </c>
      <c r="W2758">
        <v>266.02</v>
      </c>
      <c r="X2758" s="83" t="str">
        <f t="shared" si="86"/>
        <v>2117 - CHV HOUSTON</v>
      </c>
      <c r="Y2758" s="83">
        <f t="shared" si="87"/>
        <v>1</v>
      </c>
    </row>
    <row r="2759" spans="1:25" x14ac:dyDescent="0.25">
      <c r="A2759" t="s">
        <v>7</v>
      </c>
      <c r="B2759" t="s">
        <v>8651</v>
      </c>
      <c r="C2759" t="s">
        <v>8741</v>
      </c>
      <c r="D2759" t="s">
        <v>8742</v>
      </c>
      <c r="E2759" t="s">
        <v>8743</v>
      </c>
      <c r="F2759">
        <v>21171175</v>
      </c>
      <c r="G2759" t="s">
        <v>8752</v>
      </c>
      <c r="H2759" t="s">
        <v>8753</v>
      </c>
      <c r="I2759">
        <v>117706</v>
      </c>
      <c r="J2759" t="s">
        <v>8054</v>
      </c>
      <c r="K2759" t="s">
        <v>8056</v>
      </c>
      <c r="L2759" t="s">
        <v>6</v>
      </c>
      <c r="M2759" t="s">
        <v>8670</v>
      </c>
      <c r="N2759">
        <v>705.88</v>
      </c>
      <c r="Q2759">
        <v>705.88</v>
      </c>
      <c r="S2759">
        <v>9209.44</v>
      </c>
      <c r="T2759">
        <v>5227.68</v>
      </c>
      <c r="U2759">
        <v>0.56759999999999999</v>
      </c>
      <c r="V2759">
        <v>657.82</v>
      </c>
      <c r="W2759">
        <v>871.28000000000009</v>
      </c>
      <c r="X2759" s="83" t="str">
        <f t="shared" si="86"/>
        <v>2117 - CHV HOUSTON</v>
      </c>
      <c r="Y2759" s="83">
        <f t="shared" si="87"/>
        <v>6</v>
      </c>
    </row>
    <row r="2760" spans="1:25" x14ac:dyDescent="0.25">
      <c r="A2760" t="s">
        <v>7</v>
      </c>
      <c r="B2760" t="s">
        <v>8651</v>
      </c>
      <c r="C2760" t="s">
        <v>8741</v>
      </c>
      <c r="D2760" t="s">
        <v>8742</v>
      </c>
      <c r="E2760" t="s">
        <v>8743</v>
      </c>
      <c r="F2760">
        <v>21171175</v>
      </c>
      <c r="G2760" t="s">
        <v>8752</v>
      </c>
      <c r="H2760" t="s">
        <v>8753</v>
      </c>
      <c r="I2760">
        <v>117706</v>
      </c>
      <c r="J2760" t="s">
        <v>8054</v>
      </c>
      <c r="K2760" t="s">
        <v>8056</v>
      </c>
      <c r="L2760" t="s">
        <v>6</v>
      </c>
      <c r="M2760" t="s">
        <v>8671</v>
      </c>
      <c r="N2760">
        <v>2804.9</v>
      </c>
      <c r="O2760">
        <v>9.86</v>
      </c>
      <c r="P2760">
        <v>3.5000000000000001E-3</v>
      </c>
      <c r="Q2760">
        <v>560.98</v>
      </c>
      <c r="R2760">
        <v>1.972</v>
      </c>
      <c r="S2760">
        <v>25026.94</v>
      </c>
      <c r="T2760">
        <v>1760.28</v>
      </c>
      <c r="U2760">
        <v>7.0300000000000001E-2</v>
      </c>
      <c r="V2760">
        <v>544.05999999999995</v>
      </c>
      <c r="W2760">
        <v>135.40615384615384</v>
      </c>
      <c r="X2760" s="83" t="str">
        <f t="shared" si="86"/>
        <v>2117 - CHV HOUSTON</v>
      </c>
      <c r="Y2760" s="83">
        <f t="shared" si="87"/>
        <v>13</v>
      </c>
    </row>
    <row r="2761" spans="1:25" x14ac:dyDescent="0.25">
      <c r="A2761" t="s">
        <v>7</v>
      </c>
      <c r="B2761" t="s">
        <v>8651</v>
      </c>
      <c r="C2761" t="s">
        <v>8741</v>
      </c>
      <c r="D2761" t="s">
        <v>8742</v>
      </c>
      <c r="E2761" t="s">
        <v>8743</v>
      </c>
      <c r="F2761">
        <v>21171175</v>
      </c>
      <c r="G2761" t="s">
        <v>8752</v>
      </c>
      <c r="H2761" t="s">
        <v>8753</v>
      </c>
      <c r="I2761">
        <v>117706</v>
      </c>
      <c r="J2761" t="s">
        <v>8054</v>
      </c>
      <c r="K2761" t="s">
        <v>8056</v>
      </c>
      <c r="L2761" t="s">
        <v>6</v>
      </c>
      <c r="M2761" t="s">
        <v>8672</v>
      </c>
      <c r="N2761">
        <v>453.33</v>
      </c>
      <c r="O2761">
        <v>82.5</v>
      </c>
      <c r="P2761">
        <v>0.182</v>
      </c>
      <c r="Q2761">
        <v>453.33</v>
      </c>
      <c r="R2761">
        <v>41.25</v>
      </c>
      <c r="S2761">
        <v>3403.55</v>
      </c>
      <c r="T2761">
        <v>261.95999999999998</v>
      </c>
      <c r="U2761">
        <v>7.6999999999999999E-2</v>
      </c>
      <c r="V2761">
        <v>425.44</v>
      </c>
      <c r="W2761">
        <v>43.66</v>
      </c>
      <c r="X2761" s="83" t="str">
        <f t="shared" si="86"/>
        <v>2117 - CHV HOUSTON</v>
      </c>
      <c r="Y2761" s="83">
        <f t="shared" si="87"/>
        <v>6</v>
      </c>
    </row>
    <row r="2762" spans="1:25" x14ac:dyDescent="0.25">
      <c r="A2762" t="s">
        <v>7</v>
      </c>
      <c r="B2762" t="s">
        <v>8651</v>
      </c>
      <c r="C2762" t="s">
        <v>8741</v>
      </c>
      <c r="D2762" t="s">
        <v>8742</v>
      </c>
      <c r="E2762" t="s">
        <v>8743</v>
      </c>
      <c r="F2762">
        <v>21171175</v>
      </c>
      <c r="G2762" t="s">
        <v>8752</v>
      </c>
      <c r="H2762" t="s">
        <v>8753</v>
      </c>
      <c r="I2762">
        <v>117706</v>
      </c>
      <c r="J2762" t="s">
        <v>8054</v>
      </c>
      <c r="K2762" t="s">
        <v>8056</v>
      </c>
      <c r="L2762" t="s">
        <v>6</v>
      </c>
      <c r="M2762" t="s">
        <v>8673</v>
      </c>
      <c r="N2762">
        <v>423.33</v>
      </c>
      <c r="Q2762">
        <v>423.33</v>
      </c>
      <c r="S2762">
        <v>5453.22</v>
      </c>
      <c r="T2762">
        <v>129.72999999999999</v>
      </c>
      <c r="U2762">
        <v>2.3800000000000002E-2</v>
      </c>
      <c r="V2762">
        <v>389.52</v>
      </c>
      <c r="W2762">
        <v>32.432499999999997</v>
      </c>
      <c r="X2762" s="83" t="str">
        <f t="shared" si="86"/>
        <v>2117 - CHV HOUSTON</v>
      </c>
      <c r="Y2762" s="83">
        <f t="shared" si="87"/>
        <v>4</v>
      </c>
    </row>
    <row r="2763" spans="1:25" x14ac:dyDescent="0.25">
      <c r="A2763" t="s">
        <v>7</v>
      </c>
      <c r="B2763" t="s">
        <v>8651</v>
      </c>
      <c r="C2763" t="s">
        <v>8741</v>
      </c>
      <c r="D2763" t="s">
        <v>8742</v>
      </c>
      <c r="E2763" t="s">
        <v>8743</v>
      </c>
      <c r="F2763">
        <v>21171175</v>
      </c>
      <c r="G2763" t="s">
        <v>8752</v>
      </c>
      <c r="H2763" t="s">
        <v>8753</v>
      </c>
      <c r="I2763">
        <v>117706</v>
      </c>
      <c r="J2763" t="s">
        <v>8054</v>
      </c>
      <c r="K2763" t="s">
        <v>8056</v>
      </c>
      <c r="L2763" t="s">
        <v>6</v>
      </c>
      <c r="M2763" t="s">
        <v>8674</v>
      </c>
      <c r="N2763">
        <v>321.83999999999997</v>
      </c>
      <c r="Q2763">
        <v>321.83999999999997</v>
      </c>
      <c r="S2763">
        <v>1818.43</v>
      </c>
      <c r="T2763">
        <v>52.5</v>
      </c>
      <c r="U2763">
        <v>2.8899999999999999E-2</v>
      </c>
      <c r="V2763">
        <v>227.3</v>
      </c>
      <c r="W2763">
        <v>52.5</v>
      </c>
      <c r="X2763" s="83" t="str">
        <f t="shared" si="86"/>
        <v>2117 - CHV HOUSTON</v>
      </c>
      <c r="Y2763" s="83">
        <f t="shared" si="87"/>
        <v>1</v>
      </c>
    </row>
    <row r="2764" spans="1:25" x14ac:dyDescent="0.25">
      <c r="A2764" t="s">
        <v>7</v>
      </c>
      <c r="B2764" t="s">
        <v>8651</v>
      </c>
      <c r="C2764" t="s">
        <v>8741</v>
      </c>
      <c r="D2764" t="s">
        <v>8742</v>
      </c>
      <c r="E2764" t="s">
        <v>8743</v>
      </c>
      <c r="F2764">
        <v>21171175</v>
      </c>
      <c r="G2764" t="s">
        <v>8752</v>
      </c>
      <c r="H2764" t="s">
        <v>8753</v>
      </c>
      <c r="I2764">
        <v>117706</v>
      </c>
      <c r="J2764" t="s">
        <v>8054</v>
      </c>
      <c r="K2764" t="s">
        <v>8056</v>
      </c>
      <c r="L2764" t="s">
        <v>6</v>
      </c>
      <c r="M2764" t="s">
        <v>8675</v>
      </c>
      <c r="N2764">
        <v>0</v>
      </c>
      <c r="S2764">
        <v>450.14</v>
      </c>
      <c r="V2764">
        <v>90.03</v>
      </c>
      <c r="X2764" s="83" t="str">
        <f t="shared" si="86"/>
        <v>2117 - CHV HOUSTON</v>
      </c>
      <c r="Y2764" s="83">
        <f t="shared" si="87"/>
        <v>0</v>
      </c>
    </row>
    <row r="2765" spans="1:25" x14ac:dyDescent="0.25">
      <c r="A2765" t="s">
        <v>7</v>
      </c>
      <c r="B2765" t="s">
        <v>8651</v>
      </c>
      <c r="C2765" t="s">
        <v>8741</v>
      </c>
      <c r="D2765" t="s">
        <v>8742</v>
      </c>
      <c r="E2765" t="s">
        <v>8743</v>
      </c>
      <c r="F2765">
        <v>21171175</v>
      </c>
      <c r="G2765" t="s">
        <v>8752</v>
      </c>
      <c r="H2765" t="s">
        <v>8753</v>
      </c>
      <c r="I2765">
        <v>117706</v>
      </c>
      <c r="J2765" t="s">
        <v>8054</v>
      </c>
      <c r="K2765" t="s">
        <v>8056</v>
      </c>
      <c r="L2765" t="s">
        <v>6</v>
      </c>
      <c r="M2765" t="s">
        <v>8695</v>
      </c>
      <c r="N2765">
        <v>0</v>
      </c>
      <c r="S2765">
        <v>761.21</v>
      </c>
      <c r="T2765">
        <v>2270.38</v>
      </c>
      <c r="U2765">
        <v>2.9826000000000001</v>
      </c>
      <c r="V2765">
        <v>126.87</v>
      </c>
      <c r="W2765">
        <v>378.3966666666667</v>
      </c>
      <c r="X2765" s="83" t="str">
        <f t="shared" si="86"/>
        <v>2117 - CHV HOUSTON</v>
      </c>
      <c r="Y2765" s="83">
        <f t="shared" si="87"/>
        <v>6</v>
      </c>
    </row>
    <row r="2766" spans="1:25" x14ac:dyDescent="0.25">
      <c r="A2766" t="s">
        <v>7</v>
      </c>
      <c r="B2766" t="s">
        <v>8651</v>
      </c>
      <c r="C2766" t="s">
        <v>8741</v>
      </c>
      <c r="D2766" t="s">
        <v>8742</v>
      </c>
      <c r="E2766" t="s">
        <v>8743</v>
      </c>
      <c r="F2766">
        <v>21171175</v>
      </c>
      <c r="G2766" t="s">
        <v>8752</v>
      </c>
      <c r="H2766" t="s">
        <v>8753</v>
      </c>
      <c r="I2766">
        <v>117706</v>
      </c>
      <c r="J2766" t="s">
        <v>8054</v>
      </c>
      <c r="K2766" t="s">
        <v>8056</v>
      </c>
      <c r="L2766" t="s">
        <v>6</v>
      </c>
      <c r="M2766" t="s">
        <v>8720</v>
      </c>
      <c r="N2766">
        <v>612.9</v>
      </c>
      <c r="Q2766">
        <v>612.9</v>
      </c>
      <c r="S2766">
        <v>612.9</v>
      </c>
      <c r="V2766">
        <v>612.9</v>
      </c>
      <c r="X2766" s="83" t="str">
        <f t="shared" si="86"/>
        <v>2117 - CHV HOUSTON</v>
      </c>
      <c r="Y2766" s="83">
        <f t="shared" si="87"/>
        <v>0</v>
      </c>
    </row>
    <row r="2767" spans="1:25" x14ac:dyDescent="0.25">
      <c r="A2767" t="s">
        <v>7</v>
      </c>
      <c r="B2767" t="s">
        <v>8651</v>
      </c>
      <c r="C2767" t="s">
        <v>8741</v>
      </c>
      <c r="D2767" t="s">
        <v>8742</v>
      </c>
      <c r="E2767" t="s">
        <v>8743</v>
      </c>
      <c r="F2767">
        <v>21171175</v>
      </c>
      <c r="G2767" t="s">
        <v>8752</v>
      </c>
      <c r="H2767" t="s">
        <v>8753</v>
      </c>
      <c r="I2767">
        <v>117706</v>
      </c>
      <c r="J2767" t="s">
        <v>8054</v>
      </c>
      <c r="K2767" t="s">
        <v>8056</v>
      </c>
      <c r="L2767" t="s">
        <v>6</v>
      </c>
      <c r="M2767" t="s">
        <v>8696</v>
      </c>
      <c r="N2767">
        <v>0</v>
      </c>
      <c r="S2767">
        <v>2471.0700000000002</v>
      </c>
      <c r="T2767">
        <v>2532.38</v>
      </c>
      <c r="U2767">
        <v>1.0247999999999999</v>
      </c>
      <c r="V2767">
        <v>494.21</v>
      </c>
      <c r="W2767">
        <v>844.12666666666667</v>
      </c>
      <c r="X2767" s="83" t="str">
        <f t="shared" si="86"/>
        <v>2117 - CHV HOUSTON</v>
      </c>
      <c r="Y2767" s="83">
        <f t="shared" si="87"/>
        <v>3</v>
      </c>
    </row>
    <row r="2768" spans="1:25" x14ac:dyDescent="0.25">
      <c r="A2768" t="s">
        <v>7</v>
      </c>
      <c r="B2768" t="s">
        <v>8651</v>
      </c>
      <c r="C2768" t="s">
        <v>8741</v>
      </c>
      <c r="D2768" t="s">
        <v>8742</v>
      </c>
      <c r="E2768" t="s">
        <v>8743</v>
      </c>
      <c r="F2768">
        <v>21171175</v>
      </c>
      <c r="G2768" t="s">
        <v>8752</v>
      </c>
      <c r="H2768" t="s">
        <v>8753</v>
      </c>
      <c r="I2768">
        <v>117706</v>
      </c>
      <c r="J2768" t="s">
        <v>8054</v>
      </c>
      <c r="K2768" t="s">
        <v>8056</v>
      </c>
      <c r="L2768" t="s">
        <v>6</v>
      </c>
      <c r="M2768" t="s">
        <v>8697</v>
      </c>
      <c r="N2768">
        <v>727.27</v>
      </c>
      <c r="O2768">
        <v>849.2</v>
      </c>
      <c r="P2768">
        <v>1.1677</v>
      </c>
      <c r="Q2768">
        <v>727.27</v>
      </c>
      <c r="R2768">
        <v>849.2</v>
      </c>
      <c r="S2768">
        <v>5744.49</v>
      </c>
      <c r="T2768">
        <v>988.63</v>
      </c>
      <c r="U2768">
        <v>0.1721</v>
      </c>
      <c r="V2768">
        <v>718.06</v>
      </c>
      <c r="W2768">
        <v>197.726</v>
      </c>
      <c r="X2768" s="83" t="str">
        <f t="shared" si="86"/>
        <v>2117 - CHV HOUSTON</v>
      </c>
      <c r="Y2768" s="83">
        <f t="shared" si="87"/>
        <v>5</v>
      </c>
    </row>
    <row r="2769" spans="1:25" x14ac:dyDescent="0.25">
      <c r="A2769" t="s">
        <v>7</v>
      </c>
      <c r="B2769" t="s">
        <v>8651</v>
      </c>
      <c r="C2769" t="s">
        <v>8741</v>
      </c>
      <c r="D2769" t="s">
        <v>8742</v>
      </c>
      <c r="E2769" t="s">
        <v>8743</v>
      </c>
      <c r="F2769">
        <v>21171175</v>
      </c>
      <c r="G2769" t="s">
        <v>8752</v>
      </c>
      <c r="H2769" t="s">
        <v>8753</v>
      </c>
      <c r="I2769">
        <v>117706</v>
      </c>
      <c r="J2769" t="s">
        <v>8054</v>
      </c>
      <c r="K2769" t="s">
        <v>8056</v>
      </c>
      <c r="L2769" t="s">
        <v>6</v>
      </c>
      <c r="M2769" t="s">
        <v>8698</v>
      </c>
      <c r="N2769">
        <v>1228.92</v>
      </c>
      <c r="O2769">
        <v>903.94</v>
      </c>
      <c r="P2769">
        <v>0.73560000000000003</v>
      </c>
      <c r="Q2769">
        <v>614.46</v>
      </c>
      <c r="R2769">
        <v>451.97</v>
      </c>
      <c r="S2769">
        <v>9140.7199999999993</v>
      </c>
      <c r="T2769">
        <v>4558.88</v>
      </c>
      <c r="U2769">
        <v>0.49869999999999998</v>
      </c>
      <c r="V2769">
        <v>537.69000000000005</v>
      </c>
      <c r="W2769">
        <v>569.86</v>
      </c>
      <c r="X2769" s="83" t="str">
        <f t="shared" si="86"/>
        <v>2117 - CHV HOUSTON</v>
      </c>
      <c r="Y2769" s="83">
        <f t="shared" si="87"/>
        <v>8</v>
      </c>
    </row>
    <row r="2770" spans="1:25" x14ac:dyDescent="0.25">
      <c r="A2770" t="s">
        <v>7</v>
      </c>
      <c r="B2770" t="s">
        <v>8651</v>
      </c>
      <c r="C2770" t="s">
        <v>8741</v>
      </c>
      <c r="D2770" t="s">
        <v>8742</v>
      </c>
      <c r="E2770" t="s">
        <v>8743</v>
      </c>
      <c r="F2770">
        <v>21171175</v>
      </c>
      <c r="G2770" t="s">
        <v>8752</v>
      </c>
      <c r="H2770" t="s">
        <v>8753</v>
      </c>
      <c r="I2770">
        <v>117706</v>
      </c>
      <c r="J2770" t="s">
        <v>8054</v>
      </c>
      <c r="K2770" t="s">
        <v>8056</v>
      </c>
      <c r="L2770" t="s">
        <v>6</v>
      </c>
      <c r="M2770" t="s">
        <v>8699</v>
      </c>
      <c r="N2770">
        <v>0</v>
      </c>
      <c r="O2770">
        <v>348.98</v>
      </c>
      <c r="S2770">
        <v>289.13</v>
      </c>
      <c r="T2770">
        <v>348.98</v>
      </c>
      <c r="U2770">
        <v>1.2070000000000001</v>
      </c>
      <c r="V2770">
        <v>144.57</v>
      </c>
      <c r="W2770">
        <v>116.32666666666667</v>
      </c>
      <c r="X2770" s="83" t="str">
        <f t="shared" si="86"/>
        <v>2117 - CHV HOUSTON</v>
      </c>
      <c r="Y2770" s="83">
        <f t="shared" si="87"/>
        <v>3</v>
      </c>
    </row>
    <row r="2771" spans="1:25" x14ac:dyDescent="0.25">
      <c r="A2771" t="s">
        <v>7</v>
      </c>
      <c r="B2771" t="s">
        <v>8651</v>
      </c>
      <c r="C2771" t="s">
        <v>8741</v>
      </c>
      <c r="D2771" t="s">
        <v>8742</v>
      </c>
      <c r="E2771" t="s">
        <v>8743</v>
      </c>
      <c r="F2771">
        <v>21171175</v>
      </c>
      <c r="G2771" t="s">
        <v>8752</v>
      </c>
      <c r="H2771" t="s">
        <v>8753</v>
      </c>
      <c r="I2771">
        <v>117706</v>
      </c>
      <c r="J2771" t="s">
        <v>8054</v>
      </c>
      <c r="K2771" t="s">
        <v>8056</v>
      </c>
      <c r="L2771" t="s">
        <v>6</v>
      </c>
      <c r="M2771" t="s">
        <v>8700</v>
      </c>
      <c r="N2771">
        <v>470</v>
      </c>
      <c r="Q2771">
        <v>470</v>
      </c>
      <c r="S2771">
        <v>3390.49</v>
      </c>
      <c r="T2771">
        <v>255.94</v>
      </c>
      <c r="U2771">
        <v>7.5499999999999998E-2</v>
      </c>
      <c r="V2771">
        <v>423.81</v>
      </c>
      <c r="W2771">
        <v>85.313333333333333</v>
      </c>
      <c r="X2771" s="83" t="str">
        <f t="shared" si="86"/>
        <v>2117 - CHV HOUSTON</v>
      </c>
      <c r="Y2771" s="83">
        <f t="shared" si="87"/>
        <v>3</v>
      </c>
    </row>
    <row r="2772" spans="1:25" x14ac:dyDescent="0.25">
      <c r="A2772" t="s">
        <v>7</v>
      </c>
      <c r="B2772" t="s">
        <v>8651</v>
      </c>
      <c r="C2772" t="s">
        <v>8741</v>
      </c>
      <c r="D2772" t="s">
        <v>8742</v>
      </c>
      <c r="E2772" t="s">
        <v>8743</v>
      </c>
      <c r="F2772">
        <v>21171175</v>
      </c>
      <c r="G2772" t="s">
        <v>8752</v>
      </c>
      <c r="H2772" t="s">
        <v>8753</v>
      </c>
      <c r="I2772">
        <v>117706</v>
      </c>
      <c r="J2772" t="s">
        <v>8054</v>
      </c>
      <c r="K2772" t="s">
        <v>8056</v>
      </c>
      <c r="L2772" t="s">
        <v>6</v>
      </c>
      <c r="M2772" t="s">
        <v>8701</v>
      </c>
      <c r="N2772">
        <v>560.44000000000005</v>
      </c>
      <c r="Q2772">
        <v>560.44000000000005</v>
      </c>
      <c r="S2772">
        <v>3950.32</v>
      </c>
      <c r="T2772">
        <v>517.59</v>
      </c>
      <c r="U2772">
        <v>0.13100000000000001</v>
      </c>
      <c r="V2772">
        <v>493.79</v>
      </c>
      <c r="W2772">
        <v>258.79500000000002</v>
      </c>
      <c r="X2772" s="83" t="str">
        <f t="shared" si="86"/>
        <v>2117 - CHV HOUSTON</v>
      </c>
      <c r="Y2772" s="83">
        <f t="shared" si="87"/>
        <v>2</v>
      </c>
    </row>
    <row r="2773" spans="1:25" x14ac:dyDescent="0.25">
      <c r="A2773" t="s">
        <v>7</v>
      </c>
      <c r="B2773" t="s">
        <v>8651</v>
      </c>
      <c r="C2773" t="s">
        <v>8741</v>
      </c>
      <c r="D2773" t="s">
        <v>8742</v>
      </c>
      <c r="E2773" t="s">
        <v>8743</v>
      </c>
      <c r="F2773">
        <v>21171175</v>
      </c>
      <c r="G2773" t="s">
        <v>8752</v>
      </c>
      <c r="H2773" t="s">
        <v>8753</v>
      </c>
      <c r="I2773">
        <v>164073</v>
      </c>
      <c r="J2773" t="s">
        <v>8540</v>
      </c>
      <c r="K2773" t="s">
        <v>8542</v>
      </c>
      <c r="L2773" t="s">
        <v>6</v>
      </c>
      <c r="M2773" t="s">
        <v>8657</v>
      </c>
      <c r="N2773">
        <v>0</v>
      </c>
      <c r="S2773">
        <v>992.45</v>
      </c>
      <c r="T2773">
        <v>2050.58</v>
      </c>
      <c r="U2773">
        <v>2.0661999999999998</v>
      </c>
      <c r="V2773">
        <v>141.78</v>
      </c>
      <c r="W2773">
        <v>683.52666666666664</v>
      </c>
      <c r="X2773" s="83" t="str">
        <f t="shared" si="86"/>
        <v>2117 - CHV HOUSTON</v>
      </c>
      <c r="Y2773" s="83">
        <f t="shared" si="87"/>
        <v>3</v>
      </c>
    </row>
    <row r="2774" spans="1:25" x14ac:dyDescent="0.25">
      <c r="A2774" t="s">
        <v>7</v>
      </c>
      <c r="B2774" t="s">
        <v>8651</v>
      </c>
      <c r="C2774" t="s">
        <v>8741</v>
      </c>
      <c r="D2774" t="s">
        <v>8742</v>
      </c>
      <c r="E2774" t="s">
        <v>8743</v>
      </c>
      <c r="F2774">
        <v>21171175</v>
      </c>
      <c r="G2774" t="s">
        <v>8752</v>
      </c>
      <c r="H2774" t="s">
        <v>8753</v>
      </c>
      <c r="I2774">
        <v>164073</v>
      </c>
      <c r="J2774" t="s">
        <v>8540</v>
      </c>
      <c r="K2774" t="s">
        <v>8542</v>
      </c>
      <c r="L2774" t="s">
        <v>6</v>
      </c>
      <c r="M2774" t="s">
        <v>8658</v>
      </c>
      <c r="N2774">
        <v>1923.1</v>
      </c>
      <c r="O2774">
        <v>3135.75</v>
      </c>
      <c r="P2774">
        <v>1.6306</v>
      </c>
      <c r="Q2774">
        <v>384.62</v>
      </c>
      <c r="R2774">
        <v>1567.875</v>
      </c>
      <c r="S2774">
        <v>11699.2</v>
      </c>
      <c r="T2774">
        <v>12585.75</v>
      </c>
      <c r="U2774">
        <v>1.0758000000000001</v>
      </c>
      <c r="V2774">
        <v>354.52</v>
      </c>
      <c r="W2774">
        <v>898.98214285714289</v>
      </c>
      <c r="X2774" s="83" t="str">
        <f t="shared" si="86"/>
        <v>2117 - CHV HOUSTON</v>
      </c>
      <c r="Y2774" s="83">
        <f t="shared" si="87"/>
        <v>14</v>
      </c>
    </row>
    <row r="2775" spans="1:25" x14ac:dyDescent="0.25">
      <c r="A2775" t="s">
        <v>7</v>
      </c>
      <c r="B2775" t="s">
        <v>8651</v>
      </c>
      <c r="C2775" t="s">
        <v>8741</v>
      </c>
      <c r="D2775" t="s">
        <v>8742</v>
      </c>
      <c r="E2775" t="s">
        <v>8743</v>
      </c>
      <c r="F2775">
        <v>21171175</v>
      </c>
      <c r="G2775" t="s">
        <v>8752</v>
      </c>
      <c r="H2775" t="s">
        <v>8753</v>
      </c>
      <c r="I2775">
        <v>164073</v>
      </c>
      <c r="J2775" t="s">
        <v>8540</v>
      </c>
      <c r="K2775" t="s">
        <v>8542</v>
      </c>
      <c r="L2775" t="s">
        <v>6</v>
      </c>
      <c r="M2775" t="s">
        <v>8659</v>
      </c>
      <c r="N2775">
        <v>930.24</v>
      </c>
      <c r="Q2775">
        <v>465.12</v>
      </c>
      <c r="S2775">
        <v>5321.41</v>
      </c>
      <c r="T2775">
        <v>1027.74</v>
      </c>
      <c r="U2775">
        <v>0.19309999999999999</v>
      </c>
      <c r="V2775">
        <v>409.34</v>
      </c>
      <c r="W2775">
        <v>205.548</v>
      </c>
      <c r="X2775" s="83" t="str">
        <f t="shared" si="86"/>
        <v>2117 - CHV HOUSTON</v>
      </c>
      <c r="Y2775" s="83">
        <f t="shared" si="87"/>
        <v>5</v>
      </c>
    </row>
    <row r="2776" spans="1:25" x14ac:dyDescent="0.25">
      <c r="A2776" t="s">
        <v>7</v>
      </c>
      <c r="B2776" t="s">
        <v>8651</v>
      </c>
      <c r="C2776" t="s">
        <v>8741</v>
      </c>
      <c r="D2776" t="s">
        <v>8742</v>
      </c>
      <c r="E2776" t="s">
        <v>8743</v>
      </c>
      <c r="F2776">
        <v>21171175</v>
      </c>
      <c r="G2776" t="s">
        <v>8752</v>
      </c>
      <c r="H2776" t="s">
        <v>8753</v>
      </c>
      <c r="I2776">
        <v>164073</v>
      </c>
      <c r="J2776" t="s">
        <v>8540</v>
      </c>
      <c r="K2776" t="s">
        <v>8542</v>
      </c>
      <c r="L2776" t="s">
        <v>6</v>
      </c>
      <c r="M2776" t="s">
        <v>8660</v>
      </c>
      <c r="N2776">
        <v>0</v>
      </c>
      <c r="S2776">
        <v>104.6</v>
      </c>
      <c r="T2776">
        <v>150.5</v>
      </c>
      <c r="U2776">
        <v>1.4388000000000001</v>
      </c>
      <c r="V2776">
        <v>11.62</v>
      </c>
      <c r="X2776" s="83" t="str">
        <f t="shared" si="86"/>
        <v>2117 - CHV HOUSTON</v>
      </c>
      <c r="Y2776" s="83">
        <f t="shared" si="87"/>
        <v>0</v>
      </c>
    </row>
    <row r="2777" spans="1:25" x14ac:dyDescent="0.25">
      <c r="A2777" t="s">
        <v>7</v>
      </c>
      <c r="B2777" t="s">
        <v>8651</v>
      </c>
      <c r="C2777" t="s">
        <v>8741</v>
      </c>
      <c r="D2777" t="s">
        <v>8742</v>
      </c>
      <c r="E2777" t="s">
        <v>8743</v>
      </c>
      <c r="F2777">
        <v>21171175</v>
      </c>
      <c r="G2777" t="s">
        <v>8752</v>
      </c>
      <c r="H2777" t="s">
        <v>8753</v>
      </c>
      <c r="I2777">
        <v>164073</v>
      </c>
      <c r="J2777" t="s">
        <v>8540</v>
      </c>
      <c r="K2777" t="s">
        <v>8542</v>
      </c>
      <c r="L2777" t="s">
        <v>6</v>
      </c>
      <c r="M2777" t="s">
        <v>8661</v>
      </c>
      <c r="N2777">
        <v>100</v>
      </c>
      <c r="Q2777">
        <v>25</v>
      </c>
      <c r="S2777">
        <v>695.95</v>
      </c>
      <c r="T2777">
        <v>1312.5</v>
      </c>
      <c r="U2777">
        <v>1.8858999999999999</v>
      </c>
      <c r="V2777">
        <v>34.799999999999997</v>
      </c>
      <c r="W2777">
        <v>109.375</v>
      </c>
      <c r="X2777" s="83" t="str">
        <f t="shared" si="86"/>
        <v>2117 - CHV HOUSTON</v>
      </c>
      <c r="Y2777" s="83">
        <f t="shared" si="87"/>
        <v>12</v>
      </c>
    </row>
    <row r="2778" spans="1:25" x14ac:dyDescent="0.25">
      <c r="A2778" t="s">
        <v>7</v>
      </c>
      <c r="B2778" t="s">
        <v>8651</v>
      </c>
      <c r="C2778" t="s">
        <v>8741</v>
      </c>
      <c r="D2778" t="s">
        <v>8742</v>
      </c>
      <c r="E2778" t="s">
        <v>8743</v>
      </c>
      <c r="F2778">
        <v>21171175</v>
      </c>
      <c r="G2778" t="s">
        <v>8752</v>
      </c>
      <c r="H2778" t="s">
        <v>8753</v>
      </c>
      <c r="I2778">
        <v>164073</v>
      </c>
      <c r="J2778" t="s">
        <v>8540</v>
      </c>
      <c r="K2778" t="s">
        <v>8542</v>
      </c>
      <c r="L2778" t="s">
        <v>6</v>
      </c>
      <c r="M2778" t="s">
        <v>8662</v>
      </c>
      <c r="N2778">
        <v>126.66</v>
      </c>
      <c r="Q2778">
        <v>63.33</v>
      </c>
      <c r="S2778">
        <v>2162.7800000000002</v>
      </c>
      <c r="T2778">
        <v>917.14</v>
      </c>
      <c r="U2778">
        <v>0.42409999999999998</v>
      </c>
      <c r="V2778">
        <v>135.16999999999999</v>
      </c>
      <c r="W2778">
        <v>101.90444444444444</v>
      </c>
      <c r="X2778" s="83" t="str">
        <f t="shared" si="86"/>
        <v>2117 - CHV HOUSTON</v>
      </c>
      <c r="Y2778" s="83">
        <f t="shared" si="87"/>
        <v>9</v>
      </c>
    </row>
    <row r="2779" spans="1:25" x14ac:dyDescent="0.25">
      <c r="A2779" t="s">
        <v>7</v>
      </c>
      <c r="B2779" t="s">
        <v>8651</v>
      </c>
      <c r="C2779" t="s">
        <v>8741</v>
      </c>
      <c r="D2779" t="s">
        <v>8742</v>
      </c>
      <c r="E2779" t="s">
        <v>8743</v>
      </c>
      <c r="F2779">
        <v>21171175</v>
      </c>
      <c r="G2779" t="s">
        <v>8752</v>
      </c>
      <c r="H2779" t="s">
        <v>8753</v>
      </c>
      <c r="I2779">
        <v>164073</v>
      </c>
      <c r="J2779" t="s">
        <v>8540</v>
      </c>
      <c r="K2779" t="s">
        <v>8542</v>
      </c>
      <c r="L2779" t="s">
        <v>6</v>
      </c>
      <c r="M2779" t="s">
        <v>8663</v>
      </c>
      <c r="S2779">
        <v>103.45</v>
      </c>
      <c r="V2779">
        <v>25.86</v>
      </c>
      <c r="X2779" s="83" t="str">
        <f t="shared" si="86"/>
        <v>2117 - CHV HOUSTON</v>
      </c>
      <c r="Y2779" s="83">
        <f t="shared" si="87"/>
        <v>0</v>
      </c>
    </row>
    <row r="2780" spans="1:25" x14ac:dyDescent="0.25">
      <c r="A2780" t="s">
        <v>7</v>
      </c>
      <c r="B2780" t="s">
        <v>8651</v>
      </c>
      <c r="C2780" t="s">
        <v>8741</v>
      </c>
      <c r="D2780" t="s">
        <v>8742</v>
      </c>
      <c r="E2780" t="s">
        <v>8743</v>
      </c>
      <c r="F2780">
        <v>21171175</v>
      </c>
      <c r="G2780" t="s">
        <v>8752</v>
      </c>
      <c r="H2780" t="s">
        <v>8753</v>
      </c>
      <c r="I2780">
        <v>164073</v>
      </c>
      <c r="J2780" t="s">
        <v>8540</v>
      </c>
      <c r="K2780" t="s">
        <v>8542</v>
      </c>
      <c r="L2780" t="s">
        <v>6</v>
      </c>
      <c r="M2780" t="s">
        <v>8664</v>
      </c>
      <c r="N2780">
        <v>521.76</v>
      </c>
      <c r="O2780">
        <v>420</v>
      </c>
      <c r="P2780">
        <v>0.80500000000000005</v>
      </c>
      <c r="Q2780">
        <v>86.96</v>
      </c>
      <c r="R2780">
        <v>210</v>
      </c>
      <c r="S2780">
        <v>2598.13</v>
      </c>
      <c r="T2780">
        <v>1911.5</v>
      </c>
      <c r="U2780">
        <v>0.73570000000000002</v>
      </c>
      <c r="V2780">
        <v>89.59</v>
      </c>
      <c r="W2780">
        <v>238.9375</v>
      </c>
      <c r="X2780" s="83" t="str">
        <f t="shared" si="86"/>
        <v>2117 - CHV HOUSTON</v>
      </c>
      <c r="Y2780" s="83">
        <f t="shared" si="87"/>
        <v>8</v>
      </c>
    </row>
    <row r="2781" spans="1:25" x14ac:dyDescent="0.25">
      <c r="A2781" t="s">
        <v>7</v>
      </c>
      <c r="B2781" t="s">
        <v>8651</v>
      </c>
      <c r="C2781" t="s">
        <v>8741</v>
      </c>
      <c r="D2781" t="s">
        <v>8742</v>
      </c>
      <c r="E2781" t="s">
        <v>8743</v>
      </c>
      <c r="F2781">
        <v>21171175</v>
      </c>
      <c r="G2781" t="s">
        <v>8752</v>
      </c>
      <c r="H2781" t="s">
        <v>8753</v>
      </c>
      <c r="I2781">
        <v>164073</v>
      </c>
      <c r="J2781" t="s">
        <v>8540</v>
      </c>
      <c r="K2781" t="s">
        <v>8542</v>
      </c>
      <c r="L2781" t="s">
        <v>6</v>
      </c>
      <c r="M2781" t="s">
        <v>8665</v>
      </c>
      <c r="N2781">
        <v>170.46</v>
      </c>
      <c r="Q2781">
        <v>56.82</v>
      </c>
      <c r="S2781">
        <v>984.98</v>
      </c>
      <c r="T2781">
        <v>63.2</v>
      </c>
      <c r="U2781">
        <v>6.4199999999999993E-2</v>
      </c>
      <c r="V2781">
        <v>49.25</v>
      </c>
      <c r="W2781">
        <v>4.861538461538462</v>
      </c>
      <c r="X2781" s="83" t="str">
        <f t="shared" si="86"/>
        <v>2117 - CHV HOUSTON</v>
      </c>
      <c r="Y2781" s="83">
        <f t="shared" si="87"/>
        <v>13</v>
      </c>
    </row>
    <row r="2782" spans="1:25" x14ac:dyDescent="0.25">
      <c r="A2782" t="s">
        <v>7</v>
      </c>
      <c r="B2782" t="s">
        <v>8651</v>
      </c>
      <c r="C2782" t="s">
        <v>8741</v>
      </c>
      <c r="D2782" t="s">
        <v>8742</v>
      </c>
      <c r="E2782" t="s">
        <v>8743</v>
      </c>
      <c r="F2782">
        <v>21171175</v>
      </c>
      <c r="G2782" t="s">
        <v>8752</v>
      </c>
      <c r="H2782" t="s">
        <v>8753</v>
      </c>
      <c r="I2782">
        <v>164073</v>
      </c>
      <c r="J2782" t="s">
        <v>8540</v>
      </c>
      <c r="K2782" t="s">
        <v>8542</v>
      </c>
      <c r="L2782" t="s">
        <v>6</v>
      </c>
      <c r="M2782" t="s">
        <v>8666</v>
      </c>
      <c r="N2782">
        <v>25.27</v>
      </c>
      <c r="O2782">
        <v>116.25</v>
      </c>
      <c r="P2782">
        <v>4.6002999999999998</v>
      </c>
      <c r="Q2782">
        <v>25.27</v>
      </c>
      <c r="S2782">
        <v>136.52000000000001</v>
      </c>
      <c r="T2782">
        <v>836.25</v>
      </c>
      <c r="U2782">
        <v>6.1254999999999997</v>
      </c>
      <c r="V2782">
        <v>34.130000000000003</v>
      </c>
      <c r="W2782">
        <v>167.25</v>
      </c>
      <c r="X2782" s="83" t="str">
        <f t="shared" si="86"/>
        <v>2117 - CHV HOUSTON</v>
      </c>
      <c r="Y2782" s="83">
        <f t="shared" si="87"/>
        <v>5</v>
      </c>
    </row>
    <row r="2783" spans="1:25" x14ac:dyDescent="0.25">
      <c r="A2783" t="s">
        <v>7</v>
      </c>
      <c r="B2783" t="s">
        <v>8651</v>
      </c>
      <c r="C2783" t="s">
        <v>8741</v>
      </c>
      <c r="D2783" t="s">
        <v>8742</v>
      </c>
      <c r="E2783" t="s">
        <v>8743</v>
      </c>
      <c r="F2783">
        <v>21171175</v>
      </c>
      <c r="G2783" t="s">
        <v>8752</v>
      </c>
      <c r="H2783" t="s">
        <v>8753</v>
      </c>
      <c r="I2783">
        <v>164073</v>
      </c>
      <c r="J2783" t="s">
        <v>8540</v>
      </c>
      <c r="K2783" t="s">
        <v>8542</v>
      </c>
      <c r="L2783" t="s">
        <v>6</v>
      </c>
      <c r="M2783" t="s">
        <v>8667</v>
      </c>
      <c r="N2783">
        <v>1379.32</v>
      </c>
      <c r="Q2783">
        <v>689.66</v>
      </c>
      <c r="S2783">
        <v>12737.06</v>
      </c>
      <c r="T2783">
        <v>13387.95</v>
      </c>
      <c r="U2783">
        <v>1.0510999999999999</v>
      </c>
      <c r="V2783">
        <v>670.37</v>
      </c>
      <c r="W2783">
        <v>836.74687500000005</v>
      </c>
      <c r="X2783" s="83" t="str">
        <f t="shared" si="86"/>
        <v>2117 - CHV HOUSTON</v>
      </c>
      <c r="Y2783" s="83">
        <f t="shared" si="87"/>
        <v>16</v>
      </c>
    </row>
    <row r="2784" spans="1:25" x14ac:dyDescent="0.25">
      <c r="A2784" t="s">
        <v>7</v>
      </c>
      <c r="B2784" t="s">
        <v>8651</v>
      </c>
      <c r="C2784" t="s">
        <v>8741</v>
      </c>
      <c r="D2784" t="s">
        <v>8742</v>
      </c>
      <c r="E2784" t="s">
        <v>8743</v>
      </c>
      <c r="F2784">
        <v>21171175</v>
      </c>
      <c r="G2784" t="s">
        <v>8752</v>
      </c>
      <c r="H2784" t="s">
        <v>8753</v>
      </c>
      <c r="I2784">
        <v>164073</v>
      </c>
      <c r="J2784" t="s">
        <v>8540</v>
      </c>
      <c r="K2784" t="s">
        <v>8542</v>
      </c>
      <c r="L2784" t="s">
        <v>6</v>
      </c>
      <c r="M2784" t="s">
        <v>8668</v>
      </c>
      <c r="N2784">
        <v>533.34</v>
      </c>
      <c r="Q2784">
        <v>177.78</v>
      </c>
      <c r="S2784">
        <v>3549.9</v>
      </c>
      <c r="T2784">
        <v>3166.44</v>
      </c>
      <c r="U2784">
        <v>0.89200000000000002</v>
      </c>
      <c r="V2784">
        <v>154.34</v>
      </c>
      <c r="W2784">
        <v>166.65473684210528</v>
      </c>
      <c r="X2784" s="83" t="str">
        <f t="shared" si="86"/>
        <v>2117 - CHV HOUSTON</v>
      </c>
      <c r="Y2784" s="83">
        <f t="shared" si="87"/>
        <v>19</v>
      </c>
    </row>
    <row r="2785" spans="1:25" x14ac:dyDescent="0.25">
      <c r="A2785" t="s">
        <v>7</v>
      </c>
      <c r="B2785" t="s">
        <v>8651</v>
      </c>
      <c r="C2785" t="s">
        <v>8741</v>
      </c>
      <c r="D2785" t="s">
        <v>8742</v>
      </c>
      <c r="E2785" t="s">
        <v>8743</v>
      </c>
      <c r="F2785">
        <v>21171175</v>
      </c>
      <c r="G2785" t="s">
        <v>8752</v>
      </c>
      <c r="H2785" t="s">
        <v>8753</v>
      </c>
      <c r="I2785">
        <v>164073</v>
      </c>
      <c r="J2785" t="s">
        <v>8540</v>
      </c>
      <c r="K2785" t="s">
        <v>8542</v>
      </c>
      <c r="L2785" t="s">
        <v>6</v>
      </c>
      <c r="M2785" t="s">
        <v>8670</v>
      </c>
      <c r="N2785">
        <v>2823.52</v>
      </c>
      <c r="O2785">
        <v>959.06</v>
      </c>
      <c r="P2785">
        <v>0.3397</v>
      </c>
      <c r="Q2785">
        <v>705.88</v>
      </c>
      <c r="R2785">
        <v>319.68666666666667</v>
      </c>
      <c r="S2785">
        <v>27360.91</v>
      </c>
      <c r="T2785">
        <v>18954.63</v>
      </c>
      <c r="U2785">
        <v>0.69279999999999997</v>
      </c>
      <c r="V2785">
        <v>667.34</v>
      </c>
      <c r="W2785">
        <v>861.57409090909096</v>
      </c>
      <c r="X2785" s="83" t="str">
        <f t="shared" si="86"/>
        <v>2117 - CHV HOUSTON</v>
      </c>
      <c r="Y2785" s="83">
        <f t="shared" si="87"/>
        <v>22</v>
      </c>
    </row>
    <row r="2786" spans="1:25" x14ac:dyDescent="0.25">
      <c r="A2786" t="s">
        <v>7</v>
      </c>
      <c r="B2786" t="s">
        <v>8651</v>
      </c>
      <c r="C2786" t="s">
        <v>8741</v>
      </c>
      <c r="D2786" t="s">
        <v>8742</v>
      </c>
      <c r="E2786" t="s">
        <v>8743</v>
      </c>
      <c r="F2786">
        <v>21171175</v>
      </c>
      <c r="G2786" t="s">
        <v>8752</v>
      </c>
      <c r="H2786" t="s">
        <v>8753</v>
      </c>
      <c r="I2786">
        <v>164073</v>
      </c>
      <c r="J2786" t="s">
        <v>8540</v>
      </c>
      <c r="K2786" t="s">
        <v>8542</v>
      </c>
      <c r="L2786" t="s">
        <v>6</v>
      </c>
      <c r="M2786" t="s">
        <v>8671</v>
      </c>
      <c r="N2786">
        <v>10658.62</v>
      </c>
      <c r="O2786">
        <v>3702.99</v>
      </c>
      <c r="P2786">
        <v>0.34739999999999999</v>
      </c>
      <c r="Q2786">
        <v>560.98</v>
      </c>
      <c r="R2786">
        <v>308.58249999999998</v>
      </c>
      <c r="S2786">
        <v>93683.72</v>
      </c>
      <c r="T2786">
        <v>57809.8</v>
      </c>
      <c r="U2786">
        <v>0.61709999999999998</v>
      </c>
      <c r="V2786">
        <v>544.66999999999996</v>
      </c>
      <c r="W2786">
        <v>555.86346153846159</v>
      </c>
      <c r="X2786" s="83" t="str">
        <f t="shared" si="86"/>
        <v>2117 - CHV HOUSTON</v>
      </c>
      <c r="Y2786" s="83">
        <f t="shared" si="87"/>
        <v>104</v>
      </c>
    </row>
    <row r="2787" spans="1:25" x14ac:dyDescent="0.25">
      <c r="A2787" t="s">
        <v>7</v>
      </c>
      <c r="B2787" t="s">
        <v>8651</v>
      </c>
      <c r="C2787" t="s">
        <v>8741</v>
      </c>
      <c r="D2787" t="s">
        <v>8742</v>
      </c>
      <c r="E2787" t="s">
        <v>8743</v>
      </c>
      <c r="F2787">
        <v>21171175</v>
      </c>
      <c r="G2787" t="s">
        <v>8752</v>
      </c>
      <c r="H2787" t="s">
        <v>8753</v>
      </c>
      <c r="I2787">
        <v>164073</v>
      </c>
      <c r="J2787" t="s">
        <v>8540</v>
      </c>
      <c r="K2787" t="s">
        <v>8542</v>
      </c>
      <c r="L2787" t="s">
        <v>6</v>
      </c>
      <c r="M2787" t="s">
        <v>8672</v>
      </c>
      <c r="N2787">
        <v>906.66</v>
      </c>
      <c r="O2787">
        <v>3125.77</v>
      </c>
      <c r="P2787">
        <v>3.4476</v>
      </c>
      <c r="Q2787">
        <v>453.33</v>
      </c>
      <c r="S2787">
        <v>4282.6899999999996</v>
      </c>
      <c r="T2787">
        <v>5795.37</v>
      </c>
      <c r="U2787">
        <v>1.3532</v>
      </c>
      <c r="V2787">
        <v>428.27</v>
      </c>
      <c r="W2787">
        <v>643.92999999999995</v>
      </c>
      <c r="X2787" s="83" t="str">
        <f t="shared" si="86"/>
        <v>2117 - CHV HOUSTON</v>
      </c>
      <c r="Y2787" s="83">
        <f t="shared" si="87"/>
        <v>9</v>
      </c>
    </row>
    <row r="2788" spans="1:25" x14ac:dyDescent="0.25">
      <c r="A2788" t="s">
        <v>7</v>
      </c>
      <c r="B2788" t="s">
        <v>8651</v>
      </c>
      <c r="C2788" t="s">
        <v>8741</v>
      </c>
      <c r="D2788" t="s">
        <v>8742</v>
      </c>
      <c r="E2788" t="s">
        <v>8743</v>
      </c>
      <c r="F2788">
        <v>21171175</v>
      </c>
      <c r="G2788" t="s">
        <v>8752</v>
      </c>
      <c r="H2788" t="s">
        <v>8753</v>
      </c>
      <c r="I2788">
        <v>164073</v>
      </c>
      <c r="J2788" t="s">
        <v>8540</v>
      </c>
      <c r="K2788" t="s">
        <v>8542</v>
      </c>
      <c r="L2788" t="s">
        <v>6</v>
      </c>
      <c r="M2788" t="s">
        <v>8673</v>
      </c>
      <c r="N2788">
        <v>1693.32</v>
      </c>
      <c r="O2788">
        <v>55.43</v>
      </c>
      <c r="P2788">
        <v>3.27E-2</v>
      </c>
      <c r="Q2788">
        <v>423.33</v>
      </c>
      <c r="S2788">
        <v>10229.58</v>
      </c>
      <c r="T2788">
        <v>1792.37</v>
      </c>
      <c r="U2788">
        <v>0.17519999999999999</v>
      </c>
      <c r="V2788">
        <v>393.45</v>
      </c>
      <c r="W2788">
        <v>162.94272727272727</v>
      </c>
      <c r="X2788" s="83" t="str">
        <f t="shared" si="86"/>
        <v>2117 - CHV HOUSTON</v>
      </c>
      <c r="Y2788" s="83">
        <f t="shared" si="87"/>
        <v>11</v>
      </c>
    </row>
    <row r="2789" spans="1:25" x14ac:dyDescent="0.25">
      <c r="A2789" t="s">
        <v>7</v>
      </c>
      <c r="B2789" t="s">
        <v>8651</v>
      </c>
      <c r="C2789" t="s">
        <v>8741</v>
      </c>
      <c r="D2789" t="s">
        <v>8742</v>
      </c>
      <c r="E2789" t="s">
        <v>8743</v>
      </c>
      <c r="F2789">
        <v>21171175</v>
      </c>
      <c r="G2789" t="s">
        <v>8752</v>
      </c>
      <c r="H2789" t="s">
        <v>8753</v>
      </c>
      <c r="I2789">
        <v>164073</v>
      </c>
      <c r="J2789" t="s">
        <v>8540</v>
      </c>
      <c r="K2789" t="s">
        <v>8542</v>
      </c>
      <c r="L2789" t="s">
        <v>6</v>
      </c>
      <c r="M2789" t="s">
        <v>8674</v>
      </c>
      <c r="N2789">
        <v>643.67999999999995</v>
      </c>
      <c r="O2789">
        <v>352.5</v>
      </c>
      <c r="P2789">
        <v>0.54759999999999998</v>
      </c>
      <c r="Q2789">
        <v>321.83999999999997</v>
      </c>
      <c r="R2789">
        <v>352.5</v>
      </c>
      <c r="S2789">
        <v>3891.81</v>
      </c>
      <c r="T2789">
        <v>3334.07</v>
      </c>
      <c r="U2789">
        <v>0.85670000000000002</v>
      </c>
      <c r="V2789">
        <v>228.93</v>
      </c>
      <c r="W2789">
        <v>175.47736842105263</v>
      </c>
      <c r="X2789" s="83" t="str">
        <f t="shared" si="86"/>
        <v>2117 - CHV HOUSTON</v>
      </c>
      <c r="Y2789" s="83">
        <f t="shared" si="87"/>
        <v>19</v>
      </c>
    </row>
    <row r="2790" spans="1:25" x14ac:dyDescent="0.25">
      <c r="A2790" t="s">
        <v>7</v>
      </c>
      <c r="B2790" t="s">
        <v>8651</v>
      </c>
      <c r="C2790" t="s">
        <v>8741</v>
      </c>
      <c r="D2790" t="s">
        <v>8742</v>
      </c>
      <c r="E2790" t="s">
        <v>8743</v>
      </c>
      <c r="F2790">
        <v>21171175</v>
      </c>
      <c r="G2790" t="s">
        <v>8752</v>
      </c>
      <c r="H2790" t="s">
        <v>8753</v>
      </c>
      <c r="I2790">
        <v>164073</v>
      </c>
      <c r="J2790" t="s">
        <v>8540</v>
      </c>
      <c r="K2790" t="s">
        <v>8542</v>
      </c>
      <c r="L2790" t="s">
        <v>6</v>
      </c>
      <c r="M2790" t="s">
        <v>8675</v>
      </c>
      <c r="N2790">
        <v>73.12</v>
      </c>
      <c r="Q2790">
        <v>73.12</v>
      </c>
      <c r="S2790">
        <v>506.78</v>
      </c>
      <c r="T2790">
        <v>533.5</v>
      </c>
      <c r="U2790">
        <v>1.0527</v>
      </c>
      <c r="V2790">
        <v>84.46</v>
      </c>
      <c r="W2790">
        <v>106.7</v>
      </c>
      <c r="X2790" s="83" t="str">
        <f t="shared" si="86"/>
        <v>2117 - CHV HOUSTON</v>
      </c>
      <c r="Y2790" s="83">
        <f t="shared" si="87"/>
        <v>5</v>
      </c>
    </row>
    <row r="2791" spans="1:25" x14ac:dyDescent="0.25">
      <c r="A2791" t="s">
        <v>7</v>
      </c>
      <c r="B2791" t="s">
        <v>8651</v>
      </c>
      <c r="C2791" t="s">
        <v>8741</v>
      </c>
      <c r="D2791" t="s">
        <v>8742</v>
      </c>
      <c r="E2791" t="s">
        <v>8743</v>
      </c>
      <c r="F2791">
        <v>21171175</v>
      </c>
      <c r="G2791" t="s">
        <v>8752</v>
      </c>
      <c r="H2791" t="s">
        <v>8753</v>
      </c>
      <c r="I2791">
        <v>256642</v>
      </c>
      <c r="J2791" t="s">
        <v>8559</v>
      </c>
      <c r="K2791" t="s">
        <v>8561</v>
      </c>
      <c r="L2791" t="s">
        <v>6</v>
      </c>
      <c r="M2791" t="s">
        <v>8659</v>
      </c>
      <c r="N2791">
        <v>0</v>
      </c>
      <c r="O2791">
        <v>307.5</v>
      </c>
      <c r="R2791">
        <v>307.5</v>
      </c>
      <c r="S2791">
        <v>2817.75</v>
      </c>
      <c r="T2791">
        <v>645</v>
      </c>
      <c r="U2791">
        <v>0.22889999999999999</v>
      </c>
      <c r="V2791">
        <v>402.54</v>
      </c>
      <c r="W2791">
        <v>322.5</v>
      </c>
      <c r="X2791" s="83" t="str">
        <f t="shared" si="86"/>
        <v>2117 - CHV HOUSTON</v>
      </c>
      <c r="Y2791" s="83">
        <f t="shared" si="87"/>
        <v>2</v>
      </c>
    </row>
    <row r="2792" spans="1:25" x14ac:dyDescent="0.25">
      <c r="A2792" t="s">
        <v>7</v>
      </c>
      <c r="B2792" t="s">
        <v>8651</v>
      </c>
      <c r="C2792" t="s">
        <v>8741</v>
      </c>
      <c r="D2792" t="s">
        <v>8742</v>
      </c>
      <c r="E2792" t="s">
        <v>8743</v>
      </c>
      <c r="F2792">
        <v>21171175</v>
      </c>
      <c r="G2792" t="s">
        <v>8752</v>
      </c>
      <c r="H2792" t="s">
        <v>8753</v>
      </c>
      <c r="I2792">
        <v>256642</v>
      </c>
      <c r="J2792" t="s">
        <v>8559</v>
      </c>
      <c r="K2792" t="s">
        <v>8561</v>
      </c>
      <c r="L2792" t="s">
        <v>6</v>
      </c>
      <c r="M2792" t="s">
        <v>8661</v>
      </c>
      <c r="N2792">
        <v>25</v>
      </c>
      <c r="Q2792">
        <v>25</v>
      </c>
      <c r="S2792">
        <v>25</v>
      </c>
      <c r="T2792">
        <v>60</v>
      </c>
      <c r="U2792">
        <v>2.4</v>
      </c>
      <c r="V2792">
        <v>25</v>
      </c>
      <c r="X2792" s="83" t="str">
        <f t="shared" si="86"/>
        <v>2117 - CHV HOUSTON</v>
      </c>
      <c r="Y2792" s="83">
        <f t="shared" si="87"/>
        <v>0</v>
      </c>
    </row>
    <row r="2793" spans="1:25" x14ac:dyDescent="0.25">
      <c r="A2793" t="s">
        <v>7</v>
      </c>
      <c r="B2793" t="s">
        <v>8651</v>
      </c>
      <c r="C2793" t="s">
        <v>8741</v>
      </c>
      <c r="D2793" t="s">
        <v>8742</v>
      </c>
      <c r="E2793" t="s">
        <v>8743</v>
      </c>
      <c r="F2793">
        <v>21171175</v>
      </c>
      <c r="G2793" t="s">
        <v>8752</v>
      </c>
      <c r="H2793" t="s">
        <v>8753</v>
      </c>
      <c r="I2793">
        <v>256642</v>
      </c>
      <c r="J2793" t="s">
        <v>8559</v>
      </c>
      <c r="K2793" t="s">
        <v>8561</v>
      </c>
      <c r="L2793" t="s">
        <v>6</v>
      </c>
      <c r="M2793" t="s">
        <v>8664</v>
      </c>
      <c r="N2793">
        <v>0</v>
      </c>
      <c r="S2793">
        <v>249.76</v>
      </c>
      <c r="T2793">
        <v>330</v>
      </c>
      <c r="U2793">
        <v>1.3212999999999999</v>
      </c>
      <c r="V2793">
        <v>83.25</v>
      </c>
      <c r="W2793">
        <v>110</v>
      </c>
      <c r="X2793" s="83" t="str">
        <f t="shared" si="86"/>
        <v>2117 - CHV HOUSTON</v>
      </c>
      <c r="Y2793" s="83">
        <f t="shared" si="87"/>
        <v>3</v>
      </c>
    </row>
    <row r="2794" spans="1:25" x14ac:dyDescent="0.25">
      <c r="A2794" t="s">
        <v>7</v>
      </c>
      <c r="B2794" t="s">
        <v>8651</v>
      </c>
      <c r="C2794" t="s">
        <v>8741</v>
      </c>
      <c r="D2794" t="s">
        <v>8742</v>
      </c>
      <c r="E2794" t="s">
        <v>8743</v>
      </c>
      <c r="F2794">
        <v>21171175</v>
      </c>
      <c r="G2794" t="s">
        <v>8752</v>
      </c>
      <c r="H2794" t="s">
        <v>8753</v>
      </c>
      <c r="I2794">
        <v>256642</v>
      </c>
      <c r="J2794" t="s">
        <v>8559</v>
      </c>
      <c r="K2794" t="s">
        <v>8561</v>
      </c>
      <c r="L2794" t="s">
        <v>6</v>
      </c>
      <c r="M2794" t="s">
        <v>8666</v>
      </c>
      <c r="N2794">
        <v>0</v>
      </c>
      <c r="S2794">
        <v>27.67</v>
      </c>
      <c r="V2794">
        <v>27.67</v>
      </c>
      <c r="X2794" s="83" t="str">
        <f t="shared" si="86"/>
        <v>2117 - CHV HOUSTON</v>
      </c>
      <c r="Y2794" s="83">
        <f t="shared" si="87"/>
        <v>0</v>
      </c>
    </row>
    <row r="2795" spans="1:25" x14ac:dyDescent="0.25">
      <c r="A2795" t="s">
        <v>7</v>
      </c>
      <c r="B2795" t="s">
        <v>8651</v>
      </c>
      <c r="C2795" t="s">
        <v>8741</v>
      </c>
      <c r="D2795" t="s">
        <v>8742</v>
      </c>
      <c r="E2795" t="s">
        <v>8743</v>
      </c>
      <c r="F2795">
        <v>21171175</v>
      </c>
      <c r="G2795" t="s">
        <v>8752</v>
      </c>
      <c r="H2795" t="s">
        <v>8753</v>
      </c>
      <c r="I2795">
        <v>256642</v>
      </c>
      <c r="J2795" t="s">
        <v>8559</v>
      </c>
      <c r="K2795" t="s">
        <v>8561</v>
      </c>
      <c r="L2795" t="s">
        <v>6</v>
      </c>
      <c r="M2795" t="s">
        <v>8667</v>
      </c>
      <c r="N2795">
        <v>689.66</v>
      </c>
      <c r="O2795">
        <v>435</v>
      </c>
      <c r="P2795">
        <v>0.63070000000000004</v>
      </c>
      <c r="Q2795">
        <v>689.66</v>
      </c>
      <c r="R2795">
        <v>435</v>
      </c>
      <c r="S2795">
        <v>4732.63</v>
      </c>
      <c r="T2795">
        <v>1448.17</v>
      </c>
      <c r="U2795">
        <v>0.30599999999999999</v>
      </c>
      <c r="V2795">
        <v>676.09</v>
      </c>
      <c r="W2795">
        <v>160.9077777777778</v>
      </c>
      <c r="X2795" s="83" t="str">
        <f t="shared" si="86"/>
        <v>2117 - CHV HOUSTON</v>
      </c>
      <c r="Y2795" s="83">
        <f t="shared" si="87"/>
        <v>9</v>
      </c>
    </row>
    <row r="2796" spans="1:25" x14ac:dyDescent="0.25">
      <c r="A2796" t="s">
        <v>7</v>
      </c>
      <c r="B2796" t="s">
        <v>8651</v>
      </c>
      <c r="C2796" t="s">
        <v>8741</v>
      </c>
      <c r="D2796" t="s">
        <v>8742</v>
      </c>
      <c r="E2796" t="s">
        <v>8743</v>
      </c>
      <c r="F2796">
        <v>21171175</v>
      </c>
      <c r="G2796" t="s">
        <v>8752</v>
      </c>
      <c r="H2796" t="s">
        <v>8753</v>
      </c>
      <c r="I2796">
        <v>256642</v>
      </c>
      <c r="J2796" t="s">
        <v>8559</v>
      </c>
      <c r="K2796" t="s">
        <v>8561</v>
      </c>
      <c r="L2796" t="s">
        <v>6</v>
      </c>
      <c r="M2796" t="s">
        <v>8668</v>
      </c>
      <c r="N2796">
        <v>177.78</v>
      </c>
      <c r="O2796">
        <v>705</v>
      </c>
      <c r="P2796">
        <v>3.9655999999999998</v>
      </c>
      <c r="Q2796">
        <v>177.78</v>
      </c>
      <c r="R2796">
        <v>705</v>
      </c>
      <c r="S2796">
        <v>892.18</v>
      </c>
      <c r="T2796">
        <v>2068.09</v>
      </c>
      <c r="U2796">
        <v>2.3180000000000001</v>
      </c>
      <c r="V2796">
        <v>148.69999999999999</v>
      </c>
      <c r="W2796">
        <v>188.00818181818184</v>
      </c>
      <c r="X2796" s="83" t="str">
        <f t="shared" si="86"/>
        <v>2117 - CHV HOUSTON</v>
      </c>
      <c r="Y2796" s="83">
        <f t="shared" si="87"/>
        <v>11</v>
      </c>
    </row>
    <row r="2797" spans="1:25" x14ac:dyDescent="0.25">
      <c r="A2797" t="s">
        <v>7</v>
      </c>
      <c r="B2797" t="s">
        <v>8651</v>
      </c>
      <c r="C2797" t="s">
        <v>8741</v>
      </c>
      <c r="D2797" t="s">
        <v>8742</v>
      </c>
      <c r="E2797" t="s">
        <v>8743</v>
      </c>
      <c r="F2797">
        <v>21171175</v>
      </c>
      <c r="G2797" t="s">
        <v>8752</v>
      </c>
      <c r="H2797" t="s">
        <v>8753</v>
      </c>
      <c r="I2797">
        <v>256642</v>
      </c>
      <c r="J2797" t="s">
        <v>8559</v>
      </c>
      <c r="K2797" t="s">
        <v>8561</v>
      </c>
      <c r="L2797" t="s">
        <v>6</v>
      </c>
      <c r="M2797" t="s">
        <v>8670</v>
      </c>
      <c r="N2797">
        <v>3529.4</v>
      </c>
      <c r="O2797">
        <v>5696.25</v>
      </c>
      <c r="P2797">
        <v>1.6138999999999999</v>
      </c>
      <c r="Q2797">
        <v>705.88</v>
      </c>
      <c r="R2797">
        <v>712.03125</v>
      </c>
      <c r="S2797">
        <v>24759.72</v>
      </c>
      <c r="T2797">
        <v>33326.33</v>
      </c>
      <c r="U2797">
        <v>1.3460000000000001</v>
      </c>
      <c r="V2797">
        <v>669.18</v>
      </c>
      <c r="W2797">
        <v>854.52128205128213</v>
      </c>
      <c r="X2797" s="83" t="str">
        <f t="shared" si="86"/>
        <v>2117 - CHV HOUSTON</v>
      </c>
      <c r="Y2797" s="83">
        <f t="shared" si="87"/>
        <v>39</v>
      </c>
    </row>
    <row r="2798" spans="1:25" x14ac:dyDescent="0.25">
      <c r="A2798" t="s">
        <v>7</v>
      </c>
      <c r="B2798" t="s">
        <v>8651</v>
      </c>
      <c r="C2798" t="s">
        <v>8741</v>
      </c>
      <c r="D2798" t="s">
        <v>8742</v>
      </c>
      <c r="E2798" t="s">
        <v>8743</v>
      </c>
      <c r="F2798">
        <v>21171175</v>
      </c>
      <c r="G2798" t="s">
        <v>8752</v>
      </c>
      <c r="H2798" t="s">
        <v>8753</v>
      </c>
      <c r="I2798">
        <v>256642</v>
      </c>
      <c r="J2798" t="s">
        <v>8559</v>
      </c>
      <c r="K2798" t="s">
        <v>8561</v>
      </c>
      <c r="L2798" t="s">
        <v>6</v>
      </c>
      <c r="M2798" t="s">
        <v>8671</v>
      </c>
      <c r="N2798">
        <v>2804.9</v>
      </c>
      <c r="O2798">
        <v>2212.5</v>
      </c>
      <c r="P2798">
        <v>0.78879999999999995</v>
      </c>
      <c r="Q2798">
        <v>560.98</v>
      </c>
      <c r="R2798">
        <v>1106.25</v>
      </c>
      <c r="S2798">
        <v>20150.849999999999</v>
      </c>
      <c r="T2798">
        <v>20597.79</v>
      </c>
      <c r="U2798">
        <v>1.0222</v>
      </c>
      <c r="V2798">
        <v>544.62</v>
      </c>
      <c r="W2798">
        <v>556.69702702702705</v>
      </c>
      <c r="X2798" s="83" t="str">
        <f t="shared" si="86"/>
        <v>2117 - CHV HOUSTON</v>
      </c>
      <c r="Y2798" s="83">
        <f t="shared" si="87"/>
        <v>37</v>
      </c>
    </row>
    <row r="2799" spans="1:25" x14ac:dyDescent="0.25">
      <c r="A2799" t="s">
        <v>7</v>
      </c>
      <c r="B2799" t="s">
        <v>8651</v>
      </c>
      <c r="C2799" t="s">
        <v>8741</v>
      </c>
      <c r="D2799" t="s">
        <v>8742</v>
      </c>
      <c r="E2799" t="s">
        <v>8743</v>
      </c>
      <c r="F2799">
        <v>21171175</v>
      </c>
      <c r="G2799" t="s">
        <v>8752</v>
      </c>
      <c r="H2799" t="s">
        <v>8753</v>
      </c>
      <c r="I2799">
        <v>256642</v>
      </c>
      <c r="J2799" t="s">
        <v>8559</v>
      </c>
      <c r="K2799" t="s">
        <v>8561</v>
      </c>
      <c r="L2799" t="s">
        <v>6</v>
      </c>
      <c r="M2799" t="s">
        <v>8672</v>
      </c>
      <c r="N2799">
        <v>0</v>
      </c>
      <c r="O2799">
        <v>4772.7</v>
      </c>
      <c r="S2799">
        <v>2602.39</v>
      </c>
      <c r="T2799">
        <v>12437.24</v>
      </c>
      <c r="U2799">
        <v>4.7792000000000003</v>
      </c>
      <c r="V2799">
        <v>433.73</v>
      </c>
      <c r="W2799">
        <v>4145.7466666666669</v>
      </c>
      <c r="X2799" s="83" t="str">
        <f t="shared" si="86"/>
        <v>2117 - CHV HOUSTON</v>
      </c>
      <c r="Y2799" s="83">
        <f t="shared" si="87"/>
        <v>3</v>
      </c>
    </row>
    <row r="2800" spans="1:25" x14ac:dyDescent="0.25">
      <c r="A2800" t="s">
        <v>7</v>
      </c>
      <c r="B2800" t="s">
        <v>8651</v>
      </c>
      <c r="C2800" t="s">
        <v>8741</v>
      </c>
      <c r="D2800" t="s">
        <v>8742</v>
      </c>
      <c r="E2800" t="s">
        <v>8743</v>
      </c>
      <c r="F2800">
        <v>21171175</v>
      </c>
      <c r="G2800" t="s">
        <v>8752</v>
      </c>
      <c r="H2800" t="s">
        <v>8753</v>
      </c>
      <c r="I2800">
        <v>256642</v>
      </c>
      <c r="J2800" t="s">
        <v>8559</v>
      </c>
      <c r="K2800" t="s">
        <v>8561</v>
      </c>
      <c r="L2800" t="s">
        <v>6</v>
      </c>
      <c r="M2800" t="s">
        <v>8673</v>
      </c>
      <c r="N2800">
        <v>1269.99</v>
      </c>
      <c r="O2800">
        <v>5841.45</v>
      </c>
      <c r="P2800">
        <v>4.5995999999999997</v>
      </c>
      <c r="Q2800">
        <v>423.33</v>
      </c>
      <c r="S2800">
        <v>7537.46</v>
      </c>
      <c r="T2800">
        <v>36558.550000000003</v>
      </c>
      <c r="U2800">
        <v>4.8502000000000001</v>
      </c>
      <c r="V2800">
        <v>396.71</v>
      </c>
      <c r="W2800">
        <v>2284.9093750000002</v>
      </c>
      <c r="X2800" s="83" t="str">
        <f t="shared" si="86"/>
        <v>2117 - CHV HOUSTON</v>
      </c>
      <c r="Y2800" s="83">
        <f t="shared" si="87"/>
        <v>16</v>
      </c>
    </row>
    <row r="2801" spans="1:25" x14ac:dyDescent="0.25">
      <c r="A2801" t="s">
        <v>7</v>
      </c>
      <c r="B2801" t="s">
        <v>8651</v>
      </c>
      <c r="C2801" t="s">
        <v>8741</v>
      </c>
      <c r="D2801" t="s">
        <v>8742</v>
      </c>
      <c r="E2801" t="s">
        <v>8743</v>
      </c>
      <c r="F2801">
        <v>21171175</v>
      </c>
      <c r="G2801" t="s">
        <v>8752</v>
      </c>
      <c r="H2801" t="s">
        <v>8753</v>
      </c>
      <c r="I2801">
        <v>256642</v>
      </c>
      <c r="J2801" t="s">
        <v>8559</v>
      </c>
      <c r="K2801" t="s">
        <v>8561</v>
      </c>
      <c r="L2801" t="s">
        <v>6</v>
      </c>
      <c r="M2801" t="s">
        <v>8675</v>
      </c>
      <c r="N2801">
        <v>0</v>
      </c>
      <c r="S2801">
        <v>64.52</v>
      </c>
      <c r="T2801">
        <v>203</v>
      </c>
      <c r="U2801">
        <v>3.1463000000000001</v>
      </c>
      <c r="V2801">
        <v>64.52</v>
      </c>
      <c r="W2801">
        <v>101.5</v>
      </c>
      <c r="X2801" s="83" t="str">
        <f t="shared" si="86"/>
        <v>2117 - CHV HOUSTON</v>
      </c>
      <c r="Y2801" s="83">
        <f t="shared" si="87"/>
        <v>2</v>
      </c>
    </row>
    <row r="2802" spans="1:25" x14ac:dyDescent="0.25">
      <c r="A2802" t="s">
        <v>7</v>
      </c>
      <c r="B2802" t="s">
        <v>8651</v>
      </c>
      <c r="C2802" t="s">
        <v>8741</v>
      </c>
      <c r="D2802" t="s">
        <v>8742</v>
      </c>
      <c r="E2802" t="s">
        <v>8743</v>
      </c>
      <c r="F2802">
        <v>21171175</v>
      </c>
      <c r="G2802" t="s">
        <v>8752</v>
      </c>
      <c r="H2802" t="s">
        <v>8753</v>
      </c>
      <c r="I2802">
        <v>259309</v>
      </c>
      <c r="J2802" t="s">
        <v>8395</v>
      </c>
      <c r="K2802" t="s">
        <v>8397</v>
      </c>
      <c r="L2802" t="s">
        <v>6</v>
      </c>
      <c r="M2802" t="s">
        <v>8664</v>
      </c>
      <c r="N2802">
        <v>0</v>
      </c>
      <c r="S2802">
        <v>312.82</v>
      </c>
      <c r="T2802">
        <v>195</v>
      </c>
      <c r="U2802">
        <v>0.62339999999999995</v>
      </c>
      <c r="V2802">
        <v>78.209999999999994</v>
      </c>
      <c r="W2802">
        <v>195</v>
      </c>
      <c r="X2802" s="83" t="str">
        <f t="shared" si="86"/>
        <v>2117 - CHV HOUSTON</v>
      </c>
      <c r="Y2802" s="83">
        <f t="shared" si="87"/>
        <v>1</v>
      </c>
    </row>
    <row r="2803" spans="1:25" x14ac:dyDescent="0.25">
      <c r="A2803" t="s">
        <v>7</v>
      </c>
      <c r="B2803" t="s">
        <v>8651</v>
      </c>
      <c r="C2803" t="s">
        <v>8741</v>
      </c>
      <c r="D2803" t="s">
        <v>8742</v>
      </c>
      <c r="E2803" t="s">
        <v>8743</v>
      </c>
      <c r="F2803">
        <v>21171175</v>
      </c>
      <c r="G2803" t="s">
        <v>8752</v>
      </c>
      <c r="H2803" t="s">
        <v>8753</v>
      </c>
      <c r="I2803">
        <v>259309</v>
      </c>
      <c r="J2803" t="s">
        <v>8395</v>
      </c>
      <c r="K2803" t="s">
        <v>8397</v>
      </c>
      <c r="L2803" t="s">
        <v>6</v>
      </c>
      <c r="M2803" t="s">
        <v>8665</v>
      </c>
      <c r="N2803">
        <v>0</v>
      </c>
      <c r="S2803">
        <v>155.47</v>
      </c>
      <c r="V2803">
        <v>51.82</v>
      </c>
      <c r="X2803" s="83" t="str">
        <f t="shared" si="86"/>
        <v>2117 - CHV HOUSTON</v>
      </c>
      <c r="Y2803" s="83">
        <f t="shared" si="87"/>
        <v>0</v>
      </c>
    </row>
    <row r="2804" spans="1:25" x14ac:dyDescent="0.25">
      <c r="A2804" t="s">
        <v>7</v>
      </c>
      <c r="B2804" t="s">
        <v>8651</v>
      </c>
      <c r="C2804" t="s">
        <v>8741</v>
      </c>
      <c r="D2804" t="s">
        <v>8742</v>
      </c>
      <c r="E2804" t="s">
        <v>8743</v>
      </c>
      <c r="F2804">
        <v>21171175</v>
      </c>
      <c r="G2804" t="s">
        <v>8752</v>
      </c>
      <c r="H2804" t="s">
        <v>8753</v>
      </c>
      <c r="I2804">
        <v>259309</v>
      </c>
      <c r="J2804" t="s">
        <v>8395</v>
      </c>
      <c r="K2804" t="s">
        <v>8397</v>
      </c>
      <c r="L2804" t="s">
        <v>6</v>
      </c>
      <c r="M2804" t="s">
        <v>8667</v>
      </c>
      <c r="N2804">
        <v>0</v>
      </c>
      <c r="S2804">
        <v>3394.45</v>
      </c>
      <c r="T2804">
        <v>3637.5</v>
      </c>
      <c r="U2804">
        <v>1.0716000000000001</v>
      </c>
      <c r="V2804">
        <v>678.89</v>
      </c>
      <c r="W2804">
        <v>606.25</v>
      </c>
      <c r="X2804" s="83" t="str">
        <f t="shared" si="86"/>
        <v>2117 - CHV HOUSTON</v>
      </c>
      <c r="Y2804" s="83">
        <f t="shared" si="87"/>
        <v>6</v>
      </c>
    </row>
    <row r="2805" spans="1:25" x14ac:dyDescent="0.25">
      <c r="A2805" t="s">
        <v>7</v>
      </c>
      <c r="B2805" t="s">
        <v>8651</v>
      </c>
      <c r="C2805" t="s">
        <v>8741</v>
      </c>
      <c r="D2805" t="s">
        <v>8742</v>
      </c>
      <c r="E2805" t="s">
        <v>8743</v>
      </c>
      <c r="F2805">
        <v>21171175</v>
      </c>
      <c r="G2805" t="s">
        <v>8752</v>
      </c>
      <c r="H2805" t="s">
        <v>8753</v>
      </c>
      <c r="I2805">
        <v>259309</v>
      </c>
      <c r="J2805" t="s">
        <v>8395</v>
      </c>
      <c r="K2805" t="s">
        <v>8397</v>
      </c>
      <c r="L2805" t="s">
        <v>6</v>
      </c>
      <c r="M2805" t="s">
        <v>8668</v>
      </c>
      <c r="N2805">
        <v>355.56</v>
      </c>
      <c r="O2805">
        <v>303.75</v>
      </c>
      <c r="P2805">
        <v>0.85429999999999995</v>
      </c>
      <c r="Q2805">
        <v>177.78</v>
      </c>
      <c r="S2805">
        <v>1598.34</v>
      </c>
      <c r="T2805">
        <v>645</v>
      </c>
      <c r="U2805">
        <v>0.40350000000000003</v>
      </c>
      <c r="V2805">
        <v>159.83000000000001</v>
      </c>
      <c r="W2805">
        <v>92.142857142857139</v>
      </c>
      <c r="X2805" s="83" t="str">
        <f t="shared" si="86"/>
        <v>2117 - CHV HOUSTON</v>
      </c>
      <c r="Y2805" s="83">
        <f t="shared" si="87"/>
        <v>7</v>
      </c>
    </row>
    <row r="2806" spans="1:25" x14ac:dyDescent="0.25">
      <c r="A2806" t="s">
        <v>7</v>
      </c>
      <c r="B2806" t="s">
        <v>8651</v>
      </c>
      <c r="C2806" t="s">
        <v>8741</v>
      </c>
      <c r="D2806" t="s">
        <v>8742</v>
      </c>
      <c r="E2806" t="s">
        <v>8743</v>
      </c>
      <c r="F2806">
        <v>21171175</v>
      </c>
      <c r="G2806" t="s">
        <v>8752</v>
      </c>
      <c r="H2806" t="s">
        <v>8753</v>
      </c>
      <c r="I2806">
        <v>259309</v>
      </c>
      <c r="J2806" t="s">
        <v>8395</v>
      </c>
      <c r="K2806" t="s">
        <v>8397</v>
      </c>
      <c r="L2806" t="s">
        <v>6</v>
      </c>
      <c r="M2806" t="s">
        <v>8670</v>
      </c>
      <c r="N2806">
        <v>4235.28</v>
      </c>
      <c r="O2806">
        <v>5384.3</v>
      </c>
      <c r="P2806">
        <v>1.2713000000000001</v>
      </c>
      <c r="Q2806">
        <v>705.88</v>
      </c>
      <c r="R2806">
        <v>1794.7666666666667</v>
      </c>
      <c r="S2806">
        <v>26220.75</v>
      </c>
      <c r="T2806">
        <v>26969.02</v>
      </c>
      <c r="U2806">
        <v>1.0285</v>
      </c>
      <c r="V2806">
        <v>672.33</v>
      </c>
      <c r="W2806">
        <v>749.13944444444451</v>
      </c>
      <c r="X2806" s="83" t="str">
        <f t="shared" si="86"/>
        <v>2117 - CHV HOUSTON</v>
      </c>
      <c r="Y2806" s="83">
        <f t="shared" si="87"/>
        <v>36</v>
      </c>
    </row>
    <row r="2807" spans="1:25" x14ac:dyDescent="0.25">
      <c r="A2807" t="s">
        <v>7</v>
      </c>
      <c r="B2807" t="s">
        <v>8651</v>
      </c>
      <c r="C2807" t="s">
        <v>8741</v>
      </c>
      <c r="D2807" t="s">
        <v>8742</v>
      </c>
      <c r="E2807" t="s">
        <v>8743</v>
      </c>
      <c r="F2807">
        <v>21171175</v>
      </c>
      <c r="G2807" t="s">
        <v>8752</v>
      </c>
      <c r="H2807" t="s">
        <v>8753</v>
      </c>
      <c r="I2807">
        <v>259309</v>
      </c>
      <c r="J2807" t="s">
        <v>8395</v>
      </c>
      <c r="K2807" t="s">
        <v>8397</v>
      </c>
      <c r="L2807" t="s">
        <v>6</v>
      </c>
      <c r="M2807" t="s">
        <v>8671</v>
      </c>
      <c r="N2807">
        <v>2243.92</v>
      </c>
      <c r="O2807">
        <v>1699.2</v>
      </c>
      <c r="P2807">
        <v>0.75719999999999998</v>
      </c>
      <c r="Q2807">
        <v>560.98</v>
      </c>
      <c r="R2807">
        <v>424.8</v>
      </c>
      <c r="S2807">
        <v>20664.169999999998</v>
      </c>
      <c r="T2807">
        <v>11810.26</v>
      </c>
      <c r="U2807">
        <v>0.57150000000000001</v>
      </c>
      <c r="V2807">
        <v>543.79</v>
      </c>
      <c r="W2807">
        <v>421.79500000000002</v>
      </c>
      <c r="X2807" s="83" t="str">
        <f t="shared" si="86"/>
        <v>2117 - CHV HOUSTON</v>
      </c>
      <c r="Y2807" s="83">
        <f t="shared" si="87"/>
        <v>28</v>
      </c>
    </row>
    <row r="2808" spans="1:25" x14ac:dyDescent="0.25">
      <c r="A2808" t="s">
        <v>7</v>
      </c>
      <c r="B2808" t="s">
        <v>8651</v>
      </c>
      <c r="C2808" t="s">
        <v>8741</v>
      </c>
      <c r="D2808" t="s">
        <v>8742</v>
      </c>
      <c r="E2808" t="s">
        <v>8743</v>
      </c>
      <c r="F2808">
        <v>21171175</v>
      </c>
      <c r="G2808" t="s">
        <v>8752</v>
      </c>
      <c r="H2808" t="s">
        <v>8753</v>
      </c>
      <c r="I2808">
        <v>259309</v>
      </c>
      <c r="J2808" t="s">
        <v>8395</v>
      </c>
      <c r="K2808" t="s">
        <v>8397</v>
      </c>
      <c r="L2808" t="s">
        <v>6</v>
      </c>
      <c r="M2808" t="s">
        <v>8672</v>
      </c>
      <c r="N2808">
        <v>453.33</v>
      </c>
      <c r="Q2808">
        <v>453.33</v>
      </c>
      <c r="S2808">
        <v>3403.55</v>
      </c>
      <c r="T2808">
        <v>100.84</v>
      </c>
      <c r="U2808">
        <v>2.9600000000000001E-2</v>
      </c>
      <c r="V2808">
        <v>425.44</v>
      </c>
      <c r="W2808">
        <v>25.21</v>
      </c>
      <c r="X2808" s="83" t="str">
        <f t="shared" si="86"/>
        <v>2117 - CHV HOUSTON</v>
      </c>
      <c r="Y2808" s="83">
        <f t="shared" si="87"/>
        <v>4</v>
      </c>
    </row>
    <row r="2809" spans="1:25" x14ac:dyDescent="0.25">
      <c r="A2809" t="s">
        <v>7</v>
      </c>
      <c r="B2809" t="s">
        <v>8651</v>
      </c>
      <c r="C2809" t="s">
        <v>8741</v>
      </c>
      <c r="D2809" t="s">
        <v>8742</v>
      </c>
      <c r="E2809" t="s">
        <v>8743</v>
      </c>
      <c r="F2809">
        <v>21171175</v>
      </c>
      <c r="G2809" t="s">
        <v>8752</v>
      </c>
      <c r="H2809" t="s">
        <v>8753</v>
      </c>
      <c r="I2809">
        <v>259309</v>
      </c>
      <c r="J2809" t="s">
        <v>8395</v>
      </c>
      <c r="K2809" t="s">
        <v>8397</v>
      </c>
      <c r="L2809" t="s">
        <v>6</v>
      </c>
      <c r="M2809" t="s">
        <v>8673</v>
      </c>
      <c r="N2809">
        <v>423.33</v>
      </c>
      <c r="O2809">
        <v>525</v>
      </c>
      <c r="P2809">
        <v>1.2402</v>
      </c>
      <c r="Q2809">
        <v>423.33</v>
      </c>
      <c r="R2809">
        <v>262.5</v>
      </c>
      <c r="S2809">
        <v>3136.56</v>
      </c>
      <c r="T2809">
        <v>2299.54</v>
      </c>
      <c r="U2809">
        <v>0.73309999999999997</v>
      </c>
      <c r="V2809">
        <v>392.07</v>
      </c>
      <c r="W2809">
        <v>229.95400000000001</v>
      </c>
      <c r="X2809" s="83" t="str">
        <f t="shared" si="86"/>
        <v>2117 - CHV HOUSTON</v>
      </c>
      <c r="Y2809" s="83">
        <f t="shared" si="87"/>
        <v>10</v>
      </c>
    </row>
    <row r="2810" spans="1:25" x14ac:dyDescent="0.25">
      <c r="A2810" t="s">
        <v>7</v>
      </c>
      <c r="B2810" t="s">
        <v>8651</v>
      </c>
      <c r="C2810" t="s">
        <v>8741</v>
      </c>
      <c r="D2810" t="s">
        <v>8742</v>
      </c>
      <c r="E2810" t="s">
        <v>8743</v>
      </c>
      <c r="F2810">
        <v>21171175</v>
      </c>
      <c r="G2810" t="s">
        <v>8752</v>
      </c>
      <c r="H2810" t="s">
        <v>8753</v>
      </c>
      <c r="I2810">
        <v>259309</v>
      </c>
      <c r="J2810" t="s">
        <v>8395</v>
      </c>
      <c r="K2810" t="s">
        <v>8397</v>
      </c>
      <c r="L2810" t="s">
        <v>6</v>
      </c>
      <c r="M2810" t="s">
        <v>8674</v>
      </c>
      <c r="N2810">
        <v>321.83999999999997</v>
      </c>
      <c r="Q2810">
        <v>321.83999999999997</v>
      </c>
      <c r="S2810">
        <v>989.03</v>
      </c>
      <c r="T2810">
        <v>667.79</v>
      </c>
      <c r="U2810">
        <v>0.67520000000000002</v>
      </c>
      <c r="V2810">
        <v>247.26</v>
      </c>
      <c r="W2810">
        <v>166.94749999999999</v>
      </c>
      <c r="X2810" s="83" t="str">
        <f t="shared" si="86"/>
        <v>2117 - CHV HOUSTON</v>
      </c>
      <c r="Y2810" s="83">
        <f t="shared" si="87"/>
        <v>4</v>
      </c>
    </row>
    <row r="2811" spans="1:25" x14ac:dyDescent="0.25">
      <c r="A2811" t="s">
        <v>7</v>
      </c>
      <c r="B2811" t="s">
        <v>8651</v>
      </c>
      <c r="C2811" t="s">
        <v>8741</v>
      </c>
      <c r="D2811" t="s">
        <v>8742</v>
      </c>
      <c r="E2811" t="s">
        <v>8743</v>
      </c>
      <c r="F2811">
        <v>21171175</v>
      </c>
      <c r="G2811" t="s">
        <v>8752</v>
      </c>
      <c r="H2811" t="s">
        <v>8753</v>
      </c>
      <c r="I2811">
        <v>259309</v>
      </c>
      <c r="J2811" t="s">
        <v>8395</v>
      </c>
      <c r="K2811" t="s">
        <v>8397</v>
      </c>
      <c r="L2811" t="s">
        <v>6</v>
      </c>
      <c r="M2811" t="s">
        <v>8675</v>
      </c>
      <c r="N2811">
        <v>0</v>
      </c>
      <c r="O2811">
        <v>135</v>
      </c>
      <c r="R2811">
        <v>135</v>
      </c>
      <c r="S2811">
        <v>178.95</v>
      </c>
      <c r="T2811">
        <v>359.25</v>
      </c>
      <c r="U2811">
        <v>2.0074999999999998</v>
      </c>
      <c r="V2811">
        <v>89.48</v>
      </c>
      <c r="W2811">
        <v>59.875</v>
      </c>
      <c r="X2811" s="83" t="str">
        <f t="shared" si="86"/>
        <v>2117 - CHV HOUSTON</v>
      </c>
      <c r="Y2811" s="83">
        <f t="shared" si="87"/>
        <v>6</v>
      </c>
    </row>
    <row r="2812" spans="1:25" x14ac:dyDescent="0.25">
      <c r="A2812" t="s">
        <v>7</v>
      </c>
      <c r="B2812" t="s">
        <v>8651</v>
      </c>
      <c r="C2812" t="s">
        <v>8741</v>
      </c>
      <c r="D2812" t="s">
        <v>8742</v>
      </c>
      <c r="E2812" t="s">
        <v>8743</v>
      </c>
      <c r="F2812">
        <v>21171175</v>
      </c>
      <c r="G2812" t="s">
        <v>8752</v>
      </c>
      <c r="H2812" t="s">
        <v>8753</v>
      </c>
      <c r="I2812">
        <v>259309</v>
      </c>
      <c r="J2812" t="s">
        <v>8395</v>
      </c>
      <c r="K2812" t="s">
        <v>8397</v>
      </c>
      <c r="L2812" t="s">
        <v>6</v>
      </c>
      <c r="M2812" t="s">
        <v>8677</v>
      </c>
      <c r="N2812">
        <v>0</v>
      </c>
      <c r="O2812">
        <v>232.5</v>
      </c>
      <c r="S2812">
        <v>805.61</v>
      </c>
      <c r="T2812">
        <v>1393.16</v>
      </c>
      <c r="U2812">
        <v>1.7293000000000001</v>
      </c>
      <c r="V2812">
        <v>268.54000000000002</v>
      </c>
      <c r="W2812">
        <v>464.38666666666671</v>
      </c>
      <c r="X2812" s="83" t="str">
        <f t="shared" si="86"/>
        <v>2117 - CHV HOUSTON</v>
      </c>
      <c r="Y2812" s="83">
        <f t="shared" si="87"/>
        <v>3</v>
      </c>
    </row>
    <row r="2813" spans="1:25" x14ac:dyDescent="0.25">
      <c r="A2813" t="s">
        <v>7</v>
      </c>
      <c r="B2813" t="s">
        <v>8651</v>
      </c>
      <c r="C2813" t="s">
        <v>8741</v>
      </c>
      <c r="D2813" t="s">
        <v>8742</v>
      </c>
      <c r="E2813" t="s">
        <v>8743</v>
      </c>
      <c r="F2813">
        <v>21171175</v>
      </c>
      <c r="G2813" t="s">
        <v>8752</v>
      </c>
      <c r="H2813" t="s">
        <v>8753</v>
      </c>
      <c r="I2813">
        <v>259309</v>
      </c>
      <c r="J2813" t="s">
        <v>8395</v>
      </c>
      <c r="K2813" t="s">
        <v>8397</v>
      </c>
      <c r="L2813" t="s">
        <v>6</v>
      </c>
      <c r="M2813" t="s">
        <v>8678</v>
      </c>
      <c r="N2813">
        <v>55.56</v>
      </c>
      <c r="Q2813">
        <v>55.56</v>
      </c>
      <c r="S2813">
        <v>347.87</v>
      </c>
      <c r="T2813">
        <v>450</v>
      </c>
      <c r="U2813">
        <v>1.2936000000000001</v>
      </c>
      <c r="V2813">
        <v>69.569999999999993</v>
      </c>
      <c r="W2813">
        <v>450</v>
      </c>
      <c r="X2813" s="83" t="str">
        <f t="shared" si="86"/>
        <v>2117 - CHV HOUSTON</v>
      </c>
      <c r="Y2813" s="83">
        <f t="shared" si="87"/>
        <v>1</v>
      </c>
    </row>
    <row r="2814" spans="1:25" x14ac:dyDescent="0.25">
      <c r="A2814" t="s">
        <v>7</v>
      </c>
      <c r="B2814" t="s">
        <v>8651</v>
      </c>
      <c r="C2814" t="s">
        <v>8741</v>
      </c>
      <c r="D2814" t="s">
        <v>8742</v>
      </c>
      <c r="E2814" t="s">
        <v>8743</v>
      </c>
      <c r="F2814">
        <v>21171175</v>
      </c>
      <c r="G2814" t="s">
        <v>8752</v>
      </c>
      <c r="H2814" t="s">
        <v>8753</v>
      </c>
      <c r="I2814">
        <v>294222</v>
      </c>
      <c r="J2814" t="s">
        <v>8452</v>
      </c>
      <c r="K2814" t="s">
        <v>8582</v>
      </c>
      <c r="L2814" t="s">
        <v>6</v>
      </c>
      <c r="M2814" t="s">
        <v>8658</v>
      </c>
      <c r="N2814">
        <v>0</v>
      </c>
      <c r="S2814">
        <v>689.32</v>
      </c>
      <c r="T2814">
        <v>172.5</v>
      </c>
      <c r="U2814">
        <v>0.25019999999999998</v>
      </c>
      <c r="V2814">
        <v>229.77</v>
      </c>
      <c r="W2814">
        <v>43.125</v>
      </c>
      <c r="X2814" s="83" t="str">
        <f t="shared" si="86"/>
        <v>2117 - CHV HOUSTON</v>
      </c>
      <c r="Y2814" s="83">
        <f t="shared" si="87"/>
        <v>4</v>
      </c>
    </row>
    <row r="2815" spans="1:25" x14ac:dyDescent="0.25">
      <c r="A2815" t="s">
        <v>7</v>
      </c>
      <c r="B2815" t="s">
        <v>8651</v>
      </c>
      <c r="C2815" t="s">
        <v>8741</v>
      </c>
      <c r="D2815" t="s">
        <v>8742</v>
      </c>
      <c r="E2815" t="s">
        <v>8743</v>
      </c>
      <c r="F2815">
        <v>21171175</v>
      </c>
      <c r="G2815" t="s">
        <v>8752</v>
      </c>
      <c r="H2815" t="s">
        <v>8753</v>
      </c>
      <c r="I2815">
        <v>294222</v>
      </c>
      <c r="J2815" t="s">
        <v>8452</v>
      </c>
      <c r="K2815" t="s">
        <v>8582</v>
      </c>
      <c r="L2815" t="s">
        <v>6</v>
      </c>
      <c r="M2815" t="s">
        <v>8659</v>
      </c>
      <c r="N2815">
        <v>465.12</v>
      </c>
      <c r="Q2815">
        <v>465.12</v>
      </c>
      <c r="S2815">
        <v>465.12</v>
      </c>
      <c r="T2815">
        <v>371.25</v>
      </c>
      <c r="U2815">
        <v>0.79820000000000002</v>
      </c>
      <c r="V2815">
        <v>465.12</v>
      </c>
      <c r="W2815">
        <v>371.25</v>
      </c>
      <c r="X2815" s="83" t="str">
        <f t="shared" si="86"/>
        <v>2117 - CHV HOUSTON</v>
      </c>
      <c r="Y2815" s="83">
        <f t="shared" si="87"/>
        <v>1</v>
      </c>
    </row>
    <row r="2816" spans="1:25" x14ac:dyDescent="0.25">
      <c r="A2816" t="s">
        <v>7</v>
      </c>
      <c r="B2816" t="s">
        <v>8651</v>
      </c>
      <c r="C2816" t="s">
        <v>8741</v>
      </c>
      <c r="D2816" t="s">
        <v>8742</v>
      </c>
      <c r="E2816" t="s">
        <v>8743</v>
      </c>
      <c r="F2816">
        <v>21171175</v>
      </c>
      <c r="G2816" t="s">
        <v>8752</v>
      </c>
      <c r="H2816" t="s">
        <v>8753</v>
      </c>
      <c r="I2816">
        <v>294222</v>
      </c>
      <c r="J2816" t="s">
        <v>8452</v>
      </c>
      <c r="K2816" t="s">
        <v>8582</v>
      </c>
      <c r="L2816" t="s">
        <v>6</v>
      </c>
      <c r="M2816" t="s">
        <v>8661</v>
      </c>
      <c r="N2816">
        <v>50</v>
      </c>
      <c r="Q2816">
        <v>25</v>
      </c>
      <c r="S2816">
        <v>50</v>
      </c>
      <c r="T2816">
        <v>120</v>
      </c>
      <c r="U2816">
        <v>2.4</v>
      </c>
      <c r="V2816">
        <v>25</v>
      </c>
      <c r="W2816">
        <v>40</v>
      </c>
      <c r="X2816" s="83" t="str">
        <f t="shared" si="86"/>
        <v>2117 - CHV HOUSTON</v>
      </c>
      <c r="Y2816" s="83">
        <f t="shared" si="87"/>
        <v>3</v>
      </c>
    </row>
    <row r="2817" spans="1:25" x14ac:dyDescent="0.25">
      <c r="A2817" t="s">
        <v>7</v>
      </c>
      <c r="B2817" t="s">
        <v>8651</v>
      </c>
      <c r="C2817" t="s">
        <v>8741</v>
      </c>
      <c r="D2817" t="s">
        <v>8742</v>
      </c>
      <c r="E2817" t="s">
        <v>8743</v>
      </c>
      <c r="F2817">
        <v>21171175</v>
      </c>
      <c r="G2817" t="s">
        <v>8752</v>
      </c>
      <c r="H2817" t="s">
        <v>8753</v>
      </c>
      <c r="I2817">
        <v>294222</v>
      </c>
      <c r="J2817" t="s">
        <v>8452</v>
      </c>
      <c r="K2817" t="s">
        <v>8582</v>
      </c>
      <c r="L2817" t="s">
        <v>6</v>
      </c>
      <c r="M2817" t="s">
        <v>8664</v>
      </c>
      <c r="N2817">
        <v>173.92</v>
      </c>
      <c r="Q2817">
        <v>86.96</v>
      </c>
      <c r="S2817">
        <v>325.39999999999998</v>
      </c>
      <c r="T2817">
        <v>255</v>
      </c>
      <c r="U2817">
        <v>0.78369999999999995</v>
      </c>
      <c r="V2817">
        <v>81.349999999999994</v>
      </c>
      <c r="W2817">
        <v>127.5</v>
      </c>
      <c r="X2817" s="83" t="str">
        <f t="shared" si="86"/>
        <v>2117 - CHV HOUSTON</v>
      </c>
      <c r="Y2817" s="83">
        <f t="shared" si="87"/>
        <v>2</v>
      </c>
    </row>
    <row r="2818" spans="1:25" x14ac:dyDescent="0.25">
      <c r="A2818" t="s">
        <v>7</v>
      </c>
      <c r="B2818" t="s">
        <v>8651</v>
      </c>
      <c r="C2818" t="s">
        <v>8741</v>
      </c>
      <c r="D2818" t="s">
        <v>8742</v>
      </c>
      <c r="E2818" t="s">
        <v>8743</v>
      </c>
      <c r="F2818">
        <v>21171175</v>
      </c>
      <c r="G2818" t="s">
        <v>8752</v>
      </c>
      <c r="H2818" t="s">
        <v>8753</v>
      </c>
      <c r="I2818">
        <v>294222</v>
      </c>
      <c r="J2818" t="s">
        <v>8452</v>
      </c>
      <c r="K2818" t="s">
        <v>8582</v>
      </c>
      <c r="L2818" t="s">
        <v>6</v>
      </c>
      <c r="M2818" t="s">
        <v>8665</v>
      </c>
      <c r="N2818">
        <v>227.28</v>
      </c>
      <c r="Q2818">
        <v>56.82</v>
      </c>
      <c r="S2818">
        <v>640.46</v>
      </c>
      <c r="T2818">
        <v>30</v>
      </c>
      <c r="U2818">
        <v>4.6800000000000001E-2</v>
      </c>
      <c r="V2818">
        <v>49.27</v>
      </c>
      <c r="W2818">
        <v>2.3076923076923075</v>
      </c>
      <c r="X2818" s="83" t="str">
        <f t="shared" si="86"/>
        <v>2117 - CHV HOUSTON</v>
      </c>
      <c r="Y2818" s="83">
        <f t="shared" si="87"/>
        <v>13.000000000000002</v>
      </c>
    </row>
    <row r="2819" spans="1:25" x14ac:dyDescent="0.25">
      <c r="A2819" t="s">
        <v>7</v>
      </c>
      <c r="B2819" t="s">
        <v>8651</v>
      </c>
      <c r="C2819" t="s">
        <v>8741</v>
      </c>
      <c r="D2819" t="s">
        <v>8742</v>
      </c>
      <c r="E2819" t="s">
        <v>8743</v>
      </c>
      <c r="F2819">
        <v>21171175</v>
      </c>
      <c r="G2819" t="s">
        <v>8752</v>
      </c>
      <c r="H2819" t="s">
        <v>8753</v>
      </c>
      <c r="I2819">
        <v>294222</v>
      </c>
      <c r="J2819" t="s">
        <v>8452</v>
      </c>
      <c r="K2819" t="s">
        <v>8582</v>
      </c>
      <c r="L2819" t="s">
        <v>6</v>
      </c>
      <c r="M2819" t="s">
        <v>8666</v>
      </c>
      <c r="N2819">
        <v>25.27</v>
      </c>
      <c r="Q2819">
        <v>25.27</v>
      </c>
      <c r="S2819">
        <v>150.93</v>
      </c>
      <c r="V2819">
        <v>30.19</v>
      </c>
      <c r="X2819" s="83" t="str">
        <f t="shared" ref="X2819:X2882" si="88">CONCATENATE(C2819," - ",D2819)</f>
        <v>2117 - CHV HOUSTON</v>
      </c>
      <c r="Y2819" s="83">
        <f t="shared" ref="Y2819:Y2882" si="89">IFERROR((IF($S2819=0,0,$T2819/$W2819)),0)</f>
        <v>0</v>
      </c>
    </row>
    <row r="2820" spans="1:25" x14ac:dyDescent="0.25">
      <c r="A2820" t="s">
        <v>7</v>
      </c>
      <c r="B2820" t="s">
        <v>8651</v>
      </c>
      <c r="C2820" t="s">
        <v>8741</v>
      </c>
      <c r="D2820" t="s">
        <v>8742</v>
      </c>
      <c r="E2820" t="s">
        <v>8743</v>
      </c>
      <c r="F2820">
        <v>21171175</v>
      </c>
      <c r="G2820" t="s">
        <v>8752</v>
      </c>
      <c r="H2820" t="s">
        <v>8753</v>
      </c>
      <c r="I2820">
        <v>294222</v>
      </c>
      <c r="J2820" t="s">
        <v>8452</v>
      </c>
      <c r="K2820" t="s">
        <v>8582</v>
      </c>
      <c r="L2820" t="s">
        <v>6</v>
      </c>
      <c r="M2820" t="s">
        <v>8667</v>
      </c>
      <c r="N2820">
        <v>689.66</v>
      </c>
      <c r="O2820">
        <v>111</v>
      </c>
      <c r="P2820">
        <v>0.16089999999999999</v>
      </c>
      <c r="Q2820">
        <v>689.66</v>
      </c>
      <c r="R2820">
        <v>111</v>
      </c>
      <c r="S2820">
        <v>2792.73</v>
      </c>
      <c r="T2820">
        <v>975.75</v>
      </c>
      <c r="U2820">
        <v>0.34939999999999999</v>
      </c>
      <c r="V2820">
        <v>698.18</v>
      </c>
      <c r="W2820">
        <v>243.9375</v>
      </c>
      <c r="X2820" s="83" t="str">
        <f t="shared" si="88"/>
        <v>2117 - CHV HOUSTON</v>
      </c>
      <c r="Y2820" s="83">
        <f t="shared" si="89"/>
        <v>4</v>
      </c>
    </row>
    <row r="2821" spans="1:25" x14ac:dyDescent="0.25">
      <c r="A2821" t="s">
        <v>7</v>
      </c>
      <c r="B2821" t="s">
        <v>8651</v>
      </c>
      <c r="C2821" t="s">
        <v>8741</v>
      </c>
      <c r="D2821" t="s">
        <v>8742</v>
      </c>
      <c r="E2821" t="s">
        <v>8743</v>
      </c>
      <c r="F2821">
        <v>21171175</v>
      </c>
      <c r="G2821" t="s">
        <v>8752</v>
      </c>
      <c r="H2821" t="s">
        <v>8753</v>
      </c>
      <c r="I2821">
        <v>294222</v>
      </c>
      <c r="J2821" t="s">
        <v>8452</v>
      </c>
      <c r="K2821" t="s">
        <v>8582</v>
      </c>
      <c r="L2821" t="s">
        <v>6</v>
      </c>
      <c r="M2821" t="s">
        <v>8668</v>
      </c>
      <c r="N2821">
        <v>177.78</v>
      </c>
      <c r="O2821">
        <v>101.25</v>
      </c>
      <c r="P2821">
        <v>0.56950000000000001</v>
      </c>
      <c r="Q2821">
        <v>177.78</v>
      </c>
      <c r="S2821">
        <v>1260.6199999999999</v>
      </c>
      <c r="T2821">
        <v>1060.5</v>
      </c>
      <c r="U2821">
        <v>0.84130000000000005</v>
      </c>
      <c r="V2821">
        <v>157.58000000000001</v>
      </c>
      <c r="W2821">
        <v>212.1</v>
      </c>
      <c r="X2821" s="83" t="str">
        <f t="shared" si="88"/>
        <v>2117 - CHV HOUSTON</v>
      </c>
      <c r="Y2821" s="83">
        <f t="shared" si="89"/>
        <v>5</v>
      </c>
    </row>
    <row r="2822" spans="1:25" x14ac:dyDescent="0.25">
      <c r="A2822" t="s">
        <v>7</v>
      </c>
      <c r="B2822" t="s">
        <v>8651</v>
      </c>
      <c r="C2822" t="s">
        <v>8741</v>
      </c>
      <c r="D2822" t="s">
        <v>8742</v>
      </c>
      <c r="E2822" t="s">
        <v>8743</v>
      </c>
      <c r="F2822">
        <v>21171175</v>
      </c>
      <c r="G2822" t="s">
        <v>8752</v>
      </c>
      <c r="H2822" t="s">
        <v>8753</v>
      </c>
      <c r="I2822">
        <v>294222</v>
      </c>
      <c r="J2822" t="s">
        <v>8452</v>
      </c>
      <c r="K2822" t="s">
        <v>8582</v>
      </c>
      <c r="L2822" t="s">
        <v>6</v>
      </c>
      <c r="M2822" t="s">
        <v>8670</v>
      </c>
      <c r="N2822">
        <v>705.88</v>
      </c>
      <c r="O2822">
        <v>2335.4299999999998</v>
      </c>
      <c r="P2822">
        <v>3.3085</v>
      </c>
      <c r="Q2822">
        <v>705.88</v>
      </c>
      <c r="R2822">
        <v>2335.4299999999998</v>
      </c>
      <c r="S2822">
        <v>2794.8</v>
      </c>
      <c r="T2822">
        <v>2620.34</v>
      </c>
      <c r="U2822">
        <v>0.93759999999999999</v>
      </c>
      <c r="V2822">
        <v>698.7</v>
      </c>
      <c r="W2822">
        <v>524.06799999999998</v>
      </c>
      <c r="X2822" s="83" t="str">
        <f t="shared" si="88"/>
        <v>2117 - CHV HOUSTON</v>
      </c>
      <c r="Y2822" s="83">
        <f t="shared" si="89"/>
        <v>5</v>
      </c>
    </row>
    <row r="2823" spans="1:25" x14ac:dyDescent="0.25">
      <c r="A2823" t="s">
        <v>7</v>
      </c>
      <c r="B2823" t="s">
        <v>8651</v>
      </c>
      <c r="C2823" t="s">
        <v>8741</v>
      </c>
      <c r="D2823" t="s">
        <v>8742</v>
      </c>
      <c r="E2823" t="s">
        <v>8743</v>
      </c>
      <c r="F2823">
        <v>21171175</v>
      </c>
      <c r="G2823" t="s">
        <v>8752</v>
      </c>
      <c r="H2823" t="s">
        <v>8753</v>
      </c>
      <c r="I2823">
        <v>294222</v>
      </c>
      <c r="J2823" t="s">
        <v>8452</v>
      </c>
      <c r="K2823" t="s">
        <v>8582</v>
      </c>
      <c r="L2823" t="s">
        <v>6</v>
      </c>
      <c r="M2823" t="s">
        <v>8671</v>
      </c>
      <c r="N2823">
        <v>5048.82</v>
      </c>
      <c r="O2823">
        <v>-162.04</v>
      </c>
      <c r="P2823">
        <v>-3.2099999999999997E-2</v>
      </c>
      <c r="Q2823">
        <v>560.98</v>
      </c>
      <c r="R2823">
        <v>-23.148571428571426</v>
      </c>
      <c r="S2823">
        <v>24846.959999999999</v>
      </c>
      <c r="T2823">
        <v>15339.28</v>
      </c>
      <c r="U2823">
        <v>0.61739999999999995</v>
      </c>
      <c r="V2823">
        <v>552.15</v>
      </c>
      <c r="W2823">
        <v>589.97230769230771</v>
      </c>
      <c r="X2823" s="83" t="str">
        <f t="shared" si="88"/>
        <v>2117 - CHV HOUSTON</v>
      </c>
      <c r="Y2823" s="83">
        <f t="shared" si="89"/>
        <v>26</v>
      </c>
    </row>
    <row r="2824" spans="1:25" x14ac:dyDescent="0.25">
      <c r="A2824" t="s">
        <v>7</v>
      </c>
      <c r="B2824" t="s">
        <v>8651</v>
      </c>
      <c r="C2824" t="s">
        <v>8741</v>
      </c>
      <c r="D2824" t="s">
        <v>8742</v>
      </c>
      <c r="E2824" t="s">
        <v>8743</v>
      </c>
      <c r="F2824">
        <v>21171175</v>
      </c>
      <c r="G2824" t="s">
        <v>8752</v>
      </c>
      <c r="H2824" t="s">
        <v>8753</v>
      </c>
      <c r="I2824">
        <v>294222</v>
      </c>
      <c r="J2824" t="s">
        <v>8452</v>
      </c>
      <c r="K2824" t="s">
        <v>8582</v>
      </c>
      <c r="L2824" t="s">
        <v>6</v>
      </c>
      <c r="M2824" t="s">
        <v>8673</v>
      </c>
      <c r="N2824">
        <v>423.33</v>
      </c>
      <c r="O2824">
        <v>45.56</v>
      </c>
      <c r="P2824">
        <v>0.1076</v>
      </c>
      <c r="Q2824">
        <v>423.33</v>
      </c>
      <c r="R2824">
        <v>45.56</v>
      </c>
      <c r="S2824">
        <v>1239.99</v>
      </c>
      <c r="T2824">
        <v>203.81</v>
      </c>
      <c r="U2824">
        <v>0.16439999999999999</v>
      </c>
      <c r="V2824">
        <v>413.33</v>
      </c>
      <c r="W2824">
        <v>67.936666666666667</v>
      </c>
      <c r="X2824" s="83" t="str">
        <f t="shared" si="88"/>
        <v>2117 - CHV HOUSTON</v>
      </c>
      <c r="Y2824" s="83">
        <f t="shared" si="89"/>
        <v>3</v>
      </c>
    </row>
    <row r="2825" spans="1:25" x14ac:dyDescent="0.25">
      <c r="A2825" t="s">
        <v>7</v>
      </c>
      <c r="B2825" t="s">
        <v>8651</v>
      </c>
      <c r="C2825" t="s">
        <v>8741</v>
      </c>
      <c r="D2825" t="s">
        <v>8742</v>
      </c>
      <c r="E2825" t="s">
        <v>8743</v>
      </c>
      <c r="F2825">
        <v>21171175</v>
      </c>
      <c r="G2825" t="s">
        <v>8752</v>
      </c>
      <c r="H2825" t="s">
        <v>8753</v>
      </c>
      <c r="I2825">
        <v>294222</v>
      </c>
      <c r="J2825" t="s">
        <v>8452</v>
      </c>
      <c r="K2825" t="s">
        <v>8582</v>
      </c>
      <c r="L2825" t="s">
        <v>6</v>
      </c>
      <c r="M2825" t="s">
        <v>8674</v>
      </c>
      <c r="N2825">
        <v>321.83999999999997</v>
      </c>
      <c r="O2825">
        <v>-97.5</v>
      </c>
      <c r="P2825">
        <v>-0.3029</v>
      </c>
      <c r="Q2825">
        <v>321.83999999999997</v>
      </c>
      <c r="R2825">
        <v>-48.75</v>
      </c>
      <c r="S2825">
        <v>516.69000000000005</v>
      </c>
      <c r="T2825">
        <v>707.17</v>
      </c>
      <c r="U2825">
        <v>1.3687</v>
      </c>
      <c r="V2825">
        <v>258.35000000000002</v>
      </c>
      <c r="W2825">
        <v>117.86166666666666</v>
      </c>
      <c r="X2825" s="83" t="str">
        <f t="shared" si="88"/>
        <v>2117 - CHV HOUSTON</v>
      </c>
      <c r="Y2825" s="83">
        <f t="shared" si="89"/>
        <v>6</v>
      </c>
    </row>
    <row r="2826" spans="1:25" x14ac:dyDescent="0.25">
      <c r="A2826" t="s">
        <v>7</v>
      </c>
      <c r="B2826" t="s">
        <v>8651</v>
      </c>
      <c r="C2826" t="s">
        <v>8741</v>
      </c>
      <c r="D2826" t="s">
        <v>8742</v>
      </c>
      <c r="E2826" t="s">
        <v>8743</v>
      </c>
      <c r="F2826">
        <v>21171175</v>
      </c>
      <c r="G2826" t="s">
        <v>8752</v>
      </c>
      <c r="H2826" t="s">
        <v>8753</v>
      </c>
      <c r="I2826">
        <v>294222</v>
      </c>
      <c r="J2826" t="s">
        <v>8452</v>
      </c>
      <c r="K2826" t="s">
        <v>8582</v>
      </c>
      <c r="L2826" t="s">
        <v>6</v>
      </c>
      <c r="M2826" t="s">
        <v>8675</v>
      </c>
      <c r="N2826">
        <v>73.12</v>
      </c>
      <c r="O2826">
        <v>172.5</v>
      </c>
      <c r="P2826">
        <v>2.3591000000000002</v>
      </c>
      <c r="Q2826">
        <v>73.12</v>
      </c>
      <c r="S2826">
        <v>511.06</v>
      </c>
      <c r="T2826">
        <v>277.5</v>
      </c>
      <c r="U2826">
        <v>0.54300000000000004</v>
      </c>
      <c r="V2826">
        <v>85.18</v>
      </c>
      <c r="W2826">
        <v>55.5</v>
      </c>
      <c r="X2826" s="83" t="str">
        <f t="shared" si="88"/>
        <v>2117 - CHV HOUSTON</v>
      </c>
      <c r="Y2826" s="83">
        <f t="shared" si="89"/>
        <v>5</v>
      </c>
    </row>
    <row r="2827" spans="1:25" x14ac:dyDescent="0.25">
      <c r="A2827" t="s">
        <v>7</v>
      </c>
      <c r="B2827" t="s">
        <v>8651</v>
      </c>
      <c r="C2827" t="s">
        <v>8741</v>
      </c>
      <c r="D2827" t="s">
        <v>8742</v>
      </c>
      <c r="E2827" t="s">
        <v>8743</v>
      </c>
      <c r="F2827">
        <v>21171175</v>
      </c>
      <c r="G2827" t="s">
        <v>8752</v>
      </c>
      <c r="H2827" t="s">
        <v>8753</v>
      </c>
      <c r="I2827">
        <v>295112</v>
      </c>
      <c r="J2827" t="s">
        <v>8584</v>
      </c>
      <c r="K2827" t="s">
        <v>8586</v>
      </c>
      <c r="L2827" t="s">
        <v>6</v>
      </c>
      <c r="M2827" t="s">
        <v>8658</v>
      </c>
      <c r="N2827">
        <v>384.62</v>
      </c>
      <c r="Q2827">
        <v>384.62</v>
      </c>
      <c r="S2827">
        <v>593.41</v>
      </c>
      <c r="V2827">
        <v>296.70999999999998</v>
      </c>
      <c r="X2827" s="83" t="str">
        <f t="shared" si="88"/>
        <v>2117 - CHV HOUSTON</v>
      </c>
      <c r="Y2827" s="83">
        <f t="shared" si="89"/>
        <v>0</v>
      </c>
    </row>
    <row r="2828" spans="1:25" x14ac:dyDescent="0.25">
      <c r="A2828" t="s">
        <v>7</v>
      </c>
      <c r="B2828" t="s">
        <v>8651</v>
      </c>
      <c r="C2828" t="s">
        <v>8741</v>
      </c>
      <c r="D2828" t="s">
        <v>8742</v>
      </c>
      <c r="E2828" t="s">
        <v>8743</v>
      </c>
      <c r="F2828">
        <v>21171175</v>
      </c>
      <c r="G2828" t="s">
        <v>8752</v>
      </c>
      <c r="H2828" t="s">
        <v>8753</v>
      </c>
      <c r="I2828">
        <v>295112</v>
      </c>
      <c r="J2828" t="s">
        <v>8584</v>
      </c>
      <c r="K2828" t="s">
        <v>8586</v>
      </c>
      <c r="L2828" t="s">
        <v>6</v>
      </c>
      <c r="M2828" t="s">
        <v>8659</v>
      </c>
      <c r="N2828">
        <v>465.12</v>
      </c>
      <c r="Q2828">
        <v>465.12</v>
      </c>
      <c r="S2828">
        <v>465.12</v>
      </c>
      <c r="V2828">
        <v>465.12</v>
      </c>
      <c r="X2828" s="83" t="str">
        <f t="shared" si="88"/>
        <v>2117 - CHV HOUSTON</v>
      </c>
      <c r="Y2828" s="83">
        <f t="shared" si="89"/>
        <v>0</v>
      </c>
    </row>
    <row r="2829" spans="1:25" x14ac:dyDescent="0.25">
      <c r="A2829" t="s">
        <v>7</v>
      </c>
      <c r="B2829" t="s">
        <v>8651</v>
      </c>
      <c r="C2829" t="s">
        <v>8741</v>
      </c>
      <c r="D2829" t="s">
        <v>8742</v>
      </c>
      <c r="E2829" t="s">
        <v>8743</v>
      </c>
      <c r="F2829">
        <v>21171175</v>
      </c>
      <c r="G2829" t="s">
        <v>8752</v>
      </c>
      <c r="H2829" t="s">
        <v>8753</v>
      </c>
      <c r="I2829">
        <v>295112</v>
      </c>
      <c r="J2829" t="s">
        <v>8584</v>
      </c>
      <c r="K2829" t="s">
        <v>8586</v>
      </c>
      <c r="L2829" t="s">
        <v>6</v>
      </c>
      <c r="M2829" t="s">
        <v>8661</v>
      </c>
      <c r="N2829">
        <v>25</v>
      </c>
      <c r="Q2829">
        <v>25</v>
      </c>
      <c r="S2829">
        <v>25</v>
      </c>
      <c r="V2829">
        <v>25</v>
      </c>
      <c r="X2829" s="83" t="str">
        <f t="shared" si="88"/>
        <v>2117 - CHV HOUSTON</v>
      </c>
      <c r="Y2829" s="83">
        <f t="shared" si="89"/>
        <v>0</v>
      </c>
    </row>
    <row r="2830" spans="1:25" x14ac:dyDescent="0.25">
      <c r="A2830" t="s">
        <v>7</v>
      </c>
      <c r="B2830" t="s">
        <v>8651</v>
      </c>
      <c r="C2830" t="s">
        <v>8741</v>
      </c>
      <c r="D2830" t="s">
        <v>8742</v>
      </c>
      <c r="E2830" t="s">
        <v>8743</v>
      </c>
      <c r="F2830">
        <v>21171175</v>
      </c>
      <c r="G2830" t="s">
        <v>8752</v>
      </c>
      <c r="H2830" t="s">
        <v>8753</v>
      </c>
      <c r="I2830">
        <v>295112</v>
      </c>
      <c r="J2830" t="s">
        <v>8584</v>
      </c>
      <c r="K2830" t="s">
        <v>8586</v>
      </c>
      <c r="L2830" t="s">
        <v>6</v>
      </c>
      <c r="M2830" t="s">
        <v>8662</v>
      </c>
      <c r="N2830">
        <v>63.33</v>
      </c>
      <c r="Q2830">
        <v>63.33</v>
      </c>
      <c r="S2830">
        <v>436.95</v>
      </c>
      <c r="T2830">
        <v>75</v>
      </c>
      <c r="U2830">
        <v>0.1716</v>
      </c>
      <c r="V2830">
        <v>145.65</v>
      </c>
      <c r="W2830">
        <v>75</v>
      </c>
      <c r="X2830" s="83" t="str">
        <f t="shared" si="88"/>
        <v>2117 - CHV HOUSTON</v>
      </c>
      <c r="Y2830" s="83">
        <f t="shared" si="89"/>
        <v>1</v>
      </c>
    </row>
    <row r="2831" spans="1:25" x14ac:dyDescent="0.25">
      <c r="A2831" t="s">
        <v>7</v>
      </c>
      <c r="B2831" t="s">
        <v>8651</v>
      </c>
      <c r="C2831" t="s">
        <v>8741</v>
      </c>
      <c r="D2831" t="s">
        <v>8742</v>
      </c>
      <c r="E2831" t="s">
        <v>8743</v>
      </c>
      <c r="F2831">
        <v>21171175</v>
      </c>
      <c r="G2831" t="s">
        <v>8752</v>
      </c>
      <c r="H2831" t="s">
        <v>8753</v>
      </c>
      <c r="I2831">
        <v>295112</v>
      </c>
      <c r="J2831" t="s">
        <v>8584</v>
      </c>
      <c r="K2831" t="s">
        <v>8586</v>
      </c>
      <c r="L2831" t="s">
        <v>6</v>
      </c>
      <c r="M2831" t="s">
        <v>8664</v>
      </c>
      <c r="N2831">
        <v>260.88</v>
      </c>
      <c r="Q2831">
        <v>86.96</v>
      </c>
      <c r="S2831">
        <v>456.54</v>
      </c>
      <c r="V2831">
        <v>91.31</v>
      </c>
      <c r="X2831" s="83" t="str">
        <f t="shared" si="88"/>
        <v>2117 - CHV HOUSTON</v>
      </c>
      <c r="Y2831" s="83">
        <f t="shared" si="89"/>
        <v>0</v>
      </c>
    </row>
    <row r="2832" spans="1:25" x14ac:dyDescent="0.25">
      <c r="A2832" t="s">
        <v>7</v>
      </c>
      <c r="B2832" t="s">
        <v>8651</v>
      </c>
      <c r="C2832" t="s">
        <v>8741</v>
      </c>
      <c r="D2832" t="s">
        <v>8742</v>
      </c>
      <c r="E2832" t="s">
        <v>8743</v>
      </c>
      <c r="F2832">
        <v>21171175</v>
      </c>
      <c r="G2832" t="s">
        <v>8752</v>
      </c>
      <c r="H2832" t="s">
        <v>8753</v>
      </c>
      <c r="I2832">
        <v>295112</v>
      </c>
      <c r="J2832" t="s">
        <v>8584</v>
      </c>
      <c r="K2832" t="s">
        <v>8586</v>
      </c>
      <c r="L2832" t="s">
        <v>6</v>
      </c>
      <c r="M2832" t="s">
        <v>8668</v>
      </c>
      <c r="N2832">
        <v>355.56</v>
      </c>
      <c r="O2832">
        <v>142.69</v>
      </c>
      <c r="P2832">
        <v>0.40129999999999999</v>
      </c>
      <c r="Q2832">
        <v>177.78</v>
      </c>
      <c r="S2832">
        <v>644.91999999999996</v>
      </c>
      <c r="T2832">
        <v>712.69</v>
      </c>
      <c r="U2832">
        <v>1.1051</v>
      </c>
      <c r="V2832">
        <v>161.22999999999999</v>
      </c>
      <c r="X2832" s="83" t="str">
        <f t="shared" si="88"/>
        <v>2117 - CHV HOUSTON</v>
      </c>
      <c r="Y2832" s="83">
        <f t="shared" si="89"/>
        <v>0</v>
      </c>
    </row>
    <row r="2833" spans="1:25" x14ac:dyDescent="0.25">
      <c r="A2833" t="s">
        <v>7</v>
      </c>
      <c r="B2833" t="s">
        <v>8651</v>
      </c>
      <c r="C2833" t="s">
        <v>8741</v>
      </c>
      <c r="D2833" t="s">
        <v>8742</v>
      </c>
      <c r="E2833" t="s">
        <v>8743</v>
      </c>
      <c r="F2833">
        <v>21171175</v>
      </c>
      <c r="G2833" t="s">
        <v>8752</v>
      </c>
      <c r="H2833" t="s">
        <v>8753</v>
      </c>
      <c r="I2833">
        <v>295112</v>
      </c>
      <c r="J2833" t="s">
        <v>8584</v>
      </c>
      <c r="K2833" t="s">
        <v>8586</v>
      </c>
      <c r="L2833" t="s">
        <v>6</v>
      </c>
      <c r="M2833" t="s">
        <v>8671</v>
      </c>
      <c r="N2833">
        <v>4487.84</v>
      </c>
      <c r="O2833">
        <v>525</v>
      </c>
      <c r="P2833">
        <v>0.11700000000000001</v>
      </c>
      <c r="Q2833">
        <v>560.98</v>
      </c>
      <c r="R2833">
        <v>262.5</v>
      </c>
      <c r="S2833">
        <v>20692.98</v>
      </c>
      <c r="T2833">
        <v>1800</v>
      </c>
      <c r="U2833">
        <v>8.6999999999999994E-2</v>
      </c>
      <c r="V2833">
        <v>559.27</v>
      </c>
      <c r="W2833">
        <v>360</v>
      </c>
      <c r="X2833" s="83" t="str">
        <f t="shared" si="88"/>
        <v>2117 - CHV HOUSTON</v>
      </c>
      <c r="Y2833" s="83">
        <f t="shared" si="89"/>
        <v>5</v>
      </c>
    </row>
    <row r="2834" spans="1:25" x14ac:dyDescent="0.25">
      <c r="A2834" t="s">
        <v>7</v>
      </c>
      <c r="B2834" t="s">
        <v>8651</v>
      </c>
      <c r="C2834" t="s">
        <v>8741</v>
      </c>
      <c r="D2834" t="s">
        <v>8742</v>
      </c>
      <c r="E2834" t="s">
        <v>8743</v>
      </c>
      <c r="F2834">
        <v>21171175</v>
      </c>
      <c r="G2834" t="s">
        <v>8752</v>
      </c>
      <c r="H2834" t="s">
        <v>8753</v>
      </c>
      <c r="I2834">
        <v>295112</v>
      </c>
      <c r="J2834" t="s">
        <v>8584</v>
      </c>
      <c r="K2834" t="s">
        <v>8586</v>
      </c>
      <c r="L2834" t="s">
        <v>6</v>
      </c>
      <c r="M2834" t="s">
        <v>8672</v>
      </c>
      <c r="N2834">
        <v>453.33</v>
      </c>
      <c r="Q2834">
        <v>453.33</v>
      </c>
      <c r="S2834">
        <v>879.14</v>
      </c>
      <c r="T2834">
        <v>89.25</v>
      </c>
      <c r="U2834">
        <v>0.10150000000000001</v>
      </c>
      <c r="V2834">
        <v>439.57</v>
      </c>
      <c r="W2834">
        <v>22.3125</v>
      </c>
      <c r="X2834" s="83" t="str">
        <f t="shared" si="88"/>
        <v>2117 - CHV HOUSTON</v>
      </c>
      <c r="Y2834" s="83">
        <f t="shared" si="89"/>
        <v>4</v>
      </c>
    </row>
    <row r="2835" spans="1:25" x14ac:dyDescent="0.25">
      <c r="A2835" t="s">
        <v>7</v>
      </c>
      <c r="B2835" t="s">
        <v>8651</v>
      </c>
      <c r="C2835" t="s">
        <v>8741</v>
      </c>
      <c r="D2835" t="s">
        <v>8742</v>
      </c>
      <c r="E2835" t="s">
        <v>8743</v>
      </c>
      <c r="F2835">
        <v>21171175</v>
      </c>
      <c r="G2835" t="s">
        <v>8752</v>
      </c>
      <c r="H2835" t="s">
        <v>8753</v>
      </c>
      <c r="I2835">
        <v>295112</v>
      </c>
      <c r="J2835" t="s">
        <v>8584</v>
      </c>
      <c r="K2835" t="s">
        <v>8586</v>
      </c>
      <c r="L2835" t="s">
        <v>6</v>
      </c>
      <c r="M2835" t="s">
        <v>8674</v>
      </c>
      <c r="N2835">
        <v>321.83999999999997</v>
      </c>
      <c r="Q2835">
        <v>321.83999999999997</v>
      </c>
      <c r="S2835">
        <v>516.69000000000005</v>
      </c>
      <c r="T2835">
        <v>52.5</v>
      </c>
      <c r="U2835">
        <v>0.1016</v>
      </c>
      <c r="V2835">
        <v>258.35000000000002</v>
      </c>
      <c r="W2835">
        <v>52.5</v>
      </c>
      <c r="X2835" s="83" t="str">
        <f t="shared" si="88"/>
        <v>2117 - CHV HOUSTON</v>
      </c>
      <c r="Y2835" s="83">
        <f t="shared" si="89"/>
        <v>1</v>
      </c>
    </row>
    <row r="2836" spans="1:25" x14ac:dyDescent="0.25">
      <c r="A2836" t="s">
        <v>7</v>
      </c>
      <c r="B2836" t="s">
        <v>8651</v>
      </c>
      <c r="C2836" t="s">
        <v>8741</v>
      </c>
      <c r="D2836" t="s">
        <v>8742</v>
      </c>
      <c r="E2836" t="s">
        <v>8743</v>
      </c>
      <c r="F2836">
        <v>21171175</v>
      </c>
      <c r="G2836" t="s">
        <v>8752</v>
      </c>
      <c r="H2836" t="s">
        <v>8753</v>
      </c>
      <c r="I2836">
        <v>295112</v>
      </c>
      <c r="J2836" t="s">
        <v>8584</v>
      </c>
      <c r="K2836" t="s">
        <v>8586</v>
      </c>
      <c r="L2836" t="s">
        <v>6</v>
      </c>
      <c r="M2836" t="s">
        <v>8675</v>
      </c>
      <c r="N2836">
        <v>73.12</v>
      </c>
      <c r="Q2836">
        <v>73.12</v>
      </c>
      <c r="S2836">
        <v>202.16</v>
      </c>
      <c r="V2836">
        <v>67.39</v>
      </c>
      <c r="X2836" s="83" t="str">
        <f t="shared" si="88"/>
        <v>2117 - CHV HOUSTON</v>
      </c>
      <c r="Y2836" s="83">
        <f t="shared" si="89"/>
        <v>0</v>
      </c>
    </row>
    <row r="2837" spans="1:25" x14ac:dyDescent="0.25">
      <c r="A2837" t="s">
        <v>7</v>
      </c>
      <c r="B2837" t="s">
        <v>8651</v>
      </c>
      <c r="C2837" t="s">
        <v>8741</v>
      </c>
      <c r="D2837" t="s">
        <v>8742</v>
      </c>
      <c r="E2837" t="s">
        <v>8743</v>
      </c>
      <c r="F2837">
        <v>21171175</v>
      </c>
      <c r="G2837" t="s">
        <v>8752</v>
      </c>
      <c r="H2837" t="s">
        <v>8753</v>
      </c>
      <c r="I2837">
        <v>295112</v>
      </c>
      <c r="J2837" t="s">
        <v>8584</v>
      </c>
      <c r="K2837" t="s">
        <v>8586</v>
      </c>
      <c r="L2837" t="s">
        <v>6</v>
      </c>
      <c r="M2837" t="s">
        <v>8706</v>
      </c>
      <c r="N2837">
        <v>13.41</v>
      </c>
      <c r="Q2837">
        <v>13.41</v>
      </c>
      <c r="S2837">
        <v>37.39</v>
      </c>
      <c r="V2837">
        <v>12.46</v>
      </c>
      <c r="X2837" s="83" t="str">
        <f t="shared" si="88"/>
        <v>2117 - CHV HOUSTON</v>
      </c>
      <c r="Y2837" s="83">
        <f t="shared" si="89"/>
        <v>0</v>
      </c>
    </row>
    <row r="2838" spans="1:25" x14ac:dyDescent="0.25">
      <c r="A2838" t="s">
        <v>7</v>
      </c>
      <c r="B2838" t="s">
        <v>8651</v>
      </c>
      <c r="C2838" t="s">
        <v>8741</v>
      </c>
      <c r="D2838" t="s">
        <v>8742</v>
      </c>
      <c r="E2838" t="s">
        <v>8743</v>
      </c>
      <c r="F2838">
        <v>21171175</v>
      </c>
      <c r="G2838" t="s">
        <v>8752</v>
      </c>
      <c r="H2838" t="s">
        <v>8753</v>
      </c>
      <c r="I2838">
        <v>295112</v>
      </c>
      <c r="J2838" t="s">
        <v>8584</v>
      </c>
      <c r="K2838" t="s">
        <v>8586</v>
      </c>
      <c r="L2838" t="s">
        <v>6</v>
      </c>
      <c r="M2838" t="s">
        <v>8677</v>
      </c>
      <c r="N2838">
        <v>247.13</v>
      </c>
      <c r="O2838">
        <v>39.979999999999997</v>
      </c>
      <c r="P2838">
        <v>0.1618</v>
      </c>
      <c r="Q2838">
        <v>247.13</v>
      </c>
      <c r="S2838">
        <v>726.89</v>
      </c>
      <c r="T2838">
        <v>39.979999999999997</v>
      </c>
      <c r="U2838">
        <v>5.5E-2</v>
      </c>
      <c r="V2838">
        <v>242.3</v>
      </c>
      <c r="X2838" s="83" t="str">
        <f t="shared" si="88"/>
        <v>2117 - CHV HOUSTON</v>
      </c>
      <c r="Y2838" s="83">
        <f t="shared" si="89"/>
        <v>0</v>
      </c>
    </row>
    <row r="2839" spans="1:25" x14ac:dyDescent="0.25">
      <c r="A2839" t="s">
        <v>7</v>
      </c>
      <c r="B2839" t="s">
        <v>8651</v>
      </c>
      <c r="C2839" t="s">
        <v>8741</v>
      </c>
      <c r="D2839" t="s">
        <v>8742</v>
      </c>
      <c r="E2839" t="s">
        <v>8743</v>
      </c>
      <c r="F2839">
        <v>21171175</v>
      </c>
      <c r="G2839" t="s">
        <v>8752</v>
      </c>
      <c r="H2839" t="s">
        <v>8753</v>
      </c>
      <c r="I2839">
        <v>295112</v>
      </c>
      <c r="J2839" t="s">
        <v>8584</v>
      </c>
      <c r="K2839" t="s">
        <v>8586</v>
      </c>
      <c r="L2839" t="s">
        <v>6</v>
      </c>
      <c r="M2839" t="s">
        <v>8678</v>
      </c>
      <c r="N2839">
        <v>55.56</v>
      </c>
      <c r="Q2839">
        <v>55.56</v>
      </c>
      <c r="S2839">
        <v>186.33</v>
      </c>
      <c r="V2839">
        <v>62.11</v>
      </c>
      <c r="X2839" s="83" t="str">
        <f t="shared" si="88"/>
        <v>2117 - CHV HOUSTON</v>
      </c>
      <c r="Y2839" s="83">
        <f t="shared" si="89"/>
        <v>0</v>
      </c>
    </row>
    <row r="2840" spans="1:25" x14ac:dyDescent="0.25">
      <c r="A2840" t="s">
        <v>7</v>
      </c>
      <c r="B2840" t="s">
        <v>8651</v>
      </c>
      <c r="C2840" t="s">
        <v>8741</v>
      </c>
      <c r="D2840" t="s">
        <v>8742</v>
      </c>
      <c r="E2840" t="s">
        <v>8743</v>
      </c>
      <c r="F2840">
        <v>21171175</v>
      </c>
      <c r="G2840" t="s">
        <v>8752</v>
      </c>
      <c r="H2840" t="s">
        <v>8753</v>
      </c>
      <c r="I2840">
        <v>295112</v>
      </c>
      <c r="J2840" t="s">
        <v>8584</v>
      </c>
      <c r="K2840" t="s">
        <v>8586</v>
      </c>
      <c r="L2840" t="s">
        <v>6</v>
      </c>
      <c r="M2840" t="s">
        <v>8695</v>
      </c>
      <c r="N2840">
        <v>148.81</v>
      </c>
      <c r="O2840">
        <v>23.58</v>
      </c>
      <c r="P2840">
        <v>0.1585</v>
      </c>
      <c r="Q2840">
        <v>148.81</v>
      </c>
      <c r="S2840">
        <v>148.81</v>
      </c>
      <c r="T2840">
        <v>23.58</v>
      </c>
      <c r="U2840">
        <v>0.1585</v>
      </c>
      <c r="V2840">
        <v>148.81</v>
      </c>
      <c r="X2840" s="83" t="str">
        <f t="shared" si="88"/>
        <v>2117 - CHV HOUSTON</v>
      </c>
      <c r="Y2840" s="83">
        <f t="shared" si="89"/>
        <v>0</v>
      </c>
    </row>
    <row r="2841" spans="1:25" x14ac:dyDescent="0.25">
      <c r="A2841" t="s">
        <v>7</v>
      </c>
      <c r="B2841" t="s">
        <v>8651</v>
      </c>
      <c r="C2841" t="s">
        <v>8741</v>
      </c>
      <c r="D2841" t="s">
        <v>8742</v>
      </c>
      <c r="E2841" t="s">
        <v>8743</v>
      </c>
      <c r="F2841">
        <v>21171175</v>
      </c>
      <c r="G2841" t="s">
        <v>8752</v>
      </c>
      <c r="H2841" t="s">
        <v>8753</v>
      </c>
      <c r="I2841">
        <v>295112</v>
      </c>
      <c r="J2841" t="s">
        <v>8584</v>
      </c>
      <c r="K2841" t="s">
        <v>8586</v>
      </c>
      <c r="L2841" t="s">
        <v>6</v>
      </c>
      <c r="M2841" t="s">
        <v>8720</v>
      </c>
      <c r="N2841">
        <v>0</v>
      </c>
      <c r="O2841">
        <v>-1496.25</v>
      </c>
      <c r="S2841">
        <v>391.3</v>
      </c>
      <c r="T2841">
        <v>1777.5</v>
      </c>
      <c r="U2841">
        <v>4.5426000000000002</v>
      </c>
      <c r="V2841">
        <v>195.65</v>
      </c>
      <c r="W2841">
        <v>1777.5</v>
      </c>
      <c r="X2841" s="83" t="str">
        <f t="shared" si="88"/>
        <v>2117 - CHV HOUSTON</v>
      </c>
      <c r="Y2841" s="83">
        <f t="shared" si="89"/>
        <v>1</v>
      </c>
    </row>
    <row r="2842" spans="1:25" x14ac:dyDescent="0.25">
      <c r="A2842" t="s">
        <v>7</v>
      </c>
      <c r="B2842" t="s">
        <v>8651</v>
      </c>
      <c r="C2842" t="s">
        <v>8741</v>
      </c>
      <c r="D2842" t="s">
        <v>8742</v>
      </c>
      <c r="E2842" t="s">
        <v>8743</v>
      </c>
      <c r="F2842">
        <v>21171175</v>
      </c>
      <c r="G2842" t="s">
        <v>8752</v>
      </c>
      <c r="H2842" t="s">
        <v>8753</v>
      </c>
      <c r="I2842">
        <v>295112</v>
      </c>
      <c r="J2842" t="s">
        <v>8584</v>
      </c>
      <c r="K2842" t="s">
        <v>8586</v>
      </c>
      <c r="L2842" t="s">
        <v>6</v>
      </c>
      <c r="M2842" t="s">
        <v>8697</v>
      </c>
      <c r="N2842">
        <v>727.27</v>
      </c>
      <c r="O2842">
        <v>712.5</v>
      </c>
      <c r="P2842">
        <v>0.97970000000000002</v>
      </c>
      <c r="Q2842">
        <v>727.27</v>
      </c>
      <c r="S2842">
        <v>1438.38</v>
      </c>
      <c r="T2842">
        <v>1289.25</v>
      </c>
      <c r="U2842">
        <v>0.89629999999999999</v>
      </c>
      <c r="V2842">
        <v>719.19</v>
      </c>
      <c r="W2842">
        <v>429.75</v>
      </c>
      <c r="X2842" s="83" t="str">
        <f t="shared" si="88"/>
        <v>2117 - CHV HOUSTON</v>
      </c>
      <c r="Y2842" s="83">
        <f t="shared" si="89"/>
        <v>3</v>
      </c>
    </row>
    <row r="2843" spans="1:25" x14ac:dyDescent="0.25">
      <c r="A2843" t="s">
        <v>7</v>
      </c>
      <c r="B2843" t="s">
        <v>8651</v>
      </c>
      <c r="C2843" t="s">
        <v>8741</v>
      </c>
      <c r="D2843" t="s">
        <v>8742</v>
      </c>
      <c r="E2843" t="s">
        <v>8743</v>
      </c>
      <c r="F2843">
        <v>21171175</v>
      </c>
      <c r="G2843" t="s">
        <v>8752</v>
      </c>
      <c r="H2843" t="s">
        <v>8753</v>
      </c>
      <c r="I2843">
        <v>295112</v>
      </c>
      <c r="J2843" t="s">
        <v>8584</v>
      </c>
      <c r="K2843" t="s">
        <v>8586</v>
      </c>
      <c r="L2843" t="s">
        <v>6</v>
      </c>
      <c r="M2843" t="s">
        <v>8698</v>
      </c>
      <c r="N2843">
        <v>2457.84</v>
      </c>
      <c r="Q2843">
        <v>614.46</v>
      </c>
      <c r="S2843">
        <v>9197.9599999999991</v>
      </c>
      <c r="V2843">
        <v>574.87</v>
      </c>
      <c r="X2843" s="83" t="str">
        <f t="shared" si="88"/>
        <v>2117 - CHV HOUSTON</v>
      </c>
      <c r="Y2843" s="83">
        <f t="shared" si="89"/>
        <v>0</v>
      </c>
    </row>
    <row r="2844" spans="1:25" x14ac:dyDescent="0.25">
      <c r="A2844" t="s">
        <v>7</v>
      </c>
      <c r="B2844" t="s">
        <v>8651</v>
      </c>
      <c r="C2844" t="s">
        <v>8741</v>
      </c>
      <c r="D2844" t="s">
        <v>8742</v>
      </c>
      <c r="E2844" t="s">
        <v>8743</v>
      </c>
      <c r="F2844">
        <v>21171175</v>
      </c>
      <c r="G2844" t="s">
        <v>8752</v>
      </c>
      <c r="H2844" t="s">
        <v>8753</v>
      </c>
      <c r="I2844">
        <v>295112</v>
      </c>
      <c r="J2844" t="s">
        <v>8584</v>
      </c>
      <c r="K2844" t="s">
        <v>8586</v>
      </c>
      <c r="L2844" t="s">
        <v>6</v>
      </c>
      <c r="M2844" t="s">
        <v>8700</v>
      </c>
      <c r="N2844">
        <v>470</v>
      </c>
      <c r="Q2844">
        <v>470</v>
      </c>
      <c r="S2844">
        <v>920</v>
      </c>
      <c r="T2844">
        <v>2271.4499999999998</v>
      </c>
      <c r="U2844">
        <v>2.4689999999999999</v>
      </c>
      <c r="V2844">
        <v>460</v>
      </c>
      <c r="W2844">
        <v>2271.4499999999998</v>
      </c>
      <c r="X2844" s="83" t="str">
        <f t="shared" si="88"/>
        <v>2117 - CHV HOUSTON</v>
      </c>
      <c r="Y2844" s="83">
        <f t="shared" si="89"/>
        <v>1</v>
      </c>
    </row>
    <row r="2845" spans="1:25" x14ac:dyDescent="0.25">
      <c r="A2845" t="s">
        <v>7</v>
      </c>
      <c r="B2845" t="s">
        <v>8651</v>
      </c>
      <c r="C2845" t="s">
        <v>8741</v>
      </c>
      <c r="D2845" t="s">
        <v>8742</v>
      </c>
      <c r="E2845" t="s">
        <v>8743</v>
      </c>
      <c r="F2845">
        <v>21171175</v>
      </c>
      <c r="G2845" t="s">
        <v>8752</v>
      </c>
      <c r="H2845" t="s">
        <v>8753</v>
      </c>
      <c r="I2845">
        <v>295112</v>
      </c>
      <c r="J2845" t="s">
        <v>8584</v>
      </c>
      <c r="K2845" t="s">
        <v>8586</v>
      </c>
      <c r="L2845" t="s">
        <v>6</v>
      </c>
      <c r="M2845" t="s">
        <v>8701</v>
      </c>
      <c r="N2845">
        <v>560.44000000000005</v>
      </c>
      <c r="Q2845">
        <v>560.44000000000005</v>
      </c>
      <c r="S2845">
        <v>560.44000000000005</v>
      </c>
      <c r="T2845">
        <v>101.85</v>
      </c>
      <c r="U2845">
        <v>0.1817</v>
      </c>
      <c r="V2845">
        <v>560.44000000000005</v>
      </c>
      <c r="W2845">
        <v>50.924999999999997</v>
      </c>
      <c r="X2845" s="83" t="str">
        <f t="shared" si="88"/>
        <v>2117 - CHV HOUSTON</v>
      </c>
      <c r="Y2845" s="83">
        <f t="shared" si="89"/>
        <v>2</v>
      </c>
    </row>
    <row r="2846" spans="1:25" x14ac:dyDescent="0.25">
      <c r="A2846" t="s">
        <v>7</v>
      </c>
      <c r="B2846" t="s">
        <v>8651</v>
      </c>
      <c r="C2846" t="s">
        <v>8741</v>
      </c>
      <c r="D2846" t="s">
        <v>8742</v>
      </c>
      <c r="E2846" t="s">
        <v>8743</v>
      </c>
      <c r="F2846">
        <v>21171175</v>
      </c>
      <c r="G2846" t="s">
        <v>8752</v>
      </c>
      <c r="H2846" t="s">
        <v>8753</v>
      </c>
      <c r="I2846">
        <v>295181</v>
      </c>
      <c r="J2846" t="s">
        <v>7871</v>
      </c>
      <c r="K2846" t="s">
        <v>7872</v>
      </c>
      <c r="L2846" t="s">
        <v>6</v>
      </c>
      <c r="M2846" t="s">
        <v>8658</v>
      </c>
      <c r="N2846">
        <v>384.62</v>
      </c>
      <c r="O2846">
        <v>348.75</v>
      </c>
      <c r="P2846">
        <v>0.90669999999999995</v>
      </c>
      <c r="Q2846">
        <v>384.62</v>
      </c>
      <c r="R2846">
        <v>348.75</v>
      </c>
      <c r="S2846">
        <v>865.15</v>
      </c>
      <c r="T2846">
        <v>348.75</v>
      </c>
      <c r="U2846">
        <v>0.40310000000000001</v>
      </c>
      <c r="V2846">
        <v>288.38</v>
      </c>
      <c r="W2846">
        <v>348.75</v>
      </c>
      <c r="X2846" s="83" t="str">
        <f t="shared" si="88"/>
        <v>2117 - CHV HOUSTON</v>
      </c>
      <c r="Y2846" s="83">
        <f t="shared" si="89"/>
        <v>1</v>
      </c>
    </row>
    <row r="2847" spans="1:25" x14ac:dyDescent="0.25">
      <c r="A2847" t="s">
        <v>7</v>
      </c>
      <c r="B2847" t="s">
        <v>8651</v>
      </c>
      <c r="C2847" t="s">
        <v>8741</v>
      </c>
      <c r="D2847" t="s">
        <v>8742</v>
      </c>
      <c r="E2847" t="s">
        <v>8743</v>
      </c>
      <c r="F2847">
        <v>21171175</v>
      </c>
      <c r="G2847" t="s">
        <v>8752</v>
      </c>
      <c r="H2847" t="s">
        <v>8753</v>
      </c>
      <c r="I2847">
        <v>295181</v>
      </c>
      <c r="J2847" t="s">
        <v>7871</v>
      </c>
      <c r="K2847" t="s">
        <v>7872</v>
      </c>
      <c r="L2847" t="s">
        <v>6</v>
      </c>
      <c r="M2847" t="s">
        <v>8659</v>
      </c>
      <c r="N2847">
        <v>0</v>
      </c>
      <c r="O2847">
        <v>3.07</v>
      </c>
      <c r="S2847">
        <v>355.95</v>
      </c>
      <c r="T2847">
        <v>3.07</v>
      </c>
      <c r="U2847">
        <v>8.6E-3</v>
      </c>
      <c r="V2847">
        <v>355.95</v>
      </c>
      <c r="X2847" s="83" t="str">
        <f t="shared" si="88"/>
        <v>2117 - CHV HOUSTON</v>
      </c>
      <c r="Y2847" s="83">
        <f t="shared" si="89"/>
        <v>0</v>
      </c>
    </row>
    <row r="2848" spans="1:25" x14ac:dyDescent="0.25">
      <c r="A2848" t="s">
        <v>7</v>
      </c>
      <c r="B2848" t="s">
        <v>8651</v>
      </c>
      <c r="C2848" t="s">
        <v>8741</v>
      </c>
      <c r="D2848" t="s">
        <v>8742</v>
      </c>
      <c r="E2848" t="s">
        <v>8743</v>
      </c>
      <c r="F2848">
        <v>21171175</v>
      </c>
      <c r="G2848" t="s">
        <v>8752</v>
      </c>
      <c r="H2848" t="s">
        <v>8753</v>
      </c>
      <c r="I2848">
        <v>295181</v>
      </c>
      <c r="J2848" t="s">
        <v>7871</v>
      </c>
      <c r="K2848" t="s">
        <v>7872</v>
      </c>
      <c r="L2848" t="s">
        <v>6</v>
      </c>
      <c r="M2848" t="s">
        <v>8661</v>
      </c>
      <c r="N2848">
        <v>25</v>
      </c>
      <c r="Q2848">
        <v>25</v>
      </c>
      <c r="S2848">
        <v>42</v>
      </c>
      <c r="V2848">
        <v>21</v>
      </c>
      <c r="X2848" s="83" t="str">
        <f t="shared" si="88"/>
        <v>2117 - CHV HOUSTON</v>
      </c>
      <c r="Y2848" s="83">
        <f t="shared" si="89"/>
        <v>0</v>
      </c>
    </row>
    <row r="2849" spans="1:25" x14ac:dyDescent="0.25">
      <c r="A2849" t="s">
        <v>7</v>
      </c>
      <c r="B2849" t="s">
        <v>8651</v>
      </c>
      <c r="C2849" t="s">
        <v>8741</v>
      </c>
      <c r="D2849" t="s">
        <v>8742</v>
      </c>
      <c r="E2849" t="s">
        <v>8743</v>
      </c>
      <c r="F2849">
        <v>21171175</v>
      </c>
      <c r="G2849" t="s">
        <v>8752</v>
      </c>
      <c r="H2849" t="s">
        <v>8753</v>
      </c>
      <c r="I2849">
        <v>295181</v>
      </c>
      <c r="J2849" t="s">
        <v>7871</v>
      </c>
      <c r="K2849" t="s">
        <v>7872</v>
      </c>
      <c r="L2849" t="s">
        <v>6</v>
      </c>
      <c r="M2849" t="s">
        <v>8662</v>
      </c>
      <c r="N2849">
        <v>0</v>
      </c>
      <c r="S2849">
        <v>364.59</v>
      </c>
      <c r="V2849">
        <v>182.3</v>
      </c>
      <c r="X2849" s="83" t="str">
        <f t="shared" si="88"/>
        <v>2117 - CHV HOUSTON</v>
      </c>
      <c r="Y2849" s="83">
        <f t="shared" si="89"/>
        <v>0</v>
      </c>
    </row>
    <row r="2850" spans="1:25" x14ac:dyDescent="0.25">
      <c r="A2850" t="s">
        <v>7</v>
      </c>
      <c r="B2850" t="s">
        <v>8651</v>
      </c>
      <c r="C2850" t="s">
        <v>8741</v>
      </c>
      <c r="D2850" t="s">
        <v>8742</v>
      </c>
      <c r="E2850" t="s">
        <v>8743</v>
      </c>
      <c r="F2850">
        <v>21171175</v>
      </c>
      <c r="G2850" t="s">
        <v>8752</v>
      </c>
      <c r="H2850" t="s">
        <v>8753</v>
      </c>
      <c r="I2850">
        <v>295181</v>
      </c>
      <c r="J2850" t="s">
        <v>7871</v>
      </c>
      <c r="K2850" t="s">
        <v>7872</v>
      </c>
      <c r="L2850" t="s">
        <v>6</v>
      </c>
      <c r="M2850" t="s">
        <v>8664</v>
      </c>
      <c r="N2850">
        <v>173.92</v>
      </c>
      <c r="O2850">
        <v>14.97</v>
      </c>
      <c r="P2850">
        <v>8.6099999999999996E-2</v>
      </c>
      <c r="Q2850">
        <v>86.96</v>
      </c>
      <c r="S2850">
        <v>358.71</v>
      </c>
      <c r="T2850">
        <v>14.97</v>
      </c>
      <c r="U2850">
        <v>4.1700000000000001E-2</v>
      </c>
      <c r="V2850">
        <v>89.68</v>
      </c>
      <c r="W2850">
        <v>14.97</v>
      </c>
      <c r="X2850" s="83" t="str">
        <f t="shared" si="88"/>
        <v>2117 - CHV HOUSTON</v>
      </c>
      <c r="Y2850" s="83">
        <f t="shared" si="89"/>
        <v>1</v>
      </c>
    </row>
    <row r="2851" spans="1:25" x14ac:dyDescent="0.25">
      <c r="A2851" t="s">
        <v>7</v>
      </c>
      <c r="B2851" t="s">
        <v>8651</v>
      </c>
      <c r="C2851" t="s">
        <v>8741</v>
      </c>
      <c r="D2851" t="s">
        <v>8742</v>
      </c>
      <c r="E2851" t="s">
        <v>8743</v>
      </c>
      <c r="F2851">
        <v>21171175</v>
      </c>
      <c r="G2851" t="s">
        <v>8752</v>
      </c>
      <c r="H2851" t="s">
        <v>8753</v>
      </c>
      <c r="I2851">
        <v>295181</v>
      </c>
      <c r="J2851" t="s">
        <v>7871</v>
      </c>
      <c r="K2851" t="s">
        <v>7872</v>
      </c>
      <c r="L2851" t="s">
        <v>6</v>
      </c>
      <c r="M2851" t="s">
        <v>8665</v>
      </c>
      <c r="N2851">
        <v>56.82</v>
      </c>
      <c r="O2851">
        <v>2.57</v>
      </c>
      <c r="P2851">
        <v>4.5199999999999997E-2</v>
      </c>
      <c r="Q2851">
        <v>56.82</v>
      </c>
      <c r="S2851">
        <v>200.54</v>
      </c>
      <c r="T2851">
        <v>2.57</v>
      </c>
      <c r="U2851">
        <v>1.2800000000000001E-2</v>
      </c>
      <c r="V2851">
        <v>50.14</v>
      </c>
      <c r="W2851">
        <v>0.64249999999999996</v>
      </c>
      <c r="X2851" s="83" t="str">
        <f t="shared" si="88"/>
        <v>2117 - CHV HOUSTON</v>
      </c>
      <c r="Y2851" s="83">
        <f t="shared" si="89"/>
        <v>4</v>
      </c>
    </row>
    <row r="2852" spans="1:25" x14ac:dyDescent="0.25">
      <c r="A2852" t="s">
        <v>7</v>
      </c>
      <c r="B2852" t="s">
        <v>8651</v>
      </c>
      <c r="C2852" t="s">
        <v>8741</v>
      </c>
      <c r="D2852" t="s">
        <v>8742</v>
      </c>
      <c r="E2852" t="s">
        <v>8743</v>
      </c>
      <c r="F2852">
        <v>21171175</v>
      </c>
      <c r="G2852" t="s">
        <v>8752</v>
      </c>
      <c r="H2852" t="s">
        <v>8753</v>
      </c>
      <c r="I2852">
        <v>295181</v>
      </c>
      <c r="J2852" t="s">
        <v>7871</v>
      </c>
      <c r="K2852" t="s">
        <v>7872</v>
      </c>
      <c r="L2852" t="s">
        <v>6</v>
      </c>
      <c r="M2852" t="s">
        <v>8666</v>
      </c>
      <c r="N2852">
        <v>0</v>
      </c>
      <c r="S2852">
        <v>21.74</v>
      </c>
      <c r="V2852">
        <v>21.74</v>
      </c>
      <c r="X2852" s="83" t="str">
        <f t="shared" si="88"/>
        <v>2117 - CHV HOUSTON</v>
      </c>
      <c r="Y2852" s="83">
        <f t="shared" si="89"/>
        <v>0</v>
      </c>
    </row>
    <row r="2853" spans="1:25" x14ac:dyDescent="0.25">
      <c r="A2853" t="s">
        <v>7</v>
      </c>
      <c r="B2853" t="s">
        <v>8651</v>
      </c>
      <c r="C2853" t="s">
        <v>8741</v>
      </c>
      <c r="D2853" t="s">
        <v>8742</v>
      </c>
      <c r="E2853" t="s">
        <v>8743</v>
      </c>
      <c r="F2853">
        <v>21171175</v>
      </c>
      <c r="G2853" t="s">
        <v>8752</v>
      </c>
      <c r="H2853" t="s">
        <v>8753</v>
      </c>
      <c r="I2853">
        <v>295181</v>
      </c>
      <c r="J2853" t="s">
        <v>7871</v>
      </c>
      <c r="K2853" t="s">
        <v>7872</v>
      </c>
      <c r="L2853" t="s">
        <v>6</v>
      </c>
      <c r="M2853" t="s">
        <v>8690</v>
      </c>
      <c r="N2853">
        <v>0</v>
      </c>
      <c r="O2853">
        <v>2.2000000000000002</v>
      </c>
      <c r="S2853">
        <v>244.68</v>
      </c>
      <c r="T2853">
        <v>2.2000000000000002</v>
      </c>
      <c r="U2853">
        <v>8.9999999999999993E-3</v>
      </c>
      <c r="V2853">
        <v>244.68</v>
      </c>
      <c r="X2853" s="83" t="str">
        <f t="shared" si="88"/>
        <v>2117 - CHV HOUSTON</v>
      </c>
      <c r="Y2853" s="83">
        <f t="shared" si="89"/>
        <v>0</v>
      </c>
    </row>
    <row r="2854" spans="1:25" x14ac:dyDescent="0.25">
      <c r="A2854" t="s">
        <v>7</v>
      </c>
      <c r="B2854" t="s">
        <v>8651</v>
      </c>
      <c r="C2854" t="s">
        <v>8741</v>
      </c>
      <c r="D2854" t="s">
        <v>8742</v>
      </c>
      <c r="E2854" t="s">
        <v>8743</v>
      </c>
      <c r="F2854">
        <v>21171175</v>
      </c>
      <c r="G2854" t="s">
        <v>8752</v>
      </c>
      <c r="H2854" t="s">
        <v>8753</v>
      </c>
      <c r="I2854">
        <v>295181</v>
      </c>
      <c r="J2854" t="s">
        <v>7871</v>
      </c>
      <c r="K2854" t="s">
        <v>7872</v>
      </c>
      <c r="L2854" t="s">
        <v>6</v>
      </c>
      <c r="M2854" t="s">
        <v>8667</v>
      </c>
      <c r="N2854">
        <v>0</v>
      </c>
      <c r="O2854">
        <v>-59.03</v>
      </c>
      <c r="S2854">
        <v>1421.25</v>
      </c>
      <c r="T2854">
        <v>-59.03</v>
      </c>
      <c r="U2854">
        <v>-4.1500000000000002E-2</v>
      </c>
      <c r="V2854">
        <v>710.63</v>
      </c>
      <c r="X2854" s="83" t="str">
        <f t="shared" si="88"/>
        <v>2117 - CHV HOUSTON</v>
      </c>
      <c r="Y2854" s="83">
        <f t="shared" si="89"/>
        <v>0</v>
      </c>
    </row>
    <row r="2855" spans="1:25" x14ac:dyDescent="0.25">
      <c r="A2855" t="s">
        <v>7</v>
      </c>
      <c r="B2855" t="s">
        <v>8651</v>
      </c>
      <c r="C2855" t="s">
        <v>8741</v>
      </c>
      <c r="D2855" t="s">
        <v>8742</v>
      </c>
      <c r="E2855" t="s">
        <v>8743</v>
      </c>
      <c r="F2855">
        <v>21171175</v>
      </c>
      <c r="G2855" t="s">
        <v>8752</v>
      </c>
      <c r="H2855" t="s">
        <v>8753</v>
      </c>
      <c r="I2855">
        <v>295181</v>
      </c>
      <c r="J2855" t="s">
        <v>7871</v>
      </c>
      <c r="K2855" t="s">
        <v>7872</v>
      </c>
      <c r="L2855" t="s">
        <v>6</v>
      </c>
      <c r="M2855" t="s">
        <v>8668</v>
      </c>
      <c r="N2855">
        <v>177.78</v>
      </c>
      <c r="Q2855">
        <v>177.78</v>
      </c>
      <c r="S2855">
        <v>462.08</v>
      </c>
      <c r="T2855">
        <v>228.76</v>
      </c>
      <c r="U2855">
        <v>0.49509999999999998</v>
      </c>
      <c r="V2855">
        <v>154.03</v>
      </c>
      <c r="W2855">
        <v>114.38</v>
      </c>
      <c r="X2855" s="83" t="str">
        <f t="shared" si="88"/>
        <v>2117 - CHV HOUSTON</v>
      </c>
      <c r="Y2855" s="83">
        <f t="shared" si="89"/>
        <v>2</v>
      </c>
    </row>
    <row r="2856" spans="1:25" x14ac:dyDescent="0.25">
      <c r="A2856" t="s">
        <v>7</v>
      </c>
      <c r="B2856" t="s">
        <v>8651</v>
      </c>
      <c r="C2856" t="s">
        <v>8741</v>
      </c>
      <c r="D2856" t="s">
        <v>8742</v>
      </c>
      <c r="E2856" t="s">
        <v>8743</v>
      </c>
      <c r="F2856">
        <v>21171175</v>
      </c>
      <c r="G2856" t="s">
        <v>8752</v>
      </c>
      <c r="H2856" t="s">
        <v>8753</v>
      </c>
      <c r="I2856">
        <v>295181</v>
      </c>
      <c r="J2856" t="s">
        <v>7871</v>
      </c>
      <c r="K2856" t="s">
        <v>7872</v>
      </c>
      <c r="L2856" t="s">
        <v>6</v>
      </c>
      <c r="M2856" t="s">
        <v>8670</v>
      </c>
      <c r="N2856">
        <v>2117.64</v>
      </c>
      <c r="O2856">
        <v>3858.34</v>
      </c>
      <c r="P2856">
        <v>1.8220000000000001</v>
      </c>
      <c r="Q2856">
        <v>705.88</v>
      </c>
      <c r="R2856">
        <v>3858.34</v>
      </c>
      <c r="S2856">
        <v>4814.63</v>
      </c>
      <c r="T2856">
        <v>4556.7</v>
      </c>
      <c r="U2856">
        <v>0.94640000000000002</v>
      </c>
      <c r="V2856">
        <v>687.8</v>
      </c>
      <c r="W2856">
        <v>759.44999999999993</v>
      </c>
      <c r="X2856" s="83" t="str">
        <f t="shared" si="88"/>
        <v>2117 - CHV HOUSTON</v>
      </c>
      <c r="Y2856" s="83">
        <f t="shared" si="89"/>
        <v>6</v>
      </c>
    </row>
    <row r="2857" spans="1:25" x14ac:dyDescent="0.25">
      <c r="A2857" t="s">
        <v>7</v>
      </c>
      <c r="B2857" t="s">
        <v>8651</v>
      </c>
      <c r="C2857" t="s">
        <v>8741</v>
      </c>
      <c r="D2857" t="s">
        <v>8742</v>
      </c>
      <c r="E2857" t="s">
        <v>8743</v>
      </c>
      <c r="F2857">
        <v>21171175</v>
      </c>
      <c r="G2857" t="s">
        <v>8752</v>
      </c>
      <c r="H2857" t="s">
        <v>8753</v>
      </c>
      <c r="I2857">
        <v>295181</v>
      </c>
      <c r="J2857" t="s">
        <v>7871</v>
      </c>
      <c r="K2857" t="s">
        <v>7872</v>
      </c>
      <c r="L2857" t="s">
        <v>6</v>
      </c>
      <c r="M2857" t="s">
        <v>8671</v>
      </c>
      <c r="N2857">
        <v>2804.9</v>
      </c>
      <c r="O2857">
        <v>2062.33</v>
      </c>
      <c r="P2857">
        <v>0.73529999999999995</v>
      </c>
      <c r="Q2857">
        <v>560.98</v>
      </c>
      <c r="R2857">
        <v>294.61857142857144</v>
      </c>
      <c r="S2857">
        <v>7744.68</v>
      </c>
      <c r="T2857">
        <v>2446.54</v>
      </c>
      <c r="U2857">
        <v>0.31590000000000001</v>
      </c>
      <c r="V2857">
        <v>553.19000000000005</v>
      </c>
      <c r="W2857">
        <v>135.91888888888889</v>
      </c>
      <c r="X2857" s="83" t="str">
        <f t="shared" si="88"/>
        <v>2117 - CHV HOUSTON</v>
      </c>
      <c r="Y2857" s="83">
        <f t="shared" si="89"/>
        <v>18</v>
      </c>
    </row>
    <row r="2858" spans="1:25" x14ac:dyDescent="0.25">
      <c r="A2858" t="s">
        <v>7</v>
      </c>
      <c r="B2858" t="s">
        <v>8651</v>
      </c>
      <c r="C2858" t="s">
        <v>8741</v>
      </c>
      <c r="D2858" t="s">
        <v>8742</v>
      </c>
      <c r="E2858" t="s">
        <v>8743</v>
      </c>
      <c r="F2858">
        <v>21171175</v>
      </c>
      <c r="G2858" t="s">
        <v>8752</v>
      </c>
      <c r="H2858" t="s">
        <v>8753</v>
      </c>
      <c r="I2858">
        <v>295181</v>
      </c>
      <c r="J2858" t="s">
        <v>7871</v>
      </c>
      <c r="K2858" t="s">
        <v>7872</v>
      </c>
      <c r="L2858" t="s">
        <v>6</v>
      </c>
      <c r="M2858" t="s">
        <v>8672</v>
      </c>
      <c r="N2858">
        <v>453.33</v>
      </c>
      <c r="O2858">
        <v>1125</v>
      </c>
      <c r="P2858">
        <v>2.4815999999999998</v>
      </c>
      <c r="Q2858">
        <v>453.33</v>
      </c>
      <c r="S2858">
        <v>1379.14</v>
      </c>
      <c r="T2858">
        <v>1186.68</v>
      </c>
      <c r="U2858">
        <v>0.86040000000000005</v>
      </c>
      <c r="V2858">
        <v>459.71</v>
      </c>
      <c r="W2858">
        <v>1186.68</v>
      </c>
      <c r="X2858" s="83" t="str">
        <f t="shared" si="88"/>
        <v>2117 - CHV HOUSTON</v>
      </c>
      <c r="Y2858" s="83">
        <f t="shared" si="89"/>
        <v>1</v>
      </c>
    </row>
    <row r="2859" spans="1:25" x14ac:dyDescent="0.25">
      <c r="A2859" t="s">
        <v>7</v>
      </c>
      <c r="B2859" t="s">
        <v>8651</v>
      </c>
      <c r="C2859" t="s">
        <v>8741</v>
      </c>
      <c r="D2859" t="s">
        <v>8742</v>
      </c>
      <c r="E2859" t="s">
        <v>8743</v>
      </c>
      <c r="F2859">
        <v>21171175</v>
      </c>
      <c r="G2859" t="s">
        <v>8752</v>
      </c>
      <c r="H2859" t="s">
        <v>8753</v>
      </c>
      <c r="I2859">
        <v>295181</v>
      </c>
      <c r="J2859" t="s">
        <v>7871</v>
      </c>
      <c r="K2859" t="s">
        <v>7872</v>
      </c>
      <c r="L2859" t="s">
        <v>6</v>
      </c>
      <c r="M2859" t="s">
        <v>8673</v>
      </c>
      <c r="N2859">
        <v>846.66</v>
      </c>
      <c r="O2859">
        <v>933.75</v>
      </c>
      <c r="P2859">
        <v>1.1029</v>
      </c>
      <c r="Q2859">
        <v>423.33</v>
      </c>
      <c r="R2859">
        <v>933.75</v>
      </c>
      <c r="S2859">
        <v>2084.2399999999998</v>
      </c>
      <c r="T2859">
        <v>1278.3599999999999</v>
      </c>
      <c r="U2859">
        <v>0.61329999999999996</v>
      </c>
      <c r="V2859">
        <v>416.85</v>
      </c>
      <c r="W2859">
        <v>426.11999999999995</v>
      </c>
      <c r="X2859" s="83" t="str">
        <f t="shared" si="88"/>
        <v>2117 - CHV HOUSTON</v>
      </c>
      <c r="Y2859" s="83">
        <f t="shared" si="89"/>
        <v>3</v>
      </c>
    </row>
    <row r="2860" spans="1:25" x14ac:dyDescent="0.25">
      <c r="A2860" t="s">
        <v>7</v>
      </c>
      <c r="B2860" t="s">
        <v>8651</v>
      </c>
      <c r="C2860" t="s">
        <v>8741</v>
      </c>
      <c r="D2860" t="s">
        <v>8742</v>
      </c>
      <c r="E2860" t="s">
        <v>8743</v>
      </c>
      <c r="F2860">
        <v>21171175</v>
      </c>
      <c r="G2860" t="s">
        <v>8752</v>
      </c>
      <c r="H2860" t="s">
        <v>8753</v>
      </c>
      <c r="I2860">
        <v>295181</v>
      </c>
      <c r="J2860" t="s">
        <v>7871</v>
      </c>
      <c r="K2860" t="s">
        <v>7872</v>
      </c>
      <c r="L2860" t="s">
        <v>6</v>
      </c>
      <c r="M2860" t="s">
        <v>8674</v>
      </c>
      <c r="N2860">
        <v>321.83999999999997</v>
      </c>
      <c r="O2860">
        <v>37.5</v>
      </c>
      <c r="P2860">
        <v>0.11650000000000001</v>
      </c>
      <c r="Q2860">
        <v>321.83999999999997</v>
      </c>
      <c r="R2860">
        <v>18.75</v>
      </c>
      <c r="S2860">
        <v>526.39</v>
      </c>
      <c r="T2860">
        <v>75</v>
      </c>
      <c r="U2860">
        <v>0.14249999999999999</v>
      </c>
      <c r="V2860">
        <v>263.2</v>
      </c>
      <c r="W2860">
        <v>25</v>
      </c>
      <c r="X2860" s="83" t="str">
        <f t="shared" si="88"/>
        <v>2117 - CHV HOUSTON</v>
      </c>
      <c r="Y2860" s="83">
        <f t="shared" si="89"/>
        <v>3</v>
      </c>
    </row>
    <row r="2861" spans="1:25" x14ac:dyDescent="0.25">
      <c r="A2861" t="s">
        <v>7</v>
      </c>
      <c r="B2861" t="s">
        <v>8651</v>
      </c>
      <c r="C2861" t="s">
        <v>8741</v>
      </c>
      <c r="D2861" t="s">
        <v>8742</v>
      </c>
      <c r="E2861" t="s">
        <v>8743</v>
      </c>
      <c r="F2861">
        <v>21171175</v>
      </c>
      <c r="G2861" t="s">
        <v>8752</v>
      </c>
      <c r="H2861" t="s">
        <v>8753</v>
      </c>
      <c r="I2861">
        <v>295181</v>
      </c>
      <c r="J2861" t="s">
        <v>7871</v>
      </c>
      <c r="K2861" t="s">
        <v>7872</v>
      </c>
      <c r="L2861" t="s">
        <v>6</v>
      </c>
      <c r="M2861" t="s">
        <v>8675</v>
      </c>
      <c r="N2861">
        <v>73.12</v>
      </c>
      <c r="Q2861">
        <v>73.12</v>
      </c>
      <c r="S2861">
        <v>238.33</v>
      </c>
      <c r="V2861">
        <v>79.44</v>
      </c>
      <c r="X2861" s="83" t="str">
        <f t="shared" si="88"/>
        <v>2117 - CHV HOUSTON</v>
      </c>
      <c r="Y2861" s="83">
        <f t="shared" si="89"/>
        <v>0</v>
      </c>
    </row>
    <row r="2862" spans="1:25" x14ac:dyDescent="0.25">
      <c r="A2862" t="s">
        <v>7</v>
      </c>
      <c r="B2862" t="s">
        <v>8651</v>
      </c>
      <c r="C2862" t="s">
        <v>8710</v>
      </c>
      <c r="D2862" t="s">
        <v>8711</v>
      </c>
      <c r="E2862" t="s">
        <v>8712</v>
      </c>
      <c r="F2862">
        <v>21181181</v>
      </c>
      <c r="G2862" t="s">
        <v>8713</v>
      </c>
      <c r="H2862" t="s">
        <v>8714</v>
      </c>
      <c r="I2862">
        <v>114801</v>
      </c>
      <c r="J2862" t="s">
        <v>7966</v>
      </c>
      <c r="K2862" t="s">
        <v>7968</v>
      </c>
      <c r="L2862" t="s">
        <v>6</v>
      </c>
      <c r="M2862" t="s">
        <v>8657</v>
      </c>
      <c r="N2862">
        <v>0</v>
      </c>
      <c r="O2862" t="s">
        <v>8452</v>
      </c>
      <c r="P2862" t="s">
        <v>8452</v>
      </c>
      <c r="S2862">
        <v>109.76</v>
      </c>
      <c r="T2862">
        <v>-187.5</v>
      </c>
      <c r="U2862">
        <v>-1.7082999999999999</v>
      </c>
      <c r="V2862">
        <v>109.76</v>
      </c>
      <c r="X2862" s="83" t="str">
        <f t="shared" si="88"/>
        <v>2118 - CHV SAN ANTONIO</v>
      </c>
      <c r="Y2862" s="83">
        <f t="shared" si="89"/>
        <v>0</v>
      </c>
    </row>
    <row r="2863" spans="1:25" x14ac:dyDescent="0.25">
      <c r="A2863" t="s">
        <v>7</v>
      </c>
      <c r="B2863" t="s">
        <v>8651</v>
      </c>
      <c r="C2863" t="s">
        <v>8710</v>
      </c>
      <c r="D2863" t="s">
        <v>8711</v>
      </c>
      <c r="E2863" t="s">
        <v>8712</v>
      </c>
      <c r="F2863">
        <v>21181181</v>
      </c>
      <c r="G2863" t="s">
        <v>8713</v>
      </c>
      <c r="H2863" t="s">
        <v>8714</v>
      </c>
      <c r="I2863">
        <v>114801</v>
      </c>
      <c r="J2863" t="s">
        <v>7966</v>
      </c>
      <c r="K2863" t="s">
        <v>7968</v>
      </c>
      <c r="L2863" t="s">
        <v>6</v>
      </c>
      <c r="M2863" t="s">
        <v>8658</v>
      </c>
      <c r="N2863">
        <v>384.62</v>
      </c>
      <c r="O2863" t="s">
        <v>8452</v>
      </c>
      <c r="P2863" t="s">
        <v>8452</v>
      </c>
      <c r="Q2863">
        <v>384.62</v>
      </c>
      <c r="S2863">
        <v>1245.58</v>
      </c>
      <c r="T2863">
        <v>1256.75</v>
      </c>
      <c r="U2863">
        <v>1.0089999999999999</v>
      </c>
      <c r="V2863">
        <v>311.39999999999998</v>
      </c>
      <c r="W2863">
        <v>628.375</v>
      </c>
      <c r="X2863" s="83" t="str">
        <f t="shared" si="88"/>
        <v>2118 - CHV SAN ANTONIO</v>
      </c>
      <c r="Y2863" s="83">
        <f t="shared" si="89"/>
        <v>2</v>
      </c>
    </row>
    <row r="2864" spans="1:25" x14ac:dyDescent="0.25">
      <c r="A2864" t="s">
        <v>7</v>
      </c>
      <c r="B2864" t="s">
        <v>8651</v>
      </c>
      <c r="C2864" t="s">
        <v>8710</v>
      </c>
      <c r="D2864" t="s">
        <v>8711</v>
      </c>
      <c r="E2864" t="s">
        <v>8712</v>
      </c>
      <c r="F2864">
        <v>21181181</v>
      </c>
      <c r="G2864" t="s">
        <v>8713</v>
      </c>
      <c r="H2864" t="s">
        <v>8714</v>
      </c>
      <c r="I2864">
        <v>114801</v>
      </c>
      <c r="J2864" t="s">
        <v>7966</v>
      </c>
      <c r="K2864" t="s">
        <v>7968</v>
      </c>
      <c r="L2864" t="s">
        <v>6</v>
      </c>
      <c r="M2864" t="s">
        <v>8660</v>
      </c>
      <c r="N2864">
        <v>0</v>
      </c>
      <c r="O2864" t="s">
        <v>8452</v>
      </c>
      <c r="P2864" t="s">
        <v>8452</v>
      </c>
      <c r="S2864">
        <v>46.5</v>
      </c>
      <c r="V2864">
        <v>15.5</v>
      </c>
      <c r="X2864" s="83" t="str">
        <f t="shared" si="88"/>
        <v>2118 - CHV SAN ANTONIO</v>
      </c>
      <c r="Y2864" s="83">
        <f t="shared" si="89"/>
        <v>0</v>
      </c>
    </row>
    <row r="2865" spans="1:25" x14ac:dyDescent="0.25">
      <c r="A2865" t="s">
        <v>7</v>
      </c>
      <c r="B2865" t="s">
        <v>8651</v>
      </c>
      <c r="C2865" t="s">
        <v>8710</v>
      </c>
      <c r="D2865" t="s">
        <v>8711</v>
      </c>
      <c r="E2865" t="s">
        <v>8712</v>
      </c>
      <c r="F2865">
        <v>21181181</v>
      </c>
      <c r="G2865" t="s">
        <v>8713</v>
      </c>
      <c r="H2865" t="s">
        <v>8714</v>
      </c>
      <c r="I2865">
        <v>114801</v>
      </c>
      <c r="J2865" t="s">
        <v>7966</v>
      </c>
      <c r="K2865" t="s">
        <v>7968</v>
      </c>
      <c r="L2865" t="s">
        <v>6</v>
      </c>
      <c r="M2865" t="s">
        <v>8661</v>
      </c>
      <c r="N2865">
        <v>25</v>
      </c>
      <c r="O2865" t="s">
        <v>8452</v>
      </c>
      <c r="P2865" t="s">
        <v>8452</v>
      </c>
      <c r="Q2865">
        <v>25</v>
      </c>
      <c r="S2865">
        <v>121.39</v>
      </c>
      <c r="V2865">
        <v>24.28</v>
      </c>
      <c r="X2865" s="83" t="str">
        <f t="shared" si="88"/>
        <v>2118 - CHV SAN ANTONIO</v>
      </c>
      <c r="Y2865" s="83">
        <f t="shared" si="89"/>
        <v>0</v>
      </c>
    </row>
    <row r="2866" spans="1:25" x14ac:dyDescent="0.25">
      <c r="A2866" t="s">
        <v>7</v>
      </c>
      <c r="B2866" t="s">
        <v>8651</v>
      </c>
      <c r="C2866" t="s">
        <v>8710</v>
      </c>
      <c r="D2866" t="s">
        <v>8711</v>
      </c>
      <c r="E2866" t="s">
        <v>8712</v>
      </c>
      <c r="F2866">
        <v>21181181</v>
      </c>
      <c r="G2866" t="s">
        <v>8713</v>
      </c>
      <c r="H2866" t="s">
        <v>8714</v>
      </c>
      <c r="I2866">
        <v>114801</v>
      </c>
      <c r="J2866" t="s">
        <v>7966</v>
      </c>
      <c r="K2866" t="s">
        <v>7968</v>
      </c>
      <c r="L2866" t="s">
        <v>6</v>
      </c>
      <c r="M2866" t="s">
        <v>8662</v>
      </c>
      <c r="N2866">
        <v>0</v>
      </c>
      <c r="O2866" t="s">
        <v>8452</v>
      </c>
      <c r="P2866" t="s">
        <v>8452</v>
      </c>
      <c r="S2866">
        <v>831.25</v>
      </c>
      <c r="T2866">
        <v>4</v>
      </c>
      <c r="U2866">
        <v>4.7999999999999996E-3</v>
      </c>
      <c r="V2866">
        <v>138.54</v>
      </c>
      <c r="W2866">
        <v>2</v>
      </c>
      <c r="X2866" s="83" t="str">
        <f t="shared" si="88"/>
        <v>2118 - CHV SAN ANTONIO</v>
      </c>
      <c r="Y2866" s="83">
        <f t="shared" si="89"/>
        <v>2</v>
      </c>
    </row>
    <row r="2867" spans="1:25" x14ac:dyDescent="0.25">
      <c r="A2867" t="s">
        <v>7</v>
      </c>
      <c r="B2867" t="s">
        <v>8651</v>
      </c>
      <c r="C2867" t="s">
        <v>8710</v>
      </c>
      <c r="D2867" t="s">
        <v>8711</v>
      </c>
      <c r="E2867" t="s">
        <v>8712</v>
      </c>
      <c r="F2867">
        <v>21181181</v>
      </c>
      <c r="G2867" t="s">
        <v>8713</v>
      </c>
      <c r="H2867" t="s">
        <v>8714</v>
      </c>
      <c r="I2867">
        <v>114801</v>
      </c>
      <c r="J2867" t="s">
        <v>7966</v>
      </c>
      <c r="K2867" t="s">
        <v>7968</v>
      </c>
      <c r="L2867" t="s">
        <v>6</v>
      </c>
      <c r="M2867" t="s">
        <v>8664</v>
      </c>
      <c r="N2867">
        <v>86.96</v>
      </c>
      <c r="O2867" t="s">
        <v>8452</v>
      </c>
      <c r="P2867" t="s">
        <v>8452</v>
      </c>
      <c r="Q2867">
        <v>86.96</v>
      </c>
      <c r="S2867">
        <v>824.14</v>
      </c>
      <c r="T2867">
        <v>110</v>
      </c>
      <c r="U2867">
        <v>0.13350000000000001</v>
      </c>
      <c r="V2867">
        <v>103.02</v>
      </c>
      <c r="W2867">
        <v>36.666666666666664</v>
      </c>
      <c r="X2867" s="83" t="str">
        <f t="shared" si="88"/>
        <v>2118 - CHV SAN ANTONIO</v>
      </c>
      <c r="Y2867" s="83">
        <f t="shared" si="89"/>
        <v>3</v>
      </c>
    </row>
    <row r="2868" spans="1:25" x14ac:dyDescent="0.25">
      <c r="A2868" t="s">
        <v>7</v>
      </c>
      <c r="B2868" t="s">
        <v>8651</v>
      </c>
      <c r="C2868" t="s">
        <v>8710</v>
      </c>
      <c r="D2868" t="s">
        <v>8711</v>
      </c>
      <c r="E2868" t="s">
        <v>8712</v>
      </c>
      <c r="F2868">
        <v>21181181</v>
      </c>
      <c r="G2868" t="s">
        <v>8713</v>
      </c>
      <c r="H2868" t="s">
        <v>8714</v>
      </c>
      <c r="I2868">
        <v>114801</v>
      </c>
      <c r="J2868" t="s">
        <v>7966</v>
      </c>
      <c r="K2868" t="s">
        <v>7968</v>
      </c>
      <c r="L2868" t="s">
        <v>6</v>
      </c>
      <c r="M2868" t="s">
        <v>8667</v>
      </c>
      <c r="N2868">
        <v>689.66</v>
      </c>
      <c r="O2868" t="s">
        <v>8452</v>
      </c>
      <c r="P2868" t="s">
        <v>8452</v>
      </c>
      <c r="Q2868">
        <v>689.66</v>
      </c>
      <c r="S2868">
        <v>3588.18</v>
      </c>
      <c r="T2868">
        <v>2588.25</v>
      </c>
      <c r="U2868">
        <v>0.72130000000000005</v>
      </c>
      <c r="V2868">
        <v>717.64</v>
      </c>
      <c r="W2868">
        <v>862.75</v>
      </c>
      <c r="X2868" s="83" t="str">
        <f t="shared" si="88"/>
        <v>2118 - CHV SAN ANTONIO</v>
      </c>
      <c r="Y2868" s="83">
        <f t="shared" si="89"/>
        <v>3</v>
      </c>
    </row>
    <row r="2869" spans="1:25" x14ac:dyDescent="0.25">
      <c r="A2869" t="s">
        <v>7</v>
      </c>
      <c r="B2869" t="s">
        <v>8651</v>
      </c>
      <c r="C2869" t="s">
        <v>8710</v>
      </c>
      <c r="D2869" t="s">
        <v>8711</v>
      </c>
      <c r="E2869" t="s">
        <v>8712</v>
      </c>
      <c r="F2869">
        <v>21181181</v>
      </c>
      <c r="G2869" t="s">
        <v>8713</v>
      </c>
      <c r="H2869" t="s">
        <v>8714</v>
      </c>
      <c r="I2869">
        <v>114801</v>
      </c>
      <c r="J2869" t="s">
        <v>7966</v>
      </c>
      <c r="K2869" t="s">
        <v>7968</v>
      </c>
      <c r="L2869" t="s">
        <v>6</v>
      </c>
      <c r="M2869" t="s">
        <v>8668</v>
      </c>
      <c r="N2869">
        <v>177.78</v>
      </c>
      <c r="O2869" t="s">
        <v>8452</v>
      </c>
      <c r="P2869" t="s">
        <v>8452</v>
      </c>
      <c r="Q2869">
        <v>177.78</v>
      </c>
      <c r="S2869">
        <v>1076.96</v>
      </c>
      <c r="T2869">
        <v>924.17</v>
      </c>
      <c r="U2869">
        <v>0.85809999999999997</v>
      </c>
      <c r="V2869">
        <v>153.85</v>
      </c>
      <c r="W2869">
        <v>154.02833333333334</v>
      </c>
      <c r="X2869" s="83" t="str">
        <f t="shared" si="88"/>
        <v>2118 - CHV SAN ANTONIO</v>
      </c>
      <c r="Y2869" s="83">
        <f t="shared" si="89"/>
        <v>6</v>
      </c>
    </row>
    <row r="2870" spans="1:25" x14ac:dyDescent="0.25">
      <c r="A2870" t="s">
        <v>7</v>
      </c>
      <c r="B2870" t="s">
        <v>8651</v>
      </c>
      <c r="C2870" t="s">
        <v>8710</v>
      </c>
      <c r="D2870" t="s">
        <v>8711</v>
      </c>
      <c r="E2870" t="s">
        <v>8712</v>
      </c>
      <c r="F2870">
        <v>21181181</v>
      </c>
      <c r="G2870" t="s">
        <v>8713</v>
      </c>
      <c r="H2870" t="s">
        <v>8714</v>
      </c>
      <c r="I2870">
        <v>114801</v>
      </c>
      <c r="J2870" t="s">
        <v>7966</v>
      </c>
      <c r="K2870" t="s">
        <v>7968</v>
      </c>
      <c r="L2870" t="s">
        <v>6</v>
      </c>
      <c r="M2870" t="s">
        <v>8670</v>
      </c>
      <c r="N2870">
        <v>1411.76</v>
      </c>
      <c r="O2870">
        <v>205.68</v>
      </c>
      <c r="P2870">
        <v>0.1457</v>
      </c>
      <c r="Q2870">
        <v>705.88</v>
      </c>
      <c r="R2870">
        <v>102.84</v>
      </c>
      <c r="S2870">
        <v>10754.82</v>
      </c>
      <c r="T2870">
        <v>8154.33</v>
      </c>
      <c r="U2870">
        <v>0.75819999999999999</v>
      </c>
      <c r="V2870">
        <v>672.18</v>
      </c>
      <c r="W2870">
        <v>741.30272727272722</v>
      </c>
      <c r="X2870" s="83" t="str">
        <f t="shared" si="88"/>
        <v>2118 - CHV SAN ANTONIO</v>
      </c>
      <c r="Y2870" s="83">
        <f t="shared" si="89"/>
        <v>11</v>
      </c>
    </row>
    <row r="2871" spans="1:25" x14ac:dyDescent="0.25">
      <c r="A2871" t="s">
        <v>7</v>
      </c>
      <c r="B2871" t="s">
        <v>8651</v>
      </c>
      <c r="C2871" t="s">
        <v>8710</v>
      </c>
      <c r="D2871" t="s">
        <v>8711</v>
      </c>
      <c r="E2871" t="s">
        <v>8712</v>
      </c>
      <c r="F2871">
        <v>21181181</v>
      </c>
      <c r="G2871" t="s">
        <v>8713</v>
      </c>
      <c r="H2871" t="s">
        <v>8714</v>
      </c>
      <c r="I2871">
        <v>114801</v>
      </c>
      <c r="J2871" t="s">
        <v>7966</v>
      </c>
      <c r="K2871" t="s">
        <v>7968</v>
      </c>
      <c r="L2871" t="s">
        <v>6</v>
      </c>
      <c r="M2871" t="s">
        <v>8671</v>
      </c>
      <c r="N2871">
        <v>3926.86</v>
      </c>
      <c r="O2871">
        <v>357.84</v>
      </c>
      <c r="P2871">
        <v>9.11E-2</v>
      </c>
      <c r="Q2871">
        <v>560.98</v>
      </c>
      <c r="R2871">
        <v>357.84</v>
      </c>
      <c r="S2871">
        <v>33733.199999999997</v>
      </c>
      <c r="T2871">
        <v>6119.8</v>
      </c>
      <c r="U2871">
        <v>0.18140000000000001</v>
      </c>
      <c r="V2871">
        <v>544.08000000000004</v>
      </c>
      <c r="W2871">
        <v>322.09473684210525</v>
      </c>
      <c r="X2871" s="83" t="str">
        <f t="shared" si="88"/>
        <v>2118 - CHV SAN ANTONIO</v>
      </c>
      <c r="Y2871" s="83">
        <f t="shared" si="89"/>
        <v>19</v>
      </c>
    </row>
    <row r="2872" spans="1:25" x14ac:dyDescent="0.25">
      <c r="A2872" t="s">
        <v>7</v>
      </c>
      <c r="B2872" t="s">
        <v>8651</v>
      </c>
      <c r="C2872" t="s">
        <v>8710</v>
      </c>
      <c r="D2872" t="s">
        <v>8711</v>
      </c>
      <c r="E2872" t="s">
        <v>8712</v>
      </c>
      <c r="F2872">
        <v>21181181</v>
      </c>
      <c r="G2872" t="s">
        <v>8713</v>
      </c>
      <c r="H2872" t="s">
        <v>8714</v>
      </c>
      <c r="I2872">
        <v>114801</v>
      </c>
      <c r="J2872" t="s">
        <v>7966</v>
      </c>
      <c r="K2872" t="s">
        <v>7968</v>
      </c>
      <c r="L2872" t="s">
        <v>6</v>
      </c>
      <c r="M2872" t="s">
        <v>8672</v>
      </c>
      <c r="N2872">
        <v>453.33</v>
      </c>
      <c r="O2872">
        <v>221.25</v>
      </c>
      <c r="P2872">
        <v>0.48809999999999998</v>
      </c>
      <c r="Q2872">
        <v>453.33</v>
      </c>
      <c r="R2872">
        <v>221.25</v>
      </c>
      <c r="S2872">
        <v>3403.55</v>
      </c>
      <c r="T2872">
        <v>1086.45</v>
      </c>
      <c r="U2872">
        <v>0.31919999999999998</v>
      </c>
      <c r="V2872">
        <v>425.44</v>
      </c>
      <c r="W2872">
        <v>135.80625000000001</v>
      </c>
      <c r="X2872" s="83" t="str">
        <f t="shared" si="88"/>
        <v>2118 - CHV SAN ANTONIO</v>
      </c>
      <c r="Y2872" s="83">
        <f t="shared" si="89"/>
        <v>8</v>
      </c>
    </row>
    <row r="2873" spans="1:25" x14ac:dyDescent="0.25">
      <c r="A2873" t="s">
        <v>7</v>
      </c>
      <c r="B2873" t="s">
        <v>8651</v>
      </c>
      <c r="C2873" t="s">
        <v>8710</v>
      </c>
      <c r="D2873" t="s">
        <v>8711</v>
      </c>
      <c r="E2873" t="s">
        <v>8712</v>
      </c>
      <c r="F2873">
        <v>21181181</v>
      </c>
      <c r="G2873" t="s">
        <v>8713</v>
      </c>
      <c r="H2873" t="s">
        <v>8714</v>
      </c>
      <c r="I2873">
        <v>114801</v>
      </c>
      <c r="J2873" t="s">
        <v>7966</v>
      </c>
      <c r="K2873" t="s">
        <v>7968</v>
      </c>
      <c r="L2873" t="s">
        <v>6</v>
      </c>
      <c r="M2873" t="s">
        <v>8673</v>
      </c>
      <c r="N2873">
        <v>846.66</v>
      </c>
      <c r="O2873">
        <v>442.5</v>
      </c>
      <c r="P2873">
        <v>0.52259999999999995</v>
      </c>
      <c r="Q2873">
        <v>423.33</v>
      </c>
      <c r="S2873">
        <v>6273.12</v>
      </c>
      <c r="T2873">
        <v>2089.3200000000002</v>
      </c>
      <c r="U2873">
        <v>0.33310000000000001</v>
      </c>
      <c r="V2873">
        <v>392.07</v>
      </c>
      <c r="W2873">
        <v>298.47428571428571</v>
      </c>
      <c r="X2873" s="83" t="str">
        <f t="shared" si="88"/>
        <v>2118 - CHV SAN ANTONIO</v>
      </c>
      <c r="Y2873" s="83">
        <f t="shared" si="89"/>
        <v>7.0000000000000009</v>
      </c>
    </row>
    <row r="2874" spans="1:25" x14ac:dyDescent="0.25">
      <c r="A2874" t="s">
        <v>7</v>
      </c>
      <c r="B2874" t="s">
        <v>8651</v>
      </c>
      <c r="C2874" t="s">
        <v>8710</v>
      </c>
      <c r="D2874" t="s">
        <v>8711</v>
      </c>
      <c r="E2874" t="s">
        <v>8712</v>
      </c>
      <c r="F2874">
        <v>21181181</v>
      </c>
      <c r="G2874" t="s">
        <v>8713</v>
      </c>
      <c r="H2874" t="s">
        <v>8714</v>
      </c>
      <c r="I2874">
        <v>114801</v>
      </c>
      <c r="J2874" t="s">
        <v>7966</v>
      </c>
      <c r="K2874" t="s">
        <v>7968</v>
      </c>
      <c r="L2874" t="s">
        <v>6</v>
      </c>
      <c r="M2874" t="s">
        <v>8674</v>
      </c>
      <c r="N2874">
        <v>321.83999999999997</v>
      </c>
      <c r="O2874">
        <v>52.5</v>
      </c>
      <c r="P2874">
        <v>0.16309999999999999</v>
      </c>
      <c r="Q2874">
        <v>321.83999999999997</v>
      </c>
      <c r="S2874">
        <v>1818.43</v>
      </c>
      <c r="T2874">
        <v>1994.75</v>
      </c>
      <c r="U2874">
        <v>1.097</v>
      </c>
      <c r="V2874">
        <v>227.3</v>
      </c>
      <c r="W2874">
        <v>664.91666666666663</v>
      </c>
      <c r="X2874" s="83" t="str">
        <f t="shared" si="88"/>
        <v>2118 - CHV SAN ANTONIO</v>
      </c>
      <c r="Y2874" s="83">
        <f t="shared" si="89"/>
        <v>3</v>
      </c>
    </row>
    <row r="2875" spans="1:25" x14ac:dyDescent="0.25">
      <c r="A2875" t="s">
        <v>7</v>
      </c>
      <c r="B2875" t="s">
        <v>8651</v>
      </c>
      <c r="C2875" t="s">
        <v>8710</v>
      </c>
      <c r="D2875" t="s">
        <v>8711</v>
      </c>
      <c r="E2875" t="s">
        <v>8712</v>
      </c>
      <c r="F2875">
        <v>21181181</v>
      </c>
      <c r="G2875" t="s">
        <v>8713</v>
      </c>
      <c r="H2875" t="s">
        <v>8714</v>
      </c>
      <c r="I2875">
        <v>114801</v>
      </c>
      <c r="J2875" t="s">
        <v>7966</v>
      </c>
      <c r="K2875" t="s">
        <v>7968</v>
      </c>
      <c r="L2875" t="s">
        <v>6</v>
      </c>
      <c r="M2875" t="s">
        <v>8695</v>
      </c>
      <c r="N2875">
        <v>0</v>
      </c>
      <c r="S2875">
        <v>761.21</v>
      </c>
      <c r="T2875">
        <v>138.38</v>
      </c>
      <c r="U2875">
        <v>0.18179999999999999</v>
      </c>
      <c r="V2875">
        <v>126.87</v>
      </c>
      <c r="W2875">
        <v>69.19</v>
      </c>
      <c r="X2875" s="83" t="str">
        <f t="shared" si="88"/>
        <v>2118 - CHV SAN ANTONIO</v>
      </c>
      <c r="Y2875" s="83">
        <f t="shared" si="89"/>
        <v>2</v>
      </c>
    </row>
    <row r="2876" spans="1:25" x14ac:dyDescent="0.25">
      <c r="A2876" t="s">
        <v>7</v>
      </c>
      <c r="B2876" t="s">
        <v>8651</v>
      </c>
      <c r="C2876" t="s">
        <v>8710</v>
      </c>
      <c r="D2876" t="s">
        <v>8711</v>
      </c>
      <c r="E2876" t="s">
        <v>8712</v>
      </c>
      <c r="F2876">
        <v>21181181</v>
      </c>
      <c r="G2876" t="s">
        <v>8713</v>
      </c>
      <c r="H2876" t="s">
        <v>8714</v>
      </c>
      <c r="I2876">
        <v>114801</v>
      </c>
      <c r="J2876" t="s">
        <v>7966</v>
      </c>
      <c r="K2876" t="s">
        <v>7968</v>
      </c>
      <c r="L2876" t="s">
        <v>6</v>
      </c>
      <c r="M2876" t="s">
        <v>8696</v>
      </c>
      <c r="N2876">
        <v>476.47</v>
      </c>
      <c r="Q2876">
        <v>476.47</v>
      </c>
      <c r="S2876">
        <v>3930.49</v>
      </c>
      <c r="T2876">
        <v>939.27</v>
      </c>
      <c r="U2876">
        <v>0.23899999999999999</v>
      </c>
      <c r="V2876">
        <v>491.31</v>
      </c>
      <c r="W2876">
        <v>187.85399999999998</v>
      </c>
      <c r="X2876" s="83" t="str">
        <f t="shared" si="88"/>
        <v>2118 - CHV SAN ANTONIO</v>
      </c>
      <c r="Y2876" s="83">
        <f t="shared" si="89"/>
        <v>5</v>
      </c>
    </row>
    <row r="2877" spans="1:25" x14ac:dyDescent="0.25">
      <c r="A2877" t="s">
        <v>7</v>
      </c>
      <c r="B2877" t="s">
        <v>8651</v>
      </c>
      <c r="C2877" t="s">
        <v>8710</v>
      </c>
      <c r="D2877" t="s">
        <v>8711</v>
      </c>
      <c r="E2877" t="s">
        <v>8712</v>
      </c>
      <c r="F2877">
        <v>21181181</v>
      </c>
      <c r="G2877" t="s">
        <v>8713</v>
      </c>
      <c r="H2877" t="s">
        <v>8714</v>
      </c>
      <c r="I2877">
        <v>114801</v>
      </c>
      <c r="J2877" t="s">
        <v>7966</v>
      </c>
      <c r="K2877" t="s">
        <v>7968</v>
      </c>
      <c r="L2877" t="s">
        <v>6</v>
      </c>
      <c r="M2877" t="s">
        <v>8697</v>
      </c>
      <c r="N2877">
        <v>1454.54</v>
      </c>
      <c r="O2877">
        <v>1293.18</v>
      </c>
      <c r="P2877">
        <v>0.8891</v>
      </c>
      <c r="Q2877">
        <v>727.27</v>
      </c>
      <c r="R2877">
        <v>646.59</v>
      </c>
      <c r="S2877">
        <v>7935.68</v>
      </c>
      <c r="T2877">
        <v>10828.67</v>
      </c>
      <c r="U2877">
        <v>1.3646</v>
      </c>
      <c r="V2877">
        <v>721.43</v>
      </c>
      <c r="W2877">
        <v>1082.867</v>
      </c>
      <c r="X2877" s="83" t="str">
        <f t="shared" si="88"/>
        <v>2118 - CHV SAN ANTONIO</v>
      </c>
      <c r="Y2877" s="83">
        <f t="shared" si="89"/>
        <v>10</v>
      </c>
    </row>
    <row r="2878" spans="1:25" x14ac:dyDescent="0.25">
      <c r="A2878" t="s">
        <v>7</v>
      </c>
      <c r="B2878" t="s">
        <v>8651</v>
      </c>
      <c r="C2878" t="s">
        <v>8710</v>
      </c>
      <c r="D2878" t="s">
        <v>8711</v>
      </c>
      <c r="E2878" t="s">
        <v>8712</v>
      </c>
      <c r="F2878">
        <v>21181181</v>
      </c>
      <c r="G2878" t="s">
        <v>8713</v>
      </c>
      <c r="H2878" t="s">
        <v>8714</v>
      </c>
      <c r="I2878">
        <v>114801</v>
      </c>
      <c r="J2878" t="s">
        <v>7966</v>
      </c>
      <c r="K2878" t="s">
        <v>7968</v>
      </c>
      <c r="L2878" t="s">
        <v>6</v>
      </c>
      <c r="M2878" t="s">
        <v>8698</v>
      </c>
      <c r="N2878">
        <v>1843.38</v>
      </c>
      <c r="O2878">
        <v>308.51</v>
      </c>
      <c r="P2878">
        <v>0.16739999999999999</v>
      </c>
      <c r="Q2878">
        <v>614.46</v>
      </c>
      <c r="R2878">
        <v>154.255</v>
      </c>
      <c r="S2878">
        <v>19861.21</v>
      </c>
      <c r="T2878">
        <v>7301.53</v>
      </c>
      <c r="U2878">
        <v>0.36759999999999998</v>
      </c>
      <c r="V2878">
        <v>536.79</v>
      </c>
      <c r="W2878">
        <v>561.65615384615387</v>
      </c>
      <c r="X2878" s="83" t="str">
        <f t="shared" si="88"/>
        <v>2118 - CHV SAN ANTONIO</v>
      </c>
      <c r="Y2878" s="83">
        <f t="shared" si="89"/>
        <v>12.999999999999998</v>
      </c>
    </row>
    <row r="2879" spans="1:25" x14ac:dyDescent="0.25">
      <c r="A2879" t="s">
        <v>7</v>
      </c>
      <c r="B2879" t="s">
        <v>8651</v>
      </c>
      <c r="C2879" t="s">
        <v>8710</v>
      </c>
      <c r="D2879" t="s">
        <v>8711</v>
      </c>
      <c r="E2879" t="s">
        <v>8712</v>
      </c>
      <c r="F2879">
        <v>21181181</v>
      </c>
      <c r="G2879" t="s">
        <v>8713</v>
      </c>
      <c r="H2879" t="s">
        <v>8714</v>
      </c>
      <c r="I2879">
        <v>114801</v>
      </c>
      <c r="J2879" t="s">
        <v>7966</v>
      </c>
      <c r="K2879" t="s">
        <v>7968</v>
      </c>
      <c r="L2879" t="s">
        <v>6</v>
      </c>
      <c r="M2879" t="s">
        <v>8699</v>
      </c>
      <c r="N2879">
        <v>156.04</v>
      </c>
      <c r="O2879">
        <v>202.5</v>
      </c>
      <c r="P2879">
        <v>1.2977000000000001</v>
      </c>
      <c r="Q2879">
        <v>156.04</v>
      </c>
      <c r="R2879">
        <v>101.25</v>
      </c>
      <c r="S2879">
        <v>1162.4000000000001</v>
      </c>
      <c r="T2879">
        <v>1181.21</v>
      </c>
      <c r="U2879">
        <v>1.0162</v>
      </c>
      <c r="V2879">
        <v>145.30000000000001</v>
      </c>
      <c r="W2879">
        <v>196.86833333333334</v>
      </c>
      <c r="X2879" s="83" t="str">
        <f t="shared" si="88"/>
        <v>2118 - CHV SAN ANTONIO</v>
      </c>
      <c r="Y2879" s="83">
        <f t="shared" si="89"/>
        <v>6</v>
      </c>
    </row>
    <row r="2880" spans="1:25" x14ac:dyDescent="0.25">
      <c r="A2880" t="s">
        <v>7</v>
      </c>
      <c r="B2880" t="s">
        <v>8651</v>
      </c>
      <c r="C2880" t="s">
        <v>8710</v>
      </c>
      <c r="D2880" t="s">
        <v>8711</v>
      </c>
      <c r="E2880" t="s">
        <v>8712</v>
      </c>
      <c r="F2880">
        <v>21181181</v>
      </c>
      <c r="G2880" t="s">
        <v>8713</v>
      </c>
      <c r="H2880" t="s">
        <v>8714</v>
      </c>
      <c r="I2880">
        <v>114801</v>
      </c>
      <c r="J2880" t="s">
        <v>7966</v>
      </c>
      <c r="K2880" t="s">
        <v>7968</v>
      </c>
      <c r="L2880" t="s">
        <v>6</v>
      </c>
      <c r="M2880" t="s">
        <v>8700</v>
      </c>
      <c r="N2880">
        <v>940</v>
      </c>
      <c r="Q2880">
        <v>470</v>
      </c>
      <c r="S2880">
        <v>4310.49</v>
      </c>
      <c r="T2880">
        <v>644.54999999999995</v>
      </c>
      <c r="U2880">
        <v>0.14949999999999999</v>
      </c>
      <c r="V2880">
        <v>431.05</v>
      </c>
      <c r="W2880">
        <v>161.13749999999999</v>
      </c>
      <c r="X2880" s="83" t="str">
        <f t="shared" si="88"/>
        <v>2118 - CHV SAN ANTONIO</v>
      </c>
      <c r="Y2880" s="83">
        <f t="shared" si="89"/>
        <v>4</v>
      </c>
    </row>
    <row r="2881" spans="1:25" x14ac:dyDescent="0.25">
      <c r="A2881" t="s">
        <v>7</v>
      </c>
      <c r="B2881" t="s">
        <v>8651</v>
      </c>
      <c r="C2881" t="s">
        <v>8710</v>
      </c>
      <c r="D2881" t="s">
        <v>8711</v>
      </c>
      <c r="E2881" t="s">
        <v>8712</v>
      </c>
      <c r="F2881">
        <v>21181181</v>
      </c>
      <c r="G2881" t="s">
        <v>8713</v>
      </c>
      <c r="H2881" t="s">
        <v>8714</v>
      </c>
      <c r="I2881">
        <v>114801</v>
      </c>
      <c r="J2881" t="s">
        <v>7966</v>
      </c>
      <c r="K2881" t="s">
        <v>7968</v>
      </c>
      <c r="L2881" t="s">
        <v>6</v>
      </c>
      <c r="M2881" t="s">
        <v>8701</v>
      </c>
      <c r="N2881">
        <v>560.44000000000005</v>
      </c>
      <c r="Q2881">
        <v>560.44000000000005</v>
      </c>
      <c r="S2881">
        <v>3950.32</v>
      </c>
      <c r="T2881">
        <v>946</v>
      </c>
      <c r="U2881">
        <v>0.23949999999999999</v>
      </c>
      <c r="V2881">
        <v>493.79</v>
      </c>
      <c r="W2881">
        <v>315.33333333333331</v>
      </c>
      <c r="X2881" s="83" t="str">
        <f t="shared" si="88"/>
        <v>2118 - CHV SAN ANTONIO</v>
      </c>
      <c r="Y2881" s="83">
        <f t="shared" si="89"/>
        <v>3</v>
      </c>
    </row>
    <row r="2882" spans="1:25" x14ac:dyDescent="0.25">
      <c r="A2882" t="s">
        <v>7</v>
      </c>
      <c r="B2882" t="s">
        <v>8651</v>
      </c>
      <c r="C2882" t="s">
        <v>8710</v>
      </c>
      <c r="D2882" t="s">
        <v>8711</v>
      </c>
      <c r="E2882" t="s">
        <v>8712</v>
      </c>
      <c r="F2882">
        <v>21181181</v>
      </c>
      <c r="G2882" t="s">
        <v>8713</v>
      </c>
      <c r="H2882" t="s">
        <v>8714</v>
      </c>
      <c r="I2882">
        <v>114811</v>
      </c>
      <c r="J2882" t="s">
        <v>7910</v>
      </c>
      <c r="K2882" t="s">
        <v>7911</v>
      </c>
      <c r="L2882" t="s">
        <v>6</v>
      </c>
      <c r="M2882" t="s">
        <v>8657</v>
      </c>
      <c r="N2882">
        <v>437.04</v>
      </c>
      <c r="O2882">
        <v>537.99</v>
      </c>
      <c r="P2882">
        <v>1.2310000000000001</v>
      </c>
      <c r="Q2882">
        <v>145.68</v>
      </c>
      <c r="R2882">
        <v>537.99</v>
      </c>
      <c r="S2882">
        <v>3237.4</v>
      </c>
      <c r="T2882">
        <v>2195.15</v>
      </c>
      <c r="U2882">
        <v>0.67810000000000004</v>
      </c>
      <c r="V2882">
        <v>161.87</v>
      </c>
      <c r="W2882">
        <v>121.95277777777778</v>
      </c>
      <c r="X2882" s="83" t="str">
        <f t="shared" si="88"/>
        <v>2118 - CHV SAN ANTONIO</v>
      </c>
      <c r="Y2882" s="83">
        <f t="shared" si="89"/>
        <v>18</v>
      </c>
    </row>
    <row r="2883" spans="1:25" x14ac:dyDescent="0.25">
      <c r="A2883" t="s">
        <v>7</v>
      </c>
      <c r="B2883" t="s">
        <v>8651</v>
      </c>
      <c r="C2883" t="s">
        <v>8710</v>
      </c>
      <c r="D2883" t="s">
        <v>8711</v>
      </c>
      <c r="E2883" t="s">
        <v>8712</v>
      </c>
      <c r="F2883">
        <v>21181181</v>
      </c>
      <c r="G2883" t="s">
        <v>8713</v>
      </c>
      <c r="H2883" t="s">
        <v>8714</v>
      </c>
      <c r="I2883">
        <v>114811</v>
      </c>
      <c r="J2883" t="s">
        <v>7910</v>
      </c>
      <c r="K2883" t="s">
        <v>7911</v>
      </c>
      <c r="L2883" t="s">
        <v>6</v>
      </c>
      <c r="M2883" t="s">
        <v>8658</v>
      </c>
      <c r="N2883">
        <v>3846.2</v>
      </c>
      <c r="O2883">
        <v>646.5</v>
      </c>
      <c r="P2883">
        <v>0.1681</v>
      </c>
      <c r="Q2883">
        <v>384.62</v>
      </c>
      <c r="R2883">
        <v>71.833333333333329</v>
      </c>
      <c r="S2883">
        <v>24395.62</v>
      </c>
      <c r="T2883">
        <v>3950.09</v>
      </c>
      <c r="U2883">
        <v>0.16189999999999999</v>
      </c>
      <c r="V2883">
        <v>364.11</v>
      </c>
      <c r="W2883">
        <v>106.75918918918919</v>
      </c>
      <c r="X2883" s="83" t="str">
        <f t="shared" ref="X2883:X2946" si="90">CONCATENATE(C2883," - ",D2883)</f>
        <v>2118 - CHV SAN ANTONIO</v>
      </c>
      <c r="Y2883" s="83">
        <f t="shared" ref="Y2883:Y2946" si="91">IFERROR((IF($S2883=0,0,$T2883/$W2883)),0)</f>
        <v>37</v>
      </c>
    </row>
    <row r="2884" spans="1:25" x14ac:dyDescent="0.25">
      <c r="A2884" t="s">
        <v>7</v>
      </c>
      <c r="B2884" t="s">
        <v>8651</v>
      </c>
      <c r="C2884" t="s">
        <v>8710</v>
      </c>
      <c r="D2884" t="s">
        <v>8711</v>
      </c>
      <c r="E2884" t="s">
        <v>8712</v>
      </c>
      <c r="F2884">
        <v>21181181</v>
      </c>
      <c r="G2884" t="s">
        <v>8713</v>
      </c>
      <c r="H2884" t="s">
        <v>8714</v>
      </c>
      <c r="I2884">
        <v>114811</v>
      </c>
      <c r="J2884" t="s">
        <v>7910</v>
      </c>
      <c r="K2884" t="s">
        <v>7911</v>
      </c>
      <c r="L2884" t="s">
        <v>6</v>
      </c>
      <c r="M2884" t="s">
        <v>8659</v>
      </c>
      <c r="N2884">
        <v>1395.36</v>
      </c>
      <c r="O2884">
        <v>-318.75</v>
      </c>
      <c r="P2884">
        <v>-0.22839999999999999</v>
      </c>
      <c r="Q2884">
        <v>465.12</v>
      </c>
      <c r="R2884">
        <v>-318.75</v>
      </c>
      <c r="S2884">
        <v>8784.4500000000007</v>
      </c>
      <c r="T2884">
        <v>2446.4699999999998</v>
      </c>
      <c r="U2884">
        <v>0.27850000000000003</v>
      </c>
      <c r="V2884">
        <v>399.29</v>
      </c>
      <c r="W2884">
        <v>152.90437499999999</v>
      </c>
      <c r="X2884" s="83" t="str">
        <f t="shared" si="90"/>
        <v>2118 - CHV SAN ANTONIO</v>
      </c>
      <c r="Y2884" s="83">
        <f t="shared" si="91"/>
        <v>16</v>
      </c>
    </row>
    <row r="2885" spans="1:25" x14ac:dyDescent="0.25">
      <c r="A2885" t="s">
        <v>7</v>
      </c>
      <c r="B2885" t="s">
        <v>8651</v>
      </c>
      <c r="C2885" t="s">
        <v>8710</v>
      </c>
      <c r="D2885" t="s">
        <v>8711</v>
      </c>
      <c r="E2885" t="s">
        <v>8712</v>
      </c>
      <c r="F2885">
        <v>21181181</v>
      </c>
      <c r="G2885" t="s">
        <v>8713</v>
      </c>
      <c r="H2885" t="s">
        <v>8714</v>
      </c>
      <c r="I2885">
        <v>114811</v>
      </c>
      <c r="J2885" t="s">
        <v>7910</v>
      </c>
      <c r="K2885" t="s">
        <v>7911</v>
      </c>
      <c r="L2885" t="s">
        <v>6</v>
      </c>
      <c r="M2885" t="s">
        <v>8660</v>
      </c>
      <c r="N2885">
        <v>0</v>
      </c>
      <c r="O2885">
        <v>176.25</v>
      </c>
      <c r="R2885">
        <v>176.25</v>
      </c>
      <c r="S2885">
        <v>1185.29</v>
      </c>
      <c r="T2885">
        <v>562.53</v>
      </c>
      <c r="U2885">
        <v>0.47460000000000002</v>
      </c>
      <c r="V2885">
        <v>22.79</v>
      </c>
      <c r="W2885">
        <v>28.1265</v>
      </c>
      <c r="X2885" s="83" t="str">
        <f t="shared" si="90"/>
        <v>2118 - CHV SAN ANTONIO</v>
      </c>
      <c r="Y2885" s="83">
        <f t="shared" si="91"/>
        <v>20</v>
      </c>
    </row>
    <row r="2886" spans="1:25" x14ac:dyDescent="0.25">
      <c r="A2886" t="s">
        <v>7</v>
      </c>
      <c r="B2886" t="s">
        <v>8651</v>
      </c>
      <c r="C2886" t="s">
        <v>8710</v>
      </c>
      <c r="D2886" t="s">
        <v>8711</v>
      </c>
      <c r="E2886" t="s">
        <v>8712</v>
      </c>
      <c r="F2886">
        <v>21181181</v>
      </c>
      <c r="G2886" t="s">
        <v>8713</v>
      </c>
      <c r="H2886" t="s">
        <v>8714</v>
      </c>
      <c r="I2886">
        <v>114811</v>
      </c>
      <c r="J2886" t="s">
        <v>7910</v>
      </c>
      <c r="K2886" t="s">
        <v>7911</v>
      </c>
      <c r="L2886" t="s">
        <v>6</v>
      </c>
      <c r="M2886" t="s">
        <v>8661</v>
      </c>
      <c r="N2886">
        <v>375</v>
      </c>
      <c r="Q2886">
        <v>25</v>
      </c>
      <c r="S2886">
        <v>1815.71</v>
      </c>
      <c r="T2886">
        <v>2.93</v>
      </c>
      <c r="U2886">
        <v>1.6000000000000001E-3</v>
      </c>
      <c r="V2886">
        <v>29.77</v>
      </c>
      <c r="W2886">
        <v>4.5781250000000002E-2</v>
      </c>
      <c r="X2886" s="83" t="str">
        <f t="shared" si="90"/>
        <v>2118 - CHV SAN ANTONIO</v>
      </c>
      <c r="Y2886" s="83">
        <f t="shared" si="91"/>
        <v>64</v>
      </c>
    </row>
    <row r="2887" spans="1:25" x14ac:dyDescent="0.25">
      <c r="A2887" t="s">
        <v>7</v>
      </c>
      <c r="B2887" t="s">
        <v>8651</v>
      </c>
      <c r="C2887" t="s">
        <v>8710</v>
      </c>
      <c r="D2887" t="s">
        <v>8711</v>
      </c>
      <c r="E2887" t="s">
        <v>8712</v>
      </c>
      <c r="F2887">
        <v>21181181</v>
      </c>
      <c r="G2887" t="s">
        <v>8713</v>
      </c>
      <c r="H2887" t="s">
        <v>8714</v>
      </c>
      <c r="I2887">
        <v>114811</v>
      </c>
      <c r="J2887" t="s">
        <v>7910</v>
      </c>
      <c r="K2887" t="s">
        <v>7911</v>
      </c>
      <c r="L2887" t="s">
        <v>6</v>
      </c>
      <c r="M2887" t="s">
        <v>8662</v>
      </c>
      <c r="N2887">
        <v>189.99</v>
      </c>
      <c r="O2887">
        <v>233.67</v>
      </c>
      <c r="P2887">
        <v>1.2299</v>
      </c>
      <c r="Q2887">
        <v>63.33</v>
      </c>
      <c r="R2887">
        <v>77.89</v>
      </c>
      <c r="S2887">
        <v>3262.95</v>
      </c>
      <c r="T2887">
        <v>1846.62</v>
      </c>
      <c r="U2887">
        <v>0.56589999999999996</v>
      </c>
      <c r="V2887">
        <v>135.96</v>
      </c>
      <c r="W2887">
        <v>55.958181818181814</v>
      </c>
      <c r="X2887" s="83" t="str">
        <f t="shared" si="90"/>
        <v>2118 - CHV SAN ANTONIO</v>
      </c>
      <c r="Y2887" s="83">
        <f t="shared" si="91"/>
        <v>33</v>
      </c>
    </row>
    <row r="2888" spans="1:25" x14ac:dyDescent="0.25">
      <c r="A2888" t="s">
        <v>7</v>
      </c>
      <c r="B2888" t="s">
        <v>8651</v>
      </c>
      <c r="C2888" t="s">
        <v>8710</v>
      </c>
      <c r="D2888" t="s">
        <v>8711</v>
      </c>
      <c r="E2888" t="s">
        <v>8712</v>
      </c>
      <c r="F2888">
        <v>21181181</v>
      </c>
      <c r="G2888" t="s">
        <v>8713</v>
      </c>
      <c r="H2888" t="s">
        <v>8714</v>
      </c>
      <c r="I2888">
        <v>114811</v>
      </c>
      <c r="J2888" t="s">
        <v>7910</v>
      </c>
      <c r="K2888" t="s">
        <v>7911</v>
      </c>
      <c r="L2888" t="s">
        <v>6</v>
      </c>
      <c r="M2888" t="s">
        <v>8663</v>
      </c>
      <c r="S2888">
        <v>294.48</v>
      </c>
      <c r="T2888">
        <v>245.3</v>
      </c>
      <c r="U2888">
        <v>0.83299999999999996</v>
      </c>
      <c r="V2888">
        <v>29.45</v>
      </c>
      <c r="W2888">
        <v>30.662500000000001</v>
      </c>
      <c r="X2888" s="83" t="str">
        <f t="shared" si="90"/>
        <v>2118 - CHV SAN ANTONIO</v>
      </c>
      <c r="Y2888" s="83">
        <f t="shared" si="91"/>
        <v>8</v>
      </c>
    </row>
    <row r="2889" spans="1:25" x14ac:dyDescent="0.25">
      <c r="A2889" t="s">
        <v>7</v>
      </c>
      <c r="B2889" t="s">
        <v>8651</v>
      </c>
      <c r="C2889" t="s">
        <v>8710</v>
      </c>
      <c r="D2889" t="s">
        <v>8711</v>
      </c>
      <c r="E2889" t="s">
        <v>8712</v>
      </c>
      <c r="F2889">
        <v>21181181</v>
      </c>
      <c r="G2889" t="s">
        <v>8713</v>
      </c>
      <c r="H2889" t="s">
        <v>8714</v>
      </c>
      <c r="I2889">
        <v>114811</v>
      </c>
      <c r="J2889" t="s">
        <v>7910</v>
      </c>
      <c r="K2889" t="s">
        <v>7911</v>
      </c>
      <c r="L2889" t="s">
        <v>6</v>
      </c>
      <c r="M2889" t="s">
        <v>8664</v>
      </c>
      <c r="N2889">
        <v>1478.32</v>
      </c>
      <c r="Q2889">
        <v>86.96</v>
      </c>
      <c r="S2889">
        <v>6457.17</v>
      </c>
      <c r="T2889">
        <v>667.12</v>
      </c>
      <c r="U2889">
        <v>0.1033</v>
      </c>
      <c r="V2889">
        <v>88.45</v>
      </c>
      <c r="W2889">
        <v>7.0223157894736845</v>
      </c>
      <c r="X2889" s="83" t="str">
        <f t="shared" si="90"/>
        <v>2118 - CHV SAN ANTONIO</v>
      </c>
      <c r="Y2889" s="83">
        <f t="shared" si="91"/>
        <v>95</v>
      </c>
    </row>
    <row r="2890" spans="1:25" x14ac:dyDescent="0.25">
      <c r="A2890" t="s">
        <v>7</v>
      </c>
      <c r="B2890" t="s">
        <v>8651</v>
      </c>
      <c r="C2890" t="s">
        <v>8710</v>
      </c>
      <c r="D2890" t="s">
        <v>8711</v>
      </c>
      <c r="E2890" t="s">
        <v>8712</v>
      </c>
      <c r="F2890">
        <v>21181181</v>
      </c>
      <c r="G2890" t="s">
        <v>8713</v>
      </c>
      <c r="H2890" t="s">
        <v>8714</v>
      </c>
      <c r="I2890">
        <v>114811</v>
      </c>
      <c r="J2890" t="s">
        <v>7910</v>
      </c>
      <c r="K2890" t="s">
        <v>7911</v>
      </c>
      <c r="L2890" t="s">
        <v>6</v>
      </c>
      <c r="M2890" t="s">
        <v>8665</v>
      </c>
      <c r="N2890">
        <v>113.64</v>
      </c>
      <c r="Q2890">
        <v>56.82</v>
      </c>
      <c r="S2890">
        <v>704.17</v>
      </c>
      <c r="T2890">
        <v>9.36</v>
      </c>
      <c r="U2890">
        <v>1.3299999999999999E-2</v>
      </c>
      <c r="V2890">
        <v>50.3</v>
      </c>
      <c r="W2890">
        <v>0.72</v>
      </c>
      <c r="X2890" s="83" t="str">
        <f t="shared" si="90"/>
        <v>2118 - CHV SAN ANTONIO</v>
      </c>
      <c r="Y2890" s="83">
        <f t="shared" si="91"/>
        <v>13</v>
      </c>
    </row>
    <row r="2891" spans="1:25" x14ac:dyDescent="0.25">
      <c r="A2891" t="s">
        <v>7</v>
      </c>
      <c r="B2891" t="s">
        <v>8651</v>
      </c>
      <c r="C2891" t="s">
        <v>8710</v>
      </c>
      <c r="D2891" t="s">
        <v>8711</v>
      </c>
      <c r="E2891" t="s">
        <v>8712</v>
      </c>
      <c r="F2891">
        <v>21181181</v>
      </c>
      <c r="G2891" t="s">
        <v>8713</v>
      </c>
      <c r="H2891" t="s">
        <v>8714</v>
      </c>
      <c r="I2891">
        <v>114811</v>
      </c>
      <c r="J2891" t="s">
        <v>7910</v>
      </c>
      <c r="K2891" t="s">
        <v>7911</v>
      </c>
      <c r="L2891" t="s">
        <v>6</v>
      </c>
      <c r="M2891" t="s">
        <v>8666</v>
      </c>
      <c r="N2891">
        <v>101.08</v>
      </c>
      <c r="O2891">
        <v>120</v>
      </c>
      <c r="P2891">
        <v>1.1872</v>
      </c>
      <c r="Q2891">
        <v>25.27</v>
      </c>
      <c r="R2891">
        <v>40</v>
      </c>
      <c r="S2891">
        <v>1026.99</v>
      </c>
      <c r="T2891">
        <v>263.08</v>
      </c>
      <c r="U2891">
        <v>0.25619999999999998</v>
      </c>
      <c r="V2891">
        <v>41.08</v>
      </c>
      <c r="W2891">
        <v>14.615555555555554</v>
      </c>
      <c r="X2891" s="83" t="str">
        <f t="shared" si="90"/>
        <v>2118 - CHV SAN ANTONIO</v>
      </c>
      <c r="Y2891" s="83">
        <f t="shared" si="91"/>
        <v>18</v>
      </c>
    </row>
    <row r="2892" spans="1:25" x14ac:dyDescent="0.25">
      <c r="A2892" t="s">
        <v>7</v>
      </c>
      <c r="B2892" t="s">
        <v>8651</v>
      </c>
      <c r="C2892" t="s">
        <v>8710</v>
      </c>
      <c r="D2892" t="s">
        <v>8711</v>
      </c>
      <c r="E2892" t="s">
        <v>8712</v>
      </c>
      <c r="F2892">
        <v>21181181</v>
      </c>
      <c r="G2892" t="s">
        <v>8713</v>
      </c>
      <c r="H2892" t="s">
        <v>8714</v>
      </c>
      <c r="I2892">
        <v>114811</v>
      </c>
      <c r="J2892" t="s">
        <v>7910</v>
      </c>
      <c r="K2892" t="s">
        <v>7911</v>
      </c>
      <c r="L2892" t="s">
        <v>6</v>
      </c>
      <c r="M2892" t="s">
        <v>8690</v>
      </c>
      <c r="N2892">
        <v>0</v>
      </c>
      <c r="S2892">
        <v>414.95</v>
      </c>
      <c r="T2892">
        <v>1687.92</v>
      </c>
      <c r="U2892">
        <v>4.0678000000000001</v>
      </c>
      <c r="V2892">
        <v>207.48</v>
      </c>
      <c r="W2892">
        <v>337.584</v>
      </c>
      <c r="X2892" s="83" t="str">
        <f t="shared" si="90"/>
        <v>2118 - CHV SAN ANTONIO</v>
      </c>
      <c r="Y2892" s="83">
        <f t="shared" si="91"/>
        <v>5</v>
      </c>
    </row>
    <row r="2893" spans="1:25" x14ac:dyDescent="0.25">
      <c r="A2893" t="s">
        <v>7</v>
      </c>
      <c r="B2893" t="s">
        <v>8651</v>
      </c>
      <c r="C2893" t="s">
        <v>8710</v>
      </c>
      <c r="D2893" t="s">
        <v>8711</v>
      </c>
      <c r="E2893" t="s">
        <v>8712</v>
      </c>
      <c r="F2893">
        <v>21181181</v>
      </c>
      <c r="G2893" t="s">
        <v>8713</v>
      </c>
      <c r="H2893" t="s">
        <v>8714</v>
      </c>
      <c r="I2893">
        <v>114811</v>
      </c>
      <c r="J2893" t="s">
        <v>7910</v>
      </c>
      <c r="K2893" t="s">
        <v>7911</v>
      </c>
      <c r="L2893" t="s">
        <v>6</v>
      </c>
      <c r="M2893" t="s">
        <v>8691</v>
      </c>
      <c r="S2893">
        <v>120.49</v>
      </c>
      <c r="V2893">
        <v>24.1</v>
      </c>
      <c r="X2893" s="83" t="str">
        <f t="shared" si="90"/>
        <v>2118 - CHV SAN ANTONIO</v>
      </c>
      <c r="Y2893" s="83">
        <f t="shared" si="91"/>
        <v>0</v>
      </c>
    </row>
    <row r="2894" spans="1:25" x14ac:dyDescent="0.25">
      <c r="A2894" t="s">
        <v>7</v>
      </c>
      <c r="B2894" t="s">
        <v>8651</v>
      </c>
      <c r="C2894" t="s">
        <v>8710</v>
      </c>
      <c r="D2894" t="s">
        <v>8711</v>
      </c>
      <c r="E2894" t="s">
        <v>8712</v>
      </c>
      <c r="F2894">
        <v>21181181</v>
      </c>
      <c r="G2894" t="s">
        <v>8713</v>
      </c>
      <c r="H2894" t="s">
        <v>8714</v>
      </c>
      <c r="I2894">
        <v>114811</v>
      </c>
      <c r="J2894" t="s">
        <v>7910</v>
      </c>
      <c r="K2894" t="s">
        <v>7911</v>
      </c>
      <c r="L2894" t="s">
        <v>6</v>
      </c>
      <c r="M2894" t="s">
        <v>8667</v>
      </c>
      <c r="N2894">
        <v>8275.92</v>
      </c>
      <c r="O2894">
        <v>3221.49</v>
      </c>
      <c r="P2894">
        <v>0.38929999999999998</v>
      </c>
      <c r="Q2894">
        <v>689.66</v>
      </c>
      <c r="R2894">
        <v>214.76599999999999</v>
      </c>
      <c r="S2894">
        <v>56382.93</v>
      </c>
      <c r="T2894">
        <v>18935.03</v>
      </c>
      <c r="U2894">
        <v>0.33579999999999999</v>
      </c>
      <c r="V2894">
        <v>713.71</v>
      </c>
      <c r="W2894">
        <v>210.3892222222222</v>
      </c>
      <c r="X2894" s="83" t="str">
        <f t="shared" si="90"/>
        <v>2118 - CHV SAN ANTONIO</v>
      </c>
      <c r="Y2894" s="83">
        <f t="shared" si="91"/>
        <v>90</v>
      </c>
    </row>
    <row r="2895" spans="1:25" x14ac:dyDescent="0.25">
      <c r="A2895" t="s">
        <v>7</v>
      </c>
      <c r="B2895" t="s">
        <v>8651</v>
      </c>
      <c r="C2895" t="s">
        <v>8710</v>
      </c>
      <c r="D2895" t="s">
        <v>8711</v>
      </c>
      <c r="E2895" t="s">
        <v>8712</v>
      </c>
      <c r="F2895">
        <v>21181181</v>
      </c>
      <c r="G2895" t="s">
        <v>8713</v>
      </c>
      <c r="H2895" t="s">
        <v>8714</v>
      </c>
      <c r="I2895">
        <v>114811</v>
      </c>
      <c r="J2895" t="s">
        <v>7910</v>
      </c>
      <c r="K2895" t="s">
        <v>7911</v>
      </c>
      <c r="L2895" t="s">
        <v>6</v>
      </c>
      <c r="M2895" t="s">
        <v>8668</v>
      </c>
      <c r="N2895">
        <v>3555.6</v>
      </c>
      <c r="O2895">
        <v>1620.53</v>
      </c>
      <c r="P2895">
        <v>0.45579999999999998</v>
      </c>
      <c r="Q2895">
        <v>177.78</v>
      </c>
      <c r="R2895">
        <v>67.522083333333327</v>
      </c>
      <c r="S2895">
        <v>24647.1</v>
      </c>
      <c r="T2895">
        <v>4596.99</v>
      </c>
      <c r="U2895">
        <v>0.1865</v>
      </c>
      <c r="V2895">
        <v>160.05000000000001</v>
      </c>
      <c r="W2895">
        <v>31.923541666666665</v>
      </c>
      <c r="X2895" s="83" t="str">
        <f t="shared" si="90"/>
        <v>2118 - CHV SAN ANTONIO</v>
      </c>
      <c r="Y2895" s="83">
        <f t="shared" si="91"/>
        <v>144</v>
      </c>
    </row>
    <row r="2896" spans="1:25" x14ac:dyDescent="0.25">
      <c r="A2896" t="s">
        <v>7</v>
      </c>
      <c r="B2896" t="s">
        <v>8651</v>
      </c>
      <c r="C2896" t="s">
        <v>8710</v>
      </c>
      <c r="D2896" t="s">
        <v>8711</v>
      </c>
      <c r="E2896" t="s">
        <v>8712</v>
      </c>
      <c r="F2896">
        <v>21181181</v>
      </c>
      <c r="G2896" t="s">
        <v>8713</v>
      </c>
      <c r="H2896" t="s">
        <v>8714</v>
      </c>
      <c r="I2896">
        <v>114811</v>
      </c>
      <c r="J2896" t="s">
        <v>7910</v>
      </c>
      <c r="K2896" t="s">
        <v>7911</v>
      </c>
      <c r="L2896" t="s">
        <v>6</v>
      </c>
      <c r="M2896" t="s">
        <v>8669</v>
      </c>
      <c r="N2896">
        <v>161.18</v>
      </c>
      <c r="O2896">
        <v>24.45</v>
      </c>
      <c r="P2896">
        <v>0.1517</v>
      </c>
      <c r="Q2896">
        <v>161.18</v>
      </c>
      <c r="S2896">
        <v>1836.54</v>
      </c>
      <c r="T2896">
        <v>1209.29</v>
      </c>
      <c r="U2896">
        <v>0.65849999999999997</v>
      </c>
      <c r="V2896">
        <v>96.66</v>
      </c>
      <c r="W2896">
        <v>93.022307692307692</v>
      </c>
      <c r="X2896" s="83" t="str">
        <f t="shared" si="90"/>
        <v>2118 - CHV SAN ANTONIO</v>
      </c>
      <c r="Y2896" s="83">
        <f t="shared" si="91"/>
        <v>13</v>
      </c>
    </row>
    <row r="2897" spans="1:25" x14ac:dyDescent="0.25">
      <c r="A2897" t="s">
        <v>7</v>
      </c>
      <c r="B2897" t="s">
        <v>8651</v>
      </c>
      <c r="C2897" t="s">
        <v>8710</v>
      </c>
      <c r="D2897" t="s">
        <v>8711</v>
      </c>
      <c r="E2897" t="s">
        <v>8712</v>
      </c>
      <c r="F2897">
        <v>21181181</v>
      </c>
      <c r="G2897" t="s">
        <v>8713</v>
      </c>
      <c r="H2897" t="s">
        <v>8714</v>
      </c>
      <c r="I2897">
        <v>114811</v>
      </c>
      <c r="J2897" t="s">
        <v>7910</v>
      </c>
      <c r="K2897" t="s">
        <v>7911</v>
      </c>
      <c r="L2897" t="s">
        <v>6</v>
      </c>
      <c r="M2897" t="s">
        <v>8670</v>
      </c>
      <c r="N2897">
        <v>9882.32</v>
      </c>
      <c r="O2897">
        <v>8254.24</v>
      </c>
      <c r="P2897">
        <v>0.83530000000000004</v>
      </c>
      <c r="Q2897">
        <v>705.88</v>
      </c>
      <c r="R2897">
        <v>294.79428571428571</v>
      </c>
      <c r="S2897">
        <v>87791.679999999993</v>
      </c>
      <c r="T2897">
        <v>51128.42</v>
      </c>
      <c r="U2897">
        <v>0.58240000000000003</v>
      </c>
      <c r="V2897">
        <v>680.56</v>
      </c>
      <c r="W2897">
        <v>381.55537313432836</v>
      </c>
      <c r="X2897" s="83" t="str">
        <f t="shared" si="90"/>
        <v>2118 - CHV SAN ANTONIO</v>
      </c>
      <c r="Y2897" s="83">
        <f t="shared" si="91"/>
        <v>134</v>
      </c>
    </row>
    <row r="2898" spans="1:25" x14ac:dyDescent="0.25">
      <c r="A2898" t="s">
        <v>7</v>
      </c>
      <c r="B2898" t="s">
        <v>8651</v>
      </c>
      <c r="C2898" t="s">
        <v>8710</v>
      </c>
      <c r="D2898" t="s">
        <v>8711</v>
      </c>
      <c r="E2898" t="s">
        <v>8712</v>
      </c>
      <c r="F2898">
        <v>21181181</v>
      </c>
      <c r="G2898" t="s">
        <v>8713</v>
      </c>
      <c r="H2898" t="s">
        <v>8714</v>
      </c>
      <c r="I2898">
        <v>114811</v>
      </c>
      <c r="J2898" t="s">
        <v>7910</v>
      </c>
      <c r="K2898" t="s">
        <v>7911</v>
      </c>
      <c r="L2898" t="s">
        <v>6</v>
      </c>
      <c r="M2898" t="s">
        <v>8671</v>
      </c>
      <c r="N2898">
        <v>29731.94</v>
      </c>
      <c r="O2898">
        <v>14645.69</v>
      </c>
      <c r="P2898">
        <v>0.49259999999999998</v>
      </c>
      <c r="Q2898">
        <v>560.98</v>
      </c>
      <c r="R2898">
        <v>305.11854166666666</v>
      </c>
      <c r="S2898">
        <v>228070.64</v>
      </c>
      <c r="T2898">
        <v>147262.82</v>
      </c>
      <c r="U2898">
        <v>0.64570000000000005</v>
      </c>
      <c r="V2898">
        <v>545.62</v>
      </c>
      <c r="W2898">
        <v>335.45061503416861</v>
      </c>
      <c r="X2898" s="83" t="str">
        <f t="shared" si="90"/>
        <v>2118 - CHV SAN ANTONIO</v>
      </c>
      <c r="Y2898" s="83">
        <f t="shared" si="91"/>
        <v>438.99999999999994</v>
      </c>
    </row>
    <row r="2899" spans="1:25" x14ac:dyDescent="0.25">
      <c r="A2899" t="s">
        <v>7</v>
      </c>
      <c r="B2899" t="s">
        <v>8651</v>
      </c>
      <c r="C2899" t="s">
        <v>8710</v>
      </c>
      <c r="D2899" t="s">
        <v>8711</v>
      </c>
      <c r="E2899" t="s">
        <v>8712</v>
      </c>
      <c r="F2899">
        <v>21181181</v>
      </c>
      <c r="G2899" t="s">
        <v>8713</v>
      </c>
      <c r="H2899" t="s">
        <v>8714</v>
      </c>
      <c r="I2899">
        <v>114811</v>
      </c>
      <c r="J2899" t="s">
        <v>7910</v>
      </c>
      <c r="K2899" t="s">
        <v>7911</v>
      </c>
      <c r="L2899" t="s">
        <v>6</v>
      </c>
      <c r="M2899" t="s">
        <v>8672</v>
      </c>
      <c r="N2899">
        <v>4533.3</v>
      </c>
      <c r="O2899">
        <v>526.42999999999995</v>
      </c>
      <c r="P2899">
        <v>0.11609999999999999</v>
      </c>
      <c r="Q2899">
        <v>453.33</v>
      </c>
      <c r="R2899">
        <v>75.204285714285703</v>
      </c>
      <c r="S2899">
        <v>22269.48</v>
      </c>
      <c r="T2899">
        <v>4787.1000000000004</v>
      </c>
      <c r="U2899">
        <v>0.215</v>
      </c>
      <c r="V2899">
        <v>428.26</v>
      </c>
      <c r="W2899">
        <v>111.32790697674419</v>
      </c>
      <c r="X2899" s="83" t="str">
        <f t="shared" si="90"/>
        <v>2118 - CHV SAN ANTONIO</v>
      </c>
      <c r="Y2899" s="83">
        <f t="shared" si="91"/>
        <v>43</v>
      </c>
    </row>
    <row r="2900" spans="1:25" x14ac:dyDescent="0.25">
      <c r="A2900" t="s">
        <v>7</v>
      </c>
      <c r="B2900" t="s">
        <v>8651</v>
      </c>
      <c r="C2900" t="s">
        <v>8710</v>
      </c>
      <c r="D2900" t="s">
        <v>8711</v>
      </c>
      <c r="E2900" t="s">
        <v>8712</v>
      </c>
      <c r="F2900">
        <v>21181181</v>
      </c>
      <c r="G2900" t="s">
        <v>8713</v>
      </c>
      <c r="H2900" t="s">
        <v>8714</v>
      </c>
      <c r="I2900">
        <v>114811</v>
      </c>
      <c r="J2900" t="s">
        <v>7910</v>
      </c>
      <c r="K2900" t="s">
        <v>7911</v>
      </c>
      <c r="L2900" t="s">
        <v>6</v>
      </c>
      <c r="M2900" t="s">
        <v>8673</v>
      </c>
      <c r="N2900">
        <v>7619.94</v>
      </c>
      <c r="O2900">
        <v>1815.01</v>
      </c>
      <c r="P2900">
        <v>0.2382</v>
      </c>
      <c r="Q2900">
        <v>423.33</v>
      </c>
      <c r="R2900">
        <v>67.222592592592591</v>
      </c>
      <c r="S2900">
        <v>50811.65</v>
      </c>
      <c r="T2900">
        <v>8980.8799999999992</v>
      </c>
      <c r="U2900">
        <v>0.1767</v>
      </c>
      <c r="V2900">
        <v>393.89</v>
      </c>
      <c r="W2900">
        <v>75.469579831932762</v>
      </c>
      <c r="X2900" s="83" t="str">
        <f t="shared" si="90"/>
        <v>2118 - CHV SAN ANTONIO</v>
      </c>
      <c r="Y2900" s="83">
        <f t="shared" si="91"/>
        <v>119</v>
      </c>
    </row>
    <row r="2901" spans="1:25" x14ac:dyDescent="0.25">
      <c r="A2901" t="s">
        <v>7</v>
      </c>
      <c r="B2901" t="s">
        <v>8651</v>
      </c>
      <c r="C2901" t="s">
        <v>8710</v>
      </c>
      <c r="D2901" t="s">
        <v>8711</v>
      </c>
      <c r="E2901" t="s">
        <v>8712</v>
      </c>
      <c r="F2901">
        <v>21181181</v>
      </c>
      <c r="G2901" t="s">
        <v>8713</v>
      </c>
      <c r="H2901" t="s">
        <v>8714</v>
      </c>
      <c r="I2901">
        <v>114811</v>
      </c>
      <c r="J2901" t="s">
        <v>7910</v>
      </c>
      <c r="K2901" t="s">
        <v>7911</v>
      </c>
      <c r="L2901" t="s">
        <v>6</v>
      </c>
      <c r="M2901" t="s">
        <v>8674</v>
      </c>
      <c r="N2901">
        <v>2896.56</v>
      </c>
      <c r="O2901">
        <v>289.5</v>
      </c>
      <c r="P2901">
        <v>9.9900000000000003E-2</v>
      </c>
      <c r="Q2901">
        <v>321.83999999999997</v>
      </c>
      <c r="R2901">
        <v>18.09375</v>
      </c>
      <c r="S2901">
        <v>20523.18</v>
      </c>
      <c r="T2901">
        <v>6330.22</v>
      </c>
      <c r="U2901">
        <v>0.30840000000000001</v>
      </c>
      <c r="V2901">
        <v>223.08</v>
      </c>
      <c r="W2901">
        <v>70.335777777777778</v>
      </c>
      <c r="X2901" s="83" t="str">
        <f t="shared" si="90"/>
        <v>2118 - CHV SAN ANTONIO</v>
      </c>
      <c r="Y2901" s="83">
        <f t="shared" si="91"/>
        <v>90</v>
      </c>
    </row>
    <row r="2902" spans="1:25" x14ac:dyDescent="0.25">
      <c r="A2902" t="s">
        <v>7</v>
      </c>
      <c r="B2902" t="s">
        <v>8651</v>
      </c>
      <c r="C2902" t="s">
        <v>8710</v>
      </c>
      <c r="D2902" t="s">
        <v>8711</v>
      </c>
      <c r="E2902" t="s">
        <v>8712</v>
      </c>
      <c r="F2902">
        <v>21181181</v>
      </c>
      <c r="G2902" t="s">
        <v>8713</v>
      </c>
      <c r="H2902" t="s">
        <v>8714</v>
      </c>
      <c r="I2902">
        <v>114811</v>
      </c>
      <c r="J2902" t="s">
        <v>7910</v>
      </c>
      <c r="K2902" t="s">
        <v>7911</v>
      </c>
      <c r="L2902" t="s">
        <v>6</v>
      </c>
      <c r="M2902" t="s">
        <v>8675</v>
      </c>
      <c r="N2902">
        <v>292.48</v>
      </c>
      <c r="Q2902">
        <v>73.12</v>
      </c>
      <c r="S2902">
        <v>3875.45</v>
      </c>
      <c r="T2902">
        <v>-414.43</v>
      </c>
      <c r="U2902">
        <v>-0.1069</v>
      </c>
      <c r="V2902">
        <v>86.12</v>
      </c>
      <c r="W2902">
        <v>-17.267916666666668</v>
      </c>
      <c r="X2902" s="83" t="str">
        <f t="shared" si="90"/>
        <v>2118 - CHV SAN ANTONIO</v>
      </c>
      <c r="Y2902" s="83">
        <f t="shared" si="91"/>
        <v>24</v>
      </c>
    </row>
    <row r="2903" spans="1:25" x14ac:dyDescent="0.25">
      <c r="A2903" t="s">
        <v>7</v>
      </c>
      <c r="B2903" t="s">
        <v>8651</v>
      </c>
      <c r="C2903" t="s">
        <v>8710</v>
      </c>
      <c r="D2903" t="s">
        <v>8711</v>
      </c>
      <c r="E2903" t="s">
        <v>8712</v>
      </c>
      <c r="F2903">
        <v>21181181</v>
      </c>
      <c r="G2903" t="s">
        <v>8713</v>
      </c>
      <c r="H2903" t="s">
        <v>8714</v>
      </c>
      <c r="I2903">
        <v>114876</v>
      </c>
      <c r="J2903" t="s">
        <v>7914</v>
      </c>
      <c r="K2903" t="s">
        <v>7915</v>
      </c>
      <c r="L2903" t="s">
        <v>6</v>
      </c>
      <c r="M2903" t="s">
        <v>8657</v>
      </c>
      <c r="N2903">
        <v>0</v>
      </c>
      <c r="S2903">
        <v>109.76</v>
      </c>
      <c r="T2903">
        <v>-119.35</v>
      </c>
      <c r="U2903">
        <v>-1.0873999999999999</v>
      </c>
      <c r="V2903">
        <v>109.76</v>
      </c>
      <c r="W2903">
        <v>-119.35</v>
      </c>
      <c r="X2903" s="83" t="str">
        <f t="shared" si="90"/>
        <v>2118 - CHV SAN ANTONIO</v>
      </c>
      <c r="Y2903" s="83">
        <f t="shared" si="91"/>
        <v>1</v>
      </c>
    </row>
    <row r="2904" spans="1:25" x14ac:dyDescent="0.25">
      <c r="A2904" t="s">
        <v>7</v>
      </c>
      <c r="B2904" t="s">
        <v>8651</v>
      </c>
      <c r="C2904" t="s">
        <v>8710</v>
      </c>
      <c r="D2904" t="s">
        <v>8711</v>
      </c>
      <c r="E2904" t="s">
        <v>8712</v>
      </c>
      <c r="F2904">
        <v>21181181</v>
      </c>
      <c r="G2904" t="s">
        <v>8713</v>
      </c>
      <c r="H2904" t="s">
        <v>8714</v>
      </c>
      <c r="I2904">
        <v>114876</v>
      </c>
      <c r="J2904" t="s">
        <v>7914</v>
      </c>
      <c r="K2904" t="s">
        <v>7915</v>
      </c>
      <c r="L2904" t="s">
        <v>6</v>
      </c>
      <c r="M2904" t="s">
        <v>8658</v>
      </c>
      <c r="N2904">
        <v>769.24</v>
      </c>
      <c r="O2904">
        <v>378.75</v>
      </c>
      <c r="P2904">
        <v>0.4924</v>
      </c>
      <c r="Q2904">
        <v>384.62</v>
      </c>
      <c r="R2904">
        <v>378.75</v>
      </c>
      <c r="S2904">
        <v>4408.1099999999997</v>
      </c>
      <c r="T2904">
        <v>3342.16</v>
      </c>
      <c r="U2904">
        <v>0.75819999999999999</v>
      </c>
      <c r="V2904">
        <v>400.74</v>
      </c>
      <c r="W2904">
        <v>477.45142857142855</v>
      </c>
      <c r="X2904" s="83" t="str">
        <f t="shared" si="90"/>
        <v>2118 - CHV SAN ANTONIO</v>
      </c>
      <c r="Y2904" s="83">
        <f t="shared" si="91"/>
        <v>7</v>
      </c>
    </row>
    <row r="2905" spans="1:25" x14ac:dyDescent="0.25">
      <c r="A2905" t="s">
        <v>7</v>
      </c>
      <c r="B2905" t="s">
        <v>8651</v>
      </c>
      <c r="C2905" t="s">
        <v>8710</v>
      </c>
      <c r="D2905" t="s">
        <v>8711</v>
      </c>
      <c r="E2905" t="s">
        <v>8712</v>
      </c>
      <c r="F2905">
        <v>21181181</v>
      </c>
      <c r="G2905" t="s">
        <v>8713</v>
      </c>
      <c r="H2905" t="s">
        <v>8714</v>
      </c>
      <c r="I2905">
        <v>114876</v>
      </c>
      <c r="J2905" t="s">
        <v>7914</v>
      </c>
      <c r="K2905" t="s">
        <v>7915</v>
      </c>
      <c r="L2905" t="s">
        <v>6</v>
      </c>
      <c r="M2905" t="s">
        <v>8659</v>
      </c>
      <c r="N2905">
        <v>930.24</v>
      </c>
      <c r="O2905">
        <v>300</v>
      </c>
      <c r="P2905">
        <v>0.32250000000000001</v>
      </c>
      <c r="Q2905">
        <v>465.12</v>
      </c>
      <c r="R2905">
        <v>300</v>
      </c>
      <c r="S2905">
        <v>3747.99</v>
      </c>
      <c r="T2905">
        <v>1711.41</v>
      </c>
      <c r="U2905">
        <v>0.45660000000000001</v>
      </c>
      <c r="V2905">
        <v>416.44</v>
      </c>
      <c r="W2905">
        <v>213.92625000000001</v>
      </c>
      <c r="X2905" s="83" t="str">
        <f t="shared" si="90"/>
        <v>2118 - CHV SAN ANTONIO</v>
      </c>
      <c r="Y2905" s="83">
        <f t="shared" si="91"/>
        <v>8</v>
      </c>
    </row>
    <row r="2906" spans="1:25" x14ac:dyDescent="0.25">
      <c r="A2906" t="s">
        <v>7</v>
      </c>
      <c r="B2906" t="s">
        <v>8651</v>
      </c>
      <c r="C2906" t="s">
        <v>8710</v>
      </c>
      <c r="D2906" t="s">
        <v>8711</v>
      </c>
      <c r="E2906" t="s">
        <v>8712</v>
      </c>
      <c r="F2906">
        <v>21181181</v>
      </c>
      <c r="G2906" t="s">
        <v>8713</v>
      </c>
      <c r="H2906" t="s">
        <v>8714</v>
      </c>
      <c r="I2906">
        <v>114876</v>
      </c>
      <c r="J2906" t="s">
        <v>7914</v>
      </c>
      <c r="K2906" t="s">
        <v>7915</v>
      </c>
      <c r="L2906" t="s">
        <v>6</v>
      </c>
      <c r="M2906" t="s">
        <v>8660</v>
      </c>
      <c r="N2906">
        <v>0</v>
      </c>
      <c r="S2906">
        <v>287.87</v>
      </c>
      <c r="T2906">
        <v>232.5</v>
      </c>
      <c r="U2906">
        <v>0.80769999999999997</v>
      </c>
      <c r="V2906">
        <v>17.989999999999998</v>
      </c>
      <c r="W2906">
        <v>23.25</v>
      </c>
      <c r="X2906" s="83" t="str">
        <f t="shared" si="90"/>
        <v>2118 - CHV SAN ANTONIO</v>
      </c>
      <c r="Y2906" s="83">
        <f t="shared" si="91"/>
        <v>10</v>
      </c>
    </row>
    <row r="2907" spans="1:25" x14ac:dyDescent="0.25">
      <c r="A2907" t="s">
        <v>7</v>
      </c>
      <c r="B2907" t="s">
        <v>8651</v>
      </c>
      <c r="C2907" t="s">
        <v>8710</v>
      </c>
      <c r="D2907" t="s">
        <v>8711</v>
      </c>
      <c r="E2907" t="s">
        <v>8712</v>
      </c>
      <c r="F2907">
        <v>21181181</v>
      </c>
      <c r="G2907" t="s">
        <v>8713</v>
      </c>
      <c r="H2907" t="s">
        <v>8714</v>
      </c>
      <c r="I2907">
        <v>114876</v>
      </c>
      <c r="J2907" t="s">
        <v>7914</v>
      </c>
      <c r="K2907" t="s">
        <v>7915</v>
      </c>
      <c r="L2907" t="s">
        <v>6</v>
      </c>
      <c r="M2907" t="s">
        <v>8661</v>
      </c>
      <c r="N2907">
        <v>200</v>
      </c>
      <c r="O2907">
        <v>480</v>
      </c>
      <c r="P2907">
        <v>2.4</v>
      </c>
      <c r="Q2907">
        <v>25</v>
      </c>
      <c r="R2907">
        <v>96</v>
      </c>
      <c r="S2907">
        <v>898.42</v>
      </c>
      <c r="T2907">
        <v>512.73</v>
      </c>
      <c r="U2907">
        <v>0.57069999999999999</v>
      </c>
      <c r="V2907">
        <v>32.090000000000003</v>
      </c>
      <c r="W2907">
        <v>17.680344827586207</v>
      </c>
      <c r="X2907" s="83" t="str">
        <f t="shared" si="90"/>
        <v>2118 - CHV SAN ANTONIO</v>
      </c>
      <c r="Y2907" s="83">
        <f t="shared" si="91"/>
        <v>29</v>
      </c>
    </row>
    <row r="2908" spans="1:25" x14ac:dyDescent="0.25">
      <c r="A2908" t="s">
        <v>7</v>
      </c>
      <c r="B2908" t="s">
        <v>8651</v>
      </c>
      <c r="C2908" t="s">
        <v>8710</v>
      </c>
      <c r="D2908" t="s">
        <v>8711</v>
      </c>
      <c r="E2908" t="s">
        <v>8712</v>
      </c>
      <c r="F2908">
        <v>21181181</v>
      </c>
      <c r="G2908" t="s">
        <v>8713</v>
      </c>
      <c r="H2908" t="s">
        <v>8714</v>
      </c>
      <c r="I2908">
        <v>114876</v>
      </c>
      <c r="J2908" t="s">
        <v>7914</v>
      </c>
      <c r="K2908" t="s">
        <v>7915</v>
      </c>
      <c r="L2908" t="s">
        <v>6</v>
      </c>
      <c r="M2908" t="s">
        <v>8662</v>
      </c>
      <c r="N2908">
        <v>63.33</v>
      </c>
      <c r="O2908">
        <v>238.27</v>
      </c>
      <c r="P2908">
        <v>3.7624</v>
      </c>
      <c r="Q2908">
        <v>63.33</v>
      </c>
      <c r="R2908">
        <v>119.13500000000001</v>
      </c>
      <c r="S2908">
        <v>846.52</v>
      </c>
      <c r="T2908">
        <v>1998.52</v>
      </c>
      <c r="U2908">
        <v>2.3609</v>
      </c>
      <c r="V2908">
        <v>141.09</v>
      </c>
      <c r="W2908">
        <v>666.17333333333329</v>
      </c>
      <c r="X2908" s="83" t="str">
        <f t="shared" si="90"/>
        <v>2118 - CHV SAN ANTONIO</v>
      </c>
      <c r="Y2908" s="83">
        <f t="shared" si="91"/>
        <v>3</v>
      </c>
    </row>
    <row r="2909" spans="1:25" x14ac:dyDescent="0.25">
      <c r="A2909" t="s">
        <v>7</v>
      </c>
      <c r="B2909" t="s">
        <v>8651</v>
      </c>
      <c r="C2909" t="s">
        <v>8710</v>
      </c>
      <c r="D2909" t="s">
        <v>8711</v>
      </c>
      <c r="E2909" t="s">
        <v>8712</v>
      </c>
      <c r="F2909">
        <v>21181181</v>
      </c>
      <c r="G2909" t="s">
        <v>8713</v>
      </c>
      <c r="H2909" t="s">
        <v>8714</v>
      </c>
      <c r="I2909">
        <v>114876</v>
      </c>
      <c r="J2909" t="s">
        <v>7914</v>
      </c>
      <c r="K2909" t="s">
        <v>7915</v>
      </c>
      <c r="L2909" t="s">
        <v>6</v>
      </c>
      <c r="M2909" t="s">
        <v>8663</v>
      </c>
      <c r="O2909">
        <v>97.5</v>
      </c>
      <c r="S2909">
        <v>383.6</v>
      </c>
      <c r="T2909">
        <v>471.73</v>
      </c>
      <c r="U2909">
        <v>1.2297</v>
      </c>
      <c r="V2909">
        <v>29.51</v>
      </c>
      <c r="W2909">
        <v>67.39</v>
      </c>
      <c r="X2909" s="83" t="str">
        <f t="shared" si="90"/>
        <v>2118 - CHV SAN ANTONIO</v>
      </c>
      <c r="Y2909" s="83">
        <f t="shared" si="91"/>
        <v>7</v>
      </c>
    </row>
    <row r="2910" spans="1:25" x14ac:dyDescent="0.25">
      <c r="A2910" t="s">
        <v>7</v>
      </c>
      <c r="B2910" t="s">
        <v>8651</v>
      </c>
      <c r="C2910" t="s">
        <v>8710</v>
      </c>
      <c r="D2910" t="s">
        <v>8711</v>
      </c>
      <c r="E2910" t="s">
        <v>8712</v>
      </c>
      <c r="F2910">
        <v>21181181</v>
      </c>
      <c r="G2910" t="s">
        <v>8713</v>
      </c>
      <c r="H2910" t="s">
        <v>8714</v>
      </c>
      <c r="I2910">
        <v>114876</v>
      </c>
      <c r="J2910" t="s">
        <v>7914</v>
      </c>
      <c r="K2910" t="s">
        <v>7915</v>
      </c>
      <c r="L2910" t="s">
        <v>6</v>
      </c>
      <c r="M2910" t="s">
        <v>8664</v>
      </c>
      <c r="N2910">
        <v>956.56</v>
      </c>
      <c r="O2910">
        <v>172.5</v>
      </c>
      <c r="P2910">
        <v>0.18029999999999999</v>
      </c>
      <c r="Q2910">
        <v>86.96</v>
      </c>
      <c r="R2910">
        <v>57.5</v>
      </c>
      <c r="S2910">
        <v>5633.71</v>
      </c>
      <c r="T2910">
        <v>1153.25</v>
      </c>
      <c r="U2910">
        <v>0.20469999999999999</v>
      </c>
      <c r="V2910">
        <v>93.9</v>
      </c>
      <c r="W2910">
        <v>18.905737704918032</v>
      </c>
      <c r="X2910" s="83" t="str">
        <f t="shared" si="90"/>
        <v>2118 - CHV SAN ANTONIO</v>
      </c>
      <c r="Y2910" s="83">
        <f t="shared" si="91"/>
        <v>61</v>
      </c>
    </row>
    <row r="2911" spans="1:25" x14ac:dyDescent="0.25">
      <c r="A2911" t="s">
        <v>7</v>
      </c>
      <c r="B2911" t="s">
        <v>8651</v>
      </c>
      <c r="C2911" t="s">
        <v>8710</v>
      </c>
      <c r="D2911" t="s">
        <v>8711</v>
      </c>
      <c r="E2911" t="s">
        <v>8712</v>
      </c>
      <c r="F2911">
        <v>21181181</v>
      </c>
      <c r="G2911" t="s">
        <v>8713</v>
      </c>
      <c r="H2911" t="s">
        <v>8714</v>
      </c>
      <c r="I2911">
        <v>114876</v>
      </c>
      <c r="J2911" t="s">
        <v>7914</v>
      </c>
      <c r="K2911" t="s">
        <v>7915</v>
      </c>
      <c r="L2911" t="s">
        <v>6</v>
      </c>
      <c r="M2911" t="s">
        <v>8665</v>
      </c>
      <c r="N2911">
        <v>56.82</v>
      </c>
      <c r="Q2911">
        <v>56.82</v>
      </c>
      <c r="S2911">
        <v>392.22</v>
      </c>
      <c r="T2911">
        <v>-1138.4000000000001</v>
      </c>
      <c r="U2911">
        <v>-2.9024999999999999</v>
      </c>
      <c r="V2911">
        <v>49.03</v>
      </c>
      <c r="W2911">
        <v>-379.4666666666667</v>
      </c>
      <c r="X2911" s="83" t="str">
        <f t="shared" si="90"/>
        <v>2118 - CHV SAN ANTONIO</v>
      </c>
      <c r="Y2911" s="83">
        <f t="shared" si="91"/>
        <v>3</v>
      </c>
    </row>
    <row r="2912" spans="1:25" x14ac:dyDescent="0.25">
      <c r="A2912" t="s">
        <v>7</v>
      </c>
      <c r="B2912" t="s">
        <v>8651</v>
      </c>
      <c r="C2912" t="s">
        <v>8710</v>
      </c>
      <c r="D2912" t="s">
        <v>8711</v>
      </c>
      <c r="E2912" t="s">
        <v>8712</v>
      </c>
      <c r="F2912">
        <v>21181181</v>
      </c>
      <c r="G2912" t="s">
        <v>8713</v>
      </c>
      <c r="H2912" t="s">
        <v>8714</v>
      </c>
      <c r="I2912">
        <v>114876</v>
      </c>
      <c r="J2912" t="s">
        <v>7914</v>
      </c>
      <c r="K2912" t="s">
        <v>7915</v>
      </c>
      <c r="L2912" t="s">
        <v>6</v>
      </c>
      <c r="M2912" t="s">
        <v>8666</v>
      </c>
      <c r="N2912">
        <v>25.27</v>
      </c>
      <c r="Q2912">
        <v>25.27</v>
      </c>
      <c r="S2912">
        <v>74.680000000000007</v>
      </c>
      <c r="T2912">
        <v>615</v>
      </c>
      <c r="U2912">
        <v>8.2350999999999992</v>
      </c>
      <c r="V2912">
        <v>24.89</v>
      </c>
      <c r="W2912">
        <v>102.5</v>
      </c>
      <c r="X2912" s="83" t="str">
        <f t="shared" si="90"/>
        <v>2118 - CHV SAN ANTONIO</v>
      </c>
      <c r="Y2912" s="83">
        <f t="shared" si="91"/>
        <v>6</v>
      </c>
    </row>
    <row r="2913" spans="1:25" x14ac:dyDescent="0.25">
      <c r="A2913" t="s">
        <v>7</v>
      </c>
      <c r="B2913" t="s">
        <v>8651</v>
      </c>
      <c r="C2913" t="s">
        <v>8710</v>
      </c>
      <c r="D2913" t="s">
        <v>8711</v>
      </c>
      <c r="E2913" t="s">
        <v>8712</v>
      </c>
      <c r="F2913">
        <v>21181181</v>
      </c>
      <c r="G2913" t="s">
        <v>8713</v>
      </c>
      <c r="H2913" t="s">
        <v>8714</v>
      </c>
      <c r="I2913">
        <v>114876</v>
      </c>
      <c r="J2913" t="s">
        <v>7914</v>
      </c>
      <c r="K2913" t="s">
        <v>7915</v>
      </c>
      <c r="L2913" t="s">
        <v>6</v>
      </c>
      <c r="M2913" t="s">
        <v>8690</v>
      </c>
      <c r="N2913">
        <v>240.86</v>
      </c>
      <c r="Q2913">
        <v>240.86</v>
      </c>
      <c r="S2913">
        <v>240.86</v>
      </c>
      <c r="V2913">
        <v>240.86</v>
      </c>
      <c r="X2913" s="83" t="str">
        <f t="shared" si="90"/>
        <v>2118 - CHV SAN ANTONIO</v>
      </c>
      <c r="Y2913" s="83">
        <f t="shared" si="91"/>
        <v>0</v>
      </c>
    </row>
    <row r="2914" spans="1:25" x14ac:dyDescent="0.25">
      <c r="A2914" t="s">
        <v>7</v>
      </c>
      <c r="B2914" t="s">
        <v>8651</v>
      </c>
      <c r="C2914" t="s">
        <v>8710</v>
      </c>
      <c r="D2914" t="s">
        <v>8711</v>
      </c>
      <c r="E2914" t="s">
        <v>8712</v>
      </c>
      <c r="F2914">
        <v>21181181</v>
      </c>
      <c r="G2914" t="s">
        <v>8713</v>
      </c>
      <c r="H2914" t="s">
        <v>8714</v>
      </c>
      <c r="I2914">
        <v>114876</v>
      </c>
      <c r="J2914" t="s">
        <v>7914</v>
      </c>
      <c r="K2914" t="s">
        <v>7915</v>
      </c>
      <c r="L2914" t="s">
        <v>6</v>
      </c>
      <c r="M2914" t="s">
        <v>8667</v>
      </c>
      <c r="N2914">
        <v>2758.64</v>
      </c>
      <c r="O2914">
        <v>921.94</v>
      </c>
      <c r="P2914">
        <v>0.3342</v>
      </c>
      <c r="Q2914">
        <v>689.66</v>
      </c>
      <c r="R2914">
        <v>153.65666666666667</v>
      </c>
      <c r="S2914">
        <v>16240.18</v>
      </c>
      <c r="T2914">
        <v>10637.77</v>
      </c>
      <c r="U2914">
        <v>0.65500000000000003</v>
      </c>
      <c r="V2914">
        <v>706.09</v>
      </c>
      <c r="W2914">
        <v>295.49361111111114</v>
      </c>
      <c r="X2914" s="83" t="str">
        <f t="shared" si="90"/>
        <v>2118 - CHV SAN ANTONIO</v>
      </c>
      <c r="Y2914" s="83">
        <f t="shared" si="91"/>
        <v>36</v>
      </c>
    </row>
    <row r="2915" spans="1:25" x14ac:dyDescent="0.25">
      <c r="A2915" t="s">
        <v>7</v>
      </c>
      <c r="B2915" t="s">
        <v>8651</v>
      </c>
      <c r="C2915" t="s">
        <v>8710</v>
      </c>
      <c r="D2915" t="s">
        <v>8711</v>
      </c>
      <c r="E2915" t="s">
        <v>8712</v>
      </c>
      <c r="F2915">
        <v>21181181</v>
      </c>
      <c r="G2915" t="s">
        <v>8713</v>
      </c>
      <c r="H2915" t="s">
        <v>8714</v>
      </c>
      <c r="I2915">
        <v>114876</v>
      </c>
      <c r="J2915" t="s">
        <v>7914</v>
      </c>
      <c r="K2915" t="s">
        <v>7915</v>
      </c>
      <c r="L2915" t="s">
        <v>6</v>
      </c>
      <c r="M2915" t="s">
        <v>8668</v>
      </c>
      <c r="N2915">
        <v>711.12</v>
      </c>
      <c r="O2915">
        <v>1183.81</v>
      </c>
      <c r="P2915">
        <v>1.6647000000000001</v>
      </c>
      <c r="Q2915">
        <v>177.78</v>
      </c>
      <c r="R2915">
        <v>394.6033333333333</v>
      </c>
      <c r="S2915">
        <v>5253.58</v>
      </c>
      <c r="T2915">
        <v>2486.21</v>
      </c>
      <c r="U2915">
        <v>0.47320000000000001</v>
      </c>
      <c r="V2915">
        <v>159.19999999999999</v>
      </c>
      <c r="W2915">
        <v>82.873666666666665</v>
      </c>
      <c r="X2915" s="83" t="str">
        <f t="shared" si="90"/>
        <v>2118 - CHV SAN ANTONIO</v>
      </c>
      <c r="Y2915" s="83">
        <f t="shared" si="91"/>
        <v>30</v>
      </c>
    </row>
    <row r="2916" spans="1:25" x14ac:dyDescent="0.25">
      <c r="A2916" t="s">
        <v>7</v>
      </c>
      <c r="B2916" t="s">
        <v>8651</v>
      </c>
      <c r="C2916" t="s">
        <v>8710</v>
      </c>
      <c r="D2916" t="s">
        <v>8711</v>
      </c>
      <c r="E2916" t="s">
        <v>8712</v>
      </c>
      <c r="F2916">
        <v>21181181</v>
      </c>
      <c r="G2916" t="s">
        <v>8713</v>
      </c>
      <c r="H2916" t="s">
        <v>8714</v>
      </c>
      <c r="I2916">
        <v>114876</v>
      </c>
      <c r="J2916" t="s">
        <v>7914</v>
      </c>
      <c r="K2916" t="s">
        <v>7915</v>
      </c>
      <c r="L2916" t="s">
        <v>6</v>
      </c>
      <c r="M2916" t="s">
        <v>8669</v>
      </c>
      <c r="N2916">
        <v>0</v>
      </c>
      <c r="S2916">
        <v>185.07</v>
      </c>
      <c r="T2916">
        <v>951.5</v>
      </c>
      <c r="U2916">
        <v>5.1413000000000002</v>
      </c>
      <c r="V2916">
        <v>92.54</v>
      </c>
      <c r="X2916" s="83" t="str">
        <f t="shared" si="90"/>
        <v>2118 - CHV SAN ANTONIO</v>
      </c>
      <c r="Y2916" s="83">
        <f t="shared" si="91"/>
        <v>0</v>
      </c>
    </row>
    <row r="2917" spans="1:25" x14ac:dyDescent="0.25">
      <c r="A2917" t="s">
        <v>7</v>
      </c>
      <c r="B2917" t="s">
        <v>8651</v>
      </c>
      <c r="C2917" t="s">
        <v>8710</v>
      </c>
      <c r="D2917" t="s">
        <v>8711</v>
      </c>
      <c r="E2917" t="s">
        <v>8712</v>
      </c>
      <c r="F2917">
        <v>21181181</v>
      </c>
      <c r="G2917" t="s">
        <v>8713</v>
      </c>
      <c r="H2917" t="s">
        <v>8714</v>
      </c>
      <c r="I2917">
        <v>114876</v>
      </c>
      <c r="J2917" t="s">
        <v>7914</v>
      </c>
      <c r="K2917" t="s">
        <v>7915</v>
      </c>
      <c r="L2917" t="s">
        <v>6</v>
      </c>
      <c r="M2917" t="s">
        <v>8670</v>
      </c>
      <c r="N2917">
        <v>4941.16</v>
      </c>
      <c r="O2917">
        <v>2477.3200000000002</v>
      </c>
      <c r="P2917">
        <v>0.50139999999999996</v>
      </c>
      <c r="Q2917">
        <v>705.88</v>
      </c>
      <c r="R2917">
        <v>206.44333333333336</v>
      </c>
      <c r="S2917">
        <v>40533.64</v>
      </c>
      <c r="T2917">
        <v>19540.88</v>
      </c>
      <c r="U2917">
        <v>0.48209999999999997</v>
      </c>
      <c r="V2917">
        <v>675.56</v>
      </c>
      <c r="W2917">
        <v>325.68133333333333</v>
      </c>
      <c r="X2917" s="83" t="str">
        <f t="shared" si="90"/>
        <v>2118 - CHV SAN ANTONIO</v>
      </c>
      <c r="Y2917" s="83">
        <f t="shared" si="91"/>
        <v>60.000000000000007</v>
      </c>
    </row>
    <row r="2918" spans="1:25" x14ac:dyDescent="0.25">
      <c r="A2918" t="s">
        <v>7</v>
      </c>
      <c r="B2918" t="s">
        <v>8651</v>
      </c>
      <c r="C2918" t="s">
        <v>8710</v>
      </c>
      <c r="D2918" t="s">
        <v>8711</v>
      </c>
      <c r="E2918" t="s">
        <v>8712</v>
      </c>
      <c r="F2918">
        <v>21181181</v>
      </c>
      <c r="G2918" t="s">
        <v>8713</v>
      </c>
      <c r="H2918" t="s">
        <v>8714</v>
      </c>
      <c r="I2918">
        <v>114876</v>
      </c>
      <c r="J2918" t="s">
        <v>7914</v>
      </c>
      <c r="K2918" t="s">
        <v>7915</v>
      </c>
      <c r="L2918" t="s">
        <v>6</v>
      </c>
      <c r="M2918" t="s">
        <v>8671</v>
      </c>
      <c r="N2918">
        <v>11780.58</v>
      </c>
      <c r="O2918">
        <v>2993.73</v>
      </c>
      <c r="P2918">
        <v>0.25409999999999999</v>
      </c>
      <c r="Q2918">
        <v>560.98</v>
      </c>
      <c r="R2918">
        <v>99.790999999999997</v>
      </c>
      <c r="S2918">
        <v>89637.53</v>
      </c>
      <c r="T2918">
        <v>50152.71</v>
      </c>
      <c r="U2918">
        <v>0.5595</v>
      </c>
      <c r="V2918">
        <v>546.57000000000005</v>
      </c>
      <c r="W2918">
        <v>269.6382258064516</v>
      </c>
      <c r="X2918" s="83" t="str">
        <f t="shared" si="90"/>
        <v>2118 - CHV SAN ANTONIO</v>
      </c>
      <c r="Y2918" s="83">
        <f t="shared" si="91"/>
        <v>186</v>
      </c>
    </row>
    <row r="2919" spans="1:25" x14ac:dyDescent="0.25">
      <c r="A2919" t="s">
        <v>7</v>
      </c>
      <c r="B2919" t="s">
        <v>8651</v>
      </c>
      <c r="C2919" t="s">
        <v>8710</v>
      </c>
      <c r="D2919" t="s">
        <v>8711</v>
      </c>
      <c r="E2919" t="s">
        <v>8712</v>
      </c>
      <c r="F2919">
        <v>21181181</v>
      </c>
      <c r="G2919" t="s">
        <v>8713</v>
      </c>
      <c r="H2919" t="s">
        <v>8714</v>
      </c>
      <c r="I2919">
        <v>114876</v>
      </c>
      <c r="J2919" t="s">
        <v>7914</v>
      </c>
      <c r="K2919" t="s">
        <v>7915</v>
      </c>
      <c r="L2919" t="s">
        <v>6</v>
      </c>
      <c r="M2919" t="s">
        <v>8672</v>
      </c>
      <c r="N2919">
        <v>1359.99</v>
      </c>
      <c r="O2919">
        <v>192.54</v>
      </c>
      <c r="P2919">
        <v>0.1416</v>
      </c>
      <c r="Q2919">
        <v>453.33</v>
      </c>
      <c r="R2919">
        <v>64.179999999999993</v>
      </c>
      <c r="S2919">
        <v>8186.24</v>
      </c>
      <c r="T2919">
        <v>2556.41</v>
      </c>
      <c r="U2919">
        <v>0.31230000000000002</v>
      </c>
      <c r="V2919">
        <v>430.85</v>
      </c>
      <c r="W2919">
        <v>150.37705882352941</v>
      </c>
      <c r="X2919" s="83" t="str">
        <f t="shared" si="90"/>
        <v>2118 - CHV SAN ANTONIO</v>
      </c>
      <c r="Y2919" s="83">
        <f t="shared" si="91"/>
        <v>17</v>
      </c>
    </row>
    <row r="2920" spans="1:25" x14ac:dyDescent="0.25">
      <c r="A2920" t="s">
        <v>7</v>
      </c>
      <c r="B2920" t="s">
        <v>8651</v>
      </c>
      <c r="C2920" t="s">
        <v>8710</v>
      </c>
      <c r="D2920" t="s">
        <v>8711</v>
      </c>
      <c r="E2920" t="s">
        <v>8712</v>
      </c>
      <c r="F2920">
        <v>21181181</v>
      </c>
      <c r="G2920" t="s">
        <v>8713</v>
      </c>
      <c r="H2920" t="s">
        <v>8714</v>
      </c>
      <c r="I2920">
        <v>114876</v>
      </c>
      <c r="J2920" t="s">
        <v>7914</v>
      </c>
      <c r="K2920" t="s">
        <v>7915</v>
      </c>
      <c r="L2920" t="s">
        <v>6</v>
      </c>
      <c r="M2920" t="s">
        <v>8673</v>
      </c>
      <c r="N2920">
        <v>2116.65</v>
      </c>
      <c r="O2920">
        <v>27.54</v>
      </c>
      <c r="P2920">
        <v>1.2999999999999999E-2</v>
      </c>
      <c r="Q2920">
        <v>423.33</v>
      </c>
      <c r="R2920">
        <v>9.18</v>
      </c>
      <c r="S2920">
        <v>13019.99</v>
      </c>
      <c r="T2920">
        <v>3523.4</v>
      </c>
      <c r="U2920">
        <v>0.27060000000000001</v>
      </c>
      <c r="V2920">
        <v>394.55</v>
      </c>
      <c r="W2920">
        <v>135.51538461538462</v>
      </c>
      <c r="X2920" s="83" t="str">
        <f t="shared" si="90"/>
        <v>2118 - CHV SAN ANTONIO</v>
      </c>
      <c r="Y2920" s="83">
        <f t="shared" si="91"/>
        <v>26</v>
      </c>
    </row>
    <row r="2921" spans="1:25" x14ac:dyDescent="0.25">
      <c r="A2921" t="s">
        <v>7</v>
      </c>
      <c r="B2921" t="s">
        <v>8651</v>
      </c>
      <c r="C2921" t="s">
        <v>8710</v>
      </c>
      <c r="D2921" t="s">
        <v>8711</v>
      </c>
      <c r="E2921" t="s">
        <v>8712</v>
      </c>
      <c r="F2921">
        <v>21181181</v>
      </c>
      <c r="G2921" t="s">
        <v>8713</v>
      </c>
      <c r="H2921" t="s">
        <v>8714</v>
      </c>
      <c r="I2921">
        <v>114876</v>
      </c>
      <c r="J2921" t="s">
        <v>7914</v>
      </c>
      <c r="K2921" t="s">
        <v>7915</v>
      </c>
      <c r="L2921" t="s">
        <v>6</v>
      </c>
      <c r="M2921" t="s">
        <v>8674</v>
      </c>
      <c r="N2921">
        <v>643.67999999999995</v>
      </c>
      <c r="O2921">
        <v>5.87</v>
      </c>
      <c r="P2921">
        <v>9.1000000000000004E-3</v>
      </c>
      <c r="Q2921">
        <v>321.83999999999997</v>
      </c>
      <c r="R2921">
        <v>1.1739999999999999</v>
      </c>
      <c r="S2921">
        <v>3581.71</v>
      </c>
      <c r="T2921">
        <v>408.37</v>
      </c>
      <c r="U2921">
        <v>0.114</v>
      </c>
      <c r="V2921">
        <v>223.86</v>
      </c>
      <c r="W2921">
        <v>20.418500000000002</v>
      </c>
      <c r="X2921" s="83" t="str">
        <f t="shared" si="90"/>
        <v>2118 - CHV SAN ANTONIO</v>
      </c>
      <c r="Y2921" s="83">
        <f t="shared" si="91"/>
        <v>20</v>
      </c>
    </row>
    <row r="2922" spans="1:25" x14ac:dyDescent="0.25">
      <c r="A2922" t="s">
        <v>7</v>
      </c>
      <c r="B2922" t="s">
        <v>8651</v>
      </c>
      <c r="C2922" t="s">
        <v>8710</v>
      </c>
      <c r="D2922" t="s">
        <v>8711</v>
      </c>
      <c r="E2922" t="s">
        <v>8712</v>
      </c>
      <c r="F2922">
        <v>21181181</v>
      </c>
      <c r="G2922" t="s">
        <v>8713</v>
      </c>
      <c r="H2922" t="s">
        <v>8714</v>
      </c>
      <c r="I2922">
        <v>114876</v>
      </c>
      <c r="J2922" t="s">
        <v>7914</v>
      </c>
      <c r="K2922" t="s">
        <v>7915</v>
      </c>
      <c r="L2922" t="s">
        <v>6</v>
      </c>
      <c r="M2922" t="s">
        <v>8675</v>
      </c>
      <c r="N2922">
        <v>73.12</v>
      </c>
      <c r="Q2922">
        <v>73.12</v>
      </c>
      <c r="S2922">
        <v>521.45000000000005</v>
      </c>
      <c r="T2922">
        <v>213.66</v>
      </c>
      <c r="U2922">
        <v>0.40970000000000001</v>
      </c>
      <c r="V2922">
        <v>86.91</v>
      </c>
      <c r="W2922">
        <v>26.7075</v>
      </c>
      <c r="X2922" s="83" t="str">
        <f t="shared" si="90"/>
        <v>2118 - CHV SAN ANTONIO</v>
      </c>
      <c r="Y2922" s="83">
        <f t="shared" si="91"/>
        <v>8</v>
      </c>
    </row>
    <row r="2923" spans="1:25" x14ac:dyDescent="0.25">
      <c r="A2923" t="s">
        <v>7</v>
      </c>
      <c r="B2923" t="s">
        <v>8651</v>
      </c>
      <c r="C2923" t="s">
        <v>8710</v>
      </c>
      <c r="D2923" t="s">
        <v>8711</v>
      </c>
      <c r="E2923" t="s">
        <v>8712</v>
      </c>
      <c r="F2923">
        <v>21181181</v>
      </c>
      <c r="G2923" t="s">
        <v>8713</v>
      </c>
      <c r="H2923" t="s">
        <v>8714</v>
      </c>
      <c r="I2923">
        <v>114878</v>
      </c>
      <c r="J2923" t="s">
        <v>7916</v>
      </c>
      <c r="K2923" t="s">
        <v>7917</v>
      </c>
      <c r="L2923" t="s">
        <v>6</v>
      </c>
      <c r="M2923" t="s">
        <v>8657</v>
      </c>
      <c r="N2923">
        <v>0</v>
      </c>
      <c r="S2923">
        <v>710.84</v>
      </c>
      <c r="T2923">
        <v>86.25</v>
      </c>
      <c r="U2923">
        <v>0.12130000000000001</v>
      </c>
      <c r="V2923">
        <v>177.71</v>
      </c>
      <c r="W2923">
        <v>28.75</v>
      </c>
      <c r="X2923" s="83" t="str">
        <f t="shared" si="90"/>
        <v>2118 - CHV SAN ANTONIO</v>
      </c>
      <c r="Y2923" s="83">
        <f t="shared" si="91"/>
        <v>3</v>
      </c>
    </row>
    <row r="2924" spans="1:25" x14ac:dyDescent="0.25">
      <c r="A2924" t="s">
        <v>7</v>
      </c>
      <c r="B2924" t="s">
        <v>8651</v>
      </c>
      <c r="C2924" t="s">
        <v>8710</v>
      </c>
      <c r="D2924" t="s">
        <v>8711</v>
      </c>
      <c r="E2924" t="s">
        <v>8712</v>
      </c>
      <c r="F2924">
        <v>21181181</v>
      </c>
      <c r="G2924" t="s">
        <v>8713</v>
      </c>
      <c r="H2924" t="s">
        <v>8714</v>
      </c>
      <c r="I2924">
        <v>114878</v>
      </c>
      <c r="J2924" t="s">
        <v>7916</v>
      </c>
      <c r="K2924" t="s">
        <v>7917</v>
      </c>
      <c r="L2924" t="s">
        <v>6</v>
      </c>
      <c r="M2924" t="s">
        <v>8658</v>
      </c>
      <c r="N2924">
        <v>769.24</v>
      </c>
      <c r="Q2924">
        <v>384.62</v>
      </c>
      <c r="S2924">
        <v>8834.4500000000007</v>
      </c>
      <c r="T2924">
        <v>3688.79</v>
      </c>
      <c r="U2924">
        <v>0.41749999999999998</v>
      </c>
      <c r="V2924">
        <v>353.38</v>
      </c>
      <c r="W2924">
        <v>230.549375</v>
      </c>
      <c r="X2924" s="83" t="str">
        <f t="shared" si="90"/>
        <v>2118 - CHV SAN ANTONIO</v>
      </c>
      <c r="Y2924" s="83">
        <f t="shared" si="91"/>
        <v>16</v>
      </c>
    </row>
    <row r="2925" spans="1:25" x14ac:dyDescent="0.25">
      <c r="A2925" t="s">
        <v>7</v>
      </c>
      <c r="B2925" t="s">
        <v>8651</v>
      </c>
      <c r="C2925" t="s">
        <v>8710</v>
      </c>
      <c r="D2925" t="s">
        <v>8711</v>
      </c>
      <c r="E2925" t="s">
        <v>8712</v>
      </c>
      <c r="F2925">
        <v>21181181</v>
      </c>
      <c r="G2925" t="s">
        <v>8713</v>
      </c>
      <c r="H2925" t="s">
        <v>8714</v>
      </c>
      <c r="I2925">
        <v>114878</v>
      </c>
      <c r="J2925" t="s">
        <v>7916</v>
      </c>
      <c r="K2925" t="s">
        <v>7917</v>
      </c>
      <c r="L2925" t="s">
        <v>6</v>
      </c>
      <c r="M2925" t="s">
        <v>8659</v>
      </c>
      <c r="N2925">
        <v>3255.84</v>
      </c>
      <c r="O2925">
        <v>794.82</v>
      </c>
      <c r="P2925">
        <v>0.24410000000000001</v>
      </c>
      <c r="Q2925">
        <v>465.12</v>
      </c>
      <c r="R2925">
        <v>198.70500000000001</v>
      </c>
      <c r="S2925">
        <v>10221.66</v>
      </c>
      <c r="T2925">
        <v>5139.1499999999996</v>
      </c>
      <c r="U2925">
        <v>0.50280000000000002</v>
      </c>
      <c r="V2925">
        <v>408.87</v>
      </c>
      <c r="W2925">
        <v>165.77903225806452</v>
      </c>
      <c r="X2925" s="83" t="str">
        <f t="shared" si="90"/>
        <v>2118 - CHV SAN ANTONIO</v>
      </c>
      <c r="Y2925" s="83">
        <f t="shared" si="91"/>
        <v>30.999999999999996</v>
      </c>
    </row>
    <row r="2926" spans="1:25" x14ac:dyDescent="0.25">
      <c r="A2926" t="s">
        <v>7</v>
      </c>
      <c r="B2926" t="s">
        <v>8651</v>
      </c>
      <c r="C2926" t="s">
        <v>8710</v>
      </c>
      <c r="D2926" t="s">
        <v>8711</v>
      </c>
      <c r="E2926" t="s">
        <v>8712</v>
      </c>
      <c r="F2926">
        <v>21181181</v>
      </c>
      <c r="G2926" t="s">
        <v>8713</v>
      </c>
      <c r="H2926" t="s">
        <v>8714</v>
      </c>
      <c r="I2926">
        <v>114878</v>
      </c>
      <c r="J2926" t="s">
        <v>7916</v>
      </c>
      <c r="K2926" t="s">
        <v>7917</v>
      </c>
      <c r="L2926" t="s">
        <v>6</v>
      </c>
      <c r="M2926" t="s">
        <v>8660</v>
      </c>
      <c r="N2926">
        <v>0</v>
      </c>
      <c r="S2926">
        <v>213.76</v>
      </c>
      <c r="T2926">
        <v>1275.75</v>
      </c>
      <c r="U2926">
        <v>5.9680999999999997</v>
      </c>
      <c r="V2926">
        <v>15.27</v>
      </c>
      <c r="W2926">
        <v>75.044117647058826</v>
      </c>
      <c r="X2926" s="83" t="str">
        <f t="shared" si="90"/>
        <v>2118 - CHV SAN ANTONIO</v>
      </c>
      <c r="Y2926" s="83">
        <f t="shared" si="91"/>
        <v>17</v>
      </c>
    </row>
    <row r="2927" spans="1:25" x14ac:dyDescent="0.25">
      <c r="A2927" t="s">
        <v>7</v>
      </c>
      <c r="B2927" t="s">
        <v>8651</v>
      </c>
      <c r="C2927" t="s">
        <v>8710</v>
      </c>
      <c r="D2927" t="s">
        <v>8711</v>
      </c>
      <c r="E2927" t="s">
        <v>8712</v>
      </c>
      <c r="F2927">
        <v>21181181</v>
      </c>
      <c r="G2927" t="s">
        <v>8713</v>
      </c>
      <c r="H2927" t="s">
        <v>8714</v>
      </c>
      <c r="I2927">
        <v>114878</v>
      </c>
      <c r="J2927" t="s">
        <v>7916</v>
      </c>
      <c r="K2927" t="s">
        <v>7917</v>
      </c>
      <c r="L2927" t="s">
        <v>6</v>
      </c>
      <c r="M2927" t="s">
        <v>8661</v>
      </c>
      <c r="N2927">
        <v>225</v>
      </c>
      <c r="Q2927">
        <v>25</v>
      </c>
      <c r="S2927">
        <v>955.68</v>
      </c>
      <c r="T2927">
        <v>1.24</v>
      </c>
      <c r="U2927">
        <v>1.2999999999999999E-3</v>
      </c>
      <c r="V2927">
        <v>31.86</v>
      </c>
      <c r="W2927">
        <v>4.5925925925925926E-2</v>
      </c>
      <c r="X2927" s="83" t="str">
        <f t="shared" si="90"/>
        <v>2118 - CHV SAN ANTONIO</v>
      </c>
      <c r="Y2927" s="83">
        <f t="shared" si="91"/>
        <v>27</v>
      </c>
    </row>
    <row r="2928" spans="1:25" x14ac:dyDescent="0.25">
      <c r="A2928" t="s">
        <v>7</v>
      </c>
      <c r="B2928" t="s">
        <v>8651</v>
      </c>
      <c r="C2928" t="s">
        <v>8710</v>
      </c>
      <c r="D2928" t="s">
        <v>8711</v>
      </c>
      <c r="E2928" t="s">
        <v>8712</v>
      </c>
      <c r="F2928">
        <v>21181181</v>
      </c>
      <c r="G2928" t="s">
        <v>8713</v>
      </c>
      <c r="H2928" t="s">
        <v>8714</v>
      </c>
      <c r="I2928">
        <v>114878</v>
      </c>
      <c r="J2928" t="s">
        <v>7916</v>
      </c>
      <c r="K2928" t="s">
        <v>7917</v>
      </c>
      <c r="L2928" t="s">
        <v>6</v>
      </c>
      <c r="M2928" t="s">
        <v>8662</v>
      </c>
      <c r="N2928">
        <v>126.66</v>
      </c>
      <c r="O2928">
        <v>0.76</v>
      </c>
      <c r="P2928">
        <v>6.0000000000000001E-3</v>
      </c>
      <c r="Q2928">
        <v>63.33</v>
      </c>
      <c r="R2928">
        <v>0.76</v>
      </c>
      <c r="S2928">
        <v>2070.9899999999998</v>
      </c>
      <c r="T2928">
        <v>135.44999999999999</v>
      </c>
      <c r="U2928">
        <v>6.54E-2</v>
      </c>
      <c r="V2928">
        <v>138.07</v>
      </c>
      <c r="W2928">
        <v>13.544999999999998</v>
      </c>
      <c r="X2928" s="83" t="str">
        <f t="shared" si="90"/>
        <v>2118 - CHV SAN ANTONIO</v>
      </c>
      <c r="Y2928" s="83">
        <f t="shared" si="91"/>
        <v>10</v>
      </c>
    </row>
    <row r="2929" spans="1:25" x14ac:dyDescent="0.25">
      <c r="A2929" t="s">
        <v>7</v>
      </c>
      <c r="B2929" t="s">
        <v>8651</v>
      </c>
      <c r="C2929" t="s">
        <v>8710</v>
      </c>
      <c r="D2929" t="s">
        <v>8711</v>
      </c>
      <c r="E2929" t="s">
        <v>8712</v>
      </c>
      <c r="F2929">
        <v>21181181</v>
      </c>
      <c r="G2929" t="s">
        <v>8713</v>
      </c>
      <c r="H2929" t="s">
        <v>8714</v>
      </c>
      <c r="I2929">
        <v>114878</v>
      </c>
      <c r="J2929" t="s">
        <v>7916</v>
      </c>
      <c r="K2929" t="s">
        <v>7917</v>
      </c>
      <c r="L2929" t="s">
        <v>6</v>
      </c>
      <c r="M2929" t="s">
        <v>8663</v>
      </c>
      <c r="S2929">
        <v>271.49</v>
      </c>
      <c r="T2929">
        <v>331.21</v>
      </c>
      <c r="U2929">
        <v>1.22</v>
      </c>
      <c r="V2929">
        <v>30.17</v>
      </c>
      <c r="W2929">
        <v>55.201666666666661</v>
      </c>
      <c r="X2929" s="83" t="str">
        <f t="shared" si="90"/>
        <v>2118 - CHV SAN ANTONIO</v>
      </c>
      <c r="Y2929" s="83">
        <f t="shared" si="91"/>
        <v>6</v>
      </c>
    </row>
    <row r="2930" spans="1:25" x14ac:dyDescent="0.25">
      <c r="A2930" t="s">
        <v>7</v>
      </c>
      <c r="B2930" t="s">
        <v>8651</v>
      </c>
      <c r="C2930" t="s">
        <v>8710</v>
      </c>
      <c r="D2930" t="s">
        <v>8711</v>
      </c>
      <c r="E2930" t="s">
        <v>8712</v>
      </c>
      <c r="F2930">
        <v>21181181</v>
      </c>
      <c r="G2930" t="s">
        <v>8713</v>
      </c>
      <c r="H2930" t="s">
        <v>8714</v>
      </c>
      <c r="I2930">
        <v>114878</v>
      </c>
      <c r="J2930" t="s">
        <v>7916</v>
      </c>
      <c r="K2930" t="s">
        <v>7917</v>
      </c>
      <c r="L2930" t="s">
        <v>6</v>
      </c>
      <c r="M2930" t="s">
        <v>8664</v>
      </c>
      <c r="N2930">
        <v>1565.28</v>
      </c>
      <c r="O2930">
        <v>1950</v>
      </c>
      <c r="P2930">
        <v>1.2458</v>
      </c>
      <c r="Q2930">
        <v>86.96</v>
      </c>
      <c r="R2930">
        <v>121.875</v>
      </c>
      <c r="S2930">
        <v>6699.87</v>
      </c>
      <c r="T2930">
        <v>2759.46</v>
      </c>
      <c r="U2930">
        <v>0.41189999999999999</v>
      </c>
      <c r="V2930">
        <v>89.33</v>
      </c>
      <c r="W2930">
        <v>34.067407407407408</v>
      </c>
      <c r="X2930" s="83" t="str">
        <f t="shared" si="90"/>
        <v>2118 - CHV SAN ANTONIO</v>
      </c>
      <c r="Y2930" s="83">
        <f t="shared" si="91"/>
        <v>81</v>
      </c>
    </row>
    <row r="2931" spans="1:25" x14ac:dyDescent="0.25">
      <c r="A2931" t="s">
        <v>7</v>
      </c>
      <c r="B2931" t="s">
        <v>8651</v>
      </c>
      <c r="C2931" t="s">
        <v>8710</v>
      </c>
      <c r="D2931" t="s">
        <v>8711</v>
      </c>
      <c r="E2931" t="s">
        <v>8712</v>
      </c>
      <c r="F2931">
        <v>21181181</v>
      </c>
      <c r="G2931" t="s">
        <v>8713</v>
      </c>
      <c r="H2931" t="s">
        <v>8714</v>
      </c>
      <c r="I2931">
        <v>114878</v>
      </c>
      <c r="J2931" t="s">
        <v>7916</v>
      </c>
      <c r="K2931" t="s">
        <v>7917</v>
      </c>
      <c r="L2931" t="s">
        <v>6</v>
      </c>
      <c r="M2931" t="s">
        <v>8665</v>
      </c>
      <c r="N2931">
        <v>56.82</v>
      </c>
      <c r="O2931">
        <v>0.76</v>
      </c>
      <c r="P2931">
        <v>1.34E-2</v>
      </c>
      <c r="Q2931">
        <v>56.82</v>
      </c>
      <c r="R2931">
        <v>0.76</v>
      </c>
      <c r="S2931">
        <v>500.5</v>
      </c>
      <c r="T2931">
        <v>0.94</v>
      </c>
      <c r="U2931">
        <v>1.9E-3</v>
      </c>
      <c r="V2931">
        <v>50.05</v>
      </c>
      <c r="W2931">
        <v>0.11749999999999999</v>
      </c>
      <c r="X2931" s="83" t="str">
        <f t="shared" si="90"/>
        <v>2118 - CHV SAN ANTONIO</v>
      </c>
      <c r="Y2931" s="83">
        <f t="shared" si="91"/>
        <v>8</v>
      </c>
    </row>
    <row r="2932" spans="1:25" x14ac:dyDescent="0.25">
      <c r="A2932" t="s">
        <v>7</v>
      </c>
      <c r="B2932" t="s">
        <v>8651</v>
      </c>
      <c r="C2932" t="s">
        <v>8710</v>
      </c>
      <c r="D2932" t="s">
        <v>8711</v>
      </c>
      <c r="E2932" t="s">
        <v>8712</v>
      </c>
      <c r="F2932">
        <v>21181181</v>
      </c>
      <c r="G2932" t="s">
        <v>8713</v>
      </c>
      <c r="H2932" t="s">
        <v>8714</v>
      </c>
      <c r="I2932">
        <v>114878</v>
      </c>
      <c r="J2932" t="s">
        <v>7916</v>
      </c>
      <c r="K2932" t="s">
        <v>7917</v>
      </c>
      <c r="L2932" t="s">
        <v>6</v>
      </c>
      <c r="M2932" t="s">
        <v>8666</v>
      </c>
      <c r="N2932">
        <v>50.54</v>
      </c>
      <c r="Q2932">
        <v>25.27</v>
      </c>
      <c r="S2932">
        <v>676.23</v>
      </c>
      <c r="T2932">
        <v>570</v>
      </c>
      <c r="U2932">
        <v>0.84289999999999998</v>
      </c>
      <c r="V2932">
        <v>26.01</v>
      </c>
      <c r="W2932">
        <v>38</v>
      </c>
      <c r="X2932" s="83" t="str">
        <f t="shared" si="90"/>
        <v>2118 - CHV SAN ANTONIO</v>
      </c>
      <c r="Y2932" s="83">
        <f t="shared" si="91"/>
        <v>15</v>
      </c>
    </row>
    <row r="2933" spans="1:25" x14ac:dyDescent="0.25">
      <c r="A2933" t="s">
        <v>7</v>
      </c>
      <c r="B2933" t="s">
        <v>8651</v>
      </c>
      <c r="C2933" t="s">
        <v>8710</v>
      </c>
      <c r="D2933" t="s">
        <v>8711</v>
      </c>
      <c r="E2933" t="s">
        <v>8712</v>
      </c>
      <c r="F2933">
        <v>21181181</v>
      </c>
      <c r="G2933" t="s">
        <v>8713</v>
      </c>
      <c r="H2933" t="s">
        <v>8714</v>
      </c>
      <c r="I2933">
        <v>114878</v>
      </c>
      <c r="J2933" t="s">
        <v>7916</v>
      </c>
      <c r="K2933" t="s">
        <v>7917</v>
      </c>
      <c r="L2933" t="s">
        <v>6</v>
      </c>
      <c r="M2933" t="s">
        <v>8690</v>
      </c>
      <c r="N2933">
        <v>240.86</v>
      </c>
      <c r="Q2933">
        <v>240.86</v>
      </c>
      <c r="S2933">
        <v>240.86</v>
      </c>
      <c r="T2933">
        <v>0.04</v>
      </c>
      <c r="U2933">
        <v>2.0000000000000001E-4</v>
      </c>
      <c r="V2933">
        <v>240.86</v>
      </c>
      <c r="W2933">
        <v>0.04</v>
      </c>
      <c r="X2933" s="83" t="str">
        <f t="shared" si="90"/>
        <v>2118 - CHV SAN ANTONIO</v>
      </c>
      <c r="Y2933" s="83">
        <f t="shared" si="91"/>
        <v>1</v>
      </c>
    </row>
    <row r="2934" spans="1:25" x14ac:dyDescent="0.25">
      <c r="A2934" t="s">
        <v>7</v>
      </c>
      <c r="B2934" t="s">
        <v>8651</v>
      </c>
      <c r="C2934" t="s">
        <v>8710</v>
      </c>
      <c r="D2934" t="s">
        <v>8711</v>
      </c>
      <c r="E2934" t="s">
        <v>8712</v>
      </c>
      <c r="F2934">
        <v>21181181</v>
      </c>
      <c r="G2934" t="s">
        <v>8713</v>
      </c>
      <c r="H2934" t="s">
        <v>8714</v>
      </c>
      <c r="I2934">
        <v>114878</v>
      </c>
      <c r="J2934" t="s">
        <v>7916</v>
      </c>
      <c r="K2934" t="s">
        <v>7917</v>
      </c>
      <c r="L2934" t="s">
        <v>6</v>
      </c>
      <c r="M2934" t="s">
        <v>8667</v>
      </c>
      <c r="N2934">
        <v>5517.28</v>
      </c>
      <c r="O2934">
        <v>930.9</v>
      </c>
      <c r="P2934">
        <v>0.16869999999999999</v>
      </c>
      <c r="Q2934">
        <v>689.66</v>
      </c>
      <c r="R2934">
        <v>310.3</v>
      </c>
      <c r="S2934">
        <v>28068.12</v>
      </c>
      <c r="T2934">
        <v>32064.42</v>
      </c>
      <c r="U2934">
        <v>1.1424000000000001</v>
      </c>
      <c r="V2934">
        <v>684.59</v>
      </c>
      <c r="W2934">
        <v>801.6105</v>
      </c>
      <c r="X2934" s="83" t="str">
        <f t="shared" si="90"/>
        <v>2118 - CHV SAN ANTONIO</v>
      </c>
      <c r="Y2934" s="83">
        <f t="shared" si="91"/>
        <v>40</v>
      </c>
    </row>
    <row r="2935" spans="1:25" x14ac:dyDescent="0.25">
      <c r="A2935" t="s">
        <v>7</v>
      </c>
      <c r="B2935" t="s">
        <v>8651</v>
      </c>
      <c r="C2935" t="s">
        <v>8710</v>
      </c>
      <c r="D2935" t="s">
        <v>8711</v>
      </c>
      <c r="E2935" t="s">
        <v>8712</v>
      </c>
      <c r="F2935">
        <v>21181181</v>
      </c>
      <c r="G2935" t="s">
        <v>8713</v>
      </c>
      <c r="H2935" t="s">
        <v>8714</v>
      </c>
      <c r="I2935">
        <v>114878</v>
      </c>
      <c r="J2935" t="s">
        <v>7916</v>
      </c>
      <c r="K2935" t="s">
        <v>7917</v>
      </c>
      <c r="L2935" t="s">
        <v>6</v>
      </c>
      <c r="M2935" t="s">
        <v>8668</v>
      </c>
      <c r="N2935">
        <v>1955.58</v>
      </c>
      <c r="O2935">
        <v>636.79</v>
      </c>
      <c r="P2935">
        <v>0.3256</v>
      </c>
      <c r="Q2935">
        <v>177.78</v>
      </c>
      <c r="R2935">
        <v>212.26333333333332</v>
      </c>
      <c r="S2935">
        <v>14860.64</v>
      </c>
      <c r="T2935">
        <v>7504.8</v>
      </c>
      <c r="U2935">
        <v>0.505</v>
      </c>
      <c r="V2935">
        <v>161.53</v>
      </c>
      <c r="W2935">
        <v>119.12380952380953</v>
      </c>
      <c r="X2935" s="83" t="str">
        <f t="shared" si="90"/>
        <v>2118 - CHV SAN ANTONIO</v>
      </c>
      <c r="Y2935" s="83">
        <f t="shared" si="91"/>
        <v>63</v>
      </c>
    </row>
    <row r="2936" spans="1:25" x14ac:dyDescent="0.25">
      <c r="A2936" t="s">
        <v>7</v>
      </c>
      <c r="B2936" t="s">
        <v>8651</v>
      </c>
      <c r="C2936" t="s">
        <v>8710</v>
      </c>
      <c r="D2936" t="s">
        <v>8711</v>
      </c>
      <c r="E2936" t="s">
        <v>8712</v>
      </c>
      <c r="F2936">
        <v>21181181</v>
      </c>
      <c r="G2936" t="s">
        <v>8713</v>
      </c>
      <c r="H2936" t="s">
        <v>8714</v>
      </c>
      <c r="I2936">
        <v>114878</v>
      </c>
      <c r="J2936" t="s">
        <v>7916</v>
      </c>
      <c r="K2936" t="s">
        <v>7917</v>
      </c>
      <c r="L2936" t="s">
        <v>6</v>
      </c>
      <c r="M2936" t="s">
        <v>8669</v>
      </c>
      <c r="N2936">
        <v>0</v>
      </c>
      <c r="S2936">
        <v>899.42</v>
      </c>
      <c r="T2936">
        <v>292.35000000000002</v>
      </c>
      <c r="U2936">
        <v>0.32500000000000001</v>
      </c>
      <c r="V2936">
        <v>89.94</v>
      </c>
      <c r="W2936">
        <v>292.35000000000002</v>
      </c>
      <c r="X2936" s="83" t="str">
        <f t="shared" si="90"/>
        <v>2118 - CHV SAN ANTONIO</v>
      </c>
      <c r="Y2936" s="83">
        <f t="shared" si="91"/>
        <v>1</v>
      </c>
    </row>
    <row r="2937" spans="1:25" x14ac:dyDescent="0.25">
      <c r="A2937" t="s">
        <v>7</v>
      </c>
      <c r="B2937" t="s">
        <v>8651</v>
      </c>
      <c r="C2937" t="s">
        <v>8710</v>
      </c>
      <c r="D2937" t="s">
        <v>8711</v>
      </c>
      <c r="E2937" t="s">
        <v>8712</v>
      </c>
      <c r="F2937">
        <v>21181181</v>
      </c>
      <c r="G2937" t="s">
        <v>8713</v>
      </c>
      <c r="H2937" t="s">
        <v>8714</v>
      </c>
      <c r="I2937">
        <v>114878</v>
      </c>
      <c r="J2937" t="s">
        <v>7916</v>
      </c>
      <c r="K2937" t="s">
        <v>7917</v>
      </c>
      <c r="L2937" t="s">
        <v>6</v>
      </c>
      <c r="M2937" t="s">
        <v>8670</v>
      </c>
      <c r="N2937">
        <v>18352.88</v>
      </c>
      <c r="O2937">
        <v>10979.68</v>
      </c>
      <c r="P2937">
        <v>0.59830000000000005</v>
      </c>
      <c r="Q2937">
        <v>705.88</v>
      </c>
      <c r="R2937">
        <v>406.65481481481481</v>
      </c>
      <c r="S2937">
        <v>129220.45</v>
      </c>
      <c r="T2937">
        <v>100070.56</v>
      </c>
      <c r="U2937">
        <v>0.77439999999999998</v>
      </c>
      <c r="V2937">
        <v>676.55</v>
      </c>
      <c r="W2937">
        <v>505.40686868686868</v>
      </c>
      <c r="X2937" s="83" t="str">
        <f t="shared" si="90"/>
        <v>2118 - CHV SAN ANTONIO</v>
      </c>
      <c r="Y2937" s="83">
        <f t="shared" si="91"/>
        <v>198</v>
      </c>
    </row>
    <row r="2938" spans="1:25" x14ac:dyDescent="0.25">
      <c r="A2938" t="s">
        <v>7</v>
      </c>
      <c r="B2938" t="s">
        <v>8651</v>
      </c>
      <c r="C2938" t="s">
        <v>8710</v>
      </c>
      <c r="D2938" t="s">
        <v>8711</v>
      </c>
      <c r="E2938" t="s">
        <v>8712</v>
      </c>
      <c r="F2938">
        <v>21181181</v>
      </c>
      <c r="G2938" t="s">
        <v>8713</v>
      </c>
      <c r="H2938" t="s">
        <v>8714</v>
      </c>
      <c r="I2938">
        <v>114878</v>
      </c>
      <c r="J2938" t="s">
        <v>7916</v>
      </c>
      <c r="K2938" t="s">
        <v>7917</v>
      </c>
      <c r="L2938" t="s">
        <v>6</v>
      </c>
      <c r="M2938" t="s">
        <v>8671</v>
      </c>
      <c r="N2938">
        <v>38707.620000000003</v>
      </c>
      <c r="O2938">
        <v>17931.16</v>
      </c>
      <c r="P2938">
        <v>0.4632</v>
      </c>
      <c r="Q2938">
        <v>560.98</v>
      </c>
      <c r="R2938">
        <v>232.8722077922078</v>
      </c>
      <c r="S2938">
        <v>264209.96000000002</v>
      </c>
      <c r="T2938">
        <v>147669.01</v>
      </c>
      <c r="U2938">
        <v>0.55889999999999995</v>
      </c>
      <c r="V2938">
        <v>545.89</v>
      </c>
      <c r="W2938">
        <v>263.6946607142857</v>
      </c>
      <c r="X2938" s="83" t="str">
        <f t="shared" si="90"/>
        <v>2118 - CHV SAN ANTONIO</v>
      </c>
      <c r="Y2938" s="83">
        <f t="shared" si="91"/>
        <v>560.00000000000011</v>
      </c>
    </row>
    <row r="2939" spans="1:25" x14ac:dyDescent="0.25">
      <c r="A2939" t="s">
        <v>7</v>
      </c>
      <c r="B2939" t="s">
        <v>8651</v>
      </c>
      <c r="C2939" t="s">
        <v>8710</v>
      </c>
      <c r="D2939" t="s">
        <v>8711</v>
      </c>
      <c r="E2939" t="s">
        <v>8712</v>
      </c>
      <c r="F2939">
        <v>21181181</v>
      </c>
      <c r="G2939" t="s">
        <v>8713</v>
      </c>
      <c r="H2939" t="s">
        <v>8714</v>
      </c>
      <c r="I2939">
        <v>114878</v>
      </c>
      <c r="J2939" t="s">
        <v>7916</v>
      </c>
      <c r="K2939" t="s">
        <v>7917</v>
      </c>
      <c r="L2939" t="s">
        <v>6</v>
      </c>
      <c r="M2939" t="s">
        <v>8672</v>
      </c>
      <c r="N2939">
        <v>9066.6</v>
      </c>
      <c r="O2939">
        <v>1613.74</v>
      </c>
      <c r="P2939">
        <v>0.17799999999999999</v>
      </c>
      <c r="Q2939">
        <v>453.33</v>
      </c>
      <c r="R2939">
        <v>115.26714285714286</v>
      </c>
      <c r="S2939">
        <v>49515.9</v>
      </c>
      <c r="T2939">
        <v>15149.64</v>
      </c>
      <c r="U2939">
        <v>0.30599999999999999</v>
      </c>
      <c r="V2939">
        <v>430.57</v>
      </c>
      <c r="W2939">
        <v>157.80875</v>
      </c>
      <c r="X2939" s="83" t="str">
        <f t="shared" si="90"/>
        <v>2118 - CHV SAN ANTONIO</v>
      </c>
      <c r="Y2939" s="83">
        <f t="shared" si="91"/>
        <v>96</v>
      </c>
    </row>
    <row r="2940" spans="1:25" x14ac:dyDescent="0.25">
      <c r="A2940" t="s">
        <v>7</v>
      </c>
      <c r="B2940" t="s">
        <v>8651</v>
      </c>
      <c r="C2940" t="s">
        <v>8710</v>
      </c>
      <c r="D2940" t="s">
        <v>8711</v>
      </c>
      <c r="E2940" t="s">
        <v>8712</v>
      </c>
      <c r="F2940">
        <v>21181181</v>
      </c>
      <c r="G2940" t="s">
        <v>8713</v>
      </c>
      <c r="H2940" t="s">
        <v>8714</v>
      </c>
      <c r="I2940">
        <v>114878</v>
      </c>
      <c r="J2940" t="s">
        <v>7916</v>
      </c>
      <c r="K2940" t="s">
        <v>7917</v>
      </c>
      <c r="L2940" t="s">
        <v>6</v>
      </c>
      <c r="M2940" t="s">
        <v>8673</v>
      </c>
      <c r="N2940">
        <v>9736.59</v>
      </c>
      <c r="O2940">
        <v>4196.07</v>
      </c>
      <c r="P2940">
        <v>0.43099999999999999</v>
      </c>
      <c r="Q2940">
        <v>423.33</v>
      </c>
      <c r="R2940">
        <v>246.82764705882352</v>
      </c>
      <c r="S2940">
        <v>61799.199999999997</v>
      </c>
      <c r="T2940">
        <v>21268.400000000001</v>
      </c>
      <c r="U2940">
        <v>0.34420000000000001</v>
      </c>
      <c r="V2940">
        <v>393.63</v>
      </c>
      <c r="W2940">
        <v>161.12424242424242</v>
      </c>
      <c r="X2940" s="83" t="str">
        <f t="shared" si="90"/>
        <v>2118 - CHV SAN ANTONIO</v>
      </c>
      <c r="Y2940" s="83">
        <f t="shared" si="91"/>
        <v>132</v>
      </c>
    </row>
    <row r="2941" spans="1:25" x14ac:dyDescent="0.25">
      <c r="A2941" t="s">
        <v>7</v>
      </c>
      <c r="B2941" t="s">
        <v>8651</v>
      </c>
      <c r="C2941" t="s">
        <v>8710</v>
      </c>
      <c r="D2941" t="s">
        <v>8711</v>
      </c>
      <c r="E2941" t="s">
        <v>8712</v>
      </c>
      <c r="F2941">
        <v>21181181</v>
      </c>
      <c r="G2941" t="s">
        <v>8713</v>
      </c>
      <c r="H2941" t="s">
        <v>8714</v>
      </c>
      <c r="I2941">
        <v>114878</v>
      </c>
      <c r="J2941" t="s">
        <v>7916</v>
      </c>
      <c r="K2941" t="s">
        <v>7917</v>
      </c>
      <c r="L2941" t="s">
        <v>6</v>
      </c>
      <c r="M2941" t="s">
        <v>8674</v>
      </c>
      <c r="N2941">
        <v>1609.2</v>
      </c>
      <c r="O2941">
        <v>300.63</v>
      </c>
      <c r="P2941">
        <v>0.18679999999999999</v>
      </c>
      <c r="Q2941">
        <v>321.83999999999997</v>
      </c>
      <c r="R2941">
        <v>75.157499999999999</v>
      </c>
      <c r="S2941">
        <v>8601.94</v>
      </c>
      <c r="T2941">
        <v>4103.18</v>
      </c>
      <c r="U2941">
        <v>0.47699999999999998</v>
      </c>
      <c r="V2941">
        <v>220.56</v>
      </c>
      <c r="W2941">
        <v>113.97722222222222</v>
      </c>
      <c r="X2941" s="83" t="str">
        <f t="shared" si="90"/>
        <v>2118 - CHV SAN ANTONIO</v>
      </c>
      <c r="Y2941" s="83">
        <f t="shared" si="91"/>
        <v>36</v>
      </c>
    </row>
    <row r="2942" spans="1:25" x14ac:dyDescent="0.25">
      <c r="A2942" t="s">
        <v>7</v>
      </c>
      <c r="B2942" t="s">
        <v>8651</v>
      </c>
      <c r="C2942" t="s">
        <v>8710</v>
      </c>
      <c r="D2942" t="s">
        <v>8711</v>
      </c>
      <c r="E2942" t="s">
        <v>8712</v>
      </c>
      <c r="F2942">
        <v>21181181</v>
      </c>
      <c r="G2942" t="s">
        <v>8713</v>
      </c>
      <c r="H2942" t="s">
        <v>8714</v>
      </c>
      <c r="I2942">
        <v>114878</v>
      </c>
      <c r="J2942" t="s">
        <v>7916</v>
      </c>
      <c r="K2942" t="s">
        <v>7917</v>
      </c>
      <c r="L2942" t="s">
        <v>6</v>
      </c>
      <c r="M2942" t="s">
        <v>8675</v>
      </c>
      <c r="N2942">
        <v>219.36</v>
      </c>
      <c r="O2942">
        <v>4.38</v>
      </c>
      <c r="P2942">
        <v>0.02</v>
      </c>
      <c r="Q2942">
        <v>73.12</v>
      </c>
      <c r="R2942">
        <v>0.876</v>
      </c>
      <c r="S2942">
        <v>1746.88</v>
      </c>
      <c r="T2942">
        <v>236.67</v>
      </c>
      <c r="U2942">
        <v>0.13550000000000001</v>
      </c>
      <c r="V2942">
        <v>83.18</v>
      </c>
      <c r="W2942">
        <v>10.29</v>
      </c>
      <c r="X2942" s="83" t="str">
        <f t="shared" si="90"/>
        <v>2118 - CHV SAN ANTONIO</v>
      </c>
      <c r="Y2942" s="83">
        <f t="shared" si="91"/>
        <v>23</v>
      </c>
    </row>
    <row r="2943" spans="1:25" x14ac:dyDescent="0.25">
      <c r="A2943" t="s">
        <v>7</v>
      </c>
      <c r="B2943" t="s">
        <v>8651</v>
      </c>
      <c r="C2943" t="s">
        <v>8710</v>
      </c>
      <c r="D2943" t="s">
        <v>8711</v>
      </c>
      <c r="E2943" t="s">
        <v>8712</v>
      </c>
      <c r="F2943">
        <v>21181181</v>
      </c>
      <c r="G2943" t="s">
        <v>8713</v>
      </c>
      <c r="H2943" t="s">
        <v>8714</v>
      </c>
      <c r="I2943">
        <v>114906</v>
      </c>
      <c r="J2943" t="s">
        <v>7983</v>
      </c>
      <c r="K2943" t="s">
        <v>9</v>
      </c>
      <c r="L2943" t="s">
        <v>6</v>
      </c>
      <c r="M2943" t="s">
        <v>8657</v>
      </c>
      <c r="N2943">
        <v>0</v>
      </c>
      <c r="O2943">
        <v>917.4</v>
      </c>
      <c r="S2943">
        <v>2640.03</v>
      </c>
      <c r="T2943">
        <v>6689.71</v>
      </c>
      <c r="U2943">
        <v>2.5339999999999998</v>
      </c>
      <c r="V2943">
        <v>165</v>
      </c>
      <c r="W2943">
        <v>477.8364285714286</v>
      </c>
      <c r="X2943" s="83" t="str">
        <f t="shared" si="90"/>
        <v>2118 - CHV SAN ANTONIO</v>
      </c>
      <c r="Y2943" s="83">
        <f t="shared" si="91"/>
        <v>14</v>
      </c>
    </row>
    <row r="2944" spans="1:25" x14ac:dyDescent="0.25">
      <c r="A2944" t="s">
        <v>7</v>
      </c>
      <c r="B2944" t="s">
        <v>8651</v>
      </c>
      <c r="C2944" t="s">
        <v>8710</v>
      </c>
      <c r="D2944" t="s">
        <v>8711</v>
      </c>
      <c r="E2944" t="s">
        <v>8712</v>
      </c>
      <c r="F2944">
        <v>21181181</v>
      </c>
      <c r="G2944" t="s">
        <v>8713</v>
      </c>
      <c r="H2944" t="s">
        <v>8714</v>
      </c>
      <c r="I2944">
        <v>114906</v>
      </c>
      <c r="J2944" t="s">
        <v>7983</v>
      </c>
      <c r="K2944" t="s">
        <v>9</v>
      </c>
      <c r="L2944" t="s">
        <v>6</v>
      </c>
      <c r="M2944" t="s">
        <v>8658</v>
      </c>
      <c r="N2944">
        <v>4230.82</v>
      </c>
      <c r="O2944">
        <v>592.5</v>
      </c>
      <c r="P2944">
        <v>0.14000000000000001</v>
      </c>
      <c r="Q2944">
        <v>384.62</v>
      </c>
      <c r="R2944">
        <v>34.852941176470587</v>
      </c>
      <c r="S2944">
        <v>25452.560000000001</v>
      </c>
      <c r="T2944">
        <v>9524.82</v>
      </c>
      <c r="U2944">
        <v>0.37419999999999998</v>
      </c>
      <c r="V2944">
        <v>353.51</v>
      </c>
      <c r="W2944">
        <v>136.06885714285713</v>
      </c>
      <c r="X2944" s="83" t="str">
        <f t="shared" si="90"/>
        <v>2118 - CHV SAN ANTONIO</v>
      </c>
      <c r="Y2944" s="83">
        <f t="shared" si="91"/>
        <v>70</v>
      </c>
    </row>
    <row r="2945" spans="1:25" x14ac:dyDescent="0.25">
      <c r="A2945" t="s">
        <v>7</v>
      </c>
      <c r="B2945" t="s">
        <v>8651</v>
      </c>
      <c r="C2945" t="s">
        <v>8710</v>
      </c>
      <c r="D2945" t="s">
        <v>8711</v>
      </c>
      <c r="E2945" t="s">
        <v>8712</v>
      </c>
      <c r="F2945">
        <v>21181181</v>
      </c>
      <c r="G2945" t="s">
        <v>8713</v>
      </c>
      <c r="H2945" t="s">
        <v>8714</v>
      </c>
      <c r="I2945">
        <v>114906</v>
      </c>
      <c r="J2945" t="s">
        <v>7983</v>
      </c>
      <c r="K2945" t="s">
        <v>9</v>
      </c>
      <c r="L2945" t="s">
        <v>6</v>
      </c>
      <c r="M2945" t="s">
        <v>8659</v>
      </c>
      <c r="N2945">
        <v>2325.6</v>
      </c>
      <c r="O2945">
        <v>772.5</v>
      </c>
      <c r="P2945">
        <v>0.3322</v>
      </c>
      <c r="Q2945">
        <v>465.12</v>
      </c>
      <c r="R2945">
        <v>193.125</v>
      </c>
      <c r="S2945">
        <v>9563.75</v>
      </c>
      <c r="T2945">
        <v>4701.9799999999996</v>
      </c>
      <c r="U2945">
        <v>0.49159999999999998</v>
      </c>
      <c r="V2945">
        <v>415.82</v>
      </c>
      <c r="W2945">
        <v>174.1474074074074</v>
      </c>
      <c r="X2945" s="83" t="str">
        <f t="shared" si="90"/>
        <v>2118 - CHV SAN ANTONIO</v>
      </c>
      <c r="Y2945" s="83">
        <f t="shared" si="91"/>
        <v>27</v>
      </c>
    </row>
    <row r="2946" spans="1:25" x14ac:dyDescent="0.25">
      <c r="A2946" t="s">
        <v>7</v>
      </c>
      <c r="B2946" t="s">
        <v>8651</v>
      </c>
      <c r="C2946" t="s">
        <v>8710</v>
      </c>
      <c r="D2946" t="s">
        <v>8711</v>
      </c>
      <c r="E2946" t="s">
        <v>8712</v>
      </c>
      <c r="F2946">
        <v>21181181</v>
      </c>
      <c r="G2946" t="s">
        <v>8713</v>
      </c>
      <c r="H2946" t="s">
        <v>8714</v>
      </c>
      <c r="I2946">
        <v>114906</v>
      </c>
      <c r="J2946" t="s">
        <v>7983</v>
      </c>
      <c r="K2946" t="s">
        <v>9</v>
      </c>
      <c r="L2946" t="s">
        <v>6</v>
      </c>
      <c r="M2946" t="s">
        <v>8660</v>
      </c>
      <c r="N2946">
        <v>25.97</v>
      </c>
      <c r="O2946">
        <v>75</v>
      </c>
      <c r="P2946">
        <v>2.8879000000000001</v>
      </c>
      <c r="Q2946">
        <v>25.97</v>
      </c>
      <c r="S2946">
        <v>452.31</v>
      </c>
      <c r="T2946">
        <v>1092.8499999999999</v>
      </c>
      <c r="U2946">
        <v>2.4161999999999999</v>
      </c>
      <c r="V2946">
        <v>14.59</v>
      </c>
      <c r="W2946">
        <v>57.518421052631574</v>
      </c>
      <c r="X2946" s="83" t="str">
        <f t="shared" si="90"/>
        <v>2118 - CHV SAN ANTONIO</v>
      </c>
      <c r="Y2946" s="83">
        <f t="shared" si="91"/>
        <v>19</v>
      </c>
    </row>
    <row r="2947" spans="1:25" x14ac:dyDescent="0.25">
      <c r="A2947" t="s">
        <v>7</v>
      </c>
      <c r="B2947" t="s">
        <v>8651</v>
      </c>
      <c r="C2947" t="s">
        <v>8710</v>
      </c>
      <c r="D2947" t="s">
        <v>8711</v>
      </c>
      <c r="E2947" t="s">
        <v>8712</v>
      </c>
      <c r="F2947">
        <v>21181181</v>
      </c>
      <c r="G2947" t="s">
        <v>8713</v>
      </c>
      <c r="H2947" t="s">
        <v>8714</v>
      </c>
      <c r="I2947">
        <v>114906</v>
      </c>
      <c r="J2947" t="s">
        <v>7983</v>
      </c>
      <c r="K2947" t="s">
        <v>9</v>
      </c>
      <c r="L2947" t="s">
        <v>6</v>
      </c>
      <c r="M2947" t="s">
        <v>8661</v>
      </c>
      <c r="N2947">
        <v>375</v>
      </c>
      <c r="O2947">
        <v>30</v>
      </c>
      <c r="P2947">
        <v>0.08</v>
      </c>
      <c r="Q2947">
        <v>25</v>
      </c>
      <c r="R2947">
        <v>3</v>
      </c>
      <c r="S2947">
        <v>1804.85</v>
      </c>
      <c r="T2947">
        <v>500.5</v>
      </c>
      <c r="U2947">
        <v>0.27729999999999999</v>
      </c>
      <c r="V2947">
        <v>32.229999999999997</v>
      </c>
      <c r="W2947">
        <v>8.2049180327868854</v>
      </c>
      <c r="X2947" s="83" t="str">
        <f t="shared" ref="X2947:X3010" si="92">CONCATENATE(C2947," - ",D2947)</f>
        <v>2118 - CHV SAN ANTONIO</v>
      </c>
      <c r="Y2947" s="83">
        <f t="shared" ref="Y2947:Y3010" si="93">IFERROR((IF($S2947=0,0,$T2947/$W2947)),0)</f>
        <v>61</v>
      </c>
    </row>
    <row r="2948" spans="1:25" x14ac:dyDescent="0.25">
      <c r="A2948" t="s">
        <v>7</v>
      </c>
      <c r="B2948" t="s">
        <v>8651</v>
      </c>
      <c r="C2948" t="s">
        <v>8710</v>
      </c>
      <c r="D2948" t="s">
        <v>8711</v>
      </c>
      <c r="E2948" t="s">
        <v>8712</v>
      </c>
      <c r="F2948">
        <v>21181181</v>
      </c>
      <c r="G2948" t="s">
        <v>8713</v>
      </c>
      <c r="H2948" t="s">
        <v>8714</v>
      </c>
      <c r="I2948">
        <v>114906</v>
      </c>
      <c r="J2948" t="s">
        <v>7983</v>
      </c>
      <c r="K2948" t="s">
        <v>9</v>
      </c>
      <c r="L2948" t="s">
        <v>6</v>
      </c>
      <c r="M2948" t="s">
        <v>8662</v>
      </c>
      <c r="N2948">
        <v>189.99</v>
      </c>
      <c r="O2948">
        <v>286.05</v>
      </c>
      <c r="P2948">
        <v>1.5056</v>
      </c>
      <c r="Q2948">
        <v>63.33</v>
      </c>
      <c r="R2948">
        <v>95.350000000000009</v>
      </c>
      <c r="S2948">
        <v>4870.72</v>
      </c>
      <c r="T2948">
        <v>2905.69</v>
      </c>
      <c r="U2948">
        <v>0.59660000000000002</v>
      </c>
      <c r="V2948">
        <v>139.16</v>
      </c>
      <c r="W2948">
        <v>80.713611111111106</v>
      </c>
      <c r="X2948" s="83" t="str">
        <f t="shared" si="92"/>
        <v>2118 - CHV SAN ANTONIO</v>
      </c>
      <c r="Y2948" s="83">
        <f t="shared" si="93"/>
        <v>36</v>
      </c>
    </row>
    <row r="2949" spans="1:25" x14ac:dyDescent="0.25">
      <c r="A2949" t="s">
        <v>7</v>
      </c>
      <c r="B2949" t="s">
        <v>8651</v>
      </c>
      <c r="C2949" t="s">
        <v>8710</v>
      </c>
      <c r="D2949" t="s">
        <v>8711</v>
      </c>
      <c r="E2949" t="s">
        <v>8712</v>
      </c>
      <c r="F2949">
        <v>21181181</v>
      </c>
      <c r="G2949" t="s">
        <v>8713</v>
      </c>
      <c r="H2949" t="s">
        <v>8714</v>
      </c>
      <c r="I2949">
        <v>114906</v>
      </c>
      <c r="J2949" t="s">
        <v>7983</v>
      </c>
      <c r="K2949" t="s">
        <v>9</v>
      </c>
      <c r="L2949" t="s">
        <v>6</v>
      </c>
      <c r="M2949" t="s">
        <v>8663</v>
      </c>
      <c r="O2949">
        <v>75</v>
      </c>
      <c r="S2949">
        <v>446.89</v>
      </c>
      <c r="T2949">
        <v>596</v>
      </c>
      <c r="U2949">
        <v>1.3337000000000001</v>
      </c>
      <c r="V2949">
        <v>31.92</v>
      </c>
      <c r="W2949">
        <v>42.571428571428569</v>
      </c>
      <c r="X2949" s="83" t="str">
        <f t="shared" si="92"/>
        <v>2118 - CHV SAN ANTONIO</v>
      </c>
      <c r="Y2949" s="83">
        <f t="shared" si="93"/>
        <v>14</v>
      </c>
    </row>
    <row r="2950" spans="1:25" x14ac:dyDescent="0.25">
      <c r="A2950" t="s">
        <v>7</v>
      </c>
      <c r="B2950" t="s">
        <v>8651</v>
      </c>
      <c r="C2950" t="s">
        <v>8710</v>
      </c>
      <c r="D2950" t="s">
        <v>8711</v>
      </c>
      <c r="E2950" t="s">
        <v>8712</v>
      </c>
      <c r="F2950">
        <v>21181181</v>
      </c>
      <c r="G2950" t="s">
        <v>8713</v>
      </c>
      <c r="H2950" t="s">
        <v>8714</v>
      </c>
      <c r="I2950">
        <v>114906</v>
      </c>
      <c r="J2950" t="s">
        <v>7983</v>
      </c>
      <c r="K2950" t="s">
        <v>9</v>
      </c>
      <c r="L2950" t="s">
        <v>6</v>
      </c>
      <c r="M2950" t="s">
        <v>8664</v>
      </c>
      <c r="N2950">
        <v>1217.44</v>
      </c>
      <c r="O2950">
        <v>341.25</v>
      </c>
      <c r="P2950">
        <v>0.28029999999999999</v>
      </c>
      <c r="Q2950">
        <v>86.96</v>
      </c>
      <c r="R2950">
        <v>34.125</v>
      </c>
      <c r="S2950">
        <v>8766.7000000000007</v>
      </c>
      <c r="T2950">
        <v>2185.73</v>
      </c>
      <c r="U2950">
        <v>0.24929999999999999</v>
      </c>
      <c r="V2950">
        <v>90.38</v>
      </c>
      <c r="W2950">
        <v>30.784929577464791</v>
      </c>
      <c r="X2950" s="83" t="str">
        <f t="shared" si="92"/>
        <v>2118 - CHV SAN ANTONIO</v>
      </c>
      <c r="Y2950" s="83">
        <f t="shared" si="93"/>
        <v>71</v>
      </c>
    </row>
    <row r="2951" spans="1:25" x14ac:dyDescent="0.25">
      <c r="A2951" t="s">
        <v>7</v>
      </c>
      <c r="B2951" t="s">
        <v>8651</v>
      </c>
      <c r="C2951" t="s">
        <v>8710</v>
      </c>
      <c r="D2951" t="s">
        <v>8711</v>
      </c>
      <c r="E2951" t="s">
        <v>8712</v>
      </c>
      <c r="F2951">
        <v>21181181</v>
      </c>
      <c r="G2951" t="s">
        <v>8713</v>
      </c>
      <c r="H2951" t="s">
        <v>8714</v>
      </c>
      <c r="I2951">
        <v>114906</v>
      </c>
      <c r="J2951" t="s">
        <v>7983</v>
      </c>
      <c r="K2951" t="s">
        <v>9</v>
      </c>
      <c r="L2951" t="s">
        <v>6</v>
      </c>
      <c r="M2951" t="s">
        <v>8665</v>
      </c>
      <c r="N2951">
        <v>170.46</v>
      </c>
      <c r="Q2951">
        <v>56.82</v>
      </c>
      <c r="S2951">
        <v>1198.26</v>
      </c>
      <c r="T2951">
        <v>76.52</v>
      </c>
      <c r="U2951">
        <v>6.3899999999999998E-2</v>
      </c>
      <c r="V2951">
        <v>47.93</v>
      </c>
      <c r="W2951">
        <v>3.0608</v>
      </c>
      <c r="X2951" s="83" t="str">
        <f t="shared" si="92"/>
        <v>2118 - CHV SAN ANTONIO</v>
      </c>
      <c r="Y2951" s="83">
        <f t="shared" si="93"/>
        <v>25</v>
      </c>
    </row>
    <row r="2952" spans="1:25" x14ac:dyDescent="0.25">
      <c r="A2952" t="s">
        <v>7</v>
      </c>
      <c r="B2952" t="s">
        <v>8651</v>
      </c>
      <c r="C2952" t="s">
        <v>8710</v>
      </c>
      <c r="D2952" t="s">
        <v>8711</v>
      </c>
      <c r="E2952" t="s">
        <v>8712</v>
      </c>
      <c r="F2952">
        <v>21181181</v>
      </c>
      <c r="G2952" t="s">
        <v>8713</v>
      </c>
      <c r="H2952" t="s">
        <v>8714</v>
      </c>
      <c r="I2952">
        <v>114906</v>
      </c>
      <c r="J2952" t="s">
        <v>7983</v>
      </c>
      <c r="K2952" t="s">
        <v>9</v>
      </c>
      <c r="L2952" t="s">
        <v>6</v>
      </c>
      <c r="M2952" t="s">
        <v>8680</v>
      </c>
      <c r="N2952">
        <v>0</v>
      </c>
      <c r="S2952">
        <v>161.74</v>
      </c>
      <c r="T2952">
        <v>72.8</v>
      </c>
      <c r="U2952">
        <v>0.4501</v>
      </c>
      <c r="V2952">
        <v>26.96</v>
      </c>
      <c r="W2952">
        <v>36.4</v>
      </c>
      <c r="X2952" s="83" t="str">
        <f t="shared" si="92"/>
        <v>2118 - CHV SAN ANTONIO</v>
      </c>
      <c r="Y2952" s="83">
        <f t="shared" si="93"/>
        <v>2</v>
      </c>
    </row>
    <row r="2953" spans="1:25" x14ac:dyDescent="0.25">
      <c r="A2953" t="s">
        <v>7</v>
      </c>
      <c r="B2953" t="s">
        <v>8651</v>
      </c>
      <c r="C2953" t="s">
        <v>8710</v>
      </c>
      <c r="D2953" t="s">
        <v>8711</v>
      </c>
      <c r="E2953" t="s">
        <v>8712</v>
      </c>
      <c r="F2953">
        <v>21181181</v>
      </c>
      <c r="G2953" t="s">
        <v>8713</v>
      </c>
      <c r="H2953" t="s">
        <v>8714</v>
      </c>
      <c r="I2953">
        <v>114906</v>
      </c>
      <c r="J2953" t="s">
        <v>7983</v>
      </c>
      <c r="K2953" t="s">
        <v>9</v>
      </c>
      <c r="L2953" t="s">
        <v>6</v>
      </c>
      <c r="M2953" t="s">
        <v>8666</v>
      </c>
      <c r="N2953">
        <v>202.16</v>
      </c>
      <c r="O2953">
        <v>97.2</v>
      </c>
      <c r="P2953">
        <v>0.48080000000000001</v>
      </c>
      <c r="Q2953">
        <v>25.27</v>
      </c>
      <c r="R2953">
        <v>32.4</v>
      </c>
      <c r="S2953">
        <v>1292.1099999999999</v>
      </c>
      <c r="T2953">
        <v>133.65</v>
      </c>
      <c r="U2953">
        <v>0.10340000000000001</v>
      </c>
      <c r="V2953">
        <v>35.89</v>
      </c>
      <c r="W2953">
        <v>2.7275510204081632</v>
      </c>
      <c r="X2953" s="83" t="str">
        <f t="shared" si="92"/>
        <v>2118 - CHV SAN ANTONIO</v>
      </c>
      <c r="Y2953" s="83">
        <f t="shared" si="93"/>
        <v>49</v>
      </c>
    </row>
    <row r="2954" spans="1:25" x14ac:dyDescent="0.25">
      <c r="A2954" t="s">
        <v>7</v>
      </c>
      <c r="B2954" t="s">
        <v>8651</v>
      </c>
      <c r="C2954" t="s">
        <v>8710</v>
      </c>
      <c r="D2954" t="s">
        <v>8711</v>
      </c>
      <c r="E2954" t="s">
        <v>8712</v>
      </c>
      <c r="F2954">
        <v>21181181</v>
      </c>
      <c r="G2954" t="s">
        <v>8713</v>
      </c>
      <c r="H2954" t="s">
        <v>8714</v>
      </c>
      <c r="I2954">
        <v>114906</v>
      </c>
      <c r="J2954" t="s">
        <v>7983</v>
      </c>
      <c r="K2954" t="s">
        <v>9</v>
      </c>
      <c r="L2954" t="s">
        <v>6</v>
      </c>
      <c r="M2954" t="s">
        <v>8688</v>
      </c>
      <c r="O2954">
        <v>300</v>
      </c>
      <c r="S2954">
        <v>371.18</v>
      </c>
      <c r="T2954">
        <v>473.29</v>
      </c>
      <c r="U2954">
        <v>1.2750999999999999</v>
      </c>
      <c r="V2954">
        <v>74.239999999999995</v>
      </c>
      <c r="W2954">
        <v>59.161250000000003</v>
      </c>
      <c r="X2954" s="83" t="str">
        <f t="shared" si="92"/>
        <v>2118 - CHV SAN ANTONIO</v>
      </c>
      <c r="Y2954" s="83">
        <f t="shared" si="93"/>
        <v>8</v>
      </c>
    </row>
    <row r="2955" spans="1:25" x14ac:dyDescent="0.25">
      <c r="A2955" t="s">
        <v>7</v>
      </c>
      <c r="B2955" t="s">
        <v>8651</v>
      </c>
      <c r="C2955" t="s">
        <v>8710</v>
      </c>
      <c r="D2955" t="s">
        <v>8711</v>
      </c>
      <c r="E2955" t="s">
        <v>8712</v>
      </c>
      <c r="F2955">
        <v>21181181</v>
      </c>
      <c r="G2955" t="s">
        <v>8713</v>
      </c>
      <c r="H2955" t="s">
        <v>8714</v>
      </c>
      <c r="I2955">
        <v>114906</v>
      </c>
      <c r="J2955" t="s">
        <v>7983</v>
      </c>
      <c r="K2955" t="s">
        <v>9</v>
      </c>
      <c r="L2955" t="s">
        <v>6</v>
      </c>
      <c r="M2955" t="s">
        <v>8690</v>
      </c>
      <c r="N2955">
        <v>1204.3</v>
      </c>
      <c r="O2955">
        <v>378.75</v>
      </c>
      <c r="P2955">
        <v>0.3145</v>
      </c>
      <c r="Q2955">
        <v>240.86</v>
      </c>
      <c r="R2955">
        <v>63.125</v>
      </c>
      <c r="S2955">
        <v>4894.29</v>
      </c>
      <c r="T2955">
        <v>11433.75</v>
      </c>
      <c r="U2955">
        <v>2.3361000000000001</v>
      </c>
      <c r="V2955">
        <v>233.06</v>
      </c>
      <c r="W2955">
        <v>476.40625</v>
      </c>
      <c r="X2955" s="83" t="str">
        <f t="shared" si="92"/>
        <v>2118 - CHV SAN ANTONIO</v>
      </c>
      <c r="Y2955" s="83">
        <f t="shared" si="93"/>
        <v>24</v>
      </c>
    </row>
    <row r="2956" spans="1:25" x14ac:dyDescent="0.25">
      <c r="A2956" t="s">
        <v>7</v>
      </c>
      <c r="B2956" t="s">
        <v>8651</v>
      </c>
      <c r="C2956" t="s">
        <v>8710</v>
      </c>
      <c r="D2956" t="s">
        <v>8711</v>
      </c>
      <c r="E2956" t="s">
        <v>8712</v>
      </c>
      <c r="F2956">
        <v>21181181</v>
      </c>
      <c r="G2956" t="s">
        <v>8713</v>
      </c>
      <c r="H2956" t="s">
        <v>8714</v>
      </c>
      <c r="I2956">
        <v>114906</v>
      </c>
      <c r="J2956" t="s">
        <v>7983</v>
      </c>
      <c r="K2956" t="s">
        <v>9</v>
      </c>
      <c r="L2956" t="s">
        <v>6</v>
      </c>
      <c r="M2956" t="s">
        <v>8691</v>
      </c>
      <c r="S2956">
        <v>410.23</v>
      </c>
      <c r="T2956">
        <v>187.5</v>
      </c>
      <c r="U2956">
        <v>0.45710000000000001</v>
      </c>
      <c r="V2956">
        <v>20.51</v>
      </c>
      <c r="W2956">
        <v>31.25</v>
      </c>
      <c r="X2956" s="83" t="str">
        <f t="shared" si="92"/>
        <v>2118 - CHV SAN ANTONIO</v>
      </c>
      <c r="Y2956" s="83">
        <f t="shared" si="93"/>
        <v>6</v>
      </c>
    </row>
    <row r="2957" spans="1:25" x14ac:dyDescent="0.25">
      <c r="A2957" t="s">
        <v>7</v>
      </c>
      <c r="B2957" t="s">
        <v>8651</v>
      </c>
      <c r="C2957" t="s">
        <v>8710</v>
      </c>
      <c r="D2957" t="s">
        <v>8711</v>
      </c>
      <c r="E2957" t="s">
        <v>8712</v>
      </c>
      <c r="F2957">
        <v>21181181</v>
      </c>
      <c r="G2957" t="s">
        <v>8713</v>
      </c>
      <c r="H2957" t="s">
        <v>8714</v>
      </c>
      <c r="I2957">
        <v>114906</v>
      </c>
      <c r="J2957" t="s">
        <v>7983</v>
      </c>
      <c r="K2957" t="s">
        <v>9</v>
      </c>
      <c r="L2957" t="s">
        <v>6</v>
      </c>
      <c r="M2957" t="s">
        <v>8667</v>
      </c>
      <c r="N2957">
        <v>9655.24</v>
      </c>
      <c r="O2957">
        <v>3398.48</v>
      </c>
      <c r="P2957">
        <v>0.35199999999999998</v>
      </c>
      <c r="Q2957">
        <v>689.66</v>
      </c>
      <c r="R2957">
        <v>188.80444444444444</v>
      </c>
      <c r="S2957">
        <v>66895.100000000006</v>
      </c>
      <c r="T2957">
        <v>34323.72</v>
      </c>
      <c r="U2957">
        <v>0.5131</v>
      </c>
      <c r="V2957">
        <v>689.64</v>
      </c>
      <c r="W2957">
        <v>336.50705882352941</v>
      </c>
      <c r="X2957" s="83" t="str">
        <f t="shared" si="92"/>
        <v>2118 - CHV SAN ANTONIO</v>
      </c>
      <c r="Y2957" s="83">
        <f t="shared" si="93"/>
        <v>102</v>
      </c>
    </row>
    <row r="2958" spans="1:25" x14ac:dyDescent="0.25">
      <c r="A2958" t="s">
        <v>7</v>
      </c>
      <c r="B2958" t="s">
        <v>8651</v>
      </c>
      <c r="C2958" t="s">
        <v>8710</v>
      </c>
      <c r="D2958" t="s">
        <v>8711</v>
      </c>
      <c r="E2958" t="s">
        <v>8712</v>
      </c>
      <c r="F2958">
        <v>21181181</v>
      </c>
      <c r="G2958" t="s">
        <v>8713</v>
      </c>
      <c r="H2958" t="s">
        <v>8714</v>
      </c>
      <c r="I2958">
        <v>114906</v>
      </c>
      <c r="J2958" t="s">
        <v>7983</v>
      </c>
      <c r="K2958" t="s">
        <v>9</v>
      </c>
      <c r="L2958" t="s">
        <v>6</v>
      </c>
      <c r="M2958" t="s">
        <v>8668</v>
      </c>
      <c r="N2958">
        <v>2133.36</v>
      </c>
      <c r="O2958">
        <v>1057.5</v>
      </c>
      <c r="P2958">
        <v>0.49569999999999997</v>
      </c>
      <c r="Q2958">
        <v>177.78</v>
      </c>
      <c r="R2958">
        <v>75.535714285714292</v>
      </c>
      <c r="S2958">
        <v>17965.54</v>
      </c>
      <c r="T2958">
        <v>17603.61</v>
      </c>
      <c r="U2958">
        <v>0.97989999999999999</v>
      </c>
      <c r="V2958">
        <v>158.99</v>
      </c>
      <c r="W2958">
        <v>202.34034482758622</v>
      </c>
      <c r="X2958" s="83" t="str">
        <f t="shared" si="92"/>
        <v>2118 - CHV SAN ANTONIO</v>
      </c>
      <c r="Y2958" s="83">
        <f t="shared" si="93"/>
        <v>87</v>
      </c>
    </row>
    <row r="2959" spans="1:25" x14ac:dyDescent="0.25">
      <c r="A2959" t="s">
        <v>7</v>
      </c>
      <c r="B2959" t="s">
        <v>8651</v>
      </c>
      <c r="C2959" t="s">
        <v>8710</v>
      </c>
      <c r="D2959" t="s">
        <v>8711</v>
      </c>
      <c r="E2959" t="s">
        <v>8712</v>
      </c>
      <c r="F2959">
        <v>21181181</v>
      </c>
      <c r="G2959" t="s">
        <v>8713</v>
      </c>
      <c r="H2959" t="s">
        <v>8714</v>
      </c>
      <c r="I2959">
        <v>114906</v>
      </c>
      <c r="J2959" t="s">
        <v>7983</v>
      </c>
      <c r="K2959" t="s">
        <v>9</v>
      </c>
      <c r="L2959" t="s">
        <v>6</v>
      </c>
      <c r="M2959" t="s">
        <v>8669</v>
      </c>
      <c r="N2959">
        <v>322.36</v>
      </c>
      <c r="O2959">
        <v>0.42</v>
      </c>
      <c r="P2959">
        <v>1.2999999999999999E-3</v>
      </c>
      <c r="Q2959">
        <v>161.18</v>
      </c>
      <c r="R2959">
        <v>0.21</v>
      </c>
      <c r="S2959">
        <v>4052.81</v>
      </c>
      <c r="T2959">
        <v>758.01</v>
      </c>
      <c r="U2959">
        <v>0.187</v>
      </c>
      <c r="V2959">
        <v>98.85</v>
      </c>
      <c r="W2959">
        <v>39.895263157894739</v>
      </c>
      <c r="X2959" s="83" t="str">
        <f t="shared" si="92"/>
        <v>2118 - CHV SAN ANTONIO</v>
      </c>
      <c r="Y2959" s="83">
        <f t="shared" si="93"/>
        <v>19</v>
      </c>
    </row>
    <row r="2960" spans="1:25" x14ac:dyDescent="0.25">
      <c r="A2960" t="s">
        <v>7</v>
      </c>
      <c r="B2960" t="s">
        <v>8651</v>
      </c>
      <c r="C2960" t="s">
        <v>8710</v>
      </c>
      <c r="D2960" t="s">
        <v>8711</v>
      </c>
      <c r="E2960" t="s">
        <v>8712</v>
      </c>
      <c r="F2960">
        <v>21181181</v>
      </c>
      <c r="G2960" t="s">
        <v>8713</v>
      </c>
      <c r="H2960" t="s">
        <v>8714</v>
      </c>
      <c r="I2960">
        <v>114906</v>
      </c>
      <c r="J2960" t="s">
        <v>7983</v>
      </c>
      <c r="K2960" t="s">
        <v>9</v>
      </c>
      <c r="L2960" t="s">
        <v>6</v>
      </c>
      <c r="M2960" t="s">
        <v>8670</v>
      </c>
      <c r="N2960">
        <v>12705.84</v>
      </c>
      <c r="O2960">
        <v>5109.28</v>
      </c>
      <c r="P2960">
        <v>0.40210000000000001</v>
      </c>
      <c r="Q2960">
        <v>705.88</v>
      </c>
      <c r="R2960">
        <v>182.47428571428571</v>
      </c>
      <c r="S2960">
        <v>82279.14</v>
      </c>
      <c r="T2960">
        <v>44565.34</v>
      </c>
      <c r="U2960">
        <v>0.54159999999999997</v>
      </c>
      <c r="V2960">
        <v>674.42</v>
      </c>
      <c r="W2960">
        <v>353.69317460317455</v>
      </c>
      <c r="X2960" s="83" t="str">
        <f t="shared" si="92"/>
        <v>2118 - CHV SAN ANTONIO</v>
      </c>
      <c r="Y2960" s="83">
        <f t="shared" si="93"/>
        <v>126.00000000000001</v>
      </c>
    </row>
    <row r="2961" spans="1:25" x14ac:dyDescent="0.25">
      <c r="A2961" t="s">
        <v>7</v>
      </c>
      <c r="B2961" t="s">
        <v>8651</v>
      </c>
      <c r="C2961" t="s">
        <v>8710</v>
      </c>
      <c r="D2961" t="s">
        <v>8711</v>
      </c>
      <c r="E2961" t="s">
        <v>8712</v>
      </c>
      <c r="F2961">
        <v>21181181</v>
      </c>
      <c r="G2961" t="s">
        <v>8713</v>
      </c>
      <c r="H2961" t="s">
        <v>8714</v>
      </c>
      <c r="I2961">
        <v>114906</v>
      </c>
      <c r="J2961" t="s">
        <v>7983</v>
      </c>
      <c r="K2961" t="s">
        <v>9</v>
      </c>
      <c r="L2961" t="s">
        <v>6</v>
      </c>
      <c r="M2961" t="s">
        <v>8671</v>
      </c>
      <c r="N2961">
        <v>26927.040000000001</v>
      </c>
      <c r="O2961">
        <v>19279.099999999999</v>
      </c>
      <c r="P2961">
        <v>0.71599999999999997</v>
      </c>
      <c r="Q2961">
        <v>560.98</v>
      </c>
      <c r="R2961">
        <v>370.75192307692305</v>
      </c>
      <c r="S2961">
        <v>192540.94</v>
      </c>
      <c r="T2961">
        <v>162304.57999999999</v>
      </c>
      <c r="U2961">
        <v>0.84299999999999997</v>
      </c>
      <c r="V2961">
        <v>545.44000000000005</v>
      </c>
      <c r="W2961">
        <v>442.24681198910076</v>
      </c>
      <c r="X2961" s="83" t="str">
        <f t="shared" si="92"/>
        <v>2118 - CHV SAN ANTONIO</v>
      </c>
      <c r="Y2961" s="83">
        <f t="shared" si="93"/>
        <v>367</v>
      </c>
    </row>
    <row r="2962" spans="1:25" x14ac:dyDescent="0.25">
      <c r="A2962" t="s">
        <v>7</v>
      </c>
      <c r="B2962" t="s">
        <v>8651</v>
      </c>
      <c r="C2962" t="s">
        <v>8710</v>
      </c>
      <c r="D2962" t="s">
        <v>8711</v>
      </c>
      <c r="E2962" t="s">
        <v>8712</v>
      </c>
      <c r="F2962">
        <v>21181181</v>
      </c>
      <c r="G2962" t="s">
        <v>8713</v>
      </c>
      <c r="H2962" t="s">
        <v>8714</v>
      </c>
      <c r="I2962">
        <v>114906</v>
      </c>
      <c r="J2962" t="s">
        <v>7983</v>
      </c>
      <c r="K2962" t="s">
        <v>9</v>
      </c>
      <c r="L2962" t="s">
        <v>6</v>
      </c>
      <c r="M2962" t="s">
        <v>8672</v>
      </c>
      <c r="N2962">
        <v>2719.98</v>
      </c>
      <c r="O2962">
        <v>2994.74</v>
      </c>
      <c r="P2962">
        <v>1.101</v>
      </c>
      <c r="Q2962">
        <v>453.33</v>
      </c>
      <c r="R2962">
        <v>598.94799999999998</v>
      </c>
      <c r="S2962">
        <v>20078.14</v>
      </c>
      <c r="T2962">
        <v>11218.74</v>
      </c>
      <c r="U2962">
        <v>0.55879999999999996</v>
      </c>
      <c r="V2962">
        <v>427.19</v>
      </c>
      <c r="W2962">
        <v>320.53542857142855</v>
      </c>
      <c r="X2962" s="83" t="str">
        <f t="shared" si="92"/>
        <v>2118 - CHV SAN ANTONIO</v>
      </c>
      <c r="Y2962" s="83">
        <f t="shared" si="93"/>
        <v>35</v>
      </c>
    </row>
    <row r="2963" spans="1:25" x14ac:dyDescent="0.25">
      <c r="A2963" t="s">
        <v>7</v>
      </c>
      <c r="B2963" t="s">
        <v>8651</v>
      </c>
      <c r="C2963" t="s">
        <v>8710</v>
      </c>
      <c r="D2963" t="s">
        <v>8711</v>
      </c>
      <c r="E2963" t="s">
        <v>8712</v>
      </c>
      <c r="F2963">
        <v>21181181</v>
      </c>
      <c r="G2963" t="s">
        <v>8713</v>
      </c>
      <c r="H2963" t="s">
        <v>8714</v>
      </c>
      <c r="I2963">
        <v>114906</v>
      </c>
      <c r="J2963" t="s">
        <v>7983</v>
      </c>
      <c r="K2963" t="s">
        <v>9</v>
      </c>
      <c r="L2963" t="s">
        <v>6</v>
      </c>
      <c r="M2963" t="s">
        <v>8673</v>
      </c>
      <c r="N2963">
        <v>4233.3</v>
      </c>
      <c r="O2963">
        <v>2199.86</v>
      </c>
      <c r="P2963">
        <v>0.51970000000000005</v>
      </c>
      <c r="Q2963">
        <v>423.33</v>
      </c>
      <c r="R2963">
        <v>169.22</v>
      </c>
      <c r="S2963">
        <v>29107.61</v>
      </c>
      <c r="T2963">
        <v>18440.060000000001</v>
      </c>
      <c r="U2963">
        <v>0.63349999999999995</v>
      </c>
      <c r="V2963">
        <v>393.35</v>
      </c>
      <c r="W2963">
        <v>242.63236842105266</v>
      </c>
      <c r="X2963" s="83" t="str">
        <f t="shared" si="92"/>
        <v>2118 - CHV SAN ANTONIO</v>
      </c>
      <c r="Y2963" s="83">
        <f t="shared" si="93"/>
        <v>76</v>
      </c>
    </row>
    <row r="2964" spans="1:25" x14ac:dyDescent="0.25">
      <c r="A2964" t="s">
        <v>7</v>
      </c>
      <c r="B2964" t="s">
        <v>8651</v>
      </c>
      <c r="C2964" t="s">
        <v>8710</v>
      </c>
      <c r="D2964" t="s">
        <v>8711</v>
      </c>
      <c r="E2964" t="s">
        <v>8712</v>
      </c>
      <c r="F2964">
        <v>21181181</v>
      </c>
      <c r="G2964" t="s">
        <v>8713</v>
      </c>
      <c r="H2964" t="s">
        <v>8714</v>
      </c>
      <c r="I2964">
        <v>114906</v>
      </c>
      <c r="J2964" t="s">
        <v>7983</v>
      </c>
      <c r="K2964" t="s">
        <v>9</v>
      </c>
      <c r="L2964" t="s">
        <v>6</v>
      </c>
      <c r="M2964" t="s">
        <v>8674</v>
      </c>
      <c r="N2964">
        <v>1931.04</v>
      </c>
      <c r="O2964">
        <v>1050</v>
      </c>
      <c r="P2964">
        <v>0.54369999999999996</v>
      </c>
      <c r="Q2964">
        <v>321.83999999999997</v>
      </c>
      <c r="R2964">
        <v>210</v>
      </c>
      <c r="S2964">
        <v>12189.86</v>
      </c>
      <c r="T2964">
        <v>6380.51</v>
      </c>
      <c r="U2964">
        <v>0.52339999999999998</v>
      </c>
      <c r="V2964">
        <v>221.63</v>
      </c>
      <c r="W2964">
        <v>102.91145161290324</v>
      </c>
      <c r="X2964" s="83" t="str">
        <f t="shared" si="92"/>
        <v>2118 - CHV SAN ANTONIO</v>
      </c>
      <c r="Y2964" s="83">
        <f t="shared" si="93"/>
        <v>61.999999999999993</v>
      </c>
    </row>
    <row r="2965" spans="1:25" x14ac:dyDescent="0.25">
      <c r="A2965" t="s">
        <v>7</v>
      </c>
      <c r="B2965" t="s">
        <v>8651</v>
      </c>
      <c r="C2965" t="s">
        <v>8710</v>
      </c>
      <c r="D2965" t="s">
        <v>8711</v>
      </c>
      <c r="E2965" t="s">
        <v>8712</v>
      </c>
      <c r="F2965">
        <v>21181181</v>
      </c>
      <c r="G2965" t="s">
        <v>8713</v>
      </c>
      <c r="H2965" t="s">
        <v>8714</v>
      </c>
      <c r="I2965">
        <v>114906</v>
      </c>
      <c r="J2965" t="s">
        <v>7983</v>
      </c>
      <c r="K2965" t="s">
        <v>9</v>
      </c>
      <c r="L2965" t="s">
        <v>6</v>
      </c>
      <c r="M2965" t="s">
        <v>8675</v>
      </c>
      <c r="N2965">
        <v>365.6</v>
      </c>
      <c r="Q2965">
        <v>73.12</v>
      </c>
      <c r="S2965">
        <v>1524.62</v>
      </c>
      <c r="T2965">
        <v>752.85</v>
      </c>
      <c r="U2965">
        <v>0.49380000000000002</v>
      </c>
      <c r="V2965">
        <v>80.239999999999995</v>
      </c>
      <c r="W2965">
        <v>25.095000000000002</v>
      </c>
      <c r="X2965" s="83" t="str">
        <f t="shared" si="92"/>
        <v>2118 - CHV SAN ANTONIO</v>
      </c>
      <c r="Y2965" s="83">
        <f t="shared" si="93"/>
        <v>29.999999999999996</v>
      </c>
    </row>
    <row r="2966" spans="1:25" x14ac:dyDescent="0.25">
      <c r="A2966" t="s">
        <v>7</v>
      </c>
      <c r="B2966" t="s">
        <v>8651</v>
      </c>
      <c r="C2966" t="s">
        <v>8710</v>
      </c>
      <c r="D2966" t="s">
        <v>8711</v>
      </c>
      <c r="E2966" t="s">
        <v>8712</v>
      </c>
      <c r="F2966">
        <v>21181181</v>
      </c>
      <c r="G2966" t="s">
        <v>8713</v>
      </c>
      <c r="H2966" t="s">
        <v>8714</v>
      </c>
      <c r="I2966">
        <v>161005</v>
      </c>
      <c r="J2966" t="s">
        <v>7986</v>
      </c>
      <c r="K2966" t="s">
        <v>7988</v>
      </c>
      <c r="L2966" t="s">
        <v>6</v>
      </c>
      <c r="M2966" t="s">
        <v>8657</v>
      </c>
      <c r="N2966">
        <v>0</v>
      </c>
      <c r="S2966">
        <v>1300.78</v>
      </c>
      <c r="T2966">
        <v>84.73</v>
      </c>
      <c r="U2966">
        <v>6.5100000000000005E-2</v>
      </c>
      <c r="V2966">
        <v>185.83</v>
      </c>
      <c r="W2966">
        <v>42.365000000000002</v>
      </c>
      <c r="X2966" s="83" t="str">
        <f t="shared" si="92"/>
        <v>2118 - CHV SAN ANTONIO</v>
      </c>
      <c r="Y2966" s="83">
        <f t="shared" si="93"/>
        <v>2</v>
      </c>
    </row>
    <row r="2967" spans="1:25" x14ac:dyDescent="0.25">
      <c r="A2967" t="s">
        <v>7</v>
      </c>
      <c r="B2967" t="s">
        <v>8651</v>
      </c>
      <c r="C2967" t="s">
        <v>8710</v>
      </c>
      <c r="D2967" t="s">
        <v>8711</v>
      </c>
      <c r="E2967" t="s">
        <v>8712</v>
      </c>
      <c r="F2967">
        <v>21181181</v>
      </c>
      <c r="G2967" t="s">
        <v>8713</v>
      </c>
      <c r="H2967" t="s">
        <v>8714</v>
      </c>
      <c r="I2967">
        <v>161005</v>
      </c>
      <c r="J2967" t="s">
        <v>7986</v>
      </c>
      <c r="K2967" t="s">
        <v>7988</v>
      </c>
      <c r="L2967" t="s">
        <v>6</v>
      </c>
      <c r="M2967" t="s">
        <v>8658</v>
      </c>
      <c r="N2967">
        <v>2307.7199999999998</v>
      </c>
      <c r="O2967">
        <v>1387.5</v>
      </c>
      <c r="P2967">
        <v>0.60119999999999996</v>
      </c>
      <c r="Q2967">
        <v>384.62</v>
      </c>
      <c r="R2967">
        <v>1387.5</v>
      </c>
      <c r="S2967">
        <v>13801.38</v>
      </c>
      <c r="T2967">
        <v>3308.75</v>
      </c>
      <c r="U2967">
        <v>0.2397</v>
      </c>
      <c r="V2967">
        <v>353.88</v>
      </c>
      <c r="W2967">
        <v>220.58333333333334</v>
      </c>
      <c r="X2967" s="83" t="str">
        <f t="shared" si="92"/>
        <v>2118 - CHV SAN ANTONIO</v>
      </c>
      <c r="Y2967" s="83">
        <f t="shared" si="93"/>
        <v>15</v>
      </c>
    </row>
    <row r="2968" spans="1:25" x14ac:dyDescent="0.25">
      <c r="A2968" t="s">
        <v>7</v>
      </c>
      <c r="B2968" t="s">
        <v>8651</v>
      </c>
      <c r="C2968" t="s">
        <v>8710</v>
      </c>
      <c r="D2968" t="s">
        <v>8711</v>
      </c>
      <c r="E2968" t="s">
        <v>8712</v>
      </c>
      <c r="F2968">
        <v>21181181</v>
      </c>
      <c r="G2968" t="s">
        <v>8713</v>
      </c>
      <c r="H2968" t="s">
        <v>8714</v>
      </c>
      <c r="I2968">
        <v>161005</v>
      </c>
      <c r="J2968" t="s">
        <v>7986</v>
      </c>
      <c r="K2968" t="s">
        <v>7988</v>
      </c>
      <c r="L2968" t="s">
        <v>6</v>
      </c>
      <c r="M2968" t="s">
        <v>8659</v>
      </c>
      <c r="N2968">
        <v>465.12</v>
      </c>
      <c r="Q2968">
        <v>465.12</v>
      </c>
      <c r="S2968">
        <v>3282.87</v>
      </c>
      <c r="T2968">
        <v>2610.75</v>
      </c>
      <c r="U2968">
        <v>0.79530000000000001</v>
      </c>
      <c r="V2968">
        <v>410.36</v>
      </c>
      <c r="W2968">
        <v>372.96428571428572</v>
      </c>
      <c r="X2968" s="83" t="str">
        <f t="shared" si="92"/>
        <v>2118 - CHV SAN ANTONIO</v>
      </c>
      <c r="Y2968" s="83">
        <f t="shared" si="93"/>
        <v>7</v>
      </c>
    </row>
    <row r="2969" spans="1:25" x14ac:dyDescent="0.25">
      <c r="A2969" t="s">
        <v>7</v>
      </c>
      <c r="B2969" t="s">
        <v>8651</v>
      </c>
      <c r="C2969" t="s">
        <v>8710</v>
      </c>
      <c r="D2969" t="s">
        <v>8711</v>
      </c>
      <c r="E2969" t="s">
        <v>8712</v>
      </c>
      <c r="F2969">
        <v>21181181</v>
      </c>
      <c r="G2969" t="s">
        <v>8713</v>
      </c>
      <c r="H2969" t="s">
        <v>8714</v>
      </c>
      <c r="I2969">
        <v>161005</v>
      </c>
      <c r="J2969" t="s">
        <v>7986</v>
      </c>
      <c r="K2969" t="s">
        <v>7988</v>
      </c>
      <c r="L2969" t="s">
        <v>6</v>
      </c>
      <c r="M2969" t="s">
        <v>8660</v>
      </c>
      <c r="N2969">
        <v>0</v>
      </c>
      <c r="S2969">
        <v>258.37</v>
      </c>
      <c r="V2969">
        <v>23.49</v>
      </c>
      <c r="X2969" s="83" t="str">
        <f t="shared" si="92"/>
        <v>2118 - CHV SAN ANTONIO</v>
      </c>
      <c r="Y2969" s="83">
        <f t="shared" si="93"/>
        <v>0</v>
      </c>
    </row>
    <row r="2970" spans="1:25" x14ac:dyDescent="0.25">
      <c r="A2970" t="s">
        <v>7</v>
      </c>
      <c r="B2970" t="s">
        <v>8651</v>
      </c>
      <c r="C2970" t="s">
        <v>8710</v>
      </c>
      <c r="D2970" t="s">
        <v>8711</v>
      </c>
      <c r="E2970" t="s">
        <v>8712</v>
      </c>
      <c r="F2970">
        <v>21181181</v>
      </c>
      <c r="G2970" t="s">
        <v>8713</v>
      </c>
      <c r="H2970" t="s">
        <v>8714</v>
      </c>
      <c r="I2970">
        <v>161005</v>
      </c>
      <c r="J2970" t="s">
        <v>7986</v>
      </c>
      <c r="K2970" t="s">
        <v>7988</v>
      </c>
      <c r="L2970" t="s">
        <v>6</v>
      </c>
      <c r="M2970" t="s">
        <v>8661</v>
      </c>
      <c r="N2970">
        <v>100</v>
      </c>
      <c r="Q2970">
        <v>25</v>
      </c>
      <c r="S2970">
        <v>396.91</v>
      </c>
      <c r="T2970">
        <v>3</v>
      </c>
      <c r="U2970">
        <v>7.6E-3</v>
      </c>
      <c r="V2970">
        <v>33.08</v>
      </c>
      <c r="W2970">
        <v>0.3</v>
      </c>
      <c r="X2970" s="83" t="str">
        <f t="shared" si="92"/>
        <v>2118 - CHV SAN ANTONIO</v>
      </c>
      <c r="Y2970" s="83">
        <f t="shared" si="93"/>
        <v>10</v>
      </c>
    </row>
    <row r="2971" spans="1:25" x14ac:dyDescent="0.25">
      <c r="A2971" t="s">
        <v>7</v>
      </c>
      <c r="B2971" t="s">
        <v>8651</v>
      </c>
      <c r="C2971" t="s">
        <v>8710</v>
      </c>
      <c r="D2971" t="s">
        <v>8711</v>
      </c>
      <c r="E2971" t="s">
        <v>8712</v>
      </c>
      <c r="F2971">
        <v>21181181</v>
      </c>
      <c r="G2971" t="s">
        <v>8713</v>
      </c>
      <c r="H2971" t="s">
        <v>8714</v>
      </c>
      <c r="I2971">
        <v>161005</v>
      </c>
      <c r="J2971" t="s">
        <v>7986</v>
      </c>
      <c r="K2971" t="s">
        <v>7988</v>
      </c>
      <c r="L2971" t="s">
        <v>6</v>
      </c>
      <c r="M2971" t="s">
        <v>8662</v>
      </c>
      <c r="N2971">
        <v>63.33</v>
      </c>
      <c r="Q2971">
        <v>63.33</v>
      </c>
      <c r="S2971">
        <v>1081.3900000000001</v>
      </c>
      <c r="T2971">
        <v>278.20999999999998</v>
      </c>
      <c r="U2971">
        <v>0.25729999999999997</v>
      </c>
      <c r="V2971">
        <v>135.16999999999999</v>
      </c>
      <c r="W2971">
        <v>34.776249999999997</v>
      </c>
      <c r="X2971" s="83" t="str">
        <f t="shared" si="92"/>
        <v>2118 - CHV SAN ANTONIO</v>
      </c>
      <c r="Y2971" s="83">
        <f t="shared" si="93"/>
        <v>8</v>
      </c>
    </row>
    <row r="2972" spans="1:25" x14ac:dyDescent="0.25">
      <c r="A2972" t="s">
        <v>7</v>
      </c>
      <c r="B2972" t="s">
        <v>8651</v>
      </c>
      <c r="C2972" t="s">
        <v>8710</v>
      </c>
      <c r="D2972" t="s">
        <v>8711</v>
      </c>
      <c r="E2972" t="s">
        <v>8712</v>
      </c>
      <c r="F2972">
        <v>21181181</v>
      </c>
      <c r="G2972" t="s">
        <v>8713</v>
      </c>
      <c r="H2972" t="s">
        <v>8714</v>
      </c>
      <c r="I2972">
        <v>161005</v>
      </c>
      <c r="J2972" t="s">
        <v>7986</v>
      </c>
      <c r="K2972" t="s">
        <v>7988</v>
      </c>
      <c r="L2972" t="s">
        <v>6</v>
      </c>
      <c r="M2972" t="s">
        <v>8663</v>
      </c>
      <c r="S2972">
        <v>22.99</v>
      </c>
      <c r="T2972">
        <v>100.5</v>
      </c>
      <c r="U2972">
        <v>4.3715000000000002</v>
      </c>
      <c r="V2972">
        <v>22.99</v>
      </c>
      <c r="W2972">
        <v>33.5</v>
      </c>
      <c r="X2972" s="83" t="str">
        <f t="shared" si="92"/>
        <v>2118 - CHV SAN ANTONIO</v>
      </c>
      <c r="Y2972" s="83">
        <f t="shared" si="93"/>
        <v>3</v>
      </c>
    </row>
    <row r="2973" spans="1:25" x14ac:dyDescent="0.25">
      <c r="A2973" t="s">
        <v>7</v>
      </c>
      <c r="B2973" t="s">
        <v>8651</v>
      </c>
      <c r="C2973" t="s">
        <v>8710</v>
      </c>
      <c r="D2973" t="s">
        <v>8711</v>
      </c>
      <c r="E2973" t="s">
        <v>8712</v>
      </c>
      <c r="F2973">
        <v>21181181</v>
      </c>
      <c r="G2973" t="s">
        <v>8713</v>
      </c>
      <c r="H2973" t="s">
        <v>8714</v>
      </c>
      <c r="I2973">
        <v>161005</v>
      </c>
      <c r="J2973" t="s">
        <v>7986</v>
      </c>
      <c r="K2973" t="s">
        <v>7988</v>
      </c>
      <c r="L2973" t="s">
        <v>6</v>
      </c>
      <c r="M2973" t="s">
        <v>8664</v>
      </c>
      <c r="N2973">
        <v>347.84</v>
      </c>
      <c r="O2973">
        <v>37.5</v>
      </c>
      <c r="P2973">
        <v>0.10780000000000001</v>
      </c>
      <c r="Q2973">
        <v>86.96</v>
      </c>
      <c r="R2973">
        <v>7.5</v>
      </c>
      <c r="S2973">
        <v>3052.25</v>
      </c>
      <c r="T2973">
        <v>3231.25</v>
      </c>
      <c r="U2973">
        <v>1.0586</v>
      </c>
      <c r="V2973">
        <v>89.77</v>
      </c>
      <c r="W2973">
        <v>124.27884615384616</v>
      </c>
      <c r="X2973" s="83" t="str">
        <f t="shared" si="92"/>
        <v>2118 - CHV SAN ANTONIO</v>
      </c>
      <c r="Y2973" s="83">
        <f t="shared" si="93"/>
        <v>26</v>
      </c>
    </row>
    <row r="2974" spans="1:25" x14ac:dyDescent="0.25">
      <c r="A2974" t="s">
        <v>7</v>
      </c>
      <c r="B2974" t="s">
        <v>8651</v>
      </c>
      <c r="C2974" t="s">
        <v>8710</v>
      </c>
      <c r="D2974" t="s">
        <v>8711</v>
      </c>
      <c r="E2974" t="s">
        <v>8712</v>
      </c>
      <c r="F2974">
        <v>21181181</v>
      </c>
      <c r="G2974" t="s">
        <v>8713</v>
      </c>
      <c r="H2974" t="s">
        <v>8714</v>
      </c>
      <c r="I2974">
        <v>161005</v>
      </c>
      <c r="J2974" t="s">
        <v>7986</v>
      </c>
      <c r="K2974" t="s">
        <v>7988</v>
      </c>
      <c r="L2974" t="s">
        <v>6</v>
      </c>
      <c r="M2974" t="s">
        <v>8665</v>
      </c>
      <c r="N2974">
        <v>56.82</v>
      </c>
      <c r="Q2974">
        <v>56.82</v>
      </c>
      <c r="S2974">
        <v>479.76</v>
      </c>
      <c r="T2974">
        <v>631.5</v>
      </c>
      <c r="U2974">
        <v>1.3163</v>
      </c>
      <c r="V2974">
        <v>47.98</v>
      </c>
      <c r="W2974">
        <v>90.214285714285708</v>
      </c>
      <c r="X2974" s="83" t="str">
        <f t="shared" si="92"/>
        <v>2118 - CHV SAN ANTONIO</v>
      </c>
      <c r="Y2974" s="83">
        <f t="shared" si="93"/>
        <v>7.0000000000000009</v>
      </c>
    </row>
    <row r="2975" spans="1:25" x14ac:dyDescent="0.25">
      <c r="A2975" t="s">
        <v>7</v>
      </c>
      <c r="B2975" t="s">
        <v>8651</v>
      </c>
      <c r="C2975" t="s">
        <v>8710</v>
      </c>
      <c r="D2975" t="s">
        <v>8711</v>
      </c>
      <c r="E2975" t="s">
        <v>8712</v>
      </c>
      <c r="F2975">
        <v>21181181</v>
      </c>
      <c r="G2975" t="s">
        <v>8713</v>
      </c>
      <c r="H2975" t="s">
        <v>8714</v>
      </c>
      <c r="I2975">
        <v>161005</v>
      </c>
      <c r="J2975" t="s">
        <v>7986</v>
      </c>
      <c r="K2975" t="s">
        <v>7988</v>
      </c>
      <c r="L2975" t="s">
        <v>6</v>
      </c>
      <c r="M2975" t="s">
        <v>8680</v>
      </c>
      <c r="N2975">
        <v>0</v>
      </c>
      <c r="S2975">
        <v>218.01</v>
      </c>
      <c r="T2975">
        <v>5.67</v>
      </c>
      <c r="U2975">
        <v>2.5999999999999999E-2</v>
      </c>
      <c r="V2975">
        <v>54.5</v>
      </c>
      <c r="W2975">
        <v>1.1339999999999999</v>
      </c>
      <c r="X2975" s="83" t="str">
        <f t="shared" si="92"/>
        <v>2118 - CHV SAN ANTONIO</v>
      </c>
      <c r="Y2975" s="83">
        <f t="shared" si="93"/>
        <v>5</v>
      </c>
    </row>
    <row r="2976" spans="1:25" x14ac:dyDescent="0.25">
      <c r="A2976" t="s">
        <v>7</v>
      </c>
      <c r="B2976" t="s">
        <v>8651</v>
      </c>
      <c r="C2976" t="s">
        <v>8710</v>
      </c>
      <c r="D2976" t="s">
        <v>8711</v>
      </c>
      <c r="E2976" t="s">
        <v>8712</v>
      </c>
      <c r="F2976">
        <v>21181181</v>
      </c>
      <c r="G2976" t="s">
        <v>8713</v>
      </c>
      <c r="H2976" t="s">
        <v>8714</v>
      </c>
      <c r="I2976">
        <v>161005</v>
      </c>
      <c r="J2976" t="s">
        <v>7986</v>
      </c>
      <c r="K2976" t="s">
        <v>7988</v>
      </c>
      <c r="L2976" t="s">
        <v>6</v>
      </c>
      <c r="M2976" t="s">
        <v>8666</v>
      </c>
      <c r="N2976">
        <v>50.54</v>
      </c>
      <c r="O2976">
        <v>221.25</v>
      </c>
      <c r="P2976">
        <v>4.3776999999999999</v>
      </c>
      <c r="Q2976">
        <v>25.27</v>
      </c>
      <c r="R2976">
        <v>73.75</v>
      </c>
      <c r="S2976">
        <v>212.19</v>
      </c>
      <c r="T2976">
        <v>377.25</v>
      </c>
      <c r="U2976">
        <v>1.7779</v>
      </c>
      <c r="V2976">
        <v>26.52</v>
      </c>
      <c r="W2976">
        <v>62.875</v>
      </c>
      <c r="X2976" s="83" t="str">
        <f t="shared" si="92"/>
        <v>2118 - CHV SAN ANTONIO</v>
      </c>
      <c r="Y2976" s="83">
        <f t="shared" si="93"/>
        <v>6</v>
      </c>
    </row>
    <row r="2977" spans="1:25" x14ac:dyDescent="0.25">
      <c r="A2977" t="s">
        <v>7</v>
      </c>
      <c r="B2977" t="s">
        <v>8651</v>
      </c>
      <c r="C2977" t="s">
        <v>8710</v>
      </c>
      <c r="D2977" t="s">
        <v>8711</v>
      </c>
      <c r="E2977" t="s">
        <v>8712</v>
      </c>
      <c r="F2977">
        <v>21181181</v>
      </c>
      <c r="G2977" t="s">
        <v>8713</v>
      </c>
      <c r="H2977" t="s">
        <v>8714</v>
      </c>
      <c r="I2977">
        <v>161005</v>
      </c>
      <c r="J2977" t="s">
        <v>7986</v>
      </c>
      <c r="K2977" t="s">
        <v>7988</v>
      </c>
      <c r="L2977" t="s">
        <v>6</v>
      </c>
      <c r="M2977" t="s">
        <v>8667</v>
      </c>
      <c r="N2977">
        <v>3448.3</v>
      </c>
      <c r="O2977">
        <v>1305.3399999999999</v>
      </c>
      <c r="P2977">
        <v>0.3785</v>
      </c>
      <c r="Q2977">
        <v>689.66</v>
      </c>
      <c r="R2977">
        <v>186.47714285714284</v>
      </c>
      <c r="S2977">
        <v>22113.759999999998</v>
      </c>
      <c r="T2977">
        <v>8566.3700000000008</v>
      </c>
      <c r="U2977">
        <v>0.38740000000000002</v>
      </c>
      <c r="V2977">
        <v>691.06</v>
      </c>
      <c r="W2977">
        <v>194.6902272727273</v>
      </c>
      <c r="X2977" s="83" t="str">
        <f t="shared" si="92"/>
        <v>2118 - CHV SAN ANTONIO</v>
      </c>
      <c r="Y2977" s="83">
        <f t="shared" si="93"/>
        <v>44</v>
      </c>
    </row>
    <row r="2978" spans="1:25" x14ac:dyDescent="0.25">
      <c r="A2978" t="s">
        <v>7</v>
      </c>
      <c r="B2978" t="s">
        <v>8651</v>
      </c>
      <c r="C2978" t="s">
        <v>8710</v>
      </c>
      <c r="D2978" t="s">
        <v>8711</v>
      </c>
      <c r="E2978" t="s">
        <v>8712</v>
      </c>
      <c r="F2978">
        <v>21181181</v>
      </c>
      <c r="G2978" t="s">
        <v>8713</v>
      </c>
      <c r="H2978" t="s">
        <v>8714</v>
      </c>
      <c r="I2978">
        <v>161005</v>
      </c>
      <c r="J2978" t="s">
        <v>7986</v>
      </c>
      <c r="K2978" t="s">
        <v>7988</v>
      </c>
      <c r="L2978" t="s">
        <v>6</v>
      </c>
      <c r="M2978" t="s">
        <v>8668</v>
      </c>
      <c r="N2978">
        <v>1244.46</v>
      </c>
      <c r="O2978">
        <v>427.5</v>
      </c>
      <c r="P2978">
        <v>0.34350000000000003</v>
      </c>
      <c r="Q2978">
        <v>177.78</v>
      </c>
      <c r="R2978">
        <v>61.071428571428569</v>
      </c>
      <c r="S2978">
        <v>9644.3799999999992</v>
      </c>
      <c r="T2978">
        <v>3445.79</v>
      </c>
      <c r="U2978">
        <v>0.35730000000000001</v>
      </c>
      <c r="V2978">
        <v>160.74</v>
      </c>
      <c r="W2978">
        <v>67.564509803921567</v>
      </c>
      <c r="X2978" s="83" t="str">
        <f t="shared" si="92"/>
        <v>2118 - CHV SAN ANTONIO</v>
      </c>
      <c r="Y2978" s="83">
        <f t="shared" si="93"/>
        <v>51</v>
      </c>
    </row>
    <row r="2979" spans="1:25" x14ac:dyDescent="0.25">
      <c r="A2979" t="s">
        <v>7</v>
      </c>
      <c r="B2979" t="s">
        <v>8651</v>
      </c>
      <c r="C2979" t="s">
        <v>8710</v>
      </c>
      <c r="D2979" t="s">
        <v>8711</v>
      </c>
      <c r="E2979" t="s">
        <v>8712</v>
      </c>
      <c r="F2979">
        <v>21181181</v>
      </c>
      <c r="G2979" t="s">
        <v>8713</v>
      </c>
      <c r="H2979" t="s">
        <v>8714</v>
      </c>
      <c r="I2979">
        <v>161005</v>
      </c>
      <c r="J2979" t="s">
        <v>7986</v>
      </c>
      <c r="K2979" t="s">
        <v>7988</v>
      </c>
      <c r="L2979" t="s">
        <v>6</v>
      </c>
      <c r="M2979" t="s">
        <v>8669</v>
      </c>
      <c r="N2979">
        <v>0</v>
      </c>
      <c r="S2979">
        <v>180.85</v>
      </c>
      <c r="T2979">
        <v>17.850000000000001</v>
      </c>
      <c r="U2979">
        <v>9.8699999999999996E-2</v>
      </c>
      <c r="V2979">
        <v>90.43</v>
      </c>
      <c r="X2979" s="83" t="str">
        <f t="shared" si="92"/>
        <v>2118 - CHV SAN ANTONIO</v>
      </c>
      <c r="Y2979" s="83">
        <f t="shared" si="93"/>
        <v>0</v>
      </c>
    </row>
    <row r="2980" spans="1:25" x14ac:dyDescent="0.25">
      <c r="A2980" t="s">
        <v>7</v>
      </c>
      <c r="B2980" t="s">
        <v>8651</v>
      </c>
      <c r="C2980" t="s">
        <v>8710</v>
      </c>
      <c r="D2980" t="s">
        <v>8711</v>
      </c>
      <c r="E2980" t="s">
        <v>8712</v>
      </c>
      <c r="F2980">
        <v>21181181</v>
      </c>
      <c r="G2980" t="s">
        <v>8713</v>
      </c>
      <c r="H2980" t="s">
        <v>8714</v>
      </c>
      <c r="I2980">
        <v>161005</v>
      </c>
      <c r="J2980" t="s">
        <v>7986</v>
      </c>
      <c r="K2980" t="s">
        <v>7988</v>
      </c>
      <c r="L2980" t="s">
        <v>6</v>
      </c>
      <c r="M2980" t="s">
        <v>8670</v>
      </c>
      <c r="N2980">
        <v>6352.92</v>
      </c>
      <c r="O2980">
        <v>3409.14</v>
      </c>
      <c r="P2980">
        <v>0.53659999999999997</v>
      </c>
      <c r="Q2980">
        <v>705.88</v>
      </c>
      <c r="R2980">
        <v>568.18999999999994</v>
      </c>
      <c r="S2980">
        <v>43365.2</v>
      </c>
      <c r="T2980">
        <v>22538.93</v>
      </c>
      <c r="U2980">
        <v>0.51970000000000005</v>
      </c>
      <c r="V2980">
        <v>677.58</v>
      </c>
      <c r="W2980">
        <v>441.93980392156863</v>
      </c>
      <c r="X2980" s="83" t="str">
        <f t="shared" si="92"/>
        <v>2118 - CHV SAN ANTONIO</v>
      </c>
      <c r="Y2980" s="83">
        <f t="shared" si="93"/>
        <v>51</v>
      </c>
    </row>
    <row r="2981" spans="1:25" x14ac:dyDescent="0.25">
      <c r="A2981" t="s">
        <v>7</v>
      </c>
      <c r="B2981" t="s">
        <v>8651</v>
      </c>
      <c r="C2981" t="s">
        <v>8710</v>
      </c>
      <c r="D2981" t="s">
        <v>8711</v>
      </c>
      <c r="E2981" t="s">
        <v>8712</v>
      </c>
      <c r="F2981">
        <v>21181181</v>
      </c>
      <c r="G2981" t="s">
        <v>8713</v>
      </c>
      <c r="H2981" t="s">
        <v>8714</v>
      </c>
      <c r="I2981">
        <v>161005</v>
      </c>
      <c r="J2981" t="s">
        <v>7986</v>
      </c>
      <c r="K2981" t="s">
        <v>7988</v>
      </c>
      <c r="L2981" t="s">
        <v>6</v>
      </c>
      <c r="M2981" t="s">
        <v>8671</v>
      </c>
      <c r="N2981">
        <v>16268.42</v>
      </c>
      <c r="O2981">
        <v>12599.55</v>
      </c>
      <c r="P2981">
        <v>0.77449999999999997</v>
      </c>
      <c r="Q2981">
        <v>560.98</v>
      </c>
      <c r="R2981">
        <v>370.57499999999999</v>
      </c>
      <c r="S2981">
        <v>131775.06</v>
      </c>
      <c r="T2981">
        <v>114815.24</v>
      </c>
      <c r="U2981">
        <v>0.87129999999999996</v>
      </c>
      <c r="V2981">
        <v>546.78</v>
      </c>
      <c r="W2981">
        <v>521.8874545454546</v>
      </c>
      <c r="X2981" s="83" t="str">
        <f t="shared" si="92"/>
        <v>2118 - CHV SAN ANTONIO</v>
      </c>
      <c r="Y2981" s="83">
        <f t="shared" si="93"/>
        <v>220</v>
      </c>
    </row>
    <row r="2982" spans="1:25" x14ac:dyDescent="0.25">
      <c r="A2982" t="s">
        <v>7</v>
      </c>
      <c r="B2982" t="s">
        <v>8651</v>
      </c>
      <c r="C2982" t="s">
        <v>8710</v>
      </c>
      <c r="D2982" t="s">
        <v>8711</v>
      </c>
      <c r="E2982" t="s">
        <v>8712</v>
      </c>
      <c r="F2982">
        <v>21181181</v>
      </c>
      <c r="G2982" t="s">
        <v>8713</v>
      </c>
      <c r="H2982" t="s">
        <v>8714</v>
      </c>
      <c r="I2982">
        <v>161005</v>
      </c>
      <c r="J2982" t="s">
        <v>7986</v>
      </c>
      <c r="K2982" t="s">
        <v>7988</v>
      </c>
      <c r="L2982" t="s">
        <v>6</v>
      </c>
      <c r="M2982" t="s">
        <v>8672</v>
      </c>
      <c r="N2982">
        <v>3173.31</v>
      </c>
      <c r="O2982">
        <v>365.46</v>
      </c>
      <c r="P2982">
        <v>0.1152</v>
      </c>
      <c r="Q2982">
        <v>453.33</v>
      </c>
      <c r="R2982">
        <v>73.091999999999999</v>
      </c>
      <c r="S2982">
        <v>15471.75</v>
      </c>
      <c r="T2982">
        <v>2826</v>
      </c>
      <c r="U2982">
        <v>0.1827</v>
      </c>
      <c r="V2982">
        <v>429.77</v>
      </c>
      <c r="W2982">
        <v>74.368421052631575</v>
      </c>
      <c r="X2982" s="83" t="str">
        <f t="shared" si="92"/>
        <v>2118 - CHV SAN ANTONIO</v>
      </c>
      <c r="Y2982" s="83">
        <f t="shared" si="93"/>
        <v>38</v>
      </c>
    </row>
    <row r="2983" spans="1:25" x14ac:dyDescent="0.25">
      <c r="A2983" t="s">
        <v>7</v>
      </c>
      <c r="B2983" t="s">
        <v>8651</v>
      </c>
      <c r="C2983" t="s">
        <v>8710</v>
      </c>
      <c r="D2983" t="s">
        <v>8711</v>
      </c>
      <c r="E2983" t="s">
        <v>8712</v>
      </c>
      <c r="F2983">
        <v>21181181</v>
      </c>
      <c r="G2983" t="s">
        <v>8713</v>
      </c>
      <c r="H2983" t="s">
        <v>8714</v>
      </c>
      <c r="I2983">
        <v>161005</v>
      </c>
      <c r="J2983" t="s">
        <v>7986</v>
      </c>
      <c r="K2983" t="s">
        <v>7988</v>
      </c>
      <c r="L2983" t="s">
        <v>6</v>
      </c>
      <c r="M2983" t="s">
        <v>8673</v>
      </c>
      <c r="N2983">
        <v>3809.97</v>
      </c>
      <c r="O2983">
        <v>630.70000000000005</v>
      </c>
      <c r="P2983">
        <v>0.16550000000000001</v>
      </c>
      <c r="Q2983">
        <v>423.33</v>
      </c>
      <c r="R2983">
        <v>105.11666666666667</v>
      </c>
      <c r="S2983">
        <v>24035.279999999999</v>
      </c>
      <c r="T2983">
        <v>3564.2</v>
      </c>
      <c r="U2983">
        <v>0.14829999999999999</v>
      </c>
      <c r="V2983">
        <v>394.02</v>
      </c>
      <c r="W2983">
        <v>72.738775510204079</v>
      </c>
      <c r="X2983" s="83" t="str">
        <f t="shared" si="92"/>
        <v>2118 - CHV SAN ANTONIO</v>
      </c>
      <c r="Y2983" s="83">
        <f t="shared" si="93"/>
        <v>49</v>
      </c>
    </row>
    <row r="2984" spans="1:25" x14ac:dyDescent="0.25">
      <c r="A2984" t="s">
        <v>7</v>
      </c>
      <c r="B2984" t="s">
        <v>8651</v>
      </c>
      <c r="C2984" t="s">
        <v>8710</v>
      </c>
      <c r="D2984" t="s">
        <v>8711</v>
      </c>
      <c r="E2984" t="s">
        <v>8712</v>
      </c>
      <c r="F2984">
        <v>21181181</v>
      </c>
      <c r="G2984" t="s">
        <v>8713</v>
      </c>
      <c r="H2984" t="s">
        <v>8714</v>
      </c>
      <c r="I2984">
        <v>161005</v>
      </c>
      <c r="J2984" t="s">
        <v>7986</v>
      </c>
      <c r="K2984" t="s">
        <v>7988</v>
      </c>
      <c r="L2984" t="s">
        <v>6</v>
      </c>
      <c r="M2984" t="s">
        <v>8674</v>
      </c>
      <c r="N2984">
        <v>643.67999999999995</v>
      </c>
      <c r="O2984">
        <v>363.75</v>
      </c>
      <c r="P2984">
        <v>0.56510000000000005</v>
      </c>
      <c r="Q2984">
        <v>321.83999999999997</v>
      </c>
      <c r="R2984">
        <v>51.964285714285715</v>
      </c>
      <c r="S2984">
        <v>6996.1</v>
      </c>
      <c r="T2984">
        <v>2493.48</v>
      </c>
      <c r="U2984">
        <v>0.35639999999999999</v>
      </c>
      <c r="V2984">
        <v>218.63</v>
      </c>
      <c r="W2984">
        <v>65.617894736842103</v>
      </c>
      <c r="X2984" s="83" t="str">
        <f t="shared" si="92"/>
        <v>2118 - CHV SAN ANTONIO</v>
      </c>
      <c r="Y2984" s="83">
        <f t="shared" si="93"/>
        <v>38</v>
      </c>
    </row>
    <row r="2985" spans="1:25" x14ac:dyDescent="0.25">
      <c r="A2985" t="s">
        <v>7</v>
      </c>
      <c r="B2985" t="s">
        <v>8651</v>
      </c>
      <c r="C2985" t="s">
        <v>8710</v>
      </c>
      <c r="D2985" t="s">
        <v>8711</v>
      </c>
      <c r="E2985" t="s">
        <v>8712</v>
      </c>
      <c r="F2985">
        <v>21181181</v>
      </c>
      <c r="G2985" t="s">
        <v>8713</v>
      </c>
      <c r="H2985" t="s">
        <v>8714</v>
      </c>
      <c r="I2985">
        <v>161005</v>
      </c>
      <c r="J2985" t="s">
        <v>7986</v>
      </c>
      <c r="K2985" t="s">
        <v>7988</v>
      </c>
      <c r="L2985" t="s">
        <v>6</v>
      </c>
      <c r="M2985" t="s">
        <v>8675</v>
      </c>
      <c r="N2985">
        <v>73.12</v>
      </c>
      <c r="Q2985">
        <v>73.12</v>
      </c>
      <c r="S2985">
        <v>523.26</v>
      </c>
      <c r="T2985">
        <v>600</v>
      </c>
      <c r="U2985">
        <v>1.1467000000000001</v>
      </c>
      <c r="V2985">
        <v>87.21</v>
      </c>
      <c r="W2985">
        <v>60</v>
      </c>
      <c r="X2985" s="83" t="str">
        <f t="shared" si="92"/>
        <v>2118 - CHV SAN ANTONIO</v>
      </c>
      <c r="Y2985" s="83">
        <f t="shared" si="93"/>
        <v>10</v>
      </c>
    </row>
    <row r="2986" spans="1:25" x14ac:dyDescent="0.25">
      <c r="A2986" t="s">
        <v>7</v>
      </c>
      <c r="B2986" t="s">
        <v>8651</v>
      </c>
      <c r="C2986" t="s">
        <v>8710</v>
      </c>
      <c r="D2986" t="s">
        <v>8711</v>
      </c>
      <c r="E2986" t="s">
        <v>8712</v>
      </c>
      <c r="F2986">
        <v>21181181</v>
      </c>
      <c r="G2986" t="s">
        <v>8713</v>
      </c>
      <c r="H2986" t="s">
        <v>8714</v>
      </c>
      <c r="I2986">
        <v>161576</v>
      </c>
      <c r="J2986" t="s">
        <v>7990</v>
      </c>
      <c r="K2986" t="s">
        <v>9</v>
      </c>
      <c r="L2986" t="s">
        <v>6</v>
      </c>
      <c r="M2986" t="s">
        <v>8657</v>
      </c>
      <c r="N2986">
        <v>0</v>
      </c>
      <c r="O2986">
        <v>105</v>
      </c>
      <c r="S2986">
        <v>4089.01</v>
      </c>
      <c r="T2986">
        <v>6934.03</v>
      </c>
      <c r="U2986">
        <v>1.6958</v>
      </c>
      <c r="V2986">
        <v>163.56</v>
      </c>
      <c r="W2986">
        <v>198.11514285714284</v>
      </c>
      <c r="X2986" s="83" t="str">
        <f t="shared" si="92"/>
        <v>2118 - CHV SAN ANTONIO</v>
      </c>
      <c r="Y2986" s="83">
        <f t="shared" si="93"/>
        <v>35</v>
      </c>
    </row>
    <row r="2987" spans="1:25" x14ac:dyDescent="0.25">
      <c r="A2987" t="s">
        <v>7</v>
      </c>
      <c r="B2987" t="s">
        <v>8651</v>
      </c>
      <c r="C2987" t="s">
        <v>8710</v>
      </c>
      <c r="D2987" t="s">
        <v>8711</v>
      </c>
      <c r="E2987" t="s">
        <v>8712</v>
      </c>
      <c r="F2987">
        <v>21181181</v>
      </c>
      <c r="G2987" t="s">
        <v>8713</v>
      </c>
      <c r="H2987" t="s">
        <v>8714</v>
      </c>
      <c r="I2987">
        <v>161576</v>
      </c>
      <c r="J2987" t="s">
        <v>7990</v>
      </c>
      <c r="K2987" t="s">
        <v>9</v>
      </c>
      <c r="L2987" t="s">
        <v>6</v>
      </c>
      <c r="M2987" t="s">
        <v>8658</v>
      </c>
      <c r="N2987">
        <v>5000.0600000000004</v>
      </c>
      <c r="O2987">
        <v>1793.25</v>
      </c>
      <c r="P2987">
        <v>0.35859999999999997</v>
      </c>
      <c r="Q2987">
        <v>384.62</v>
      </c>
      <c r="R2987">
        <v>112.078125</v>
      </c>
      <c r="S2987">
        <v>24620.85</v>
      </c>
      <c r="T2987">
        <v>13988.59</v>
      </c>
      <c r="U2987">
        <v>0.56820000000000004</v>
      </c>
      <c r="V2987">
        <v>341.96</v>
      </c>
      <c r="W2987">
        <v>160.7883908045977</v>
      </c>
      <c r="X2987" s="83" t="str">
        <f t="shared" si="92"/>
        <v>2118 - CHV SAN ANTONIO</v>
      </c>
      <c r="Y2987" s="83">
        <f t="shared" si="93"/>
        <v>87</v>
      </c>
    </row>
    <row r="2988" spans="1:25" x14ac:dyDescent="0.25">
      <c r="A2988" t="s">
        <v>7</v>
      </c>
      <c r="B2988" t="s">
        <v>8651</v>
      </c>
      <c r="C2988" t="s">
        <v>8710</v>
      </c>
      <c r="D2988" t="s">
        <v>8711</v>
      </c>
      <c r="E2988" t="s">
        <v>8712</v>
      </c>
      <c r="F2988">
        <v>21181181</v>
      </c>
      <c r="G2988" t="s">
        <v>8713</v>
      </c>
      <c r="H2988" t="s">
        <v>8714</v>
      </c>
      <c r="I2988">
        <v>161576</v>
      </c>
      <c r="J2988" t="s">
        <v>7990</v>
      </c>
      <c r="K2988" t="s">
        <v>9</v>
      </c>
      <c r="L2988" t="s">
        <v>6</v>
      </c>
      <c r="M2988" t="s">
        <v>8659</v>
      </c>
      <c r="N2988">
        <v>2790.72</v>
      </c>
      <c r="O2988">
        <v>238.95</v>
      </c>
      <c r="P2988">
        <v>8.5599999999999996E-2</v>
      </c>
      <c r="Q2988">
        <v>465.12</v>
      </c>
      <c r="R2988">
        <v>47.79</v>
      </c>
      <c r="S2988">
        <v>6749.63</v>
      </c>
      <c r="T2988">
        <v>6162.97</v>
      </c>
      <c r="U2988">
        <v>0.91310000000000002</v>
      </c>
      <c r="V2988">
        <v>421.85</v>
      </c>
      <c r="W2988">
        <v>267.95521739130436</v>
      </c>
      <c r="X2988" s="83" t="str">
        <f t="shared" si="92"/>
        <v>2118 - CHV SAN ANTONIO</v>
      </c>
      <c r="Y2988" s="83">
        <f t="shared" si="93"/>
        <v>23</v>
      </c>
    </row>
    <row r="2989" spans="1:25" x14ac:dyDescent="0.25">
      <c r="A2989" t="s">
        <v>7</v>
      </c>
      <c r="B2989" t="s">
        <v>8651</v>
      </c>
      <c r="C2989" t="s">
        <v>8710</v>
      </c>
      <c r="D2989" t="s">
        <v>8711</v>
      </c>
      <c r="E2989" t="s">
        <v>8712</v>
      </c>
      <c r="F2989">
        <v>21181181</v>
      </c>
      <c r="G2989" t="s">
        <v>8713</v>
      </c>
      <c r="H2989" t="s">
        <v>8714</v>
      </c>
      <c r="I2989">
        <v>161576</v>
      </c>
      <c r="J2989" t="s">
        <v>7990</v>
      </c>
      <c r="K2989" t="s">
        <v>9</v>
      </c>
      <c r="L2989" t="s">
        <v>6</v>
      </c>
      <c r="M2989" t="s">
        <v>8660</v>
      </c>
      <c r="N2989">
        <v>25.97</v>
      </c>
      <c r="O2989">
        <v>75</v>
      </c>
      <c r="P2989">
        <v>2.8879000000000001</v>
      </c>
      <c r="Q2989">
        <v>25.97</v>
      </c>
      <c r="S2989">
        <v>541.66999999999996</v>
      </c>
      <c r="T2989">
        <v>220.34</v>
      </c>
      <c r="U2989">
        <v>0.40679999999999999</v>
      </c>
      <c r="V2989">
        <v>13.89</v>
      </c>
      <c r="W2989">
        <v>4.8964444444444446</v>
      </c>
      <c r="X2989" s="83" t="str">
        <f t="shared" si="92"/>
        <v>2118 - CHV SAN ANTONIO</v>
      </c>
      <c r="Y2989" s="83">
        <f t="shared" si="93"/>
        <v>45</v>
      </c>
    </row>
    <row r="2990" spans="1:25" x14ac:dyDescent="0.25">
      <c r="A2990" t="s">
        <v>7</v>
      </c>
      <c r="B2990" t="s">
        <v>8651</v>
      </c>
      <c r="C2990" t="s">
        <v>8710</v>
      </c>
      <c r="D2990" t="s">
        <v>8711</v>
      </c>
      <c r="E2990" t="s">
        <v>8712</v>
      </c>
      <c r="F2990">
        <v>21181181</v>
      </c>
      <c r="G2990" t="s">
        <v>8713</v>
      </c>
      <c r="H2990" t="s">
        <v>8714</v>
      </c>
      <c r="I2990">
        <v>161576</v>
      </c>
      <c r="J2990" t="s">
        <v>7990</v>
      </c>
      <c r="K2990" t="s">
        <v>9</v>
      </c>
      <c r="L2990" t="s">
        <v>6</v>
      </c>
      <c r="M2990" t="s">
        <v>8661</v>
      </c>
      <c r="N2990">
        <v>375</v>
      </c>
      <c r="O2990">
        <v>2568.64</v>
      </c>
      <c r="P2990">
        <v>6.8497000000000003</v>
      </c>
      <c r="Q2990">
        <v>25</v>
      </c>
      <c r="R2990">
        <v>151.09647058823529</v>
      </c>
      <c r="S2990">
        <v>2157.54</v>
      </c>
      <c r="T2990">
        <v>3821.22</v>
      </c>
      <c r="U2990">
        <v>1.7710999999999999</v>
      </c>
      <c r="V2990">
        <v>26.97</v>
      </c>
      <c r="W2990">
        <v>61.632580645161291</v>
      </c>
      <c r="X2990" s="83" t="str">
        <f t="shared" si="92"/>
        <v>2118 - CHV SAN ANTONIO</v>
      </c>
      <c r="Y2990" s="83">
        <f t="shared" si="93"/>
        <v>62</v>
      </c>
    </row>
    <row r="2991" spans="1:25" x14ac:dyDescent="0.25">
      <c r="A2991" t="s">
        <v>7</v>
      </c>
      <c r="B2991" t="s">
        <v>8651</v>
      </c>
      <c r="C2991" t="s">
        <v>8710</v>
      </c>
      <c r="D2991" t="s">
        <v>8711</v>
      </c>
      <c r="E2991" t="s">
        <v>8712</v>
      </c>
      <c r="F2991">
        <v>21181181</v>
      </c>
      <c r="G2991" t="s">
        <v>8713</v>
      </c>
      <c r="H2991" t="s">
        <v>8714</v>
      </c>
      <c r="I2991">
        <v>161576</v>
      </c>
      <c r="J2991" t="s">
        <v>7990</v>
      </c>
      <c r="K2991" t="s">
        <v>9</v>
      </c>
      <c r="L2991" t="s">
        <v>6</v>
      </c>
      <c r="M2991" t="s">
        <v>8662</v>
      </c>
      <c r="N2991">
        <v>253.32</v>
      </c>
      <c r="O2991">
        <v>4513</v>
      </c>
      <c r="P2991">
        <v>17.8154</v>
      </c>
      <c r="Q2991">
        <v>63.33</v>
      </c>
      <c r="R2991">
        <v>902.6</v>
      </c>
      <c r="S2991">
        <v>5520.15</v>
      </c>
      <c r="T2991">
        <v>10641.99</v>
      </c>
      <c r="U2991">
        <v>1.9278</v>
      </c>
      <c r="V2991">
        <v>141.54</v>
      </c>
      <c r="W2991">
        <v>190.03553571428571</v>
      </c>
      <c r="X2991" s="83" t="str">
        <f t="shared" si="92"/>
        <v>2118 - CHV SAN ANTONIO</v>
      </c>
      <c r="Y2991" s="83">
        <f t="shared" si="93"/>
        <v>56</v>
      </c>
    </row>
    <row r="2992" spans="1:25" x14ac:dyDescent="0.25">
      <c r="A2992" t="s">
        <v>7</v>
      </c>
      <c r="B2992" t="s">
        <v>8651</v>
      </c>
      <c r="C2992" t="s">
        <v>8710</v>
      </c>
      <c r="D2992" t="s">
        <v>8711</v>
      </c>
      <c r="E2992" t="s">
        <v>8712</v>
      </c>
      <c r="F2992">
        <v>21181181</v>
      </c>
      <c r="G2992" t="s">
        <v>8713</v>
      </c>
      <c r="H2992" t="s">
        <v>8714</v>
      </c>
      <c r="I2992">
        <v>161576</v>
      </c>
      <c r="J2992" t="s">
        <v>7990</v>
      </c>
      <c r="K2992" t="s">
        <v>9</v>
      </c>
      <c r="L2992" t="s">
        <v>6</v>
      </c>
      <c r="M2992" t="s">
        <v>8663</v>
      </c>
      <c r="O2992">
        <v>225.5</v>
      </c>
      <c r="S2992">
        <v>619.32000000000005</v>
      </c>
      <c r="T2992">
        <v>735.71</v>
      </c>
      <c r="U2992">
        <v>1.1879</v>
      </c>
      <c r="V2992">
        <v>28.15</v>
      </c>
      <c r="W2992">
        <v>33.44136363636364</v>
      </c>
      <c r="X2992" s="83" t="str">
        <f t="shared" si="92"/>
        <v>2118 - CHV SAN ANTONIO</v>
      </c>
      <c r="Y2992" s="83">
        <f t="shared" si="93"/>
        <v>22</v>
      </c>
    </row>
    <row r="2993" spans="1:25" x14ac:dyDescent="0.25">
      <c r="A2993" t="s">
        <v>7</v>
      </c>
      <c r="B2993" t="s">
        <v>8651</v>
      </c>
      <c r="C2993" t="s">
        <v>8710</v>
      </c>
      <c r="D2993" t="s">
        <v>8711</v>
      </c>
      <c r="E2993" t="s">
        <v>8712</v>
      </c>
      <c r="F2993">
        <v>21181181</v>
      </c>
      <c r="G2993" t="s">
        <v>8713</v>
      </c>
      <c r="H2993" t="s">
        <v>8714</v>
      </c>
      <c r="I2993">
        <v>161576</v>
      </c>
      <c r="J2993" t="s">
        <v>7990</v>
      </c>
      <c r="K2993" t="s">
        <v>9</v>
      </c>
      <c r="L2993" t="s">
        <v>6</v>
      </c>
      <c r="M2993" t="s">
        <v>8664</v>
      </c>
      <c r="N2993">
        <v>1826.16</v>
      </c>
      <c r="O2993">
        <v>1085.3</v>
      </c>
      <c r="P2993">
        <v>0.59430000000000005</v>
      </c>
      <c r="Q2993">
        <v>86.96</v>
      </c>
      <c r="R2993">
        <v>41.742307692307691</v>
      </c>
      <c r="S2993">
        <v>8503</v>
      </c>
      <c r="T2993">
        <v>9661.07</v>
      </c>
      <c r="U2993">
        <v>1.1362000000000001</v>
      </c>
      <c r="V2993">
        <v>89.51</v>
      </c>
      <c r="W2993">
        <v>69.504100719424457</v>
      </c>
      <c r="X2993" s="83" t="str">
        <f t="shared" si="92"/>
        <v>2118 - CHV SAN ANTONIO</v>
      </c>
      <c r="Y2993" s="83">
        <f t="shared" si="93"/>
        <v>139</v>
      </c>
    </row>
    <row r="2994" spans="1:25" x14ac:dyDescent="0.25">
      <c r="A2994" t="s">
        <v>7</v>
      </c>
      <c r="B2994" t="s">
        <v>8651</v>
      </c>
      <c r="C2994" t="s">
        <v>8710</v>
      </c>
      <c r="D2994" t="s">
        <v>8711</v>
      </c>
      <c r="E2994" t="s">
        <v>8712</v>
      </c>
      <c r="F2994">
        <v>21181181</v>
      </c>
      <c r="G2994" t="s">
        <v>8713</v>
      </c>
      <c r="H2994" t="s">
        <v>8714</v>
      </c>
      <c r="I2994">
        <v>161576</v>
      </c>
      <c r="J2994" t="s">
        <v>7990</v>
      </c>
      <c r="K2994" t="s">
        <v>9</v>
      </c>
      <c r="L2994" t="s">
        <v>6</v>
      </c>
      <c r="M2994" t="s">
        <v>8665</v>
      </c>
      <c r="N2994">
        <v>340.92</v>
      </c>
      <c r="O2994">
        <v>581.82000000000005</v>
      </c>
      <c r="P2994">
        <v>1.7065999999999999</v>
      </c>
      <c r="Q2994">
        <v>56.82</v>
      </c>
      <c r="R2994">
        <v>145.45500000000001</v>
      </c>
      <c r="S2994">
        <v>3446.87</v>
      </c>
      <c r="T2994">
        <v>2039.79</v>
      </c>
      <c r="U2994">
        <v>0.59179999999999999</v>
      </c>
      <c r="V2994">
        <v>48.55</v>
      </c>
      <c r="W2994">
        <v>31.381384615384615</v>
      </c>
      <c r="X2994" s="83" t="str">
        <f t="shared" si="92"/>
        <v>2118 - CHV SAN ANTONIO</v>
      </c>
      <c r="Y2994" s="83">
        <f t="shared" si="93"/>
        <v>65</v>
      </c>
    </row>
    <row r="2995" spans="1:25" x14ac:dyDescent="0.25">
      <c r="A2995" t="s">
        <v>7</v>
      </c>
      <c r="B2995" t="s">
        <v>8651</v>
      </c>
      <c r="C2995" t="s">
        <v>8710</v>
      </c>
      <c r="D2995" t="s">
        <v>8711</v>
      </c>
      <c r="E2995" t="s">
        <v>8712</v>
      </c>
      <c r="F2995">
        <v>21181181</v>
      </c>
      <c r="G2995" t="s">
        <v>8713</v>
      </c>
      <c r="H2995" t="s">
        <v>8714</v>
      </c>
      <c r="I2995">
        <v>161576</v>
      </c>
      <c r="J2995" t="s">
        <v>7990</v>
      </c>
      <c r="K2995" t="s">
        <v>9</v>
      </c>
      <c r="L2995" t="s">
        <v>6</v>
      </c>
      <c r="M2995" t="s">
        <v>8680</v>
      </c>
      <c r="N2995">
        <v>0</v>
      </c>
      <c r="S2995">
        <v>214.35</v>
      </c>
      <c r="T2995">
        <v>-225</v>
      </c>
      <c r="U2995">
        <v>-1.0497000000000001</v>
      </c>
      <c r="V2995">
        <v>42.87</v>
      </c>
      <c r="W2995">
        <v>-56.25</v>
      </c>
      <c r="X2995" s="83" t="str">
        <f t="shared" si="92"/>
        <v>2118 - CHV SAN ANTONIO</v>
      </c>
      <c r="Y2995" s="83">
        <f t="shared" si="93"/>
        <v>4</v>
      </c>
    </row>
    <row r="2996" spans="1:25" x14ac:dyDescent="0.25">
      <c r="A2996" t="s">
        <v>7</v>
      </c>
      <c r="B2996" t="s">
        <v>8651</v>
      </c>
      <c r="C2996" t="s">
        <v>8710</v>
      </c>
      <c r="D2996" t="s">
        <v>8711</v>
      </c>
      <c r="E2996" t="s">
        <v>8712</v>
      </c>
      <c r="F2996">
        <v>21181181</v>
      </c>
      <c r="G2996" t="s">
        <v>8713</v>
      </c>
      <c r="H2996" t="s">
        <v>8714</v>
      </c>
      <c r="I2996">
        <v>161576</v>
      </c>
      <c r="J2996" t="s">
        <v>7990</v>
      </c>
      <c r="K2996" t="s">
        <v>9</v>
      </c>
      <c r="L2996" t="s">
        <v>6</v>
      </c>
      <c r="M2996" t="s">
        <v>8666</v>
      </c>
      <c r="N2996">
        <v>126.35</v>
      </c>
      <c r="O2996">
        <v>345.16</v>
      </c>
      <c r="P2996">
        <v>2.7317999999999998</v>
      </c>
      <c r="Q2996">
        <v>25.27</v>
      </c>
      <c r="R2996">
        <v>26.550769230769234</v>
      </c>
      <c r="S2996">
        <v>859.74</v>
      </c>
      <c r="T2996">
        <v>1496.54</v>
      </c>
      <c r="U2996">
        <v>1.7406999999999999</v>
      </c>
      <c r="V2996">
        <v>30.71</v>
      </c>
      <c r="W2996">
        <v>24.533442622950819</v>
      </c>
      <c r="X2996" s="83" t="str">
        <f t="shared" si="92"/>
        <v>2118 - CHV SAN ANTONIO</v>
      </c>
      <c r="Y2996" s="83">
        <f t="shared" si="93"/>
        <v>61</v>
      </c>
    </row>
    <row r="2997" spans="1:25" x14ac:dyDescent="0.25">
      <c r="A2997" t="s">
        <v>7</v>
      </c>
      <c r="B2997" t="s">
        <v>8651</v>
      </c>
      <c r="C2997" t="s">
        <v>8710</v>
      </c>
      <c r="D2997" t="s">
        <v>8711</v>
      </c>
      <c r="E2997" t="s">
        <v>8712</v>
      </c>
      <c r="F2997">
        <v>21181181</v>
      </c>
      <c r="G2997" t="s">
        <v>8713</v>
      </c>
      <c r="H2997" t="s">
        <v>8714</v>
      </c>
      <c r="I2997">
        <v>161576</v>
      </c>
      <c r="J2997" t="s">
        <v>7990</v>
      </c>
      <c r="K2997" t="s">
        <v>9</v>
      </c>
      <c r="L2997" t="s">
        <v>6</v>
      </c>
      <c r="M2997" t="s">
        <v>8689</v>
      </c>
      <c r="S2997">
        <v>60.98</v>
      </c>
      <c r="T2997">
        <v>2.77</v>
      </c>
      <c r="U2997">
        <v>4.5400000000000003E-2</v>
      </c>
      <c r="V2997">
        <v>30.49</v>
      </c>
      <c r="W2997">
        <v>0.6925</v>
      </c>
      <c r="X2997" s="83" t="str">
        <f t="shared" si="92"/>
        <v>2118 - CHV SAN ANTONIO</v>
      </c>
      <c r="Y2997" s="83">
        <f t="shared" si="93"/>
        <v>4</v>
      </c>
    </row>
    <row r="2998" spans="1:25" x14ac:dyDescent="0.25">
      <c r="A2998" t="s">
        <v>7</v>
      </c>
      <c r="B2998" t="s">
        <v>8651</v>
      </c>
      <c r="C2998" t="s">
        <v>8710</v>
      </c>
      <c r="D2998" t="s">
        <v>8711</v>
      </c>
      <c r="E2998" t="s">
        <v>8712</v>
      </c>
      <c r="F2998">
        <v>21181181</v>
      </c>
      <c r="G2998" t="s">
        <v>8713</v>
      </c>
      <c r="H2998" t="s">
        <v>8714</v>
      </c>
      <c r="I2998">
        <v>161576</v>
      </c>
      <c r="J2998" t="s">
        <v>7990</v>
      </c>
      <c r="K2998" t="s">
        <v>9</v>
      </c>
      <c r="L2998" t="s">
        <v>6</v>
      </c>
      <c r="M2998" t="s">
        <v>8690</v>
      </c>
      <c r="N2998">
        <v>722.58</v>
      </c>
      <c r="O2998">
        <v>1922.45</v>
      </c>
      <c r="P2998">
        <v>2.6604999999999999</v>
      </c>
      <c r="Q2998">
        <v>240.86</v>
      </c>
      <c r="R2998">
        <v>640.81666666666672</v>
      </c>
      <c r="S2998">
        <v>2216.5700000000002</v>
      </c>
      <c r="T2998">
        <v>6248.64</v>
      </c>
      <c r="U2998">
        <v>2.8191000000000002</v>
      </c>
      <c r="V2998">
        <v>221.66</v>
      </c>
      <c r="W2998">
        <v>312.43200000000002</v>
      </c>
      <c r="X2998" s="83" t="str">
        <f t="shared" si="92"/>
        <v>2118 - CHV SAN ANTONIO</v>
      </c>
      <c r="Y2998" s="83">
        <f t="shared" si="93"/>
        <v>20</v>
      </c>
    </row>
    <row r="2999" spans="1:25" x14ac:dyDescent="0.25">
      <c r="A2999" t="s">
        <v>7</v>
      </c>
      <c r="B2999" t="s">
        <v>8651</v>
      </c>
      <c r="C2999" t="s">
        <v>8710</v>
      </c>
      <c r="D2999" t="s">
        <v>8711</v>
      </c>
      <c r="E2999" t="s">
        <v>8712</v>
      </c>
      <c r="F2999">
        <v>21181181</v>
      </c>
      <c r="G2999" t="s">
        <v>8713</v>
      </c>
      <c r="H2999" t="s">
        <v>8714</v>
      </c>
      <c r="I2999">
        <v>161576</v>
      </c>
      <c r="J2999" t="s">
        <v>7990</v>
      </c>
      <c r="K2999" t="s">
        <v>9</v>
      </c>
      <c r="L2999" t="s">
        <v>6</v>
      </c>
      <c r="M2999" t="s">
        <v>8691</v>
      </c>
      <c r="S2999">
        <v>108.71</v>
      </c>
      <c r="V2999">
        <v>27.18</v>
      </c>
      <c r="X2999" s="83" t="str">
        <f t="shared" si="92"/>
        <v>2118 - CHV SAN ANTONIO</v>
      </c>
      <c r="Y2999" s="83">
        <f t="shared" si="93"/>
        <v>0</v>
      </c>
    </row>
    <row r="3000" spans="1:25" x14ac:dyDescent="0.25">
      <c r="A3000" t="s">
        <v>7</v>
      </c>
      <c r="B3000" t="s">
        <v>8651</v>
      </c>
      <c r="C3000" t="s">
        <v>8710</v>
      </c>
      <c r="D3000" t="s">
        <v>8711</v>
      </c>
      <c r="E3000" t="s">
        <v>8712</v>
      </c>
      <c r="F3000">
        <v>21181181</v>
      </c>
      <c r="G3000" t="s">
        <v>8713</v>
      </c>
      <c r="H3000" t="s">
        <v>8714</v>
      </c>
      <c r="I3000">
        <v>161576</v>
      </c>
      <c r="J3000" t="s">
        <v>7990</v>
      </c>
      <c r="K3000" t="s">
        <v>9</v>
      </c>
      <c r="L3000" t="s">
        <v>6</v>
      </c>
      <c r="M3000" t="s">
        <v>8667</v>
      </c>
      <c r="N3000">
        <v>12413.88</v>
      </c>
      <c r="O3000">
        <v>17982.88</v>
      </c>
      <c r="P3000">
        <v>1.4486000000000001</v>
      </c>
      <c r="Q3000">
        <v>689.66</v>
      </c>
      <c r="R3000">
        <v>438.6068292682927</v>
      </c>
      <c r="S3000">
        <v>71533.009999999995</v>
      </c>
      <c r="T3000">
        <v>60994</v>
      </c>
      <c r="U3000">
        <v>0.85270000000000001</v>
      </c>
      <c r="V3000">
        <v>701.3</v>
      </c>
      <c r="W3000">
        <v>311.19387755102042</v>
      </c>
      <c r="X3000" s="83" t="str">
        <f t="shared" si="92"/>
        <v>2118 - CHV SAN ANTONIO</v>
      </c>
      <c r="Y3000" s="83">
        <f t="shared" si="93"/>
        <v>196</v>
      </c>
    </row>
    <row r="3001" spans="1:25" x14ac:dyDescent="0.25">
      <c r="A3001" t="s">
        <v>7</v>
      </c>
      <c r="B3001" t="s">
        <v>8651</v>
      </c>
      <c r="C3001" t="s">
        <v>8710</v>
      </c>
      <c r="D3001" t="s">
        <v>8711</v>
      </c>
      <c r="E3001" t="s">
        <v>8712</v>
      </c>
      <c r="F3001">
        <v>21181181</v>
      </c>
      <c r="G3001" t="s">
        <v>8713</v>
      </c>
      <c r="H3001" t="s">
        <v>8714</v>
      </c>
      <c r="I3001">
        <v>161576</v>
      </c>
      <c r="J3001" t="s">
        <v>7990</v>
      </c>
      <c r="K3001" t="s">
        <v>9</v>
      </c>
      <c r="L3001" t="s">
        <v>6</v>
      </c>
      <c r="M3001" t="s">
        <v>8668</v>
      </c>
      <c r="N3001">
        <v>3555.6</v>
      </c>
      <c r="O3001">
        <v>769.57</v>
      </c>
      <c r="P3001">
        <v>0.21640000000000001</v>
      </c>
      <c r="Q3001">
        <v>177.78</v>
      </c>
      <c r="R3001">
        <v>45.268823529411769</v>
      </c>
      <c r="S3001">
        <v>24575.9</v>
      </c>
      <c r="T3001">
        <v>22834.84</v>
      </c>
      <c r="U3001">
        <v>0.92920000000000003</v>
      </c>
      <c r="V3001">
        <v>156.53</v>
      </c>
      <c r="W3001">
        <v>140.09104294478527</v>
      </c>
      <c r="X3001" s="83" t="str">
        <f t="shared" si="92"/>
        <v>2118 - CHV SAN ANTONIO</v>
      </c>
      <c r="Y3001" s="83">
        <f t="shared" si="93"/>
        <v>163</v>
      </c>
    </row>
    <row r="3002" spans="1:25" x14ac:dyDescent="0.25">
      <c r="A3002" t="s">
        <v>7</v>
      </c>
      <c r="B3002" t="s">
        <v>8651</v>
      </c>
      <c r="C3002" t="s">
        <v>8710</v>
      </c>
      <c r="D3002" t="s">
        <v>8711</v>
      </c>
      <c r="E3002" t="s">
        <v>8712</v>
      </c>
      <c r="F3002">
        <v>21181181</v>
      </c>
      <c r="G3002" t="s">
        <v>8713</v>
      </c>
      <c r="H3002" t="s">
        <v>8714</v>
      </c>
      <c r="I3002">
        <v>161576</v>
      </c>
      <c r="J3002" t="s">
        <v>7990</v>
      </c>
      <c r="K3002" t="s">
        <v>9</v>
      </c>
      <c r="L3002" t="s">
        <v>6</v>
      </c>
      <c r="M3002" t="s">
        <v>8669</v>
      </c>
      <c r="N3002">
        <v>161.18</v>
      </c>
      <c r="O3002">
        <v>1800</v>
      </c>
      <c r="P3002">
        <v>11.1676</v>
      </c>
      <c r="Q3002">
        <v>161.18</v>
      </c>
      <c r="R3002">
        <v>1800</v>
      </c>
      <c r="S3002">
        <v>1125.1500000000001</v>
      </c>
      <c r="T3002">
        <v>2047.12</v>
      </c>
      <c r="U3002">
        <v>1.8193999999999999</v>
      </c>
      <c r="V3002">
        <v>102.29</v>
      </c>
      <c r="W3002">
        <v>682.37333333333333</v>
      </c>
      <c r="X3002" s="83" t="str">
        <f t="shared" si="92"/>
        <v>2118 - CHV SAN ANTONIO</v>
      </c>
      <c r="Y3002" s="83">
        <f t="shared" si="93"/>
        <v>3</v>
      </c>
    </row>
    <row r="3003" spans="1:25" x14ac:dyDescent="0.25">
      <c r="A3003" t="s">
        <v>7</v>
      </c>
      <c r="B3003" t="s">
        <v>8651</v>
      </c>
      <c r="C3003" t="s">
        <v>8710</v>
      </c>
      <c r="D3003" t="s">
        <v>8711</v>
      </c>
      <c r="E3003" t="s">
        <v>8712</v>
      </c>
      <c r="F3003">
        <v>21181181</v>
      </c>
      <c r="G3003" t="s">
        <v>8713</v>
      </c>
      <c r="H3003" t="s">
        <v>8714</v>
      </c>
      <c r="I3003">
        <v>161576</v>
      </c>
      <c r="J3003" t="s">
        <v>7990</v>
      </c>
      <c r="K3003" t="s">
        <v>9</v>
      </c>
      <c r="L3003" t="s">
        <v>6</v>
      </c>
      <c r="M3003" t="s">
        <v>8670</v>
      </c>
      <c r="N3003">
        <v>9882.32</v>
      </c>
      <c r="O3003">
        <v>14150.52</v>
      </c>
      <c r="P3003">
        <v>1.4319</v>
      </c>
      <c r="Q3003">
        <v>705.88</v>
      </c>
      <c r="R3003">
        <v>707.52600000000007</v>
      </c>
      <c r="S3003">
        <v>77481.41</v>
      </c>
      <c r="T3003">
        <v>65437.77</v>
      </c>
      <c r="U3003">
        <v>0.84460000000000002</v>
      </c>
      <c r="V3003">
        <v>673.75</v>
      </c>
      <c r="W3003">
        <v>605.90527777777777</v>
      </c>
      <c r="X3003" s="83" t="str">
        <f t="shared" si="92"/>
        <v>2118 - CHV SAN ANTONIO</v>
      </c>
      <c r="Y3003" s="83">
        <f t="shared" si="93"/>
        <v>108</v>
      </c>
    </row>
    <row r="3004" spans="1:25" x14ac:dyDescent="0.25">
      <c r="A3004" t="s">
        <v>7</v>
      </c>
      <c r="B3004" t="s">
        <v>8651</v>
      </c>
      <c r="C3004" t="s">
        <v>8710</v>
      </c>
      <c r="D3004" t="s">
        <v>8711</v>
      </c>
      <c r="E3004" t="s">
        <v>8712</v>
      </c>
      <c r="F3004">
        <v>21181181</v>
      </c>
      <c r="G3004" t="s">
        <v>8713</v>
      </c>
      <c r="H3004" t="s">
        <v>8714</v>
      </c>
      <c r="I3004">
        <v>161576</v>
      </c>
      <c r="J3004" t="s">
        <v>7990</v>
      </c>
      <c r="K3004" t="s">
        <v>9</v>
      </c>
      <c r="L3004" t="s">
        <v>6</v>
      </c>
      <c r="M3004" t="s">
        <v>8671</v>
      </c>
      <c r="N3004">
        <v>32536.84</v>
      </c>
      <c r="O3004">
        <v>60406.28</v>
      </c>
      <c r="P3004">
        <v>1.8566</v>
      </c>
      <c r="Q3004">
        <v>560.98</v>
      </c>
      <c r="R3004">
        <v>929.32738461538463</v>
      </c>
      <c r="S3004">
        <v>242570.29</v>
      </c>
      <c r="T3004">
        <v>271590.96000000002</v>
      </c>
      <c r="U3004">
        <v>1.1195999999999999</v>
      </c>
      <c r="V3004">
        <v>545.1</v>
      </c>
      <c r="W3004">
        <v>546.46068410462783</v>
      </c>
      <c r="X3004" s="83" t="str">
        <f t="shared" si="92"/>
        <v>2118 - CHV SAN ANTONIO</v>
      </c>
      <c r="Y3004" s="83">
        <f t="shared" si="93"/>
        <v>497</v>
      </c>
    </row>
    <row r="3005" spans="1:25" x14ac:dyDescent="0.25">
      <c r="A3005" t="s">
        <v>7</v>
      </c>
      <c r="B3005" t="s">
        <v>8651</v>
      </c>
      <c r="C3005" t="s">
        <v>8710</v>
      </c>
      <c r="D3005" t="s">
        <v>8711</v>
      </c>
      <c r="E3005" t="s">
        <v>8712</v>
      </c>
      <c r="F3005">
        <v>21181181</v>
      </c>
      <c r="G3005" t="s">
        <v>8713</v>
      </c>
      <c r="H3005" t="s">
        <v>8714</v>
      </c>
      <c r="I3005">
        <v>161576</v>
      </c>
      <c r="J3005" t="s">
        <v>7990</v>
      </c>
      <c r="K3005" t="s">
        <v>9</v>
      </c>
      <c r="L3005" t="s">
        <v>6</v>
      </c>
      <c r="M3005" t="s">
        <v>8672</v>
      </c>
      <c r="N3005">
        <v>5893.29</v>
      </c>
      <c r="O3005">
        <v>2016.14</v>
      </c>
      <c r="P3005">
        <v>0.34210000000000002</v>
      </c>
      <c r="Q3005">
        <v>453.33</v>
      </c>
      <c r="R3005">
        <v>336.02333333333337</v>
      </c>
      <c r="S3005">
        <v>36145.78</v>
      </c>
      <c r="T3005">
        <v>9941.82</v>
      </c>
      <c r="U3005">
        <v>0.27500000000000002</v>
      </c>
      <c r="V3005">
        <v>430.31</v>
      </c>
      <c r="W3005">
        <v>162.98065573770492</v>
      </c>
      <c r="X3005" s="83" t="str">
        <f t="shared" si="92"/>
        <v>2118 - CHV SAN ANTONIO</v>
      </c>
      <c r="Y3005" s="83">
        <f t="shared" si="93"/>
        <v>61</v>
      </c>
    </row>
    <row r="3006" spans="1:25" x14ac:dyDescent="0.25">
      <c r="A3006" t="s">
        <v>7</v>
      </c>
      <c r="B3006" t="s">
        <v>8651</v>
      </c>
      <c r="C3006" t="s">
        <v>8710</v>
      </c>
      <c r="D3006" t="s">
        <v>8711</v>
      </c>
      <c r="E3006" t="s">
        <v>8712</v>
      </c>
      <c r="F3006">
        <v>21181181</v>
      </c>
      <c r="G3006" t="s">
        <v>8713</v>
      </c>
      <c r="H3006" t="s">
        <v>8714</v>
      </c>
      <c r="I3006">
        <v>161576</v>
      </c>
      <c r="J3006" t="s">
        <v>7990</v>
      </c>
      <c r="K3006" t="s">
        <v>9</v>
      </c>
      <c r="L3006" t="s">
        <v>6</v>
      </c>
      <c r="M3006" t="s">
        <v>8673</v>
      </c>
      <c r="N3006">
        <v>9736.59</v>
      </c>
      <c r="O3006">
        <v>12398.28</v>
      </c>
      <c r="P3006">
        <v>1.2734000000000001</v>
      </c>
      <c r="Q3006">
        <v>423.33</v>
      </c>
      <c r="R3006">
        <v>413.27600000000001</v>
      </c>
      <c r="S3006">
        <v>65035.73</v>
      </c>
      <c r="T3006">
        <v>41299.14</v>
      </c>
      <c r="U3006">
        <v>0.63500000000000001</v>
      </c>
      <c r="V3006">
        <v>394.16</v>
      </c>
      <c r="W3006">
        <v>261.38696202531645</v>
      </c>
      <c r="X3006" s="83" t="str">
        <f t="shared" si="92"/>
        <v>2118 - CHV SAN ANTONIO</v>
      </c>
      <c r="Y3006" s="83">
        <f t="shared" si="93"/>
        <v>158</v>
      </c>
    </row>
    <row r="3007" spans="1:25" x14ac:dyDescent="0.25">
      <c r="A3007" t="s">
        <v>7</v>
      </c>
      <c r="B3007" t="s">
        <v>8651</v>
      </c>
      <c r="C3007" t="s">
        <v>8710</v>
      </c>
      <c r="D3007" t="s">
        <v>8711</v>
      </c>
      <c r="E3007" t="s">
        <v>8712</v>
      </c>
      <c r="F3007">
        <v>21181181</v>
      </c>
      <c r="G3007" t="s">
        <v>8713</v>
      </c>
      <c r="H3007" t="s">
        <v>8714</v>
      </c>
      <c r="I3007">
        <v>161576</v>
      </c>
      <c r="J3007" t="s">
        <v>7990</v>
      </c>
      <c r="K3007" t="s">
        <v>9</v>
      </c>
      <c r="L3007" t="s">
        <v>6</v>
      </c>
      <c r="M3007" t="s">
        <v>8674</v>
      </c>
      <c r="N3007">
        <v>3218.4</v>
      </c>
      <c r="O3007">
        <v>2409.41</v>
      </c>
      <c r="P3007">
        <v>0.74860000000000004</v>
      </c>
      <c r="Q3007">
        <v>321.83999999999997</v>
      </c>
      <c r="R3007">
        <v>267.71222222222218</v>
      </c>
      <c r="S3007">
        <v>19215.02</v>
      </c>
      <c r="T3007">
        <v>29149.16</v>
      </c>
      <c r="U3007">
        <v>1.5169999999999999</v>
      </c>
      <c r="V3007">
        <v>223.43</v>
      </c>
      <c r="W3007">
        <v>300.50680412371133</v>
      </c>
      <c r="X3007" s="83" t="str">
        <f t="shared" si="92"/>
        <v>2118 - CHV SAN ANTONIO</v>
      </c>
      <c r="Y3007" s="83">
        <f t="shared" si="93"/>
        <v>97</v>
      </c>
    </row>
    <row r="3008" spans="1:25" x14ac:dyDescent="0.25">
      <c r="A3008" t="s">
        <v>7</v>
      </c>
      <c r="B3008" t="s">
        <v>8651</v>
      </c>
      <c r="C3008" t="s">
        <v>8710</v>
      </c>
      <c r="D3008" t="s">
        <v>8711</v>
      </c>
      <c r="E3008" t="s">
        <v>8712</v>
      </c>
      <c r="F3008">
        <v>21181181</v>
      </c>
      <c r="G3008" t="s">
        <v>8713</v>
      </c>
      <c r="H3008" t="s">
        <v>8714</v>
      </c>
      <c r="I3008">
        <v>161576</v>
      </c>
      <c r="J3008" t="s">
        <v>7990</v>
      </c>
      <c r="K3008" t="s">
        <v>9</v>
      </c>
      <c r="L3008" t="s">
        <v>6</v>
      </c>
      <c r="M3008" t="s">
        <v>8675</v>
      </c>
      <c r="N3008">
        <v>438.72</v>
      </c>
      <c r="O3008">
        <v>170.4</v>
      </c>
      <c r="P3008">
        <v>0.38840000000000002</v>
      </c>
      <c r="Q3008">
        <v>73.12</v>
      </c>
      <c r="R3008">
        <v>18.933333333333334</v>
      </c>
      <c r="S3008">
        <v>3039.97</v>
      </c>
      <c r="T3008">
        <v>4519</v>
      </c>
      <c r="U3008">
        <v>1.4864999999999999</v>
      </c>
      <c r="V3008">
        <v>80</v>
      </c>
      <c r="W3008">
        <v>61.904109589041099</v>
      </c>
      <c r="X3008" s="83" t="str">
        <f t="shared" si="92"/>
        <v>2118 - CHV SAN ANTONIO</v>
      </c>
      <c r="Y3008" s="83">
        <f t="shared" si="93"/>
        <v>73</v>
      </c>
    </row>
    <row r="3009" spans="1:25" x14ac:dyDescent="0.25">
      <c r="A3009" t="s">
        <v>7</v>
      </c>
      <c r="B3009" t="s">
        <v>8651</v>
      </c>
      <c r="C3009" t="s">
        <v>8710</v>
      </c>
      <c r="D3009" t="s">
        <v>8711</v>
      </c>
      <c r="E3009" t="s">
        <v>8712</v>
      </c>
      <c r="F3009">
        <v>21181181</v>
      </c>
      <c r="G3009" t="s">
        <v>8713</v>
      </c>
      <c r="H3009" t="s">
        <v>8714</v>
      </c>
      <c r="I3009">
        <v>164064</v>
      </c>
      <c r="J3009" t="s">
        <v>7993</v>
      </c>
      <c r="K3009" t="s">
        <v>9</v>
      </c>
      <c r="L3009" t="s">
        <v>6</v>
      </c>
      <c r="M3009" t="s">
        <v>8657</v>
      </c>
      <c r="N3009">
        <v>0</v>
      </c>
      <c r="S3009">
        <v>4626.3100000000004</v>
      </c>
      <c r="T3009">
        <v>2094.39</v>
      </c>
      <c r="U3009">
        <v>0.45269999999999999</v>
      </c>
      <c r="V3009">
        <v>159.53</v>
      </c>
      <c r="W3009">
        <v>91.060434782608695</v>
      </c>
      <c r="X3009" s="83" t="str">
        <f t="shared" si="92"/>
        <v>2118 - CHV SAN ANTONIO</v>
      </c>
      <c r="Y3009" s="83">
        <f t="shared" si="93"/>
        <v>23</v>
      </c>
    </row>
    <row r="3010" spans="1:25" x14ac:dyDescent="0.25">
      <c r="A3010" t="s">
        <v>7</v>
      </c>
      <c r="B3010" t="s">
        <v>8651</v>
      </c>
      <c r="C3010" t="s">
        <v>8710</v>
      </c>
      <c r="D3010" t="s">
        <v>8711</v>
      </c>
      <c r="E3010" t="s">
        <v>8712</v>
      </c>
      <c r="F3010">
        <v>21181181</v>
      </c>
      <c r="G3010" t="s">
        <v>8713</v>
      </c>
      <c r="H3010" t="s">
        <v>8714</v>
      </c>
      <c r="I3010">
        <v>164064</v>
      </c>
      <c r="J3010" t="s">
        <v>7993</v>
      </c>
      <c r="K3010" t="s">
        <v>9</v>
      </c>
      <c r="L3010" t="s">
        <v>6</v>
      </c>
      <c r="M3010" t="s">
        <v>8658</v>
      </c>
      <c r="N3010">
        <v>5384.68</v>
      </c>
      <c r="O3010">
        <v>3977.4</v>
      </c>
      <c r="P3010">
        <v>0.73870000000000002</v>
      </c>
      <c r="Q3010">
        <v>384.62</v>
      </c>
      <c r="R3010">
        <v>248.58750000000001</v>
      </c>
      <c r="S3010">
        <v>33628.36</v>
      </c>
      <c r="T3010">
        <v>47627.1</v>
      </c>
      <c r="U3010">
        <v>1.4162999999999999</v>
      </c>
      <c r="V3010">
        <v>357.75</v>
      </c>
      <c r="W3010">
        <v>547.43793103448274</v>
      </c>
      <c r="X3010" s="83" t="str">
        <f t="shared" si="92"/>
        <v>2118 - CHV SAN ANTONIO</v>
      </c>
      <c r="Y3010" s="83">
        <f t="shared" si="93"/>
        <v>87</v>
      </c>
    </row>
    <row r="3011" spans="1:25" x14ac:dyDescent="0.25">
      <c r="A3011" t="s">
        <v>7</v>
      </c>
      <c r="B3011" t="s">
        <v>8651</v>
      </c>
      <c r="C3011" t="s">
        <v>8710</v>
      </c>
      <c r="D3011" t="s">
        <v>8711</v>
      </c>
      <c r="E3011" t="s">
        <v>8712</v>
      </c>
      <c r="F3011">
        <v>21181181</v>
      </c>
      <c r="G3011" t="s">
        <v>8713</v>
      </c>
      <c r="H3011" t="s">
        <v>8714</v>
      </c>
      <c r="I3011">
        <v>164064</v>
      </c>
      <c r="J3011" t="s">
        <v>7993</v>
      </c>
      <c r="K3011" t="s">
        <v>9</v>
      </c>
      <c r="L3011" t="s">
        <v>6</v>
      </c>
      <c r="M3011" t="s">
        <v>8659</v>
      </c>
      <c r="N3011">
        <v>3720.96</v>
      </c>
      <c r="O3011">
        <v>984.45</v>
      </c>
      <c r="P3011">
        <v>0.2646</v>
      </c>
      <c r="Q3011">
        <v>465.12</v>
      </c>
      <c r="R3011">
        <v>140.6357142857143</v>
      </c>
      <c r="S3011">
        <v>16855.490000000002</v>
      </c>
      <c r="T3011">
        <v>13077.61</v>
      </c>
      <c r="U3011">
        <v>0.77590000000000003</v>
      </c>
      <c r="V3011">
        <v>411.11</v>
      </c>
      <c r="W3011">
        <v>311.37166666666667</v>
      </c>
      <c r="X3011" s="83" t="str">
        <f t="shared" ref="X3011:X3074" si="94">CONCATENATE(C3011," - ",D3011)</f>
        <v>2118 - CHV SAN ANTONIO</v>
      </c>
      <c r="Y3011" s="83">
        <f t="shared" ref="Y3011:Y3074" si="95">IFERROR((IF($S3011=0,0,$T3011/$W3011)),0)</f>
        <v>42</v>
      </c>
    </row>
    <row r="3012" spans="1:25" x14ac:dyDescent="0.25">
      <c r="A3012" t="s">
        <v>7</v>
      </c>
      <c r="B3012" t="s">
        <v>8651</v>
      </c>
      <c r="C3012" t="s">
        <v>8710</v>
      </c>
      <c r="D3012" t="s">
        <v>8711</v>
      </c>
      <c r="E3012" t="s">
        <v>8712</v>
      </c>
      <c r="F3012">
        <v>21181181</v>
      </c>
      <c r="G3012" t="s">
        <v>8713</v>
      </c>
      <c r="H3012" t="s">
        <v>8714</v>
      </c>
      <c r="I3012">
        <v>164064</v>
      </c>
      <c r="J3012" t="s">
        <v>7993</v>
      </c>
      <c r="K3012" t="s">
        <v>9</v>
      </c>
      <c r="L3012" t="s">
        <v>6</v>
      </c>
      <c r="M3012" t="s">
        <v>8660</v>
      </c>
      <c r="N3012">
        <v>0</v>
      </c>
      <c r="O3012">
        <v>0</v>
      </c>
      <c r="S3012">
        <v>471.61</v>
      </c>
      <c r="T3012">
        <v>91.11</v>
      </c>
      <c r="U3012">
        <v>0.19320000000000001</v>
      </c>
      <c r="V3012">
        <v>14.29</v>
      </c>
      <c r="W3012">
        <v>2.6031428571428572</v>
      </c>
      <c r="X3012" s="83" t="str">
        <f t="shared" si="94"/>
        <v>2118 - CHV SAN ANTONIO</v>
      </c>
      <c r="Y3012" s="83">
        <f t="shared" si="95"/>
        <v>35</v>
      </c>
    </row>
    <row r="3013" spans="1:25" x14ac:dyDescent="0.25">
      <c r="A3013" t="s">
        <v>7</v>
      </c>
      <c r="B3013" t="s">
        <v>8651</v>
      </c>
      <c r="C3013" t="s">
        <v>8710</v>
      </c>
      <c r="D3013" t="s">
        <v>8711</v>
      </c>
      <c r="E3013" t="s">
        <v>8712</v>
      </c>
      <c r="F3013">
        <v>21181181</v>
      </c>
      <c r="G3013" t="s">
        <v>8713</v>
      </c>
      <c r="H3013" t="s">
        <v>8714</v>
      </c>
      <c r="I3013">
        <v>164064</v>
      </c>
      <c r="J3013" t="s">
        <v>7993</v>
      </c>
      <c r="K3013" t="s">
        <v>9</v>
      </c>
      <c r="L3013" t="s">
        <v>6</v>
      </c>
      <c r="M3013" t="s">
        <v>8661</v>
      </c>
      <c r="N3013">
        <v>475</v>
      </c>
      <c r="O3013">
        <v>1260</v>
      </c>
      <c r="P3013">
        <v>2.6526000000000001</v>
      </c>
      <c r="Q3013">
        <v>25</v>
      </c>
      <c r="R3013">
        <v>126</v>
      </c>
      <c r="S3013">
        <v>2056.58</v>
      </c>
      <c r="T3013">
        <v>2797.94</v>
      </c>
      <c r="U3013">
        <v>1.3605</v>
      </c>
      <c r="V3013">
        <v>31.16</v>
      </c>
      <c r="W3013">
        <v>45.128064516129037</v>
      </c>
      <c r="X3013" s="83" t="str">
        <f t="shared" si="94"/>
        <v>2118 - CHV SAN ANTONIO</v>
      </c>
      <c r="Y3013" s="83">
        <f t="shared" si="95"/>
        <v>61.999999999999993</v>
      </c>
    </row>
    <row r="3014" spans="1:25" x14ac:dyDescent="0.25">
      <c r="A3014" t="s">
        <v>7</v>
      </c>
      <c r="B3014" t="s">
        <v>8651</v>
      </c>
      <c r="C3014" t="s">
        <v>8710</v>
      </c>
      <c r="D3014" t="s">
        <v>8711</v>
      </c>
      <c r="E3014" t="s">
        <v>8712</v>
      </c>
      <c r="F3014">
        <v>21181181</v>
      </c>
      <c r="G3014" t="s">
        <v>8713</v>
      </c>
      <c r="H3014" t="s">
        <v>8714</v>
      </c>
      <c r="I3014">
        <v>164064</v>
      </c>
      <c r="J3014" t="s">
        <v>7993</v>
      </c>
      <c r="K3014" t="s">
        <v>9</v>
      </c>
      <c r="L3014" t="s">
        <v>6</v>
      </c>
      <c r="M3014" t="s">
        <v>8662</v>
      </c>
      <c r="N3014">
        <v>126.66</v>
      </c>
      <c r="O3014">
        <v>397.5</v>
      </c>
      <c r="P3014">
        <v>3.1383000000000001</v>
      </c>
      <c r="Q3014">
        <v>63.33</v>
      </c>
      <c r="R3014">
        <v>397.5</v>
      </c>
      <c r="S3014">
        <v>2657.8</v>
      </c>
      <c r="T3014">
        <v>1961.46</v>
      </c>
      <c r="U3014">
        <v>0.73799999999999999</v>
      </c>
      <c r="V3014">
        <v>139.88</v>
      </c>
      <c r="W3014">
        <v>115.38</v>
      </c>
      <c r="X3014" s="83" t="str">
        <f t="shared" si="94"/>
        <v>2118 - CHV SAN ANTONIO</v>
      </c>
      <c r="Y3014" s="83">
        <f t="shared" si="95"/>
        <v>17</v>
      </c>
    </row>
    <row r="3015" spans="1:25" x14ac:dyDescent="0.25">
      <c r="A3015" t="s">
        <v>7</v>
      </c>
      <c r="B3015" t="s">
        <v>8651</v>
      </c>
      <c r="C3015" t="s">
        <v>8710</v>
      </c>
      <c r="D3015" t="s">
        <v>8711</v>
      </c>
      <c r="E3015" t="s">
        <v>8712</v>
      </c>
      <c r="F3015">
        <v>21181181</v>
      </c>
      <c r="G3015" t="s">
        <v>8713</v>
      </c>
      <c r="H3015" t="s">
        <v>8714</v>
      </c>
      <c r="I3015">
        <v>164064</v>
      </c>
      <c r="J3015" t="s">
        <v>7993</v>
      </c>
      <c r="K3015" t="s">
        <v>9</v>
      </c>
      <c r="L3015" t="s">
        <v>6</v>
      </c>
      <c r="M3015" t="s">
        <v>8663</v>
      </c>
      <c r="S3015">
        <v>237.01</v>
      </c>
      <c r="T3015">
        <v>37.56</v>
      </c>
      <c r="U3015">
        <v>0.1585</v>
      </c>
      <c r="V3015">
        <v>29.63</v>
      </c>
      <c r="W3015">
        <v>6.2600000000000007</v>
      </c>
      <c r="X3015" s="83" t="str">
        <f t="shared" si="94"/>
        <v>2118 - CHV SAN ANTONIO</v>
      </c>
      <c r="Y3015" s="83">
        <f t="shared" si="95"/>
        <v>6</v>
      </c>
    </row>
    <row r="3016" spans="1:25" x14ac:dyDescent="0.25">
      <c r="A3016" t="s">
        <v>7</v>
      </c>
      <c r="B3016" t="s">
        <v>8651</v>
      </c>
      <c r="C3016" t="s">
        <v>8710</v>
      </c>
      <c r="D3016" t="s">
        <v>8711</v>
      </c>
      <c r="E3016" t="s">
        <v>8712</v>
      </c>
      <c r="F3016">
        <v>21181181</v>
      </c>
      <c r="G3016" t="s">
        <v>8713</v>
      </c>
      <c r="H3016" t="s">
        <v>8714</v>
      </c>
      <c r="I3016">
        <v>164064</v>
      </c>
      <c r="J3016" t="s">
        <v>7993</v>
      </c>
      <c r="K3016" t="s">
        <v>9</v>
      </c>
      <c r="L3016" t="s">
        <v>6</v>
      </c>
      <c r="M3016" t="s">
        <v>8664</v>
      </c>
      <c r="N3016">
        <v>1913.12</v>
      </c>
      <c r="O3016">
        <v>5755.5</v>
      </c>
      <c r="P3016">
        <v>3.0084</v>
      </c>
      <c r="Q3016">
        <v>86.96</v>
      </c>
      <c r="R3016">
        <v>302.92105263157896</v>
      </c>
      <c r="S3016">
        <v>8708.83</v>
      </c>
      <c r="T3016">
        <v>12395.76</v>
      </c>
      <c r="U3016">
        <v>1.4234</v>
      </c>
      <c r="V3016">
        <v>94.66</v>
      </c>
      <c r="W3016">
        <v>101.60459016393443</v>
      </c>
      <c r="X3016" s="83" t="str">
        <f t="shared" si="94"/>
        <v>2118 - CHV SAN ANTONIO</v>
      </c>
      <c r="Y3016" s="83">
        <f t="shared" si="95"/>
        <v>122</v>
      </c>
    </row>
    <row r="3017" spans="1:25" x14ac:dyDescent="0.25">
      <c r="A3017" t="s">
        <v>7</v>
      </c>
      <c r="B3017" t="s">
        <v>8651</v>
      </c>
      <c r="C3017" t="s">
        <v>8710</v>
      </c>
      <c r="D3017" t="s">
        <v>8711</v>
      </c>
      <c r="E3017" t="s">
        <v>8712</v>
      </c>
      <c r="F3017">
        <v>21181181</v>
      </c>
      <c r="G3017" t="s">
        <v>8713</v>
      </c>
      <c r="H3017" t="s">
        <v>8714</v>
      </c>
      <c r="I3017">
        <v>164064</v>
      </c>
      <c r="J3017" t="s">
        <v>7993</v>
      </c>
      <c r="K3017" t="s">
        <v>9</v>
      </c>
      <c r="L3017" t="s">
        <v>6</v>
      </c>
      <c r="M3017" t="s">
        <v>8665</v>
      </c>
      <c r="N3017">
        <v>170.46</v>
      </c>
      <c r="O3017">
        <v>150</v>
      </c>
      <c r="P3017">
        <v>0.88</v>
      </c>
      <c r="Q3017">
        <v>56.82</v>
      </c>
      <c r="S3017">
        <v>1470.99</v>
      </c>
      <c r="T3017">
        <v>442.61</v>
      </c>
      <c r="U3017">
        <v>0.3009</v>
      </c>
      <c r="V3017">
        <v>49.03</v>
      </c>
      <c r="W3017">
        <v>26.035882352941176</v>
      </c>
      <c r="X3017" s="83" t="str">
        <f t="shared" si="94"/>
        <v>2118 - CHV SAN ANTONIO</v>
      </c>
      <c r="Y3017" s="83">
        <f t="shared" si="95"/>
        <v>17</v>
      </c>
    </row>
    <row r="3018" spans="1:25" x14ac:dyDescent="0.25">
      <c r="A3018" t="s">
        <v>7</v>
      </c>
      <c r="B3018" t="s">
        <v>8651</v>
      </c>
      <c r="C3018" t="s">
        <v>8710</v>
      </c>
      <c r="D3018" t="s">
        <v>8711</v>
      </c>
      <c r="E3018" t="s">
        <v>8712</v>
      </c>
      <c r="F3018">
        <v>21181181</v>
      </c>
      <c r="G3018" t="s">
        <v>8713</v>
      </c>
      <c r="H3018" t="s">
        <v>8714</v>
      </c>
      <c r="I3018">
        <v>164064</v>
      </c>
      <c r="J3018" t="s">
        <v>7993</v>
      </c>
      <c r="K3018" t="s">
        <v>9</v>
      </c>
      <c r="L3018" t="s">
        <v>6</v>
      </c>
      <c r="M3018" t="s">
        <v>8680</v>
      </c>
      <c r="N3018">
        <v>0</v>
      </c>
      <c r="S3018">
        <v>161.74</v>
      </c>
      <c r="T3018">
        <v>177.26</v>
      </c>
      <c r="U3018">
        <v>1.0960000000000001</v>
      </c>
      <c r="V3018">
        <v>32.35</v>
      </c>
      <c r="W3018">
        <v>177.26</v>
      </c>
      <c r="X3018" s="83" t="str">
        <f t="shared" si="94"/>
        <v>2118 - CHV SAN ANTONIO</v>
      </c>
      <c r="Y3018" s="83">
        <f t="shared" si="95"/>
        <v>1</v>
      </c>
    </row>
    <row r="3019" spans="1:25" x14ac:dyDescent="0.25">
      <c r="A3019" t="s">
        <v>7</v>
      </c>
      <c r="B3019" t="s">
        <v>8651</v>
      </c>
      <c r="C3019" t="s">
        <v>8710</v>
      </c>
      <c r="D3019" t="s">
        <v>8711</v>
      </c>
      <c r="E3019" t="s">
        <v>8712</v>
      </c>
      <c r="F3019">
        <v>21181181</v>
      </c>
      <c r="G3019" t="s">
        <v>8713</v>
      </c>
      <c r="H3019" t="s">
        <v>8714</v>
      </c>
      <c r="I3019">
        <v>164064</v>
      </c>
      <c r="J3019" t="s">
        <v>7993</v>
      </c>
      <c r="K3019" t="s">
        <v>9</v>
      </c>
      <c r="L3019" t="s">
        <v>6</v>
      </c>
      <c r="M3019" t="s">
        <v>8666</v>
      </c>
      <c r="N3019">
        <v>101.08</v>
      </c>
      <c r="O3019">
        <v>446.25</v>
      </c>
      <c r="P3019">
        <v>4.4147999999999996</v>
      </c>
      <c r="Q3019">
        <v>25.27</v>
      </c>
      <c r="R3019">
        <v>223.125</v>
      </c>
      <c r="S3019">
        <v>651.33000000000004</v>
      </c>
      <c r="T3019">
        <v>1046.25</v>
      </c>
      <c r="U3019">
        <v>1.6063000000000001</v>
      </c>
      <c r="V3019">
        <v>40.71</v>
      </c>
      <c r="W3019">
        <v>33.75</v>
      </c>
      <c r="X3019" s="83" t="str">
        <f t="shared" si="94"/>
        <v>2118 - CHV SAN ANTONIO</v>
      </c>
      <c r="Y3019" s="83">
        <f t="shared" si="95"/>
        <v>31</v>
      </c>
    </row>
    <row r="3020" spans="1:25" x14ac:dyDescent="0.25">
      <c r="A3020" t="s">
        <v>7</v>
      </c>
      <c r="B3020" t="s">
        <v>8651</v>
      </c>
      <c r="C3020" t="s">
        <v>8710</v>
      </c>
      <c r="D3020" t="s">
        <v>8711</v>
      </c>
      <c r="E3020" t="s">
        <v>8712</v>
      </c>
      <c r="F3020">
        <v>21181181</v>
      </c>
      <c r="G3020" t="s">
        <v>8713</v>
      </c>
      <c r="H3020" t="s">
        <v>8714</v>
      </c>
      <c r="I3020">
        <v>164064</v>
      </c>
      <c r="J3020" t="s">
        <v>7993</v>
      </c>
      <c r="K3020" t="s">
        <v>9</v>
      </c>
      <c r="L3020" t="s">
        <v>6</v>
      </c>
      <c r="M3020" t="s">
        <v>8688</v>
      </c>
      <c r="S3020">
        <v>307.77</v>
      </c>
      <c r="T3020">
        <v>135.25</v>
      </c>
      <c r="U3020">
        <v>0.4395</v>
      </c>
      <c r="V3020">
        <v>76.94</v>
      </c>
      <c r="W3020">
        <v>33.8125</v>
      </c>
      <c r="X3020" s="83" t="str">
        <f t="shared" si="94"/>
        <v>2118 - CHV SAN ANTONIO</v>
      </c>
      <c r="Y3020" s="83">
        <f t="shared" si="95"/>
        <v>4</v>
      </c>
    </row>
    <row r="3021" spans="1:25" x14ac:dyDescent="0.25">
      <c r="A3021" t="s">
        <v>7</v>
      </c>
      <c r="B3021" t="s">
        <v>8651</v>
      </c>
      <c r="C3021" t="s">
        <v>8710</v>
      </c>
      <c r="D3021" t="s">
        <v>8711</v>
      </c>
      <c r="E3021" t="s">
        <v>8712</v>
      </c>
      <c r="F3021">
        <v>21181181</v>
      </c>
      <c r="G3021" t="s">
        <v>8713</v>
      </c>
      <c r="H3021" t="s">
        <v>8714</v>
      </c>
      <c r="I3021">
        <v>164064</v>
      </c>
      <c r="J3021" t="s">
        <v>7993</v>
      </c>
      <c r="K3021" t="s">
        <v>9</v>
      </c>
      <c r="L3021" t="s">
        <v>6</v>
      </c>
      <c r="M3021" t="s">
        <v>8689</v>
      </c>
      <c r="S3021">
        <v>367.09</v>
      </c>
      <c r="T3021">
        <v>75</v>
      </c>
      <c r="U3021">
        <v>0.20430000000000001</v>
      </c>
      <c r="V3021">
        <v>73.42</v>
      </c>
      <c r="W3021">
        <v>75</v>
      </c>
      <c r="X3021" s="83" t="str">
        <f t="shared" si="94"/>
        <v>2118 - CHV SAN ANTONIO</v>
      </c>
      <c r="Y3021" s="83">
        <f t="shared" si="95"/>
        <v>1</v>
      </c>
    </row>
    <row r="3022" spans="1:25" x14ac:dyDescent="0.25">
      <c r="A3022" t="s">
        <v>7</v>
      </c>
      <c r="B3022" t="s">
        <v>8651</v>
      </c>
      <c r="C3022" t="s">
        <v>8710</v>
      </c>
      <c r="D3022" t="s">
        <v>8711</v>
      </c>
      <c r="E3022" t="s">
        <v>8712</v>
      </c>
      <c r="F3022">
        <v>21181181</v>
      </c>
      <c r="G3022" t="s">
        <v>8713</v>
      </c>
      <c r="H3022" t="s">
        <v>8714</v>
      </c>
      <c r="I3022">
        <v>164064</v>
      </c>
      <c r="J3022" t="s">
        <v>7993</v>
      </c>
      <c r="K3022" t="s">
        <v>9</v>
      </c>
      <c r="L3022" t="s">
        <v>6</v>
      </c>
      <c r="M3022" t="s">
        <v>8690</v>
      </c>
      <c r="N3022">
        <v>2890.32</v>
      </c>
      <c r="O3022">
        <v>5744.25</v>
      </c>
      <c r="P3022">
        <v>1.9874000000000001</v>
      </c>
      <c r="Q3022">
        <v>240.86</v>
      </c>
      <c r="R3022">
        <v>478.6875</v>
      </c>
      <c r="S3022">
        <v>11951.61</v>
      </c>
      <c r="T3022">
        <v>12996.75</v>
      </c>
      <c r="U3022">
        <v>1.0873999999999999</v>
      </c>
      <c r="V3022">
        <v>221.33</v>
      </c>
      <c r="W3022">
        <v>185.66785714285714</v>
      </c>
      <c r="X3022" s="83" t="str">
        <f t="shared" si="94"/>
        <v>2118 - CHV SAN ANTONIO</v>
      </c>
      <c r="Y3022" s="83">
        <f t="shared" si="95"/>
        <v>70</v>
      </c>
    </row>
    <row r="3023" spans="1:25" x14ac:dyDescent="0.25">
      <c r="A3023" t="s">
        <v>7</v>
      </c>
      <c r="B3023" t="s">
        <v>8651</v>
      </c>
      <c r="C3023" t="s">
        <v>8710</v>
      </c>
      <c r="D3023" t="s">
        <v>8711</v>
      </c>
      <c r="E3023" t="s">
        <v>8712</v>
      </c>
      <c r="F3023">
        <v>21181181</v>
      </c>
      <c r="G3023" t="s">
        <v>8713</v>
      </c>
      <c r="H3023" t="s">
        <v>8714</v>
      </c>
      <c r="I3023">
        <v>164064</v>
      </c>
      <c r="J3023" t="s">
        <v>7993</v>
      </c>
      <c r="K3023" t="s">
        <v>9</v>
      </c>
      <c r="L3023" t="s">
        <v>6</v>
      </c>
      <c r="M3023" t="s">
        <v>8667</v>
      </c>
      <c r="N3023">
        <v>6206.94</v>
      </c>
      <c r="O3023">
        <v>1744.35</v>
      </c>
      <c r="P3023">
        <v>0.28100000000000003</v>
      </c>
      <c r="Q3023">
        <v>689.66</v>
      </c>
      <c r="R3023">
        <v>249.19285714285712</v>
      </c>
      <c r="S3023">
        <v>51943.66</v>
      </c>
      <c r="T3023">
        <v>14733.46</v>
      </c>
      <c r="U3023">
        <v>0.28360000000000002</v>
      </c>
      <c r="V3023">
        <v>692.58</v>
      </c>
      <c r="W3023">
        <v>196.44613333333334</v>
      </c>
      <c r="X3023" s="83" t="str">
        <f t="shared" si="94"/>
        <v>2118 - CHV SAN ANTONIO</v>
      </c>
      <c r="Y3023" s="83">
        <f t="shared" si="95"/>
        <v>75</v>
      </c>
    </row>
    <row r="3024" spans="1:25" x14ac:dyDescent="0.25">
      <c r="A3024" t="s">
        <v>7</v>
      </c>
      <c r="B3024" t="s">
        <v>8651</v>
      </c>
      <c r="C3024" t="s">
        <v>8710</v>
      </c>
      <c r="D3024" t="s">
        <v>8711</v>
      </c>
      <c r="E3024" t="s">
        <v>8712</v>
      </c>
      <c r="F3024">
        <v>21181181</v>
      </c>
      <c r="G3024" t="s">
        <v>8713</v>
      </c>
      <c r="H3024" t="s">
        <v>8714</v>
      </c>
      <c r="I3024">
        <v>164064</v>
      </c>
      <c r="J3024" t="s">
        <v>7993</v>
      </c>
      <c r="K3024" t="s">
        <v>9</v>
      </c>
      <c r="L3024" t="s">
        <v>6</v>
      </c>
      <c r="M3024" t="s">
        <v>8668</v>
      </c>
      <c r="N3024">
        <v>3022.26</v>
      </c>
      <c r="O3024">
        <v>4005</v>
      </c>
      <c r="P3024">
        <v>1.3251999999999999</v>
      </c>
      <c r="Q3024">
        <v>177.78</v>
      </c>
      <c r="R3024">
        <v>445</v>
      </c>
      <c r="S3024">
        <v>18427.2</v>
      </c>
      <c r="T3024">
        <v>17318.45</v>
      </c>
      <c r="U3024">
        <v>0.93979999999999997</v>
      </c>
      <c r="V3024">
        <v>158.86000000000001</v>
      </c>
      <c r="W3024">
        <v>153.26061946902655</v>
      </c>
      <c r="X3024" s="83" t="str">
        <f t="shared" si="94"/>
        <v>2118 - CHV SAN ANTONIO</v>
      </c>
      <c r="Y3024" s="83">
        <f t="shared" si="95"/>
        <v>113</v>
      </c>
    </row>
    <row r="3025" spans="1:25" x14ac:dyDescent="0.25">
      <c r="A3025" t="s">
        <v>7</v>
      </c>
      <c r="B3025" t="s">
        <v>8651</v>
      </c>
      <c r="C3025" t="s">
        <v>8710</v>
      </c>
      <c r="D3025" t="s">
        <v>8711</v>
      </c>
      <c r="E3025" t="s">
        <v>8712</v>
      </c>
      <c r="F3025">
        <v>21181181</v>
      </c>
      <c r="G3025" t="s">
        <v>8713</v>
      </c>
      <c r="H3025" t="s">
        <v>8714</v>
      </c>
      <c r="I3025">
        <v>164064</v>
      </c>
      <c r="J3025" t="s">
        <v>7993</v>
      </c>
      <c r="K3025" t="s">
        <v>9</v>
      </c>
      <c r="L3025" t="s">
        <v>6</v>
      </c>
      <c r="M3025" t="s">
        <v>8670</v>
      </c>
      <c r="N3025">
        <v>6352.92</v>
      </c>
      <c r="O3025">
        <v>2009.11</v>
      </c>
      <c r="P3025">
        <v>0.31619999999999998</v>
      </c>
      <c r="Q3025">
        <v>705.88</v>
      </c>
      <c r="R3025">
        <v>251.13874999999999</v>
      </c>
      <c r="S3025">
        <v>49537.46</v>
      </c>
      <c r="T3025">
        <v>27260.59</v>
      </c>
      <c r="U3025">
        <v>0.55030000000000001</v>
      </c>
      <c r="V3025">
        <v>678.6</v>
      </c>
      <c r="W3025">
        <v>439.68693548387097</v>
      </c>
      <c r="X3025" s="83" t="str">
        <f t="shared" si="94"/>
        <v>2118 - CHV SAN ANTONIO</v>
      </c>
      <c r="Y3025" s="83">
        <f t="shared" si="95"/>
        <v>62</v>
      </c>
    </row>
    <row r="3026" spans="1:25" x14ac:dyDescent="0.25">
      <c r="A3026" t="s">
        <v>7</v>
      </c>
      <c r="B3026" t="s">
        <v>8651</v>
      </c>
      <c r="C3026" t="s">
        <v>8710</v>
      </c>
      <c r="D3026" t="s">
        <v>8711</v>
      </c>
      <c r="E3026" t="s">
        <v>8712</v>
      </c>
      <c r="F3026">
        <v>21181181</v>
      </c>
      <c r="G3026" t="s">
        <v>8713</v>
      </c>
      <c r="H3026" t="s">
        <v>8714</v>
      </c>
      <c r="I3026">
        <v>164064</v>
      </c>
      <c r="J3026" t="s">
        <v>7993</v>
      </c>
      <c r="K3026" t="s">
        <v>9</v>
      </c>
      <c r="L3026" t="s">
        <v>6</v>
      </c>
      <c r="M3026" t="s">
        <v>8671</v>
      </c>
      <c r="N3026">
        <v>34219.78</v>
      </c>
      <c r="O3026">
        <v>18220.689999999999</v>
      </c>
      <c r="P3026">
        <v>0.53249999999999997</v>
      </c>
      <c r="Q3026">
        <v>560.98</v>
      </c>
      <c r="R3026">
        <v>253.06513888888887</v>
      </c>
      <c r="S3026">
        <v>258243.12</v>
      </c>
      <c r="T3026">
        <v>154067.68</v>
      </c>
      <c r="U3026">
        <v>0.59660000000000002</v>
      </c>
      <c r="V3026">
        <v>545.97</v>
      </c>
      <c r="W3026">
        <v>306.90772908366534</v>
      </c>
      <c r="X3026" s="83" t="str">
        <f t="shared" si="94"/>
        <v>2118 - CHV SAN ANTONIO</v>
      </c>
      <c r="Y3026" s="83">
        <f t="shared" si="95"/>
        <v>501.99999999999994</v>
      </c>
    </row>
    <row r="3027" spans="1:25" x14ac:dyDescent="0.25">
      <c r="A3027" t="s">
        <v>7</v>
      </c>
      <c r="B3027" t="s">
        <v>8651</v>
      </c>
      <c r="C3027" t="s">
        <v>8710</v>
      </c>
      <c r="D3027" t="s">
        <v>8711</v>
      </c>
      <c r="E3027" t="s">
        <v>8712</v>
      </c>
      <c r="F3027">
        <v>21181181</v>
      </c>
      <c r="G3027" t="s">
        <v>8713</v>
      </c>
      <c r="H3027" t="s">
        <v>8714</v>
      </c>
      <c r="I3027">
        <v>164064</v>
      </c>
      <c r="J3027" t="s">
        <v>7993</v>
      </c>
      <c r="K3027" t="s">
        <v>9</v>
      </c>
      <c r="L3027" t="s">
        <v>6</v>
      </c>
      <c r="M3027" t="s">
        <v>8672</v>
      </c>
      <c r="N3027">
        <v>6799.95</v>
      </c>
      <c r="O3027">
        <v>1287.02</v>
      </c>
      <c r="P3027">
        <v>0.1893</v>
      </c>
      <c r="Q3027">
        <v>453.33</v>
      </c>
      <c r="R3027">
        <v>143.00222222222223</v>
      </c>
      <c r="S3027">
        <v>41093.35</v>
      </c>
      <c r="T3027">
        <v>12792.2</v>
      </c>
      <c r="U3027">
        <v>0.31130000000000002</v>
      </c>
      <c r="V3027">
        <v>428.06</v>
      </c>
      <c r="W3027">
        <v>145.3659090909091</v>
      </c>
      <c r="X3027" s="83" t="str">
        <f t="shared" si="94"/>
        <v>2118 - CHV SAN ANTONIO</v>
      </c>
      <c r="Y3027" s="83">
        <f t="shared" si="95"/>
        <v>88</v>
      </c>
    </row>
    <row r="3028" spans="1:25" x14ac:dyDescent="0.25">
      <c r="A3028" t="s">
        <v>7</v>
      </c>
      <c r="B3028" t="s">
        <v>8651</v>
      </c>
      <c r="C3028" t="s">
        <v>8710</v>
      </c>
      <c r="D3028" t="s">
        <v>8711</v>
      </c>
      <c r="E3028" t="s">
        <v>8712</v>
      </c>
      <c r="F3028">
        <v>21181181</v>
      </c>
      <c r="G3028" t="s">
        <v>8713</v>
      </c>
      <c r="H3028" t="s">
        <v>8714</v>
      </c>
      <c r="I3028">
        <v>164064</v>
      </c>
      <c r="J3028" t="s">
        <v>7993</v>
      </c>
      <c r="K3028" t="s">
        <v>9</v>
      </c>
      <c r="L3028" t="s">
        <v>6</v>
      </c>
      <c r="M3028" t="s">
        <v>8673</v>
      </c>
      <c r="N3028">
        <v>10159.92</v>
      </c>
      <c r="O3028">
        <v>3224.63</v>
      </c>
      <c r="P3028">
        <v>0.31740000000000002</v>
      </c>
      <c r="Q3028">
        <v>423.33</v>
      </c>
      <c r="R3028">
        <v>179.14611111111111</v>
      </c>
      <c r="S3028">
        <v>74112.53</v>
      </c>
      <c r="T3028">
        <v>32347.7</v>
      </c>
      <c r="U3028">
        <v>0.4365</v>
      </c>
      <c r="V3028">
        <v>394.22</v>
      </c>
      <c r="W3028">
        <v>178.71657458563536</v>
      </c>
      <c r="X3028" s="83" t="str">
        <f t="shared" si="94"/>
        <v>2118 - CHV SAN ANTONIO</v>
      </c>
      <c r="Y3028" s="83">
        <f t="shared" si="95"/>
        <v>181</v>
      </c>
    </row>
    <row r="3029" spans="1:25" x14ac:dyDescent="0.25">
      <c r="A3029" t="s">
        <v>7</v>
      </c>
      <c r="B3029" t="s">
        <v>8651</v>
      </c>
      <c r="C3029" t="s">
        <v>8710</v>
      </c>
      <c r="D3029" t="s">
        <v>8711</v>
      </c>
      <c r="E3029" t="s">
        <v>8712</v>
      </c>
      <c r="F3029">
        <v>21181181</v>
      </c>
      <c r="G3029" t="s">
        <v>8713</v>
      </c>
      <c r="H3029" t="s">
        <v>8714</v>
      </c>
      <c r="I3029">
        <v>164064</v>
      </c>
      <c r="J3029" t="s">
        <v>7993</v>
      </c>
      <c r="K3029" t="s">
        <v>9</v>
      </c>
      <c r="L3029" t="s">
        <v>6</v>
      </c>
      <c r="M3029" t="s">
        <v>8674</v>
      </c>
      <c r="N3029">
        <v>1931.04</v>
      </c>
      <c r="O3029">
        <v>480</v>
      </c>
      <c r="P3029">
        <v>0.24859999999999999</v>
      </c>
      <c r="Q3029">
        <v>321.83999999999997</v>
      </c>
      <c r="R3029">
        <v>43.636363636363633</v>
      </c>
      <c r="S3029">
        <v>15516.7</v>
      </c>
      <c r="T3029">
        <v>7349.33</v>
      </c>
      <c r="U3029">
        <v>0.47360000000000002</v>
      </c>
      <c r="V3029">
        <v>224.88</v>
      </c>
      <c r="W3029">
        <v>100.67575342465753</v>
      </c>
      <c r="X3029" s="83" t="str">
        <f t="shared" si="94"/>
        <v>2118 - CHV SAN ANTONIO</v>
      </c>
      <c r="Y3029" s="83">
        <f t="shared" si="95"/>
        <v>73</v>
      </c>
    </row>
    <row r="3030" spans="1:25" x14ac:dyDescent="0.25">
      <c r="A3030" t="s">
        <v>7</v>
      </c>
      <c r="B3030" t="s">
        <v>8651</v>
      </c>
      <c r="C3030" t="s">
        <v>8710</v>
      </c>
      <c r="D3030" t="s">
        <v>8711</v>
      </c>
      <c r="E3030" t="s">
        <v>8712</v>
      </c>
      <c r="F3030">
        <v>21181181</v>
      </c>
      <c r="G3030" t="s">
        <v>8713</v>
      </c>
      <c r="H3030" t="s">
        <v>8714</v>
      </c>
      <c r="I3030">
        <v>164064</v>
      </c>
      <c r="J3030" t="s">
        <v>7993</v>
      </c>
      <c r="K3030" t="s">
        <v>9</v>
      </c>
      <c r="L3030" t="s">
        <v>6</v>
      </c>
      <c r="M3030" t="s">
        <v>8675</v>
      </c>
      <c r="N3030">
        <v>219.36</v>
      </c>
      <c r="O3030">
        <v>251.25</v>
      </c>
      <c r="P3030">
        <v>1.1454</v>
      </c>
      <c r="Q3030">
        <v>73.12</v>
      </c>
      <c r="R3030">
        <v>35.892857142857146</v>
      </c>
      <c r="S3030">
        <v>1914.48</v>
      </c>
      <c r="T3030">
        <v>2532.15</v>
      </c>
      <c r="U3030">
        <v>1.3226</v>
      </c>
      <c r="V3030">
        <v>79.77</v>
      </c>
      <c r="W3030">
        <v>93.783333333333331</v>
      </c>
      <c r="X3030" s="83" t="str">
        <f t="shared" si="94"/>
        <v>2118 - CHV SAN ANTONIO</v>
      </c>
      <c r="Y3030" s="83">
        <f t="shared" si="95"/>
        <v>27</v>
      </c>
    </row>
    <row r="3031" spans="1:25" x14ac:dyDescent="0.25">
      <c r="A3031" t="s">
        <v>7</v>
      </c>
      <c r="B3031" t="s">
        <v>8651</v>
      </c>
      <c r="C3031" t="s">
        <v>8710</v>
      </c>
      <c r="D3031" t="s">
        <v>8711</v>
      </c>
      <c r="E3031" t="s">
        <v>8712</v>
      </c>
      <c r="F3031">
        <v>21181181</v>
      </c>
      <c r="G3031" t="s">
        <v>8713</v>
      </c>
      <c r="H3031" t="s">
        <v>8714</v>
      </c>
      <c r="I3031">
        <v>189155</v>
      </c>
      <c r="J3031" t="s">
        <v>7995</v>
      </c>
      <c r="K3031" t="s">
        <v>7997</v>
      </c>
      <c r="L3031" t="s">
        <v>6</v>
      </c>
      <c r="M3031" t="s">
        <v>8657</v>
      </c>
      <c r="N3031">
        <v>0</v>
      </c>
      <c r="S3031">
        <v>262.2</v>
      </c>
      <c r="T3031">
        <v>10.7</v>
      </c>
      <c r="U3031">
        <v>4.0800000000000003E-2</v>
      </c>
      <c r="V3031">
        <v>131.1</v>
      </c>
      <c r="W3031">
        <v>5.35</v>
      </c>
      <c r="X3031" s="83" t="str">
        <f t="shared" si="94"/>
        <v>2118 - CHV SAN ANTONIO</v>
      </c>
      <c r="Y3031" s="83">
        <f t="shared" si="95"/>
        <v>2</v>
      </c>
    </row>
    <row r="3032" spans="1:25" x14ac:dyDescent="0.25">
      <c r="A3032" t="s">
        <v>7</v>
      </c>
      <c r="B3032" t="s">
        <v>8651</v>
      </c>
      <c r="C3032" t="s">
        <v>8710</v>
      </c>
      <c r="D3032" t="s">
        <v>8711</v>
      </c>
      <c r="E3032" t="s">
        <v>8712</v>
      </c>
      <c r="F3032">
        <v>21181181</v>
      </c>
      <c r="G3032" t="s">
        <v>8713</v>
      </c>
      <c r="H3032" t="s">
        <v>8714</v>
      </c>
      <c r="I3032">
        <v>189155</v>
      </c>
      <c r="J3032" t="s">
        <v>7995</v>
      </c>
      <c r="K3032" t="s">
        <v>7997</v>
      </c>
      <c r="L3032" t="s">
        <v>6</v>
      </c>
      <c r="M3032" t="s">
        <v>8658</v>
      </c>
      <c r="N3032">
        <v>769.24</v>
      </c>
      <c r="Q3032">
        <v>384.62</v>
      </c>
      <c r="S3032">
        <v>2531.7800000000002</v>
      </c>
      <c r="T3032">
        <v>725.75</v>
      </c>
      <c r="U3032">
        <v>0.28670000000000001</v>
      </c>
      <c r="V3032">
        <v>316.47000000000003</v>
      </c>
      <c r="W3032">
        <v>90.71875</v>
      </c>
      <c r="X3032" s="83" t="str">
        <f t="shared" si="94"/>
        <v>2118 - CHV SAN ANTONIO</v>
      </c>
      <c r="Y3032" s="83">
        <f t="shared" si="95"/>
        <v>8</v>
      </c>
    </row>
    <row r="3033" spans="1:25" x14ac:dyDescent="0.25">
      <c r="A3033" t="s">
        <v>7</v>
      </c>
      <c r="B3033" t="s">
        <v>8651</v>
      </c>
      <c r="C3033" t="s">
        <v>8710</v>
      </c>
      <c r="D3033" t="s">
        <v>8711</v>
      </c>
      <c r="E3033" t="s">
        <v>8712</v>
      </c>
      <c r="F3033">
        <v>21181181</v>
      </c>
      <c r="G3033" t="s">
        <v>8713</v>
      </c>
      <c r="H3033" t="s">
        <v>8714</v>
      </c>
      <c r="I3033">
        <v>189155</v>
      </c>
      <c r="J3033" t="s">
        <v>7995</v>
      </c>
      <c r="K3033" t="s">
        <v>7997</v>
      </c>
      <c r="L3033" t="s">
        <v>6</v>
      </c>
      <c r="M3033" t="s">
        <v>8660</v>
      </c>
      <c r="N3033">
        <v>0</v>
      </c>
      <c r="S3033">
        <v>196.33</v>
      </c>
      <c r="T3033">
        <v>-179.16</v>
      </c>
      <c r="U3033">
        <v>-0.91249999999999998</v>
      </c>
      <c r="V3033">
        <v>24.54</v>
      </c>
      <c r="W3033">
        <v>-29.86</v>
      </c>
      <c r="X3033" s="83" t="str">
        <f t="shared" si="94"/>
        <v>2118 - CHV SAN ANTONIO</v>
      </c>
      <c r="Y3033" s="83">
        <f t="shared" si="95"/>
        <v>6</v>
      </c>
    </row>
    <row r="3034" spans="1:25" x14ac:dyDescent="0.25">
      <c r="A3034" t="s">
        <v>7</v>
      </c>
      <c r="B3034" t="s">
        <v>8651</v>
      </c>
      <c r="C3034" t="s">
        <v>8710</v>
      </c>
      <c r="D3034" t="s">
        <v>8711</v>
      </c>
      <c r="E3034" t="s">
        <v>8712</v>
      </c>
      <c r="F3034">
        <v>21181181</v>
      </c>
      <c r="G3034" t="s">
        <v>8713</v>
      </c>
      <c r="H3034" t="s">
        <v>8714</v>
      </c>
      <c r="I3034">
        <v>189155</v>
      </c>
      <c r="J3034" t="s">
        <v>7995</v>
      </c>
      <c r="K3034" t="s">
        <v>7997</v>
      </c>
      <c r="L3034" t="s">
        <v>6</v>
      </c>
      <c r="M3034" t="s">
        <v>8661</v>
      </c>
      <c r="N3034">
        <v>50</v>
      </c>
      <c r="Q3034">
        <v>25</v>
      </c>
      <c r="S3034">
        <v>191.17</v>
      </c>
      <c r="T3034">
        <v>71.25</v>
      </c>
      <c r="U3034">
        <v>0.37269999999999998</v>
      </c>
      <c r="V3034">
        <v>23.9</v>
      </c>
      <c r="W3034">
        <v>11.875</v>
      </c>
      <c r="X3034" s="83" t="str">
        <f t="shared" si="94"/>
        <v>2118 - CHV SAN ANTONIO</v>
      </c>
      <c r="Y3034" s="83">
        <f t="shared" si="95"/>
        <v>6</v>
      </c>
    </row>
    <row r="3035" spans="1:25" x14ac:dyDescent="0.25">
      <c r="A3035" t="s">
        <v>7</v>
      </c>
      <c r="B3035" t="s">
        <v>8651</v>
      </c>
      <c r="C3035" t="s">
        <v>8710</v>
      </c>
      <c r="D3035" t="s">
        <v>8711</v>
      </c>
      <c r="E3035" t="s">
        <v>8712</v>
      </c>
      <c r="F3035">
        <v>21181181</v>
      </c>
      <c r="G3035" t="s">
        <v>8713</v>
      </c>
      <c r="H3035" t="s">
        <v>8714</v>
      </c>
      <c r="I3035">
        <v>189155</v>
      </c>
      <c r="J3035" t="s">
        <v>7995</v>
      </c>
      <c r="K3035" t="s">
        <v>7997</v>
      </c>
      <c r="L3035" t="s">
        <v>6</v>
      </c>
      <c r="M3035" t="s">
        <v>8662</v>
      </c>
      <c r="N3035">
        <v>63.33</v>
      </c>
      <c r="Q3035">
        <v>63.33</v>
      </c>
      <c r="S3035">
        <v>817.63</v>
      </c>
      <c r="T3035">
        <v>195.65</v>
      </c>
      <c r="U3035">
        <v>0.23930000000000001</v>
      </c>
      <c r="V3035">
        <v>136.27000000000001</v>
      </c>
      <c r="W3035">
        <v>27.95</v>
      </c>
      <c r="X3035" s="83" t="str">
        <f t="shared" si="94"/>
        <v>2118 - CHV SAN ANTONIO</v>
      </c>
      <c r="Y3035" s="83">
        <f t="shared" si="95"/>
        <v>7</v>
      </c>
    </row>
    <row r="3036" spans="1:25" x14ac:dyDescent="0.25">
      <c r="A3036" t="s">
        <v>7</v>
      </c>
      <c r="B3036" t="s">
        <v>8651</v>
      </c>
      <c r="C3036" t="s">
        <v>8710</v>
      </c>
      <c r="D3036" t="s">
        <v>8711</v>
      </c>
      <c r="E3036" t="s">
        <v>8712</v>
      </c>
      <c r="F3036">
        <v>21181181</v>
      </c>
      <c r="G3036" t="s">
        <v>8713</v>
      </c>
      <c r="H3036" t="s">
        <v>8714</v>
      </c>
      <c r="I3036">
        <v>189155</v>
      </c>
      <c r="J3036" t="s">
        <v>7995</v>
      </c>
      <c r="K3036" t="s">
        <v>7997</v>
      </c>
      <c r="L3036" t="s">
        <v>6</v>
      </c>
      <c r="M3036" t="s">
        <v>8663</v>
      </c>
      <c r="S3036">
        <v>80.459999999999994</v>
      </c>
      <c r="T3036">
        <v>79.400000000000006</v>
      </c>
      <c r="U3036">
        <v>0.98680000000000001</v>
      </c>
      <c r="V3036">
        <v>26.82</v>
      </c>
      <c r="W3036">
        <v>13.233333333333334</v>
      </c>
      <c r="X3036" s="83" t="str">
        <f t="shared" si="94"/>
        <v>2118 - CHV SAN ANTONIO</v>
      </c>
      <c r="Y3036" s="83">
        <f t="shared" si="95"/>
        <v>6</v>
      </c>
    </row>
    <row r="3037" spans="1:25" x14ac:dyDescent="0.25">
      <c r="A3037" t="s">
        <v>7</v>
      </c>
      <c r="B3037" t="s">
        <v>8651</v>
      </c>
      <c r="C3037" t="s">
        <v>8710</v>
      </c>
      <c r="D3037" t="s">
        <v>8711</v>
      </c>
      <c r="E3037" t="s">
        <v>8712</v>
      </c>
      <c r="F3037">
        <v>21181181</v>
      </c>
      <c r="G3037" t="s">
        <v>8713</v>
      </c>
      <c r="H3037" t="s">
        <v>8714</v>
      </c>
      <c r="I3037">
        <v>189155</v>
      </c>
      <c r="J3037" t="s">
        <v>7995</v>
      </c>
      <c r="K3037" t="s">
        <v>7997</v>
      </c>
      <c r="L3037" t="s">
        <v>6</v>
      </c>
      <c r="M3037" t="s">
        <v>8664</v>
      </c>
      <c r="N3037">
        <v>521.76</v>
      </c>
      <c r="O3037">
        <v>487.5</v>
      </c>
      <c r="P3037">
        <v>0.93430000000000002</v>
      </c>
      <c r="Q3037">
        <v>86.96</v>
      </c>
      <c r="R3037">
        <v>243.75</v>
      </c>
      <c r="S3037">
        <v>3169.25</v>
      </c>
      <c r="T3037">
        <v>487.5</v>
      </c>
      <c r="U3037">
        <v>0.15379999999999999</v>
      </c>
      <c r="V3037">
        <v>88.03</v>
      </c>
      <c r="W3037">
        <v>28.676470588235293</v>
      </c>
      <c r="X3037" s="83" t="str">
        <f t="shared" si="94"/>
        <v>2118 - CHV SAN ANTONIO</v>
      </c>
      <c r="Y3037" s="83">
        <f t="shared" si="95"/>
        <v>17</v>
      </c>
    </row>
    <row r="3038" spans="1:25" x14ac:dyDescent="0.25">
      <c r="A3038" t="s">
        <v>7</v>
      </c>
      <c r="B3038" t="s">
        <v>8651</v>
      </c>
      <c r="C3038" t="s">
        <v>8710</v>
      </c>
      <c r="D3038" t="s">
        <v>8711</v>
      </c>
      <c r="E3038" t="s">
        <v>8712</v>
      </c>
      <c r="F3038">
        <v>21181181</v>
      </c>
      <c r="G3038" t="s">
        <v>8713</v>
      </c>
      <c r="H3038" t="s">
        <v>8714</v>
      </c>
      <c r="I3038">
        <v>189155</v>
      </c>
      <c r="J3038" t="s">
        <v>7995</v>
      </c>
      <c r="K3038" t="s">
        <v>7997</v>
      </c>
      <c r="L3038" t="s">
        <v>6</v>
      </c>
      <c r="M3038" t="s">
        <v>8665</v>
      </c>
      <c r="N3038">
        <v>56.82</v>
      </c>
      <c r="Q3038">
        <v>56.82</v>
      </c>
      <c r="S3038">
        <v>313.67</v>
      </c>
      <c r="V3038">
        <v>52.28</v>
      </c>
      <c r="X3038" s="83" t="str">
        <f t="shared" si="94"/>
        <v>2118 - CHV SAN ANTONIO</v>
      </c>
      <c r="Y3038" s="83">
        <f t="shared" si="95"/>
        <v>0</v>
      </c>
    </row>
    <row r="3039" spans="1:25" x14ac:dyDescent="0.25">
      <c r="A3039" t="s">
        <v>7</v>
      </c>
      <c r="B3039" t="s">
        <v>8651</v>
      </c>
      <c r="C3039" t="s">
        <v>8710</v>
      </c>
      <c r="D3039" t="s">
        <v>8711</v>
      </c>
      <c r="E3039" t="s">
        <v>8712</v>
      </c>
      <c r="F3039">
        <v>21181181</v>
      </c>
      <c r="G3039" t="s">
        <v>8713</v>
      </c>
      <c r="H3039" t="s">
        <v>8714</v>
      </c>
      <c r="I3039">
        <v>189155</v>
      </c>
      <c r="J3039" t="s">
        <v>7995</v>
      </c>
      <c r="K3039" t="s">
        <v>7997</v>
      </c>
      <c r="L3039" t="s">
        <v>6</v>
      </c>
      <c r="M3039" t="s">
        <v>8666</v>
      </c>
      <c r="N3039">
        <v>25.27</v>
      </c>
      <c r="Q3039">
        <v>25.27</v>
      </c>
      <c r="S3039">
        <v>117.22</v>
      </c>
      <c r="V3039">
        <v>58.61</v>
      </c>
      <c r="X3039" s="83" t="str">
        <f t="shared" si="94"/>
        <v>2118 - CHV SAN ANTONIO</v>
      </c>
      <c r="Y3039" s="83">
        <f t="shared" si="95"/>
        <v>0</v>
      </c>
    </row>
    <row r="3040" spans="1:25" x14ac:dyDescent="0.25">
      <c r="A3040" t="s">
        <v>7</v>
      </c>
      <c r="B3040" t="s">
        <v>8651</v>
      </c>
      <c r="C3040" t="s">
        <v>8710</v>
      </c>
      <c r="D3040" t="s">
        <v>8711</v>
      </c>
      <c r="E3040" t="s">
        <v>8712</v>
      </c>
      <c r="F3040">
        <v>21181181</v>
      </c>
      <c r="G3040" t="s">
        <v>8713</v>
      </c>
      <c r="H3040" t="s">
        <v>8714</v>
      </c>
      <c r="I3040">
        <v>189155</v>
      </c>
      <c r="J3040" t="s">
        <v>7995</v>
      </c>
      <c r="K3040" t="s">
        <v>7997</v>
      </c>
      <c r="L3040" t="s">
        <v>6</v>
      </c>
      <c r="M3040" t="s">
        <v>8688</v>
      </c>
      <c r="S3040">
        <v>60.98</v>
      </c>
      <c r="V3040">
        <v>60.98</v>
      </c>
      <c r="X3040" s="83" t="str">
        <f t="shared" si="94"/>
        <v>2118 - CHV SAN ANTONIO</v>
      </c>
      <c r="Y3040" s="83">
        <f t="shared" si="95"/>
        <v>0</v>
      </c>
    </row>
    <row r="3041" spans="1:25" x14ac:dyDescent="0.25">
      <c r="A3041" t="s">
        <v>7</v>
      </c>
      <c r="B3041" t="s">
        <v>8651</v>
      </c>
      <c r="C3041" t="s">
        <v>8710</v>
      </c>
      <c r="D3041" t="s">
        <v>8711</v>
      </c>
      <c r="E3041" t="s">
        <v>8712</v>
      </c>
      <c r="F3041">
        <v>21181181</v>
      </c>
      <c r="G3041" t="s">
        <v>8713</v>
      </c>
      <c r="H3041" t="s">
        <v>8714</v>
      </c>
      <c r="I3041">
        <v>189155</v>
      </c>
      <c r="J3041" t="s">
        <v>7995</v>
      </c>
      <c r="K3041" t="s">
        <v>7997</v>
      </c>
      <c r="L3041" t="s">
        <v>6</v>
      </c>
      <c r="M3041" t="s">
        <v>8667</v>
      </c>
      <c r="N3041">
        <v>689.66</v>
      </c>
      <c r="O3041">
        <v>1037.7</v>
      </c>
      <c r="P3041">
        <v>1.5046999999999999</v>
      </c>
      <c r="Q3041">
        <v>689.66</v>
      </c>
      <c r="R3041">
        <v>518.85</v>
      </c>
      <c r="S3041">
        <v>8188.27</v>
      </c>
      <c r="T3041">
        <v>6367.57</v>
      </c>
      <c r="U3041">
        <v>0.77759999999999996</v>
      </c>
      <c r="V3041">
        <v>682.36</v>
      </c>
      <c r="W3041">
        <v>795.94624999999996</v>
      </c>
      <c r="X3041" s="83" t="str">
        <f t="shared" si="94"/>
        <v>2118 - CHV SAN ANTONIO</v>
      </c>
      <c r="Y3041" s="83">
        <f t="shared" si="95"/>
        <v>8</v>
      </c>
    </row>
    <row r="3042" spans="1:25" x14ac:dyDescent="0.25">
      <c r="A3042" t="s">
        <v>7</v>
      </c>
      <c r="B3042" t="s">
        <v>8651</v>
      </c>
      <c r="C3042" t="s">
        <v>8710</v>
      </c>
      <c r="D3042" t="s">
        <v>8711</v>
      </c>
      <c r="E3042" t="s">
        <v>8712</v>
      </c>
      <c r="F3042">
        <v>21181181</v>
      </c>
      <c r="G3042" t="s">
        <v>8713</v>
      </c>
      <c r="H3042" t="s">
        <v>8714</v>
      </c>
      <c r="I3042">
        <v>189155</v>
      </c>
      <c r="J3042" t="s">
        <v>7995</v>
      </c>
      <c r="K3042" t="s">
        <v>7997</v>
      </c>
      <c r="L3042" t="s">
        <v>6</v>
      </c>
      <c r="M3042" t="s">
        <v>8668</v>
      </c>
      <c r="N3042">
        <v>711.12</v>
      </c>
      <c r="Q3042">
        <v>177.78</v>
      </c>
      <c r="S3042">
        <v>5646.36</v>
      </c>
      <c r="T3042">
        <v>1845.9</v>
      </c>
      <c r="U3042">
        <v>0.32690000000000002</v>
      </c>
      <c r="V3042">
        <v>161.32</v>
      </c>
      <c r="W3042">
        <v>83.904545454545456</v>
      </c>
      <c r="X3042" s="83" t="str">
        <f t="shared" si="94"/>
        <v>2118 - CHV SAN ANTONIO</v>
      </c>
      <c r="Y3042" s="83">
        <f t="shared" si="95"/>
        <v>22</v>
      </c>
    </row>
    <row r="3043" spans="1:25" x14ac:dyDescent="0.25">
      <c r="A3043" t="s">
        <v>7</v>
      </c>
      <c r="B3043" t="s">
        <v>8651</v>
      </c>
      <c r="C3043" t="s">
        <v>8710</v>
      </c>
      <c r="D3043" t="s">
        <v>8711</v>
      </c>
      <c r="E3043" t="s">
        <v>8712</v>
      </c>
      <c r="F3043">
        <v>21181181</v>
      </c>
      <c r="G3043" t="s">
        <v>8713</v>
      </c>
      <c r="H3043" t="s">
        <v>8714</v>
      </c>
      <c r="I3043">
        <v>189155</v>
      </c>
      <c r="J3043" t="s">
        <v>7995</v>
      </c>
      <c r="K3043" t="s">
        <v>7997</v>
      </c>
      <c r="L3043" t="s">
        <v>6</v>
      </c>
      <c r="M3043" t="s">
        <v>8670</v>
      </c>
      <c r="N3043">
        <v>2823.52</v>
      </c>
      <c r="O3043">
        <v>6295.04</v>
      </c>
      <c r="P3043">
        <v>2.2294999999999998</v>
      </c>
      <c r="Q3043">
        <v>705.88</v>
      </c>
      <c r="R3043">
        <v>2098.3466666666668</v>
      </c>
      <c r="S3043">
        <v>18419.41</v>
      </c>
      <c r="T3043">
        <v>22778.959999999999</v>
      </c>
      <c r="U3043">
        <v>1.2366999999999999</v>
      </c>
      <c r="V3043">
        <v>682.2</v>
      </c>
      <c r="W3043">
        <v>911.15839999999992</v>
      </c>
      <c r="X3043" s="83" t="str">
        <f t="shared" si="94"/>
        <v>2118 - CHV SAN ANTONIO</v>
      </c>
      <c r="Y3043" s="83">
        <f t="shared" si="95"/>
        <v>25</v>
      </c>
    </row>
    <row r="3044" spans="1:25" x14ac:dyDescent="0.25">
      <c r="A3044" t="s">
        <v>7</v>
      </c>
      <c r="B3044" t="s">
        <v>8651</v>
      </c>
      <c r="C3044" t="s">
        <v>8710</v>
      </c>
      <c r="D3044" t="s">
        <v>8711</v>
      </c>
      <c r="E3044" t="s">
        <v>8712</v>
      </c>
      <c r="F3044">
        <v>21181181</v>
      </c>
      <c r="G3044" t="s">
        <v>8713</v>
      </c>
      <c r="H3044" t="s">
        <v>8714</v>
      </c>
      <c r="I3044">
        <v>189155</v>
      </c>
      <c r="J3044" t="s">
        <v>7995</v>
      </c>
      <c r="K3044" t="s">
        <v>7997</v>
      </c>
      <c r="L3044" t="s">
        <v>6</v>
      </c>
      <c r="M3044" t="s">
        <v>8671</v>
      </c>
      <c r="N3044">
        <v>4487.84</v>
      </c>
      <c r="O3044">
        <v>4244.3</v>
      </c>
      <c r="P3044">
        <v>0.94569999999999999</v>
      </c>
      <c r="Q3044">
        <v>560.98</v>
      </c>
      <c r="R3044">
        <v>530.53750000000002</v>
      </c>
      <c r="S3044">
        <v>37190.07</v>
      </c>
      <c r="T3044">
        <v>21528.560000000001</v>
      </c>
      <c r="U3044">
        <v>0.57889999999999997</v>
      </c>
      <c r="V3044">
        <v>546.91</v>
      </c>
      <c r="W3044">
        <v>321.32179104477615</v>
      </c>
      <c r="X3044" s="83" t="str">
        <f t="shared" si="94"/>
        <v>2118 - CHV SAN ANTONIO</v>
      </c>
      <c r="Y3044" s="83">
        <f t="shared" si="95"/>
        <v>67</v>
      </c>
    </row>
    <row r="3045" spans="1:25" x14ac:dyDescent="0.25">
      <c r="A3045" t="s">
        <v>7</v>
      </c>
      <c r="B3045" t="s">
        <v>8651</v>
      </c>
      <c r="C3045" t="s">
        <v>8710</v>
      </c>
      <c r="D3045" t="s">
        <v>8711</v>
      </c>
      <c r="E3045" t="s">
        <v>8712</v>
      </c>
      <c r="F3045">
        <v>21181181</v>
      </c>
      <c r="G3045" t="s">
        <v>8713</v>
      </c>
      <c r="H3045" t="s">
        <v>8714</v>
      </c>
      <c r="I3045">
        <v>189155</v>
      </c>
      <c r="J3045" t="s">
        <v>7995</v>
      </c>
      <c r="K3045" t="s">
        <v>7997</v>
      </c>
      <c r="L3045" t="s">
        <v>6</v>
      </c>
      <c r="M3045" t="s">
        <v>8672</v>
      </c>
      <c r="N3045">
        <v>453.33</v>
      </c>
      <c r="O3045">
        <v>17.05</v>
      </c>
      <c r="P3045">
        <v>3.7600000000000001E-2</v>
      </c>
      <c r="Q3045">
        <v>453.33</v>
      </c>
      <c r="R3045">
        <v>17.05</v>
      </c>
      <c r="S3045">
        <v>1737</v>
      </c>
      <c r="T3045">
        <v>660.21</v>
      </c>
      <c r="U3045">
        <v>0.38009999999999999</v>
      </c>
      <c r="V3045">
        <v>434.25</v>
      </c>
      <c r="W3045">
        <v>110.03500000000001</v>
      </c>
      <c r="X3045" s="83" t="str">
        <f t="shared" si="94"/>
        <v>2118 - CHV SAN ANTONIO</v>
      </c>
      <c r="Y3045" s="83">
        <f t="shared" si="95"/>
        <v>6</v>
      </c>
    </row>
    <row r="3046" spans="1:25" x14ac:dyDescent="0.25">
      <c r="A3046" t="s">
        <v>7</v>
      </c>
      <c r="B3046" t="s">
        <v>8651</v>
      </c>
      <c r="C3046" t="s">
        <v>8710</v>
      </c>
      <c r="D3046" t="s">
        <v>8711</v>
      </c>
      <c r="E3046" t="s">
        <v>8712</v>
      </c>
      <c r="F3046">
        <v>21181181</v>
      </c>
      <c r="G3046" t="s">
        <v>8713</v>
      </c>
      <c r="H3046" t="s">
        <v>8714</v>
      </c>
      <c r="I3046">
        <v>189155</v>
      </c>
      <c r="J3046" t="s">
        <v>7995</v>
      </c>
      <c r="K3046" t="s">
        <v>7997</v>
      </c>
      <c r="L3046" t="s">
        <v>6</v>
      </c>
      <c r="M3046" t="s">
        <v>8673</v>
      </c>
      <c r="N3046">
        <v>423.33</v>
      </c>
      <c r="Q3046">
        <v>423.33</v>
      </c>
      <c r="S3046">
        <v>3136.56</v>
      </c>
      <c r="T3046">
        <v>1370.83</v>
      </c>
      <c r="U3046">
        <v>0.437</v>
      </c>
      <c r="V3046">
        <v>392.07</v>
      </c>
      <c r="W3046">
        <v>171.35374999999999</v>
      </c>
      <c r="X3046" s="83" t="str">
        <f t="shared" si="94"/>
        <v>2118 - CHV SAN ANTONIO</v>
      </c>
      <c r="Y3046" s="83">
        <f t="shared" si="95"/>
        <v>8</v>
      </c>
    </row>
    <row r="3047" spans="1:25" x14ac:dyDescent="0.25">
      <c r="A3047" t="s">
        <v>7</v>
      </c>
      <c r="B3047" t="s">
        <v>8651</v>
      </c>
      <c r="C3047" t="s">
        <v>8710</v>
      </c>
      <c r="D3047" t="s">
        <v>8711</v>
      </c>
      <c r="E3047" t="s">
        <v>8712</v>
      </c>
      <c r="F3047">
        <v>21181181</v>
      </c>
      <c r="G3047" t="s">
        <v>8713</v>
      </c>
      <c r="H3047" t="s">
        <v>8714</v>
      </c>
      <c r="I3047">
        <v>189155</v>
      </c>
      <c r="J3047" t="s">
        <v>7995</v>
      </c>
      <c r="K3047" t="s">
        <v>7997</v>
      </c>
      <c r="L3047" t="s">
        <v>6</v>
      </c>
      <c r="M3047" t="s">
        <v>8674</v>
      </c>
      <c r="N3047">
        <v>643.67999999999995</v>
      </c>
      <c r="Q3047">
        <v>321.83999999999997</v>
      </c>
      <c r="S3047">
        <v>2794.62</v>
      </c>
      <c r="T3047">
        <v>2355.4699999999998</v>
      </c>
      <c r="U3047">
        <v>0.84289999999999998</v>
      </c>
      <c r="V3047">
        <v>232.89</v>
      </c>
      <c r="W3047">
        <v>117.77349999999998</v>
      </c>
      <c r="X3047" s="83" t="str">
        <f t="shared" si="94"/>
        <v>2118 - CHV SAN ANTONIO</v>
      </c>
      <c r="Y3047" s="83">
        <f t="shared" si="95"/>
        <v>20</v>
      </c>
    </row>
    <row r="3048" spans="1:25" x14ac:dyDescent="0.25">
      <c r="A3048" t="s">
        <v>7</v>
      </c>
      <c r="B3048" t="s">
        <v>8651</v>
      </c>
      <c r="C3048" t="s">
        <v>8710</v>
      </c>
      <c r="D3048" t="s">
        <v>8711</v>
      </c>
      <c r="E3048" t="s">
        <v>8712</v>
      </c>
      <c r="F3048">
        <v>21181181</v>
      </c>
      <c r="G3048" t="s">
        <v>8713</v>
      </c>
      <c r="H3048" t="s">
        <v>8714</v>
      </c>
      <c r="I3048">
        <v>189155</v>
      </c>
      <c r="J3048" t="s">
        <v>7995</v>
      </c>
      <c r="K3048" t="s">
        <v>7997</v>
      </c>
      <c r="L3048" t="s">
        <v>6</v>
      </c>
      <c r="M3048" t="s">
        <v>8675</v>
      </c>
      <c r="N3048">
        <v>0</v>
      </c>
      <c r="S3048">
        <v>613.29999999999995</v>
      </c>
      <c r="V3048">
        <v>87.61</v>
      </c>
      <c r="X3048" s="83" t="str">
        <f t="shared" si="94"/>
        <v>2118 - CHV SAN ANTONIO</v>
      </c>
      <c r="Y3048" s="83">
        <f t="shared" si="95"/>
        <v>0</v>
      </c>
    </row>
    <row r="3049" spans="1:25" x14ac:dyDescent="0.25">
      <c r="A3049" t="s">
        <v>7</v>
      </c>
      <c r="B3049" t="s">
        <v>8651</v>
      </c>
      <c r="C3049" t="s">
        <v>8710</v>
      </c>
      <c r="D3049" t="s">
        <v>8711</v>
      </c>
      <c r="E3049" t="s">
        <v>8712</v>
      </c>
      <c r="F3049">
        <v>21181181</v>
      </c>
      <c r="G3049" t="s">
        <v>8713</v>
      </c>
      <c r="H3049" t="s">
        <v>8714</v>
      </c>
      <c r="I3049">
        <v>189155</v>
      </c>
      <c r="J3049" t="s">
        <v>7995</v>
      </c>
      <c r="K3049" t="s">
        <v>7997</v>
      </c>
      <c r="L3049" t="s">
        <v>6</v>
      </c>
      <c r="M3049" t="s">
        <v>8677</v>
      </c>
      <c r="N3049">
        <v>247.13</v>
      </c>
      <c r="Q3049">
        <v>247.13</v>
      </c>
      <c r="S3049">
        <v>1920.14</v>
      </c>
      <c r="T3049">
        <v>159.05000000000001</v>
      </c>
      <c r="U3049">
        <v>8.2799999999999999E-2</v>
      </c>
      <c r="V3049">
        <v>240.02</v>
      </c>
      <c r="W3049">
        <v>22.721428571428572</v>
      </c>
      <c r="X3049" s="83" t="str">
        <f t="shared" si="94"/>
        <v>2118 - CHV SAN ANTONIO</v>
      </c>
      <c r="Y3049" s="83">
        <f t="shared" si="95"/>
        <v>7.0000000000000009</v>
      </c>
    </row>
    <row r="3050" spans="1:25" x14ac:dyDescent="0.25">
      <c r="A3050" t="s">
        <v>7</v>
      </c>
      <c r="B3050" t="s">
        <v>8651</v>
      </c>
      <c r="C3050" t="s">
        <v>8710</v>
      </c>
      <c r="D3050" t="s">
        <v>8711</v>
      </c>
      <c r="E3050" t="s">
        <v>8712</v>
      </c>
      <c r="F3050">
        <v>21181181</v>
      </c>
      <c r="G3050" t="s">
        <v>8713</v>
      </c>
      <c r="H3050" t="s">
        <v>8714</v>
      </c>
      <c r="I3050">
        <v>189155</v>
      </c>
      <c r="J3050" t="s">
        <v>7995</v>
      </c>
      <c r="K3050" t="s">
        <v>7997</v>
      </c>
      <c r="L3050" t="s">
        <v>6</v>
      </c>
      <c r="M3050" t="s">
        <v>8678</v>
      </c>
      <c r="N3050">
        <v>0</v>
      </c>
      <c r="S3050">
        <v>534.48</v>
      </c>
      <c r="T3050">
        <v>13.34</v>
      </c>
      <c r="U3050">
        <v>2.5000000000000001E-2</v>
      </c>
      <c r="V3050">
        <v>76.349999999999994</v>
      </c>
      <c r="W3050">
        <v>2.6680000000000001</v>
      </c>
      <c r="X3050" s="83" t="str">
        <f t="shared" si="94"/>
        <v>2118 - CHV SAN ANTONIO</v>
      </c>
      <c r="Y3050" s="83">
        <f t="shared" si="95"/>
        <v>5</v>
      </c>
    </row>
    <row r="3051" spans="1:25" x14ac:dyDescent="0.25">
      <c r="A3051" t="s">
        <v>7</v>
      </c>
      <c r="B3051" t="s">
        <v>8651</v>
      </c>
      <c r="C3051" t="s">
        <v>8710</v>
      </c>
      <c r="D3051" t="s">
        <v>8711</v>
      </c>
      <c r="E3051" t="s">
        <v>8712</v>
      </c>
      <c r="F3051">
        <v>21181181</v>
      </c>
      <c r="G3051" t="s">
        <v>8713</v>
      </c>
      <c r="H3051" t="s">
        <v>8714</v>
      </c>
      <c r="I3051">
        <v>189155</v>
      </c>
      <c r="J3051" t="s">
        <v>7995</v>
      </c>
      <c r="K3051" t="s">
        <v>7997</v>
      </c>
      <c r="L3051" t="s">
        <v>6</v>
      </c>
      <c r="M3051" t="s">
        <v>8695</v>
      </c>
      <c r="N3051">
        <v>0</v>
      </c>
      <c r="S3051">
        <v>761.21</v>
      </c>
      <c r="T3051">
        <v>51.2</v>
      </c>
      <c r="U3051">
        <v>6.7299999999999999E-2</v>
      </c>
      <c r="V3051">
        <v>126.87</v>
      </c>
      <c r="W3051">
        <v>17.066666666666666</v>
      </c>
      <c r="X3051" s="83" t="str">
        <f t="shared" si="94"/>
        <v>2118 - CHV SAN ANTONIO</v>
      </c>
      <c r="Y3051" s="83">
        <f t="shared" si="95"/>
        <v>3</v>
      </c>
    </row>
    <row r="3052" spans="1:25" x14ac:dyDescent="0.25">
      <c r="A3052" t="s">
        <v>7</v>
      </c>
      <c r="B3052" t="s">
        <v>8651</v>
      </c>
      <c r="C3052" t="s">
        <v>8710</v>
      </c>
      <c r="D3052" t="s">
        <v>8711</v>
      </c>
      <c r="E3052" t="s">
        <v>8712</v>
      </c>
      <c r="F3052">
        <v>21181181</v>
      </c>
      <c r="G3052" t="s">
        <v>8713</v>
      </c>
      <c r="H3052" t="s">
        <v>8714</v>
      </c>
      <c r="I3052">
        <v>189155</v>
      </c>
      <c r="J3052" t="s">
        <v>7995</v>
      </c>
      <c r="K3052" t="s">
        <v>7997</v>
      </c>
      <c r="L3052" t="s">
        <v>6</v>
      </c>
      <c r="M3052" t="s">
        <v>8720</v>
      </c>
      <c r="N3052">
        <v>612.9</v>
      </c>
      <c r="Q3052">
        <v>612.9</v>
      </c>
      <c r="S3052">
        <v>612.9</v>
      </c>
      <c r="T3052">
        <v>1740</v>
      </c>
      <c r="U3052">
        <v>2.839</v>
      </c>
      <c r="V3052">
        <v>612.9</v>
      </c>
      <c r="W3052">
        <v>1740</v>
      </c>
      <c r="X3052" s="83" t="str">
        <f t="shared" si="94"/>
        <v>2118 - CHV SAN ANTONIO</v>
      </c>
      <c r="Y3052" s="83">
        <f t="shared" si="95"/>
        <v>1</v>
      </c>
    </row>
    <row r="3053" spans="1:25" x14ac:dyDescent="0.25">
      <c r="A3053" t="s">
        <v>7</v>
      </c>
      <c r="B3053" t="s">
        <v>8651</v>
      </c>
      <c r="C3053" t="s">
        <v>8710</v>
      </c>
      <c r="D3053" t="s">
        <v>8711</v>
      </c>
      <c r="E3053" t="s">
        <v>8712</v>
      </c>
      <c r="F3053">
        <v>21181181</v>
      </c>
      <c r="G3053" t="s">
        <v>8713</v>
      </c>
      <c r="H3053" t="s">
        <v>8714</v>
      </c>
      <c r="I3053">
        <v>189155</v>
      </c>
      <c r="J3053" t="s">
        <v>7995</v>
      </c>
      <c r="K3053" t="s">
        <v>7997</v>
      </c>
      <c r="L3053" t="s">
        <v>6</v>
      </c>
      <c r="M3053" t="s">
        <v>8696</v>
      </c>
      <c r="N3053">
        <v>476.47</v>
      </c>
      <c r="Q3053">
        <v>476.47</v>
      </c>
      <c r="S3053">
        <v>4894.25</v>
      </c>
      <c r="T3053">
        <v>2.98</v>
      </c>
      <c r="U3053">
        <v>5.9999999999999995E-4</v>
      </c>
      <c r="V3053">
        <v>489.43</v>
      </c>
      <c r="W3053">
        <v>0.99333333333333329</v>
      </c>
      <c r="X3053" s="83" t="str">
        <f t="shared" si="94"/>
        <v>2118 - CHV SAN ANTONIO</v>
      </c>
      <c r="Y3053" s="83">
        <f t="shared" si="95"/>
        <v>3</v>
      </c>
    </row>
    <row r="3054" spans="1:25" x14ac:dyDescent="0.25">
      <c r="A3054" t="s">
        <v>7</v>
      </c>
      <c r="B3054" t="s">
        <v>8651</v>
      </c>
      <c r="C3054" t="s">
        <v>8710</v>
      </c>
      <c r="D3054" t="s">
        <v>8711</v>
      </c>
      <c r="E3054" t="s">
        <v>8712</v>
      </c>
      <c r="F3054">
        <v>21181181</v>
      </c>
      <c r="G3054" t="s">
        <v>8713</v>
      </c>
      <c r="H3054" t="s">
        <v>8714</v>
      </c>
      <c r="I3054">
        <v>189155</v>
      </c>
      <c r="J3054" t="s">
        <v>7995</v>
      </c>
      <c r="K3054" t="s">
        <v>7997</v>
      </c>
      <c r="L3054" t="s">
        <v>6</v>
      </c>
      <c r="M3054" t="s">
        <v>8697</v>
      </c>
      <c r="N3054">
        <v>727.27</v>
      </c>
      <c r="O3054">
        <v>303.52</v>
      </c>
      <c r="P3054">
        <v>0.4173</v>
      </c>
      <c r="Q3054">
        <v>727.27</v>
      </c>
      <c r="S3054">
        <v>5744.49</v>
      </c>
      <c r="T3054">
        <v>-604.32000000000005</v>
      </c>
      <c r="U3054">
        <v>-0.1052</v>
      </c>
      <c r="V3054">
        <v>718.06</v>
      </c>
      <c r="W3054">
        <v>-151.08000000000001</v>
      </c>
      <c r="X3054" s="83" t="str">
        <f t="shared" si="94"/>
        <v>2118 - CHV SAN ANTONIO</v>
      </c>
      <c r="Y3054" s="83">
        <f t="shared" si="95"/>
        <v>4</v>
      </c>
    </row>
    <row r="3055" spans="1:25" x14ac:dyDescent="0.25">
      <c r="A3055" t="s">
        <v>7</v>
      </c>
      <c r="B3055" t="s">
        <v>8651</v>
      </c>
      <c r="C3055" t="s">
        <v>8710</v>
      </c>
      <c r="D3055" t="s">
        <v>8711</v>
      </c>
      <c r="E3055" t="s">
        <v>8712</v>
      </c>
      <c r="F3055">
        <v>21181181</v>
      </c>
      <c r="G3055" t="s">
        <v>8713</v>
      </c>
      <c r="H3055" t="s">
        <v>8714</v>
      </c>
      <c r="I3055">
        <v>189155</v>
      </c>
      <c r="J3055" t="s">
        <v>7995</v>
      </c>
      <c r="K3055" t="s">
        <v>7997</v>
      </c>
      <c r="L3055" t="s">
        <v>6</v>
      </c>
      <c r="M3055" t="s">
        <v>8698</v>
      </c>
      <c r="N3055">
        <v>1228.92</v>
      </c>
      <c r="Q3055">
        <v>614.46</v>
      </c>
      <c r="S3055">
        <v>16076.92</v>
      </c>
      <c r="T3055">
        <v>5631.28</v>
      </c>
      <c r="U3055">
        <v>0.3503</v>
      </c>
      <c r="V3055">
        <v>535.9</v>
      </c>
      <c r="W3055">
        <v>563.12799999999993</v>
      </c>
      <c r="X3055" s="83" t="str">
        <f t="shared" si="94"/>
        <v>2118 - CHV SAN ANTONIO</v>
      </c>
      <c r="Y3055" s="83">
        <f t="shared" si="95"/>
        <v>10</v>
      </c>
    </row>
    <row r="3056" spans="1:25" x14ac:dyDescent="0.25">
      <c r="A3056" t="s">
        <v>7</v>
      </c>
      <c r="B3056" t="s">
        <v>8651</v>
      </c>
      <c r="C3056" t="s">
        <v>8710</v>
      </c>
      <c r="D3056" t="s">
        <v>8711</v>
      </c>
      <c r="E3056" t="s">
        <v>8712</v>
      </c>
      <c r="F3056">
        <v>21181181</v>
      </c>
      <c r="G3056" t="s">
        <v>8713</v>
      </c>
      <c r="H3056" t="s">
        <v>8714</v>
      </c>
      <c r="I3056">
        <v>189155</v>
      </c>
      <c r="J3056" t="s">
        <v>7995</v>
      </c>
      <c r="K3056" t="s">
        <v>7997</v>
      </c>
      <c r="L3056" t="s">
        <v>6</v>
      </c>
      <c r="M3056" t="s">
        <v>8699</v>
      </c>
      <c r="N3056">
        <v>0</v>
      </c>
      <c r="S3056">
        <v>1137.8800000000001</v>
      </c>
      <c r="T3056">
        <v>170</v>
      </c>
      <c r="U3056">
        <v>0.14940000000000001</v>
      </c>
      <c r="V3056">
        <v>142.24</v>
      </c>
      <c r="W3056">
        <v>34</v>
      </c>
      <c r="X3056" s="83" t="str">
        <f t="shared" si="94"/>
        <v>2118 - CHV SAN ANTONIO</v>
      </c>
      <c r="Y3056" s="83">
        <f t="shared" si="95"/>
        <v>5</v>
      </c>
    </row>
    <row r="3057" spans="1:25" x14ac:dyDescent="0.25">
      <c r="A3057" t="s">
        <v>7</v>
      </c>
      <c r="B3057" t="s">
        <v>8651</v>
      </c>
      <c r="C3057" t="s">
        <v>8710</v>
      </c>
      <c r="D3057" t="s">
        <v>8711</v>
      </c>
      <c r="E3057" t="s">
        <v>8712</v>
      </c>
      <c r="F3057">
        <v>21181181</v>
      </c>
      <c r="G3057" t="s">
        <v>8713</v>
      </c>
      <c r="H3057" t="s">
        <v>8714</v>
      </c>
      <c r="I3057">
        <v>189155</v>
      </c>
      <c r="J3057" t="s">
        <v>7995</v>
      </c>
      <c r="K3057" t="s">
        <v>7997</v>
      </c>
      <c r="L3057" t="s">
        <v>6</v>
      </c>
      <c r="M3057" t="s">
        <v>8700</v>
      </c>
      <c r="N3057">
        <v>470</v>
      </c>
      <c r="Q3057">
        <v>470</v>
      </c>
      <c r="S3057">
        <v>3390.49</v>
      </c>
      <c r="T3057">
        <v>594.41999999999996</v>
      </c>
      <c r="U3057">
        <v>0.17530000000000001</v>
      </c>
      <c r="V3057">
        <v>423.81</v>
      </c>
      <c r="W3057">
        <v>594.41999999999996</v>
      </c>
      <c r="X3057" s="83" t="str">
        <f t="shared" si="94"/>
        <v>2118 - CHV SAN ANTONIO</v>
      </c>
      <c r="Y3057" s="83">
        <f t="shared" si="95"/>
        <v>1</v>
      </c>
    </row>
    <row r="3058" spans="1:25" x14ac:dyDescent="0.25">
      <c r="A3058" t="s">
        <v>7</v>
      </c>
      <c r="B3058" t="s">
        <v>8651</v>
      </c>
      <c r="C3058" t="s">
        <v>8710</v>
      </c>
      <c r="D3058" t="s">
        <v>8711</v>
      </c>
      <c r="E3058" t="s">
        <v>8712</v>
      </c>
      <c r="F3058">
        <v>21181181</v>
      </c>
      <c r="G3058" t="s">
        <v>8713</v>
      </c>
      <c r="H3058" t="s">
        <v>8714</v>
      </c>
      <c r="I3058">
        <v>189155</v>
      </c>
      <c r="J3058" t="s">
        <v>7995</v>
      </c>
      <c r="K3058" t="s">
        <v>7997</v>
      </c>
      <c r="L3058" t="s">
        <v>6</v>
      </c>
      <c r="M3058" t="s">
        <v>8701</v>
      </c>
      <c r="N3058">
        <v>560.44000000000005</v>
      </c>
      <c r="O3058">
        <v>51.85</v>
      </c>
      <c r="P3058">
        <v>9.2499999999999999E-2</v>
      </c>
      <c r="Q3058">
        <v>560.44000000000005</v>
      </c>
      <c r="S3058">
        <v>3950.32</v>
      </c>
      <c r="T3058">
        <v>176.36</v>
      </c>
      <c r="U3058">
        <v>4.4600000000000001E-2</v>
      </c>
      <c r="V3058">
        <v>493.79</v>
      </c>
      <c r="W3058">
        <v>176.36</v>
      </c>
      <c r="X3058" s="83" t="str">
        <f t="shared" si="94"/>
        <v>2118 - CHV SAN ANTONIO</v>
      </c>
      <c r="Y3058" s="83">
        <f t="shared" si="95"/>
        <v>1</v>
      </c>
    </row>
    <row r="3059" spans="1:25" x14ac:dyDescent="0.25">
      <c r="A3059" t="s">
        <v>7</v>
      </c>
      <c r="B3059" t="s">
        <v>8651</v>
      </c>
      <c r="C3059" t="s">
        <v>8710</v>
      </c>
      <c r="D3059" t="s">
        <v>8711</v>
      </c>
      <c r="E3059" t="s">
        <v>8712</v>
      </c>
      <c r="F3059">
        <v>21181181</v>
      </c>
      <c r="G3059" t="s">
        <v>8713</v>
      </c>
      <c r="H3059" t="s">
        <v>8714</v>
      </c>
      <c r="I3059">
        <v>213132</v>
      </c>
      <c r="J3059" t="s">
        <v>7937</v>
      </c>
      <c r="K3059" t="s">
        <v>7938</v>
      </c>
      <c r="L3059" t="s">
        <v>6</v>
      </c>
      <c r="M3059" t="s">
        <v>8657</v>
      </c>
      <c r="N3059">
        <v>0</v>
      </c>
      <c r="S3059">
        <v>109.76</v>
      </c>
      <c r="T3059">
        <v>440</v>
      </c>
      <c r="U3059">
        <v>4.0087000000000002</v>
      </c>
      <c r="V3059">
        <v>109.76</v>
      </c>
      <c r="W3059">
        <v>220</v>
      </c>
      <c r="X3059" s="83" t="str">
        <f t="shared" si="94"/>
        <v>2118 - CHV SAN ANTONIO</v>
      </c>
      <c r="Y3059" s="83">
        <f t="shared" si="95"/>
        <v>2</v>
      </c>
    </row>
    <row r="3060" spans="1:25" x14ac:dyDescent="0.25">
      <c r="A3060" t="s">
        <v>7</v>
      </c>
      <c r="B3060" t="s">
        <v>8651</v>
      </c>
      <c r="C3060" t="s">
        <v>8710</v>
      </c>
      <c r="D3060" t="s">
        <v>8711</v>
      </c>
      <c r="E3060" t="s">
        <v>8712</v>
      </c>
      <c r="F3060">
        <v>21181181</v>
      </c>
      <c r="G3060" t="s">
        <v>8713</v>
      </c>
      <c r="H3060" t="s">
        <v>8714</v>
      </c>
      <c r="I3060">
        <v>213132</v>
      </c>
      <c r="J3060" t="s">
        <v>7937</v>
      </c>
      <c r="K3060" t="s">
        <v>7938</v>
      </c>
      <c r="L3060" t="s">
        <v>6</v>
      </c>
      <c r="M3060" t="s">
        <v>8658</v>
      </c>
      <c r="N3060">
        <v>384.62</v>
      </c>
      <c r="O3060">
        <v>315</v>
      </c>
      <c r="P3060">
        <v>0.81899999999999995</v>
      </c>
      <c r="Q3060">
        <v>384.62</v>
      </c>
      <c r="S3060">
        <v>1245.58</v>
      </c>
      <c r="T3060">
        <v>542.5</v>
      </c>
      <c r="U3060">
        <v>0.4355</v>
      </c>
      <c r="V3060">
        <v>311.39999999999998</v>
      </c>
      <c r="W3060">
        <v>542.5</v>
      </c>
      <c r="X3060" s="83" t="str">
        <f t="shared" si="94"/>
        <v>2118 - CHV SAN ANTONIO</v>
      </c>
      <c r="Y3060" s="83">
        <f t="shared" si="95"/>
        <v>1</v>
      </c>
    </row>
    <row r="3061" spans="1:25" x14ac:dyDescent="0.25">
      <c r="A3061" t="s">
        <v>7</v>
      </c>
      <c r="B3061" t="s">
        <v>8651</v>
      </c>
      <c r="C3061" t="s">
        <v>8710</v>
      </c>
      <c r="D3061" t="s">
        <v>8711</v>
      </c>
      <c r="E3061" t="s">
        <v>8712</v>
      </c>
      <c r="F3061">
        <v>21181181</v>
      </c>
      <c r="G3061" t="s">
        <v>8713</v>
      </c>
      <c r="H3061" t="s">
        <v>8714</v>
      </c>
      <c r="I3061">
        <v>213132</v>
      </c>
      <c r="J3061" t="s">
        <v>7937</v>
      </c>
      <c r="K3061" t="s">
        <v>7938</v>
      </c>
      <c r="L3061" t="s">
        <v>6</v>
      </c>
      <c r="M3061" t="s">
        <v>8659</v>
      </c>
      <c r="N3061">
        <v>465.12</v>
      </c>
      <c r="Q3061">
        <v>465.12</v>
      </c>
      <c r="S3061">
        <v>821.07</v>
      </c>
      <c r="T3061">
        <v>1820</v>
      </c>
      <c r="U3061">
        <v>2.2166000000000001</v>
      </c>
      <c r="V3061">
        <v>410.54</v>
      </c>
      <c r="W3061">
        <v>1820</v>
      </c>
      <c r="X3061" s="83" t="str">
        <f t="shared" si="94"/>
        <v>2118 - CHV SAN ANTONIO</v>
      </c>
      <c r="Y3061" s="83">
        <f t="shared" si="95"/>
        <v>1</v>
      </c>
    </row>
    <row r="3062" spans="1:25" x14ac:dyDescent="0.25">
      <c r="A3062" t="s">
        <v>7</v>
      </c>
      <c r="B3062" t="s">
        <v>8651</v>
      </c>
      <c r="C3062" t="s">
        <v>8710</v>
      </c>
      <c r="D3062" t="s">
        <v>8711</v>
      </c>
      <c r="E3062" t="s">
        <v>8712</v>
      </c>
      <c r="F3062">
        <v>21181181</v>
      </c>
      <c r="G3062" t="s">
        <v>8713</v>
      </c>
      <c r="H3062" t="s">
        <v>8714</v>
      </c>
      <c r="I3062">
        <v>213132</v>
      </c>
      <c r="J3062" t="s">
        <v>7937</v>
      </c>
      <c r="K3062" t="s">
        <v>7938</v>
      </c>
      <c r="L3062" t="s">
        <v>6</v>
      </c>
      <c r="M3062" t="s">
        <v>8660</v>
      </c>
      <c r="N3062">
        <v>0</v>
      </c>
      <c r="S3062">
        <v>23.67</v>
      </c>
      <c r="V3062">
        <v>11.84</v>
      </c>
      <c r="X3062" s="83" t="str">
        <f t="shared" si="94"/>
        <v>2118 - CHV SAN ANTONIO</v>
      </c>
      <c r="Y3062" s="83">
        <f t="shared" si="95"/>
        <v>0</v>
      </c>
    </row>
    <row r="3063" spans="1:25" x14ac:dyDescent="0.25">
      <c r="A3063" t="s">
        <v>7</v>
      </c>
      <c r="B3063" t="s">
        <v>8651</v>
      </c>
      <c r="C3063" t="s">
        <v>8710</v>
      </c>
      <c r="D3063" t="s">
        <v>8711</v>
      </c>
      <c r="E3063" t="s">
        <v>8712</v>
      </c>
      <c r="F3063">
        <v>21181181</v>
      </c>
      <c r="G3063" t="s">
        <v>8713</v>
      </c>
      <c r="H3063" t="s">
        <v>8714</v>
      </c>
      <c r="I3063">
        <v>213132</v>
      </c>
      <c r="J3063" t="s">
        <v>7937</v>
      </c>
      <c r="K3063" t="s">
        <v>7938</v>
      </c>
      <c r="L3063" t="s">
        <v>6</v>
      </c>
      <c r="M3063" t="s">
        <v>8661</v>
      </c>
      <c r="N3063">
        <v>25</v>
      </c>
      <c r="Q3063">
        <v>25</v>
      </c>
      <c r="S3063">
        <v>121.39</v>
      </c>
      <c r="V3063">
        <v>24.28</v>
      </c>
      <c r="X3063" s="83" t="str">
        <f t="shared" si="94"/>
        <v>2118 - CHV SAN ANTONIO</v>
      </c>
      <c r="Y3063" s="83">
        <f t="shared" si="95"/>
        <v>0</v>
      </c>
    </row>
    <row r="3064" spans="1:25" x14ac:dyDescent="0.25">
      <c r="A3064" t="s">
        <v>7</v>
      </c>
      <c r="B3064" t="s">
        <v>8651</v>
      </c>
      <c r="C3064" t="s">
        <v>8710</v>
      </c>
      <c r="D3064" t="s">
        <v>8711</v>
      </c>
      <c r="E3064" t="s">
        <v>8712</v>
      </c>
      <c r="F3064">
        <v>21181181</v>
      </c>
      <c r="G3064" t="s">
        <v>8713</v>
      </c>
      <c r="H3064" t="s">
        <v>8714</v>
      </c>
      <c r="I3064">
        <v>213132</v>
      </c>
      <c r="J3064" t="s">
        <v>7937</v>
      </c>
      <c r="K3064" t="s">
        <v>7938</v>
      </c>
      <c r="L3064" t="s">
        <v>6</v>
      </c>
      <c r="M3064" t="s">
        <v>8662</v>
      </c>
      <c r="N3064">
        <v>0</v>
      </c>
      <c r="S3064">
        <v>831.25</v>
      </c>
      <c r="V3064">
        <v>138.54</v>
      </c>
      <c r="X3064" s="83" t="str">
        <f t="shared" si="94"/>
        <v>2118 - CHV SAN ANTONIO</v>
      </c>
      <c r="Y3064" s="83">
        <f t="shared" si="95"/>
        <v>0</v>
      </c>
    </row>
    <row r="3065" spans="1:25" x14ac:dyDescent="0.25">
      <c r="A3065" t="s">
        <v>7</v>
      </c>
      <c r="B3065" t="s">
        <v>8651</v>
      </c>
      <c r="C3065" t="s">
        <v>8710</v>
      </c>
      <c r="D3065" t="s">
        <v>8711</v>
      </c>
      <c r="E3065" t="s">
        <v>8712</v>
      </c>
      <c r="F3065">
        <v>21181181</v>
      </c>
      <c r="G3065" t="s">
        <v>8713</v>
      </c>
      <c r="H3065" t="s">
        <v>8714</v>
      </c>
      <c r="I3065">
        <v>213132</v>
      </c>
      <c r="J3065" t="s">
        <v>7937</v>
      </c>
      <c r="K3065" t="s">
        <v>7938</v>
      </c>
      <c r="L3065" t="s">
        <v>6</v>
      </c>
      <c r="M3065" t="s">
        <v>8663</v>
      </c>
      <c r="S3065">
        <v>22.99</v>
      </c>
      <c r="V3065">
        <v>22.99</v>
      </c>
      <c r="X3065" s="83" t="str">
        <f t="shared" si="94"/>
        <v>2118 - CHV SAN ANTONIO</v>
      </c>
      <c r="Y3065" s="83">
        <f t="shared" si="95"/>
        <v>0</v>
      </c>
    </row>
    <row r="3066" spans="1:25" x14ac:dyDescent="0.25">
      <c r="A3066" t="s">
        <v>7</v>
      </c>
      <c r="B3066" t="s">
        <v>8651</v>
      </c>
      <c r="C3066" t="s">
        <v>8710</v>
      </c>
      <c r="D3066" t="s">
        <v>8711</v>
      </c>
      <c r="E3066" t="s">
        <v>8712</v>
      </c>
      <c r="F3066">
        <v>21181181</v>
      </c>
      <c r="G3066" t="s">
        <v>8713</v>
      </c>
      <c r="H3066" t="s">
        <v>8714</v>
      </c>
      <c r="I3066">
        <v>213132</v>
      </c>
      <c r="J3066" t="s">
        <v>7937</v>
      </c>
      <c r="K3066" t="s">
        <v>7938</v>
      </c>
      <c r="L3066" t="s">
        <v>6</v>
      </c>
      <c r="M3066" t="s">
        <v>8664</v>
      </c>
      <c r="N3066">
        <v>86.96</v>
      </c>
      <c r="O3066">
        <v>97.5</v>
      </c>
      <c r="P3066">
        <v>1.1212</v>
      </c>
      <c r="Q3066">
        <v>86.96</v>
      </c>
      <c r="R3066">
        <v>97.5</v>
      </c>
      <c r="S3066">
        <v>409.19</v>
      </c>
      <c r="T3066">
        <v>97.5</v>
      </c>
      <c r="U3066">
        <v>0.23830000000000001</v>
      </c>
      <c r="V3066">
        <v>81.84</v>
      </c>
      <c r="W3066">
        <v>19.5</v>
      </c>
      <c r="X3066" s="83" t="str">
        <f t="shared" si="94"/>
        <v>2118 - CHV SAN ANTONIO</v>
      </c>
      <c r="Y3066" s="83">
        <f t="shared" si="95"/>
        <v>5</v>
      </c>
    </row>
    <row r="3067" spans="1:25" x14ac:dyDescent="0.25">
      <c r="A3067" t="s">
        <v>7</v>
      </c>
      <c r="B3067" t="s">
        <v>8651</v>
      </c>
      <c r="C3067" t="s">
        <v>8710</v>
      </c>
      <c r="D3067" t="s">
        <v>8711</v>
      </c>
      <c r="E3067" t="s">
        <v>8712</v>
      </c>
      <c r="F3067">
        <v>21181181</v>
      </c>
      <c r="G3067" t="s">
        <v>8713</v>
      </c>
      <c r="H3067" t="s">
        <v>8714</v>
      </c>
      <c r="I3067">
        <v>213132</v>
      </c>
      <c r="J3067" t="s">
        <v>7937</v>
      </c>
      <c r="K3067" t="s">
        <v>7938</v>
      </c>
      <c r="L3067" t="s">
        <v>6</v>
      </c>
      <c r="M3067" t="s">
        <v>8667</v>
      </c>
      <c r="N3067">
        <v>689.66</v>
      </c>
      <c r="O3067">
        <v>335.72</v>
      </c>
      <c r="P3067">
        <v>0.48680000000000001</v>
      </c>
      <c r="Q3067">
        <v>689.66</v>
      </c>
      <c r="S3067">
        <v>5682.2</v>
      </c>
      <c r="T3067">
        <v>2475.0700000000002</v>
      </c>
      <c r="U3067">
        <v>0.43559999999999999</v>
      </c>
      <c r="V3067">
        <v>710.28</v>
      </c>
      <c r="W3067">
        <v>495.01400000000001</v>
      </c>
      <c r="X3067" s="83" t="str">
        <f t="shared" si="94"/>
        <v>2118 - CHV SAN ANTONIO</v>
      </c>
      <c r="Y3067" s="83">
        <f t="shared" si="95"/>
        <v>5</v>
      </c>
    </row>
    <row r="3068" spans="1:25" x14ac:dyDescent="0.25">
      <c r="A3068" t="s">
        <v>7</v>
      </c>
      <c r="B3068" t="s">
        <v>8651</v>
      </c>
      <c r="C3068" t="s">
        <v>8710</v>
      </c>
      <c r="D3068" t="s">
        <v>8711</v>
      </c>
      <c r="E3068" t="s">
        <v>8712</v>
      </c>
      <c r="F3068">
        <v>21181181</v>
      </c>
      <c r="G3068" t="s">
        <v>8713</v>
      </c>
      <c r="H3068" t="s">
        <v>8714</v>
      </c>
      <c r="I3068">
        <v>213132</v>
      </c>
      <c r="J3068" t="s">
        <v>7937</v>
      </c>
      <c r="K3068" t="s">
        <v>7938</v>
      </c>
      <c r="L3068" t="s">
        <v>6</v>
      </c>
      <c r="M3068" t="s">
        <v>8668</v>
      </c>
      <c r="N3068">
        <v>355.56</v>
      </c>
      <c r="O3068">
        <v>387.37</v>
      </c>
      <c r="P3068">
        <v>1.0894999999999999</v>
      </c>
      <c r="Q3068">
        <v>177.78</v>
      </c>
      <c r="R3068">
        <v>-387.37</v>
      </c>
      <c r="S3068">
        <v>1888.66</v>
      </c>
      <c r="T3068">
        <v>528.57000000000005</v>
      </c>
      <c r="U3068">
        <v>0.27989999999999998</v>
      </c>
      <c r="V3068">
        <v>157.38999999999999</v>
      </c>
      <c r="W3068">
        <v>132.14250000000001</v>
      </c>
      <c r="X3068" s="83" t="str">
        <f t="shared" si="94"/>
        <v>2118 - CHV SAN ANTONIO</v>
      </c>
      <c r="Y3068" s="83">
        <f t="shared" si="95"/>
        <v>4</v>
      </c>
    </row>
    <row r="3069" spans="1:25" x14ac:dyDescent="0.25">
      <c r="A3069" t="s">
        <v>7</v>
      </c>
      <c r="B3069" t="s">
        <v>8651</v>
      </c>
      <c r="C3069" t="s">
        <v>8710</v>
      </c>
      <c r="D3069" t="s">
        <v>8711</v>
      </c>
      <c r="E3069" t="s">
        <v>8712</v>
      </c>
      <c r="F3069">
        <v>21181181</v>
      </c>
      <c r="G3069" t="s">
        <v>8713</v>
      </c>
      <c r="H3069" t="s">
        <v>8714</v>
      </c>
      <c r="I3069">
        <v>213132</v>
      </c>
      <c r="J3069" t="s">
        <v>7937</v>
      </c>
      <c r="K3069" t="s">
        <v>7938</v>
      </c>
      <c r="L3069" t="s">
        <v>6</v>
      </c>
      <c r="M3069" t="s">
        <v>8669</v>
      </c>
      <c r="N3069">
        <v>0</v>
      </c>
      <c r="O3069">
        <v>1.76</v>
      </c>
      <c r="R3069">
        <v>1.76</v>
      </c>
      <c r="S3069">
        <v>119.05</v>
      </c>
      <c r="T3069">
        <v>19.559999999999999</v>
      </c>
      <c r="U3069">
        <v>0.1643</v>
      </c>
      <c r="V3069">
        <v>119.05</v>
      </c>
      <c r="W3069">
        <v>19.559999999999999</v>
      </c>
      <c r="X3069" s="83" t="str">
        <f t="shared" si="94"/>
        <v>2118 - CHV SAN ANTONIO</v>
      </c>
      <c r="Y3069" s="83">
        <f t="shared" si="95"/>
        <v>1</v>
      </c>
    </row>
    <row r="3070" spans="1:25" x14ac:dyDescent="0.25">
      <c r="A3070" t="s">
        <v>7</v>
      </c>
      <c r="B3070" t="s">
        <v>8651</v>
      </c>
      <c r="C3070" t="s">
        <v>8710</v>
      </c>
      <c r="D3070" t="s">
        <v>8711</v>
      </c>
      <c r="E3070" t="s">
        <v>8712</v>
      </c>
      <c r="F3070">
        <v>21181181</v>
      </c>
      <c r="G3070" t="s">
        <v>8713</v>
      </c>
      <c r="H3070" t="s">
        <v>8714</v>
      </c>
      <c r="I3070">
        <v>213132</v>
      </c>
      <c r="J3070" t="s">
        <v>7937</v>
      </c>
      <c r="K3070" t="s">
        <v>7938</v>
      </c>
      <c r="L3070" t="s">
        <v>6</v>
      </c>
      <c r="M3070" t="s">
        <v>8670</v>
      </c>
      <c r="N3070">
        <v>2117.64</v>
      </c>
      <c r="O3070">
        <v>228.4</v>
      </c>
      <c r="P3070">
        <v>0.1079</v>
      </c>
      <c r="Q3070">
        <v>705.88</v>
      </c>
      <c r="R3070">
        <v>114.2</v>
      </c>
      <c r="S3070">
        <v>22161.35</v>
      </c>
      <c r="T3070">
        <v>10235.73</v>
      </c>
      <c r="U3070">
        <v>0.46189999999999998</v>
      </c>
      <c r="V3070">
        <v>671.56</v>
      </c>
      <c r="W3070">
        <v>445.03173913043474</v>
      </c>
      <c r="X3070" s="83" t="str">
        <f t="shared" si="94"/>
        <v>2118 - CHV SAN ANTONIO</v>
      </c>
      <c r="Y3070" s="83">
        <f t="shared" si="95"/>
        <v>23</v>
      </c>
    </row>
    <row r="3071" spans="1:25" x14ac:dyDescent="0.25">
      <c r="A3071" t="s">
        <v>7</v>
      </c>
      <c r="B3071" t="s">
        <v>8651</v>
      </c>
      <c r="C3071" t="s">
        <v>8710</v>
      </c>
      <c r="D3071" t="s">
        <v>8711</v>
      </c>
      <c r="E3071" t="s">
        <v>8712</v>
      </c>
      <c r="F3071">
        <v>21181181</v>
      </c>
      <c r="G3071" t="s">
        <v>8713</v>
      </c>
      <c r="H3071" t="s">
        <v>8714</v>
      </c>
      <c r="I3071">
        <v>213132</v>
      </c>
      <c r="J3071" t="s">
        <v>7937</v>
      </c>
      <c r="K3071" t="s">
        <v>7938</v>
      </c>
      <c r="L3071" t="s">
        <v>6</v>
      </c>
      <c r="M3071" t="s">
        <v>8671</v>
      </c>
      <c r="N3071">
        <v>4487.84</v>
      </c>
      <c r="O3071">
        <v>179.14</v>
      </c>
      <c r="P3071">
        <v>3.9899999999999998E-2</v>
      </c>
      <c r="Q3071">
        <v>560.98</v>
      </c>
      <c r="S3071">
        <v>38086.33</v>
      </c>
      <c r="T3071">
        <v>14642.12</v>
      </c>
      <c r="U3071">
        <v>0.38440000000000002</v>
      </c>
      <c r="V3071">
        <v>544.09</v>
      </c>
      <c r="W3071">
        <v>861.3011764705883</v>
      </c>
      <c r="X3071" s="83" t="str">
        <f t="shared" si="94"/>
        <v>2118 - CHV SAN ANTONIO</v>
      </c>
      <c r="Y3071" s="83">
        <f t="shared" si="95"/>
        <v>17</v>
      </c>
    </row>
    <row r="3072" spans="1:25" x14ac:dyDescent="0.25">
      <c r="A3072" t="s">
        <v>7</v>
      </c>
      <c r="B3072" t="s">
        <v>8651</v>
      </c>
      <c r="C3072" t="s">
        <v>8710</v>
      </c>
      <c r="D3072" t="s">
        <v>8711</v>
      </c>
      <c r="E3072" t="s">
        <v>8712</v>
      </c>
      <c r="F3072">
        <v>21181181</v>
      </c>
      <c r="G3072" t="s">
        <v>8713</v>
      </c>
      <c r="H3072" t="s">
        <v>8714</v>
      </c>
      <c r="I3072">
        <v>213132</v>
      </c>
      <c r="J3072" t="s">
        <v>7937</v>
      </c>
      <c r="K3072" t="s">
        <v>7938</v>
      </c>
      <c r="L3072" t="s">
        <v>6</v>
      </c>
      <c r="M3072" t="s">
        <v>8672</v>
      </c>
      <c r="N3072">
        <v>453.33</v>
      </c>
      <c r="O3072">
        <v>423.45</v>
      </c>
      <c r="P3072">
        <v>0.93410000000000004</v>
      </c>
      <c r="Q3072">
        <v>453.33</v>
      </c>
      <c r="R3072">
        <v>423.45</v>
      </c>
      <c r="S3072">
        <v>3403.55</v>
      </c>
      <c r="T3072">
        <v>1202.28</v>
      </c>
      <c r="U3072">
        <v>0.35320000000000001</v>
      </c>
      <c r="V3072">
        <v>425.44</v>
      </c>
      <c r="W3072">
        <v>601.14</v>
      </c>
      <c r="X3072" s="83" t="str">
        <f t="shared" si="94"/>
        <v>2118 - CHV SAN ANTONIO</v>
      </c>
      <c r="Y3072" s="83">
        <f t="shared" si="95"/>
        <v>2</v>
      </c>
    </row>
    <row r="3073" spans="1:25" x14ac:dyDescent="0.25">
      <c r="A3073" t="s">
        <v>7</v>
      </c>
      <c r="B3073" t="s">
        <v>8651</v>
      </c>
      <c r="C3073" t="s">
        <v>8710</v>
      </c>
      <c r="D3073" t="s">
        <v>8711</v>
      </c>
      <c r="E3073" t="s">
        <v>8712</v>
      </c>
      <c r="F3073">
        <v>21181181</v>
      </c>
      <c r="G3073" t="s">
        <v>8713</v>
      </c>
      <c r="H3073" t="s">
        <v>8714</v>
      </c>
      <c r="I3073">
        <v>213132</v>
      </c>
      <c r="J3073" t="s">
        <v>7937</v>
      </c>
      <c r="K3073" t="s">
        <v>7938</v>
      </c>
      <c r="L3073" t="s">
        <v>6</v>
      </c>
      <c r="M3073" t="s">
        <v>8673</v>
      </c>
      <c r="N3073">
        <v>1269.99</v>
      </c>
      <c r="O3073">
        <v>329.43</v>
      </c>
      <c r="P3073">
        <v>0.25940000000000002</v>
      </c>
      <c r="Q3073">
        <v>423.33</v>
      </c>
      <c r="R3073">
        <v>329.43</v>
      </c>
      <c r="S3073">
        <v>9409.68</v>
      </c>
      <c r="T3073">
        <v>4415.28</v>
      </c>
      <c r="U3073">
        <v>0.46920000000000001</v>
      </c>
      <c r="V3073">
        <v>392.07</v>
      </c>
      <c r="W3073">
        <v>339.63692307692304</v>
      </c>
      <c r="X3073" s="83" t="str">
        <f t="shared" si="94"/>
        <v>2118 - CHV SAN ANTONIO</v>
      </c>
      <c r="Y3073" s="83">
        <f t="shared" si="95"/>
        <v>13</v>
      </c>
    </row>
    <row r="3074" spans="1:25" x14ac:dyDescent="0.25">
      <c r="A3074" t="s">
        <v>7</v>
      </c>
      <c r="B3074" t="s">
        <v>8651</v>
      </c>
      <c r="C3074" t="s">
        <v>8710</v>
      </c>
      <c r="D3074" t="s">
        <v>8711</v>
      </c>
      <c r="E3074" t="s">
        <v>8712</v>
      </c>
      <c r="F3074">
        <v>21181181</v>
      </c>
      <c r="G3074" t="s">
        <v>8713</v>
      </c>
      <c r="H3074" t="s">
        <v>8714</v>
      </c>
      <c r="I3074">
        <v>213132</v>
      </c>
      <c r="J3074" t="s">
        <v>7937</v>
      </c>
      <c r="K3074" t="s">
        <v>7938</v>
      </c>
      <c r="L3074" t="s">
        <v>6</v>
      </c>
      <c r="M3074" t="s">
        <v>8674</v>
      </c>
      <c r="N3074">
        <v>321.83999999999997</v>
      </c>
      <c r="O3074">
        <v>16.3</v>
      </c>
      <c r="P3074">
        <v>5.0599999999999999E-2</v>
      </c>
      <c r="Q3074">
        <v>321.83999999999997</v>
      </c>
      <c r="R3074">
        <v>8.15</v>
      </c>
      <c r="S3074">
        <v>2448.23</v>
      </c>
      <c r="T3074">
        <v>358.72</v>
      </c>
      <c r="U3074">
        <v>0.14649999999999999</v>
      </c>
      <c r="V3074">
        <v>222.57</v>
      </c>
      <c r="W3074">
        <v>35.872</v>
      </c>
      <c r="X3074" s="83" t="str">
        <f t="shared" si="94"/>
        <v>2118 - CHV SAN ANTONIO</v>
      </c>
      <c r="Y3074" s="83">
        <f t="shared" si="95"/>
        <v>10</v>
      </c>
    </row>
    <row r="3075" spans="1:25" x14ac:dyDescent="0.25">
      <c r="A3075" t="s">
        <v>7</v>
      </c>
      <c r="B3075" t="s">
        <v>8651</v>
      </c>
      <c r="C3075" t="s">
        <v>8710</v>
      </c>
      <c r="D3075" t="s">
        <v>8711</v>
      </c>
      <c r="E3075" t="s">
        <v>8712</v>
      </c>
      <c r="F3075">
        <v>21181181</v>
      </c>
      <c r="G3075" t="s">
        <v>8713</v>
      </c>
      <c r="H3075" t="s">
        <v>8714</v>
      </c>
      <c r="I3075">
        <v>213132</v>
      </c>
      <c r="J3075" t="s">
        <v>7937</v>
      </c>
      <c r="K3075" t="s">
        <v>7938</v>
      </c>
      <c r="L3075" t="s">
        <v>6</v>
      </c>
      <c r="M3075" t="s">
        <v>8675</v>
      </c>
      <c r="N3075">
        <v>73.12</v>
      </c>
      <c r="Q3075">
        <v>73.12</v>
      </c>
      <c r="S3075">
        <v>607.47</v>
      </c>
      <c r="T3075">
        <v>70</v>
      </c>
      <c r="U3075">
        <v>0.1152</v>
      </c>
      <c r="V3075">
        <v>86.78</v>
      </c>
      <c r="W3075">
        <v>23.333333333333332</v>
      </c>
      <c r="X3075" s="83" t="str">
        <f t="shared" ref="X3075:X3138" si="96">CONCATENATE(C3075," - ",D3075)</f>
        <v>2118 - CHV SAN ANTONIO</v>
      </c>
      <c r="Y3075" s="83">
        <f t="shared" ref="Y3075:Y3138" si="97">IFERROR((IF($S3075=0,0,$T3075/$W3075)),0)</f>
        <v>3</v>
      </c>
    </row>
    <row r="3076" spans="1:25" x14ac:dyDescent="0.25">
      <c r="A3076" t="s">
        <v>7</v>
      </c>
      <c r="B3076" t="s">
        <v>8651</v>
      </c>
      <c r="C3076" t="s">
        <v>8710</v>
      </c>
      <c r="D3076" t="s">
        <v>8711</v>
      </c>
      <c r="E3076" t="s">
        <v>8712</v>
      </c>
      <c r="F3076">
        <v>21181181</v>
      </c>
      <c r="G3076" t="s">
        <v>8713</v>
      </c>
      <c r="H3076" t="s">
        <v>8714</v>
      </c>
      <c r="I3076">
        <v>279899</v>
      </c>
      <c r="J3076" t="s">
        <v>8001</v>
      </c>
      <c r="K3076" t="s">
        <v>8003</v>
      </c>
      <c r="L3076" t="s">
        <v>6</v>
      </c>
      <c r="M3076" t="s">
        <v>8657</v>
      </c>
      <c r="N3076">
        <v>0</v>
      </c>
      <c r="S3076">
        <v>710.84</v>
      </c>
      <c r="T3076">
        <v>567</v>
      </c>
      <c r="U3076">
        <v>0.79759999999999998</v>
      </c>
      <c r="V3076">
        <v>177.71</v>
      </c>
      <c r="W3076">
        <v>141.75</v>
      </c>
      <c r="X3076" s="83" t="str">
        <f t="shared" si="96"/>
        <v>2118 - CHV SAN ANTONIO</v>
      </c>
      <c r="Y3076" s="83">
        <f t="shared" si="97"/>
        <v>4</v>
      </c>
    </row>
    <row r="3077" spans="1:25" x14ac:dyDescent="0.25">
      <c r="A3077" t="s">
        <v>7</v>
      </c>
      <c r="B3077" t="s">
        <v>8651</v>
      </c>
      <c r="C3077" t="s">
        <v>8710</v>
      </c>
      <c r="D3077" t="s">
        <v>8711</v>
      </c>
      <c r="E3077" t="s">
        <v>8712</v>
      </c>
      <c r="F3077">
        <v>21181181</v>
      </c>
      <c r="G3077" t="s">
        <v>8713</v>
      </c>
      <c r="H3077" t="s">
        <v>8714</v>
      </c>
      <c r="I3077">
        <v>279899</v>
      </c>
      <c r="J3077" t="s">
        <v>8001</v>
      </c>
      <c r="K3077" t="s">
        <v>8003</v>
      </c>
      <c r="L3077" t="s">
        <v>6</v>
      </c>
      <c r="M3077" t="s">
        <v>8658</v>
      </c>
      <c r="N3077">
        <v>1153.8599999999999</v>
      </c>
      <c r="Q3077">
        <v>384.62</v>
      </c>
      <c r="S3077">
        <v>8114.12</v>
      </c>
      <c r="T3077">
        <v>520</v>
      </c>
      <c r="U3077">
        <v>6.4100000000000004E-2</v>
      </c>
      <c r="V3077">
        <v>405.71</v>
      </c>
      <c r="W3077">
        <v>86.666666666666671</v>
      </c>
      <c r="X3077" s="83" t="str">
        <f t="shared" si="96"/>
        <v>2118 - CHV SAN ANTONIO</v>
      </c>
      <c r="Y3077" s="83">
        <f t="shared" si="97"/>
        <v>6</v>
      </c>
    </row>
    <row r="3078" spans="1:25" x14ac:dyDescent="0.25">
      <c r="A3078" t="s">
        <v>7</v>
      </c>
      <c r="B3078" t="s">
        <v>8651</v>
      </c>
      <c r="C3078" t="s">
        <v>8710</v>
      </c>
      <c r="D3078" t="s">
        <v>8711</v>
      </c>
      <c r="E3078" t="s">
        <v>8712</v>
      </c>
      <c r="F3078">
        <v>21181181</v>
      </c>
      <c r="G3078" t="s">
        <v>8713</v>
      </c>
      <c r="H3078" t="s">
        <v>8714</v>
      </c>
      <c r="I3078">
        <v>279899</v>
      </c>
      <c r="J3078" t="s">
        <v>8001</v>
      </c>
      <c r="K3078" t="s">
        <v>8003</v>
      </c>
      <c r="L3078" t="s">
        <v>6</v>
      </c>
      <c r="M3078" t="s">
        <v>8660</v>
      </c>
      <c r="N3078">
        <v>0</v>
      </c>
      <c r="S3078">
        <v>129.11000000000001</v>
      </c>
      <c r="V3078">
        <v>10.76</v>
      </c>
      <c r="X3078" s="83" t="str">
        <f t="shared" si="96"/>
        <v>2118 - CHV SAN ANTONIO</v>
      </c>
      <c r="Y3078" s="83">
        <f t="shared" si="97"/>
        <v>0</v>
      </c>
    </row>
    <row r="3079" spans="1:25" x14ac:dyDescent="0.25">
      <c r="A3079" t="s">
        <v>7</v>
      </c>
      <c r="B3079" t="s">
        <v>8651</v>
      </c>
      <c r="C3079" t="s">
        <v>8710</v>
      </c>
      <c r="D3079" t="s">
        <v>8711</v>
      </c>
      <c r="E3079" t="s">
        <v>8712</v>
      </c>
      <c r="F3079">
        <v>21181181</v>
      </c>
      <c r="G3079" t="s">
        <v>8713</v>
      </c>
      <c r="H3079" t="s">
        <v>8714</v>
      </c>
      <c r="I3079">
        <v>279899</v>
      </c>
      <c r="J3079" t="s">
        <v>8001</v>
      </c>
      <c r="K3079" t="s">
        <v>8003</v>
      </c>
      <c r="L3079" t="s">
        <v>6</v>
      </c>
      <c r="M3079" t="s">
        <v>8661</v>
      </c>
      <c r="N3079">
        <v>250</v>
      </c>
      <c r="O3079">
        <v>562.5</v>
      </c>
      <c r="P3079">
        <v>2.25</v>
      </c>
      <c r="Q3079">
        <v>25</v>
      </c>
      <c r="R3079">
        <v>70.3125</v>
      </c>
      <c r="S3079">
        <v>1287.46</v>
      </c>
      <c r="T3079">
        <v>633.75</v>
      </c>
      <c r="U3079">
        <v>0.49220000000000003</v>
      </c>
      <c r="V3079">
        <v>36.78</v>
      </c>
      <c r="W3079">
        <v>14.738372093023257</v>
      </c>
      <c r="X3079" s="83" t="str">
        <f t="shared" si="96"/>
        <v>2118 - CHV SAN ANTONIO</v>
      </c>
      <c r="Y3079" s="83">
        <f t="shared" si="97"/>
        <v>43</v>
      </c>
    </row>
    <row r="3080" spans="1:25" x14ac:dyDescent="0.25">
      <c r="A3080" t="s">
        <v>7</v>
      </c>
      <c r="B3080" t="s">
        <v>8651</v>
      </c>
      <c r="C3080" t="s">
        <v>8710</v>
      </c>
      <c r="D3080" t="s">
        <v>8711</v>
      </c>
      <c r="E3080" t="s">
        <v>8712</v>
      </c>
      <c r="F3080">
        <v>21181181</v>
      </c>
      <c r="G3080" t="s">
        <v>8713</v>
      </c>
      <c r="H3080" t="s">
        <v>8714</v>
      </c>
      <c r="I3080">
        <v>279899</v>
      </c>
      <c r="J3080" t="s">
        <v>8001</v>
      </c>
      <c r="K3080" t="s">
        <v>8003</v>
      </c>
      <c r="L3080" t="s">
        <v>6</v>
      </c>
      <c r="M3080" t="s">
        <v>8662</v>
      </c>
      <c r="N3080">
        <v>63.33</v>
      </c>
      <c r="O3080">
        <v>300</v>
      </c>
      <c r="P3080">
        <v>4.7370999999999999</v>
      </c>
      <c r="Q3080">
        <v>63.33</v>
      </c>
      <c r="S3080">
        <v>836.95</v>
      </c>
      <c r="T3080">
        <v>1243.21</v>
      </c>
      <c r="U3080">
        <v>1.4854000000000001</v>
      </c>
      <c r="V3080">
        <v>139.49</v>
      </c>
      <c r="W3080">
        <v>138.13444444444445</v>
      </c>
      <c r="X3080" s="83" t="str">
        <f t="shared" si="96"/>
        <v>2118 - CHV SAN ANTONIO</v>
      </c>
      <c r="Y3080" s="83">
        <f t="shared" si="97"/>
        <v>9</v>
      </c>
    </row>
    <row r="3081" spans="1:25" x14ac:dyDescent="0.25">
      <c r="A3081" t="s">
        <v>7</v>
      </c>
      <c r="B3081" t="s">
        <v>8651</v>
      </c>
      <c r="C3081" t="s">
        <v>8710</v>
      </c>
      <c r="D3081" t="s">
        <v>8711</v>
      </c>
      <c r="E3081" t="s">
        <v>8712</v>
      </c>
      <c r="F3081">
        <v>21181181</v>
      </c>
      <c r="G3081" t="s">
        <v>8713</v>
      </c>
      <c r="H3081" t="s">
        <v>8714</v>
      </c>
      <c r="I3081">
        <v>279899</v>
      </c>
      <c r="J3081" t="s">
        <v>8001</v>
      </c>
      <c r="K3081" t="s">
        <v>8003</v>
      </c>
      <c r="L3081" t="s">
        <v>6</v>
      </c>
      <c r="M3081" t="s">
        <v>8663</v>
      </c>
      <c r="S3081">
        <v>328.96</v>
      </c>
      <c r="T3081">
        <v>332.5</v>
      </c>
      <c r="U3081">
        <v>1.0107999999999999</v>
      </c>
      <c r="V3081">
        <v>29.91</v>
      </c>
      <c r="W3081">
        <v>33.25</v>
      </c>
      <c r="X3081" s="83" t="str">
        <f t="shared" si="96"/>
        <v>2118 - CHV SAN ANTONIO</v>
      </c>
      <c r="Y3081" s="83">
        <f t="shared" si="97"/>
        <v>10</v>
      </c>
    </row>
    <row r="3082" spans="1:25" x14ac:dyDescent="0.25">
      <c r="A3082" t="s">
        <v>7</v>
      </c>
      <c r="B3082" t="s">
        <v>8651</v>
      </c>
      <c r="C3082" t="s">
        <v>8710</v>
      </c>
      <c r="D3082" t="s">
        <v>8711</v>
      </c>
      <c r="E3082" t="s">
        <v>8712</v>
      </c>
      <c r="F3082">
        <v>21181181</v>
      </c>
      <c r="G3082" t="s">
        <v>8713</v>
      </c>
      <c r="H3082" t="s">
        <v>8714</v>
      </c>
      <c r="I3082">
        <v>279899</v>
      </c>
      <c r="J3082" t="s">
        <v>8001</v>
      </c>
      <c r="K3082" t="s">
        <v>8003</v>
      </c>
      <c r="L3082" t="s">
        <v>6</v>
      </c>
      <c r="M3082" t="s">
        <v>8664</v>
      </c>
      <c r="N3082">
        <v>956.56</v>
      </c>
      <c r="O3082">
        <v>1725</v>
      </c>
      <c r="P3082">
        <v>1.8032999999999999</v>
      </c>
      <c r="Q3082">
        <v>86.96</v>
      </c>
      <c r="R3082">
        <v>191.66666666666666</v>
      </c>
      <c r="S3082">
        <v>5127.1000000000004</v>
      </c>
      <c r="T3082">
        <v>4568.75</v>
      </c>
      <c r="U3082">
        <v>0.8911</v>
      </c>
      <c r="V3082">
        <v>93.22</v>
      </c>
      <c r="W3082">
        <v>80.153508771929822</v>
      </c>
      <c r="X3082" s="83" t="str">
        <f t="shared" si="96"/>
        <v>2118 - CHV SAN ANTONIO</v>
      </c>
      <c r="Y3082" s="83">
        <f t="shared" si="97"/>
        <v>57</v>
      </c>
    </row>
    <row r="3083" spans="1:25" x14ac:dyDescent="0.25">
      <c r="A3083" t="s">
        <v>7</v>
      </c>
      <c r="B3083" t="s">
        <v>8651</v>
      </c>
      <c r="C3083" t="s">
        <v>8710</v>
      </c>
      <c r="D3083" t="s">
        <v>8711</v>
      </c>
      <c r="E3083" t="s">
        <v>8712</v>
      </c>
      <c r="F3083">
        <v>21181181</v>
      </c>
      <c r="G3083" t="s">
        <v>8713</v>
      </c>
      <c r="H3083" t="s">
        <v>8714</v>
      </c>
      <c r="I3083">
        <v>279899</v>
      </c>
      <c r="J3083" t="s">
        <v>8001</v>
      </c>
      <c r="K3083" t="s">
        <v>8003</v>
      </c>
      <c r="L3083" t="s">
        <v>6</v>
      </c>
      <c r="M3083" t="s">
        <v>8665</v>
      </c>
      <c r="N3083">
        <v>170.46</v>
      </c>
      <c r="O3083">
        <v>37.5</v>
      </c>
      <c r="P3083">
        <v>0.22</v>
      </c>
      <c r="Q3083">
        <v>56.82</v>
      </c>
      <c r="R3083">
        <v>9.375</v>
      </c>
      <c r="S3083">
        <v>1822.43</v>
      </c>
      <c r="T3083">
        <v>1020.88</v>
      </c>
      <c r="U3083">
        <v>0.56020000000000003</v>
      </c>
      <c r="V3083">
        <v>49.25</v>
      </c>
      <c r="W3083">
        <v>25.521999999999998</v>
      </c>
      <c r="X3083" s="83" t="str">
        <f t="shared" si="96"/>
        <v>2118 - CHV SAN ANTONIO</v>
      </c>
      <c r="Y3083" s="83">
        <f t="shared" si="97"/>
        <v>40</v>
      </c>
    </row>
    <row r="3084" spans="1:25" x14ac:dyDescent="0.25">
      <c r="A3084" t="s">
        <v>7</v>
      </c>
      <c r="B3084" t="s">
        <v>8651</v>
      </c>
      <c r="C3084" t="s">
        <v>8710</v>
      </c>
      <c r="D3084" t="s">
        <v>8711</v>
      </c>
      <c r="E3084" t="s">
        <v>8712</v>
      </c>
      <c r="F3084">
        <v>21181181</v>
      </c>
      <c r="G3084" t="s">
        <v>8713</v>
      </c>
      <c r="H3084" t="s">
        <v>8714</v>
      </c>
      <c r="I3084">
        <v>279899</v>
      </c>
      <c r="J3084" t="s">
        <v>8001</v>
      </c>
      <c r="K3084" t="s">
        <v>8003</v>
      </c>
      <c r="L3084" t="s">
        <v>6</v>
      </c>
      <c r="M3084" t="s">
        <v>8666</v>
      </c>
      <c r="N3084">
        <v>25.27</v>
      </c>
      <c r="Q3084">
        <v>25.27</v>
      </c>
      <c r="S3084">
        <v>333.22</v>
      </c>
      <c r="T3084">
        <v>93.75</v>
      </c>
      <c r="U3084">
        <v>0.28129999999999999</v>
      </c>
      <c r="V3084">
        <v>37.020000000000003</v>
      </c>
      <c r="W3084">
        <v>15.625</v>
      </c>
      <c r="X3084" s="83" t="str">
        <f t="shared" si="96"/>
        <v>2118 - CHV SAN ANTONIO</v>
      </c>
      <c r="Y3084" s="83">
        <f t="shared" si="97"/>
        <v>6</v>
      </c>
    </row>
    <row r="3085" spans="1:25" x14ac:dyDescent="0.25">
      <c r="A3085" t="s">
        <v>7</v>
      </c>
      <c r="B3085" t="s">
        <v>8651</v>
      </c>
      <c r="C3085" t="s">
        <v>8710</v>
      </c>
      <c r="D3085" t="s">
        <v>8711</v>
      </c>
      <c r="E3085" t="s">
        <v>8712</v>
      </c>
      <c r="F3085">
        <v>21181181</v>
      </c>
      <c r="G3085" t="s">
        <v>8713</v>
      </c>
      <c r="H3085" t="s">
        <v>8714</v>
      </c>
      <c r="I3085">
        <v>279899</v>
      </c>
      <c r="J3085" t="s">
        <v>8001</v>
      </c>
      <c r="K3085" t="s">
        <v>8003</v>
      </c>
      <c r="L3085" t="s">
        <v>6</v>
      </c>
      <c r="M3085" t="s">
        <v>8667</v>
      </c>
      <c r="N3085">
        <v>689.66</v>
      </c>
      <c r="O3085">
        <v>2919.75</v>
      </c>
      <c r="P3085">
        <v>4.2336</v>
      </c>
      <c r="Q3085">
        <v>689.66</v>
      </c>
      <c r="S3085">
        <v>8097.36</v>
      </c>
      <c r="T3085">
        <v>7769.72</v>
      </c>
      <c r="U3085">
        <v>0.95950000000000002</v>
      </c>
      <c r="V3085">
        <v>674.78</v>
      </c>
      <c r="W3085">
        <v>971.21500000000003</v>
      </c>
      <c r="X3085" s="83" t="str">
        <f t="shared" si="96"/>
        <v>2118 - CHV SAN ANTONIO</v>
      </c>
      <c r="Y3085" s="83">
        <f t="shared" si="97"/>
        <v>8</v>
      </c>
    </row>
    <row r="3086" spans="1:25" x14ac:dyDescent="0.25">
      <c r="A3086" t="s">
        <v>7</v>
      </c>
      <c r="B3086" t="s">
        <v>8651</v>
      </c>
      <c r="C3086" t="s">
        <v>8710</v>
      </c>
      <c r="D3086" t="s">
        <v>8711</v>
      </c>
      <c r="E3086" t="s">
        <v>8712</v>
      </c>
      <c r="F3086">
        <v>21181181</v>
      </c>
      <c r="G3086" t="s">
        <v>8713</v>
      </c>
      <c r="H3086" t="s">
        <v>8714</v>
      </c>
      <c r="I3086">
        <v>279899</v>
      </c>
      <c r="J3086" t="s">
        <v>8001</v>
      </c>
      <c r="K3086" t="s">
        <v>8003</v>
      </c>
      <c r="L3086" t="s">
        <v>6</v>
      </c>
      <c r="M3086" t="s">
        <v>8668</v>
      </c>
      <c r="N3086">
        <v>355.56</v>
      </c>
      <c r="O3086">
        <v>1038.75</v>
      </c>
      <c r="P3086">
        <v>2.9214000000000002</v>
      </c>
      <c r="Q3086">
        <v>177.78</v>
      </c>
      <c r="R3086">
        <v>346.25</v>
      </c>
      <c r="S3086">
        <v>2736.06</v>
      </c>
      <c r="T3086">
        <v>7087.5</v>
      </c>
      <c r="U3086">
        <v>2.5903999999999998</v>
      </c>
      <c r="V3086">
        <v>160.94</v>
      </c>
      <c r="W3086">
        <v>295.3125</v>
      </c>
      <c r="X3086" s="83" t="str">
        <f t="shared" si="96"/>
        <v>2118 - CHV SAN ANTONIO</v>
      </c>
      <c r="Y3086" s="83">
        <f t="shared" si="97"/>
        <v>24</v>
      </c>
    </row>
    <row r="3087" spans="1:25" x14ac:dyDescent="0.25">
      <c r="A3087" t="s">
        <v>7</v>
      </c>
      <c r="B3087" t="s">
        <v>8651</v>
      </c>
      <c r="C3087" t="s">
        <v>8710</v>
      </c>
      <c r="D3087" t="s">
        <v>8711</v>
      </c>
      <c r="E3087" t="s">
        <v>8712</v>
      </c>
      <c r="F3087">
        <v>21181181</v>
      </c>
      <c r="G3087" t="s">
        <v>8713</v>
      </c>
      <c r="H3087" t="s">
        <v>8714</v>
      </c>
      <c r="I3087">
        <v>279899</v>
      </c>
      <c r="J3087" t="s">
        <v>8001</v>
      </c>
      <c r="K3087" t="s">
        <v>8003</v>
      </c>
      <c r="L3087" t="s">
        <v>6</v>
      </c>
      <c r="M3087" t="s">
        <v>8670</v>
      </c>
      <c r="N3087">
        <v>1411.76</v>
      </c>
      <c r="Q3087">
        <v>705.88</v>
      </c>
      <c r="S3087">
        <v>5436.23</v>
      </c>
      <c r="T3087">
        <v>7870.49</v>
      </c>
      <c r="U3087">
        <v>1.4478</v>
      </c>
      <c r="V3087">
        <v>679.53</v>
      </c>
      <c r="W3087">
        <v>1311.7483333333332</v>
      </c>
      <c r="X3087" s="83" t="str">
        <f t="shared" si="96"/>
        <v>2118 - CHV SAN ANTONIO</v>
      </c>
      <c r="Y3087" s="83">
        <f t="shared" si="97"/>
        <v>6</v>
      </c>
    </row>
    <row r="3088" spans="1:25" x14ac:dyDescent="0.25">
      <c r="A3088" t="s">
        <v>7</v>
      </c>
      <c r="B3088" t="s">
        <v>8651</v>
      </c>
      <c r="C3088" t="s">
        <v>8710</v>
      </c>
      <c r="D3088" t="s">
        <v>8711</v>
      </c>
      <c r="E3088" t="s">
        <v>8712</v>
      </c>
      <c r="F3088">
        <v>21181181</v>
      </c>
      <c r="G3088" t="s">
        <v>8713</v>
      </c>
      <c r="H3088" t="s">
        <v>8714</v>
      </c>
      <c r="I3088">
        <v>279899</v>
      </c>
      <c r="J3088" t="s">
        <v>8001</v>
      </c>
      <c r="K3088" t="s">
        <v>8003</v>
      </c>
      <c r="L3088" t="s">
        <v>6</v>
      </c>
      <c r="M3088" t="s">
        <v>8671</v>
      </c>
      <c r="N3088">
        <v>6170.78</v>
      </c>
      <c r="O3088">
        <v>7560</v>
      </c>
      <c r="P3088">
        <v>1.2251000000000001</v>
      </c>
      <c r="Q3088">
        <v>560.98</v>
      </c>
      <c r="R3088">
        <v>1080</v>
      </c>
      <c r="S3088">
        <v>33861.269999999997</v>
      </c>
      <c r="T3088">
        <v>33469.53</v>
      </c>
      <c r="U3088">
        <v>0.98839999999999995</v>
      </c>
      <c r="V3088">
        <v>546.15</v>
      </c>
      <c r="W3088">
        <v>485.06565217391301</v>
      </c>
      <c r="X3088" s="83" t="str">
        <f t="shared" si="96"/>
        <v>2118 - CHV SAN ANTONIO</v>
      </c>
      <c r="Y3088" s="83">
        <f t="shared" si="97"/>
        <v>69</v>
      </c>
    </row>
    <row r="3089" spans="1:25" x14ac:dyDescent="0.25">
      <c r="A3089" t="s">
        <v>7</v>
      </c>
      <c r="B3089" t="s">
        <v>8651</v>
      </c>
      <c r="C3089" t="s">
        <v>8710</v>
      </c>
      <c r="D3089" t="s">
        <v>8711</v>
      </c>
      <c r="E3089" t="s">
        <v>8712</v>
      </c>
      <c r="F3089">
        <v>21181181</v>
      </c>
      <c r="G3089" t="s">
        <v>8713</v>
      </c>
      <c r="H3089" t="s">
        <v>8714</v>
      </c>
      <c r="I3089">
        <v>279899</v>
      </c>
      <c r="J3089" t="s">
        <v>8001</v>
      </c>
      <c r="K3089" t="s">
        <v>8003</v>
      </c>
      <c r="L3089" t="s">
        <v>6</v>
      </c>
      <c r="M3089" t="s">
        <v>8674</v>
      </c>
      <c r="N3089">
        <v>321.83999999999997</v>
      </c>
      <c r="O3089">
        <v>468.75</v>
      </c>
      <c r="P3089">
        <v>1.4564999999999999</v>
      </c>
      <c r="Q3089">
        <v>321.83999999999997</v>
      </c>
      <c r="S3089">
        <v>1818.43</v>
      </c>
      <c r="T3089">
        <v>2173.17</v>
      </c>
      <c r="U3089">
        <v>1.1951000000000001</v>
      </c>
      <c r="V3089">
        <v>227.3</v>
      </c>
      <c r="W3089">
        <v>241.46333333333334</v>
      </c>
      <c r="X3089" s="83" t="str">
        <f t="shared" si="96"/>
        <v>2118 - CHV SAN ANTONIO</v>
      </c>
      <c r="Y3089" s="83">
        <f t="shared" si="97"/>
        <v>9</v>
      </c>
    </row>
    <row r="3090" spans="1:25" x14ac:dyDescent="0.25">
      <c r="A3090" t="s">
        <v>7</v>
      </c>
      <c r="B3090" t="s">
        <v>8651</v>
      </c>
      <c r="C3090" t="s">
        <v>8710</v>
      </c>
      <c r="D3090" t="s">
        <v>8711</v>
      </c>
      <c r="E3090" t="s">
        <v>8712</v>
      </c>
      <c r="F3090">
        <v>21181181</v>
      </c>
      <c r="G3090" t="s">
        <v>8713</v>
      </c>
      <c r="H3090" t="s">
        <v>8714</v>
      </c>
      <c r="I3090">
        <v>279899</v>
      </c>
      <c r="J3090" t="s">
        <v>8001</v>
      </c>
      <c r="K3090" t="s">
        <v>8003</v>
      </c>
      <c r="L3090" t="s">
        <v>6</v>
      </c>
      <c r="M3090" t="s">
        <v>8675</v>
      </c>
      <c r="N3090">
        <v>73.12</v>
      </c>
      <c r="O3090">
        <v>75</v>
      </c>
      <c r="P3090">
        <v>1.0257000000000001</v>
      </c>
      <c r="Q3090">
        <v>73.12</v>
      </c>
      <c r="R3090">
        <v>25</v>
      </c>
      <c r="S3090">
        <v>630.29</v>
      </c>
      <c r="T3090">
        <v>1275</v>
      </c>
      <c r="U3090">
        <v>2.0228999999999999</v>
      </c>
      <c r="V3090">
        <v>78.790000000000006</v>
      </c>
      <c r="W3090">
        <v>85</v>
      </c>
      <c r="X3090" s="83" t="str">
        <f t="shared" si="96"/>
        <v>2118 - CHV SAN ANTONIO</v>
      </c>
      <c r="Y3090" s="83">
        <f t="shared" si="97"/>
        <v>15</v>
      </c>
    </row>
    <row r="3091" spans="1:25" x14ac:dyDescent="0.25">
      <c r="A3091" t="s">
        <v>7</v>
      </c>
      <c r="B3091" t="s">
        <v>8651</v>
      </c>
      <c r="C3091" t="s">
        <v>8710</v>
      </c>
      <c r="D3091" t="s">
        <v>8711</v>
      </c>
      <c r="E3091" t="s">
        <v>8712</v>
      </c>
      <c r="F3091">
        <v>21181181</v>
      </c>
      <c r="G3091" t="s">
        <v>8713</v>
      </c>
      <c r="H3091" t="s">
        <v>8714</v>
      </c>
      <c r="I3091">
        <v>291025</v>
      </c>
      <c r="J3091" t="s">
        <v>8010</v>
      </c>
      <c r="K3091" t="s">
        <v>8012</v>
      </c>
      <c r="L3091" t="s">
        <v>6</v>
      </c>
      <c r="M3091" t="s">
        <v>8658</v>
      </c>
      <c r="N3091">
        <v>769.24</v>
      </c>
      <c r="O3091">
        <v>37.5</v>
      </c>
      <c r="P3091">
        <v>4.87E-2</v>
      </c>
      <c r="Q3091">
        <v>384.62</v>
      </c>
      <c r="R3091">
        <v>18.75</v>
      </c>
      <c r="S3091">
        <v>6887.4</v>
      </c>
      <c r="T3091">
        <v>689.79</v>
      </c>
      <c r="U3091">
        <v>0.1002</v>
      </c>
      <c r="V3091">
        <v>405.14</v>
      </c>
      <c r="W3091">
        <v>86.223749999999995</v>
      </c>
      <c r="X3091" s="83" t="str">
        <f t="shared" si="96"/>
        <v>2118 - CHV SAN ANTONIO</v>
      </c>
      <c r="Y3091" s="83">
        <f t="shared" si="97"/>
        <v>8</v>
      </c>
    </row>
    <row r="3092" spans="1:25" x14ac:dyDescent="0.25">
      <c r="A3092" t="s">
        <v>7</v>
      </c>
      <c r="B3092" t="s">
        <v>8651</v>
      </c>
      <c r="C3092" t="s">
        <v>8710</v>
      </c>
      <c r="D3092" t="s">
        <v>8711</v>
      </c>
      <c r="E3092" t="s">
        <v>8712</v>
      </c>
      <c r="F3092">
        <v>21181181</v>
      </c>
      <c r="G3092" t="s">
        <v>8713</v>
      </c>
      <c r="H3092" t="s">
        <v>8714</v>
      </c>
      <c r="I3092">
        <v>291025</v>
      </c>
      <c r="J3092" t="s">
        <v>8010</v>
      </c>
      <c r="K3092" t="s">
        <v>8012</v>
      </c>
      <c r="L3092" t="s">
        <v>6</v>
      </c>
      <c r="M3092" t="s">
        <v>8659</v>
      </c>
      <c r="N3092">
        <v>465.12</v>
      </c>
      <c r="Q3092">
        <v>465.12</v>
      </c>
      <c r="S3092">
        <v>3282.87</v>
      </c>
      <c r="T3092">
        <v>827.25</v>
      </c>
      <c r="U3092">
        <v>0.252</v>
      </c>
      <c r="V3092">
        <v>410.36</v>
      </c>
      <c r="W3092">
        <v>137.875</v>
      </c>
      <c r="X3092" s="83" t="str">
        <f t="shared" si="96"/>
        <v>2118 - CHV SAN ANTONIO</v>
      </c>
      <c r="Y3092" s="83">
        <f t="shared" si="97"/>
        <v>6</v>
      </c>
    </row>
    <row r="3093" spans="1:25" x14ac:dyDescent="0.25">
      <c r="A3093" t="s">
        <v>7</v>
      </c>
      <c r="B3093" t="s">
        <v>8651</v>
      </c>
      <c r="C3093" t="s">
        <v>8710</v>
      </c>
      <c r="D3093" t="s">
        <v>8711</v>
      </c>
      <c r="E3093" t="s">
        <v>8712</v>
      </c>
      <c r="F3093">
        <v>21181181</v>
      </c>
      <c r="G3093" t="s">
        <v>8713</v>
      </c>
      <c r="H3093" t="s">
        <v>8714</v>
      </c>
      <c r="I3093">
        <v>291025</v>
      </c>
      <c r="J3093" t="s">
        <v>8010</v>
      </c>
      <c r="K3093" t="s">
        <v>8012</v>
      </c>
      <c r="L3093" t="s">
        <v>6</v>
      </c>
      <c r="M3093" t="s">
        <v>8660</v>
      </c>
      <c r="N3093">
        <v>0</v>
      </c>
      <c r="S3093">
        <v>64.790000000000006</v>
      </c>
      <c r="V3093">
        <v>16.2</v>
      </c>
      <c r="X3093" s="83" t="str">
        <f t="shared" si="96"/>
        <v>2118 - CHV SAN ANTONIO</v>
      </c>
      <c r="Y3093" s="83">
        <f t="shared" si="97"/>
        <v>0</v>
      </c>
    </row>
    <row r="3094" spans="1:25" x14ac:dyDescent="0.25">
      <c r="A3094" t="s">
        <v>7</v>
      </c>
      <c r="B3094" t="s">
        <v>8651</v>
      </c>
      <c r="C3094" t="s">
        <v>8710</v>
      </c>
      <c r="D3094" t="s">
        <v>8711</v>
      </c>
      <c r="E3094" t="s">
        <v>8712</v>
      </c>
      <c r="F3094">
        <v>21181181</v>
      </c>
      <c r="G3094" t="s">
        <v>8713</v>
      </c>
      <c r="H3094" t="s">
        <v>8714</v>
      </c>
      <c r="I3094">
        <v>291025</v>
      </c>
      <c r="J3094" t="s">
        <v>8010</v>
      </c>
      <c r="K3094" t="s">
        <v>8012</v>
      </c>
      <c r="L3094" t="s">
        <v>6</v>
      </c>
      <c r="M3094" t="s">
        <v>8661</v>
      </c>
      <c r="N3094">
        <v>25</v>
      </c>
      <c r="O3094">
        <v>37.5</v>
      </c>
      <c r="P3094">
        <v>1.5</v>
      </c>
      <c r="Q3094">
        <v>25</v>
      </c>
      <c r="R3094">
        <v>7.5</v>
      </c>
      <c r="S3094">
        <v>284.43</v>
      </c>
      <c r="T3094">
        <v>37.5</v>
      </c>
      <c r="U3094">
        <v>0.1318</v>
      </c>
      <c r="V3094">
        <v>25.86</v>
      </c>
      <c r="W3094">
        <v>4.166666666666667</v>
      </c>
      <c r="X3094" s="83" t="str">
        <f t="shared" si="96"/>
        <v>2118 - CHV SAN ANTONIO</v>
      </c>
      <c r="Y3094" s="83">
        <f t="shared" si="97"/>
        <v>9</v>
      </c>
    </row>
    <row r="3095" spans="1:25" x14ac:dyDescent="0.25">
      <c r="A3095" t="s">
        <v>7</v>
      </c>
      <c r="B3095" t="s">
        <v>8651</v>
      </c>
      <c r="C3095" t="s">
        <v>8710</v>
      </c>
      <c r="D3095" t="s">
        <v>8711</v>
      </c>
      <c r="E3095" t="s">
        <v>8712</v>
      </c>
      <c r="F3095">
        <v>21181181</v>
      </c>
      <c r="G3095" t="s">
        <v>8713</v>
      </c>
      <c r="H3095" t="s">
        <v>8714</v>
      </c>
      <c r="I3095">
        <v>291025</v>
      </c>
      <c r="J3095" t="s">
        <v>8010</v>
      </c>
      <c r="K3095" t="s">
        <v>8012</v>
      </c>
      <c r="L3095" t="s">
        <v>6</v>
      </c>
      <c r="M3095" t="s">
        <v>8662</v>
      </c>
      <c r="N3095">
        <v>63.33</v>
      </c>
      <c r="Q3095">
        <v>63.33</v>
      </c>
      <c r="S3095">
        <v>1081.3900000000001</v>
      </c>
      <c r="T3095">
        <v>259.67</v>
      </c>
      <c r="U3095">
        <v>0.24010000000000001</v>
      </c>
      <c r="V3095">
        <v>135.16999999999999</v>
      </c>
      <c r="W3095">
        <v>64.917500000000004</v>
      </c>
      <c r="X3095" s="83" t="str">
        <f t="shared" si="96"/>
        <v>2118 - CHV SAN ANTONIO</v>
      </c>
      <c r="Y3095" s="83">
        <f t="shared" si="97"/>
        <v>4</v>
      </c>
    </row>
    <row r="3096" spans="1:25" x14ac:dyDescent="0.25">
      <c r="A3096" t="s">
        <v>7</v>
      </c>
      <c r="B3096" t="s">
        <v>8651</v>
      </c>
      <c r="C3096" t="s">
        <v>8710</v>
      </c>
      <c r="D3096" t="s">
        <v>8711</v>
      </c>
      <c r="E3096" t="s">
        <v>8712</v>
      </c>
      <c r="F3096">
        <v>21181181</v>
      </c>
      <c r="G3096" t="s">
        <v>8713</v>
      </c>
      <c r="H3096" t="s">
        <v>8714</v>
      </c>
      <c r="I3096">
        <v>291025</v>
      </c>
      <c r="J3096" t="s">
        <v>8010</v>
      </c>
      <c r="K3096" t="s">
        <v>8012</v>
      </c>
      <c r="L3096" t="s">
        <v>6</v>
      </c>
      <c r="M3096" t="s">
        <v>8663</v>
      </c>
      <c r="S3096">
        <v>22.99</v>
      </c>
      <c r="T3096">
        <v>622.5</v>
      </c>
      <c r="U3096">
        <v>27.077000000000002</v>
      </c>
      <c r="V3096">
        <v>22.99</v>
      </c>
      <c r="W3096">
        <v>622.5</v>
      </c>
      <c r="X3096" s="83" t="str">
        <f t="shared" si="96"/>
        <v>2118 - CHV SAN ANTONIO</v>
      </c>
      <c r="Y3096" s="83">
        <f t="shared" si="97"/>
        <v>1</v>
      </c>
    </row>
    <row r="3097" spans="1:25" x14ac:dyDescent="0.25">
      <c r="A3097" t="s">
        <v>7</v>
      </c>
      <c r="B3097" t="s">
        <v>8651</v>
      </c>
      <c r="C3097" t="s">
        <v>8710</v>
      </c>
      <c r="D3097" t="s">
        <v>8711</v>
      </c>
      <c r="E3097" t="s">
        <v>8712</v>
      </c>
      <c r="F3097">
        <v>21181181</v>
      </c>
      <c r="G3097" t="s">
        <v>8713</v>
      </c>
      <c r="H3097" t="s">
        <v>8714</v>
      </c>
      <c r="I3097">
        <v>291025</v>
      </c>
      <c r="J3097" t="s">
        <v>8010</v>
      </c>
      <c r="K3097" t="s">
        <v>8012</v>
      </c>
      <c r="L3097" t="s">
        <v>6</v>
      </c>
      <c r="M3097" t="s">
        <v>8664</v>
      </c>
      <c r="N3097">
        <v>260.88</v>
      </c>
      <c r="O3097">
        <v>262.5</v>
      </c>
      <c r="P3097">
        <v>1.0062</v>
      </c>
      <c r="Q3097">
        <v>86.96</v>
      </c>
      <c r="R3097">
        <v>87.5</v>
      </c>
      <c r="S3097">
        <v>1990.21</v>
      </c>
      <c r="T3097">
        <v>745</v>
      </c>
      <c r="U3097">
        <v>0.37430000000000002</v>
      </c>
      <c r="V3097">
        <v>86.53</v>
      </c>
      <c r="W3097">
        <v>35.476190476190474</v>
      </c>
      <c r="X3097" s="83" t="str">
        <f t="shared" si="96"/>
        <v>2118 - CHV SAN ANTONIO</v>
      </c>
      <c r="Y3097" s="83">
        <f t="shared" si="97"/>
        <v>21</v>
      </c>
    </row>
    <row r="3098" spans="1:25" x14ac:dyDescent="0.25">
      <c r="A3098" t="s">
        <v>7</v>
      </c>
      <c r="B3098" t="s">
        <v>8651</v>
      </c>
      <c r="C3098" t="s">
        <v>8710</v>
      </c>
      <c r="D3098" t="s">
        <v>8711</v>
      </c>
      <c r="E3098" t="s">
        <v>8712</v>
      </c>
      <c r="F3098">
        <v>21181181</v>
      </c>
      <c r="G3098" t="s">
        <v>8713</v>
      </c>
      <c r="H3098" t="s">
        <v>8714</v>
      </c>
      <c r="I3098">
        <v>291025</v>
      </c>
      <c r="J3098" t="s">
        <v>8010</v>
      </c>
      <c r="K3098" t="s">
        <v>8012</v>
      </c>
      <c r="L3098" t="s">
        <v>6</v>
      </c>
      <c r="M3098" t="s">
        <v>8665</v>
      </c>
      <c r="N3098">
        <v>56.82</v>
      </c>
      <c r="O3098">
        <v>37.5</v>
      </c>
      <c r="P3098">
        <v>0.66</v>
      </c>
      <c r="Q3098">
        <v>56.82</v>
      </c>
      <c r="R3098">
        <v>37.5</v>
      </c>
      <c r="S3098">
        <v>796.37</v>
      </c>
      <c r="T3098">
        <v>450</v>
      </c>
      <c r="U3098">
        <v>0.56510000000000005</v>
      </c>
      <c r="V3098">
        <v>49.77</v>
      </c>
      <c r="W3098">
        <v>30</v>
      </c>
      <c r="X3098" s="83" t="str">
        <f t="shared" si="96"/>
        <v>2118 - CHV SAN ANTONIO</v>
      </c>
      <c r="Y3098" s="83">
        <f t="shared" si="97"/>
        <v>15</v>
      </c>
    </row>
    <row r="3099" spans="1:25" x14ac:dyDescent="0.25">
      <c r="A3099" t="s">
        <v>7</v>
      </c>
      <c r="B3099" t="s">
        <v>8651</v>
      </c>
      <c r="C3099" t="s">
        <v>8710</v>
      </c>
      <c r="D3099" t="s">
        <v>8711</v>
      </c>
      <c r="E3099" t="s">
        <v>8712</v>
      </c>
      <c r="F3099">
        <v>21181181</v>
      </c>
      <c r="G3099" t="s">
        <v>8713</v>
      </c>
      <c r="H3099" t="s">
        <v>8714</v>
      </c>
      <c r="I3099">
        <v>291025</v>
      </c>
      <c r="J3099" t="s">
        <v>8010</v>
      </c>
      <c r="K3099" t="s">
        <v>8012</v>
      </c>
      <c r="L3099" t="s">
        <v>6</v>
      </c>
      <c r="M3099" t="s">
        <v>8666</v>
      </c>
      <c r="N3099">
        <v>25.27</v>
      </c>
      <c r="Q3099">
        <v>25.27</v>
      </c>
      <c r="S3099">
        <v>164.19</v>
      </c>
      <c r="T3099">
        <v>48.75</v>
      </c>
      <c r="U3099">
        <v>0.2969</v>
      </c>
      <c r="V3099">
        <v>32.840000000000003</v>
      </c>
      <c r="W3099">
        <v>9.75</v>
      </c>
      <c r="X3099" s="83" t="str">
        <f t="shared" si="96"/>
        <v>2118 - CHV SAN ANTONIO</v>
      </c>
      <c r="Y3099" s="83">
        <f t="shared" si="97"/>
        <v>5</v>
      </c>
    </row>
    <row r="3100" spans="1:25" x14ac:dyDescent="0.25">
      <c r="A3100" t="s">
        <v>7</v>
      </c>
      <c r="B3100" t="s">
        <v>8651</v>
      </c>
      <c r="C3100" t="s">
        <v>8710</v>
      </c>
      <c r="D3100" t="s">
        <v>8711</v>
      </c>
      <c r="E3100" t="s">
        <v>8712</v>
      </c>
      <c r="F3100">
        <v>21181181</v>
      </c>
      <c r="G3100" t="s">
        <v>8713</v>
      </c>
      <c r="H3100" t="s">
        <v>8714</v>
      </c>
      <c r="I3100">
        <v>291025</v>
      </c>
      <c r="J3100" t="s">
        <v>8010</v>
      </c>
      <c r="K3100" t="s">
        <v>8012</v>
      </c>
      <c r="L3100" t="s">
        <v>6</v>
      </c>
      <c r="M3100" t="s">
        <v>8688</v>
      </c>
      <c r="S3100">
        <v>302.54000000000002</v>
      </c>
      <c r="V3100">
        <v>100.85</v>
      </c>
      <c r="X3100" s="83" t="str">
        <f t="shared" si="96"/>
        <v>2118 - CHV SAN ANTONIO</v>
      </c>
      <c r="Y3100" s="83">
        <f t="shared" si="97"/>
        <v>0</v>
      </c>
    </row>
    <row r="3101" spans="1:25" x14ac:dyDescent="0.25">
      <c r="A3101" t="s">
        <v>7</v>
      </c>
      <c r="B3101" t="s">
        <v>8651</v>
      </c>
      <c r="C3101" t="s">
        <v>8710</v>
      </c>
      <c r="D3101" t="s">
        <v>8711</v>
      </c>
      <c r="E3101" t="s">
        <v>8712</v>
      </c>
      <c r="F3101">
        <v>21181181</v>
      </c>
      <c r="G3101" t="s">
        <v>8713</v>
      </c>
      <c r="H3101" t="s">
        <v>8714</v>
      </c>
      <c r="I3101">
        <v>291025</v>
      </c>
      <c r="J3101" t="s">
        <v>8010</v>
      </c>
      <c r="K3101" t="s">
        <v>8012</v>
      </c>
      <c r="L3101" t="s">
        <v>6</v>
      </c>
      <c r="M3101" t="s">
        <v>8690</v>
      </c>
      <c r="N3101">
        <v>0</v>
      </c>
      <c r="S3101">
        <v>459.73</v>
      </c>
      <c r="T3101">
        <v>75</v>
      </c>
      <c r="U3101">
        <v>0.16309999999999999</v>
      </c>
      <c r="V3101">
        <v>229.87</v>
      </c>
      <c r="X3101" s="83" t="str">
        <f t="shared" si="96"/>
        <v>2118 - CHV SAN ANTONIO</v>
      </c>
      <c r="Y3101" s="83">
        <f t="shared" si="97"/>
        <v>0</v>
      </c>
    </row>
    <row r="3102" spans="1:25" x14ac:dyDescent="0.25">
      <c r="A3102" t="s">
        <v>7</v>
      </c>
      <c r="B3102" t="s">
        <v>8651</v>
      </c>
      <c r="C3102" t="s">
        <v>8710</v>
      </c>
      <c r="D3102" t="s">
        <v>8711</v>
      </c>
      <c r="E3102" t="s">
        <v>8712</v>
      </c>
      <c r="F3102">
        <v>21181181</v>
      </c>
      <c r="G3102" t="s">
        <v>8713</v>
      </c>
      <c r="H3102" t="s">
        <v>8714</v>
      </c>
      <c r="I3102">
        <v>291025</v>
      </c>
      <c r="J3102" t="s">
        <v>8010</v>
      </c>
      <c r="K3102" t="s">
        <v>8012</v>
      </c>
      <c r="L3102" t="s">
        <v>6</v>
      </c>
      <c r="M3102" t="s">
        <v>8667</v>
      </c>
      <c r="N3102">
        <v>2068.98</v>
      </c>
      <c r="O3102">
        <v>631.64</v>
      </c>
      <c r="P3102">
        <v>0.30530000000000002</v>
      </c>
      <c r="Q3102">
        <v>689.66</v>
      </c>
      <c r="S3102">
        <v>24342.55</v>
      </c>
      <c r="T3102">
        <v>9221.77</v>
      </c>
      <c r="U3102">
        <v>0.37880000000000003</v>
      </c>
      <c r="V3102">
        <v>676.18</v>
      </c>
      <c r="W3102">
        <v>354.68346153846153</v>
      </c>
      <c r="X3102" s="83" t="str">
        <f t="shared" si="96"/>
        <v>2118 - CHV SAN ANTONIO</v>
      </c>
      <c r="Y3102" s="83">
        <f t="shared" si="97"/>
        <v>26.000000000000004</v>
      </c>
    </row>
    <row r="3103" spans="1:25" x14ac:dyDescent="0.25">
      <c r="A3103" t="s">
        <v>7</v>
      </c>
      <c r="B3103" t="s">
        <v>8651</v>
      </c>
      <c r="C3103" t="s">
        <v>8710</v>
      </c>
      <c r="D3103" t="s">
        <v>8711</v>
      </c>
      <c r="E3103" t="s">
        <v>8712</v>
      </c>
      <c r="F3103">
        <v>21181181</v>
      </c>
      <c r="G3103" t="s">
        <v>8713</v>
      </c>
      <c r="H3103" t="s">
        <v>8714</v>
      </c>
      <c r="I3103">
        <v>291025</v>
      </c>
      <c r="J3103" t="s">
        <v>8010</v>
      </c>
      <c r="K3103" t="s">
        <v>8012</v>
      </c>
      <c r="L3103" t="s">
        <v>6</v>
      </c>
      <c r="M3103" t="s">
        <v>8668</v>
      </c>
      <c r="N3103">
        <v>711.12</v>
      </c>
      <c r="O3103">
        <v>535.41999999999996</v>
      </c>
      <c r="P3103">
        <v>0.75290000000000001</v>
      </c>
      <c r="Q3103">
        <v>177.78</v>
      </c>
      <c r="R3103">
        <v>107.08399999999999</v>
      </c>
      <c r="S3103">
        <v>4644.72</v>
      </c>
      <c r="T3103">
        <v>2836.15</v>
      </c>
      <c r="U3103">
        <v>0.61060000000000003</v>
      </c>
      <c r="V3103">
        <v>160.16</v>
      </c>
      <c r="W3103">
        <v>94.538333333333341</v>
      </c>
      <c r="X3103" s="83" t="str">
        <f t="shared" si="96"/>
        <v>2118 - CHV SAN ANTONIO</v>
      </c>
      <c r="Y3103" s="83">
        <f t="shared" si="97"/>
        <v>30</v>
      </c>
    </row>
    <row r="3104" spans="1:25" x14ac:dyDescent="0.25">
      <c r="A3104" t="s">
        <v>7</v>
      </c>
      <c r="B3104" t="s">
        <v>8651</v>
      </c>
      <c r="C3104" t="s">
        <v>8710</v>
      </c>
      <c r="D3104" t="s">
        <v>8711</v>
      </c>
      <c r="E3104" t="s">
        <v>8712</v>
      </c>
      <c r="F3104">
        <v>21181181</v>
      </c>
      <c r="G3104" t="s">
        <v>8713</v>
      </c>
      <c r="H3104" t="s">
        <v>8714</v>
      </c>
      <c r="I3104">
        <v>291025</v>
      </c>
      <c r="J3104" t="s">
        <v>8010</v>
      </c>
      <c r="K3104" t="s">
        <v>8012</v>
      </c>
      <c r="L3104" t="s">
        <v>6</v>
      </c>
      <c r="M3104" t="s">
        <v>8669</v>
      </c>
      <c r="N3104">
        <v>161.18</v>
      </c>
      <c r="Q3104">
        <v>161.18</v>
      </c>
      <c r="S3104">
        <v>280.23</v>
      </c>
      <c r="T3104">
        <v>87.07</v>
      </c>
      <c r="U3104">
        <v>0.31069999999999998</v>
      </c>
      <c r="V3104">
        <v>140.12</v>
      </c>
      <c r="W3104">
        <v>87.07</v>
      </c>
      <c r="X3104" s="83" t="str">
        <f t="shared" si="96"/>
        <v>2118 - CHV SAN ANTONIO</v>
      </c>
      <c r="Y3104" s="83">
        <f t="shared" si="97"/>
        <v>1</v>
      </c>
    </row>
    <row r="3105" spans="1:25" x14ac:dyDescent="0.25">
      <c r="A3105" t="s">
        <v>7</v>
      </c>
      <c r="B3105" t="s">
        <v>8651</v>
      </c>
      <c r="C3105" t="s">
        <v>8710</v>
      </c>
      <c r="D3105" t="s">
        <v>8711</v>
      </c>
      <c r="E3105" t="s">
        <v>8712</v>
      </c>
      <c r="F3105">
        <v>21181181</v>
      </c>
      <c r="G3105" t="s">
        <v>8713</v>
      </c>
      <c r="H3105" t="s">
        <v>8714</v>
      </c>
      <c r="I3105">
        <v>291025</v>
      </c>
      <c r="J3105" t="s">
        <v>8010</v>
      </c>
      <c r="K3105" t="s">
        <v>8012</v>
      </c>
      <c r="L3105" t="s">
        <v>6</v>
      </c>
      <c r="M3105" t="s">
        <v>8670</v>
      </c>
      <c r="N3105">
        <v>5647.04</v>
      </c>
      <c r="O3105">
        <v>3402.8</v>
      </c>
      <c r="P3105">
        <v>0.60260000000000002</v>
      </c>
      <c r="Q3105">
        <v>705.88</v>
      </c>
      <c r="R3105">
        <v>340.28000000000003</v>
      </c>
      <c r="S3105">
        <v>35363.35</v>
      </c>
      <c r="T3105">
        <v>28641.88</v>
      </c>
      <c r="U3105">
        <v>0.80989999999999995</v>
      </c>
      <c r="V3105">
        <v>680.06</v>
      </c>
      <c r="W3105">
        <v>502.48912280701757</v>
      </c>
      <c r="X3105" s="83" t="str">
        <f t="shared" si="96"/>
        <v>2118 - CHV SAN ANTONIO</v>
      </c>
      <c r="Y3105" s="83">
        <f t="shared" si="97"/>
        <v>57</v>
      </c>
    </row>
    <row r="3106" spans="1:25" x14ac:dyDescent="0.25">
      <c r="A3106" t="s">
        <v>7</v>
      </c>
      <c r="B3106" t="s">
        <v>8651</v>
      </c>
      <c r="C3106" t="s">
        <v>8710</v>
      </c>
      <c r="D3106" t="s">
        <v>8711</v>
      </c>
      <c r="E3106" t="s">
        <v>8712</v>
      </c>
      <c r="F3106">
        <v>21181181</v>
      </c>
      <c r="G3106" t="s">
        <v>8713</v>
      </c>
      <c r="H3106" t="s">
        <v>8714</v>
      </c>
      <c r="I3106">
        <v>291025</v>
      </c>
      <c r="J3106" t="s">
        <v>8010</v>
      </c>
      <c r="K3106" t="s">
        <v>8012</v>
      </c>
      <c r="L3106" t="s">
        <v>6</v>
      </c>
      <c r="M3106" t="s">
        <v>8671</v>
      </c>
      <c r="N3106">
        <v>8975.68</v>
      </c>
      <c r="O3106">
        <v>2624.55</v>
      </c>
      <c r="P3106">
        <v>0.29239999999999999</v>
      </c>
      <c r="Q3106">
        <v>560.98</v>
      </c>
      <c r="R3106">
        <v>201.88846153846154</v>
      </c>
      <c r="S3106">
        <v>62595.14</v>
      </c>
      <c r="T3106">
        <v>30837.53</v>
      </c>
      <c r="U3106">
        <v>0.49270000000000003</v>
      </c>
      <c r="V3106">
        <v>544.30999999999995</v>
      </c>
      <c r="W3106">
        <v>270.504649122807</v>
      </c>
      <c r="X3106" s="83" t="str">
        <f t="shared" si="96"/>
        <v>2118 - CHV SAN ANTONIO</v>
      </c>
      <c r="Y3106" s="83">
        <f t="shared" si="97"/>
        <v>114</v>
      </c>
    </row>
    <row r="3107" spans="1:25" x14ac:dyDescent="0.25">
      <c r="A3107" t="s">
        <v>7</v>
      </c>
      <c r="B3107" t="s">
        <v>8651</v>
      </c>
      <c r="C3107" t="s">
        <v>8710</v>
      </c>
      <c r="D3107" t="s">
        <v>8711</v>
      </c>
      <c r="E3107" t="s">
        <v>8712</v>
      </c>
      <c r="F3107">
        <v>21181181</v>
      </c>
      <c r="G3107" t="s">
        <v>8713</v>
      </c>
      <c r="H3107" t="s">
        <v>8714</v>
      </c>
      <c r="I3107">
        <v>291025</v>
      </c>
      <c r="J3107" t="s">
        <v>8010</v>
      </c>
      <c r="K3107" t="s">
        <v>8012</v>
      </c>
      <c r="L3107" t="s">
        <v>6</v>
      </c>
      <c r="M3107" t="s">
        <v>8672</v>
      </c>
      <c r="N3107">
        <v>2266.65</v>
      </c>
      <c r="Q3107">
        <v>453.33</v>
      </c>
      <c r="S3107">
        <v>11615.64</v>
      </c>
      <c r="T3107">
        <v>1483.11</v>
      </c>
      <c r="U3107">
        <v>0.12770000000000001</v>
      </c>
      <c r="V3107">
        <v>430.21</v>
      </c>
      <c r="W3107">
        <v>70.624285714285705</v>
      </c>
      <c r="X3107" s="83" t="str">
        <f t="shared" si="96"/>
        <v>2118 - CHV SAN ANTONIO</v>
      </c>
      <c r="Y3107" s="83">
        <f t="shared" si="97"/>
        <v>21</v>
      </c>
    </row>
    <row r="3108" spans="1:25" x14ac:dyDescent="0.25">
      <c r="A3108" t="s">
        <v>7</v>
      </c>
      <c r="B3108" t="s">
        <v>8651</v>
      </c>
      <c r="C3108" t="s">
        <v>8710</v>
      </c>
      <c r="D3108" t="s">
        <v>8711</v>
      </c>
      <c r="E3108" t="s">
        <v>8712</v>
      </c>
      <c r="F3108">
        <v>21181181</v>
      </c>
      <c r="G3108" t="s">
        <v>8713</v>
      </c>
      <c r="H3108" t="s">
        <v>8714</v>
      </c>
      <c r="I3108">
        <v>291025</v>
      </c>
      <c r="J3108" t="s">
        <v>8010</v>
      </c>
      <c r="K3108" t="s">
        <v>8012</v>
      </c>
      <c r="L3108" t="s">
        <v>6</v>
      </c>
      <c r="M3108" t="s">
        <v>8673</v>
      </c>
      <c r="N3108">
        <v>2539.98</v>
      </c>
      <c r="O3108">
        <v>204.01</v>
      </c>
      <c r="P3108">
        <v>8.0299999999999996E-2</v>
      </c>
      <c r="Q3108">
        <v>423.33</v>
      </c>
      <c r="R3108">
        <v>34.001666666666665</v>
      </c>
      <c r="S3108">
        <v>16960.63</v>
      </c>
      <c r="T3108">
        <v>3765.24</v>
      </c>
      <c r="U3108">
        <v>0.222</v>
      </c>
      <c r="V3108">
        <v>394.43</v>
      </c>
      <c r="W3108">
        <v>85.573636363636354</v>
      </c>
      <c r="X3108" s="83" t="str">
        <f t="shared" si="96"/>
        <v>2118 - CHV SAN ANTONIO</v>
      </c>
      <c r="Y3108" s="83">
        <f t="shared" si="97"/>
        <v>44</v>
      </c>
    </row>
    <row r="3109" spans="1:25" x14ac:dyDescent="0.25">
      <c r="A3109" t="s">
        <v>7</v>
      </c>
      <c r="B3109" t="s">
        <v>8651</v>
      </c>
      <c r="C3109" t="s">
        <v>8710</v>
      </c>
      <c r="D3109" t="s">
        <v>8711</v>
      </c>
      <c r="E3109" t="s">
        <v>8712</v>
      </c>
      <c r="F3109">
        <v>21181181</v>
      </c>
      <c r="G3109" t="s">
        <v>8713</v>
      </c>
      <c r="H3109" t="s">
        <v>8714</v>
      </c>
      <c r="I3109">
        <v>291025</v>
      </c>
      <c r="J3109" t="s">
        <v>8010</v>
      </c>
      <c r="K3109" t="s">
        <v>8012</v>
      </c>
      <c r="L3109" t="s">
        <v>6</v>
      </c>
      <c r="M3109" t="s">
        <v>8674</v>
      </c>
      <c r="N3109">
        <v>643.67999999999995</v>
      </c>
      <c r="O3109">
        <v>212.08</v>
      </c>
      <c r="P3109">
        <v>0.32950000000000002</v>
      </c>
      <c r="Q3109">
        <v>321.83999999999997</v>
      </c>
      <c r="R3109">
        <v>212.08</v>
      </c>
      <c r="S3109">
        <v>4833.05</v>
      </c>
      <c r="T3109">
        <v>2034.67</v>
      </c>
      <c r="U3109">
        <v>0.42099999999999999</v>
      </c>
      <c r="V3109">
        <v>219.68</v>
      </c>
      <c r="W3109">
        <v>92.484999999999999</v>
      </c>
      <c r="X3109" s="83" t="str">
        <f t="shared" si="96"/>
        <v>2118 - CHV SAN ANTONIO</v>
      </c>
      <c r="Y3109" s="83">
        <f t="shared" si="97"/>
        <v>22</v>
      </c>
    </row>
    <row r="3110" spans="1:25" x14ac:dyDescent="0.25">
      <c r="A3110" t="s">
        <v>7</v>
      </c>
      <c r="B3110" t="s">
        <v>8651</v>
      </c>
      <c r="C3110" t="s">
        <v>8710</v>
      </c>
      <c r="D3110" t="s">
        <v>8711</v>
      </c>
      <c r="E3110" t="s">
        <v>8712</v>
      </c>
      <c r="F3110">
        <v>21181181</v>
      </c>
      <c r="G3110" t="s">
        <v>8713</v>
      </c>
      <c r="H3110" t="s">
        <v>8714</v>
      </c>
      <c r="I3110">
        <v>291025</v>
      </c>
      <c r="J3110" t="s">
        <v>8010</v>
      </c>
      <c r="K3110" t="s">
        <v>8012</v>
      </c>
      <c r="L3110" t="s">
        <v>6</v>
      </c>
      <c r="M3110" t="s">
        <v>8675</v>
      </c>
      <c r="N3110">
        <v>73.12</v>
      </c>
      <c r="Q3110">
        <v>73.12</v>
      </c>
      <c r="S3110">
        <v>657.65</v>
      </c>
      <c r="T3110">
        <v>445</v>
      </c>
      <c r="U3110">
        <v>0.67669999999999997</v>
      </c>
      <c r="V3110">
        <v>93.95</v>
      </c>
      <c r="W3110">
        <v>74.166666666666671</v>
      </c>
      <c r="X3110" s="83" t="str">
        <f t="shared" si="96"/>
        <v>2118 - CHV SAN ANTONIO</v>
      </c>
      <c r="Y3110" s="83">
        <f t="shared" si="97"/>
        <v>6</v>
      </c>
    </row>
    <row r="3111" spans="1:25" x14ac:dyDescent="0.25">
      <c r="A3111" t="s">
        <v>7</v>
      </c>
      <c r="B3111" t="s">
        <v>8651</v>
      </c>
      <c r="C3111" t="s">
        <v>8710</v>
      </c>
      <c r="D3111" t="s">
        <v>8711</v>
      </c>
      <c r="E3111" t="s">
        <v>8712</v>
      </c>
      <c r="F3111">
        <v>21181181</v>
      </c>
      <c r="G3111" t="s">
        <v>8713</v>
      </c>
      <c r="H3111" t="s">
        <v>8714</v>
      </c>
      <c r="I3111">
        <v>291025</v>
      </c>
      <c r="J3111" t="s">
        <v>8010</v>
      </c>
      <c r="K3111" t="s">
        <v>8012</v>
      </c>
      <c r="L3111" t="s">
        <v>6</v>
      </c>
      <c r="M3111" t="s">
        <v>8706</v>
      </c>
      <c r="N3111">
        <v>0</v>
      </c>
      <c r="O3111">
        <v>292.5</v>
      </c>
      <c r="R3111">
        <v>292.5</v>
      </c>
      <c r="S3111">
        <v>14.46</v>
      </c>
      <c r="T3111">
        <v>390</v>
      </c>
      <c r="U3111">
        <v>26.971</v>
      </c>
      <c r="V3111">
        <v>14.46</v>
      </c>
      <c r="W3111">
        <v>130</v>
      </c>
      <c r="X3111" s="83" t="str">
        <f t="shared" si="96"/>
        <v>2118 - CHV SAN ANTONIO</v>
      </c>
      <c r="Y3111" s="83">
        <f t="shared" si="97"/>
        <v>3</v>
      </c>
    </row>
    <row r="3112" spans="1:25" x14ac:dyDescent="0.25">
      <c r="A3112" t="s">
        <v>7</v>
      </c>
      <c r="B3112" t="s">
        <v>8651</v>
      </c>
      <c r="C3112" t="s">
        <v>8710</v>
      </c>
      <c r="D3112" t="s">
        <v>8711</v>
      </c>
      <c r="E3112" t="s">
        <v>8712</v>
      </c>
      <c r="F3112">
        <v>21181181</v>
      </c>
      <c r="G3112" t="s">
        <v>8713</v>
      </c>
      <c r="H3112" t="s">
        <v>8714</v>
      </c>
      <c r="I3112">
        <v>291025</v>
      </c>
      <c r="J3112" t="s">
        <v>8010</v>
      </c>
      <c r="K3112" t="s">
        <v>8012</v>
      </c>
      <c r="L3112" t="s">
        <v>6</v>
      </c>
      <c r="M3112" t="s">
        <v>8676</v>
      </c>
      <c r="N3112">
        <v>28.05</v>
      </c>
      <c r="Q3112">
        <v>28.05</v>
      </c>
      <c r="S3112">
        <v>693.87</v>
      </c>
      <c r="T3112">
        <v>2.67</v>
      </c>
      <c r="U3112">
        <v>3.8E-3</v>
      </c>
      <c r="V3112">
        <v>86.73</v>
      </c>
      <c r="W3112">
        <v>0.38142857142857139</v>
      </c>
      <c r="X3112" s="83" t="str">
        <f t="shared" si="96"/>
        <v>2118 - CHV SAN ANTONIO</v>
      </c>
      <c r="Y3112" s="83">
        <f t="shared" si="97"/>
        <v>7</v>
      </c>
    </row>
    <row r="3113" spans="1:25" x14ac:dyDescent="0.25">
      <c r="A3113" t="s">
        <v>7</v>
      </c>
      <c r="B3113" t="s">
        <v>8651</v>
      </c>
      <c r="C3113" t="s">
        <v>8710</v>
      </c>
      <c r="D3113" t="s">
        <v>8711</v>
      </c>
      <c r="E3113" t="s">
        <v>8712</v>
      </c>
      <c r="F3113">
        <v>21181181</v>
      </c>
      <c r="G3113" t="s">
        <v>8713</v>
      </c>
      <c r="H3113" t="s">
        <v>8714</v>
      </c>
      <c r="I3113">
        <v>291025</v>
      </c>
      <c r="J3113" t="s">
        <v>8010</v>
      </c>
      <c r="K3113" t="s">
        <v>8012</v>
      </c>
      <c r="L3113" t="s">
        <v>6</v>
      </c>
      <c r="M3113" t="s">
        <v>8694</v>
      </c>
      <c r="N3113">
        <v>0</v>
      </c>
      <c r="S3113">
        <v>201.09</v>
      </c>
      <c r="T3113">
        <v>54.5</v>
      </c>
      <c r="U3113">
        <v>0.27100000000000002</v>
      </c>
      <c r="V3113">
        <v>100.55</v>
      </c>
      <c r="W3113">
        <v>27.25</v>
      </c>
      <c r="X3113" s="83" t="str">
        <f t="shared" si="96"/>
        <v>2118 - CHV SAN ANTONIO</v>
      </c>
      <c r="Y3113" s="83">
        <f t="shared" si="97"/>
        <v>2</v>
      </c>
    </row>
    <row r="3114" spans="1:25" x14ac:dyDescent="0.25">
      <c r="A3114" t="s">
        <v>7</v>
      </c>
      <c r="B3114" t="s">
        <v>8651</v>
      </c>
      <c r="C3114" t="s">
        <v>8710</v>
      </c>
      <c r="D3114" t="s">
        <v>8711</v>
      </c>
      <c r="E3114" t="s">
        <v>8712</v>
      </c>
      <c r="F3114">
        <v>21181181</v>
      </c>
      <c r="G3114" t="s">
        <v>8713</v>
      </c>
      <c r="H3114" t="s">
        <v>8714</v>
      </c>
      <c r="I3114">
        <v>291025</v>
      </c>
      <c r="J3114" t="s">
        <v>8010</v>
      </c>
      <c r="K3114" t="s">
        <v>8012</v>
      </c>
      <c r="L3114" t="s">
        <v>6</v>
      </c>
      <c r="M3114" t="s">
        <v>8677</v>
      </c>
      <c r="N3114">
        <v>247.13</v>
      </c>
      <c r="O3114">
        <v>107.08</v>
      </c>
      <c r="P3114">
        <v>0.43330000000000002</v>
      </c>
      <c r="Q3114">
        <v>247.13</v>
      </c>
      <c r="R3114">
        <v>107.08</v>
      </c>
      <c r="S3114">
        <v>2624.61</v>
      </c>
      <c r="T3114">
        <v>2230.34</v>
      </c>
      <c r="U3114">
        <v>0.8498</v>
      </c>
      <c r="V3114">
        <v>238.6</v>
      </c>
      <c r="W3114">
        <v>318.62</v>
      </c>
      <c r="X3114" s="83" t="str">
        <f t="shared" si="96"/>
        <v>2118 - CHV SAN ANTONIO</v>
      </c>
      <c r="Y3114" s="83">
        <f t="shared" si="97"/>
        <v>7</v>
      </c>
    </row>
    <row r="3115" spans="1:25" x14ac:dyDescent="0.25">
      <c r="A3115" t="s">
        <v>7</v>
      </c>
      <c r="B3115" t="s">
        <v>8651</v>
      </c>
      <c r="C3115" t="s">
        <v>8710</v>
      </c>
      <c r="D3115" t="s">
        <v>8711</v>
      </c>
      <c r="E3115" t="s">
        <v>8712</v>
      </c>
      <c r="F3115">
        <v>21181181</v>
      </c>
      <c r="G3115" t="s">
        <v>8713</v>
      </c>
      <c r="H3115" t="s">
        <v>8714</v>
      </c>
      <c r="I3115">
        <v>291025</v>
      </c>
      <c r="J3115" t="s">
        <v>8010</v>
      </c>
      <c r="K3115" t="s">
        <v>8012</v>
      </c>
      <c r="L3115" t="s">
        <v>6</v>
      </c>
      <c r="M3115" t="s">
        <v>8678</v>
      </c>
      <c r="N3115">
        <v>55.56</v>
      </c>
      <c r="O3115">
        <v>187.5</v>
      </c>
      <c r="P3115">
        <v>3.3746999999999998</v>
      </c>
      <c r="Q3115">
        <v>55.56</v>
      </c>
      <c r="S3115">
        <v>590.04</v>
      </c>
      <c r="T3115">
        <v>450</v>
      </c>
      <c r="U3115">
        <v>0.76270000000000004</v>
      </c>
      <c r="V3115">
        <v>73.760000000000005</v>
      </c>
      <c r="W3115">
        <v>90</v>
      </c>
      <c r="X3115" s="83" t="str">
        <f t="shared" si="96"/>
        <v>2118 - CHV SAN ANTONIO</v>
      </c>
      <c r="Y3115" s="83">
        <f t="shared" si="97"/>
        <v>5</v>
      </c>
    </row>
    <row r="3116" spans="1:25" x14ac:dyDescent="0.25">
      <c r="A3116" t="s">
        <v>7</v>
      </c>
      <c r="B3116" t="s">
        <v>8651</v>
      </c>
      <c r="C3116" t="s">
        <v>8710</v>
      </c>
      <c r="D3116" t="s">
        <v>8711</v>
      </c>
      <c r="E3116" t="s">
        <v>8712</v>
      </c>
      <c r="F3116">
        <v>21181181</v>
      </c>
      <c r="G3116" t="s">
        <v>8713</v>
      </c>
      <c r="H3116" t="s">
        <v>8714</v>
      </c>
      <c r="I3116">
        <v>291025</v>
      </c>
      <c r="J3116" t="s">
        <v>8010</v>
      </c>
      <c r="K3116" t="s">
        <v>8012</v>
      </c>
      <c r="L3116" t="s">
        <v>6</v>
      </c>
      <c r="M3116" t="s">
        <v>8679</v>
      </c>
      <c r="N3116">
        <v>57.69</v>
      </c>
      <c r="Q3116">
        <v>57.69</v>
      </c>
      <c r="S3116">
        <v>57.69</v>
      </c>
      <c r="V3116">
        <v>57.69</v>
      </c>
      <c r="X3116" s="83" t="str">
        <f t="shared" si="96"/>
        <v>2118 - CHV SAN ANTONIO</v>
      </c>
      <c r="Y3116" s="83">
        <f t="shared" si="97"/>
        <v>0</v>
      </c>
    </row>
    <row r="3117" spans="1:25" x14ac:dyDescent="0.25">
      <c r="A3117" t="s">
        <v>7</v>
      </c>
      <c r="B3117" t="s">
        <v>8651</v>
      </c>
      <c r="C3117" t="s">
        <v>8710</v>
      </c>
      <c r="D3117" t="s">
        <v>8711</v>
      </c>
      <c r="E3117" t="s">
        <v>8712</v>
      </c>
      <c r="F3117">
        <v>21181182</v>
      </c>
      <c r="G3117" t="s">
        <v>8711</v>
      </c>
      <c r="H3117" t="s">
        <v>8715</v>
      </c>
      <c r="I3117">
        <v>114816</v>
      </c>
      <c r="J3117" t="s">
        <v>8022</v>
      </c>
      <c r="K3117" t="s">
        <v>15</v>
      </c>
      <c r="L3117" t="s">
        <v>6</v>
      </c>
      <c r="M3117" t="s">
        <v>8657</v>
      </c>
      <c r="N3117">
        <v>0</v>
      </c>
      <c r="O3117">
        <v>266.25</v>
      </c>
      <c r="P3117" t="s">
        <v>8452</v>
      </c>
      <c r="S3117">
        <v>4899.24</v>
      </c>
      <c r="T3117">
        <v>6053.11</v>
      </c>
      <c r="U3117">
        <v>1.2355</v>
      </c>
      <c r="V3117">
        <v>158.04</v>
      </c>
      <c r="W3117">
        <v>232.81192307692305</v>
      </c>
      <c r="X3117" s="83" t="str">
        <f t="shared" si="96"/>
        <v>2118 - CHV SAN ANTONIO</v>
      </c>
      <c r="Y3117" s="83">
        <f t="shared" si="97"/>
        <v>26</v>
      </c>
    </row>
    <row r="3118" spans="1:25" x14ac:dyDescent="0.25">
      <c r="A3118" t="s">
        <v>7</v>
      </c>
      <c r="B3118" t="s">
        <v>8651</v>
      </c>
      <c r="C3118" t="s">
        <v>8710</v>
      </c>
      <c r="D3118" t="s">
        <v>8711</v>
      </c>
      <c r="E3118" t="s">
        <v>8712</v>
      </c>
      <c r="F3118">
        <v>21181182</v>
      </c>
      <c r="G3118" t="s">
        <v>8711</v>
      </c>
      <c r="H3118" t="s">
        <v>8715</v>
      </c>
      <c r="I3118">
        <v>114816</v>
      </c>
      <c r="J3118" t="s">
        <v>8022</v>
      </c>
      <c r="K3118" t="s">
        <v>15</v>
      </c>
      <c r="L3118" t="s">
        <v>6</v>
      </c>
      <c r="M3118" t="s">
        <v>8658</v>
      </c>
      <c r="N3118">
        <v>6923.16</v>
      </c>
      <c r="O3118">
        <v>1893.75</v>
      </c>
      <c r="P3118">
        <v>0.27350000000000002</v>
      </c>
      <c r="Q3118">
        <v>384.62</v>
      </c>
      <c r="R3118">
        <v>82.336956521739125</v>
      </c>
      <c r="S3118">
        <v>39738.949999999997</v>
      </c>
      <c r="T3118">
        <v>12705.52</v>
      </c>
      <c r="U3118">
        <v>0.31969999999999998</v>
      </c>
      <c r="V3118">
        <v>378.47</v>
      </c>
      <c r="W3118">
        <v>201.67492063492065</v>
      </c>
      <c r="X3118" s="83" t="str">
        <f t="shared" si="96"/>
        <v>2118 - CHV SAN ANTONIO</v>
      </c>
      <c r="Y3118" s="83">
        <f t="shared" si="97"/>
        <v>63</v>
      </c>
    </row>
    <row r="3119" spans="1:25" x14ac:dyDescent="0.25">
      <c r="A3119" t="s">
        <v>7</v>
      </c>
      <c r="B3119" t="s">
        <v>8651</v>
      </c>
      <c r="C3119" t="s">
        <v>8710</v>
      </c>
      <c r="D3119" t="s">
        <v>8711</v>
      </c>
      <c r="E3119" t="s">
        <v>8712</v>
      </c>
      <c r="F3119">
        <v>21181182</v>
      </c>
      <c r="G3119" t="s">
        <v>8711</v>
      </c>
      <c r="H3119" t="s">
        <v>8715</v>
      </c>
      <c r="I3119">
        <v>114816</v>
      </c>
      <c r="J3119" t="s">
        <v>8022</v>
      </c>
      <c r="K3119" t="s">
        <v>15</v>
      </c>
      <c r="L3119" t="s">
        <v>6</v>
      </c>
      <c r="M3119" t="s">
        <v>8659</v>
      </c>
      <c r="N3119">
        <v>2325.6</v>
      </c>
      <c r="O3119">
        <v>1368.75</v>
      </c>
      <c r="P3119">
        <v>0.58860000000000001</v>
      </c>
      <c r="Q3119">
        <v>465.12</v>
      </c>
      <c r="R3119">
        <v>684.375</v>
      </c>
      <c r="S3119">
        <v>10210.200000000001</v>
      </c>
      <c r="T3119">
        <v>8631.99</v>
      </c>
      <c r="U3119">
        <v>0.84540000000000004</v>
      </c>
      <c r="V3119">
        <v>408.41</v>
      </c>
      <c r="W3119">
        <v>431.59949999999998</v>
      </c>
      <c r="X3119" s="83" t="str">
        <f t="shared" si="96"/>
        <v>2118 - CHV SAN ANTONIO</v>
      </c>
      <c r="Y3119" s="83">
        <f t="shared" si="97"/>
        <v>20</v>
      </c>
    </row>
    <row r="3120" spans="1:25" x14ac:dyDescent="0.25">
      <c r="A3120" t="s">
        <v>7</v>
      </c>
      <c r="B3120" t="s">
        <v>8651</v>
      </c>
      <c r="C3120" t="s">
        <v>8710</v>
      </c>
      <c r="D3120" t="s">
        <v>8711</v>
      </c>
      <c r="E3120" t="s">
        <v>8712</v>
      </c>
      <c r="F3120">
        <v>21181182</v>
      </c>
      <c r="G3120" t="s">
        <v>8711</v>
      </c>
      <c r="H3120" t="s">
        <v>8715</v>
      </c>
      <c r="I3120">
        <v>114816</v>
      </c>
      <c r="J3120" t="s">
        <v>8022</v>
      </c>
      <c r="K3120" t="s">
        <v>15</v>
      </c>
      <c r="L3120" t="s">
        <v>6</v>
      </c>
      <c r="M3120" t="s">
        <v>8660</v>
      </c>
      <c r="N3120">
        <v>0</v>
      </c>
      <c r="S3120">
        <v>543.57000000000005</v>
      </c>
      <c r="T3120">
        <v>1496.1</v>
      </c>
      <c r="U3120">
        <v>2.7524000000000002</v>
      </c>
      <c r="V3120">
        <v>12.08</v>
      </c>
      <c r="W3120">
        <v>93.506249999999994</v>
      </c>
      <c r="X3120" s="83" t="str">
        <f t="shared" si="96"/>
        <v>2118 - CHV SAN ANTONIO</v>
      </c>
      <c r="Y3120" s="83">
        <f t="shared" si="97"/>
        <v>16</v>
      </c>
    </row>
    <row r="3121" spans="1:25" x14ac:dyDescent="0.25">
      <c r="A3121" t="s">
        <v>7</v>
      </c>
      <c r="B3121" t="s">
        <v>8651</v>
      </c>
      <c r="C3121" t="s">
        <v>8710</v>
      </c>
      <c r="D3121" t="s">
        <v>8711</v>
      </c>
      <c r="E3121" t="s">
        <v>8712</v>
      </c>
      <c r="F3121">
        <v>21181182</v>
      </c>
      <c r="G3121" t="s">
        <v>8711</v>
      </c>
      <c r="H3121" t="s">
        <v>8715</v>
      </c>
      <c r="I3121">
        <v>114816</v>
      </c>
      <c r="J3121" t="s">
        <v>8022</v>
      </c>
      <c r="K3121" t="s">
        <v>15</v>
      </c>
      <c r="L3121" t="s">
        <v>6</v>
      </c>
      <c r="M3121" t="s">
        <v>8661</v>
      </c>
      <c r="N3121">
        <v>575</v>
      </c>
      <c r="O3121">
        <v>300</v>
      </c>
      <c r="P3121">
        <v>0.52170000000000005</v>
      </c>
      <c r="Q3121">
        <v>25</v>
      </c>
      <c r="R3121">
        <v>30</v>
      </c>
      <c r="S3121">
        <v>3125.48</v>
      </c>
      <c r="T3121">
        <v>2020.53</v>
      </c>
      <c r="U3121">
        <v>0.64649999999999996</v>
      </c>
      <c r="V3121">
        <v>27.18</v>
      </c>
      <c r="W3121">
        <v>41.235306122448982</v>
      </c>
      <c r="X3121" s="83" t="str">
        <f t="shared" si="96"/>
        <v>2118 - CHV SAN ANTONIO</v>
      </c>
      <c r="Y3121" s="83">
        <f t="shared" si="97"/>
        <v>48.999999999999993</v>
      </c>
    </row>
    <row r="3122" spans="1:25" x14ac:dyDescent="0.25">
      <c r="A3122" t="s">
        <v>7</v>
      </c>
      <c r="B3122" t="s">
        <v>8651</v>
      </c>
      <c r="C3122" t="s">
        <v>8710</v>
      </c>
      <c r="D3122" t="s">
        <v>8711</v>
      </c>
      <c r="E3122" t="s">
        <v>8712</v>
      </c>
      <c r="F3122">
        <v>21181182</v>
      </c>
      <c r="G3122" t="s">
        <v>8711</v>
      </c>
      <c r="H3122" t="s">
        <v>8715</v>
      </c>
      <c r="I3122">
        <v>114816</v>
      </c>
      <c r="J3122" t="s">
        <v>8022</v>
      </c>
      <c r="K3122" t="s">
        <v>15</v>
      </c>
      <c r="L3122" t="s">
        <v>6</v>
      </c>
      <c r="M3122" t="s">
        <v>8662</v>
      </c>
      <c r="N3122">
        <v>379.98</v>
      </c>
      <c r="O3122">
        <v>233.22</v>
      </c>
      <c r="P3122">
        <v>0.61380000000000001</v>
      </c>
      <c r="Q3122">
        <v>63.33</v>
      </c>
      <c r="R3122">
        <v>233.22</v>
      </c>
      <c r="S3122">
        <v>6488.34</v>
      </c>
      <c r="T3122">
        <v>2856.41</v>
      </c>
      <c r="U3122">
        <v>0.44019999999999998</v>
      </c>
      <c r="V3122">
        <v>135.16999999999999</v>
      </c>
      <c r="W3122">
        <v>119.01708333333333</v>
      </c>
      <c r="X3122" s="83" t="str">
        <f t="shared" si="96"/>
        <v>2118 - CHV SAN ANTONIO</v>
      </c>
      <c r="Y3122" s="83">
        <f t="shared" si="97"/>
        <v>24</v>
      </c>
    </row>
    <row r="3123" spans="1:25" x14ac:dyDescent="0.25">
      <c r="A3123" t="s">
        <v>7</v>
      </c>
      <c r="B3123" t="s">
        <v>8651</v>
      </c>
      <c r="C3123" t="s">
        <v>8710</v>
      </c>
      <c r="D3123" t="s">
        <v>8711</v>
      </c>
      <c r="E3123" t="s">
        <v>8712</v>
      </c>
      <c r="F3123">
        <v>21181182</v>
      </c>
      <c r="G3123" t="s">
        <v>8711</v>
      </c>
      <c r="H3123" t="s">
        <v>8715</v>
      </c>
      <c r="I3123">
        <v>114816</v>
      </c>
      <c r="J3123" t="s">
        <v>8022</v>
      </c>
      <c r="K3123" t="s">
        <v>15</v>
      </c>
      <c r="L3123" t="s">
        <v>6</v>
      </c>
      <c r="M3123" t="s">
        <v>8663</v>
      </c>
      <c r="S3123">
        <v>596.33000000000004</v>
      </c>
      <c r="T3123">
        <v>575.86</v>
      </c>
      <c r="U3123">
        <v>0.9657</v>
      </c>
      <c r="V3123">
        <v>28.4</v>
      </c>
      <c r="W3123">
        <v>30.30842105263158</v>
      </c>
      <c r="X3123" s="83" t="str">
        <f t="shared" si="96"/>
        <v>2118 - CHV SAN ANTONIO</v>
      </c>
      <c r="Y3123" s="83">
        <f t="shared" si="97"/>
        <v>19</v>
      </c>
    </row>
    <row r="3124" spans="1:25" x14ac:dyDescent="0.25">
      <c r="A3124" t="s">
        <v>7</v>
      </c>
      <c r="B3124" t="s">
        <v>8651</v>
      </c>
      <c r="C3124" t="s">
        <v>8710</v>
      </c>
      <c r="D3124" t="s">
        <v>8711</v>
      </c>
      <c r="E3124" t="s">
        <v>8712</v>
      </c>
      <c r="F3124">
        <v>21181182</v>
      </c>
      <c r="G3124" t="s">
        <v>8711</v>
      </c>
      <c r="H3124" t="s">
        <v>8715</v>
      </c>
      <c r="I3124">
        <v>114816</v>
      </c>
      <c r="J3124" t="s">
        <v>8022</v>
      </c>
      <c r="K3124" t="s">
        <v>15</v>
      </c>
      <c r="L3124" t="s">
        <v>6</v>
      </c>
      <c r="M3124" t="s">
        <v>8664</v>
      </c>
      <c r="N3124">
        <v>2347.92</v>
      </c>
      <c r="O3124">
        <v>3772.5</v>
      </c>
      <c r="P3124">
        <v>1.6067</v>
      </c>
      <c r="Q3124">
        <v>86.96</v>
      </c>
      <c r="R3124">
        <v>251.5</v>
      </c>
      <c r="S3124">
        <v>14527.45</v>
      </c>
      <c r="T3124">
        <v>13896.72</v>
      </c>
      <c r="U3124">
        <v>0.95660000000000001</v>
      </c>
      <c r="V3124">
        <v>91.37</v>
      </c>
      <c r="W3124">
        <v>152.71120879120878</v>
      </c>
      <c r="X3124" s="83" t="str">
        <f t="shared" si="96"/>
        <v>2118 - CHV SAN ANTONIO</v>
      </c>
      <c r="Y3124" s="83">
        <f t="shared" si="97"/>
        <v>91</v>
      </c>
    </row>
    <row r="3125" spans="1:25" x14ac:dyDescent="0.25">
      <c r="A3125" t="s">
        <v>7</v>
      </c>
      <c r="B3125" t="s">
        <v>8651</v>
      </c>
      <c r="C3125" t="s">
        <v>8710</v>
      </c>
      <c r="D3125" t="s">
        <v>8711</v>
      </c>
      <c r="E3125" t="s">
        <v>8712</v>
      </c>
      <c r="F3125">
        <v>21181182</v>
      </c>
      <c r="G3125" t="s">
        <v>8711</v>
      </c>
      <c r="H3125" t="s">
        <v>8715</v>
      </c>
      <c r="I3125">
        <v>114816</v>
      </c>
      <c r="J3125" t="s">
        <v>8022</v>
      </c>
      <c r="K3125" t="s">
        <v>15</v>
      </c>
      <c r="L3125" t="s">
        <v>6</v>
      </c>
      <c r="M3125" t="s">
        <v>8665</v>
      </c>
      <c r="N3125">
        <v>340.92</v>
      </c>
      <c r="Q3125">
        <v>56.82</v>
      </c>
      <c r="S3125">
        <v>3782.27</v>
      </c>
      <c r="T3125">
        <v>112.17</v>
      </c>
      <c r="U3125">
        <v>2.9700000000000001E-2</v>
      </c>
      <c r="V3125">
        <v>48.49</v>
      </c>
      <c r="W3125">
        <v>2.5493181818181818</v>
      </c>
      <c r="X3125" s="83" t="str">
        <f t="shared" si="96"/>
        <v>2118 - CHV SAN ANTONIO</v>
      </c>
      <c r="Y3125" s="83">
        <f t="shared" si="97"/>
        <v>44</v>
      </c>
    </row>
    <row r="3126" spans="1:25" x14ac:dyDescent="0.25">
      <c r="A3126" t="s">
        <v>7</v>
      </c>
      <c r="B3126" t="s">
        <v>8651</v>
      </c>
      <c r="C3126" t="s">
        <v>8710</v>
      </c>
      <c r="D3126" t="s">
        <v>8711</v>
      </c>
      <c r="E3126" t="s">
        <v>8712</v>
      </c>
      <c r="F3126">
        <v>21181182</v>
      </c>
      <c r="G3126" t="s">
        <v>8711</v>
      </c>
      <c r="H3126" t="s">
        <v>8715</v>
      </c>
      <c r="I3126">
        <v>114816</v>
      </c>
      <c r="J3126" t="s">
        <v>8022</v>
      </c>
      <c r="K3126" t="s">
        <v>15</v>
      </c>
      <c r="L3126" t="s">
        <v>6</v>
      </c>
      <c r="M3126" t="s">
        <v>8680</v>
      </c>
      <c r="N3126">
        <v>0</v>
      </c>
      <c r="S3126">
        <v>212.37</v>
      </c>
      <c r="T3126">
        <v>-234.49</v>
      </c>
      <c r="U3126">
        <v>-1.1042000000000001</v>
      </c>
      <c r="V3126">
        <v>30.34</v>
      </c>
      <c r="X3126" s="83" t="str">
        <f t="shared" si="96"/>
        <v>2118 - CHV SAN ANTONIO</v>
      </c>
      <c r="Y3126" s="83">
        <f t="shared" si="97"/>
        <v>0</v>
      </c>
    </row>
    <row r="3127" spans="1:25" x14ac:dyDescent="0.25">
      <c r="A3127" t="s">
        <v>7</v>
      </c>
      <c r="B3127" t="s">
        <v>8651</v>
      </c>
      <c r="C3127" t="s">
        <v>8710</v>
      </c>
      <c r="D3127" t="s">
        <v>8711</v>
      </c>
      <c r="E3127" t="s">
        <v>8712</v>
      </c>
      <c r="F3127">
        <v>21181182</v>
      </c>
      <c r="G3127" t="s">
        <v>8711</v>
      </c>
      <c r="H3127" t="s">
        <v>8715</v>
      </c>
      <c r="I3127">
        <v>114816</v>
      </c>
      <c r="J3127" t="s">
        <v>8022</v>
      </c>
      <c r="K3127" t="s">
        <v>15</v>
      </c>
      <c r="L3127" t="s">
        <v>6</v>
      </c>
      <c r="M3127" t="s">
        <v>8666</v>
      </c>
      <c r="N3127">
        <v>303.24</v>
      </c>
      <c r="Q3127">
        <v>25.27</v>
      </c>
      <c r="S3127">
        <v>1781.73</v>
      </c>
      <c r="T3127">
        <v>15.06</v>
      </c>
      <c r="U3127">
        <v>8.5000000000000006E-3</v>
      </c>
      <c r="V3127">
        <v>41.44</v>
      </c>
      <c r="W3127">
        <v>0.41833333333333333</v>
      </c>
      <c r="X3127" s="83" t="str">
        <f t="shared" si="96"/>
        <v>2118 - CHV SAN ANTONIO</v>
      </c>
      <c r="Y3127" s="83">
        <f t="shared" si="97"/>
        <v>36</v>
      </c>
    </row>
    <row r="3128" spans="1:25" x14ac:dyDescent="0.25">
      <c r="A3128" t="s">
        <v>7</v>
      </c>
      <c r="B3128" t="s">
        <v>8651</v>
      </c>
      <c r="C3128" t="s">
        <v>8710</v>
      </c>
      <c r="D3128" t="s">
        <v>8711</v>
      </c>
      <c r="E3128" t="s">
        <v>8712</v>
      </c>
      <c r="F3128">
        <v>21181182</v>
      </c>
      <c r="G3128" t="s">
        <v>8711</v>
      </c>
      <c r="H3128" t="s">
        <v>8715</v>
      </c>
      <c r="I3128">
        <v>114816</v>
      </c>
      <c r="J3128" t="s">
        <v>8022</v>
      </c>
      <c r="K3128" t="s">
        <v>15</v>
      </c>
      <c r="L3128" t="s">
        <v>6</v>
      </c>
      <c r="M3128" t="s">
        <v>8690</v>
      </c>
      <c r="N3128">
        <v>240.86</v>
      </c>
      <c r="Q3128">
        <v>240.86</v>
      </c>
      <c r="S3128">
        <v>240.86</v>
      </c>
      <c r="T3128">
        <v>997.5</v>
      </c>
      <c r="U3128">
        <v>4.1414</v>
      </c>
      <c r="V3128">
        <v>240.86</v>
      </c>
      <c r="W3128">
        <v>498.75</v>
      </c>
      <c r="X3128" s="83" t="str">
        <f t="shared" si="96"/>
        <v>2118 - CHV SAN ANTONIO</v>
      </c>
      <c r="Y3128" s="83">
        <f t="shared" si="97"/>
        <v>2</v>
      </c>
    </row>
    <row r="3129" spans="1:25" x14ac:dyDescent="0.25">
      <c r="A3129" t="s">
        <v>7</v>
      </c>
      <c r="B3129" t="s">
        <v>8651</v>
      </c>
      <c r="C3129" t="s">
        <v>8710</v>
      </c>
      <c r="D3129" t="s">
        <v>8711</v>
      </c>
      <c r="E3129" t="s">
        <v>8712</v>
      </c>
      <c r="F3129">
        <v>21181182</v>
      </c>
      <c r="G3129" t="s">
        <v>8711</v>
      </c>
      <c r="H3129" t="s">
        <v>8715</v>
      </c>
      <c r="I3129">
        <v>114816</v>
      </c>
      <c r="J3129" t="s">
        <v>8022</v>
      </c>
      <c r="K3129" t="s">
        <v>15</v>
      </c>
      <c r="L3129" t="s">
        <v>6</v>
      </c>
      <c r="M3129" t="s">
        <v>8691</v>
      </c>
      <c r="S3129">
        <v>163.61000000000001</v>
      </c>
      <c r="V3129">
        <v>23.37</v>
      </c>
      <c r="X3129" s="83" t="str">
        <f t="shared" si="96"/>
        <v>2118 - CHV SAN ANTONIO</v>
      </c>
      <c r="Y3129" s="83">
        <f t="shared" si="97"/>
        <v>0</v>
      </c>
    </row>
    <row r="3130" spans="1:25" x14ac:dyDescent="0.25">
      <c r="A3130" t="s">
        <v>7</v>
      </c>
      <c r="B3130" t="s">
        <v>8651</v>
      </c>
      <c r="C3130" t="s">
        <v>8710</v>
      </c>
      <c r="D3130" t="s">
        <v>8711</v>
      </c>
      <c r="E3130" t="s">
        <v>8712</v>
      </c>
      <c r="F3130">
        <v>21181182</v>
      </c>
      <c r="G3130" t="s">
        <v>8711</v>
      </c>
      <c r="H3130" t="s">
        <v>8715</v>
      </c>
      <c r="I3130">
        <v>114816</v>
      </c>
      <c r="J3130" t="s">
        <v>8022</v>
      </c>
      <c r="K3130" t="s">
        <v>15</v>
      </c>
      <c r="L3130" t="s">
        <v>6</v>
      </c>
      <c r="M3130" t="s">
        <v>8667</v>
      </c>
      <c r="N3130">
        <v>11034.56</v>
      </c>
      <c r="O3130">
        <v>3591.4</v>
      </c>
      <c r="P3130">
        <v>0.32550000000000001</v>
      </c>
      <c r="Q3130">
        <v>689.66</v>
      </c>
      <c r="R3130">
        <v>299.28333333333336</v>
      </c>
      <c r="S3130">
        <v>84689.31</v>
      </c>
      <c r="T3130">
        <v>72576.63</v>
      </c>
      <c r="U3130">
        <v>0.85699999999999998</v>
      </c>
      <c r="V3130">
        <v>694.17</v>
      </c>
      <c r="W3130">
        <v>615.05618644067806</v>
      </c>
      <c r="X3130" s="83" t="str">
        <f t="shared" si="96"/>
        <v>2118 - CHV SAN ANTONIO</v>
      </c>
      <c r="Y3130" s="83">
        <f t="shared" si="97"/>
        <v>117.99999999999999</v>
      </c>
    </row>
    <row r="3131" spans="1:25" x14ac:dyDescent="0.25">
      <c r="A3131" t="s">
        <v>7</v>
      </c>
      <c r="B3131" t="s">
        <v>8651</v>
      </c>
      <c r="C3131" t="s">
        <v>8710</v>
      </c>
      <c r="D3131" t="s">
        <v>8711</v>
      </c>
      <c r="E3131" t="s">
        <v>8712</v>
      </c>
      <c r="F3131">
        <v>21181182</v>
      </c>
      <c r="G3131" t="s">
        <v>8711</v>
      </c>
      <c r="H3131" t="s">
        <v>8715</v>
      </c>
      <c r="I3131">
        <v>114816</v>
      </c>
      <c r="J3131" t="s">
        <v>8022</v>
      </c>
      <c r="K3131" t="s">
        <v>15</v>
      </c>
      <c r="L3131" t="s">
        <v>6</v>
      </c>
      <c r="M3131" t="s">
        <v>8668</v>
      </c>
      <c r="N3131">
        <v>3022.26</v>
      </c>
      <c r="O3131">
        <v>1634.28</v>
      </c>
      <c r="P3131">
        <v>0.54069999999999996</v>
      </c>
      <c r="Q3131">
        <v>177.78</v>
      </c>
      <c r="R3131">
        <v>163.428</v>
      </c>
      <c r="S3131">
        <v>26435.46</v>
      </c>
      <c r="T3131">
        <v>12561.58</v>
      </c>
      <c r="U3131">
        <v>0.47520000000000001</v>
      </c>
      <c r="V3131">
        <v>160.21</v>
      </c>
      <c r="W3131">
        <v>106.45406779661018</v>
      </c>
      <c r="X3131" s="83" t="str">
        <f t="shared" si="96"/>
        <v>2118 - CHV SAN ANTONIO</v>
      </c>
      <c r="Y3131" s="83">
        <f t="shared" si="97"/>
        <v>117.99999999999999</v>
      </c>
    </row>
    <row r="3132" spans="1:25" x14ac:dyDescent="0.25">
      <c r="A3132" t="s">
        <v>7</v>
      </c>
      <c r="B3132" t="s">
        <v>8651</v>
      </c>
      <c r="C3132" t="s">
        <v>8710</v>
      </c>
      <c r="D3132" t="s">
        <v>8711</v>
      </c>
      <c r="E3132" t="s">
        <v>8712</v>
      </c>
      <c r="F3132">
        <v>21181182</v>
      </c>
      <c r="G3132" t="s">
        <v>8711</v>
      </c>
      <c r="H3132" t="s">
        <v>8715</v>
      </c>
      <c r="I3132">
        <v>114816</v>
      </c>
      <c r="J3132" t="s">
        <v>8022</v>
      </c>
      <c r="K3132" t="s">
        <v>15</v>
      </c>
      <c r="L3132" t="s">
        <v>6</v>
      </c>
      <c r="M3132" t="s">
        <v>8669</v>
      </c>
      <c r="N3132">
        <v>161.18</v>
      </c>
      <c r="O3132">
        <v>300.99</v>
      </c>
      <c r="P3132">
        <v>1.8673999999999999</v>
      </c>
      <c r="Q3132">
        <v>161.18</v>
      </c>
      <c r="R3132">
        <v>75.247500000000002</v>
      </c>
      <c r="S3132">
        <v>1400.88</v>
      </c>
      <c r="T3132">
        <v>1119.18</v>
      </c>
      <c r="U3132">
        <v>0.79890000000000005</v>
      </c>
      <c r="V3132">
        <v>93.39</v>
      </c>
      <c r="W3132">
        <v>186.53</v>
      </c>
      <c r="X3132" s="83" t="str">
        <f t="shared" si="96"/>
        <v>2118 - CHV SAN ANTONIO</v>
      </c>
      <c r="Y3132" s="83">
        <f t="shared" si="97"/>
        <v>6</v>
      </c>
    </row>
    <row r="3133" spans="1:25" x14ac:dyDescent="0.25">
      <c r="A3133" t="s">
        <v>7</v>
      </c>
      <c r="B3133" t="s">
        <v>8651</v>
      </c>
      <c r="C3133" t="s">
        <v>8710</v>
      </c>
      <c r="D3133" t="s">
        <v>8711</v>
      </c>
      <c r="E3133" t="s">
        <v>8712</v>
      </c>
      <c r="F3133">
        <v>21181182</v>
      </c>
      <c r="G3133" t="s">
        <v>8711</v>
      </c>
      <c r="H3133" t="s">
        <v>8715</v>
      </c>
      <c r="I3133">
        <v>114816</v>
      </c>
      <c r="J3133" t="s">
        <v>8022</v>
      </c>
      <c r="K3133" t="s">
        <v>15</v>
      </c>
      <c r="L3133" t="s">
        <v>6</v>
      </c>
      <c r="M3133" t="s">
        <v>8670</v>
      </c>
      <c r="N3133">
        <v>9176.44</v>
      </c>
      <c r="O3133">
        <v>5513.03</v>
      </c>
      <c r="P3133">
        <v>0.6008</v>
      </c>
      <c r="Q3133">
        <v>705.88</v>
      </c>
      <c r="R3133">
        <v>551.303</v>
      </c>
      <c r="S3133">
        <v>74686.61</v>
      </c>
      <c r="T3133">
        <v>40077.1</v>
      </c>
      <c r="U3133">
        <v>0.53659999999999997</v>
      </c>
      <c r="V3133">
        <v>672.85</v>
      </c>
      <c r="W3133">
        <v>507.30506329113922</v>
      </c>
      <c r="X3133" s="83" t="str">
        <f t="shared" si="96"/>
        <v>2118 - CHV SAN ANTONIO</v>
      </c>
      <c r="Y3133" s="83">
        <f t="shared" si="97"/>
        <v>79</v>
      </c>
    </row>
    <row r="3134" spans="1:25" x14ac:dyDescent="0.25">
      <c r="A3134" t="s">
        <v>7</v>
      </c>
      <c r="B3134" t="s">
        <v>8651</v>
      </c>
      <c r="C3134" t="s">
        <v>8710</v>
      </c>
      <c r="D3134" t="s">
        <v>8711</v>
      </c>
      <c r="E3134" t="s">
        <v>8712</v>
      </c>
      <c r="F3134">
        <v>21181182</v>
      </c>
      <c r="G3134" t="s">
        <v>8711</v>
      </c>
      <c r="H3134" t="s">
        <v>8715</v>
      </c>
      <c r="I3134">
        <v>114816</v>
      </c>
      <c r="J3134" t="s">
        <v>8022</v>
      </c>
      <c r="K3134" t="s">
        <v>15</v>
      </c>
      <c r="L3134" t="s">
        <v>6</v>
      </c>
      <c r="M3134" t="s">
        <v>8671</v>
      </c>
      <c r="N3134">
        <v>29170.959999999999</v>
      </c>
      <c r="O3134">
        <v>12500.87</v>
      </c>
      <c r="P3134">
        <v>0.42849999999999999</v>
      </c>
      <c r="Q3134">
        <v>560.98</v>
      </c>
      <c r="R3134">
        <v>357.16771428571428</v>
      </c>
      <c r="S3134">
        <v>232638.41</v>
      </c>
      <c r="T3134">
        <v>166146.19</v>
      </c>
      <c r="U3134">
        <v>0.71419999999999995</v>
      </c>
      <c r="V3134">
        <v>543.54999999999995</v>
      </c>
      <c r="W3134">
        <v>529.1279936305732</v>
      </c>
      <c r="X3134" s="83" t="str">
        <f t="shared" si="96"/>
        <v>2118 - CHV SAN ANTONIO</v>
      </c>
      <c r="Y3134" s="83">
        <f t="shared" si="97"/>
        <v>314.00000000000006</v>
      </c>
    </row>
    <row r="3135" spans="1:25" x14ac:dyDescent="0.25">
      <c r="A3135" t="s">
        <v>7</v>
      </c>
      <c r="B3135" t="s">
        <v>8651</v>
      </c>
      <c r="C3135" t="s">
        <v>8710</v>
      </c>
      <c r="D3135" t="s">
        <v>8711</v>
      </c>
      <c r="E3135" t="s">
        <v>8712</v>
      </c>
      <c r="F3135">
        <v>21181182</v>
      </c>
      <c r="G3135" t="s">
        <v>8711</v>
      </c>
      <c r="H3135" t="s">
        <v>8715</v>
      </c>
      <c r="I3135">
        <v>114816</v>
      </c>
      <c r="J3135" t="s">
        <v>8022</v>
      </c>
      <c r="K3135" t="s">
        <v>15</v>
      </c>
      <c r="L3135" t="s">
        <v>6</v>
      </c>
      <c r="M3135" t="s">
        <v>8672</v>
      </c>
      <c r="N3135">
        <v>4079.97</v>
      </c>
      <c r="O3135">
        <v>831.73</v>
      </c>
      <c r="P3135">
        <v>0.2039</v>
      </c>
      <c r="Q3135">
        <v>453.33</v>
      </c>
      <c r="R3135">
        <v>166.346</v>
      </c>
      <c r="S3135">
        <v>16039.52</v>
      </c>
      <c r="T3135">
        <v>4710.5600000000004</v>
      </c>
      <c r="U3135">
        <v>0.29370000000000002</v>
      </c>
      <c r="V3135">
        <v>433.5</v>
      </c>
      <c r="W3135">
        <v>123.96210526315791</v>
      </c>
      <c r="X3135" s="83" t="str">
        <f t="shared" si="96"/>
        <v>2118 - CHV SAN ANTONIO</v>
      </c>
      <c r="Y3135" s="83">
        <f t="shared" si="97"/>
        <v>38</v>
      </c>
    </row>
    <row r="3136" spans="1:25" x14ac:dyDescent="0.25">
      <c r="A3136" t="s">
        <v>7</v>
      </c>
      <c r="B3136" t="s">
        <v>8651</v>
      </c>
      <c r="C3136" t="s">
        <v>8710</v>
      </c>
      <c r="D3136" t="s">
        <v>8711</v>
      </c>
      <c r="E3136" t="s">
        <v>8712</v>
      </c>
      <c r="F3136">
        <v>21181182</v>
      </c>
      <c r="G3136" t="s">
        <v>8711</v>
      </c>
      <c r="H3136" t="s">
        <v>8715</v>
      </c>
      <c r="I3136">
        <v>114816</v>
      </c>
      <c r="J3136" t="s">
        <v>8022</v>
      </c>
      <c r="K3136" t="s">
        <v>15</v>
      </c>
      <c r="L3136" t="s">
        <v>6</v>
      </c>
      <c r="M3136" t="s">
        <v>8673</v>
      </c>
      <c r="N3136">
        <v>4656.63</v>
      </c>
      <c r="O3136">
        <v>2029.68</v>
      </c>
      <c r="P3136">
        <v>0.43590000000000001</v>
      </c>
      <c r="Q3136">
        <v>423.33</v>
      </c>
      <c r="R3136">
        <v>126.855</v>
      </c>
      <c r="S3136">
        <v>32667.96</v>
      </c>
      <c r="T3136">
        <v>14266.14</v>
      </c>
      <c r="U3136">
        <v>0.43669999999999998</v>
      </c>
      <c r="V3136">
        <v>393.59</v>
      </c>
      <c r="W3136">
        <v>185.27454545454546</v>
      </c>
      <c r="X3136" s="83" t="str">
        <f t="shared" si="96"/>
        <v>2118 - CHV SAN ANTONIO</v>
      </c>
      <c r="Y3136" s="83">
        <f t="shared" si="97"/>
        <v>77</v>
      </c>
    </row>
    <row r="3137" spans="1:25" x14ac:dyDescent="0.25">
      <c r="A3137" t="s">
        <v>7</v>
      </c>
      <c r="B3137" t="s">
        <v>8651</v>
      </c>
      <c r="C3137" t="s">
        <v>8710</v>
      </c>
      <c r="D3137" t="s">
        <v>8711</v>
      </c>
      <c r="E3137" t="s">
        <v>8712</v>
      </c>
      <c r="F3137">
        <v>21181182</v>
      </c>
      <c r="G3137" t="s">
        <v>8711</v>
      </c>
      <c r="H3137" t="s">
        <v>8715</v>
      </c>
      <c r="I3137">
        <v>114816</v>
      </c>
      <c r="J3137" t="s">
        <v>8022</v>
      </c>
      <c r="K3137" t="s">
        <v>15</v>
      </c>
      <c r="L3137" t="s">
        <v>6</v>
      </c>
      <c r="M3137" t="s">
        <v>8674</v>
      </c>
      <c r="N3137">
        <v>3218.4</v>
      </c>
      <c r="O3137">
        <v>2499.1999999999998</v>
      </c>
      <c r="P3137">
        <v>0.77649999999999997</v>
      </c>
      <c r="Q3137">
        <v>321.83999999999997</v>
      </c>
      <c r="R3137">
        <v>227.2</v>
      </c>
      <c r="S3137">
        <v>20607.78</v>
      </c>
      <c r="T3137">
        <v>30795.99</v>
      </c>
      <c r="U3137">
        <v>1.4944</v>
      </c>
      <c r="V3137">
        <v>226.46</v>
      </c>
      <c r="W3137">
        <v>371.03602409638557</v>
      </c>
      <c r="X3137" s="83" t="str">
        <f t="shared" si="96"/>
        <v>2118 - CHV SAN ANTONIO</v>
      </c>
      <c r="Y3137" s="83">
        <f t="shared" si="97"/>
        <v>83</v>
      </c>
    </row>
    <row r="3138" spans="1:25" x14ac:dyDescent="0.25">
      <c r="A3138" t="s">
        <v>7</v>
      </c>
      <c r="B3138" t="s">
        <v>8651</v>
      </c>
      <c r="C3138" t="s">
        <v>8710</v>
      </c>
      <c r="D3138" t="s">
        <v>8711</v>
      </c>
      <c r="E3138" t="s">
        <v>8712</v>
      </c>
      <c r="F3138">
        <v>21181182</v>
      </c>
      <c r="G3138" t="s">
        <v>8711</v>
      </c>
      <c r="H3138" t="s">
        <v>8715</v>
      </c>
      <c r="I3138">
        <v>114816</v>
      </c>
      <c r="J3138" t="s">
        <v>8022</v>
      </c>
      <c r="K3138" t="s">
        <v>15</v>
      </c>
      <c r="L3138" t="s">
        <v>6</v>
      </c>
      <c r="M3138" t="s">
        <v>8675</v>
      </c>
      <c r="N3138">
        <v>584.96</v>
      </c>
      <c r="O3138">
        <v>30</v>
      </c>
      <c r="P3138">
        <v>5.1299999999999998E-2</v>
      </c>
      <c r="Q3138">
        <v>73.12</v>
      </c>
      <c r="R3138">
        <v>10</v>
      </c>
      <c r="S3138">
        <v>4372.58</v>
      </c>
      <c r="T3138">
        <v>150.56</v>
      </c>
      <c r="U3138">
        <v>3.44E-2</v>
      </c>
      <c r="V3138">
        <v>87.45</v>
      </c>
      <c r="W3138">
        <v>5.1917241379310344</v>
      </c>
      <c r="X3138" s="83" t="str">
        <f t="shared" si="96"/>
        <v>2118 - CHV SAN ANTONIO</v>
      </c>
      <c r="Y3138" s="83">
        <f t="shared" si="97"/>
        <v>29</v>
      </c>
    </row>
    <row r="3139" spans="1:25" x14ac:dyDescent="0.25">
      <c r="A3139" t="s">
        <v>7</v>
      </c>
      <c r="B3139" t="s">
        <v>8651</v>
      </c>
      <c r="C3139" t="s">
        <v>8710</v>
      </c>
      <c r="D3139" t="s">
        <v>8711</v>
      </c>
      <c r="E3139" t="s">
        <v>8712</v>
      </c>
      <c r="F3139">
        <v>21181182</v>
      </c>
      <c r="G3139" t="s">
        <v>8711</v>
      </c>
      <c r="H3139" t="s">
        <v>8715</v>
      </c>
      <c r="I3139">
        <v>114843</v>
      </c>
      <c r="J3139" t="s">
        <v>8029</v>
      </c>
      <c r="K3139" t="s">
        <v>7923</v>
      </c>
      <c r="L3139" t="s">
        <v>6</v>
      </c>
      <c r="M3139" t="s">
        <v>8657</v>
      </c>
      <c r="N3139">
        <v>0</v>
      </c>
      <c r="S3139">
        <v>492.09</v>
      </c>
      <c r="T3139">
        <v>7503.75</v>
      </c>
      <c r="U3139">
        <v>15.248699999999999</v>
      </c>
      <c r="V3139">
        <v>164.03</v>
      </c>
      <c r="W3139">
        <v>7503.75</v>
      </c>
      <c r="X3139" s="83" t="str">
        <f t="shared" ref="X3139:X3202" si="98">CONCATENATE(C3139," - ",D3139)</f>
        <v>2118 - CHV SAN ANTONIO</v>
      </c>
      <c r="Y3139" s="83">
        <f t="shared" ref="Y3139:Y3202" si="99">IFERROR((IF($S3139=0,0,$T3139/$W3139)),0)</f>
        <v>1</v>
      </c>
    </row>
    <row r="3140" spans="1:25" x14ac:dyDescent="0.25">
      <c r="A3140" t="s">
        <v>7</v>
      </c>
      <c r="B3140" t="s">
        <v>8651</v>
      </c>
      <c r="C3140" t="s">
        <v>8710</v>
      </c>
      <c r="D3140" t="s">
        <v>8711</v>
      </c>
      <c r="E3140" t="s">
        <v>8712</v>
      </c>
      <c r="F3140">
        <v>21181182</v>
      </c>
      <c r="G3140" t="s">
        <v>8711</v>
      </c>
      <c r="H3140" t="s">
        <v>8715</v>
      </c>
      <c r="I3140">
        <v>114843</v>
      </c>
      <c r="J3140" t="s">
        <v>8029</v>
      </c>
      <c r="K3140" t="s">
        <v>7923</v>
      </c>
      <c r="L3140" t="s">
        <v>6</v>
      </c>
      <c r="M3140" t="s">
        <v>8658</v>
      </c>
      <c r="N3140">
        <v>769.24</v>
      </c>
      <c r="O3140">
        <v>562.5</v>
      </c>
      <c r="P3140">
        <v>0.73119999999999996</v>
      </c>
      <c r="Q3140">
        <v>384.62</v>
      </c>
      <c r="S3140">
        <v>6784.34</v>
      </c>
      <c r="T3140">
        <v>883.5</v>
      </c>
      <c r="U3140">
        <v>0.13020000000000001</v>
      </c>
      <c r="V3140">
        <v>399.08</v>
      </c>
      <c r="W3140">
        <v>110.4375</v>
      </c>
      <c r="X3140" s="83" t="str">
        <f t="shared" si="98"/>
        <v>2118 - CHV SAN ANTONIO</v>
      </c>
      <c r="Y3140" s="83">
        <f t="shared" si="99"/>
        <v>8</v>
      </c>
    </row>
    <row r="3141" spans="1:25" x14ac:dyDescent="0.25">
      <c r="A3141" t="s">
        <v>7</v>
      </c>
      <c r="B3141" t="s">
        <v>8651</v>
      </c>
      <c r="C3141" t="s">
        <v>8710</v>
      </c>
      <c r="D3141" t="s">
        <v>8711</v>
      </c>
      <c r="E3141" t="s">
        <v>8712</v>
      </c>
      <c r="F3141">
        <v>21181182</v>
      </c>
      <c r="G3141" t="s">
        <v>8711</v>
      </c>
      <c r="H3141" t="s">
        <v>8715</v>
      </c>
      <c r="I3141">
        <v>114843</v>
      </c>
      <c r="J3141" t="s">
        <v>8029</v>
      </c>
      <c r="K3141" t="s">
        <v>7923</v>
      </c>
      <c r="L3141" t="s">
        <v>6</v>
      </c>
      <c r="M3141" t="s">
        <v>8660</v>
      </c>
      <c r="N3141">
        <v>0</v>
      </c>
      <c r="S3141">
        <v>116.67</v>
      </c>
      <c r="T3141">
        <v>71.2</v>
      </c>
      <c r="U3141">
        <v>0.61029999999999995</v>
      </c>
      <c r="V3141">
        <v>14.58</v>
      </c>
      <c r="W3141">
        <v>8.9</v>
      </c>
      <c r="X3141" s="83" t="str">
        <f t="shared" si="98"/>
        <v>2118 - CHV SAN ANTONIO</v>
      </c>
      <c r="Y3141" s="83">
        <f t="shared" si="99"/>
        <v>8</v>
      </c>
    </row>
    <row r="3142" spans="1:25" x14ac:dyDescent="0.25">
      <c r="A3142" t="s">
        <v>7</v>
      </c>
      <c r="B3142" t="s">
        <v>8651</v>
      </c>
      <c r="C3142" t="s">
        <v>8710</v>
      </c>
      <c r="D3142" t="s">
        <v>8711</v>
      </c>
      <c r="E3142" t="s">
        <v>8712</v>
      </c>
      <c r="F3142">
        <v>21181182</v>
      </c>
      <c r="G3142" t="s">
        <v>8711</v>
      </c>
      <c r="H3142" t="s">
        <v>8715</v>
      </c>
      <c r="I3142">
        <v>114843</v>
      </c>
      <c r="J3142" t="s">
        <v>8029</v>
      </c>
      <c r="K3142" t="s">
        <v>7923</v>
      </c>
      <c r="L3142" t="s">
        <v>6</v>
      </c>
      <c r="M3142" t="s">
        <v>8661</v>
      </c>
      <c r="N3142">
        <v>100</v>
      </c>
      <c r="O3142">
        <v>900</v>
      </c>
      <c r="P3142">
        <v>9</v>
      </c>
      <c r="Q3142">
        <v>25</v>
      </c>
      <c r="R3142">
        <v>300</v>
      </c>
      <c r="S3142">
        <v>506.21</v>
      </c>
      <c r="T3142">
        <v>900</v>
      </c>
      <c r="U3142">
        <v>1.7779</v>
      </c>
      <c r="V3142">
        <v>31.64</v>
      </c>
      <c r="W3142">
        <v>64.285714285714292</v>
      </c>
      <c r="X3142" s="83" t="str">
        <f t="shared" si="98"/>
        <v>2118 - CHV SAN ANTONIO</v>
      </c>
      <c r="Y3142" s="83">
        <f t="shared" si="99"/>
        <v>13.999999999999998</v>
      </c>
    </row>
    <row r="3143" spans="1:25" x14ac:dyDescent="0.25">
      <c r="A3143" t="s">
        <v>7</v>
      </c>
      <c r="B3143" t="s">
        <v>8651</v>
      </c>
      <c r="C3143" t="s">
        <v>8710</v>
      </c>
      <c r="D3143" t="s">
        <v>8711</v>
      </c>
      <c r="E3143" t="s">
        <v>8712</v>
      </c>
      <c r="F3143">
        <v>21181182</v>
      </c>
      <c r="G3143" t="s">
        <v>8711</v>
      </c>
      <c r="H3143" t="s">
        <v>8715</v>
      </c>
      <c r="I3143">
        <v>114843</v>
      </c>
      <c r="J3143" t="s">
        <v>8029</v>
      </c>
      <c r="K3143" t="s">
        <v>7923</v>
      </c>
      <c r="L3143" t="s">
        <v>6</v>
      </c>
      <c r="M3143" t="s">
        <v>8662</v>
      </c>
      <c r="N3143">
        <v>63.33</v>
      </c>
      <c r="Q3143">
        <v>63.33</v>
      </c>
      <c r="S3143">
        <v>618.34</v>
      </c>
      <c r="T3143">
        <v>498.46</v>
      </c>
      <c r="U3143">
        <v>0.80610000000000004</v>
      </c>
      <c r="V3143">
        <v>123.67</v>
      </c>
      <c r="W3143">
        <v>55.384444444444441</v>
      </c>
      <c r="X3143" s="83" t="str">
        <f t="shared" si="98"/>
        <v>2118 - CHV SAN ANTONIO</v>
      </c>
      <c r="Y3143" s="83">
        <f t="shared" si="99"/>
        <v>9</v>
      </c>
    </row>
    <row r="3144" spans="1:25" x14ac:dyDescent="0.25">
      <c r="A3144" t="s">
        <v>7</v>
      </c>
      <c r="B3144" t="s">
        <v>8651</v>
      </c>
      <c r="C3144" t="s">
        <v>8710</v>
      </c>
      <c r="D3144" t="s">
        <v>8711</v>
      </c>
      <c r="E3144" t="s">
        <v>8712</v>
      </c>
      <c r="F3144">
        <v>21181182</v>
      </c>
      <c r="G3144" t="s">
        <v>8711</v>
      </c>
      <c r="H3144" t="s">
        <v>8715</v>
      </c>
      <c r="I3144">
        <v>114843</v>
      </c>
      <c r="J3144" t="s">
        <v>8029</v>
      </c>
      <c r="K3144" t="s">
        <v>7923</v>
      </c>
      <c r="L3144" t="s">
        <v>6</v>
      </c>
      <c r="M3144" t="s">
        <v>8663</v>
      </c>
      <c r="S3144">
        <v>156.55000000000001</v>
      </c>
      <c r="T3144">
        <v>98.58</v>
      </c>
      <c r="U3144">
        <v>0.62970000000000004</v>
      </c>
      <c r="V3144">
        <v>31.31</v>
      </c>
      <c r="W3144">
        <v>14.082857142857142</v>
      </c>
      <c r="X3144" s="83" t="str">
        <f t="shared" si="98"/>
        <v>2118 - CHV SAN ANTONIO</v>
      </c>
      <c r="Y3144" s="83">
        <f t="shared" si="99"/>
        <v>7</v>
      </c>
    </row>
    <row r="3145" spans="1:25" x14ac:dyDescent="0.25">
      <c r="A3145" t="s">
        <v>7</v>
      </c>
      <c r="B3145" t="s">
        <v>8651</v>
      </c>
      <c r="C3145" t="s">
        <v>8710</v>
      </c>
      <c r="D3145" t="s">
        <v>8711</v>
      </c>
      <c r="E3145" t="s">
        <v>8712</v>
      </c>
      <c r="F3145">
        <v>21181182</v>
      </c>
      <c r="G3145" t="s">
        <v>8711</v>
      </c>
      <c r="H3145" t="s">
        <v>8715</v>
      </c>
      <c r="I3145">
        <v>114843</v>
      </c>
      <c r="J3145" t="s">
        <v>8029</v>
      </c>
      <c r="K3145" t="s">
        <v>7923</v>
      </c>
      <c r="L3145" t="s">
        <v>6</v>
      </c>
      <c r="M3145" t="s">
        <v>8664</v>
      </c>
      <c r="N3145">
        <v>434.8</v>
      </c>
      <c r="O3145">
        <v>172.5</v>
      </c>
      <c r="P3145">
        <v>0.3967</v>
      </c>
      <c r="Q3145">
        <v>86.96</v>
      </c>
      <c r="R3145">
        <v>28.75</v>
      </c>
      <c r="S3145">
        <v>2532.84</v>
      </c>
      <c r="T3145">
        <v>172.5</v>
      </c>
      <c r="U3145">
        <v>6.8099999999999994E-2</v>
      </c>
      <c r="V3145">
        <v>93.81</v>
      </c>
      <c r="W3145">
        <v>5.564516129032258</v>
      </c>
      <c r="X3145" s="83" t="str">
        <f t="shared" si="98"/>
        <v>2118 - CHV SAN ANTONIO</v>
      </c>
      <c r="Y3145" s="83">
        <f t="shared" si="99"/>
        <v>31</v>
      </c>
    </row>
    <row r="3146" spans="1:25" x14ac:dyDescent="0.25">
      <c r="A3146" t="s">
        <v>7</v>
      </c>
      <c r="B3146" t="s">
        <v>8651</v>
      </c>
      <c r="C3146" t="s">
        <v>8710</v>
      </c>
      <c r="D3146" t="s">
        <v>8711</v>
      </c>
      <c r="E3146" t="s">
        <v>8712</v>
      </c>
      <c r="F3146">
        <v>21181182</v>
      </c>
      <c r="G3146" t="s">
        <v>8711</v>
      </c>
      <c r="H3146" t="s">
        <v>8715</v>
      </c>
      <c r="I3146">
        <v>114843</v>
      </c>
      <c r="J3146" t="s">
        <v>8029</v>
      </c>
      <c r="K3146" t="s">
        <v>7923</v>
      </c>
      <c r="L3146" t="s">
        <v>6</v>
      </c>
      <c r="M3146" t="s">
        <v>8665</v>
      </c>
      <c r="N3146">
        <v>113.64</v>
      </c>
      <c r="Q3146">
        <v>56.82</v>
      </c>
      <c r="S3146">
        <v>749.19</v>
      </c>
      <c r="T3146">
        <v>75</v>
      </c>
      <c r="U3146">
        <v>0.10009999999999999</v>
      </c>
      <c r="V3146">
        <v>49.95</v>
      </c>
      <c r="W3146">
        <v>6.25</v>
      </c>
      <c r="X3146" s="83" t="str">
        <f t="shared" si="98"/>
        <v>2118 - CHV SAN ANTONIO</v>
      </c>
      <c r="Y3146" s="83">
        <f t="shared" si="99"/>
        <v>12</v>
      </c>
    </row>
    <row r="3147" spans="1:25" x14ac:dyDescent="0.25">
      <c r="A3147" t="s">
        <v>7</v>
      </c>
      <c r="B3147" t="s">
        <v>8651</v>
      </c>
      <c r="C3147" t="s">
        <v>8710</v>
      </c>
      <c r="D3147" t="s">
        <v>8711</v>
      </c>
      <c r="E3147" t="s">
        <v>8712</v>
      </c>
      <c r="F3147">
        <v>21181182</v>
      </c>
      <c r="G3147" t="s">
        <v>8711</v>
      </c>
      <c r="H3147" t="s">
        <v>8715</v>
      </c>
      <c r="I3147">
        <v>114843</v>
      </c>
      <c r="J3147" t="s">
        <v>8029</v>
      </c>
      <c r="K3147" t="s">
        <v>7923</v>
      </c>
      <c r="L3147" t="s">
        <v>6</v>
      </c>
      <c r="M3147" t="s">
        <v>8666</v>
      </c>
      <c r="N3147">
        <v>0</v>
      </c>
      <c r="O3147">
        <v>146.25</v>
      </c>
      <c r="S3147">
        <v>83.01</v>
      </c>
      <c r="T3147">
        <v>731.25</v>
      </c>
      <c r="U3147">
        <v>8.8092000000000006</v>
      </c>
      <c r="V3147">
        <v>27.67</v>
      </c>
      <c r="W3147">
        <v>243.75</v>
      </c>
      <c r="X3147" s="83" t="str">
        <f t="shared" si="98"/>
        <v>2118 - CHV SAN ANTONIO</v>
      </c>
      <c r="Y3147" s="83">
        <f t="shared" si="99"/>
        <v>3</v>
      </c>
    </row>
    <row r="3148" spans="1:25" x14ac:dyDescent="0.25">
      <c r="A3148" t="s">
        <v>7</v>
      </c>
      <c r="B3148" t="s">
        <v>8651</v>
      </c>
      <c r="C3148" t="s">
        <v>8710</v>
      </c>
      <c r="D3148" t="s">
        <v>8711</v>
      </c>
      <c r="E3148" t="s">
        <v>8712</v>
      </c>
      <c r="F3148">
        <v>21181182</v>
      </c>
      <c r="G3148" t="s">
        <v>8711</v>
      </c>
      <c r="H3148" t="s">
        <v>8715</v>
      </c>
      <c r="I3148">
        <v>114843</v>
      </c>
      <c r="J3148" t="s">
        <v>8029</v>
      </c>
      <c r="K3148" t="s">
        <v>7923</v>
      </c>
      <c r="L3148" t="s">
        <v>6</v>
      </c>
      <c r="M3148" t="s">
        <v>8667</v>
      </c>
      <c r="N3148">
        <v>1379.32</v>
      </c>
      <c r="O3148">
        <v>1180.27</v>
      </c>
      <c r="P3148">
        <v>0.85570000000000002</v>
      </c>
      <c r="Q3148">
        <v>689.66</v>
      </c>
      <c r="R3148">
        <v>1180.27</v>
      </c>
      <c r="S3148">
        <v>11739.62</v>
      </c>
      <c r="T3148">
        <v>5289.89</v>
      </c>
      <c r="U3148">
        <v>0.4506</v>
      </c>
      <c r="V3148">
        <v>690.57</v>
      </c>
      <c r="W3148">
        <v>480.899090909091</v>
      </c>
      <c r="X3148" s="83" t="str">
        <f t="shared" si="98"/>
        <v>2118 - CHV SAN ANTONIO</v>
      </c>
      <c r="Y3148" s="83">
        <f t="shared" si="99"/>
        <v>10.999999999999998</v>
      </c>
    </row>
    <row r="3149" spans="1:25" x14ac:dyDescent="0.25">
      <c r="A3149" t="s">
        <v>7</v>
      </c>
      <c r="B3149" t="s">
        <v>8651</v>
      </c>
      <c r="C3149" t="s">
        <v>8710</v>
      </c>
      <c r="D3149" t="s">
        <v>8711</v>
      </c>
      <c r="E3149" t="s">
        <v>8712</v>
      </c>
      <c r="F3149">
        <v>21181182</v>
      </c>
      <c r="G3149" t="s">
        <v>8711</v>
      </c>
      <c r="H3149" t="s">
        <v>8715</v>
      </c>
      <c r="I3149">
        <v>114843</v>
      </c>
      <c r="J3149" t="s">
        <v>8029</v>
      </c>
      <c r="K3149" t="s">
        <v>7923</v>
      </c>
      <c r="L3149" t="s">
        <v>6</v>
      </c>
      <c r="M3149" t="s">
        <v>8668</v>
      </c>
      <c r="N3149">
        <v>533.34</v>
      </c>
      <c r="O3149">
        <v>153.58000000000001</v>
      </c>
      <c r="P3149">
        <v>0.28799999999999998</v>
      </c>
      <c r="Q3149">
        <v>177.78</v>
      </c>
      <c r="R3149">
        <v>51.193333333333335</v>
      </c>
      <c r="S3149">
        <v>4569.5600000000004</v>
      </c>
      <c r="T3149">
        <v>4170.6099999999997</v>
      </c>
      <c r="U3149">
        <v>0.91269999999999996</v>
      </c>
      <c r="V3149">
        <v>163.19999999999999</v>
      </c>
      <c r="W3149">
        <v>148.95035714285714</v>
      </c>
      <c r="X3149" s="83" t="str">
        <f t="shared" si="98"/>
        <v>2118 - CHV SAN ANTONIO</v>
      </c>
      <c r="Y3149" s="83">
        <f t="shared" si="99"/>
        <v>27.999999999999996</v>
      </c>
    </row>
    <row r="3150" spans="1:25" x14ac:dyDescent="0.25">
      <c r="A3150" t="s">
        <v>7</v>
      </c>
      <c r="B3150" t="s">
        <v>8651</v>
      </c>
      <c r="C3150" t="s">
        <v>8710</v>
      </c>
      <c r="D3150" t="s">
        <v>8711</v>
      </c>
      <c r="E3150" t="s">
        <v>8712</v>
      </c>
      <c r="F3150">
        <v>21181182</v>
      </c>
      <c r="G3150" t="s">
        <v>8711</v>
      </c>
      <c r="H3150" t="s">
        <v>8715</v>
      </c>
      <c r="I3150">
        <v>114843</v>
      </c>
      <c r="J3150" t="s">
        <v>8029</v>
      </c>
      <c r="K3150" t="s">
        <v>7923</v>
      </c>
      <c r="L3150" t="s">
        <v>6</v>
      </c>
      <c r="M3150" t="s">
        <v>8669</v>
      </c>
      <c r="N3150">
        <v>0</v>
      </c>
      <c r="S3150">
        <v>140.80000000000001</v>
      </c>
      <c r="T3150">
        <v>300</v>
      </c>
      <c r="U3150">
        <v>2.1307</v>
      </c>
      <c r="V3150">
        <v>70.400000000000006</v>
      </c>
      <c r="W3150">
        <v>300</v>
      </c>
      <c r="X3150" s="83" t="str">
        <f t="shared" si="98"/>
        <v>2118 - CHV SAN ANTONIO</v>
      </c>
      <c r="Y3150" s="83">
        <f t="shared" si="99"/>
        <v>1</v>
      </c>
    </row>
    <row r="3151" spans="1:25" x14ac:dyDescent="0.25">
      <c r="A3151" t="s">
        <v>7</v>
      </c>
      <c r="B3151" t="s">
        <v>8651</v>
      </c>
      <c r="C3151" t="s">
        <v>8710</v>
      </c>
      <c r="D3151" t="s">
        <v>8711</v>
      </c>
      <c r="E3151" t="s">
        <v>8712</v>
      </c>
      <c r="F3151">
        <v>21181182</v>
      </c>
      <c r="G3151" t="s">
        <v>8711</v>
      </c>
      <c r="H3151" t="s">
        <v>8715</v>
      </c>
      <c r="I3151">
        <v>114843</v>
      </c>
      <c r="J3151" t="s">
        <v>8029</v>
      </c>
      <c r="K3151" t="s">
        <v>7923</v>
      </c>
      <c r="L3151" t="s">
        <v>6</v>
      </c>
      <c r="M3151" t="s">
        <v>8670</v>
      </c>
      <c r="N3151">
        <v>1411.76</v>
      </c>
      <c r="O3151">
        <v>990.53</v>
      </c>
      <c r="P3151">
        <v>0.7016</v>
      </c>
      <c r="Q3151">
        <v>705.88</v>
      </c>
      <c r="R3151">
        <v>330.17666666666668</v>
      </c>
      <c r="S3151">
        <v>12760.05</v>
      </c>
      <c r="T3151">
        <v>12290.6</v>
      </c>
      <c r="U3151">
        <v>0.96319999999999995</v>
      </c>
      <c r="V3151">
        <v>671.58</v>
      </c>
      <c r="W3151">
        <v>585.26666666666665</v>
      </c>
      <c r="X3151" s="83" t="str">
        <f t="shared" si="98"/>
        <v>2118 - CHV SAN ANTONIO</v>
      </c>
      <c r="Y3151" s="83">
        <f t="shared" si="99"/>
        <v>21</v>
      </c>
    </row>
    <row r="3152" spans="1:25" x14ac:dyDescent="0.25">
      <c r="A3152" t="s">
        <v>7</v>
      </c>
      <c r="B3152" t="s">
        <v>8651</v>
      </c>
      <c r="C3152" t="s">
        <v>8710</v>
      </c>
      <c r="D3152" t="s">
        <v>8711</v>
      </c>
      <c r="E3152" t="s">
        <v>8712</v>
      </c>
      <c r="F3152">
        <v>21181182</v>
      </c>
      <c r="G3152" t="s">
        <v>8711</v>
      </c>
      <c r="H3152" t="s">
        <v>8715</v>
      </c>
      <c r="I3152">
        <v>114843</v>
      </c>
      <c r="J3152" t="s">
        <v>8029</v>
      </c>
      <c r="K3152" t="s">
        <v>7923</v>
      </c>
      <c r="L3152" t="s">
        <v>6</v>
      </c>
      <c r="M3152" t="s">
        <v>8671</v>
      </c>
      <c r="N3152">
        <v>5048.82</v>
      </c>
      <c r="O3152">
        <v>6414.36</v>
      </c>
      <c r="P3152">
        <v>1.2705</v>
      </c>
      <c r="Q3152">
        <v>560.98</v>
      </c>
      <c r="R3152">
        <v>641.43599999999992</v>
      </c>
      <c r="S3152">
        <v>34288.46</v>
      </c>
      <c r="T3152">
        <v>38224.07</v>
      </c>
      <c r="U3152">
        <v>1.1148</v>
      </c>
      <c r="V3152">
        <v>544.26</v>
      </c>
      <c r="W3152">
        <v>606.73126984126986</v>
      </c>
      <c r="X3152" s="83" t="str">
        <f t="shared" si="98"/>
        <v>2118 - CHV SAN ANTONIO</v>
      </c>
      <c r="Y3152" s="83">
        <f t="shared" si="99"/>
        <v>63</v>
      </c>
    </row>
    <row r="3153" spans="1:25" x14ac:dyDescent="0.25">
      <c r="A3153" t="s">
        <v>7</v>
      </c>
      <c r="B3153" t="s">
        <v>8651</v>
      </c>
      <c r="C3153" t="s">
        <v>8710</v>
      </c>
      <c r="D3153" t="s">
        <v>8711</v>
      </c>
      <c r="E3153" t="s">
        <v>8712</v>
      </c>
      <c r="F3153">
        <v>21181182</v>
      </c>
      <c r="G3153" t="s">
        <v>8711</v>
      </c>
      <c r="H3153" t="s">
        <v>8715</v>
      </c>
      <c r="I3153">
        <v>114843</v>
      </c>
      <c r="J3153" t="s">
        <v>8029</v>
      </c>
      <c r="K3153" t="s">
        <v>7923</v>
      </c>
      <c r="L3153" t="s">
        <v>6</v>
      </c>
      <c r="M3153" t="s">
        <v>8672</v>
      </c>
      <c r="N3153">
        <v>453.33</v>
      </c>
      <c r="O3153">
        <v>694.79</v>
      </c>
      <c r="P3153">
        <v>1.5326</v>
      </c>
      <c r="Q3153">
        <v>453.33</v>
      </c>
      <c r="R3153">
        <v>694.79</v>
      </c>
      <c r="S3153">
        <v>1726.97</v>
      </c>
      <c r="T3153">
        <v>2241.52</v>
      </c>
      <c r="U3153">
        <v>1.2979000000000001</v>
      </c>
      <c r="V3153">
        <v>431.74</v>
      </c>
      <c r="W3153">
        <v>448.30399999999997</v>
      </c>
      <c r="X3153" s="83" t="str">
        <f t="shared" si="98"/>
        <v>2118 - CHV SAN ANTONIO</v>
      </c>
      <c r="Y3153" s="83">
        <f t="shared" si="99"/>
        <v>5</v>
      </c>
    </row>
    <row r="3154" spans="1:25" x14ac:dyDescent="0.25">
      <c r="A3154" t="s">
        <v>7</v>
      </c>
      <c r="B3154" t="s">
        <v>8651</v>
      </c>
      <c r="C3154" t="s">
        <v>8710</v>
      </c>
      <c r="D3154" t="s">
        <v>8711</v>
      </c>
      <c r="E3154" t="s">
        <v>8712</v>
      </c>
      <c r="F3154">
        <v>21181182</v>
      </c>
      <c r="G3154" t="s">
        <v>8711</v>
      </c>
      <c r="H3154" t="s">
        <v>8715</v>
      </c>
      <c r="I3154">
        <v>114843</v>
      </c>
      <c r="J3154" t="s">
        <v>8029</v>
      </c>
      <c r="K3154" t="s">
        <v>7923</v>
      </c>
      <c r="L3154" t="s">
        <v>6</v>
      </c>
      <c r="M3154" t="s">
        <v>8673</v>
      </c>
      <c r="N3154">
        <v>1269.99</v>
      </c>
      <c r="O3154">
        <v>32.07</v>
      </c>
      <c r="P3154">
        <v>2.53E-2</v>
      </c>
      <c r="Q3154">
        <v>423.33</v>
      </c>
      <c r="R3154">
        <v>16.035</v>
      </c>
      <c r="S3154">
        <v>4824.2299999999996</v>
      </c>
      <c r="T3154">
        <v>3145.63</v>
      </c>
      <c r="U3154">
        <v>0.65200000000000002</v>
      </c>
      <c r="V3154">
        <v>402.02</v>
      </c>
      <c r="W3154">
        <v>241.97153846153847</v>
      </c>
      <c r="X3154" s="83" t="str">
        <f t="shared" si="98"/>
        <v>2118 - CHV SAN ANTONIO</v>
      </c>
      <c r="Y3154" s="83">
        <f t="shared" si="99"/>
        <v>13</v>
      </c>
    </row>
    <row r="3155" spans="1:25" x14ac:dyDescent="0.25">
      <c r="A3155" t="s">
        <v>7</v>
      </c>
      <c r="B3155" t="s">
        <v>8651</v>
      </c>
      <c r="C3155" t="s">
        <v>8710</v>
      </c>
      <c r="D3155" t="s">
        <v>8711</v>
      </c>
      <c r="E3155" t="s">
        <v>8712</v>
      </c>
      <c r="F3155">
        <v>21181182</v>
      </c>
      <c r="G3155" t="s">
        <v>8711</v>
      </c>
      <c r="H3155" t="s">
        <v>8715</v>
      </c>
      <c r="I3155">
        <v>114843</v>
      </c>
      <c r="J3155" t="s">
        <v>8029</v>
      </c>
      <c r="K3155" t="s">
        <v>7923</v>
      </c>
      <c r="L3155" t="s">
        <v>6</v>
      </c>
      <c r="M3155" t="s">
        <v>8674</v>
      </c>
      <c r="N3155">
        <v>321.83999999999997</v>
      </c>
      <c r="O3155">
        <v>2135.54</v>
      </c>
      <c r="P3155">
        <v>6.6353999999999997</v>
      </c>
      <c r="Q3155">
        <v>321.83999999999997</v>
      </c>
      <c r="R3155">
        <v>1067.77</v>
      </c>
      <c r="S3155">
        <v>2290.77</v>
      </c>
      <c r="T3155">
        <v>4040.2</v>
      </c>
      <c r="U3155">
        <v>1.7637</v>
      </c>
      <c r="V3155">
        <v>229.08</v>
      </c>
      <c r="W3155">
        <v>310.78461538461539</v>
      </c>
      <c r="X3155" s="83" t="str">
        <f t="shared" si="98"/>
        <v>2118 - CHV SAN ANTONIO</v>
      </c>
      <c r="Y3155" s="83">
        <f t="shared" si="99"/>
        <v>12.999999999999998</v>
      </c>
    </row>
    <row r="3156" spans="1:25" x14ac:dyDescent="0.25">
      <c r="A3156" t="s">
        <v>7</v>
      </c>
      <c r="B3156" t="s">
        <v>8651</v>
      </c>
      <c r="C3156" t="s">
        <v>8710</v>
      </c>
      <c r="D3156" t="s">
        <v>8711</v>
      </c>
      <c r="E3156" t="s">
        <v>8712</v>
      </c>
      <c r="F3156">
        <v>21181182</v>
      </c>
      <c r="G3156" t="s">
        <v>8711</v>
      </c>
      <c r="H3156" t="s">
        <v>8715</v>
      </c>
      <c r="I3156">
        <v>114843</v>
      </c>
      <c r="J3156" t="s">
        <v>8029</v>
      </c>
      <c r="K3156" t="s">
        <v>7923</v>
      </c>
      <c r="L3156" t="s">
        <v>6</v>
      </c>
      <c r="M3156" t="s">
        <v>8675</v>
      </c>
      <c r="N3156">
        <v>146.24</v>
      </c>
      <c r="Q3156">
        <v>73.12</v>
      </c>
      <c r="S3156">
        <v>1659.82</v>
      </c>
      <c r="T3156">
        <v>1551</v>
      </c>
      <c r="U3156">
        <v>0.93440000000000001</v>
      </c>
      <c r="V3156">
        <v>87.36</v>
      </c>
      <c r="W3156">
        <v>172.33333333333334</v>
      </c>
      <c r="X3156" s="83" t="str">
        <f t="shared" si="98"/>
        <v>2118 - CHV SAN ANTONIO</v>
      </c>
      <c r="Y3156" s="83">
        <f t="shared" si="99"/>
        <v>9</v>
      </c>
    </row>
    <row r="3157" spans="1:25" x14ac:dyDescent="0.25">
      <c r="A3157" t="s">
        <v>7</v>
      </c>
      <c r="B3157" t="s">
        <v>8651</v>
      </c>
      <c r="C3157" t="s">
        <v>8710</v>
      </c>
      <c r="D3157" t="s">
        <v>8711</v>
      </c>
      <c r="E3157" t="s">
        <v>8712</v>
      </c>
      <c r="F3157">
        <v>21181182</v>
      </c>
      <c r="G3157" t="s">
        <v>8711</v>
      </c>
      <c r="H3157" t="s">
        <v>8715</v>
      </c>
      <c r="I3157">
        <v>114860</v>
      </c>
      <c r="J3157" t="s">
        <v>8032</v>
      </c>
      <c r="K3157" t="s">
        <v>15</v>
      </c>
      <c r="L3157" t="s">
        <v>6</v>
      </c>
      <c r="M3157" t="s">
        <v>8657</v>
      </c>
      <c r="N3157">
        <v>0</v>
      </c>
      <c r="O3157">
        <v>842.27</v>
      </c>
      <c r="S3157">
        <v>4043.1</v>
      </c>
      <c r="T3157">
        <v>15502.01</v>
      </c>
      <c r="U3157">
        <v>3.8342000000000001</v>
      </c>
      <c r="V3157">
        <v>161.72</v>
      </c>
      <c r="W3157">
        <v>704.63681818181817</v>
      </c>
      <c r="X3157" s="83" t="str">
        <f t="shared" si="98"/>
        <v>2118 - CHV SAN ANTONIO</v>
      </c>
      <c r="Y3157" s="83">
        <f t="shared" si="99"/>
        <v>22</v>
      </c>
    </row>
    <row r="3158" spans="1:25" x14ac:dyDescent="0.25">
      <c r="A3158" t="s">
        <v>7</v>
      </c>
      <c r="B3158" t="s">
        <v>8651</v>
      </c>
      <c r="C3158" t="s">
        <v>8710</v>
      </c>
      <c r="D3158" t="s">
        <v>8711</v>
      </c>
      <c r="E3158" t="s">
        <v>8712</v>
      </c>
      <c r="F3158">
        <v>21181182</v>
      </c>
      <c r="G3158" t="s">
        <v>8711</v>
      </c>
      <c r="H3158" t="s">
        <v>8715</v>
      </c>
      <c r="I3158">
        <v>114860</v>
      </c>
      <c r="J3158" t="s">
        <v>8032</v>
      </c>
      <c r="K3158" t="s">
        <v>15</v>
      </c>
      <c r="L3158" t="s">
        <v>6</v>
      </c>
      <c r="M3158" t="s">
        <v>8658</v>
      </c>
      <c r="N3158">
        <v>3846.2</v>
      </c>
      <c r="Q3158">
        <v>384.62</v>
      </c>
      <c r="S3158">
        <v>25836.400000000001</v>
      </c>
      <c r="T3158">
        <v>6363.55</v>
      </c>
      <c r="U3158">
        <v>0.24629999999999999</v>
      </c>
      <c r="V3158">
        <v>374.44</v>
      </c>
      <c r="W3158">
        <v>132.57395833333334</v>
      </c>
      <c r="X3158" s="83" t="str">
        <f t="shared" si="98"/>
        <v>2118 - CHV SAN ANTONIO</v>
      </c>
      <c r="Y3158" s="83">
        <f t="shared" si="99"/>
        <v>48</v>
      </c>
    </row>
    <row r="3159" spans="1:25" x14ac:dyDescent="0.25">
      <c r="A3159" t="s">
        <v>7</v>
      </c>
      <c r="B3159" t="s">
        <v>8651</v>
      </c>
      <c r="C3159" t="s">
        <v>8710</v>
      </c>
      <c r="D3159" t="s">
        <v>8711</v>
      </c>
      <c r="E3159" t="s">
        <v>8712</v>
      </c>
      <c r="F3159">
        <v>21181182</v>
      </c>
      <c r="G3159" t="s">
        <v>8711</v>
      </c>
      <c r="H3159" t="s">
        <v>8715</v>
      </c>
      <c r="I3159">
        <v>114860</v>
      </c>
      <c r="J3159" t="s">
        <v>8032</v>
      </c>
      <c r="K3159" t="s">
        <v>15</v>
      </c>
      <c r="L3159" t="s">
        <v>6</v>
      </c>
      <c r="M3159" t="s">
        <v>8659</v>
      </c>
      <c r="N3159">
        <v>2325.6</v>
      </c>
      <c r="O3159">
        <v>-273.75</v>
      </c>
      <c r="P3159">
        <v>-0.1177</v>
      </c>
      <c r="Q3159">
        <v>465.12</v>
      </c>
      <c r="R3159">
        <v>-273.75</v>
      </c>
      <c r="S3159">
        <v>9860.4599999999991</v>
      </c>
      <c r="T3159">
        <v>6067.37</v>
      </c>
      <c r="U3159">
        <v>0.61529999999999996</v>
      </c>
      <c r="V3159">
        <v>410.85</v>
      </c>
      <c r="W3159">
        <v>551.57909090909095</v>
      </c>
      <c r="X3159" s="83" t="str">
        <f t="shared" si="98"/>
        <v>2118 - CHV SAN ANTONIO</v>
      </c>
      <c r="Y3159" s="83">
        <f t="shared" si="99"/>
        <v>10.999999999999998</v>
      </c>
    </row>
    <row r="3160" spans="1:25" x14ac:dyDescent="0.25">
      <c r="A3160" t="s">
        <v>7</v>
      </c>
      <c r="B3160" t="s">
        <v>8651</v>
      </c>
      <c r="C3160" t="s">
        <v>8710</v>
      </c>
      <c r="D3160" t="s">
        <v>8711</v>
      </c>
      <c r="E3160" t="s">
        <v>8712</v>
      </c>
      <c r="F3160">
        <v>21181182</v>
      </c>
      <c r="G3160" t="s">
        <v>8711</v>
      </c>
      <c r="H3160" t="s">
        <v>8715</v>
      </c>
      <c r="I3160">
        <v>114860</v>
      </c>
      <c r="J3160" t="s">
        <v>8032</v>
      </c>
      <c r="K3160" t="s">
        <v>15</v>
      </c>
      <c r="L3160" t="s">
        <v>6</v>
      </c>
      <c r="M3160" t="s">
        <v>8660</v>
      </c>
      <c r="N3160">
        <v>0</v>
      </c>
      <c r="O3160">
        <v>17.79</v>
      </c>
      <c r="R3160">
        <v>17.79</v>
      </c>
      <c r="S3160">
        <v>603.39</v>
      </c>
      <c r="T3160">
        <v>1537.36</v>
      </c>
      <c r="U3160">
        <v>2.5478999999999998</v>
      </c>
      <c r="V3160">
        <v>17.239999999999998</v>
      </c>
      <c r="W3160">
        <v>102.49066666666666</v>
      </c>
      <c r="X3160" s="83" t="str">
        <f t="shared" si="98"/>
        <v>2118 - CHV SAN ANTONIO</v>
      </c>
      <c r="Y3160" s="83">
        <f t="shared" si="99"/>
        <v>15</v>
      </c>
    </row>
    <row r="3161" spans="1:25" x14ac:dyDescent="0.25">
      <c r="A3161" t="s">
        <v>7</v>
      </c>
      <c r="B3161" t="s">
        <v>8651</v>
      </c>
      <c r="C3161" t="s">
        <v>8710</v>
      </c>
      <c r="D3161" t="s">
        <v>8711</v>
      </c>
      <c r="E3161" t="s">
        <v>8712</v>
      </c>
      <c r="F3161">
        <v>21181182</v>
      </c>
      <c r="G3161" t="s">
        <v>8711</v>
      </c>
      <c r="H3161" t="s">
        <v>8715</v>
      </c>
      <c r="I3161">
        <v>114860</v>
      </c>
      <c r="J3161" t="s">
        <v>8032</v>
      </c>
      <c r="K3161" t="s">
        <v>15</v>
      </c>
      <c r="L3161" t="s">
        <v>6</v>
      </c>
      <c r="M3161" t="s">
        <v>8661</v>
      </c>
      <c r="N3161">
        <v>300</v>
      </c>
      <c r="O3161">
        <v>56.25</v>
      </c>
      <c r="P3161">
        <v>0.1875</v>
      </c>
      <c r="Q3161">
        <v>25</v>
      </c>
      <c r="R3161">
        <v>7.03125</v>
      </c>
      <c r="S3161">
        <v>1598.46</v>
      </c>
      <c r="T3161">
        <v>213.31</v>
      </c>
      <c r="U3161">
        <v>0.13339999999999999</v>
      </c>
      <c r="V3161">
        <v>28.04</v>
      </c>
      <c r="W3161">
        <v>7.618214285714286</v>
      </c>
      <c r="X3161" s="83" t="str">
        <f t="shared" si="98"/>
        <v>2118 - CHV SAN ANTONIO</v>
      </c>
      <c r="Y3161" s="83">
        <f t="shared" si="99"/>
        <v>28</v>
      </c>
    </row>
    <row r="3162" spans="1:25" x14ac:dyDescent="0.25">
      <c r="A3162" t="s">
        <v>7</v>
      </c>
      <c r="B3162" t="s">
        <v>8651</v>
      </c>
      <c r="C3162" t="s">
        <v>8710</v>
      </c>
      <c r="D3162" t="s">
        <v>8711</v>
      </c>
      <c r="E3162" t="s">
        <v>8712</v>
      </c>
      <c r="F3162">
        <v>21181182</v>
      </c>
      <c r="G3162" t="s">
        <v>8711</v>
      </c>
      <c r="H3162" t="s">
        <v>8715</v>
      </c>
      <c r="I3162">
        <v>114860</v>
      </c>
      <c r="J3162" t="s">
        <v>8032</v>
      </c>
      <c r="K3162" t="s">
        <v>15</v>
      </c>
      <c r="L3162" t="s">
        <v>6</v>
      </c>
      <c r="M3162" t="s">
        <v>8662</v>
      </c>
      <c r="N3162">
        <v>189.99</v>
      </c>
      <c r="O3162">
        <v>32.5</v>
      </c>
      <c r="P3162">
        <v>0.1711</v>
      </c>
      <c r="Q3162">
        <v>63.33</v>
      </c>
      <c r="R3162">
        <v>16.25</v>
      </c>
      <c r="S3162">
        <v>3430.98</v>
      </c>
      <c r="T3162">
        <v>4899.8599999999997</v>
      </c>
      <c r="U3162">
        <v>1.4280999999999999</v>
      </c>
      <c r="V3162">
        <v>137.24</v>
      </c>
      <c r="W3162">
        <v>222.72090909090909</v>
      </c>
      <c r="X3162" s="83" t="str">
        <f t="shared" si="98"/>
        <v>2118 - CHV SAN ANTONIO</v>
      </c>
      <c r="Y3162" s="83">
        <f t="shared" si="99"/>
        <v>22</v>
      </c>
    </row>
    <row r="3163" spans="1:25" x14ac:dyDescent="0.25">
      <c r="A3163" t="s">
        <v>7</v>
      </c>
      <c r="B3163" t="s">
        <v>8651</v>
      </c>
      <c r="C3163" t="s">
        <v>8710</v>
      </c>
      <c r="D3163" t="s">
        <v>8711</v>
      </c>
      <c r="E3163" t="s">
        <v>8712</v>
      </c>
      <c r="F3163">
        <v>21181182</v>
      </c>
      <c r="G3163" t="s">
        <v>8711</v>
      </c>
      <c r="H3163" t="s">
        <v>8715</v>
      </c>
      <c r="I3163">
        <v>114860</v>
      </c>
      <c r="J3163" t="s">
        <v>8032</v>
      </c>
      <c r="K3163" t="s">
        <v>15</v>
      </c>
      <c r="L3163" t="s">
        <v>6</v>
      </c>
      <c r="M3163" t="s">
        <v>8663</v>
      </c>
      <c r="O3163">
        <v>37.5</v>
      </c>
      <c r="S3163">
        <v>353.5</v>
      </c>
      <c r="T3163">
        <v>488.84</v>
      </c>
      <c r="U3163">
        <v>1.3829</v>
      </c>
      <c r="V3163">
        <v>25.25</v>
      </c>
      <c r="W3163">
        <v>162.94666666666666</v>
      </c>
      <c r="X3163" s="83" t="str">
        <f t="shared" si="98"/>
        <v>2118 - CHV SAN ANTONIO</v>
      </c>
      <c r="Y3163" s="83">
        <f t="shared" si="99"/>
        <v>3</v>
      </c>
    </row>
    <row r="3164" spans="1:25" x14ac:dyDescent="0.25">
      <c r="A3164" t="s">
        <v>7</v>
      </c>
      <c r="B3164" t="s">
        <v>8651</v>
      </c>
      <c r="C3164" t="s">
        <v>8710</v>
      </c>
      <c r="D3164" t="s">
        <v>8711</v>
      </c>
      <c r="E3164" t="s">
        <v>8712</v>
      </c>
      <c r="F3164">
        <v>21181182</v>
      </c>
      <c r="G3164" t="s">
        <v>8711</v>
      </c>
      <c r="H3164" t="s">
        <v>8715</v>
      </c>
      <c r="I3164">
        <v>114860</v>
      </c>
      <c r="J3164" t="s">
        <v>8032</v>
      </c>
      <c r="K3164" t="s">
        <v>15</v>
      </c>
      <c r="L3164" t="s">
        <v>6</v>
      </c>
      <c r="M3164" t="s">
        <v>8664</v>
      </c>
      <c r="N3164">
        <v>1304.4000000000001</v>
      </c>
      <c r="O3164">
        <v>804.52</v>
      </c>
      <c r="P3164">
        <v>0.61680000000000001</v>
      </c>
      <c r="Q3164">
        <v>86.96</v>
      </c>
      <c r="R3164">
        <v>134.08666666666667</v>
      </c>
      <c r="S3164">
        <v>5359.1</v>
      </c>
      <c r="T3164">
        <v>3349.16</v>
      </c>
      <c r="U3164">
        <v>0.62490000000000001</v>
      </c>
      <c r="V3164">
        <v>89.32</v>
      </c>
      <c r="W3164">
        <v>88.135789473684213</v>
      </c>
      <c r="X3164" s="83" t="str">
        <f t="shared" si="98"/>
        <v>2118 - CHV SAN ANTONIO</v>
      </c>
      <c r="Y3164" s="83">
        <f t="shared" si="99"/>
        <v>38</v>
      </c>
    </row>
    <row r="3165" spans="1:25" x14ac:dyDescent="0.25">
      <c r="A3165" t="s">
        <v>7</v>
      </c>
      <c r="B3165" t="s">
        <v>8651</v>
      </c>
      <c r="C3165" t="s">
        <v>8710</v>
      </c>
      <c r="D3165" t="s">
        <v>8711</v>
      </c>
      <c r="E3165" t="s">
        <v>8712</v>
      </c>
      <c r="F3165">
        <v>21181182</v>
      </c>
      <c r="G3165" t="s">
        <v>8711</v>
      </c>
      <c r="H3165" t="s">
        <v>8715</v>
      </c>
      <c r="I3165">
        <v>114860</v>
      </c>
      <c r="J3165" t="s">
        <v>8032</v>
      </c>
      <c r="K3165" t="s">
        <v>15</v>
      </c>
      <c r="L3165" t="s">
        <v>6</v>
      </c>
      <c r="M3165" t="s">
        <v>8665</v>
      </c>
      <c r="N3165">
        <v>170.46</v>
      </c>
      <c r="O3165">
        <v>296.58</v>
      </c>
      <c r="P3165">
        <v>1.7399</v>
      </c>
      <c r="Q3165">
        <v>56.82</v>
      </c>
      <c r="R3165">
        <v>148.29</v>
      </c>
      <c r="S3165">
        <v>1990.99</v>
      </c>
      <c r="T3165">
        <v>1011.76</v>
      </c>
      <c r="U3165">
        <v>0.50819999999999999</v>
      </c>
      <c r="V3165">
        <v>48.56</v>
      </c>
      <c r="W3165">
        <v>48.179047619047616</v>
      </c>
      <c r="X3165" s="83" t="str">
        <f t="shared" si="98"/>
        <v>2118 - CHV SAN ANTONIO</v>
      </c>
      <c r="Y3165" s="83">
        <f t="shared" si="99"/>
        <v>21</v>
      </c>
    </row>
    <row r="3166" spans="1:25" x14ac:dyDescent="0.25">
      <c r="A3166" t="s">
        <v>7</v>
      </c>
      <c r="B3166" t="s">
        <v>8651</v>
      </c>
      <c r="C3166" t="s">
        <v>8710</v>
      </c>
      <c r="D3166" t="s">
        <v>8711</v>
      </c>
      <c r="E3166" t="s">
        <v>8712</v>
      </c>
      <c r="F3166">
        <v>21181182</v>
      </c>
      <c r="G3166" t="s">
        <v>8711</v>
      </c>
      <c r="H3166" t="s">
        <v>8715</v>
      </c>
      <c r="I3166">
        <v>114860</v>
      </c>
      <c r="J3166" t="s">
        <v>8032</v>
      </c>
      <c r="K3166" t="s">
        <v>15</v>
      </c>
      <c r="L3166" t="s">
        <v>6</v>
      </c>
      <c r="M3166" t="s">
        <v>8680</v>
      </c>
      <c r="N3166">
        <v>0</v>
      </c>
      <c r="S3166">
        <v>157.53</v>
      </c>
      <c r="T3166">
        <v>97.5</v>
      </c>
      <c r="U3166">
        <v>0.61890000000000001</v>
      </c>
      <c r="V3166">
        <v>26.26</v>
      </c>
      <c r="W3166">
        <v>48.75</v>
      </c>
      <c r="X3166" s="83" t="str">
        <f t="shared" si="98"/>
        <v>2118 - CHV SAN ANTONIO</v>
      </c>
      <c r="Y3166" s="83">
        <f t="shared" si="99"/>
        <v>2</v>
      </c>
    </row>
    <row r="3167" spans="1:25" x14ac:dyDescent="0.25">
      <c r="A3167" t="s">
        <v>7</v>
      </c>
      <c r="B3167" t="s">
        <v>8651</v>
      </c>
      <c r="C3167" t="s">
        <v>8710</v>
      </c>
      <c r="D3167" t="s">
        <v>8711</v>
      </c>
      <c r="E3167" t="s">
        <v>8712</v>
      </c>
      <c r="F3167">
        <v>21181182</v>
      </c>
      <c r="G3167" t="s">
        <v>8711</v>
      </c>
      <c r="H3167" t="s">
        <v>8715</v>
      </c>
      <c r="I3167">
        <v>114860</v>
      </c>
      <c r="J3167" t="s">
        <v>8032</v>
      </c>
      <c r="K3167" t="s">
        <v>15</v>
      </c>
      <c r="L3167" t="s">
        <v>6</v>
      </c>
      <c r="M3167" t="s">
        <v>8666</v>
      </c>
      <c r="N3167">
        <v>151.62</v>
      </c>
      <c r="O3167">
        <v>31.25</v>
      </c>
      <c r="P3167">
        <v>0.20610000000000001</v>
      </c>
      <c r="Q3167">
        <v>25.27</v>
      </c>
      <c r="R3167">
        <v>7.8125</v>
      </c>
      <c r="S3167">
        <v>884.64</v>
      </c>
      <c r="T3167">
        <v>45.37</v>
      </c>
      <c r="U3167">
        <v>5.1299999999999998E-2</v>
      </c>
      <c r="V3167">
        <v>31.59</v>
      </c>
      <c r="W3167">
        <v>0.98630434782608689</v>
      </c>
      <c r="X3167" s="83" t="str">
        <f t="shared" si="98"/>
        <v>2118 - CHV SAN ANTONIO</v>
      </c>
      <c r="Y3167" s="83">
        <f t="shared" si="99"/>
        <v>46</v>
      </c>
    </row>
    <row r="3168" spans="1:25" x14ac:dyDescent="0.25">
      <c r="A3168" t="s">
        <v>7</v>
      </c>
      <c r="B3168" t="s">
        <v>8651</v>
      </c>
      <c r="C3168" t="s">
        <v>8710</v>
      </c>
      <c r="D3168" t="s">
        <v>8711</v>
      </c>
      <c r="E3168" t="s">
        <v>8712</v>
      </c>
      <c r="F3168">
        <v>21181182</v>
      </c>
      <c r="G3168" t="s">
        <v>8711</v>
      </c>
      <c r="H3168" t="s">
        <v>8715</v>
      </c>
      <c r="I3168">
        <v>114860</v>
      </c>
      <c r="J3168" t="s">
        <v>8032</v>
      </c>
      <c r="K3168" t="s">
        <v>15</v>
      </c>
      <c r="L3168" t="s">
        <v>6</v>
      </c>
      <c r="M3168" t="s">
        <v>8688</v>
      </c>
      <c r="O3168">
        <v>525</v>
      </c>
      <c r="S3168">
        <v>121.95</v>
      </c>
      <c r="T3168">
        <v>977.11</v>
      </c>
      <c r="U3168">
        <v>8.0123999999999995</v>
      </c>
      <c r="V3168">
        <v>121.95</v>
      </c>
      <c r="W3168">
        <v>977.11</v>
      </c>
      <c r="X3168" s="83" t="str">
        <f t="shared" si="98"/>
        <v>2118 - CHV SAN ANTONIO</v>
      </c>
      <c r="Y3168" s="83">
        <f t="shared" si="99"/>
        <v>1</v>
      </c>
    </row>
    <row r="3169" spans="1:25" x14ac:dyDescent="0.25">
      <c r="A3169" t="s">
        <v>7</v>
      </c>
      <c r="B3169" t="s">
        <v>8651</v>
      </c>
      <c r="C3169" t="s">
        <v>8710</v>
      </c>
      <c r="D3169" t="s">
        <v>8711</v>
      </c>
      <c r="E3169" t="s">
        <v>8712</v>
      </c>
      <c r="F3169">
        <v>21181182</v>
      </c>
      <c r="G3169" t="s">
        <v>8711</v>
      </c>
      <c r="H3169" t="s">
        <v>8715</v>
      </c>
      <c r="I3169">
        <v>114860</v>
      </c>
      <c r="J3169" t="s">
        <v>8032</v>
      </c>
      <c r="K3169" t="s">
        <v>15</v>
      </c>
      <c r="L3169" t="s">
        <v>6</v>
      </c>
      <c r="M3169" t="s">
        <v>8690</v>
      </c>
      <c r="N3169">
        <v>240.86</v>
      </c>
      <c r="O3169">
        <v>447.12</v>
      </c>
      <c r="P3169">
        <v>1.8563000000000001</v>
      </c>
      <c r="Q3169">
        <v>240.86</v>
      </c>
      <c r="R3169">
        <v>149.04</v>
      </c>
      <c r="S3169">
        <v>442.99</v>
      </c>
      <c r="T3169">
        <v>1406.37</v>
      </c>
      <c r="U3169">
        <v>3.1747000000000001</v>
      </c>
      <c r="V3169">
        <v>221.5</v>
      </c>
      <c r="W3169">
        <v>281.274</v>
      </c>
      <c r="X3169" s="83" t="str">
        <f t="shared" si="98"/>
        <v>2118 - CHV SAN ANTONIO</v>
      </c>
      <c r="Y3169" s="83">
        <f t="shared" si="99"/>
        <v>5</v>
      </c>
    </row>
    <row r="3170" spans="1:25" x14ac:dyDescent="0.25">
      <c r="A3170" t="s">
        <v>7</v>
      </c>
      <c r="B3170" t="s">
        <v>8651</v>
      </c>
      <c r="C3170" t="s">
        <v>8710</v>
      </c>
      <c r="D3170" t="s">
        <v>8711</v>
      </c>
      <c r="E3170" t="s">
        <v>8712</v>
      </c>
      <c r="F3170">
        <v>21181182</v>
      </c>
      <c r="G3170" t="s">
        <v>8711</v>
      </c>
      <c r="H3170" t="s">
        <v>8715</v>
      </c>
      <c r="I3170">
        <v>114860</v>
      </c>
      <c r="J3170" t="s">
        <v>8032</v>
      </c>
      <c r="K3170" t="s">
        <v>15</v>
      </c>
      <c r="L3170" t="s">
        <v>6</v>
      </c>
      <c r="M3170" t="s">
        <v>8691</v>
      </c>
      <c r="S3170">
        <v>108.71</v>
      </c>
      <c r="T3170">
        <v>93.75</v>
      </c>
      <c r="U3170">
        <v>0.86240000000000006</v>
      </c>
      <c r="V3170">
        <v>27.18</v>
      </c>
      <c r="W3170">
        <v>93.75</v>
      </c>
      <c r="X3170" s="83" t="str">
        <f t="shared" si="98"/>
        <v>2118 - CHV SAN ANTONIO</v>
      </c>
      <c r="Y3170" s="83">
        <f t="shared" si="99"/>
        <v>1</v>
      </c>
    </row>
    <row r="3171" spans="1:25" x14ac:dyDescent="0.25">
      <c r="A3171" t="s">
        <v>7</v>
      </c>
      <c r="B3171" t="s">
        <v>8651</v>
      </c>
      <c r="C3171" t="s">
        <v>8710</v>
      </c>
      <c r="D3171" t="s">
        <v>8711</v>
      </c>
      <c r="E3171" t="s">
        <v>8712</v>
      </c>
      <c r="F3171">
        <v>21181182</v>
      </c>
      <c r="G3171" t="s">
        <v>8711</v>
      </c>
      <c r="H3171" t="s">
        <v>8715</v>
      </c>
      <c r="I3171">
        <v>114860</v>
      </c>
      <c r="J3171" t="s">
        <v>8032</v>
      </c>
      <c r="K3171" t="s">
        <v>15</v>
      </c>
      <c r="L3171" t="s">
        <v>6</v>
      </c>
      <c r="M3171" t="s">
        <v>8667</v>
      </c>
      <c r="N3171">
        <v>4827.62</v>
      </c>
      <c r="O3171">
        <v>4316.46</v>
      </c>
      <c r="P3171">
        <v>0.89410000000000001</v>
      </c>
      <c r="Q3171">
        <v>689.66</v>
      </c>
      <c r="R3171">
        <v>431.64600000000002</v>
      </c>
      <c r="S3171">
        <v>32966.86</v>
      </c>
      <c r="T3171">
        <v>37816.32</v>
      </c>
      <c r="U3171">
        <v>1.1471</v>
      </c>
      <c r="V3171">
        <v>686.81</v>
      </c>
      <c r="W3171">
        <v>572.97454545454548</v>
      </c>
      <c r="X3171" s="83" t="str">
        <f t="shared" si="98"/>
        <v>2118 - CHV SAN ANTONIO</v>
      </c>
      <c r="Y3171" s="83">
        <f t="shared" si="99"/>
        <v>66</v>
      </c>
    </row>
    <row r="3172" spans="1:25" x14ac:dyDescent="0.25">
      <c r="A3172" t="s">
        <v>7</v>
      </c>
      <c r="B3172" t="s">
        <v>8651</v>
      </c>
      <c r="C3172" t="s">
        <v>8710</v>
      </c>
      <c r="D3172" t="s">
        <v>8711</v>
      </c>
      <c r="E3172" t="s">
        <v>8712</v>
      </c>
      <c r="F3172">
        <v>21181182</v>
      </c>
      <c r="G3172" t="s">
        <v>8711</v>
      </c>
      <c r="H3172" t="s">
        <v>8715</v>
      </c>
      <c r="I3172">
        <v>114860</v>
      </c>
      <c r="J3172" t="s">
        <v>8032</v>
      </c>
      <c r="K3172" t="s">
        <v>15</v>
      </c>
      <c r="L3172" t="s">
        <v>6</v>
      </c>
      <c r="M3172" t="s">
        <v>8668</v>
      </c>
      <c r="N3172">
        <v>2311.14</v>
      </c>
      <c r="O3172">
        <v>902.59</v>
      </c>
      <c r="P3172">
        <v>0.39050000000000001</v>
      </c>
      <c r="Q3172">
        <v>177.78</v>
      </c>
      <c r="R3172">
        <v>69.430000000000007</v>
      </c>
      <c r="S3172">
        <v>14840.98</v>
      </c>
      <c r="T3172">
        <v>13087.81</v>
      </c>
      <c r="U3172">
        <v>0.88190000000000002</v>
      </c>
      <c r="V3172">
        <v>157.88</v>
      </c>
      <c r="W3172">
        <v>211.09370967741935</v>
      </c>
      <c r="X3172" s="83" t="str">
        <f t="shared" si="98"/>
        <v>2118 - CHV SAN ANTONIO</v>
      </c>
      <c r="Y3172" s="83">
        <f t="shared" si="99"/>
        <v>62</v>
      </c>
    </row>
    <row r="3173" spans="1:25" x14ac:dyDescent="0.25">
      <c r="A3173" t="s">
        <v>7</v>
      </c>
      <c r="B3173" t="s">
        <v>8651</v>
      </c>
      <c r="C3173" t="s">
        <v>8710</v>
      </c>
      <c r="D3173" t="s">
        <v>8711</v>
      </c>
      <c r="E3173" t="s">
        <v>8712</v>
      </c>
      <c r="F3173">
        <v>21181182</v>
      </c>
      <c r="G3173" t="s">
        <v>8711</v>
      </c>
      <c r="H3173" t="s">
        <v>8715</v>
      </c>
      <c r="I3173">
        <v>114860</v>
      </c>
      <c r="J3173" t="s">
        <v>8032</v>
      </c>
      <c r="K3173" t="s">
        <v>15</v>
      </c>
      <c r="L3173" t="s">
        <v>6</v>
      </c>
      <c r="M3173" t="s">
        <v>8669</v>
      </c>
      <c r="N3173">
        <v>161.18</v>
      </c>
      <c r="O3173">
        <v>20.27</v>
      </c>
      <c r="P3173">
        <v>0.1258</v>
      </c>
      <c r="Q3173">
        <v>161.18</v>
      </c>
      <c r="S3173">
        <v>819.6</v>
      </c>
      <c r="T3173">
        <v>392.88</v>
      </c>
      <c r="U3173">
        <v>0.47939999999999999</v>
      </c>
      <c r="V3173">
        <v>102.45</v>
      </c>
      <c r="W3173">
        <v>392.88</v>
      </c>
      <c r="X3173" s="83" t="str">
        <f t="shared" si="98"/>
        <v>2118 - CHV SAN ANTONIO</v>
      </c>
      <c r="Y3173" s="83">
        <f t="shared" si="99"/>
        <v>1</v>
      </c>
    </row>
    <row r="3174" spans="1:25" x14ac:dyDescent="0.25">
      <c r="A3174" t="s">
        <v>7</v>
      </c>
      <c r="B3174" t="s">
        <v>8651</v>
      </c>
      <c r="C3174" t="s">
        <v>8710</v>
      </c>
      <c r="D3174" t="s">
        <v>8711</v>
      </c>
      <c r="E3174" t="s">
        <v>8712</v>
      </c>
      <c r="F3174">
        <v>21181182</v>
      </c>
      <c r="G3174" t="s">
        <v>8711</v>
      </c>
      <c r="H3174" t="s">
        <v>8715</v>
      </c>
      <c r="I3174">
        <v>114860</v>
      </c>
      <c r="J3174" t="s">
        <v>8032</v>
      </c>
      <c r="K3174" t="s">
        <v>15</v>
      </c>
      <c r="L3174" t="s">
        <v>6</v>
      </c>
      <c r="M3174" t="s">
        <v>8670</v>
      </c>
      <c r="N3174">
        <v>6352.92</v>
      </c>
      <c r="O3174">
        <v>1942.79</v>
      </c>
      <c r="P3174">
        <v>0.30580000000000002</v>
      </c>
      <c r="Q3174">
        <v>705.88</v>
      </c>
      <c r="R3174">
        <v>277.54142857142858</v>
      </c>
      <c r="S3174">
        <v>52421.16</v>
      </c>
      <c r="T3174">
        <v>34296.61</v>
      </c>
      <c r="U3174">
        <v>0.65429999999999999</v>
      </c>
      <c r="V3174">
        <v>672.07</v>
      </c>
      <c r="W3174">
        <v>1319.1003846153847</v>
      </c>
      <c r="X3174" s="83" t="str">
        <f t="shared" si="98"/>
        <v>2118 - CHV SAN ANTONIO</v>
      </c>
      <c r="Y3174" s="83">
        <f t="shared" si="99"/>
        <v>26</v>
      </c>
    </row>
    <row r="3175" spans="1:25" x14ac:dyDescent="0.25">
      <c r="A3175" t="s">
        <v>7</v>
      </c>
      <c r="B3175" t="s">
        <v>8651</v>
      </c>
      <c r="C3175" t="s">
        <v>8710</v>
      </c>
      <c r="D3175" t="s">
        <v>8711</v>
      </c>
      <c r="E3175" t="s">
        <v>8712</v>
      </c>
      <c r="F3175">
        <v>21181182</v>
      </c>
      <c r="G3175" t="s">
        <v>8711</v>
      </c>
      <c r="H3175" t="s">
        <v>8715</v>
      </c>
      <c r="I3175">
        <v>114860</v>
      </c>
      <c r="J3175" t="s">
        <v>8032</v>
      </c>
      <c r="K3175" t="s">
        <v>15</v>
      </c>
      <c r="L3175" t="s">
        <v>6</v>
      </c>
      <c r="M3175" t="s">
        <v>8671</v>
      </c>
      <c r="N3175">
        <v>20195.28</v>
      </c>
      <c r="O3175">
        <v>22837.48</v>
      </c>
      <c r="P3175">
        <v>1.1308</v>
      </c>
      <c r="Q3175">
        <v>560.98</v>
      </c>
      <c r="R3175">
        <v>1141.874</v>
      </c>
      <c r="S3175">
        <v>163235.26</v>
      </c>
      <c r="T3175">
        <v>203295.19</v>
      </c>
      <c r="U3175">
        <v>1.2454000000000001</v>
      </c>
      <c r="V3175">
        <v>544.12</v>
      </c>
      <c r="W3175">
        <v>1037.2203571428572</v>
      </c>
      <c r="X3175" s="83" t="str">
        <f t="shared" si="98"/>
        <v>2118 - CHV SAN ANTONIO</v>
      </c>
      <c r="Y3175" s="83">
        <f t="shared" si="99"/>
        <v>196</v>
      </c>
    </row>
    <row r="3176" spans="1:25" x14ac:dyDescent="0.25">
      <c r="A3176" t="s">
        <v>7</v>
      </c>
      <c r="B3176" t="s">
        <v>8651</v>
      </c>
      <c r="C3176" t="s">
        <v>8710</v>
      </c>
      <c r="D3176" t="s">
        <v>8711</v>
      </c>
      <c r="E3176" t="s">
        <v>8712</v>
      </c>
      <c r="F3176">
        <v>21181182</v>
      </c>
      <c r="G3176" t="s">
        <v>8711</v>
      </c>
      <c r="H3176" t="s">
        <v>8715</v>
      </c>
      <c r="I3176">
        <v>114860</v>
      </c>
      <c r="J3176" t="s">
        <v>8032</v>
      </c>
      <c r="K3176" t="s">
        <v>15</v>
      </c>
      <c r="L3176" t="s">
        <v>6</v>
      </c>
      <c r="M3176" t="s">
        <v>8672</v>
      </c>
      <c r="N3176">
        <v>2719.98</v>
      </c>
      <c r="O3176">
        <v>6689.88</v>
      </c>
      <c r="P3176">
        <v>2.4594999999999998</v>
      </c>
      <c r="Q3176">
        <v>453.33</v>
      </c>
      <c r="R3176">
        <v>955.69714285714292</v>
      </c>
      <c r="S3176">
        <v>20847.11</v>
      </c>
      <c r="T3176">
        <v>24239.73</v>
      </c>
      <c r="U3176">
        <v>1.1627000000000001</v>
      </c>
      <c r="V3176">
        <v>425.45</v>
      </c>
      <c r="W3176">
        <v>807.99099999999999</v>
      </c>
      <c r="X3176" s="83" t="str">
        <f t="shared" si="98"/>
        <v>2118 - CHV SAN ANTONIO</v>
      </c>
      <c r="Y3176" s="83">
        <f t="shared" si="99"/>
        <v>30</v>
      </c>
    </row>
    <row r="3177" spans="1:25" x14ac:dyDescent="0.25">
      <c r="A3177" t="s">
        <v>7</v>
      </c>
      <c r="B3177" t="s">
        <v>8651</v>
      </c>
      <c r="C3177" t="s">
        <v>8710</v>
      </c>
      <c r="D3177" t="s">
        <v>8711</v>
      </c>
      <c r="E3177" t="s">
        <v>8712</v>
      </c>
      <c r="F3177">
        <v>21181182</v>
      </c>
      <c r="G3177" t="s">
        <v>8711</v>
      </c>
      <c r="H3177" t="s">
        <v>8715</v>
      </c>
      <c r="I3177">
        <v>114860</v>
      </c>
      <c r="J3177" t="s">
        <v>8032</v>
      </c>
      <c r="K3177" t="s">
        <v>15</v>
      </c>
      <c r="L3177" t="s">
        <v>6</v>
      </c>
      <c r="M3177" t="s">
        <v>8673</v>
      </c>
      <c r="N3177">
        <v>4233.3</v>
      </c>
      <c r="O3177">
        <v>7220.13</v>
      </c>
      <c r="P3177">
        <v>1.7056</v>
      </c>
      <c r="Q3177">
        <v>423.33</v>
      </c>
      <c r="R3177">
        <v>1031.4471428571428</v>
      </c>
      <c r="S3177">
        <v>41786.089999999997</v>
      </c>
      <c r="T3177">
        <v>30357.52</v>
      </c>
      <c r="U3177">
        <v>0.72650000000000003</v>
      </c>
      <c r="V3177">
        <v>390.52</v>
      </c>
      <c r="W3177">
        <v>659.94608695652175</v>
      </c>
      <c r="X3177" s="83" t="str">
        <f t="shared" si="98"/>
        <v>2118 - CHV SAN ANTONIO</v>
      </c>
      <c r="Y3177" s="83">
        <f t="shared" si="99"/>
        <v>46</v>
      </c>
    </row>
    <row r="3178" spans="1:25" x14ac:dyDescent="0.25">
      <c r="A3178" t="s">
        <v>7</v>
      </c>
      <c r="B3178" t="s">
        <v>8651</v>
      </c>
      <c r="C3178" t="s">
        <v>8710</v>
      </c>
      <c r="D3178" t="s">
        <v>8711</v>
      </c>
      <c r="E3178" t="s">
        <v>8712</v>
      </c>
      <c r="F3178">
        <v>21181182</v>
      </c>
      <c r="G3178" t="s">
        <v>8711</v>
      </c>
      <c r="H3178" t="s">
        <v>8715</v>
      </c>
      <c r="I3178">
        <v>114860</v>
      </c>
      <c r="J3178" t="s">
        <v>8032</v>
      </c>
      <c r="K3178" t="s">
        <v>15</v>
      </c>
      <c r="L3178" t="s">
        <v>6</v>
      </c>
      <c r="M3178" t="s">
        <v>8674</v>
      </c>
      <c r="N3178">
        <v>2574.7199999999998</v>
      </c>
      <c r="O3178">
        <v>3097.2</v>
      </c>
      <c r="P3178">
        <v>1.2029000000000001</v>
      </c>
      <c r="Q3178">
        <v>321.83999999999997</v>
      </c>
      <c r="R3178">
        <v>442.45714285714286</v>
      </c>
      <c r="S3178">
        <v>14547.44</v>
      </c>
      <c r="T3178">
        <v>20066.18</v>
      </c>
      <c r="U3178">
        <v>1.3794</v>
      </c>
      <c r="V3178">
        <v>227.3</v>
      </c>
      <c r="W3178">
        <v>528.05736842105262</v>
      </c>
      <c r="X3178" s="83" t="str">
        <f t="shared" si="98"/>
        <v>2118 - CHV SAN ANTONIO</v>
      </c>
      <c r="Y3178" s="83">
        <f t="shared" si="99"/>
        <v>38</v>
      </c>
    </row>
    <row r="3179" spans="1:25" x14ac:dyDescent="0.25">
      <c r="A3179" t="s">
        <v>7</v>
      </c>
      <c r="B3179" t="s">
        <v>8651</v>
      </c>
      <c r="C3179" t="s">
        <v>8710</v>
      </c>
      <c r="D3179" t="s">
        <v>8711</v>
      </c>
      <c r="E3179" t="s">
        <v>8712</v>
      </c>
      <c r="F3179">
        <v>21181182</v>
      </c>
      <c r="G3179" t="s">
        <v>8711</v>
      </c>
      <c r="H3179" t="s">
        <v>8715</v>
      </c>
      <c r="I3179">
        <v>114860</v>
      </c>
      <c r="J3179" t="s">
        <v>8032</v>
      </c>
      <c r="K3179" t="s">
        <v>15</v>
      </c>
      <c r="L3179" t="s">
        <v>6</v>
      </c>
      <c r="M3179" t="s">
        <v>8675</v>
      </c>
      <c r="N3179">
        <v>365.6</v>
      </c>
      <c r="O3179">
        <v>172.41</v>
      </c>
      <c r="P3179">
        <v>0.47160000000000002</v>
      </c>
      <c r="Q3179">
        <v>73.12</v>
      </c>
      <c r="R3179">
        <v>57.47</v>
      </c>
      <c r="S3179">
        <v>2544.8000000000002</v>
      </c>
      <c r="T3179">
        <v>3202.63</v>
      </c>
      <c r="U3179">
        <v>1.2585</v>
      </c>
      <c r="V3179">
        <v>84.83</v>
      </c>
      <c r="W3179">
        <v>133.44291666666666</v>
      </c>
      <c r="X3179" s="83" t="str">
        <f t="shared" si="98"/>
        <v>2118 - CHV SAN ANTONIO</v>
      </c>
      <c r="Y3179" s="83">
        <f t="shared" si="99"/>
        <v>24</v>
      </c>
    </row>
    <row r="3180" spans="1:25" x14ac:dyDescent="0.25">
      <c r="A3180" t="s">
        <v>7</v>
      </c>
      <c r="B3180" t="s">
        <v>8651</v>
      </c>
      <c r="C3180" t="s">
        <v>8710</v>
      </c>
      <c r="D3180" t="s">
        <v>8711</v>
      </c>
      <c r="E3180" t="s">
        <v>8712</v>
      </c>
      <c r="F3180">
        <v>21181182</v>
      </c>
      <c r="G3180" t="s">
        <v>8711</v>
      </c>
      <c r="H3180" t="s">
        <v>8715</v>
      </c>
      <c r="I3180">
        <v>114877</v>
      </c>
      <c r="J3180" t="s">
        <v>8035</v>
      </c>
      <c r="K3180" t="s">
        <v>8037</v>
      </c>
      <c r="L3180" t="s">
        <v>6</v>
      </c>
      <c r="M3180" t="s">
        <v>8657</v>
      </c>
      <c r="N3180">
        <v>0</v>
      </c>
      <c r="S3180">
        <v>262.2</v>
      </c>
      <c r="T3180">
        <v>245.78</v>
      </c>
      <c r="U3180">
        <v>0.93740000000000001</v>
      </c>
      <c r="V3180">
        <v>131.1</v>
      </c>
      <c r="W3180">
        <v>245.78</v>
      </c>
      <c r="X3180" s="83" t="str">
        <f t="shared" si="98"/>
        <v>2118 - CHV SAN ANTONIO</v>
      </c>
      <c r="Y3180" s="83">
        <f t="shared" si="99"/>
        <v>1</v>
      </c>
    </row>
    <row r="3181" spans="1:25" x14ac:dyDescent="0.25">
      <c r="A3181" t="s">
        <v>7</v>
      </c>
      <c r="B3181" t="s">
        <v>8651</v>
      </c>
      <c r="C3181" t="s">
        <v>8710</v>
      </c>
      <c r="D3181" t="s">
        <v>8711</v>
      </c>
      <c r="E3181" t="s">
        <v>8712</v>
      </c>
      <c r="F3181">
        <v>21181182</v>
      </c>
      <c r="G3181" t="s">
        <v>8711</v>
      </c>
      <c r="H3181" t="s">
        <v>8715</v>
      </c>
      <c r="I3181">
        <v>114877</v>
      </c>
      <c r="J3181" t="s">
        <v>8035</v>
      </c>
      <c r="K3181" t="s">
        <v>8037</v>
      </c>
      <c r="L3181" t="s">
        <v>6</v>
      </c>
      <c r="M3181" t="s">
        <v>8658</v>
      </c>
      <c r="N3181">
        <v>769.24</v>
      </c>
      <c r="Q3181">
        <v>384.62</v>
      </c>
      <c r="S3181">
        <v>3254.48</v>
      </c>
      <c r="T3181">
        <v>2801.26</v>
      </c>
      <c r="U3181">
        <v>0.86070000000000002</v>
      </c>
      <c r="V3181">
        <v>361.61</v>
      </c>
      <c r="W3181">
        <v>1400.63</v>
      </c>
      <c r="X3181" s="83" t="str">
        <f t="shared" si="98"/>
        <v>2118 - CHV SAN ANTONIO</v>
      </c>
      <c r="Y3181" s="83">
        <f t="shared" si="99"/>
        <v>2</v>
      </c>
    </row>
    <row r="3182" spans="1:25" x14ac:dyDescent="0.25">
      <c r="A3182" t="s">
        <v>7</v>
      </c>
      <c r="B3182" t="s">
        <v>8651</v>
      </c>
      <c r="C3182" t="s">
        <v>8710</v>
      </c>
      <c r="D3182" t="s">
        <v>8711</v>
      </c>
      <c r="E3182" t="s">
        <v>8712</v>
      </c>
      <c r="F3182">
        <v>21181182</v>
      </c>
      <c r="G3182" t="s">
        <v>8711</v>
      </c>
      <c r="H3182" t="s">
        <v>8715</v>
      </c>
      <c r="I3182">
        <v>114877</v>
      </c>
      <c r="J3182" t="s">
        <v>8035</v>
      </c>
      <c r="K3182" t="s">
        <v>8037</v>
      </c>
      <c r="L3182" t="s">
        <v>6</v>
      </c>
      <c r="M3182" t="s">
        <v>8660</v>
      </c>
      <c r="N3182">
        <v>0</v>
      </c>
      <c r="S3182">
        <v>47.34</v>
      </c>
      <c r="T3182">
        <v>168.75</v>
      </c>
      <c r="U3182">
        <v>3.5646</v>
      </c>
      <c r="V3182">
        <v>11.84</v>
      </c>
      <c r="W3182">
        <v>42.1875</v>
      </c>
      <c r="X3182" s="83" t="str">
        <f t="shared" si="98"/>
        <v>2118 - CHV SAN ANTONIO</v>
      </c>
      <c r="Y3182" s="83">
        <f t="shared" si="99"/>
        <v>4</v>
      </c>
    </row>
    <row r="3183" spans="1:25" x14ac:dyDescent="0.25">
      <c r="A3183" t="s">
        <v>7</v>
      </c>
      <c r="B3183" t="s">
        <v>8651</v>
      </c>
      <c r="C3183" t="s">
        <v>8710</v>
      </c>
      <c r="D3183" t="s">
        <v>8711</v>
      </c>
      <c r="E3183" t="s">
        <v>8712</v>
      </c>
      <c r="F3183">
        <v>21181182</v>
      </c>
      <c r="G3183" t="s">
        <v>8711</v>
      </c>
      <c r="H3183" t="s">
        <v>8715</v>
      </c>
      <c r="I3183">
        <v>114877</v>
      </c>
      <c r="J3183" t="s">
        <v>8035</v>
      </c>
      <c r="K3183" t="s">
        <v>8037</v>
      </c>
      <c r="L3183" t="s">
        <v>6</v>
      </c>
      <c r="M3183" t="s">
        <v>8661</v>
      </c>
      <c r="N3183">
        <v>75</v>
      </c>
      <c r="O3183">
        <v>12.86</v>
      </c>
      <c r="P3183">
        <v>0.17150000000000001</v>
      </c>
      <c r="Q3183">
        <v>25</v>
      </c>
      <c r="R3183">
        <v>4.2866666666666662</v>
      </c>
      <c r="S3183">
        <v>267.77999999999997</v>
      </c>
      <c r="T3183">
        <v>12.86</v>
      </c>
      <c r="U3183">
        <v>4.8000000000000001E-2</v>
      </c>
      <c r="V3183">
        <v>24.34</v>
      </c>
      <c r="W3183">
        <v>0.85733333333333328</v>
      </c>
      <c r="X3183" s="83" t="str">
        <f t="shared" si="98"/>
        <v>2118 - CHV SAN ANTONIO</v>
      </c>
      <c r="Y3183" s="83">
        <f t="shared" si="99"/>
        <v>15</v>
      </c>
    </row>
    <row r="3184" spans="1:25" x14ac:dyDescent="0.25">
      <c r="A3184" t="s">
        <v>7</v>
      </c>
      <c r="B3184" t="s">
        <v>8651</v>
      </c>
      <c r="C3184" t="s">
        <v>8710</v>
      </c>
      <c r="D3184" t="s">
        <v>8711</v>
      </c>
      <c r="E3184" t="s">
        <v>8712</v>
      </c>
      <c r="F3184">
        <v>21181182</v>
      </c>
      <c r="G3184" t="s">
        <v>8711</v>
      </c>
      <c r="H3184" t="s">
        <v>8715</v>
      </c>
      <c r="I3184">
        <v>114877</v>
      </c>
      <c r="J3184" t="s">
        <v>8035</v>
      </c>
      <c r="K3184" t="s">
        <v>8037</v>
      </c>
      <c r="L3184" t="s">
        <v>6</v>
      </c>
      <c r="M3184" t="s">
        <v>8662</v>
      </c>
      <c r="N3184">
        <v>0</v>
      </c>
      <c r="S3184">
        <v>697.92</v>
      </c>
      <c r="T3184">
        <v>223.28</v>
      </c>
      <c r="U3184">
        <v>0.31990000000000002</v>
      </c>
      <c r="V3184">
        <v>139.58000000000001</v>
      </c>
      <c r="W3184">
        <v>37.213333333333331</v>
      </c>
      <c r="X3184" s="83" t="str">
        <f t="shared" si="98"/>
        <v>2118 - CHV SAN ANTONIO</v>
      </c>
      <c r="Y3184" s="83">
        <f t="shared" si="99"/>
        <v>6</v>
      </c>
    </row>
    <row r="3185" spans="1:25" x14ac:dyDescent="0.25">
      <c r="A3185" t="s">
        <v>7</v>
      </c>
      <c r="B3185" t="s">
        <v>8651</v>
      </c>
      <c r="C3185" t="s">
        <v>8710</v>
      </c>
      <c r="D3185" t="s">
        <v>8711</v>
      </c>
      <c r="E3185" t="s">
        <v>8712</v>
      </c>
      <c r="F3185">
        <v>21181182</v>
      </c>
      <c r="G3185" t="s">
        <v>8711</v>
      </c>
      <c r="H3185" t="s">
        <v>8715</v>
      </c>
      <c r="I3185">
        <v>114877</v>
      </c>
      <c r="J3185" t="s">
        <v>8035</v>
      </c>
      <c r="K3185" t="s">
        <v>8037</v>
      </c>
      <c r="L3185" t="s">
        <v>6</v>
      </c>
      <c r="M3185" t="s">
        <v>8663</v>
      </c>
      <c r="S3185">
        <v>57.47</v>
      </c>
      <c r="V3185">
        <v>28.74</v>
      </c>
      <c r="X3185" s="83" t="str">
        <f t="shared" si="98"/>
        <v>2118 - CHV SAN ANTONIO</v>
      </c>
      <c r="Y3185" s="83">
        <f t="shared" si="99"/>
        <v>0</v>
      </c>
    </row>
    <row r="3186" spans="1:25" x14ac:dyDescent="0.25">
      <c r="A3186" t="s">
        <v>7</v>
      </c>
      <c r="B3186" t="s">
        <v>8651</v>
      </c>
      <c r="C3186" t="s">
        <v>8710</v>
      </c>
      <c r="D3186" t="s">
        <v>8711</v>
      </c>
      <c r="E3186" t="s">
        <v>8712</v>
      </c>
      <c r="F3186">
        <v>21181182</v>
      </c>
      <c r="G3186" t="s">
        <v>8711</v>
      </c>
      <c r="H3186" t="s">
        <v>8715</v>
      </c>
      <c r="I3186">
        <v>114877</v>
      </c>
      <c r="J3186" t="s">
        <v>8035</v>
      </c>
      <c r="K3186" t="s">
        <v>8037</v>
      </c>
      <c r="L3186" t="s">
        <v>6</v>
      </c>
      <c r="M3186" t="s">
        <v>8664</v>
      </c>
      <c r="N3186">
        <v>173.92</v>
      </c>
      <c r="O3186">
        <v>521.25</v>
      </c>
      <c r="P3186">
        <v>2.9971000000000001</v>
      </c>
      <c r="Q3186">
        <v>86.96</v>
      </c>
      <c r="R3186">
        <v>173.75</v>
      </c>
      <c r="S3186">
        <v>804.85</v>
      </c>
      <c r="T3186">
        <v>2598.75</v>
      </c>
      <c r="U3186">
        <v>3.2288999999999999</v>
      </c>
      <c r="V3186">
        <v>89.43</v>
      </c>
      <c r="W3186">
        <v>216.5625</v>
      </c>
      <c r="X3186" s="83" t="str">
        <f t="shared" si="98"/>
        <v>2118 - CHV SAN ANTONIO</v>
      </c>
      <c r="Y3186" s="83">
        <f t="shared" si="99"/>
        <v>12</v>
      </c>
    </row>
    <row r="3187" spans="1:25" x14ac:dyDescent="0.25">
      <c r="A3187" t="s">
        <v>7</v>
      </c>
      <c r="B3187" t="s">
        <v>8651</v>
      </c>
      <c r="C3187" t="s">
        <v>8710</v>
      </c>
      <c r="D3187" t="s">
        <v>8711</v>
      </c>
      <c r="E3187" t="s">
        <v>8712</v>
      </c>
      <c r="F3187">
        <v>21181182</v>
      </c>
      <c r="G3187" t="s">
        <v>8711</v>
      </c>
      <c r="H3187" t="s">
        <v>8715</v>
      </c>
      <c r="I3187">
        <v>114877</v>
      </c>
      <c r="J3187" t="s">
        <v>8035</v>
      </c>
      <c r="K3187" t="s">
        <v>8037</v>
      </c>
      <c r="L3187" t="s">
        <v>6</v>
      </c>
      <c r="M3187" t="s">
        <v>8665</v>
      </c>
      <c r="N3187">
        <v>56.82</v>
      </c>
      <c r="Q3187">
        <v>56.82</v>
      </c>
      <c r="S3187">
        <v>392.22</v>
      </c>
      <c r="V3187">
        <v>49.03</v>
      </c>
      <c r="X3187" s="83" t="str">
        <f t="shared" si="98"/>
        <v>2118 - CHV SAN ANTONIO</v>
      </c>
      <c r="Y3187" s="83">
        <f t="shared" si="99"/>
        <v>0</v>
      </c>
    </row>
    <row r="3188" spans="1:25" x14ac:dyDescent="0.25">
      <c r="A3188" t="s">
        <v>7</v>
      </c>
      <c r="B3188" t="s">
        <v>8651</v>
      </c>
      <c r="C3188" t="s">
        <v>8710</v>
      </c>
      <c r="D3188" t="s">
        <v>8711</v>
      </c>
      <c r="E3188" t="s">
        <v>8712</v>
      </c>
      <c r="F3188">
        <v>21181182</v>
      </c>
      <c r="G3188" t="s">
        <v>8711</v>
      </c>
      <c r="H3188" t="s">
        <v>8715</v>
      </c>
      <c r="I3188">
        <v>114877</v>
      </c>
      <c r="J3188" t="s">
        <v>8035</v>
      </c>
      <c r="K3188" t="s">
        <v>8037</v>
      </c>
      <c r="L3188" t="s">
        <v>6</v>
      </c>
      <c r="M3188" t="s">
        <v>8666</v>
      </c>
      <c r="N3188">
        <v>25.27</v>
      </c>
      <c r="O3188">
        <v>4.29</v>
      </c>
      <c r="P3188">
        <v>0.16980000000000001</v>
      </c>
      <c r="Q3188">
        <v>25.27</v>
      </c>
      <c r="R3188">
        <v>4.29</v>
      </c>
      <c r="S3188">
        <v>52.94</v>
      </c>
      <c r="T3188">
        <v>4.29</v>
      </c>
      <c r="U3188">
        <v>8.1000000000000003E-2</v>
      </c>
      <c r="V3188">
        <v>26.47</v>
      </c>
      <c r="W3188">
        <v>0.47666666666666668</v>
      </c>
      <c r="X3188" s="83" t="str">
        <f t="shared" si="98"/>
        <v>2118 - CHV SAN ANTONIO</v>
      </c>
      <c r="Y3188" s="83">
        <f t="shared" si="99"/>
        <v>9</v>
      </c>
    </row>
    <row r="3189" spans="1:25" x14ac:dyDescent="0.25">
      <c r="A3189" t="s">
        <v>7</v>
      </c>
      <c r="B3189" t="s">
        <v>8651</v>
      </c>
      <c r="C3189" t="s">
        <v>8710</v>
      </c>
      <c r="D3189" t="s">
        <v>8711</v>
      </c>
      <c r="E3189" t="s">
        <v>8712</v>
      </c>
      <c r="F3189">
        <v>21181182</v>
      </c>
      <c r="G3189" t="s">
        <v>8711</v>
      </c>
      <c r="H3189" t="s">
        <v>8715</v>
      </c>
      <c r="I3189">
        <v>114877</v>
      </c>
      <c r="J3189" t="s">
        <v>8035</v>
      </c>
      <c r="K3189" t="s">
        <v>8037</v>
      </c>
      <c r="L3189" t="s">
        <v>6</v>
      </c>
      <c r="M3189" t="s">
        <v>8667</v>
      </c>
      <c r="N3189">
        <v>689.66</v>
      </c>
      <c r="O3189">
        <v>24.76</v>
      </c>
      <c r="P3189">
        <v>3.5900000000000001E-2</v>
      </c>
      <c r="Q3189">
        <v>689.66</v>
      </c>
      <c r="R3189">
        <v>12.38</v>
      </c>
      <c r="S3189">
        <v>6271.09</v>
      </c>
      <c r="T3189">
        <v>10552.46</v>
      </c>
      <c r="U3189">
        <v>1.6827000000000001</v>
      </c>
      <c r="V3189">
        <v>696.79</v>
      </c>
      <c r="W3189">
        <v>1172.4955555555555</v>
      </c>
      <c r="X3189" s="83" t="str">
        <f t="shared" si="98"/>
        <v>2118 - CHV SAN ANTONIO</v>
      </c>
      <c r="Y3189" s="83">
        <f t="shared" si="99"/>
        <v>9</v>
      </c>
    </row>
    <row r="3190" spans="1:25" x14ac:dyDescent="0.25">
      <c r="A3190" t="s">
        <v>7</v>
      </c>
      <c r="B3190" t="s">
        <v>8651</v>
      </c>
      <c r="C3190" t="s">
        <v>8710</v>
      </c>
      <c r="D3190" t="s">
        <v>8711</v>
      </c>
      <c r="E3190" t="s">
        <v>8712</v>
      </c>
      <c r="F3190">
        <v>21181182</v>
      </c>
      <c r="G3190" t="s">
        <v>8711</v>
      </c>
      <c r="H3190" t="s">
        <v>8715</v>
      </c>
      <c r="I3190">
        <v>114877</v>
      </c>
      <c r="J3190" t="s">
        <v>8035</v>
      </c>
      <c r="K3190" t="s">
        <v>8037</v>
      </c>
      <c r="L3190" t="s">
        <v>6</v>
      </c>
      <c r="M3190" t="s">
        <v>8668</v>
      </c>
      <c r="N3190">
        <v>711.12</v>
      </c>
      <c r="O3190">
        <v>518.03</v>
      </c>
      <c r="P3190">
        <v>0.72850000000000004</v>
      </c>
      <c r="Q3190">
        <v>177.78</v>
      </c>
      <c r="R3190">
        <v>259.01499999999999</v>
      </c>
      <c r="S3190">
        <v>4817.9399999999996</v>
      </c>
      <c r="T3190">
        <v>4874.76</v>
      </c>
      <c r="U3190">
        <v>1.0118</v>
      </c>
      <c r="V3190">
        <v>160.6</v>
      </c>
      <c r="W3190">
        <v>162.49200000000002</v>
      </c>
      <c r="X3190" s="83" t="str">
        <f t="shared" si="98"/>
        <v>2118 - CHV SAN ANTONIO</v>
      </c>
      <c r="Y3190" s="83">
        <f t="shared" si="99"/>
        <v>29.999999999999996</v>
      </c>
    </row>
    <row r="3191" spans="1:25" x14ac:dyDescent="0.25">
      <c r="A3191" t="s">
        <v>7</v>
      </c>
      <c r="B3191" t="s">
        <v>8651</v>
      </c>
      <c r="C3191" t="s">
        <v>8710</v>
      </c>
      <c r="D3191" t="s">
        <v>8711</v>
      </c>
      <c r="E3191" t="s">
        <v>8712</v>
      </c>
      <c r="F3191">
        <v>21181182</v>
      </c>
      <c r="G3191" t="s">
        <v>8711</v>
      </c>
      <c r="H3191" t="s">
        <v>8715</v>
      </c>
      <c r="I3191">
        <v>114877</v>
      </c>
      <c r="J3191" t="s">
        <v>8035</v>
      </c>
      <c r="K3191" t="s">
        <v>8037</v>
      </c>
      <c r="L3191" t="s">
        <v>6</v>
      </c>
      <c r="M3191" t="s">
        <v>8670</v>
      </c>
      <c r="N3191">
        <v>2117.64</v>
      </c>
      <c r="O3191">
        <v>2099.11</v>
      </c>
      <c r="P3191">
        <v>0.99119999999999997</v>
      </c>
      <c r="Q3191">
        <v>705.88</v>
      </c>
      <c r="R3191">
        <v>524.77750000000003</v>
      </c>
      <c r="S3191">
        <v>14112.99</v>
      </c>
      <c r="T3191">
        <v>17235.849999999999</v>
      </c>
      <c r="U3191">
        <v>1.2213000000000001</v>
      </c>
      <c r="V3191">
        <v>672.05</v>
      </c>
      <c r="W3191">
        <v>689.43399999999997</v>
      </c>
      <c r="X3191" s="83" t="str">
        <f t="shared" si="98"/>
        <v>2118 - CHV SAN ANTONIO</v>
      </c>
      <c r="Y3191" s="83">
        <f t="shared" si="99"/>
        <v>25</v>
      </c>
    </row>
    <row r="3192" spans="1:25" x14ac:dyDescent="0.25">
      <c r="A3192" t="s">
        <v>7</v>
      </c>
      <c r="B3192" t="s">
        <v>8651</v>
      </c>
      <c r="C3192" t="s">
        <v>8710</v>
      </c>
      <c r="D3192" t="s">
        <v>8711</v>
      </c>
      <c r="E3192" t="s">
        <v>8712</v>
      </c>
      <c r="F3192">
        <v>21181182</v>
      </c>
      <c r="G3192" t="s">
        <v>8711</v>
      </c>
      <c r="H3192" t="s">
        <v>8715</v>
      </c>
      <c r="I3192">
        <v>114877</v>
      </c>
      <c r="J3192" t="s">
        <v>8035</v>
      </c>
      <c r="K3192" t="s">
        <v>8037</v>
      </c>
      <c r="L3192" t="s">
        <v>6</v>
      </c>
      <c r="M3192" t="s">
        <v>8671</v>
      </c>
      <c r="N3192">
        <v>6731.76</v>
      </c>
      <c r="O3192">
        <v>8405.52</v>
      </c>
      <c r="P3192">
        <v>1.2485999999999999</v>
      </c>
      <c r="Q3192">
        <v>560.98</v>
      </c>
      <c r="R3192">
        <v>764.13818181818181</v>
      </c>
      <c r="S3192">
        <v>49083.02</v>
      </c>
      <c r="T3192">
        <v>54373.279999999999</v>
      </c>
      <c r="U3192">
        <v>1.1077999999999999</v>
      </c>
      <c r="V3192">
        <v>545.37</v>
      </c>
      <c r="W3192">
        <v>647.30095238095237</v>
      </c>
      <c r="X3192" s="83" t="str">
        <f t="shared" si="98"/>
        <v>2118 - CHV SAN ANTONIO</v>
      </c>
      <c r="Y3192" s="83">
        <f t="shared" si="99"/>
        <v>84</v>
      </c>
    </row>
    <row r="3193" spans="1:25" x14ac:dyDescent="0.25">
      <c r="A3193" t="s">
        <v>7</v>
      </c>
      <c r="B3193" t="s">
        <v>8651</v>
      </c>
      <c r="C3193" t="s">
        <v>8710</v>
      </c>
      <c r="D3193" t="s">
        <v>8711</v>
      </c>
      <c r="E3193" t="s">
        <v>8712</v>
      </c>
      <c r="F3193">
        <v>21181182</v>
      </c>
      <c r="G3193" t="s">
        <v>8711</v>
      </c>
      <c r="H3193" t="s">
        <v>8715</v>
      </c>
      <c r="I3193">
        <v>114877</v>
      </c>
      <c r="J3193" t="s">
        <v>8035</v>
      </c>
      <c r="K3193" t="s">
        <v>8037</v>
      </c>
      <c r="L3193" t="s">
        <v>6</v>
      </c>
      <c r="M3193" t="s">
        <v>8672</v>
      </c>
      <c r="N3193">
        <v>453.33</v>
      </c>
      <c r="O3193">
        <v>99.91</v>
      </c>
      <c r="P3193">
        <v>0.22040000000000001</v>
      </c>
      <c r="Q3193">
        <v>453.33</v>
      </c>
      <c r="R3193">
        <v>99.91</v>
      </c>
      <c r="S3193">
        <v>2561.16</v>
      </c>
      <c r="T3193">
        <v>913.41</v>
      </c>
      <c r="U3193">
        <v>0.35659999999999997</v>
      </c>
      <c r="V3193">
        <v>426.86</v>
      </c>
      <c r="W3193">
        <v>130.48714285714286</v>
      </c>
      <c r="X3193" s="83" t="str">
        <f t="shared" si="98"/>
        <v>2118 - CHV SAN ANTONIO</v>
      </c>
      <c r="Y3193" s="83">
        <f t="shared" si="99"/>
        <v>7</v>
      </c>
    </row>
    <row r="3194" spans="1:25" x14ac:dyDescent="0.25">
      <c r="A3194" t="s">
        <v>7</v>
      </c>
      <c r="B3194" t="s">
        <v>8651</v>
      </c>
      <c r="C3194" t="s">
        <v>8710</v>
      </c>
      <c r="D3194" t="s">
        <v>8711</v>
      </c>
      <c r="E3194" t="s">
        <v>8712</v>
      </c>
      <c r="F3194">
        <v>21181182</v>
      </c>
      <c r="G3194" t="s">
        <v>8711</v>
      </c>
      <c r="H3194" t="s">
        <v>8715</v>
      </c>
      <c r="I3194">
        <v>114877</v>
      </c>
      <c r="J3194" t="s">
        <v>8035</v>
      </c>
      <c r="K3194" t="s">
        <v>8037</v>
      </c>
      <c r="L3194" t="s">
        <v>6</v>
      </c>
      <c r="M3194" t="s">
        <v>8673</v>
      </c>
      <c r="N3194">
        <v>846.66</v>
      </c>
      <c r="O3194">
        <v>2731.06</v>
      </c>
      <c r="P3194">
        <v>3.2256999999999998</v>
      </c>
      <c r="Q3194">
        <v>423.33</v>
      </c>
      <c r="R3194">
        <v>1365.53</v>
      </c>
      <c r="S3194">
        <v>4797.47</v>
      </c>
      <c r="T3194">
        <v>4168.17</v>
      </c>
      <c r="U3194">
        <v>0.86880000000000002</v>
      </c>
      <c r="V3194">
        <v>399.79</v>
      </c>
      <c r="W3194">
        <v>347.34750000000003</v>
      </c>
      <c r="X3194" s="83" t="str">
        <f t="shared" si="98"/>
        <v>2118 - CHV SAN ANTONIO</v>
      </c>
      <c r="Y3194" s="83">
        <f t="shared" si="99"/>
        <v>12</v>
      </c>
    </row>
    <row r="3195" spans="1:25" x14ac:dyDescent="0.25">
      <c r="A3195" t="s">
        <v>7</v>
      </c>
      <c r="B3195" t="s">
        <v>8651</v>
      </c>
      <c r="C3195" t="s">
        <v>8710</v>
      </c>
      <c r="D3195" t="s">
        <v>8711</v>
      </c>
      <c r="E3195" t="s">
        <v>8712</v>
      </c>
      <c r="F3195">
        <v>21181182</v>
      </c>
      <c r="G3195" t="s">
        <v>8711</v>
      </c>
      <c r="H3195" t="s">
        <v>8715</v>
      </c>
      <c r="I3195">
        <v>114877</v>
      </c>
      <c r="J3195" t="s">
        <v>8035</v>
      </c>
      <c r="K3195" t="s">
        <v>8037</v>
      </c>
      <c r="L3195" t="s">
        <v>6</v>
      </c>
      <c r="M3195" t="s">
        <v>8674</v>
      </c>
      <c r="N3195">
        <v>643.67999999999995</v>
      </c>
      <c r="O3195">
        <v>16.579999999999998</v>
      </c>
      <c r="P3195">
        <v>2.58E-2</v>
      </c>
      <c r="Q3195">
        <v>321.83999999999997</v>
      </c>
      <c r="R3195">
        <v>5.5266666666666664</v>
      </c>
      <c r="S3195">
        <v>3619.27</v>
      </c>
      <c r="T3195">
        <v>1629.41</v>
      </c>
      <c r="U3195">
        <v>0.45019999999999999</v>
      </c>
      <c r="V3195">
        <v>226.2</v>
      </c>
      <c r="W3195">
        <v>74.064090909090908</v>
      </c>
      <c r="X3195" s="83" t="str">
        <f t="shared" si="98"/>
        <v>2118 - CHV SAN ANTONIO</v>
      </c>
      <c r="Y3195" s="83">
        <f t="shared" si="99"/>
        <v>22</v>
      </c>
    </row>
    <row r="3196" spans="1:25" x14ac:dyDescent="0.25">
      <c r="A3196" t="s">
        <v>7</v>
      </c>
      <c r="B3196" t="s">
        <v>8651</v>
      </c>
      <c r="C3196" t="s">
        <v>8710</v>
      </c>
      <c r="D3196" t="s">
        <v>8711</v>
      </c>
      <c r="E3196" t="s">
        <v>8712</v>
      </c>
      <c r="F3196">
        <v>21181182</v>
      </c>
      <c r="G3196" t="s">
        <v>8711</v>
      </c>
      <c r="H3196" t="s">
        <v>8715</v>
      </c>
      <c r="I3196">
        <v>114877</v>
      </c>
      <c r="J3196" t="s">
        <v>8035</v>
      </c>
      <c r="K3196" t="s">
        <v>8037</v>
      </c>
      <c r="L3196" t="s">
        <v>6</v>
      </c>
      <c r="M3196" t="s">
        <v>8675</v>
      </c>
      <c r="N3196">
        <v>73.12</v>
      </c>
      <c r="O3196">
        <v>4.29</v>
      </c>
      <c r="P3196">
        <v>5.8700000000000002E-2</v>
      </c>
      <c r="Q3196">
        <v>73.12</v>
      </c>
      <c r="R3196">
        <v>4.29</v>
      </c>
      <c r="S3196">
        <v>137.63999999999999</v>
      </c>
      <c r="T3196">
        <v>41.79</v>
      </c>
      <c r="U3196">
        <v>0.30359999999999998</v>
      </c>
      <c r="V3196">
        <v>68.819999999999993</v>
      </c>
      <c r="W3196">
        <v>3.7990909090909089</v>
      </c>
      <c r="X3196" s="83" t="str">
        <f t="shared" si="98"/>
        <v>2118 - CHV SAN ANTONIO</v>
      </c>
      <c r="Y3196" s="83">
        <f t="shared" si="99"/>
        <v>11</v>
      </c>
    </row>
    <row r="3197" spans="1:25" x14ac:dyDescent="0.25">
      <c r="A3197" t="s">
        <v>7</v>
      </c>
      <c r="B3197" t="s">
        <v>8651</v>
      </c>
      <c r="C3197" t="s">
        <v>8710</v>
      </c>
      <c r="D3197" t="s">
        <v>8711</v>
      </c>
      <c r="E3197" t="s">
        <v>8712</v>
      </c>
      <c r="F3197">
        <v>21181182</v>
      </c>
      <c r="G3197" t="s">
        <v>8711</v>
      </c>
      <c r="H3197" t="s">
        <v>8715</v>
      </c>
      <c r="I3197">
        <v>114890</v>
      </c>
      <c r="J3197" t="s">
        <v>8039</v>
      </c>
      <c r="K3197" t="s">
        <v>7928</v>
      </c>
      <c r="L3197" t="s">
        <v>6</v>
      </c>
      <c r="M3197" t="s">
        <v>8657</v>
      </c>
      <c r="N3197">
        <v>0</v>
      </c>
      <c r="S3197">
        <v>710.84</v>
      </c>
      <c r="T3197">
        <v>151.5</v>
      </c>
      <c r="U3197">
        <v>0.21310000000000001</v>
      </c>
      <c r="V3197">
        <v>177.71</v>
      </c>
      <c r="W3197">
        <v>50.5</v>
      </c>
      <c r="X3197" s="83" t="str">
        <f t="shared" si="98"/>
        <v>2118 - CHV SAN ANTONIO</v>
      </c>
      <c r="Y3197" s="83">
        <f t="shared" si="99"/>
        <v>3</v>
      </c>
    </row>
    <row r="3198" spans="1:25" x14ac:dyDescent="0.25">
      <c r="A3198" t="s">
        <v>7</v>
      </c>
      <c r="B3198" t="s">
        <v>8651</v>
      </c>
      <c r="C3198" t="s">
        <v>8710</v>
      </c>
      <c r="D3198" t="s">
        <v>8711</v>
      </c>
      <c r="E3198" t="s">
        <v>8712</v>
      </c>
      <c r="F3198">
        <v>21181182</v>
      </c>
      <c r="G3198" t="s">
        <v>8711</v>
      </c>
      <c r="H3198" t="s">
        <v>8715</v>
      </c>
      <c r="I3198">
        <v>114890</v>
      </c>
      <c r="J3198" t="s">
        <v>8039</v>
      </c>
      <c r="K3198" t="s">
        <v>7928</v>
      </c>
      <c r="L3198" t="s">
        <v>6</v>
      </c>
      <c r="M3198" t="s">
        <v>8658</v>
      </c>
      <c r="N3198">
        <v>769.24</v>
      </c>
      <c r="Q3198">
        <v>384.62</v>
      </c>
      <c r="S3198">
        <v>5269.07</v>
      </c>
      <c r="T3198">
        <v>974</v>
      </c>
      <c r="U3198">
        <v>0.18490000000000001</v>
      </c>
      <c r="V3198">
        <v>376.36</v>
      </c>
      <c r="W3198">
        <v>88.545454545454547</v>
      </c>
      <c r="X3198" s="83" t="str">
        <f t="shared" si="98"/>
        <v>2118 - CHV SAN ANTONIO</v>
      </c>
      <c r="Y3198" s="83">
        <f t="shared" si="99"/>
        <v>11</v>
      </c>
    </row>
    <row r="3199" spans="1:25" x14ac:dyDescent="0.25">
      <c r="A3199" t="s">
        <v>7</v>
      </c>
      <c r="B3199" t="s">
        <v>8651</v>
      </c>
      <c r="C3199" t="s">
        <v>8710</v>
      </c>
      <c r="D3199" t="s">
        <v>8711</v>
      </c>
      <c r="E3199" t="s">
        <v>8712</v>
      </c>
      <c r="F3199">
        <v>21181182</v>
      </c>
      <c r="G3199" t="s">
        <v>8711</v>
      </c>
      <c r="H3199" t="s">
        <v>8715</v>
      </c>
      <c r="I3199">
        <v>114890</v>
      </c>
      <c r="J3199" t="s">
        <v>8039</v>
      </c>
      <c r="K3199" t="s">
        <v>7928</v>
      </c>
      <c r="L3199" t="s">
        <v>6</v>
      </c>
      <c r="M3199" t="s">
        <v>8659</v>
      </c>
      <c r="N3199">
        <v>0</v>
      </c>
      <c r="S3199">
        <v>1067.07</v>
      </c>
      <c r="T3199">
        <v>262.5</v>
      </c>
      <c r="U3199">
        <v>0.246</v>
      </c>
      <c r="V3199">
        <v>355.69</v>
      </c>
      <c r="X3199" s="83" t="str">
        <f t="shared" si="98"/>
        <v>2118 - CHV SAN ANTONIO</v>
      </c>
      <c r="Y3199" s="83">
        <f t="shared" si="99"/>
        <v>0</v>
      </c>
    </row>
    <row r="3200" spans="1:25" x14ac:dyDescent="0.25">
      <c r="A3200" t="s">
        <v>7</v>
      </c>
      <c r="B3200" t="s">
        <v>8651</v>
      </c>
      <c r="C3200" t="s">
        <v>8710</v>
      </c>
      <c r="D3200" t="s">
        <v>8711</v>
      </c>
      <c r="E3200" t="s">
        <v>8712</v>
      </c>
      <c r="F3200">
        <v>21181182</v>
      </c>
      <c r="G3200" t="s">
        <v>8711</v>
      </c>
      <c r="H3200" t="s">
        <v>8715</v>
      </c>
      <c r="I3200">
        <v>114890</v>
      </c>
      <c r="J3200" t="s">
        <v>8039</v>
      </c>
      <c r="K3200" t="s">
        <v>7928</v>
      </c>
      <c r="L3200" t="s">
        <v>6</v>
      </c>
      <c r="M3200" t="s">
        <v>8660</v>
      </c>
      <c r="N3200">
        <v>0</v>
      </c>
      <c r="S3200">
        <v>100.06</v>
      </c>
      <c r="V3200">
        <v>11.12</v>
      </c>
      <c r="X3200" s="83" t="str">
        <f t="shared" si="98"/>
        <v>2118 - CHV SAN ANTONIO</v>
      </c>
      <c r="Y3200" s="83">
        <f t="shared" si="99"/>
        <v>0</v>
      </c>
    </row>
    <row r="3201" spans="1:25" x14ac:dyDescent="0.25">
      <c r="A3201" t="s">
        <v>7</v>
      </c>
      <c r="B3201" t="s">
        <v>8651</v>
      </c>
      <c r="C3201" t="s">
        <v>8710</v>
      </c>
      <c r="D3201" t="s">
        <v>8711</v>
      </c>
      <c r="E3201" t="s">
        <v>8712</v>
      </c>
      <c r="F3201">
        <v>21181182</v>
      </c>
      <c r="G3201" t="s">
        <v>8711</v>
      </c>
      <c r="H3201" t="s">
        <v>8715</v>
      </c>
      <c r="I3201">
        <v>114890</v>
      </c>
      <c r="J3201" t="s">
        <v>8039</v>
      </c>
      <c r="K3201" t="s">
        <v>7928</v>
      </c>
      <c r="L3201" t="s">
        <v>6</v>
      </c>
      <c r="M3201" t="s">
        <v>8661</v>
      </c>
      <c r="N3201">
        <v>175</v>
      </c>
      <c r="Q3201">
        <v>25</v>
      </c>
      <c r="S3201">
        <v>598.21</v>
      </c>
      <c r="V3201">
        <v>29.91</v>
      </c>
      <c r="X3201" s="83" t="str">
        <f t="shared" si="98"/>
        <v>2118 - CHV SAN ANTONIO</v>
      </c>
      <c r="Y3201" s="83">
        <f t="shared" si="99"/>
        <v>0</v>
      </c>
    </row>
    <row r="3202" spans="1:25" x14ac:dyDescent="0.25">
      <c r="A3202" t="s">
        <v>7</v>
      </c>
      <c r="B3202" t="s">
        <v>8651</v>
      </c>
      <c r="C3202" t="s">
        <v>8710</v>
      </c>
      <c r="D3202" t="s">
        <v>8711</v>
      </c>
      <c r="E3202" t="s">
        <v>8712</v>
      </c>
      <c r="F3202">
        <v>21181182</v>
      </c>
      <c r="G3202" t="s">
        <v>8711</v>
      </c>
      <c r="H3202" t="s">
        <v>8715</v>
      </c>
      <c r="I3202">
        <v>114890</v>
      </c>
      <c r="J3202" t="s">
        <v>8039</v>
      </c>
      <c r="K3202" t="s">
        <v>7928</v>
      </c>
      <c r="L3202" t="s">
        <v>6</v>
      </c>
      <c r="M3202" t="s">
        <v>8662</v>
      </c>
      <c r="N3202">
        <v>63.33</v>
      </c>
      <c r="Q3202">
        <v>63.33</v>
      </c>
      <c r="S3202">
        <v>1081.3900000000001</v>
      </c>
      <c r="T3202">
        <v>135</v>
      </c>
      <c r="U3202">
        <v>0.12479999999999999</v>
      </c>
      <c r="V3202">
        <v>135.16999999999999</v>
      </c>
      <c r="W3202">
        <v>19.285714285714285</v>
      </c>
      <c r="X3202" s="83" t="str">
        <f t="shared" si="98"/>
        <v>2118 - CHV SAN ANTONIO</v>
      </c>
      <c r="Y3202" s="83">
        <f t="shared" si="99"/>
        <v>7</v>
      </c>
    </row>
    <row r="3203" spans="1:25" x14ac:dyDescent="0.25">
      <c r="A3203" t="s">
        <v>7</v>
      </c>
      <c r="B3203" t="s">
        <v>8651</v>
      </c>
      <c r="C3203" t="s">
        <v>8710</v>
      </c>
      <c r="D3203" t="s">
        <v>8711</v>
      </c>
      <c r="E3203" t="s">
        <v>8712</v>
      </c>
      <c r="F3203">
        <v>21181182</v>
      </c>
      <c r="G3203" t="s">
        <v>8711</v>
      </c>
      <c r="H3203" t="s">
        <v>8715</v>
      </c>
      <c r="I3203">
        <v>114890</v>
      </c>
      <c r="J3203" t="s">
        <v>8039</v>
      </c>
      <c r="K3203" t="s">
        <v>7928</v>
      </c>
      <c r="L3203" t="s">
        <v>6</v>
      </c>
      <c r="M3203" t="s">
        <v>8663</v>
      </c>
      <c r="S3203">
        <v>57.47</v>
      </c>
      <c r="V3203">
        <v>28.74</v>
      </c>
      <c r="X3203" s="83" t="str">
        <f t="shared" ref="X3203:X3266" si="100">CONCATENATE(C3203," - ",D3203)</f>
        <v>2118 - CHV SAN ANTONIO</v>
      </c>
      <c r="Y3203" s="83">
        <f t="shared" ref="Y3203:Y3266" si="101">IFERROR((IF($S3203=0,0,$T3203/$W3203)),0)</f>
        <v>0</v>
      </c>
    </row>
    <row r="3204" spans="1:25" x14ac:dyDescent="0.25">
      <c r="A3204" t="s">
        <v>7</v>
      </c>
      <c r="B3204" t="s">
        <v>8651</v>
      </c>
      <c r="C3204" t="s">
        <v>8710</v>
      </c>
      <c r="D3204" t="s">
        <v>8711</v>
      </c>
      <c r="E3204" t="s">
        <v>8712</v>
      </c>
      <c r="F3204">
        <v>21181182</v>
      </c>
      <c r="G3204" t="s">
        <v>8711</v>
      </c>
      <c r="H3204" t="s">
        <v>8715</v>
      </c>
      <c r="I3204">
        <v>114890</v>
      </c>
      <c r="J3204" t="s">
        <v>8039</v>
      </c>
      <c r="K3204" t="s">
        <v>7928</v>
      </c>
      <c r="L3204" t="s">
        <v>6</v>
      </c>
      <c r="M3204" t="s">
        <v>8664</v>
      </c>
      <c r="N3204">
        <v>173.92</v>
      </c>
      <c r="O3204">
        <v>851.25</v>
      </c>
      <c r="P3204">
        <v>4.8944999999999999</v>
      </c>
      <c r="Q3204">
        <v>86.96</v>
      </c>
      <c r="R3204">
        <v>283.75</v>
      </c>
      <c r="S3204">
        <v>1991.28</v>
      </c>
      <c r="T3204">
        <v>1912.5</v>
      </c>
      <c r="U3204">
        <v>0.96040000000000003</v>
      </c>
      <c r="V3204">
        <v>90.51</v>
      </c>
      <c r="W3204">
        <v>136.60714285714286</v>
      </c>
      <c r="X3204" s="83" t="str">
        <f t="shared" si="100"/>
        <v>2118 - CHV SAN ANTONIO</v>
      </c>
      <c r="Y3204" s="83">
        <f t="shared" si="101"/>
        <v>14</v>
      </c>
    </row>
    <row r="3205" spans="1:25" x14ac:dyDescent="0.25">
      <c r="A3205" t="s">
        <v>7</v>
      </c>
      <c r="B3205" t="s">
        <v>8651</v>
      </c>
      <c r="C3205" t="s">
        <v>8710</v>
      </c>
      <c r="D3205" t="s">
        <v>8711</v>
      </c>
      <c r="E3205" t="s">
        <v>8712</v>
      </c>
      <c r="F3205">
        <v>21181182</v>
      </c>
      <c r="G3205" t="s">
        <v>8711</v>
      </c>
      <c r="H3205" t="s">
        <v>8715</v>
      </c>
      <c r="I3205">
        <v>114890</v>
      </c>
      <c r="J3205" t="s">
        <v>8039</v>
      </c>
      <c r="K3205" t="s">
        <v>7928</v>
      </c>
      <c r="L3205" t="s">
        <v>6</v>
      </c>
      <c r="M3205" t="s">
        <v>8665</v>
      </c>
      <c r="N3205">
        <v>56.82</v>
      </c>
      <c r="Q3205">
        <v>56.82</v>
      </c>
      <c r="S3205">
        <v>439.41</v>
      </c>
      <c r="T3205">
        <v>15</v>
      </c>
      <c r="U3205">
        <v>3.4099999999999998E-2</v>
      </c>
      <c r="V3205">
        <v>48.82</v>
      </c>
      <c r="W3205">
        <v>1.25</v>
      </c>
      <c r="X3205" s="83" t="str">
        <f t="shared" si="100"/>
        <v>2118 - CHV SAN ANTONIO</v>
      </c>
      <c r="Y3205" s="83">
        <f t="shared" si="101"/>
        <v>12</v>
      </c>
    </row>
    <row r="3206" spans="1:25" x14ac:dyDescent="0.25">
      <c r="A3206" t="s">
        <v>7</v>
      </c>
      <c r="B3206" t="s">
        <v>8651</v>
      </c>
      <c r="C3206" t="s">
        <v>8710</v>
      </c>
      <c r="D3206" t="s">
        <v>8711</v>
      </c>
      <c r="E3206" t="s">
        <v>8712</v>
      </c>
      <c r="F3206">
        <v>21181182</v>
      </c>
      <c r="G3206" t="s">
        <v>8711</v>
      </c>
      <c r="H3206" t="s">
        <v>8715</v>
      </c>
      <c r="I3206">
        <v>114890</v>
      </c>
      <c r="J3206" t="s">
        <v>8039</v>
      </c>
      <c r="K3206" t="s">
        <v>7928</v>
      </c>
      <c r="L3206" t="s">
        <v>6</v>
      </c>
      <c r="M3206" t="s">
        <v>8680</v>
      </c>
      <c r="N3206">
        <v>0</v>
      </c>
      <c r="S3206">
        <v>50.63</v>
      </c>
      <c r="V3206">
        <v>50.63</v>
      </c>
      <c r="X3206" s="83" t="str">
        <f t="shared" si="100"/>
        <v>2118 - CHV SAN ANTONIO</v>
      </c>
      <c r="Y3206" s="83">
        <f t="shared" si="101"/>
        <v>0</v>
      </c>
    </row>
    <row r="3207" spans="1:25" x14ac:dyDescent="0.25">
      <c r="A3207" t="s">
        <v>7</v>
      </c>
      <c r="B3207" t="s">
        <v>8651</v>
      </c>
      <c r="C3207" t="s">
        <v>8710</v>
      </c>
      <c r="D3207" t="s">
        <v>8711</v>
      </c>
      <c r="E3207" t="s">
        <v>8712</v>
      </c>
      <c r="F3207">
        <v>21181182</v>
      </c>
      <c r="G3207" t="s">
        <v>8711</v>
      </c>
      <c r="H3207" t="s">
        <v>8715</v>
      </c>
      <c r="I3207">
        <v>114890</v>
      </c>
      <c r="J3207" t="s">
        <v>8039</v>
      </c>
      <c r="K3207" t="s">
        <v>7928</v>
      </c>
      <c r="L3207" t="s">
        <v>6</v>
      </c>
      <c r="M3207" t="s">
        <v>8666</v>
      </c>
      <c r="N3207">
        <v>25.27</v>
      </c>
      <c r="Q3207">
        <v>25.27</v>
      </c>
      <c r="S3207">
        <v>131.58000000000001</v>
      </c>
      <c r="V3207">
        <v>26.32</v>
      </c>
      <c r="X3207" s="83" t="str">
        <f t="shared" si="100"/>
        <v>2118 - CHV SAN ANTONIO</v>
      </c>
      <c r="Y3207" s="83">
        <f t="shared" si="101"/>
        <v>0</v>
      </c>
    </row>
    <row r="3208" spans="1:25" x14ac:dyDescent="0.25">
      <c r="A3208" t="s">
        <v>7</v>
      </c>
      <c r="B3208" t="s">
        <v>8651</v>
      </c>
      <c r="C3208" t="s">
        <v>8710</v>
      </c>
      <c r="D3208" t="s">
        <v>8711</v>
      </c>
      <c r="E3208" t="s">
        <v>8712</v>
      </c>
      <c r="F3208">
        <v>21181182</v>
      </c>
      <c r="G3208" t="s">
        <v>8711</v>
      </c>
      <c r="H3208" t="s">
        <v>8715</v>
      </c>
      <c r="I3208">
        <v>114890</v>
      </c>
      <c r="J3208" t="s">
        <v>8039</v>
      </c>
      <c r="K3208" t="s">
        <v>7928</v>
      </c>
      <c r="L3208" t="s">
        <v>6</v>
      </c>
      <c r="M3208" t="s">
        <v>8667</v>
      </c>
      <c r="N3208">
        <v>1379.32</v>
      </c>
      <c r="O3208">
        <v>3956.25</v>
      </c>
      <c r="P3208">
        <v>2.8683000000000001</v>
      </c>
      <c r="Q3208">
        <v>689.66</v>
      </c>
      <c r="R3208">
        <v>3956.25</v>
      </c>
      <c r="S3208">
        <v>8320.81</v>
      </c>
      <c r="T3208">
        <v>23079.84</v>
      </c>
      <c r="U3208">
        <v>2.7736999999999998</v>
      </c>
      <c r="V3208">
        <v>693.4</v>
      </c>
      <c r="W3208">
        <v>1775.3723076923077</v>
      </c>
      <c r="X3208" s="83" t="str">
        <f t="shared" si="100"/>
        <v>2118 - CHV SAN ANTONIO</v>
      </c>
      <c r="Y3208" s="83">
        <f t="shared" si="101"/>
        <v>13</v>
      </c>
    </row>
    <row r="3209" spans="1:25" x14ac:dyDescent="0.25">
      <c r="A3209" t="s">
        <v>7</v>
      </c>
      <c r="B3209" t="s">
        <v>8651</v>
      </c>
      <c r="C3209" t="s">
        <v>8710</v>
      </c>
      <c r="D3209" t="s">
        <v>8711</v>
      </c>
      <c r="E3209" t="s">
        <v>8712</v>
      </c>
      <c r="F3209">
        <v>21181182</v>
      </c>
      <c r="G3209" t="s">
        <v>8711</v>
      </c>
      <c r="H3209" t="s">
        <v>8715</v>
      </c>
      <c r="I3209">
        <v>114890</v>
      </c>
      <c r="J3209" t="s">
        <v>8039</v>
      </c>
      <c r="K3209" t="s">
        <v>7928</v>
      </c>
      <c r="L3209" t="s">
        <v>6</v>
      </c>
      <c r="M3209" t="s">
        <v>8668</v>
      </c>
      <c r="N3209">
        <v>711.12</v>
      </c>
      <c r="O3209">
        <v>2985</v>
      </c>
      <c r="P3209">
        <v>4.1976000000000004</v>
      </c>
      <c r="Q3209">
        <v>177.78</v>
      </c>
      <c r="R3209">
        <v>1492.5</v>
      </c>
      <c r="S3209">
        <v>5142.72</v>
      </c>
      <c r="T3209">
        <v>5182.22</v>
      </c>
      <c r="U3209">
        <v>1.0077</v>
      </c>
      <c r="V3209">
        <v>160.71</v>
      </c>
      <c r="W3209">
        <v>272.74842105263161</v>
      </c>
      <c r="X3209" s="83" t="str">
        <f t="shared" si="100"/>
        <v>2118 - CHV SAN ANTONIO</v>
      </c>
      <c r="Y3209" s="83">
        <f t="shared" si="101"/>
        <v>19</v>
      </c>
    </row>
    <row r="3210" spans="1:25" x14ac:dyDescent="0.25">
      <c r="A3210" t="s">
        <v>7</v>
      </c>
      <c r="B3210" t="s">
        <v>8651</v>
      </c>
      <c r="C3210" t="s">
        <v>8710</v>
      </c>
      <c r="D3210" t="s">
        <v>8711</v>
      </c>
      <c r="E3210" t="s">
        <v>8712</v>
      </c>
      <c r="F3210">
        <v>21181182</v>
      </c>
      <c r="G3210" t="s">
        <v>8711</v>
      </c>
      <c r="H3210" t="s">
        <v>8715</v>
      </c>
      <c r="I3210">
        <v>114890</v>
      </c>
      <c r="J3210" t="s">
        <v>8039</v>
      </c>
      <c r="K3210" t="s">
        <v>7928</v>
      </c>
      <c r="L3210" t="s">
        <v>6</v>
      </c>
      <c r="M3210" t="s">
        <v>8669</v>
      </c>
      <c r="N3210">
        <v>0</v>
      </c>
      <c r="S3210">
        <v>61.8</v>
      </c>
      <c r="V3210">
        <v>61.8</v>
      </c>
      <c r="X3210" s="83" t="str">
        <f t="shared" si="100"/>
        <v>2118 - CHV SAN ANTONIO</v>
      </c>
      <c r="Y3210" s="83">
        <f t="shared" si="101"/>
        <v>0</v>
      </c>
    </row>
    <row r="3211" spans="1:25" x14ac:dyDescent="0.25">
      <c r="A3211" t="s">
        <v>7</v>
      </c>
      <c r="B3211" t="s">
        <v>8651</v>
      </c>
      <c r="C3211" t="s">
        <v>8710</v>
      </c>
      <c r="D3211" t="s">
        <v>8711</v>
      </c>
      <c r="E3211" t="s">
        <v>8712</v>
      </c>
      <c r="F3211">
        <v>21181182</v>
      </c>
      <c r="G3211" t="s">
        <v>8711</v>
      </c>
      <c r="H3211" t="s">
        <v>8715</v>
      </c>
      <c r="I3211">
        <v>114890</v>
      </c>
      <c r="J3211" t="s">
        <v>8039</v>
      </c>
      <c r="K3211" t="s">
        <v>7928</v>
      </c>
      <c r="L3211" t="s">
        <v>6</v>
      </c>
      <c r="M3211" t="s">
        <v>8670</v>
      </c>
      <c r="N3211">
        <v>2823.52</v>
      </c>
      <c r="O3211">
        <v>5172.2700000000004</v>
      </c>
      <c r="P3211">
        <v>1.8319000000000001</v>
      </c>
      <c r="Q3211">
        <v>705.88</v>
      </c>
      <c r="R3211">
        <v>1034.4540000000002</v>
      </c>
      <c r="S3211">
        <v>24270.68</v>
      </c>
      <c r="T3211">
        <v>21047.24</v>
      </c>
      <c r="U3211">
        <v>0.86719999999999997</v>
      </c>
      <c r="V3211">
        <v>674.19</v>
      </c>
      <c r="W3211">
        <v>779.52740740740751</v>
      </c>
      <c r="X3211" s="83" t="str">
        <f t="shared" si="100"/>
        <v>2118 - CHV SAN ANTONIO</v>
      </c>
      <c r="Y3211" s="83">
        <f t="shared" si="101"/>
        <v>27</v>
      </c>
    </row>
    <row r="3212" spans="1:25" x14ac:dyDescent="0.25">
      <c r="A3212" t="s">
        <v>7</v>
      </c>
      <c r="B3212" t="s">
        <v>8651</v>
      </c>
      <c r="C3212" t="s">
        <v>8710</v>
      </c>
      <c r="D3212" t="s">
        <v>8711</v>
      </c>
      <c r="E3212" t="s">
        <v>8712</v>
      </c>
      <c r="F3212">
        <v>21181182</v>
      </c>
      <c r="G3212" t="s">
        <v>8711</v>
      </c>
      <c r="H3212" t="s">
        <v>8715</v>
      </c>
      <c r="I3212">
        <v>114890</v>
      </c>
      <c r="J3212" t="s">
        <v>8039</v>
      </c>
      <c r="K3212" t="s">
        <v>7928</v>
      </c>
      <c r="L3212" t="s">
        <v>6</v>
      </c>
      <c r="M3212" t="s">
        <v>8671</v>
      </c>
      <c r="N3212">
        <v>8975.68</v>
      </c>
      <c r="O3212">
        <v>1540.1</v>
      </c>
      <c r="P3212">
        <v>0.1716</v>
      </c>
      <c r="Q3212">
        <v>560.98</v>
      </c>
      <c r="R3212">
        <v>140.0090909090909</v>
      </c>
      <c r="S3212">
        <v>61643.32</v>
      </c>
      <c r="T3212">
        <v>21680.85</v>
      </c>
      <c r="U3212">
        <v>0.35170000000000001</v>
      </c>
      <c r="V3212">
        <v>545.52</v>
      </c>
      <c r="W3212">
        <v>204.53632075471697</v>
      </c>
      <c r="X3212" s="83" t="str">
        <f t="shared" si="100"/>
        <v>2118 - CHV SAN ANTONIO</v>
      </c>
      <c r="Y3212" s="83">
        <f t="shared" si="101"/>
        <v>106</v>
      </c>
    </row>
    <row r="3213" spans="1:25" x14ac:dyDescent="0.25">
      <c r="A3213" t="s">
        <v>7</v>
      </c>
      <c r="B3213" t="s">
        <v>8651</v>
      </c>
      <c r="C3213" t="s">
        <v>8710</v>
      </c>
      <c r="D3213" t="s">
        <v>8711</v>
      </c>
      <c r="E3213" t="s">
        <v>8712</v>
      </c>
      <c r="F3213">
        <v>21181182</v>
      </c>
      <c r="G3213" t="s">
        <v>8711</v>
      </c>
      <c r="H3213" t="s">
        <v>8715</v>
      </c>
      <c r="I3213">
        <v>114890</v>
      </c>
      <c r="J3213" t="s">
        <v>8039</v>
      </c>
      <c r="K3213" t="s">
        <v>7928</v>
      </c>
      <c r="L3213" t="s">
        <v>6</v>
      </c>
      <c r="M3213" t="s">
        <v>8672</v>
      </c>
      <c r="N3213">
        <v>453.33</v>
      </c>
      <c r="O3213">
        <v>171.7</v>
      </c>
      <c r="P3213">
        <v>0.37880000000000003</v>
      </c>
      <c r="Q3213">
        <v>453.33</v>
      </c>
      <c r="S3213">
        <v>2569.36</v>
      </c>
      <c r="T3213">
        <v>527.23</v>
      </c>
      <c r="U3213">
        <v>0.20519999999999999</v>
      </c>
      <c r="V3213">
        <v>428.23</v>
      </c>
      <c r="W3213">
        <v>131.8075</v>
      </c>
      <c r="X3213" s="83" t="str">
        <f t="shared" si="100"/>
        <v>2118 - CHV SAN ANTONIO</v>
      </c>
      <c r="Y3213" s="83">
        <f t="shared" si="101"/>
        <v>4</v>
      </c>
    </row>
    <row r="3214" spans="1:25" x14ac:dyDescent="0.25">
      <c r="A3214" t="s">
        <v>7</v>
      </c>
      <c r="B3214" t="s">
        <v>8651</v>
      </c>
      <c r="C3214" t="s">
        <v>8710</v>
      </c>
      <c r="D3214" t="s">
        <v>8711</v>
      </c>
      <c r="E3214" t="s">
        <v>8712</v>
      </c>
      <c r="F3214">
        <v>21181182</v>
      </c>
      <c r="G3214" t="s">
        <v>8711</v>
      </c>
      <c r="H3214" t="s">
        <v>8715</v>
      </c>
      <c r="I3214">
        <v>114890</v>
      </c>
      <c r="J3214" t="s">
        <v>8039</v>
      </c>
      <c r="K3214" t="s">
        <v>7928</v>
      </c>
      <c r="L3214" t="s">
        <v>6</v>
      </c>
      <c r="M3214" t="s">
        <v>8673</v>
      </c>
      <c r="N3214">
        <v>1269.99</v>
      </c>
      <c r="O3214">
        <v>2517.19</v>
      </c>
      <c r="P3214">
        <v>1.9821</v>
      </c>
      <c r="Q3214">
        <v>423.33</v>
      </c>
      <c r="R3214">
        <v>503.43799999999999</v>
      </c>
      <c r="S3214">
        <v>7207.79</v>
      </c>
      <c r="T3214">
        <v>3369.68</v>
      </c>
      <c r="U3214">
        <v>0.46750000000000003</v>
      </c>
      <c r="V3214">
        <v>400.43</v>
      </c>
      <c r="W3214">
        <v>177.35157894736841</v>
      </c>
      <c r="X3214" s="83" t="str">
        <f t="shared" si="100"/>
        <v>2118 - CHV SAN ANTONIO</v>
      </c>
      <c r="Y3214" s="83">
        <f t="shared" si="101"/>
        <v>19</v>
      </c>
    </row>
    <row r="3215" spans="1:25" x14ac:dyDescent="0.25">
      <c r="A3215" t="s">
        <v>7</v>
      </c>
      <c r="B3215" t="s">
        <v>8651</v>
      </c>
      <c r="C3215" t="s">
        <v>8710</v>
      </c>
      <c r="D3215" t="s">
        <v>8711</v>
      </c>
      <c r="E3215" t="s">
        <v>8712</v>
      </c>
      <c r="F3215">
        <v>21181182</v>
      </c>
      <c r="G3215" t="s">
        <v>8711</v>
      </c>
      <c r="H3215" t="s">
        <v>8715</v>
      </c>
      <c r="I3215">
        <v>114890</v>
      </c>
      <c r="J3215" t="s">
        <v>8039</v>
      </c>
      <c r="K3215" t="s">
        <v>7928</v>
      </c>
      <c r="L3215" t="s">
        <v>6</v>
      </c>
      <c r="M3215" t="s">
        <v>8674</v>
      </c>
      <c r="N3215">
        <v>643.67999999999995</v>
      </c>
      <c r="O3215">
        <v>1001.25</v>
      </c>
      <c r="P3215">
        <v>1.5555000000000001</v>
      </c>
      <c r="Q3215">
        <v>321.83999999999997</v>
      </c>
      <c r="R3215">
        <v>1001.25</v>
      </c>
      <c r="S3215">
        <v>4147.37</v>
      </c>
      <c r="T3215">
        <v>2558.1</v>
      </c>
      <c r="U3215">
        <v>0.61680000000000001</v>
      </c>
      <c r="V3215">
        <v>218.28</v>
      </c>
      <c r="W3215">
        <v>134.63684210526316</v>
      </c>
      <c r="X3215" s="83" t="str">
        <f t="shared" si="100"/>
        <v>2118 - CHV SAN ANTONIO</v>
      </c>
      <c r="Y3215" s="83">
        <f t="shared" si="101"/>
        <v>19</v>
      </c>
    </row>
    <row r="3216" spans="1:25" x14ac:dyDescent="0.25">
      <c r="A3216" t="s">
        <v>7</v>
      </c>
      <c r="B3216" t="s">
        <v>8651</v>
      </c>
      <c r="C3216" t="s">
        <v>8710</v>
      </c>
      <c r="D3216" t="s">
        <v>8711</v>
      </c>
      <c r="E3216" t="s">
        <v>8712</v>
      </c>
      <c r="F3216">
        <v>21181182</v>
      </c>
      <c r="G3216" t="s">
        <v>8711</v>
      </c>
      <c r="H3216" t="s">
        <v>8715</v>
      </c>
      <c r="I3216">
        <v>114890</v>
      </c>
      <c r="J3216" t="s">
        <v>8039</v>
      </c>
      <c r="K3216" t="s">
        <v>7928</v>
      </c>
      <c r="L3216" t="s">
        <v>6</v>
      </c>
      <c r="M3216" t="s">
        <v>8675</v>
      </c>
      <c r="N3216">
        <v>73.12</v>
      </c>
      <c r="Q3216">
        <v>73.12</v>
      </c>
      <c r="S3216">
        <v>873.85</v>
      </c>
      <c r="V3216">
        <v>87.39</v>
      </c>
      <c r="X3216" s="83" t="str">
        <f t="shared" si="100"/>
        <v>2118 - CHV SAN ANTONIO</v>
      </c>
      <c r="Y3216" s="83">
        <f t="shared" si="101"/>
        <v>0</v>
      </c>
    </row>
    <row r="3217" spans="1:25" x14ac:dyDescent="0.25">
      <c r="A3217" t="s">
        <v>7</v>
      </c>
      <c r="B3217" t="s">
        <v>8651</v>
      </c>
      <c r="C3217" t="s">
        <v>8710</v>
      </c>
      <c r="D3217" t="s">
        <v>8711</v>
      </c>
      <c r="E3217" t="s">
        <v>8712</v>
      </c>
      <c r="F3217">
        <v>21181182</v>
      </c>
      <c r="G3217" t="s">
        <v>8711</v>
      </c>
      <c r="H3217" t="s">
        <v>8715</v>
      </c>
      <c r="I3217">
        <v>114899</v>
      </c>
      <c r="J3217" t="s">
        <v>8042</v>
      </c>
      <c r="K3217" t="s">
        <v>8044</v>
      </c>
      <c r="L3217" t="s">
        <v>6</v>
      </c>
      <c r="M3217" t="s">
        <v>8657</v>
      </c>
      <c r="N3217">
        <v>0</v>
      </c>
      <c r="S3217">
        <v>710.84</v>
      </c>
      <c r="T3217">
        <v>12439.04</v>
      </c>
      <c r="U3217">
        <v>17.499099999999999</v>
      </c>
      <c r="V3217">
        <v>177.71</v>
      </c>
      <c r="W3217">
        <v>2073.1733333333336</v>
      </c>
      <c r="X3217" s="83" t="str">
        <f t="shared" si="100"/>
        <v>2118 - CHV SAN ANTONIO</v>
      </c>
      <c r="Y3217" s="83">
        <f t="shared" si="101"/>
        <v>6</v>
      </c>
    </row>
    <row r="3218" spans="1:25" x14ac:dyDescent="0.25">
      <c r="A3218" t="s">
        <v>7</v>
      </c>
      <c r="B3218" t="s">
        <v>8651</v>
      </c>
      <c r="C3218" t="s">
        <v>8710</v>
      </c>
      <c r="D3218" t="s">
        <v>8711</v>
      </c>
      <c r="E3218" t="s">
        <v>8712</v>
      </c>
      <c r="F3218">
        <v>21181182</v>
      </c>
      <c r="G3218" t="s">
        <v>8711</v>
      </c>
      <c r="H3218" t="s">
        <v>8715</v>
      </c>
      <c r="I3218">
        <v>114899</v>
      </c>
      <c r="J3218" t="s">
        <v>8042</v>
      </c>
      <c r="K3218" t="s">
        <v>8044</v>
      </c>
      <c r="L3218" t="s">
        <v>6</v>
      </c>
      <c r="M3218" t="s">
        <v>8658</v>
      </c>
      <c r="N3218">
        <v>769.24</v>
      </c>
      <c r="O3218">
        <v>105</v>
      </c>
      <c r="P3218">
        <v>0.13650000000000001</v>
      </c>
      <c r="Q3218">
        <v>384.62</v>
      </c>
      <c r="R3218">
        <v>26.25</v>
      </c>
      <c r="S3218">
        <v>2780.87</v>
      </c>
      <c r="T3218">
        <v>1893.75</v>
      </c>
      <c r="U3218">
        <v>0.68100000000000005</v>
      </c>
      <c r="V3218">
        <v>347.61</v>
      </c>
      <c r="W3218">
        <v>189.375</v>
      </c>
      <c r="X3218" s="83" t="str">
        <f t="shared" si="100"/>
        <v>2118 - CHV SAN ANTONIO</v>
      </c>
      <c r="Y3218" s="83">
        <f t="shared" si="101"/>
        <v>10</v>
      </c>
    </row>
    <row r="3219" spans="1:25" x14ac:dyDescent="0.25">
      <c r="A3219" t="s">
        <v>7</v>
      </c>
      <c r="B3219" t="s">
        <v>8651</v>
      </c>
      <c r="C3219" t="s">
        <v>8710</v>
      </c>
      <c r="D3219" t="s">
        <v>8711</v>
      </c>
      <c r="E3219" t="s">
        <v>8712</v>
      </c>
      <c r="F3219">
        <v>21181182</v>
      </c>
      <c r="G3219" t="s">
        <v>8711</v>
      </c>
      <c r="H3219" t="s">
        <v>8715</v>
      </c>
      <c r="I3219">
        <v>114899</v>
      </c>
      <c r="J3219" t="s">
        <v>8042</v>
      </c>
      <c r="K3219" t="s">
        <v>8044</v>
      </c>
      <c r="L3219" t="s">
        <v>6</v>
      </c>
      <c r="M3219" t="s">
        <v>8659</v>
      </c>
      <c r="N3219">
        <v>465.12</v>
      </c>
      <c r="Q3219">
        <v>465.12</v>
      </c>
      <c r="S3219">
        <v>3666.63</v>
      </c>
      <c r="T3219">
        <v>4161.8100000000004</v>
      </c>
      <c r="U3219">
        <v>1.1351</v>
      </c>
      <c r="V3219">
        <v>407.4</v>
      </c>
      <c r="W3219">
        <v>378.34636363636366</v>
      </c>
      <c r="X3219" s="83" t="str">
        <f t="shared" si="100"/>
        <v>2118 - CHV SAN ANTONIO</v>
      </c>
      <c r="Y3219" s="83">
        <f t="shared" si="101"/>
        <v>11</v>
      </c>
    </row>
    <row r="3220" spans="1:25" x14ac:dyDescent="0.25">
      <c r="A3220" t="s">
        <v>7</v>
      </c>
      <c r="B3220" t="s">
        <v>8651</v>
      </c>
      <c r="C3220" t="s">
        <v>8710</v>
      </c>
      <c r="D3220" t="s">
        <v>8711</v>
      </c>
      <c r="E3220" t="s">
        <v>8712</v>
      </c>
      <c r="F3220">
        <v>21181182</v>
      </c>
      <c r="G3220" t="s">
        <v>8711</v>
      </c>
      <c r="H3220" t="s">
        <v>8715</v>
      </c>
      <c r="I3220">
        <v>114899</v>
      </c>
      <c r="J3220" t="s">
        <v>8042</v>
      </c>
      <c r="K3220" t="s">
        <v>8044</v>
      </c>
      <c r="L3220" t="s">
        <v>6</v>
      </c>
      <c r="M3220" t="s">
        <v>8660</v>
      </c>
      <c r="N3220">
        <v>0</v>
      </c>
      <c r="S3220">
        <v>75.55</v>
      </c>
      <c r="T3220">
        <v>384.29</v>
      </c>
      <c r="U3220">
        <v>5.0865999999999998</v>
      </c>
      <c r="V3220">
        <v>12.59</v>
      </c>
      <c r="W3220">
        <v>128.09666666666666</v>
      </c>
      <c r="X3220" s="83" t="str">
        <f t="shared" si="100"/>
        <v>2118 - CHV SAN ANTONIO</v>
      </c>
      <c r="Y3220" s="83">
        <f t="shared" si="101"/>
        <v>3</v>
      </c>
    </row>
    <row r="3221" spans="1:25" x14ac:dyDescent="0.25">
      <c r="A3221" t="s">
        <v>7</v>
      </c>
      <c r="B3221" t="s">
        <v>8651</v>
      </c>
      <c r="C3221" t="s">
        <v>8710</v>
      </c>
      <c r="D3221" t="s">
        <v>8711</v>
      </c>
      <c r="E3221" t="s">
        <v>8712</v>
      </c>
      <c r="F3221">
        <v>21181182</v>
      </c>
      <c r="G3221" t="s">
        <v>8711</v>
      </c>
      <c r="H3221" t="s">
        <v>8715</v>
      </c>
      <c r="I3221">
        <v>114899</v>
      </c>
      <c r="J3221" t="s">
        <v>8042</v>
      </c>
      <c r="K3221" t="s">
        <v>8044</v>
      </c>
      <c r="L3221" t="s">
        <v>6</v>
      </c>
      <c r="M3221" t="s">
        <v>8661</v>
      </c>
      <c r="N3221">
        <v>100</v>
      </c>
      <c r="Q3221">
        <v>25</v>
      </c>
      <c r="S3221">
        <v>426.82</v>
      </c>
      <c r="T3221">
        <v>5.05</v>
      </c>
      <c r="U3221">
        <v>1.18E-2</v>
      </c>
      <c r="V3221">
        <v>32.83</v>
      </c>
      <c r="W3221">
        <v>0.38846153846153847</v>
      </c>
      <c r="X3221" s="83" t="str">
        <f t="shared" si="100"/>
        <v>2118 - CHV SAN ANTONIO</v>
      </c>
      <c r="Y3221" s="83">
        <f t="shared" si="101"/>
        <v>13</v>
      </c>
    </row>
    <row r="3222" spans="1:25" x14ac:dyDescent="0.25">
      <c r="A3222" t="s">
        <v>7</v>
      </c>
      <c r="B3222" t="s">
        <v>8651</v>
      </c>
      <c r="C3222" t="s">
        <v>8710</v>
      </c>
      <c r="D3222" t="s">
        <v>8711</v>
      </c>
      <c r="E3222" t="s">
        <v>8712</v>
      </c>
      <c r="F3222">
        <v>21181182</v>
      </c>
      <c r="G3222" t="s">
        <v>8711</v>
      </c>
      <c r="H3222" t="s">
        <v>8715</v>
      </c>
      <c r="I3222">
        <v>114899</v>
      </c>
      <c r="J3222" t="s">
        <v>8042</v>
      </c>
      <c r="K3222" t="s">
        <v>8044</v>
      </c>
      <c r="L3222" t="s">
        <v>6</v>
      </c>
      <c r="M3222" t="s">
        <v>8662</v>
      </c>
      <c r="N3222">
        <v>63.33</v>
      </c>
      <c r="Q3222">
        <v>63.33</v>
      </c>
      <c r="S3222">
        <v>1081.3900000000001</v>
      </c>
      <c r="T3222">
        <v>386.12</v>
      </c>
      <c r="U3222">
        <v>0.35709999999999997</v>
      </c>
      <c r="V3222">
        <v>135.16999999999999</v>
      </c>
      <c r="W3222">
        <v>35.101818181818182</v>
      </c>
      <c r="X3222" s="83" t="str">
        <f t="shared" si="100"/>
        <v>2118 - CHV SAN ANTONIO</v>
      </c>
      <c r="Y3222" s="83">
        <f t="shared" si="101"/>
        <v>11</v>
      </c>
    </row>
    <row r="3223" spans="1:25" x14ac:dyDescent="0.25">
      <c r="A3223" t="s">
        <v>7</v>
      </c>
      <c r="B3223" t="s">
        <v>8651</v>
      </c>
      <c r="C3223" t="s">
        <v>8710</v>
      </c>
      <c r="D3223" t="s">
        <v>8711</v>
      </c>
      <c r="E3223" t="s">
        <v>8712</v>
      </c>
      <c r="F3223">
        <v>21181182</v>
      </c>
      <c r="G3223" t="s">
        <v>8711</v>
      </c>
      <c r="H3223" t="s">
        <v>8715</v>
      </c>
      <c r="I3223">
        <v>114899</v>
      </c>
      <c r="J3223" t="s">
        <v>8042</v>
      </c>
      <c r="K3223" t="s">
        <v>8044</v>
      </c>
      <c r="L3223" t="s">
        <v>6</v>
      </c>
      <c r="M3223" t="s">
        <v>8663</v>
      </c>
      <c r="S3223">
        <v>112.11</v>
      </c>
      <c r="V3223">
        <v>28.03</v>
      </c>
      <c r="X3223" s="83" t="str">
        <f t="shared" si="100"/>
        <v>2118 - CHV SAN ANTONIO</v>
      </c>
      <c r="Y3223" s="83">
        <f t="shared" si="101"/>
        <v>0</v>
      </c>
    </row>
    <row r="3224" spans="1:25" x14ac:dyDescent="0.25">
      <c r="A3224" t="s">
        <v>7</v>
      </c>
      <c r="B3224" t="s">
        <v>8651</v>
      </c>
      <c r="C3224" t="s">
        <v>8710</v>
      </c>
      <c r="D3224" t="s">
        <v>8711</v>
      </c>
      <c r="E3224" t="s">
        <v>8712</v>
      </c>
      <c r="F3224">
        <v>21181182</v>
      </c>
      <c r="G3224" t="s">
        <v>8711</v>
      </c>
      <c r="H3224" t="s">
        <v>8715</v>
      </c>
      <c r="I3224">
        <v>114899</v>
      </c>
      <c r="J3224" t="s">
        <v>8042</v>
      </c>
      <c r="K3224" t="s">
        <v>8044</v>
      </c>
      <c r="L3224" t="s">
        <v>6</v>
      </c>
      <c r="M3224" t="s">
        <v>8664</v>
      </c>
      <c r="N3224">
        <v>434.8</v>
      </c>
      <c r="O3224">
        <v>243.75</v>
      </c>
      <c r="P3224">
        <v>0.56059999999999999</v>
      </c>
      <c r="Q3224">
        <v>86.96</v>
      </c>
      <c r="R3224">
        <v>121.875</v>
      </c>
      <c r="S3224">
        <v>2599.3000000000002</v>
      </c>
      <c r="T3224">
        <v>2898.22</v>
      </c>
      <c r="U3224">
        <v>1.115</v>
      </c>
      <c r="V3224">
        <v>89.63</v>
      </c>
      <c r="W3224">
        <v>131.73727272727271</v>
      </c>
      <c r="X3224" s="83" t="str">
        <f t="shared" si="100"/>
        <v>2118 - CHV SAN ANTONIO</v>
      </c>
      <c r="Y3224" s="83">
        <f t="shared" si="101"/>
        <v>22</v>
      </c>
    </row>
    <row r="3225" spans="1:25" x14ac:dyDescent="0.25">
      <c r="A3225" t="s">
        <v>7</v>
      </c>
      <c r="B3225" t="s">
        <v>8651</v>
      </c>
      <c r="C3225" t="s">
        <v>8710</v>
      </c>
      <c r="D3225" t="s">
        <v>8711</v>
      </c>
      <c r="E3225" t="s">
        <v>8712</v>
      </c>
      <c r="F3225">
        <v>21181182</v>
      </c>
      <c r="G3225" t="s">
        <v>8711</v>
      </c>
      <c r="H3225" t="s">
        <v>8715</v>
      </c>
      <c r="I3225">
        <v>114899</v>
      </c>
      <c r="J3225" t="s">
        <v>8042</v>
      </c>
      <c r="K3225" t="s">
        <v>8044</v>
      </c>
      <c r="L3225" t="s">
        <v>6</v>
      </c>
      <c r="M3225" t="s">
        <v>8665</v>
      </c>
      <c r="N3225">
        <v>56.82</v>
      </c>
      <c r="Q3225">
        <v>56.82</v>
      </c>
      <c r="S3225">
        <v>392.22</v>
      </c>
      <c r="T3225">
        <v>174.43</v>
      </c>
      <c r="U3225">
        <v>0.44469999999999998</v>
      </c>
      <c r="V3225">
        <v>49.03</v>
      </c>
      <c r="W3225">
        <v>19.38111111111111</v>
      </c>
      <c r="X3225" s="83" t="str">
        <f t="shared" si="100"/>
        <v>2118 - CHV SAN ANTONIO</v>
      </c>
      <c r="Y3225" s="83">
        <f t="shared" si="101"/>
        <v>9</v>
      </c>
    </row>
    <row r="3226" spans="1:25" x14ac:dyDescent="0.25">
      <c r="A3226" t="s">
        <v>7</v>
      </c>
      <c r="B3226" t="s">
        <v>8651</v>
      </c>
      <c r="C3226" t="s">
        <v>8710</v>
      </c>
      <c r="D3226" t="s">
        <v>8711</v>
      </c>
      <c r="E3226" t="s">
        <v>8712</v>
      </c>
      <c r="F3226">
        <v>21181182</v>
      </c>
      <c r="G3226" t="s">
        <v>8711</v>
      </c>
      <c r="H3226" t="s">
        <v>8715</v>
      </c>
      <c r="I3226">
        <v>114899</v>
      </c>
      <c r="J3226" t="s">
        <v>8042</v>
      </c>
      <c r="K3226" t="s">
        <v>8044</v>
      </c>
      <c r="L3226" t="s">
        <v>6</v>
      </c>
      <c r="M3226" t="s">
        <v>8666</v>
      </c>
      <c r="N3226">
        <v>0</v>
      </c>
      <c r="O3226">
        <v>37.5</v>
      </c>
      <c r="S3226">
        <v>49.41</v>
      </c>
      <c r="T3226">
        <v>37.5</v>
      </c>
      <c r="U3226">
        <v>0.75900000000000001</v>
      </c>
      <c r="V3226">
        <v>24.71</v>
      </c>
      <c r="W3226">
        <v>9.375</v>
      </c>
      <c r="X3226" s="83" t="str">
        <f t="shared" si="100"/>
        <v>2118 - CHV SAN ANTONIO</v>
      </c>
      <c r="Y3226" s="83">
        <f t="shared" si="101"/>
        <v>4</v>
      </c>
    </row>
    <row r="3227" spans="1:25" x14ac:dyDescent="0.25">
      <c r="A3227" t="s">
        <v>7</v>
      </c>
      <c r="B3227" t="s">
        <v>8651</v>
      </c>
      <c r="C3227" t="s">
        <v>8710</v>
      </c>
      <c r="D3227" t="s">
        <v>8711</v>
      </c>
      <c r="E3227" t="s">
        <v>8712</v>
      </c>
      <c r="F3227">
        <v>21181182</v>
      </c>
      <c r="G3227" t="s">
        <v>8711</v>
      </c>
      <c r="H3227" t="s">
        <v>8715</v>
      </c>
      <c r="I3227">
        <v>114899</v>
      </c>
      <c r="J3227" t="s">
        <v>8042</v>
      </c>
      <c r="K3227" t="s">
        <v>8044</v>
      </c>
      <c r="L3227" t="s">
        <v>6</v>
      </c>
      <c r="M3227" t="s">
        <v>8667</v>
      </c>
      <c r="N3227">
        <v>2068.98</v>
      </c>
      <c r="O3227">
        <v>1937.93</v>
      </c>
      <c r="P3227">
        <v>0.93669999999999998</v>
      </c>
      <c r="Q3227">
        <v>689.66</v>
      </c>
      <c r="R3227">
        <v>645.97666666666669</v>
      </c>
      <c r="S3227">
        <v>17235.91</v>
      </c>
      <c r="T3227">
        <v>18212.009999999998</v>
      </c>
      <c r="U3227">
        <v>1.0566</v>
      </c>
      <c r="V3227">
        <v>718.16</v>
      </c>
      <c r="W3227">
        <v>674.5188888888888</v>
      </c>
      <c r="X3227" s="83" t="str">
        <f t="shared" si="100"/>
        <v>2118 - CHV SAN ANTONIO</v>
      </c>
      <c r="Y3227" s="83">
        <f t="shared" si="101"/>
        <v>27</v>
      </c>
    </row>
    <row r="3228" spans="1:25" x14ac:dyDescent="0.25">
      <c r="A3228" t="s">
        <v>7</v>
      </c>
      <c r="B3228" t="s">
        <v>8651</v>
      </c>
      <c r="C3228" t="s">
        <v>8710</v>
      </c>
      <c r="D3228" t="s">
        <v>8711</v>
      </c>
      <c r="E3228" t="s">
        <v>8712</v>
      </c>
      <c r="F3228">
        <v>21181182</v>
      </c>
      <c r="G3228" t="s">
        <v>8711</v>
      </c>
      <c r="H3228" t="s">
        <v>8715</v>
      </c>
      <c r="I3228">
        <v>114899</v>
      </c>
      <c r="J3228" t="s">
        <v>8042</v>
      </c>
      <c r="K3228" t="s">
        <v>8044</v>
      </c>
      <c r="L3228" t="s">
        <v>6</v>
      </c>
      <c r="M3228" t="s">
        <v>8668</v>
      </c>
      <c r="N3228">
        <v>711.12</v>
      </c>
      <c r="O3228">
        <v>1785</v>
      </c>
      <c r="P3228">
        <v>2.5101</v>
      </c>
      <c r="Q3228">
        <v>177.78</v>
      </c>
      <c r="R3228">
        <v>446.25</v>
      </c>
      <c r="S3228">
        <v>5334.06</v>
      </c>
      <c r="T3228">
        <v>8734.18</v>
      </c>
      <c r="U3228">
        <v>1.6374</v>
      </c>
      <c r="V3228">
        <v>156.88</v>
      </c>
      <c r="W3228">
        <v>229.84684210526316</v>
      </c>
      <c r="X3228" s="83" t="str">
        <f t="shared" si="100"/>
        <v>2118 - CHV SAN ANTONIO</v>
      </c>
      <c r="Y3228" s="83">
        <f t="shared" si="101"/>
        <v>38</v>
      </c>
    </row>
    <row r="3229" spans="1:25" x14ac:dyDescent="0.25">
      <c r="A3229" t="s">
        <v>7</v>
      </c>
      <c r="B3229" t="s">
        <v>8651</v>
      </c>
      <c r="C3229" t="s">
        <v>8710</v>
      </c>
      <c r="D3229" t="s">
        <v>8711</v>
      </c>
      <c r="E3229" t="s">
        <v>8712</v>
      </c>
      <c r="F3229">
        <v>21181182</v>
      </c>
      <c r="G3229" t="s">
        <v>8711</v>
      </c>
      <c r="H3229" t="s">
        <v>8715</v>
      </c>
      <c r="I3229">
        <v>114899</v>
      </c>
      <c r="J3229" t="s">
        <v>8042</v>
      </c>
      <c r="K3229" t="s">
        <v>8044</v>
      </c>
      <c r="L3229" t="s">
        <v>6</v>
      </c>
      <c r="M3229" t="s">
        <v>8670</v>
      </c>
      <c r="N3229">
        <v>4941.16</v>
      </c>
      <c r="O3229">
        <v>5306.97</v>
      </c>
      <c r="P3229">
        <v>1.0740000000000001</v>
      </c>
      <c r="Q3229">
        <v>705.88</v>
      </c>
      <c r="R3229">
        <v>408.22846153846154</v>
      </c>
      <c r="S3229">
        <v>42614.01</v>
      </c>
      <c r="T3229">
        <v>33483.360000000001</v>
      </c>
      <c r="U3229">
        <v>0.78569999999999995</v>
      </c>
      <c r="V3229">
        <v>676.41</v>
      </c>
      <c r="W3229">
        <v>558.05600000000004</v>
      </c>
      <c r="X3229" s="83" t="str">
        <f t="shared" si="100"/>
        <v>2118 - CHV SAN ANTONIO</v>
      </c>
      <c r="Y3229" s="83">
        <f t="shared" si="101"/>
        <v>60</v>
      </c>
    </row>
    <row r="3230" spans="1:25" x14ac:dyDescent="0.25">
      <c r="A3230" t="s">
        <v>7</v>
      </c>
      <c r="B3230" t="s">
        <v>8651</v>
      </c>
      <c r="C3230" t="s">
        <v>8710</v>
      </c>
      <c r="D3230" t="s">
        <v>8711</v>
      </c>
      <c r="E3230" t="s">
        <v>8712</v>
      </c>
      <c r="F3230">
        <v>21181182</v>
      </c>
      <c r="G3230" t="s">
        <v>8711</v>
      </c>
      <c r="H3230" t="s">
        <v>8715</v>
      </c>
      <c r="I3230">
        <v>114899</v>
      </c>
      <c r="J3230" t="s">
        <v>8042</v>
      </c>
      <c r="K3230" t="s">
        <v>8044</v>
      </c>
      <c r="L3230" t="s">
        <v>6</v>
      </c>
      <c r="M3230" t="s">
        <v>8671</v>
      </c>
      <c r="N3230">
        <v>11780.58</v>
      </c>
      <c r="O3230">
        <v>3424.81</v>
      </c>
      <c r="P3230">
        <v>0.29070000000000001</v>
      </c>
      <c r="Q3230">
        <v>560.98</v>
      </c>
      <c r="R3230">
        <v>201.45941176470589</v>
      </c>
      <c r="S3230">
        <v>89050.06</v>
      </c>
      <c r="T3230">
        <v>55001.01</v>
      </c>
      <c r="U3230">
        <v>0.61760000000000004</v>
      </c>
      <c r="V3230">
        <v>546.32000000000005</v>
      </c>
      <c r="W3230">
        <v>317.9249132947977</v>
      </c>
      <c r="X3230" s="83" t="str">
        <f t="shared" si="100"/>
        <v>2118 - CHV SAN ANTONIO</v>
      </c>
      <c r="Y3230" s="83">
        <f t="shared" si="101"/>
        <v>173</v>
      </c>
    </row>
    <row r="3231" spans="1:25" x14ac:dyDescent="0.25">
      <c r="A3231" t="s">
        <v>7</v>
      </c>
      <c r="B3231" t="s">
        <v>8651</v>
      </c>
      <c r="C3231" t="s">
        <v>8710</v>
      </c>
      <c r="D3231" t="s">
        <v>8711</v>
      </c>
      <c r="E3231" t="s">
        <v>8712</v>
      </c>
      <c r="F3231">
        <v>21181182</v>
      </c>
      <c r="G3231" t="s">
        <v>8711</v>
      </c>
      <c r="H3231" t="s">
        <v>8715</v>
      </c>
      <c r="I3231">
        <v>114899</v>
      </c>
      <c r="J3231" t="s">
        <v>8042</v>
      </c>
      <c r="K3231" t="s">
        <v>8044</v>
      </c>
      <c r="L3231" t="s">
        <v>6</v>
      </c>
      <c r="M3231" t="s">
        <v>8672</v>
      </c>
      <c r="N3231">
        <v>1359.99</v>
      </c>
      <c r="O3231">
        <v>1275.8699999999999</v>
      </c>
      <c r="P3231">
        <v>0.93810000000000004</v>
      </c>
      <c r="Q3231">
        <v>453.33</v>
      </c>
      <c r="R3231">
        <v>425.28999999999996</v>
      </c>
      <c r="S3231">
        <v>9802.27</v>
      </c>
      <c r="T3231">
        <v>5318.97</v>
      </c>
      <c r="U3231">
        <v>0.54259999999999997</v>
      </c>
      <c r="V3231">
        <v>426.19</v>
      </c>
      <c r="W3231">
        <v>332.43562500000002</v>
      </c>
      <c r="X3231" s="83" t="str">
        <f t="shared" si="100"/>
        <v>2118 - CHV SAN ANTONIO</v>
      </c>
      <c r="Y3231" s="83">
        <f t="shared" si="101"/>
        <v>16</v>
      </c>
    </row>
    <row r="3232" spans="1:25" x14ac:dyDescent="0.25">
      <c r="A3232" t="s">
        <v>7</v>
      </c>
      <c r="B3232" t="s">
        <v>8651</v>
      </c>
      <c r="C3232" t="s">
        <v>8710</v>
      </c>
      <c r="D3232" t="s">
        <v>8711</v>
      </c>
      <c r="E3232" t="s">
        <v>8712</v>
      </c>
      <c r="F3232">
        <v>21181182</v>
      </c>
      <c r="G3232" t="s">
        <v>8711</v>
      </c>
      <c r="H3232" t="s">
        <v>8715</v>
      </c>
      <c r="I3232">
        <v>114899</v>
      </c>
      <c r="J3232" t="s">
        <v>8042</v>
      </c>
      <c r="K3232" t="s">
        <v>8044</v>
      </c>
      <c r="L3232" t="s">
        <v>6</v>
      </c>
      <c r="M3232" t="s">
        <v>8673</v>
      </c>
      <c r="N3232">
        <v>1693.32</v>
      </c>
      <c r="O3232">
        <v>2420.1999999999998</v>
      </c>
      <c r="P3232">
        <v>1.4293</v>
      </c>
      <c r="Q3232">
        <v>423.33</v>
      </c>
      <c r="R3232">
        <v>484.03999999999996</v>
      </c>
      <c r="S3232">
        <v>11442.81</v>
      </c>
      <c r="T3232">
        <v>7441.14</v>
      </c>
      <c r="U3232">
        <v>0.65029999999999999</v>
      </c>
      <c r="V3232">
        <v>394.58</v>
      </c>
      <c r="W3232">
        <v>275.59777777777776</v>
      </c>
      <c r="X3232" s="83" t="str">
        <f t="shared" si="100"/>
        <v>2118 - CHV SAN ANTONIO</v>
      </c>
      <c r="Y3232" s="83">
        <f t="shared" si="101"/>
        <v>27.000000000000004</v>
      </c>
    </row>
    <row r="3233" spans="1:25" x14ac:dyDescent="0.25">
      <c r="A3233" t="s">
        <v>7</v>
      </c>
      <c r="B3233" t="s">
        <v>8651</v>
      </c>
      <c r="C3233" t="s">
        <v>8710</v>
      </c>
      <c r="D3233" t="s">
        <v>8711</v>
      </c>
      <c r="E3233" t="s">
        <v>8712</v>
      </c>
      <c r="F3233">
        <v>21181182</v>
      </c>
      <c r="G3233" t="s">
        <v>8711</v>
      </c>
      <c r="H3233" t="s">
        <v>8715</v>
      </c>
      <c r="I3233">
        <v>114899</v>
      </c>
      <c r="J3233" t="s">
        <v>8042</v>
      </c>
      <c r="K3233" t="s">
        <v>8044</v>
      </c>
      <c r="L3233" t="s">
        <v>6</v>
      </c>
      <c r="M3233" t="s">
        <v>8674</v>
      </c>
      <c r="N3233">
        <v>643.67999999999995</v>
      </c>
      <c r="O3233">
        <v>1661.25</v>
      </c>
      <c r="P3233">
        <v>2.5809000000000002</v>
      </c>
      <c r="Q3233">
        <v>321.83999999999997</v>
      </c>
      <c r="R3233">
        <v>553.75</v>
      </c>
      <c r="S3233">
        <v>4304.05</v>
      </c>
      <c r="T3233">
        <v>7723.37</v>
      </c>
      <c r="U3233">
        <v>1.7944</v>
      </c>
      <c r="V3233">
        <v>226.53</v>
      </c>
      <c r="W3233">
        <v>335.79869565217393</v>
      </c>
      <c r="X3233" s="83" t="str">
        <f t="shared" si="100"/>
        <v>2118 - CHV SAN ANTONIO</v>
      </c>
      <c r="Y3233" s="83">
        <f t="shared" si="101"/>
        <v>23</v>
      </c>
    </row>
    <row r="3234" spans="1:25" x14ac:dyDescent="0.25">
      <c r="A3234" t="s">
        <v>7</v>
      </c>
      <c r="B3234" t="s">
        <v>8651</v>
      </c>
      <c r="C3234" t="s">
        <v>8710</v>
      </c>
      <c r="D3234" t="s">
        <v>8711</v>
      </c>
      <c r="E3234" t="s">
        <v>8712</v>
      </c>
      <c r="F3234">
        <v>21181182</v>
      </c>
      <c r="G3234" t="s">
        <v>8711</v>
      </c>
      <c r="H3234" t="s">
        <v>8715</v>
      </c>
      <c r="I3234">
        <v>114899</v>
      </c>
      <c r="J3234" t="s">
        <v>8042</v>
      </c>
      <c r="K3234" t="s">
        <v>8044</v>
      </c>
      <c r="L3234" t="s">
        <v>6</v>
      </c>
      <c r="M3234" t="s">
        <v>8675</v>
      </c>
      <c r="N3234">
        <v>73.12</v>
      </c>
      <c r="Q3234">
        <v>73.12</v>
      </c>
      <c r="S3234">
        <v>428.52</v>
      </c>
      <c r="T3234">
        <v>1233.75</v>
      </c>
      <c r="U3234">
        <v>2.8791000000000002</v>
      </c>
      <c r="V3234">
        <v>85.7</v>
      </c>
      <c r="W3234">
        <v>123.375</v>
      </c>
      <c r="X3234" s="83" t="str">
        <f t="shared" si="100"/>
        <v>2118 - CHV SAN ANTONIO</v>
      </c>
      <c r="Y3234" s="83">
        <f t="shared" si="101"/>
        <v>10</v>
      </c>
    </row>
    <row r="3235" spans="1:25" x14ac:dyDescent="0.25">
      <c r="A3235" t="s">
        <v>7</v>
      </c>
      <c r="B3235" t="s">
        <v>8651</v>
      </c>
      <c r="C3235" t="s">
        <v>8710</v>
      </c>
      <c r="D3235" t="s">
        <v>8711</v>
      </c>
      <c r="E3235" t="s">
        <v>8712</v>
      </c>
      <c r="F3235">
        <v>21181182</v>
      </c>
      <c r="G3235" t="s">
        <v>8711</v>
      </c>
      <c r="H3235" t="s">
        <v>8715</v>
      </c>
      <c r="I3235">
        <v>114907</v>
      </c>
      <c r="J3235" t="s">
        <v>8046</v>
      </c>
      <c r="K3235" t="s">
        <v>15</v>
      </c>
      <c r="L3235" t="s">
        <v>6</v>
      </c>
      <c r="M3235" t="s">
        <v>8657</v>
      </c>
      <c r="N3235">
        <v>0</v>
      </c>
      <c r="O3235">
        <v>498.6</v>
      </c>
      <c r="S3235">
        <v>2751.3</v>
      </c>
      <c r="T3235">
        <v>1701.99</v>
      </c>
      <c r="U3235">
        <v>0.61860000000000004</v>
      </c>
      <c r="V3235">
        <v>152.85</v>
      </c>
      <c r="W3235">
        <v>94.555000000000007</v>
      </c>
      <c r="X3235" s="83" t="str">
        <f t="shared" si="100"/>
        <v>2118 - CHV SAN ANTONIO</v>
      </c>
      <c r="Y3235" s="83">
        <f t="shared" si="101"/>
        <v>18</v>
      </c>
    </row>
    <row r="3236" spans="1:25" x14ac:dyDescent="0.25">
      <c r="A3236" t="s">
        <v>7</v>
      </c>
      <c r="B3236" t="s">
        <v>8651</v>
      </c>
      <c r="C3236" t="s">
        <v>8710</v>
      </c>
      <c r="D3236" t="s">
        <v>8711</v>
      </c>
      <c r="E3236" t="s">
        <v>8712</v>
      </c>
      <c r="F3236">
        <v>21181182</v>
      </c>
      <c r="G3236" t="s">
        <v>8711</v>
      </c>
      <c r="H3236" t="s">
        <v>8715</v>
      </c>
      <c r="I3236">
        <v>114907</v>
      </c>
      <c r="J3236" t="s">
        <v>8046</v>
      </c>
      <c r="K3236" t="s">
        <v>15</v>
      </c>
      <c r="L3236" t="s">
        <v>6</v>
      </c>
      <c r="M3236" t="s">
        <v>8658</v>
      </c>
      <c r="N3236">
        <v>4230.82</v>
      </c>
      <c r="Q3236">
        <v>384.62</v>
      </c>
      <c r="S3236">
        <v>19181.89</v>
      </c>
      <c r="T3236">
        <v>39330.75</v>
      </c>
      <c r="U3236">
        <v>2.0503999999999998</v>
      </c>
      <c r="V3236">
        <v>355.22</v>
      </c>
      <c r="W3236">
        <v>1573.23</v>
      </c>
      <c r="X3236" s="83" t="str">
        <f t="shared" si="100"/>
        <v>2118 - CHV SAN ANTONIO</v>
      </c>
      <c r="Y3236" s="83">
        <f t="shared" si="101"/>
        <v>25</v>
      </c>
    </row>
    <row r="3237" spans="1:25" x14ac:dyDescent="0.25">
      <c r="A3237" t="s">
        <v>7</v>
      </c>
      <c r="B3237" t="s">
        <v>8651</v>
      </c>
      <c r="C3237" t="s">
        <v>8710</v>
      </c>
      <c r="D3237" t="s">
        <v>8711</v>
      </c>
      <c r="E3237" t="s">
        <v>8712</v>
      </c>
      <c r="F3237">
        <v>21181182</v>
      </c>
      <c r="G3237" t="s">
        <v>8711</v>
      </c>
      <c r="H3237" t="s">
        <v>8715</v>
      </c>
      <c r="I3237">
        <v>114907</v>
      </c>
      <c r="J3237" t="s">
        <v>8046</v>
      </c>
      <c r="K3237" t="s">
        <v>15</v>
      </c>
      <c r="L3237" t="s">
        <v>6</v>
      </c>
      <c r="M3237" t="s">
        <v>8660</v>
      </c>
      <c r="N3237">
        <v>0</v>
      </c>
      <c r="O3237">
        <v>97.5</v>
      </c>
      <c r="S3237">
        <v>403.96</v>
      </c>
      <c r="T3237">
        <v>295.5</v>
      </c>
      <c r="U3237">
        <v>0.73150000000000004</v>
      </c>
      <c r="V3237">
        <v>13.03</v>
      </c>
      <c r="W3237">
        <v>36.9375</v>
      </c>
      <c r="X3237" s="83" t="str">
        <f t="shared" si="100"/>
        <v>2118 - CHV SAN ANTONIO</v>
      </c>
      <c r="Y3237" s="83">
        <f t="shared" si="101"/>
        <v>8</v>
      </c>
    </row>
    <row r="3238" spans="1:25" x14ac:dyDescent="0.25">
      <c r="A3238" t="s">
        <v>7</v>
      </c>
      <c r="B3238" t="s">
        <v>8651</v>
      </c>
      <c r="C3238" t="s">
        <v>8710</v>
      </c>
      <c r="D3238" t="s">
        <v>8711</v>
      </c>
      <c r="E3238" t="s">
        <v>8712</v>
      </c>
      <c r="F3238">
        <v>21181182</v>
      </c>
      <c r="G3238" t="s">
        <v>8711</v>
      </c>
      <c r="H3238" t="s">
        <v>8715</v>
      </c>
      <c r="I3238">
        <v>114907</v>
      </c>
      <c r="J3238" t="s">
        <v>8046</v>
      </c>
      <c r="K3238" t="s">
        <v>15</v>
      </c>
      <c r="L3238" t="s">
        <v>6</v>
      </c>
      <c r="M3238" t="s">
        <v>8661</v>
      </c>
      <c r="N3238">
        <v>300</v>
      </c>
      <c r="O3238">
        <v>412.5</v>
      </c>
      <c r="P3238">
        <v>1.375</v>
      </c>
      <c r="Q3238">
        <v>25</v>
      </c>
      <c r="R3238">
        <v>51.5625</v>
      </c>
      <c r="S3238">
        <v>1829.72</v>
      </c>
      <c r="T3238">
        <v>637.5</v>
      </c>
      <c r="U3238">
        <v>0.34839999999999999</v>
      </c>
      <c r="V3238">
        <v>27.31</v>
      </c>
      <c r="W3238">
        <v>26.5625</v>
      </c>
      <c r="X3238" s="83" t="str">
        <f t="shared" si="100"/>
        <v>2118 - CHV SAN ANTONIO</v>
      </c>
      <c r="Y3238" s="83">
        <f t="shared" si="101"/>
        <v>24</v>
      </c>
    </row>
    <row r="3239" spans="1:25" x14ac:dyDescent="0.25">
      <c r="A3239" t="s">
        <v>7</v>
      </c>
      <c r="B3239" t="s">
        <v>8651</v>
      </c>
      <c r="C3239" t="s">
        <v>8710</v>
      </c>
      <c r="D3239" t="s">
        <v>8711</v>
      </c>
      <c r="E3239" t="s">
        <v>8712</v>
      </c>
      <c r="F3239">
        <v>21181182</v>
      </c>
      <c r="G3239" t="s">
        <v>8711</v>
      </c>
      <c r="H3239" t="s">
        <v>8715</v>
      </c>
      <c r="I3239">
        <v>114907</v>
      </c>
      <c r="J3239" t="s">
        <v>8046</v>
      </c>
      <c r="K3239" t="s">
        <v>15</v>
      </c>
      <c r="L3239" t="s">
        <v>6</v>
      </c>
      <c r="M3239" t="s">
        <v>8662</v>
      </c>
      <c r="N3239">
        <v>189.99</v>
      </c>
      <c r="Q3239">
        <v>63.33</v>
      </c>
      <c r="S3239">
        <v>4075.42</v>
      </c>
      <c r="T3239">
        <v>1023.22</v>
      </c>
      <c r="U3239">
        <v>0.25109999999999999</v>
      </c>
      <c r="V3239">
        <v>135.85</v>
      </c>
      <c r="W3239">
        <v>127.9025</v>
      </c>
      <c r="X3239" s="83" t="str">
        <f t="shared" si="100"/>
        <v>2118 - CHV SAN ANTONIO</v>
      </c>
      <c r="Y3239" s="83">
        <f t="shared" si="101"/>
        <v>8</v>
      </c>
    </row>
    <row r="3240" spans="1:25" x14ac:dyDescent="0.25">
      <c r="A3240" t="s">
        <v>7</v>
      </c>
      <c r="B3240" t="s">
        <v>8651</v>
      </c>
      <c r="C3240" t="s">
        <v>8710</v>
      </c>
      <c r="D3240" t="s">
        <v>8711</v>
      </c>
      <c r="E3240" t="s">
        <v>8712</v>
      </c>
      <c r="F3240">
        <v>21181182</v>
      </c>
      <c r="G3240" t="s">
        <v>8711</v>
      </c>
      <c r="H3240" t="s">
        <v>8715</v>
      </c>
      <c r="I3240">
        <v>114907</v>
      </c>
      <c r="J3240" t="s">
        <v>8046</v>
      </c>
      <c r="K3240" t="s">
        <v>15</v>
      </c>
      <c r="L3240" t="s">
        <v>6</v>
      </c>
      <c r="M3240" t="s">
        <v>8663</v>
      </c>
      <c r="S3240">
        <v>340.46</v>
      </c>
      <c r="T3240">
        <v>11.67</v>
      </c>
      <c r="U3240">
        <v>3.4299999999999997E-2</v>
      </c>
      <c r="V3240">
        <v>28.37</v>
      </c>
      <c r="W3240">
        <v>2.9175</v>
      </c>
      <c r="X3240" s="83" t="str">
        <f t="shared" si="100"/>
        <v>2118 - CHV SAN ANTONIO</v>
      </c>
      <c r="Y3240" s="83">
        <f t="shared" si="101"/>
        <v>4</v>
      </c>
    </row>
    <row r="3241" spans="1:25" x14ac:dyDescent="0.25">
      <c r="A3241" t="s">
        <v>7</v>
      </c>
      <c r="B3241" t="s">
        <v>8651</v>
      </c>
      <c r="C3241" t="s">
        <v>8710</v>
      </c>
      <c r="D3241" t="s">
        <v>8711</v>
      </c>
      <c r="E3241" t="s">
        <v>8712</v>
      </c>
      <c r="F3241">
        <v>21181182</v>
      </c>
      <c r="G3241" t="s">
        <v>8711</v>
      </c>
      <c r="H3241" t="s">
        <v>8715</v>
      </c>
      <c r="I3241">
        <v>114907</v>
      </c>
      <c r="J3241" t="s">
        <v>8046</v>
      </c>
      <c r="K3241" t="s">
        <v>15</v>
      </c>
      <c r="L3241" t="s">
        <v>6</v>
      </c>
      <c r="M3241" t="s">
        <v>8664</v>
      </c>
      <c r="N3241">
        <v>1043.52</v>
      </c>
      <c r="O3241">
        <v>1443.75</v>
      </c>
      <c r="P3241">
        <v>1.3835</v>
      </c>
      <c r="Q3241">
        <v>86.96</v>
      </c>
      <c r="R3241">
        <v>180.46875</v>
      </c>
      <c r="S3241">
        <v>9458.92</v>
      </c>
      <c r="T3241">
        <v>6077.5</v>
      </c>
      <c r="U3241">
        <v>0.64249999999999996</v>
      </c>
      <c r="V3241">
        <v>89.24</v>
      </c>
      <c r="W3241">
        <v>129.30851063829786</v>
      </c>
      <c r="X3241" s="83" t="str">
        <f t="shared" si="100"/>
        <v>2118 - CHV SAN ANTONIO</v>
      </c>
      <c r="Y3241" s="83">
        <f t="shared" si="101"/>
        <v>47.000000000000007</v>
      </c>
    </row>
    <row r="3242" spans="1:25" x14ac:dyDescent="0.25">
      <c r="A3242" t="s">
        <v>7</v>
      </c>
      <c r="B3242" t="s">
        <v>8651</v>
      </c>
      <c r="C3242" t="s">
        <v>8710</v>
      </c>
      <c r="D3242" t="s">
        <v>8711</v>
      </c>
      <c r="E3242" t="s">
        <v>8712</v>
      </c>
      <c r="F3242">
        <v>21181182</v>
      </c>
      <c r="G3242" t="s">
        <v>8711</v>
      </c>
      <c r="H3242" t="s">
        <v>8715</v>
      </c>
      <c r="I3242">
        <v>114907</v>
      </c>
      <c r="J3242" t="s">
        <v>8046</v>
      </c>
      <c r="K3242" t="s">
        <v>15</v>
      </c>
      <c r="L3242" t="s">
        <v>6</v>
      </c>
      <c r="M3242" t="s">
        <v>8665</v>
      </c>
      <c r="N3242">
        <v>227.28</v>
      </c>
      <c r="O3242">
        <v>81.22</v>
      </c>
      <c r="P3242">
        <v>0.3574</v>
      </c>
      <c r="Q3242">
        <v>56.82</v>
      </c>
      <c r="R3242">
        <v>27.073333333333334</v>
      </c>
      <c r="S3242">
        <v>2127.3200000000002</v>
      </c>
      <c r="T3242">
        <v>988.72</v>
      </c>
      <c r="U3242">
        <v>0.46479999999999999</v>
      </c>
      <c r="V3242">
        <v>48.35</v>
      </c>
      <c r="W3242">
        <v>47.081904761904767</v>
      </c>
      <c r="X3242" s="83" t="str">
        <f t="shared" si="100"/>
        <v>2118 - CHV SAN ANTONIO</v>
      </c>
      <c r="Y3242" s="83">
        <f t="shared" si="101"/>
        <v>21</v>
      </c>
    </row>
    <row r="3243" spans="1:25" x14ac:dyDescent="0.25">
      <c r="A3243" t="s">
        <v>7</v>
      </c>
      <c r="B3243" t="s">
        <v>8651</v>
      </c>
      <c r="C3243" t="s">
        <v>8710</v>
      </c>
      <c r="D3243" t="s">
        <v>8711</v>
      </c>
      <c r="E3243" t="s">
        <v>8712</v>
      </c>
      <c r="F3243">
        <v>21181182</v>
      </c>
      <c r="G3243" t="s">
        <v>8711</v>
      </c>
      <c r="H3243" t="s">
        <v>8715</v>
      </c>
      <c r="I3243">
        <v>114907</v>
      </c>
      <c r="J3243" t="s">
        <v>8046</v>
      </c>
      <c r="K3243" t="s">
        <v>15</v>
      </c>
      <c r="L3243" t="s">
        <v>6</v>
      </c>
      <c r="M3243" t="s">
        <v>8666</v>
      </c>
      <c r="N3243">
        <v>252.7</v>
      </c>
      <c r="O3243">
        <v>26.67</v>
      </c>
      <c r="P3243">
        <v>0.1055</v>
      </c>
      <c r="Q3243">
        <v>25.27</v>
      </c>
      <c r="R3243">
        <v>26.67</v>
      </c>
      <c r="S3243">
        <v>644.16999999999996</v>
      </c>
      <c r="T3243">
        <v>409.17</v>
      </c>
      <c r="U3243">
        <v>0.63519999999999999</v>
      </c>
      <c r="V3243">
        <v>32.21</v>
      </c>
      <c r="W3243">
        <v>24.068823529411766</v>
      </c>
      <c r="X3243" s="83" t="str">
        <f t="shared" si="100"/>
        <v>2118 - CHV SAN ANTONIO</v>
      </c>
      <c r="Y3243" s="83">
        <f t="shared" si="101"/>
        <v>17</v>
      </c>
    </row>
    <row r="3244" spans="1:25" x14ac:dyDescent="0.25">
      <c r="A3244" t="s">
        <v>7</v>
      </c>
      <c r="B3244" t="s">
        <v>8651</v>
      </c>
      <c r="C3244" t="s">
        <v>8710</v>
      </c>
      <c r="D3244" t="s">
        <v>8711</v>
      </c>
      <c r="E3244" t="s">
        <v>8712</v>
      </c>
      <c r="F3244">
        <v>21181182</v>
      </c>
      <c r="G3244" t="s">
        <v>8711</v>
      </c>
      <c r="H3244" t="s">
        <v>8715</v>
      </c>
      <c r="I3244">
        <v>114907</v>
      </c>
      <c r="J3244" t="s">
        <v>8046</v>
      </c>
      <c r="K3244" t="s">
        <v>15</v>
      </c>
      <c r="L3244" t="s">
        <v>6</v>
      </c>
      <c r="M3244" t="s">
        <v>8691</v>
      </c>
      <c r="S3244">
        <v>18.75</v>
      </c>
      <c r="V3244">
        <v>18.75</v>
      </c>
      <c r="X3244" s="83" t="str">
        <f t="shared" si="100"/>
        <v>2118 - CHV SAN ANTONIO</v>
      </c>
      <c r="Y3244" s="83">
        <f t="shared" si="101"/>
        <v>0</v>
      </c>
    </row>
    <row r="3245" spans="1:25" x14ac:dyDescent="0.25">
      <c r="A3245" t="s">
        <v>7</v>
      </c>
      <c r="B3245" t="s">
        <v>8651</v>
      </c>
      <c r="C3245" t="s">
        <v>8710</v>
      </c>
      <c r="D3245" t="s">
        <v>8711</v>
      </c>
      <c r="E3245" t="s">
        <v>8712</v>
      </c>
      <c r="F3245">
        <v>21181182</v>
      </c>
      <c r="G3245" t="s">
        <v>8711</v>
      </c>
      <c r="H3245" t="s">
        <v>8715</v>
      </c>
      <c r="I3245">
        <v>114907</v>
      </c>
      <c r="J3245" t="s">
        <v>8046</v>
      </c>
      <c r="K3245" t="s">
        <v>15</v>
      </c>
      <c r="L3245" t="s">
        <v>6</v>
      </c>
      <c r="M3245" t="s">
        <v>8667</v>
      </c>
      <c r="N3245">
        <v>4137.96</v>
      </c>
      <c r="O3245">
        <v>1618.83</v>
      </c>
      <c r="P3245">
        <v>0.39119999999999999</v>
      </c>
      <c r="Q3245">
        <v>689.66</v>
      </c>
      <c r="R3245">
        <v>269.80500000000001</v>
      </c>
      <c r="S3245">
        <v>27630.799999999999</v>
      </c>
      <c r="T3245">
        <v>20606.900000000001</v>
      </c>
      <c r="U3245">
        <v>0.74580000000000002</v>
      </c>
      <c r="V3245">
        <v>708.48</v>
      </c>
      <c r="W3245">
        <v>542.28684210526319</v>
      </c>
      <c r="X3245" s="83" t="str">
        <f t="shared" si="100"/>
        <v>2118 - CHV SAN ANTONIO</v>
      </c>
      <c r="Y3245" s="83">
        <f t="shared" si="101"/>
        <v>38</v>
      </c>
    </row>
    <row r="3246" spans="1:25" x14ac:dyDescent="0.25">
      <c r="A3246" t="s">
        <v>7</v>
      </c>
      <c r="B3246" t="s">
        <v>8651</v>
      </c>
      <c r="C3246" t="s">
        <v>8710</v>
      </c>
      <c r="D3246" t="s">
        <v>8711</v>
      </c>
      <c r="E3246" t="s">
        <v>8712</v>
      </c>
      <c r="F3246">
        <v>21181182</v>
      </c>
      <c r="G3246" t="s">
        <v>8711</v>
      </c>
      <c r="H3246" t="s">
        <v>8715</v>
      </c>
      <c r="I3246">
        <v>114907</v>
      </c>
      <c r="J3246" t="s">
        <v>8046</v>
      </c>
      <c r="K3246" t="s">
        <v>15</v>
      </c>
      <c r="L3246" t="s">
        <v>6</v>
      </c>
      <c r="M3246" t="s">
        <v>8668</v>
      </c>
      <c r="N3246">
        <v>1600.02</v>
      </c>
      <c r="O3246">
        <v>2505.7399999999998</v>
      </c>
      <c r="P3246">
        <v>1.5661</v>
      </c>
      <c r="Q3246">
        <v>177.78</v>
      </c>
      <c r="R3246">
        <v>2505.7399999999998</v>
      </c>
      <c r="S3246">
        <v>11258.94</v>
      </c>
      <c r="T3246">
        <v>9995.17</v>
      </c>
      <c r="U3246">
        <v>0.88780000000000003</v>
      </c>
      <c r="V3246">
        <v>158.58000000000001</v>
      </c>
      <c r="W3246">
        <v>169.40966101694914</v>
      </c>
      <c r="X3246" s="83" t="str">
        <f t="shared" si="100"/>
        <v>2118 - CHV SAN ANTONIO</v>
      </c>
      <c r="Y3246" s="83">
        <f t="shared" si="101"/>
        <v>59</v>
      </c>
    </row>
    <row r="3247" spans="1:25" x14ac:dyDescent="0.25">
      <c r="A3247" t="s">
        <v>7</v>
      </c>
      <c r="B3247" t="s">
        <v>8651</v>
      </c>
      <c r="C3247" t="s">
        <v>8710</v>
      </c>
      <c r="D3247" t="s">
        <v>8711</v>
      </c>
      <c r="E3247" t="s">
        <v>8712</v>
      </c>
      <c r="F3247">
        <v>21181182</v>
      </c>
      <c r="G3247" t="s">
        <v>8711</v>
      </c>
      <c r="H3247" t="s">
        <v>8715</v>
      </c>
      <c r="I3247">
        <v>114907</v>
      </c>
      <c r="J3247" t="s">
        <v>8046</v>
      </c>
      <c r="K3247" t="s">
        <v>15</v>
      </c>
      <c r="L3247" t="s">
        <v>6</v>
      </c>
      <c r="M3247" t="s">
        <v>8669</v>
      </c>
      <c r="N3247">
        <v>0</v>
      </c>
      <c r="S3247">
        <v>539.37</v>
      </c>
      <c r="V3247">
        <v>89.9</v>
      </c>
      <c r="X3247" s="83" t="str">
        <f t="shared" si="100"/>
        <v>2118 - CHV SAN ANTONIO</v>
      </c>
      <c r="Y3247" s="83">
        <f t="shared" si="101"/>
        <v>0</v>
      </c>
    </row>
    <row r="3248" spans="1:25" x14ac:dyDescent="0.25">
      <c r="A3248" t="s">
        <v>7</v>
      </c>
      <c r="B3248" t="s">
        <v>8651</v>
      </c>
      <c r="C3248" t="s">
        <v>8710</v>
      </c>
      <c r="D3248" t="s">
        <v>8711</v>
      </c>
      <c r="E3248" t="s">
        <v>8712</v>
      </c>
      <c r="F3248">
        <v>21181182</v>
      </c>
      <c r="G3248" t="s">
        <v>8711</v>
      </c>
      <c r="H3248" t="s">
        <v>8715</v>
      </c>
      <c r="I3248">
        <v>114907</v>
      </c>
      <c r="J3248" t="s">
        <v>8046</v>
      </c>
      <c r="K3248" t="s">
        <v>15</v>
      </c>
      <c r="L3248" t="s">
        <v>6</v>
      </c>
      <c r="M3248" t="s">
        <v>8670</v>
      </c>
      <c r="N3248">
        <v>6352.92</v>
      </c>
      <c r="O3248">
        <v>1605.62</v>
      </c>
      <c r="P3248">
        <v>0.25269999999999998</v>
      </c>
      <c r="Q3248">
        <v>705.88</v>
      </c>
      <c r="R3248">
        <v>401.40499999999997</v>
      </c>
      <c r="S3248">
        <v>50594.36</v>
      </c>
      <c r="T3248">
        <v>14148.34</v>
      </c>
      <c r="U3248">
        <v>0.27960000000000002</v>
      </c>
      <c r="V3248">
        <v>674.59</v>
      </c>
      <c r="W3248">
        <v>884.27125000000001</v>
      </c>
      <c r="X3248" s="83" t="str">
        <f t="shared" si="100"/>
        <v>2118 - CHV SAN ANTONIO</v>
      </c>
      <c r="Y3248" s="83">
        <f t="shared" si="101"/>
        <v>16</v>
      </c>
    </row>
    <row r="3249" spans="1:25" x14ac:dyDescent="0.25">
      <c r="A3249" t="s">
        <v>7</v>
      </c>
      <c r="B3249" t="s">
        <v>8651</v>
      </c>
      <c r="C3249" t="s">
        <v>8710</v>
      </c>
      <c r="D3249" t="s">
        <v>8711</v>
      </c>
      <c r="E3249" t="s">
        <v>8712</v>
      </c>
      <c r="F3249">
        <v>21181182</v>
      </c>
      <c r="G3249" t="s">
        <v>8711</v>
      </c>
      <c r="H3249" t="s">
        <v>8715</v>
      </c>
      <c r="I3249">
        <v>114907</v>
      </c>
      <c r="J3249" t="s">
        <v>8046</v>
      </c>
      <c r="K3249" t="s">
        <v>15</v>
      </c>
      <c r="L3249" t="s">
        <v>6</v>
      </c>
      <c r="M3249" t="s">
        <v>8671</v>
      </c>
      <c r="N3249">
        <v>19073.32</v>
      </c>
      <c r="O3249">
        <v>37752.550000000003</v>
      </c>
      <c r="P3249">
        <v>1.9793000000000001</v>
      </c>
      <c r="Q3249">
        <v>560.98</v>
      </c>
      <c r="R3249">
        <v>1641.4152173913044</v>
      </c>
      <c r="S3249">
        <v>154529</v>
      </c>
      <c r="T3249">
        <v>151372.54999999999</v>
      </c>
      <c r="U3249">
        <v>0.97960000000000003</v>
      </c>
      <c r="V3249">
        <v>544.12</v>
      </c>
      <c r="W3249">
        <v>1002.4672185430463</v>
      </c>
      <c r="X3249" s="83" t="str">
        <f t="shared" si="100"/>
        <v>2118 - CHV SAN ANTONIO</v>
      </c>
      <c r="Y3249" s="83">
        <f t="shared" si="101"/>
        <v>151</v>
      </c>
    </row>
    <row r="3250" spans="1:25" x14ac:dyDescent="0.25">
      <c r="A3250" t="s">
        <v>7</v>
      </c>
      <c r="B3250" t="s">
        <v>8651</v>
      </c>
      <c r="C3250" t="s">
        <v>8710</v>
      </c>
      <c r="D3250" t="s">
        <v>8711</v>
      </c>
      <c r="E3250" t="s">
        <v>8712</v>
      </c>
      <c r="F3250">
        <v>21181182</v>
      </c>
      <c r="G3250" t="s">
        <v>8711</v>
      </c>
      <c r="H3250" t="s">
        <v>8715</v>
      </c>
      <c r="I3250">
        <v>114907</v>
      </c>
      <c r="J3250" t="s">
        <v>8046</v>
      </c>
      <c r="K3250" t="s">
        <v>15</v>
      </c>
      <c r="L3250" t="s">
        <v>6</v>
      </c>
      <c r="M3250" t="s">
        <v>8672</v>
      </c>
      <c r="N3250">
        <v>906.66</v>
      </c>
      <c r="O3250">
        <v>2072.5100000000002</v>
      </c>
      <c r="P3250">
        <v>2.2858999999999998</v>
      </c>
      <c r="Q3250">
        <v>453.33</v>
      </c>
      <c r="R3250">
        <v>1036.2550000000001</v>
      </c>
      <c r="S3250">
        <v>4282.6899999999996</v>
      </c>
      <c r="T3250">
        <v>12531.55</v>
      </c>
      <c r="U3250">
        <v>2.9260999999999999</v>
      </c>
      <c r="V3250">
        <v>428.27</v>
      </c>
      <c r="W3250">
        <v>1392.3944444444444</v>
      </c>
      <c r="X3250" s="83" t="str">
        <f t="shared" si="100"/>
        <v>2118 - CHV SAN ANTONIO</v>
      </c>
      <c r="Y3250" s="83">
        <f t="shared" si="101"/>
        <v>9</v>
      </c>
    </row>
    <row r="3251" spans="1:25" x14ac:dyDescent="0.25">
      <c r="A3251" t="s">
        <v>7</v>
      </c>
      <c r="B3251" t="s">
        <v>8651</v>
      </c>
      <c r="C3251" t="s">
        <v>8710</v>
      </c>
      <c r="D3251" t="s">
        <v>8711</v>
      </c>
      <c r="E3251" t="s">
        <v>8712</v>
      </c>
      <c r="F3251">
        <v>21181182</v>
      </c>
      <c r="G3251" t="s">
        <v>8711</v>
      </c>
      <c r="H3251" t="s">
        <v>8715</v>
      </c>
      <c r="I3251">
        <v>114907</v>
      </c>
      <c r="J3251" t="s">
        <v>8046</v>
      </c>
      <c r="K3251" t="s">
        <v>15</v>
      </c>
      <c r="L3251" t="s">
        <v>6</v>
      </c>
      <c r="M3251" t="s">
        <v>8673</v>
      </c>
      <c r="N3251">
        <v>2116.65</v>
      </c>
      <c r="O3251">
        <v>5401.27</v>
      </c>
      <c r="P3251">
        <v>2.5518000000000001</v>
      </c>
      <c r="Q3251">
        <v>423.33</v>
      </c>
      <c r="R3251">
        <v>1350.3175000000001</v>
      </c>
      <c r="S3251">
        <v>11469.57</v>
      </c>
      <c r="T3251">
        <v>15510.21</v>
      </c>
      <c r="U3251">
        <v>1.3523000000000001</v>
      </c>
      <c r="V3251">
        <v>395.5</v>
      </c>
      <c r="W3251">
        <v>674.35695652173911</v>
      </c>
      <c r="X3251" s="83" t="str">
        <f t="shared" si="100"/>
        <v>2118 - CHV SAN ANTONIO</v>
      </c>
      <c r="Y3251" s="83">
        <f t="shared" si="101"/>
        <v>23</v>
      </c>
    </row>
    <row r="3252" spans="1:25" x14ac:dyDescent="0.25">
      <c r="A3252" t="s">
        <v>7</v>
      </c>
      <c r="B3252" t="s">
        <v>8651</v>
      </c>
      <c r="C3252" t="s">
        <v>8710</v>
      </c>
      <c r="D3252" t="s">
        <v>8711</v>
      </c>
      <c r="E3252" t="s">
        <v>8712</v>
      </c>
      <c r="F3252">
        <v>21181182</v>
      </c>
      <c r="G3252" t="s">
        <v>8711</v>
      </c>
      <c r="H3252" t="s">
        <v>8715</v>
      </c>
      <c r="I3252">
        <v>114907</v>
      </c>
      <c r="J3252" t="s">
        <v>8046</v>
      </c>
      <c r="K3252" t="s">
        <v>15</v>
      </c>
      <c r="L3252" t="s">
        <v>6</v>
      </c>
      <c r="M3252" t="s">
        <v>8674</v>
      </c>
      <c r="N3252">
        <v>1609.2</v>
      </c>
      <c r="O3252">
        <v>729.16</v>
      </c>
      <c r="P3252">
        <v>0.4531</v>
      </c>
      <c r="Q3252">
        <v>321.83999999999997</v>
      </c>
      <c r="R3252">
        <v>145.83199999999999</v>
      </c>
      <c r="S3252">
        <v>9814.49</v>
      </c>
      <c r="T3252">
        <v>7173.69</v>
      </c>
      <c r="U3252">
        <v>0.73089999999999999</v>
      </c>
      <c r="V3252">
        <v>228.24</v>
      </c>
      <c r="W3252">
        <v>256.2032142857143</v>
      </c>
      <c r="X3252" s="83" t="str">
        <f t="shared" si="100"/>
        <v>2118 - CHV SAN ANTONIO</v>
      </c>
      <c r="Y3252" s="83">
        <f t="shared" si="101"/>
        <v>27.999999999999996</v>
      </c>
    </row>
    <row r="3253" spans="1:25" x14ac:dyDescent="0.25">
      <c r="A3253" t="s">
        <v>7</v>
      </c>
      <c r="B3253" t="s">
        <v>8651</v>
      </c>
      <c r="C3253" t="s">
        <v>8710</v>
      </c>
      <c r="D3253" t="s">
        <v>8711</v>
      </c>
      <c r="E3253" t="s">
        <v>8712</v>
      </c>
      <c r="F3253">
        <v>21181182</v>
      </c>
      <c r="G3253" t="s">
        <v>8711</v>
      </c>
      <c r="H3253" t="s">
        <v>8715</v>
      </c>
      <c r="I3253">
        <v>114907</v>
      </c>
      <c r="J3253" t="s">
        <v>8046</v>
      </c>
      <c r="K3253" t="s">
        <v>15</v>
      </c>
      <c r="L3253" t="s">
        <v>6</v>
      </c>
      <c r="M3253" t="s">
        <v>8675</v>
      </c>
      <c r="N3253">
        <v>292.48</v>
      </c>
      <c r="O3253">
        <v>355.8</v>
      </c>
      <c r="P3253">
        <v>1.2164999999999999</v>
      </c>
      <c r="Q3253">
        <v>73.12</v>
      </c>
      <c r="R3253">
        <v>88.95</v>
      </c>
      <c r="S3253">
        <v>1315.55</v>
      </c>
      <c r="T3253">
        <v>1199.55</v>
      </c>
      <c r="U3253">
        <v>0.91180000000000005</v>
      </c>
      <c r="V3253">
        <v>82.22</v>
      </c>
      <c r="W3253">
        <v>70.561764705882354</v>
      </c>
      <c r="X3253" s="83" t="str">
        <f t="shared" si="100"/>
        <v>2118 - CHV SAN ANTONIO</v>
      </c>
      <c r="Y3253" s="83">
        <f t="shared" si="101"/>
        <v>17</v>
      </c>
    </row>
    <row r="3254" spans="1:25" x14ac:dyDescent="0.25">
      <c r="A3254" t="s">
        <v>7</v>
      </c>
      <c r="B3254" t="s">
        <v>8651</v>
      </c>
      <c r="C3254" t="s">
        <v>8710</v>
      </c>
      <c r="D3254" t="s">
        <v>8711</v>
      </c>
      <c r="E3254" t="s">
        <v>8712</v>
      </c>
      <c r="F3254">
        <v>21181182</v>
      </c>
      <c r="G3254" t="s">
        <v>8711</v>
      </c>
      <c r="H3254" t="s">
        <v>8715</v>
      </c>
      <c r="I3254">
        <v>114916</v>
      </c>
      <c r="J3254" t="s">
        <v>8049</v>
      </c>
      <c r="K3254" t="s">
        <v>7934</v>
      </c>
      <c r="L3254" t="s">
        <v>6</v>
      </c>
      <c r="M3254" t="s">
        <v>8657</v>
      </c>
      <c r="N3254">
        <v>0</v>
      </c>
      <c r="O3254">
        <v>-290.5</v>
      </c>
      <c r="S3254">
        <v>3678.43</v>
      </c>
      <c r="T3254">
        <v>3130.1</v>
      </c>
      <c r="U3254">
        <v>0.85089999999999999</v>
      </c>
      <c r="V3254">
        <v>153.27000000000001</v>
      </c>
      <c r="W3254">
        <v>313.01</v>
      </c>
      <c r="X3254" s="83" t="str">
        <f t="shared" si="100"/>
        <v>2118 - CHV SAN ANTONIO</v>
      </c>
      <c r="Y3254" s="83">
        <f t="shared" si="101"/>
        <v>10</v>
      </c>
    </row>
    <row r="3255" spans="1:25" x14ac:dyDescent="0.25">
      <c r="A3255" t="s">
        <v>7</v>
      </c>
      <c r="B3255" t="s">
        <v>8651</v>
      </c>
      <c r="C3255" t="s">
        <v>8710</v>
      </c>
      <c r="D3255" t="s">
        <v>8711</v>
      </c>
      <c r="E3255" t="s">
        <v>8712</v>
      </c>
      <c r="F3255">
        <v>21181182</v>
      </c>
      <c r="G3255" t="s">
        <v>8711</v>
      </c>
      <c r="H3255" t="s">
        <v>8715</v>
      </c>
      <c r="I3255">
        <v>114916</v>
      </c>
      <c r="J3255" t="s">
        <v>8049</v>
      </c>
      <c r="K3255" t="s">
        <v>7934</v>
      </c>
      <c r="L3255" t="s">
        <v>6</v>
      </c>
      <c r="M3255" t="s">
        <v>8658</v>
      </c>
      <c r="N3255">
        <v>4615.4399999999996</v>
      </c>
      <c r="O3255">
        <v>-4.6399999999999997</v>
      </c>
      <c r="P3255">
        <v>-1E-3</v>
      </c>
      <c r="Q3255">
        <v>384.62</v>
      </c>
      <c r="R3255">
        <v>-1.1599999999999999</v>
      </c>
      <c r="S3255">
        <v>26631.42</v>
      </c>
      <c r="T3255">
        <v>4811.54</v>
      </c>
      <c r="U3255">
        <v>0.1807</v>
      </c>
      <c r="V3255">
        <v>364.81</v>
      </c>
      <c r="W3255">
        <v>109.35318181818182</v>
      </c>
      <c r="X3255" s="83" t="str">
        <f t="shared" si="100"/>
        <v>2118 - CHV SAN ANTONIO</v>
      </c>
      <c r="Y3255" s="83">
        <f t="shared" si="101"/>
        <v>44</v>
      </c>
    </row>
    <row r="3256" spans="1:25" x14ac:dyDescent="0.25">
      <c r="A3256" t="s">
        <v>7</v>
      </c>
      <c r="B3256" t="s">
        <v>8651</v>
      </c>
      <c r="C3256" t="s">
        <v>8710</v>
      </c>
      <c r="D3256" t="s">
        <v>8711</v>
      </c>
      <c r="E3256" t="s">
        <v>8712</v>
      </c>
      <c r="F3256">
        <v>21181182</v>
      </c>
      <c r="G3256" t="s">
        <v>8711</v>
      </c>
      <c r="H3256" t="s">
        <v>8715</v>
      </c>
      <c r="I3256">
        <v>114916</v>
      </c>
      <c r="J3256" t="s">
        <v>8049</v>
      </c>
      <c r="K3256" t="s">
        <v>7934</v>
      </c>
      <c r="L3256" t="s">
        <v>6</v>
      </c>
      <c r="M3256" t="s">
        <v>8659</v>
      </c>
      <c r="N3256">
        <v>1860.48</v>
      </c>
      <c r="O3256">
        <v>2311.1</v>
      </c>
      <c r="P3256">
        <v>1.2422</v>
      </c>
      <c r="Q3256">
        <v>465.12</v>
      </c>
      <c r="R3256">
        <v>770.36666666666667</v>
      </c>
      <c r="S3256">
        <v>13990.63</v>
      </c>
      <c r="T3256">
        <v>15573.01</v>
      </c>
      <c r="U3256">
        <v>1.1131</v>
      </c>
      <c r="V3256">
        <v>411.49</v>
      </c>
      <c r="W3256">
        <v>622.92039999999997</v>
      </c>
      <c r="X3256" s="83" t="str">
        <f t="shared" si="100"/>
        <v>2118 - CHV SAN ANTONIO</v>
      </c>
      <c r="Y3256" s="83">
        <f t="shared" si="101"/>
        <v>25</v>
      </c>
    </row>
    <row r="3257" spans="1:25" x14ac:dyDescent="0.25">
      <c r="A3257" t="s">
        <v>7</v>
      </c>
      <c r="B3257" t="s">
        <v>8651</v>
      </c>
      <c r="C3257" t="s">
        <v>8710</v>
      </c>
      <c r="D3257" t="s">
        <v>8711</v>
      </c>
      <c r="E3257" t="s">
        <v>8712</v>
      </c>
      <c r="F3257">
        <v>21181182</v>
      </c>
      <c r="G3257" t="s">
        <v>8711</v>
      </c>
      <c r="H3257" t="s">
        <v>8715</v>
      </c>
      <c r="I3257">
        <v>114916</v>
      </c>
      <c r="J3257" t="s">
        <v>8049</v>
      </c>
      <c r="K3257" t="s">
        <v>7934</v>
      </c>
      <c r="L3257" t="s">
        <v>6</v>
      </c>
      <c r="M3257" t="s">
        <v>8660</v>
      </c>
      <c r="N3257">
        <v>0</v>
      </c>
      <c r="S3257">
        <v>377.04</v>
      </c>
      <c r="T3257">
        <v>1089.31</v>
      </c>
      <c r="U3257">
        <v>2.8891</v>
      </c>
      <c r="V3257">
        <v>12.57</v>
      </c>
      <c r="W3257">
        <v>60.517222222222216</v>
      </c>
      <c r="X3257" s="83" t="str">
        <f t="shared" si="100"/>
        <v>2118 - CHV SAN ANTONIO</v>
      </c>
      <c r="Y3257" s="83">
        <f t="shared" si="101"/>
        <v>18</v>
      </c>
    </row>
    <row r="3258" spans="1:25" x14ac:dyDescent="0.25">
      <c r="A3258" t="s">
        <v>7</v>
      </c>
      <c r="B3258" t="s">
        <v>8651</v>
      </c>
      <c r="C3258" t="s">
        <v>8710</v>
      </c>
      <c r="D3258" t="s">
        <v>8711</v>
      </c>
      <c r="E3258" t="s">
        <v>8712</v>
      </c>
      <c r="F3258">
        <v>21181182</v>
      </c>
      <c r="G3258" t="s">
        <v>8711</v>
      </c>
      <c r="H3258" t="s">
        <v>8715</v>
      </c>
      <c r="I3258">
        <v>114916</v>
      </c>
      <c r="J3258" t="s">
        <v>8049</v>
      </c>
      <c r="K3258" t="s">
        <v>7934</v>
      </c>
      <c r="L3258" t="s">
        <v>6</v>
      </c>
      <c r="M3258" t="s">
        <v>8661</v>
      </c>
      <c r="N3258">
        <v>375</v>
      </c>
      <c r="Q3258">
        <v>25</v>
      </c>
      <c r="S3258">
        <v>2020.32</v>
      </c>
      <c r="T3258">
        <v>3.96</v>
      </c>
      <c r="U3258">
        <v>2E-3</v>
      </c>
      <c r="V3258">
        <v>27.3</v>
      </c>
      <c r="W3258">
        <v>7.0714285714285716E-2</v>
      </c>
      <c r="X3258" s="83" t="str">
        <f t="shared" si="100"/>
        <v>2118 - CHV SAN ANTONIO</v>
      </c>
      <c r="Y3258" s="83">
        <f t="shared" si="101"/>
        <v>56</v>
      </c>
    </row>
    <row r="3259" spans="1:25" x14ac:dyDescent="0.25">
      <c r="A3259" t="s">
        <v>7</v>
      </c>
      <c r="B3259" t="s">
        <v>8651</v>
      </c>
      <c r="C3259" t="s">
        <v>8710</v>
      </c>
      <c r="D3259" t="s">
        <v>8711</v>
      </c>
      <c r="E3259" t="s">
        <v>8712</v>
      </c>
      <c r="F3259">
        <v>21181182</v>
      </c>
      <c r="G3259" t="s">
        <v>8711</v>
      </c>
      <c r="H3259" t="s">
        <v>8715</v>
      </c>
      <c r="I3259">
        <v>114916</v>
      </c>
      <c r="J3259" t="s">
        <v>8049</v>
      </c>
      <c r="K3259" t="s">
        <v>7934</v>
      </c>
      <c r="L3259" t="s">
        <v>6</v>
      </c>
      <c r="M3259" t="s">
        <v>8662</v>
      </c>
      <c r="N3259">
        <v>253.32</v>
      </c>
      <c r="O3259">
        <v>886.53</v>
      </c>
      <c r="P3259">
        <v>3.4996</v>
      </c>
      <c r="Q3259">
        <v>63.33</v>
      </c>
      <c r="R3259">
        <v>886.53</v>
      </c>
      <c r="S3259">
        <v>5343.62</v>
      </c>
      <c r="T3259">
        <v>5526.47</v>
      </c>
      <c r="U3259">
        <v>1.0342</v>
      </c>
      <c r="V3259">
        <v>137.02000000000001</v>
      </c>
      <c r="W3259">
        <v>184.21566666666666</v>
      </c>
      <c r="X3259" s="83" t="str">
        <f t="shared" si="100"/>
        <v>2118 - CHV SAN ANTONIO</v>
      </c>
      <c r="Y3259" s="83">
        <f t="shared" si="101"/>
        <v>30.000000000000004</v>
      </c>
    </row>
    <row r="3260" spans="1:25" x14ac:dyDescent="0.25">
      <c r="A3260" t="s">
        <v>7</v>
      </c>
      <c r="B3260" t="s">
        <v>8651</v>
      </c>
      <c r="C3260" t="s">
        <v>8710</v>
      </c>
      <c r="D3260" t="s">
        <v>8711</v>
      </c>
      <c r="E3260" t="s">
        <v>8712</v>
      </c>
      <c r="F3260">
        <v>21181182</v>
      </c>
      <c r="G3260" t="s">
        <v>8711</v>
      </c>
      <c r="H3260" t="s">
        <v>8715</v>
      </c>
      <c r="I3260">
        <v>114916</v>
      </c>
      <c r="J3260" t="s">
        <v>8049</v>
      </c>
      <c r="K3260" t="s">
        <v>7934</v>
      </c>
      <c r="L3260" t="s">
        <v>6</v>
      </c>
      <c r="M3260" t="s">
        <v>8663</v>
      </c>
      <c r="S3260">
        <v>321.85000000000002</v>
      </c>
      <c r="T3260">
        <v>313.98</v>
      </c>
      <c r="U3260">
        <v>0.97550000000000003</v>
      </c>
      <c r="V3260">
        <v>24.76</v>
      </c>
      <c r="W3260">
        <v>313.98</v>
      </c>
      <c r="X3260" s="83" t="str">
        <f t="shared" si="100"/>
        <v>2118 - CHV SAN ANTONIO</v>
      </c>
      <c r="Y3260" s="83">
        <f t="shared" si="101"/>
        <v>1</v>
      </c>
    </row>
    <row r="3261" spans="1:25" x14ac:dyDescent="0.25">
      <c r="A3261" t="s">
        <v>7</v>
      </c>
      <c r="B3261" t="s">
        <v>8651</v>
      </c>
      <c r="C3261" t="s">
        <v>8710</v>
      </c>
      <c r="D3261" t="s">
        <v>8711</v>
      </c>
      <c r="E3261" t="s">
        <v>8712</v>
      </c>
      <c r="F3261">
        <v>21181182</v>
      </c>
      <c r="G3261" t="s">
        <v>8711</v>
      </c>
      <c r="H3261" t="s">
        <v>8715</v>
      </c>
      <c r="I3261">
        <v>114916</v>
      </c>
      <c r="J3261" t="s">
        <v>8049</v>
      </c>
      <c r="K3261" t="s">
        <v>7934</v>
      </c>
      <c r="L3261" t="s">
        <v>6</v>
      </c>
      <c r="M3261" t="s">
        <v>8664</v>
      </c>
      <c r="N3261">
        <v>1826.16</v>
      </c>
      <c r="O3261">
        <v>194.98</v>
      </c>
      <c r="P3261">
        <v>0.10680000000000001</v>
      </c>
      <c r="Q3261">
        <v>86.96</v>
      </c>
      <c r="R3261">
        <v>21.664444444444442</v>
      </c>
      <c r="S3261">
        <v>8100.99</v>
      </c>
      <c r="T3261">
        <v>4877.5200000000004</v>
      </c>
      <c r="U3261">
        <v>0.60209999999999997</v>
      </c>
      <c r="V3261">
        <v>94.2</v>
      </c>
      <c r="W3261">
        <v>64.177894736842106</v>
      </c>
      <c r="X3261" s="83" t="str">
        <f t="shared" si="100"/>
        <v>2118 - CHV SAN ANTONIO</v>
      </c>
      <c r="Y3261" s="83">
        <f t="shared" si="101"/>
        <v>76</v>
      </c>
    </row>
    <row r="3262" spans="1:25" x14ac:dyDescent="0.25">
      <c r="A3262" t="s">
        <v>7</v>
      </c>
      <c r="B3262" t="s">
        <v>8651</v>
      </c>
      <c r="C3262" t="s">
        <v>8710</v>
      </c>
      <c r="D3262" t="s">
        <v>8711</v>
      </c>
      <c r="E3262" t="s">
        <v>8712</v>
      </c>
      <c r="F3262">
        <v>21181182</v>
      </c>
      <c r="G3262" t="s">
        <v>8711</v>
      </c>
      <c r="H3262" t="s">
        <v>8715</v>
      </c>
      <c r="I3262">
        <v>114916</v>
      </c>
      <c r="J3262" t="s">
        <v>8049</v>
      </c>
      <c r="K3262" t="s">
        <v>7934</v>
      </c>
      <c r="L3262" t="s">
        <v>6</v>
      </c>
      <c r="M3262" t="s">
        <v>8665</v>
      </c>
      <c r="N3262">
        <v>227.28</v>
      </c>
      <c r="Q3262">
        <v>56.82</v>
      </c>
      <c r="S3262">
        <v>2183.5</v>
      </c>
      <c r="T3262">
        <v>273.24</v>
      </c>
      <c r="U3262">
        <v>0.12509999999999999</v>
      </c>
      <c r="V3262">
        <v>48.52</v>
      </c>
      <c r="W3262">
        <v>11.88</v>
      </c>
      <c r="X3262" s="83" t="str">
        <f t="shared" si="100"/>
        <v>2118 - CHV SAN ANTONIO</v>
      </c>
      <c r="Y3262" s="83">
        <f t="shared" si="101"/>
        <v>23</v>
      </c>
    </row>
    <row r="3263" spans="1:25" x14ac:dyDescent="0.25">
      <c r="A3263" t="s">
        <v>7</v>
      </c>
      <c r="B3263" t="s">
        <v>8651</v>
      </c>
      <c r="C3263" t="s">
        <v>8710</v>
      </c>
      <c r="D3263" t="s">
        <v>8711</v>
      </c>
      <c r="E3263" t="s">
        <v>8712</v>
      </c>
      <c r="F3263">
        <v>21181182</v>
      </c>
      <c r="G3263" t="s">
        <v>8711</v>
      </c>
      <c r="H3263" t="s">
        <v>8715</v>
      </c>
      <c r="I3263">
        <v>114916</v>
      </c>
      <c r="J3263" t="s">
        <v>8049</v>
      </c>
      <c r="K3263" t="s">
        <v>7934</v>
      </c>
      <c r="L3263" t="s">
        <v>6</v>
      </c>
      <c r="M3263" t="s">
        <v>8680</v>
      </c>
      <c r="N3263">
        <v>0</v>
      </c>
      <c r="S3263">
        <v>111.11</v>
      </c>
      <c r="T3263">
        <v>-34.46</v>
      </c>
      <c r="U3263">
        <v>-0.31009999999999999</v>
      </c>
      <c r="V3263">
        <v>37.04</v>
      </c>
      <c r="W3263">
        <v>-11.486666666666666</v>
      </c>
      <c r="X3263" s="83" t="str">
        <f t="shared" si="100"/>
        <v>2118 - CHV SAN ANTONIO</v>
      </c>
      <c r="Y3263" s="83">
        <f t="shared" si="101"/>
        <v>3</v>
      </c>
    </row>
    <row r="3264" spans="1:25" x14ac:dyDescent="0.25">
      <c r="A3264" t="s">
        <v>7</v>
      </c>
      <c r="B3264" t="s">
        <v>8651</v>
      </c>
      <c r="C3264" t="s">
        <v>8710</v>
      </c>
      <c r="D3264" t="s">
        <v>8711</v>
      </c>
      <c r="E3264" t="s">
        <v>8712</v>
      </c>
      <c r="F3264">
        <v>21181182</v>
      </c>
      <c r="G3264" t="s">
        <v>8711</v>
      </c>
      <c r="H3264" t="s">
        <v>8715</v>
      </c>
      <c r="I3264">
        <v>114916</v>
      </c>
      <c r="J3264" t="s">
        <v>8049</v>
      </c>
      <c r="K3264" t="s">
        <v>7934</v>
      </c>
      <c r="L3264" t="s">
        <v>6</v>
      </c>
      <c r="M3264" t="s">
        <v>8666</v>
      </c>
      <c r="N3264">
        <v>176.89</v>
      </c>
      <c r="Q3264">
        <v>25.27</v>
      </c>
      <c r="S3264">
        <v>1101.81</v>
      </c>
      <c r="V3264">
        <v>40.81</v>
      </c>
      <c r="X3264" s="83" t="str">
        <f t="shared" si="100"/>
        <v>2118 - CHV SAN ANTONIO</v>
      </c>
      <c r="Y3264" s="83">
        <f t="shared" si="101"/>
        <v>0</v>
      </c>
    </row>
    <row r="3265" spans="1:25" x14ac:dyDescent="0.25">
      <c r="A3265" t="s">
        <v>7</v>
      </c>
      <c r="B3265" t="s">
        <v>8651</v>
      </c>
      <c r="C3265" t="s">
        <v>8710</v>
      </c>
      <c r="D3265" t="s">
        <v>8711</v>
      </c>
      <c r="E3265" t="s">
        <v>8712</v>
      </c>
      <c r="F3265">
        <v>21181182</v>
      </c>
      <c r="G3265" t="s">
        <v>8711</v>
      </c>
      <c r="H3265" t="s">
        <v>8715</v>
      </c>
      <c r="I3265">
        <v>114916</v>
      </c>
      <c r="J3265" t="s">
        <v>8049</v>
      </c>
      <c r="K3265" t="s">
        <v>7934</v>
      </c>
      <c r="L3265" t="s">
        <v>6</v>
      </c>
      <c r="M3265" t="s">
        <v>8690</v>
      </c>
      <c r="N3265">
        <v>240.86</v>
      </c>
      <c r="O3265">
        <v>-22.08</v>
      </c>
      <c r="P3265">
        <v>-9.1700000000000004E-2</v>
      </c>
      <c r="Q3265">
        <v>240.86</v>
      </c>
      <c r="S3265">
        <v>240.86</v>
      </c>
      <c r="T3265">
        <v>-22.08</v>
      </c>
      <c r="U3265">
        <v>-9.1700000000000004E-2</v>
      </c>
      <c r="V3265">
        <v>240.86</v>
      </c>
      <c r="W3265">
        <v>-22.08</v>
      </c>
      <c r="X3265" s="83" t="str">
        <f t="shared" si="100"/>
        <v>2118 - CHV SAN ANTONIO</v>
      </c>
      <c r="Y3265" s="83">
        <f t="shared" si="101"/>
        <v>1</v>
      </c>
    </row>
    <row r="3266" spans="1:25" x14ac:dyDescent="0.25">
      <c r="A3266" t="s">
        <v>7</v>
      </c>
      <c r="B3266" t="s">
        <v>8651</v>
      </c>
      <c r="C3266" t="s">
        <v>8710</v>
      </c>
      <c r="D3266" t="s">
        <v>8711</v>
      </c>
      <c r="E3266" t="s">
        <v>8712</v>
      </c>
      <c r="F3266">
        <v>21181182</v>
      </c>
      <c r="G3266" t="s">
        <v>8711</v>
      </c>
      <c r="H3266" t="s">
        <v>8715</v>
      </c>
      <c r="I3266">
        <v>114916</v>
      </c>
      <c r="J3266" t="s">
        <v>8049</v>
      </c>
      <c r="K3266" t="s">
        <v>7934</v>
      </c>
      <c r="L3266" t="s">
        <v>6</v>
      </c>
      <c r="M3266" t="s">
        <v>8691</v>
      </c>
      <c r="S3266">
        <v>241.53</v>
      </c>
      <c r="T3266">
        <v>24.36</v>
      </c>
      <c r="U3266">
        <v>0.1009</v>
      </c>
      <c r="V3266">
        <v>24.15</v>
      </c>
      <c r="W3266">
        <v>2.7066666666666666</v>
      </c>
      <c r="X3266" s="83" t="str">
        <f t="shared" si="100"/>
        <v>2118 - CHV SAN ANTONIO</v>
      </c>
      <c r="Y3266" s="83">
        <f t="shared" si="101"/>
        <v>9</v>
      </c>
    </row>
    <row r="3267" spans="1:25" x14ac:dyDescent="0.25">
      <c r="A3267" t="s">
        <v>7</v>
      </c>
      <c r="B3267" t="s">
        <v>8651</v>
      </c>
      <c r="C3267" t="s">
        <v>8710</v>
      </c>
      <c r="D3267" t="s">
        <v>8711</v>
      </c>
      <c r="E3267" t="s">
        <v>8712</v>
      </c>
      <c r="F3267">
        <v>21181182</v>
      </c>
      <c r="G3267" t="s">
        <v>8711</v>
      </c>
      <c r="H3267" t="s">
        <v>8715</v>
      </c>
      <c r="I3267">
        <v>114916</v>
      </c>
      <c r="J3267" t="s">
        <v>8049</v>
      </c>
      <c r="K3267" t="s">
        <v>7934</v>
      </c>
      <c r="L3267" t="s">
        <v>6</v>
      </c>
      <c r="M3267" t="s">
        <v>8667</v>
      </c>
      <c r="N3267">
        <v>8965.58</v>
      </c>
      <c r="O3267">
        <v>6274.77</v>
      </c>
      <c r="P3267">
        <v>0.69989999999999997</v>
      </c>
      <c r="Q3267">
        <v>689.66</v>
      </c>
      <c r="R3267">
        <v>448.19785714285717</v>
      </c>
      <c r="S3267">
        <v>62342.76</v>
      </c>
      <c r="T3267">
        <v>68676.509999999995</v>
      </c>
      <c r="U3267">
        <v>1.1015999999999999</v>
      </c>
      <c r="V3267">
        <v>700.48</v>
      </c>
      <c r="W3267">
        <v>673.29911764705878</v>
      </c>
      <c r="X3267" s="83" t="str">
        <f t="shared" ref="X3267:X3330" si="102">CONCATENATE(C3267," - ",D3267)</f>
        <v>2118 - CHV SAN ANTONIO</v>
      </c>
      <c r="Y3267" s="83">
        <f t="shared" ref="Y3267:Y3330" si="103">IFERROR((IF($S3267=0,0,$T3267/$W3267)),0)</f>
        <v>102</v>
      </c>
    </row>
    <row r="3268" spans="1:25" x14ac:dyDescent="0.25">
      <c r="A3268" t="s">
        <v>7</v>
      </c>
      <c r="B3268" t="s">
        <v>8651</v>
      </c>
      <c r="C3268" t="s">
        <v>8710</v>
      </c>
      <c r="D3268" t="s">
        <v>8711</v>
      </c>
      <c r="E3268" t="s">
        <v>8712</v>
      </c>
      <c r="F3268">
        <v>21181182</v>
      </c>
      <c r="G3268" t="s">
        <v>8711</v>
      </c>
      <c r="H3268" t="s">
        <v>8715</v>
      </c>
      <c r="I3268">
        <v>114916</v>
      </c>
      <c r="J3268" t="s">
        <v>8049</v>
      </c>
      <c r="K3268" t="s">
        <v>7934</v>
      </c>
      <c r="L3268" t="s">
        <v>6</v>
      </c>
      <c r="M3268" t="s">
        <v>8668</v>
      </c>
      <c r="N3268">
        <v>2488.92</v>
      </c>
      <c r="O3268">
        <v>1809.38</v>
      </c>
      <c r="P3268">
        <v>0.72699999999999998</v>
      </c>
      <c r="Q3268">
        <v>177.78</v>
      </c>
      <c r="R3268">
        <v>113.08625000000001</v>
      </c>
      <c r="S3268">
        <v>17412.38</v>
      </c>
      <c r="T3268">
        <v>10833.7</v>
      </c>
      <c r="U3268">
        <v>0.62219999999999998</v>
      </c>
      <c r="V3268">
        <v>156.87</v>
      </c>
      <c r="W3268">
        <v>96.729464285714286</v>
      </c>
      <c r="X3268" s="83" t="str">
        <f t="shared" si="102"/>
        <v>2118 - CHV SAN ANTONIO</v>
      </c>
      <c r="Y3268" s="83">
        <f t="shared" si="103"/>
        <v>112</v>
      </c>
    </row>
    <row r="3269" spans="1:25" x14ac:dyDescent="0.25">
      <c r="A3269" t="s">
        <v>7</v>
      </c>
      <c r="B3269" t="s">
        <v>8651</v>
      </c>
      <c r="C3269" t="s">
        <v>8710</v>
      </c>
      <c r="D3269" t="s">
        <v>8711</v>
      </c>
      <c r="E3269" t="s">
        <v>8712</v>
      </c>
      <c r="F3269">
        <v>21181182</v>
      </c>
      <c r="G3269" t="s">
        <v>8711</v>
      </c>
      <c r="H3269" t="s">
        <v>8715</v>
      </c>
      <c r="I3269">
        <v>114916</v>
      </c>
      <c r="J3269" t="s">
        <v>8049</v>
      </c>
      <c r="K3269" t="s">
        <v>7934</v>
      </c>
      <c r="L3269" t="s">
        <v>6</v>
      </c>
      <c r="M3269" t="s">
        <v>8669</v>
      </c>
      <c r="N3269">
        <v>322.36</v>
      </c>
      <c r="Q3269">
        <v>161.18</v>
      </c>
      <c r="S3269">
        <v>1099.83</v>
      </c>
      <c r="T3269">
        <v>408.12</v>
      </c>
      <c r="U3269">
        <v>0.37109999999999999</v>
      </c>
      <c r="V3269">
        <v>109.98</v>
      </c>
      <c r="W3269">
        <v>408.12</v>
      </c>
      <c r="X3269" s="83" t="str">
        <f t="shared" si="102"/>
        <v>2118 - CHV SAN ANTONIO</v>
      </c>
      <c r="Y3269" s="83">
        <f t="shared" si="103"/>
        <v>1</v>
      </c>
    </row>
    <row r="3270" spans="1:25" x14ac:dyDescent="0.25">
      <c r="A3270" t="s">
        <v>7</v>
      </c>
      <c r="B3270" t="s">
        <v>8651</v>
      </c>
      <c r="C3270" t="s">
        <v>8710</v>
      </c>
      <c r="D3270" t="s">
        <v>8711</v>
      </c>
      <c r="E3270" t="s">
        <v>8712</v>
      </c>
      <c r="F3270">
        <v>21181182</v>
      </c>
      <c r="G3270" t="s">
        <v>8711</v>
      </c>
      <c r="H3270" t="s">
        <v>8715</v>
      </c>
      <c r="I3270">
        <v>114916</v>
      </c>
      <c r="J3270" t="s">
        <v>8049</v>
      </c>
      <c r="K3270" t="s">
        <v>7934</v>
      </c>
      <c r="L3270" t="s">
        <v>6</v>
      </c>
      <c r="M3270" t="s">
        <v>8670</v>
      </c>
      <c r="N3270">
        <v>10588.2</v>
      </c>
      <c r="O3270">
        <v>8551.81</v>
      </c>
      <c r="P3270">
        <v>0.80769999999999997</v>
      </c>
      <c r="Q3270">
        <v>705.88</v>
      </c>
      <c r="R3270">
        <v>855.18099999999993</v>
      </c>
      <c r="S3270">
        <v>76636.679999999993</v>
      </c>
      <c r="T3270">
        <v>73237.899999999994</v>
      </c>
      <c r="U3270">
        <v>0.95569999999999999</v>
      </c>
      <c r="V3270">
        <v>672.25</v>
      </c>
      <c r="W3270">
        <v>871.87976190476184</v>
      </c>
      <c r="X3270" s="83" t="str">
        <f t="shared" si="102"/>
        <v>2118 - CHV SAN ANTONIO</v>
      </c>
      <c r="Y3270" s="83">
        <f t="shared" si="103"/>
        <v>84</v>
      </c>
    </row>
    <row r="3271" spans="1:25" x14ac:dyDescent="0.25">
      <c r="A3271" t="s">
        <v>7</v>
      </c>
      <c r="B3271" t="s">
        <v>8651</v>
      </c>
      <c r="C3271" t="s">
        <v>8710</v>
      </c>
      <c r="D3271" t="s">
        <v>8711</v>
      </c>
      <c r="E3271" t="s">
        <v>8712</v>
      </c>
      <c r="F3271">
        <v>21181182</v>
      </c>
      <c r="G3271" t="s">
        <v>8711</v>
      </c>
      <c r="H3271" t="s">
        <v>8715</v>
      </c>
      <c r="I3271">
        <v>114916</v>
      </c>
      <c r="J3271" t="s">
        <v>8049</v>
      </c>
      <c r="K3271" t="s">
        <v>7934</v>
      </c>
      <c r="L3271" t="s">
        <v>6</v>
      </c>
      <c r="M3271" t="s">
        <v>8671</v>
      </c>
      <c r="N3271">
        <v>37024.68</v>
      </c>
      <c r="O3271">
        <v>52194.97</v>
      </c>
      <c r="P3271">
        <v>1.4097</v>
      </c>
      <c r="Q3271">
        <v>560.98</v>
      </c>
      <c r="R3271">
        <v>1159.8882222222223</v>
      </c>
      <c r="S3271">
        <v>264924.53000000003</v>
      </c>
      <c r="T3271">
        <v>370245.46</v>
      </c>
      <c r="U3271">
        <v>1.3976</v>
      </c>
      <c r="V3271">
        <v>546.24</v>
      </c>
      <c r="W3271">
        <v>801.39709956709953</v>
      </c>
      <c r="X3271" s="83" t="str">
        <f t="shared" si="102"/>
        <v>2118 - CHV SAN ANTONIO</v>
      </c>
      <c r="Y3271" s="83">
        <f t="shared" si="103"/>
        <v>462.00000000000006</v>
      </c>
    </row>
    <row r="3272" spans="1:25" x14ac:dyDescent="0.25">
      <c r="A3272" t="s">
        <v>7</v>
      </c>
      <c r="B3272" t="s">
        <v>8651</v>
      </c>
      <c r="C3272" t="s">
        <v>8710</v>
      </c>
      <c r="D3272" t="s">
        <v>8711</v>
      </c>
      <c r="E3272" t="s">
        <v>8712</v>
      </c>
      <c r="F3272">
        <v>21181182</v>
      </c>
      <c r="G3272" t="s">
        <v>8711</v>
      </c>
      <c r="H3272" t="s">
        <v>8715</v>
      </c>
      <c r="I3272">
        <v>114916</v>
      </c>
      <c r="J3272" t="s">
        <v>8049</v>
      </c>
      <c r="K3272" t="s">
        <v>7934</v>
      </c>
      <c r="L3272" t="s">
        <v>6</v>
      </c>
      <c r="M3272" t="s">
        <v>8672</v>
      </c>
      <c r="N3272">
        <v>3626.64</v>
      </c>
      <c r="O3272">
        <v>2325.19</v>
      </c>
      <c r="P3272">
        <v>0.6411</v>
      </c>
      <c r="Q3272">
        <v>453.33</v>
      </c>
      <c r="R3272">
        <v>332.17</v>
      </c>
      <c r="S3272">
        <v>21905.94</v>
      </c>
      <c r="T3272">
        <v>12673.21</v>
      </c>
      <c r="U3272">
        <v>0.57850000000000001</v>
      </c>
      <c r="V3272">
        <v>429.53</v>
      </c>
      <c r="W3272">
        <v>275.5045652173913</v>
      </c>
      <c r="X3272" s="83" t="str">
        <f t="shared" si="102"/>
        <v>2118 - CHV SAN ANTONIO</v>
      </c>
      <c r="Y3272" s="83">
        <f t="shared" si="103"/>
        <v>46</v>
      </c>
    </row>
    <row r="3273" spans="1:25" x14ac:dyDescent="0.25">
      <c r="A3273" t="s">
        <v>7</v>
      </c>
      <c r="B3273" t="s">
        <v>8651</v>
      </c>
      <c r="C3273" t="s">
        <v>8710</v>
      </c>
      <c r="D3273" t="s">
        <v>8711</v>
      </c>
      <c r="E3273" t="s">
        <v>8712</v>
      </c>
      <c r="F3273">
        <v>21181182</v>
      </c>
      <c r="G3273" t="s">
        <v>8711</v>
      </c>
      <c r="H3273" t="s">
        <v>8715</v>
      </c>
      <c r="I3273">
        <v>114916</v>
      </c>
      <c r="J3273" t="s">
        <v>8049</v>
      </c>
      <c r="K3273" t="s">
        <v>7934</v>
      </c>
      <c r="L3273" t="s">
        <v>6</v>
      </c>
      <c r="M3273" t="s">
        <v>8673</v>
      </c>
      <c r="N3273">
        <v>7196.61</v>
      </c>
      <c r="O3273">
        <v>5771.64</v>
      </c>
      <c r="P3273">
        <v>0.80200000000000005</v>
      </c>
      <c r="Q3273">
        <v>423.33</v>
      </c>
      <c r="R3273">
        <v>384.77600000000001</v>
      </c>
      <c r="S3273">
        <v>46038.87</v>
      </c>
      <c r="T3273">
        <v>25422.46</v>
      </c>
      <c r="U3273">
        <v>0.55220000000000002</v>
      </c>
      <c r="V3273">
        <v>393.49</v>
      </c>
      <c r="W3273">
        <v>244.44673076923075</v>
      </c>
      <c r="X3273" s="83" t="str">
        <f t="shared" si="102"/>
        <v>2118 - CHV SAN ANTONIO</v>
      </c>
      <c r="Y3273" s="83">
        <f t="shared" si="103"/>
        <v>104</v>
      </c>
    </row>
    <row r="3274" spans="1:25" x14ac:dyDescent="0.25">
      <c r="A3274" t="s">
        <v>7</v>
      </c>
      <c r="B3274" t="s">
        <v>8651</v>
      </c>
      <c r="C3274" t="s">
        <v>8710</v>
      </c>
      <c r="D3274" t="s">
        <v>8711</v>
      </c>
      <c r="E3274" t="s">
        <v>8712</v>
      </c>
      <c r="F3274">
        <v>21181182</v>
      </c>
      <c r="G3274" t="s">
        <v>8711</v>
      </c>
      <c r="H3274" t="s">
        <v>8715</v>
      </c>
      <c r="I3274">
        <v>114916</v>
      </c>
      <c r="J3274" t="s">
        <v>8049</v>
      </c>
      <c r="K3274" t="s">
        <v>7934</v>
      </c>
      <c r="L3274" t="s">
        <v>6</v>
      </c>
      <c r="M3274" t="s">
        <v>8674</v>
      </c>
      <c r="N3274">
        <v>2574.7199999999998</v>
      </c>
      <c r="O3274">
        <v>5208.96</v>
      </c>
      <c r="P3274">
        <v>2.0230999999999999</v>
      </c>
      <c r="Q3274">
        <v>321.83999999999997</v>
      </c>
      <c r="R3274">
        <v>520.89599999999996</v>
      </c>
      <c r="S3274">
        <v>17489.490000000002</v>
      </c>
      <c r="T3274">
        <v>41927.699999999997</v>
      </c>
      <c r="U3274">
        <v>2.3973</v>
      </c>
      <c r="V3274">
        <v>224.22</v>
      </c>
      <c r="W3274">
        <v>590.53098591549292</v>
      </c>
      <c r="X3274" s="83" t="str">
        <f t="shared" si="102"/>
        <v>2118 - CHV SAN ANTONIO</v>
      </c>
      <c r="Y3274" s="83">
        <f t="shared" si="103"/>
        <v>71</v>
      </c>
    </row>
    <row r="3275" spans="1:25" x14ac:dyDescent="0.25">
      <c r="A3275" t="s">
        <v>7</v>
      </c>
      <c r="B3275" t="s">
        <v>8651</v>
      </c>
      <c r="C3275" t="s">
        <v>8710</v>
      </c>
      <c r="D3275" t="s">
        <v>8711</v>
      </c>
      <c r="E3275" t="s">
        <v>8712</v>
      </c>
      <c r="F3275">
        <v>21181182</v>
      </c>
      <c r="G3275" t="s">
        <v>8711</v>
      </c>
      <c r="H3275" t="s">
        <v>8715</v>
      </c>
      <c r="I3275">
        <v>114916</v>
      </c>
      <c r="J3275" t="s">
        <v>8049</v>
      </c>
      <c r="K3275" t="s">
        <v>7934</v>
      </c>
      <c r="L3275" t="s">
        <v>6</v>
      </c>
      <c r="M3275" t="s">
        <v>8675</v>
      </c>
      <c r="N3275">
        <v>365.6</v>
      </c>
      <c r="Q3275">
        <v>73.12</v>
      </c>
      <c r="S3275">
        <v>3379.78</v>
      </c>
      <c r="T3275">
        <v>101.4</v>
      </c>
      <c r="U3275">
        <v>0.03</v>
      </c>
      <c r="V3275">
        <v>86.66</v>
      </c>
      <c r="W3275">
        <v>2.473170731707317</v>
      </c>
      <c r="X3275" s="83" t="str">
        <f t="shared" si="102"/>
        <v>2118 - CHV SAN ANTONIO</v>
      </c>
      <c r="Y3275" s="83">
        <f t="shared" si="103"/>
        <v>41</v>
      </c>
    </row>
    <row r="3276" spans="1:25" x14ac:dyDescent="0.25">
      <c r="A3276" t="s">
        <v>7</v>
      </c>
      <c r="B3276" t="s">
        <v>8651</v>
      </c>
      <c r="C3276" t="s">
        <v>8710</v>
      </c>
      <c r="D3276" t="s">
        <v>8711</v>
      </c>
      <c r="E3276" t="s">
        <v>8712</v>
      </c>
      <c r="F3276">
        <v>21181182</v>
      </c>
      <c r="G3276" t="s">
        <v>8711</v>
      </c>
      <c r="H3276" t="s">
        <v>8715</v>
      </c>
      <c r="I3276">
        <v>151650</v>
      </c>
      <c r="J3276" t="s">
        <v>8068</v>
      </c>
      <c r="K3276" t="s">
        <v>7932</v>
      </c>
      <c r="L3276" t="s">
        <v>6</v>
      </c>
      <c r="M3276" t="s">
        <v>8657</v>
      </c>
      <c r="N3276">
        <v>0</v>
      </c>
      <c r="O3276">
        <v>1.42</v>
      </c>
      <c r="S3276">
        <v>262.2</v>
      </c>
      <c r="T3276">
        <v>8.51</v>
      </c>
      <c r="U3276">
        <v>3.2500000000000001E-2</v>
      </c>
      <c r="V3276">
        <v>131.1</v>
      </c>
      <c r="X3276" s="83" t="str">
        <f t="shared" si="102"/>
        <v>2118 - CHV SAN ANTONIO</v>
      </c>
      <c r="Y3276" s="83">
        <f t="shared" si="103"/>
        <v>0</v>
      </c>
    </row>
    <row r="3277" spans="1:25" x14ac:dyDescent="0.25">
      <c r="A3277" t="s">
        <v>7</v>
      </c>
      <c r="B3277" t="s">
        <v>8651</v>
      </c>
      <c r="C3277" t="s">
        <v>8710</v>
      </c>
      <c r="D3277" t="s">
        <v>8711</v>
      </c>
      <c r="E3277" t="s">
        <v>8712</v>
      </c>
      <c r="F3277">
        <v>21181182</v>
      </c>
      <c r="G3277" t="s">
        <v>8711</v>
      </c>
      <c r="H3277" t="s">
        <v>8715</v>
      </c>
      <c r="I3277">
        <v>151650</v>
      </c>
      <c r="J3277" t="s">
        <v>8068</v>
      </c>
      <c r="K3277" t="s">
        <v>7932</v>
      </c>
      <c r="L3277" t="s">
        <v>6</v>
      </c>
      <c r="M3277" t="s">
        <v>8658</v>
      </c>
      <c r="N3277">
        <v>769.24</v>
      </c>
      <c r="O3277">
        <v>158.93</v>
      </c>
      <c r="P3277">
        <v>0.20660000000000001</v>
      </c>
      <c r="Q3277">
        <v>384.62</v>
      </c>
      <c r="S3277">
        <v>2792.81</v>
      </c>
      <c r="T3277">
        <v>219.2</v>
      </c>
      <c r="U3277">
        <v>7.85E-2</v>
      </c>
      <c r="V3277">
        <v>349.1</v>
      </c>
      <c r="W3277">
        <v>109.6</v>
      </c>
      <c r="X3277" s="83" t="str">
        <f t="shared" si="102"/>
        <v>2118 - CHV SAN ANTONIO</v>
      </c>
      <c r="Y3277" s="83">
        <f t="shared" si="103"/>
        <v>2</v>
      </c>
    </row>
    <row r="3278" spans="1:25" x14ac:dyDescent="0.25">
      <c r="A3278" t="s">
        <v>7</v>
      </c>
      <c r="B3278" t="s">
        <v>8651</v>
      </c>
      <c r="C3278" t="s">
        <v>8710</v>
      </c>
      <c r="D3278" t="s">
        <v>8711</v>
      </c>
      <c r="E3278" t="s">
        <v>8712</v>
      </c>
      <c r="F3278">
        <v>21181182</v>
      </c>
      <c r="G3278" t="s">
        <v>8711</v>
      </c>
      <c r="H3278" t="s">
        <v>8715</v>
      </c>
      <c r="I3278">
        <v>151650</v>
      </c>
      <c r="J3278" t="s">
        <v>8068</v>
      </c>
      <c r="K3278" t="s">
        <v>7932</v>
      </c>
      <c r="L3278" t="s">
        <v>6</v>
      </c>
      <c r="M3278" t="s">
        <v>8659</v>
      </c>
      <c r="N3278">
        <v>930.24</v>
      </c>
      <c r="Q3278">
        <v>465.12</v>
      </c>
      <c r="S3278">
        <v>3578.81</v>
      </c>
      <c r="T3278">
        <v>1999.5</v>
      </c>
      <c r="U3278">
        <v>0.55869999999999997</v>
      </c>
      <c r="V3278">
        <v>397.65</v>
      </c>
      <c r="W3278">
        <v>499.875</v>
      </c>
      <c r="X3278" s="83" t="str">
        <f t="shared" si="102"/>
        <v>2118 - CHV SAN ANTONIO</v>
      </c>
      <c r="Y3278" s="83">
        <f t="shared" si="103"/>
        <v>4</v>
      </c>
    </row>
    <row r="3279" spans="1:25" x14ac:dyDescent="0.25">
      <c r="A3279" t="s">
        <v>7</v>
      </c>
      <c r="B3279" t="s">
        <v>8651</v>
      </c>
      <c r="C3279" t="s">
        <v>8710</v>
      </c>
      <c r="D3279" t="s">
        <v>8711</v>
      </c>
      <c r="E3279" t="s">
        <v>8712</v>
      </c>
      <c r="F3279">
        <v>21181182</v>
      </c>
      <c r="G3279" t="s">
        <v>8711</v>
      </c>
      <c r="H3279" t="s">
        <v>8715</v>
      </c>
      <c r="I3279">
        <v>151650</v>
      </c>
      <c r="J3279" t="s">
        <v>8068</v>
      </c>
      <c r="K3279" t="s">
        <v>7932</v>
      </c>
      <c r="L3279" t="s">
        <v>6</v>
      </c>
      <c r="M3279" t="s">
        <v>8660</v>
      </c>
      <c r="N3279">
        <v>0</v>
      </c>
      <c r="S3279">
        <v>23.67</v>
      </c>
      <c r="T3279">
        <v>24</v>
      </c>
      <c r="U3279">
        <v>1.0139</v>
      </c>
      <c r="V3279">
        <v>11.84</v>
      </c>
      <c r="W3279">
        <v>4</v>
      </c>
      <c r="X3279" s="83" t="str">
        <f t="shared" si="102"/>
        <v>2118 - CHV SAN ANTONIO</v>
      </c>
      <c r="Y3279" s="83">
        <f t="shared" si="103"/>
        <v>6</v>
      </c>
    </row>
    <row r="3280" spans="1:25" x14ac:dyDescent="0.25">
      <c r="A3280" t="s">
        <v>7</v>
      </c>
      <c r="B3280" t="s">
        <v>8651</v>
      </c>
      <c r="C3280" t="s">
        <v>8710</v>
      </c>
      <c r="D3280" t="s">
        <v>8711</v>
      </c>
      <c r="E3280" t="s">
        <v>8712</v>
      </c>
      <c r="F3280">
        <v>21181182</v>
      </c>
      <c r="G3280" t="s">
        <v>8711</v>
      </c>
      <c r="H3280" t="s">
        <v>8715</v>
      </c>
      <c r="I3280">
        <v>151650</v>
      </c>
      <c r="J3280" t="s">
        <v>8068</v>
      </c>
      <c r="K3280" t="s">
        <v>7932</v>
      </c>
      <c r="L3280" t="s">
        <v>6</v>
      </c>
      <c r="M3280" t="s">
        <v>8661</v>
      </c>
      <c r="N3280">
        <v>50</v>
      </c>
      <c r="O3280">
        <v>112.5</v>
      </c>
      <c r="P3280">
        <v>2.25</v>
      </c>
      <c r="Q3280">
        <v>25</v>
      </c>
      <c r="R3280">
        <v>37.5</v>
      </c>
      <c r="S3280">
        <v>215</v>
      </c>
      <c r="T3280">
        <v>112.5</v>
      </c>
      <c r="U3280">
        <v>0.52329999999999999</v>
      </c>
      <c r="V3280">
        <v>23.89</v>
      </c>
      <c r="W3280">
        <v>9.375</v>
      </c>
      <c r="X3280" s="83" t="str">
        <f t="shared" si="102"/>
        <v>2118 - CHV SAN ANTONIO</v>
      </c>
      <c r="Y3280" s="83">
        <f t="shared" si="103"/>
        <v>12</v>
      </c>
    </row>
    <row r="3281" spans="1:25" x14ac:dyDescent="0.25">
      <c r="A3281" t="s">
        <v>7</v>
      </c>
      <c r="B3281" t="s">
        <v>8651</v>
      </c>
      <c r="C3281" t="s">
        <v>8710</v>
      </c>
      <c r="D3281" t="s">
        <v>8711</v>
      </c>
      <c r="E3281" t="s">
        <v>8712</v>
      </c>
      <c r="F3281">
        <v>21181182</v>
      </c>
      <c r="G3281" t="s">
        <v>8711</v>
      </c>
      <c r="H3281" t="s">
        <v>8715</v>
      </c>
      <c r="I3281">
        <v>151650</v>
      </c>
      <c r="J3281" t="s">
        <v>8068</v>
      </c>
      <c r="K3281" t="s">
        <v>7932</v>
      </c>
      <c r="L3281" t="s">
        <v>6</v>
      </c>
      <c r="M3281" t="s">
        <v>8662</v>
      </c>
      <c r="N3281">
        <v>0</v>
      </c>
      <c r="S3281">
        <v>831.25</v>
      </c>
      <c r="T3281">
        <v>988.31</v>
      </c>
      <c r="U3281">
        <v>1.1889000000000001</v>
      </c>
      <c r="V3281">
        <v>138.54</v>
      </c>
      <c r="W3281">
        <v>494.15499999999997</v>
      </c>
      <c r="X3281" s="83" t="str">
        <f t="shared" si="102"/>
        <v>2118 - CHV SAN ANTONIO</v>
      </c>
      <c r="Y3281" s="83">
        <f t="shared" si="103"/>
        <v>2</v>
      </c>
    </row>
    <row r="3282" spans="1:25" x14ac:dyDescent="0.25">
      <c r="A3282" t="s">
        <v>7</v>
      </c>
      <c r="B3282" t="s">
        <v>8651</v>
      </c>
      <c r="C3282" t="s">
        <v>8710</v>
      </c>
      <c r="D3282" t="s">
        <v>8711</v>
      </c>
      <c r="E3282" t="s">
        <v>8712</v>
      </c>
      <c r="F3282">
        <v>21181182</v>
      </c>
      <c r="G3282" t="s">
        <v>8711</v>
      </c>
      <c r="H3282" t="s">
        <v>8715</v>
      </c>
      <c r="I3282">
        <v>151650</v>
      </c>
      <c r="J3282" t="s">
        <v>8068</v>
      </c>
      <c r="K3282" t="s">
        <v>7932</v>
      </c>
      <c r="L3282" t="s">
        <v>6</v>
      </c>
      <c r="M3282" t="s">
        <v>8663</v>
      </c>
      <c r="S3282">
        <v>22.99</v>
      </c>
      <c r="T3282">
        <v>1.38</v>
      </c>
      <c r="U3282">
        <v>0.06</v>
      </c>
      <c r="V3282">
        <v>22.99</v>
      </c>
      <c r="W3282">
        <v>0.34499999999999997</v>
      </c>
      <c r="X3282" s="83" t="str">
        <f t="shared" si="102"/>
        <v>2118 - CHV SAN ANTONIO</v>
      </c>
      <c r="Y3282" s="83">
        <f t="shared" si="103"/>
        <v>4</v>
      </c>
    </row>
    <row r="3283" spans="1:25" x14ac:dyDescent="0.25">
      <c r="A3283" t="s">
        <v>7</v>
      </c>
      <c r="B3283" t="s">
        <v>8651</v>
      </c>
      <c r="C3283" t="s">
        <v>8710</v>
      </c>
      <c r="D3283" t="s">
        <v>8711</v>
      </c>
      <c r="E3283" t="s">
        <v>8712</v>
      </c>
      <c r="F3283">
        <v>21181182</v>
      </c>
      <c r="G3283" t="s">
        <v>8711</v>
      </c>
      <c r="H3283" t="s">
        <v>8715</v>
      </c>
      <c r="I3283">
        <v>151650</v>
      </c>
      <c r="J3283" t="s">
        <v>8068</v>
      </c>
      <c r="K3283" t="s">
        <v>7932</v>
      </c>
      <c r="L3283" t="s">
        <v>6</v>
      </c>
      <c r="M3283" t="s">
        <v>8664</v>
      </c>
      <c r="N3283">
        <v>173.92</v>
      </c>
      <c r="Q3283">
        <v>86.96</v>
      </c>
      <c r="S3283">
        <v>529.46</v>
      </c>
      <c r="V3283">
        <v>88.24</v>
      </c>
      <c r="X3283" s="83" t="str">
        <f t="shared" si="102"/>
        <v>2118 - CHV SAN ANTONIO</v>
      </c>
      <c r="Y3283" s="83">
        <f t="shared" si="103"/>
        <v>0</v>
      </c>
    </row>
    <row r="3284" spans="1:25" x14ac:dyDescent="0.25">
      <c r="A3284" t="s">
        <v>7</v>
      </c>
      <c r="B3284" t="s">
        <v>8651</v>
      </c>
      <c r="C3284" t="s">
        <v>8710</v>
      </c>
      <c r="D3284" t="s">
        <v>8711</v>
      </c>
      <c r="E3284" t="s">
        <v>8712</v>
      </c>
      <c r="F3284">
        <v>21181182</v>
      </c>
      <c r="G3284" t="s">
        <v>8711</v>
      </c>
      <c r="H3284" t="s">
        <v>8715</v>
      </c>
      <c r="I3284">
        <v>151650</v>
      </c>
      <c r="J3284" t="s">
        <v>8068</v>
      </c>
      <c r="K3284" t="s">
        <v>7932</v>
      </c>
      <c r="L3284" t="s">
        <v>6</v>
      </c>
      <c r="M3284" t="s">
        <v>8665</v>
      </c>
      <c r="N3284">
        <v>56.82</v>
      </c>
      <c r="Q3284">
        <v>56.82</v>
      </c>
      <c r="S3284">
        <v>392.22</v>
      </c>
      <c r="T3284">
        <v>2392.5</v>
      </c>
      <c r="U3284">
        <v>6.0998999999999999</v>
      </c>
      <c r="V3284">
        <v>49.03</v>
      </c>
      <c r="W3284">
        <v>239.25</v>
      </c>
      <c r="X3284" s="83" t="str">
        <f t="shared" si="102"/>
        <v>2118 - CHV SAN ANTONIO</v>
      </c>
      <c r="Y3284" s="83">
        <f t="shared" si="103"/>
        <v>10</v>
      </c>
    </row>
    <row r="3285" spans="1:25" x14ac:dyDescent="0.25">
      <c r="A3285" t="s">
        <v>7</v>
      </c>
      <c r="B3285" t="s">
        <v>8651</v>
      </c>
      <c r="C3285" t="s">
        <v>8710</v>
      </c>
      <c r="D3285" t="s">
        <v>8711</v>
      </c>
      <c r="E3285" t="s">
        <v>8712</v>
      </c>
      <c r="F3285">
        <v>21181182</v>
      </c>
      <c r="G3285" t="s">
        <v>8711</v>
      </c>
      <c r="H3285" t="s">
        <v>8715</v>
      </c>
      <c r="I3285">
        <v>151650</v>
      </c>
      <c r="J3285" t="s">
        <v>8068</v>
      </c>
      <c r="K3285" t="s">
        <v>7932</v>
      </c>
      <c r="L3285" t="s">
        <v>6</v>
      </c>
      <c r="M3285" t="s">
        <v>8667</v>
      </c>
      <c r="N3285">
        <v>1379.32</v>
      </c>
      <c r="O3285">
        <v>8188.33</v>
      </c>
      <c r="P3285">
        <v>5.9364999999999997</v>
      </c>
      <c r="Q3285">
        <v>689.66</v>
      </c>
      <c r="R3285">
        <v>4094.165</v>
      </c>
      <c r="S3285">
        <v>8320.81</v>
      </c>
      <c r="T3285">
        <v>17188.09</v>
      </c>
      <c r="U3285">
        <v>2.0657000000000001</v>
      </c>
      <c r="V3285">
        <v>693.4</v>
      </c>
      <c r="W3285">
        <v>1432.3408333333334</v>
      </c>
      <c r="X3285" s="83" t="str">
        <f t="shared" si="102"/>
        <v>2118 - CHV SAN ANTONIO</v>
      </c>
      <c r="Y3285" s="83">
        <f t="shared" si="103"/>
        <v>12</v>
      </c>
    </row>
    <row r="3286" spans="1:25" x14ac:dyDescent="0.25">
      <c r="A3286" t="s">
        <v>7</v>
      </c>
      <c r="B3286" t="s">
        <v>8651</v>
      </c>
      <c r="C3286" t="s">
        <v>8710</v>
      </c>
      <c r="D3286" t="s">
        <v>8711</v>
      </c>
      <c r="E3286" t="s">
        <v>8712</v>
      </c>
      <c r="F3286">
        <v>21181182</v>
      </c>
      <c r="G3286" t="s">
        <v>8711</v>
      </c>
      <c r="H3286" t="s">
        <v>8715</v>
      </c>
      <c r="I3286">
        <v>151650</v>
      </c>
      <c r="J3286" t="s">
        <v>8068</v>
      </c>
      <c r="K3286" t="s">
        <v>7932</v>
      </c>
      <c r="L3286" t="s">
        <v>6</v>
      </c>
      <c r="M3286" t="s">
        <v>8668</v>
      </c>
      <c r="N3286">
        <v>533.34</v>
      </c>
      <c r="O3286">
        <v>107.14</v>
      </c>
      <c r="P3286">
        <v>0.2009</v>
      </c>
      <c r="Q3286">
        <v>177.78</v>
      </c>
      <c r="R3286">
        <v>35.713333333333331</v>
      </c>
      <c r="S3286">
        <v>4117.96</v>
      </c>
      <c r="T3286">
        <v>1111.57</v>
      </c>
      <c r="U3286">
        <v>0.26989999999999997</v>
      </c>
      <c r="V3286">
        <v>158.38</v>
      </c>
      <c r="W3286">
        <v>55.578499999999998</v>
      </c>
      <c r="X3286" s="83" t="str">
        <f t="shared" si="102"/>
        <v>2118 - CHV SAN ANTONIO</v>
      </c>
      <c r="Y3286" s="83">
        <f t="shared" si="103"/>
        <v>20</v>
      </c>
    </row>
    <row r="3287" spans="1:25" x14ac:dyDescent="0.25">
      <c r="A3287" t="s">
        <v>7</v>
      </c>
      <c r="B3287" t="s">
        <v>8651</v>
      </c>
      <c r="C3287" t="s">
        <v>8710</v>
      </c>
      <c r="D3287" t="s">
        <v>8711</v>
      </c>
      <c r="E3287" t="s">
        <v>8712</v>
      </c>
      <c r="F3287">
        <v>21181182</v>
      </c>
      <c r="G3287" t="s">
        <v>8711</v>
      </c>
      <c r="H3287" t="s">
        <v>8715</v>
      </c>
      <c r="I3287">
        <v>151650</v>
      </c>
      <c r="J3287" t="s">
        <v>8068</v>
      </c>
      <c r="K3287" t="s">
        <v>7932</v>
      </c>
      <c r="L3287" t="s">
        <v>6</v>
      </c>
      <c r="M3287" t="s">
        <v>8669</v>
      </c>
      <c r="N3287">
        <v>0</v>
      </c>
      <c r="S3287">
        <v>190.48</v>
      </c>
      <c r="T3287">
        <v>208.59</v>
      </c>
      <c r="U3287">
        <v>1.0951</v>
      </c>
      <c r="V3287">
        <v>95.24</v>
      </c>
      <c r="X3287" s="83" t="str">
        <f t="shared" si="102"/>
        <v>2118 - CHV SAN ANTONIO</v>
      </c>
      <c r="Y3287" s="83">
        <f t="shared" si="103"/>
        <v>0</v>
      </c>
    </row>
    <row r="3288" spans="1:25" x14ac:dyDescent="0.25">
      <c r="A3288" t="s">
        <v>7</v>
      </c>
      <c r="B3288" t="s">
        <v>8651</v>
      </c>
      <c r="C3288" t="s">
        <v>8710</v>
      </c>
      <c r="D3288" t="s">
        <v>8711</v>
      </c>
      <c r="E3288" t="s">
        <v>8712</v>
      </c>
      <c r="F3288">
        <v>21181182</v>
      </c>
      <c r="G3288" t="s">
        <v>8711</v>
      </c>
      <c r="H3288" t="s">
        <v>8715</v>
      </c>
      <c r="I3288">
        <v>151650</v>
      </c>
      <c r="J3288" t="s">
        <v>8068</v>
      </c>
      <c r="K3288" t="s">
        <v>7932</v>
      </c>
      <c r="L3288" t="s">
        <v>6</v>
      </c>
      <c r="M3288" t="s">
        <v>8670</v>
      </c>
      <c r="N3288">
        <v>3529.4</v>
      </c>
      <c r="O3288">
        <v>1601.8</v>
      </c>
      <c r="P3288">
        <v>0.45379999999999998</v>
      </c>
      <c r="Q3288">
        <v>705.88</v>
      </c>
      <c r="R3288">
        <v>1601.8</v>
      </c>
      <c r="S3288">
        <v>23818.880000000001</v>
      </c>
      <c r="T3288">
        <v>15939.94</v>
      </c>
      <c r="U3288">
        <v>0.66920000000000002</v>
      </c>
      <c r="V3288">
        <v>680.54</v>
      </c>
      <c r="W3288">
        <v>838.94421052631583</v>
      </c>
      <c r="X3288" s="83" t="str">
        <f t="shared" si="102"/>
        <v>2118 - CHV SAN ANTONIO</v>
      </c>
      <c r="Y3288" s="83">
        <f t="shared" si="103"/>
        <v>19</v>
      </c>
    </row>
    <row r="3289" spans="1:25" x14ac:dyDescent="0.25">
      <c r="A3289" t="s">
        <v>7</v>
      </c>
      <c r="B3289" t="s">
        <v>8651</v>
      </c>
      <c r="C3289" t="s">
        <v>8710</v>
      </c>
      <c r="D3289" t="s">
        <v>8711</v>
      </c>
      <c r="E3289" t="s">
        <v>8712</v>
      </c>
      <c r="F3289">
        <v>21181182</v>
      </c>
      <c r="G3289" t="s">
        <v>8711</v>
      </c>
      <c r="H3289" t="s">
        <v>8715</v>
      </c>
      <c r="I3289">
        <v>151650</v>
      </c>
      <c r="J3289" t="s">
        <v>8068</v>
      </c>
      <c r="K3289" t="s">
        <v>7932</v>
      </c>
      <c r="L3289" t="s">
        <v>6</v>
      </c>
      <c r="M3289" t="s">
        <v>8671</v>
      </c>
      <c r="N3289">
        <v>6731.76</v>
      </c>
      <c r="O3289">
        <v>3469.52</v>
      </c>
      <c r="P3289">
        <v>0.51539999999999997</v>
      </c>
      <c r="Q3289">
        <v>560.98</v>
      </c>
      <c r="R3289">
        <v>495.64571428571429</v>
      </c>
      <c r="S3289">
        <v>58229.279999999999</v>
      </c>
      <c r="T3289">
        <v>23254.080000000002</v>
      </c>
      <c r="U3289">
        <v>0.39939999999999998</v>
      </c>
      <c r="V3289">
        <v>544.20000000000005</v>
      </c>
      <c r="W3289">
        <v>369.11238095238099</v>
      </c>
      <c r="X3289" s="83" t="str">
        <f t="shared" si="102"/>
        <v>2118 - CHV SAN ANTONIO</v>
      </c>
      <c r="Y3289" s="83">
        <f t="shared" si="103"/>
        <v>63</v>
      </c>
    </row>
    <row r="3290" spans="1:25" x14ac:dyDescent="0.25">
      <c r="A3290" t="s">
        <v>7</v>
      </c>
      <c r="B3290" t="s">
        <v>8651</v>
      </c>
      <c r="C3290" t="s">
        <v>8710</v>
      </c>
      <c r="D3290" t="s">
        <v>8711</v>
      </c>
      <c r="E3290" t="s">
        <v>8712</v>
      </c>
      <c r="F3290">
        <v>21181182</v>
      </c>
      <c r="G3290" t="s">
        <v>8711</v>
      </c>
      <c r="H3290" t="s">
        <v>8715</v>
      </c>
      <c r="I3290">
        <v>151650</v>
      </c>
      <c r="J3290" t="s">
        <v>8068</v>
      </c>
      <c r="K3290" t="s">
        <v>7932</v>
      </c>
      <c r="L3290" t="s">
        <v>6</v>
      </c>
      <c r="M3290" t="s">
        <v>8672</v>
      </c>
      <c r="N3290">
        <v>453.33</v>
      </c>
      <c r="O3290">
        <v>725.08</v>
      </c>
      <c r="P3290">
        <v>1.5994999999999999</v>
      </c>
      <c r="Q3290">
        <v>453.33</v>
      </c>
      <c r="R3290">
        <v>181.27</v>
      </c>
      <c r="S3290">
        <v>3826.63</v>
      </c>
      <c r="T3290">
        <v>1210.19</v>
      </c>
      <c r="U3290">
        <v>0.31630000000000003</v>
      </c>
      <c r="V3290">
        <v>425.18</v>
      </c>
      <c r="W3290">
        <v>110.01727272727273</v>
      </c>
      <c r="X3290" s="83" t="str">
        <f t="shared" si="102"/>
        <v>2118 - CHV SAN ANTONIO</v>
      </c>
      <c r="Y3290" s="83">
        <f t="shared" si="103"/>
        <v>11</v>
      </c>
    </row>
    <row r="3291" spans="1:25" x14ac:dyDescent="0.25">
      <c r="A3291" t="s">
        <v>7</v>
      </c>
      <c r="B3291" t="s">
        <v>8651</v>
      </c>
      <c r="C3291" t="s">
        <v>8710</v>
      </c>
      <c r="D3291" t="s">
        <v>8711</v>
      </c>
      <c r="E3291" t="s">
        <v>8712</v>
      </c>
      <c r="F3291">
        <v>21181182</v>
      </c>
      <c r="G3291" t="s">
        <v>8711</v>
      </c>
      <c r="H3291" t="s">
        <v>8715</v>
      </c>
      <c r="I3291">
        <v>151650</v>
      </c>
      <c r="J3291" t="s">
        <v>8068</v>
      </c>
      <c r="K3291" t="s">
        <v>7932</v>
      </c>
      <c r="L3291" t="s">
        <v>6</v>
      </c>
      <c r="M3291" t="s">
        <v>8673</v>
      </c>
      <c r="N3291">
        <v>1693.32</v>
      </c>
      <c r="O3291">
        <v>189.44</v>
      </c>
      <c r="P3291">
        <v>0.1119</v>
      </c>
      <c r="Q3291">
        <v>423.33</v>
      </c>
      <c r="R3291">
        <v>63.146666666666668</v>
      </c>
      <c r="S3291">
        <v>12161.27</v>
      </c>
      <c r="T3291">
        <v>3880.77</v>
      </c>
      <c r="U3291">
        <v>0.31909999999999999</v>
      </c>
      <c r="V3291">
        <v>392.3</v>
      </c>
      <c r="W3291">
        <v>143.73222222222222</v>
      </c>
      <c r="X3291" s="83" t="str">
        <f t="shared" si="102"/>
        <v>2118 - CHV SAN ANTONIO</v>
      </c>
      <c r="Y3291" s="83">
        <f t="shared" si="103"/>
        <v>27</v>
      </c>
    </row>
    <row r="3292" spans="1:25" x14ac:dyDescent="0.25">
      <c r="A3292" t="s">
        <v>7</v>
      </c>
      <c r="B3292" t="s">
        <v>8651</v>
      </c>
      <c r="C3292" t="s">
        <v>8710</v>
      </c>
      <c r="D3292" t="s">
        <v>8711</v>
      </c>
      <c r="E3292" t="s">
        <v>8712</v>
      </c>
      <c r="F3292">
        <v>21181182</v>
      </c>
      <c r="G3292" t="s">
        <v>8711</v>
      </c>
      <c r="H3292" t="s">
        <v>8715</v>
      </c>
      <c r="I3292">
        <v>151650</v>
      </c>
      <c r="J3292" t="s">
        <v>8068</v>
      </c>
      <c r="K3292" t="s">
        <v>7932</v>
      </c>
      <c r="L3292" t="s">
        <v>6</v>
      </c>
      <c r="M3292" t="s">
        <v>8674</v>
      </c>
      <c r="N3292">
        <v>321.83999999999997</v>
      </c>
      <c r="O3292">
        <v>109.96</v>
      </c>
      <c r="P3292">
        <v>0.3417</v>
      </c>
      <c r="Q3292">
        <v>321.83999999999997</v>
      </c>
      <c r="R3292">
        <v>109.96</v>
      </c>
      <c r="S3292">
        <v>3120.17</v>
      </c>
      <c r="T3292">
        <v>679.01</v>
      </c>
      <c r="U3292">
        <v>0.21759999999999999</v>
      </c>
      <c r="V3292">
        <v>222.87</v>
      </c>
      <c r="W3292">
        <v>52.231538461538463</v>
      </c>
      <c r="X3292" s="83" t="str">
        <f t="shared" si="102"/>
        <v>2118 - CHV SAN ANTONIO</v>
      </c>
      <c r="Y3292" s="83">
        <f t="shared" si="103"/>
        <v>13</v>
      </c>
    </row>
    <row r="3293" spans="1:25" x14ac:dyDescent="0.25">
      <c r="A3293" t="s">
        <v>7</v>
      </c>
      <c r="B3293" t="s">
        <v>8651</v>
      </c>
      <c r="C3293" t="s">
        <v>8710</v>
      </c>
      <c r="D3293" t="s">
        <v>8711</v>
      </c>
      <c r="E3293" t="s">
        <v>8712</v>
      </c>
      <c r="F3293">
        <v>21181182</v>
      </c>
      <c r="G3293" t="s">
        <v>8711</v>
      </c>
      <c r="H3293" t="s">
        <v>8715</v>
      </c>
      <c r="I3293">
        <v>151650</v>
      </c>
      <c r="J3293" t="s">
        <v>8068</v>
      </c>
      <c r="K3293" t="s">
        <v>7932</v>
      </c>
      <c r="L3293" t="s">
        <v>6</v>
      </c>
      <c r="M3293" t="s">
        <v>8675</v>
      </c>
      <c r="N3293">
        <v>73.12</v>
      </c>
      <c r="Q3293">
        <v>73.12</v>
      </c>
      <c r="S3293">
        <v>499.71</v>
      </c>
      <c r="V3293">
        <v>83.29</v>
      </c>
      <c r="X3293" s="83" t="str">
        <f t="shared" si="102"/>
        <v>2118 - CHV SAN ANTONIO</v>
      </c>
      <c r="Y3293" s="83">
        <f t="shared" si="103"/>
        <v>0</v>
      </c>
    </row>
    <row r="3294" spans="1:25" x14ac:dyDescent="0.25">
      <c r="A3294" t="s">
        <v>7</v>
      </c>
      <c r="B3294" t="s">
        <v>8651</v>
      </c>
      <c r="C3294" t="s">
        <v>8710</v>
      </c>
      <c r="D3294" t="s">
        <v>8711</v>
      </c>
      <c r="E3294" t="s">
        <v>8712</v>
      </c>
      <c r="F3294">
        <v>21181182</v>
      </c>
      <c r="G3294" t="s">
        <v>8711</v>
      </c>
      <c r="H3294" t="s">
        <v>8715</v>
      </c>
      <c r="I3294">
        <v>151650</v>
      </c>
      <c r="J3294" t="s">
        <v>8068</v>
      </c>
      <c r="K3294" t="s">
        <v>7932</v>
      </c>
      <c r="L3294" t="s">
        <v>6</v>
      </c>
      <c r="M3294" t="s">
        <v>8677</v>
      </c>
      <c r="N3294">
        <v>247.13</v>
      </c>
      <c r="O3294">
        <v>418.69</v>
      </c>
      <c r="P3294">
        <v>1.6941999999999999</v>
      </c>
      <c r="Q3294">
        <v>247.13</v>
      </c>
      <c r="R3294">
        <v>209.345</v>
      </c>
      <c r="S3294">
        <v>2161.71</v>
      </c>
      <c r="T3294">
        <v>881.3</v>
      </c>
      <c r="U3294">
        <v>0.40770000000000001</v>
      </c>
      <c r="V3294">
        <v>240.19</v>
      </c>
      <c r="W3294">
        <v>110.16249999999999</v>
      </c>
      <c r="X3294" s="83" t="str">
        <f t="shared" si="102"/>
        <v>2118 - CHV SAN ANTONIO</v>
      </c>
      <c r="Y3294" s="83">
        <f t="shared" si="103"/>
        <v>8</v>
      </c>
    </row>
    <row r="3295" spans="1:25" x14ac:dyDescent="0.25">
      <c r="A3295" t="s">
        <v>7</v>
      </c>
      <c r="B3295" t="s">
        <v>8651</v>
      </c>
      <c r="C3295" t="s">
        <v>8710</v>
      </c>
      <c r="D3295" t="s">
        <v>8711</v>
      </c>
      <c r="E3295" t="s">
        <v>8712</v>
      </c>
      <c r="F3295">
        <v>21181182</v>
      </c>
      <c r="G3295" t="s">
        <v>8711</v>
      </c>
      <c r="H3295" t="s">
        <v>8715</v>
      </c>
      <c r="I3295">
        <v>151650</v>
      </c>
      <c r="J3295" t="s">
        <v>8068</v>
      </c>
      <c r="K3295" t="s">
        <v>7932</v>
      </c>
      <c r="L3295" t="s">
        <v>6</v>
      </c>
      <c r="M3295" t="s">
        <v>8678</v>
      </c>
      <c r="N3295">
        <v>55.56</v>
      </c>
      <c r="Q3295">
        <v>55.56</v>
      </c>
      <c r="S3295">
        <v>670.26</v>
      </c>
      <c r="V3295">
        <v>74.47</v>
      </c>
      <c r="X3295" s="83" t="str">
        <f t="shared" si="102"/>
        <v>2118 - CHV SAN ANTONIO</v>
      </c>
      <c r="Y3295" s="83">
        <f t="shared" si="103"/>
        <v>0</v>
      </c>
    </row>
    <row r="3296" spans="1:25" x14ac:dyDescent="0.25">
      <c r="A3296" t="s">
        <v>7</v>
      </c>
      <c r="B3296" t="s">
        <v>8651</v>
      </c>
      <c r="C3296" t="s">
        <v>8710</v>
      </c>
      <c r="D3296" t="s">
        <v>8711</v>
      </c>
      <c r="E3296" t="s">
        <v>8712</v>
      </c>
      <c r="F3296">
        <v>21181182</v>
      </c>
      <c r="G3296" t="s">
        <v>8711</v>
      </c>
      <c r="H3296" t="s">
        <v>8715</v>
      </c>
      <c r="I3296">
        <v>151650</v>
      </c>
      <c r="J3296" t="s">
        <v>8068</v>
      </c>
      <c r="K3296" t="s">
        <v>7932</v>
      </c>
      <c r="L3296" t="s">
        <v>6</v>
      </c>
      <c r="M3296" t="s">
        <v>8679</v>
      </c>
      <c r="N3296">
        <v>0</v>
      </c>
      <c r="O3296">
        <v>26.72</v>
      </c>
      <c r="S3296">
        <v>56.96</v>
      </c>
      <c r="T3296">
        <v>27.73</v>
      </c>
      <c r="U3296">
        <v>0.48680000000000001</v>
      </c>
      <c r="V3296">
        <v>56.96</v>
      </c>
      <c r="X3296" s="83" t="str">
        <f t="shared" si="102"/>
        <v>2118 - CHV SAN ANTONIO</v>
      </c>
      <c r="Y3296" s="83">
        <f t="shared" si="103"/>
        <v>0</v>
      </c>
    </row>
    <row r="3297" spans="1:25" x14ac:dyDescent="0.25">
      <c r="A3297" t="s">
        <v>7</v>
      </c>
      <c r="B3297" t="s">
        <v>8651</v>
      </c>
      <c r="C3297" t="s">
        <v>8710</v>
      </c>
      <c r="D3297" t="s">
        <v>8711</v>
      </c>
      <c r="E3297" t="s">
        <v>8712</v>
      </c>
      <c r="F3297">
        <v>21181182</v>
      </c>
      <c r="G3297" t="s">
        <v>8711</v>
      </c>
      <c r="H3297" t="s">
        <v>8715</v>
      </c>
      <c r="I3297">
        <v>151650</v>
      </c>
      <c r="J3297" t="s">
        <v>8068</v>
      </c>
      <c r="K3297" t="s">
        <v>7932</v>
      </c>
      <c r="L3297" t="s">
        <v>6</v>
      </c>
      <c r="M3297" t="s">
        <v>7661</v>
      </c>
      <c r="N3297">
        <v>0</v>
      </c>
      <c r="S3297">
        <v>383.87</v>
      </c>
      <c r="T3297">
        <v>108.5</v>
      </c>
      <c r="U3297">
        <v>0.28260000000000002</v>
      </c>
      <c r="V3297">
        <v>191.94</v>
      </c>
      <c r="W3297">
        <v>54.25</v>
      </c>
      <c r="X3297" s="83" t="str">
        <f t="shared" si="102"/>
        <v>2118 - CHV SAN ANTONIO</v>
      </c>
      <c r="Y3297" s="83">
        <f t="shared" si="103"/>
        <v>2</v>
      </c>
    </row>
    <row r="3298" spans="1:25" x14ac:dyDescent="0.25">
      <c r="A3298" t="s">
        <v>7</v>
      </c>
      <c r="B3298" t="s">
        <v>8651</v>
      </c>
      <c r="C3298" t="s">
        <v>8710</v>
      </c>
      <c r="D3298" t="s">
        <v>8711</v>
      </c>
      <c r="E3298" t="s">
        <v>8712</v>
      </c>
      <c r="F3298">
        <v>21181182</v>
      </c>
      <c r="G3298" t="s">
        <v>8711</v>
      </c>
      <c r="H3298" t="s">
        <v>8715</v>
      </c>
      <c r="I3298">
        <v>151650</v>
      </c>
      <c r="J3298" t="s">
        <v>8068</v>
      </c>
      <c r="K3298" t="s">
        <v>7932</v>
      </c>
      <c r="L3298" t="s">
        <v>6</v>
      </c>
      <c r="M3298" t="s">
        <v>7662</v>
      </c>
      <c r="N3298">
        <v>0</v>
      </c>
      <c r="S3298">
        <v>220.43</v>
      </c>
      <c r="T3298">
        <v>315.54000000000002</v>
      </c>
      <c r="U3298">
        <v>1.4315</v>
      </c>
      <c r="V3298">
        <v>220.43</v>
      </c>
      <c r="X3298" s="83" t="str">
        <f t="shared" si="102"/>
        <v>2118 - CHV SAN ANTONIO</v>
      </c>
      <c r="Y3298" s="83">
        <f t="shared" si="103"/>
        <v>0</v>
      </c>
    </row>
    <row r="3299" spans="1:25" x14ac:dyDescent="0.25">
      <c r="A3299" t="s">
        <v>7</v>
      </c>
      <c r="B3299" t="s">
        <v>8651</v>
      </c>
      <c r="C3299" t="s">
        <v>8710</v>
      </c>
      <c r="D3299" t="s">
        <v>8711</v>
      </c>
      <c r="E3299" t="s">
        <v>8712</v>
      </c>
      <c r="F3299">
        <v>21181182</v>
      </c>
      <c r="G3299" t="s">
        <v>8711</v>
      </c>
      <c r="H3299" t="s">
        <v>8715</v>
      </c>
      <c r="I3299">
        <v>151650</v>
      </c>
      <c r="J3299" t="s">
        <v>8068</v>
      </c>
      <c r="K3299" t="s">
        <v>7932</v>
      </c>
      <c r="L3299" t="s">
        <v>6</v>
      </c>
      <c r="M3299" t="s">
        <v>7664</v>
      </c>
      <c r="N3299">
        <v>241.94</v>
      </c>
      <c r="O3299">
        <v>662.44</v>
      </c>
      <c r="P3299">
        <v>2.738</v>
      </c>
      <c r="Q3299">
        <v>241.94</v>
      </c>
      <c r="R3299">
        <v>331.22</v>
      </c>
      <c r="S3299">
        <v>712.43</v>
      </c>
      <c r="T3299">
        <v>7876</v>
      </c>
      <c r="U3299">
        <v>11.055099999999999</v>
      </c>
      <c r="V3299">
        <v>237.48</v>
      </c>
      <c r="W3299">
        <v>1969</v>
      </c>
      <c r="X3299" s="83" t="str">
        <f t="shared" si="102"/>
        <v>2118 - CHV SAN ANTONIO</v>
      </c>
      <c r="Y3299" s="83">
        <f t="shared" si="103"/>
        <v>4</v>
      </c>
    </row>
    <row r="3300" spans="1:25" x14ac:dyDescent="0.25">
      <c r="A3300" t="s">
        <v>7</v>
      </c>
      <c r="B3300" t="s">
        <v>8651</v>
      </c>
      <c r="C3300" t="s">
        <v>8710</v>
      </c>
      <c r="D3300" t="s">
        <v>8711</v>
      </c>
      <c r="E3300" t="s">
        <v>8712</v>
      </c>
      <c r="F3300">
        <v>21181182</v>
      </c>
      <c r="G3300" t="s">
        <v>8711</v>
      </c>
      <c r="H3300" t="s">
        <v>8715</v>
      </c>
      <c r="I3300">
        <v>151650</v>
      </c>
      <c r="J3300" t="s">
        <v>8068</v>
      </c>
      <c r="K3300" t="s">
        <v>7932</v>
      </c>
      <c r="L3300" t="s">
        <v>6</v>
      </c>
      <c r="M3300" t="s">
        <v>7667</v>
      </c>
      <c r="N3300">
        <v>422.83</v>
      </c>
      <c r="Q3300">
        <v>422.83</v>
      </c>
      <c r="S3300">
        <v>3781.53</v>
      </c>
      <c r="T3300">
        <v>315</v>
      </c>
      <c r="U3300">
        <v>8.3299999999999999E-2</v>
      </c>
      <c r="V3300">
        <v>472.69</v>
      </c>
      <c r="W3300">
        <v>315</v>
      </c>
      <c r="X3300" s="83" t="str">
        <f t="shared" si="102"/>
        <v>2118 - CHV SAN ANTONIO</v>
      </c>
      <c r="Y3300" s="83">
        <f t="shared" si="103"/>
        <v>1</v>
      </c>
    </row>
    <row r="3301" spans="1:25" x14ac:dyDescent="0.25">
      <c r="A3301" t="s">
        <v>7</v>
      </c>
      <c r="B3301" t="s">
        <v>8651</v>
      </c>
      <c r="C3301" t="s">
        <v>8710</v>
      </c>
      <c r="D3301" t="s">
        <v>8711</v>
      </c>
      <c r="E3301" t="s">
        <v>8712</v>
      </c>
      <c r="F3301">
        <v>21181182</v>
      </c>
      <c r="G3301" t="s">
        <v>8711</v>
      </c>
      <c r="H3301" t="s">
        <v>8715</v>
      </c>
      <c r="I3301">
        <v>151650</v>
      </c>
      <c r="J3301" t="s">
        <v>8068</v>
      </c>
      <c r="K3301" t="s">
        <v>7932</v>
      </c>
      <c r="L3301" t="s">
        <v>6</v>
      </c>
      <c r="M3301" t="s">
        <v>7665</v>
      </c>
      <c r="N3301">
        <v>465.22</v>
      </c>
      <c r="O3301">
        <v>37.42</v>
      </c>
      <c r="P3301">
        <v>8.0399999999999999E-2</v>
      </c>
      <c r="Q3301">
        <v>465.22</v>
      </c>
      <c r="R3301">
        <v>37.42</v>
      </c>
      <c r="S3301">
        <v>3847.83</v>
      </c>
      <c r="T3301">
        <v>2104.92</v>
      </c>
      <c r="U3301">
        <v>0.54700000000000004</v>
      </c>
      <c r="V3301">
        <v>480.98</v>
      </c>
      <c r="W3301">
        <v>1052.46</v>
      </c>
      <c r="X3301" s="83" t="str">
        <f t="shared" si="102"/>
        <v>2118 - CHV SAN ANTONIO</v>
      </c>
      <c r="Y3301" s="83">
        <f t="shared" si="103"/>
        <v>2</v>
      </c>
    </row>
    <row r="3302" spans="1:25" x14ac:dyDescent="0.25">
      <c r="A3302" t="s">
        <v>7</v>
      </c>
      <c r="B3302" t="s">
        <v>8651</v>
      </c>
      <c r="C3302" t="s">
        <v>8710</v>
      </c>
      <c r="D3302" t="s">
        <v>8711</v>
      </c>
      <c r="E3302" t="s">
        <v>8712</v>
      </c>
      <c r="F3302">
        <v>21181182</v>
      </c>
      <c r="G3302" t="s">
        <v>8711</v>
      </c>
      <c r="H3302" t="s">
        <v>8715</v>
      </c>
      <c r="I3302">
        <v>151650</v>
      </c>
      <c r="J3302" t="s">
        <v>8068</v>
      </c>
      <c r="K3302" t="s">
        <v>7932</v>
      </c>
      <c r="L3302" t="s">
        <v>6</v>
      </c>
      <c r="M3302" t="s">
        <v>7666</v>
      </c>
      <c r="N3302">
        <v>0</v>
      </c>
      <c r="S3302">
        <v>2336.9899999999998</v>
      </c>
      <c r="T3302">
        <v>180.23</v>
      </c>
      <c r="U3302">
        <v>7.7100000000000002E-2</v>
      </c>
      <c r="V3302">
        <v>137.47</v>
      </c>
      <c r="W3302">
        <v>22.528749999999999</v>
      </c>
      <c r="X3302" s="83" t="str">
        <f t="shared" si="102"/>
        <v>2118 - CHV SAN ANTONIO</v>
      </c>
      <c r="Y3302" s="83">
        <f t="shared" si="103"/>
        <v>8</v>
      </c>
    </row>
    <row r="3303" spans="1:25" x14ac:dyDescent="0.25">
      <c r="A3303" t="s">
        <v>7</v>
      </c>
      <c r="B3303" t="s">
        <v>8651</v>
      </c>
      <c r="C3303" t="s">
        <v>8710</v>
      </c>
      <c r="D3303" t="s">
        <v>8711</v>
      </c>
      <c r="E3303" t="s">
        <v>8712</v>
      </c>
      <c r="F3303">
        <v>21181182</v>
      </c>
      <c r="G3303" t="s">
        <v>8711</v>
      </c>
      <c r="H3303" t="s">
        <v>8715</v>
      </c>
      <c r="I3303">
        <v>158904</v>
      </c>
      <c r="J3303" t="s">
        <v>8070</v>
      </c>
      <c r="K3303" t="s">
        <v>7930</v>
      </c>
      <c r="L3303" t="s">
        <v>6</v>
      </c>
      <c r="M3303" t="s">
        <v>8657</v>
      </c>
      <c r="N3303">
        <v>0</v>
      </c>
      <c r="S3303">
        <v>710.84</v>
      </c>
      <c r="T3303">
        <v>283.64999999999998</v>
      </c>
      <c r="U3303">
        <v>0.39900000000000002</v>
      </c>
      <c r="V3303">
        <v>177.71</v>
      </c>
      <c r="X3303" s="83" t="str">
        <f t="shared" si="102"/>
        <v>2118 - CHV SAN ANTONIO</v>
      </c>
      <c r="Y3303" s="83">
        <f t="shared" si="103"/>
        <v>0</v>
      </c>
    </row>
    <row r="3304" spans="1:25" x14ac:dyDescent="0.25">
      <c r="A3304" t="s">
        <v>7</v>
      </c>
      <c r="B3304" t="s">
        <v>8651</v>
      </c>
      <c r="C3304" t="s">
        <v>8710</v>
      </c>
      <c r="D3304" t="s">
        <v>8711</v>
      </c>
      <c r="E3304" t="s">
        <v>8712</v>
      </c>
      <c r="F3304">
        <v>21181182</v>
      </c>
      <c r="G3304" t="s">
        <v>8711</v>
      </c>
      <c r="H3304" t="s">
        <v>8715</v>
      </c>
      <c r="I3304">
        <v>158904</v>
      </c>
      <c r="J3304" t="s">
        <v>8070</v>
      </c>
      <c r="K3304" t="s">
        <v>7930</v>
      </c>
      <c r="L3304" t="s">
        <v>6</v>
      </c>
      <c r="M3304" t="s">
        <v>8658</v>
      </c>
      <c r="N3304">
        <v>1153.8599999999999</v>
      </c>
      <c r="O3304">
        <v>142.13999999999999</v>
      </c>
      <c r="P3304">
        <v>0.1232</v>
      </c>
      <c r="Q3304">
        <v>384.62</v>
      </c>
      <c r="R3304">
        <v>71.069999999999993</v>
      </c>
      <c r="S3304">
        <v>5152.2299999999996</v>
      </c>
      <c r="T3304">
        <v>6496.67</v>
      </c>
      <c r="U3304">
        <v>1.2608999999999999</v>
      </c>
      <c r="V3304">
        <v>343.48</v>
      </c>
      <c r="W3304">
        <v>541.38916666666671</v>
      </c>
      <c r="X3304" s="83" t="str">
        <f t="shared" si="102"/>
        <v>2118 - CHV SAN ANTONIO</v>
      </c>
      <c r="Y3304" s="83">
        <f t="shared" si="103"/>
        <v>12</v>
      </c>
    </row>
    <row r="3305" spans="1:25" x14ac:dyDescent="0.25">
      <c r="A3305" t="s">
        <v>7</v>
      </c>
      <c r="B3305" t="s">
        <v>8651</v>
      </c>
      <c r="C3305" t="s">
        <v>8710</v>
      </c>
      <c r="D3305" t="s">
        <v>8711</v>
      </c>
      <c r="E3305" t="s">
        <v>8712</v>
      </c>
      <c r="F3305">
        <v>21181182</v>
      </c>
      <c r="G3305" t="s">
        <v>8711</v>
      </c>
      <c r="H3305" t="s">
        <v>8715</v>
      </c>
      <c r="I3305">
        <v>158904</v>
      </c>
      <c r="J3305" t="s">
        <v>8070</v>
      </c>
      <c r="K3305" t="s">
        <v>7930</v>
      </c>
      <c r="L3305" t="s">
        <v>6</v>
      </c>
      <c r="M3305" t="s">
        <v>8659</v>
      </c>
      <c r="N3305">
        <v>1395.36</v>
      </c>
      <c r="O3305">
        <v>990</v>
      </c>
      <c r="P3305">
        <v>0.70950000000000002</v>
      </c>
      <c r="Q3305">
        <v>465.12</v>
      </c>
      <c r="S3305">
        <v>10588.32</v>
      </c>
      <c r="T3305">
        <v>8842.41</v>
      </c>
      <c r="U3305">
        <v>0.83509999999999995</v>
      </c>
      <c r="V3305">
        <v>407.24</v>
      </c>
      <c r="W3305">
        <v>589.49400000000003</v>
      </c>
      <c r="X3305" s="83" t="str">
        <f t="shared" si="102"/>
        <v>2118 - CHV SAN ANTONIO</v>
      </c>
      <c r="Y3305" s="83">
        <f t="shared" si="103"/>
        <v>14.999999999999998</v>
      </c>
    </row>
    <row r="3306" spans="1:25" x14ac:dyDescent="0.25">
      <c r="A3306" t="s">
        <v>7</v>
      </c>
      <c r="B3306" t="s">
        <v>8651</v>
      </c>
      <c r="C3306" t="s">
        <v>8710</v>
      </c>
      <c r="D3306" t="s">
        <v>8711</v>
      </c>
      <c r="E3306" t="s">
        <v>8712</v>
      </c>
      <c r="F3306">
        <v>21181182</v>
      </c>
      <c r="G3306" t="s">
        <v>8711</v>
      </c>
      <c r="H3306" t="s">
        <v>8715</v>
      </c>
      <c r="I3306">
        <v>158904</v>
      </c>
      <c r="J3306" t="s">
        <v>8070</v>
      </c>
      <c r="K3306" t="s">
        <v>7930</v>
      </c>
      <c r="L3306" t="s">
        <v>6</v>
      </c>
      <c r="M3306" t="s">
        <v>8660</v>
      </c>
      <c r="N3306">
        <v>0</v>
      </c>
      <c r="S3306">
        <v>29.05</v>
      </c>
      <c r="V3306">
        <v>9.68</v>
      </c>
      <c r="X3306" s="83" t="str">
        <f t="shared" si="102"/>
        <v>2118 - CHV SAN ANTONIO</v>
      </c>
      <c r="Y3306" s="83">
        <f t="shared" si="103"/>
        <v>0</v>
      </c>
    </row>
    <row r="3307" spans="1:25" x14ac:dyDescent="0.25">
      <c r="A3307" t="s">
        <v>7</v>
      </c>
      <c r="B3307" t="s">
        <v>8651</v>
      </c>
      <c r="C3307" t="s">
        <v>8710</v>
      </c>
      <c r="D3307" t="s">
        <v>8711</v>
      </c>
      <c r="E3307" t="s">
        <v>8712</v>
      </c>
      <c r="F3307">
        <v>21181182</v>
      </c>
      <c r="G3307" t="s">
        <v>8711</v>
      </c>
      <c r="H3307" t="s">
        <v>8715</v>
      </c>
      <c r="I3307">
        <v>158904</v>
      </c>
      <c r="J3307" t="s">
        <v>8070</v>
      </c>
      <c r="K3307" t="s">
        <v>7930</v>
      </c>
      <c r="L3307" t="s">
        <v>6</v>
      </c>
      <c r="M3307" t="s">
        <v>8661</v>
      </c>
      <c r="N3307">
        <v>50</v>
      </c>
      <c r="Q3307">
        <v>25</v>
      </c>
      <c r="S3307">
        <v>280.43</v>
      </c>
      <c r="T3307">
        <v>257.73</v>
      </c>
      <c r="U3307">
        <v>0.91910000000000003</v>
      </c>
      <c r="V3307">
        <v>40.06</v>
      </c>
      <c r="W3307">
        <v>51.546000000000006</v>
      </c>
      <c r="X3307" s="83" t="str">
        <f t="shared" si="102"/>
        <v>2118 - CHV SAN ANTONIO</v>
      </c>
      <c r="Y3307" s="83">
        <f t="shared" si="103"/>
        <v>5</v>
      </c>
    </row>
    <row r="3308" spans="1:25" x14ac:dyDescent="0.25">
      <c r="A3308" t="s">
        <v>7</v>
      </c>
      <c r="B3308" t="s">
        <v>8651</v>
      </c>
      <c r="C3308" t="s">
        <v>8710</v>
      </c>
      <c r="D3308" t="s">
        <v>8711</v>
      </c>
      <c r="E3308" t="s">
        <v>8712</v>
      </c>
      <c r="F3308">
        <v>21181182</v>
      </c>
      <c r="G3308" t="s">
        <v>8711</v>
      </c>
      <c r="H3308" t="s">
        <v>8715</v>
      </c>
      <c r="I3308">
        <v>158904</v>
      </c>
      <c r="J3308" t="s">
        <v>8070</v>
      </c>
      <c r="K3308" t="s">
        <v>7930</v>
      </c>
      <c r="L3308" t="s">
        <v>6</v>
      </c>
      <c r="M3308" t="s">
        <v>8662</v>
      </c>
      <c r="N3308">
        <v>126.66</v>
      </c>
      <c r="O3308">
        <v>17.14</v>
      </c>
      <c r="P3308">
        <v>0.1353</v>
      </c>
      <c r="Q3308">
        <v>63.33</v>
      </c>
      <c r="R3308">
        <v>8.57</v>
      </c>
      <c r="S3308">
        <v>2252.38</v>
      </c>
      <c r="T3308">
        <v>930.51</v>
      </c>
      <c r="U3308">
        <v>0.41310000000000002</v>
      </c>
      <c r="V3308">
        <v>132.49</v>
      </c>
      <c r="W3308">
        <v>51.695</v>
      </c>
      <c r="X3308" s="83" t="str">
        <f t="shared" si="102"/>
        <v>2118 - CHV SAN ANTONIO</v>
      </c>
      <c r="Y3308" s="83">
        <f t="shared" si="103"/>
        <v>18</v>
      </c>
    </row>
    <row r="3309" spans="1:25" x14ac:dyDescent="0.25">
      <c r="A3309" t="s">
        <v>7</v>
      </c>
      <c r="B3309" t="s">
        <v>8651</v>
      </c>
      <c r="C3309" t="s">
        <v>8710</v>
      </c>
      <c r="D3309" t="s">
        <v>8711</v>
      </c>
      <c r="E3309" t="s">
        <v>8712</v>
      </c>
      <c r="F3309">
        <v>21181182</v>
      </c>
      <c r="G3309" t="s">
        <v>8711</v>
      </c>
      <c r="H3309" t="s">
        <v>8715</v>
      </c>
      <c r="I3309">
        <v>158904</v>
      </c>
      <c r="J3309" t="s">
        <v>8070</v>
      </c>
      <c r="K3309" t="s">
        <v>7930</v>
      </c>
      <c r="L3309" t="s">
        <v>6</v>
      </c>
      <c r="M3309" t="s">
        <v>8663</v>
      </c>
      <c r="O3309">
        <v>-64</v>
      </c>
      <c r="S3309">
        <v>22.99</v>
      </c>
      <c r="T3309">
        <v>199.94</v>
      </c>
      <c r="U3309">
        <v>8.6967999999999996</v>
      </c>
      <c r="V3309">
        <v>22.99</v>
      </c>
      <c r="X3309" s="83" t="str">
        <f t="shared" si="102"/>
        <v>2118 - CHV SAN ANTONIO</v>
      </c>
      <c r="Y3309" s="83">
        <f t="shared" si="103"/>
        <v>0</v>
      </c>
    </row>
    <row r="3310" spans="1:25" x14ac:dyDescent="0.25">
      <c r="A3310" t="s">
        <v>7</v>
      </c>
      <c r="B3310" t="s">
        <v>8651</v>
      </c>
      <c r="C3310" t="s">
        <v>8710</v>
      </c>
      <c r="D3310" t="s">
        <v>8711</v>
      </c>
      <c r="E3310" t="s">
        <v>8712</v>
      </c>
      <c r="F3310">
        <v>21181182</v>
      </c>
      <c r="G3310" t="s">
        <v>8711</v>
      </c>
      <c r="H3310" t="s">
        <v>8715</v>
      </c>
      <c r="I3310">
        <v>158904</v>
      </c>
      <c r="J3310" t="s">
        <v>8070</v>
      </c>
      <c r="K3310" t="s">
        <v>7930</v>
      </c>
      <c r="L3310" t="s">
        <v>6</v>
      </c>
      <c r="M3310" t="s">
        <v>8664</v>
      </c>
      <c r="N3310">
        <v>173.92</v>
      </c>
      <c r="O3310">
        <v>255</v>
      </c>
      <c r="P3310">
        <v>1.4661999999999999</v>
      </c>
      <c r="Q3310">
        <v>86.96</v>
      </c>
      <c r="R3310">
        <v>85</v>
      </c>
      <c r="S3310">
        <v>835.34</v>
      </c>
      <c r="T3310">
        <v>1117.5</v>
      </c>
      <c r="U3310">
        <v>1.3378000000000001</v>
      </c>
      <c r="V3310">
        <v>83.53</v>
      </c>
      <c r="W3310">
        <v>93.125</v>
      </c>
      <c r="X3310" s="83" t="str">
        <f t="shared" si="102"/>
        <v>2118 - CHV SAN ANTONIO</v>
      </c>
      <c r="Y3310" s="83">
        <f t="shared" si="103"/>
        <v>12</v>
      </c>
    </row>
    <row r="3311" spans="1:25" x14ac:dyDescent="0.25">
      <c r="A3311" t="s">
        <v>7</v>
      </c>
      <c r="B3311" t="s">
        <v>8651</v>
      </c>
      <c r="C3311" t="s">
        <v>8710</v>
      </c>
      <c r="D3311" t="s">
        <v>8711</v>
      </c>
      <c r="E3311" t="s">
        <v>8712</v>
      </c>
      <c r="F3311">
        <v>21181182</v>
      </c>
      <c r="G3311" t="s">
        <v>8711</v>
      </c>
      <c r="H3311" t="s">
        <v>8715</v>
      </c>
      <c r="I3311">
        <v>158904</v>
      </c>
      <c r="J3311" t="s">
        <v>8070</v>
      </c>
      <c r="K3311" t="s">
        <v>7930</v>
      </c>
      <c r="L3311" t="s">
        <v>6</v>
      </c>
      <c r="M3311" t="s">
        <v>8665</v>
      </c>
      <c r="N3311">
        <v>56.82</v>
      </c>
      <c r="Q3311">
        <v>56.82</v>
      </c>
      <c r="S3311">
        <v>299.83</v>
      </c>
      <c r="T3311">
        <v>693.34</v>
      </c>
      <c r="U3311">
        <v>2.3123999999999998</v>
      </c>
      <c r="V3311">
        <v>49.97</v>
      </c>
      <c r="W3311">
        <v>138.66800000000001</v>
      </c>
      <c r="X3311" s="83" t="str">
        <f t="shared" si="102"/>
        <v>2118 - CHV SAN ANTONIO</v>
      </c>
      <c r="Y3311" s="83">
        <f t="shared" si="103"/>
        <v>5</v>
      </c>
    </row>
    <row r="3312" spans="1:25" x14ac:dyDescent="0.25">
      <c r="A3312" t="s">
        <v>7</v>
      </c>
      <c r="B3312" t="s">
        <v>8651</v>
      </c>
      <c r="C3312" t="s">
        <v>8710</v>
      </c>
      <c r="D3312" t="s">
        <v>8711</v>
      </c>
      <c r="E3312" t="s">
        <v>8712</v>
      </c>
      <c r="F3312">
        <v>21181182</v>
      </c>
      <c r="G3312" t="s">
        <v>8711</v>
      </c>
      <c r="H3312" t="s">
        <v>8715</v>
      </c>
      <c r="I3312">
        <v>158904</v>
      </c>
      <c r="J3312" t="s">
        <v>8070</v>
      </c>
      <c r="K3312" t="s">
        <v>7930</v>
      </c>
      <c r="L3312" t="s">
        <v>6</v>
      </c>
      <c r="M3312" t="s">
        <v>8666</v>
      </c>
      <c r="N3312">
        <v>25.27</v>
      </c>
      <c r="O3312">
        <v>183.75</v>
      </c>
      <c r="P3312">
        <v>7.2714999999999996</v>
      </c>
      <c r="Q3312">
        <v>25.27</v>
      </c>
      <c r="S3312">
        <v>130.02000000000001</v>
      </c>
      <c r="T3312">
        <v>466.7</v>
      </c>
      <c r="U3312">
        <v>3.5893999999999999</v>
      </c>
      <c r="V3312">
        <v>26</v>
      </c>
      <c r="W3312">
        <v>77.783333333333331</v>
      </c>
      <c r="X3312" s="83" t="str">
        <f t="shared" si="102"/>
        <v>2118 - CHV SAN ANTONIO</v>
      </c>
      <c r="Y3312" s="83">
        <f t="shared" si="103"/>
        <v>6</v>
      </c>
    </row>
    <row r="3313" spans="1:25" x14ac:dyDescent="0.25">
      <c r="A3313" t="s">
        <v>7</v>
      </c>
      <c r="B3313" t="s">
        <v>8651</v>
      </c>
      <c r="C3313" t="s">
        <v>8710</v>
      </c>
      <c r="D3313" t="s">
        <v>8711</v>
      </c>
      <c r="E3313" t="s">
        <v>8712</v>
      </c>
      <c r="F3313">
        <v>21181182</v>
      </c>
      <c r="G3313" t="s">
        <v>8711</v>
      </c>
      <c r="H3313" t="s">
        <v>8715</v>
      </c>
      <c r="I3313">
        <v>158904</v>
      </c>
      <c r="J3313" t="s">
        <v>8070</v>
      </c>
      <c r="K3313" t="s">
        <v>7930</v>
      </c>
      <c r="L3313" t="s">
        <v>6</v>
      </c>
      <c r="M3313" t="s">
        <v>8688</v>
      </c>
      <c r="S3313">
        <v>63.41</v>
      </c>
      <c r="V3313">
        <v>63.41</v>
      </c>
      <c r="X3313" s="83" t="str">
        <f t="shared" si="102"/>
        <v>2118 - CHV SAN ANTONIO</v>
      </c>
      <c r="Y3313" s="83">
        <f t="shared" si="103"/>
        <v>0</v>
      </c>
    </row>
    <row r="3314" spans="1:25" x14ac:dyDescent="0.25">
      <c r="A3314" t="s">
        <v>7</v>
      </c>
      <c r="B3314" t="s">
        <v>8651</v>
      </c>
      <c r="C3314" t="s">
        <v>8710</v>
      </c>
      <c r="D3314" t="s">
        <v>8711</v>
      </c>
      <c r="E3314" t="s">
        <v>8712</v>
      </c>
      <c r="F3314">
        <v>21181182</v>
      </c>
      <c r="G3314" t="s">
        <v>8711</v>
      </c>
      <c r="H3314" t="s">
        <v>8715</v>
      </c>
      <c r="I3314">
        <v>158904</v>
      </c>
      <c r="J3314" t="s">
        <v>8070</v>
      </c>
      <c r="K3314" t="s">
        <v>7930</v>
      </c>
      <c r="L3314" t="s">
        <v>6</v>
      </c>
      <c r="M3314" t="s">
        <v>8691</v>
      </c>
      <c r="S3314">
        <v>18.75</v>
      </c>
      <c r="V3314">
        <v>18.75</v>
      </c>
      <c r="X3314" s="83" t="str">
        <f t="shared" si="102"/>
        <v>2118 - CHV SAN ANTONIO</v>
      </c>
      <c r="Y3314" s="83">
        <f t="shared" si="103"/>
        <v>0</v>
      </c>
    </row>
    <row r="3315" spans="1:25" x14ac:dyDescent="0.25">
      <c r="A3315" t="s">
        <v>7</v>
      </c>
      <c r="B3315" t="s">
        <v>8651</v>
      </c>
      <c r="C3315" t="s">
        <v>8710</v>
      </c>
      <c r="D3315" t="s">
        <v>8711</v>
      </c>
      <c r="E3315" t="s">
        <v>8712</v>
      </c>
      <c r="F3315">
        <v>21181182</v>
      </c>
      <c r="G3315" t="s">
        <v>8711</v>
      </c>
      <c r="H3315" t="s">
        <v>8715</v>
      </c>
      <c r="I3315">
        <v>158904</v>
      </c>
      <c r="J3315" t="s">
        <v>8070</v>
      </c>
      <c r="K3315" t="s">
        <v>7930</v>
      </c>
      <c r="L3315" t="s">
        <v>6</v>
      </c>
      <c r="M3315" t="s">
        <v>8667</v>
      </c>
      <c r="N3315">
        <v>1379.32</v>
      </c>
      <c r="O3315">
        <v>690.71</v>
      </c>
      <c r="P3315">
        <v>0.50080000000000002</v>
      </c>
      <c r="Q3315">
        <v>689.66</v>
      </c>
      <c r="R3315">
        <v>345.35500000000002</v>
      </c>
      <c r="S3315">
        <v>13097.74</v>
      </c>
      <c r="T3315">
        <v>5306.55</v>
      </c>
      <c r="U3315">
        <v>0.4052</v>
      </c>
      <c r="V3315">
        <v>689.35</v>
      </c>
      <c r="W3315">
        <v>294.80833333333334</v>
      </c>
      <c r="X3315" s="83" t="str">
        <f t="shared" si="102"/>
        <v>2118 - CHV SAN ANTONIO</v>
      </c>
      <c r="Y3315" s="83">
        <f t="shared" si="103"/>
        <v>18</v>
      </c>
    </row>
    <row r="3316" spans="1:25" x14ac:dyDescent="0.25">
      <c r="A3316" t="s">
        <v>7</v>
      </c>
      <c r="B3316" t="s">
        <v>8651</v>
      </c>
      <c r="C3316" t="s">
        <v>8710</v>
      </c>
      <c r="D3316" t="s">
        <v>8711</v>
      </c>
      <c r="E3316" t="s">
        <v>8712</v>
      </c>
      <c r="F3316">
        <v>21181182</v>
      </c>
      <c r="G3316" t="s">
        <v>8711</v>
      </c>
      <c r="H3316" t="s">
        <v>8715</v>
      </c>
      <c r="I3316">
        <v>158904</v>
      </c>
      <c r="J3316" t="s">
        <v>8070</v>
      </c>
      <c r="K3316" t="s">
        <v>7930</v>
      </c>
      <c r="L3316" t="s">
        <v>6</v>
      </c>
      <c r="M3316" t="s">
        <v>8668</v>
      </c>
      <c r="N3316">
        <v>355.56</v>
      </c>
      <c r="O3316">
        <v>192.7</v>
      </c>
      <c r="P3316">
        <v>0.54200000000000004</v>
      </c>
      <c r="Q3316">
        <v>177.78</v>
      </c>
      <c r="R3316">
        <v>32.116666666666667</v>
      </c>
      <c r="S3316">
        <v>3424.06</v>
      </c>
      <c r="T3316">
        <v>3816.17</v>
      </c>
      <c r="U3316">
        <v>1.1145</v>
      </c>
      <c r="V3316">
        <v>163.05000000000001</v>
      </c>
      <c r="W3316">
        <v>152.64680000000001</v>
      </c>
      <c r="X3316" s="83" t="str">
        <f t="shared" si="102"/>
        <v>2118 - CHV SAN ANTONIO</v>
      </c>
      <c r="Y3316" s="83">
        <f t="shared" si="103"/>
        <v>25</v>
      </c>
    </row>
    <row r="3317" spans="1:25" x14ac:dyDescent="0.25">
      <c r="A3317" t="s">
        <v>7</v>
      </c>
      <c r="B3317" t="s">
        <v>8651</v>
      </c>
      <c r="C3317" t="s">
        <v>8710</v>
      </c>
      <c r="D3317" t="s">
        <v>8711</v>
      </c>
      <c r="E3317" t="s">
        <v>8712</v>
      </c>
      <c r="F3317">
        <v>21181182</v>
      </c>
      <c r="G3317" t="s">
        <v>8711</v>
      </c>
      <c r="H3317" t="s">
        <v>8715</v>
      </c>
      <c r="I3317">
        <v>158904</v>
      </c>
      <c r="J3317" t="s">
        <v>8070</v>
      </c>
      <c r="K3317" t="s">
        <v>7930</v>
      </c>
      <c r="L3317" t="s">
        <v>6</v>
      </c>
      <c r="M3317" t="s">
        <v>8669</v>
      </c>
      <c r="N3317">
        <v>161.18</v>
      </c>
      <c r="O3317">
        <v>11.25</v>
      </c>
      <c r="P3317">
        <v>6.9800000000000001E-2</v>
      </c>
      <c r="Q3317">
        <v>161.18</v>
      </c>
      <c r="S3317">
        <v>1026.26</v>
      </c>
      <c r="T3317">
        <v>14.78</v>
      </c>
      <c r="U3317">
        <v>1.44E-2</v>
      </c>
      <c r="V3317">
        <v>102.63</v>
      </c>
      <c r="W3317">
        <v>4.9266666666666667</v>
      </c>
      <c r="X3317" s="83" t="str">
        <f t="shared" si="102"/>
        <v>2118 - CHV SAN ANTONIO</v>
      </c>
      <c r="Y3317" s="83">
        <f t="shared" si="103"/>
        <v>3</v>
      </c>
    </row>
    <row r="3318" spans="1:25" x14ac:dyDescent="0.25">
      <c r="A3318" t="s">
        <v>7</v>
      </c>
      <c r="B3318" t="s">
        <v>8651</v>
      </c>
      <c r="C3318" t="s">
        <v>8710</v>
      </c>
      <c r="D3318" t="s">
        <v>8711</v>
      </c>
      <c r="E3318" t="s">
        <v>8712</v>
      </c>
      <c r="F3318">
        <v>21181182</v>
      </c>
      <c r="G3318" t="s">
        <v>8711</v>
      </c>
      <c r="H3318" t="s">
        <v>8715</v>
      </c>
      <c r="I3318">
        <v>158904</v>
      </c>
      <c r="J3318" t="s">
        <v>8070</v>
      </c>
      <c r="K3318" t="s">
        <v>7930</v>
      </c>
      <c r="L3318" t="s">
        <v>6</v>
      </c>
      <c r="M3318" t="s">
        <v>8670</v>
      </c>
      <c r="N3318">
        <v>7058.8</v>
      </c>
      <c r="O3318">
        <v>8441.7999999999993</v>
      </c>
      <c r="P3318">
        <v>1.1959</v>
      </c>
      <c r="Q3318">
        <v>705.88</v>
      </c>
      <c r="R3318">
        <v>767.43636363636358</v>
      </c>
      <c r="S3318">
        <v>64653.84</v>
      </c>
      <c r="T3318">
        <v>59799.08</v>
      </c>
      <c r="U3318">
        <v>0.92490000000000006</v>
      </c>
      <c r="V3318">
        <v>673.48</v>
      </c>
      <c r="W3318">
        <v>738.26024691358032</v>
      </c>
      <c r="X3318" s="83" t="str">
        <f t="shared" si="102"/>
        <v>2118 - CHV SAN ANTONIO</v>
      </c>
      <c r="Y3318" s="83">
        <f t="shared" si="103"/>
        <v>81</v>
      </c>
    </row>
    <row r="3319" spans="1:25" x14ac:dyDescent="0.25">
      <c r="A3319" t="s">
        <v>7</v>
      </c>
      <c r="B3319" t="s">
        <v>8651</v>
      </c>
      <c r="C3319" t="s">
        <v>8710</v>
      </c>
      <c r="D3319" t="s">
        <v>8711</v>
      </c>
      <c r="E3319" t="s">
        <v>8712</v>
      </c>
      <c r="F3319">
        <v>21181182</v>
      </c>
      <c r="G3319" t="s">
        <v>8711</v>
      </c>
      <c r="H3319" t="s">
        <v>8715</v>
      </c>
      <c r="I3319">
        <v>158904</v>
      </c>
      <c r="J3319" t="s">
        <v>8070</v>
      </c>
      <c r="K3319" t="s">
        <v>7930</v>
      </c>
      <c r="L3319" t="s">
        <v>6</v>
      </c>
      <c r="M3319" t="s">
        <v>8671</v>
      </c>
      <c r="N3319">
        <v>15707.44</v>
      </c>
      <c r="O3319">
        <v>19785.57</v>
      </c>
      <c r="P3319">
        <v>1.2596000000000001</v>
      </c>
      <c r="Q3319">
        <v>560.98</v>
      </c>
      <c r="R3319">
        <v>989.27850000000001</v>
      </c>
      <c r="S3319">
        <v>122083.06</v>
      </c>
      <c r="T3319">
        <v>186526.3</v>
      </c>
      <c r="U3319">
        <v>1.5279</v>
      </c>
      <c r="V3319">
        <v>547.46</v>
      </c>
      <c r="W3319">
        <v>859.56820276497695</v>
      </c>
      <c r="X3319" s="83" t="str">
        <f t="shared" si="102"/>
        <v>2118 - CHV SAN ANTONIO</v>
      </c>
      <c r="Y3319" s="83">
        <f t="shared" si="103"/>
        <v>217</v>
      </c>
    </row>
    <row r="3320" spans="1:25" x14ac:dyDescent="0.25">
      <c r="A3320" t="s">
        <v>7</v>
      </c>
      <c r="B3320" t="s">
        <v>8651</v>
      </c>
      <c r="C3320" t="s">
        <v>8710</v>
      </c>
      <c r="D3320" t="s">
        <v>8711</v>
      </c>
      <c r="E3320" t="s">
        <v>8712</v>
      </c>
      <c r="F3320">
        <v>21181182</v>
      </c>
      <c r="G3320" t="s">
        <v>8711</v>
      </c>
      <c r="H3320" t="s">
        <v>8715</v>
      </c>
      <c r="I3320">
        <v>158904</v>
      </c>
      <c r="J3320" t="s">
        <v>8070</v>
      </c>
      <c r="K3320" t="s">
        <v>7930</v>
      </c>
      <c r="L3320" t="s">
        <v>6</v>
      </c>
      <c r="M3320" t="s">
        <v>8672</v>
      </c>
      <c r="N3320">
        <v>4533.3</v>
      </c>
      <c r="O3320">
        <v>8177.44</v>
      </c>
      <c r="P3320">
        <v>1.8039000000000001</v>
      </c>
      <c r="Q3320">
        <v>453.33</v>
      </c>
      <c r="R3320">
        <v>681.45333333333326</v>
      </c>
      <c r="S3320">
        <v>28432.36</v>
      </c>
      <c r="T3320">
        <v>29362.04</v>
      </c>
      <c r="U3320">
        <v>1.0327</v>
      </c>
      <c r="V3320">
        <v>430.79</v>
      </c>
      <c r="W3320">
        <v>473.58129032258068</v>
      </c>
      <c r="X3320" s="83" t="str">
        <f t="shared" si="102"/>
        <v>2118 - CHV SAN ANTONIO</v>
      </c>
      <c r="Y3320" s="83">
        <f t="shared" si="103"/>
        <v>62</v>
      </c>
    </row>
    <row r="3321" spans="1:25" x14ac:dyDescent="0.25">
      <c r="A3321" t="s">
        <v>7</v>
      </c>
      <c r="B3321" t="s">
        <v>8651</v>
      </c>
      <c r="C3321" t="s">
        <v>8710</v>
      </c>
      <c r="D3321" t="s">
        <v>8711</v>
      </c>
      <c r="E3321" t="s">
        <v>8712</v>
      </c>
      <c r="F3321">
        <v>21181182</v>
      </c>
      <c r="G3321" t="s">
        <v>8711</v>
      </c>
      <c r="H3321" t="s">
        <v>8715</v>
      </c>
      <c r="I3321">
        <v>158904</v>
      </c>
      <c r="J3321" t="s">
        <v>8070</v>
      </c>
      <c r="K3321" t="s">
        <v>7930</v>
      </c>
      <c r="L3321" t="s">
        <v>6</v>
      </c>
      <c r="M3321" t="s">
        <v>8673</v>
      </c>
      <c r="N3321">
        <v>4656.63</v>
      </c>
      <c r="O3321">
        <v>3336.19</v>
      </c>
      <c r="P3321">
        <v>0.71640000000000004</v>
      </c>
      <c r="Q3321">
        <v>423.33</v>
      </c>
      <c r="R3321">
        <v>278.01583333333332</v>
      </c>
      <c r="S3321">
        <v>35313.49</v>
      </c>
      <c r="T3321">
        <v>35411.589999999997</v>
      </c>
      <c r="U3321">
        <v>1.0027999999999999</v>
      </c>
      <c r="V3321">
        <v>392.37</v>
      </c>
      <c r="W3321">
        <v>472.15453333333329</v>
      </c>
      <c r="X3321" s="83" t="str">
        <f t="shared" si="102"/>
        <v>2118 - CHV SAN ANTONIO</v>
      </c>
      <c r="Y3321" s="83">
        <f t="shared" si="103"/>
        <v>75</v>
      </c>
    </row>
    <row r="3322" spans="1:25" x14ac:dyDescent="0.25">
      <c r="A3322" t="s">
        <v>7</v>
      </c>
      <c r="B3322" t="s">
        <v>8651</v>
      </c>
      <c r="C3322" t="s">
        <v>8710</v>
      </c>
      <c r="D3322" t="s">
        <v>8711</v>
      </c>
      <c r="E3322" t="s">
        <v>8712</v>
      </c>
      <c r="F3322">
        <v>21181182</v>
      </c>
      <c r="G3322" t="s">
        <v>8711</v>
      </c>
      <c r="H3322" t="s">
        <v>8715</v>
      </c>
      <c r="I3322">
        <v>158904</v>
      </c>
      <c r="J3322" t="s">
        <v>8070</v>
      </c>
      <c r="K3322" t="s">
        <v>7930</v>
      </c>
      <c r="L3322" t="s">
        <v>6</v>
      </c>
      <c r="M3322" t="s">
        <v>8674</v>
      </c>
      <c r="N3322">
        <v>965.52</v>
      </c>
      <c r="O3322">
        <v>52.17</v>
      </c>
      <c r="P3322">
        <v>5.3999999999999999E-2</v>
      </c>
      <c r="Q3322">
        <v>321.83999999999997</v>
      </c>
      <c r="R3322">
        <v>17.39</v>
      </c>
      <c r="S3322">
        <v>6034.69</v>
      </c>
      <c r="T3322">
        <v>4099.96</v>
      </c>
      <c r="U3322">
        <v>0.6794</v>
      </c>
      <c r="V3322">
        <v>223.51</v>
      </c>
      <c r="W3322">
        <v>151.85037037037037</v>
      </c>
      <c r="X3322" s="83" t="str">
        <f t="shared" si="102"/>
        <v>2118 - CHV SAN ANTONIO</v>
      </c>
      <c r="Y3322" s="83">
        <f t="shared" si="103"/>
        <v>27</v>
      </c>
    </row>
    <row r="3323" spans="1:25" x14ac:dyDescent="0.25">
      <c r="A3323" t="s">
        <v>7</v>
      </c>
      <c r="B3323" t="s">
        <v>8651</v>
      </c>
      <c r="C3323" t="s">
        <v>8710</v>
      </c>
      <c r="D3323" t="s">
        <v>8711</v>
      </c>
      <c r="E3323" t="s">
        <v>8712</v>
      </c>
      <c r="F3323">
        <v>21181182</v>
      </c>
      <c r="G3323" t="s">
        <v>8711</v>
      </c>
      <c r="H3323" t="s">
        <v>8715</v>
      </c>
      <c r="I3323">
        <v>158904</v>
      </c>
      <c r="J3323" t="s">
        <v>8070</v>
      </c>
      <c r="K3323" t="s">
        <v>7930</v>
      </c>
      <c r="L3323" t="s">
        <v>6</v>
      </c>
      <c r="M3323" t="s">
        <v>8675</v>
      </c>
      <c r="N3323">
        <v>0</v>
      </c>
      <c r="S3323">
        <v>294.25</v>
      </c>
      <c r="T3323">
        <v>377.73</v>
      </c>
      <c r="U3323">
        <v>1.2837000000000001</v>
      </c>
      <c r="V3323">
        <v>73.56</v>
      </c>
      <c r="W3323">
        <v>47.216250000000002</v>
      </c>
      <c r="X3323" s="83" t="str">
        <f t="shared" si="102"/>
        <v>2118 - CHV SAN ANTONIO</v>
      </c>
      <c r="Y3323" s="83">
        <f t="shared" si="103"/>
        <v>8</v>
      </c>
    </row>
    <row r="3324" spans="1:25" x14ac:dyDescent="0.25">
      <c r="A3324" t="s">
        <v>7</v>
      </c>
      <c r="B3324" t="s">
        <v>8651</v>
      </c>
      <c r="C3324" t="s">
        <v>8710</v>
      </c>
      <c r="D3324" t="s">
        <v>8711</v>
      </c>
      <c r="E3324" t="s">
        <v>8712</v>
      </c>
      <c r="F3324">
        <v>21181182</v>
      </c>
      <c r="G3324" t="s">
        <v>8711</v>
      </c>
      <c r="H3324" t="s">
        <v>8715</v>
      </c>
      <c r="I3324">
        <v>172528</v>
      </c>
      <c r="J3324" t="s">
        <v>8072</v>
      </c>
      <c r="K3324" t="s">
        <v>8074</v>
      </c>
      <c r="L3324" t="s">
        <v>6</v>
      </c>
      <c r="M3324" t="s">
        <v>8657</v>
      </c>
      <c r="N3324">
        <v>0</v>
      </c>
      <c r="S3324">
        <v>863.28</v>
      </c>
      <c r="T3324">
        <v>513.75</v>
      </c>
      <c r="U3324">
        <v>0.59509999999999996</v>
      </c>
      <c r="V3324">
        <v>172.66</v>
      </c>
      <c r="W3324">
        <v>85.625</v>
      </c>
      <c r="X3324" s="83" t="str">
        <f t="shared" si="102"/>
        <v>2118 - CHV SAN ANTONIO</v>
      </c>
      <c r="Y3324" s="83">
        <f t="shared" si="103"/>
        <v>6</v>
      </c>
    </row>
    <row r="3325" spans="1:25" x14ac:dyDescent="0.25">
      <c r="A3325" t="s">
        <v>7</v>
      </c>
      <c r="B3325" t="s">
        <v>8651</v>
      </c>
      <c r="C3325" t="s">
        <v>8710</v>
      </c>
      <c r="D3325" t="s">
        <v>8711</v>
      </c>
      <c r="E3325" t="s">
        <v>8712</v>
      </c>
      <c r="F3325">
        <v>21181182</v>
      </c>
      <c r="G3325" t="s">
        <v>8711</v>
      </c>
      <c r="H3325" t="s">
        <v>8715</v>
      </c>
      <c r="I3325">
        <v>172528</v>
      </c>
      <c r="J3325" t="s">
        <v>8072</v>
      </c>
      <c r="K3325" t="s">
        <v>8074</v>
      </c>
      <c r="L3325" t="s">
        <v>6</v>
      </c>
      <c r="M3325" t="s">
        <v>8658</v>
      </c>
      <c r="N3325">
        <v>769.24</v>
      </c>
      <c r="Q3325">
        <v>384.62</v>
      </c>
      <c r="S3325">
        <v>6321.36</v>
      </c>
      <c r="T3325">
        <v>131.25</v>
      </c>
      <c r="U3325">
        <v>2.0799999999999999E-2</v>
      </c>
      <c r="V3325">
        <v>332.7</v>
      </c>
      <c r="W3325">
        <v>14.583333333333334</v>
      </c>
      <c r="X3325" s="83" t="str">
        <f t="shared" si="102"/>
        <v>2118 - CHV SAN ANTONIO</v>
      </c>
      <c r="Y3325" s="83">
        <f t="shared" si="103"/>
        <v>9</v>
      </c>
    </row>
    <row r="3326" spans="1:25" x14ac:dyDescent="0.25">
      <c r="A3326" t="s">
        <v>7</v>
      </c>
      <c r="B3326" t="s">
        <v>8651</v>
      </c>
      <c r="C3326" t="s">
        <v>8710</v>
      </c>
      <c r="D3326" t="s">
        <v>8711</v>
      </c>
      <c r="E3326" t="s">
        <v>8712</v>
      </c>
      <c r="F3326">
        <v>21181182</v>
      </c>
      <c r="G3326" t="s">
        <v>8711</v>
      </c>
      <c r="H3326" t="s">
        <v>8715</v>
      </c>
      <c r="I3326">
        <v>172528</v>
      </c>
      <c r="J3326" t="s">
        <v>8072</v>
      </c>
      <c r="K3326" t="s">
        <v>8074</v>
      </c>
      <c r="L3326" t="s">
        <v>6</v>
      </c>
      <c r="M3326" t="s">
        <v>8659</v>
      </c>
      <c r="N3326">
        <v>465.12</v>
      </c>
      <c r="Q3326">
        <v>465.12</v>
      </c>
      <c r="S3326">
        <v>1995.02</v>
      </c>
      <c r="T3326">
        <v>5243.75</v>
      </c>
      <c r="U3326">
        <v>2.6284000000000001</v>
      </c>
      <c r="V3326">
        <v>399</v>
      </c>
      <c r="W3326">
        <v>1048.75</v>
      </c>
      <c r="X3326" s="83" t="str">
        <f t="shared" si="102"/>
        <v>2118 - CHV SAN ANTONIO</v>
      </c>
      <c r="Y3326" s="83">
        <f t="shared" si="103"/>
        <v>5</v>
      </c>
    </row>
    <row r="3327" spans="1:25" x14ac:dyDescent="0.25">
      <c r="A3327" t="s">
        <v>7</v>
      </c>
      <c r="B3327" t="s">
        <v>8651</v>
      </c>
      <c r="C3327" t="s">
        <v>8710</v>
      </c>
      <c r="D3327" t="s">
        <v>8711</v>
      </c>
      <c r="E3327" t="s">
        <v>8712</v>
      </c>
      <c r="F3327">
        <v>21181182</v>
      </c>
      <c r="G3327" t="s">
        <v>8711</v>
      </c>
      <c r="H3327" t="s">
        <v>8715</v>
      </c>
      <c r="I3327">
        <v>172528</v>
      </c>
      <c r="J3327" t="s">
        <v>8072</v>
      </c>
      <c r="K3327" t="s">
        <v>8074</v>
      </c>
      <c r="L3327" t="s">
        <v>6</v>
      </c>
      <c r="M3327" t="s">
        <v>8660</v>
      </c>
      <c r="N3327">
        <v>0</v>
      </c>
      <c r="S3327">
        <v>304.42</v>
      </c>
      <c r="T3327">
        <v>17.14</v>
      </c>
      <c r="U3327">
        <v>5.6300000000000003E-2</v>
      </c>
      <c r="V3327">
        <v>21.74</v>
      </c>
      <c r="W3327">
        <v>2.4485714285714288</v>
      </c>
      <c r="X3327" s="83" t="str">
        <f t="shared" si="102"/>
        <v>2118 - CHV SAN ANTONIO</v>
      </c>
      <c r="Y3327" s="83">
        <f t="shared" si="103"/>
        <v>6.9999999999999991</v>
      </c>
    </row>
    <row r="3328" spans="1:25" x14ac:dyDescent="0.25">
      <c r="A3328" t="s">
        <v>7</v>
      </c>
      <c r="B3328" t="s">
        <v>8651</v>
      </c>
      <c r="C3328" t="s">
        <v>8710</v>
      </c>
      <c r="D3328" t="s">
        <v>8711</v>
      </c>
      <c r="E3328" t="s">
        <v>8712</v>
      </c>
      <c r="F3328">
        <v>21181182</v>
      </c>
      <c r="G3328" t="s">
        <v>8711</v>
      </c>
      <c r="H3328" t="s">
        <v>8715</v>
      </c>
      <c r="I3328">
        <v>172528</v>
      </c>
      <c r="J3328" t="s">
        <v>8072</v>
      </c>
      <c r="K3328" t="s">
        <v>8074</v>
      </c>
      <c r="L3328" t="s">
        <v>6</v>
      </c>
      <c r="M3328" t="s">
        <v>8661</v>
      </c>
      <c r="N3328">
        <v>125</v>
      </c>
      <c r="Q3328">
        <v>25</v>
      </c>
      <c r="S3328">
        <v>488.17</v>
      </c>
      <c r="T3328">
        <v>75</v>
      </c>
      <c r="U3328">
        <v>0.15359999999999999</v>
      </c>
      <c r="V3328">
        <v>30.51</v>
      </c>
      <c r="W3328">
        <v>6.25</v>
      </c>
      <c r="X3328" s="83" t="str">
        <f t="shared" si="102"/>
        <v>2118 - CHV SAN ANTONIO</v>
      </c>
      <c r="Y3328" s="83">
        <f t="shared" si="103"/>
        <v>12</v>
      </c>
    </row>
    <row r="3329" spans="1:25" x14ac:dyDescent="0.25">
      <c r="A3329" t="s">
        <v>7</v>
      </c>
      <c r="B3329" t="s">
        <v>8651</v>
      </c>
      <c r="C3329" t="s">
        <v>8710</v>
      </c>
      <c r="D3329" t="s">
        <v>8711</v>
      </c>
      <c r="E3329" t="s">
        <v>8712</v>
      </c>
      <c r="F3329">
        <v>21181182</v>
      </c>
      <c r="G3329" t="s">
        <v>8711</v>
      </c>
      <c r="H3329" t="s">
        <v>8715</v>
      </c>
      <c r="I3329">
        <v>172528</v>
      </c>
      <c r="J3329" t="s">
        <v>8072</v>
      </c>
      <c r="K3329" t="s">
        <v>8074</v>
      </c>
      <c r="L3329" t="s">
        <v>6</v>
      </c>
      <c r="M3329" t="s">
        <v>8662</v>
      </c>
      <c r="N3329">
        <v>63.33</v>
      </c>
      <c r="Q3329">
        <v>63.33</v>
      </c>
      <c r="S3329">
        <v>1185.83</v>
      </c>
      <c r="T3329">
        <v>616.70000000000005</v>
      </c>
      <c r="U3329">
        <v>0.52010000000000001</v>
      </c>
      <c r="V3329">
        <v>131.76</v>
      </c>
      <c r="W3329">
        <v>77.087500000000006</v>
      </c>
      <c r="X3329" s="83" t="str">
        <f t="shared" si="102"/>
        <v>2118 - CHV SAN ANTONIO</v>
      </c>
      <c r="Y3329" s="83">
        <f t="shared" si="103"/>
        <v>8</v>
      </c>
    </row>
    <row r="3330" spans="1:25" x14ac:dyDescent="0.25">
      <c r="A3330" t="s">
        <v>7</v>
      </c>
      <c r="B3330" t="s">
        <v>8651</v>
      </c>
      <c r="C3330" t="s">
        <v>8710</v>
      </c>
      <c r="D3330" t="s">
        <v>8711</v>
      </c>
      <c r="E3330" t="s">
        <v>8712</v>
      </c>
      <c r="F3330">
        <v>21181182</v>
      </c>
      <c r="G3330" t="s">
        <v>8711</v>
      </c>
      <c r="H3330" t="s">
        <v>8715</v>
      </c>
      <c r="I3330">
        <v>172528</v>
      </c>
      <c r="J3330" t="s">
        <v>8072</v>
      </c>
      <c r="K3330" t="s">
        <v>8074</v>
      </c>
      <c r="L3330" t="s">
        <v>6</v>
      </c>
      <c r="M3330" t="s">
        <v>8663</v>
      </c>
      <c r="S3330">
        <v>214.02</v>
      </c>
      <c r="T3330">
        <v>369.5</v>
      </c>
      <c r="U3330">
        <v>1.7264999999999999</v>
      </c>
      <c r="V3330">
        <v>30.57</v>
      </c>
      <c r="W3330">
        <v>52.785714285714285</v>
      </c>
      <c r="X3330" s="83" t="str">
        <f t="shared" si="102"/>
        <v>2118 - CHV SAN ANTONIO</v>
      </c>
      <c r="Y3330" s="83">
        <f t="shared" si="103"/>
        <v>7</v>
      </c>
    </row>
    <row r="3331" spans="1:25" x14ac:dyDescent="0.25">
      <c r="A3331" t="s">
        <v>7</v>
      </c>
      <c r="B3331" t="s">
        <v>8651</v>
      </c>
      <c r="C3331" t="s">
        <v>8710</v>
      </c>
      <c r="D3331" t="s">
        <v>8711</v>
      </c>
      <c r="E3331" t="s">
        <v>8712</v>
      </c>
      <c r="F3331">
        <v>21181182</v>
      </c>
      <c r="G3331" t="s">
        <v>8711</v>
      </c>
      <c r="H3331" t="s">
        <v>8715</v>
      </c>
      <c r="I3331">
        <v>172528</v>
      </c>
      <c r="J3331" t="s">
        <v>8072</v>
      </c>
      <c r="K3331" t="s">
        <v>8074</v>
      </c>
      <c r="L3331" t="s">
        <v>6</v>
      </c>
      <c r="M3331" t="s">
        <v>8664</v>
      </c>
      <c r="N3331">
        <v>608.72</v>
      </c>
      <c r="Q3331">
        <v>86.96</v>
      </c>
      <c r="S3331">
        <v>4535.0600000000004</v>
      </c>
      <c r="T3331">
        <v>25.71</v>
      </c>
      <c r="U3331">
        <v>5.7000000000000002E-3</v>
      </c>
      <c r="V3331">
        <v>87.21</v>
      </c>
      <c r="W3331">
        <v>1.3531578947368421</v>
      </c>
      <c r="X3331" s="83" t="str">
        <f t="shared" ref="X3331:X3394" si="104">CONCATENATE(C3331," - ",D3331)</f>
        <v>2118 - CHV SAN ANTONIO</v>
      </c>
      <c r="Y3331" s="83">
        <f t="shared" ref="Y3331:Y3394" si="105">IFERROR((IF($S3331=0,0,$T3331/$W3331)),0)</f>
        <v>19</v>
      </c>
    </row>
    <row r="3332" spans="1:25" x14ac:dyDescent="0.25">
      <c r="A3332" t="s">
        <v>7</v>
      </c>
      <c r="B3332" t="s">
        <v>8651</v>
      </c>
      <c r="C3332" t="s">
        <v>8710</v>
      </c>
      <c r="D3332" t="s">
        <v>8711</v>
      </c>
      <c r="E3332" t="s">
        <v>8712</v>
      </c>
      <c r="F3332">
        <v>21181182</v>
      </c>
      <c r="G3332" t="s">
        <v>8711</v>
      </c>
      <c r="H3332" t="s">
        <v>8715</v>
      </c>
      <c r="I3332">
        <v>172528</v>
      </c>
      <c r="J3332" t="s">
        <v>8072</v>
      </c>
      <c r="K3332" t="s">
        <v>8074</v>
      </c>
      <c r="L3332" t="s">
        <v>6</v>
      </c>
      <c r="M3332" t="s">
        <v>8665</v>
      </c>
      <c r="N3332">
        <v>56.82</v>
      </c>
      <c r="Q3332">
        <v>56.82</v>
      </c>
      <c r="S3332">
        <v>287.89</v>
      </c>
      <c r="T3332">
        <v>17.14</v>
      </c>
      <c r="U3332">
        <v>5.9499999999999997E-2</v>
      </c>
      <c r="V3332">
        <v>47.98</v>
      </c>
      <c r="W3332">
        <v>2.8566666666666669</v>
      </c>
      <c r="X3332" s="83" t="str">
        <f t="shared" si="104"/>
        <v>2118 - CHV SAN ANTONIO</v>
      </c>
      <c r="Y3332" s="83">
        <f t="shared" si="105"/>
        <v>6</v>
      </c>
    </row>
    <row r="3333" spans="1:25" x14ac:dyDescent="0.25">
      <c r="A3333" t="s">
        <v>7</v>
      </c>
      <c r="B3333" t="s">
        <v>8651</v>
      </c>
      <c r="C3333" t="s">
        <v>8710</v>
      </c>
      <c r="D3333" t="s">
        <v>8711</v>
      </c>
      <c r="E3333" t="s">
        <v>8712</v>
      </c>
      <c r="F3333">
        <v>21181182</v>
      </c>
      <c r="G3333" t="s">
        <v>8711</v>
      </c>
      <c r="H3333" t="s">
        <v>8715</v>
      </c>
      <c r="I3333">
        <v>172528</v>
      </c>
      <c r="J3333" t="s">
        <v>8072</v>
      </c>
      <c r="K3333" t="s">
        <v>8074</v>
      </c>
      <c r="L3333" t="s">
        <v>6</v>
      </c>
      <c r="M3333" t="s">
        <v>8666</v>
      </c>
      <c r="N3333">
        <v>25.27</v>
      </c>
      <c r="Q3333">
        <v>25.27</v>
      </c>
      <c r="S3333">
        <v>330.78</v>
      </c>
      <c r="V3333">
        <v>33.08</v>
      </c>
      <c r="X3333" s="83" t="str">
        <f t="shared" si="104"/>
        <v>2118 - CHV SAN ANTONIO</v>
      </c>
      <c r="Y3333" s="83">
        <f t="shared" si="105"/>
        <v>0</v>
      </c>
    </row>
    <row r="3334" spans="1:25" x14ac:dyDescent="0.25">
      <c r="A3334" t="s">
        <v>7</v>
      </c>
      <c r="B3334" t="s">
        <v>8651</v>
      </c>
      <c r="C3334" t="s">
        <v>8710</v>
      </c>
      <c r="D3334" t="s">
        <v>8711</v>
      </c>
      <c r="E3334" t="s">
        <v>8712</v>
      </c>
      <c r="F3334">
        <v>21181182</v>
      </c>
      <c r="G3334" t="s">
        <v>8711</v>
      </c>
      <c r="H3334" t="s">
        <v>8715</v>
      </c>
      <c r="I3334">
        <v>172528</v>
      </c>
      <c r="J3334" t="s">
        <v>8072</v>
      </c>
      <c r="K3334" t="s">
        <v>8074</v>
      </c>
      <c r="L3334" t="s">
        <v>6</v>
      </c>
      <c r="M3334" t="s">
        <v>8667</v>
      </c>
      <c r="N3334">
        <v>2068.98</v>
      </c>
      <c r="O3334">
        <v>682.5</v>
      </c>
      <c r="P3334">
        <v>0.32990000000000003</v>
      </c>
      <c r="Q3334">
        <v>689.66</v>
      </c>
      <c r="R3334">
        <v>341.25</v>
      </c>
      <c r="S3334">
        <v>13239.33</v>
      </c>
      <c r="T3334">
        <v>35313.589999999997</v>
      </c>
      <c r="U3334">
        <v>2.6673</v>
      </c>
      <c r="V3334">
        <v>696.81</v>
      </c>
      <c r="W3334">
        <v>2077.27</v>
      </c>
      <c r="X3334" s="83" t="str">
        <f t="shared" si="104"/>
        <v>2118 - CHV SAN ANTONIO</v>
      </c>
      <c r="Y3334" s="83">
        <f t="shared" si="105"/>
        <v>17</v>
      </c>
    </row>
    <row r="3335" spans="1:25" x14ac:dyDescent="0.25">
      <c r="A3335" t="s">
        <v>7</v>
      </c>
      <c r="B3335" t="s">
        <v>8651</v>
      </c>
      <c r="C3335" t="s">
        <v>8710</v>
      </c>
      <c r="D3335" t="s">
        <v>8711</v>
      </c>
      <c r="E3335" t="s">
        <v>8712</v>
      </c>
      <c r="F3335">
        <v>21181182</v>
      </c>
      <c r="G3335" t="s">
        <v>8711</v>
      </c>
      <c r="H3335" t="s">
        <v>8715</v>
      </c>
      <c r="I3335">
        <v>172528</v>
      </c>
      <c r="J3335" t="s">
        <v>8072</v>
      </c>
      <c r="K3335" t="s">
        <v>8074</v>
      </c>
      <c r="L3335" t="s">
        <v>6</v>
      </c>
      <c r="M3335" t="s">
        <v>8668</v>
      </c>
      <c r="N3335">
        <v>711.12</v>
      </c>
      <c r="Q3335">
        <v>177.78</v>
      </c>
      <c r="S3335">
        <v>5393.84</v>
      </c>
      <c r="T3335">
        <v>396.31</v>
      </c>
      <c r="U3335">
        <v>7.3499999999999996E-2</v>
      </c>
      <c r="V3335">
        <v>158.63999999999999</v>
      </c>
      <c r="W3335">
        <v>16.512916666666666</v>
      </c>
      <c r="X3335" s="83" t="str">
        <f t="shared" si="104"/>
        <v>2118 - CHV SAN ANTONIO</v>
      </c>
      <c r="Y3335" s="83">
        <f t="shared" si="105"/>
        <v>24</v>
      </c>
    </row>
    <row r="3336" spans="1:25" x14ac:dyDescent="0.25">
      <c r="A3336" t="s">
        <v>7</v>
      </c>
      <c r="B3336" t="s">
        <v>8651</v>
      </c>
      <c r="C3336" t="s">
        <v>8710</v>
      </c>
      <c r="D3336" t="s">
        <v>8711</v>
      </c>
      <c r="E3336" t="s">
        <v>8712</v>
      </c>
      <c r="F3336">
        <v>21181182</v>
      </c>
      <c r="G3336" t="s">
        <v>8711</v>
      </c>
      <c r="H3336" t="s">
        <v>8715</v>
      </c>
      <c r="I3336">
        <v>172528</v>
      </c>
      <c r="J3336" t="s">
        <v>8072</v>
      </c>
      <c r="K3336" t="s">
        <v>8074</v>
      </c>
      <c r="L3336" t="s">
        <v>6</v>
      </c>
      <c r="M3336" t="s">
        <v>8670</v>
      </c>
      <c r="N3336">
        <v>2823.52</v>
      </c>
      <c r="O3336">
        <v>251.04</v>
      </c>
      <c r="P3336">
        <v>8.8900000000000007E-2</v>
      </c>
      <c r="Q3336">
        <v>705.88</v>
      </c>
      <c r="R3336">
        <v>50.207999999999998</v>
      </c>
      <c r="S3336">
        <v>21666.01</v>
      </c>
      <c r="T3336">
        <v>5105.87</v>
      </c>
      <c r="U3336">
        <v>0.23569999999999999</v>
      </c>
      <c r="V3336">
        <v>677.06</v>
      </c>
      <c r="W3336">
        <v>232.08500000000001</v>
      </c>
      <c r="X3336" s="83" t="str">
        <f t="shared" si="104"/>
        <v>2118 - CHV SAN ANTONIO</v>
      </c>
      <c r="Y3336" s="83">
        <f t="shared" si="105"/>
        <v>22</v>
      </c>
    </row>
    <row r="3337" spans="1:25" x14ac:dyDescent="0.25">
      <c r="A3337" t="s">
        <v>7</v>
      </c>
      <c r="B3337" t="s">
        <v>8651</v>
      </c>
      <c r="C3337" t="s">
        <v>8710</v>
      </c>
      <c r="D3337" t="s">
        <v>8711</v>
      </c>
      <c r="E3337" t="s">
        <v>8712</v>
      </c>
      <c r="F3337">
        <v>21181182</v>
      </c>
      <c r="G3337" t="s">
        <v>8711</v>
      </c>
      <c r="H3337" t="s">
        <v>8715</v>
      </c>
      <c r="I3337">
        <v>172528</v>
      </c>
      <c r="J3337" t="s">
        <v>8072</v>
      </c>
      <c r="K3337" t="s">
        <v>8074</v>
      </c>
      <c r="L3337" t="s">
        <v>6</v>
      </c>
      <c r="M3337" t="s">
        <v>8671</v>
      </c>
      <c r="N3337">
        <v>8975.68</v>
      </c>
      <c r="O3337">
        <v>5514.81</v>
      </c>
      <c r="P3337">
        <v>0.61439999999999995</v>
      </c>
      <c r="Q3337">
        <v>560.98</v>
      </c>
      <c r="R3337">
        <v>459.56750000000005</v>
      </c>
      <c r="S3337">
        <v>67276.740000000005</v>
      </c>
      <c r="T3337">
        <v>40874.19</v>
      </c>
      <c r="U3337">
        <v>0.60760000000000003</v>
      </c>
      <c r="V3337">
        <v>546.97</v>
      </c>
      <c r="W3337">
        <v>408.74190000000004</v>
      </c>
      <c r="X3337" s="83" t="str">
        <f t="shared" si="104"/>
        <v>2118 - CHV SAN ANTONIO</v>
      </c>
      <c r="Y3337" s="83">
        <f t="shared" si="105"/>
        <v>100</v>
      </c>
    </row>
    <row r="3338" spans="1:25" x14ac:dyDescent="0.25">
      <c r="A3338" t="s">
        <v>7</v>
      </c>
      <c r="B3338" t="s">
        <v>8651</v>
      </c>
      <c r="C3338" t="s">
        <v>8710</v>
      </c>
      <c r="D3338" t="s">
        <v>8711</v>
      </c>
      <c r="E3338" t="s">
        <v>8712</v>
      </c>
      <c r="F3338">
        <v>21181182</v>
      </c>
      <c r="G3338" t="s">
        <v>8711</v>
      </c>
      <c r="H3338" t="s">
        <v>8715</v>
      </c>
      <c r="I3338">
        <v>172528</v>
      </c>
      <c r="J3338" t="s">
        <v>8072</v>
      </c>
      <c r="K3338" t="s">
        <v>8074</v>
      </c>
      <c r="L3338" t="s">
        <v>6</v>
      </c>
      <c r="M3338" t="s">
        <v>8672</v>
      </c>
      <c r="N3338">
        <v>906.66</v>
      </c>
      <c r="Q3338">
        <v>453.33</v>
      </c>
      <c r="S3338">
        <v>8645.08</v>
      </c>
      <c r="T3338">
        <v>3757.61</v>
      </c>
      <c r="U3338">
        <v>0.43469999999999998</v>
      </c>
      <c r="V3338">
        <v>432.25</v>
      </c>
      <c r="W3338">
        <v>221.03588235294117</v>
      </c>
      <c r="X3338" s="83" t="str">
        <f t="shared" si="104"/>
        <v>2118 - CHV SAN ANTONIO</v>
      </c>
      <c r="Y3338" s="83">
        <f t="shared" si="105"/>
        <v>17</v>
      </c>
    </row>
    <row r="3339" spans="1:25" x14ac:dyDescent="0.25">
      <c r="A3339" t="s">
        <v>7</v>
      </c>
      <c r="B3339" t="s">
        <v>8651</v>
      </c>
      <c r="C3339" t="s">
        <v>8710</v>
      </c>
      <c r="D3339" t="s">
        <v>8711</v>
      </c>
      <c r="E3339" t="s">
        <v>8712</v>
      </c>
      <c r="F3339">
        <v>21181182</v>
      </c>
      <c r="G3339" t="s">
        <v>8711</v>
      </c>
      <c r="H3339" t="s">
        <v>8715</v>
      </c>
      <c r="I3339">
        <v>172528</v>
      </c>
      <c r="J3339" t="s">
        <v>8072</v>
      </c>
      <c r="K3339" t="s">
        <v>8074</v>
      </c>
      <c r="L3339" t="s">
        <v>6</v>
      </c>
      <c r="M3339" t="s">
        <v>8673</v>
      </c>
      <c r="N3339">
        <v>1269.99</v>
      </c>
      <c r="O3339">
        <v>90</v>
      </c>
      <c r="P3339">
        <v>7.0900000000000005E-2</v>
      </c>
      <c r="Q3339">
        <v>423.33</v>
      </c>
      <c r="R3339">
        <v>90</v>
      </c>
      <c r="S3339">
        <v>9067.61</v>
      </c>
      <c r="T3339">
        <v>3052.45</v>
      </c>
      <c r="U3339">
        <v>0.33660000000000001</v>
      </c>
      <c r="V3339">
        <v>394.24</v>
      </c>
      <c r="W3339">
        <v>160.65526315789472</v>
      </c>
      <c r="X3339" s="83" t="str">
        <f t="shared" si="104"/>
        <v>2118 - CHV SAN ANTONIO</v>
      </c>
      <c r="Y3339" s="83">
        <f t="shared" si="105"/>
        <v>19</v>
      </c>
    </row>
    <row r="3340" spans="1:25" x14ac:dyDescent="0.25">
      <c r="A3340" t="s">
        <v>7</v>
      </c>
      <c r="B3340" t="s">
        <v>8651</v>
      </c>
      <c r="C3340" t="s">
        <v>8710</v>
      </c>
      <c r="D3340" t="s">
        <v>8711</v>
      </c>
      <c r="E3340" t="s">
        <v>8712</v>
      </c>
      <c r="F3340">
        <v>21181182</v>
      </c>
      <c r="G3340" t="s">
        <v>8711</v>
      </c>
      <c r="H3340" t="s">
        <v>8715</v>
      </c>
      <c r="I3340">
        <v>172528</v>
      </c>
      <c r="J3340" t="s">
        <v>8072</v>
      </c>
      <c r="K3340" t="s">
        <v>8074</v>
      </c>
      <c r="L3340" t="s">
        <v>6</v>
      </c>
      <c r="M3340" t="s">
        <v>8674</v>
      </c>
      <c r="N3340">
        <v>965.52</v>
      </c>
      <c r="O3340">
        <v>386.25</v>
      </c>
      <c r="P3340">
        <v>0.4</v>
      </c>
      <c r="Q3340">
        <v>321.83999999999997</v>
      </c>
      <c r="R3340">
        <v>193.125</v>
      </c>
      <c r="S3340">
        <v>6906.43</v>
      </c>
      <c r="T3340">
        <v>2574.0500000000002</v>
      </c>
      <c r="U3340">
        <v>0.37269999999999998</v>
      </c>
      <c r="V3340">
        <v>222.79</v>
      </c>
      <c r="W3340">
        <v>99.001923076923077</v>
      </c>
      <c r="X3340" s="83" t="str">
        <f t="shared" si="104"/>
        <v>2118 - CHV SAN ANTONIO</v>
      </c>
      <c r="Y3340" s="83">
        <f t="shared" si="105"/>
        <v>26</v>
      </c>
    </row>
    <row r="3341" spans="1:25" x14ac:dyDescent="0.25">
      <c r="A3341" t="s">
        <v>7</v>
      </c>
      <c r="B3341" t="s">
        <v>8651</v>
      </c>
      <c r="C3341" t="s">
        <v>8710</v>
      </c>
      <c r="D3341" t="s">
        <v>8711</v>
      </c>
      <c r="E3341" t="s">
        <v>8712</v>
      </c>
      <c r="F3341">
        <v>21181182</v>
      </c>
      <c r="G3341" t="s">
        <v>8711</v>
      </c>
      <c r="H3341" t="s">
        <v>8715</v>
      </c>
      <c r="I3341">
        <v>172528</v>
      </c>
      <c r="J3341" t="s">
        <v>8072</v>
      </c>
      <c r="K3341" t="s">
        <v>8074</v>
      </c>
      <c r="L3341" t="s">
        <v>6</v>
      </c>
      <c r="M3341" t="s">
        <v>8675</v>
      </c>
      <c r="N3341">
        <v>146.24</v>
      </c>
      <c r="Q3341">
        <v>73.12</v>
      </c>
      <c r="S3341">
        <v>1253.52</v>
      </c>
      <c r="T3341">
        <v>352.5</v>
      </c>
      <c r="U3341">
        <v>0.28120000000000001</v>
      </c>
      <c r="V3341">
        <v>83.57</v>
      </c>
      <c r="W3341">
        <v>23.5</v>
      </c>
      <c r="X3341" s="83" t="str">
        <f t="shared" si="104"/>
        <v>2118 - CHV SAN ANTONIO</v>
      </c>
      <c r="Y3341" s="83">
        <f t="shared" si="105"/>
        <v>15</v>
      </c>
    </row>
    <row r="3342" spans="1:25" x14ac:dyDescent="0.25">
      <c r="A3342" t="s">
        <v>7</v>
      </c>
      <c r="B3342" t="s">
        <v>8651</v>
      </c>
      <c r="C3342" t="s">
        <v>8710</v>
      </c>
      <c r="D3342" t="s">
        <v>8711</v>
      </c>
      <c r="E3342" t="s">
        <v>8712</v>
      </c>
      <c r="F3342">
        <v>21181182</v>
      </c>
      <c r="G3342" t="s">
        <v>8711</v>
      </c>
      <c r="H3342" t="s">
        <v>8715</v>
      </c>
      <c r="I3342">
        <v>204132</v>
      </c>
      <c r="J3342" t="s">
        <v>8078</v>
      </c>
      <c r="K3342" t="s">
        <v>15</v>
      </c>
      <c r="L3342" t="s">
        <v>6</v>
      </c>
      <c r="M3342" t="s">
        <v>8657</v>
      </c>
      <c r="N3342">
        <v>0</v>
      </c>
      <c r="S3342">
        <v>2683.45</v>
      </c>
      <c r="T3342">
        <v>2589.0500000000002</v>
      </c>
      <c r="U3342">
        <v>0.96479999999999999</v>
      </c>
      <c r="V3342">
        <v>167.72</v>
      </c>
      <c r="W3342">
        <v>152.29705882352943</v>
      </c>
      <c r="X3342" s="83" t="str">
        <f t="shared" si="104"/>
        <v>2118 - CHV SAN ANTONIO</v>
      </c>
      <c r="Y3342" s="83">
        <f t="shared" si="105"/>
        <v>17</v>
      </c>
    </row>
    <row r="3343" spans="1:25" x14ac:dyDescent="0.25">
      <c r="A3343" t="s">
        <v>7</v>
      </c>
      <c r="B3343" t="s">
        <v>8651</v>
      </c>
      <c r="C3343" t="s">
        <v>8710</v>
      </c>
      <c r="D3343" t="s">
        <v>8711</v>
      </c>
      <c r="E3343" t="s">
        <v>8712</v>
      </c>
      <c r="F3343">
        <v>21181182</v>
      </c>
      <c r="G3343" t="s">
        <v>8711</v>
      </c>
      <c r="H3343" t="s">
        <v>8715</v>
      </c>
      <c r="I3343">
        <v>204132</v>
      </c>
      <c r="J3343" t="s">
        <v>8078</v>
      </c>
      <c r="K3343" t="s">
        <v>15</v>
      </c>
      <c r="L3343" t="s">
        <v>6</v>
      </c>
      <c r="M3343" t="s">
        <v>8658</v>
      </c>
      <c r="N3343">
        <v>3076.96</v>
      </c>
      <c r="Q3343">
        <v>384.62</v>
      </c>
      <c r="S3343">
        <v>19622.400000000001</v>
      </c>
      <c r="T3343">
        <v>6682.13</v>
      </c>
      <c r="U3343">
        <v>0.34050000000000002</v>
      </c>
      <c r="V3343">
        <v>350.4</v>
      </c>
      <c r="W3343">
        <v>133.64260000000002</v>
      </c>
      <c r="X3343" s="83" t="str">
        <f t="shared" si="104"/>
        <v>2118 - CHV SAN ANTONIO</v>
      </c>
      <c r="Y3343" s="83">
        <f t="shared" si="105"/>
        <v>49.999999999999993</v>
      </c>
    </row>
    <row r="3344" spans="1:25" x14ac:dyDescent="0.25">
      <c r="A3344" t="s">
        <v>7</v>
      </c>
      <c r="B3344" t="s">
        <v>8651</v>
      </c>
      <c r="C3344" t="s">
        <v>8710</v>
      </c>
      <c r="D3344" t="s">
        <v>8711</v>
      </c>
      <c r="E3344" t="s">
        <v>8712</v>
      </c>
      <c r="F3344">
        <v>21181182</v>
      </c>
      <c r="G3344" t="s">
        <v>8711</v>
      </c>
      <c r="H3344" t="s">
        <v>8715</v>
      </c>
      <c r="I3344">
        <v>204132</v>
      </c>
      <c r="J3344" t="s">
        <v>8078</v>
      </c>
      <c r="K3344" t="s">
        <v>15</v>
      </c>
      <c r="L3344" t="s">
        <v>6</v>
      </c>
      <c r="M3344" t="s">
        <v>8659</v>
      </c>
      <c r="N3344">
        <v>3720.96</v>
      </c>
      <c r="O3344">
        <v>442.5</v>
      </c>
      <c r="P3344">
        <v>0.11890000000000001</v>
      </c>
      <c r="Q3344">
        <v>465.12</v>
      </c>
      <c r="R3344">
        <v>110.625</v>
      </c>
      <c r="S3344">
        <v>16747.41</v>
      </c>
      <c r="T3344">
        <v>8160.15</v>
      </c>
      <c r="U3344">
        <v>0.48720000000000002</v>
      </c>
      <c r="V3344">
        <v>408.47</v>
      </c>
      <c r="W3344">
        <v>247.2772727272727</v>
      </c>
      <c r="X3344" s="83" t="str">
        <f t="shared" si="104"/>
        <v>2118 - CHV SAN ANTONIO</v>
      </c>
      <c r="Y3344" s="83">
        <f t="shared" si="105"/>
        <v>33</v>
      </c>
    </row>
    <row r="3345" spans="1:25" x14ac:dyDescent="0.25">
      <c r="A3345" t="s">
        <v>7</v>
      </c>
      <c r="B3345" t="s">
        <v>8651</v>
      </c>
      <c r="C3345" t="s">
        <v>8710</v>
      </c>
      <c r="D3345" t="s">
        <v>8711</v>
      </c>
      <c r="E3345" t="s">
        <v>8712</v>
      </c>
      <c r="F3345">
        <v>21181182</v>
      </c>
      <c r="G3345" t="s">
        <v>8711</v>
      </c>
      <c r="H3345" t="s">
        <v>8715</v>
      </c>
      <c r="I3345">
        <v>204132</v>
      </c>
      <c r="J3345" t="s">
        <v>8078</v>
      </c>
      <c r="K3345" t="s">
        <v>15</v>
      </c>
      <c r="L3345" t="s">
        <v>6</v>
      </c>
      <c r="M3345" t="s">
        <v>8660</v>
      </c>
      <c r="N3345">
        <v>0</v>
      </c>
      <c r="S3345">
        <v>99.22</v>
      </c>
      <c r="T3345">
        <v>472.69</v>
      </c>
      <c r="U3345">
        <v>4.7641</v>
      </c>
      <c r="V3345">
        <v>12.4</v>
      </c>
      <c r="W3345">
        <v>31.512666666666668</v>
      </c>
      <c r="X3345" s="83" t="str">
        <f t="shared" si="104"/>
        <v>2118 - CHV SAN ANTONIO</v>
      </c>
      <c r="Y3345" s="83">
        <f t="shared" si="105"/>
        <v>15</v>
      </c>
    </row>
    <row r="3346" spans="1:25" x14ac:dyDescent="0.25">
      <c r="A3346" t="s">
        <v>7</v>
      </c>
      <c r="B3346" t="s">
        <v>8651</v>
      </c>
      <c r="C3346" t="s">
        <v>8710</v>
      </c>
      <c r="D3346" t="s">
        <v>8711</v>
      </c>
      <c r="E3346" t="s">
        <v>8712</v>
      </c>
      <c r="F3346">
        <v>21181182</v>
      </c>
      <c r="G3346" t="s">
        <v>8711</v>
      </c>
      <c r="H3346" t="s">
        <v>8715</v>
      </c>
      <c r="I3346">
        <v>204132</v>
      </c>
      <c r="J3346" t="s">
        <v>8078</v>
      </c>
      <c r="K3346" t="s">
        <v>15</v>
      </c>
      <c r="L3346" t="s">
        <v>6</v>
      </c>
      <c r="M3346" t="s">
        <v>8661</v>
      </c>
      <c r="N3346">
        <v>150</v>
      </c>
      <c r="O3346">
        <v>140.29</v>
      </c>
      <c r="P3346">
        <v>0.93530000000000002</v>
      </c>
      <c r="Q3346">
        <v>25</v>
      </c>
      <c r="R3346">
        <v>17.536249999999999</v>
      </c>
      <c r="S3346">
        <v>680.16</v>
      </c>
      <c r="T3346">
        <v>165.67</v>
      </c>
      <c r="U3346">
        <v>0.24360000000000001</v>
      </c>
      <c r="V3346">
        <v>29.57</v>
      </c>
      <c r="W3346">
        <v>5.9167857142857141</v>
      </c>
      <c r="X3346" s="83" t="str">
        <f t="shared" si="104"/>
        <v>2118 - CHV SAN ANTONIO</v>
      </c>
      <c r="Y3346" s="83">
        <f t="shared" si="105"/>
        <v>28</v>
      </c>
    </row>
    <row r="3347" spans="1:25" x14ac:dyDescent="0.25">
      <c r="A3347" t="s">
        <v>7</v>
      </c>
      <c r="B3347" t="s">
        <v>8651</v>
      </c>
      <c r="C3347" t="s">
        <v>8710</v>
      </c>
      <c r="D3347" t="s">
        <v>8711</v>
      </c>
      <c r="E3347" t="s">
        <v>8712</v>
      </c>
      <c r="F3347">
        <v>21181182</v>
      </c>
      <c r="G3347" t="s">
        <v>8711</v>
      </c>
      <c r="H3347" t="s">
        <v>8715</v>
      </c>
      <c r="I3347">
        <v>204132</v>
      </c>
      <c r="J3347" t="s">
        <v>8078</v>
      </c>
      <c r="K3347" t="s">
        <v>15</v>
      </c>
      <c r="L3347" t="s">
        <v>6</v>
      </c>
      <c r="M3347" t="s">
        <v>8662</v>
      </c>
      <c r="N3347">
        <v>126.66</v>
      </c>
      <c r="O3347">
        <v>97.5</v>
      </c>
      <c r="P3347">
        <v>0.76980000000000004</v>
      </c>
      <c r="Q3347">
        <v>63.33</v>
      </c>
      <c r="S3347">
        <v>1921.24</v>
      </c>
      <c r="T3347">
        <v>2037.77</v>
      </c>
      <c r="U3347">
        <v>1.0607</v>
      </c>
      <c r="V3347">
        <v>137.22999999999999</v>
      </c>
      <c r="W3347">
        <v>135.85133333333334</v>
      </c>
      <c r="X3347" s="83" t="str">
        <f t="shared" si="104"/>
        <v>2118 - CHV SAN ANTONIO</v>
      </c>
      <c r="Y3347" s="83">
        <f t="shared" si="105"/>
        <v>14.999999999999998</v>
      </c>
    </row>
    <row r="3348" spans="1:25" x14ac:dyDescent="0.25">
      <c r="A3348" t="s">
        <v>7</v>
      </c>
      <c r="B3348" t="s">
        <v>8651</v>
      </c>
      <c r="C3348" t="s">
        <v>8710</v>
      </c>
      <c r="D3348" t="s">
        <v>8711</v>
      </c>
      <c r="E3348" t="s">
        <v>8712</v>
      </c>
      <c r="F3348">
        <v>21181182</v>
      </c>
      <c r="G3348" t="s">
        <v>8711</v>
      </c>
      <c r="H3348" t="s">
        <v>8715</v>
      </c>
      <c r="I3348">
        <v>204132</v>
      </c>
      <c r="J3348" t="s">
        <v>8078</v>
      </c>
      <c r="K3348" t="s">
        <v>15</v>
      </c>
      <c r="L3348" t="s">
        <v>6</v>
      </c>
      <c r="M3348" t="s">
        <v>8663</v>
      </c>
      <c r="O3348">
        <v>75</v>
      </c>
      <c r="S3348">
        <v>214.02</v>
      </c>
      <c r="T3348">
        <v>708.69</v>
      </c>
      <c r="U3348">
        <v>3.3113000000000001</v>
      </c>
      <c r="V3348">
        <v>30.57</v>
      </c>
      <c r="W3348">
        <v>50.620714285714293</v>
      </c>
      <c r="X3348" s="83" t="str">
        <f t="shared" si="104"/>
        <v>2118 - CHV SAN ANTONIO</v>
      </c>
      <c r="Y3348" s="83">
        <f t="shared" si="105"/>
        <v>14</v>
      </c>
    </row>
    <row r="3349" spans="1:25" x14ac:dyDescent="0.25">
      <c r="A3349" t="s">
        <v>7</v>
      </c>
      <c r="B3349" t="s">
        <v>8651</v>
      </c>
      <c r="C3349" t="s">
        <v>8710</v>
      </c>
      <c r="D3349" t="s">
        <v>8711</v>
      </c>
      <c r="E3349" t="s">
        <v>8712</v>
      </c>
      <c r="F3349">
        <v>21181182</v>
      </c>
      <c r="G3349" t="s">
        <v>8711</v>
      </c>
      <c r="H3349" t="s">
        <v>8715</v>
      </c>
      <c r="I3349">
        <v>204132</v>
      </c>
      <c r="J3349" t="s">
        <v>8078</v>
      </c>
      <c r="K3349" t="s">
        <v>15</v>
      </c>
      <c r="L3349" t="s">
        <v>6</v>
      </c>
      <c r="M3349" t="s">
        <v>8664</v>
      </c>
      <c r="N3349">
        <v>608.72</v>
      </c>
      <c r="O3349">
        <v>49.25</v>
      </c>
      <c r="P3349">
        <v>8.09E-2</v>
      </c>
      <c r="Q3349">
        <v>86.96</v>
      </c>
      <c r="R3349">
        <v>6.15625</v>
      </c>
      <c r="S3349">
        <v>4001.75</v>
      </c>
      <c r="T3349">
        <v>803.66</v>
      </c>
      <c r="U3349">
        <v>0.20080000000000001</v>
      </c>
      <c r="V3349">
        <v>88.93</v>
      </c>
      <c r="W3349">
        <v>18.689767441860464</v>
      </c>
      <c r="X3349" s="83" t="str">
        <f t="shared" si="104"/>
        <v>2118 - CHV SAN ANTONIO</v>
      </c>
      <c r="Y3349" s="83">
        <f t="shared" si="105"/>
        <v>43</v>
      </c>
    </row>
    <row r="3350" spans="1:25" x14ac:dyDescent="0.25">
      <c r="A3350" t="s">
        <v>7</v>
      </c>
      <c r="B3350" t="s">
        <v>8651</v>
      </c>
      <c r="C3350" t="s">
        <v>8710</v>
      </c>
      <c r="D3350" t="s">
        <v>8711</v>
      </c>
      <c r="E3350" t="s">
        <v>8712</v>
      </c>
      <c r="F3350">
        <v>21181182</v>
      </c>
      <c r="G3350" t="s">
        <v>8711</v>
      </c>
      <c r="H3350" t="s">
        <v>8715</v>
      </c>
      <c r="I3350">
        <v>204132</v>
      </c>
      <c r="J3350" t="s">
        <v>8078</v>
      </c>
      <c r="K3350" t="s">
        <v>15</v>
      </c>
      <c r="L3350" t="s">
        <v>6</v>
      </c>
      <c r="M3350" t="s">
        <v>8665</v>
      </c>
      <c r="N3350">
        <v>56.82</v>
      </c>
      <c r="O3350">
        <v>11.38</v>
      </c>
      <c r="P3350">
        <v>0.20030000000000001</v>
      </c>
      <c r="Q3350">
        <v>56.82</v>
      </c>
      <c r="R3350">
        <v>11.38</v>
      </c>
      <c r="S3350">
        <v>604.83000000000004</v>
      </c>
      <c r="T3350">
        <v>260.69</v>
      </c>
      <c r="U3350">
        <v>0.43099999999999999</v>
      </c>
      <c r="V3350">
        <v>50.4</v>
      </c>
      <c r="W3350">
        <v>21.724166666666665</v>
      </c>
      <c r="X3350" s="83" t="str">
        <f t="shared" si="104"/>
        <v>2118 - CHV SAN ANTONIO</v>
      </c>
      <c r="Y3350" s="83">
        <f t="shared" si="105"/>
        <v>12</v>
      </c>
    </row>
    <row r="3351" spans="1:25" x14ac:dyDescent="0.25">
      <c r="A3351" t="s">
        <v>7</v>
      </c>
      <c r="B3351" t="s">
        <v>8651</v>
      </c>
      <c r="C3351" t="s">
        <v>8710</v>
      </c>
      <c r="D3351" t="s">
        <v>8711</v>
      </c>
      <c r="E3351" t="s">
        <v>8712</v>
      </c>
      <c r="F3351">
        <v>21181182</v>
      </c>
      <c r="G3351" t="s">
        <v>8711</v>
      </c>
      <c r="H3351" t="s">
        <v>8715</v>
      </c>
      <c r="I3351">
        <v>204132</v>
      </c>
      <c r="J3351" t="s">
        <v>8078</v>
      </c>
      <c r="K3351" t="s">
        <v>15</v>
      </c>
      <c r="L3351" t="s">
        <v>6</v>
      </c>
      <c r="M3351" t="s">
        <v>8680</v>
      </c>
      <c r="N3351">
        <v>0</v>
      </c>
      <c r="S3351">
        <v>50.63</v>
      </c>
      <c r="V3351">
        <v>16.88</v>
      </c>
      <c r="X3351" s="83" t="str">
        <f t="shared" si="104"/>
        <v>2118 - CHV SAN ANTONIO</v>
      </c>
      <c r="Y3351" s="83">
        <f t="shared" si="105"/>
        <v>0</v>
      </c>
    </row>
    <row r="3352" spans="1:25" x14ac:dyDescent="0.25">
      <c r="A3352" t="s">
        <v>7</v>
      </c>
      <c r="B3352" t="s">
        <v>8651</v>
      </c>
      <c r="C3352" t="s">
        <v>8710</v>
      </c>
      <c r="D3352" t="s">
        <v>8711</v>
      </c>
      <c r="E3352" t="s">
        <v>8712</v>
      </c>
      <c r="F3352">
        <v>21181182</v>
      </c>
      <c r="G3352" t="s">
        <v>8711</v>
      </c>
      <c r="H3352" t="s">
        <v>8715</v>
      </c>
      <c r="I3352">
        <v>204132</v>
      </c>
      <c r="J3352" t="s">
        <v>8078</v>
      </c>
      <c r="K3352" t="s">
        <v>15</v>
      </c>
      <c r="L3352" t="s">
        <v>6</v>
      </c>
      <c r="M3352" t="s">
        <v>8666</v>
      </c>
      <c r="N3352">
        <v>50.54</v>
      </c>
      <c r="O3352">
        <v>29.4</v>
      </c>
      <c r="P3352">
        <v>0.58169999999999999</v>
      </c>
      <c r="Q3352">
        <v>25.27</v>
      </c>
      <c r="R3352">
        <v>9.7999999999999989</v>
      </c>
      <c r="S3352">
        <v>654.05999999999995</v>
      </c>
      <c r="T3352">
        <v>399.21</v>
      </c>
      <c r="U3352">
        <v>0.61040000000000005</v>
      </c>
      <c r="V3352">
        <v>31.15</v>
      </c>
      <c r="W3352">
        <v>22.178333333333331</v>
      </c>
      <c r="X3352" s="83" t="str">
        <f t="shared" si="104"/>
        <v>2118 - CHV SAN ANTONIO</v>
      </c>
      <c r="Y3352" s="83">
        <f t="shared" si="105"/>
        <v>18</v>
      </c>
    </row>
    <row r="3353" spans="1:25" x14ac:dyDescent="0.25">
      <c r="A3353" t="s">
        <v>7</v>
      </c>
      <c r="B3353" t="s">
        <v>8651</v>
      </c>
      <c r="C3353" t="s">
        <v>8710</v>
      </c>
      <c r="D3353" t="s">
        <v>8711</v>
      </c>
      <c r="E3353" t="s">
        <v>8712</v>
      </c>
      <c r="F3353">
        <v>21181182</v>
      </c>
      <c r="G3353" t="s">
        <v>8711</v>
      </c>
      <c r="H3353" t="s">
        <v>8715</v>
      </c>
      <c r="I3353">
        <v>204132</v>
      </c>
      <c r="J3353" t="s">
        <v>8078</v>
      </c>
      <c r="K3353" t="s">
        <v>15</v>
      </c>
      <c r="L3353" t="s">
        <v>6</v>
      </c>
      <c r="M3353" t="s">
        <v>8688</v>
      </c>
      <c r="S3353">
        <v>488.35</v>
      </c>
      <c r="T3353">
        <v>191.11</v>
      </c>
      <c r="U3353">
        <v>0.39129999999999998</v>
      </c>
      <c r="V3353">
        <v>97.67</v>
      </c>
      <c r="W3353">
        <v>191.11</v>
      </c>
      <c r="X3353" s="83" t="str">
        <f t="shared" si="104"/>
        <v>2118 - CHV SAN ANTONIO</v>
      </c>
      <c r="Y3353" s="83">
        <f t="shared" si="105"/>
        <v>1</v>
      </c>
    </row>
    <row r="3354" spans="1:25" x14ac:dyDescent="0.25">
      <c r="A3354" t="s">
        <v>7</v>
      </c>
      <c r="B3354" t="s">
        <v>8651</v>
      </c>
      <c r="C3354" t="s">
        <v>8710</v>
      </c>
      <c r="D3354" t="s">
        <v>8711</v>
      </c>
      <c r="E3354" t="s">
        <v>8712</v>
      </c>
      <c r="F3354">
        <v>21181182</v>
      </c>
      <c r="G3354" t="s">
        <v>8711</v>
      </c>
      <c r="H3354" t="s">
        <v>8715</v>
      </c>
      <c r="I3354">
        <v>204132</v>
      </c>
      <c r="J3354" t="s">
        <v>8078</v>
      </c>
      <c r="K3354" t="s">
        <v>15</v>
      </c>
      <c r="L3354" t="s">
        <v>6</v>
      </c>
      <c r="M3354" t="s">
        <v>8690</v>
      </c>
      <c r="N3354">
        <v>240.86</v>
      </c>
      <c r="O3354">
        <v>75</v>
      </c>
      <c r="P3354">
        <v>0.31140000000000001</v>
      </c>
      <c r="Q3354">
        <v>240.86</v>
      </c>
      <c r="S3354">
        <v>857.94</v>
      </c>
      <c r="T3354">
        <v>2553.75</v>
      </c>
      <c r="U3354">
        <v>2.9765999999999999</v>
      </c>
      <c r="V3354">
        <v>214.49</v>
      </c>
      <c r="W3354">
        <v>851.25</v>
      </c>
      <c r="X3354" s="83" t="str">
        <f t="shared" si="104"/>
        <v>2118 - CHV SAN ANTONIO</v>
      </c>
      <c r="Y3354" s="83">
        <f t="shared" si="105"/>
        <v>3</v>
      </c>
    </row>
    <row r="3355" spans="1:25" x14ac:dyDescent="0.25">
      <c r="A3355" t="s">
        <v>7</v>
      </c>
      <c r="B3355" t="s">
        <v>8651</v>
      </c>
      <c r="C3355" t="s">
        <v>8710</v>
      </c>
      <c r="D3355" t="s">
        <v>8711</v>
      </c>
      <c r="E3355" t="s">
        <v>8712</v>
      </c>
      <c r="F3355">
        <v>21181182</v>
      </c>
      <c r="G3355" t="s">
        <v>8711</v>
      </c>
      <c r="H3355" t="s">
        <v>8715</v>
      </c>
      <c r="I3355">
        <v>204132</v>
      </c>
      <c r="J3355" t="s">
        <v>8078</v>
      </c>
      <c r="K3355" t="s">
        <v>15</v>
      </c>
      <c r="L3355" t="s">
        <v>6</v>
      </c>
      <c r="M3355" t="s">
        <v>8667</v>
      </c>
      <c r="N3355">
        <v>5517.28</v>
      </c>
      <c r="O3355">
        <v>3392.61</v>
      </c>
      <c r="P3355">
        <v>0.6149</v>
      </c>
      <c r="Q3355">
        <v>689.66</v>
      </c>
      <c r="R3355">
        <v>424.07625000000002</v>
      </c>
      <c r="S3355">
        <v>35563.199999999997</v>
      </c>
      <c r="T3355">
        <v>14658.11</v>
      </c>
      <c r="U3355">
        <v>0.41220000000000001</v>
      </c>
      <c r="V3355">
        <v>683.91</v>
      </c>
      <c r="W3355">
        <v>271.4464814814815</v>
      </c>
      <c r="X3355" s="83" t="str">
        <f t="shared" si="104"/>
        <v>2118 - CHV SAN ANTONIO</v>
      </c>
      <c r="Y3355" s="83">
        <f t="shared" si="105"/>
        <v>54</v>
      </c>
    </row>
    <row r="3356" spans="1:25" x14ac:dyDescent="0.25">
      <c r="A3356" t="s">
        <v>7</v>
      </c>
      <c r="B3356" t="s">
        <v>8651</v>
      </c>
      <c r="C3356" t="s">
        <v>8710</v>
      </c>
      <c r="D3356" t="s">
        <v>8711</v>
      </c>
      <c r="E3356" t="s">
        <v>8712</v>
      </c>
      <c r="F3356">
        <v>21181182</v>
      </c>
      <c r="G3356" t="s">
        <v>8711</v>
      </c>
      <c r="H3356" t="s">
        <v>8715</v>
      </c>
      <c r="I3356">
        <v>204132</v>
      </c>
      <c r="J3356" t="s">
        <v>8078</v>
      </c>
      <c r="K3356" t="s">
        <v>15</v>
      </c>
      <c r="L3356" t="s">
        <v>6</v>
      </c>
      <c r="M3356" t="s">
        <v>8668</v>
      </c>
      <c r="N3356">
        <v>888.9</v>
      </c>
      <c r="O3356">
        <v>176.5</v>
      </c>
      <c r="P3356">
        <v>0.1986</v>
      </c>
      <c r="Q3356">
        <v>177.78</v>
      </c>
      <c r="R3356">
        <v>88.25</v>
      </c>
      <c r="S3356">
        <v>6992.3</v>
      </c>
      <c r="T3356">
        <v>2635.62</v>
      </c>
      <c r="U3356">
        <v>0.37690000000000001</v>
      </c>
      <c r="V3356">
        <v>162.61000000000001</v>
      </c>
      <c r="W3356">
        <v>82.363124999999997</v>
      </c>
      <c r="X3356" s="83" t="str">
        <f t="shared" si="104"/>
        <v>2118 - CHV SAN ANTONIO</v>
      </c>
      <c r="Y3356" s="83">
        <f t="shared" si="105"/>
        <v>32</v>
      </c>
    </row>
    <row r="3357" spans="1:25" x14ac:dyDescent="0.25">
      <c r="A3357" t="s">
        <v>7</v>
      </c>
      <c r="B3357" t="s">
        <v>8651</v>
      </c>
      <c r="C3357" t="s">
        <v>8710</v>
      </c>
      <c r="D3357" t="s">
        <v>8711</v>
      </c>
      <c r="E3357" t="s">
        <v>8712</v>
      </c>
      <c r="F3357">
        <v>21181182</v>
      </c>
      <c r="G3357" t="s">
        <v>8711</v>
      </c>
      <c r="H3357" t="s">
        <v>8715</v>
      </c>
      <c r="I3357">
        <v>204132</v>
      </c>
      <c r="J3357" t="s">
        <v>8078</v>
      </c>
      <c r="K3357" t="s">
        <v>15</v>
      </c>
      <c r="L3357" t="s">
        <v>6</v>
      </c>
      <c r="M3357" t="s">
        <v>8670</v>
      </c>
      <c r="N3357">
        <v>1411.76</v>
      </c>
      <c r="O3357">
        <v>4767.07</v>
      </c>
      <c r="P3357">
        <v>3.3767</v>
      </c>
      <c r="Q3357">
        <v>705.88</v>
      </c>
      <c r="R3357">
        <v>1191.7674999999999</v>
      </c>
      <c r="S3357">
        <v>10646.15</v>
      </c>
      <c r="T3357">
        <v>13619</v>
      </c>
      <c r="U3357">
        <v>1.2791999999999999</v>
      </c>
      <c r="V3357">
        <v>665.38</v>
      </c>
      <c r="W3357">
        <v>756.61111111111109</v>
      </c>
      <c r="X3357" s="83" t="str">
        <f t="shared" si="104"/>
        <v>2118 - CHV SAN ANTONIO</v>
      </c>
      <c r="Y3357" s="83">
        <f t="shared" si="105"/>
        <v>18</v>
      </c>
    </row>
    <row r="3358" spans="1:25" x14ac:dyDescent="0.25">
      <c r="A3358" t="s">
        <v>7</v>
      </c>
      <c r="B3358" t="s">
        <v>8651</v>
      </c>
      <c r="C3358" t="s">
        <v>8710</v>
      </c>
      <c r="D3358" t="s">
        <v>8711</v>
      </c>
      <c r="E3358" t="s">
        <v>8712</v>
      </c>
      <c r="F3358">
        <v>21181182</v>
      </c>
      <c r="G3358" t="s">
        <v>8711</v>
      </c>
      <c r="H3358" t="s">
        <v>8715</v>
      </c>
      <c r="I3358">
        <v>204132</v>
      </c>
      <c r="J3358" t="s">
        <v>8078</v>
      </c>
      <c r="K3358" t="s">
        <v>15</v>
      </c>
      <c r="L3358" t="s">
        <v>6</v>
      </c>
      <c r="M3358" t="s">
        <v>8671</v>
      </c>
      <c r="N3358">
        <v>27488.02</v>
      </c>
      <c r="O3358">
        <v>35727.57</v>
      </c>
      <c r="P3358">
        <v>1.2998000000000001</v>
      </c>
      <c r="Q3358">
        <v>560.98</v>
      </c>
      <c r="R3358">
        <v>674.10509433962261</v>
      </c>
      <c r="S3358">
        <v>200344.09</v>
      </c>
      <c r="T3358">
        <v>325497.87</v>
      </c>
      <c r="U3358">
        <v>1.6247</v>
      </c>
      <c r="V3358">
        <v>545.9</v>
      </c>
      <c r="W3358">
        <v>856.57334210526312</v>
      </c>
      <c r="X3358" s="83" t="str">
        <f t="shared" si="104"/>
        <v>2118 - CHV SAN ANTONIO</v>
      </c>
      <c r="Y3358" s="83">
        <f t="shared" si="105"/>
        <v>380</v>
      </c>
    </row>
    <row r="3359" spans="1:25" x14ac:dyDescent="0.25">
      <c r="A3359" t="s">
        <v>7</v>
      </c>
      <c r="B3359" t="s">
        <v>8651</v>
      </c>
      <c r="C3359" t="s">
        <v>8710</v>
      </c>
      <c r="D3359" t="s">
        <v>8711</v>
      </c>
      <c r="E3359" t="s">
        <v>8712</v>
      </c>
      <c r="F3359">
        <v>21181182</v>
      </c>
      <c r="G3359" t="s">
        <v>8711</v>
      </c>
      <c r="H3359" t="s">
        <v>8715</v>
      </c>
      <c r="I3359">
        <v>204132</v>
      </c>
      <c r="J3359" t="s">
        <v>8078</v>
      </c>
      <c r="K3359" t="s">
        <v>15</v>
      </c>
      <c r="L3359" t="s">
        <v>6</v>
      </c>
      <c r="M3359" t="s">
        <v>8672</v>
      </c>
      <c r="N3359">
        <v>2266.65</v>
      </c>
      <c r="O3359">
        <v>2556.5500000000002</v>
      </c>
      <c r="P3359">
        <v>1.1278999999999999</v>
      </c>
      <c r="Q3359">
        <v>453.33</v>
      </c>
      <c r="R3359">
        <v>426.0916666666667</v>
      </c>
      <c r="S3359">
        <v>11264.01</v>
      </c>
      <c r="T3359">
        <v>8253.23</v>
      </c>
      <c r="U3359">
        <v>0.73270000000000002</v>
      </c>
      <c r="V3359">
        <v>433.23</v>
      </c>
      <c r="W3359">
        <v>275.10766666666666</v>
      </c>
      <c r="X3359" s="83" t="str">
        <f t="shared" si="104"/>
        <v>2118 - CHV SAN ANTONIO</v>
      </c>
      <c r="Y3359" s="83">
        <f t="shared" si="105"/>
        <v>30</v>
      </c>
    </row>
    <row r="3360" spans="1:25" x14ac:dyDescent="0.25">
      <c r="A3360" t="s">
        <v>7</v>
      </c>
      <c r="B3360" t="s">
        <v>8651</v>
      </c>
      <c r="C3360" t="s">
        <v>8710</v>
      </c>
      <c r="D3360" t="s">
        <v>8711</v>
      </c>
      <c r="E3360" t="s">
        <v>8712</v>
      </c>
      <c r="F3360">
        <v>21181182</v>
      </c>
      <c r="G3360" t="s">
        <v>8711</v>
      </c>
      <c r="H3360" t="s">
        <v>8715</v>
      </c>
      <c r="I3360">
        <v>204132</v>
      </c>
      <c r="J3360" t="s">
        <v>8078</v>
      </c>
      <c r="K3360" t="s">
        <v>15</v>
      </c>
      <c r="L3360" t="s">
        <v>6</v>
      </c>
      <c r="M3360" t="s">
        <v>8673</v>
      </c>
      <c r="N3360">
        <v>2963.31</v>
      </c>
      <c r="O3360">
        <v>3661.54</v>
      </c>
      <c r="P3360">
        <v>1.2356</v>
      </c>
      <c r="Q3360">
        <v>423.33</v>
      </c>
      <c r="R3360">
        <v>332.86727272727273</v>
      </c>
      <c r="S3360">
        <v>21626.25</v>
      </c>
      <c r="T3360">
        <v>10176.73</v>
      </c>
      <c r="U3360">
        <v>0.47060000000000002</v>
      </c>
      <c r="V3360">
        <v>393.2</v>
      </c>
      <c r="W3360">
        <v>203.53459999999998</v>
      </c>
      <c r="X3360" s="83" t="str">
        <f t="shared" si="104"/>
        <v>2118 - CHV SAN ANTONIO</v>
      </c>
      <c r="Y3360" s="83">
        <f t="shared" si="105"/>
        <v>50</v>
      </c>
    </row>
    <row r="3361" spans="1:25" x14ac:dyDescent="0.25">
      <c r="A3361" t="s">
        <v>7</v>
      </c>
      <c r="B3361" t="s">
        <v>8651</v>
      </c>
      <c r="C3361" t="s">
        <v>8710</v>
      </c>
      <c r="D3361" t="s">
        <v>8711</v>
      </c>
      <c r="E3361" t="s">
        <v>8712</v>
      </c>
      <c r="F3361">
        <v>21181182</v>
      </c>
      <c r="G3361" t="s">
        <v>8711</v>
      </c>
      <c r="H3361" t="s">
        <v>8715</v>
      </c>
      <c r="I3361">
        <v>204132</v>
      </c>
      <c r="J3361" t="s">
        <v>8078</v>
      </c>
      <c r="K3361" t="s">
        <v>15</v>
      </c>
      <c r="L3361" t="s">
        <v>6</v>
      </c>
      <c r="M3361" t="s">
        <v>8674</v>
      </c>
      <c r="N3361">
        <v>1287.3599999999999</v>
      </c>
      <c r="O3361">
        <v>995.63</v>
      </c>
      <c r="P3361">
        <v>0.77339999999999998</v>
      </c>
      <c r="Q3361">
        <v>321.83999999999997</v>
      </c>
      <c r="R3361">
        <v>331.87666666666667</v>
      </c>
      <c r="S3361">
        <v>8228.4699999999993</v>
      </c>
      <c r="T3361">
        <v>6664.24</v>
      </c>
      <c r="U3361">
        <v>0.80989999999999995</v>
      </c>
      <c r="V3361">
        <v>228.57</v>
      </c>
      <c r="W3361">
        <v>214.97548387096774</v>
      </c>
      <c r="X3361" s="83" t="str">
        <f t="shared" si="104"/>
        <v>2118 - CHV SAN ANTONIO</v>
      </c>
      <c r="Y3361" s="83">
        <f t="shared" si="105"/>
        <v>31</v>
      </c>
    </row>
    <row r="3362" spans="1:25" x14ac:dyDescent="0.25">
      <c r="A3362" t="s">
        <v>7</v>
      </c>
      <c r="B3362" t="s">
        <v>8651</v>
      </c>
      <c r="C3362" t="s">
        <v>8710</v>
      </c>
      <c r="D3362" t="s">
        <v>8711</v>
      </c>
      <c r="E3362" t="s">
        <v>8712</v>
      </c>
      <c r="F3362">
        <v>21181182</v>
      </c>
      <c r="G3362" t="s">
        <v>8711</v>
      </c>
      <c r="H3362" t="s">
        <v>8715</v>
      </c>
      <c r="I3362">
        <v>204132</v>
      </c>
      <c r="J3362" t="s">
        <v>8078</v>
      </c>
      <c r="K3362" t="s">
        <v>15</v>
      </c>
      <c r="L3362" t="s">
        <v>6</v>
      </c>
      <c r="M3362" t="s">
        <v>8675</v>
      </c>
      <c r="N3362">
        <v>73.12</v>
      </c>
      <c r="O3362">
        <v>68.27</v>
      </c>
      <c r="P3362">
        <v>0.93369999999999997</v>
      </c>
      <c r="Q3362">
        <v>73.12</v>
      </c>
      <c r="R3362">
        <v>11.378333333333332</v>
      </c>
      <c r="S3362">
        <v>516.1</v>
      </c>
      <c r="T3362">
        <v>857.53</v>
      </c>
      <c r="U3362">
        <v>1.6616</v>
      </c>
      <c r="V3362">
        <v>73.73</v>
      </c>
      <c r="W3362">
        <v>45.13315789473684</v>
      </c>
      <c r="X3362" s="83" t="str">
        <f t="shared" si="104"/>
        <v>2118 - CHV SAN ANTONIO</v>
      </c>
      <c r="Y3362" s="83">
        <f t="shared" si="105"/>
        <v>19</v>
      </c>
    </row>
    <row r="3363" spans="1:25" x14ac:dyDescent="0.25">
      <c r="A3363" t="s">
        <v>7</v>
      </c>
      <c r="B3363" t="s">
        <v>8651</v>
      </c>
      <c r="C3363" t="s">
        <v>8710</v>
      </c>
      <c r="D3363" t="s">
        <v>8711</v>
      </c>
      <c r="E3363" t="s">
        <v>8712</v>
      </c>
      <c r="F3363">
        <v>21181182</v>
      </c>
      <c r="G3363" t="s">
        <v>8711</v>
      </c>
      <c r="H3363" t="s">
        <v>8715</v>
      </c>
      <c r="I3363">
        <v>208869</v>
      </c>
      <c r="J3363" t="s">
        <v>8085</v>
      </c>
      <c r="K3363" t="s">
        <v>8087</v>
      </c>
      <c r="L3363" t="s">
        <v>6</v>
      </c>
      <c r="M3363" t="s">
        <v>8657</v>
      </c>
      <c r="N3363">
        <v>0</v>
      </c>
      <c r="S3363">
        <v>1539.71</v>
      </c>
      <c r="T3363">
        <v>2909.5</v>
      </c>
      <c r="U3363">
        <v>1.8895999999999999</v>
      </c>
      <c r="V3363">
        <v>153.97</v>
      </c>
      <c r="W3363">
        <v>415.64285714285717</v>
      </c>
      <c r="X3363" s="83" t="str">
        <f t="shared" si="104"/>
        <v>2118 - CHV SAN ANTONIO</v>
      </c>
      <c r="Y3363" s="83">
        <f t="shared" si="105"/>
        <v>7</v>
      </c>
    </row>
    <row r="3364" spans="1:25" x14ac:dyDescent="0.25">
      <c r="A3364" t="s">
        <v>7</v>
      </c>
      <c r="B3364" t="s">
        <v>8651</v>
      </c>
      <c r="C3364" t="s">
        <v>8710</v>
      </c>
      <c r="D3364" t="s">
        <v>8711</v>
      </c>
      <c r="E3364" t="s">
        <v>8712</v>
      </c>
      <c r="F3364">
        <v>21181182</v>
      </c>
      <c r="G3364" t="s">
        <v>8711</v>
      </c>
      <c r="H3364" t="s">
        <v>8715</v>
      </c>
      <c r="I3364">
        <v>208869</v>
      </c>
      <c r="J3364" t="s">
        <v>8085</v>
      </c>
      <c r="K3364" t="s">
        <v>8087</v>
      </c>
      <c r="L3364" t="s">
        <v>6</v>
      </c>
      <c r="M3364" t="s">
        <v>8658</v>
      </c>
      <c r="N3364">
        <v>1538.48</v>
      </c>
      <c r="Q3364">
        <v>384.62</v>
      </c>
      <c r="S3364">
        <v>5324.59</v>
      </c>
      <c r="T3364">
        <v>748.86</v>
      </c>
      <c r="U3364">
        <v>0.1406</v>
      </c>
      <c r="V3364">
        <v>332.79</v>
      </c>
      <c r="W3364">
        <v>68.078181818181818</v>
      </c>
      <c r="X3364" s="83" t="str">
        <f t="shared" si="104"/>
        <v>2118 - CHV SAN ANTONIO</v>
      </c>
      <c r="Y3364" s="83">
        <f t="shared" si="105"/>
        <v>11</v>
      </c>
    </row>
    <row r="3365" spans="1:25" x14ac:dyDescent="0.25">
      <c r="A3365" t="s">
        <v>7</v>
      </c>
      <c r="B3365" t="s">
        <v>8651</v>
      </c>
      <c r="C3365" t="s">
        <v>8710</v>
      </c>
      <c r="D3365" t="s">
        <v>8711</v>
      </c>
      <c r="E3365" t="s">
        <v>8712</v>
      </c>
      <c r="F3365">
        <v>21181182</v>
      </c>
      <c r="G3365" t="s">
        <v>8711</v>
      </c>
      <c r="H3365" t="s">
        <v>8715</v>
      </c>
      <c r="I3365">
        <v>208869</v>
      </c>
      <c r="J3365" t="s">
        <v>8085</v>
      </c>
      <c r="K3365" t="s">
        <v>8087</v>
      </c>
      <c r="L3365" t="s">
        <v>6</v>
      </c>
      <c r="M3365" t="s">
        <v>8659</v>
      </c>
      <c r="N3365">
        <v>465.12</v>
      </c>
      <c r="Q3365">
        <v>465.12</v>
      </c>
      <c r="S3365">
        <v>2889.61</v>
      </c>
      <c r="T3365">
        <v>2039.31</v>
      </c>
      <c r="U3365">
        <v>0.70569999999999999</v>
      </c>
      <c r="V3365">
        <v>412.8</v>
      </c>
      <c r="W3365">
        <v>679.77</v>
      </c>
      <c r="X3365" s="83" t="str">
        <f t="shared" si="104"/>
        <v>2118 - CHV SAN ANTONIO</v>
      </c>
      <c r="Y3365" s="83">
        <f t="shared" si="105"/>
        <v>3</v>
      </c>
    </row>
    <row r="3366" spans="1:25" x14ac:dyDescent="0.25">
      <c r="A3366" t="s">
        <v>7</v>
      </c>
      <c r="B3366" t="s">
        <v>8651</v>
      </c>
      <c r="C3366" t="s">
        <v>8710</v>
      </c>
      <c r="D3366" t="s">
        <v>8711</v>
      </c>
      <c r="E3366" t="s">
        <v>8712</v>
      </c>
      <c r="F3366">
        <v>21181182</v>
      </c>
      <c r="G3366" t="s">
        <v>8711</v>
      </c>
      <c r="H3366" t="s">
        <v>8715</v>
      </c>
      <c r="I3366">
        <v>208869</v>
      </c>
      <c r="J3366" t="s">
        <v>8085</v>
      </c>
      <c r="K3366" t="s">
        <v>8087</v>
      </c>
      <c r="L3366" t="s">
        <v>6</v>
      </c>
      <c r="M3366" t="s">
        <v>8660</v>
      </c>
      <c r="N3366">
        <v>0</v>
      </c>
      <c r="S3366">
        <v>94.68</v>
      </c>
      <c r="T3366">
        <v>97.5</v>
      </c>
      <c r="U3366">
        <v>1.0298</v>
      </c>
      <c r="V3366">
        <v>11.84</v>
      </c>
      <c r="W3366">
        <v>19.5</v>
      </c>
      <c r="X3366" s="83" t="str">
        <f t="shared" si="104"/>
        <v>2118 - CHV SAN ANTONIO</v>
      </c>
      <c r="Y3366" s="83">
        <f t="shared" si="105"/>
        <v>5</v>
      </c>
    </row>
    <row r="3367" spans="1:25" x14ac:dyDescent="0.25">
      <c r="A3367" t="s">
        <v>7</v>
      </c>
      <c r="B3367" t="s">
        <v>8651</v>
      </c>
      <c r="C3367" t="s">
        <v>8710</v>
      </c>
      <c r="D3367" t="s">
        <v>8711</v>
      </c>
      <c r="E3367" t="s">
        <v>8712</v>
      </c>
      <c r="F3367">
        <v>21181182</v>
      </c>
      <c r="G3367" t="s">
        <v>8711</v>
      </c>
      <c r="H3367" t="s">
        <v>8715</v>
      </c>
      <c r="I3367">
        <v>208869</v>
      </c>
      <c r="J3367" t="s">
        <v>8085</v>
      </c>
      <c r="K3367" t="s">
        <v>8087</v>
      </c>
      <c r="L3367" t="s">
        <v>6</v>
      </c>
      <c r="M3367" t="s">
        <v>8661</v>
      </c>
      <c r="N3367">
        <v>100</v>
      </c>
      <c r="O3367">
        <v>6.67</v>
      </c>
      <c r="P3367">
        <v>6.6699999999999995E-2</v>
      </c>
      <c r="Q3367">
        <v>25</v>
      </c>
      <c r="R3367">
        <v>3.335</v>
      </c>
      <c r="S3367">
        <v>619.6</v>
      </c>
      <c r="T3367">
        <v>14.56</v>
      </c>
      <c r="U3367">
        <v>2.35E-2</v>
      </c>
      <c r="V3367">
        <v>29.5</v>
      </c>
      <c r="W3367">
        <v>1.1200000000000001</v>
      </c>
      <c r="X3367" s="83" t="str">
        <f t="shared" si="104"/>
        <v>2118 - CHV SAN ANTONIO</v>
      </c>
      <c r="Y3367" s="83">
        <f t="shared" si="105"/>
        <v>13</v>
      </c>
    </row>
    <row r="3368" spans="1:25" x14ac:dyDescent="0.25">
      <c r="A3368" t="s">
        <v>7</v>
      </c>
      <c r="B3368" t="s">
        <v>8651</v>
      </c>
      <c r="C3368" t="s">
        <v>8710</v>
      </c>
      <c r="D3368" t="s">
        <v>8711</v>
      </c>
      <c r="E3368" t="s">
        <v>8712</v>
      </c>
      <c r="F3368">
        <v>21181182</v>
      </c>
      <c r="G3368" t="s">
        <v>8711</v>
      </c>
      <c r="H3368" t="s">
        <v>8715</v>
      </c>
      <c r="I3368">
        <v>208869</v>
      </c>
      <c r="J3368" t="s">
        <v>8085</v>
      </c>
      <c r="K3368" t="s">
        <v>8087</v>
      </c>
      <c r="L3368" t="s">
        <v>6</v>
      </c>
      <c r="M3368" t="s">
        <v>8662</v>
      </c>
      <c r="N3368">
        <v>126.66</v>
      </c>
      <c r="Q3368">
        <v>63.33</v>
      </c>
      <c r="S3368">
        <v>2162.7800000000002</v>
      </c>
      <c r="T3368">
        <v>290.89999999999998</v>
      </c>
      <c r="U3368">
        <v>0.13450000000000001</v>
      </c>
      <c r="V3368">
        <v>135.16999999999999</v>
      </c>
      <c r="W3368">
        <v>72.724999999999994</v>
      </c>
      <c r="X3368" s="83" t="str">
        <f t="shared" si="104"/>
        <v>2118 - CHV SAN ANTONIO</v>
      </c>
      <c r="Y3368" s="83">
        <f t="shared" si="105"/>
        <v>4</v>
      </c>
    </row>
    <row r="3369" spans="1:25" x14ac:dyDescent="0.25">
      <c r="A3369" t="s">
        <v>7</v>
      </c>
      <c r="B3369" t="s">
        <v>8651</v>
      </c>
      <c r="C3369" t="s">
        <v>8710</v>
      </c>
      <c r="D3369" t="s">
        <v>8711</v>
      </c>
      <c r="E3369" t="s">
        <v>8712</v>
      </c>
      <c r="F3369">
        <v>21181182</v>
      </c>
      <c r="G3369" t="s">
        <v>8711</v>
      </c>
      <c r="H3369" t="s">
        <v>8715</v>
      </c>
      <c r="I3369">
        <v>208869</v>
      </c>
      <c r="J3369" t="s">
        <v>8085</v>
      </c>
      <c r="K3369" t="s">
        <v>8087</v>
      </c>
      <c r="L3369" t="s">
        <v>6</v>
      </c>
      <c r="M3369" t="s">
        <v>8663</v>
      </c>
      <c r="S3369">
        <v>126.44</v>
      </c>
      <c r="T3369">
        <v>239.22</v>
      </c>
      <c r="U3369">
        <v>1.8919999999999999</v>
      </c>
      <c r="V3369">
        <v>25.29</v>
      </c>
      <c r="W3369">
        <v>239.22</v>
      </c>
      <c r="X3369" s="83" t="str">
        <f t="shared" si="104"/>
        <v>2118 - CHV SAN ANTONIO</v>
      </c>
      <c r="Y3369" s="83">
        <f t="shared" si="105"/>
        <v>1</v>
      </c>
    </row>
    <row r="3370" spans="1:25" x14ac:dyDescent="0.25">
      <c r="A3370" t="s">
        <v>7</v>
      </c>
      <c r="B3370" t="s">
        <v>8651</v>
      </c>
      <c r="C3370" t="s">
        <v>8710</v>
      </c>
      <c r="D3370" t="s">
        <v>8711</v>
      </c>
      <c r="E3370" t="s">
        <v>8712</v>
      </c>
      <c r="F3370">
        <v>21181182</v>
      </c>
      <c r="G3370" t="s">
        <v>8711</v>
      </c>
      <c r="H3370" t="s">
        <v>8715</v>
      </c>
      <c r="I3370">
        <v>208869</v>
      </c>
      <c r="J3370" t="s">
        <v>8085</v>
      </c>
      <c r="K3370" t="s">
        <v>8087</v>
      </c>
      <c r="L3370" t="s">
        <v>6</v>
      </c>
      <c r="M3370" t="s">
        <v>8664</v>
      </c>
      <c r="N3370">
        <v>695.68</v>
      </c>
      <c r="O3370">
        <v>206.25</v>
      </c>
      <c r="P3370">
        <v>0.29649999999999999</v>
      </c>
      <c r="Q3370">
        <v>86.96</v>
      </c>
      <c r="S3370">
        <v>3017.24</v>
      </c>
      <c r="T3370">
        <v>1415.55</v>
      </c>
      <c r="U3370">
        <v>0.46920000000000001</v>
      </c>
      <c r="V3370">
        <v>91.43</v>
      </c>
      <c r="W3370">
        <v>74.502631578947373</v>
      </c>
      <c r="X3370" s="83" t="str">
        <f t="shared" si="104"/>
        <v>2118 - CHV SAN ANTONIO</v>
      </c>
      <c r="Y3370" s="83">
        <f t="shared" si="105"/>
        <v>19</v>
      </c>
    </row>
    <row r="3371" spans="1:25" x14ac:dyDescent="0.25">
      <c r="A3371" t="s">
        <v>7</v>
      </c>
      <c r="B3371" t="s">
        <v>8651</v>
      </c>
      <c r="C3371" t="s">
        <v>8710</v>
      </c>
      <c r="D3371" t="s">
        <v>8711</v>
      </c>
      <c r="E3371" t="s">
        <v>8712</v>
      </c>
      <c r="F3371">
        <v>21181182</v>
      </c>
      <c r="G3371" t="s">
        <v>8711</v>
      </c>
      <c r="H3371" t="s">
        <v>8715</v>
      </c>
      <c r="I3371">
        <v>208869</v>
      </c>
      <c r="J3371" t="s">
        <v>8085</v>
      </c>
      <c r="K3371" t="s">
        <v>8087</v>
      </c>
      <c r="L3371" t="s">
        <v>6</v>
      </c>
      <c r="M3371" t="s">
        <v>8665</v>
      </c>
      <c r="N3371">
        <v>113.64</v>
      </c>
      <c r="Q3371">
        <v>56.82</v>
      </c>
      <c r="S3371">
        <v>784.44</v>
      </c>
      <c r="T3371">
        <v>278.73</v>
      </c>
      <c r="U3371">
        <v>0.3553</v>
      </c>
      <c r="V3371">
        <v>49.03</v>
      </c>
      <c r="W3371">
        <v>34.841250000000002</v>
      </c>
      <c r="X3371" s="83" t="str">
        <f t="shared" si="104"/>
        <v>2118 - CHV SAN ANTONIO</v>
      </c>
      <c r="Y3371" s="83">
        <f t="shared" si="105"/>
        <v>8</v>
      </c>
    </row>
    <row r="3372" spans="1:25" x14ac:dyDescent="0.25">
      <c r="A3372" t="s">
        <v>7</v>
      </c>
      <c r="B3372" t="s">
        <v>8651</v>
      </c>
      <c r="C3372" t="s">
        <v>8710</v>
      </c>
      <c r="D3372" t="s">
        <v>8711</v>
      </c>
      <c r="E3372" t="s">
        <v>8712</v>
      </c>
      <c r="F3372">
        <v>21181182</v>
      </c>
      <c r="G3372" t="s">
        <v>8711</v>
      </c>
      <c r="H3372" t="s">
        <v>8715</v>
      </c>
      <c r="I3372">
        <v>208869</v>
      </c>
      <c r="J3372" t="s">
        <v>8085</v>
      </c>
      <c r="K3372" t="s">
        <v>8087</v>
      </c>
      <c r="L3372" t="s">
        <v>6</v>
      </c>
      <c r="M3372" t="s">
        <v>8666</v>
      </c>
      <c r="N3372">
        <v>25.27</v>
      </c>
      <c r="O3372">
        <v>2.2200000000000002</v>
      </c>
      <c r="P3372">
        <v>8.7900000000000006E-2</v>
      </c>
      <c r="Q3372">
        <v>25.27</v>
      </c>
      <c r="R3372">
        <v>2.2200000000000002</v>
      </c>
      <c r="S3372">
        <v>74.680000000000007</v>
      </c>
      <c r="T3372">
        <v>3.8</v>
      </c>
      <c r="U3372">
        <v>5.0900000000000001E-2</v>
      </c>
      <c r="V3372">
        <v>24.89</v>
      </c>
      <c r="W3372">
        <v>0.95</v>
      </c>
      <c r="X3372" s="83" t="str">
        <f t="shared" si="104"/>
        <v>2118 - CHV SAN ANTONIO</v>
      </c>
      <c r="Y3372" s="83">
        <f t="shared" si="105"/>
        <v>4</v>
      </c>
    </row>
    <row r="3373" spans="1:25" x14ac:dyDescent="0.25">
      <c r="A3373" t="s">
        <v>7</v>
      </c>
      <c r="B3373" t="s">
        <v>8651</v>
      </c>
      <c r="C3373" t="s">
        <v>8710</v>
      </c>
      <c r="D3373" t="s">
        <v>8711</v>
      </c>
      <c r="E3373" t="s">
        <v>8712</v>
      </c>
      <c r="F3373">
        <v>21181182</v>
      </c>
      <c r="G3373" t="s">
        <v>8711</v>
      </c>
      <c r="H3373" t="s">
        <v>8715</v>
      </c>
      <c r="I3373">
        <v>208869</v>
      </c>
      <c r="J3373" t="s">
        <v>8085</v>
      </c>
      <c r="K3373" t="s">
        <v>8087</v>
      </c>
      <c r="L3373" t="s">
        <v>6</v>
      </c>
      <c r="M3373" t="s">
        <v>8688</v>
      </c>
      <c r="S3373">
        <v>307.31</v>
      </c>
      <c r="V3373">
        <v>102.44</v>
      </c>
      <c r="X3373" s="83" t="str">
        <f t="shared" si="104"/>
        <v>2118 - CHV SAN ANTONIO</v>
      </c>
      <c r="Y3373" s="83">
        <f t="shared" si="105"/>
        <v>0</v>
      </c>
    </row>
    <row r="3374" spans="1:25" x14ac:dyDescent="0.25">
      <c r="A3374" t="s">
        <v>7</v>
      </c>
      <c r="B3374" t="s">
        <v>8651</v>
      </c>
      <c r="C3374" t="s">
        <v>8710</v>
      </c>
      <c r="D3374" t="s">
        <v>8711</v>
      </c>
      <c r="E3374" t="s">
        <v>8712</v>
      </c>
      <c r="F3374">
        <v>21181182</v>
      </c>
      <c r="G3374" t="s">
        <v>8711</v>
      </c>
      <c r="H3374" t="s">
        <v>8715</v>
      </c>
      <c r="I3374">
        <v>208869</v>
      </c>
      <c r="J3374" t="s">
        <v>8085</v>
      </c>
      <c r="K3374" t="s">
        <v>8087</v>
      </c>
      <c r="L3374" t="s">
        <v>6</v>
      </c>
      <c r="M3374" t="s">
        <v>8667</v>
      </c>
      <c r="N3374">
        <v>2758.64</v>
      </c>
      <c r="O3374">
        <v>1307.02</v>
      </c>
      <c r="P3374">
        <v>0.4738</v>
      </c>
      <c r="Q3374">
        <v>689.66</v>
      </c>
      <c r="R3374">
        <v>653.51</v>
      </c>
      <c r="S3374">
        <v>22258.45</v>
      </c>
      <c r="T3374">
        <v>5733.41</v>
      </c>
      <c r="U3374">
        <v>0.2576</v>
      </c>
      <c r="V3374">
        <v>674.5</v>
      </c>
      <c r="W3374">
        <v>273.01952380952378</v>
      </c>
      <c r="X3374" s="83" t="str">
        <f t="shared" si="104"/>
        <v>2118 - CHV SAN ANTONIO</v>
      </c>
      <c r="Y3374" s="83">
        <f t="shared" si="105"/>
        <v>21.000000000000004</v>
      </c>
    </row>
    <row r="3375" spans="1:25" x14ac:dyDescent="0.25">
      <c r="A3375" t="s">
        <v>7</v>
      </c>
      <c r="B3375" t="s">
        <v>8651</v>
      </c>
      <c r="C3375" t="s">
        <v>8710</v>
      </c>
      <c r="D3375" t="s">
        <v>8711</v>
      </c>
      <c r="E3375" t="s">
        <v>8712</v>
      </c>
      <c r="F3375">
        <v>21181182</v>
      </c>
      <c r="G3375" t="s">
        <v>8711</v>
      </c>
      <c r="H3375" t="s">
        <v>8715</v>
      </c>
      <c r="I3375">
        <v>208869</v>
      </c>
      <c r="J3375" t="s">
        <v>8085</v>
      </c>
      <c r="K3375" t="s">
        <v>8087</v>
      </c>
      <c r="L3375" t="s">
        <v>6</v>
      </c>
      <c r="M3375" t="s">
        <v>8668</v>
      </c>
      <c r="N3375">
        <v>1066.68</v>
      </c>
      <c r="O3375">
        <v>1278.23</v>
      </c>
      <c r="P3375">
        <v>1.1982999999999999</v>
      </c>
      <c r="Q3375">
        <v>177.78</v>
      </c>
      <c r="R3375">
        <v>639.11500000000001</v>
      </c>
      <c r="S3375">
        <v>8090.76</v>
      </c>
      <c r="T3375">
        <v>6624.55</v>
      </c>
      <c r="U3375">
        <v>0.81879999999999997</v>
      </c>
      <c r="V3375">
        <v>158.63999999999999</v>
      </c>
      <c r="W3375">
        <v>150.55795454545452</v>
      </c>
      <c r="X3375" s="83" t="str">
        <f t="shared" si="104"/>
        <v>2118 - CHV SAN ANTONIO</v>
      </c>
      <c r="Y3375" s="83">
        <f t="shared" si="105"/>
        <v>44.000000000000007</v>
      </c>
    </row>
    <row r="3376" spans="1:25" x14ac:dyDescent="0.25">
      <c r="A3376" t="s">
        <v>7</v>
      </c>
      <c r="B3376" t="s">
        <v>8651</v>
      </c>
      <c r="C3376" t="s">
        <v>8710</v>
      </c>
      <c r="D3376" t="s">
        <v>8711</v>
      </c>
      <c r="E3376" t="s">
        <v>8712</v>
      </c>
      <c r="F3376">
        <v>21181182</v>
      </c>
      <c r="G3376" t="s">
        <v>8711</v>
      </c>
      <c r="H3376" t="s">
        <v>8715</v>
      </c>
      <c r="I3376">
        <v>208869</v>
      </c>
      <c r="J3376" t="s">
        <v>8085</v>
      </c>
      <c r="K3376" t="s">
        <v>8087</v>
      </c>
      <c r="L3376" t="s">
        <v>6</v>
      </c>
      <c r="M3376" t="s">
        <v>8669</v>
      </c>
      <c r="N3376">
        <v>161.18</v>
      </c>
      <c r="Q3376">
        <v>161.18</v>
      </c>
      <c r="S3376">
        <v>819.6</v>
      </c>
      <c r="V3376">
        <v>102.45</v>
      </c>
      <c r="X3376" s="83" t="str">
        <f t="shared" si="104"/>
        <v>2118 - CHV SAN ANTONIO</v>
      </c>
      <c r="Y3376" s="83">
        <f t="shared" si="105"/>
        <v>0</v>
      </c>
    </row>
    <row r="3377" spans="1:25" x14ac:dyDescent="0.25">
      <c r="A3377" t="s">
        <v>7</v>
      </c>
      <c r="B3377" t="s">
        <v>8651</v>
      </c>
      <c r="C3377" t="s">
        <v>8710</v>
      </c>
      <c r="D3377" t="s">
        <v>8711</v>
      </c>
      <c r="E3377" t="s">
        <v>8712</v>
      </c>
      <c r="F3377">
        <v>21181182</v>
      </c>
      <c r="G3377" t="s">
        <v>8711</v>
      </c>
      <c r="H3377" t="s">
        <v>8715</v>
      </c>
      <c r="I3377">
        <v>208869</v>
      </c>
      <c r="J3377" t="s">
        <v>8085</v>
      </c>
      <c r="K3377" t="s">
        <v>8087</v>
      </c>
      <c r="L3377" t="s">
        <v>6</v>
      </c>
      <c r="M3377" t="s">
        <v>8670</v>
      </c>
      <c r="N3377">
        <v>5647.04</v>
      </c>
      <c r="O3377">
        <v>939.86</v>
      </c>
      <c r="P3377">
        <v>0.16639999999999999</v>
      </c>
      <c r="Q3377">
        <v>705.88</v>
      </c>
      <c r="R3377">
        <v>134.2657142857143</v>
      </c>
      <c r="S3377">
        <v>40436.67</v>
      </c>
      <c r="T3377">
        <v>24914.5</v>
      </c>
      <c r="U3377">
        <v>0.61609999999999998</v>
      </c>
      <c r="V3377">
        <v>673.94</v>
      </c>
      <c r="W3377">
        <v>655.64473684210532</v>
      </c>
      <c r="X3377" s="83" t="str">
        <f t="shared" si="104"/>
        <v>2118 - CHV SAN ANTONIO</v>
      </c>
      <c r="Y3377" s="83">
        <f t="shared" si="105"/>
        <v>38</v>
      </c>
    </row>
    <row r="3378" spans="1:25" x14ac:dyDescent="0.25">
      <c r="A3378" t="s">
        <v>7</v>
      </c>
      <c r="B3378" t="s">
        <v>8651</v>
      </c>
      <c r="C3378" t="s">
        <v>8710</v>
      </c>
      <c r="D3378" t="s">
        <v>8711</v>
      </c>
      <c r="E3378" t="s">
        <v>8712</v>
      </c>
      <c r="F3378">
        <v>21181182</v>
      </c>
      <c r="G3378" t="s">
        <v>8711</v>
      </c>
      <c r="H3378" t="s">
        <v>8715</v>
      </c>
      <c r="I3378">
        <v>208869</v>
      </c>
      <c r="J3378" t="s">
        <v>8085</v>
      </c>
      <c r="K3378" t="s">
        <v>8087</v>
      </c>
      <c r="L3378" t="s">
        <v>6</v>
      </c>
      <c r="M3378" t="s">
        <v>8671</v>
      </c>
      <c r="N3378">
        <v>15146.46</v>
      </c>
      <c r="O3378">
        <v>9943.34</v>
      </c>
      <c r="P3378">
        <v>0.65649999999999997</v>
      </c>
      <c r="Q3378">
        <v>560.98</v>
      </c>
      <c r="R3378">
        <v>497.16700000000003</v>
      </c>
      <c r="S3378">
        <v>117534.51</v>
      </c>
      <c r="T3378">
        <v>112147.21</v>
      </c>
      <c r="U3378">
        <v>0.95420000000000005</v>
      </c>
      <c r="V3378">
        <v>544.14</v>
      </c>
      <c r="W3378">
        <v>806.81446043165477</v>
      </c>
      <c r="X3378" s="83" t="str">
        <f t="shared" si="104"/>
        <v>2118 - CHV SAN ANTONIO</v>
      </c>
      <c r="Y3378" s="83">
        <f t="shared" si="105"/>
        <v>139</v>
      </c>
    </row>
    <row r="3379" spans="1:25" x14ac:dyDescent="0.25">
      <c r="A3379" t="s">
        <v>7</v>
      </c>
      <c r="B3379" t="s">
        <v>8651</v>
      </c>
      <c r="C3379" t="s">
        <v>8710</v>
      </c>
      <c r="D3379" t="s">
        <v>8711</v>
      </c>
      <c r="E3379" t="s">
        <v>8712</v>
      </c>
      <c r="F3379">
        <v>21181182</v>
      </c>
      <c r="G3379" t="s">
        <v>8711</v>
      </c>
      <c r="H3379" t="s">
        <v>8715</v>
      </c>
      <c r="I3379">
        <v>208869</v>
      </c>
      <c r="J3379" t="s">
        <v>8085</v>
      </c>
      <c r="K3379" t="s">
        <v>8087</v>
      </c>
      <c r="L3379" t="s">
        <v>6</v>
      </c>
      <c r="M3379" t="s">
        <v>8672</v>
      </c>
      <c r="N3379">
        <v>906.66</v>
      </c>
      <c r="O3379">
        <v>1015.12</v>
      </c>
      <c r="P3379">
        <v>1.1195999999999999</v>
      </c>
      <c r="Q3379">
        <v>453.33</v>
      </c>
      <c r="R3379">
        <v>338.37333333333333</v>
      </c>
      <c r="S3379">
        <v>7732.91</v>
      </c>
      <c r="T3379">
        <v>7653.16</v>
      </c>
      <c r="U3379">
        <v>0.98970000000000002</v>
      </c>
      <c r="V3379">
        <v>429.61</v>
      </c>
      <c r="W3379">
        <v>402.79789473684212</v>
      </c>
      <c r="X3379" s="83" t="str">
        <f t="shared" si="104"/>
        <v>2118 - CHV SAN ANTONIO</v>
      </c>
      <c r="Y3379" s="83">
        <f t="shared" si="105"/>
        <v>19</v>
      </c>
    </row>
    <row r="3380" spans="1:25" x14ac:dyDescent="0.25">
      <c r="A3380" t="s">
        <v>7</v>
      </c>
      <c r="B3380" t="s">
        <v>8651</v>
      </c>
      <c r="C3380" t="s">
        <v>8710</v>
      </c>
      <c r="D3380" t="s">
        <v>8711</v>
      </c>
      <c r="E3380" t="s">
        <v>8712</v>
      </c>
      <c r="F3380">
        <v>21181182</v>
      </c>
      <c r="G3380" t="s">
        <v>8711</v>
      </c>
      <c r="H3380" t="s">
        <v>8715</v>
      </c>
      <c r="I3380">
        <v>208869</v>
      </c>
      <c r="J3380" t="s">
        <v>8085</v>
      </c>
      <c r="K3380" t="s">
        <v>8087</v>
      </c>
      <c r="L3380" t="s">
        <v>6</v>
      </c>
      <c r="M3380" t="s">
        <v>8673</v>
      </c>
      <c r="N3380">
        <v>1693.32</v>
      </c>
      <c r="O3380">
        <v>1759.73</v>
      </c>
      <c r="P3380">
        <v>1.0391999999999999</v>
      </c>
      <c r="Q3380">
        <v>423.33</v>
      </c>
      <c r="R3380">
        <v>439.9325</v>
      </c>
      <c r="S3380">
        <v>14862.9</v>
      </c>
      <c r="T3380">
        <v>8266.93</v>
      </c>
      <c r="U3380">
        <v>0.55620000000000003</v>
      </c>
      <c r="V3380">
        <v>391.13</v>
      </c>
      <c r="W3380">
        <v>344.45541666666668</v>
      </c>
      <c r="X3380" s="83" t="str">
        <f t="shared" si="104"/>
        <v>2118 - CHV SAN ANTONIO</v>
      </c>
      <c r="Y3380" s="83">
        <f t="shared" si="105"/>
        <v>24</v>
      </c>
    </row>
    <row r="3381" spans="1:25" x14ac:dyDescent="0.25">
      <c r="A3381" t="s">
        <v>7</v>
      </c>
      <c r="B3381" t="s">
        <v>8651</v>
      </c>
      <c r="C3381" t="s">
        <v>8710</v>
      </c>
      <c r="D3381" t="s">
        <v>8711</v>
      </c>
      <c r="E3381" t="s">
        <v>8712</v>
      </c>
      <c r="F3381">
        <v>21181182</v>
      </c>
      <c r="G3381" t="s">
        <v>8711</v>
      </c>
      <c r="H3381" t="s">
        <v>8715</v>
      </c>
      <c r="I3381">
        <v>208869</v>
      </c>
      <c r="J3381" t="s">
        <v>8085</v>
      </c>
      <c r="K3381" t="s">
        <v>8087</v>
      </c>
      <c r="L3381" t="s">
        <v>6</v>
      </c>
      <c r="M3381" t="s">
        <v>8674</v>
      </c>
      <c r="N3381">
        <v>1287.3599999999999</v>
      </c>
      <c r="O3381">
        <v>248.83</v>
      </c>
      <c r="P3381">
        <v>0.1933</v>
      </c>
      <c r="Q3381">
        <v>321.83999999999997</v>
      </c>
      <c r="R3381">
        <v>248.83</v>
      </c>
      <c r="S3381">
        <v>7273.72</v>
      </c>
      <c r="T3381">
        <v>4505.45</v>
      </c>
      <c r="U3381">
        <v>0.61939999999999995</v>
      </c>
      <c r="V3381">
        <v>227.3</v>
      </c>
      <c r="W3381">
        <v>140.79531249999999</v>
      </c>
      <c r="X3381" s="83" t="str">
        <f t="shared" si="104"/>
        <v>2118 - CHV SAN ANTONIO</v>
      </c>
      <c r="Y3381" s="83">
        <f t="shared" si="105"/>
        <v>32</v>
      </c>
    </row>
    <row r="3382" spans="1:25" x14ac:dyDescent="0.25">
      <c r="A3382" t="s">
        <v>7</v>
      </c>
      <c r="B3382" t="s">
        <v>8651</v>
      </c>
      <c r="C3382" t="s">
        <v>8710</v>
      </c>
      <c r="D3382" t="s">
        <v>8711</v>
      </c>
      <c r="E3382" t="s">
        <v>8712</v>
      </c>
      <c r="F3382">
        <v>21181182</v>
      </c>
      <c r="G3382" t="s">
        <v>8711</v>
      </c>
      <c r="H3382" t="s">
        <v>8715</v>
      </c>
      <c r="I3382">
        <v>208869</v>
      </c>
      <c r="J3382" t="s">
        <v>8085</v>
      </c>
      <c r="K3382" t="s">
        <v>8087</v>
      </c>
      <c r="L3382" t="s">
        <v>6</v>
      </c>
      <c r="M3382" t="s">
        <v>8675</v>
      </c>
      <c r="N3382">
        <v>146.24</v>
      </c>
      <c r="O3382">
        <v>13.33</v>
      </c>
      <c r="P3382">
        <v>9.1200000000000003E-2</v>
      </c>
      <c r="Q3382">
        <v>73.12</v>
      </c>
      <c r="R3382">
        <v>2.6659999999999999</v>
      </c>
      <c r="S3382">
        <v>1464.39</v>
      </c>
      <c r="T3382">
        <v>33.19</v>
      </c>
      <c r="U3382">
        <v>2.2700000000000001E-2</v>
      </c>
      <c r="V3382">
        <v>86.14</v>
      </c>
      <c r="W3382">
        <v>2.2126666666666663</v>
      </c>
      <c r="X3382" s="83" t="str">
        <f t="shared" si="104"/>
        <v>2118 - CHV SAN ANTONIO</v>
      </c>
      <c r="Y3382" s="83">
        <f t="shared" si="105"/>
        <v>15.000000000000002</v>
      </c>
    </row>
    <row r="3383" spans="1:25" x14ac:dyDescent="0.25">
      <c r="A3383" t="s">
        <v>7</v>
      </c>
      <c r="B3383" t="s">
        <v>8651</v>
      </c>
      <c r="C3383" t="s">
        <v>8710</v>
      </c>
      <c r="D3383" t="s">
        <v>8711</v>
      </c>
      <c r="E3383" t="s">
        <v>8712</v>
      </c>
      <c r="F3383">
        <v>21181182</v>
      </c>
      <c r="G3383" t="s">
        <v>8711</v>
      </c>
      <c r="H3383" t="s">
        <v>8715</v>
      </c>
      <c r="I3383">
        <v>288717</v>
      </c>
      <c r="J3383" t="s">
        <v>8005</v>
      </c>
      <c r="K3383" t="s">
        <v>8007</v>
      </c>
      <c r="L3383" t="s">
        <v>6</v>
      </c>
      <c r="M3383" t="s">
        <v>8658</v>
      </c>
      <c r="N3383">
        <v>384.62</v>
      </c>
      <c r="Q3383">
        <v>384.62</v>
      </c>
      <c r="S3383">
        <v>1887.36</v>
      </c>
      <c r="T3383">
        <v>4284.5</v>
      </c>
      <c r="U3383">
        <v>2.2700999999999998</v>
      </c>
      <c r="V3383">
        <v>314.56</v>
      </c>
      <c r="W3383">
        <v>612.07142857142856</v>
      </c>
      <c r="X3383" s="83" t="str">
        <f t="shared" si="104"/>
        <v>2118 - CHV SAN ANTONIO</v>
      </c>
      <c r="Y3383" s="83">
        <f t="shared" si="105"/>
        <v>7</v>
      </c>
    </row>
    <row r="3384" spans="1:25" x14ac:dyDescent="0.25">
      <c r="A3384" t="s">
        <v>7</v>
      </c>
      <c r="B3384" t="s">
        <v>8651</v>
      </c>
      <c r="C3384" t="s">
        <v>8710</v>
      </c>
      <c r="D3384" t="s">
        <v>8711</v>
      </c>
      <c r="E3384" t="s">
        <v>8712</v>
      </c>
      <c r="F3384">
        <v>21181182</v>
      </c>
      <c r="G3384" t="s">
        <v>8711</v>
      </c>
      <c r="H3384" t="s">
        <v>8715</v>
      </c>
      <c r="I3384">
        <v>288717</v>
      </c>
      <c r="J3384" t="s">
        <v>8005</v>
      </c>
      <c r="K3384" t="s">
        <v>8007</v>
      </c>
      <c r="L3384" t="s">
        <v>6</v>
      </c>
      <c r="M3384" t="s">
        <v>8659</v>
      </c>
      <c r="N3384">
        <v>930.24</v>
      </c>
      <c r="Q3384">
        <v>465.12</v>
      </c>
      <c r="S3384">
        <v>4572.59</v>
      </c>
      <c r="T3384">
        <v>2397.75</v>
      </c>
      <c r="U3384">
        <v>0.52439999999999998</v>
      </c>
      <c r="V3384">
        <v>415.69</v>
      </c>
      <c r="W3384">
        <v>239.77500000000001</v>
      </c>
      <c r="X3384" s="83" t="str">
        <f t="shared" si="104"/>
        <v>2118 - CHV SAN ANTONIO</v>
      </c>
      <c r="Y3384" s="83">
        <f t="shared" si="105"/>
        <v>10</v>
      </c>
    </row>
    <row r="3385" spans="1:25" x14ac:dyDescent="0.25">
      <c r="A3385" t="s">
        <v>7</v>
      </c>
      <c r="B3385" t="s">
        <v>8651</v>
      </c>
      <c r="C3385" t="s">
        <v>8710</v>
      </c>
      <c r="D3385" t="s">
        <v>8711</v>
      </c>
      <c r="E3385" t="s">
        <v>8712</v>
      </c>
      <c r="F3385">
        <v>21181182</v>
      </c>
      <c r="G3385" t="s">
        <v>8711</v>
      </c>
      <c r="H3385" t="s">
        <v>8715</v>
      </c>
      <c r="I3385">
        <v>288717</v>
      </c>
      <c r="J3385" t="s">
        <v>8005</v>
      </c>
      <c r="K3385" t="s">
        <v>8007</v>
      </c>
      <c r="L3385" t="s">
        <v>6</v>
      </c>
      <c r="M3385" t="s">
        <v>8660</v>
      </c>
      <c r="N3385">
        <v>0</v>
      </c>
      <c r="S3385">
        <v>29.05</v>
      </c>
      <c r="T3385">
        <v>161.25</v>
      </c>
      <c r="U3385">
        <v>5.5507999999999997</v>
      </c>
      <c r="V3385">
        <v>9.68</v>
      </c>
      <c r="W3385">
        <v>80.625</v>
      </c>
      <c r="X3385" s="83" t="str">
        <f t="shared" si="104"/>
        <v>2118 - CHV SAN ANTONIO</v>
      </c>
      <c r="Y3385" s="83">
        <f t="shared" si="105"/>
        <v>2</v>
      </c>
    </row>
    <row r="3386" spans="1:25" x14ac:dyDescent="0.25">
      <c r="A3386" t="s">
        <v>7</v>
      </c>
      <c r="B3386" t="s">
        <v>8651</v>
      </c>
      <c r="C3386" t="s">
        <v>8710</v>
      </c>
      <c r="D3386" t="s">
        <v>8711</v>
      </c>
      <c r="E3386" t="s">
        <v>8712</v>
      </c>
      <c r="F3386">
        <v>21181182</v>
      </c>
      <c r="G3386" t="s">
        <v>8711</v>
      </c>
      <c r="H3386" t="s">
        <v>8715</v>
      </c>
      <c r="I3386">
        <v>288717</v>
      </c>
      <c r="J3386" t="s">
        <v>8005</v>
      </c>
      <c r="K3386" t="s">
        <v>8007</v>
      </c>
      <c r="L3386" t="s">
        <v>6</v>
      </c>
      <c r="M3386" t="s">
        <v>8661</v>
      </c>
      <c r="N3386">
        <v>25</v>
      </c>
      <c r="O3386">
        <v>1222.5</v>
      </c>
      <c r="P3386">
        <v>48.9</v>
      </c>
      <c r="Q3386">
        <v>25</v>
      </c>
      <c r="S3386">
        <v>121.39</v>
      </c>
      <c r="T3386">
        <v>1492.5</v>
      </c>
      <c r="U3386">
        <v>12.2951</v>
      </c>
      <c r="V3386">
        <v>24.28</v>
      </c>
      <c r="W3386">
        <v>497.5</v>
      </c>
      <c r="X3386" s="83" t="str">
        <f t="shared" si="104"/>
        <v>2118 - CHV SAN ANTONIO</v>
      </c>
      <c r="Y3386" s="83">
        <f t="shared" si="105"/>
        <v>3</v>
      </c>
    </row>
    <row r="3387" spans="1:25" x14ac:dyDescent="0.25">
      <c r="A3387" t="s">
        <v>7</v>
      </c>
      <c r="B3387" t="s">
        <v>8651</v>
      </c>
      <c r="C3387" t="s">
        <v>8710</v>
      </c>
      <c r="D3387" t="s">
        <v>8711</v>
      </c>
      <c r="E3387" t="s">
        <v>8712</v>
      </c>
      <c r="F3387">
        <v>21181182</v>
      </c>
      <c r="G3387" t="s">
        <v>8711</v>
      </c>
      <c r="H3387" t="s">
        <v>8715</v>
      </c>
      <c r="I3387">
        <v>288717</v>
      </c>
      <c r="J3387" t="s">
        <v>8005</v>
      </c>
      <c r="K3387" t="s">
        <v>8007</v>
      </c>
      <c r="L3387" t="s">
        <v>6</v>
      </c>
      <c r="M3387" t="s">
        <v>8662</v>
      </c>
      <c r="N3387">
        <v>0</v>
      </c>
      <c r="S3387">
        <v>567.49</v>
      </c>
      <c r="T3387">
        <v>894.75</v>
      </c>
      <c r="U3387">
        <v>1.5767</v>
      </c>
      <c r="V3387">
        <v>141.87</v>
      </c>
      <c r="W3387">
        <v>298.25</v>
      </c>
      <c r="X3387" s="83" t="str">
        <f t="shared" si="104"/>
        <v>2118 - CHV SAN ANTONIO</v>
      </c>
      <c r="Y3387" s="83">
        <f t="shared" si="105"/>
        <v>3</v>
      </c>
    </row>
    <row r="3388" spans="1:25" x14ac:dyDescent="0.25">
      <c r="A3388" t="s">
        <v>7</v>
      </c>
      <c r="B3388" t="s">
        <v>8651</v>
      </c>
      <c r="C3388" t="s">
        <v>8710</v>
      </c>
      <c r="D3388" t="s">
        <v>8711</v>
      </c>
      <c r="E3388" t="s">
        <v>8712</v>
      </c>
      <c r="F3388">
        <v>21181182</v>
      </c>
      <c r="G3388" t="s">
        <v>8711</v>
      </c>
      <c r="H3388" t="s">
        <v>8715</v>
      </c>
      <c r="I3388">
        <v>288717</v>
      </c>
      <c r="J3388" t="s">
        <v>8005</v>
      </c>
      <c r="K3388" t="s">
        <v>8007</v>
      </c>
      <c r="L3388" t="s">
        <v>6</v>
      </c>
      <c r="M3388" t="s">
        <v>8664</v>
      </c>
      <c r="N3388">
        <v>86.96</v>
      </c>
      <c r="O3388">
        <v>150</v>
      </c>
      <c r="P3388">
        <v>1.7249000000000001</v>
      </c>
      <c r="Q3388">
        <v>86.96</v>
      </c>
      <c r="R3388">
        <v>50</v>
      </c>
      <c r="S3388">
        <v>620.05999999999995</v>
      </c>
      <c r="T3388">
        <v>427.5</v>
      </c>
      <c r="U3388">
        <v>0.68940000000000001</v>
      </c>
      <c r="V3388">
        <v>88.58</v>
      </c>
      <c r="W3388">
        <v>61.071428571428569</v>
      </c>
      <c r="X3388" s="83" t="str">
        <f t="shared" si="104"/>
        <v>2118 - CHV SAN ANTONIO</v>
      </c>
      <c r="Y3388" s="83">
        <f t="shared" si="105"/>
        <v>7</v>
      </c>
    </row>
    <row r="3389" spans="1:25" x14ac:dyDescent="0.25">
      <c r="A3389" t="s">
        <v>7</v>
      </c>
      <c r="B3389" t="s">
        <v>8651</v>
      </c>
      <c r="C3389" t="s">
        <v>8710</v>
      </c>
      <c r="D3389" t="s">
        <v>8711</v>
      </c>
      <c r="E3389" t="s">
        <v>8712</v>
      </c>
      <c r="F3389">
        <v>21181182</v>
      </c>
      <c r="G3389" t="s">
        <v>8711</v>
      </c>
      <c r="H3389" t="s">
        <v>8715</v>
      </c>
      <c r="I3389">
        <v>288717</v>
      </c>
      <c r="J3389" t="s">
        <v>8005</v>
      </c>
      <c r="K3389" t="s">
        <v>8007</v>
      </c>
      <c r="L3389" t="s">
        <v>6</v>
      </c>
      <c r="M3389" t="s">
        <v>8665</v>
      </c>
      <c r="N3389">
        <v>0</v>
      </c>
      <c r="S3389">
        <v>200.67</v>
      </c>
      <c r="T3389">
        <v>630</v>
      </c>
      <c r="U3389">
        <v>3.1395</v>
      </c>
      <c r="V3389">
        <v>50.17</v>
      </c>
      <c r="W3389">
        <v>126</v>
      </c>
      <c r="X3389" s="83" t="str">
        <f t="shared" si="104"/>
        <v>2118 - CHV SAN ANTONIO</v>
      </c>
      <c r="Y3389" s="83">
        <f t="shared" si="105"/>
        <v>5</v>
      </c>
    </row>
    <row r="3390" spans="1:25" x14ac:dyDescent="0.25">
      <c r="A3390" t="s">
        <v>7</v>
      </c>
      <c r="B3390" t="s">
        <v>8651</v>
      </c>
      <c r="C3390" t="s">
        <v>8710</v>
      </c>
      <c r="D3390" t="s">
        <v>8711</v>
      </c>
      <c r="E3390" t="s">
        <v>8712</v>
      </c>
      <c r="F3390">
        <v>21181182</v>
      </c>
      <c r="G3390" t="s">
        <v>8711</v>
      </c>
      <c r="H3390" t="s">
        <v>8715</v>
      </c>
      <c r="I3390">
        <v>288717</v>
      </c>
      <c r="J3390" t="s">
        <v>8005</v>
      </c>
      <c r="K3390" t="s">
        <v>8007</v>
      </c>
      <c r="L3390" t="s">
        <v>6</v>
      </c>
      <c r="M3390" t="s">
        <v>8666</v>
      </c>
      <c r="N3390">
        <v>25.27</v>
      </c>
      <c r="Q3390">
        <v>25.27</v>
      </c>
      <c r="S3390">
        <v>171.57</v>
      </c>
      <c r="T3390">
        <v>93.75</v>
      </c>
      <c r="U3390">
        <v>0.5464</v>
      </c>
      <c r="V3390">
        <v>57.19</v>
      </c>
      <c r="W3390">
        <v>23.4375</v>
      </c>
      <c r="X3390" s="83" t="str">
        <f t="shared" si="104"/>
        <v>2118 - CHV SAN ANTONIO</v>
      </c>
      <c r="Y3390" s="83">
        <f t="shared" si="105"/>
        <v>4</v>
      </c>
    </row>
    <row r="3391" spans="1:25" x14ac:dyDescent="0.25">
      <c r="A3391" t="s">
        <v>7</v>
      </c>
      <c r="B3391" t="s">
        <v>8651</v>
      </c>
      <c r="C3391" t="s">
        <v>8710</v>
      </c>
      <c r="D3391" t="s">
        <v>8711</v>
      </c>
      <c r="E3391" t="s">
        <v>8712</v>
      </c>
      <c r="F3391">
        <v>21181182</v>
      </c>
      <c r="G3391" t="s">
        <v>8711</v>
      </c>
      <c r="H3391" t="s">
        <v>8715</v>
      </c>
      <c r="I3391">
        <v>288717</v>
      </c>
      <c r="J3391" t="s">
        <v>8005</v>
      </c>
      <c r="K3391" t="s">
        <v>8007</v>
      </c>
      <c r="L3391" t="s">
        <v>6</v>
      </c>
      <c r="M3391" t="s">
        <v>8667</v>
      </c>
      <c r="N3391">
        <v>689.66</v>
      </c>
      <c r="O3391">
        <v>2088.58</v>
      </c>
      <c r="P3391">
        <v>3.0284</v>
      </c>
      <c r="Q3391">
        <v>689.66</v>
      </c>
      <c r="R3391">
        <v>696.19333333333327</v>
      </c>
      <c r="S3391">
        <v>5501.86</v>
      </c>
      <c r="T3391">
        <v>14203.33</v>
      </c>
      <c r="U3391">
        <v>2.5815999999999999</v>
      </c>
      <c r="V3391">
        <v>687.73</v>
      </c>
      <c r="W3391">
        <v>1578.1477777777777</v>
      </c>
      <c r="X3391" s="83" t="str">
        <f t="shared" si="104"/>
        <v>2118 - CHV SAN ANTONIO</v>
      </c>
      <c r="Y3391" s="83">
        <f t="shared" si="105"/>
        <v>9</v>
      </c>
    </row>
    <row r="3392" spans="1:25" x14ac:dyDescent="0.25">
      <c r="A3392" t="s">
        <v>7</v>
      </c>
      <c r="B3392" t="s">
        <v>8651</v>
      </c>
      <c r="C3392" t="s">
        <v>8710</v>
      </c>
      <c r="D3392" t="s">
        <v>8711</v>
      </c>
      <c r="E3392" t="s">
        <v>8712</v>
      </c>
      <c r="F3392">
        <v>21181182</v>
      </c>
      <c r="G3392" t="s">
        <v>8711</v>
      </c>
      <c r="H3392" t="s">
        <v>8715</v>
      </c>
      <c r="I3392">
        <v>288717</v>
      </c>
      <c r="J3392" t="s">
        <v>8005</v>
      </c>
      <c r="K3392" t="s">
        <v>8007</v>
      </c>
      <c r="L3392" t="s">
        <v>6</v>
      </c>
      <c r="M3392" t="s">
        <v>8668</v>
      </c>
      <c r="N3392">
        <v>177.78</v>
      </c>
      <c r="O3392">
        <v>1.7</v>
      </c>
      <c r="P3392">
        <v>9.5999999999999992E-3</v>
      </c>
      <c r="Q3392">
        <v>177.78</v>
      </c>
      <c r="R3392">
        <v>1.7</v>
      </c>
      <c r="S3392">
        <v>1421.04</v>
      </c>
      <c r="T3392">
        <v>1510.46</v>
      </c>
      <c r="U3392">
        <v>1.0629</v>
      </c>
      <c r="V3392">
        <v>157.88999999999999</v>
      </c>
      <c r="W3392">
        <v>188.8075</v>
      </c>
      <c r="X3392" s="83" t="str">
        <f t="shared" si="104"/>
        <v>2118 - CHV SAN ANTONIO</v>
      </c>
      <c r="Y3392" s="83">
        <f t="shared" si="105"/>
        <v>8</v>
      </c>
    </row>
    <row r="3393" spans="1:25" x14ac:dyDescent="0.25">
      <c r="A3393" t="s">
        <v>7</v>
      </c>
      <c r="B3393" t="s">
        <v>8651</v>
      </c>
      <c r="C3393" t="s">
        <v>8710</v>
      </c>
      <c r="D3393" t="s">
        <v>8711</v>
      </c>
      <c r="E3393" t="s">
        <v>8712</v>
      </c>
      <c r="F3393">
        <v>21181182</v>
      </c>
      <c r="G3393" t="s">
        <v>8711</v>
      </c>
      <c r="H3393" t="s">
        <v>8715</v>
      </c>
      <c r="I3393">
        <v>288717</v>
      </c>
      <c r="J3393" t="s">
        <v>8005</v>
      </c>
      <c r="K3393" t="s">
        <v>8007</v>
      </c>
      <c r="L3393" t="s">
        <v>6</v>
      </c>
      <c r="M3393" t="s">
        <v>8670</v>
      </c>
      <c r="N3393">
        <v>705.88</v>
      </c>
      <c r="O3393">
        <v>2520.29</v>
      </c>
      <c r="P3393">
        <v>3.5703999999999998</v>
      </c>
      <c r="Q3393">
        <v>705.88</v>
      </c>
      <c r="R3393">
        <v>840.09666666666669</v>
      </c>
      <c r="S3393">
        <v>8537.4</v>
      </c>
      <c r="T3393">
        <v>10576.28</v>
      </c>
      <c r="U3393">
        <v>1.2387999999999999</v>
      </c>
      <c r="V3393">
        <v>656.72</v>
      </c>
      <c r="W3393">
        <v>813.56000000000006</v>
      </c>
      <c r="X3393" s="83" t="str">
        <f t="shared" si="104"/>
        <v>2118 - CHV SAN ANTONIO</v>
      </c>
      <c r="Y3393" s="83">
        <f t="shared" si="105"/>
        <v>13</v>
      </c>
    </row>
    <row r="3394" spans="1:25" x14ac:dyDescent="0.25">
      <c r="A3394" t="s">
        <v>7</v>
      </c>
      <c r="B3394" t="s">
        <v>8651</v>
      </c>
      <c r="C3394" t="s">
        <v>8710</v>
      </c>
      <c r="D3394" t="s">
        <v>8711</v>
      </c>
      <c r="E3394" t="s">
        <v>8712</v>
      </c>
      <c r="F3394">
        <v>21181182</v>
      </c>
      <c r="G3394" t="s">
        <v>8711</v>
      </c>
      <c r="H3394" t="s">
        <v>8715</v>
      </c>
      <c r="I3394">
        <v>288717</v>
      </c>
      <c r="J3394" t="s">
        <v>8005</v>
      </c>
      <c r="K3394" t="s">
        <v>8007</v>
      </c>
      <c r="L3394" t="s">
        <v>6</v>
      </c>
      <c r="M3394" t="s">
        <v>8671</v>
      </c>
      <c r="N3394">
        <v>2804.9</v>
      </c>
      <c r="O3394">
        <v>676.45</v>
      </c>
      <c r="P3394">
        <v>0.2412</v>
      </c>
      <c r="Q3394">
        <v>560.98</v>
      </c>
      <c r="R3394">
        <v>338.22500000000002</v>
      </c>
      <c r="S3394">
        <v>22989.09</v>
      </c>
      <c r="T3394">
        <v>31190</v>
      </c>
      <c r="U3394">
        <v>1.3567</v>
      </c>
      <c r="V3394">
        <v>547.36</v>
      </c>
      <c r="W3394">
        <v>820.78947368421052</v>
      </c>
      <c r="X3394" s="83" t="str">
        <f t="shared" si="104"/>
        <v>2118 - CHV SAN ANTONIO</v>
      </c>
      <c r="Y3394" s="83">
        <f t="shared" si="105"/>
        <v>38</v>
      </c>
    </row>
    <row r="3395" spans="1:25" x14ac:dyDescent="0.25">
      <c r="A3395" t="s">
        <v>7</v>
      </c>
      <c r="B3395" t="s">
        <v>8651</v>
      </c>
      <c r="C3395" t="s">
        <v>8710</v>
      </c>
      <c r="D3395" t="s">
        <v>8711</v>
      </c>
      <c r="E3395" t="s">
        <v>8712</v>
      </c>
      <c r="F3395">
        <v>21181182</v>
      </c>
      <c r="G3395" t="s">
        <v>8711</v>
      </c>
      <c r="H3395" t="s">
        <v>8715</v>
      </c>
      <c r="I3395">
        <v>288717</v>
      </c>
      <c r="J3395" t="s">
        <v>8005</v>
      </c>
      <c r="K3395" t="s">
        <v>8007</v>
      </c>
      <c r="L3395" t="s">
        <v>6</v>
      </c>
      <c r="M3395" t="s">
        <v>8672</v>
      </c>
      <c r="N3395">
        <v>453.33</v>
      </c>
      <c r="O3395">
        <v>1399.2</v>
      </c>
      <c r="P3395">
        <v>3.0865</v>
      </c>
      <c r="Q3395">
        <v>453.33</v>
      </c>
      <c r="R3395">
        <v>1399.2</v>
      </c>
      <c r="S3395">
        <v>3829.36</v>
      </c>
      <c r="T3395">
        <v>2100.77</v>
      </c>
      <c r="U3395">
        <v>0.54859999999999998</v>
      </c>
      <c r="V3395">
        <v>425.48</v>
      </c>
      <c r="W3395">
        <v>525.1925</v>
      </c>
      <c r="X3395" s="83" t="str">
        <f t="shared" ref="X3395:X3458" si="106">CONCATENATE(C3395," - ",D3395)</f>
        <v>2118 - CHV SAN ANTONIO</v>
      </c>
      <c r="Y3395" s="83">
        <f t="shared" ref="Y3395:Y3458" si="107">IFERROR((IF($S3395=0,0,$T3395/$W3395)),0)</f>
        <v>4</v>
      </c>
    </row>
    <row r="3396" spans="1:25" x14ac:dyDescent="0.25">
      <c r="A3396" t="s">
        <v>7</v>
      </c>
      <c r="B3396" t="s">
        <v>8651</v>
      </c>
      <c r="C3396" t="s">
        <v>8710</v>
      </c>
      <c r="D3396" t="s">
        <v>8711</v>
      </c>
      <c r="E3396" t="s">
        <v>8712</v>
      </c>
      <c r="F3396">
        <v>21181182</v>
      </c>
      <c r="G3396" t="s">
        <v>8711</v>
      </c>
      <c r="H3396" t="s">
        <v>8715</v>
      </c>
      <c r="I3396">
        <v>288717</v>
      </c>
      <c r="J3396" t="s">
        <v>8005</v>
      </c>
      <c r="K3396" t="s">
        <v>8007</v>
      </c>
      <c r="L3396" t="s">
        <v>6</v>
      </c>
      <c r="M3396" t="s">
        <v>8673</v>
      </c>
      <c r="N3396">
        <v>423.33</v>
      </c>
      <c r="O3396">
        <v>660.45</v>
      </c>
      <c r="P3396">
        <v>1.5601</v>
      </c>
      <c r="Q3396">
        <v>423.33</v>
      </c>
      <c r="R3396">
        <v>660.45</v>
      </c>
      <c r="S3396">
        <v>2312.38</v>
      </c>
      <c r="T3396">
        <v>5042.83</v>
      </c>
      <c r="U3396">
        <v>2.1808000000000001</v>
      </c>
      <c r="V3396">
        <v>385.4</v>
      </c>
      <c r="W3396">
        <v>840.47166666666669</v>
      </c>
      <c r="X3396" s="83" t="str">
        <f t="shared" si="106"/>
        <v>2118 - CHV SAN ANTONIO</v>
      </c>
      <c r="Y3396" s="83">
        <f t="shared" si="107"/>
        <v>6</v>
      </c>
    </row>
    <row r="3397" spans="1:25" x14ac:dyDescent="0.25">
      <c r="A3397" t="s">
        <v>7</v>
      </c>
      <c r="B3397" t="s">
        <v>8651</v>
      </c>
      <c r="C3397" t="s">
        <v>8710</v>
      </c>
      <c r="D3397" t="s">
        <v>8711</v>
      </c>
      <c r="E3397" t="s">
        <v>8712</v>
      </c>
      <c r="F3397">
        <v>21181182</v>
      </c>
      <c r="G3397" t="s">
        <v>8711</v>
      </c>
      <c r="H3397" t="s">
        <v>8715</v>
      </c>
      <c r="I3397">
        <v>288717</v>
      </c>
      <c r="J3397" t="s">
        <v>8005</v>
      </c>
      <c r="K3397" t="s">
        <v>8007</v>
      </c>
      <c r="L3397" t="s">
        <v>6</v>
      </c>
      <c r="M3397" t="s">
        <v>8674</v>
      </c>
      <c r="N3397">
        <v>321.83999999999997</v>
      </c>
      <c r="O3397">
        <v>1.7</v>
      </c>
      <c r="P3397">
        <v>5.3E-3</v>
      </c>
      <c r="Q3397">
        <v>321.83999999999997</v>
      </c>
      <c r="R3397">
        <v>1.7</v>
      </c>
      <c r="S3397">
        <v>1868.83</v>
      </c>
      <c r="T3397">
        <v>1926.53</v>
      </c>
      <c r="U3397">
        <v>1.0308999999999999</v>
      </c>
      <c r="V3397">
        <v>233.6</v>
      </c>
      <c r="W3397">
        <v>321.08833333333331</v>
      </c>
      <c r="X3397" s="83" t="str">
        <f t="shared" si="106"/>
        <v>2118 - CHV SAN ANTONIO</v>
      </c>
      <c r="Y3397" s="83">
        <f t="shared" si="107"/>
        <v>6</v>
      </c>
    </row>
    <row r="3398" spans="1:25" x14ac:dyDescent="0.25">
      <c r="A3398" t="s">
        <v>7</v>
      </c>
      <c r="B3398" t="s">
        <v>8651</v>
      </c>
      <c r="C3398" t="s">
        <v>8710</v>
      </c>
      <c r="D3398" t="s">
        <v>8711</v>
      </c>
      <c r="E3398" t="s">
        <v>8712</v>
      </c>
      <c r="F3398">
        <v>21181182</v>
      </c>
      <c r="G3398" t="s">
        <v>8711</v>
      </c>
      <c r="H3398" t="s">
        <v>8715</v>
      </c>
      <c r="I3398">
        <v>288717</v>
      </c>
      <c r="J3398" t="s">
        <v>8005</v>
      </c>
      <c r="K3398" t="s">
        <v>8007</v>
      </c>
      <c r="L3398" t="s">
        <v>6</v>
      </c>
      <c r="M3398" t="s">
        <v>8675</v>
      </c>
      <c r="N3398">
        <v>73.12</v>
      </c>
      <c r="O3398">
        <v>251.25</v>
      </c>
      <c r="P3398">
        <v>3.4361000000000002</v>
      </c>
      <c r="Q3398">
        <v>73.12</v>
      </c>
      <c r="S3398">
        <v>523.26</v>
      </c>
      <c r="T3398">
        <v>417.25</v>
      </c>
      <c r="U3398">
        <v>0.7974</v>
      </c>
      <c r="V3398">
        <v>87.21</v>
      </c>
      <c r="W3398">
        <v>139.08333333333334</v>
      </c>
      <c r="X3398" s="83" t="str">
        <f t="shared" si="106"/>
        <v>2118 - CHV SAN ANTONIO</v>
      </c>
      <c r="Y3398" s="83">
        <f t="shared" si="107"/>
        <v>3</v>
      </c>
    </row>
    <row r="3399" spans="1:25" x14ac:dyDescent="0.25">
      <c r="A3399" t="s">
        <v>7</v>
      </c>
      <c r="B3399" t="s">
        <v>8651</v>
      </c>
      <c r="C3399" t="s">
        <v>8710</v>
      </c>
      <c r="D3399" t="s">
        <v>8711</v>
      </c>
      <c r="E3399" t="s">
        <v>8712</v>
      </c>
      <c r="F3399">
        <v>21181182</v>
      </c>
      <c r="G3399" t="s">
        <v>8711</v>
      </c>
      <c r="H3399" t="s">
        <v>8715</v>
      </c>
      <c r="I3399">
        <v>288717</v>
      </c>
      <c r="J3399" t="s">
        <v>8005</v>
      </c>
      <c r="K3399" t="s">
        <v>8007</v>
      </c>
      <c r="L3399" t="s">
        <v>6</v>
      </c>
      <c r="M3399" t="s">
        <v>8677</v>
      </c>
      <c r="N3399">
        <v>494.26</v>
      </c>
      <c r="O3399">
        <v>2283.75</v>
      </c>
      <c r="P3399">
        <v>4.6204999999999998</v>
      </c>
      <c r="Q3399">
        <v>247.13</v>
      </c>
      <c r="S3399">
        <v>2184.13</v>
      </c>
      <c r="T3399">
        <v>4212.83</v>
      </c>
      <c r="U3399">
        <v>1.9288000000000001</v>
      </c>
      <c r="V3399">
        <v>242.68</v>
      </c>
      <c r="W3399">
        <v>601.83285714285716</v>
      </c>
      <c r="X3399" s="83" t="str">
        <f t="shared" si="106"/>
        <v>2118 - CHV SAN ANTONIO</v>
      </c>
      <c r="Y3399" s="83">
        <f t="shared" si="107"/>
        <v>7</v>
      </c>
    </row>
    <row r="3400" spans="1:25" x14ac:dyDescent="0.25">
      <c r="A3400" t="s">
        <v>7</v>
      </c>
      <c r="B3400" t="s">
        <v>8651</v>
      </c>
      <c r="C3400" t="s">
        <v>8710</v>
      </c>
      <c r="D3400" t="s">
        <v>8711</v>
      </c>
      <c r="E3400" t="s">
        <v>8712</v>
      </c>
      <c r="F3400">
        <v>21181182</v>
      </c>
      <c r="G3400" t="s">
        <v>8711</v>
      </c>
      <c r="H3400" t="s">
        <v>8715</v>
      </c>
      <c r="I3400">
        <v>288717</v>
      </c>
      <c r="J3400" t="s">
        <v>8005</v>
      </c>
      <c r="K3400" t="s">
        <v>8007</v>
      </c>
      <c r="L3400" t="s">
        <v>6</v>
      </c>
      <c r="M3400" t="s">
        <v>8678</v>
      </c>
      <c r="N3400">
        <v>55.56</v>
      </c>
      <c r="O3400">
        <v>329.25</v>
      </c>
      <c r="P3400">
        <v>5.9260000000000002</v>
      </c>
      <c r="Q3400">
        <v>55.56</v>
      </c>
      <c r="R3400">
        <v>164.625</v>
      </c>
      <c r="S3400">
        <v>297.73</v>
      </c>
      <c r="T3400">
        <v>711.75</v>
      </c>
      <c r="U3400">
        <v>2.3906000000000001</v>
      </c>
      <c r="V3400">
        <v>74.430000000000007</v>
      </c>
      <c r="W3400">
        <v>101.67857142857143</v>
      </c>
      <c r="X3400" s="83" t="str">
        <f t="shared" si="106"/>
        <v>2118 - CHV SAN ANTONIO</v>
      </c>
      <c r="Y3400" s="83">
        <f t="shared" si="107"/>
        <v>7</v>
      </c>
    </row>
    <row r="3401" spans="1:25" x14ac:dyDescent="0.25">
      <c r="A3401" t="s">
        <v>7</v>
      </c>
      <c r="B3401" t="s">
        <v>8651</v>
      </c>
      <c r="C3401" t="s">
        <v>8710</v>
      </c>
      <c r="D3401" t="s">
        <v>8711</v>
      </c>
      <c r="E3401" t="s">
        <v>8712</v>
      </c>
      <c r="F3401">
        <v>21181182</v>
      </c>
      <c r="G3401" t="s">
        <v>8711</v>
      </c>
      <c r="H3401" t="s">
        <v>8715</v>
      </c>
      <c r="I3401">
        <v>288717</v>
      </c>
      <c r="J3401" t="s">
        <v>8005</v>
      </c>
      <c r="K3401" t="s">
        <v>8007</v>
      </c>
      <c r="L3401" t="s">
        <v>6</v>
      </c>
      <c r="M3401" t="s">
        <v>8695</v>
      </c>
      <c r="N3401">
        <v>0</v>
      </c>
      <c r="S3401">
        <v>880.53</v>
      </c>
      <c r="T3401">
        <v>536.78</v>
      </c>
      <c r="U3401">
        <v>0.60960000000000003</v>
      </c>
      <c r="V3401">
        <v>125.79</v>
      </c>
      <c r="W3401">
        <v>178.92666666666665</v>
      </c>
      <c r="X3401" s="83" t="str">
        <f t="shared" si="106"/>
        <v>2118 - CHV SAN ANTONIO</v>
      </c>
      <c r="Y3401" s="83">
        <f t="shared" si="107"/>
        <v>3</v>
      </c>
    </row>
    <row r="3402" spans="1:25" x14ac:dyDescent="0.25">
      <c r="A3402" t="s">
        <v>7</v>
      </c>
      <c r="B3402" t="s">
        <v>8651</v>
      </c>
      <c r="C3402" t="s">
        <v>8710</v>
      </c>
      <c r="D3402" t="s">
        <v>8711</v>
      </c>
      <c r="E3402" t="s">
        <v>8712</v>
      </c>
      <c r="F3402">
        <v>21181182</v>
      </c>
      <c r="G3402" t="s">
        <v>8711</v>
      </c>
      <c r="H3402" t="s">
        <v>8715</v>
      </c>
      <c r="I3402">
        <v>288717</v>
      </c>
      <c r="J3402" t="s">
        <v>8005</v>
      </c>
      <c r="K3402" t="s">
        <v>8007</v>
      </c>
      <c r="L3402" t="s">
        <v>6</v>
      </c>
      <c r="M3402" t="s">
        <v>8720</v>
      </c>
      <c r="N3402">
        <v>612.9</v>
      </c>
      <c r="O3402">
        <v>1499.66</v>
      </c>
      <c r="P3402">
        <v>2.4468000000000001</v>
      </c>
      <c r="Q3402">
        <v>612.9</v>
      </c>
      <c r="R3402">
        <v>749.83</v>
      </c>
      <c r="S3402">
        <v>612.9</v>
      </c>
      <c r="T3402">
        <v>3239.66</v>
      </c>
      <c r="U3402">
        <v>5.2858000000000001</v>
      </c>
      <c r="V3402">
        <v>612.9</v>
      </c>
      <c r="W3402">
        <v>1619.83</v>
      </c>
      <c r="X3402" s="83" t="str">
        <f t="shared" si="106"/>
        <v>2118 - CHV SAN ANTONIO</v>
      </c>
      <c r="Y3402" s="83">
        <f t="shared" si="107"/>
        <v>2</v>
      </c>
    </row>
    <row r="3403" spans="1:25" x14ac:dyDescent="0.25">
      <c r="A3403" t="s">
        <v>7</v>
      </c>
      <c r="B3403" t="s">
        <v>8651</v>
      </c>
      <c r="C3403" t="s">
        <v>8710</v>
      </c>
      <c r="D3403" t="s">
        <v>8711</v>
      </c>
      <c r="E3403" t="s">
        <v>8712</v>
      </c>
      <c r="F3403">
        <v>21181182</v>
      </c>
      <c r="G3403" t="s">
        <v>8711</v>
      </c>
      <c r="H3403" t="s">
        <v>8715</v>
      </c>
      <c r="I3403">
        <v>288717</v>
      </c>
      <c r="J3403" t="s">
        <v>8005</v>
      </c>
      <c r="K3403" t="s">
        <v>8007</v>
      </c>
      <c r="L3403" t="s">
        <v>6</v>
      </c>
      <c r="M3403" t="s">
        <v>8696</v>
      </c>
      <c r="N3403">
        <v>952.94</v>
      </c>
      <c r="O3403">
        <v>3358.99</v>
      </c>
      <c r="P3403">
        <v>3.5249000000000001</v>
      </c>
      <c r="Q3403">
        <v>476.47</v>
      </c>
      <c r="R3403">
        <v>3358.99</v>
      </c>
      <c r="S3403">
        <v>6565.58</v>
      </c>
      <c r="T3403">
        <v>13234.25</v>
      </c>
      <c r="U3403">
        <v>2.0156999999999998</v>
      </c>
      <c r="V3403">
        <v>505.04</v>
      </c>
      <c r="W3403">
        <v>945.30357142857144</v>
      </c>
      <c r="X3403" s="83" t="str">
        <f t="shared" si="106"/>
        <v>2118 - CHV SAN ANTONIO</v>
      </c>
      <c r="Y3403" s="83">
        <f t="shared" si="107"/>
        <v>14</v>
      </c>
    </row>
    <row r="3404" spans="1:25" x14ac:dyDescent="0.25">
      <c r="A3404" t="s">
        <v>7</v>
      </c>
      <c r="B3404" t="s">
        <v>8651</v>
      </c>
      <c r="C3404" t="s">
        <v>8710</v>
      </c>
      <c r="D3404" t="s">
        <v>8711</v>
      </c>
      <c r="E3404" t="s">
        <v>8712</v>
      </c>
      <c r="F3404">
        <v>21181182</v>
      </c>
      <c r="G3404" t="s">
        <v>8711</v>
      </c>
      <c r="H3404" t="s">
        <v>8715</v>
      </c>
      <c r="I3404">
        <v>288717</v>
      </c>
      <c r="J3404" t="s">
        <v>8005</v>
      </c>
      <c r="K3404" t="s">
        <v>8007</v>
      </c>
      <c r="L3404" t="s">
        <v>6</v>
      </c>
      <c r="M3404" t="s">
        <v>8697</v>
      </c>
      <c r="N3404">
        <v>727.27</v>
      </c>
      <c r="Q3404">
        <v>727.27</v>
      </c>
      <c r="S3404">
        <v>5744.49</v>
      </c>
      <c r="T3404">
        <v>6445.99</v>
      </c>
      <c r="U3404">
        <v>1.1221000000000001</v>
      </c>
      <c r="V3404">
        <v>718.06</v>
      </c>
      <c r="W3404">
        <v>716.2211111111111</v>
      </c>
      <c r="X3404" s="83" t="str">
        <f t="shared" si="106"/>
        <v>2118 - CHV SAN ANTONIO</v>
      </c>
      <c r="Y3404" s="83">
        <f t="shared" si="107"/>
        <v>9</v>
      </c>
    </row>
    <row r="3405" spans="1:25" x14ac:dyDescent="0.25">
      <c r="A3405" t="s">
        <v>7</v>
      </c>
      <c r="B3405" t="s">
        <v>8651</v>
      </c>
      <c r="C3405" t="s">
        <v>8710</v>
      </c>
      <c r="D3405" t="s">
        <v>8711</v>
      </c>
      <c r="E3405" t="s">
        <v>8712</v>
      </c>
      <c r="F3405">
        <v>21181182</v>
      </c>
      <c r="G3405" t="s">
        <v>8711</v>
      </c>
      <c r="H3405" t="s">
        <v>8715</v>
      </c>
      <c r="I3405">
        <v>288717</v>
      </c>
      <c r="J3405" t="s">
        <v>8005</v>
      </c>
      <c r="K3405" t="s">
        <v>8007</v>
      </c>
      <c r="L3405" t="s">
        <v>6</v>
      </c>
      <c r="M3405" t="s">
        <v>8698</v>
      </c>
      <c r="N3405">
        <v>1843.38</v>
      </c>
      <c r="O3405">
        <v>383.95</v>
      </c>
      <c r="P3405">
        <v>0.20830000000000001</v>
      </c>
      <c r="Q3405">
        <v>614.46</v>
      </c>
      <c r="R3405">
        <v>191.97499999999999</v>
      </c>
      <c r="S3405">
        <v>20403.38</v>
      </c>
      <c r="T3405">
        <v>4911.83</v>
      </c>
      <c r="U3405">
        <v>0.2407</v>
      </c>
      <c r="V3405">
        <v>536.92999999999995</v>
      </c>
      <c r="W3405">
        <v>306.989375</v>
      </c>
      <c r="X3405" s="83" t="str">
        <f t="shared" si="106"/>
        <v>2118 - CHV SAN ANTONIO</v>
      </c>
      <c r="Y3405" s="83">
        <f t="shared" si="107"/>
        <v>16</v>
      </c>
    </row>
    <row r="3406" spans="1:25" x14ac:dyDescent="0.25">
      <c r="A3406" t="s">
        <v>7</v>
      </c>
      <c r="B3406" t="s">
        <v>8651</v>
      </c>
      <c r="C3406" t="s">
        <v>8710</v>
      </c>
      <c r="D3406" t="s">
        <v>8711</v>
      </c>
      <c r="E3406" t="s">
        <v>8712</v>
      </c>
      <c r="F3406">
        <v>21181182</v>
      </c>
      <c r="G3406" t="s">
        <v>8711</v>
      </c>
      <c r="H3406" t="s">
        <v>8715</v>
      </c>
      <c r="I3406">
        <v>288717</v>
      </c>
      <c r="J3406" t="s">
        <v>8005</v>
      </c>
      <c r="K3406" t="s">
        <v>8007</v>
      </c>
      <c r="L3406" t="s">
        <v>6</v>
      </c>
      <c r="M3406" t="s">
        <v>8699</v>
      </c>
      <c r="N3406">
        <v>0</v>
      </c>
      <c r="O3406">
        <v>228.75</v>
      </c>
      <c r="S3406">
        <v>1006.36</v>
      </c>
      <c r="T3406">
        <v>508.63</v>
      </c>
      <c r="U3406">
        <v>0.50539999999999996</v>
      </c>
      <c r="V3406">
        <v>143.77000000000001</v>
      </c>
      <c r="W3406">
        <v>508.63</v>
      </c>
      <c r="X3406" s="83" t="str">
        <f t="shared" si="106"/>
        <v>2118 - CHV SAN ANTONIO</v>
      </c>
      <c r="Y3406" s="83">
        <f t="shared" si="107"/>
        <v>1</v>
      </c>
    </row>
    <row r="3407" spans="1:25" x14ac:dyDescent="0.25">
      <c r="A3407" t="s">
        <v>7</v>
      </c>
      <c r="B3407" t="s">
        <v>8651</v>
      </c>
      <c r="C3407" t="s">
        <v>8710</v>
      </c>
      <c r="D3407" t="s">
        <v>8711</v>
      </c>
      <c r="E3407" t="s">
        <v>8712</v>
      </c>
      <c r="F3407">
        <v>21181182</v>
      </c>
      <c r="G3407" t="s">
        <v>8711</v>
      </c>
      <c r="H3407" t="s">
        <v>8715</v>
      </c>
      <c r="I3407">
        <v>288717</v>
      </c>
      <c r="J3407" t="s">
        <v>8005</v>
      </c>
      <c r="K3407" t="s">
        <v>8007</v>
      </c>
      <c r="L3407" t="s">
        <v>6</v>
      </c>
      <c r="M3407" t="s">
        <v>8700</v>
      </c>
      <c r="N3407">
        <v>940</v>
      </c>
      <c r="O3407">
        <v>23.86</v>
      </c>
      <c r="P3407">
        <v>2.5399999999999999E-2</v>
      </c>
      <c r="Q3407">
        <v>470</v>
      </c>
      <c r="R3407">
        <v>7.9533333333333331</v>
      </c>
      <c r="S3407">
        <v>6780.98</v>
      </c>
      <c r="T3407">
        <v>4892.4799999999996</v>
      </c>
      <c r="U3407">
        <v>0.72150000000000003</v>
      </c>
      <c r="V3407">
        <v>423.81</v>
      </c>
      <c r="W3407">
        <v>407.70666666666665</v>
      </c>
      <c r="X3407" s="83" t="str">
        <f t="shared" si="106"/>
        <v>2118 - CHV SAN ANTONIO</v>
      </c>
      <c r="Y3407" s="83">
        <f t="shared" si="107"/>
        <v>12</v>
      </c>
    </row>
    <row r="3408" spans="1:25" x14ac:dyDescent="0.25">
      <c r="A3408" t="s">
        <v>7</v>
      </c>
      <c r="B3408" t="s">
        <v>8651</v>
      </c>
      <c r="C3408" t="s">
        <v>8710</v>
      </c>
      <c r="D3408" t="s">
        <v>8711</v>
      </c>
      <c r="E3408" t="s">
        <v>8712</v>
      </c>
      <c r="F3408">
        <v>21181182</v>
      </c>
      <c r="G3408" t="s">
        <v>8711</v>
      </c>
      <c r="H3408" t="s">
        <v>8715</v>
      </c>
      <c r="I3408">
        <v>288717</v>
      </c>
      <c r="J3408" t="s">
        <v>8005</v>
      </c>
      <c r="K3408" t="s">
        <v>8007</v>
      </c>
      <c r="L3408" t="s">
        <v>6</v>
      </c>
      <c r="M3408" t="s">
        <v>8701</v>
      </c>
      <c r="N3408">
        <v>560.44000000000005</v>
      </c>
      <c r="Q3408">
        <v>560.44000000000005</v>
      </c>
      <c r="S3408">
        <v>4498.67</v>
      </c>
      <c r="T3408">
        <v>3876.38</v>
      </c>
      <c r="U3408">
        <v>0.86170000000000002</v>
      </c>
      <c r="V3408">
        <v>499.85</v>
      </c>
      <c r="W3408">
        <v>484.54750000000001</v>
      </c>
      <c r="X3408" s="83" t="str">
        <f t="shared" si="106"/>
        <v>2118 - CHV SAN ANTONIO</v>
      </c>
      <c r="Y3408" s="83">
        <f t="shared" si="107"/>
        <v>8</v>
      </c>
    </row>
    <row r="3409" spans="1:25" x14ac:dyDescent="0.25">
      <c r="A3409" t="s">
        <v>7</v>
      </c>
      <c r="B3409" t="s">
        <v>8651</v>
      </c>
      <c r="C3409" t="s">
        <v>8710</v>
      </c>
      <c r="D3409" t="s">
        <v>8711</v>
      </c>
      <c r="E3409" t="s">
        <v>8712</v>
      </c>
      <c r="F3409">
        <v>21181184</v>
      </c>
      <c r="G3409" t="s">
        <v>8716</v>
      </c>
      <c r="H3409" t="s">
        <v>8717</v>
      </c>
      <c r="I3409">
        <v>114809</v>
      </c>
      <c r="J3409" t="s">
        <v>8590</v>
      </c>
      <c r="K3409" t="s">
        <v>7895</v>
      </c>
      <c r="L3409" t="s">
        <v>6</v>
      </c>
      <c r="M3409" t="s">
        <v>8657</v>
      </c>
      <c r="N3409">
        <v>0</v>
      </c>
      <c r="O3409">
        <v>997.2</v>
      </c>
      <c r="P3409" t="s">
        <v>8452</v>
      </c>
      <c r="S3409">
        <v>1922.04</v>
      </c>
      <c r="T3409">
        <v>8227.41</v>
      </c>
      <c r="U3409">
        <v>4.2805999999999997</v>
      </c>
      <c r="V3409">
        <v>160.16999999999999</v>
      </c>
      <c r="W3409">
        <v>2056.8525</v>
      </c>
      <c r="X3409" s="83" t="str">
        <f t="shared" si="106"/>
        <v>2118 - CHV SAN ANTONIO</v>
      </c>
      <c r="Y3409" s="83">
        <f t="shared" si="107"/>
        <v>4</v>
      </c>
    </row>
    <row r="3410" spans="1:25" x14ac:dyDescent="0.25">
      <c r="A3410" t="s">
        <v>7</v>
      </c>
      <c r="B3410" t="s">
        <v>8651</v>
      </c>
      <c r="C3410" t="s">
        <v>8710</v>
      </c>
      <c r="D3410" t="s">
        <v>8711</v>
      </c>
      <c r="E3410" t="s">
        <v>8712</v>
      </c>
      <c r="F3410">
        <v>21181184</v>
      </c>
      <c r="G3410" t="s">
        <v>8716</v>
      </c>
      <c r="H3410" t="s">
        <v>8717</v>
      </c>
      <c r="I3410">
        <v>114809</v>
      </c>
      <c r="J3410" t="s">
        <v>8590</v>
      </c>
      <c r="K3410" t="s">
        <v>7895</v>
      </c>
      <c r="L3410" t="s">
        <v>6</v>
      </c>
      <c r="M3410" t="s">
        <v>8658</v>
      </c>
      <c r="N3410">
        <v>1538.48</v>
      </c>
      <c r="O3410">
        <v>728.39</v>
      </c>
      <c r="P3410">
        <v>0.47339999999999999</v>
      </c>
      <c r="Q3410">
        <v>384.62</v>
      </c>
      <c r="R3410">
        <v>56.03</v>
      </c>
      <c r="S3410">
        <v>12931.6</v>
      </c>
      <c r="T3410">
        <v>7767.31</v>
      </c>
      <c r="U3410">
        <v>0.60060000000000002</v>
      </c>
      <c r="V3410">
        <v>349.5</v>
      </c>
      <c r="W3410">
        <v>215.75861111111112</v>
      </c>
      <c r="X3410" s="83" t="str">
        <f t="shared" si="106"/>
        <v>2118 - CHV SAN ANTONIO</v>
      </c>
      <c r="Y3410" s="83">
        <f t="shared" si="107"/>
        <v>36</v>
      </c>
    </row>
    <row r="3411" spans="1:25" x14ac:dyDescent="0.25">
      <c r="A3411" t="s">
        <v>7</v>
      </c>
      <c r="B3411" t="s">
        <v>8651</v>
      </c>
      <c r="C3411" t="s">
        <v>8710</v>
      </c>
      <c r="D3411" t="s">
        <v>8711</v>
      </c>
      <c r="E3411" t="s">
        <v>8712</v>
      </c>
      <c r="F3411">
        <v>21181184</v>
      </c>
      <c r="G3411" t="s">
        <v>8716</v>
      </c>
      <c r="H3411" t="s">
        <v>8717</v>
      </c>
      <c r="I3411">
        <v>114809</v>
      </c>
      <c r="J3411" t="s">
        <v>8590</v>
      </c>
      <c r="K3411" t="s">
        <v>7895</v>
      </c>
      <c r="L3411" t="s">
        <v>6</v>
      </c>
      <c r="M3411" t="s">
        <v>8659</v>
      </c>
      <c r="N3411">
        <v>465.12</v>
      </c>
      <c r="O3411">
        <v>216.99</v>
      </c>
      <c r="P3411">
        <v>0.46650000000000003</v>
      </c>
      <c r="Q3411">
        <v>465.12</v>
      </c>
      <c r="R3411">
        <v>72.33</v>
      </c>
      <c r="S3411">
        <v>4307.37</v>
      </c>
      <c r="T3411">
        <v>4724.74</v>
      </c>
      <c r="U3411">
        <v>1.0969</v>
      </c>
      <c r="V3411">
        <v>391.58</v>
      </c>
      <c r="W3411">
        <v>429.52181818181816</v>
      </c>
      <c r="X3411" s="83" t="str">
        <f t="shared" si="106"/>
        <v>2118 - CHV SAN ANTONIO</v>
      </c>
      <c r="Y3411" s="83">
        <f t="shared" si="107"/>
        <v>11</v>
      </c>
    </row>
    <row r="3412" spans="1:25" x14ac:dyDescent="0.25">
      <c r="A3412" t="s">
        <v>7</v>
      </c>
      <c r="B3412" t="s">
        <v>8651</v>
      </c>
      <c r="C3412" t="s">
        <v>8710</v>
      </c>
      <c r="D3412" t="s">
        <v>8711</v>
      </c>
      <c r="E3412" t="s">
        <v>8712</v>
      </c>
      <c r="F3412">
        <v>21181184</v>
      </c>
      <c r="G3412" t="s">
        <v>8716</v>
      </c>
      <c r="H3412" t="s">
        <v>8717</v>
      </c>
      <c r="I3412">
        <v>114809</v>
      </c>
      <c r="J3412" t="s">
        <v>8590</v>
      </c>
      <c r="K3412" t="s">
        <v>7895</v>
      </c>
      <c r="L3412" t="s">
        <v>6</v>
      </c>
      <c r="M3412" t="s">
        <v>8660</v>
      </c>
      <c r="N3412">
        <v>0</v>
      </c>
      <c r="S3412">
        <v>312.25</v>
      </c>
      <c r="T3412">
        <v>1431.34</v>
      </c>
      <c r="U3412">
        <v>4.5839999999999996</v>
      </c>
      <c r="V3412">
        <v>12.01</v>
      </c>
      <c r="W3412">
        <v>110.10307692307691</v>
      </c>
      <c r="X3412" s="83" t="str">
        <f t="shared" si="106"/>
        <v>2118 - CHV SAN ANTONIO</v>
      </c>
      <c r="Y3412" s="83">
        <f t="shared" si="107"/>
        <v>13</v>
      </c>
    </row>
    <row r="3413" spans="1:25" x14ac:dyDescent="0.25">
      <c r="A3413" t="s">
        <v>7</v>
      </c>
      <c r="B3413" t="s">
        <v>8651</v>
      </c>
      <c r="C3413" t="s">
        <v>8710</v>
      </c>
      <c r="D3413" t="s">
        <v>8711</v>
      </c>
      <c r="E3413" t="s">
        <v>8712</v>
      </c>
      <c r="F3413">
        <v>21181184</v>
      </c>
      <c r="G3413" t="s">
        <v>8716</v>
      </c>
      <c r="H3413" t="s">
        <v>8717</v>
      </c>
      <c r="I3413">
        <v>114809</v>
      </c>
      <c r="J3413" t="s">
        <v>8590</v>
      </c>
      <c r="K3413" t="s">
        <v>7895</v>
      </c>
      <c r="L3413" t="s">
        <v>6</v>
      </c>
      <c r="M3413" t="s">
        <v>8661</v>
      </c>
      <c r="N3413">
        <v>325</v>
      </c>
      <c r="O3413">
        <v>58.19</v>
      </c>
      <c r="P3413">
        <v>0.17899999999999999</v>
      </c>
      <c r="Q3413">
        <v>25</v>
      </c>
      <c r="R3413">
        <v>3.6368749999999999</v>
      </c>
      <c r="S3413">
        <v>1692.32</v>
      </c>
      <c r="T3413">
        <v>58.19</v>
      </c>
      <c r="U3413">
        <v>3.44E-2</v>
      </c>
      <c r="V3413">
        <v>33.18</v>
      </c>
      <c r="W3413">
        <v>0.84333333333333327</v>
      </c>
      <c r="X3413" s="83" t="str">
        <f t="shared" si="106"/>
        <v>2118 - CHV SAN ANTONIO</v>
      </c>
      <c r="Y3413" s="83">
        <f t="shared" si="107"/>
        <v>69</v>
      </c>
    </row>
    <row r="3414" spans="1:25" x14ac:dyDescent="0.25">
      <c r="A3414" t="s">
        <v>7</v>
      </c>
      <c r="B3414" t="s">
        <v>8651</v>
      </c>
      <c r="C3414" t="s">
        <v>8710</v>
      </c>
      <c r="D3414" t="s">
        <v>8711</v>
      </c>
      <c r="E3414" t="s">
        <v>8712</v>
      </c>
      <c r="F3414">
        <v>21181184</v>
      </c>
      <c r="G3414" t="s">
        <v>8716</v>
      </c>
      <c r="H3414" t="s">
        <v>8717</v>
      </c>
      <c r="I3414">
        <v>114809</v>
      </c>
      <c r="J3414" t="s">
        <v>8590</v>
      </c>
      <c r="K3414" t="s">
        <v>7895</v>
      </c>
      <c r="L3414" t="s">
        <v>6</v>
      </c>
      <c r="M3414" t="s">
        <v>8662</v>
      </c>
      <c r="N3414">
        <v>126.66</v>
      </c>
      <c r="O3414">
        <v>-27.93</v>
      </c>
      <c r="P3414">
        <v>-0.2205</v>
      </c>
      <c r="Q3414">
        <v>63.33</v>
      </c>
      <c r="R3414">
        <v>-13.965</v>
      </c>
      <c r="S3414">
        <v>2349.59</v>
      </c>
      <c r="T3414">
        <v>1743.95</v>
      </c>
      <c r="U3414">
        <v>0.74219999999999997</v>
      </c>
      <c r="V3414">
        <v>138.21</v>
      </c>
      <c r="W3414">
        <v>67.075000000000003</v>
      </c>
      <c r="X3414" s="83" t="str">
        <f t="shared" si="106"/>
        <v>2118 - CHV SAN ANTONIO</v>
      </c>
      <c r="Y3414" s="83">
        <f t="shared" si="107"/>
        <v>26</v>
      </c>
    </row>
    <row r="3415" spans="1:25" x14ac:dyDescent="0.25">
      <c r="A3415" t="s">
        <v>7</v>
      </c>
      <c r="B3415" t="s">
        <v>8651</v>
      </c>
      <c r="C3415" t="s">
        <v>8710</v>
      </c>
      <c r="D3415" t="s">
        <v>8711</v>
      </c>
      <c r="E3415" t="s">
        <v>8712</v>
      </c>
      <c r="F3415">
        <v>21181184</v>
      </c>
      <c r="G3415" t="s">
        <v>8716</v>
      </c>
      <c r="H3415" t="s">
        <v>8717</v>
      </c>
      <c r="I3415">
        <v>114809</v>
      </c>
      <c r="J3415" t="s">
        <v>8590</v>
      </c>
      <c r="K3415" t="s">
        <v>7895</v>
      </c>
      <c r="L3415" t="s">
        <v>6</v>
      </c>
      <c r="M3415" t="s">
        <v>8663</v>
      </c>
      <c r="O3415">
        <v>135</v>
      </c>
      <c r="S3415">
        <v>548.79999999999995</v>
      </c>
      <c r="T3415">
        <v>775.11</v>
      </c>
      <c r="U3415">
        <v>1.4124000000000001</v>
      </c>
      <c r="V3415">
        <v>32.28</v>
      </c>
      <c r="W3415">
        <v>40.795263157894738</v>
      </c>
      <c r="X3415" s="83" t="str">
        <f t="shared" si="106"/>
        <v>2118 - CHV SAN ANTONIO</v>
      </c>
      <c r="Y3415" s="83">
        <f t="shared" si="107"/>
        <v>19</v>
      </c>
    </row>
    <row r="3416" spans="1:25" x14ac:dyDescent="0.25">
      <c r="A3416" t="s">
        <v>7</v>
      </c>
      <c r="B3416" t="s">
        <v>8651</v>
      </c>
      <c r="C3416" t="s">
        <v>8710</v>
      </c>
      <c r="D3416" t="s">
        <v>8711</v>
      </c>
      <c r="E3416" t="s">
        <v>8712</v>
      </c>
      <c r="F3416">
        <v>21181184</v>
      </c>
      <c r="G3416" t="s">
        <v>8716</v>
      </c>
      <c r="H3416" t="s">
        <v>8717</v>
      </c>
      <c r="I3416">
        <v>114809</v>
      </c>
      <c r="J3416" t="s">
        <v>8590</v>
      </c>
      <c r="K3416" t="s">
        <v>7895</v>
      </c>
      <c r="L3416" t="s">
        <v>6</v>
      </c>
      <c r="M3416" t="s">
        <v>8664</v>
      </c>
      <c r="N3416">
        <v>1478.32</v>
      </c>
      <c r="O3416">
        <v>118.03</v>
      </c>
      <c r="P3416">
        <v>7.9799999999999996E-2</v>
      </c>
      <c r="Q3416">
        <v>86.96</v>
      </c>
      <c r="R3416">
        <v>9.0792307692307688</v>
      </c>
      <c r="S3416">
        <v>12484.28</v>
      </c>
      <c r="T3416">
        <v>462.02</v>
      </c>
      <c r="U3416">
        <v>3.6999999999999998E-2</v>
      </c>
      <c r="V3416">
        <v>91.8</v>
      </c>
      <c r="W3416">
        <v>4.7630927835051544</v>
      </c>
      <c r="X3416" s="83" t="str">
        <f t="shared" si="106"/>
        <v>2118 - CHV SAN ANTONIO</v>
      </c>
      <c r="Y3416" s="83">
        <f t="shared" si="107"/>
        <v>97</v>
      </c>
    </row>
    <row r="3417" spans="1:25" x14ac:dyDescent="0.25">
      <c r="A3417" t="s">
        <v>7</v>
      </c>
      <c r="B3417" t="s">
        <v>8651</v>
      </c>
      <c r="C3417" t="s">
        <v>8710</v>
      </c>
      <c r="D3417" t="s">
        <v>8711</v>
      </c>
      <c r="E3417" t="s">
        <v>8712</v>
      </c>
      <c r="F3417">
        <v>21181184</v>
      </c>
      <c r="G3417" t="s">
        <v>8716</v>
      </c>
      <c r="H3417" t="s">
        <v>8717</v>
      </c>
      <c r="I3417">
        <v>114809</v>
      </c>
      <c r="J3417" t="s">
        <v>8590</v>
      </c>
      <c r="K3417" t="s">
        <v>7895</v>
      </c>
      <c r="L3417" t="s">
        <v>6</v>
      </c>
      <c r="M3417" t="s">
        <v>8665</v>
      </c>
      <c r="N3417">
        <v>284.10000000000002</v>
      </c>
      <c r="O3417">
        <v>9.6999999999999993</v>
      </c>
      <c r="P3417">
        <v>3.4099999999999998E-2</v>
      </c>
      <c r="Q3417">
        <v>56.82</v>
      </c>
      <c r="R3417">
        <v>3.2333333333333329</v>
      </c>
      <c r="S3417">
        <v>2324.13</v>
      </c>
      <c r="T3417">
        <v>267.87</v>
      </c>
      <c r="U3417">
        <v>0.1153</v>
      </c>
      <c r="V3417">
        <v>49.45</v>
      </c>
      <c r="W3417">
        <v>6.6967499999999998</v>
      </c>
      <c r="X3417" s="83" t="str">
        <f t="shared" si="106"/>
        <v>2118 - CHV SAN ANTONIO</v>
      </c>
      <c r="Y3417" s="83">
        <f t="shared" si="107"/>
        <v>40</v>
      </c>
    </row>
    <row r="3418" spans="1:25" x14ac:dyDescent="0.25">
      <c r="A3418" t="s">
        <v>7</v>
      </c>
      <c r="B3418" t="s">
        <v>8651</v>
      </c>
      <c r="C3418" t="s">
        <v>8710</v>
      </c>
      <c r="D3418" t="s">
        <v>8711</v>
      </c>
      <c r="E3418" t="s">
        <v>8712</v>
      </c>
      <c r="F3418">
        <v>21181184</v>
      </c>
      <c r="G3418" t="s">
        <v>8716</v>
      </c>
      <c r="H3418" t="s">
        <v>8717</v>
      </c>
      <c r="I3418">
        <v>114809</v>
      </c>
      <c r="J3418" t="s">
        <v>8590</v>
      </c>
      <c r="K3418" t="s">
        <v>7895</v>
      </c>
      <c r="L3418" t="s">
        <v>6</v>
      </c>
      <c r="M3418" t="s">
        <v>8680</v>
      </c>
      <c r="N3418">
        <v>0</v>
      </c>
      <c r="O3418">
        <v>48.75</v>
      </c>
      <c r="S3418">
        <v>50.63</v>
      </c>
      <c r="T3418">
        <v>476.53</v>
      </c>
      <c r="U3418">
        <v>9.4120000000000008</v>
      </c>
      <c r="V3418">
        <v>16.88</v>
      </c>
      <c r="X3418" s="83" t="str">
        <f t="shared" si="106"/>
        <v>2118 - CHV SAN ANTONIO</v>
      </c>
      <c r="Y3418" s="83">
        <f t="shared" si="107"/>
        <v>0</v>
      </c>
    </row>
    <row r="3419" spans="1:25" x14ac:dyDescent="0.25">
      <c r="A3419" t="s">
        <v>7</v>
      </c>
      <c r="B3419" t="s">
        <v>8651</v>
      </c>
      <c r="C3419" t="s">
        <v>8710</v>
      </c>
      <c r="D3419" t="s">
        <v>8711</v>
      </c>
      <c r="E3419" t="s">
        <v>8712</v>
      </c>
      <c r="F3419">
        <v>21181184</v>
      </c>
      <c r="G3419" t="s">
        <v>8716</v>
      </c>
      <c r="H3419" t="s">
        <v>8717</v>
      </c>
      <c r="I3419">
        <v>114809</v>
      </c>
      <c r="J3419" t="s">
        <v>8590</v>
      </c>
      <c r="K3419" t="s">
        <v>7895</v>
      </c>
      <c r="L3419" t="s">
        <v>6</v>
      </c>
      <c r="M3419" t="s">
        <v>8666</v>
      </c>
      <c r="N3419">
        <v>126.35</v>
      </c>
      <c r="O3419">
        <v>113.66</v>
      </c>
      <c r="P3419">
        <v>0.89959999999999996</v>
      </c>
      <c r="Q3419">
        <v>25.27</v>
      </c>
      <c r="R3419">
        <v>22.731999999999999</v>
      </c>
      <c r="S3419">
        <v>1105.6199999999999</v>
      </c>
      <c r="T3419">
        <v>369.52</v>
      </c>
      <c r="U3419">
        <v>0.3342</v>
      </c>
      <c r="V3419">
        <v>42.52</v>
      </c>
      <c r="W3419">
        <v>11.547499999999999</v>
      </c>
      <c r="X3419" s="83" t="str">
        <f t="shared" si="106"/>
        <v>2118 - CHV SAN ANTONIO</v>
      </c>
      <c r="Y3419" s="83">
        <f t="shared" si="107"/>
        <v>32</v>
      </c>
    </row>
    <row r="3420" spans="1:25" x14ac:dyDescent="0.25">
      <c r="A3420" t="s">
        <v>7</v>
      </c>
      <c r="B3420" t="s">
        <v>8651</v>
      </c>
      <c r="C3420" t="s">
        <v>8710</v>
      </c>
      <c r="D3420" t="s">
        <v>8711</v>
      </c>
      <c r="E3420" t="s">
        <v>8712</v>
      </c>
      <c r="F3420">
        <v>21181184</v>
      </c>
      <c r="G3420" t="s">
        <v>8716</v>
      </c>
      <c r="H3420" t="s">
        <v>8717</v>
      </c>
      <c r="I3420">
        <v>114809</v>
      </c>
      <c r="J3420" t="s">
        <v>8590</v>
      </c>
      <c r="K3420" t="s">
        <v>7895</v>
      </c>
      <c r="L3420" t="s">
        <v>6</v>
      </c>
      <c r="M3420" t="s">
        <v>8688</v>
      </c>
      <c r="S3420">
        <v>302.54000000000002</v>
      </c>
      <c r="T3420">
        <v>317.85000000000002</v>
      </c>
      <c r="U3420">
        <v>1.0506</v>
      </c>
      <c r="V3420">
        <v>100.85</v>
      </c>
      <c r="X3420" s="83" t="str">
        <f t="shared" si="106"/>
        <v>2118 - CHV SAN ANTONIO</v>
      </c>
      <c r="Y3420" s="83">
        <f t="shared" si="107"/>
        <v>0</v>
      </c>
    </row>
    <row r="3421" spans="1:25" x14ac:dyDescent="0.25">
      <c r="A3421" t="s">
        <v>7</v>
      </c>
      <c r="B3421" t="s">
        <v>8651</v>
      </c>
      <c r="C3421" t="s">
        <v>8710</v>
      </c>
      <c r="D3421" t="s">
        <v>8711</v>
      </c>
      <c r="E3421" t="s">
        <v>8712</v>
      </c>
      <c r="F3421">
        <v>21181184</v>
      </c>
      <c r="G3421" t="s">
        <v>8716</v>
      </c>
      <c r="H3421" t="s">
        <v>8717</v>
      </c>
      <c r="I3421">
        <v>114809</v>
      </c>
      <c r="J3421" t="s">
        <v>8590</v>
      </c>
      <c r="K3421" t="s">
        <v>7895</v>
      </c>
      <c r="L3421" t="s">
        <v>6</v>
      </c>
      <c r="M3421" t="s">
        <v>8691</v>
      </c>
      <c r="S3421">
        <v>24.1</v>
      </c>
      <c r="T3421">
        <v>93.75</v>
      </c>
      <c r="U3421">
        <v>3.89</v>
      </c>
      <c r="V3421">
        <v>24.1</v>
      </c>
      <c r="X3421" s="83" t="str">
        <f t="shared" si="106"/>
        <v>2118 - CHV SAN ANTONIO</v>
      </c>
      <c r="Y3421" s="83">
        <f t="shared" si="107"/>
        <v>0</v>
      </c>
    </row>
    <row r="3422" spans="1:25" x14ac:dyDescent="0.25">
      <c r="A3422" t="s">
        <v>7</v>
      </c>
      <c r="B3422" t="s">
        <v>8651</v>
      </c>
      <c r="C3422" t="s">
        <v>8710</v>
      </c>
      <c r="D3422" t="s">
        <v>8711</v>
      </c>
      <c r="E3422" t="s">
        <v>8712</v>
      </c>
      <c r="F3422">
        <v>21181184</v>
      </c>
      <c r="G3422" t="s">
        <v>8716</v>
      </c>
      <c r="H3422" t="s">
        <v>8717</v>
      </c>
      <c r="I3422">
        <v>114809</v>
      </c>
      <c r="J3422" t="s">
        <v>8590</v>
      </c>
      <c r="K3422" t="s">
        <v>7895</v>
      </c>
      <c r="L3422" t="s">
        <v>6</v>
      </c>
      <c r="M3422" t="s">
        <v>8667</v>
      </c>
      <c r="N3422">
        <v>5517.28</v>
      </c>
      <c r="O3422">
        <v>5351.91</v>
      </c>
      <c r="P3422">
        <v>0.97</v>
      </c>
      <c r="Q3422">
        <v>689.66</v>
      </c>
      <c r="R3422">
        <v>594.65666666666664</v>
      </c>
      <c r="S3422">
        <v>38184.57</v>
      </c>
      <c r="T3422">
        <v>36807.919999999998</v>
      </c>
      <c r="U3422">
        <v>0.96389999999999998</v>
      </c>
      <c r="V3422">
        <v>694.26</v>
      </c>
      <c r="W3422">
        <v>736.15839999999992</v>
      </c>
      <c r="X3422" s="83" t="str">
        <f t="shared" si="106"/>
        <v>2118 - CHV SAN ANTONIO</v>
      </c>
      <c r="Y3422" s="83">
        <f t="shared" si="107"/>
        <v>50</v>
      </c>
    </row>
    <row r="3423" spans="1:25" x14ac:dyDescent="0.25">
      <c r="A3423" t="s">
        <v>7</v>
      </c>
      <c r="B3423" t="s">
        <v>8651</v>
      </c>
      <c r="C3423" t="s">
        <v>8710</v>
      </c>
      <c r="D3423" t="s">
        <v>8711</v>
      </c>
      <c r="E3423" t="s">
        <v>8712</v>
      </c>
      <c r="F3423">
        <v>21181184</v>
      </c>
      <c r="G3423" t="s">
        <v>8716</v>
      </c>
      <c r="H3423" t="s">
        <v>8717</v>
      </c>
      <c r="I3423">
        <v>114809</v>
      </c>
      <c r="J3423" t="s">
        <v>8590</v>
      </c>
      <c r="K3423" t="s">
        <v>7895</v>
      </c>
      <c r="L3423" t="s">
        <v>6</v>
      </c>
      <c r="M3423" t="s">
        <v>8668</v>
      </c>
      <c r="N3423">
        <v>2133.36</v>
      </c>
      <c r="O3423">
        <v>127.11</v>
      </c>
      <c r="P3423">
        <v>5.96E-2</v>
      </c>
      <c r="Q3423">
        <v>177.78</v>
      </c>
      <c r="R3423">
        <v>8.4740000000000002</v>
      </c>
      <c r="S3423">
        <v>20453.5</v>
      </c>
      <c r="T3423">
        <v>2815.87</v>
      </c>
      <c r="U3423">
        <v>0.13769999999999999</v>
      </c>
      <c r="V3423">
        <v>158.55000000000001</v>
      </c>
      <c r="W3423">
        <v>27.338543689320389</v>
      </c>
      <c r="X3423" s="83" t="str">
        <f t="shared" si="106"/>
        <v>2118 - CHV SAN ANTONIO</v>
      </c>
      <c r="Y3423" s="83">
        <f t="shared" si="107"/>
        <v>103</v>
      </c>
    </row>
    <row r="3424" spans="1:25" x14ac:dyDescent="0.25">
      <c r="A3424" t="s">
        <v>7</v>
      </c>
      <c r="B3424" t="s">
        <v>8651</v>
      </c>
      <c r="C3424" t="s">
        <v>8710</v>
      </c>
      <c r="D3424" t="s">
        <v>8711</v>
      </c>
      <c r="E3424" t="s">
        <v>8712</v>
      </c>
      <c r="F3424">
        <v>21181184</v>
      </c>
      <c r="G3424" t="s">
        <v>8716</v>
      </c>
      <c r="H3424" t="s">
        <v>8717</v>
      </c>
      <c r="I3424">
        <v>114809</v>
      </c>
      <c r="J3424" t="s">
        <v>8590</v>
      </c>
      <c r="K3424" t="s">
        <v>7895</v>
      </c>
      <c r="L3424" t="s">
        <v>6</v>
      </c>
      <c r="M3424" t="s">
        <v>8669</v>
      </c>
      <c r="N3424">
        <v>161.18</v>
      </c>
      <c r="O3424">
        <v>40.54</v>
      </c>
      <c r="P3424">
        <v>0.2515</v>
      </c>
      <c r="Q3424">
        <v>161.18</v>
      </c>
      <c r="S3424">
        <v>400.71</v>
      </c>
      <c r="T3424">
        <v>513.58000000000004</v>
      </c>
      <c r="U3424">
        <v>1.2817000000000001</v>
      </c>
      <c r="V3424">
        <v>133.57</v>
      </c>
      <c r="W3424">
        <v>256.79000000000002</v>
      </c>
      <c r="X3424" s="83" t="str">
        <f t="shared" si="106"/>
        <v>2118 - CHV SAN ANTONIO</v>
      </c>
      <c r="Y3424" s="83">
        <f t="shared" si="107"/>
        <v>2</v>
      </c>
    </row>
    <row r="3425" spans="1:25" x14ac:dyDescent="0.25">
      <c r="A3425" t="s">
        <v>7</v>
      </c>
      <c r="B3425" t="s">
        <v>8651</v>
      </c>
      <c r="C3425" t="s">
        <v>8710</v>
      </c>
      <c r="D3425" t="s">
        <v>8711</v>
      </c>
      <c r="E3425" t="s">
        <v>8712</v>
      </c>
      <c r="F3425">
        <v>21181184</v>
      </c>
      <c r="G3425" t="s">
        <v>8716</v>
      </c>
      <c r="H3425" t="s">
        <v>8717</v>
      </c>
      <c r="I3425">
        <v>114809</v>
      </c>
      <c r="J3425" t="s">
        <v>8590</v>
      </c>
      <c r="K3425" t="s">
        <v>7895</v>
      </c>
      <c r="L3425" t="s">
        <v>6</v>
      </c>
      <c r="M3425" t="s">
        <v>8670</v>
      </c>
      <c r="N3425">
        <v>3529.4</v>
      </c>
      <c r="O3425">
        <v>4928.71</v>
      </c>
      <c r="P3425">
        <v>1.3965000000000001</v>
      </c>
      <c r="Q3425">
        <v>705.88</v>
      </c>
      <c r="R3425">
        <v>704.10142857142853</v>
      </c>
      <c r="S3425">
        <v>17705.490000000002</v>
      </c>
      <c r="T3425">
        <v>16944.5</v>
      </c>
      <c r="U3425">
        <v>0.95699999999999996</v>
      </c>
      <c r="V3425">
        <v>680.98</v>
      </c>
      <c r="W3425">
        <v>513.469696969697</v>
      </c>
      <c r="X3425" s="83" t="str">
        <f t="shared" si="106"/>
        <v>2118 - CHV SAN ANTONIO</v>
      </c>
      <c r="Y3425" s="83">
        <f t="shared" si="107"/>
        <v>33</v>
      </c>
    </row>
    <row r="3426" spans="1:25" x14ac:dyDescent="0.25">
      <c r="A3426" t="s">
        <v>7</v>
      </c>
      <c r="B3426" t="s">
        <v>8651</v>
      </c>
      <c r="C3426" t="s">
        <v>8710</v>
      </c>
      <c r="D3426" t="s">
        <v>8711</v>
      </c>
      <c r="E3426" t="s">
        <v>8712</v>
      </c>
      <c r="F3426">
        <v>21181184</v>
      </c>
      <c r="G3426" t="s">
        <v>8716</v>
      </c>
      <c r="H3426" t="s">
        <v>8717</v>
      </c>
      <c r="I3426">
        <v>114809</v>
      </c>
      <c r="J3426" t="s">
        <v>8590</v>
      </c>
      <c r="K3426" t="s">
        <v>7895</v>
      </c>
      <c r="L3426" t="s">
        <v>6</v>
      </c>
      <c r="M3426" t="s">
        <v>8671</v>
      </c>
      <c r="N3426">
        <v>18512.34</v>
      </c>
      <c r="O3426">
        <v>22759.13</v>
      </c>
      <c r="P3426">
        <v>1.2294</v>
      </c>
      <c r="Q3426">
        <v>560.98</v>
      </c>
      <c r="R3426">
        <v>615.11162162162168</v>
      </c>
      <c r="S3426">
        <v>137479.29999999999</v>
      </c>
      <c r="T3426">
        <v>136864.65</v>
      </c>
      <c r="U3426">
        <v>0.99550000000000005</v>
      </c>
      <c r="V3426">
        <v>545.54999999999995</v>
      </c>
      <c r="W3426">
        <v>503.17886029411761</v>
      </c>
      <c r="X3426" s="83" t="str">
        <f t="shared" si="106"/>
        <v>2118 - CHV SAN ANTONIO</v>
      </c>
      <c r="Y3426" s="83">
        <f t="shared" si="107"/>
        <v>272</v>
      </c>
    </row>
    <row r="3427" spans="1:25" x14ac:dyDescent="0.25">
      <c r="A3427" t="s">
        <v>7</v>
      </c>
      <c r="B3427" t="s">
        <v>8651</v>
      </c>
      <c r="C3427" t="s">
        <v>8710</v>
      </c>
      <c r="D3427" t="s">
        <v>8711</v>
      </c>
      <c r="E3427" t="s">
        <v>8712</v>
      </c>
      <c r="F3427">
        <v>21181184</v>
      </c>
      <c r="G3427" t="s">
        <v>8716</v>
      </c>
      <c r="H3427" t="s">
        <v>8717</v>
      </c>
      <c r="I3427">
        <v>114809</v>
      </c>
      <c r="J3427" t="s">
        <v>8590</v>
      </c>
      <c r="K3427" t="s">
        <v>7895</v>
      </c>
      <c r="L3427" t="s">
        <v>6</v>
      </c>
      <c r="M3427" t="s">
        <v>8672</v>
      </c>
      <c r="N3427">
        <v>4079.97</v>
      </c>
      <c r="O3427">
        <v>476.06</v>
      </c>
      <c r="P3427">
        <v>0.1167</v>
      </c>
      <c r="Q3427">
        <v>453.33</v>
      </c>
      <c r="R3427">
        <v>119.015</v>
      </c>
      <c r="S3427">
        <v>22656.58</v>
      </c>
      <c r="T3427">
        <v>4997.3100000000004</v>
      </c>
      <c r="U3427">
        <v>0.22059999999999999</v>
      </c>
      <c r="V3427">
        <v>427.48</v>
      </c>
      <c r="W3427">
        <v>106.32574468085107</v>
      </c>
      <c r="X3427" s="83" t="str">
        <f t="shared" si="106"/>
        <v>2118 - CHV SAN ANTONIO</v>
      </c>
      <c r="Y3427" s="83">
        <f t="shared" si="107"/>
        <v>47</v>
      </c>
    </row>
    <row r="3428" spans="1:25" x14ac:dyDescent="0.25">
      <c r="A3428" t="s">
        <v>7</v>
      </c>
      <c r="B3428" t="s">
        <v>8651</v>
      </c>
      <c r="C3428" t="s">
        <v>8710</v>
      </c>
      <c r="D3428" t="s">
        <v>8711</v>
      </c>
      <c r="E3428" t="s">
        <v>8712</v>
      </c>
      <c r="F3428">
        <v>21181184</v>
      </c>
      <c r="G3428" t="s">
        <v>8716</v>
      </c>
      <c r="H3428" t="s">
        <v>8717</v>
      </c>
      <c r="I3428">
        <v>114809</v>
      </c>
      <c r="J3428" t="s">
        <v>8590</v>
      </c>
      <c r="K3428" t="s">
        <v>7895</v>
      </c>
      <c r="L3428" t="s">
        <v>6</v>
      </c>
      <c r="M3428" t="s">
        <v>8673</v>
      </c>
      <c r="N3428">
        <v>5503.29</v>
      </c>
      <c r="O3428">
        <v>3247.36</v>
      </c>
      <c r="P3428">
        <v>0.59009999999999996</v>
      </c>
      <c r="Q3428">
        <v>423.33</v>
      </c>
      <c r="R3428">
        <v>202.96</v>
      </c>
      <c r="S3428">
        <v>42322.26</v>
      </c>
      <c r="T3428">
        <v>13081.66</v>
      </c>
      <c r="U3428">
        <v>0.30909999999999999</v>
      </c>
      <c r="V3428">
        <v>391.87</v>
      </c>
      <c r="W3428">
        <v>136.26729166666667</v>
      </c>
      <c r="X3428" s="83" t="str">
        <f t="shared" si="106"/>
        <v>2118 - CHV SAN ANTONIO</v>
      </c>
      <c r="Y3428" s="83">
        <f t="shared" si="107"/>
        <v>96</v>
      </c>
    </row>
    <row r="3429" spans="1:25" x14ac:dyDescent="0.25">
      <c r="A3429" t="s">
        <v>7</v>
      </c>
      <c r="B3429" t="s">
        <v>8651</v>
      </c>
      <c r="C3429" t="s">
        <v>8710</v>
      </c>
      <c r="D3429" t="s">
        <v>8711</v>
      </c>
      <c r="E3429" t="s">
        <v>8712</v>
      </c>
      <c r="F3429">
        <v>21181184</v>
      </c>
      <c r="G3429" t="s">
        <v>8716</v>
      </c>
      <c r="H3429" t="s">
        <v>8717</v>
      </c>
      <c r="I3429">
        <v>114809</v>
      </c>
      <c r="J3429" t="s">
        <v>8590</v>
      </c>
      <c r="K3429" t="s">
        <v>7895</v>
      </c>
      <c r="L3429" t="s">
        <v>6</v>
      </c>
      <c r="M3429" t="s">
        <v>8674</v>
      </c>
      <c r="N3429">
        <v>2252.88</v>
      </c>
      <c r="O3429">
        <v>8746.74</v>
      </c>
      <c r="P3429">
        <v>3.8824999999999998</v>
      </c>
      <c r="Q3429">
        <v>321.83999999999997</v>
      </c>
      <c r="R3429">
        <v>2186.6849999999999</v>
      </c>
      <c r="S3429">
        <v>13702.45</v>
      </c>
      <c r="T3429">
        <v>37904.769999999997</v>
      </c>
      <c r="U3429">
        <v>2.7663000000000002</v>
      </c>
      <c r="V3429">
        <v>228.37</v>
      </c>
      <c r="W3429">
        <v>541.49671428571423</v>
      </c>
      <c r="X3429" s="83" t="str">
        <f t="shared" si="106"/>
        <v>2118 - CHV SAN ANTONIO</v>
      </c>
      <c r="Y3429" s="83">
        <f t="shared" si="107"/>
        <v>70</v>
      </c>
    </row>
    <row r="3430" spans="1:25" x14ac:dyDescent="0.25">
      <c r="A3430" t="s">
        <v>7</v>
      </c>
      <c r="B3430" t="s">
        <v>8651</v>
      </c>
      <c r="C3430" t="s">
        <v>8710</v>
      </c>
      <c r="D3430" t="s">
        <v>8711</v>
      </c>
      <c r="E3430" t="s">
        <v>8712</v>
      </c>
      <c r="F3430">
        <v>21181184</v>
      </c>
      <c r="G3430" t="s">
        <v>8716</v>
      </c>
      <c r="H3430" t="s">
        <v>8717</v>
      </c>
      <c r="I3430">
        <v>114809</v>
      </c>
      <c r="J3430" t="s">
        <v>8590</v>
      </c>
      <c r="K3430" t="s">
        <v>7895</v>
      </c>
      <c r="L3430" t="s">
        <v>6</v>
      </c>
      <c r="M3430" t="s">
        <v>8675</v>
      </c>
      <c r="N3430">
        <v>365.6</v>
      </c>
      <c r="O3430">
        <v>302.33</v>
      </c>
      <c r="P3430">
        <v>0.82689999999999997</v>
      </c>
      <c r="Q3430">
        <v>73.12</v>
      </c>
      <c r="R3430">
        <v>30.232999999999997</v>
      </c>
      <c r="S3430">
        <v>3303.35</v>
      </c>
      <c r="T3430">
        <v>505.45</v>
      </c>
      <c r="U3430">
        <v>0.153</v>
      </c>
      <c r="V3430">
        <v>86.93</v>
      </c>
      <c r="W3430">
        <v>8.2860655737704914</v>
      </c>
      <c r="X3430" s="83" t="str">
        <f t="shared" si="106"/>
        <v>2118 - CHV SAN ANTONIO</v>
      </c>
      <c r="Y3430" s="83">
        <f t="shared" si="107"/>
        <v>61</v>
      </c>
    </row>
    <row r="3431" spans="1:25" x14ac:dyDescent="0.25">
      <c r="A3431" t="s">
        <v>7</v>
      </c>
      <c r="B3431" t="s">
        <v>8651</v>
      </c>
      <c r="C3431" t="s">
        <v>8710</v>
      </c>
      <c r="D3431" t="s">
        <v>8711</v>
      </c>
      <c r="E3431" t="s">
        <v>8712</v>
      </c>
      <c r="F3431">
        <v>21181184</v>
      </c>
      <c r="G3431" t="s">
        <v>8716</v>
      </c>
      <c r="H3431" t="s">
        <v>8717</v>
      </c>
      <c r="I3431">
        <v>114822</v>
      </c>
      <c r="J3431" t="s">
        <v>8594</v>
      </c>
      <c r="K3431" t="s">
        <v>7921</v>
      </c>
      <c r="L3431" t="s">
        <v>6</v>
      </c>
      <c r="M3431" t="s">
        <v>8657</v>
      </c>
      <c r="N3431">
        <v>0</v>
      </c>
      <c r="O3431">
        <v>671.25</v>
      </c>
      <c r="S3431">
        <v>2600.5700000000002</v>
      </c>
      <c r="T3431">
        <v>943.12</v>
      </c>
      <c r="U3431">
        <v>0.36270000000000002</v>
      </c>
      <c r="V3431">
        <v>173.37</v>
      </c>
      <c r="W3431">
        <v>67.36571428571429</v>
      </c>
      <c r="X3431" s="83" t="str">
        <f t="shared" si="106"/>
        <v>2118 - CHV SAN ANTONIO</v>
      </c>
      <c r="Y3431" s="83">
        <f t="shared" si="107"/>
        <v>14</v>
      </c>
    </row>
    <row r="3432" spans="1:25" x14ac:dyDescent="0.25">
      <c r="A3432" t="s">
        <v>7</v>
      </c>
      <c r="B3432" t="s">
        <v>8651</v>
      </c>
      <c r="C3432" t="s">
        <v>8710</v>
      </c>
      <c r="D3432" t="s">
        <v>8711</v>
      </c>
      <c r="E3432" t="s">
        <v>8712</v>
      </c>
      <c r="F3432">
        <v>21181184</v>
      </c>
      <c r="G3432" t="s">
        <v>8716</v>
      </c>
      <c r="H3432" t="s">
        <v>8717</v>
      </c>
      <c r="I3432">
        <v>114822</v>
      </c>
      <c r="J3432" t="s">
        <v>8594</v>
      </c>
      <c r="K3432" t="s">
        <v>7921</v>
      </c>
      <c r="L3432" t="s">
        <v>6</v>
      </c>
      <c r="M3432" t="s">
        <v>8658</v>
      </c>
      <c r="N3432">
        <v>3461.58</v>
      </c>
      <c r="Q3432">
        <v>384.62</v>
      </c>
      <c r="S3432">
        <v>22061.98</v>
      </c>
      <c r="T3432">
        <v>9334.8700000000008</v>
      </c>
      <c r="U3432">
        <v>0.42309999999999998</v>
      </c>
      <c r="V3432">
        <v>355.84</v>
      </c>
      <c r="W3432">
        <v>233.37175000000002</v>
      </c>
      <c r="X3432" s="83" t="str">
        <f t="shared" si="106"/>
        <v>2118 - CHV SAN ANTONIO</v>
      </c>
      <c r="Y3432" s="83">
        <f t="shared" si="107"/>
        <v>40</v>
      </c>
    </row>
    <row r="3433" spans="1:25" x14ac:dyDescent="0.25">
      <c r="A3433" t="s">
        <v>7</v>
      </c>
      <c r="B3433" t="s">
        <v>8651</v>
      </c>
      <c r="C3433" t="s">
        <v>8710</v>
      </c>
      <c r="D3433" t="s">
        <v>8711</v>
      </c>
      <c r="E3433" t="s">
        <v>8712</v>
      </c>
      <c r="F3433">
        <v>21181184</v>
      </c>
      <c r="G3433" t="s">
        <v>8716</v>
      </c>
      <c r="H3433" t="s">
        <v>8717</v>
      </c>
      <c r="I3433">
        <v>114822</v>
      </c>
      <c r="J3433" t="s">
        <v>8594</v>
      </c>
      <c r="K3433" t="s">
        <v>7921</v>
      </c>
      <c r="L3433" t="s">
        <v>6</v>
      </c>
      <c r="M3433" t="s">
        <v>8659</v>
      </c>
      <c r="N3433">
        <v>930.24</v>
      </c>
      <c r="O3433">
        <v>7.35</v>
      </c>
      <c r="P3433">
        <v>7.9000000000000008E-3</v>
      </c>
      <c r="Q3433">
        <v>465.12</v>
      </c>
      <c r="S3433">
        <v>2917.95</v>
      </c>
      <c r="T3433">
        <v>1214.5899999999999</v>
      </c>
      <c r="U3433">
        <v>0.41620000000000001</v>
      </c>
      <c r="V3433">
        <v>416.85</v>
      </c>
      <c r="W3433">
        <v>134.95444444444445</v>
      </c>
      <c r="X3433" s="83" t="str">
        <f t="shared" si="106"/>
        <v>2118 - CHV SAN ANTONIO</v>
      </c>
      <c r="Y3433" s="83">
        <f t="shared" si="107"/>
        <v>9</v>
      </c>
    </row>
    <row r="3434" spans="1:25" x14ac:dyDescent="0.25">
      <c r="A3434" t="s">
        <v>7</v>
      </c>
      <c r="B3434" t="s">
        <v>8651</v>
      </c>
      <c r="C3434" t="s">
        <v>8710</v>
      </c>
      <c r="D3434" t="s">
        <v>8711</v>
      </c>
      <c r="E3434" t="s">
        <v>8712</v>
      </c>
      <c r="F3434">
        <v>21181184</v>
      </c>
      <c r="G3434" t="s">
        <v>8716</v>
      </c>
      <c r="H3434" t="s">
        <v>8717</v>
      </c>
      <c r="I3434">
        <v>114822</v>
      </c>
      <c r="J3434" t="s">
        <v>8594</v>
      </c>
      <c r="K3434" t="s">
        <v>7921</v>
      </c>
      <c r="L3434" t="s">
        <v>6</v>
      </c>
      <c r="M3434" t="s">
        <v>8660</v>
      </c>
      <c r="N3434">
        <v>25.97</v>
      </c>
      <c r="Q3434">
        <v>25.97</v>
      </c>
      <c r="S3434">
        <v>731.37</v>
      </c>
      <c r="T3434">
        <v>341.17</v>
      </c>
      <c r="U3434">
        <v>0.46650000000000003</v>
      </c>
      <c r="V3434">
        <v>14.63</v>
      </c>
      <c r="W3434">
        <v>5.8822413793103454</v>
      </c>
      <c r="X3434" s="83" t="str">
        <f t="shared" si="106"/>
        <v>2118 - CHV SAN ANTONIO</v>
      </c>
      <c r="Y3434" s="83">
        <f t="shared" si="107"/>
        <v>58</v>
      </c>
    </row>
    <row r="3435" spans="1:25" x14ac:dyDescent="0.25">
      <c r="A3435" t="s">
        <v>7</v>
      </c>
      <c r="B3435" t="s">
        <v>8651</v>
      </c>
      <c r="C3435" t="s">
        <v>8710</v>
      </c>
      <c r="D3435" t="s">
        <v>8711</v>
      </c>
      <c r="E3435" t="s">
        <v>8712</v>
      </c>
      <c r="F3435">
        <v>21181184</v>
      </c>
      <c r="G3435" t="s">
        <v>8716</v>
      </c>
      <c r="H3435" t="s">
        <v>8717</v>
      </c>
      <c r="I3435">
        <v>114822</v>
      </c>
      <c r="J3435" t="s">
        <v>8594</v>
      </c>
      <c r="K3435" t="s">
        <v>7921</v>
      </c>
      <c r="L3435" t="s">
        <v>6</v>
      </c>
      <c r="M3435" t="s">
        <v>8661</v>
      </c>
      <c r="N3435">
        <v>475</v>
      </c>
      <c r="Q3435">
        <v>25</v>
      </c>
      <c r="S3435">
        <v>2629.78</v>
      </c>
      <c r="V3435">
        <v>31.31</v>
      </c>
      <c r="X3435" s="83" t="str">
        <f t="shared" si="106"/>
        <v>2118 - CHV SAN ANTONIO</v>
      </c>
      <c r="Y3435" s="83">
        <f t="shared" si="107"/>
        <v>0</v>
      </c>
    </row>
    <row r="3436" spans="1:25" x14ac:dyDescent="0.25">
      <c r="A3436" t="s">
        <v>7</v>
      </c>
      <c r="B3436" t="s">
        <v>8651</v>
      </c>
      <c r="C3436" t="s">
        <v>8710</v>
      </c>
      <c r="D3436" t="s">
        <v>8711</v>
      </c>
      <c r="E3436" t="s">
        <v>8712</v>
      </c>
      <c r="F3436">
        <v>21181184</v>
      </c>
      <c r="G3436" t="s">
        <v>8716</v>
      </c>
      <c r="H3436" t="s">
        <v>8717</v>
      </c>
      <c r="I3436">
        <v>114822</v>
      </c>
      <c r="J3436" t="s">
        <v>8594</v>
      </c>
      <c r="K3436" t="s">
        <v>7921</v>
      </c>
      <c r="L3436" t="s">
        <v>6</v>
      </c>
      <c r="M3436" t="s">
        <v>8662</v>
      </c>
      <c r="N3436">
        <v>189.99</v>
      </c>
      <c r="O3436">
        <v>-172.5</v>
      </c>
      <c r="P3436">
        <v>-0.90790000000000004</v>
      </c>
      <c r="Q3436">
        <v>63.33</v>
      </c>
      <c r="S3436">
        <v>1956.54</v>
      </c>
      <c r="T3436">
        <v>-152.22</v>
      </c>
      <c r="U3436">
        <v>-7.7799999999999994E-2</v>
      </c>
      <c r="V3436">
        <v>130.44</v>
      </c>
      <c r="W3436">
        <v>-12.685</v>
      </c>
      <c r="X3436" s="83" t="str">
        <f t="shared" si="106"/>
        <v>2118 - CHV SAN ANTONIO</v>
      </c>
      <c r="Y3436" s="83">
        <f t="shared" si="107"/>
        <v>12</v>
      </c>
    </row>
    <row r="3437" spans="1:25" x14ac:dyDescent="0.25">
      <c r="A3437" t="s">
        <v>7</v>
      </c>
      <c r="B3437" t="s">
        <v>8651</v>
      </c>
      <c r="C3437" t="s">
        <v>8710</v>
      </c>
      <c r="D3437" t="s">
        <v>8711</v>
      </c>
      <c r="E3437" t="s">
        <v>8712</v>
      </c>
      <c r="F3437">
        <v>21181184</v>
      </c>
      <c r="G3437" t="s">
        <v>8716</v>
      </c>
      <c r="H3437" t="s">
        <v>8717</v>
      </c>
      <c r="I3437">
        <v>114822</v>
      </c>
      <c r="J3437" t="s">
        <v>8594</v>
      </c>
      <c r="K3437" t="s">
        <v>7921</v>
      </c>
      <c r="L3437" t="s">
        <v>6</v>
      </c>
      <c r="M3437" t="s">
        <v>8663</v>
      </c>
      <c r="S3437">
        <v>752.86</v>
      </c>
      <c r="T3437">
        <v>643.29999999999995</v>
      </c>
      <c r="U3437">
        <v>0.85450000000000004</v>
      </c>
      <c r="V3437">
        <v>31.37</v>
      </c>
      <c r="W3437">
        <v>58.481818181818177</v>
      </c>
      <c r="X3437" s="83" t="str">
        <f t="shared" si="106"/>
        <v>2118 - CHV SAN ANTONIO</v>
      </c>
      <c r="Y3437" s="83">
        <f t="shared" si="107"/>
        <v>11</v>
      </c>
    </row>
    <row r="3438" spans="1:25" x14ac:dyDescent="0.25">
      <c r="A3438" t="s">
        <v>7</v>
      </c>
      <c r="B3438" t="s">
        <v>8651</v>
      </c>
      <c r="C3438" t="s">
        <v>8710</v>
      </c>
      <c r="D3438" t="s">
        <v>8711</v>
      </c>
      <c r="E3438" t="s">
        <v>8712</v>
      </c>
      <c r="F3438">
        <v>21181184</v>
      </c>
      <c r="G3438" t="s">
        <v>8716</v>
      </c>
      <c r="H3438" t="s">
        <v>8717</v>
      </c>
      <c r="I3438">
        <v>114822</v>
      </c>
      <c r="J3438" t="s">
        <v>8594</v>
      </c>
      <c r="K3438" t="s">
        <v>7921</v>
      </c>
      <c r="L3438" t="s">
        <v>6</v>
      </c>
      <c r="M3438" t="s">
        <v>8664</v>
      </c>
      <c r="N3438">
        <v>2174</v>
      </c>
      <c r="O3438">
        <v>802.83</v>
      </c>
      <c r="P3438">
        <v>0.36930000000000002</v>
      </c>
      <c r="Q3438">
        <v>86.96</v>
      </c>
      <c r="R3438">
        <v>47.22529411764706</v>
      </c>
      <c r="S3438">
        <v>16858.27</v>
      </c>
      <c r="T3438">
        <v>3054.65</v>
      </c>
      <c r="U3438">
        <v>0.1812</v>
      </c>
      <c r="V3438">
        <v>89.2</v>
      </c>
      <c r="W3438">
        <v>29.091904761904761</v>
      </c>
      <c r="X3438" s="83" t="str">
        <f t="shared" si="106"/>
        <v>2118 - CHV SAN ANTONIO</v>
      </c>
      <c r="Y3438" s="83">
        <f t="shared" si="107"/>
        <v>105</v>
      </c>
    </row>
    <row r="3439" spans="1:25" x14ac:dyDescent="0.25">
      <c r="A3439" t="s">
        <v>7</v>
      </c>
      <c r="B3439" t="s">
        <v>8651</v>
      </c>
      <c r="C3439" t="s">
        <v>8710</v>
      </c>
      <c r="D3439" t="s">
        <v>8711</v>
      </c>
      <c r="E3439" t="s">
        <v>8712</v>
      </c>
      <c r="F3439">
        <v>21181184</v>
      </c>
      <c r="G3439" t="s">
        <v>8716</v>
      </c>
      <c r="H3439" t="s">
        <v>8717</v>
      </c>
      <c r="I3439">
        <v>114822</v>
      </c>
      <c r="J3439" t="s">
        <v>8594</v>
      </c>
      <c r="K3439" t="s">
        <v>7921</v>
      </c>
      <c r="L3439" t="s">
        <v>6</v>
      </c>
      <c r="M3439" t="s">
        <v>8665</v>
      </c>
      <c r="N3439">
        <v>284.10000000000002</v>
      </c>
      <c r="Q3439">
        <v>56.82</v>
      </c>
      <c r="S3439">
        <v>1950.67</v>
      </c>
      <c r="T3439">
        <v>2697.84</v>
      </c>
      <c r="U3439">
        <v>1.383</v>
      </c>
      <c r="V3439">
        <v>50.02</v>
      </c>
      <c r="W3439">
        <v>99.92</v>
      </c>
      <c r="X3439" s="83" t="str">
        <f t="shared" si="106"/>
        <v>2118 - CHV SAN ANTONIO</v>
      </c>
      <c r="Y3439" s="83">
        <f t="shared" si="107"/>
        <v>27</v>
      </c>
    </row>
    <row r="3440" spans="1:25" x14ac:dyDescent="0.25">
      <c r="A3440" t="s">
        <v>7</v>
      </c>
      <c r="B3440" t="s">
        <v>8651</v>
      </c>
      <c r="C3440" t="s">
        <v>8710</v>
      </c>
      <c r="D3440" t="s">
        <v>8711</v>
      </c>
      <c r="E3440" t="s">
        <v>8712</v>
      </c>
      <c r="F3440">
        <v>21181184</v>
      </c>
      <c r="G3440" t="s">
        <v>8716</v>
      </c>
      <c r="H3440" t="s">
        <v>8717</v>
      </c>
      <c r="I3440">
        <v>114822</v>
      </c>
      <c r="J3440" t="s">
        <v>8594</v>
      </c>
      <c r="K3440" t="s">
        <v>7921</v>
      </c>
      <c r="L3440" t="s">
        <v>6</v>
      </c>
      <c r="M3440" t="s">
        <v>8680</v>
      </c>
      <c r="N3440">
        <v>0</v>
      </c>
      <c r="S3440">
        <v>161.74</v>
      </c>
      <c r="V3440">
        <v>53.91</v>
      </c>
      <c r="X3440" s="83" t="str">
        <f t="shared" si="106"/>
        <v>2118 - CHV SAN ANTONIO</v>
      </c>
      <c r="Y3440" s="83">
        <f t="shared" si="107"/>
        <v>0</v>
      </c>
    </row>
    <row r="3441" spans="1:25" x14ac:dyDescent="0.25">
      <c r="A3441" t="s">
        <v>7</v>
      </c>
      <c r="B3441" t="s">
        <v>8651</v>
      </c>
      <c r="C3441" t="s">
        <v>8710</v>
      </c>
      <c r="D3441" t="s">
        <v>8711</v>
      </c>
      <c r="E3441" t="s">
        <v>8712</v>
      </c>
      <c r="F3441">
        <v>21181184</v>
      </c>
      <c r="G3441" t="s">
        <v>8716</v>
      </c>
      <c r="H3441" t="s">
        <v>8717</v>
      </c>
      <c r="I3441">
        <v>114822</v>
      </c>
      <c r="J3441" t="s">
        <v>8594</v>
      </c>
      <c r="K3441" t="s">
        <v>7921</v>
      </c>
      <c r="L3441" t="s">
        <v>6</v>
      </c>
      <c r="M3441" t="s">
        <v>8666</v>
      </c>
      <c r="N3441">
        <v>126.35</v>
      </c>
      <c r="Q3441">
        <v>25.27</v>
      </c>
      <c r="S3441">
        <v>993.81</v>
      </c>
      <c r="V3441">
        <v>38.22</v>
      </c>
      <c r="X3441" s="83" t="str">
        <f t="shared" si="106"/>
        <v>2118 - CHV SAN ANTONIO</v>
      </c>
      <c r="Y3441" s="83">
        <f t="shared" si="107"/>
        <v>0</v>
      </c>
    </row>
    <row r="3442" spans="1:25" x14ac:dyDescent="0.25">
      <c r="A3442" t="s">
        <v>7</v>
      </c>
      <c r="B3442" t="s">
        <v>8651</v>
      </c>
      <c r="C3442" t="s">
        <v>8710</v>
      </c>
      <c r="D3442" t="s">
        <v>8711</v>
      </c>
      <c r="E3442" t="s">
        <v>8712</v>
      </c>
      <c r="F3442">
        <v>21181184</v>
      </c>
      <c r="G3442" t="s">
        <v>8716</v>
      </c>
      <c r="H3442" t="s">
        <v>8717</v>
      </c>
      <c r="I3442">
        <v>114822</v>
      </c>
      <c r="J3442" t="s">
        <v>8594</v>
      </c>
      <c r="K3442" t="s">
        <v>7921</v>
      </c>
      <c r="L3442" t="s">
        <v>6</v>
      </c>
      <c r="M3442" t="s">
        <v>8667</v>
      </c>
      <c r="N3442">
        <v>4827.62</v>
      </c>
      <c r="O3442">
        <v>747.75</v>
      </c>
      <c r="P3442">
        <v>0.15490000000000001</v>
      </c>
      <c r="Q3442">
        <v>689.66</v>
      </c>
      <c r="R3442">
        <v>249.25</v>
      </c>
      <c r="S3442">
        <v>33598.9</v>
      </c>
      <c r="T3442">
        <v>16797.939999999999</v>
      </c>
      <c r="U3442">
        <v>0.5</v>
      </c>
      <c r="V3442">
        <v>699.98</v>
      </c>
      <c r="W3442">
        <v>357.4029787234042</v>
      </c>
      <c r="X3442" s="83" t="str">
        <f t="shared" si="106"/>
        <v>2118 - CHV SAN ANTONIO</v>
      </c>
      <c r="Y3442" s="83">
        <f t="shared" si="107"/>
        <v>47</v>
      </c>
    </row>
    <row r="3443" spans="1:25" x14ac:dyDescent="0.25">
      <c r="A3443" t="s">
        <v>7</v>
      </c>
      <c r="B3443" t="s">
        <v>8651</v>
      </c>
      <c r="C3443" t="s">
        <v>8710</v>
      </c>
      <c r="D3443" t="s">
        <v>8711</v>
      </c>
      <c r="E3443" t="s">
        <v>8712</v>
      </c>
      <c r="F3443">
        <v>21181184</v>
      </c>
      <c r="G3443" t="s">
        <v>8716</v>
      </c>
      <c r="H3443" t="s">
        <v>8717</v>
      </c>
      <c r="I3443">
        <v>114822</v>
      </c>
      <c r="J3443" t="s">
        <v>8594</v>
      </c>
      <c r="K3443" t="s">
        <v>7921</v>
      </c>
      <c r="L3443" t="s">
        <v>6</v>
      </c>
      <c r="M3443" t="s">
        <v>8668</v>
      </c>
      <c r="N3443">
        <v>1600.02</v>
      </c>
      <c r="O3443">
        <v>186.19</v>
      </c>
      <c r="P3443">
        <v>0.1164</v>
      </c>
      <c r="Q3443">
        <v>177.78</v>
      </c>
      <c r="R3443">
        <v>26.598571428571429</v>
      </c>
      <c r="S3443">
        <v>9387.92</v>
      </c>
      <c r="T3443">
        <v>3330.72</v>
      </c>
      <c r="U3443">
        <v>0.3548</v>
      </c>
      <c r="V3443">
        <v>159.12</v>
      </c>
      <c r="W3443">
        <v>54.601967213114747</v>
      </c>
      <c r="X3443" s="83" t="str">
        <f t="shared" si="106"/>
        <v>2118 - CHV SAN ANTONIO</v>
      </c>
      <c r="Y3443" s="83">
        <f t="shared" si="107"/>
        <v>61.000000000000007</v>
      </c>
    </row>
    <row r="3444" spans="1:25" x14ac:dyDescent="0.25">
      <c r="A3444" t="s">
        <v>7</v>
      </c>
      <c r="B3444" t="s">
        <v>8651</v>
      </c>
      <c r="C3444" t="s">
        <v>8710</v>
      </c>
      <c r="D3444" t="s">
        <v>8711</v>
      </c>
      <c r="E3444" t="s">
        <v>8712</v>
      </c>
      <c r="F3444">
        <v>21181184</v>
      </c>
      <c r="G3444" t="s">
        <v>8716</v>
      </c>
      <c r="H3444" t="s">
        <v>8717</v>
      </c>
      <c r="I3444">
        <v>114822</v>
      </c>
      <c r="J3444" t="s">
        <v>8594</v>
      </c>
      <c r="K3444" t="s">
        <v>7921</v>
      </c>
      <c r="L3444" t="s">
        <v>6</v>
      </c>
      <c r="M3444" t="s">
        <v>8670</v>
      </c>
      <c r="N3444">
        <v>6352.92</v>
      </c>
      <c r="O3444">
        <v>708.44</v>
      </c>
      <c r="P3444">
        <v>0.1115</v>
      </c>
      <c r="Q3444">
        <v>705.88</v>
      </c>
      <c r="R3444">
        <v>354.22</v>
      </c>
      <c r="S3444">
        <v>22930.69</v>
      </c>
      <c r="T3444">
        <v>14618.88</v>
      </c>
      <c r="U3444">
        <v>0.63749999999999996</v>
      </c>
      <c r="V3444">
        <v>674.43</v>
      </c>
      <c r="W3444">
        <v>913.68</v>
      </c>
      <c r="X3444" s="83" t="str">
        <f t="shared" si="106"/>
        <v>2118 - CHV SAN ANTONIO</v>
      </c>
      <c r="Y3444" s="83">
        <f t="shared" si="107"/>
        <v>16</v>
      </c>
    </row>
    <row r="3445" spans="1:25" x14ac:dyDescent="0.25">
      <c r="A3445" t="s">
        <v>7</v>
      </c>
      <c r="B3445" t="s">
        <v>8651</v>
      </c>
      <c r="C3445" t="s">
        <v>8710</v>
      </c>
      <c r="D3445" t="s">
        <v>8711</v>
      </c>
      <c r="E3445" t="s">
        <v>8712</v>
      </c>
      <c r="F3445">
        <v>21181184</v>
      </c>
      <c r="G3445" t="s">
        <v>8716</v>
      </c>
      <c r="H3445" t="s">
        <v>8717</v>
      </c>
      <c r="I3445">
        <v>114822</v>
      </c>
      <c r="J3445" t="s">
        <v>8594</v>
      </c>
      <c r="K3445" t="s">
        <v>7921</v>
      </c>
      <c r="L3445" t="s">
        <v>6</v>
      </c>
      <c r="M3445" t="s">
        <v>8671</v>
      </c>
      <c r="N3445">
        <v>21878.22</v>
      </c>
      <c r="O3445">
        <v>7512.35</v>
      </c>
      <c r="P3445">
        <v>0.34339999999999998</v>
      </c>
      <c r="Q3445">
        <v>560.98</v>
      </c>
      <c r="R3445">
        <v>395.38684210526316</v>
      </c>
      <c r="S3445">
        <v>149733.87</v>
      </c>
      <c r="T3445">
        <v>98766.06</v>
      </c>
      <c r="U3445">
        <v>0.65959999999999996</v>
      </c>
      <c r="V3445">
        <v>544.49</v>
      </c>
      <c r="W3445">
        <v>411.52524999999997</v>
      </c>
      <c r="X3445" s="83" t="str">
        <f t="shared" si="106"/>
        <v>2118 - CHV SAN ANTONIO</v>
      </c>
      <c r="Y3445" s="83">
        <f t="shared" si="107"/>
        <v>240</v>
      </c>
    </row>
    <row r="3446" spans="1:25" x14ac:dyDescent="0.25">
      <c r="A3446" t="s">
        <v>7</v>
      </c>
      <c r="B3446" t="s">
        <v>8651</v>
      </c>
      <c r="C3446" t="s">
        <v>8710</v>
      </c>
      <c r="D3446" t="s">
        <v>8711</v>
      </c>
      <c r="E3446" t="s">
        <v>8712</v>
      </c>
      <c r="F3446">
        <v>21181184</v>
      </c>
      <c r="G3446" t="s">
        <v>8716</v>
      </c>
      <c r="H3446" t="s">
        <v>8717</v>
      </c>
      <c r="I3446">
        <v>114822</v>
      </c>
      <c r="J3446" t="s">
        <v>8594</v>
      </c>
      <c r="K3446" t="s">
        <v>7921</v>
      </c>
      <c r="L3446" t="s">
        <v>6</v>
      </c>
      <c r="M3446" t="s">
        <v>8672</v>
      </c>
      <c r="N3446">
        <v>2719.98</v>
      </c>
      <c r="O3446">
        <v>130.66</v>
      </c>
      <c r="P3446">
        <v>4.8000000000000001E-2</v>
      </c>
      <c r="Q3446">
        <v>453.33</v>
      </c>
      <c r="R3446">
        <v>32.664999999999999</v>
      </c>
      <c r="S3446">
        <v>14693.96</v>
      </c>
      <c r="T3446">
        <v>2523.17</v>
      </c>
      <c r="U3446">
        <v>0.17169999999999999</v>
      </c>
      <c r="V3446">
        <v>432.18</v>
      </c>
      <c r="W3446">
        <v>74.210882352941184</v>
      </c>
      <c r="X3446" s="83" t="str">
        <f t="shared" si="106"/>
        <v>2118 - CHV SAN ANTONIO</v>
      </c>
      <c r="Y3446" s="83">
        <f t="shared" si="107"/>
        <v>34</v>
      </c>
    </row>
    <row r="3447" spans="1:25" x14ac:dyDescent="0.25">
      <c r="A3447" t="s">
        <v>7</v>
      </c>
      <c r="B3447" t="s">
        <v>8651</v>
      </c>
      <c r="C3447" t="s">
        <v>8710</v>
      </c>
      <c r="D3447" t="s">
        <v>8711</v>
      </c>
      <c r="E3447" t="s">
        <v>8712</v>
      </c>
      <c r="F3447">
        <v>21181184</v>
      </c>
      <c r="G3447" t="s">
        <v>8716</v>
      </c>
      <c r="H3447" t="s">
        <v>8717</v>
      </c>
      <c r="I3447">
        <v>114822</v>
      </c>
      <c r="J3447" t="s">
        <v>8594</v>
      </c>
      <c r="K3447" t="s">
        <v>7921</v>
      </c>
      <c r="L3447" t="s">
        <v>6</v>
      </c>
      <c r="M3447" t="s">
        <v>8673</v>
      </c>
      <c r="N3447">
        <v>5926.62</v>
      </c>
      <c r="O3447">
        <v>448.25</v>
      </c>
      <c r="P3447">
        <v>7.5600000000000001E-2</v>
      </c>
      <c r="Q3447">
        <v>423.33</v>
      </c>
      <c r="R3447">
        <v>56.03125</v>
      </c>
      <c r="S3447">
        <v>37185.269999999997</v>
      </c>
      <c r="T3447">
        <v>7247.07</v>
      </c>
      <c r="U3447">
        <v>0.19489999999999999</v>
      </c>
      <c r="V3447">
        <v>395.59</v>
      </c>
      <c r="W3447">
        <v>80.522999999999996</v>
      </c>
      <c r="X3447" s="83" t="str">
        <f t="shared" si="106"/>
        <v>2118 - CHV SAN ANTONIO</v>
      </c>
      <c r="Y3447" s="83">
        <f t="shared" si="107"/>
        <v>90</v>
      </c>
    </row>
    <row r="3448" spans="1:25" x14ac:dyDescent="0.25">
      <c r="A3448" t="s">
        <v>7</v>
      </c>
      <c r="B3448" t="s">
        <v>8651</v>
      </c>
      <c r="C3448" t="s">
        <v>8710</v>
      </c>
      <c r="D3448" t="s">
        <v>8711</v>
      </c>
      <c r="E3448" t="s">
        <v>8712</v>
      </c>
      <c r="F3448">
        <v>21181184</v>
      </c>
      <c r="G3448" t="s">
        <v>8716</v>
      </c>
      <c r="H3448" t="s">
        <v>8717</v>
      </c>
      <c r="I3448">
        <v>114822</v>
      </c>
      <c r="J3448" t="s">
        <v>8594</v>
      </c>
      <c r="K3448" t="s">
        <v>7921</v>
      </c>
      <c r="L3448" t="s">
        <v>6</v>
      </c>
      <c r="M3448" t="s">
        <v>8674</v>
      </c>
      <c r="N3448">
        <v>2252.88</v>
      </c>
      <c r="O3448">
        <v>5262.55</v>
      </c>
      <c r="P3448">
        <v>2.3359000000000001</v>
      </c>
      <c r="Q3448">
        <v>321.83999999999997</v>
      </c>
      <c r="R3448">
        <v>1754.1833333333334</v>
      </c>
      <c r="S3448">
        <v>15297.92</v>
      </c>
      <c r="T3448">
        <v>29843.59</v>
      </c>
      <c r="U3448">
        <v>1.9508000000000001</v>
      </c>
      <c r="V3448">
        <v>221.71</v>
      </c>
      <c r="W3448">
        <v>466.30609375</v>
      </c>
      <c r="X3448" s="83" t="str">
        <f t="shared" si="106"/>
        <v>2118 - CHV SAN ANTONIO</v>
      </c>
      <c r="Y3448" s="83">
        <f t="shared" si="107"/>
        <v>64</v>
      </c>
    </row>
    <row r="3449" spans="1:25" x14ac:dyDescent="0.25">
      <c r="A3449" t="s">
        <v>7</v>
      </c>
      <c r="B3449" t="s">
        <v>8651</v>
      </c>
      <c r="C3449" t="s">
        <v>8710</v>
      </c>
      <c r="D3449" t="s">
        <v>8711</v>
      </c>
      <c r="E3449" t="s">
        <v>8712</v>
      </c>
      <c r="F3449">
        <v>21181184</v>
      </c>
      <c r="G3449" t="s">
        <v>8716</v>
      </c>
      <c r="H3449" t="s">
        <v>8717</v>
      </c>
      <c r="I3449">
        <v>114822</v>
      </c>
      <c r="J3449" t="s">
        <v>8594</v>
      </c>
      <c r="K3449" t="s">
        <v>7921</v>
      </c>
      <c r="L3449" t="s">
        <v>6</v>
      </c>
      <c r="M3449" t="s">
        <v>8675</v>
      </c>
      <c r="N3449">
        <v>438.72</v>
      </c>
      <c r="O3449">
        <v>90.87</v>
      </c>
      <c r="P3449">
        <v>0.20710000000000001</v>
      </c>
      <c r="Q3449">
        <v>73.12</v>
      </c>
      <c r="R3449">
        <v>15.145000000000001</v>
      </c>
      <c r="S3449">
        <v>1697.26</v>
      </c>
      <c r="T3449">
        <v>696.34</v>
      </c>
      <c r="U3449">
        <v>0.4103</v>
      </c>
      <c r="V3449">
        <v>80.819999999999993</v>
      </c>
      <c r="W3449">
        <v>13.653725490196079</v>
      </c>
      <c r="X3449" s="83" t="str">
        <f t="shared" si="106"/>
        <v>2118 - CHV SAN ANTONIO</v>
      </c>
      <c r="Y3449" s="83">
        <f t="shared" si="107"/>
        <v>51</v>
      </c>
    </row>
    <row r="3450" spans="1:25" x14ac:dyDescent="0.25">
      <c r="A3450" t="s">
        <v>7</v>
      </c>
      <c r="B3450" t="s">
        <v>8651</v>
      </c>
      <c r="C3450" t="s">
        <v>8710</v>
      </c>
      <c r="D3450" t="s">
        <v>8711</v>
      </c>
      <c r="E3450" t="s">
        <v>8712</v>
      </c>
      <c r="F3450">
        <v>21181184</v>
      </c>
      <c r="G3450" t="s">
        <v>8716</v>
      </c>
      <c r="H3450" t="s">
        <v>8717</v>
      </c>
      <c r="I3450">
        <v>114840</v>
      </c>
      <c r="J3450" t="s">
        <v>7875</v>
      </c>
      <c r="K3450" t="s">
        <v>7876</v>
      </c>
      <c r="L3450" t="s">
        <v>6</v>
      </c>
      <c r="M3450" t="s">
        <v>8657</v>
      </c>
      <c r="N3450">
        <v>0</v>
      </c>
      <c r="S3450">
        <v>949</v>
      </c>
      <c r="T3450">
        <v>1165.9000000000001</v>
      </c>
      <c r="U3450">
        <v>1.2285999999999999</v>
      </c>
      <c r="V3450">
        <v>158.16999999999999</v>
      </c>
      <c r="W3450">
        <v>194.31666666666669</v>
      </c>
      <c r="X3450" s="83" t="str">
        <f t="shared" si="106"/>
        <v>2118 - CHV SAN ANTONIO</v>
      </c>
      <c r="Y3450" s="83">
        <f t="shared" si="107"/>
        <v>6</v>
      </c>
    </row>
    <row r="3451" spans="1:25" x14ac:dyDescent="0.25">
      <c r="A3451" t="s">
        <v>7</v>
      </c>
      <c r="B3451" t="s">
        <v>8651</v>
      </c>
      <c r="C3451" t="s">
        <v>8710</v>
      </c>
      <c r="D3451" t="s">
        <v>8711</v>
      </c>
      <c r="E3451" t="s">
        <v>8712</v>
      </c>
      <c r="F3451">
        <v>21181184</v>
      </c>
      <c r="G3451" t="s">
        <v>8716</v>
      </c>
      <c r="H3451" t="s">
        <v>8717</v>
      </c>
      <c r="I3451">
        <v>114840</v>
      </c>
      <c r="J3451" t="s">
        <v>7875</v>
      </c>
      <c r="K3451" t="s">
        <v>7876</v>
      </c>
      <c r="L3451" t="s">
        <v>6</v>
      </c>
      <c r="M3451" t="s">
        <v>8658</v>
      </c>
      <c r="N3451">
        <v>2307.7199999999998</v>
      </c>
      <c r="O3451">
        <v>5418.75</v>
      </c>
      <c r="P3451">
        <v>2.3481000000000001</v>
      </c>
      <c r="Q3451">
        <v>384.62</v>
      </c>
      <c r="R3451">
        <v>1083.75</v>
      </c>
      <c r="S3451">
        <v>10975.89</v>
      </c>
      <c r="T3451">
        <v>41977</v>
      </c>
      <c r="U3451">
        <v>3.8245</v>
      </c>
      <c r="V3451">
        <v>343</v>
      </c>
      <c r="W3451">
        <v>1234.6176470588234</v>
      </c>
      <c r="X3451" s="83" t="str">
        <f t="shared" si="106"/>
        <v>2118 - CHV SAN ANTONIO</v>
      </c>
      <c r="Y3451" s="83">
        <f t="shared" si="107"/>
        <v>34</v>
      </c>
    </row>
    <row r="3452" spans="1:25" x14ac:dyDescent="0.25">
      <c r="A3452" t="s">
        <v>7</v>
      </c>
      <c r="B3452" t="s">
        <v>8651</v>
      </c>
      <c r="C3452" t="s">
        <v>8710</v>
      </c>
      <c r="D3452" t="s">
        <v>8711</v>
      </c>
      <c r="E3452" t="s">
        <v>8712</v>
      </c>
      <c r="F3452">
        <v>21181184</v>
      </c>
      <c r="G3452" t="s">
        <v>8716</v>
      </c>
      <c r="H3452" t="s">
        <v>8717</v>
      </c>
      <c r="I3452">
        <v>114840</v>
      </c>
      <c r="J3452" t="s">
        <v>7875</v>
      </c>
      <c r="K3452" t="s">
        <v>7876</v>
      </c>
      <c r="L3452" t="s">
        <v>6</v>
      </c>
      <c r="M3452" t="s">
        <v>8659</v>
      </c>
      <c r="N3452">
        <v>1395.36</v>
      </c>
      <c r="O3452">
        <v>116.25</v>
      </c>
      <c r="P3452">
        <v>8.3299999999999999E-2</v>
      </c>
      <c r="Q3452">
        <v>465.12</v>
      </c>
      <c r="R3452">
        <v>29.0625</v>
      </c>
      <c r="S3452">
        <v>10972.19</v>
      </c>
      <c r="T3452">
        <v>47496.36</v>
      </c>
      <c r="U3452">
        <v>4.3288000000000002</v>
      </c>
      <c r="V3452">
        <v>406.38</v>
      </c>
      <c r="W3452">
        <v>1532.1406451612904</v>
      </c>
      <c r="X3452" s="83" t="str">
        <f t="shared" si="106"/>
        <v>2118 - CHV SAN ANTONIO</v>
      </c>
      <c r="Y3452" s="83">
        <f t="shared" si="107"/>
        <v>31</v>
      </c>
    </row>
    <row r="3453" spans="1:25" x14ac:dyDescent="0.25">
      <c r="A3453" t="s">
        <v>7</v>
      </c>
      <c r="B3453" t="s">
        <v>8651</v>
      </c>
      <c r="C3453" t="s">
        <v>8710</v>
      </c>
      <c r="D3453" t="s">
        <v>8711</v>
      </c>
      <c r="E3453" t="s">
        <v>8712</v>
      </c>
      <c r="F3453">
        <v>21181184</v>
      </c>
      <c r="G3453" t="s">
        <v>8716</v>
      </c>
      <c r="H3453" t="s">
        <v>8717</v>
      </c>
      <c r="I3453">
        <v>114840</v>
      </c>
      <c r="J3453" t="s">
        <v>7875</v>
      </c>
      <c r="K3453" t="s">
        <v>7876</v>
      </c>
      <c r="L3453" t="s">
        <v>6</v>
      </c>
      <c r="M3453" t="s">
        <v>8660</v>
      </c>
      <c r="N3453">
        <v>0</v>
      </c>
      <c r="S3453">
        <v>238.72</v>
      </c>
      <c r="T3453">
        <v>97.5</v>
      </c>
      <c r="U3453">
        <v>0.40839999999999999</v>
      </c>
      <c r="V3453">
        <v>14.04</v>
      </c>
      <c r="W3453">
        <v>5.1315789473684212</v>
      </c>
      <c r="X3453" s="83" t="str">
        <f t="shared" si="106"/>
        <v>2118 - CHV SAN ANTONIO</v>
      </c>
      <c r="Y3453" s="83">
        <f t="shared" si="107"/>
        <v>19</v>
      </c>
    </row>
    <row r="3454" spans="1:25" x14ac:dyDescent="0.25">
      <c r="A3454" t="s">
        <v>7</v>
      </c>
      <c r="B3454" t="s">
        <v>8651</v>
      </c>
      <c r="C3454" t="s">
        <v>8710</v>
      </c>
      <c r="D3454" t="s">
        <v>8711</v>
      </c>
      <c r="E3454" t="s">
        <v>8712</v>
      </c>
      <c r="F3454">
        <v>21181184</v>
      </c>
      <c r="G3454" t="s">
        <v>8716</v>
      </c>
      <c r="H3454" t="s">
        <v>8717</v>
      </c>
      <c r="I3454">
        <v>114840</v>
      </c>
      <c r="J3454" t="s">
        <v>7875</v>
      </c>
      <c r="K3454" t="s">
        <v>7876</v>
      </c>
      <c r="L3454" t="s">
        <v>6</v>
      </c>
      <c r="M3454" t="s">
        <v>8661</v>
      </c>
      <c r="N3454">
        <v>175</v>
      </c>
      <c r="O3454">
        <v>832.5</v>
      </c>
      <c r="P3454">
        <v>4.7571000000000003</v>
      </c>
      <c r="Q3454">
        <v>25</v>
      </c>
      <c r="R3454">
        <v>59.464285714285715</v>
      </c>
      <c r="S3454">
        <v>1102.94</v>
      </c>
      <c r="T3454">
        <v>4402.5</v>
      </c>
      <c r="U3454">
        <v>3.9916</v>
      </c>
      <c r="V3454">
        <v>30.64</v>
      </c>
      <c r="W3454">
        <v>118.98648648648648</v>
      </c>
      <c r="X3454" s="83" t="str">
        <f t="shared" si="106"/>
        <v>2118 - CHV SAN ANTONIO</v>
      </c>
      <c r="Y3454" s="83">
        <f t="shared" si="107"/>
        <v>37</v>
      </c>
    </row>
    <row r="3455" spans="1:25" x14ac:dyDescent="0.25">
      <c r="A3455" t="s">
        <v>7</v>
      </c>
      <c r="B3455" t="s">
        <v>8651</v>
      </c>
      <c r="C3455" t="s">
        <v>8710</v>
      </c>
      <c r="D3455" t="s">
        <v>8711</v>
      </c>
      <c r="E3455" t="s">
        <v>8712</v>
      </c>
      <c r="F3455">
        <v>21181184</v>
      </c>
      <c r="G3455" t="s">
        <v>8716</v>
      </c>
      <c r="H3455" t="s">
        <v>8717</v>
      </c>
      <c r="I3455">
        <v>114840</v>
      </c>
      <c r="J3455" t="s">
        <v>7875</v>
      </c>
      <c r="K3455" t="s">
        <v>7876</v>
      </c>
      <c r="L3455" t="s">
        <v>6</v>
      </c>
      <c r="M3455" t="s">
        <v>8662</v>
      </c>
      <c r="N3455">
        <v>63.33</v>
      </c>
      <c r="O3455">
        <v>31.76</v>
      </c>
      <c r="P3455">
        <v>0.50149999999999995</v>
      </c>
      <c r="Q3455">
        <v>63.33</v>
      </c>
      <c r="R3455">
        <v>31.76</v>
      </c>
      <c r="S3455">
        <v>2099.4499999999998</v>
      </c>
      <c r="T3455">
        <v>3141.22</v>
      </c>
      <c r="U3455">
        <v>1.4962</v>
      </c>
      <c r="V3455">
        <v>139.96</v>
      </c>
      <c r="W3455">
        <v>349.02444444444444</v>
      </c>
      <c r="X3455" s="83" t="str">
        <f t="shared" si="106"/>
        <v>2118 - CHV SAN ANTONIO</v>
      </c>
      <c r="Y3455" s="83">
        <f t="shared" si="107"/>
        <v>9</v>
      </c>
    </row>
    <row r="3456" spans="1:25" x14ac:dyDescent="0.25">
      <c r="A3456" t="s">
        <v>7</v>
      </c>
      <c r="B3456" t="s">
        <v>8651</v>
      </c>
      <c r="C3456" t="s">
        <v>8710</v>
      </c>
      <c r="D3456" t="s">
        <v>8711</v>
      </c>
      <c r="E3456" t="s">
        <v>8712</v>
      </c>
      <c r="F3456">
        <v>21181184</v>
      </c>
      <c r="G3456" t="s">
        <v>8716</v>
      </c>
      <c r="H3456" t="s">
        <v>8717</v>
      </c>
      <c r="I3456">
        <v>114840</v>
      </c>
      <c r="J3456" t="s">
        <v>7875</v>
      </c>
      <c r="K3456" t="s">
        <v>7876</v>
      </c>
      <c r="L3456" t="s">
        <v>6</v>
      </c>
      <c r="M3456" t="s">
        <v>8663</v>
      </c>
      <c r="O3456">
        <v>75</v>
      </c>
      <c r="S3456">
        <v>294.48</v>
      </c>
      <c r="T3456">
        <v>647.49</v>
      </c>
      <c r="U3456">
        <v>2.1987999999999999</v>
      </c>
      <c r="V3456">
        <v>29.45</v>
      </c>
      <c r="W3456">
        <v>71.943333333333328</v>
      </c>
      <c r="X3456" s="83" t="str">
        <f t="shared" si="106"/>
        <v>2118 - CHV SAN ANTONIO</v>
      </c>
      <c r="Y3456" s="83">
        <f t="shared" si="107"/>
        <v>9</v>
      </c>
    </row>
    <row r="3457" spans="1:25" x14ac:dyDescent="0.25">
      <c r="A3457" t="s">
        <v>7</v>
      </c>
      <c r="B3457" t="s">
        <v>8651</v>
      </c>
      <c r="C3457" t="s">
        <v>8710</v>
      </c>
      <c r="D3457" t="s">
        <v>8711</v>
      </c>
      <c r="E3457" t="s">
        <v>8712</v>
      </c>
      <c r="F3457">
        <v>21181184</v>
      </c>
      <c r="G3457" t="s">
        <v>8716</v>
      </c>
      <c r="H3457" t="s">
        <v>8717</v>
      </c>
      <c r="I3457">
        <v>114840</v>
      </c>
      <c r="J3457" t="s">
        <v>7875</v>
      </c>
      <c r="K3457" t="s">
        <v>7876</v>
      </c>
      <c r="L3457" t="s">
        <v>6</v>
      </c>
      <c r="M3457" t="s">
        <v>8664</v>
      </c>
      <c r="N3457">
        <v>1217.44</v>
      </c>
      <c r="O3457">
        <v>4316.25</v>
      </c>
      <c r="P3457">
        <v>3.5453000000000001</v>
      </c>
      <c r="Q3457">
        <v>86.96</v>
      </c>
      <c r="R3457">
        <v>719.375</v>
      </c>
      <c r="S3457">
        <v>9365.6200000000008</v>
      </c>
      <c r="T3457">
        <v>24894.5</v>
      </c>
      <c r="U3457">
        <v>2.6581000000000001</v>
      </c>
      <c r="V3457">
        <v>90.05</v>
      </c>
      <c r="W3457">
        <v>414.90833333333336</v>
      </c>
      <c r="X3457" s="83" t="str">
        <f t="shared" si="106"/>
        <v>2118 - CHV SAN ANTONIO</v>
      </c>
      <c r="Y3457" s="83">
        <f t="shared" si="107"/>
        <v>59.999999999999993</v>
      </c>
    </row>
    <row r="3458" spans="1:25" x14ac:dyDescent="0.25">
      <c r="A3458" t="s">
        <v>7</v>
      </c>
      <c r="B3458" t="s">
        <v>8651</v>
      </c>
      <c r="C3458" t="s">
        <v>8710</v>
      </c>
      <c r="D3458" t="s">
        <v>8711</v>
      </c>
      <c r="E3458" t="s">
        <v>8712</v>
      </c>
      <c r="F3458">
        <v>21181184</v>
      </c>
      <c r="G3458" t="s">
        <v>8716</v>
      </c>
      <c r="H3458" t="s">
        <v>8717</v>
      </c>
      <c r="I3458">
        <v>114840</v>
      </c>
      <c r="J3458" t="s">
        <v>7875</v>
      </c>
      <c r="K3458" t="s">
        <v>7876</v>
      </c>
      <c r="L3458" t="s">
        <v>6</v>
      </c>
      <c r="M3458" t="s">
        <v>8665</v>
      </c>
      <c r="N3458">
        <v>113.64</v>
      </c>
      <c r="O3458">
        <v>481.31</v>
      </c>
      <c r="P3458">
        <v>4.2354000000000003</v>
      </c>
      <c r="Q3458">
        <v>56.82</v>
      </c>
      <c r="R3458">
        <v>120.3275</v>
      </c>
      <c r="S3458">
        <v>823.07</v>
      </c>
      <c r="T3458">
        <v>2431.31</v>
      </c>
      <c r="U3458">
        <v>2.9540000000000002</v>
      </c>
      <c r="V3458">
        <v>48.42</v>
      </c>
      <c r="W3458">
        <v>135.07277777777779</v>
      </c>
      <c r="X3458" s="83" t="str">
        <f t="shared" si="106"/>
        <v>2118 - CHV SAN ANTONIO</v>
      </c>
      <c r="Y3458" s="83">
        <f t="shared" si="107"/>
        <v>18</v>
      </c>
    </row>
    <row r="3459" spans="1:25" x14ac:dyDescent="0.25">
      <c r="A3459" t="s">
        <v>7</v>
      </c>
      <c r="B3459" t="s">
        <v>8651</v>
      </c>
      <c r="C3459" t="s">
        <v>8710</v>
      </c>
      <c r="D3459" t="s">
        <v>8711</v>
      </c>
      <c r="E3459" t="s">
        <v>8712</v>
      </c>
      <c r="F3459">
        <v>21181184</v>
      </c>
      <c r="G3459" t="s">
        <v>8716</v>
      </c>
      <c r="H3459" t="s">
        <v>8717</v>
      </c>
      <c r="I3459">
        <v>114840</v>
      </c>
      <c r="J3459" t="s">
        <v>7875</v>
      </c>
      <c r="K3459" t="s">
        <v>7876</v>
      </c>
      <c r="L3459" t="s">
        <v>6</v>
      </c>
      <c r="M3459" t="s">
        <v>8680</v>
      </c>
      <c r="N3459">
        <v>0</v>
      </c>
      <c r="S3459">
        <v>826</v>
      </c>
      <c r="T3459">
        <v>24.87</v>
      </c>
      <c r="U3459">
        <v>3.0099999999999998E-2</v>
      </c>
      <c r="V3459">
        <v>59</v>
      </c>
      <c r="W3459">
        <v>1.2435</v>
      </c>
      <c r="X3459" s="83" t="str">
        <f t="shared" ref="X3459:X3522" si="108">CONCATENATE(C3459," - ",D3459)</f>
        <v>2118 - CHV SAN ANTONIO</v>
      </c>
      <c r="Y3459" s="83">
        <f t="shared" ref="Y3459:Y3522" si="109">IFERROR((IF($S3459=0,0,$T3459/$W3459)),0)</f>
        <v>20</v>
      </c>
    </row>
    <row r="3460" spans="1:25" x14ac:dyDescent="0.25">
      <c r="A3460" t="s">
        <v>7</v>
      </c>
      <c r="B3460" t="s">
        <v>8651</v>
      </c>
      <c r="C3460" t="s">
        <v>8710</v>
      </c>
      <c r="D3460" t="s">
        <v>8711</v>
      </c>
      <c r="E3460" t="s">
        <v>8712</v>
      </c>
      <c r="F3460">
        <v>21181184</v>
      </c>
      <c r="G3460" t="s">
        <v>8716</v>
      </c>
      <c r="H3460" t="s">
        <v>8717</v>
      </c>
      <c r="I3460">
        <v>114840</v>
      </c>
      <c r="J3460" t="s">
        <v>7875</v>
      </c>
      <c r="K3460" t="s">
        <v>7876</v>
      </c>
      <c r="L3460" t="s">
        <v>6</v>
      </c>
      <c r="M3460" t="s">
        <v>8666</v>
      </c>
      <c r="N3460">
        <v>75.81</v>
      </c>
      <c r="O3460">
        <v>3536.25</v>
      </c>
      <c r="P3460">
        <v>46.6462</v>
      </c>
      <c r="Q3460">
        <v>25.27</v>
      </c>
      <c r="R3460">
        <v>505.17857142857144</v>
      </c>
      <c r="S3460">
        <v>1239.3499999999999</v>
      </c>
      <c r="T3460">
        <v>7095.75</v>
      </c>
      <c r="U3460">
        <v>5.7253999999999996</v>
      </c>
      <c r="V3460">
        <v>41.31</v>
      </c>
      <c r="W3460">
        <v>253.41964285714286</v>
      </c>
      <c r="X3460" s="83" t="str">
        <f t="shared" si="108"/>
        <v>2118 - CHV SAN ANTONIO</v>
      </c>
      <c r="Y3460" s="83">
        <f t="shared" si="109"/>
        <v>28</v>
      </c>
    </row>
    <row r="3461" spans="1:25" x14ac:dyDescent="0.25">
      <c r="A3461" t="s">
        <v>7</v>
      </c>
      <c r="B3461" t="s">
        <v>8651</v>
      </c>
      <c r="C3461" t="s">
        <v>8710</v>
      </c>
      <c r="D3461" t="s">
        <v>8711</v>
      </c>
      <c r="E3461" t="s">
        <v>8712</v>
      </c>
      <c r="F3461">
        <v>21181184</v>
      </c>
      <c r="G3461" t="s">
        <v>8716</v>
      </c>
      <c r="H3461" t="s">
        <v>8717</v>
      </c>
      <c r="I3461">
        <v>114840</v>
      </c>
      <c r="J3461" t="s">
        <v>7875</v>
      </c>
      <c r="K3461" t="s">
        <v>7876</v>
      </c>
      <c r="L3461" t="s">
        <v>6</v>
      </c>
      <c r="M3461" t="s">
        <v>8688</v>
      </c>
      <c r="S3461">
        <v>424.49</v>
      </c>
      <c r="V3461">
        <v>106.12</v>
      </c>
      <c r="X3461" s="83" t="str">
        <f t="shared" si="108"/>
        <v>2118 - CHV SAN ANTONIO</v>
      </c>
      <c r="Y3461" s="83">
        <f t="shared" si="109"/>
        <v>0</v>
      </c>
    </row>
    <row r="3462" spans="1:25" x14ac:dyDescent="0.25">
      <c r="A3462" t="s">
        <v>7</v>
      </c>
      <c r="B3462" t="s">
        <v>8651</v>
      </c>
      <c r="C3462" t="s">
        <v>8710</v>
      </c>
      <c r="D3462" t="s">
        <v>8711</v>
      </c>
      <c r="E3462" t="s">
        <v>8712</v>
      </c>
      <c r="F3462">
        <v>21181184</v>
      </c>
      <c r="G3462" t="s">
        <v>8716</v>
      </c>
      <c r="H3462" t="s">
        <v>8717</v>
      </c>
      <c r="I3462">
        <v>114840</v>
      </c>
      <c r="J3462" t="s">
        <v>7875</v>
      </c>
      <c r="K3462" t="s">
        <v>7876</v>
      </c>
      <c r="L3462" t="s">
        <v>6</v>
      </c>
      <c r="M3462" t="s">
        <v>8690</v>
      </c>
      <c r="N3462">
        <v>0</v>
      </c>
      <c r="O3462">
        <v>277.5</v>
      </c>
      <c r="S3462">
        <v>202.13</v>
      </c>
      <c r="T3462">
        <v>1462.5</v>
      </c>
      <c r="U3462">
        <v>7.2354000000000003</v>
      </c>
      <c r="V3462">
        <v>202.13</v>
      </c>
      <c r="W3462">
        <v>1462.5</v>
      </c>
      <c r="X3462" s="83" t="str">
        <f t="shared" si="108"/>
        <v>2118 - CHV SAN ANTONIO</v>
      </c>
      <c r="Y3462" s="83">
        <f t="shared" si="109"/>
        <v>1</v>
      </c>
    </row>
    <row r="3463" spans="1:25" x14ac:dyDescent="0.25">
      <c r="A3463" t="s">
        <v>7</v>
      </c>
      <c r="B3463" t="s">
        <v>8651</v>
      </c>
      <c r="C3463" t="s">
        <v>8710</v>
      </c>
      <c r="D3463" t="s">
        <v>8711</v>
      </c>
      <c r="E3463" t="s">
        <v>8712</v>
      </c>
      <c r="F3463">
        <v>21181184</v>
      </c>
      <c r="G3463" t="s">
        <v>8716</v>
      </c>
      <c r="H3463" t="s">
        <v>8717</v>
      </c>
      <c r="I3463">
        <v>114840</v>
      </c>
      <c r="J3463" t="s">
        <v>7875</v>
      </c>
      <c r="K3463" t="s">
        <v>7876</v>
      </c>
      <c r="L3463" t="s">
        <v>6</v>
      </c>
      <c r="M3463" t="s">
        <v>8691</v>
      </c>
      <c r="S3463">
        <v>24.1</v>
      </c>
      <c r="T3463">
        <v>187.5</v>
      </c>
      <c r="U3463">
        <v>7.7801</v>
      </c>
      <c r="V3463">
        <v>24.1</v>
      </c>
      <c r="W3463">
        <v>93.75</v>
      </c>
      <c r="X3463" s="83" t="str">
        <f t="shared" si="108"/>
        <v>2118 - CHV SAN ANTONIO</v>
      </c>
      <c r="Y3463" s="83">
        <f t="shared" si="109"/>
        <v>2</v>
      </c>
    </row>
    <row r="3464" spans="1:25" x14ac:dyDescent="0.25">
      <c r="A3464" t="s">
        <v>7</v>
      </c>
      <c r="B3464" t="s">
        <v>8651</v>
      </c>
      <c r="C3464" t="s">
        <v>8710</v>
      </c>
      <c r="D3464" t="s">
        <v>8711</v>
      </c>
      <c r="E3464" t="s">
        <v>8712</v>
      </c>
      <c r="F3464">
        <v>21181184</v>
      </c>
      <c r="G3464" t="s">
        <v>8716</v>
      </c>
      <c r="H3464" t="s">
        <v>8717</v>
      </c>
      <c r="I3464">
        <v>114840</v>
      </c>
      <c r="J3464" t="s">
        <v>7875</v>
      </c>
      <c r="K3464" t="s">
        <v>7876</v>
      </c>
      <c r="L3464" t="s">
        <v>6</v>
      </c>
      <c r="M3464" t="s">
        <v>8667</v>
      </c>
      <c r="N3464">
        <v>3448.3</v>
      </c>
      <c r="O3464">
        <v>2588.04</v>
      </c>
      <c r="P3464">
        <v>0.75049999999999994</v>
      </c>
      <c r="Q3464">
        <v>689.66</v>
      </c>
      <c r="R3464">
        <v>323.505</v>
      </c>
      <c r="S3464">
        <v>21279.46</v>
      </c>
      <c r="T3464">
        <v>26790.14</v>
      </c>
      <c r="U3464">
        <v>1.2589999999999999</v>
      </c>
      <c r="V3464">
        <v>686.43</v>
      </c>
      <c r="W3464">
        <v>811.82242424242418</v>
      </c>
      <c r="X3464" s="83" t="str">
        <f t="shared" si="108"/>
        <v>2118 - CHV SAN ANTONIO</v>
      </c>
      <c r="Y3464" s="83">
        <f t="shared" si="109"/>
        <v>33</v>
      </c>
    </row>
    <row r="3465" spans="1:25" x14ac:dyDescent="0.25">
      <c r="A3465" t="s">
        <v>7</v>
      </c>
      <c r="B3465" t="s">
        <v>8651</v>
      </c>
      <c r="C3465" t="s">
        <v>8710</v>
      </c>
      <c r="D3465" t="s">
        <v>8711</v>
      </c>
      <c r="E3465" t="s">
        <v>8712</v>
      </c>
      <c r="F3465">
        <v>21181184</v>
      </c>
      <c r="G3465" t="s">
        <v>8716</v>
      </c>
      <c r="H3465" t="s">
        <v>8717</v>
      </c>
      <c r="I3465">
        <v>114840</v>
      </c>
      <c r="J3465" t="s">
        <v>7875</v>
      </c>
      <c r="K3465" t="s">
        <v>7876</v>
      </c>
      <c r="L3465" t="s">
        <v>6</v>
      </c>
      <c r="M3465" t="s">
        <v>8668</v>
      </c>
      <c r="N3465">
        <v>888.9</v>
      </c>
      <c r="O3465">
        <v>247.84</v>
      </c>
      <c r="P3465">
        <v>0.27879999999999999</v>
      </c>
      <c r="Q3465">
        <v>177.78</v>
      </c>
      <c r="R3465">
        <v>35.405714285714289</v>
      </c>
      <c r="S3465">
        <v>8659.64</v>
      </c>
      <c r="T3465">
        <v>10133.61</v>
      </c>
      <c r="U3465">
        <v>1.1701999999999999</v>
      </c>
      <c r="V3465">
        <v>160.36000000000001</v>
      </c>
      <c r="W3465">
        <v>273.88135135135138</v>
      </c>
      <c r="X3465" s="83" t="str">
        <f t="shared" si="108"/>
        <v>2118 - CHV SAN ANTONIO</v>
      </c>
      <c r="Y3465" s="83">
        <f t="shared" si="109"/>
        <v>37</v>
      </c>
    </row>
    <row r="3466" spans="1:25" x14ac:dyDescent="0.25">
      <c r="A3466" t="s">
        <v>7</v>
      </c>
      <c r="B3466" t="s">
        <v>8651</v>
      </c>
      <c r="C3466" t="s">
        <v>8710</v>
      </c>
      <c r="D3466" t="s">
        <v>8711</v>
      </c>
      <c r="E3466" t="s">
        <v>8712</v>
      </c>
      <c r="F3466">
        <v>21181184</v>
      </c>
      <c r="G3466" t="s">
        <v>8716</v>
      </c>
      <c r="H3466" t="s">
        <v>8717</v>
      </c>
      <c r="I3466">
        <v>114840</v>
      </c>
      <c r="J3466" t="s">
        <v>7875</v>
      </c>
      <c r="K3466" t="s">
        <v>7876</v>
      </c>
      <c r="L3466" t="s">
        <v>6</v>
      </c>
      <c r="M3466" t="s">
        <v>8669</v>
      </c>
      <c r="N3466">
        <v>161.18</v>
      </c>
      <c r="Q3466">
        <v>161.18</v>
      </c>
      <c r="S3466">
        <v>997.33</v>
      </c>
      <c r="T3466">
        <v>488.87</v>
      </c>
      <c r="U3466">
        <v>0.49020000000000002</v>
      </c>
      <c r="V3466">
        <v>110.81</v>
      </c>
      <c r="W3466">
        <v>244.435</v>
      </c>
      <c r="X3466" s="83" t="str">
        <f t="shared" si="108"/>
        <v>2118 - CHV SAN ANTONIO</v>
      </c>
      <c r="Y3466" s="83">
        <f t="shared" si="109"/>
        <v>2</v>
      </c>
    </row>
    <row r="3467" spans="1:25" x14ac:dyDescent="0.25">
      <c r="A3467" t="s">
        <v>7</v>
      </c>
      <c r="B3467" t="s">
        <v>8651</v>
      </c>
      <c r="C3467" t="s">
        <v>8710</v>
      </c>
      <c r="D3467" t="s">
        <v>8711</v>
      </c>
      <c r="E3467" t="s">
        <v>8712</v>
      </c>
      <c r="F3467">
        <v>21181184</v>
      </c>
      <c r="G3467" t="s">
        <v>8716</v>
      </c>
      <c r="H3467" t="s">
        <v>8717</v>
      </c>
      <c r="I3467">
        <v>114840</v>
      </c>
      <c r="J3467" t="s">
        <v>7875</v>
      </c>
      <c r="K3467" t="s">
        <v>7876</v>
      </c>
      <c r="L3467" t="s">
        <v>6</v>
      </c>
      <c r="M3467" t="s">
        <v>8670</v>
      </c>
      <c r="N3467">
        <v>1411.76</v>
      </c>
      <c r="O3467">
        <v>1955.45</v>
      </c>
      <c r="P3467">
        <v>1.3851</v>
      </c>
      <c r="Q3467">
        <v>705.88</v>
      </c>
      <c r="R3467">
        <v>279.35000000000002</v>
      </c>
      <c r="S3467">
        <v>12135.63</v>
      </c>
      <c r="T3467">
        <v>19385.84</v>
      </c>
      <c r="U3467">
        <v>1.5973999999999999</v>
      </c>
      <c r="V3467">
        <v>674.2</v>
      </c>
      <c r="W3467">
        <v>646.19466666666665</v>
      </c>
      <c r="X3467" s="83" t="str">
        <f t="shared" si="108"/>
        <v>2118 - CHV SAN ANTONIO</v>
      </c>
      <c r="Y3467" s="83">
        <f t="shared" si="109"/>
        <v>30</v>
      </c>
    </row>
    <row r="3468" spans="1:25" x14ac:dyDescent="0.25">
      <c r="A3468" t="s">
        <v>7</v>
      </c>
      <c r="B3468" t="s">
        <v>8651</v>
      </c>
      <c r="C3468" t="s">
        <v>8710</v>
      </c>
      <c r="D3468" t="s">
        <v>8711</v>
      </c>
      <c r="E3468" t="s">
        <v>8712</v>
      </c>
      <c r="F3468">
        <v>21181184</v>
      </c>
      <c r="G3468" t="s">
        <v>8716</v>
      </c>
      <c r="H3468" t="s">
        <v>8717</v>
      </c>
      <c r="I3468">
        <v>114840</v>
      </c>
      <c r="J3468" t="s">
        <v>7875</v>
      </c>
      <c r="K3468" t="s">
        <v>7876</v>
      </c>
      <c r="L3468" t="s">
        <v>6</v>
      </c>
      <c r="M3468" t="s">
        <v>8671</v>
      </c>
      <c r="N3468">
        <v>12902.54</v>
      </c>
      <c r="O3468">
        <v>12385.92</v>
      </c>
      <c r="P3468">
        <v>0.96</v>
      </c>
      <c r="Q3468">
        <v>560.98</v>
      </c>
      <c r="R3468">
        <v>825.72799999999995</v>
      </c>
      <c r="S3468">
        <v>95173.31</v>
      </c>
      <c r="T3468">
        <v>111791.12</v>
      </c>
      <c r="U3468">
        <v>1.1746000000000001</v>
      </c>
      <c r="V3468">
        <v>546.97</v>
      </c>
      <c r="W3468">
        <v>673.44048192771083</v>
      </c>
      <c r="X3468" s="83" t="str">
        <f t="shared" si="108"/>
        <v>2118 - CHV SAN ANTONIO</v>
      </c>
      <c r="Y3468" s="83">
        <f t="shared" si="109"/>
        <v>166</v>
      </c>
    </row>
    <row r="3469" spans="1:25" x14ac:dyDescent="0.25">
      <c r="A3469" t="s">
        <v>7</v>
      </c>
      <c r="B3469" t="s">
        <v>8651</v>
      </c>
      <c r="C3469" t="s">
        <v>8710</v>
      </c>
      <c r="D3469" t="s">
        <v>8711</v>
      </c>
      <c r="E3469" t="s">
        <v>8712</v>
      </c>
      <c r="F3469">
        <v>21181184</v>
      </c>
      <c r="G3469" t="s">
        <v>8716</v>
      </c>
      <c r="H3469" t="s">
        <v>8717</v>
      </c>
      <c r="I3469">
        <v>114840</v>
      </c>
      <c r="J3469" t="s">
        <v>7875</v>
      </c>
      <c r="K3469" t="s">
        <v>7876</v>
      </c>
      <c r="L3469" t="s">
        <v>6</v>
      </c>
      <c r="M3469" t="s">
        <v>8672</v>
      </c>
      <c r="N3469">
        <v>906.66</v>
      </c>
      <c r="O3469">
        <v>33.35</v>
      </c>
      <c r="P3469">
        <v>3.6799999999999999E-2</v>
      </c>
      <c r="Q3469">
        <v>453.33</v>
      </c>
      <c r="R3469">
        <v>33.35</v>
      </c>
      <c r="S3469">
        <v>5127.79</v>
      </c>
      <c r="T3469">
        <v>15831.18</v>
      </c>
      <c r="U3469">
        <v>3.0872999999999999</v>
      </c>
      <c r="V3469">
        <v>427.32</v>
      </c>
      <c r="W3469">
        <v>1978.8975</v>
      </c>
      <c r="X3469" s="83" t="str">
        <f t="shared" si="108"/>
        <v>2118 - CHV SAN ANTONIO</v>
      </c>
      <c r="Y3469" s="83">
        <f t="shared" si="109"/>
        <v>8</v>
      </c>
    </row>
    <row r="3470" spans="1:25" x14ac:dyDescent="0.25">
      <c r="A3470" t="s">
        <v>7</v>
      </c>
      <c r="B3470" t="s">
        <v>8651</v>
      </c>
      <c r="C3470" t="s">
        <v>8710</v>
      </c>
      <c r="D3470" t="s">
        <v>8711</v>
      </c>
      <c r="E3470" t="s">
        <v>8712</v>
      </c>
      <c r="F3470">
        <v>21181184</v>
      </c>
      <c r="G3470" t="s">
        <v>8716</v>
      </c>
      <c r="H3470" t="s">
        <v>8717</v>
      </c>
      <c r="I3470">
        <v>114840</v>
      </c>
      <c r="J3470" t="s">
        <v>7875</v>
      </c>
      <c r="K3470" t="s">
        <v>7876</v>
      </c>
      <c r="L3470" t="s">
        <v>6</v>
      </c>
      <c r="M3470" t="s">
        <v>8673</v>
      </c>
      <c r="N3470">
        <v>2116.65</v>
      </c>
      <c r="O3470">
        <v>7092.21</v>
      </c>
      <c r="P3470">
        <v>3.3506999999999998</v>
      </c>
      <c r="Q3470">
        <v>423.33</v>
      </c>
      <c r="R3470">
        <v>1182.0350000000001</v>
      </c>
      <c r="S3470">
        <v>14166.32</v>
      </c>
      <c r="T3470">
        <v>52699.040000000001</v>
      </c>
      <c r="U3470">
        <v>3.72</v>
      </c>
      <c r="V3470">
        <v>393.51</v>
      </c>
      <c r="W3470">
        <v>1424.2983783783784</v>
      </c>
      <c r="X3470" s="83" t="str">
        <f t="shared" si="108"/>
        <v>2118 - CHV SAN ANTONIO</v>
      </c>
      <c r="Y3470" s="83">
        <f t="shared" si="109"/>
        <v>37</v>
      </c>
    </row>
    <row r="3471" spans="1:25" x14ac:dyDescent="0.25">
      <c r="A3471" t="s">
        <v>7</v>
      </c>
      <c r="B3471" t="s">
        <v>8651</v>
      </c>
      <c r="C3471" t="s">
        <v>8710</v>
      </c>
      <c r="D3471" t="s">
        <v>8711</v>
      </c>
      <c r="E3471" t="s">
        <v>8712</v>
      </c>
      <c r="F3471">
        <v>21181184</v>
      </c>
      <c r="G3471" t="s">
        <v>8716</v>
      </c>
      <c r="H3471" t="s">
        <v>8717</v>
      </c>
      <c r="I3471">
        <v>114840</v>
      </c>
      <c r="J3471" t="s">
        <v>7875</v>
      </c>
      <c r="K3471" t="s">
        <v>7876</v>
      </c>
      <c r="L3471" t="s">
        <v>6</v>
      </c>
      <c r="M3471" t="s">
        <v>8674</v>
      </c>
      <c r="N3471">
        <v>1287.3599999999999</v>
      </c>
      <c r="O3471">
        <v>1845</v>
      </c>
      <c r="P3471">
        <v>1.4332</v>
      </c>
      <c r="Q3471">
        <v>321.83999999999997</v>
      </c>
      <c r="S3471">
        <v>6768.16</v>
      </c>
      <c r="T3471">
        <v>9001.02</v>
      </c>
      <c r="U3471">
        <v>1.3299000000000001</v>
      </c>
      <c r="V3471">
        <v>233.38</v>
      </c>
      <c r="W3471">
        <v>473.73789473684212</v>
      </c>
      <c r="X3471" s="83" t="str">
        <f t="shared" si="108"/>
        <v>2118 - CHV SAN ANTONIO</v>
      </c>
      <c r="Y3471" s="83">
        <f t="shared" si="109"/>
        <v>19</v>
      </c>
    </row>
    <row r="3472" spans="1:25" x14ac:dyDescent="0.25">
      <c r="A3472" t="s">
        <v>7</v>
      </c>
      <c r="B3472" t="s">
        <v>8651</v>
      </c>
      <c r="C3472" t="s">
        <v>8710</v>
      </c>
      <c r="D3472" t="s">
        <v>8711</v>
      </c>
      <c r="E3472" t="s">
        <v>8712</v>
      </c>
      <c r="F3472">
        <v>21181184</v>
      </c>
      <c r="G3472" t="s">
        <v>8716</v>
      </c>
      <c r="H3472" t="s">
        <v>8717</v>
      </c>
      <c r="I3472">
        <v>114840</v>
      </c>
      <c r="J3472" t="s">
        <v>7875</v>
      </c>
      <c r="K3472" t="s">
        <v>7876</v>
      </c>
      <c r="L3472" t="s">
        <v>6</v>
      </c>
      <c r="M3472" t="s">
        <v>8675</v>
      </c>
      <c r="N3472">
        <v>438.72</v>
      </c>
      <c r="Q3472">
        <v>73.12</v>
      </c>
      <c r="S3472">
        <v>2044.18</v>
      </c>
      <c r="T3472">
        <v>4874.3999999999996</v>
      </c>
      <c r="U3472">
        <v>2.3845000000000001</v>
      </c>
      <c r="V3472">
        <v>81.77</v>
      </c>
      <c r="W3472">
        <v>162.47999999999999</v>
      </c>
      <c r="X3472" s="83" t="str">
        <f t="shared" si="108"/>
        <v>2118 - CHV SAN ANTONIO</v>
      </c>
      <c r="Y3472" s="83">
        <f t="shared" si="109"/>
        <v>30</v>
      </c>
    </row>
    <row r="3473" spans="1:25" x14ac:dyDescent="0.25">
      <c r="A3473" t="s">
        <v>7</v>
      </c>
      <c r="B3473" t="s">
        <v>8651</v>
      </c>
      <c r="C3473" t="s">
        <v>8710</v>
      </c>
      <c r="D3473" t="s">
        <v>8711</v>
      </c>
      <c r="E3473" t="s">
        <v>8712</v>
      </c>
      <c r="F3473">
        <v>21181184</v>
      </c>
      <c r="G3473" t="s">
        <v>8716</v>
      </c>
      <c r="H3473" t="s">
        <v>8717</v>
      </c>
      <c r="I3473">
        <v>114848</v>
      </c>
      <c r="J3473" t="s">
        <v>7877</v>
      </c>
      <c r="K3473" t="s">
        <v>7878</v>
      </c>
      <c r="L3473" t="s">
        <v>6</v>
      </c>
      <c r="M3473" t="s">
        <v>8657</v>
      </c>
      <c r="N3473">
        <v>0</v>
      </c>
      <c r="O3473">
        <v>337.5</v>
      </c>
      <c r="S3473">
        <v>480.95</v>
      </c>
      <c r="T3473">
        <v>443.43</v>
      </c>
      <c r="U3473">
        <v>0.92200000000000004</v>
      </c>
      <c r="V3473">
        <v>160.32</v>
      </c>
      <c r="X3473" s="83" t="str">
        <f t="shared" si="108"/>
        <v>2118 - CHV SAN ANTONIO</v>
      </c>
      <c r="Y3473" s="83">
        <f t="shared" si="109"/>
        <v>0</v>
      </c>
    </row>
    <row r="3474" spans="1:25" x14ac:dyDescent="0.25">
      <c r="A3474" t="s">
        <v>7</v>
      </c>
      <c r="B3474" t="s">
        <v>8651</v>
      </c>
      <c r="C3474" t="s">
        <v>8710</v>
      </c>
      <c r="D3474" t="s">
        <v>8711</v>
      </c>
      <c r="E3474" t="s">
        <v>8712</v>
      </c>
      <c r="F3474">
        <v>21181184</v>
      </c>
      <c r="G3474" t="s">
        <v>8716</v>
      </c>
      <c r="H3474" t="s">
        <v>8717</v>
      </c>
      <c r="I3474">
        <v>114848</v>
      </c>
      <c r="J3474" t="s">
        <v>7877</v>
      </c>
      <c r="K3474" t="s">
        <v>7878</v>
      </c>
      <c r="L3474" t="s">
        <v>6</v>
      </c>
      <c r="M3474" t="s">
        <v>8658</v>
      </c>
      <c r="N3474">
        <v>1153.8599999999999</v>
      </c>
      <c r="Q3474">
        <v>384.62</v>
      </c>
      <c r="S3474">
        <v>8450.9699999999993</v>
      </c>
      <c r="T3474">
        <v>603.75</v>
      </c>
      <c r="U3474">
        <v>7.1400000000000005E-2</v>
      </c>
      <c r="V3474">
        <v>384.14</v>
      </c>
      <c r="W3474">
        <v>54.886363636363633</v>
      </c>
      <c r="X3474" s="83" t="str">
        <f t="shared" si="108"/>
        <v>2118 - CHV SAN ANTONIO</v>
      </c>
      <c r="Y3474" s="83">
        <f t="shared" si="109"/>
        <v>11</v>
      </c>
    </row>
    <row r="3475" spans="1:25" x14ac:dyDescent="0.25">
      <c r="A3475" t="s">
        <v>7</v>
      </c>
      <c r="B3475" t="s">
        <v>8651</v>
      </c>
      <c r="C3475" t="s">
        <v>8710</v>
      </c>
      <c r="D3475" t="s">
        <v>8711</v>
      </c>
      <c r="E3475" t="s">
        <v>8712</v>
      </c>
      <c r="F3475">
        <v>21181184</v>
      </c>
      <c r="G3475" t="s">
        <v>8716</v>
      </c>
      <c r="H3475" t="s">
        <v>8717</v>
      </c>
      <c r="I3475">
        <v>114848</v>
      </c>
      <c r="J3475" t="s">
        <v>7877</v>
      </c>
      <c r="K3475" t="s">
        <v>7878</v>
      </c>
      <c r="L3475" t="s">
        <v>6</v>
      </c>
      <c r="M3475" t="s">
        <v>8659</v>
      </c>
      <c r="N3475">
        <v>0</v>
      </c>
      <c r="S3475">
        <v>1573.42</v>
      </c>
      <c r="V3475">
        <v>393.36</v>
      </c>
      <c r="X3475" s="83" t="str">
        <f t="shared" si="108"/>
        <v>2118 - CHV SAN ANTONIO</v>
      </c>
      <c r="Y3475" s="83">
        <f t="shared" si="109"/>
        <v>0</v>
      </c>
    </row>
    <row r="3476" spans="1:25" x14ac:dyDescent="0.25">
      <c r="A3476" t="s">
        <v>7</v>
      </c>
      <c r="B3476" t="s">
        <v>8651</v>
      </c>
      <c r="C3476" t="s">
        <v>8710</v>
      </c>
      <c r="D3476" t="s">
        <v>8711</v>
      </c>
      <c r="E3476" t="s">
        <v>8712</v>
      </c>
      <c r="F3476">
        <v>21181184</v>
      </c>
      <c r="G3476" t="s">
        <v>8716</v>
      </c>
      <c r="H3476" t="s">
        <v>8717</v>
      </c>
      <c r="I3476">
        <v>114848</v>
      </c>
      <c r="J3476" t="s">
        <v>7877</v>
      </c>
      <c r="K3476" t="s">
        <v>7878</v>
      </c>
      <c r="L3476" t="s">
        <v>6</v>
      </c>
      <c r="M3476" t="s">
        <v>8660</v>
      </c>
      <c r="N3476">
        <v>0</v>
      </c>
      <c r="S3476">
        <v>333.4</v>
      </c>
      <c r="T3476">
        <v>75</v>
      </c>
      <c r="U3476">
        <v>0.22500000000000001</v>
      </c>
      <c r="V3476">
        <v>13.34</v>
      </c>
      <c r="W3476">
        <v>3.5714285714285716</v>
      </c>
      <c r="X3476" s="83" t="str">
        <f t="shared" si="108"/>
        <v>2118 - CHV SAN ANTONIO</v>
      </c>
      <c r="Y3476" s="83">
        <f t="shared" si="109"/>
        <v>21</v>
      </c>
    </row>
    <row r="3477" spans="1:25" x14ac:dyDescent="0.25">
      <c r="A3477" t="s">
        <v>7</v>
      </c>
      <c r="B3477" t="s">
        <v>8651</v>
      </c>
      <c r="C3477" t="s">
        <v>8710</v>
      </c>
      <c r="D3477" t="s">
        <v>8711</v>
      </c>
      <c r="E3477" t="s">
        <v>8712</v>
      </c>
      <c r="F3477">
        <v>21181184</v>
      </c>
      <c r="G3477" t="s">
        <v>8716</v>
      </c>
      <c r="H3477" t="s">
        <v>8717</v>
      </c>
      <c r="I3477">
        <v>114848</v>
      </c>
      <c r="J3477" t="s">
        <v>7877</v>
      </c>
      <c r="K3477" t="s">
        <v>7878</v>
      </c>
      <c r="L3477" t="s">
        <v>6</v>
      </c>
      <c r="M3477" t="s">
        <v>8661</v>
      </c>
      <c r="N3477">
        <v>400</v>
      </c>
      <c r="Q3477">
        <v>25</v>
      </c>
      <c r="S3477">
        <v>1524.81</v>
      </c>
      <c r="T3477">
        <v>2.84</v>
      </c>
      <c r="U3477">
        <v>1.9E-3</v>
      </c>
      <c r="V3477">
        <v>28.24</v>
      </c>
      <c r="W3477">
        <v>5.5686274509803922E-2</v>
      </c>
      <c r="X3477" s="83" t="str">
        <f t="shared" si="108"/>
        <v>2118 - CHV SAN ANTONIO</v>
      </c>
      <c r="Y3477" s="83">
        <f t="shared" si="109"/>
        <v>51</v>
      </c>
    </row>
    <row r="3478" spans="1:25" x14ac:dyDescent="0.25">
      <c r="A3478" t="s">
        <v>7</v>
      </c>
      <c r="B3478" t="s">
        <v>8651</v>
      </c>
      <c r="C3478" t="s">
        <v>8710</v>
      </c>
      <c r="D3478" t="s">
        <v>8711</v>
      </c>
      <c r="E3478" t="s">
        <v>8712</v>
      </c>
      <c r="F3478">
        <v>21181184</v>
      </c>
      <c r="G3478" t="s">
        <v>8716</v>
      </c>
      <c r="H3478" t="s">
        <v>8717</v>
      </c>
      <c r="I3478">
        <v>114848</v>
      </c>
      <c r="J3478" t="s">
        <v>7877</v>
      </c>
      <c r="K3478" t="s">
        <v>7878</v>
      </c>
      <c r="L3478" t="s">
        <v>6</v>
      </c>
      <c r="M3478" t="s">
        <v>8662</v>
      </c>
      <c r="N3478">
        <v>63.33</v>
      </c>
      <c r="Q3478">
        <v>63.33</v>
      </c>
      <c r="S3478">
        <v>1268.2</v>
      </c>
      <c r="T3478">
        <v>382.5</v>
      </c>
      <c r="U3478">
        <v>0.30159999999999998</v>
      </c>
      <c r="V3478">
        <v>140.91</v>
      </c>
      <c r="W3478">
        <v>42.5</v>
      </c>
      <c r="X3478" s="83" t="str">
        <f t="shared" si="108"/>
        <v>2118 - CHV SAN ANTONIO</v>
      </c>
      <c r="Y3478" s="83">
        <f t="shared" si="109"/>
        <v>9</v>
      </c>
    </row>
    <row r="3479" spans="1:25" x14ac:dyDescent="0.25">
      <c r="A3479" t="s">
        <v>7</v>
      </c>
      <c r="B3479" t="s">
        <v>8651</v>
      </c>
      <c r="C3479" t="s">
        <v>8710</v>
      </c>
      <c r="D3479" t="s">
        <v>8711</v>
      </c>
      <c r="E3479" t="s">
        <v>8712</v>
      </c>
      <c r="F3479">
        <v>21181184</v>
      </c>
      <c r="G3479" t="s">
        <v>8716</v>
      </c>
      <c r="H3479" t="s">
        <v>8717</v>
      </c>
      <c r="I3479">
        <v>114848</v>
      </c>
      <c r="J3479" t="s">
        <v>7877</v>
      </c>
      <c r="K3479" t="s">
        <v>7878</v>
      </c>
      <c r="L3479" t="s">
        <v>6</v>
      </c>
      <c r="M3479" t="s">
        <v>8663</v>
      </c>
      <c r="S3479">
        <v>328.96</v>
      </c>
      <c r="V3479">
        <v>29.91</v>
      </c>
      <c r="X3479" s="83" t="str">
        <f t="shared" si="108"/>
        <v>2118 - CHV SAN ANTONIO</v>
      </c>
      <c r="Y3479" s="83">
        <f t="shared" si="109"/>
        <v>0</v>
      </c>
    </row>
    <row r="3480" spans="1:25" x14ac:dyDescent="0.25">
      <c r="A3480" t="s">
        <v>7</v>
      </c>
      <c r="B3480" t="s">
        <v>8651</v>
      </c>
      <c r="C3480" t="s">
        <v>8710</v>
      </c>
      <c r="D3480" t="s">
        <v>8711</v>
      </c>
      <c r="E3480" t="s">
        <v>8712</v>
      </c>
      <c r="F3480">
        <v>21181184</v>
      </c>
      <c r="G3480" t="s">
        <v>8716</v>
      </c>
      <c r="H3480" t="s">
        <v>8717</v>
      </c>
      <c r="I3480">
        <v>114848</v>
      </c>
      <c r="J3480" t="s">
        <v>7877</v>
      </c>
      <c r="K3480" t="s">
        <v>7878</v>
      </c>
      <c r="L3480" t="s">
        <v>6</v>
      </c>
      <c r="M3480" t="s">
        <v>8664</v>
      </c>
      <c r="N3480">
        <v>1826.16</v>
      </c>
      <c r="Q3480">
        <v>86.96</v>
      </c>
      <c r="S3480">
        <v>10844.16</v>
      </c>
      <c r="V3480">
        <v>94.3</v>
      </c>
      <c r="X3480" s="83" t="str">
        <f t="shared" si="108"/>
        <v>2118 - CHV SAN ANTONIO</v>
      </c>
      <c r="Y3480" s="83">
        <f t="shared" si="109"/>
        <v>0</v>
      </c>
    </row>
    <row r="3481" spans="1:25" x14ac:dyDescent="0.25">
      <c r="A3481" t="s">
        <v>7</v>
      </c>
      <c r="B3481" t="s">
        <v>8651</v>
      </c>
      <c r="C3481" t="s">
        <v>8710</v>
      </c>
      <c r="D3481" t="s">
        <v>8711</v>
      </c>
      <c r="E3481" t="s">
        <v>8712</v>
      </c>
      <c r="F3481">
        <v>21181184</v>
      </c>
      <c r="G3481" t="s">
        <v>8716</v>
      </c>
      <c r="H3481" t="s">
        <v>8717</v>
      </c>
      <c r="I3481">
        <v>114848</v>
      </c>
      <c r="J3481" t="s">
        <v>7877</v>
      </c>
      <c r="K3481" t="s">
        <v>7878</v>
      </c>
      <c r="L3481" t="s">
        <v>6</v>
      </c>
      <c r="M3481" t="s">
        <v>8665</v>
      </c>
      <c r="N3481">
        <v>56.82</v>
      </c>
      <c r="Q3481">
        <v>56.82</v>
      </c>
      <c r="S3481">
        <v>299.83</v>
      </c>
      <c r="V3481">
        <v>49.97</v>
      </c>
      <c r="X3481" s="83" t="str">
        <f t="shared" si="108"/>
        <v>2118 - CHV SAN ANTONIO</v>
      </c>
      <c r="Y3481" s="83">
        <f t="shared" si="109"/>
        <v>0</v>
      </c>
    </row>
    <row r="3482" spans="1:25" x14ac:dyDescent="0.25">
      <c r="A3482" t="s">
        <v>7</v>
      </c>
      <c r="B3482" t="s">
        <v>8651</v>
      </c>
      <c r="C3482" t="s">
        <v>8710</v>
      </c>
      <c r="D3482" t="s">
        <v>8711</v>
      </c>
      <c r="E3482" t="s">
        <v>8712</v>
      </c>
      <c r="F3482">
        <v>21181184</v>
      </c>
      <c r="G3482" t="s">
        <v>8716</v>
      </c>
      <c r="H3482" t="s">
        <v>8717</v>
      </c>
      <c r="I3482">
        <v>114848</v>
      </c>
      <c r="J3482" t="s">
        <v>7877</v>
      </c>
      <c r="K3482" t="s">
        <v>7878</v>
      </c>
      <c r="L3482" t="s">
        <v>6</v>
      </c>
      <c r="M3482" t="s">
        <v>8666</v>
      </c>
      <c r="N3482">
        <v>0</v>
      </c>
      <c r="S3482">
        <v>56.9</v>
      </c>
      <c r="V3482">
        <v>28.45</v>
      </c>
      <c r="X3482" s="83" t="str">
        <f t="shared" si="108"/>
        <v>2118 - CHV SAN ANTONIO</v>
      </c>
      <c r="Y3482" s="83">
        <f t="shared" si="109"/>
        <v>0</v>
      </c>
    </row>
    <row r="3483" spans="1:25" x14ac:dyDescent="0.25">
      <c r="A3483" t="s">
        <v>7</v>
      </c>
      <c r="B3483" t="s">
        <v>8651</v>
      </c>
      <c r="C3483" t="s">
        <v>8710</v>
      </c>
      <c r="D3483" t="s">
        <v>8711</v>
      </c>
      <c r="E3483" t="s">
        <v>8712</v>
      </c>
      <c r="F3483">
        <v>21181184</v>
      </c>
      <c r="G3483" t="s">
        <v>8716</v>
      </c>
      <c r="H3483" t="s">
        <v>8717</v>
      </c>
      <c r="I3483">
        <v>114848</v>
      </c>
      <c r="J3483" t="s">
        <v>7877</v>
      </c>
      <c r="K3483" t="s">
        <v>7878</v>
      </c>
      <c r="L3483" t="s">
        <v>6</v>
      </c>
      <c r="M3483" t="s">
        <v>8667</v>
      </c>
      <c r="N3483">
        <v>2758.64</v>
      </c>
      <c r="Q3483">
        <v>689.66</v>
      </c>
      <c r="S3483">
        <v>19047.759999999998</v>
      </c>
      <c r="T3483">
        <v>1961.06</v>
      </c>
      <c r="U3483">
        <v>0.10299999999999999</v>
      </c>
      <c r="V3483">
        <v>680.28</v>
      </c>
      <c r="W3483">
        <v>85.263478260869562</v>
      </c>
      <c r="X3483" s="83" t="str">
        <f t="shared" si="108"/>
        <v>2118 - CHV SAN ANTONIO</v>
      </c>
      <c r="Y3483" s="83">
        <f t="shared" si="109"/>
        <v>23</v>
      </c>
    </row>
    <row r="3484" spans="1:25" x14ac:dyDescent="0.25">
      <c r="A3484" t="s">
        <v>7</v>
      </c>
      <c r="B3484" t="s">
        <v>8651</v>
      </c>
      <c r="C3484" t="s">
        <v>8710</v>
      </c>
      <c r="D3484" t="s">
        <v>8711</v>
      </c>
      <c r="E3484" t="s">
        <v>8712</v>
      </c>
      <c r="F3484">
        <v>21181184</v>
      </c>
      <c r="G3484" t="s">
        <v>8716</v>
      </c>
      <c r="H3484" t="s">
        <v>8717</v>
      </c>
      <c r="I3484">
        <v>114848</v>
      </c>
      <c r="J3484" t="s">
        <v>7877</v>
      </c>
      <c r="K3484" t="s">
        <v>7878</v>
      </c>
      <c r="L3484" t="s">
        <v>6</v>
      </c>
      <c r="M3484" t="s">
        <v>8668</v>
      </c>
      <c r="N3484">
        <v>1244.46</v>
      </c>
      <c r="O3484">
        <v>97.5</v>
      </c>
      <c r="P3484">
        <v>7.8299999999999995E-2</v>
      </c>
      <c r="Q3484">
        <v>177.78</v>
      </c>
      <c r="R3484">
        <v>32.5</v>
      </c>
      <c r="S3484">
        <v>8597.2000000000007</v>
      </c>
      <c r="T3484">
        <v>848.08</v>
      </c>
      <c r="U3484">
        <v>9.8599999999999993E-2</v>
      </c>
      <c r="V3484">
        <v>159.21</v>
      </c>
      <c r="W3484">
        <v>16.309230769230769</v>
      </c>
      <c r="X3484" s="83" t="str">
        <f t="shared" si="108"/>
        <v>2118 - CHV SAN ANTONIO</v>
      </c>
      <c r="Y3484" s="83">
        <f t="shared" si="109"/>
        <v>52</v>
      </c>
    </row>
    <row r="3485" spans="1:25" x14ac:dyDescent="0.25">
      <c r="A3485" t="s">
        <v>7</v>
      </c>
      <c r="B3485" t="s">
        <v>8651</v>
      </c>
      <c r="C3485" t="s">
        <v>8710</v>
      </c>
      <c r="D3485" t="s">
        <v>8711</v>
      </c>
      <c r="E3485" t="s">
        <v>8712</v>
      </c>
      <c r="F3485">
        <v>21181184</v>
      </c>
      <c r="G3485" t="s">
        <v>8716</v>
      </c>
      <c r="H3485" t="s">
        <v>8717</v>
      </c>
      <c r="I3485">
        <v>114848</v>
      </c>
      <c r="J3485" t="s">
        <v>7877</v>
      </c>
      <c r="K3485" t="s">
        <v>7878</v>
      </c>
      <c r="L3485" t="s">
        <v>6</v>
      </c>
      <c r="M3485" t="s">
        <v>8670</v>
      </c>
      <c r="N3485">
        <v>2117.64</v>
      </c>
      <c r="O3485">
        <v>244.6</v>
      </c>
      <c r="P3485">
        <v>0.11550000000000001</v>
      </c>
      <c r="Q3485">
        <v>705.88</v>
      </c>
      <c r="R3485">
        <v>61.15</v>
      </c>
      <c r="S3485">
        <v>20095.650000000001</v>
      </c>
      <c r="T3485">
        <v>6367.84</v>
      </c>
      <c r="U3485">
        <v>0.31690000000000002</v>
      </c>
      <c r="V3485">
        <v>669.86</v>
      </c>
      <c r="W3485">
        <v>289.44727272727272</v>
      </c>
      <c r="X3485" s="83" t="str">
        <f t="shared" si="108"/>
        <v>2118 - CHV SAN ANTONIO</v>
      </c>
      <c r="Y3485" s="83">
        <f t="shared" si="109"/>
        <v>22</v>
      </c>
    </row>
    <row r="3486" spans="1:25" x14ac:dyDescent="0.25">
      <c r="A3486" t="s">
        <v>7</v>
      </c>
      <c r="B3486" t="s">
        <v>8651</v>
      </c>
      <c r="C3486" t="s">
        <v>8710</v>
      </c>
      <c r="D3486" t="s">
        <v>8711</v>
      </c>
      <c r="E3486" t="s">
        <v>8712</v>
      </c>
      <c r="F3486">
        <v>21181184</v>
      </c>
      <c r="G3486" t="s">
        <v>8716</v>
      </c>
      <c r="H3486" t="s">
        <v>8717</v>
      </c>
      <c r="I3486">
        <v>114848</v>
      </c>
      <c r="J3486" t="s">
        <v>7877</v>
      </c>
      <c r="K3486" t="s">
        <v>7878</v>
      </c>
      <c r="L3486" t="s">
        <v>6</v>
      </c>
      <c r="M3486" t="s">
        <v>8671</v>
      </c>
      <c r="N3486">
        <v>11780.58</v>
      </c>
      <c r="O3486">
        <v>3096.68</v>
      </c>
      <c r="P3486">
        <v>0.26290000000000002</v>
      </c>
      <c r="Q3486">
        <v>560.98</v>
      </c>
      <c r="R3486">
        <v>238.20615384615382</v>
      </c>
      <c r="S3486">
        <v>76007.100000000006</v>
      </c>
      <c r="T3486">
        <v>23406.49</v>
      </c>
      <c r="U3486">
        <v>0.308</v>
      </c>
      <c r="V3486">
        <v>546.80999999999995</v>
      </c>
      <c r="W3486">
        <v>191.85647540983607</v>
      </c>
      <c r="X3486" s="83" t="str">
        <f t="shared" si="108"/>
        <v>2118 - CHV SAN ANTONIO</v>
      </c>
      <c r="Y3486" s="83">
        <f t="shared" si="109"/>
        <v>122.00000000000001</v>
      </c>
    </row>
    <row r="3487" spans="1:25" x14ac:dyDescent="0.25">
      <c r="A3487" t="s">
        <v>7</v>
      </c>
      <c r="B3487" t="s">
        <v>8651</v>
      </c>
      <c r="C3487" t="s">
        <v>8710</v>
      </c>
      <c r="D3487" t="s">
        <v>8711</v>
      </c>
      <c r="E3487" t="s">
        <v>8712</v>
      </c>
      <c r="F3487">
        <v>21181184</v>
      </c>
      <c r="G3487" t="s">
        <v>8716</v>
      </c>
      <c r="H3487" t="s">
        <v>8717</v>
      </c>
      <c r="I3487">
        <v>114848</v>
      </c>
      <c r="J3487" t="s">
        <v>7877</v>
      </c>
      <c r="K3487" t="s">
        <v>7878</v>
      </c>
      <c r="L3487" t="s">
        <v>6</v>
      </c>
      <c r="M3487" t="s">
        <v>8672</v>
      </c>
      <c r="N3487">
        <v>906.66</v>
      </c>
      <c r="O3487">
        <v>265.33</v>
      </c>
      <c r="P3487">
        <v>0.29260000000000003</v>
      </c>
      <c r="Q3487">
        <v>453.33</v>
      </c>
      <c r="R3487">
        <v>132.66499999999999</v>
      </c>
      <c r="S3487">
        <v>8420.4</v>
      </c>
      <c r="T3487">
        <v>1579.48</v>
      </c>
      <c r="U3487">
        <v>0.18759999999999999</v>
      </c>
      <c r="V3487">
        <v>421.02</v>
      </c>
      <c r="W3487">
        <v>98.717500000000001</v>
      </c>
      <c r="X3487" s="83" t="str">
        <f t="shared" si="108"/>
        <v>2118 - CHV SAN ANTONIO</v>
      </c>
      <c r="Y3487" s="83">
        <f t="shared" si="109"/>
        <v>16</v>
      </c>
    </row>
    <row r="3488" spans="1:25" x14ac:dyDescent="0.25">
      <c r="A3488" t="s">
        <v>7</v>
      </c>
      <c r="B3488" t="s">
        <v>8651</v>
      </c>
      <c r="C3488" t="s">
        <v>8710</v>
      </c>
      <c r="D3488" t="s">
        <v>8711</v>
      </c>
      <c r="E3488" t="s">
        <v>8712</v>
      </c>
      <c r="F3488">
        <v>21181184</v>
      </c>
      <c r="G3488" t="s">
        <v>8716</v>
      </c>
      <c r="H3488" t="s">
        <v>8717</v>
      </c>
      <c r="I3488">
        <v>114848</v>
      </c>
      <c r="J3488" t="s">
        <v>7877</v>
      </c>
      <c r="K3488" t="s">
        <v>7878</v>
      </c>
      <c r="L3488" t="s">
        <v>6</v>
      </c>
      <c r="M3488" t="s">
        <v>8673</v>
      </c>
      <c r="N3488">
        <v>1693.32</v>
      </c>
      <c r="O3488">
        <v>132.66999999999999</v>
      </c>
      <c r="P3488">
        <v>7.8299999999999995E-2</v>
      </c>
      <c r="Q3488">
        <v>423.33</v>
      </c>
      <c r="S3488">
        <v>12913.58</v>
      </c>
      <c r="T3488">
        <v>2129.5700000000002</v>
      </c>
      <c r="U3488">
        <v>0.16489999999999999</v>
      </c>
      <c r="V3488">
        <v>391.32</v>
      </c>
      <c r="W3488">
        <v>92.59</v>
      </c>
      <c r="X3488" s="83" t="str">
        <f t="shared" si="108"/>
        <v>2118 - CHV SAN ANTONIO</v>
      </c>
      <c r="Y3488" s="83">
        <f t="shared" si="109"/>
        <v>23</v>
      </c>
    </row>
    <row r="3489" spans="1:25" x14ac:dyDescent="0.25">
      <c r="A3489" t="s">
        <v>7</v>
      </c>
      <c r="B3489" t="s">
        <v>8651</v>
      </c>
      <c r="C3489" t="s">
        <v>8710</v>
      </c>
      <c r="D3489" t="s">
        <v>8711</v>
      </c>
      <c r="E3489" t="s">
        <v>8712</v>
      </c>
      <c r="F3489">
        <v>21181184</v>
      </c>
      <c r="G3489" t="s">
        <v>8716</v>
      </c>
      <c r="H3489" t="s">
        <v>8717</v>
      </c>
      <c r="I3489">
        <v>114848</v>
      </c>
      <c r="J3489" t="s">
        <v>7877</v>
      </c>
      <c r="K3489" t="s">
        <v>7878</v>
      </c>
      <c r="L3489" t="s">
        <v>6</v>
      </c>
      <c r="M3489" t="s">
        <v>8674</v>
      </c>
      <c r="N3489">
        <v>965.52</v>
      </c>
      <c r="Q3489">
        <v>321.83999999999997</v>
      </c>
      <c r="S3489">
        <v>4588.5</v>
      </c>
      <c r="T3489">
        <v>436.8</v>
      </c>
      <c r="U3489">
        <v>9.5200000000000007E-2</v>
      </c>
      <c r="V3489">
        <v>229.43</v>
      </c>
      <c r="W3489">
        <v>16.177777777777777</v>
      </c>
      <c r="X3489" s="83" t="str">
        <f t="shared" si="108"/>
        <v>2118 - CHV SAN ANTONIO</v>
      </c>
      <c r="Y3489" s="83">
        <f t="shared" si="109"/>
        <v>27</v>
      </c>
    </row>
    <row r="3490" spans="1:25" x14ac:dyDescent="0.25">
      <c r="A3490" t="s">
        <v>7</v>
      </c>
      <c r="B3490" t="s">
        <v>8651</v>
      </c>
      <c r="C3490" t="s">
        <v>8710</v>
      </c>
      <c r="D3490" t="s">
        <v>8711</v>
      </c>
      <c r="E3490" t="s">
        <v>8712</v>
      </c>
      <c r="F3490">
        <v>21181184</v>
      </c>
      <c r="G3490" t="s">
        <v>8716</v>
      </c>
      <c r="H3490" t="s">
        <v>8717</v>
      </c>
      <c r="I3490">
        <v>114848</v>
      </c>
      <c r="J3490" t="s">
        <v>7877</v>
      </c>
      <c r="K3490" t="s">
        <v>7878</v>
      </c>
      <c r="L3490" t="s">
        <v>6</v>
      </c>
      <c r="M3490" t="s">
        <v>8675</v>
      </c>
      <c r="N3490">
        <v>146.24</v>
      </c>
      <c r="Q3490">
        <v>73.12</v>
      </c>
      <c r="S3490">
        <v>1200.47</v>
      </c>
      <c r="T3490">
        <v>214.39</v>
      </c>
      <c r="U3490">
        <v>0.17860000000000001</v>
      </c>
      <c r="V3490">
        <v>80.03</v>
      </c>
      <c r="W3490">
        <v>8.5755999999999997</v>
      </c>
      <c r="X3490" s="83" t="str">
        <f t="shared" si="108"/>
        <v>2118 - CHV SAN ANTONIO</v>
      </c>
      <c r="Y3490" s="83">
        <f t="shared" si="109"/>
        <v>25</v>
      </c>
    </row>
    <row r="3491" spans="1:25" x14ac:dyDescent="0.25">
      <c r="A3491" t="s">
        <v>7</v>
      </c>
      <c r="B3491" t="s">
        <v>8651</v>
      </c>
      <c r="C3491" t="s">
        <v>8710</v>
      </c>
      <c r="D3491" t="s">
        <v>8711</v>
      </c>
      <c r="E3491" t="s">
        <v>8712</v>
      </c>
      <c r="F3491">
        <v>21181184</v>
      </c>
      <c r="G3491" t="s">
        <v>8716</v>
      </c>
      <c r="H3491" t="s">
        <v>8717</v>
      </c>
      <c r="I3491">
        <v>114870</v>
      </c>
      <c r="J3491" t="s">
        <v>7879</v>
      </c>
      <c r="K3491" t="s">
        <v>7880</v>
      </c>
      <c r="L3491" t="s">
        <v>6</v>
      </c>
      <c r="M3491" t="s">
        <v>8657</v>
      </c>
      <c r="N3491">
        <v>0</v>
      </c>
      <c r="S3491">
        <v>820.6</v>
      </c>
      <c r="T3491">
        <v>24</v>
      </c>
      <c r="U3491">
        <v>2.92E-2</v>
      </c>
      <c r="V3491">
        <v>164.12</v>
      </c>
      <c r="W3491">
        <v>24</v>
      </c>
      <c r="X3491" s="83" t="str">
        <f t="shared" si="108"/>
        <v>2118 - CHV SAN ANTONIO</v>
      </c>
      <c r="Y3491" s="83">
        <f t="shared" si="109"/>
        <v>1</v>
      </c>
    </row>
    <row r="3492" spans="1:25" x14ac:dyDescent="0.25">
      <c r="A3492" t="s">
        <v>7</v>
      </c>
      <c r="B3492" t="s">
        <v>8651</v>
      </c>
      <c r="C3492" t="s">
        <v>8710</v>
      </c>
      <c r="D3492" t="s">
        <v>8711</v>
      </c>
      <c r="E3492" t="s">
        <v>8712</v>
      </c>
      <c r="F3492">
        <v>21181184</v>
      </c>
      <c r="G3492" t="s">
        <v>8716</v>
      </c>
      <c r="H3492" t="s">
        <v>8717</v>
      </c>
      <c r="I3492">
        <v>114870</v>
      </c>
      <c r="J3492" t="s">
        <v>7879</v>
      </c>
      <c r="K3492" t="s">
        <v>7880</v>
      </c>
      <c r="L3492" t="s">
        <v>6</v>
      </c>
      <c r="M3492" t="s">
        <v>8658</v>
      </c>
      <c r="N3492">
        <v>1538.48</v>
      </c>
      <c r="O3492">
        <v>270</v>
      </c>
      <c r="P3492">
        <v>0.17549999999999999</v>
      </c>
      <c r="Q3492">
        <v>384.62</v>
      </c>
      <c r="R3492">
        <v>90</v>
      </c>
      <c r="S3492">
        <v>8754.67</v>
      </c>
      <c r="T3492">
        <v>8276.25</v>
      </c>
      <c r="U3492">
        <v>0.94540000000000002</v>
      </c>
      <c r="V3492">
        <v>364.78</v>
      </c>
      <c r="W3492">
        <v>459.79166666666669</v>
      </c>
      <c r="X3492" s="83" t="str">
        <f t="shared" si="108"/>
        <v>2118 - CHV SAN ANTONIO</v>
      </c>
      <c r="Y3492" s="83">
        <f t="shared" si="109"/>
        <v>18</v>
      </c>
    </row>
    <row r="3493" spans="1:25" x14ac:dyDescent="0.25">
      <c r="A3493" t="s">
        <v>7</v>
      </c>
      <c r="B3493" t="s">
        <v>8651</v>
      </c>
      <c r="C3493" t="s">
        <v>8710</v>
      </c>
      <c r="D3493" t="s">
        <v>8711</v>
      </c>
      <c r="E3493" t="s">
        <v>8712</v>
      </c>
      <c r="F3493">
        <v>21181184</v>
      </c>
      <c r="G3493" t="s">
        <v>8716</v>
      </c>
      <c r="H3493" t="s">
        <v>8717</v>
      </c>
      <c r="I3493">
        <v>114870</v>
      </c>
      <c r="J3493" t="s">
        <v>7879</v>
      </c>
      <c r="K3493" t="s">
        <v>7880</v>
      </c>
      <c r="L3493" t="s">
        <v>6</v>
      </c>
      <c r="M3493" t="s">
        <v>8659</v>
      </c>
      <c r="N3493">
        <v>465.12</v>
      </c>
      <c r="Q3493">
        <v>465.12</v>
      </c>
      <c r="S3493">
        <v>1957.32</v>
      </c>
      <c r="V3493">
        <v>391.46</v>
      </c>
      <c r="X3493" s="83" t="str">
        <f t="shared" si="108"/>
        <v>2118 - CHV SAN ANTONIO</v>
      </c>
      <c r="Y3493" s="83">
        <f t="shared" si="109"/>
        <v>0</v>
      </c>
    </row>
    <row r="3494" spans="1:25" x14ac:dyDescent="0.25">
      <c r="A3494" t="s">
        <v>7</v>
      </c>
      <c r="B3494" t="s">
        <v>8651</v>
      </c>
      <c r="C3494" t="s">
        <v>8710</v>
      </c>
      <c r="D3494" t="s">
        <v>8711</v>
      </c>
      <c r="E3494" t="s">
        <v>8712</v>
      </c>
      <c r="F3494">
        <v>21181184</v>
      </c>
      <c r="G3494" t="s">
        <v>8716</v>
      </c>
      <c r="H3494" t="s">
        <v>8717</v>
      </c>
      <c r="I3494">
        <v>114870</v>
      </c>
      <c r="J3494" t="s">
        <v>7879</v>
      </c>
      <c r="K3494" t="s">
        <v>7880</v>
      </c>
      <c r="L3494" t="s">
        <v>6</v>
      </c>
      <c r="M3494" t="s">
        <v>8660</v>
      </c>
      <c r="N3494">
        <v>0</v>
      </c>
      <c r="S3494">
        <v>176.45</v>
      </c>
      <c r="V3494">
        <v>11.03</v>
      </c>
      <c r="X3494" s="83" t="str">
        <f t="shared" si="108"/>
        <v>2118 - CHV SAN ANTONIO</v>
      </c>
      <c r="Y3494" s="83">
        <f t="shared" si="109"/>
        <v>0</v>
      </c>
    </row>
    <row r="3495" spans="1:25" x14ac:dyDescent="0.25">
      <c r="A3495" t="s">
        <v>7</v>
      </c>
      <c r="B3495" t="s">
        <v>8651</v>
      </c>
      <c r="C3495" t="s">
        <v>8710</v>
      </c>
      <c r="D3495" t="s">
        <v>8711</v>
      </c>
      <c r="E3495" t="s">
        <v>8712</v>
      </c>
      <c r="F3495">
        <v>21181184</v>
      </c>
      <c r="G3495" t="s">
        <v>8716</v>
      </c>
      <c r="H3495" t="s">
        <v>8717</v>
      </c>
      <c r="I3495">
        <v>114870</v>
      </c>
      <c r="J3495" t="s">
        <v>7879</v>
      </c>
      <c r="K3495" t="s">
        <v>7880</v>
      </c>
      <c r="L3495" t="s">
        <v>6</v>
      </c>
      <c r="M3495" t="s">
        <v>8661</v>
      </c>
      <c r="N3495">
        <v>225</v>
      </c>
      <c r="Q3495">
        <v>25</v>
      </c>
      <c r="S3495">
        <v>1090.77</v>
      </c>
      <c r="V3495">
        <v>30.3</v>
      </c>
      <c r="X3495" s="83" t="str">
        <f t="shared" si="108"/>
        <v>2118 - CHV SAN ANTONIO</v>
      </c>
      <c r="Y3495" s="83">
        <f t="shared" si="109"/>
        <v>0</v>
      </c>
    </row>
    <row r="3496" spans="1:25" x14ac:dyDescent="0.25">
      <c r="A3496" t="s">
        <v>7</v>
      </c>
      <c r="B3496" t="s">
        <v>8651</v>
      </c>
      <c r="C3496" t="s">
        <v>8710</v>
      </c>
      <c r="D3496" t="s">
        <v>8711</v>
      </c>
      <c r="E3496" t="s">
        <v>8712</v>
      </c>
      <c r="F3496">
        <v>21181184</v>
      </c>
      <c r="G3496" t="s">
        <v>8716</v>
      </c>
      <c r="H3496" t="s">
        <v>8717</v>
      </c>
      <c r="I3496">
        <v>114870</v>
      </c>
      <c r="J3496" t="s">
        <v>7879</v>
      </c>
      <c r="K3496" t="s">
        <v>7880</v>
      </c>
      <c r="L3496" t="s">
        <v>6</v>
      </c>
      <c r="M3496" t="s">
        <v>8662</v>
      </c>
      <c r="N3496">
        <v>63.33</v>
      </c>
      <c r="O3496">
        <v>11.7</v>
      </c>
      <c r="P3496">
        <v>0.1847</v>
      </c>
      <c r="Q3496">
        <v>63.33</v>
      </c>
      <c r="R3496">
        <v>11.7</v>
      </c>
      <c r="S3496">
        <v>1643.07</v>
      </c>
      <c r="T3496">
        <v>444.36</v>
      </c>
      <c r="U3496">
        <v>0.27039999999999997</v>
      </c>
      <c r="V3496">
        <v>136.91999999999999</v>
      </c>
      <c r="W3496">
        <v>44.436</v>
      </c>
      <c r="X3496" s="83" t="str">
        <f t="shared" si="108"/>
        <v>2118 - CHV SAN ANTONIO</v>
      </c>
      <c r="Y3496" s="83">
        <f t="shared" si="109"/>
        <v>10</v>
      </c>
    </row>
    <row r="3497" spans="1:25" x14ac:dyDescent="0.25">
      <c r="A3497" t="s">
        <v>7</v>
      </c>
      <c r="B3497" t="s">
        <v>8651</v>
      </c>
      <c r="C3497" t="s">
        <v>8710</v>
      </c>
      <c r="D3497" t="s">
        <v>8711</v>
      </c>
      <c r="E3497" t="s">
        <v>8712</v>
      </c>
      <c r="F3497">
        <v>21181184</v>
      </c>
      <c r="G3497" t="s">
        <v>8716</v>
      </c>
      <c r="H3497" t="s">
        <v>8717</v>
      </c>
      <c r="I3497">
        <v>114870</v>
      </c>
      <c r="J3497" t="s">
        <v>7879</v>
      </c>
      <c r="K3497" t="s">
        <v>7880</v>
      </c>
      <c r="L3497" t="s">
        <v>6</v>
      </c>
      <c r="M3497" t="s">
        <v>8663</v>
      </c>
      <c r="S3497">
        <v>498.54</v>
      </c>
      <c r="T3497">
        <v>97.5</v>
      </c>
      <c r="U3497">
        <v>0.1956</v>
      </c>
      <c r="V3497">
        <v>29.33</v>
      </c>
      <c r="W3497">
        <v>8.8636363636363633</v>
      </c>
      <c r="X3497" s="83" t="str">
        <f t="shared" si="108"/>
        <v>2118 - CHV SAN ANTONIO</v>
      </c>
      <c r="Y3497" s="83">
        <f t="shared" si="109"/>
        <v>11</v>
      </c>
    </row>
    <row r="3498" spans="1:25" x14ac:dyDescent="0.25">
      <c r="A3498" t="s">
        <v>7</v>
      </c>
      <c r="B3498" t="s">
        <v>8651</v>
      </c>
      <c r="C3498" t="s">
        <v>8710</v>
      </c>
      <c r="D3498" t="s">
        <v>8711</v>
      </c>
      <c r="E3498" t="s">
        <v>8712</v>
      </c>
      <c r="F3498">
        <v>21181184</v>
      </c>
      <c r="G3498" t="s">
        <v>8716</v>
      </c>
      <c r="H3498" t="s">
        <v>8717</v>
      </c>
      <c r="I3498">
        <v>114870</v>
      </c>
      <c r="J3498" t="s">
        <v>7879</v>
      </c>
      <c r="K3498" t="s">
        <v>7880</v>
      </c>
      <c r="L3498" t="s">
        <v>6</v>
      </c>
      <c r="M3498" t="s">
        <v>8664</v>
      </c>
      <c r="N3498">
        <v>1304.4000000000001</v>
      </c>
      <c r="Q3498">
        <v>86.96</v>
      </c>
      <c r="S3498">
        <v>9116.99</v>
      </c>
      <c r="T3498">
        <v>247.5</v>
      </c>
      <c r="U3498">
        <v>2.7099999999999999E-2</v>
      </c>
      <c r="V3498">
        <v>92.09</v>
      </c>
      <c r="W3498">
        <v>2.7808988764044944</v>
      </c>
      <c r="X3498" s="83" t="str">
        <f t="shared" si="108"/>
        <v>2118 - CHV SAN ANTONIO</v>
      </c>
      <c r="Y3498" s="83">
        <f t="shared" si="109"/>
        <v>89</v>
      </c>
    </row>
    <row r="3499" spans="1:25" x14ac:dyDescent="0.25">
      <c r="A3499" t="s">
        <v>7</v>
      </c>
      <c r="B3499" t="s">
        <v>8651</v>
      </c>
      <c r="C3499" t="s">
        <v>8710</v>
      </c>
      <c r="D3499" t="s">
        <v>8711</v>
      </c>
      <c r="E3499" t="s">
        <v>8712</v>
      </c>
      <c r="F3499">
        <v>21181184</v>
      </c>
      <c r="G3499" t="s">
        <v>8716</v>
      </c>
      <c r="H3499" t="s">
        <v>8717</v>
      </c>
      <c r="I3499">
        <v>114870</v>
      </c>
      <c r="J3499" t="s">
        <v>7879</v>
      </c>
      <c r="K3499" t="s">
        <v>7880</v>
      </c>
      <c r="L3499" t="s">
        <v>6</v>
      </c>
      <c r="M3499" t="s">
        <v>8665</v>
      </c>
      <c r="N3499">
        <v>170.46</v>
      </c>
      <c r="O3499">
        <v>5.1100000000000003</v>
      </c>
      <c r="P3499">
        <v>0.03</v>
      </c>
      <c r="Q3499">
        <v>56.82</v>
      </c>
      <c r="R3499">
        <v>1.7033333333333334</v>
      </c>
      <c r="S3499">
        <v>1341.12</v>
      </c>
      <c r="T3499">
        <v>5.1100000000000003</v>
      </c>
      <c r="U3499">
        <v>3.8E-3</v>
      </c>
      <c r="V3499">
        <v>49.67</v>
      </c>
      <c r="W3499">
        <v>0.20440000000000003</v>
      </c>
      <c r="X3499" s="83" t="str">
        <f t="shared" si="108"/>
        <v>2118 - CHV SAN ANTONIO</v>
      </c>
      <c r="Y3499" s="83">
        <f t="shared" si="109"/>
        <v>25</v>
      </c>
    </row>
    <row r="3500" spans="1:25" x14ac:dyDescent="0.25">
      <c r="A3500" t="s">
        <v>7</v>
      </c>
      <c r="B3500" t="s">
        <v>8651</v>
      </c>
      <c r="C3500" t="s">
        <v>8710</v>
      </c>
      <c r="D3500" t="s">
        <v>8711</v>
      </c>
      <c r="E3500" t="s">
        <v>8712</v>
      </c>
      <c r="F3500">
        <v>21181184</v>
      </c>
      <c r="G3500" t="s">
        <v>8716</v>
      </c>
      <c r="H3500" t="s">
        <v>8717</v>
      </c>
      <c r="I3500">
        <v>114870</v>
      </c>
      <c r="J3500" t="s">
        <v>7879</v>
      </c>
      <c r="K3500" t="s">
        <v>7880</v>
      </c>
      <c r="L3500" t="s">
        <v>6</v>
      </c>
      <c r="M3500" t="s">
        <v>8666</v>
      </c>
      <c r="N3500">
        <v>75.81</v>
      </c>
      <c r="Q3500">
        <v>25.27</v>
      </c>
      <c r="S3500">
        <v>368.83</v>
      </c>
      <c r="V3500">
        <v>28.37</v>
      </c>
      <c r="X3500" s="83" t="str">
        <f t="shared" si="108"/>
        <v>2118 - CHV SAN ANTONIO</v>
      </c>
      <c r="Y3500" s="83">
        <f t="shared" si="109"/>
        <v>0</v>
      </c>
    </row>
    <row r="3501" spans="1:25" x14ac:dyDescent="0.25">
      <c r="A3501" t="s">
        <v>7</v>
      </c>
      <c r="B3501" t="s">
        <v>8651</v>
      </c>
      <c r="C3501" t="s">
        <v>8710</v>
      </c>
      <c r="D3501" t="s">
        <v>8711</v>
      </c>
      <c r="E3501" t="s">
        <v>8712</v>
      </c>
      <c r="F3501">
        <v>21181184</v>
      </c>
      <c r="G3501" t="s">
        <v>8716</v>
      </c>
      <c r="H3501" t="s">
        <v>8717</v>
      </c>
      <c r="I3501">
        <v>114870</v>
      </c>
      <c r="J3501" t="s">
        <v>7879</v>
      </c>
      <c r="K3501" t="s">
        <v>7880</v>
      </c>
      <c r="L3501" t="s">
        <v>6</v>
      </c>
      <c r="M3501" t="s">
        <v>8691</v>
      </c>
      <c r="S3501">
        <v>42.85</v>
      </c>
      <c r="V3501">
        <v>21.43</v>
      </c>
      <c r="X3501" s="83" t="str">
        <f t="shared" si="108"/>
        <v>2118 - CHV SAN ANTONIO</v>
      </c>
      <c r="Y3501" s="83">
        <f t="shared" si="109"/>
        <v>0</v>
      </c>
    </row>
    <row r="3502" spans="1:25" x14ac:dyDescent="0.25">
      <c r="A3502" t="s">
        <v>7</v>
      </c>
      <c r="B3502" t="s">
        <v>8651</v>
      </c>
      <c r="C3502" t="s">
        <v>8710</v>
      </c>
      <c r="D3502" t="s">
        <v>8711</v>
      </c>
      <c r="E3502" t="s">
        <v>8712</v>
      </c>
      <c r="F3502">
        <v>21181184</v>
      </c>
      <c r="G3502" t="s">
        <v>8716</v>
      </c>
      <c r="H3502" t="s">
        <v>8717</v>
      </c>
      <c r="I3502">
        <v>114870</v>
      </c>
      <c r="J3502" t="s">
        <v>7879</v>
      </c>
      <c r="K3502" t="s">
        <v>7880</v>
      </c>
      <c r="L3502" t="s">
        <v>6</v>
      </c>
      <c r="M3502" t="s">
        <v>8667</v>
      </c>
      <c r="N3502">
        <v>2068.98</v>
      </c>
      <c r="O3502">
        <v>1170.6099999999999</v>
      </c>
      <c r="P3502">
        <v>0.56579999999999997</v>
      </c>
      <c r="Q3502">
        <v>689.66</v>
      </c>
      <c r="R3502">
        <v>1170.6099999999999</v>
      </c>
      <c r="S3502">
        <v>10548.93</v>
      </c>
      <c r="T3502">
        <v>11871.46</v>
      </c>
      <c r="U3502">
        <v>1.1254</v>
      </c>
      <c r="V3502">
        <v>703.26</v>
      </c>
      <c r="W3502">
        <v>474.85839999999996</v>
      </c>
      <c r="X3502" s="83" t="str">
        <f t="shared" si="108"/>
        <v>2118 - CHV SAN ANTONIO</v>
      </c>
      <c r="Y3502" s="83">
        <f t="shared" si="109"/>
        <v>25</v>
      </c>
    </row>
    <row r="3503" spans="1:25" x14ac:dyDescent="0.25">
      <c r="A3503" t="s">
        <v>7</v>
      </c>
      <c r="B3503" t="s">
        <v>8651</v>
      </c>
      <c r="C3503" t="s">
        <v>8710</v>
      </c>
      <c r="D3503" t="s">
        <v>8711</v>
      </c>
      <c r="E3503" t="s">
        <v>8712</v>
      </c>
      <c r="F3503">
        <v>21181184</v>
      </c>
      <c r="G3503" t="s">
        <v>8716</v>
      </c>
      <c r="H3503" t="s">
        <v>8717</v>
      </c>
      <c r="I3503">
        <v>114870</v>
      </c>
      <c r="J3503" t="s">
        <v>7879</v>
      </c>
      <c r="K3503" t="s">
        <v>7880</v>
      </c>
      <c r="L3503" t="s">
        <v>6</v>
      </c>
      <c r="M3503" t="s">
        <v>8668</v>
      </c>
      <c r="N3503">
        <v>888.9</v>
      </c>
      <c r="O3503">
        <v>416.73</v>
      </c>
      <c r="P3503">
        <v>0.46879999999999999</v>
      </c>
      <c r="Q3503">
        <v>177.78</v>
      </c>
      <c r="R3503">
        <v>69.454999999999998</v>
      </c>
      <c r="S3503">
        <v>5443.3</v>
      </c>
      <c r="T3503">
        <v>3325.56</v>
      </c>
      <c r="U3503">
        <v>0.6109</v>
      </c>
      <c r="V3503">
        <v>155.52000000000001</v>
      </c>
      <c r="W3503">
        <v>81.11121951219512</v>
      </c>
      <c r="X3503" s="83" t="str">
        <f t="shared" si="108"/>
        <v>2118 - CHV SAN ANTONIO</v>
      </c>
      <c r="Y3503" s="83">
        <f t="shared" si="109"/>
        <v>41</v>
      </c>
    </row>
    <row r="3504" spans="1:25" x14ac:dyDescent="0.25">
      <c r="A3504" t="s">
        <v>7</v>
      </c>
      <c r="B3504" t="s">
        <v>8651</v>
      </c>
      <c r="C3504" t="s">
        <v>8710</v>
      </c>
      <c r="D3504" t="s">
        <v>8711</v>
      </c>
      <c r="E3504" t="s">
        <v>8712</v>
      </c>
      <c r="F3504">
        <v>21181184</v>
      </c>
      <c r="G3504" t="s">
        <v>8716</v>
      </c>
      <c r="H3504" t="s">
        <v>8717</v>
      </c>
      <c r="I3504">
        <v>114870</v>
      </c>
      <c r="J3504" t="s">
        <v>7879</v>
      </c>
      <c r="K3504" t="s">
        <v>7880</v>
      </c>
      <c r="L3504" t="s">
        <v>6</v>
      </c>
      <c r="M3504" t="s">
        <v>8669</v>
      </c>
      <c r="N3504">
        <v>0</v>
      </c>
      <c r="S3504">
        <v>119.05</v>
      </c>
      <c r="V3504">
        <v>119.05</v>
      </c>
      <c r="X3504" s="83" t="str">
        <f t="shared" si="108"/>
        <v>2118 - CHV SAN ANTONIO</v>
      </c>
      <c r="Y3504" s="83">
        <f t="shared" si="109"/>
        <v>0</v>
      </c>
    </row>
    <row r="3505" spans="1:25" x14ac:dyDescent="0.25">
      <c r="A3505" t="s">
        <v>7</v>
      </c>
      <c r="B3505" t="s">
        <v>8651</v>
      </c>
      <c r="C3505" t="s">
        <v>8710</v>
      </c>
      <c r="D3505" t="s">
        <v>8711</v>
      </c>
      <c r="E3505" t="s">
        <v>8712</v>
      </c>
      <c r="F3505">
        <v>21181184</v>
      </c>
      <c r="G3505" t="s">
        <v>8716</v>
      </c>
      <c r="H3505" t="s">
        <v>8717</v>
      </c>
      <c r="I3505">
        <v>114870</v>
      </c>
      <c r="J3505" t="s">
        <v>7879</v>
      </c>
      <c r="K3505" t="s">
        <v>7880</v>
      </c>
      <c r="L3505" t="s">
        <v>6</v>
      </c>
      <c r="M3505" t="s">
        <v>8670</v>
      </c>
      <c r="N3505">
        <v>1411.76</v>
      </c>
      <c r="O3505">
        <v>1012.54</v>
      </c>
      <c r="P3505">
        <v>0.71719999999999995</v>
      </c>
      <c r="Q3505">
        <v>705.88</v>
      </c>
      <c r="R3505">
        <v>1012.54</v>
      </c>
      <c r="S3505">
        <v>7486.16</v>
      </c>
      <c r="T3505">
        <v>9864.75</v>
      </c>
      <c r="U3505">
        <v>1.3177000000000001</v>
      </c>
      <c r="V3505">
        <v>680.56</v>
      </c>
      <c r="W3505">
        <v>758.82692307692309</v>
      </c>
      <c r="X3505" s="83" t="str">
        <f t="shared" si="108"/>
        <v>2118 - CHV SAN ANTONIO</v>
      </c>
      <c r="Y3505" s="83">
        <f t="shared" si="109"/>
        <v>13</v>
      </c>
    </row>
    <row r="3506" spans="1:25" x14ac:dyDescent="0.25">
      <c r="A3506" t="s">
        <v>7</v>
      </c>
      <c r="B3506" t="s">
        <v>8651</v>
      </c>
      <c r="C3506" t="s">
        <v>8710</v>
      </c>
      <c r="D3506" t="s">
        <v>8711</v>
      </c>
      <c r="E3506" t="s">
        <v>8712</v>
      </c>
      <c r="F3506">
        <v>21181184</v>
      </c>
      <c r="G3506" t="s">
        <v>8716</v>
      </c>
      <c r="H3506" t="s">
        <v>8717</v>
      </c>
      <c r="I3506">
        <v>114870</v>
      </c>
      <c r="J3506" t="s">
        <v>7879</v>
      </c>
      <c r="K3506" t="s">
        <v>7880</v>
      </c>
      <c r="L3506" t="s">
        <v>6</v>
      </c>
      <c r="M3506" t="s">
        <v>8671</v>
      </c>
      <c r="N3506">
        <v>12902.54</v>
      </c>
      <c r="O3506">
        <v>11115.02</v>
      </c>
      <c r="P3506">
        <v>0.86150000000000004</v>
      </c>
      <c r="Q3506">
        <v>560.98</v>
      </c>
      <c r="R3506">
        <v>463.12583333333333</v>
      </c>
      <c r="S3506">
        <v>79947.179999999993</v>
      </c>
      <c r="T3506">
        <v>44941.74</v>
      </c>
      <c r="U3506">
        <v>0.56210000000000004</v>
      </c>
      <c r="V3506">
        <v>547.58000000000004</v>
      </c>
      <c r="W3506">
        <v>237.78698412698415</v>
      </c>
      <c r="X3506" s="83" t="str">
        <f t="shared" si="108"/>
        <v>2118 - CHV SAN ANTONIO</v>
      </c>
      <c r="Y3506" s="83">
        <f t="shared" si="109"/>
        <v>188.99999999999997</v>
      </c>
    </row>
    <row r="3507" spans="1:25" x14ac:dyDescent="0.25">
      <c r="A3507" t="s">
        <v>7</v>
      </c>
      <c r="B3507" t="s">
        <v>8651</v>
      </c>
      <c r="C3507" t="s">
        <v>8710</v>
      </c>
      <c r="D3507" t="s">
        <v>8711</v>
      </c>
      <c r="E3507" t="s">
        <v>8712</v>
      </c>
      <c r="F3507">
        <v>21181184</v>
      </c>
      <c r="G3507" t="s">
        <v>8716</v>
      </c>
      <c r="H3507" t="s">
        <v>8717</v>
      </c>
      <c r="I3507">
        <v>114870</v>
      </c>
      <c r="J3507" t="s">
        <v>7879</v>
      </c>
      <c r="K3507" t="s">
        <v>7880</v>
      </c>
      <c r="L3507" t="s">
        <v>6</v>
      </c>
      <c r="M3507" t="s">
        <v>8673</v>
      </c>
      <c r="N3507">
        <v>2539.98</v>
      </c>
      <c r="O3507">
        <v>1088.24</v>
      </c>
      <c r="P3507">
        <v>0.4284</v>
      </c>
      <c r="Q3507">
        <v>423.33</v>
      </c>
      <c r="R3507">
        <v>181.37333333333333</v>
      </c>
      <c r="S3507">
        <v>15780.89</v>
      </c>
      <c r="T3507">
        <v>4283.8100000000004</v>
      </c>
      <c r="U3507">
        <v>0.27150000000000002</v>
      </c>
      <c r="V3507">
        <v>394.52</v>
      </c>
      <c r="W3507">
        <v>99.623488372093036</v>
      </c>
      <c r="X3507" s="83" t="str">
        <f t="shared" si="108"/>
        <v>2118 - CHV SAN ANTONIO</v>
      </c>
      <c r="Y3507" s="83">
        <f t="shared" si="109"/>
        <v>43</v>
      </c>
    </row>
    <row r="3508" spans="1:25" x14ac:dyDescent="0.25">
      <c r="A3508" t="s">
        <v>7</v>
      </c>
      <c r="B3508" t="s">
        <v>8651</v>
      </c>
      <c r="C3508" t="s">
        <v>8710</v>
      </c>
      <c r="D3508" t="s">
        <v>8711</v>
      </c>
      <c r="E3508" t="s">
        <v>8712</v>
      </c>
      <c r="F3508">
        <v>21181184</v>
      </c>
      <c r="G3508" t="s">
        <v>8716</v>
      </c>
      <c r="H3508" t="s">
        <v>8717</v>
      </c>
      <c r="I3508">
        <v>114870</v>
      </c>
      <c r="J3508" t="s">
        <v>7879</v>
      </c>
      <c r="K3508" t="s">
        <v>7880</v>
      </c>
      <c r="L3508" t="s">
        <v>6</v>
      </c>
      <c r="M3508" t="s">
        <v>8674</v>
      </c>
      <c r="N3508">
        <v>321.83999999999997</v>
      </c>
      <c r="O3508">
        <v>1982.4</v>
      </c>
      <c r="P3508">
        <v>6.1596000000000002</v>
      </c>
      <c r="Q3508">
        <v>321.83999999999997</v>
      </c>
      <c r="R3508">
        <v>495.6</v>
      </c>
      <c r="S3508">
        <v>4455.33</v>
      </c>
      <c r="T3508">
        <v>16392</v>
      </c>
      <c r="U3508">
        <v>3.6791999999999998</v>
      </c>
      <c r="V3508">
        <v>212.16</v>
      </c>
      <c r="W3508">
        <v>745.09090909090912</v>
      </c>
      <c r="X3508" s="83" t="str">
        <f t="shared" si="108"/>
        <v>2118 - CHV SAN ANTONIO</v>
      </c>
      <c r="Y3508" s="83">
        <f t="shared" si="109"/>
        <v>22</v>
      </c>
    </row>
    <row r="3509" spans="1:25" x14ac:dyDescent="0.25">
      <c r="A3509" t="s">
        <v>7</v>
      </c>
      <c r="B3509" t="s">
        <v>8651</v>
      </c>
      <c r="C3509" t="s">
        <v>8710</v>
      </c>
      <c r="D3509" t="s">
        <v>8711</v>
      </c>
      <c r="E3509" t="s">
        <v>8712</v>
      </c>
      <c r="F3509">
        <v>21181184</v>
      </c>
      <c r="G3509" t="s">
        <v>8716</v>
      </c>
      <c r="H3509" t="s">
        <v>8717</v>
      </c>
      <c r="I3509">
        <v>114870</v>
      </c>
      <c r="J3509" t="s">
        <v>7879</v>
      </c>
      <c r="K3509" t="s">
        <v>7880</v>
      </c>
      <c r="L3509" t="s">
        <v>6</v>
      </c>
      <c r="M3509" t="s">
        <v>8675</v>
      </c>
      <c r="N3509">
        <v>146.24</v>
      </c>
      <c r="Q3509">
        <v>73.12</v>
      </c>
      <c r="S3509">
        <v>1116.26</v>
      </c>
      <c r="V3509">
        <v>79.73</v>
      </c>
      <c r="X3509" s="83" t="str">
        <f t="shared" si="108"/>
        <v>2118 - CHV SAN ANTONIO</v>
      </c>
      <c r="Y3509" s="83">
        <f t="shared" si="109"/>
        <v>0</v>
      </c>
    </row>
    <row r="3510" spans="1:25" x14ac:dyDescent="0.25">
      <c r="A3510" t="s">
        <v>7</v>
      </c>
      <c r="B3510" t="s">
        <v>8651</v>
      </c>
      <c r="C3510" t="s">
        <v>8710</v>
      </c>
      <c r="D3510" t="s">
        <v>8711</v>
      </c>
      <c r="E3510" t="s">
        <v>8712</v>
      </c>
      <c r="F3510">
        <v>21181184</v>
      </c>
      <c r="G3510" t="s">
        <v>8716</v>
      </c>
      <c r="H3510" t="s">
        <v>8717</v>
      </c>
      <c r="I3510">
        <v>114888</v>
      </c>
      <c r="J3510" t="s">
        <v>8603</v>
      </c>
      <c r="K3510" t="s">
        <v>98</v>
      </c>
      <c r="L3510" t="s">
        <v>6</v>
      </c>
      <c r="M3510" t="s">
        <v>8657</v>
      </c>
      <c r="N3510">
        <v>0</v>
      </c>
      <c r="S3510">
        <v>1328.11</v>
      </c>
      <c r="T3510">
        <v>1192.2</v>
      </c>
      <c r="U3510">
        <v>0.89770000000000005</v>
      </c>
      <c r="V3510">
        <v>147.57</v>
      </c>
      <c r="W3510">
        <v>108.38181818181819</v>
      </c>
      <c r="X3510" s="83" t="str">
        <f t="shared" si="108"/>
        <v>2118 - CHV SAN ANTONIO</v>
      </c>
      <c r="Y3510" s="83">
        <f t="shared" si="109"/>
        <v>11</v>
      </c>
    </row>
    <row r="3511" spans="1:25" x14ac:dyDescent="0.25">
      <c r="A3511" t="s">
        <v>7</v>
      </c>
      <c r="B3511" t="s">
        <v>8651</v>
      </c>
      <c r="C3511" t="s">
        <v>8710</v>
      </c>
      <c r="D3511" t="s">
        <v>8711</v>
      </c>
      <c r="E3511" t="s">
        <v>8712</v>
      </c>
      <c r="F3511">
        <v>21181184</v>
      </c>
      <c r="G3511" t="s">
        <v>8716</v>
      </c>
      <c r="H3511" t="s">
        <v>8717</v>
      </c>
      <c r="I3511">
        <v>114888</v>
      </c>
      <c r="J3511" t="s">
        <v>8603</v>
      </c>
      <c r="K3511" t="s">
        <v>98</v>
      </c>
      <c r="L3511" t="s">
        <v>6</v>
      </c>
      <c r="M3511" t="s">
        <v>8658</v>
      </c>
      <c r="N3511">
        <v>2692.34</v>
      </c>
      <c r="O3511">
        <v>412.5</v>
      </c>
      <c r="P3511">
        <v>0.1532</v>
      </c>
      <c r="Q3511">
        <v>384.62</v>
      </c>
      <c r="R3511">
        <v>137.5</v>
      </c>
      <c r="S3511">
        <v>11029.29</v>
      </c>
      <c r="T3511">
        <v>3962.5</v>
      </c>
      <c r="U3511">
        <v>0.35930000000000001</v>
      </c>
      <c r="V3511">
        <v>355.78</v>
      </c>
      <c r="W3511">
        <v>247.65625</v>
      </c>
      <c r="X3511" s="83" t="str">
        <f t="shared" si="108"/>
        <v>2118 - CHV SAN ANTONIO</v>
      </c>
      <c r="Y3511" s="83">
        <f t="shared" si="109"/>
        <v>16</v>
      </c>
    </row>
    <row r="3512" spans="1:25" x14ac:dyDescent="0.25">
      <c r="A3512" t="s">
        <v>7</v>
      </c>
      <c r="B3512" t="s">
        <v>8651</v>
      </c>
      <c r="C3512" t="s">
        <v>8710</v>
      </c>
      <c r="D3512" t="s">
        <v>8711</v>
      </c>
      <c r="E3512" t="s">
        <v>8712</v>
      </c>
      <c r="F3512">
        <v>21181184</v>
      </c>
      <c r="G3512" t="s">
        <v>8716</v>
      </c>
      <c r="H3512" t="s">
        <v>8717</v>
      </c>
      <c r="I3512">
        <v>114888</v>
      </c>
      <c r="J3512" t="s">
        <v>8603</v>
      </c>
      <c r="K3512" t="s">
        <v>98</v>
      </c>
      <c r="L3512" t="s">
        <v>6</v>
      </c>
      <c r="M3512" t="s">
        <v>8659</v>
      </c>
      <c r="N3512">
        <v>930.24</v>
      </c>
      <c r="Q3512">
        <v>465.12</v>
      </c>
      <c r="S3512">
        <v>4111.63</v>
      </c>
      <c r="T3512">
        <v>1191</v>
      </c>
      <c r="U3512">
        <v>0.28970000000000001</v>
      </c>
      <c r="V3512">
        <v>411.16</v>
      </c>
      <c r="W3512">
        <v>119.1</v>
      </c>
      <c r="X3512" s="83" t="str">
        <f t="shared" si="108"/>
        <v>2118 - CHV SAN ANTONIO</v>
      </c>
      <c r="Y3512" s="83">
        <f t="shared" si="109"/>
        <v>10</v>
      </c>
    </row>
    <row r="3513" spans="1:25" x14ac:dyDescent="0.25">
      <c r="A3513" t="s">
        <v>7</v>
      </c>
      <c r="B3513" t="s">
        <v>8651</v>
      </c>
      <c r="C3513" t="s">
        <v>8710</v>
      </c>
      <c r="D3513" t="s">
        <v>8711</v>
      </c>
      <c r="E3513" t="s">
        <v>8712</v>
      </c>
      <c r="F3513">
        <v>21181184</v>
      </c>
      <c r="G3513" t="s">
        <v>8716</v>
      </c>
      <c r="H3513" t="s">
        <v>8717</v>
      </c>
      <c r="I3513">
        <v>114888</v>
      </c>
      <c r="J3513" t="s">
        <v>8603</v>
      </c>
      <c r="K3513" t="s">
        <v>98</v>
      </c>
      <c r="L3513" t="s">
        <v>6</v>
      </c>
      <c r="M3513" t="s">
        <v>8660</v>
      </c>
      <c r="N3513">
        <v>25.97</v>
      </c>
      <c r="Q3513">
        <v>25.97</v>
      </c>
      <c r="S3513">
        <v>662.1</v>
      </c>
      <c r="T3513">
        <v>307.5</v>
      </c>
      <c r="U3513">
        <v>0.46439999999999998</v>
      </c>
      <c r="V3513">
        <v>17.420000000000002</v>
      </c>
      <c r="W3513">
        <v>9.3181818181818183</v>
      </c>
      <c r="X3513" s="83" t="str">
        <f t="shared" si="108"/>
        <v>2118 - CHV SAN ANTONIO</v>
      </c>
      <c r="Y3513" s="83">
        <f t="shared" si="109"/>
        <v>33</v>
      </c>
    </row>
    <row r="3514" spans="1:25" x14ac:dyDescent="0.25">
      <c r="A3514" t="s">
        <v>7</v>
      </c>
      <c r="B3514" t="s">
        <v>8651</v>
      </c>
      <c r="C3514" t="s">
        <v>8710</v>
      </c>
      <c r="D3514" t="s">
        <v>8711</v>
      </c>
      <c r="E3514" t="s">
        <v>8712</v>
      </c>
      <c r="F3514">
        <v>21181184</v>
      </c>
      <c r="G3514" t="s">
        <v>8716</v>
      </c>
      <c r="H3514" t="s">
        <v>8717</v>
      </c>
      <c r="I3514">
        <v>114888</v>
      </c>
      <c r="J3514" t="s">
        <v>8603</v>
      </c>
      <c r="K3514" t="s">
        <v>98</v>
      </c>
      <c r="L3514" t="s">
        <v>6</v>
      </c>
      <c r="M3514" t="s">
        <v>8661</v>
      </c>
      <c r="N3514">
        <v>275</v>
      </c>
      <c r="Q3514">
        <v>25</v>
      </c>
      <c r="S3514">
        <v>1685.8</v>
      </c>
      <c r="V3514">
        <v>30.1</v>
      </c>
      <c r="X3514" s="83" t="str">
        <f t="shared" si="108"/>
        <v>2118 - CHV SAN ANTONIO</v>
      </c>
      <c r="Y3514" s="83">
        <f t="shared" si="109"/>
        <v>0</v>
      </c>
    </row>
    <row r="3515" spans="1:25" x14ac:dyDescent="0.25">
      <c r="A3515" t="s">
        <v>7</v>
      </c>
      <c r="B3515" t="s">
        <v>8651</v>
      </c>
      <c r="C3515" t="s">
        <v>8710</v>
      </c>
      <c r="D3515" t="s">
        <v>8711</v>
      </c>
      <c r="E3515" t="s">
        <v>8712</v>
      </c>
      <c r="F3515">
        <v>21181184</v>
      </c>
      <c r="G3515" t="s">
        <v>8716</v>
      </c>
      <c r="H3515" t="s">
        <v>8717</v>
      </c>
      <c r="I3515">
        <v>114888</v>
      </c>
      <c r="J3515" t="s">
        <v>8603</v>
      </c>
      <c r="K3515" t="s">
        <v>98</v>
      </c>
      <c r="L3515" t="s">
        <v>6</v>
      </c>
      <c r="M3515" t="s">
        <v>8662</v>
      </c>
      <c r="N3515">
        <v>126.66</v>
      </c>
      <c r="Q3515">
        <v>63.33</v>
      </c>
      <c r="S3515">
        <v>2162.7800000000002</v>
      </c>
      <c r="T3515">
        <v>146.09</v>
      </c>
      <c r="U3515">
        <v>6.7500000000000004E-2</v>
      </c>
      <c r="V3515">
        <v>135.16999999999999</v>
      </c>
      <c r="W3515">
        <v>13.280909090909091</v>
      </c>
      <c r="X3515" s="83" t="str">
        <f t="shared" si="108"/>
        <v>2118 - CHV SAN ANTONIO</v>
      </c>
      <c r="Y3515" s="83">
        <f t="shared" si="109"/>
        <v>11</v>
      </c>
    </row>
    <row r="3516" spans="1:25" x14ac:dyDescent="0.25">
      <c r="A3516" t="s">
        <v>7</v>
      </c>
      <c r="B3516" t="s">
        <v>8651</v>
      </c>
      <c r="C3516" t="s">
        <v>8710</v>
      </c>
      <c r="D3516" t="s">
        <v>8711</v>
      </c>
      <c r="E3516" t="s">
        <v>8712</v>
      </c>
      <c r="F3516">
        <v>21181184</v>
      </c>
      <c r="G3516" t="s">
        <v>8716</v>
      </c>
      <c r="H3516" t="s">
        <v>8717</v>
      </c>
      <c r="I3516">
        <v>114888</v>
      </c>
      <c r="J3516" t="s">
        <v>8603</v>
      </c>
      <c r="K3516" t="s">
        <v>98</v>
      </c>
      <c r="L3516" t="s">
        <v>6</v>
      </c>
      <c r="M3516" t="s">
        <v>8663</v>
      </c>
      <c r="S3516">
        <v>294.48</v>
      </c>
      <c r="T3516">
        <v>63.69</v>
      </c>
      <c r="U3516">
        <v>0.21629999999999999</v>
      </c>
      <c r="V3516">
        <v>29.45</v>
      </c>
      <c r="W3516">
        <v>7.9612499999999997</v>
      </c>
      <c r="X3516" s="83" t="str">
        <f t="shared" si="108"/>
        <v>2118 - CHV SAN ANTONIO</v>
      </c>
      <c r="Y3516" s="83">
        <f t="shared" si="109"/>
        <v>8</v>
      </c>
    </row>
    <row r="3517" spans="1:25" x14ac:dyDescent="0.25">
      <c r="A3517" t="s">
        <v>7</v>
      </c>
      <c r="B3517" t="s">
        <v>8651</v>
      </c>
      <c r="C3517" t="s">
        <v>8710</v>
      </c>
      <c r="D3517" t="s">
        <v>8711</v>
      </c>
      <c r="E3517" t="s">
        <v>8712</v>
      </c>
      <c r="F3517">
        <v>21181184</v>
      </c>
      <c r="G3517" t="s">
        <v>8716</v>
      </c>
      <c r="H3517" t="s">
        <v>8717</v>
      </c>
      <c r="I3517">
        <v>114888</v>
      </c>
      <c r="J3517" t="s">
        <v>8603</v>
      </c>
      <c r="K3517" t="s">
        <v>98</v>
      </c>
      <c r="L3517" t="s">
        <v>6</v>
      </c>
      <c r="M3517" t="s">
        <v>8664</v>
      </c>
      <c r="N3517">
        <v>782.64</v>
      </c>
      <c r="Q3517">
        <v>86.96</v>
      </c>
      <c r="S3517">
        <v>6827.77</v>
      </c>
      <c r="T3517">
        <v>292.5</v>
      </c>
      <c r="U3517">
        <v>4.2799999999999998E-2</v>
      </c>
      <c r="V3517">
        <v>91.04</v>
      </c>
      <c r="W3517">
        <v>6.9642857142857144</v>
      </c>
      <c r="X3517" s="83" t="str">
        <f t="shared" si="108"/>
        <v>2118 - CHV SAN ANTONIO</v>
      </c>
      <c r="Y3517" s="83">
        <f t="shared" si="109"/>
        <v>42</v>
      </c>
    </row>
    <row r="3518" spans="1:25" x14ac:dyDescent="0.25">
      <c r="A3518" t="s">
        <v>7</v>
      </c>
      <c r="B3518" t="s">
        <v>8651</v>
      </c>
      <c r="C3518" t="s">
        <v>8710</v>
      </c>
      <c r="D3518" t="s">
        <v>8711</v>
      </c>
      <c r="E3518" t="s">
        <v>8712</v>
      </c>
      <c r="F3518">
        <v>21181184</v>
      </c>
      <c r="G3518" t="s">
        <v>8716</v>
      </c>
      <c r="H3518" t="s">
        <v>8717</v>
      </c>
      <c r="I3518">
        <v>114888</v>
      </c>
      <c r="J3518" t="s">
        <v>8603</v>
      </c>
      <c r="K3518" t="s">
        <v>98</v>
      </c>
      <c r="L3518" t="s">
        <v>6</v>
      </c>
      <c r="M3518" t="s">
        <v>8665</v>
      </c>
      <c r="N3518">
        <v>170.46</v>
      </c>
      <c r="O3518">
        <v>150</v>
      </c>
      <c r="P3518">
        <v>0.88</v>
      </c>
      <c r="Q3518">
        <v>56.82</v>
      </c>
      <c r="R3518">
        <v>150</v>
      </c>
      <c r="S3518">
        <v>2437.0700000000002</v>
      </c>
      <c r="T3518">
        <v>150</v>
      </c>
      <c r="U3518">
        <v>6.1499999999999999E-2</v>
      </c>
      <c r="V3518">
        <v>47.79</v>
      </c>
      <c r="W3518">
        <v>7.8947368421052628</v>
      </c>
      <c r="X3518" s="83" t="str">
        <f t="shared" si="108"/>
        <v>2118 - CHV SAN ANTONIO</v>
      </c>
      <c r="Y3518" s="83">
        <f t="shared" si="109"/>
        <v>19</v>
      </c>
    </row>
    <row r="3519" spans="1:25" x14ac:dyDescent="0.25">
      <c r="A3519" t="s">
        <v>7</v>
      </c>
      <c r="B3519" t="s">
        <v>8651</v>
      </c>
      <c r="C3519" t="s">
        <v>8710</v>
      </c>
      <c r="D3519" t="s">
        <v>8711</v>
      </c>
      <c r="E3519" t="s">
        <v>8712</v>
      </c>
      <c r="F3519">
        <v>21181184</v>
      </c>
      <c r="G3519" t="s">
        <v>8716</v>
      </c>
      <c r="H3519" t="s">
        <v>8717</v>
      </c>
      <c r="I3519">
        <v>114888</v>
      </c>
      <c r="J3519" t="s">
        <v>8603</v>
      </c>
      <c r="K3519" t="s">
        <v>98</v>
      </c>
      <c r="L3519" t="s">
        <v>6</v>
      </c>
      <c r="M3519" t="s">
        <v>8666</v>
      </c>
      <c r="N3519">
        <v>101.08</v>
      </c>
      <c r="Q3519">
        <v>25.27</v>
      </c>
      <c r="S3519">
        <v>1706.61</v>
      </c>
      <c r="V3519">
        <v>37.92</v>
      </c>
      <c r="X3519" s="83" t="str">
        <f t="shared" si="108"/>
        <v>2118 - CHV SAN ANTONIO</v>
      </c>
      <c r="Y3519" s="83">
        <f t="shared" si="109"/>
        <v>0</v>
      </c>
    </row>
    <row r="3520" spans="1:25" x14ac:dyDescent="0.25">
      <c r="A3520" t="s">
        <v>7</v>
      </c>
      <c r="B3520" t="s">
        <v>8651</v>
      </c>
      <c r="C3520" t="s">
        <v>8710</v>
      </c>
      <c r="D3520" t="s">
        <v>8711</v>
      </c>
      <c r="E3520" t="s">
        <v>8712</v>
      </c>
      <c r="F3520">
        <v>21181184</v>
      </c>
      <c r="G3520" t="s">
        <v>8716</v>
      </c>
      <c r="H3520" t="s">
        <v>8717</v>
      </c>
      <c r="I3520">
        <v>114888</v>
      </c>
      <c r="J3520" t="s">
        <v>8603</v>
      </c>
      <c r="K3520" t="s">
        <v>98</v>
      </c>
      <c r="L3520" t="s">
        <v>6</v>
      </c>
      <c r="M3520" t="s">
        <v>8667</v>
      </c>
      <c r="N3520">
        <v>5517.28</v>
      </c>
      <c r="O3520">
        <v>589.84</v>
      </c>
      <c r="P3520">
        <v>0.1069</v>
      </c>
      <c r="Q3520">
        <v>689.66</v>
      </c>
      <c r="R3520">
        <v>73.73</v>
      </c>
      <c r="S3520">
        <v>36417.85</v>
      </c>
      <c r="T3520">
        <v>7769.39</v>
      </c>
      <c r="U3520">
        <v>0.21329999999999999</v>
      </c>
      <c r="V3520">
        <v>700.34</v>
      </c>
      <c r="W3520">
        <v>149.41134615384615</v>
      </c>
      <c r="X3520" s="83" t="str">
        <f t="shared" si="108"/>
        <v>2118 - CHV SAN ANTONIO</v>
      </c>
      <c r="Y3520" s="83">
        <f t="shared" si="109"/>
        <v>52</v>
      </c>
    </row>
    <row r="3521" spans="1:25" x14ac:dyDescent="0.25">
      <c r="A3521" t="s">
        <v>7</v>
      </c>
      <c r="B3521" t="s">
        <v>8651</v>
      </c>
      <c r="C3521" t="s">
        <v>8710</v>
      </c>
      <c r="D3521" t="s">
        <v>8711</v>
      </c>
      <c r="E3521" t="s">
        <v>8712</v>
      </c>
      <c r="F3521">
        <v>21181184</v>
      </c>
      <c r="G3521" t="s">
        <v>8716</v>
      </c>
      <c r="H3521" t="s">
        <v>8717</v>
      </c>
      <c r="I3521">
        <v>114888</v>
      </c>
      <c r="J3521" t="s">
        <v>8603</v>
      </c>
      <c r="K3521" t="s">
        <v>98</v>
      </c>
      <c r="L3521" t="s">
        <v>6</v>
      </c>
      <c r="M3521" t="s">
        <v>8668</v>
      </c>
      <c r="N3521">
        <v>1244.46</v>
      </c>
      <c r="O3521">
        <v>157.5</v>
      </c>
      <c r="P3521">
        <v>0.12659999999999999</v>
      </c>
      <c r="Q3521">
        <v>177.78</v>
      </c>
      <c r="R3521">
        <v>39.375</v>
      </c>
      <c r="S3521">
        <v>9631.9</v>
      </c>
      <c r="T3521">
        <v>855.9</v>
      </c>
      <c r="U3521">
        <v>8.8900000000000007E-2</v>
      </c>
      <c r="V3521">
        <v>157.9</v>
      </c>
      <c r="W3521">
        <v>19.904651162790696</v>
      </c>
      <c r="X3521" s="83" t="str">
        <f t="shared" si="108"/>
        <v>2118 - CHV SAN ANTONIO</v>
      </c>
      <c r="Y3521" s="83">
        <f t="shared" si="109"/>
        <v>43</v>
      </c>
    </row>
    <row r="3522" spans="1:25" x14ac:dyDescent="0.25">
      <c r="A3522" t="s">
        <v>7</v>
      </c>
      <c r="B3522" t="s">
        <v>8651</v>
      </c>
      <c r="C3522" t="s">
        <v>8710</v>
      </c>
      <c r="D3522" t="s">
        <v>8711</v>
      </c>
      <c r="E3522" t="s">
        <v>8712</v>
      </c>
      <c r="F3522">
        <v>21181184</v>
      </c>
      <c r="G3522" t="s">
        <v>8716</v>
      </c>
      <c r="H3522" t="s">
        <v>8717</v>
      </c>
      <c r="I3522">
        <v>114888</v>
      </c>
      <c r="J3522" t="s">
        <v>8603</v>
      </c>
      <c r="K3522" t="s">
        <v>98</v>
      </c>
      <c r="L3522" t="s">
        <v>6</v>
      </c>
      <c r="M3522" t="s">
        <v>8669</v>
      </c>
      <c r="N3522">
        <v>161.18</v>
      </c>
      <c r="Q3522">
        <v>161.18</v>
      </c>
      <c r="S3522">
        <v>938.65</v>
      </c>
      <c r="T3522">
        <v>40.15</v>
      </c>
      <c r="U3522">
        <v>4.2799999999999998E-2</v>
      </c>
      <c r="V3522">
        <v>104.29</v>
      </c>
      <c r="W3522">
        <v>10.0375</v>
      </c>
      <c r="X3522" s="83" t="str">
        <f t="shared" si="108"/>
        <v>2118 - CHV SAN ANTONIO</v>
      </c>
      <c r="Y3522" s="83">
        <f t="shared" si="109"/>
        <v>4</v>
      </c>
    </row>
    <row r="3523" spans="1:25" x14ac:dyDescent="0.25">
      <c r="A3523" t="s">
        <v>7</v>
      </c>
      <c r="B3523" t="s">
        <v>8651</v>
      </c>
      <c r="C3523" t="s">
        <v>8710</v>
      </c>
      <c r="D3523" t="s">
        <v>8711</v>
      </c>
      <c r="E3523" t="s">
        <v>8712</v>
      </c>
      <c r="F3523">
        <v>21181184</v>
      </c>
      <c r="G3523" t="s">
        <v>8716</v>
      </c>
      <c r="H3523" t="s">
        <v>8717</v>
      </c>
      <c r="I3523">
        <v>114888</v>
      </c>
      <c r="J3523" t="s">
        <v>8603</v>
      </c>
      <c r="K3523" t="s">
        <v>98</v>
      </c>
      <c r="L3523" t="s">
        <v>6</v>
      </c>
      <c r="M3523" t="s">
        <v>8670</v>
      </c>
      <c r="N3523">
        <v>3529.4</v>
      </c>
      <c r="O3523">
        <v>560.57000000000005</v>
      </c>
      <c r="P3523">
        <v>0.1588</v>
      </c>
      <c r="Q3523">
        <v>705.88</v>
      </c>
      <c r="R3523">
        <v>560.57000000000005</v>
      </c>
      <c r="S3523">
        <v>30911.52</v>
      </c>
      <c r="T3523">
        <v>2480.02</v>
      </c>
      <c r="U3523">
        <v>8.0199999999999994E-2</v>
      </c>
      <c r="V3523">
        <v>671.99</v>
      </c>
      <c r="W3523">
        <v>620.005</v>
      </c>
      <c r="X3523" s="83" t="str">
        <f t="shared" ref="X3523:X3586" si="110">CONCATENATE(C3523," - ",D3523)</f>
        <v>2118 - CHV SAN ANTONIO</v>
      </c>
      <c r="Y3523" s="83">
        <f t="shared" ref="Y3523:Y3586" si="111">IFERROR((IF($S3523=0,0,$T3523/$W3523)),0)</f>
        <v>4</v>
      </c>
    </row>
    <row r="3524" spans="1:25" x14ac:dyDescent="0.25">
      <c r="A3524" t="s">
        <v>7</v>
      </c>
      <c r="B3524" t="s">
        <v>8651</v>
      </c>
      <c r="C3524" t="s">
        <v>8710</v>
      </c>
      <c r="D3524" t="s">
        <v>8711</v>
      </c>
      <c r="E3524" t="s">
        <v>8712</v>
      </c>
      <c r="F3524">
        <v>21181184</v>
      </c>
      <c r="G3524" t="s">
        <v>8716</v>
      </c>
      <c r="H3524" t="s">
        <v>8717</v>
      </c>
      <c r="I3524">
        <v>114888</v>
      </c>
      <c r="J3524" t="s">
        <v>8603</v>
      </c>
      <c r="K3524" t="s">
        <v>98</v>
      </c>
      <c r="L3524" t="s">
        <v>6</v>
      </c>
      <c r="M3524" t="s">
        <v>8671</v>
      </c>
      <c r="N3524">
        <v>9536.66</v>
      </c>
      <c r="O3524">
        <v>20828.599999999999</v>
      </c>
      <c r="P3524">
        <v>2.1840999999999999</v>
      </c>
      <c r="Q3524">
        <v>560.98</v>
      </c>
      <c r="R3524">
        <v>1893.5090909090907</v>
      </c>
      <c r="S3524">
        <v>80525.789999999994</v>
      </c>
      <c r="T3524">
        <v>51587.71</v>
      </c>
      <c r="U3524">
        <v>0.64059999999999995</v>
      </c>
      <c r="V3524">
        <v>544.09</v>
      </c>
      <c r="W3524">
        <v>566.89791208791212</v>
      </c>
      <c r="X3524" s="83" t="str">
        <f t="shared" si="110"/>
        <v>2118 - CHV SAN ANTONIO</v>
      </c>
      <c r="Y3524" s="83">
        <f t="shared" si="111"/>
        <v>91</v>
      </c>
    </row>
    <row r="3525" spans="1:25" x14ac:dyDescent="0.25">
      <c r="A3525" t="s">
        <v>7</v>
      </c>
      <c r="B3525" t="s">
        <v>8651</v>
      </c>
      <c r="C3525" t="s">
        <v>8710</v>
      </c>
      <c r="D3525" t="s">
        <v>8711</v>
      </c>
      <c r="E3525" t="s">
        <v>8712</v>
      </c>
      <c r="F3525">
        <v>21181184</v>
      </c>
      <c r="G3525" t="s">
        <v>8716</v>
      </c>
      <c r="H3525" t="s">
        <v>8717</v>
      </c>
      <c r="I3525">
        <v>114888</v>
      </c>
      <c r="J3525" t="s">
        <v>8603</v>
      </c>
      <c r="K3525" t="s">
        <v>98</v>
      </c>
      <c r="L3525" t="s">
        <v>6</v>
      </c>
      <c r="M3525" t="s">
        <v>8672</v>
      </c>
      <c r="N3525">
        <v>1359.99</v>
      </c>
      <c r="O3525">
        <v>54.73</v>
      </c>
      <c r="P3525">
        <v>4.02E-2</v>
      </c>
      <c r="Q3525">
        <v>453.33</v>
      </c>
      <c r="R3525">
        <v>18.243333333333332</v>
      </c>
      <c r="S3525">
        <v>10210.65</v>
      </c>
      <c r="T3525">
        <v>604.30999999999995</v>
      </c>
      <c r="U3525">
        <v>5.9200000000000003E-2</v>
      </c>
      <c r="V3525">
        <v>425.44</v>
      </c>
      <c r="W3525">
        <v>60.430999999999997</v>
      </c>
      <c r="X3525" s="83" t="str">
        <f t="shared" si="110"/>
        <v>2118 - CHV SAN ANTONIO</v>
      </c>
      <c r="Y3525" s="83">
        <f t="shared" si="111"/>
        <v>10</v>
      </c>
    </row>
    <row r="3526" spans="1:25" x14ac:dyDescent="0.25">
      <c r="A3526" t="s">
        <v>7</v>
      </c>
      <c r="B3526" t="s">
        <v>8651</v>
      </c>
      <c r="C3526" t="s">
        <v>8710</v>
      </c>
      <c r="D3526" t="s">
        <v>8711</v>
      </c>
      <c r="E3526" t="s">
        <v>8712</v>
      </c>
      <c r="F3526">
        <v>21181184</v>
      </c>
      <c r="G3526" t="s">
        <v>8716</v>
      </c>
      <c r="H3526" t="s">
        <v>8717</v>
      </c>
      <c r="I3526">
        <v>114888</v>
      </c>
      <c r="J3526" t="s">
        <v>8603</v>
      </c>
      <c r="K3526" t="s">
        <v>98</v>
      </c>
      <c r="L3526" t="s">
        <v>6</v>
      </c>
      <c r="M3526" t="s">
        <v>8673</v>
      </c>
      <c r="N3526">
        <v>2539.98</v>
      </c>
      <c r="O3526">
        <v>237.95</v>
      </c>
      <c r="P3526">
        <v>9.3700000000000006E-2</v>
      </c>
      <c r="Q3526">
        <v>423.33</v>
      </c>
      <c r="R3526">
        <v>59.487499999999997</v>
      </c>
      <c r="S3526">
        <v>21532.59</v>
      </c>
      <c r="T3526">
        <v>1440.78</v>
      </c>
      <c r="U3526">
        <v>6.6900000000000001E-2</v>
      </c>
      <c r="V3526">
        <v>391.5</v>
      </c>
      <c r="W3526">
        <v>42.375882352941176</v>
      </c>
      <c r="X3526" s="83" t="str">
        <f t="shared" si="110"/>
        <v>2118 - CHV SAN ANTONIO</v>
      </c>
      <c r="Y3526" s="83">
        <f t="shared" si="111"/>
        <v>34</v>
      </c>
    </row>
    <row r="3527" spans="1:25" x14ac:dyDescent="0.25">
      <c r="A3527" t="s">
        <v>7</v>
      </c>
      <c r="B3527" t="s">
        <v>8651</v>
      </c>
      <c r="C3527" t="s">
        <v>8710</v>
      </c>
      <c r="D3527" t="s">
        <v>8711</v>
      </c>
      <c r="E3527" t="s">
        <v>8712</v>
      </c>
      <c r="F3527">
        <v>21181184</v>
      </c>
      <c r="G3527" t="s">
        <v>8716</v>
      </c>
      <c r="H3527" t="s">
        <v>8717</v>
      </c>
      <c r="I3527">
        <v>114888</v>
      </c>
      <c r="J3527" t="s">
        <v>8603</v>
      </c>
      <c r="K3527" t="s">
        <v>98</v>
      </c>
      <c r="L3527" t="s">
        <v>6</v>
      </c>
      <c r="M3527" t="s">
        <v>8674</v>
      </c>
      <c r="N3527">
        <v>1287.3599999999999</v>
      </c>
      <c r="Q3527">
        <v>321.83999999999997</v>
      </c>
      <c r="S3527">
        <v>7723.52</v>
      </c>
      <c r="T3527">
        <v>1925.05</v>
      </c>
      <c r="U3527">
        <v>0.2492</v>
      </c>
      <c r="V3527">
        <v>227.16</v>
      </c>
      <c r="W3527">
        <v>56.619117647058822</v>
      </c>
      <c r="X3527" s="83" t="str">
        <f t="shared" si="110"/>
        <v>2118 - CHV SAN ANTONIO</v>
      </c>
      <c r="Y3527" s="83">
        <f t="shared" si="111"/>
        <v>34</v>
      </c>
    </row>
    <row r="3528" spans="1:25" x14ac:dyDescent="0.25">
      <c r="A3528" t="s">
        <v>7</v>
      </c>
      <c r="B3528" t="s">
        <v>8651</v>
      </c>
      <c r="C3528" t="s">
        <v>8710</v>
      </c>
      <c r="D3528" t="s">
        <v>8711</v>
      </c>
      <c r="E3528" t="s">
        <v>8712</v>
      </c>
      <c r="F3528">
        <v>21181184</v>
      </c>
      <c r="G3528" t="s">
        <v>8716</v>
      </c>
      <c r="H3528" t="s">
        <v>8717</v>
      </c>
      <c r="I3528">
        <v>114888</v>
      </c>
      <c r="J3528" t="s">
        <v>8603</v>
      </c>
      <c r="K3528" t="s">
        <v>98</v>
      </c>
      <c r="L3528" t="s">
        <v>6</v>
      </c>
      <c r="M3528" t="s">
        <v>8675</v>
      </c>
      <c r="N3528">
        <v>292.48</v>
      </c>
      <c r="O3528">
        <v>135</v>
      </c>
      <c r="P3528">
        <v>0.46160000000000001</v>
      </c>
      <c r="Q3528">
        <v>73.12</v>
      </c>
      <c r="R3528">
        <v>135</v>
      </c>
      <c r="S3528">
        <v>2522.2600000000002</v>
      </c>
      <c r="T3528">
        <v>1992.5</v>
      </c>
      <c r="U3528">
        <v>0.79</v>
      </c>
      <c r="V3528">
        <v>86.97</v>
      </c>
      <c r="W3528">
        <v>117.20588235294117</v>
      </c>
      <c r="X3528" s="83" t="str">
        <f t="shared" si="110"/>
        <v>2118 - CHV SAN ANTONIO</v>
      </c>
      <c r="Y3528" s="83">
        <f t="shared" si="111"/>
        <v>17</v>
      </c>
    </row>
    <row r="3529" spans="1:25" x14ac:dyDescent="0.25">
      <c r="A3529" t="s">
        <v>7</v>
      </c>
      <c r="B3529" t="s">
        <v>8651</v>
      </c>
      <c r="C3529" t="s">
        <v>8710</v>
      </c>
      <c r="D3529" t="s">
        <v>8711</v>
      </c>
      <c r="E3529" t="s">
        <v>8712</v>
      </c>
      <c r="F3529">
        <v>21181184</v>
      </c>
      <c r="G3529" t="s">
        <v>8716</v>
      </c>
      <c r="H3529" t="s">
        <v>8717</v>
      </c>
      <c r="I3529">
        <v>114889</v>
      </c>
      <c r="J3529" t="s">
        <v>99</v>
      </c>
      <c r="K3529" t="s">
        <v>101</v>
      </c>
      <c r="L3529" t="s">
        <v>6</v>
      </c>
      <c r="M3529" t="s">
        <v>8657</v>
      </c>
      <c r="N3529">
        <v>0</v>
      </c>
      <c r="O3529">
        <v>1.41</v>
      </c>
      <c r="S3529">
        <v>1673.51</v>
      </c>
      <c r="T3529">
        <v>1.41</v>
      </c>
      <c r="U3529">
        <v>8.0000000000000004E-4</v>
      </c>
      <c r="V3529">
        <v>152.13999999999999</v>
      </c>
      <c r="X3529" s="83" t="str">
        <f t="shared" si="110"/>
        <v>2118 - CHV SAN ANTONIO</v>
      </c>
      <c r="Y3529" s="83">
        <f t="shared" si="111"/>
        <v>0</v>
      </c>
    </row>
    <row r="3530" spans="1:25" x14ac:dyDescent="0.25">
      <c r="A3530" t="s">
        <v>7</v>
      </c>
      <c r="B3530" t="s">
        <v>8651</v>
      </c>
      <c r="C3530" t="s">
        <v>8710</v>
      </c>
      <c r="D3530" t="s">
        <v>8711</v>
      </c>
      <c r="E3530" t="s">
        <v>8712</v>
      </c>
      <c r="F3530">
        <v>21181184</v>
      </c>
      <c r="G3530" t="s">
        <v>8716</v>
      </c>
      <c r="H3530" t="s">
        <v>8717</v>
      </c>
      <c r="I3530">
        <v>114889</v>
      </c>
      <c r="J3530" t="s">
        <v>99</v>
      </c>
      <c r="K3530" t="s">
        <v>101</v>
      </c>
      <c r="L3530" t="s">
        <v>6</v>
      </c>
      <c r="M3530" t="s">
        <v>8658</v>
      </c>
      <c r="N3530">
        <v>2307.7199999999998</v>
      </c>
      <c r="O3530">
        <v>135.66</v>
      </c>
      <c r="P3530">
        <v>5.8799999999999998E-2</v>
      </c>
      <c r="Q3530">
        <v>384.62</v>
      </c>
      <c r="R3530">
        <v>27.131999999999998</v>
      </c>
      <c r="S3530">
        <v>16036.77</v>
      </c>
      <c r="T3530">
        <v>14931.04</v>
      </c>
      <c r="U3530">
        <v>0.93110000000000004</v>
      </c>
      <c r="V3530">
        <v>348.63</v>
      </c>
      <c r="W3530">
        <v>392.9221052631579</v>
      </c>
      <c r="X3530" s="83" t="str">
        <f t="shared" si="110"/>
        <v>2118 - CHV SAN ANTONIO</v>
      </c>
      <c r="Y3530" s="83">
        <f t="shared" si="111"/>
        <v>38</v>
      </c>
    </row>
    <row r="3531" spans="1:25" x14ac:dyDescent="0.25">
      <c r="A3531" t="s">
        <v>7</v>
      </c>
      <c r="B3531" t="s">
        <v>8651</v>
      </c>
      <c r="C3531" t="s">
        <v>8710</v>
      </c>
      <c r="D3531" t="s">
        <v>8711</v>
      </c>
      <c r="E3531" t="s">
        <v>8712</v>
      </c>
      <c r="F3531">
        <v>21181184</v>
      </c>
      <c r="G3531" t="s">
        <v>8716</v>
      </c>
      <c r="H3531" t="s">
        <v>8717</v>
      </c>
      <c r="I3531">
        <v>114889</v>
      </c>
      <c r="J3531" t="s">
        <v>99</v>
      </c>
      <c r="K3531" t="s">
        <v>101</v>
      </c>
      <c r="L3531" t="s">
        <v>6</v>
      </c>
      <c r="M3531" t="s">
        <v>8659</v>
      </c>
      <c r="N3531">
        <v>930.24</v>
      </c>
      <c r="O3531">
        <v>2.57</v>
      </c>
      <c r="P3531">
        <v>2.8E-3</v>
      </c>
      <c r="Q3531">
        <v>465.12</v>
      </c>
      <c r="R3531">
        <v>0.85666666666666658</v>
      </c>
      <c r="S3531">
        <v>5321.02</v>
      </c>
      <c r="T3531">
        <v>1367.61</v>
      </c>
      <c r="U3531">
        <v>0.25700000000000001</v>
      </c>
      <c r="V3531">
        <v>409.31</v>
      </c>
      <c r="W3531">
        <v>113.96749999999999</v>
      </c>
      <c r="X3531" s="83" t="str">
        <f t="shared" si="110"/>
        <v>2118 - CHV SAN ANTONIO</v>
      </c>
      <c r="Y3531" s="83">
        <f t="shared" si="111"/>
        <v>12</v>
      </c>
    </row>
    <row r="3532" spans="1:25" x14ac:dyDescent="0.25">
      <c r="A3532" t="s">
        <v>7</v>
      </c>
      <c r="B3532" t="s">
        <v>8651</v>
      </c>
      <c r="C3532" t="s">
        <v>8710</v>
      </c>
      <c r="D3532" t="s">
        <v>8711</v>
      </c>
      <c r="E3532" t="s">
        <v>8712</v>
      </c>
      <c r="F3532">
        <v>21181184</v>
      </c>
      <c r="G3532" t="s">
        <v>8716</v>
      </c>
      <c r="H3532" t="s">
        <v>8717</v>
      </c>
      <c r="I3532">
        <v>114889</v>
      </c>
      <c r="J3532" t="s">
        <v>99</v>
      </c>
      <c r="K3532" t="s">
        <v>101</v>
      </c>
      <c r="L3532" t="s">
        <v>6</v>
      </c>
      <c r="M3532" t="s">
        <v>8660</v>
      </c>
      <c r="N3532">
        <v>25.97</v>
      </c>
      <c r="Q3532">
        <v>25.97</v>
      </c>
      <c r="S3532">
        <v>478.09</v>
      </c>
      <c r="T3532">
        <v>-120</v>
      </c>
      <c r="U3532">
        <v>-0.251</v>
      </c>
      <c r="V3532">
        <v>11.66</v>
      </c>
      <c r="W3532">
        <v>-8.5714285714285712</v>
      </c>
      <c r="X3532" s="83" t="str">
        <f t="shared" si="110"/>
        <v>2118 - CHV SAN ANTONIO</v>
      </c>
      <c r="Y3532" s="83">
        <f t="shared" si="111"/>
        <v>14</v>
      </c>
    </row>
    <row r="3533" spans="1:25" x14ac:dyDescent="0.25">
      <c r="A3533" t="s">
        <v>7</v>
      </c>
      <c r="B3533" t="s">
        <v>8651</v>
      </c>
      <c r="C3533" t="s">
        <v>8710</v>
      </c>
      <c r="D3533" t="s">
        <v>8711</v>
      </c>
      <c r="E3533" t="s">
        <v>8712</v>
      </c>
      <c r="F3533">
        <v>21181184</v>
      </c>
      <c r="G3533" t="s">
        <v>8716</v>
      </c>
      <c r="H3533" t="s">
        <v>8717</v>
      </c>
      <c r="I3533">
        <v>114889</v>
      </c>
      <c r="J3533" t="s">
        <v>99</v>
      </c>
      <c r="K3533" t="s">
        <v>101</v>
      </c>
      <c r="L3533" t="s">
        <v>6</v>
      </c>
      <c r="M3533" t="s">
        <v>8661</v>
      </c>
      <c r="N3533">
        <v>625</v>
      </c>
      <c r="O3533">
        <v>2445</v>
      </c>
      <c r="P3533">
        <v>3.9119999999999999</v>
      </c>
      <c r="Q3533">
        <v>25</v>
      </c>
      <c r="R3533">
        <v>152.8125</v>
      </c>
      <c r="S3533">
        <v>2919.18</v>
      </c>
      <c r="T3533">
        <v>7088.05</v>
      </c>
      <c r="U3533">
        <v>2.4281000000000001</v>
      </c>
      <c r="V3533">
        <v>32.799999999999997</v>
      </c>
      <c r="W3533">
        <v>77.89065934065934</v>
      </c>
      <c r="X3533" s="83" t="str">
        <f t="shared" si="110"/>
        <v>2118 - CHV SAN ANTONIO</v>
      </c>
      <c r="Y3533" s="83">
        <f t="shared" si="111"/>
        <v>91</v>
      </c>
    </row>
    <row r="3534" spans="1:25" x14ac:dyDescent="0.25">
      <c r="A3534" t="s">
        <v>7</v>
      </c>
      <c r="B3534" t="s">
        <v>8651</v>
      </c>
      <c r="C3534" t="s">
        <v>8710</v>
      </c>
      <c r="D3534" t="s">
        <v>8711</v>
      </c>
      <c r="E3534" t="s">
        <v>8712</v>
      </c>
      <c r="F3534">
        <v>21181184</v>
      </c>
      <c r="G3534" t="s">
        <v>8716</v>
      </c>
      <c r="H3534" t="s">
        <v>8717</v>
      </c>
      <c r="I3534">
        <v>114889</v>
      </c>
      <c r="J3534" t="s">
        <v>99</v>
      </c>
      <c r="K3534" t="s">
        <v>101</v>
      </c>
      <c r="L3534" t="s">
        <v>6</v>
      </c>
      <c r="M3534" t="s">
        <v>8662</v>
      </c>
      <c r="N3534">
        <v>126.66</v>
      </c>
      <c r="O3534">
        <v>37.64</v>
      </c>
      <c r="P3534">
        <v>0.29720000000000002</v>
      </c>
      <c r="Q3534">
        <v>63.33</v>
      </c>
      <c r="S3534">
        <v>3013.35</v>
      </c>
      <c r="T3534">
        <v>13423.12</v>
      </c>
      <c r="U3534">
        <v>4.4546000000000001</v>
      </c>
      <c r="V3534">
        <v>136.97</v>
      </c>
      <c r="W3534">
        <v>958.79428571428582</v>
      </c>
      <c r="X3534" s="83" t="str">
        <f t="shared" si="110"/>
        <v>2118 - CHV SAN ANTONIO</v>
      </c>
      <c r="Y3534" s="83">
        <f t="shared" si="111"/>
        <v>14</v>
      </c>
    </row>
    <row r="3535" spans="1:25" x14ac:dyDescent="0.25">
      <c r="A3535" t="s">
        <v>7</v>
      </c>
      <c r="B3535" t="s">
        <v>8651</v>
      </c>
      <c r="C3535" t="s">
        <v>8710</v>
      </c>
      <c r="D3535" t="s">
        <v>8711</v>
      </c>
      <c r="E3535" t="s">
        <v>8712</v>
      </c>
      <c r="F3535">
        <v>21181184</v>
      </c>
      <c r="G3535" t="s">
        <v>8716</v>
      </c>
      <c r="H3535" t="s">
        <v>8717</v>
      </c>
      <c r="I3535">
        <v>114889</v>
      </c>
      <c r="J3535" t="s">
        <v>99</v>
      </c>
      <c r="K3535" t="s">
        <v>101</v>
      </c>
      <c r="L3535" t="s">
        <v>6</v>
      </c>
      <c r="M3535" t="s">
        <v>8663</v>
      </c>
      <c r="O3535">
        <v>2.98</v>
      </c>
      <c r="S3535">
        <v>775.85</v>
      </c>
      <c r="T3535">
        <v>449.13</v>
      </c>
      <c r="U3535">
        <v>0.57889999999999997</v>
      </c>
      <c r="V3535">
        <v>31.03</v>
      </c>
      <c r="W3535">
        <v>21.387142857142855</v>
      </c>
      <c r="X3535" s="83" t="str">
        <f t="shared" si="110"/>
        <v>2118 - CHV SAN ANTONIO</v>
      </c>
      <c r="Y3535" s="83">
        <f t="shared" si="111"/>
        <v>21</v>
      </c>
    </row>
    <row r="3536" spans="1:25" x14ac:dyDescent="0.25">
      <c r="A3536" t="s">
        <v>7</v>
      </c>
      <c r="B3536" t="s">
        <v>8651</v>
      </c>
      <c r="C3536" t="s">
        <v>8710</v>
      </c>
      <c r="D3536" t="s">
        <v>8711</v>
      </c>
      <c r="E3536" t="s">
        <v>8712</v>
      </c>
      <c r="F3536">
        <v>21181184</v>
      </c>
      <c r="G3536" t="s">
        <v>8716</v>
      </c>
      <c r="H3536" t="s">
        <v>8717</v>
      </c>
      <c r="I3536">
        <v>114889</v>
      </c>
      <c r="J3536" t="s">
        <v>99</v>
      </c>
      <c r="K3536" t="s">
        <v>101</v>
      </c>
      <c r="L3536" t="s">
        <v>6</v>
      </c>
      <c r="M3536" t="s">
        <v>8664</v>
      </c>
      <c r="N3536">
        <v>1652.24</v>
      </c>
      <c r="O3536">
        <v>1693.49</v>
      </c>
      <c r="P3536">
        <v>1.0249999999999999</v>
      </c>
      <c r="Q3536">
        <v>86.96</v>
      </c>
      <c r="R3536">
        <v>73.63</v>
      </c>
      <c r="S3536">
        <v>11429.35</v>
      </c>
      <c r="T3536">
        <v>18361.82</v>
      </c>
      <c r="U3536">
        <v>1.6065</v>
      </c>
      <c r="V3536">
        <v>89.99</v>
      </c>
      <c r="W3536">
        <v>138.05879699248121</v>
      </c>
      <c r="X3536" s="83" t="str">
        <f t="shared" si="110"/>
        <v>2118 - CHV SAN ANTONIO</v>
      </c>
      <c r="Y3536" s="83">
        <f t="shared" si="111"/>
        <v>133</v>
      </c>
    </row>
    <row r="3537" spans="1:25" x14ac:dyDescent="0.25">
      <c r="A3537" t="s">
        <v>7</v>
      </c>
      <c r="B3537" t="s">
        <v>8651</v>
      </c>
      <c r="C3537" t="s">
        <v>8710</v>
      </c>
      <c r="D3537" t="s">
        <v>8711</v>
      </c>
      <c r="E3537" t="s">
        <v>8712</v>
      </c>
      <c r="F3537">
        <v>21181184</v>
      </c>
      <c r="G3537" t="s">
        <v>8716</v>
      </c>
      <c r="H3537" t="s">
        <v>8717</v>
      </c>
      <c r="I3537">
        <v>114889</v>
      </c>
      <c r="J3537" t="s">
        <v>99</v>
      </c>
      <c r="K3537" t="s">
        <v>101</v>
      </c>
      <c r="L3537" t="s">
        <v>6</v>
      </c>
      <c r="M3537" t="s">
        <v>8665</v>
      </c>
      <c r="N3537">
        <v>227.28</v>
      </c>
      <c r="O3537">
        <v>1.93</v>
      </c>
      <c r="P3537">
        <v>8.5000000000000006E-3</v>
      </c>
      <c r="Q3537">
        <v>56.82</v>
      </c>
      <c r="R3537">
        <v>1.93</v>
      </c>
      <c r="S3537">
        <v>1878.22</v>
      </c>
      <c r="T3537">
        <v>1002.69</v>
      </c>
      <c r="U3537">
        <v>0.53390000000000004</v>
      </c>
      <c r="V3537">
        <v>49.43</v>
      </c>
      <c r="W3537">
        <v>27.099729729729731</v>
      </c>
      <c r="X3537" s="83" t="str">
        <f t="shared" si="110"/>
        <v>2118 - CHV SAN ANTONIO</v>
      </c>
      <c r="Y3537" s="83">
        <f t="shared" si="111"/>
        <v>37</v>
      </c>
    </row>
    <row r="3538" spans="1:25" x14ac:dyDescent="0.25">
      <c r="A3538" t="s">
        <v>7</v>
      </c>
      <c r="B3538" t="s">
        <v>8651</v>
      </c>
      <c r="C3538" t="s">
        <v>8710</v>
      </c>
      <c r="D3538" t="s">
        <v>8711</v>
      </c>
      <c r="E3538" t="s">
        <v>8712</v>
      </c>
      <c r="F3538">
        <v>21181184</v>
      </c>
      <c r="G3538" t="s">
        <v>8716</v>
      </c>
      <c r="H3538" t="s">
        <v>8717</v>
      </c>
      <c r="I3538">
        <v>114889</v>
      </c>
      <c r="J3538" t="s">
        <v>99</v>
      </c>
      <c r="K3538" t="s">
        <v>101</v>
      </c>
      <c r="L3538" t="s">
        <v>6</v>
      </c>
      <c r="M3538" t="s">
        <v>8680</v>
      </c>
      <c r="N3538">
        <v>0</v>
      </c>
      <c r="S3538">
        <v>161.74</v>
      </c>
      <c r="T3538">
        <v>1.19</v>
      </c>
      <c r="U3538">
        <v>7.4000000000000003E-3</v>
      </c>
      <c r="V3538">
        <v>32.35</v>
      </c>
      <c r="X3538" s="83" t="str">
        <f t="shared" si="110"/>
        <v>2118 - CHV SAN ANTONIO</v>
      </c>
      <c r="Y3538" s="83">
        <f t="shared" si="111"/>
        <v>0</v>
      </c>
    </row>
    <row r="3539" spans="1:25" x14ac:dyDescent="0.25">
      <c r="A3539" t="s">
        <v>7</v>
      </c>
      <c r="B3539" t="s">
        <v>8651</v>
      </c>
      <c r="C3539" t="s">
        <v>8710</v>
      </c>
      <c r="D3539" t="s">
        <v>8711</v>
      </c>
      <c r="E3539" t="s">
        <v>8712</v>
      </c>
      <c r="F3539">
        <v>21181184</v>
      </c>
      <c r="G3539" t="s">
        <v>8716</v>
      </c>
      <c r="H3539" t="s">
        <v>8717</v>
      </c>
      <c r="I3539">
        <v>114889</v>
      </c>
      <c r="J3539" t="s">
        <v>99</v>
      </c>
      <c r="K3539" t="s">
        <v>101</v>
      </c>
      <c r="L3539" t="s">
        <v>6</v>
      </c>
      <c r="M3539" t="s">
        <v>8666</v>
      </c>
      <c r="N3539">
        <v>126.35</v>
      </c>
      <c r="O3539">
        <v>2475</v>
      </c>
      <c r="P3539">
        <v>19.5884</v>
      </c>
      <c r="Q3539">
        <v>25.27</v>
      </c>
      <c r="R3539">
        <v>618.75</v>
      </c>
      <c r="S3539">
        <v>1066.51</v>
      </c>
      <c r="T3539">
        <v>5377.05</v>
      </c>
      <c r="U3539">
        <v>5.0416999999999996</v>
      </c>
      <c r="V3539">
        <v>39.5</v>
      </c>
      <c r="W3539">
        <v>119.49000000000001</v>
      </c>
      <c r="X3539" s="83" t="str">
        <f t="shared" si="110"/>
        <v>2118 - CHV SAN ANTONIO</v>
      </c>
      <c r="Y3539" s="83">
        <f t="shared" si="111"/>
        <v>45</v>
      </c>
    </row>
    <row r="3540" spans="1:25" x14ac:dyDescent="0.25">
      <c r="A3540" t="s">
        <v>7</v>
      </c>
      <c r="B3540" t="s">
        <v>8651</v>
      </c>
      <c r="C3540" t="s">
        <v>8710</v>
      </c>
      <c r="D3540" t="s">
        <v>8711</v>
      </c>
      <c r="E3540" t="s">
        <v>8712</v>
      </c>
      <c r="F3540">
        <v>21181184</v>
      </c>
      <c r="G3540" t="s">
        <v>8716</v>
      </c>
      <c r="H3540" t="s">
        <v>8717</v>
      </c>
      <c r="I3540">
        <v>114889</v>
      </c>
      <c r="J3540" t="s">
        <v>99</v>
      </c>
      <c r="K3540" t="s">
        <v>101</v>
      </c>
      <c r="L3540" t="s">
        <v>6</v>
      </c>
      <c r="M3540" t="s">
        <v>8688</v>
      </c>
      <c r="S3540">
        <v>185.81</v>
      </c>
      <c r="T3540">
        <v>2.31</v>
      </c>
      <c r="U3540">
        <v>1.24E-2</v>
      </c>
      <c r="V3540">
        <v>92.91</v>
      </c>
      <c r="W3540">
        <v>0.77</v>
      </c>
      <c r="X3540" s="83" t="str">
        <f t="shared" si="110"/>
        <v>2118 - CHV SAN ANTONIO</v>
      </c>
      <c r="Y3540" s="83">
        <f t="shared" si="111"/>
        <v>3</v>
      </c>
    </row>
    <row r="3541" spans="1:25" x14ac:dyDescent="0.25">
      <c r="A3541" t="s">
        <v>7</v>
      </c>
      <c r="B3541" t="s">
        <v>8651</v>
      </c>
      <c r="C3541" t="s">
        <v>8710</v>
      </c>
      <c r="D3541" t="s">
        <v>8711</v>
      </c>
      <c r="E3541" t="s">
        <v>8712</v>
      </c>
      <c r="F3541">
        <v>21181184</v>
      </c>
      <c r="G3541" t="s">
        <v>8716</v>
      </c>
      <c r="H3541" t="s">
        <v>8717</v>
      </c>
      <c r="I3541">
        <v>114889</v>
      </c>
      <c r="J3541" t="s">
        <v>99</v>
      </c>
      <c r="K3541" t="s">
        <v>101</v>
      </c>
      <c r="L3541" t="s">
        <v>6</v>
      </c>
      <c r="M3541" t="s">
        <v>8691</v>
      </c>
      <c r="S3541">
        <v>144.86000000000001</v>
      </c>
      <c r="V3541">
        <v>24.14</v>
      </c>
      <c r="X3541" s="83" t="str">
        <f t="shared" si="110"/>
        <v>2118 - CHV SAN ANTONIO</v>
      </c>
      <c r="Y3541" s="83">
        <f t="shared" si="111"/>
        <v>0</v>
      </c>
    </row>
    <row r="3542" spans="1:25" x14ac:dyDescent="0.25">
      <c r="A3542" t="s">
        <v>7</v>
      </c>
      <c r="B3542" t="s">
        <v>8651</v>
      </c>
      <c r="C3542" t="s">
        <v>8710</v>
      </c>
      <c r="D3542" t="s">
        <v>8711</v>
      </c>
      <c r="E3542" t="s">
        <v>8712</v>
      </c>
      <c r="F3542">
        <v>21181184</v>
      </c>
      <c r="G3542" t="s">
        <v>8716</v>
      </c>
      <c r="H3542" t="s">
        <v>8717</v>
      </c>
      <c r="I3542">
        <v>114889</v>
      </c>
      <c r="J3542" t="s">
        <v>99</v>
      </c>
      <c r="K3542" t="s">
        <v>101</v>
      </c>
      <c r="L3542" t="s">
        <v>6</v>
      </c>
      <c r="M3542" t="s">
        <v>8667</v>
      </c>
      <c r="N3542">
        <v>4827.62</v>
      </c>
      <c r="O3542">
        <v>2013.03</v>
      </c>
      <c r="P3542">
        <v>0.41699999999999998</v>
      </c>
      <c r="Q3542">
        <v>689.66</v>
      </c>
      <c r="R3542">
        <v>223.67</v>
      </c>
      <c r="S3542">
        <v>40730.36</v>
      </c>
      <c r="T3542">
        <v>75444.77</v>
      </c>
      <c r="U3542">
        <v>1.8523000000000001</v>
      </c>
      <c r="V3542">
        <v>714.57</v>
      </c>
      <c r="W3542">
        <v>1109.481911764706</v>
      </c>
      <c r="X3542" s="83" t="str">
        <f t="shared" si="110"/>
        <v>2118 - CHV SAN ANTONIO</v>
      </c>
      <c r="Y3542" s="83">
        <f t="shared" si="111"/>
        <v>68</v>
      </c>
    </row>
    <row r="3543" spans="1:25" x14ac:dyDescent="0.25">
      <c r="A3543" t="s">
        <v>7</v>
      </c>
      <c r="B3543" t="s">
        <v>8651</v>
      </c>
      <c r="C3543" t="s">
        <v>8710</v>
      </c>
      <c r="D3543" t="s">
        <v>8711</v>
      </c>
      <c r="E3543" t="s">
        <v>8712</v>
      </c>
      <c r="F3543">
        <v>21181184</v>
      </c>
      <c r="G3543" t="s">
        <v>8716</v>
      </c>
      <c r="H3543" t="s">
        <v>8717</v>
      </c>
      <c r="I3543">
        <v>114889</v>
      </c>
      <c r="J3543" t="s">
        <v>99</v>
      </c>
      <c r="K3543" t="s">
        <v>101</v>
      </c>
      <c r="L3543" t="s">
        <v>6</v>
      </c>
      <c r="M3543" t="s">
        <v>8668</v>
      </c>
      <c r="N3543">
        <v>2133.36</v>
      </c>
      <c r="O3543">
        <v>573.47</v>
      </c>
      <c r="P3543">
        <v>0.26879999999999998</v>
      </c>
      <c r="Q3543">
        <v>177.78</v>
      </c>
      <c r="R3543">
        <v>40.962142857142858</v>
      </c>
      <c r="S3543">
        <v>14952.72</v>
      </c>
      <c r="T3543">
        <v>11633.33</v>
      </c>
      <c r="U3543">
        <v>0.77800000000000002</v>
      </c>
      <c r="V3543">
        <v>159.07</v>
      </c>
      <c r="W3543">
        <v>130.71157303370785</v>
      </c>
      <c r="X3543" s="83" t="str">
        <f t="shared" si="110"/>
        <v>2118 - CHV SAN ANTONIO</v>
      </c>
      <c r="Y3543" s="83">
        <f t="shared" si="111"/>
        <v>89.000000000000014</v>
      </c>
    </row>
    <row r="3544" spans="1:25" x14ac:dyDescent="0.25">
      <c r="A3544" t="s">
        <v>7</v>
      </c>
      <c r="B3544" t="s">
        <v>8651</v>
      </c>
      <c r="C3544" t="s">
        <v>8710</v>
      </c>
      <c r="D3544" t="s">
        <v>8711</v>
      </c>
      <c r="E3544" t="s">
        <v>8712</v>
      </c>
      <c r="F3544">
        <v>21181184</v>
      </c>
      <c r="G3544" t="s">
        <v>8716</v>
      </c>
      <c r="H3544" t="s">
        <v>8717</v>
      </c>
      <c r="I3544">
        <v>114889</v>
      </c>
      <c r="J3544" t="s">
        <v>99</v>
      </c>
      <c r="K3544" t="s">
        <v>101</v>
      </c>
      <c r="L3544" t="s">
        <v>6</v>
      </c>
      <c r="M3544" t="s">
        <v>8669</v>
      </c>
      <c r="N3544">
        <v>0</v>
      </c>
      <c r="S3544">
        <v>397.14</v>
      </c>
      <c r="T3544">
        <v>326.63</v>
      </c>
      <c r="U3544">
        <v>0.82250000000000001</v>
      </c>
      <c r="V3544">
        <v>99.29</v>
      </c>
      <c r="X3544" s="83" t="str">
        <f t="shared" si="110"/>
        <v>2118 - CHV SAN ANTONIO</v>
      </c>
      <c r="Y3544" s="83">
        <f t="shared" si="111"/>
        <v>0</v>
      </c>
    </row>
    <row r="3545" spans="1:25" x14ac:dyDescent="0.25">
      <c r="A3545" t="s">
        <v>7</v>
      </c>
      <c r="B3545" t="s">
        <v>8651</v>
      </c>
      <c r="C3545" t="s">
        <v>8710</v>
      </c>
      <c r="D3545" t="s">
        <v>8711</v>
      </c>
      <c r="E3545" t="s">
        <v>8712</v>
      </c>
      <c r="F3545">
        <v>21181184</v>
      </c>
      <c r="G3545" t="s">
        <v>8716</v>
      </c>
      <c r="H3545" t="s">
        <v>8717</v>
      </c>
      <c r="I3545">
        <v>114889</v>
      </c>
      <c r="J3545" t="s">
        <v>99</v>
      </c>
      <c r="K3545" t="s">
        <v>101</v>
      </c>
      <c r="L3545" t="s">
        <v>6</v>
      </c>
      <c r="M3545" t="s">
        <v>8670</v>
      </c>
      <c r="N3545">
        <v>1411.76</v>
      </c>
      <c r="O3545">
        <v>3063.43</v>
      </c>
      <c r="P3545">
        <v>2.1699000000000002</v>
      </c>
      <c r="Q3545">
        <v>705.88</v>
      </c>
      <c r="R3545">
        <v>1021.1433333333333</v>
      </c>
      <c r="S3545">
        <v>12157.69</v>
      </c>
      <c r="T3545">
        <v>12797.4</v>
      </c>
      <c r="U3545">
        <v>1.0526</v>
      </c>
      <c r="V3545">
        <v>675.43</v>
      </c>
      <c r="W3545">
        <v>853.16</v>
      </c>
      <c r="X3545" s="83" t="str">
        <f t="shared" si="110"/>
        <v>2118 - CHV SAN ANTONIO</v>
      </c>
      <c r="Y3545" s="83">
        <f t="shared" si="111"/>
        <v>15</v>
      </c>
    </row>
    <row r="3546" spans="1:25" x14ac:dyDescent="0.25">
      <c r="A3546" t="s">
        <v>7</v>
      </c>
      <c r="B3546" t="s">
        <v>8651</v>
      </c>
      <c r="C3546" t="s">
        <v>8710</v>
      </c>
      <c r="D3546" t="s">
        <v>8711</v>
      </c>
      <c r="E3546" t="s">
        <v>8712</v>
      </c>
      <c r="F3546">
        <v>21181184</v>
      </c>
      <c r="G3546" t="s">
        <v>8716</v>
      </c>
      <c r="H3546" t="s">
        <v>8717</v>
      </c>
      <c r="I3546">
        <v>114889</v>
      </c>
      <c r="J3546" t="s">
        <v>99</v>
      </c>
      <c r="K3546" t="s">
        <v>101</v>
      </c>
      <c r="L3546" t="s">
        <v>6</v>
      </c>
      <c r="M3546" t="s">
        <v>8671</v>
      </c>
      <c r="N3546">
        <v>20756.259999999998</v>
      </c>
      <c r="O3546">
        <v>41853.660000000003</v>
      </c>
      <c r="P3546">
        <v>2.0164</v>
      </c>
      <c r="Q3546">
        <v>560.98</v>
      </c>
      <c r="R3546">
        <v>1494.7735714285716</v>
      </c>
      <c r="S3546">
        <v>173461</v>
      </c>
      <c r="T3546">
        <v>326149.77</v>
      </c>
      <c r="U3546">
        <v>1.8802000000000001</v>
      </c>
      <c r="V3546">
        <v>547.20000000000005</v>
      </c>
      <c r="W3546">
        <v>1048.7130868167203</v>
      </c>
      <c r="X3546" s="83" t="str">
        <f t="shared" si="110"/>
        <v>2118 - CHV SAN ANTONIO</v>
      </c>
      <c r="Y3546" s="83">
        <f t="shared" si="111"/>
        <v>311</v>
      </c>
    </row>
    <row r="3547" spans="1:25" x14ac:dyDescent="0.25">
      <c r="A3547" t="s">
        <v>7</v>
      </c>
      <c r="B3547" t="s">
        <v>8651</v>
      </c>
      <c r="C3547" t="s">
        <v>8710</v>
      </c>
      <c r="D3547" t="s">
        <v>8711</v>
      </c>
      <c r="E3547" t="s">
        <v>8712</v>
      </c>
      <c r="F3547">
        <v>21181184</v>
      </c>
      <c r="G3547" t="s">
        <v>8716</v>
      </c>
      <c r="H3547" t="s">
        <v>8717</v>
      </c>
      <c r="I3547">
        <v>114889</v>
      </c>
      <c r="J3547" t="s">
        <v>99</v>
      </c>
      <c r="K3547" t="s">
        <v>101</v>
      </c>
      <c r="L3547" t="s">
        <v>6</v>
      </c>
      <c r="M3547" t="s">
        <v>8672</v>
      </c>
      <c r="N3547">
        <v>2266.65</v>
      </c>
      <c r="O3547">
        <v>1506.03</v>
      </c>
      <c r="P3547">
        <v>0.66439999999999999</v>
      </c>
      <c r="Q3547">
        <v>453.33</v>
      </c>
      <c r="R3547">
        <v>753.01499999999999</v>
      </c>
      <c r="S3547">
        <v>14993.34</v>
      </c>
      <c r="T3547">
        <v>8909.08</v>
      </c>
      <c r="U3547">
        <v>0.59419999999999995</v>
      </c>
      <c r="V3547">
        <v>428.38</v>
      </c>
      <c r="W3547">
        <v>424.24190476190478</v>
      </c>
      <c r="X3547" s="83" t="str">
        <f t="shared" si="110"/>
        <v>2118 - CHV SAN ANTONIO</v>
      </c>
      <c r="Y3547" s="83">
        <f t="shared" si="111"/>
        <v>21</v>
      </c>
    </row>
    <row r="3548" spans="1:25" x14ac:dyDescent="0.25">
      <c r="A3548" t="s">
        <v>7</v>
      </c>
      <c r="B3548" t="s">
        <v>8651</v>
      </c>
      <c r="C3548" t="s">
        <v>8710</v>
      </c>
      <c r="D3548" t="s">
        <v>8711</v>
      </c>
      <c r="E3548" t="s">
        <v>8712</v>
      </c>
      <c r="F3548">
        <v>21181184</v>
      </c>
      <c r="G3548" t="s">
        <v>8716</v>
      </c>
      <c r="H3548" t="s">
        <v>8717</v>
      </c>
      <c r="I3548">
        <v>114889</v>
      </c>
      <c r="J3548" t="s">
        <v>99</v>
      </c>
      <c r="K3548" t="s">
        <v>101</v>
      </c>
      <c r="L3548" t="s">
        <v>6</v>
      </c>
      <c r="M3548" t="s">
        <v>8673</v>
      </c>
      <c r="N3548">
        <v>6773.28</v>
      </c>
      <c r="O3548">
        <v>4136.8500000000004</v>
      </c>
      <c r="P3548">
        <v>0.61080000000000001</v>
      </c>
      <c r="Q3548">
        <v>423.33</v>
      </c>
      <c r="R3548">
        <v>258.55312500000002</v>
      </c>
      <c r="S3548">
        <v>45600.15</v>
      </c>
      <c r="T3548">
        <v>40893.24</v>
      </c>
      <c r="U3548">
        <v>0.89680000000000004</v>
      </c>
      <c r="V3548">
        <v>393.1</v>
      </c>
      <c r="W3548">
        <v>400.91411764705879</v>
      </c>
      <c r="X3548" s="83" t="str">
        <f t="shared" si="110"/>
        <v>2118 - CHV SAN ANTONIO</v>
      </c>
      <c r="Y3548" s="83">
        <f t="shared" si="111"/>
        <v>102</v>
      </c>
    </row>
    <row r="3549" spans="1:25" x14ac:dyDescent="0.25">
      <c r="A3549" t="s">
        <v>7</v>
      </c>
      <c r="B3549" t="s">
        <v>8651</v>
      </c>
      <c r="C3549" t="s">
        <v>8710</v>
      </c>
      <c r="D3549" t="s">
        <v>8711</v>
      </c>
      <c r="E3549" t="s">
        <v>8712</v>
      </c>
      <c r="F3549">
        <v>21181184</v>
      </c>
      <c r="G3549" t="s">
        <v>8716</v>
      </c>
      <c r="H3549" t="s">
        <v>8717</v>
      </c>
      <c r="I3549">
        <v>114889</v>
      </c>
      <c r="J3549" t="s">
        <v>99</v>
      </c>
      <c r="K3549" t="s">
        <v>101</v>
      </c>
      <c r="L3549" t="s">
        <v>6</v>
      </c>
      <c r="M3549" t="s">
        <v>8674</v>
      </c>
      <c r="N3549">
        <v>2252.88</v>
      </c>
      <c r="O3549">
        <v>5184.8100000000004</v>
      </c>
      <c r="P3549">
        <v>2.3014000000000001</v>
      </c>
      <c r="Q3549">
        <v>321.83999999999997</v>
      </c>
      <c r="R3549">
        <v>1036.962</v>
      </c>
      <c r="S3549">
        <v>15431.57</v>
      </c>
      <c r="T3549">
        <v>48182.19</v>
      </c>
      <c r="U3549">
        <v>3.1223000000000001</v>
      </c>
      <c r="V3549">
        <v>220.45</v>
      </c>
      <c r="W3549">
        <v>678.62239436619723</v>
      </c>
      <c r="X3549" s="83" t="str">
        <f t="shared" si="110"/>
        <v>2118 - CHV SAN ANTONIO</v>
      </c>
      <c r="Y3549" s="83">
        <f t="shared" si="111"/>
        <v>71</v>
      </c>
    </row>
    <row r="3550" spans="1:25" x14ac:dyDescent="0.25">
      <c r="A3550" t="s">
        <v>7</v>
      </c>
      <c r="B3550" t="s">
        <v>8651</v>
      </c>
      <c r="C3550" t="s">
        <v>8710</v>
      </c>
      <c r="D3550" t="s">
        <v>8711</v>
      </c>
      <c r="E3550" t="s">
        <v>8712</v>
      </c>
      <c r="F3550">
        <v>21181184</v>
      </c>
      <c r="G3550" t="s">
        <v>8716</v>
      </c>
      <c r="H3550" t="s">
        <v>8717</v>
      </c>
      <c r="I3550">
        <v>114889</v>
      </c>
      <c r="J3550" t="s">
        <v>99</v>
      </c>
      <c r="K3550" t="s">
        <v>101</v>
      </c>
      <c r="L3550" t="s">
        <v>6</v>
      </c>
      <c r="M3550" t="s">
        <v>8675</v>
      </c>
      <c r="N3550">
        <v>365.6</v>
      </c>
      <c r="O3550">
        <v>840</v>
      </c>
      <c r="P3550">
        <v>2.2976000000000001</v>
      </c>
      <c r="Q3550">
        <v>73.12</v>
      </c>
      <c r="R3550">
        <v>105</v>
      </c>
      <c r="S3550">
        <v>2999.91</v>
      </c>
      <c r="T3550">
        <v>7486.5</v>
      </c>
      <c r="U3550">
        <v>2.4956</v>
      </c>
      <c r="V3550">
        <v>85.71</v>
      </c>
      <c r="W3550">
        <v>155.96875</v>
      </c>
      <c r="X3550" s="83" t="str">
        <f t="shared" si="110"/>
        <v>2118 - CHV SAN ANTONIO</v>
      </c>
      <c r="Y3550" s="83">
        <f t="shared" si="111"/>
        <v>48</v>
      </c>
    </row>
    <row r="3551" spans="1:25" x14ac:dyDescent="0.25">
      <c r="A3551" t="s">
        <v>7</v>
      </c>
      <c r="B3551" t="s">
        <v>8651</v>
      </c>
      <c r="C3551" t="s">
        <v>8710</v>
      </c>
      <c r="D3551" t="s">
        <v>8711</v>
      </c>
      <c r="E3551" t="s">
        <v>8712</v>
      </c>
      <c r="F3551">
        <v>21181184</v>
      </c>
      <c r="G3551" t="s">
        <v>8716</v>
      </c>
      <c r="H3551" t="s">
        <v>8717</v>
      </c>
      <c r="I3551">
        <v>114898</v>
      </c>
      <c r="J3551" t="s">
        <v>8319</v>
      </c>
      <c r="K3551" t="s">
        <v>103</v>
      </c>
      <c r="L3551" t="s">
        <v>6</v>
      </c>
      <c r="M3551" t="s">
        <v>8657</v>
      </c>
      <c r="N3551">
        <v>0</v>
      </c>
      <c r="O3551">
        <v>17.399999999999999</v>
      </c>
      <c r="S3551">
        <v>1421.68</v>
      </c>
      <c r="T3551">
        <v>752.4</v>
      </c>
      <c r="U3551">
        <v>0.5292</v>
      </c>
      <c r="V3551">
        <v>177.71</v>
      </c>
      <c r="W3551">
        <v>150.47999999999999</v>
      </c>
      <c r="X3551" s="83" t="str">
        <f t="shared" si="110"/>
        <v>2118 - CHV SAN ANTONIO</v>
      </c>
      <c r="Y3551" s="83">
        <f t="shared" si="111"/>
        <v>5</v>
      </c>
    </row>
    <row r="3552" spans="1:25" x14ac:dyDescent="0.25">
      <c r="A3552" t="s">
        <v>7</v>
      </c>
      <c r="B3552" t="s">
        <v>8651</v>
      </c>
      <c r="C3552" t="s">
        <v>8710</v>
      </c>
      <c r="D3552" t="s">
        <v>8711</v>
      </c>
      <c r="E3552" t="s">
        <v>8712</v>
      </c>
      <c r="F3552">
        <v>21181184</v>
      </c>
      <c r="G3552" t="s">
        <v>8716</v>
      </c>
      <c r="H3552" t="s">
        <v>8717</v>
      </c>
      <c r="I3552">
        <v>114898</v>
      </c>
      <c r="J3552" t="s">
        <v>8319</v>
      </c>
      <c r="K3552" t="s">
        <v>103</v>
      </c>
      <c r="L3552" t="s">
        <v>6</v>
      </c>
      <c r="M3552" t="s">
        <v>8658</v>
      </c>
      <c r="N3552">
        <v>2307.7199999999998</v>
      </c>
      <c r="O3552">
        <v>2272.5</v>
      </c>
      <c r="P3552">
        <v>0.98470000000000002</v>
      </c>
      <c r="Q3552">
        <v>384.62</v>
      </c>
      <c r="R3552">
        <v>757.5</v>
      </c>
      <c r="S3552">
        <v>12905.71</v>
      </c>
      <c r="T3552">
        <v>9551.25</v>
      </c>
      <c r="U3552">
        <v>0.74009999999999998</v>
      </c>
      <c r="V3552">
        <v>348.8</v>
      </c>
      <c r="W3552">
        <v>308.10483870967744</v>
      </c>
      <c r="X3552" s="83" t="str">
        <f t="shared" si="110"/>
        <v>2118 - CHV SAN ANTONIO</v>
      </c>
      <c r="Y3552" s="83">
        <f t="shared" si="111"/>
        <v>30.999999999999996</v>
      </c>
    </row>
    <row r="3553" spans="1:25" x14ac:dyDescent="0.25">
      <c r="A3553" t="s">
        <v>7</v>
      </c>
      <c r="B3553" t="s">
        <v>8651</v>
      </c>
      <c r="C3553" t="s">
        <v>8710</v>
      </c>
      <c r="D3553" t="s">
        <v>8711</v>
      </c>
      <c r="E3553" t="s">
        <v>8712</v>
      </c>
      <c r="F3553">
        <v>21181184</v>
      </c>
      <c r="G3553" t="s">
        <v>8716</v>
      </c>
      <c r="H3553" t="s">
        <v>8717</v>
      </c>
      <c r="I3553">
        <v>114898</v>
      </c>
      <c r="J3553" t="s">
        <v>8319</v>
      </c>
      <c r="K3553" t="s">
        <v>103</v>
      </c>
      <c r="L3553" t="s">
        <v>6</v>
      </c>
      <c r="M3553" t="s">
        <v>8659</v>
      </c>
      <c r="N3553">
        <v>1860.48</v>
      </c>
      <c r="O3553">
        <v>-184.34</v>
      </c>
      <c r="P3553">
        <v>-9.9099999999999994E-2</v>
      </c>
      <c r="Q3553">
        <v>465.12</v>
      </c>
      <c r="R3553">
        <v>184.34</v>
      </c>
      <c r="S3553">
        <v>8099.41</v>
      </c>
      <c r="T3553">
        <v>4886.91</v>
      </c>
      <c r="U3553">
        <v>0.60340000000000005</v>
      </c>
      <c r="V3553">
        <v>404.97</v>
      </c>
      <c r="W3553">
        <v>305.43187499999999</v>
      </c>
      <c r="X3553" s="83" t="str">
        <f t="shared" si="110"/>
        <v>2118 - CHV SAN ANTONIO</v>
      </c>
      <c r="Y3553" s="83">
        <f t="shared" si="111"/>
        <v>16</v>
      </c>
    </row>
    <row r="3554" spans="1:25" x14ac:dyDescent="0.25">
      <c r="A3554" t="s">
        <v>7</v>
      </c>
      <c r="B3554" t="s">
        <v>8651</v>
      </c>
      <c r="C3554" t="s">
        <v>8710</v>
      </c>
      <c r="D3554" t="s">
        <v>8711</v>
      </c>
      <c r="E3554" t="s">
        <v>8712</v>
      </c>
      <c r="F3554">
        <v>21181184</v>
      </c>
      <c r="G3554" t="s">
        <v>8716</v>
      </c>
      <c r="H3554" t="s">
        <v>8717</v>
      </c>
      <c r="I3554">
        <v>114898</v>
      </c>
      <c r="J3554" t="s">
        <v>8319</v>
      </c>
      <c r="K3554" t="s">
        <v>103</v>
      </c>
      <c r="L3554" t="s">
        <v>6</v>
      </c>
      <c r="M3554" t="s">
        <v>8660</v>
      </c>
      <c r="N3554">
        <v>0</v>
      </c>
      <c r="O3554">
        <v>423.75</v>
      </c>
      <c r="S3554">
        <v>518.24</v>
      </c>
      <c r="T3554">
        <v>759.25</v>
      </c>
      <c r="U3554">
        <v>1.4651000000000001</v>
      </c>
      <c r="V3554">
        <v>17.87</v>
      </c>
      <c r="W3554">
        <v>50.616666666666667</v>
      </c>
      <c r="X3554" s="83" t="str">
        <f t="shared" si="110"/>
        <v>2118 - CHV SAN ANTONIO</v>
      </c>
      <c r="Y3554" s="83">
        <f t="shared" si="111"/>
        <v>15</v>
      </c>
    </row>
    <row r="3555" spans="1:25" x14ac:dyDescent="0.25">
      <c r="A3555" t="s">
        <v>7</v>
      </c>
      <c r="B3555" t="s">
        <v>8651</v>
      </c>
      <c r="C3555" t="s">
        <v>8710</v>
      </c>
      <c r="D3555" t="s">
        <v>8711</v>
      </c>
      <c r="E3555" t="s">
        <v>8712</v>
      </c>
      <c r="F3555">
        <v>21181184</v>
      </c>
      <c r="G3555" t="s">
        <v>8716</v>
      </c>
      <c r="H3555" t="s">
        <v>8717</v>
      </c>
      <c r="I3555">
        <v>114898</v>
      </c>
      <c r="J3555" t="s">
        <v>8319</v>
      </c>
      <c r="K3555" t="s">
        <v>103</v>
      </c>
      <c r="L3555" t="s">
        <v>6</v>
      </c>
      <c r="M3555" t="s">
        <v>8661</v>
      </c>
      <c r="N3555">
        <v>225</v>
      </c>
      <c r="O3555">
        <v>420</v>
      </c>
      <c r="P3555">
        <v>1.8667</v>
      </c>
      <c r="Q3555">
        <v>25</v>
      </c>
      <c r="R3555">
        <v>32.307692307692307</v>
      </c>
      <c r="S3555">
        <v>1344.89</v>
      </c>
      <c r="T3555">
        <v>1570.91</v>
      </c>
      <c r="U3555">
        <v>1.1680999999999999</v>
      </c>
      <c r="V3555">
        <v>32.799999999999997</v>
      </c>
      <c r="W3555">
        <v>40.279743589743589</v>
      </c>
      <c r="X3555" s="83" t="str">
        <f t="shared" si="110"/>
        <v>2118 - CHV SAN ANTONIO</v>
      </c>
      <c r="Y3555" s="83">
        <f t="shared" si="111"/>
        <v>39</v>
      </c>
    </row>
    <row r="3556" spans="1:25" x14ac:dyDescent="0.25">
      <c r="A3556" t="s">
        <v>7</v>
      </c>
      <c r="B3556" t="s">
        <v>8651</v>
      </c>
      <c r="C3556" t="s">
        <v>8710</v>
      </c>
      <c r="D3556" t="s">
        <v>8711</v>
      </c>
      <c r="E3556" t="s">
        <v>8712</v>
      </c>
      <c r="F3556">
        <v>21181184</v>
      </c>
      <c r="G3556" t="s">
        <v>8716</v>
      </c>
      <c r="H3556" t="s">
        <v>8717</v>
      </c>
      <c r="I3556">
        <v>114898</v>
      </c>
      <c r="J3556" t="s">
        <v>8319</v>
      </c>
      <c r="K3556" t="s">
        <v>103</v>
      </c>
      <c r="L3556" t="s">
        <v>6</v>
      </c>
      <c r="M3556" t="s">
        <v>8662</v>
      </c>
      <c r="N3556">
        <v>63.33</v>
      </c>
      <c r="O3556">
        <v>120</v>
      </c>
      <c r="P3556">
        <v>1.8948</v>
      </c>
      <c r="Q3556">
        <v>63.33</v>
      </c>
      <c r="S3556">
        <v>1509.74</v>
      </c>
      <c r="T3556">
        <v>1211.55</v>
      </c>
      <c r="U3556">
        <v>0.80249999999999999</v>
      </c>
      <c r="V3556">
        <v>137.25</v>
      </c>
      <c r="W3556">
        <v>121.155</v>
      </c>
      <c r="X3556" s="83" t="str">
        <f t="shared" si="110"/>
        <v>2118 - CHV SAN ANTONIO</v>
      </c>
      <c r="Y3556" s="83">
        <f t="shared" si="111"/>
        <v>10</v>
      </c>
    </row>
    <row r="3557" spans="1:25" x14ac:dyDescent="0.25">
      <c r="A3557" t="s">
        <v>7</v>
      </c>
      <c r="B3557" t="s">
        <v>8651</v>
      </c>
      <c r="C3557" t="s">
        <v>8710</v>
      </c>
      <c r="D3557" t="s">
        <v>8711</v>
      </c>
      <c r="E3557" t="s">
        <v>8712</v>
      </c>
      <c r="F3557">
        <v>21181184</v>
      </c>
      <c r="G3557" t="s">
        <v>8716</v>
      </c>
      <c r="H3557" t="s">
        <v>8717</v>
      </c>
      <c r="I3557">
        <v>114898</v>
      </c>
      <c r="J3557" t="s">
        <v>8319</v>
      </c>
      <c r="K3557" t="s">
        <v>103</v>
      </c>
      <c r="L3557" t="s">
        <v>6</v>
      </c>
      <c r="M3557" t="s">
        <v>8663</v>
      </c>
      <c r="S3557">
        <v>536.01</v>
      </c>
      <c r="T3557">
        <v>308.52999999999997</v>
      </c>
      <c r="U3557">
        <v>0.5756</v>
      </c>
      <c r="V3557">
        <v>31.53</v>
      </c>
      <c r="W3557">
        <v>14.024090909090908</v>
      </c>
      <c r="X3557" s="83" t="str">
        <f t="shared" si="110"/>
        <v>2118 - CHV SAN ANTONIO</v>
      </c>
      <c r="Y3557" s="83">
        <f t="shared" si="111"/>
        <v>22</v>
      </c>
    </row>
    <row r="3558" spans="1:25" x14ac:dyDescent="0.25">
      <c r="A3558" t="s">
        <v>7</v>
      </c>
      <c r="B3558" t="s">
        <v>8651</v>
      </c>
      <c r="C3558" t="s">
        <v>8710</v>
      </c>
      <c r="D3558" t="s">
        <v>8711</v>
      </c>
      <c r="E3558" t="s">
        <v>8712</v>
      </c>
      <c r="F3558">
        <v>21181184</v>
      </c>
      <c r="G3558" t="s">
        <v>8716</v>
      </c>
      <c r="H3558" t="s">
        <v>8717</v>
      </c>
      <c r="I3558">
        <v>114898</v>
      </c>
      <c r="J3558" t="s">
        <v>8319</v>
      </c>
      <c r="K3558" t="s">
        <v>103</v>
      </c>
      <c r="L3558" t="s">
        <v>6</v>
      </c>
      <c r="M3558" t="s">
        <v>8664</v>
      </c>
      <c r="N3558">
        <v>1217.44</v>
      </c>
      <c r="O3558">
        <v>270.39999999999998</v>
      </c>
      <c r="P3558">
        <v>0.22209999999999999</v>
      </c>
      <c r="Q3558">
        <v>86.96</v>
      </c>
      <c r="R3558">
        <v>22.533333333333331</v>
      </c>
      <c r="S3558">
        <v>13011.25</v>
      </c>
      <c r="T3558">
        <v>7649.9</v>
      </c>
      <c r="U3558">
        <v>0.58789999999999998</v>
      </c>
      <c r="V3558">
        <v>90.99</v>
      </c>
      <c r="W3558">
        <v>93.291463414634137</v>
      </c>
      <c r="X3558" s="83" t="str">
        <f t="shared" si="110"/>
        <v>2118 - CHV SAN ANTONIO</v>
      </c>
      <c r="Y3558" s="83">
        <f t="shared" si="111"/>
        <v>82</v>
      </c>
    </row>
    <row r="3559" spans="1:25" x14ac:dyDescent="0.25">
      <c r="A3559" t="s">
        <v>7</v>
      </c>
      <c r="B3559" t="s">
        <v>8651</v>
      </c>
      <c r="C3559" t="s">
        <v>8710</v>
      </c>
      <c r="D3559" t="s">
        <v>8711</v>
      </c>
      <c r="E3559" t="s">
        <v>8712</v>
      </c>
      <c r="F3559">
        <v>21181184</v>
      </c>
      <c r="G3559" t="s">
        <v>8716</v>
      </c>
      <c r="H3559" t="s">
        <v>8717</v>
      </c>
      <c r="I3559">
        <v>114898</v>
      </c>
      <c r="J3559" t="s">
        <v>8319</v>
      </c>
      <c r="K3559" t="s">
        <v>103</v>
      </c>
      <c r="L3559" t="s">
        <v>6</v>
      </c>
      <c r="M3559" t="s">
        <v>8665</v>
      </c>
      <c r="N3559">
        <v>227.28</v>
      </c>
      <c r="O3559">
        <v>78.94</v>
      </c>
      <c r="P3559">
        <v>0.3473</v>
      </c>
      <c r="Q3559">
        <v>56.82</v>
      </c>
      <c r="R3559">
        <v>15.788</v>
      </c>
      <c r="S3559">
        <v>1440.28</v>
      </c>
      <c r="T3559">
        <v>164.85</v>
      </c>
      <c r="U3559">
        <v>0.1145</v>
      </c>
      <c r="V3559">
        <v>49.66</v>
      </c>
      <c r="W3559">
        <v>4.71</v>
      </c>
      <c r="X3559" s="83" t="str">
        <f t="shared" si="110"/>
        <v>2118 - CHV SAN ANTONIO</v>
      </c>
      <c r="Y3559" s="83">
        <f t="shared" si="111"/>
        <v>35</v>
      </c>
    </row>
    <row r="3560" spans="1:25" x14ac:dyDescent="0.25">
      <c r="A3560" t="s">
        <v>7</v>
      </c>
      <c r="B3560" t="s">
        <v>8651</v>
      </c>
      <c r="C3560" t="s">
        <v>8710</v>
      </c>
      <c r="D3560" t="s">
        <v>8711</v>
      </c>
      <c r="E3560" t="s">
        <v>8712</v>
      </c>
      <c r="F3560">
        <v>21181184</v>
      </c>
      <c r="G3560" t="s">
        <v>8716</v>
      </c>
      <c r="H3560" t="s">
        <v>8717</v>
      </c>
      <c r="I3560">
        <v>114898</v>
      </c>
      <c r="J3560" t="s">
        <v>8319</v>
      </c>
      <c r="K3560" t="s">
        <v>103</v>
      </c>
      <c r="L3560" t="s">
        <v>6</v>
      </c>
      <c r="M3560" t="s">
        <v>8666</v>
      </c>
      <c r="N3560">
        <v>50.54</v>
      </c>
      <c r="Q3560">
        <v>25.27</v>
      </c>
      <c r="S3560">
        <v>372.42</v>
      </c>
      <c r="T3560">
        <v>38.64</v>
      </c>
      <c r="U3560">
        <v>0.1038</v>
      </c>
      <c r="V3560">
        <v>41.38</v>
      </c>
      <c r="W3560">
        <v>3.8639999999999999</v>
      </c>
      <c r="X3560" s="83" t="str">
        <f t="shared" si="110"/>
        <v>2118 - CHV SAN ANTONIO</v>
      </c>
      <c r="Y3560" s="83">
        <f t="shared" si="111"/>
        <v>10</v>
      </c>
    </row>
    <row r="3561" spans="1:25" x14ac:dyDescent="0.25">
      <c r="A3561" t="s">
        <v>7</v>
      </c>
      <c r="B3561" t="s">
        <v>8651</v>
      </c>
      <c r="C3561" t="s">
        <v>8710</v>
      </c>
      <c r="D3561" t="s">
        <v>8711</v>
      </c>
      <c r="E3561" t="s">
        <v>8712</v>
      </c>
      <c r="F3561">
        <v>21181184</v>
      </c>
      <c r="G3561" t="s">
        <v>8716</v>
      </c>
      <c r="H3561" t="s">
        <v>8717</v>
      </c>
      <c r="I3561">
        <v>114898</v>
      </c>
      <c r="J3561" t="s">
        <v>8319</v>
      </c>
      <c r="K3561" t="s">
        <v>103</v>
      </c>
      <c r="L3561" t="s">
        <v>6</v>
      </c>
      <c r="M3561" t="s">
        <v>8688</v>
      </c>
      <c r="S3561">
        <v>424.49</v>
      </c>
      <c r="T3561">
        <v>187.5</v>
      </c>
      <c r="U3561">
        <v>0.44169999999999998</v>
      </c>
      <c r="V3561">
        <v>106.12</v>
      </c>
      <c r="W3561">
        <v>187.5</v>
      </c>
      <c r="X3561" s="83" t="str">
        <f t="shared" si="110"/>
        <v>2118 - CHV SAN ANTONIO</v>
      </c>
      <c r="Y3561" s="83">
        <f t="shared" si="111"/>
        <v>1</v>
      </c>
    </row>
    <row r="3562" spans="1:25" x14ac:dyDescent="0.25">
      <c r="A3562" t="s">
        <v>7</v>
      </c>
      <c r="B3562" t="s">
        <v>8651</v>
      </c>
      <c r="C3562" t="s">
        <v>8710</v>
      </c>
      <c r="D3562" t="s">
        <v>8711</v>
      </c>
      <c r="E3562" t="s">
        <v>8712</v>
      </c>
      <c r="F3562">
        <v>21181184</v>
      </c>
      <c r="G3562" t="s">
        <v>8716</v>
      </c>
      <c r="H3562" t="s">
        <v>8717</v>
      </c>
      <c r="I3562">
        <v>114898</v>
      </c>
      <c r="J3562" t="s">
        <v>8319</v>
      </c>
      <c r="K3562" t="s">
        <v>103</v>
      </c>
      <c r="L3562" t="s">
        <v>6</v>
      </c>
      <c r="M3562" t="s">
        <v>8667</v>
      </c>
      <c r="N3562">
        <v>4827.62</v>
      </c>
      <c r="O3562">
        <v>1307.25</v>
      </c>
      <c r="P3562">
        <v>0.27079999999999999</v>
      </c>
      <c r="Q3562">
        <v>689.66</v>
      </c>
      <c r="R3562">
        <v>186.75</v>
      </c>
      <c r="S3562">
        <v>39436.800000000003</v>
      </c>
      <c r="T3562">
        <v>8568.94</v>
      </c>
      <c r="U3562">
        <v>0.21729999999999999</v>
      </c>
      <c r="V3562">
        <v>679.94</v>
      </c>
      <c r="W3562">
        <v>214.2235</v>
      </c>
      <c r="X3562" s="83" t="str">
        <f t="shared" si="110"/>
        <v>2118 - CHV SAN ANTONIO</v>
      </c>
      <c r="Y3562" s="83">
        <f t="shared" si="111"/>
        <v>40</v>
      </c>
    </row>
    <row r="3563" spans="1:25" x14ac:dyDescent="0.25">
      <c r="A3563" t="s">
        <v>7</v>
      </c>
      <c r="B3563" t="s">
        <v>8651</v>
      </c>
      <c r="C3563" t="s">
        <v>8710</v>
      </c>
      <c r="D3563" t="s">
        <v>8711</v>
      </c>
      <c r="E3563" t="s">
        <v>8712</v>
      </c>
      <c r="F3563">
        <v>21181184</v>
      </c>
      <c r="G3563" t="s">
        <v>8716</v>
      </c>
      <c r="H3563" t="s">
        <v>8717</v>
      </c>
      <c r="I3563">
        <v>114898</v>
      </c>
      <c r="J3563" t="s">
        <v>8319</v>
      </c>
      <c r="K3563" t="s">
        <v>103</v>
      </c>
      <c r="L3563" t="s">
        <v>6</v>
      </c>
      <c r="M3563" t="s">
        <v>8668</v>
      </c>
      <c r="N3563">
        <v>1600.02</v>
      </c>
      <c r="O3563">
        <v>2797.5</v>
      </c>
      <c r="P3563">
        <v>1.7484</v>
      </c>
      <c r="Q3563">
        <v>177.78</v>
      </c>
      <c r="R3563">
        <v>932.5</v>
      </c>
      <c r="S3563">
        <v>10297.9</v>
      </c>
      <c r="T3563">
        <v>6927.5</v>
      </c>
      <c r="U3563">
        <v>0.67269999999999996</v>
      </c>
      <c r="V3563">
        <v>160.9</v>
      </c>
      <c r="W3563">
        <v>147.39361702127658</v>
      </c>
      <c r="X3563" s="83" t="str">
        <f t="shared" si="110"/>
        <v>2118 - CHV SAN ANTONIO</v>
      </c>
      <c r="Y3563" s="83">
        <f t="shared" si="111"/>
        <v>47.000000000000007</v>
      </c>
    </row>
    <row r="3564" spans="1:25" x14ac:dyDescent="0.25">
      <c r="A3564" t="s">
        <v>7</v>
      </c>
      <c r="B3564" t="s">
        <v>8651</v>
      </c>
      <c r="C3564" t="s">
        <v>8710</v>
      </c>
      <c r="D3564" t="s">
        <v>8711</v>
      </c>
      <c r="E3564" t="s">
        <v>8712</v>
      </c>
      <c r="F3564">
        <v>21181184</v>
      </c>
      <c r="G3564" t="s">
        <v>8716</v>
      </c>
      <c r="H3564" t="s">
        <v>8717</v>
      </c>
      <c r="I3564">
        <v>114898</v>
      </c>
      <c r="J3564" t="s">
        <v>8319</v>
      </c>
      <c r="K3564" t="s">
        <v>103</v>
      </c>
      <c r="L3564" t="s">
        <v>6</v>
      </c>
      <c r="M3564" t="s">
        <v>8669</v>
      </c>
      <c r="N3564">
        <v>0</v>
      </c>
      <c r="S3564">
        <v>61.8</v>
      </c>
      <c r="V3564">
        <v>61.8</v>
      </c>
      <c r="X3564" s="83" t="str">
        <f t="shared" si="110"/>
        <v>2118 - CHV SAN ANTONIO</v>
      </c>
      <c r="Y3564" s="83">
        <f t="shared" si="111"/>
        <v>0</v>
      </c>
    </row>
    <row r="3565" spans="1:25" x14ac:dyDescent="0.25">
      <c r="A3565" t="s">
        <v>7</v>
      </c>
      <c r="B3565" t="s">
        <v>8651</v>
      </c>
      <c r="C3565" t="s">
        <v>8710</v>
      </c>
      <c r="D3565" t="s">
        <v>8711</v>
      </c>
      <c r="E3565" t="s">
        <v>8712</v>
      </c>
      <c r="F3565">
        <v>21181184</v>
      </c>
      <c r="G3565" t="s">
        <v>8716</v>
      </c>
      <c r="H3565" t="s">
        <v>8717</v>
      </c>
      <c r="I3565">
        <v>114898</v>
      </c>
      <c r="J3565" t="s">
        <v>8319</v>
      </c>
      <c r="K3565" t="s">
        <v>103</v>
      </c>
      <c r="L3565" t="s">
        <v>6</v>
      </c>
      <c r="M3565" t="s">
        <v>8670</v>
      </c>
      <c r="N3565">
        <v>7058.8</v>
      </c>
      <c r="O3565">
        <v>1074.28</v>
      </c>
      <c r="P3565">
        <v>0.1522</v>
      </c>
      <c r="Q3565">
        <v>705.88</v>
      </c>
      <c r="R3565">
        <v>214.85599999999999</v>
      </c>
      <c r="S3565">
        <v>43767.05</v>
      </c>
      <c r="T3565">
        <v>22211.67</v>
      </c>
      <c r="U3565">
        <v>0.50749999999999995</v>
      </c>
      <c r="V3565">
        <v>673.34</v>
      </c>
      <c r="W3565">
        <v>396.63696428571427</v>
      </c>
      <c r="X3565" s="83" t="str">
        <f t="shared" si="110"/>
        <v>2118 - CHV SAN ANTONIO</v>
      </c>
      <c r="Y3565" s="83">
        <f t="shared" si="111"/>
        <v>56</v>
      </c>
    </row>
    <row r="3566" spans="1:25" x14ac:dyDescent="0.25">
      <c r="A3566" t="s">
        <v>7</v>
      </c>
      <c r="B3566" t="s">
        <v>8651</v>
      </c>
      <c r="C3566" t="s">
        <v>8710</v>
      </c>
      <c r="D3566" t="s">
        <v>8711</v>
      </c>
      <c r="E3566" t="s">
        <v>8712</v>
      </c>
      <c r="F3566">
        <v>21181184</v>
      </c>
      <c r="G3566" t="s">
        <v>8716</v>
      </c>
      <c r="H3566" t="s">
        <v>8717</v>
      </c>
      <c r="I3566">
        <v>114898</v>
      </c>
      <c r="J3566" t="s">
        <v>8319</v>
      </c>
      <c r="K3566" t="s">
        <v>103</v>
      </c>
      <c r="L3566" t="s">
        <v>6</v>
      </c>
      <c r="M3566" t="s">
        <v>8671</v>
      </c>
      <c r="N3566">
        <v>15146.46</v>
      </c>
      <c r="O3566">
        <v>7963.95</v>
      </c>
      <c r="P3566">
        <v>0.52580000000000005</v>
      </c>
      <c r="Q3566">
        <v>560.98</v>
      </c>
      <c r="R3566">
        <v>442.44166666666666</v>
      </c>
      <c r="S3566">
        <v>116439.33</v>
      </c>
      <c r="T3566">
        <v>35739.160000000003</v>
      </c>
      <c r="U3566">
        <v>0.30690000000000001</v>
      </c>
      <c r="V3566">
        <v>546.66</v>
      </c>
      <c r="W3566">
        <v>184.22247422680414</v>
      </c>
      <c r="X3566" s="83" t="str">
        <f t="shared" si="110"/>
        <v>2118 - CHV SAN ANTONIO</v>
      </c>
      <c r="Y3566" s="83">
        <f t="shared" si="111"/>
        <v>194</v>
      </c>
    </row>
    <row r="3567" spans="1:25" x14ac:dyDescent="0.25">
      <c r="A3567" t="s">
        <v>7</v>
      </c>
      <c r="B3567" t="s">
        <v>8651</v>
      </c>
      <c r="C3567" t="s">
        <v>8710</v>
      </c>
      <c r="D3567" t="s">
        <v>8711</v>
      </c>
      <c r="E3567" t="s">
        <v>8712</v>
      </c>
      <c r="F3567">
        <v>21181184</v>
      </c>
      <c r="G3567" t="s">
        <v>8716</v>
      </c>
      <c r="H3567" t="s">
        <v>8717</v>
      </c>
      <c r="I3567">
        <v>114898</v>
      </c>
      <c r="J3567" t="s">
        <v>8319</v>
      </c>
      <c r="K3567" t="s">
        <v>103</v>
      </c>
      <c r="L3567" t="s">
        <v>6</v>
      </c>
      <c r="M3567" t="s">
        <v>8672</v>
      </c>
      <c r="N3567">
        <v>1813.32</v>
      </c>
      <c r="O3567">
        <v>210.21</v>
      </c>
      <c r="P3567">
        <v>0.1159</v>
      </c>
      <c r="Q3567">
        <v>453.33</v>
      </c>
      <c r="R3567">
        <v>52.552500000000002</v>
      </c>
      <c r="S3567">
        <v>13205.82</v>
      </c>
      <c r="T3567">
        <v>3837.93</v>
      </c>
      <c r="U3567">
        <v>0.29060000000000002</v>
      </c>
      <c r="V3567">
        <v>425.99</v>
      </c>
      <c r="W3567">
        <v>159.91374999999999</v>
      </c>
      <c r="X3567" s="83" t="str">
        <f t="shared" si="110"/>
        <v>2118 - CHV SAN ANTONIO</v>
      </c>
      <c r="Y3567" s="83">
        <f t="shared" si="111"/>
        <v>24</v>
      </c>
    </row>
    <row r="3568" spans="1:25" x14ac:dyDescent="0.25">
      <c r="A3568" t="s">
        <v>7</v>
      </c>
      <c r="B3568" t="s">
        <v>8651</v>
      </c>
      <c r="C3568" t="s">
        <v>8710</v>
      </c>
      <c r="D3568" t="s">
        <v>8711</v>
      </c>
      <c r="E3568" t="s">
        <v>8712</v>
      </c>
      <c r="F3568">
        <v>21181184</v>
      </c>
      <c r="G3568" t="s">
        <v>8716</v>
      </c>
      <c r="H3568" t="s">
        <v>8717</v>
      </c>
      <c r="I3568">
        <v>114898</v>
      </c>
      <c r="J3568" t="s">
        <v>8319</v>
      </c>
      <c r="K3568" t="s">
        <v>103</v>
      </c>
      <c r="L3568" t="s">
        <v>6</v>
      </c>
      <c r="M3568" t="s">
        <v>8673</v>
      </c>
      <c r="N3568">
        <v>5503.29</v>
      </c>
      <c r="O3568">
        <v>2018.21</v>
      </c>
      <c r="P3568">
        <v>0.36670000000000003</v>
      </c>
      <c r="Q3568">
        <v>423.33</v>
      </c>
      <c r="R3568">
        <v>144.15785714285715</v>
      </c>
      <c r="S3568">
        <v>39067.449999999997</v>
      </c>
      <c r="T3568">
        <v>7800.72</v>
      </c>
      <c r="U3568">
        <v>0.19969999999999999</v>
      </c>
      <c r="V3568">
        <v>394.62</v>
      </c>
      <c r="W3568">
        <v>88.644545454545451</v>
      </c>
      <c r="X3568" s="83" t="str">
        <f t="shared" si="110"/>
        <v>2118 - CHV SAN ANTONIO</v>
      </c>
      <c r="Y3568" s="83">
        <f t="shared" si="111"/>
        <v>88</v>
      </c>
    </row>
    <row r="3569" spans="1:25" x14ac:dyDescent="0.25">
      <c r="A3569" t="s">
        <v>7</v>
      </c>
      <c r="B3569" t="s">
        <v>8651</v>
      </c>
      <c r="C3569" t="s">
        <v>8710</v>
      </c>
      <c r="D3569" t="s">
        <v>8711</v>
      </c>
      <c r="E3569" t="s">
        <v>8712</v>
      </c>
      <c r="F3569">
        <v>21181184</v>
      </c>
      <c r="G3569" t="s">
        <v>8716</v>
      </c>
      <c r="H3569" t="s">
        <v>8717</v>
      </c>
      <c r="I3569">
        <v>114898</v>
      </c>
      <c r="J3569" t="s">
        <v>8319</v>
      </c>
      <c r="K3569" t="s">
        <v>103</v>
      </c>
      <c r="L3569" t="s">
        <v>6</v>
      </c>
      <c r="M3569" t="s">
        <v>8674</v>
      </c>
      <c r="N3569">
        <v>1609.2</v>
      </c>
      <c r="O3569">
        <v>1500</v>
      </c>
      <c r="P3569">
        <v>0.93210000000000004</v>
      </c>
      <c r="Q3569">
        <v>321.83999999999997</v>
      </c>
      <c r="R3569">
        <v>500</v>
      </c>
      <c r="S3569">
        <v>8929.94</v>
      </c>
      <c r="T3569">
        <v>3286.48</v>
      </c>
      <c r="U3569">
        <v>0.36799999999999999</v>
      </c>
      <c r="V3569">
        <v>228.97</v>
      </c>
      <c r="W3569">
        <v>102.7025</v>
      </c>
      <c r="X3569" s="83" t="str">
        <f t="shared" si="110"/>
        <v>2118 - CHV SAN ANTONIO</v>
      </c>
      <c r="Y3569" s="83">
        <f t="shared" si="111"/>
        <v>32</v>
      </c>
    </row>
    <row r="3570" spans="1:25" x14ac:dyDescent="0.25">
      <c r="A3570" t="s">
        <v>7</v>
      </c>
      <c r="B3570" t="s">
        <v>8651</v>
      </c>
      <c r="C3570" t="s">
        <v>8710</v>
      </c>
      <c r="D3570" t="s">
        <v>8711</v>
      </c>
      <c r="E3570" t="s">
        <v>8712</v>
      </c>
      <c r="F3570">
        <v>21181184</v>
      </c>
      <c r="G3570" t="s">
        <v>8716</v>
      </c>
      <c r="H3570" t="s">
        <v>8717</v>
      </c>
      <c r="I3570">
        <v>114898</v>
      </c>
      <c r="J3570" t="s">
        <v>8319</v>
      </c>
      <c r="K3570" t="s">
        <v>103</v>
      </c>
      <c r="L3570" t="s">
        <v>6</v>
      </c>
      <c r="M3570" t="s">
        <v>8675</v>
      </c>
      <c r="N3570">
        <v>73.12</v>
      </c>
      <c r="O3570">
        <v>150</v>
      </c>
      <c r="P3570">
        <v>2.0514000000000001</v>
      </c>
      <c r="Q3570">
        <v>73.12</v>
      </c>
      <c r="S3570">
        <v>1231.6099999999999</v>
      </c>
      <c r="T3570">
        <v>459.09</v>
      </c>
      <c r="U3570">
        <v>0.37280000000000002</v>
      </c>
      <c r="V3570">
        <v>87.97</v>
      </c>
      <c r="W3570">
        <v>24.162631578947366</v>
      </c>
      <c r="X3570" s="83" t="str">
        <f t="shared" si="110"/>
        <v>2118 - CHV SAN ANTONIO</v>
      </c>
      <c r="Y3570" s="83">
        <f t="shared" si="111"/>
        <v>19</v>
      </c>
    </row>
    <row r="3571" spans="1:25" x14ac:dyDescent="0.25">
      <c r="A3571" t="s">
        <v>7</v>
      </c>
      <c r="B3571" t="s">
        <v>8651</v>
      </c>
      <c r="C3571" t="s">
        <v>8710</v>
      </c>
      <c r="D3571" t="s">
        <v>8711</v>
      </c>
      <c r="E3571" t="s">
        <v>8712</v>
      </c>
      <c r="F3571">
        <v>21181184</v>
      </c>
      <c r="G3571" t="s">
        <v>8716</v>
      </c>
      <c r="H3571" t="s">
        <v>8717</v>
      </c>
      <c r="I3571">
        <v>114908</v>
      </c>
      <c r="J3571" t="s">
        <v>8608</v>
      </c>
      <c r="K3571" t="s">
        <v>8610</v>
      </c>
      <c r="L3571" t="s">
        <v>6</v>
      </c>
      <c r="M3571" t="s">
        <v>8657</v>
      </c>
      <c r="N3571">
        <v>0</v>
      </c>
      <c r="O3571">
        <v>0</v>
      </c>
      <c r="S3571">
        <v>262.2</v>
      </c>
      <c r="T3571">
        <v>178.65</v>
      </c>
      <c r="U3571">
        <v>0.68140000000000001</v>
      </c>
      <c r="V3571">
        <v>131.1</v>
      </c>
      <c r="W3571">
        <v>178.65</v>
      </c>
      <c r="X3571" s="83" t="str">
        <f t="shared" si="110"/>
        <v>2118 - CHV SAN ANTONIO</v>
      </c>
      <c r="Y3571" s="83">
        <f t="shared" si="111"/>
        <v>1</v>
      </c>
    </row>
    <row r="3572" spans="1:25" x14ac:dyDescent="0.25">
      <c r="A3572" t="s">
        <v>7</v>
      </c>
      <c r="B3572" t="s">
        <v>8651</v>
      </c>
      <c r="C3572" t="s">
        <v>8710</v>
      </c>
      <c r="D3572" t="s">
        <v>8711</v>
      </c>
      <c r="E3572" t="s">
        <v>8712</v>
      </c>
      <c r="F3572">
        <v>21181184</v>
      </c>
      <c r="G3572" t="s">
        <v>8716</v>
      </c>
      <c r="H3572" t="s">
        <v>8717</v>
      </c>
      <c r="I3572">
        <v>114908</v>
      </c>
      <c r="J3572" t="s">
        <v>8608</v>
      </c>
      <c r="K3572" t="s">
        <v>8610</v>
      </c>
      <c r="L3572" t="s">
        <v>6</v>
      </c>
      <c r="M3572" t="s">
        <v>8658</v>
      </c>
      <c r="N3572">
        <v>769.24</v>
      </c>
      <c r="O3572">
        <v>71.25</v>
      </c>
      <c r="P3572">
        <v>9.2600000000000002E-2</v>
      </c>
      <c r="Q3572">
        <v>384.62</v>
      </c>
      <c r="R3572">
        <v>71.25</v>
      </c>
      <c r="S3572">
        <v>4708.13</v>
      </c>
      <c r="T3572">
        <v>5206.96</v>
      </c>
      <c r="U3572">
        <v>1.1060000000000001</v>
      </c>
      <c r="V3572">
        <v>362.16</v>
      </c>
      <c r="W3572">
        <v>650.87</v>
      </c>
      <c r="X3572" s="83" t="str">
        <f t="shared" si="110"/>
        <v>2118 - CHV SAN ANTONIO</v>
      </c>
      <c r="Y3572" s="83">
        <f t="shared" si="111"/>
        <v>8</v>
      </c>
    </row>
    <row r="3573" spans="1:25" x14ac:dyDescent="0.25">
      <c r="A3573" t="s">
        <v>7</v>
      </c>
      <c r="B3573" t="s">
        <v>8651</v>
      </c>
      <c r="C3573" t="s">
        <v>8710</v>
      </c>
      <c r="D3573" t="s">
        <v>8711</v>
      </c>
      <c r="E3573" t="s">
        <v>8712</v>
      </c>
      <c r="F3573">
        <v>21181184</v>
      </c>
      <c r="G3573" t="s">
        <v>8716</v>
      </c>
      <c r="H3573" t="s">
        <v>8717</v>
      </c>
      <c r="I3573">
        <v>114908</v>
      </c>
      <c r="J3573" t="s">
        <v>8608</v>
      </c>
      <c r="K3573" t="s">
        <v>8610</v>
      </c>
      <c r="L3573" t="s">
        <v>6</v>
      </c>
      <c r="M3573" t="s">
        <v>8660</v>
      </c>
      <c r="N3573">
        <v>0</v>
      </c>
      <c r="O3573">
        <v>75</v>
      </c>
      <c r="S3573">
        <v>98.38</v>
      </c>
      <c r="T3573">
        <v>75</v>
      </c>
      <c r="U3573">
        <v>0.76239999999999997</v>
      </c>
      <c r="V3573">
        <v>14.05</v>
      </c>
      <c r="W3573">
        <v>7.5</v>
      </c>
      <c r="X3573" s="83" t="str">
        <f t="shared" si="110"/>
        <v>2118 - CHV SAN ANTONIO</v>
      </c>
      <c r="Y3573" s="83">
        <f t="shared" si="111"/>
        <v>10</v>
      </c>
    </row>
    <row r="3574" spans="1:25" x14ac:dyDescent="0.25">
      <c r="A3574" t="s">
        <v>7</v>
      </c>
      <c r="B3574" t="s">
        <v>8651</v>
      </c>
      <c r="C3574" t="s">
        <v>8710</v>
      </c>
      <c r="D3574" t="s">
        <v>8711</v>
      </c>
      <c r="E3574" t="s">
        <v>8712</v>
      </c>
      <c r="F3574">
        <v>21181184</v>
      </c>
      <c r="G3574" t="s">
        <v>8716</v>
      </c>
      <c r="H3574" t="s">
        <v>8717</v>
      </c>
      <c r="I3574">
        <v>114908</v>
      </c>
      <c r="J3574" t="s">
        <v>8608</v>
      </c>
      <c r="K3574" t="s">
        <v>8610</v>
      </c>
      <c r="L3574" t="s">
        <v>6</v>
      </c>
      <c r="M3574" t="s">
        <v>8661</v>
      </c>
      <c r="N3574">
        <v>125</v>
      </c>
      <c r="O3574">
        <v>187.5</v>
      </c>
      <c r="P3574">
        <v>1.5</v>
      </c>
      <c r="Q3574">
        <v>25</v>
      </c>
      <c r="R3574">
        <v>62.5</v>
      </c>
      <c r="S3574">
        <v>528.86</v>
      </c>
      <c r="T3574">
        <v>187.5</v>
      </c>
      <c r="U3574">
        <v>0.35449999999999998</v>
      </c>
      <c r="V3574">
        <v>31.11</v>
      </c>
      <c r="W3574">
        <v>8.9285714285714288</v>
      </c>
      <c r="X3574" s="83" t="str">
        <f t="shared" si="110"/>
        <v>2118 - CHV SAN ANTONIO</v>
      </c>
      <c r="Y3574" s="83">
        <f t="shared" si="111"/>
        <v>21</v>
      </c>
    </row>
    <row r="3575" spans="1:25" x14ac:dyDescent="0.25">
      <c r="A3575" t="s">
        <v>7</v>
      </c>
      <c r="B3575" t="s">
        <v>8651</v>
      </c>
      <c r="C3575" t="s">
        <v>8710</v>
      </c>
      <c r="D3575" t="s">
        <v>8711</v>
      </c>
      <c r="E3575" t="s">
        <v>8712</v>
      </c>
      <c r="F3575">
        <v>21181184</v>
      </c>
      <c r="G3575" t="s">
        <v>8716</v>
      </c>
      <c r="H3575" t="s">
        <v>8717</v>
      </c>
      <c r="I3575">
        <v>114908</v>
      </c>
      <c r="J3575" t="s">
        <v>8608</v>
      </c>
      <c r="K3575" t="s">
        <v>8610</v>
      </c>
      <c r="L3575" t="s">
        <v>6</v>
      </c>
      <c r="M3575" t="s">
        <v>8662</v>
      </c>
      <c r="N3575">
        <v>0</v>
      </c>
      <c r="O3575">
        <v>75</v>
      </c>
      <c r="S3575">
        <v>1018.06</v>
      </c>
      <c r="T3575">
        <v>156.43</v>
      </c>
      <c r="U3575">
        <v>0.1537</v>
      </c>
      <c r="V3575">
        <v>145.44</v>
      </c>
      <c r="W3575">
        <v>52.143333333333338</v>
      </c>
      <c r="X3575" s="83" t="str">
        <f t="shared" si="110"/>
        <v>2118 - CHV SAN ANTONIO</v>
      </c>
      <c r="Y3575" s="83">
        <f t="shared" si="111"/>
        <v>3</v>
      </c>
    </row>
    <row r="3576" spans="1:25" x14ac:dyDescent="0.25">
      <c r="A3576" t="s">
        <v>7</v>
      </c>
      <c r="B3576" t="s">
        <v>8651</v>
      </c>
      <c r="C3576" t="s">
        <v>8710</v>
      </c>
      <c r="D3576" t="s">
        <v>8711</v>
      </c>
      <c r="E3576" t="s">
        <v>8712</v>
      </c>
      <c r="F3576">
        <v>21181184</v>
      </c>
      <c r="G3576" t="s">
        <v>8716</v>
      </c>
      <c r="H3576" t="s">
        <v>8717</v>
      </c>
      <c r="I3576">
        <v>114908</v>
      </c>
      <c r="J3576" t="s">
        <v>8608</v>
      </c>
      <c r="K3576" t="s">
        <v>8610</v>
      </c>
      <c r="L3576" t="s">
        <v>6</v>
      </c>
      <c r="M3576" t="s">
        <v>8663</v>
      </c>
      <c r="S3576">
        <v>156.55000000000001</v>
      </c>
      <c r="T3576">
        <v>138.44999999999999</v>
      </c>
      <c r="U3576">
        <v>0.88439999999999996</v>
      </c>
      <c r="V3576">
        <v>31.31</v>
      </c>
      <c r="W3576">
        <v>19.778571428571428</v>
      </c>
      <c r="X3576" s="83" t="str">
        <f t="shared" si="110"/>
        <v>2118 - CHV SAN ANTONIO</v>
      </c>
      <c r="Y3576" s="83">
        <f t="shared" si="111"/>
        <v>6.9999999999999991</v>
      </c>
    </row>
    <row r="3577" spans="1:25" x14ac:dyDescent="0.25">
      <c r="A3577" t="s">
        <v>7</v>
      </c>
      <c r="B3577" t="s">
        <v>8651</v>
      </c>
      <c r="C3577" t="s">
        <v>8710</v>
      </c>
      <c r="D3577" t="s">
        <v>8711</v>
      </c>
      <c r="E3577" t="s">
        <v>8712</v>
      </c>
      <c r="F3577">
        <v>21181184</v>
      </c>
      <c r="G3577" t="s">
        <v>8716</v>
      </c>
      <c r="H3577" t="s">
        <v>8717</v>
      </c>
      <c r="I3577">
        <v>114908</v>
      </c>
      <c r="J3577" t="s">
        <v>8608</v>
      </c>
      <c r="K3577" t="s">
        <v>8610</v>
      </c>
      <c r="L3577" t="s">
        <v>6</v>
      </c>
      <c r="M3577" t="s">
        <v>8664</v>
      </c>
      <c r="N3577">
        <v>608.72</v>
      </c>
      <c r="O3577">
        <v>150</v>
      </c>
      <c r="P3577">
        <v>0.24640000000000001</v>
      </c>
      <c r="Q3577">
        <v>86.96</v>
      </c>
      <c r="R3577">
        <v>30</v>
      </c>
      <c r="S3577">
        <v>3251.56</v>
      </c>
      <c r="T3577">
        <v>1005</v>
      </c>
      <c r="U3577">
        <v>0.30909999999999999</v>
      </c>
      <c r="V3577">
        <v>87.88</v>
      </c>
      <c r="W3577">
        <v>35.892857142857146</v>
      </c>
      <c r="X3577" s="83" t="str">
        <f t="shared" si="110"/>
        <v>2118 - CHV SAN ANTONIO</v>
      </c>
      <c r="Y3577" s="83">
        <f t="shared" si="111"/>
        <v>27.999999999999996</v>
      </c>
    </row>
    <row r="3578" spans="1:25" x14ac:dyDescent="0.25">
      <c r="A3578" t="s">
        <v>7</v>
      </c>
      <c r="B3578" t="s">
        <v>8651</v>
      </c>
      <c r="C3578" t="s">
        <v>8710</v>
      </c>
      <c r="D3578" t="s">
        <v>8711</v>
      </c>
      <c r="E3578" t="s">
        <v>8712</v>
      </c>
      <c r="F3578">
        <v>21181184</v>
      </c>
      <c r="G3578" t="s">
        <v>8716</v>
      </c>
      <c r="H3578" t="s">
        <v>8717</v>
      </c>
      <c r="I3578">
        <v>114908</v>
      </c>
      <c r="J3578" t="s">
        <v>8608</v>
      </c>
      <c r="K3578" t="s">
        <v>8610</v>
      </c>
      <c r="L3578" t="s">
        <v>6</v>
      </c>
      <c r="M3578" t="s">
        <v>8665</v>
      </c>
      <c r="N3578">
        <v>113.64</v>
      </c>
      <c r="Q3578">
        <v>56.82</v>
      </c>
      <c r="S3578">
        <v>505.22</v>
      </c>
      <c r="T3578">
        <v>-35</v>
      </c>
      <c r="U3578">
        <v>-6.93E-2</v>
      </c>
      <c r="V3578">
        <v>50.52</v>
      </c>
      <c r="W3578">
        <v>-2.9166666666666665</v>
      </c>
      <c r="X3578" s="83" t="str">
        <f t="shared" si="110"/>
        <v>2118 - CHV SAN ANTONIO</v>
      </c>
      <c r="Y3578" s="83">
        <f t="shared" si="111"/>
        <v>12</v>
      </c>
    </row>
    <row r="3579" spans="1:25" x14ac:dyDescent="0.25">
      <c r="A3579" t="s">
        <v>7</v>
      </c>
      <c r="B3579" t="s">
        <v>8651</v>
      </c>
      <c r="C3579" t="s">
        <v>8710</v>
      </c>
      <c r="D3579" t="s">
        <v>8711</v>
      </c>
      <c r="E3579" t="s">
        <v>8712</v>
      </c>
      <c r="F3579">
        <v>21181184</v>
      </c>
      <c r="G3579" t="s">
        <v>8716</v>
      </c>
      <c r="H3579" t="s">
        <v>8717</v>
      </c>
      <c r="I3579">
        <v>114908</v>
      </c>
      <c r="J3579" t="s">
        <v>8608</v>
      </c>
      <c r="K3579" t="s">
        <v>8610</v>
      </c>
      <c r="L3579" t="s">
        <v>6</v>
      </c>
      <c r="M3579" t="s">
        <v>8666</v>
      </c>
      <c r="N3579">
        <v>0</v>
      </c>
      <c r="S3579">
        <v>113.69</v>
      </c>
      <c r="V3579">
        <v>56.85</v>
      </c>
      <c r="X3579" s="83" t="str">
        <f t="shared" si="110"/>
        <v>2118 - CHV SAN ANTONIO</v>
      </c>
      <c r="Y3579" s="83">
        <f t="shared" si="111"/>
        <v>0</v>
      </c>
    </row>
    <row r="3580" spans="1:25" x14ac:dyDescent="0.25">
      <c r="A3580" t="s">
        <v>7</v>
      </c>
      <c r="B3580" t="s">
        <v>8651</v>
      </c>
      <c r="C3580" t="s">
        <v>8710</v>
      </c>
      <c r="D3580" t="s">
        <v>8711</v>
      </c>
      <c r="E3580" t="s">
        <v>8712</v>
      </c>
      <c r="F3580">
        <v>21181184</v>
      </c>
      <c r="G3580" t="s">
        <v>8716</v>
      </c>
      <c r="H3580" t="s">
        <v>8717</v>
      </c>
      <c r="I3580">
        <v>114908</v>
      </c>
      <c r="J3580" t="s">
        <v>8608</v>
      </c>
      <c r="K3580" t="s">
        <v>8610</v>
      </c>
      <c r="L3580" t="s">
        <v>6</v>
      </c>
      <c r="M3580" t="s">
        <v>8667</v>
      </c>
      <c r="N3580">
        <v>1379.32</v>
      </c>
      <c r="O3580">
        <v>32.72</v>
      </c>
      <c r="P3580">
        <v>2.3699999999999999E-2</v>
      </c>
      <c r="Q3580">
        <v>689.66</v>
      </c>
      <c r="R3580">
        <v>16.36</v>
      </c>
      <c r="S3580">
        <v>10726.92</v>
      </c>
      <c r="T3580">
        <v>1061.9000000000001</v>
      </c>
      <c r="U3580">
        <v>9.9000000000000005E-2</v>
      </c>
      <c r="V3580">
        <v>670.43</v>
      </c>
      <c r="W3580">
        <v>117.98888888888889</v>
      </c>
      <c r="X3580" s="83" t="str">
        <f t="shared" si="110"/>
        <v>2118 - CHV SAN ANTONIO</v>
      </c>
      <c r="Y3580" s="83">
        <f t="shared" si="111"/>
        <v>9</v>
      </c>
    </row>
    <row r="3581" spans="1:25" x14ac:dyDescent="0.25">
      <c r="A3581" t="s">
        <v>7</v>
      </c>
      <c r="B3581" t="s">
        <v>8651</v>
      </c>
      <c r="C3581" t="s">
        <v>8710</v>
      </c>
      <c r="D3581" t="s">
        <v>8711</v>
      </c>
      <c r="E3581" t="s">
        <v>8712</v>
      </c>
      <c r="F3581">
        <v>21181184</v>
      </c>
      <c r="G3581" t="s">
        <v>8716</v>
      </c>
      <c r="H3581" t="s">
        <v>8717</v>
      </c>
      <c r="I3581">
        <v>114908</v>
      </c>
      <c r="J3581" t="s">
        <v>8608</v>
      </c>
      <c r="K3581" t="s">
        <v>8610</v>
      </c>
      <c r="L3581" t="s">
        <v>6</v>
      </c>
      <c r="M3581" t="s">
        <v>8668</v>
      </c>
      <c r="N3581">
        <v>533.34</v>
      </c>
      <c r="O3581">
        <v>208.75</v>
      </c>
      <c r="P3581">
        <v>0.39140000000000003</v>
      </c>
      <c r="Q3581">
        <v>177.78</v>
      </c>
      <c r="R3581">
        <v>69.583333333333329</v>
      </c>
      <c r="S3581">
        <v>3503.08</v>
      </c>
      <c r="T3581">
        <v>3313.5</v>
      </c>
      <c r="U3581">
        <v>0.94589999999999996</v>
      </c>
      <c r="V3581">
        <v>159.22999999999999</v>
      </c>
      <c r="W3581">
        <v>122.72222222222223</v>
      </c>
      <c r="X3581" s="83" t="str">
        <f t="shared" si="110"/>
        <v>2118 - CHV SAN ANTONIO</v>
      </c>
      <c r="Y3581" s="83">
        <f t="shared" si="111"/>
        <v>27</v>
      </c>
    </row>
    <row r="3582" spans="1:25" x14ac:dyDescent="0.25">
      <c r="A3582" t="s">
        <v>7</v>
      </c>
      <c r="B3582" t="s">
        <v>8651</v>
      </c>
      <c r="C3582" t="s">
        <v>8710</v>
      </c>
      <c r="D3582" t="s">
        <v>8711</v>
      </c>
      <c r="E3582" t="s">
        <v>8712</v>
      </c>
      <c r="F3582">
        <v>21181184</v>
      </c>
      <c r="G3582" t="s">
        <v>8716</v>
      </c>
      <c r="H3582" t="s">
        <v>8717</v>
      </c>
      <c r="I3582">
        <v>114908</v>
      </c>
      <c r="J3582" t="s">
        <v>8608</v>
      </c>
      <c r="K3582" t="s">
        <v>8610</v>
      </c>
      <c r="L3582" t="s">
        <v>6</v>
      </c>
      <c r="M3582" t="s">
        <v>8670</v>
      </c>
      <c r="N3582">
        <v>705.88</v>
      </c>
      <c r="O3582">
        <v>364.77</v>
      </c>
      <c r="P3582">
        <v>0.51680000000000004</v>
      </c>
      <c r="Q3582">
        <v>705.88</v>
      </c>
      <c r="R3582">
        <v>182.38499999999999</v>
      </c>
      <c r="S3582">
        <v>5377.41</v>
      </c>
      <c r="T3582">
        <v>7569.92</v>
      </c>
      <c r="U3582">
        <v>1.4077</v>
      </c>
      <c r="V3582">
        <v>672.18</v>
      </c>
      <c r="W3582">
        <v>1513.9839999999999</v>
      </c>
      <c r="X3582" s="83" t="str">
        <f t="shared" si="110"/>
        <v>2118 - CHV SAN ANTONIO</v>
      </c>
      <c r="Y3582" s="83">
        <f t="shared" si="111"/>
        <v>5</v>
      </c>
    </row>
    <row r="3583" spans="1:25" x14ac:dyDescent="0.25">
      <c r="A3583" t="s">
        <v>7</v>
      </c>
      <c r="B3583" t="s">
        <v>8651</v>
      </c>
      <c r="C3583" t="s">
        <v>8710</v>
      </c>
      <c r="D3583" t="s">
        <v>8711</v>
      </c>
      <c r="E3583" t="s">
        <v>8712</v>
      </c>
      <c r="F3583">
        <v>21181184</v>
      </c>
      <c r="G3583" t="s">
        <v>8716</v>
      </c>
      <c r="H3583" t="s">
        <v>8717</v>
      </c>
      <c r="I3583">
        <v>114908</v>
      </c>
      <c r="J3583" t="s">
        <v>8608</v>
      </c>
      <c r="K3583" t="s">
        <v>8610</v>
      </c>
      <c r="L3583" t="s">
        <v>6</v>
      </c>
      <c r="M3583" t="s">
        <v>8671</v>
      </c>
      <c r="N3583">
        <v>8414.7000000000007</v>
      </c>
      <c r="O3583">
        <v>12485.39</v>
      </c>
      <c r="P3583">
        <v>1.4838</v>
      </c>
      <c r="Q3583">
        <v>560.98</v>
      </c>
      <c r="R3583">
        <v>1560.6737499999999</v>
      </c>
      <c r="S3583">
        <v>49251.53</v>
      </c>
      <c r="T3583">
        <v>85982.88</v>
      </c>
      <c r="U3583">
        <v>1.7458</v>
      </c>
      <c r="V3583">
        <v>547.24</v>
      </c>
      <c r="W3583">
        <v>905.08294736842106</v>
      </c>
      <c r="X3583" s="83" t="str">
        <f t="shared" si="110"/>
        <v>2118 - CHV SAN ANTONIO</v>
      </c>
      <c r="Y3583" s="83">
        <f t="shared" si="111"/>
        <v>95</v>
      </c>
    </row>
    <row r="3584" spans="1:25" x14ac:dyDescent="0.25">
      <c r="A3584" t="s">
        <v>7</v>
      </c>
      <c r="B3584" t="s">
        <v>8651</v>
      </c>
      <c r="C3584" t="s">
        <v>8710</v>
      </c>
      <c r="D3584" t="s">
        <v>8711</v>
      </c>
      <c r="E3584" t="s">
        <v>8712</v>
      </c>
      <c r="F3584">
        <v>21181184</v>
      </c>
      <c r="G3584" t="s">
        <v>8716</v>
      </c>
      <c r="H3584" t="s">
        <v>8717</v>
      </c>
      <c r="I3584">
        <v>114908</v>
      </c>
      <c r="J3584" t="s">
        <v>8608</v>
      </c>
      <c r="K3584" t="s">
        <v>8610</v>
      </c>
      <c r="L3584" t="s">
        <v>6</v>
      </c>
      <c r="M3584" t="s">
        <v>8672</v>
      </c>
      <c r="N3584">
        <v>453.33</v>
      </c>
      <c r="O3584">
        <v>267.5</v>
      </c>
      <c r="P3584">
        <v>0.59009999999999996</v>
      </c>
      <c r="Q3584">
        <v>453.33</v>
      </c>
      <c r="R3584">
        <v>267.5</v>
      </c>
      <c r="S3584">
        <v>3403.55</v>
      </c>
      <c r="T3584">
        <v>2041.48</v>
      </c>
      <c r="U3584">
        <v>0.5998</v>
      </c>
      <c r="V3584">
        <v>425.44</v>
      </c>
      <c r="W3584">
        <v>226.83111111111111</v>
      </c>
      <c r="X3584" s="83" t="str">
        <f t="shared" si="110"/>
        <v>2118 - CHV SAN ANTONIO</v>
      </c>
      <c r="Y3584" s="83">
        <f t="shared" si="111"/>
        <v>9</v>
      </c>
    </row>
    <row r="3585" spans="1:25" x14ac:dyDescent="0.25">
      <c r="A3585" t="s">
        <v>7</v>
      </c>
      <c r="B3585" t="s">
        <v>8651</v>
      </c>
      <c r="C3585" t="s">
        <v>8710</v>
      </c>
      <c r="D3585" t="s">
        <v>8711</v>
      </c>
      <c r="E3585" t="s">
        <v>8712</v>
      </c>
      <c r="F3585">
        <v>21181184</v>
      </c>
      <c r="G3585" t="s">
        <v>8716</v>
      </c>
      <c r="H3585" t="s">
        <v>8717</v>
      </c>
      <c r="I3585">
        <v>114908</v>
      </c>
      <c r="J3585" t="s">
        <v>8608</v>
      </c>
      <c r="K3585" t="s">
        <v>8610</v>
      </c>
      <c r="L3585" t="s">
        <v>6</v>
      </c>
      <c r="M3585" t="s">
        <v>8673</v>
      </c>
      <c r="N3585">
        <v>846.66</v>
      </c>
      <c r="O3585">
        <v>608.5</v>
      </c>
      <c r="P3585">
        <v>0.71870000000000001</v>
      </c>
      <c r="Q3585">
        <v>423.33</v>
      </c>
      <c r="R3585">
        <v>202.83333333333334</v>
      </c>
      <c r="S3585">
        <v>4840.46</v>
      </c>
      <c r="T3585">
        <v>2107.85</v>
      </c>
      <c r="U3585">
        <v>0.4355</v>
      </c>
      <c r="V3585">
        <v>403.37</v>
      </c>
      <c r="W3585">
        <v>162.1423076923077</v>
      </c>
      <c r="X3585" s="83" t="str">
        <f t="shared" si="110"/>
        <v>2118 - CHV SAN ANTONIO</v>
      </c>
      <c r="Y3585" s="83">
        <f t="shared" si="111"/>
        <v>13</v>
      </c>
    </row>
    <row r="3586" spans="1:25" x14ac:dyDescent="0.25">
      <c r="A3586" t="s">
        <v>7</v>
      </c>
      <c r="B3586" t="s">
        <v>8651</v>
      </c>
      <c r="C3586" t="s">
        <v>8710</v>
      </c>
      <c r="D3586" t="s">
        <v>8711</v>
      </c>
      <c r="E3586" t="s">
        <v>8712</v>
      </c>
      <c r="F3586">
        <v>21181184</v>
      </c>
      <c r="G3586" t="s">
        <v>8716</v>
      </c>
      <c r="H3586" t="s">
        <v>8717</v>
      </c>
      <c r="I3586">
        <v>114908</v>
      </c>
      <c r="J3586" t="s">
        <v>8608</v>
      </c>
      <c r="K3586" t="s">
        <v>8610</v>
      </c>
      <c r="L3586" t="s">
        <v>6</v>
      </c>
      <c r="M3586" t="s">
        <v>8674</v>
      </c>
      <c r="N3586">
        <v>643.67999999999995</v>
      </c>
      <c r="O3586">
        <v>35.83</v>
      </c>
      <c r="P3586">
        <v>5.57E-2</v>
      </c>
      <c r="Q3586">
        <v>321.83999999999997</v>
      </c>
      <c r="R3586">
        <v>35.83</v>
      </c>
      <c r="S3586">
        <v>3631.91</v>
      </c>
      <c r="T3586">
        <v>907.88</v>
      </c>
      <c r="U3586">
        <v>0.25</v>
      </c>
      <c r="V3586">
        <v>226.99</v>
      </c>
      <c r="W3586">
        <v>69.836923076923071</v>
      </c>
      <c r="X3586" s="83" t="str">
        <f t="shared" si="110"/>
        <v>2118 - CHV SAN ANTONIO</v>
      </c>
      <c r="Y3586" s="83">
        <f t="shared" si="111"/>
        <v>13.000000000000002</v>
      </c>
    </row>
    <row r="3587" spans="1:25" x14ac:dyDescent="0.25">
      <c r="A3587" t="s">
        <v>7</v>
      </c>
      <c r="B3587" t="s">
        <v>8651</v>
      </c>
      <c r="C3587" t="s">
        <v>8710</v>
      </c>
      <c r="D3587" t="s">
        <v>8711</v>
      </c>
      <c r="E3587" t="s">
        <v>8712</v>
      </c>
      <c r="F3587">
        <v>21181184</v>
      </c>
      <c r="G3587" t="s">
        <v>8716</v>
      </c>
      <c r="H3587" t="s">
        <v>8717</v>
      </c>
      <c r="I3587">
        <v>114908</v>
      </c>
      <c r="J3587" t="s">
        <v>8608</v>
      </c>
      <c r="K3587" t="s">
        <v>8610</v>
      </c>
      <c r="L3587" t="s">
        <v>6</v>
      </c>
      <c r="M3587" t="s">
        <v>8675</v>
      </c>
      <c r="N3587">
        <v>146.24</v>
      </c>
      <c r="O3587">
        <v>75</v>
      </c>
      <c r="P3587">
        <v>0.51290000000000002</v>
      </c>
      <c r="Q3587">
        <v>73.12</v>
      </c>
      <c r="R3587">
        <v>25</v>
      </c>
      <c r="S3587">
        <v>1438.81</v>
      </c>
      <c r="T3587">
        <v>1903.6</v>
      </c>
      <c r="U3587">
        <v>1.323</v>
      </c>
      <c r="V3587">
        <v>89.93</v>
      </c>
      <c r="W3587">
        <v>100.18947368421053</v>
      </c>
      <c r="X3587" s="83" t="str">
        <f t="shared" ref="X3587:X3650" si="112">CONCATENATE(C3587," - ",D3587)</f>
        <v>2118 - CHV SAN ANTONIO</v>
      </c>
      <c r="Y3587" s="83">
        <f t="shared" ref="Y3587:Y3650" si="113">IFERROR((IF($S3587=0,0,$T3587/$W3587)),0)</f>
        <v>19</v>
      </c>
    </row>
    <row r="3588" spans="1:25" x14ac:dyDescent="0.25">
      <c r="A3588" t="s">
        <v>7</v>
      </c>
      <c r="B3588" t="s">
        <v>8651</v>
      </c>
      <c r="C3588" t="s">
        <v>8710</v>
      </c>
      <c r="D3588" t="s">
        <v>8711</v>
      </c>
      <c r="E3588" t="s">
        <v>8712</v>
      </c>
      <c r="F3588">
        <v>21181184</v>
      </c>
      <c r="G3588" t="s">
        <v>8716</v>
      </c>
      <c r="H3588" t="s">
        <v>8717</v>
      </c>
      <c r="I3588">
        <v>187434</v>
      </c>
      <c r="J3588" t="s">
        <v>7890</v>
      </c>
      <c r="K3588" t="s">
        <v>7891</v>
      </c>
      <c r="L3588" t="s">
        <v>6</v>
      </c>
      <c r="M3588" t="s">
        <v>8657</v>
      </c>
      <c r="N3588">
        <v>0</v>
      </c>
      <c r="S3588">
        <v>109.76</v>
      </c>
      <c r="T3588">
        <v>206.25</v>
      </c>
      <c r="U3588">
        <v>1.8791</v>
      </c>
      <c r="V3588">
        <v>109.76</v>
      </c>
      <c r="X3588" s="83" t="str">
        <f t="shared" si="112"/>
        <v>2118 - CHV SAN ANTONIO</v>
      </c>
      <c r="Y3588" s="83">
        <f t="shared" si="113"/>
        <v>0</v>
      </c>
    </row>
    <row r="3589" spans="1:25" x14ac:dyDescent="0.25">
      <c r="A3589" t="s">
        <v>7</v>
      </c>
      <c r="B3589" t="s">
        <v>8651</v>
      </c>
      <c r="C3589" t="s">
        <v>8710</v>
      </c>
      <c r="D3589" t="s">
        <v>8711</v>
      </c>
      <c r="E3589" t="s">
        <v>8712</v>
      </c>
      <c r="F3589">
        <v>21181184</v>
      </c>
      <c r="G3589" t="s">
        <v>8716</v>
      </c>
      <c r="H3589" t="s">
        <v>8717</v>
      </c>
      <c r="I3589">
        <v>187434</v>
      </c>
      <c r="J3589" t="s">
        <v>7890</v>
      </c>
      <c r="K3589" t="s">
        <v>7891</v>
      </c>
      <c r="L3589" t="s">
        <v>6</v>
      </c>
      <c r="M3589" t="s">
        <v>8658</v>
      </c>
      <c r="N3589">
        <v>1153.8599999999999</v>
      </c>
      <c r="Q3589">
        <v>384.62</v>
      </c>
      <c r="S3589">
        <v>4668.2299999999996</v>
      </c>
      <c r="T3589">
        <v>225</v>
      </c>
      <c r="U3589">
        <v>4.82E-2</v>
      </c>
      <c r="V3589">
        <v>333.45</v>
      </c>
      <c r="W3589">
        <v>56.25</v>
      </c>
      <c r="X3589" s="83" t="str">
        <f t="shared" si="112"/>
        <v>2118 - CHV SAN ANTONIO</v>
      </c>
      <c r="Y3589" s="83">
        <f t="shared" si="113"/>
        <v>4</v>
      </c>
    </row>
    <row r="3590" spans="1:25" x14ac:dyDescent="0.25">
      <c r="A3590" t="s">
        <v>7</v>
      </c>
      <c r="B3590" t="s">
        <v>8651</v>
      </c>
      <c r="C3590" t="s">
        <v>8710</v>
      </c>
      <c r="D3590" t="s">
        <v>8711</v>
      </c>
      <c r="E3590" t="s">
        <v>8712</v>
      </c>
      <c r="F3590">
        <v>21181184</v>
      </c>
      <c r="G3590" t="s">
        <v>8716</v>
      </c>
      <c r="H3590" t="s">
        <v>8717</v>
      </c>
      <c r="I3590">
        <v>187434</v>
      </c>
      <c r="J3590" t="s">
        <v>7890</v>
      </c>
      <c r="K3590" t="s">
        <v>7891</v>
      </c>
      <c r="L3590" t="s">
        <v>6</v>
      </c>
      <c r="M3590" t="s">
        <v>8659</v>
      </c>
      <c r="N3590">
        <v>0</v>
      </c>
      <c r="S3590">
        <v>355.95</v>
      </c>
      <c r="T3590">
        <v>353.5</v>
      </c>
      <c r="U3590">
        <v>0.99309999999999998</v>
      </c>
      <c r="V3590">
        <v>355.95</v>
      </c>
      <c r="W3590">
        <v>88.375</v>
      </c>
      <c r="X3590" s="83" t="str">
        <f t="shared" si="112"/>
        <v>2118 - CHV SAN ANTONIO</v>
      </c>
      <c r="Y3590" s="83">
        <f t="shared" si="113"/>
        <v>4</v>
      </c>
    </row>
    <row r="3591" spans="1:25" x14ac:dyDescent="0.25">
      <c r="A3591" t="s">
        <v>7</v>
      </c>
      <c r="B3591" t="s">
        <v>8651</v>
      </c>
      <c r="C3591" t="s">
        <v>8710</v>
      </c>
      <c r="D3591" t="s">
        <v>8711</v>
      </c>
      <c r="E3591" t="s">
        <v>8712</v>
      </c>
      <c r="F3591">
        <v>21181184</v>
      </c>
      <c r="G3591" t="s">
        <v>8716</v>
      </c>
      <c r="H3591" t="s">
        <v>8717</v>
      </c>
      <c r="I3591">
        <v>187434</v>
      </c>
      <c r="J3591" t="s">
        <v>7890</v>
      </c>
      <c r="K3591" t="s">
        <v>7891</v>
      </c>
      <c r="L3591" t="s">
        <v>6</v>
      </c>
      <c r="M3591" t="s">
        <v>8660</v>
      </c>
      <c r="N3591">
        <v>0</v>
      </c>
      <c r="S3591">
        <v>52.72</v>
      </c>
      <c r="T3591">
        <v>7.5</v>
      </c>
      <c r="U3591">
        <v>0.14230000000000001</v>
      </c>
      <c r="V3591">
        <v>10.54</v>
      </c>
      <c r="W3591">
        <v>7.5</v>
      </c>
      <c r="X3591" s="83" t="str">
        <f t="shared" si="112"/>
        <v>2118 - CHV SAN ANTONIO</v>
      </c>
      <c r="Y3591" s="83">
        <f t="shared" si="113"/>
        <v>1</v>
      </c>
    </row>
    <row r="3592" spans="1:25" x14ac:dyDescent="0.25">
      <c r="A3592" t="s">
        <v>7</v>
      </c>
      <c r="B3592" t="s">
        <v>8651</v>
      </c>
      <c r="C3592" t="s">
        <v>8710</v>
      </c>
      <c r="D3592" t="s">
        <v>8711</v>
      </c>
      <c r="E3592" t="s">
        <v>8712</v>
      </c>
      <c r="F3592">
        <v>21181184</v>
      </c>
      <c r="G3592" t="s">
        <v>8716</v>
      </c>
      <c r="H3592" t="s">
        <v>8717</v>
      </c>
      <c r="I3592">
        <v>187434</v>
      </c>
      <c r="J3592" t="s">
        <v>7890</v>
      </c>
      <c r="K3592" t="s">
        <v>7891</v>
      </c>
      <c r="L3592" t="s">
        <v>6</v>
      </c>
      <c r="M3592" t="s">
        <v>8661</v>
      </c>
      <c r="N3592">
        <v>100</v>
      </c>
      <c r="Q3592">
        <v>25</v>
      </c>
      <c r="S3592">
        <v>413.91</v>
      </c>
      <c r="T3592">
        <v>10.18</v>
      </c>
      <c r="U3592">
        <v>2.46E-2</v>
      </c>
      <c r="V3592">
        <v>31.84</v>
      </c>
      <c r="W3592">
        <v>0.72714285714285709</v>
      </c>
      <c r="X3592" s="83" t="str">
        <f t="shared" si="112"/>
        <v>2118 - CHV SAN ANTONIO</v>
      </c>
      <c r="Y3592" s="83">
        <f t="shared" si="113"/>
        <v>14</v>
      </c>
    </row>
    <row r="3593" spans="1:25" x14ac:dyDescent="0.25">
      <c r="A3593" t="s">
        <v>7</v>
      </c>
      <c r="B3593" t="s">
        <v>8651</v>
      </c>
      <c r="C3593" t="s">
        <v>8710</v>
      </c>
      <c r="D3593" t="s">
        <v>8711</v>
      </c>
      <c r="E3593" t="s">
        <v>8712</v>
      </c>
      <c r="F3593">
        <v>21181184</v>
      </c>
      <c r="G3593" t="s">
        <v>8716</v>
      </c>
      <c r="H3593" t="s">
        <v>8717</v>
      </c>
      <c r="I3593">
        <v>187434</v>
      </c>
      <c r="J3593" t="s">
        <v>7890</v>
      </c>
      <c r="K3593" t="s">
        <v>7891</v>
      </c>
      <c r="L3593" t="s">
        <v>6</v>
      </c>
      <c r="M3593" t="s">
        <v>8662</v>
      </c>
      <c r="N3593">
        <v>0</v>
      </c>
      <c r="S3593">
        <v>456.38</v>
      </c>
      <c r="T3593">
        <v>1102.5</v>
      </c>
      <c r="U3593">
        <v>2.4157999999999999</v>
      </c>
      <c r="V3593">
        <v>152.13</v>
      </c>
      <c r="W3593">
        <v>275.625</v>
      </c>
      <c r="X3593" s="83" t="str">
        <f t="shared" si="112"/>
        <v>2118 - CHV SAN ANTONIO</v>
      </c>
      <c r="Y3593" s="83">
        <f t="shared" si="113"/>
        <v>4</v>
      </c>
    </row>
    <row r="3594" spans="1:25" x14ac:dyDescent="0.25">
      <c r="A3594" t="s">
        <v>7</v>
      </c>
      <c r="B3594" t="s">
        <v>8651</v>
      </c>
      <c r="C3594" t="s">
        <v>8710</v>
      </c>
      <c r="D3594" t="s">
        <v>8711</v>
      </c>
      <c r="E3594" t="s">
        <v>8712</v>
      </c>
      <c r="F3594">
        <v>21181184</v>
      </c>
      <c r="G3594" t="s">
        <v>8716</v>
      </c>
      <c r="H3594" t="s">
        <v>8717</v>
      </c>
      <c r="I3594">
        <v>187434</v>
      </c>
      <c r="J3594" t="s">
        <v>7890</v>
      </c>
      <c r="K3594" t="s">
        <v>7891</v>
      </c>
      <c r="L3594" t="s">
        <v>6</v>
      </c>
      <c r="M3594" t="s">
        <v>8663</v>
      </c>
      <c r="S3594">
        <v>57.47</v>
      </c>
      <c r="T3594">
        <v>160.91999999999999</v>
      </c>
      <c r="U3594">
        <v>2.8001</v>
      </c>
      <c r="V3594">
        <v>28.74</v>
      </c>
      <c r="W3594">
        <v>80.459999999999994</v>
      </c>
      <c r="X3594" s="83" t="str">
        <f t="shared" si="112"/>
        <v>2118 - CHV SAN ANTONIO</v>
      </c>
      <c r="Y3594" s="83">
        <f t="shared" si="113"/>
        <v>2</v>
      </c>
    </row>
    <row r="3595" spans="1:25" x14ac:dyDescent="0.25">
      <c r="A3595" t="s">
        <v>7</v>
      </c>
      <c r="B3595" t="s">
        <v>8651</v>
      </c>
      <c r="C3595" t="s">
        <v>8710</v>
      </c>
      <c r="D3595" t="s">
        <v>8711</v>
      </c>
      <c r="E3595" t="s">
        <v>8712</v>
      </c>
      <c r="F3595">
        <v>21181184</v>
      </c>
      <c r="G3595" t="s">
        <v>8716</v>
      </c>
      <c r="H3595" t="s">
        <v>8717</v>
      </c>
      <c r="I3595">
        <v>187434</v>
      </c>
      <c r="J3595" t="s">
        <v>7890</v>
      </c>
      <c r="K3595" t="s">
        <v>7891</v>
      </c>
      <c r="L3595" t="s">
        <v>6</v>
      </c>
      <c r="M3595" t="s">
        <v>8664</v>
      </c>
      <c r="N3595">
        <v>347.84</v>
      </c>
      <c r="O3595">
        <v>1395</v>
      </c>
      <c r="P3595">
        <v>4.0105000000000004</v>
      </c>
      <c r="Q3595">
        <v>86.96</v>
      </c>
      <c r="R3595">
        <v>348.75</v>
      </c>
      <c r="S3595">
        <v>2186.84</v>
      </c>
      <c r="T3595">
        <v>2298.75</v>
      </c>
      <c r="U3595">
        <v>1.0511999999999999</v>
      </c>
      <c r="V3595">
        <v>87.47</v>
      </c>
      <c r="W3595">
        <v>120.98684210526316</v>
      </c>
      <c r="X3595" s="83" t="str">
        <f t="shared" si="112"/>
        <v>2118 - CHV SAN ANTONIO</v>
      </c>
      <c r="Y3595" s="83">
        <f t="shared" si="113"/>
        <v>19</v>
      </c>
    </row>
    <row r="3596" spans="1:25" x14ac:dyDescent="0.25">
      <c r="A3596" t="s">
        <v>7</v>
      </c>
      <c r="B3596" t="s">
        <v>8651</v>
      </c>
      <c r="C3596" t="s">
        <v>8710</v>
      </c>
      <c r="D3596" t="s">
        <v>8711</v>
      </c>
      <c r="E3596" t="s">
        <v>8712</v>
      </c>
      <c r="F3596">
        <v>21181184</v>
      </c>
      <c r="G3596" t="s">
        <v>8716</v>
      </c>
      <c r="H3596" t="s">
        <v>8717</v>
      </c>
      <c r="I3596">
        <v>187434</v>
      </c>
      <c r="J3596" t="s">
        <v>7890</v>
      </c>
      <c r="K3596" t="s">
        <v>7891</v>
      </c>
      <c r="L3596" t="s">
        <v>6</v>
      </c>
      <c r="M3596" t="s">
        <v>8665</v>
      </c>
      <c r="N3596">
        <v>56.82</v>
      </c>
      <c r="Q3596">
        <v>56.82</v>
      </c>
      <c r="S3596">
        <v>500.5</v>
      </c>
      <c r="T3596">
        <v>101.05</v>
      </c>
      <c r="U3596">
        <v>0.2019</v>
      </c>
      <c r="V3596">
        <v>50.05</v>
      </c>
      <c r="W3596">
        <v>9.1863636363636356</v>
      </c>
      <c r="X3596" s="83" t="str">
        <f t="shared" si="112"/>
        <v>2118 - CHV SAN ANTONIO</v>
      </c>
      <c r="Y3596" s="83">
        <f t="shared" si="113"/>
        <v>11</v>
      </c>
    </row>
    <row r="3597" spans="1:25" x14ac:dyDescent="0.25">
      <c r="A3597" t="s">
        <v>7</v>
      </c>
      <c r="B3597" t="s">
        <v>8651</v>
      </c>
      <c r="C3597" t="s">
        <v>8710</v>
      </c>
      <c r="D3597" t="s">
        <v>8711</v>
      </c>
      <c r="E3597" t="s">
        <v>8712</v>
      </c>
      <c r="F3597">
        <v>21181184</v>
      </c>
      <c r="G3597" t="s">
        <v>8716</v>
      </c>
      <c r="H3597" t="s">
        <v>8717</v>
      </c>
      <c r="I3597">
        <v>187434</v>
      </c>
      <c r="J3597" t="s">
        <v>7890</v>
      </c>
      <c r="K3597" t="s">
        <v>7891</v>
      </c>
      <c r="L3597" t="s">
        <v>6</v>
      </c>
      <c r="M3597" t="s">
        <v>8666</v>
      </c>
      <c r="N3597">
        <v>25.27</v>
      </c>
      <c r="Q3597">
        <v>25.27</v>
      </c>
      <c r="S3597">
        <v>136.52000000000001</v>
      </c>
      <c r="T3597">
        <v>15</v>
      </c>
      <c r="U3597">
        <v>0.1099</v>
      </c>
      <c r="V3597">
        <v>34.130000000000003</v>
      </c>
      <c r="W3597">
        <v>1.875</v>
      </c>
      <c r="X3597" s="83" t="str">
        <f t="shared" si="112"/>
        <v>2118 - CHV SAN ANTONIO</v>
      </c>
      <c r="Y3597" s="83">
        <f t="shared" si="113"/>
        <v>8</v>
      </c>
    </row>
    <row r="3598" spans="1:25" x14ac:dyDescent="0.25">
      <c r="A3598" t="s">
        <v>7</v>
      </c>
      <c r="B3598" t="s">
        <v>8651</v>
      </c>
      <c r="C3598" t="s">
        <v>8710</v>
      </c>
      <c r="D3598" t="s">
        <v>8711</v>
      </c>
      <c r="E3598" t="s">
        <v>8712</v>
      </c>
      <c r="F3598">
        <v>21181184</v>
      </c>
      <c r="G3598" t="s">
        <v>8716</v>
      </c>
      <c r="H3598" t="s">
        <v>8717</v>
      </c>
      <c r="I3598">
        <v>187434</v>
      </c>
      <c r="J3598" t="s">
        <v>7890</v>
      </c>
      <c r="K3598" t="s">
        <v>7891</v>
      </c>
      <c r="L3598" t="s">
        <v>6</v>
      </c>
      <c r="M3598" t="s">
        <v>8667</v>
      </c>
      <c r="N3598">
        <v>2758.64</v>
      </c>
      <c r="O3598">
        <v>146.25</v>
      </c>
      <c r="P3598">
        <v>5.2999999999999999E-2</v>
      </c>
      <c r="Q3598">
        <v>689.66</v>
      </c>
      <c r="R3598">
        <v>29.25</v>
      </c>
      <c r="S3598">
        <v>15342.75</v>
      </c>
      <c r="T3598">
        <v>5215.8</v>
      </c>
      <c r="U3598">
        <v>0.34</v>
      </c>
      <c r="V3598">
        <v>697.4</v>
      </c>
      <c r="W3598">
        <v>208.63200000000001</v>
      </c>
      <c r="X3598" s="83" t="str">
        <f t="shared" si="112"/>
        <v>2118 - CHV SAN ANTONIO</v>
      </c>
      <c r="Y3598" s="83">
        <f t="shared" si="113"/>
        <v>25</v>
      </c>
    </row>
    <row r="3599" spans="1:25" x14ac:dyDescent="0.25">
      <c r="A3599" t="s">
        <v>7</v>
      </c>
      <c r="B3599" t="s">
        <v>8651</v>
      </c>
      <c r="C3599" t="s">
        <v>8710</v>
      </c>
      <c r="D3599" t="s">
        <v>8711</v>
      </c>
      <c r="E3599" t="s">
        <v>8712</v>
      </c>
      <c r="F3599">
        <v>21181184</v>
      </c>
      <c r="G3599" t="s">
        <v>8716</v>
      </c>
      <c r="H3599" t="s">
        <v>8717</v>
      </c>
      <c r="I3599">
        <v>187434</v>
      </c>
      <c r="J3599" t="s">
        <v>7890</v>
      </c>
      <c r="K3599" t="s">
        <v>7891</v>
      </c>
      <c r="L3599" t="s">
        <v>6</v>
      </c>
      <c r="M3599" t="s">
        <v>8668</v>
      </c>
      <c r="N3599">
        <v>533.34</v>
      </c>
      <c r="O3599">
        <v>62.5</v>
      </c>
      <c r="P3599">
        <v>0.1172</v>
      </c>
      <c r="Q3599">
        <v>177.78</v>
      </c>
      <c r="R3599">
        <v>31.25</v>
      </c>
      <c r="S3599">
        <v>3562.86</v>
      </c>
      <c r="T3599">
        <v>1037.3399999999999</v>
      </c>
      <c r="U3599">
        <v>0.29120000000000001</v>
      </c>
      <c r="V3599">
        <v>161.94999999999999</v>
      </c>
      <c r="W3599">
        <v>47.151818181818179</v>
      </c>
      <c r="X3599" s="83" t="str">
        <f t="shared" si="112"/>
        <v>2118 - CHV SAN ANTONIO</v>
      </c>
      <c r="Y3599" s="83">
        <f t="shared" si="113"/>
        <v>22</v>
      </c>
    </row>
    <row r="3600" spans="1:25" x14ac:dyDescent="0.25">
      <c r="A3600" t="s">
        <v>7</v>
      </c>
      <c r="B3600" t="s">
        <v>8651</v>
      </c>
      <c r="C3600" t="s">
        <v>8710</v>
      </c>
      <c r="D3600" t="s">
        <v>8711</v>
      </c>
      <c r="E3600" t="s">
        <v>8712</v>
      </c>
      <c r="F3600">
        <v>21181184</v>
      </c>
      <c r="G3600" t="s">
        <v>8716</v>
      </c>
      <c r="H3600" t="s">
        <v>8717</v>
      </c>
      <c r="I3600">
        <v>187434</v>
      </c>
      <c r="J3600" t="s">
        <v>7890</v>
      </c>
      <c r="K3600" t="s">
        <v>7891</v>
      </c>
      <c r="L3600" t="s">
        <v>6</v>
      </c>
      <c r="M3600" t="s">
        <v>8670</v>
      </c>
      <c r="N3600">
        <v>2117.64</v>
      </c>
      <c r="O3600">
        <v>3881.52</v>
      </c>
      <c r="P3600">
        <v>1.8329</v>
      </c>
      <c r="Q3600">
        <v>705.88</v>
      </c>
      <c r="R3600">
        <v>776.30399999999997</v>
      </c>
      <c r="S3600">
        <v>15638.62</v>
      </c>
      <c r="T3600">
        <v>6583.1</v>
      </c>
      <c r="U3600">
        <v>0.42099999999999999</v>
      </c>
      <c r="V3600">
        <v>679.94</v>
      </c>
      <c r="W3600">
        <v>411.44375000000002</v>
      </c>
      <c r="X3600" s="83" t="str">
        <f t="shared" si="112"/>
        <v>2118 - CHV SAN ANTONIO</v>
      </c>
      <c r="Y3600" s="83">
        <f t="shared" si="113"/>
        <v>16</v>
      </c>
    </row>
    <row r="3601" spans="1:25" x14ac:dyDescent="0.25">
      <c r="A3601" t="s">
        <v>7</v>
      </c>
      <c r="B3601" t="s">
        <v>8651</v>
      </c>
      <c r="C3601" t="s">
        <v>8710</v>
      </c>
      <c r="D3601" t="s">
        <v>8711</v>
      </c>
      <c r="E3601" t="s">
        <v>8712</v>
      </c>
      <c r="F3601">
        <v>21181184</v>
      </c>
      <c r="G3601" t="s">
        <v>8716</v>
      </c>
      <c r="H3601" t="s">
        <v>8717</v>
      </c>
      <c r="I3601">
        <v>187434</v>
      </c>
      <c r="J3601" t="s">
        <v>7890</v>
      </c>
      <c r="K3601" t="s">
        <v>7891</v>
      </c>
      <c r="L3601" t="s">
        <v>6</v>
      </c>
      <c r="M3601" t="s">
        <v>8671</v>
      </c>
      <c r="N3601">
        <v>5048.82</v>
      </c>
      <c r="O3601">
        <v>3202.06</v>
      </c>
      <c r="P3601">
        <v>0.63419999999999999</v>
      </c>
      <c r="Q3601">
        <v>560.98</v>
      </c>
      <c r="R3601">
        <v>1067.3533333333332</v>
      </c>
      <c r="S3601">
        <v>38491.81</v>
      </c>
      <c r="T3601">
        <v>35376.239999999998</v>
      </c>
      <c r="U3601">
        <v>0.91910000000000003</v>
      </c>
      <c r="V3601">
        <v>549.88</v>
      </c>
      <c r="W3601">
        <v>609.93517241379311</v>
      </c>
      <c r="X3601" s="83" t="str">
        <f t="shared" si="112"/>
        <v>2118 - CHV SAN ANTONIO</v>
      </c>
      <c r="Y3601" s="83">
        <f t="shared" si="113"/>
        <v>57.999999999999993</v>
      </c>
    </row>
    <row r="3602" spans="1:25" x14ac:dyDescent="0.25">
      <c r="A3602" t="s">
        <v>7</v>
      </c>
      <c r="B3602" t="s">
        <v>8651</v>
      </c>
      <c r="C3602" t="s">
        <v>8710</v>
      </c>
      <c r="D3602" t="s">
        <v>8711</v>
      </c>
      <c r="E3602" t="s">
        <v>8712</v>
      </c>
      <c r="F3602">
        <v>21181184</v>
      </c>
      <c r="G3602" t="s">
        <v>8716</v>
      </c>
      <c r="H3602" t="s">
        <v>8717</v>
      </c>
      <c r="I3602">
        <v>187434</v>
      </c>
      <c r="J3602" t="s">
        <v>7890</v>
      </c>
      <c r="K3602" t="s">
        <v>7891</v>
      </c>
      <c r="L3602" t="s">
        <v>6</v>
      </c>
      <c r="M3602" t="s">
        <v>8672</v>
      </c>
      <c r="N3602">
        <v>453.33</v>
      </c>
      <c r="O3602">
        <v>130.63999999999999</v>
      </c>
      <c r="P3602">
        <v>0.28820000000000001</v>
      </c>
      <c r="Q3602">
        <v>453.33</v>
      </c>
      <c r="R3602">
        <v>130.63999999999999</v>
      </c>
      <c r="S3602">
        <v>3403.55</v>
      </c>
      <c r="T3602">
        <v>531.49</v>
      </c>
      <c r="U3602">
        <v>0.15620000000000001</v>
      </c>
      <c r="V3602">
        <v>425.44</v>
      </c>
      <c r="W3602">
        <v>88.581666666666663</v>
      </c>
      <c r="X3602" s="83" t="str">
        <f t="shared" si="112"/>
        <v>2118 - CHV SAN ANTONIO</v>
      </c>
      <c r="Y3602" s="83">
        <f t="shared" si="113"/>
        <v>6</v>
      </c>
    </row>
    <row r="3603" spans="1:25" x14ac:dyDescent="0.25">
      <c r="A3603" t="s">
        <v>7</v>
      </c>
      <c r="B3603" t="s">
        <v>8651</v>
      </c>
      <c r="C3603" t="s">
        <v>8710</v>
      </c>
      <c r="D3603" t="s">
        <v>8711</v>
      </c>
      <c r="E3603" t="s">
        <v>8712</v>
      </c>
      <c r="F3603">
        <v>21181184</v>
      </c>
      <c r="G3603" t="s">
        <v>8716</v>
      </c>
      <c r="H3603" t="s">
        <v>8717</v>
      </c>
      <c r="I3603">
        <v>187434</v>
      </c>
      <c r="J3603" t="s">
        <v>7890</v>
      </c>
      <c r="K3603" t="s">
        <v>7891</v>
      </c>
      <c r="L3603" t="s">
        <v>6</v>
      </c>
      <c r="M3603" t="s">
        <v>8673</v>
      </c>
      <c r="N3603">
        <v>846.66</v>
      </c>
      <c r="O3603">
        <v>391.96</v>
      </c>
      <c r="P3603">
        <v>0.46289999999999998</v>
      </c>
      <c r="Q3603">
        <v>423.33</v>
      </c>
      <c r="R3603">
        <v>130.65333333333334</v>
      </c>
      <c r="S3603">
        <v>6273.12</v>
      </c>
      <c r="T3603">
        <v>2269.86</v>
      </c>
      <c r="U3603">
        <v>0.36180000000000001</v>
      </c>
      <c r="V3603">
        <v>392.07</v>
      </c>
      <c r="W3603">
        <v>141.86625000000001</v>
      </c>
      <c r="X3603" s="83" t="str">
        <f t="shared" si="112"/>
        <v>2118 - CHV SAN ANTONIO</v>
      </c>
      <c r="Y3603" s="83">
        <f t="shared" si="113"/>
        <v>16</v>
      </c>
    </row>
    <row r="3604" spans="1:25" x14ac:dyDescent="0.25">
      <c r="A3604" t="s">
        <v>7</v>
      </c>
      <c r="B3604" t="s">
        <v>8651</v>
      </c>
      <c r="C3604" t="s">
        <v>8710</v>
      </c>
      <c r="D3604" t="s">
        <v>8711</v>
      </c>
      <c r="E3604" t="s">
        <v>8712</v>
      </c>
      <c r="F3604">
        <v>21181184</v>
      </c>
      <c r="G3604" t="s">
        <v>8716</v>
      </c>
      <c r="H3604" t="s">
        <v>8717</v>
      </c>
      <c r="I3604">
        <v>187434</v>
      </c>
      <c r="J3604" t="s">
        <v>7890</v>
      </c>
      <c r="K3604" t="s">
        <v>7891</v>
      </c>
      <c r="L3604" t="s">
        <v>6</v>
      </c>
      <c r="M3604" t="s">
        <v>8674</v>
      </c>
      <c r="N3604">
        <v>321.83999999999997</v>
      </c>
      <c r="O3604">
        <v>148.75</v>
      </c>
      <c r="P3604">
        <v>0.4622</v>
      </c>
      <c r="Q3604">
        <v>321.83999999999997</v>
      </c>
      <c r="R3604">
        <v>74.375</v>
      </c>
      <c r="S3604">
        <v>2290.77</v>
      </c>
      <c r="T3604">
        <v>440.63</v>
      </c>
      <c r="U3604">
        <v>0.19239999999999999</v>
      </c>
      <c r="V3604">
        <v>229.08</v>
      </c>
      <c r="W3604">
        <v>40.057272727272725</v>
      </c>
      <c r="X3604" s="83" t="str">
        <f t="shared" si="112"/>
        <v>2118 - CHV SAN ANTONIO</v>
      </c>
      <c r="Y3604" s="83">
        <f t="shared" si="113"/>
        <v>11</v>
      </c>
    </row>
    <row r="3605" spans="1:25" x14ac:dyDescent="0.25">
      <c r="A3605" t="s">
        <v>7</v>
      </c>
      <c r="B3605" t="s">
        <v>8651</v>
      </c>
      <c r="C3605" t="s">
        <v>8710</v>
      </c>
      <c r="D3605" t="s">
        <v>8711</v>
      </c>
      <c r="E3605" t="s">
        <v>8712</v>
      </c>
      <c r="F3605">
        <v>21181184</v>
      </c>
      <c r="G3605" t="s">
        <v>8716</v>
      </c>
      <c r="H3605" t="s">
        <v>8717</v>
      </c>
      <c r="I3605">
        <v>187434</v>
      </c>
      <c r="J3605" t="s">
        <v>7890</v>
      </c>
      <c r="K3605" t="s">
        <v>7891</v>
      </c>
      <c r="L3605" t="s">
        <v>6</v>
      </c>
      <c r="M3605" t="s">
        <v>8675</v>
      </c>
      <c r="N3605">
        <v>219.36</v>
      </c>
      <c r="O3605">
        <v>172.5</v>
      </c>
      <c r="P3605">
        <v>0.78639999999999999</v>
      </c>
      <c r="Q3605">
        <v>73.12</v>
      </c>
      <c r="R3605">
        <v>34.5</v>
      </c>
      <c r="S3605">
        <v>669.5</v>
      </c>
      <c r="T3605">
        <v>445.05</v>
      </c>
      <c r="U3605">
        <v>0.66469999999999996</v>
      </c>
      <c r="V3605">
        <v>83.69</v>
      </c>
      <c r="W3605">
        <v>21.192857142857143</v>
      </c>
      <c r="X3605" s="83" t="str">
        <f t="shared" si="112"/>
        <v>2118 - CHV SAN ANTONIO</v>
      </c>
      <c r="Y3605" s="83">
        <f t="shared" si="113"/>
        <v>21</v>
      </c>
    </row>
    <row r="3606" spans="1:25" x14ac:dyDescent="0.25">
      <c r="A3606" t="s">
        <v>7</v>
      </c>
      <c r="B3606" t="s">
        <v>8651</v>
      </c>
      <c r="C3606" t="s">
        <v>8710</v>
      </c>
      <c r="D3606" t="s">
        <v>8711</v>
      </c>
      <c r="E3606" t="s">
        <v>8712</v>
      </c>
      <c r="F3606">
        <v>21181184</v>
      </c>
      <c r="G3606" t="s">
        <v>8716</v>
      </c>
      <c r="H3606" t="s">
        <v>8717</v>
      </c>
      <c r="I3606">
        <v>194188</v>
      </c>
      <c r="J3606" t="s">
        <v>105</v>
      </c>
      <c r="K3606" t="s">
        <v>103</v>
      </c>
      <c r="L3606" t="s">
        <v>6</v>
      </c>
      <c r="M3606" t="s">
        <v>8657</v>
      </c>
      <c r="N3606">
        <v>0</v>
      </c>
      <c r="S3606">
        <v>2895.08</v>
      </c>
      <c r="T3606">
        <v>209.79</v>
      </c>
      <c r="U3606">
        <v>7.2499999999999995E-2</v>
      </c>
      <c r="V3606">
        <v>160.84</v>
      </c>
      <c r="W3606">
        <v>20.978999999999999</v>
      </c>
      <c r="X3606" s="83" t="str">
        <f t="shared" si="112"/>
        <v>2118 - CHV SAN ANTONIO</v>
      </c>
      <c r="Y3606" s="83">
        <f t="shared" si="113"/>
        <v>10</v>
      </c>
    </row>
    <row r="3607" spans="1:25" x14ac:dyDescent="0.25">
      <c r="A3607" t="s">
        <v>7</v>
      </c>
      <c r="B3607" t="s">
        <v>8651</v>
      </c>
      <c r="C3607" t="s">
        <v>8710</v>
      </c>
      <c r="D3607" t="s">
        <v>8711</v>
      </c>
      <c r="E3607" t="s">
        <v>8712</v>
      </c>
      <c r="F3607">
        <v>21181184</v>
      </c>
      <c r="G3607" t="s">
        <v>8716</v>
      </c>
      <c r="H3607" t="s">
        <v>8717</v>
      </c>
      <c r="I3607">
        <v>194188</v>
      </c>
      <c r="J3607" t="s">
        <v>105</v>
      </c>
      <c r="K3607" t="s">
        <v>103</v>
      </c>
      <c r="L3607" t="s">
        <v>6</v>
      </c>
      <c r="M3607" t="s">
        <v>8658</v>
      </c>
      <c r="N3607">
        <v>3846.2</v>
      </c>
      <c r="Q3607">
        <v>384.62</v>
      </c>
      <c r="S3607">
        <v>24655.25</v>
      </c>
      <c r="T3607">
        <v>17360.25</v>
      </c>
      <c r="U3607">
        <v>0.70409999999999995</v>
      </c>
      <c r="V3607">
        <v>379.31</v>
      </c>
      <c r="W3607">
        <v>413.33928571428572</v>
      </c>
      <c r="X3607" s="83" t="str">
        <f t="shared" si="112"/>
        <v>2118 - CHV SAN ANTONIO</v>
      </c>
      <c r="Y3607" s="83">
        <f t="shared" si="113"/>
        <v>42</v>
      </c>
    </row>
    <row r="3608" spans="1:25" x14ac:dyDescent="0.25">
      <c r="A3608" t="s">
        <v>7</v>
      </c>
      <c r="B3608" t="s">
        <v>8651</v>
      </c>
      <c r="C3608" t="s">
        <v>8710</v>
      </c>
      <c r="D3608" t="s">
        <v>8711</v>
      </c>
      <c r="E3608" t="s">
        <v>8712</v>
      </c>
      <c r="F3608">
        <v>21181184</v>
      </c>
      <c r="G3608" t="s">
        <v>8716</v>
      </c>
      <c r="H3608" t="s">
        <v>8717</v>
      </c>
      <c r="I3608">
        <v>194188</v>
      </c>
      <c r="J3608" t="s">
        <v>105</v>
      </c>
      <c r="K3608" t="s">
        <v>103</v>
      </c>
      <c r="L3608" t="s">
        <v>6</v>
      </c>
      <c r="M3608" t="s">
        <v>8659</v>
      </c>
      <c r="N3608">
        <v>930.24</v>
      </c>
      <c r="O3608">
        <v>0.52</v>
      </c>
      <c r="P3608">
        <v>5.9999999999999995E-4</v>
      </c>
      <c r="Q3608">
        <v>465.12</v>
      </c>
      <c r="R3608">
        <v>0.52</v>
      </c>
      <c r="S3608">
        <v>6233.58</v>
      </c>
      <c r="T3608">
        <v>893.36</v>
      </c>
      <c r="U3608">
        <v>0.14330000000000001</v>
      </c>
      <c r="V3608">
        <v>415.57</v>
      </c>
      <c r="W3608">
        <v>99.262222222222221</v>
      </c>
      <c r="X3608" s="83" t="str">
        <f t="shared" si="112"/>
        <v>2118 - CHV SAN ANTONIO</v>
      </c>
      <c r="Y3608" s="83">
        <f t="shared" si="113"/>
        <v>9</v>
      </c>
    </row>
    <row r="3609" spans="1:25" x14ac:dyDescent="0.25">
      <c r="A3609" t="s">
        <v>7</v>
      </c>
      <c r="B3609" t="s">
        <v>8651</v>
      </c>
      <c r="C3609" t="s">
        <v>8710</v>
      </c>
      <c r="D3609" t="s">
        <v>8711</v>
      </c>
      <c r="E3609" t="s">
        <v>8712</v>
      </c>
      <c r="F3609">
        <v>21181184</v>
      </c>
      <c r="G3609" t="s">
        <v>8716</v>
      </c>
      <c r="H3609" t="s">
        <v>8717</v>
      </c>
      <c r="I3609">
        <v>194188</v>
      </c>
      <c r="J3609" t="s">
        <v>105</v>
      </c>
      <c r="K3609" t="s">
        <v>103</v>
      </c>
      <c r="L3609" t="s">
        <v>6</v>
      </c>
      <c r="M3609" t="s">
        <v>8660</v>
      </c>
      <c r="N3609">
        <v>0</v>
      </c>
      <c r="S3609">
        <v>270.29000000000002</v>
      </c>
      <c r="T3609">
        <v>893.15</v>
      </c>
      <c r="U3609">
        <v>3.3043999999999998</v>
      </c>
      <c r="V3609">
        <v>11.75</v>
      </c>
      <c r="W3609">
        <v>49.61944444444444</v>
      </c>
      <c r="X3609" s="83" t="str">
        <f t="shared" si="112"/>
        <v>2118 - CHV SAN ANTONIO</v>
      </c>
      <c r="Y3609" s="83">
        <f t="shared" si="113"/>
        <v>18</v>
      </c>
    </row>
    <row r="3610" spans="1:25" x14ac:dyDescent="0.25">
      <c r="A3610" t="s">
        <v>7</v>
      </c>
      <c r="B3610" t="s">
        <v>8651</v>
      </c>
      <c r="C3610" t="s">
        <v>8710</v>
      </c>
      <c r="D3610" t="s">
        <v>8711</v>
      </c>
      <c r="E3610" t="s">
        <v>8712</v>
      </c>
      <c r="F3610">
        <v>21181184</v>
      </c>
      <c r="G3610" t="s">
        <v>8716</v>
      </c>
      <c r="H3610" t="s">
        <v>8717</v>
      </c>
      <c r="I3610">
        <v>194188</v>
      </c>
      <c r="J3610" t="s">
        <v>105</v>
      </c>
      <c r="K3610" t="s">
        <v>103</v>
      </c>
      <c r="L3610" t="s">
        <v>6</v>
      </c>
      <c r="M3610" t="s">
        <v>8661</v>
      </c>
      <c r="N3610">
        <v>375</v>
      </c>
      <c r="Q3610">
        <v>25</v>
      </c>
      <c r="S3610">
        <v>1299.51</v>
      </c>
      <c r="V3610">
        <v>26.52</v>
      </c>
      <c r="X3610" s="83" t="str">
        <f t="shared" si="112"/>
        <v>2118 - CHV SAN ANTONIO</v>
      </c>
      <c r="Y3610" s="83">
        <f t="shared" si="113"/>
        <v>0</v>
      </c>
    </row>
    <row r="3611" spans="1:25" x14ac:dyDescent="0.25">
      <c r="A3611" t="s">
        <v>7</v>
      </c>
      <c r="B3611" t="s">
        <v>8651</v>
      </c>
      <c r="C3611" t="s">
        <v>8710</v>
      </c>
      <c r="D3611" t="s">
        <v>8711</v>
      </c>
      <c r="E3611" t="s">
        <v>8712</v>
      </c>
      <c r="F3611">
        <v>21181184</v>
      </c>
      <c r="G3611" t="s">
        <v>8716</v>
      </c>
      <c r="H3611" t="s">
        <v>8717</v>
      </c>
      <c r="I3611">
        <v>194188</v>
      </c>
      <c r="J3611" t="s">
        <v>105</v>
      </c>
      <c r="K3611" t="s">
        <v>103</v>
      </c>
      <c r="L3611" t="s">
        <v>6</v>
      </c>
      <c r="M3611" t="s">
        <v>8662</v>
      </c>
      <c r="N3611">
        <v>126.66</v>
      </c>
      <c r="Q3611">
        <v>63.33</v>
      </c>
      <c r="S3611">
        <v>2584.46</v>
      </c>
      <c r="T3611">
        <v>341.16</v>
      </c>
      <c r="U3611">
        <v>0.13200000000000001</v>
      </c>
      <c r="V3611">
        <v>136.02000000000001</v>
      </c>
      <c r="W3611">
        <v>14.833043478260871</v>
      </c>
      <c r="X3611" s="83" t="str">
        <f t="shared" si="112"/>
        <v>2118 - CHV SAN ANTONIO</v>
      </c>
      <c r="Y3611" s="83">
        <f t="shared" si="113"/>
        <v>23</v>
      </c>
    </row>
    <row r="3612" spans="1:25" x14ac:dyDescent="0.25">
      <c r="A3612" t="s">
        <v>7</v>
      </c>
      <c r="B3612" t="s">
        <v>8651</v>
      </c>
      <c r="C3612" t="s">
        <v>8710</v>
      </c>
      <c r="D3612" t="s">
        <v>8711</v>
      </c>
      <c r="E3612" t="s">
        <v>8712</v>
      </c>
      <c r="F3612">
        <v>21181184</v>
      </c>
      <c r="G3612" t="s">
        <v>8716</v>
      </c>
      <c r="H3612" t="s">
        <v>8717</v>
      </c>
      <c r="I3612">
        <v>194188</v>
      </c>
      <c r="J3612" t="s">
        <v>105</v>
      </c>
      <c r="K3612" t="s">
        <v>103</v>
      </c>
      <c r="L3612" t="s">
        <v>6</v>
      </c>
      <c r="M3612" t="s">
        <v>8663</v>
      </c>
      <c r="S3612">
        <v>237.01</v>
      </c>
      <c r="T3612">
        <v>227.38</v>
      </c>
      <c r="U3612">
        <v>0.95940000000000003</v>
      </c>
      <c r="V3612">
        <v>29.63</v>
      </c>
      <c r="W3612">
        <v>28.422499999999999</v>
      </c>
      <c r="X3612" s="83" t="str">
        <f t="shared" si="112"/>
        <v>2118 - CHV SAN ANTONIO</v>
      </c>
      <c r="Y3612" s="83">
        <f t="shared" si="113"/>
        <v>8</v>
      </c>
    </row>
    <row r="3613" spans="1:25" x14ac:dyDescent="0.25">
      <c r="A3613" t="s">
        <v>7</v>
      </c>
      <c r="B3613" t="s">
        <v>8651</v>
      </c>
      <c r="C3613" t="s">
        <v>8710</v>
      </c>
      <c r="D3613" t="s">
        <v>8711</v>
      </c>
      <c r="E3613" t="s">
        <v>8712</v>
      </c>
      <c r="F3613">
        <v>21181184</v>
      </c>
      <c r="G3613" t="s">
        <v>8716</v>
      </c>
      <c r="H3613" t="s">
        <v>8717</v>
      </c>
      <c r="I3613">
        <v>194188</v>
      </c>
      <c r="J3613" t="s">
        <v>105</v>
      </c>
      <c r="K3613" t="s">
        <v>103</v>
      </c>
      <c r="L3613" t="s">
        <v>6</v>
      </c>
      <c r="M3613" t="s">
        <v>8664</v>
      </c>
      <c r="N3613">
        <v>1217.44</v>
      </c>
      <c r="Q3613">
        <v>86.96</v>
      </c>
      <c r="S3613">
        <v>5335.24</v>
      </c>
      <c r="V3613">
        <v>91.99</v>
      </c>
      <c r="X3613" s="83" t="str">
        <f t="shared" si="112"/>
        <v>2118 - CHV SAN ANTONIO</v>
      </c>
      <c r="Y3613" s="83">
        <f t="shared" si="113"/>
        <v>0</v>
      </c>
    </row>
    <row r="3614" spans="1:25" x14ac:dyDescent="0.25">
      <c r="A3614" t="s">
        <v>7</v>
      </c>
      <c r="B3614" t="s">
        <v>8651</v>
      </c>
      <c r="C3614" t="s">
        <v>8710</v>
      </c>
      <c r="D3614" t="s">
        <v>8711</v>
      </c>
      <c r="E3614" t="s">
        <v>8712</v>
      </c>
      <c r="F3614">
        <v>21181184</v>
      </c>
      <c r="G3614" t="s">
        <v>8716</v>
      </c>
      <c r="H3614" t="s">
        <v>8717</v>
      </c>
      <c r="I3614">
        <v>194188</v>
      </c>
      <c r="J3614" t="s">
        <v>105</v>
      </c>
      <c r="K3614" t="s">
        <v>103</v>
      </c>
      <c r="L3614" t="s">
        <v>6</v>
      </c>
      <c r="M3614" t="s">
        <v>8665</v>
      </c>
      <c r="N3614">
        <v>113.64</v>
      </c>
      <c r="Q3614">
        <v>56.82</v>
      </c>
      <c r="S3614">
        <v>920.13</v>
      </c>
      <c r="T3614">
        <v>445.68</v>
      </c>
      <c r="U3614">
        <v>0.4844</v>
      </c>
      <c r="V3614">
        <v>48.43</v>
      </c>
      <c r="W3614">
        <v>20.258181818181818</v>
      </c>
      <c r="X3614" s="83" t="str">
        <f t="shared" si="112"/>
        <v>2118 - CHV SAN ANTONIO</v>
      </c>
      <c r="Y3614" s="83">
        <f t="shared" si="113"/>
        <v>22</v>
      </c>
    </row>
    <row r="3615" spans="1:25" x14ac:dyDescent="0.25">
      <c r="A3615" t="s">
        <v>7</v>
      </c>
      <c r="B3615" t="s">
        <v>8651</v>
      </c>
      <c r="C3615" t="s">
        <v>8710</v>
      </c>
      <c r="D3615" t="s">
        <v>8711</v>
      </c>
      <c r="E3615" t="s">
        <v>8712</v>
      </c>
      <c r="F3615">
        <v>21181184</v>
      </c>
      <c r="G3615" t="s">
        <v>8716</v>
      </c>
      <c r="H3615" t="s">
        <v>8717</v>
      </c>
      <c r="I3615">
        <v>194188</v>
      </c>
      <c r="J3615" t="s">
        <v>105</v>
      </c>
      <c r="K3615" t="s">
        <v>103</v>
      </c>
      <c r="L3615" t="s">
        <v>6</v>
      </c>
      <c r="M3615" t="s">
        <v>8680</v>
      </c>
      <c r="N3615">
        <v>0</v>
      </c>
      <c r="S3615">
        <v>50.63</v>
      </c>
      <c r="T3615">
        <v>0.43</v>
      </c>
      <c r="U3615">
        <v>8.5000000000000006E-3</v>
      </c>
      <c r="V3615">
        <v>16.88</v>
      </c>
      <c r="W3615">
        <v>0.43</v>
      </c>
      <c r="X3615" s="83" t="str">
        <f t="shared" si="112"/>
        <v>2118 - CHV SAN ANTONIO</v>
      </c>
      <c r="Y3615" s="83">
        <f t="shared" si="113"/>
        <v>1</v>
      </c>
    </row>
    <row r="3616" spans="1:25" x14ac:dyDescent="0.25">
      <c r="A3616" t="s">
        <v>7</v>
      </c>
      <c r="B3616" t="s">
        <v>8651</v>
      </c>
      <c r="C3616" t="s">
        <v>8710</v>
      </c>
      <c r="D3616" t="s">
        <v>8711</v>
      </c>
      <c r="E3616" t="s">
        <v>8712</v>
      </c>
      <c r="F3616">
        <v>21181184</v>
      </c>
      <c r="G3616" t="s">
        <v>8716</v>
      </c>
      <c r="H3616" t="s">
        <v>8717</v>
      </c>
      <c r="I3616">
        <v>194188</v>
      </c>
      <c r="J3616" t="s">
        <v>105</v>
      </c>
      <c r="K3616" t="s">
        <v>103</v>
      </c>
      <c r="L3616" t="s">
        <v>6</v>
      </c>
      <c r="M3616" t="s">
        <v>8666</v>
      </c>
      <c r="N3616">
        <v>75.81</v>
      </c>
      <c r="Q3616">
        <v>25.27</v>
      </c>
      <c r="S3616">
        <v>910.79</v>
      </c>
      <c r="V3616">
        <v>53.58</v>
      </c>
      <c r="X3616" s="83" t="str">
        <f t="shared" si="112"/>
        <v>2118 - CHV SAN ANTONIO</v>
      </c>
      <c r="Y3616" s="83">
        <f t="shared" si="113"/>
        <v>0</v>
      </c>
    </row>
    <row r="3617" spans="1:25" x14ac:dyDescent="0.25">
      <c r="A3617" t="s">
        <v>7</v>
      </c>
      <c r="B3617" t="s">
        <v>8651</v>
      </c>
      <c r="C3617" t="s">
        <v>8710</v>
      </c>
      <c r="D3617" t="s">
        <v>8711</v>
      </c>
      <c r="E3617" t="s">
        <v>8712</v>
      </c>
      <c r="F3617">
        <v>21181184</v>
      </c>
      <c r="G3617" t="s">
        <v>8716</v>
      </c>
      <c r="H3617" t="s">
        <v>8717</v>
      </c>
      <c r="I3617">
        <v>194188</v>
      </c>
      <c r="J3617" t="s">
        <v>105</v>
      </c>
      <c r="K3617" t="s">
        <v>103</v>
      </c>
      <c r="L3617" t="s">
        <v>6</v>
      </c>
      <c r="M3617" t="s">
        <v>8688</v>
      </c>
      <c r="S3617">
        <v>302.54000000000002</v>
      </c>
      <c r="T3617">
        <v>0.69</v>
      </c>
      <c r="U3617">
        <v>2.3E-3</v>
      </c>
      <c r="V3617">
        <v>100.85</v>
      </c>
      <c r="W3617">
        <v>0.22999999999999998</v>
      </c>
      <c r="X3617" s="83" t="str">
        <f t="shared" si="112"/>
        <v>2118 - CHV SAN ANTONIO</v>
      </c>
      <c r="Y3617" s="83">
        <f t="shared" si="113"/>
        <v>3</v>
      </c>
    </row>
    <row r="3618" spans="1:25" x14ac:dyDescent="0.25">
      <c r="A3618" t="s">
        <v>7</v>
      </c>
      <c r="B3618" t="s">
        <v>8651</v>
      </c>
      <c r="C3618" t="s">
        <v>8710</v>
      </c>
      <c r="D3618" t="s">
        <v>8711</v>
      </c>
      <c r="E3618" t="s">
        <v>8712</v>
      </c>
      <c r="F3618">
        <v>21181184</v>
      </c>
      <c r="G3618" t="s">
        <v>8716</v>
      </c>
      <c r="H3618" t="s">
        <v>8717</v>
      </c>
      <c r="I3618">
        <v>194188</v>
      </c>
      <c r="J3618" t="s">
        <v>105</v>
      </c>
      <c r="K3618" t="s">
        <v>103</v>
      </c>
      <c r="L3618" t="s">
        <v>6</v>
      </c>
      <c r="M3618" t="s">
        <v>8691</v>
      </c>
      <c r="S3618">
        <v>114.06</v>
      </c>
      <c r="T3618">
        <v>93.75</v>
      </c>
      <c r="U3618">
        <v>0.82189999999999996</v>
      </c>
      <c r="V3618">
        <v>28.52</v>
      </c>
      <c r="W3618">
        <v>46.875</v>
      </c>
      <c r="X3618" s="83" t="str">
        <f t="shared" si="112"/>
        <v>2118 - CHV SAN ANTONIO</v>
      </c>
      <c r="Y3618" s="83">
        <f t="shared" si="113"/>
        <v>2</v>
      </c>
    </row>
    <row r="3619" spans="1:25" x14ac:dyDescent="0.25">
      <c r="A3619" t="s">
        <v>7</v>
      </c>
      <c r="B3619" t="s">
        <v>8651</v>
      </c>
      <c r="C3619" t="s">
        <v>8710</v>
      </c>
      <c r="D3619" t="s">
        <v>8711</v>
      </c>
      <c r="E3619" t="s">
        <v>8712</v>
      </c>
      <c r="F3619">
        <v>21181184</v>
      </c>
      <c r="G3619" t="s">
        <v>8716</v>
      </c>
      <c r="H3619" t="s">
        <v>8717</v>
      </c>
      <c r="I3619">
        <v>194188</v>
      </c>
      <c r="J3619" t="s">
        <v>105</v>
      </c>
      <c r="K3619" t="s">
        <v>103</v>
      </c>
      <c r="L3619" t="s">
        <v>6</v>
      </c>
      <c r="M3619" t="s">
        <v>8667</v>
      </c>
      <c r="N3619">
        <v>6206.94</v>
      </c>
      <c r="O3619">
        <v>2574.1799999999998</v>
      </c>
      <c r="P3619">
        <v>0.41470000000000001</v>
      </c>
      <c r="Q3619">
        <v>689.66</v>
      </c>
      <c r="R3619">
        <v>514.83600000000001</v>
      </c>
      <c r="S3619">
        <v>36085.660000000003</v>
      </c>
      <c r="T3619">
        <v>25186.57</v>
      </c>
      <c r="U3619">
        <v>0.69799999999999995</v>
      </c>
      <c r="V3619">
        <v>707.56</v>
      </c>
      <c r="W3619">
        <v>419.77616666666665</v>
      </c>
      <c r="X3619" s="83" t="str">
        <f t="shared" si="112"/>
        <v>2118 - CHV SAN ANTONIO</v>
      </c>
      <c r="Y3619" s="83">
        <f t="shared" si="113"/>
        <v>60</v>
      </c>
    </row>
    <row r="3620" spans="1:25" x14ac:dyDescent="0.25">
      <c r="A3620" t="s">
        <v>7</v>
      </c>
      <c r="B3620" t="s">
        <v>8651</v>
      </c>
      <c r="C3620" t="s">
        <v>8710</v>
      </c>
      <c r="D3620" t="s">
        <v>8711</v>
      </c>
      <c r="E3620" t="s">
        <v>8712</v>
      </c>
      <c r="F3620">
        <v>21181184</v>
      </c>
      <c r="G3620" t="s">
        <v>8716</v>
      </c>
      <c r="H3620" t="s">
        <v>8717</v>
      </c>
      <c r="I3620">
        <v>194188</v>
      </c>
      <c r="J3620" t="s">
        <v>105</v>
      </c>
      <c r="K3620" t="s">
        <v>103</v>
      </c>
      <c r="L3620" t="s">
        <v>6</v>
      </c>
      <c r="M3620" t="s">
        <v>8668</v>
      </c>
      <c r="N3620">
        <v>2666.7</v>
      </c>
      <c r="O3620">
        <v>1608.91</v>
      </c>
      <c r="P3620">
        <v>0.60329999999999995</v>
      </c>
      <c r="Q3620">
        <v>177.78</v>
      </c>
      <c r="R3620">
        <v>229.84428571428572</v>
      </c>
      <c r="S3620">
        <v>15773.92</v>
      </c>
      <c r="T3620">
        <v>13448.2</v>
      </c>
      <c r="U3620">
        <v>0.85260000000000002</v>
      </c>
      <c r="V3620">
        <v>159.33000000000001</v>
      </c>
      <c r="W3620">
        <v>125.68411214953272</v>
      </c>
      <c r="X3620" s="83" t="str">
        <f t="shared" si="112"/>
        <v>2118 - CHV SAN ANTONIO</v>
      </c>
      <c r="Y3620" s="83">
        <f t="shared" si="113"/>
        <v>107</v>
      </c>
    </row>
    <row r="3621" spans="1:25" x14ac:dyDescent="0.25">
      <c r="A3621" t="s">
        <v>7</v>
      </c>
      <c r="B3621" t="s">
        <v>8651</v>
      </c>
      <c r="C3621" t="s">
        <v>8710</v>
      </c>
      <c r="D3621" t="s">
        <v>8711</v>
      </c>
      <c r="E3621" t="s">
        <v>8712</v>
      </c>
      <c r="F3621">
        <v>21181184</v>
      </c>
      <c r="G3621" t="s">
        <v>8716</v>
      </c>
      <c r="H3621" t="s">
        <v>8717</v>
      </c>
      <c r="I3621">
        <v>194188</v>
      </c>
      <c r="J3621" t="s">
        <v>105</v>
      </c>
      <c r="K3621" t="s">
        <v>103</v>
      </c>
      <c r="L3621" t="s">
        <v>6</v>
      </c>
      <c r="M3621" t="s">
        <v>8670</v>
      </c>
      <c r="N3621">
        <v>3529.4</v>
      </c>
      <c r="O3621">
        <v>6138.94</v>
      </c>
      <c r="P3621">
        <v>1.7394000000000001</v>
      </c>
      <c r="Q3621">
        <v>705.88</v>
      </c>
      <c r="R3621">
        <v>767.36749999999995</v>
      </c>
      <c r="S3621">
        <v>28975.97</v>
      </c>
      <c r="T3621">
        <v>27461.040000000001</v>
      </c>
      <c r="U3621">
        <v>0.94769999999999999</v>
      </c>
      <c r="V3621">
        <v>673.86</v>
      </c>
      <c r="W3621">
        <v>722.65894736842108</v>
      </c>
      <c r="X3621" s="83" t="str">
        <f t="shared" si="112"/>
        <v>2118 - CHV SAN ANTONIO</v>
      </c>
      <c r="Y3621" s="83">
        <f t="shared" si="113"/>
        <v>38</v>
      </c>
    </row>
    <row r="3622" spans="1:25" x14ac:dyDescent="0.25">
      <c r="A3622" t="s">
        <v>7</v>
      </c>
      <c r="B3622" t="s">
        <v>8651</v>
      </c>
      <c r="C3622" t="s">
        <v>8710</v>
      </c>
      <c r="D3622" t="s">
        <v>8711</v>
      </c>
      <c r="E3622" t="s">
        <v>8712</v>
      </c>
      <c r="F3622">
        <v>21181184</v>
      </c>
      <c r="G3622" t="s">
        <v>8716</v>
      </c>
      <c r="H3622" t="s">
        <v>8717</v>
      </c>
      <c r="I3622">
        <v>194188</v>
      </c>
      <c r="J3622" t="s">
        <v>105</v>
      </c>
      <c r="K3622" t="s">
        <v>103</v>
      </c>
      <c r="L3622" t="s">
        <v>6</v>
      </c>
      <c r="M3622" t="s">
        <v>8671</v>
      </c>
      <c r="N3622">
        <v>26927.040000000001</v>
      </c>
      <c r="O3622">
        <v>20491.689999999999</v>
      </c>
      <c r="P3622">
        <v>0.76100000000000001</v>
      </c>
      <c r="Q3622">
        <v>560.98</v>
      </c>
      <c r="R3622">
        <v>661.02225806451611</v>
      </c>
      <c r="S3622">
        <v>187131.05</v>
      </c>
      <c r="T3622">
        <v>75586.850000000006</v>
      </c>
      <c r="U3622">
        <v>0.40389999999999998</v>
      </c>
      <c r="V3622">
        <v>545.57000000000005</v>
      </c>
      <c r="W3622">
        <v>210.54832869080781</v>
      </c>
      <c r="X3622" s="83" t="str">
        <f t="shared" si="112"/>
        <v>2118 - CHV SAN ANTONIO</v>
      </c>
      <c r="Y3622" s="83">
        <f t="shared" si="113"/>
        <v>359</v>
      </c>
    </row>
    <row r="3623" spans="1:25" x14ac:dyDescent="0.25">
      <c r="A3623" t="s">
        <v>7</v>
      </c>
      <c r="B3623" t="s">
        <v>8651</v>
      </c>
      <c r="C3623" t="s">
        <v>8710</v>
      </c>
      <c r="D3623" t="s">
        <v>8711</v>
      </c>
      <c r="E3623" t="s">
        <v>8712</v>
      </c>
      <c r="F3623">
        <v>21181184</v>
      </c>
      <c r="G3623" t="s">
        <v>8716</v>
      </c>
      <c r="H3623" t="s">
        <v>8717</v>
      </c>
      <c r="I3623">
        <v>194188</v>
      </c>
      <c r="J3623" t="s">
        <v>105</v>
      </c>
      <c r="K3623" t="s">
        <v>103</v>
      </c>
      <c r="L3623" t="s">
        <v>6</v>
      </c>
      <c r="M3623" t="s">
        <v>8672</v>
      </c>
      <c r="N3623">
        <v>3173.31</v>
      </c>
      <c r="O3623">
        <v>598.83000000000004</v>
      </c>
      <c r="P3623">
        <v>0.18870000000000001</v>
      </c>
      <c r="Q3623">
        <v>453.33</v>
      </c>
      <c r="R3623">
        <v>199.61</v>
      </c>
      <c r="S3623">
        <v>26591.38</v>
      </c>
      <c r="T3623">
        <v>5187.3100000000004</v>
      </c>
      <c r="U3623">
        <v>0.1951</v>
      </c>
      <c r="V3623">
        <v>428.89</v>
      </c>
      <c r="W3623">
        <v>120.63511627906978</v>
      </c>
      <c r="X3623" s="83" t="str">
        <f t="shared" si="112"/>
        <v>2118 - CHV SAN ANTONIO</v>
      </c>
      <c r="Y3623" s="83">
        <f t="shared" si="113"/>
        <v>43</v>
      </c>
    </row>
    <row r="3624" spans="1:25" x14ac:dyDescent="0.25">
      <c r="A3624" t="s">
        <v>7</v>
      </c>
      <c r="B3624" t="s">
        <v>8651</v>
      </c>
      <c r="C3624" t="s">
        <v>8710</v>
      </c>
      <c r="D3624" t="s">
        <v>8711</v>
      </c>
      <c r="E3624" t="s">
        <v>8712</v>
      </c>
      <c r="F3624">
        <v>21181184</v>
      </c>
      <c r="G3624" t="s">
        <v>8716</v>
      </c>
      <c r="H3624" t="s">
        <v>8717</v>
      </c>
      <c r="I3624">
        <v>194188</v>
      </c>
      <c r="J3624" t="s">
        <v>105</v>
      </c>
      <c r="K3624" t="s">
        <v>103</v>
      </c>
      <c r="L3624" t="s">
        <v>6</v>
      </c>
      <c r="M3624" t="s">
        <v>8673</v>
      </c>
      <c r="N3624">
        <v>5926.62</v>
      </c>
      <c r="O3624">
        <v>704.9</v>
      </c>
      <c r="P3624">
        <v>0.11890000000000001</v>
      </c>
      <c r="Q3624">
        <v>423.33</v>
      </c>
      <c r="R3624">
        <v>54.223076923076924</v>
      </c>
      <c r="S3624">
        <v>50293.63</v>
      </c>
      <c r="T3624">
        <v>5943.81</v>
      </c>
      <c r="U3624">
        <v>0.1182</v>
      </c>
      <c r="V3624">
        <v>392.92</v>
      </c>
      <c r="W3624">
        <v>57.152019230769234</v>
      </c>
      <c r="X3624" s="83" t="str">
        <f t="shared" si="112"/>
        <v>2118 - CHV SAN ANTONIO</v>
      </c>
      <c r="Y3624" s="83">
        <f t="shared" si="113"/>
        <v>104</v>
      </c>
    </row>
    <row r="3625" spans="1:25" x14ac:dyDescent="0.25">
      <c r="A3625" t="s">
        <v>7</v>
      </c>
      <c r="B3625" t="s">
        <v>8651</v>
      </c>
      <c r="C3625" t="s">
        <v>8710</v>
      </c>
      <c r="D3625" t="s">
        <v>8711</v>
      </c>
      <c r="E3625" t="s">
        <v>8712</v>
      </c>
      <c r="F3625">
        <v>21181184</v>
      </c>
      <c r="G3625" t="s">
        <v>8716</v>
      </c>
      <c r="H3625" t="s">
        <v>8717</v>
      </c>
      <c r="I3625">
        <v>194188</v>
      </c>
      <c r="J3625" t="s">
        <v>105</v>
      </c>
      <c r="K3625" t="s">
        <v>103</v>
      </c>
      <c r="L3625" t="s">
        <v>6</v>
      </c>
      <c r="M3625" t="s">
        <v>8674</v>
      </c>
      <c r="N3625">
        <v>1931.04</v>
      </c>
      <c r="O3625">
        <v>231.9</v>
      </c>
      <c r="P3625">
        <v>0.1201</v>
      </c>
      <c r="Q3625">
        <v>321.83999999999997</v>
      </c>
      <c r="R3625">
        <v>33.128571428571426</v>
      </c>
      <c r="S3625">
        <v>12667.07</v>
      </c>
      <c r="T3625">
        <v>3055.48</v>
      </c>
      <c r="U3625">
        <v>0.2412</v>
      </c>
      <c r="V3625">
        <v>226.2</v>
      </c>
      <c r="W3625">
        <v>51.787796610169494</v>
      </c>
      <c r="X3625" s="83" t="str">
        <f t="shared" si="112"/>
        <v>2118 - CHV SAN ANTONIO</v>
      </c>
      <c r="Y3625" s="83">
        <f t="shared" si="113"/>
        <v>59</v>
      </c>
    </row>
    <row r="3626" spans="1:25" x14ac:dyDescent="0.25">
      <c r="A3626" t="s">
        <v>7</v>
      </c>
      <c r="B3626" t="s">
        <v>8651</v>
      </c>
      <c r="C3626" t="s">
        <v>8710</v>
      </c>
      <c r="D3626" t="s">
        <v>8711</v>
      </c>
      <c r="E3626" t="s">
        <v>8712</v>
      </c>
      <c r="F3626">
        <v>21181184</v>
      </c>
      <c r="G3626" t="s">
        <v>8716</v>
      </c>
      <c r="H3626" t="s">
        <v>8717</v>
      </c>
      <c r="I3626">
        <v>194188</v>
      </c>
      <c r="J3626" t="s">
        <v>105</v>
      </c>
      <c r="K3626" t="s">
        <v>103</v>
      </c>
      <c r="L3626" t="s">
        <v>6</v>
      </c>
      <c r="M3626" t="s">
        <v>8675</v>
      </c>
      <c r="N3626">
        <v>146.24</v>
      </c>
      <c r="O3626">
        <v>1.03</v>
      </c>
      <c r="P3626">
        <v>7.0000000000000001E-3</v>
      </c>
      <c r="Q3626">
        <v>73.12</v>
      </c>
      <c r="R3626">
        <v>0.51500000000000001</v>
      </c>
      <c r="S3626">
        <v>1186.1300000000001</v>
      </c>
      <c r="T3626">
        <v>3.27</v>
      </c>
      <c r="U3626">
        <v>2.8E-3</v>
      </c>
      <c r="V3626">
        <v>84.72</v>
      </c>
      <c r="W3626">
        <v>0.19235294117647062</v>
      </c>
      <c r="X3626" s="83" t="str">
        <f t="shared" si="112"/>
        <v>2118 - CHV SAN ANTONIO</v>
      </c>
      <c r="Y3626" s="83">
        <f t="shared" si="113"/>
        <v>16.999999999999996</v>
      </c>
    </row>
    <row r="3627" spans="1:25" x14ac:dyDescent="0.25">
      <c r="A3627" t="s">
        <v>7</v>
      </c>
      <c r="B3627" t="s">
        <v>8651</v>
      </c>
      <c r="C3627" t="s">
        <v>8710</v>
      </c>
      <c r="D3627" t="s">
        <v>8711</v>
      </c>
      <c r="E3627" t="s">
        <v>8712</v>
      </c>
      <c r="F3627">
        <v>21181184</v>
      </c>
      <c r="G3627" t="s">
        <v>8716</v>
      </c>
      <c r="H3627" t="s">
        <v>8717</v>
      </c>
      <c r="I3627">
        <v>230294</v>
      </c>
      <c r="J3627" t="s">
        <v>8627</v>
      </c>
      <c r="K3627" t="s">
        <v>7887</v>
      </c>
      <c r="L3627" t="s">
        <v>6</v>
      </c>
      <c r="M3627" t="s">
        <v>8657</v>
      </c>
      <c r="N3627">
        <v>0</v>
      </c>
      <c r="S3627">
        <v>2632.88</v>
      </c>
      <c r="T3627">
        <v>397.75</v>
      </c>
      <c r="U3627">
        <v>0.15110000000000001</v>
      </c>
      <c r="V3627">
        <v>164.56</v>
      </c>
      <c r="W3627">
        <v>198.875</v>
      </c>
      <c r="X3627" s="83" t="str">
        <f t="shared" si="112"/>
        <v>2118 - CHV SAN ANTONIO</v>
      </c>
      <c r="Y3627" s="83">
        <f t="shared" si="113"/>
        <v>2</v>
      </c>
    </row>
    <row r="3628" spans="1:25" x14ac:dyDescent="0.25">
      <c r="A3628" t="s">
        <v>7</v>
      </c>
      <c r="B3628" t="s">
        <v>8651</v>
      </c>
      <c r="C3628" t="s">
        <v>8710</v>
      </c>
      <c r="D3628" t="s">
        <v>8711</v>
      </c>
      <c r="E3628" t="s">
        <v>8712</v>
      </c>
      <c r="F3628">
        <v>21181184</v>
      </c>
      <c r="G3628" t="s">
        <v>8716</v>
      </c>
      <c r="H3628" t="s">
        <v>8717</v>
      </c>
      <c r="I3628">
        <v>230294</v>
      </c>
      <c r="J3628" t="s">
        <v>8627</v>
      </c>
      <c r="K3628" t="s">
        <v>7887</v>
      </c>
      <c r="L3628" t="s">
        <v>6</v>
      </c>
      <c r="M3628" t="s">
        <v>8658</v>
      </c>
      <c r="N3628">
        <v>3076.96</v>
      </c>
      <c r="Q3628">
        <v>384.62</v>
      </c>
      <c r="S3628">
        <v>21538.29</v>
      </c>
      <c r="T3628">
        <v>13760.77</v>
      </c>
      <c r="U3628">
        <v>0.63890000000000002</v>
      </c>
      <c r="V3628">
        <v>347.39</v>
      </c>
      <c r="W3628">
        <v>229.34616666666668</v>
      </c>
      <c r="X3628" s="83" t="str">
        <f t="shared" si="112"/>
        <v>2118 - CHV SAN ANTONIO</v>
      </c>
      <c r="Y3628" s="83">
        <f t="shared" si="113"/>
        <v>60</v>
      </c>
    </row>
    <row r="3629" spans="1:25" x14ac:dyDescent="0.25">
      <c r="A3629" t="s">
        <v>7</v>
      </c>
      <c r="B3629" t="s">
        <v>8651</v>
      </c>
      <c r="C3629" t="s">
        <v>8710</v>
      </c>
      <c r="D3629" t="s">
        <v>8711</v>
      </c>
      <c r="E3629" t="s">
        <v>8712</v>
      </c>
      <c r="F3629">
        <v>21181184</v>
      </c>
      <c r="G3629" t="s">
        <v>8716</v>
      </c>
      <c r="H3629" t="s">
        <v>8717</v>
      </c>
      <c r="I3629">
        <v>230294</v>
      </c>
      <c r="J3629" t="s">
        <v>8627</v>
      </c>
      <c r="K3629" t="s">
        <v>7887</v>
      </c>
      <c r="L3629" t="s">
        <v>6</v>
      </c>
      <c r="M3629" t="s">
        <v>8659</v>
      </c>
      <c r="N3629">
        <v>930.24</v>
      </c>
      <c r="O3629">
        <v>0.47</v>
      </c>
      <c r="P3629">
        <v>5.0000000000000001E-4</v>
      </c>
      <c r="Q3629">
        <v>465.12</v>
      </c>
      <c r="R3629">
        <v>0.47</v>
      </c>
      <c r="S3629">
        <v>4607.1400000000003</v>
      </c>
      <c r="T3629">
        <v>4672.3599999999997</v>
      </c>
      <c r="U3629">
        <v>1.0142</v>
      </c>
      <c r="V3629">
        <v>418.83</v>
      </c>
      <c r="W3629">
        <v>424.76</v>
      </c>
      <c r="X3629" s="83" t="str">
        <f t="shared" si="112"/>
        <v>2118 - CHV SAN ANTONIO</v>
      </c>
      <c r="Y3629" s="83">
        <f t="shared" si="113"/>
        <v>11</v>
      </c>
    </row>
    <row r="3630" spans="1:25" x14ac:dyDescent="0.25">
      <c r="A3630" t="s">
        <v>7</v>
      </c>
      <c r="B3630" t="s">
        <v>8651</v>
      </c>
      <c r="C3630" t="s">
        <v>8710</v>
      </c>
      <c r="D3630" t="s">
        <v>8711</v>
      </c>
      <c r="E3630" t="s">
        <v>8712</v>
      </c>
      <c r="F3630">
        <v>21181184</v>
      </c>
      <c r="G3630" t="s">
        <v>8716</v>
      </c>
      <c r="H3630" t="s">
        <v>8717</v>
      </c>
      <c r="I3630">
        <v>230294</v>
      </c>
      <c r="J3630" t="s">
        <v>8627</v>
      </c>
      <c r="K3630" t="s">
        <v>7887</v>
      </c>
      <c r="L3630" t="s">
        <v>6</v>
      </c>
      <c r="M3630" t="s">
        <v>8660</v>
      </c>
      <c r="N3630">
        <v>25.97</v>
      </c>
      <c r="Q3630">
        <v>25.97</v>
      </c>
      <c r="S3630">
        <v>704.87</v>
      </c>
      <c r="T3630">
        <v>635.59</v>
      </c>
      <c r="U3630">
        <v>0.90169999999999995</v>
      </c>
      <c r="V3630">
        <v>11.75</v>
      </c>
      <c r="W3630">
        <v>28.890454545454546</v>
      </c>
      <c r="X3630" s="83" t="str">
        <f t="shared" si="112"/>
        <v>2118 - CHV SAN ANTONIO</v>
      </c>
      <c r="Y3630" s="83">
        <f t="shared" si="113"/>
        <v>22</v>
      </c>
    </row>
    <row r="3631" spans="1:25" x14ac:dyDescent="0.25">
      <c r="A3631" t="s">
        <v>7</v>
      </c>
      <c r="B3631" t="s">
        <v>8651</v>
      </c>
      <c r="C3631" t="s">
        <v>8710</v>
      </c>
      <c r="D3631" t="s">
        <v>8711</v>
      </c>
      <c r="E3631" t="s">
        <v>8712</v>
      </c>
      <c r="F3631">
        <v>21181184</v>
      </c>
      <c r="G3631" t="s">
        <v>8716</v>
      </c>
      <c r="H3631" t="s">
        <v>8717</v>
      </c>
      <c r="I3631">
        <v>230294</v>
      </c>
      <c r="J3631" t="s">
        <v>8627</v>
      </c>
      <c r="K3631" t="s">
        <v>7887</v>
      </c>
      <c r="L3631" t="s">
        <v>6</v>
      </c>
      <c r="M3631" t="s">
        <v>8661</v>
      </c>
      <c r="N3631">
        <v>675</v>
      </c>
      <c r="O3631">
        <v>2303.6999999999998</v>
      </c>
      <c r="P3631">
        <v>3.4129</v>
      </c>
      <c r="Q3631">
        <v>25</v>
      </c>
      <c r="R3631">
        <v>88.603846153846149</v>
      </c>
      <c r="S3631">
        <v>3300.62</v>
      </c>
      <c r="T3631">
        <v>6016.2</v>
      </c>
      <c r="U3631">
        <v>1.8227</v>
      </c>
      <c r="V3631">
        <v>30.28</v>
      </c>
      <c r="W3631">
        <v>55.705555555555556</v>
      </c>
      <c r="X3631" s="83" t="str">
        <f t="shared" si="112"/>
        <v>2118 - CHV SAN ANTONIO</v>
      </c>
      <c r="Y3631" s="83">
        <f t="shared" si="113"/>
        <v>108</v>
      </c>
    </row>
    <row r="3632" spans="1:25" x14ac:dyDescent="0.25">
      <c r="A3632" t="s">
        <v>7</v>
      </c>
      <c r="B3632" t="s">
        <v>8651</v>
      </c>
      <c r="C3632" t="s">
        <v>8710</v>
      </c>
      <c r="D3632" t="s">
        <v>8711</v>
      </c>
      <c r="E3632" t="s">
        <v>8712</v>
      </c>
      <c r="F3632">
        <v>21181184</v>
      </c>
      <c r="G3632" t="s">
        <v>8716</v>
      </c>
      <c r="H3632" t="s">
        <v>8717</v>
      </c>
      <c r="I3632">
        <v>230294</v>
      </c>
      <c r="J3632" t="s">
        <v>8627</v>
      </c>
      <c r="K3632" t="s">
        <v>7887</v>
      </c>
      <c r="L3632" t="s">
        <v>6</v>
      </c>
      <c r="M3632" t="s">
        <v>8662</v>
      </c>
      <c r="N3632">
        <v>253.32</v>
      </c>
      <c r="O3632">
        <v>783.92</v>
      </c>
      <c r="P3632">
        <v>3.0945999999999998</v>
      </c>
      <c r="Q3632">
        <v>63.33</v>
      </c>
      <c r="R3632">
        <v>391.96</v>
      </c>
      <c r="S3632">
        <v>4476.96</v>
      </c>
      <c r="T3632">
        <v>10731.46</v>
      </c>
      <c r="U3632">
        <v>2.3969999999999998</v>
      </c>
      <c r="V3632">
        <v>139.91</v>
      </c>
      <c r="W3632">
        <v>298.0961111111111</v>
      </c>
      <c r="X3632" s="83" t="str">
        <f t="shared" si="112"/>
        <v>2118 - CHV SAN ANTONIO</v>
      </c>
      <c r="Y3632" s="83">
        <f t="shared" si="113"/>
        <v>36</v>
      </c>
    </row>
    <row r="3633" spans="1:25" x14ac:dyDescent="0.25">
      <c r="A3633" t="s">
        <v>7</v>
      </c>
      <c r="B3633" t="s">
        <v>8651</v>
      </c>
      <c r="C3633" t="s">
        <v>8710</v>
      </c>
      <c r="D3633" t="s">
        <v>8711</v>
      </c>
      <c r="E3633" t="s">
        <v>8712</v>
      </c>
      <c r="F3633">
        <v>21181184</v>
      </c>
      <c r="G3633" t="s">
        <v>8716</v>
      </c>
      <c r="H3633" t="s">
        <v>8717</v>
      </c>
      <c r="I3633">
        <v>230294</v>
      </c>
      <c r="J3633" t="s">
        <v>8627</v>
      </c>
      <c r="K3633" t="s">
        <v>7887</v>
      </c>
      <c r="L3633" t="s">
        <v>6</v>
      </c>
      <c r="M3633" t="s">
        <v>8663</v>
      </c>
      <c r="S3633">
        <v>1216.92</v>
      </c>
      <c r="T3633">
        <v>131.34</v>
      </c>
      <c r="U3633">
        <v>0.1079</v>
      </c>
      <c r="V3633">
        <v>30.42</v>
      </c>
      <c r="W3633">
        <v>4.3780000000000001</v>
      </c>
      <c r="X3633" s="83" t="str">
        <f t="shared" si="112"/>
        <v>2118 - CHV SAN ANTONIO</v>
      </c>
      <c r="Y3633" s="83">
        <f t="shared" si="113"/>
        <v>30</v>
      </c>
    </row>
    <row r="3634" spans="1:25" x14ac:dyDescent="0.25">
      <c r="A3634" t="s">
        <v>7</v>
      </c>
      <c r="B3634" t="s">
        <v>8651</v>
      </c>
      <c r="C3634" t="s">
        <v>8710</v>
      </c>
      <c r="D3634" t="s">
        <v>8711</v>
      </c>
      <c r="E3634" t="s">
        <v>8712</v>
      </c>
      <c r="F3634">
        <v>21181184</v>
      </c>
      <c r="G3634" t="s">
        <v>8716</v>
      </c>
      <c r="H3634" t="s">
        <v>8717</v>
      </c>
      <c r="I3634">
        <v>230294</v>
      </c>
      <c r="J3634" t="s">
        <v>8627</v>
      </c>
      <c r="K3634" t="s">
        <v>7887</v>
      </c>
      <c r="L3634" t="s">
        <v>6</v>
      </c>
      <c r="M3634" t="s">
        <v>8664</v>
      </c>
      <c r="N3634">
        <v>2260.96</v>
      </c>
      <c r="Q3634">
        <v>86.96</v>
      </c>
      <c r="S3634">
        <v>15214.58</v>
      </c>
      <c r="T3634">
        <v>21810.14</v>
      </c>
      <c r="U3634">
        <v>1.4335</v>
      </c>
      <c r="V3634">
        <v>93.92</v>
      </c>
      <c r="W3634">
        <v>173.0963492063492</v>
      </c>
      <c r="X3634" s="83" t="str">
        <f t="shared" si="112"/>
        <v>2118 - CHV SAN ANTONIO</v>
      </c>
      <c r="Y3634" s="83">
        <f t="shared" si="113"/>
        <v>126</v>
      </c>
    </row>
    <row r="3635" spans="1:25" x14ac:dyDescent="0.25">
      <c r="A3635" t="s">
        <v>7</v>
      </c>
      <c r="B3635" t="s">
        <v>8651</v>
      </c>
      <c r="C3635" t="s">
        <v>8710</v>
      </c>
      <c r="D3635" t="s">
        <v>8711</v>
      </c>
      <c r="E3635" t="s">
        <v>8712</v>
      </c>
      <c r="F3635">
        <v>21181184</v>
      </c>
      <c r="G3635" t="s">
        <v>8716</v>
      </c>
      <c r="H3635" t="s">
        <v>8717</v>
      </c>
      <c r="I3635">
        <v>230294</v>
      </c>
      <c r="J3635" t="s">
        <v>8627</v>
      </c>
      <c r="K3635" t="s">
        <v>7887</v>
      </c>
      <c r="L3635" t="s">
        <v>6</v>
      </c>
      <c r="M3635" t="s">
        <v>8665</v>
      </c>
      <c r="N3635">
        <v>397.74</v>
      </c>
      <c r="O3635">
        <v>156.22</v>
      </c>
      <c r="P3635">
        <v>0.39279999999999998</v>
      </c>
      <c r="Q3635">
        <v>56.82</v>
      </c>
      <c r="R3635">
        <v>26.036666666666665</v>
      </c>
      <c r="S3635">
        <v>3251.6</v>
      </c>
      <c r="T3635">
        <v>1188.6300000000001</v>
      </c>
      <c r="U3635">
        <v>0.36559999999999998</v>
      </c>
      <c r="V3635">
        <v>49.27</v>
      </c>
      <c r="W3635">
        <v>16.741267605633805</v>
      </c>
      <c r="X3635" s="83" t="str">
        <f t="shared" si="112"/>
        <v>2118 - CHV SAN ANTONIO</v>
      </c>
      <c r="Y3635" s="83">
        <f t="shared" si="113"/>
        <v>71</v>
      </c>
    </row>
    <row r="3636" spans="1:25" x14ac:dyDescent="0.25">
      <c r="A3636" t="s">
        <v>7</v>
      </c>
      <c r="B3636" t="s">
        <v>8651</v>
      </c>
      <c r="C3636" t="s">
        <v>8710</v>
      </c>
      <c r="D3636" t="s">
        <v>8711</v>
      </c>
      <c r="E3636" t="s">
        <v>8712</v>
      </c>
      <c r="F3636">
        <v>21181184</v>
      </c>
      <c r="G3636" t="s">
        <v>8716</v>
      </c>
      <c r="H3636" t="s">
        <v>8717</v>
      </c>
      <c r="I3636">
        <v>230294</v>
      </c>
      <c r="J3636" t="s">
        <v>8627</v>
      </c>
      <c r="K3636" t="s">
        <v>7887</v>
      </c>
      <c r="L3636" t="s">
        <v>6</v>
      </c>
      <c r="M3636" t="s">
        <v>8680</v>
      </c>
      <c r="N3636">
        <v>0</v>
      </c>
      <c r="S3636">
        <v>369.9</v>
      </c>
      <c r="T3636">
        <v>225</v>
      </c>
      <c r="U3636">
        <v>0.60829999999999995</v>
      </c>
      <c r="V3636">
        <v>33.630000000000003</v>
      </c>
      <c r="W3636">
        <v>0</v>
      </c>
      <c r="X3636" s="83" t="str">
        <f t="shared" si="112"/>
        <v>2118 - CHV SAN ANTONIO</v>
      </c>
      <c r="Y3636" s="83">
        <f t="shared" si="113"/>
        <v>0</v>
      </c>
    </row>
    <row r="3637" spans="1:25" x14ac:dyDescent="0.25">
      <c r="A3637" t="s">
        <v>7</v>
      </c>
      <c r="B3637" t="s">
        <v>8651</v>
      </c>
      <c r="C3637" t="s">
        <v>8710</v>
      </c>
      <c r="D3637" t="s">
        <v>8711</v>
      </c>
      <c r="E3637" t="s">
        <v>8712</v>
      </c>
      <c r="F3637">
        <v>21181184</v>
      </c>
      <c r="G3637" t="s">
        <v>8716</v>
      </c>
      <c r="H3637" t="s">
        <v>8717</v>
      </c>
      <c r="I3637">
        <v>230294</v>
      </c>
      <c r="J3637" t="s">
        <v>8627</v>
      </c>
      <c r="K3637" t="s">
        <v>7887</v>
      </c>
      <c r="L3637" t="s">
        <v>6</v>
      </c>
      <c r="M3637" t="s">
        <v>8666</v>
      </c>
      <c r="N3637">
        <v>227.43</v>
      </c>
      <c r="O3637">
        <v>938.16</v>
      </c>
      <c r="P3637">
        <v>4.125</v>
      </c>
      <c r="Q3637">
        <v>25.27</v>
      </c>
      <c r="R3637">
        <v>117.27</v>
      </c>
      <c r="S3637">
        <v>1095.45</v>
      </c>
      <c r="T3637">
        <v>7163.16</v>
      </c>
      <c r="U3637">
        <v>6.5389999999999997</v>
      </c>
      <c r="V3637">
        <v>36.520000000000003</v>
      </c>
      <c r="W3637">
        <v>113.70095238095237</v>
      </c>
      <c r="X3637" s="83" t="str">
        <f t="shared" si="112"/>
        <v>2118 - CHV SAN ANTONIO</v>
      </c>
      <c r="Y3637" s="83">
        <f t="shared" si="113"/>
        <v>63</v>
      </c>
    </row>
    <row r="3638" spans="1:25" x14ac:dyDescent="0.25">
      <c r="A3638" t="s">
        <v>7</v>
      </c>
      <c r="B3638" t="s">
        <v>8651</v>
      </c>
      <c r="C3638" t="s">
        <v>8710</v>
      </c>
      <c r="D3638" t="s">
        <v>8711</v>
      </c>
      <c r="E3638" t="s">
        <v>8712</v>
      </c>
      <c r="F3638">
        <v>21181184</v>
      </c>
      <c r="G3638" t="s">
        <v>8716</v>
      </c>
      <c r="H3638" t="s">
        <v>8717</v>
      </c>
      <c r="I3638">
        <v>230294</v>
      </c>
      <c r="J3638" t="s">
        <v>8627</v>
      </c>
      <c r="K3638" t="s">
        <v>7887</v>
      </c>
      <c r="L3638" t="s">
        <v>6</v>
      </c>
      <c r="M3638" t="s">
        <v>8688</v>
      </c>
      <c r="S3638">
        <v>63.41</v>
      </c>
      <c r="V3638">
        <v>63.41</v>
      </c>
      <c r="X3638" s="83" t="str">
        <f t="shared" si="112"/>
        <v>2118 - CHV SAN ANTONIO</v>
      </c>
      <c r="Y3638" s="83">
        <f t="shared" si="113"/>
        <v>0</v>
      </c>
    </row>
    <row r="3639" spans="1:25" x14ac:dyDescent="0.25">
      <c r="A3639" t="s">
        <v>7</v>
      </c>
      <c r="B3639" t="s">
        <v>8651</v>
      </c>
      <c r="C3639" t="s">
        <v>8710</v>
      </c>
      <c r="D3639" t="s">
        <v>8711</v>
      </c>
      <c r="E3639" t="s">
        <v>8712</v>
      </c>
      <c r="F3639">
        <v>21181184</v>
      </c>
      <c r="G3639" t="s">
        <v>8716</v>
      </c>
      <c r="H3639" t="s">
        <v>8717</v>
      </c>
      <c r="I3639">
        <v>230294</v>
      </c>
      <c r="J3639" t="s">
        <v>8627</v>
      </c>
      <c r="K3639" t="s">
        <v>7887</v>
      </c>
      <c r="L3639" t="s">
        <v>6</v>
      </c>
      <c r="M3639" t="s">
        <v>8691</v>
      </c>
      <c r="S3639">
        <v>102.01</v>
      </c>
      <c r="V3639">
        <v>25.5</v>
      </c>
      <c r="X3639" s="83" t="str">
        <f t="shared" si="112"/>
        <v>2118 - CHV SAN ANTONIO</v>
      </c>
      <c r="Y3639" s="83">
        <f t="shared" si="113"/>
        <v>0</v>
      </c>
    </row>
    <row r="3640" spans="1:25" x14ac:dyDescent="0.25">
      <c r="A3640" t="s">
        <v>7</v>
      </c>
      <c r="B3640" t="s">
        <v>8651</v>
      </c>
      <c r="C3640" t="s">
        <v>8710</v>
      </c>
      <c r="D3640" t="s">
        <v>8711</v>
      </c>
      <c r="E3640" t="s">
        <v>8712</v>
      </c>
      <c r="F3640">
        <v>21181184</v>
      </c>
      <c r="G3640" t="s">
        <v>8716</v>
      </c>
      <c r="H3640" t="s">
        <v>8717</v>
      </c>
      <c r="I3640">
        <v>230294</v>
      </c>
      <c r="J3640" t="s">
        <v>8627</v>
      </c>
      <c r="K3640" t="s">
        <v>7887</v>
      </c>
      <c r="L3640" t="s">
        <v>6</v>
      </c>
      <c r="M3640" t="s">
        <v>8667</v>
      </c>
      <c r="N3640">
        <v>6206.94</v>
      </c>
      <c r="O3640">
        <v>4528.29</v>
      </c>
      <c r="P3640">
        <v>0.72960000000000003</v>
      </c>
      <c r="Q3640">
        <v>689.66</v>
      </c>
      <c r="R3640">
        <v>566.03625</v>
      </c>
      <c r="S3640">
        <v>46200.58</v>
      </c>
      <c r="T3640">
        <v>52780.12</v>
      </c>
      <c r="U3640">
        <v>1.1424000000000001</v>
      </c>
      <c r="V3640">
        <v>710.78</v>
      </c>
      <c r="W3640">
        <v>628.33476190476199</v>
      </c>
      <c r="X3640" s="83" t="str">
        <f t="shared" si="112"/>
        <v>2118 - CHV SAN ANTONIO</v>
      </c>
      <c r="Y3640" s="83">
        <f t="shared" si="113"/>
        <v>83.999999999999986</v>
      </c>
    </row>
    <row r="3641" spans="1:25" x14ac:dyDescent="0.25">
      <c r="A3641" t="s">
        <v>7</v>
      </c>
      <c r="B3641" t="s">
        <v>8651</v>
      </c>
      <c r="C3641" t="s">
        <v>8710</v>
      </c>
      <c r="D3641" t="s">
        <v>8711</v>
      </c>
      <c r="E3641" t="s">
        <v>8712</v>
      </c>
      <c r="F3641">
        <v>21181184</v>
      </c>
      <c r="G3641" t="s">
        <v>8716</v>
      </c>
      <c r="H3641" t="s">
        <v>8717</v>
      </c>
      <c r="I3641">
        <v>230294</v>
      </c>
      <c r="J3641" t="s">
        <v>8627</v>
      </c>
      <c r="K3641" t="s">
        <v>7887</v>
      </c>
      <c r="L3641" t="s">
        <v>6</v>
      </c>
      <c r="M3641" t="s">
        <v>8668</v>
      </c>
      <c r="N3641">
        <v>2488.92</v>
      </c>
      <c r="O3641">
        <v>3616.71</v>
      </c>
      <c r="P3641">
        <v>1.4531000000000001</v>
      </c>
      <c r="Q3641">
        <v>177.78</v>
      </c>
      <c r="R3641">
        <v>602.78499999999997</v>
      </c>
      <c r="S3641">
        <v>20076.759999999998</v>
      </c>
      <c r="T3641">
        <v>24304.66</v>
      </c>
      <c r="U3641">
        <v>1.2105999999999999</v>
      </c>
      <c r="V3641">
        <v>160.61000000000001</v>
      </c>
      <c r="W3641">
        <v>289.34119047619049</v>
      </c>
      <c r="X3641" s="83" t="str">
        <f t="shared" si="112"/>
        <v>2118 - CHV SAN ANTONIO</v>
      </c>
      <c r="Y3641" s="83">
        <f t="shared" si="113"/>
        <v>84</v>
      </c>
    </row>
    <row r="3642" spans="1:25" x14ac:dyDescent="0.25">
      <c r="A3642" t="s">
        <v>7</v>
      </c>
      <c r="B3642" t="s">
        <v>8651</v>
      </c>
      <c r="C3642" t="s">
        <v>8710</v>
      </c>
      <c r="D3642" t="s">
        <v>8711</v>
      </c>
      <c r="E3642" t="s">
        <v>8712</v>
      </c>
      <c r="F3642">
        <v>21181184</v>
      </c>
      <c r="G3642" t="s">
        <v>8716</v>
      </c>
      <c r="H3642" t="s">
        <v>8717</v>
      </c>
      <c r="I3642">
        <v>230294</v>
      </c>
      <c r="J3642" t="s">
        <v>8627</v>
      </c>
      <c r="K3642" t="s">
        <v>7887</v>
      </c>
      <c r="L3642" t="s">
        <v>6</v>
      </c>
      <c r="M3642" t="s">
        <v>8669</v>
      </c>
      <c r="N3642">
        <v>0</v>
      </c>
      <c r="S3642">
        <v>61.8</v>
      </c>
      <c r="T3642">
        <v>120.85</v>
      </c>
      <c r="U3642">
        <v>1.9555</v>
      </c>
      <c r="V3642">
        <v>61.8</v>
      </c>
      <c r="W3642">
        <v>60.424999999999997</v>
      </c>
      <c r="X3642" s="83" t="str">
        <f t="shared" si="112"/>
        <v>2118 - CHV SAN ANTONIO</v>
      </c>
      <c r="Y3642" s="83">
        <f t="shared" si="113"/>
        <v>2</v>
      </c>
    </row>
    <row r="3643" spans="1:25" x14ac:dyDescent="0.25">
      <c r="A3643" t="s">
        <v>7</v>
      </c>
      <c r="B3643" t="s">
        <v>8651</v>
      </c>
      <c r="C3643" t="s">
        <v>8710</v>
      </c>
      <c r="D3643" t="s">
        <v>8711</v>
      </c>
      <c r="E3643" t="s">
        <v>8712</v>
      </c>
      <c r="F3643">
        <v>21181184</v>
      </c>
      <c r="G3643" t="s">
        <v>8716</v>
      </c>
      <c r="H3643" t="s">
        <v>8717</v>
      </c>
      <c r="I3643">
        <v>230294</v>
      </c>
      <c r="J3643" t="s">
        <v>8627</v>
      </c>
      <c r="K3643" t="s">
        <v>7887</v>
      </c>
      <c r="L3643" t="s">
        <v>6</v>
      </c>
      <c r="M3643" t="s">
        <v>8670</v>
      </c>
      <c r="N3643">
        <v>2117.64</v>
      </c>
      <c r="O3643">
        <v>1113.54</v>
      </c>
      <c r="P3643">
        <v>0.52580000000000005</v>
      </c>
      <c r="Q3643">
        <v>705.88</v>
      </c>
      <c r="R3643">
        <v>278.38499999999999</v>
      </c>
      <c r="S3643">
        <v>18438.650000000001</v>
      </c>
      <c r="T3643">
        <v>18136.32</v>
      </c>
      <c r="U3643">
        <v>0.98360000000000003</v>
      </c>
      <c r="V3643">
        <v>682.91</v>
      </c>
      <c r="W3643">
        <v>755.68</v>
      </c>
      <c r="X3643" s="83" t="str">
        <f t="shared" si="112"/>
        <v>2118 - CHV SAN ANTONIO</v>
      </c>
      <c r="Y3643" s="83">
        <f t="shared" si="113"/>
        <v>24</v>
      </c>
    </row>
    <row r="3644" spans="1:25" x14ac:dyDescent="0.25">
      <c r="A3644" t="s">
        <v>7</v>
      </c>
      <c r="B3644" t="s">
        <v>8651</v>
      </c>
      <c r="C3644" t="s">
        <v>8710</v>
      </c>
      <c r="D3644" t="s">
        <v>8711</v>
      </c>
      <c r="E3644" t="s">
        <v>8712</v>
      </c>
      <c r="F3644">
        <v>21181184</v>
      </c>
      <c r="G3644" t="s">
        <v>8716</v>
      </c>
      <c r="H3644" t="s">
        <v>8717</v>
      </c>
      <c r="I3644">
        <v>230294</v>
      </c>
      <c r="J3644" t="s">
        <v>8627</v>
      </c>
      <c r="K3644" t="s">
        <v>7887</v>
      </c>
      <c r="L3644" t="s">
        <v>6</v>
      </c>
      <c r="M3644" t="s">
        <v>8671</v>
      </c>
      <c r="N3644">
        <v>26927.040000000001</v>
      </c>
      <c r="O3644">
        <v>48688.72</v>
      </c>
      <c r="P3644">
        <v>1.8082</v>
      </c>
      <c r="Q3644">
        <v>560.98</v>
      </c>
      <c r="R3644">
        <v>1106.5618181818181</v>
      </c>
      <c r="S3644">
        <v>213501.22</v>
      </c>
      <c r="T3644">
        <v>257390.1</v>
      </c>
      <c r="U3644">
        <v>1.2056</v>
      </c>
      <c r="V3644">
        <v>547.44000000000005</v>
      </c>
      <c r="W3644">
        <v>665.09069767441861</v>
      </c>
      <c r="X3644" s="83" t="str">
        <f t="shared" si="112"/>
        <v>2118 - CHV SAN ANTONIO</v>
      </c>
      <c r="Y3644" s="83">
        <f t="shared" si="113"/>
        <v>387</v>
      </c>
    </row>
    <row r="3645" spans="1:25" x14ac:dyDescent="0.25">
      <c r="A3645" t="s">
        <v>7</v>
      </c>
      <c r="B3645" t="s">
        <v>8651</v>
      </c>
      <c r="C3645" t="s">
        <v>8710</v>
      </c>
      <c r="D3645" t="s">
        <v>8711</v>
      </c>
      <c r="E3645" t="s">
        <v>8712</v>
      </c>
      <c r="F3645">
        <v>21181184</v>
      </c>
      <c r="G3645" t="s">
        <v>8716</v>
      </c>
      <c r="H3645" t="s">
        <v>8717</v>
      </c>
      <c r="I3645">
        <v>230294</v>
      </c>
      <c r="J3645" t="s">
        <v>8627</v>
      </c>
      <c r="K3645" t="s">
        <v>7887</v>
      </c>
      <c r="L3645" t="s">
        <v>6</v>
      </c>
      <c r="M3645" t="s">
        <v>8672</v>
      </c>
      <c r="N3645">
        <v>1813.32</v>
      </c>
      <c r="O3645">
        <v>3175.57</v>
      </c>
      <c r="P3645">
        <v>1.7512000000000001</v>
      </c>
      <c r="Q3645">
        <v>453.33</v>
      </c>
      <c r="R3645">
        <v>1058.5233333333333</v>
      </c>
      <c r="S3645">
        <v>10255.6</v>
      </c>
      <c r="T3645">
        <v>12183.09</v>
      </c>
      <c r="U3645">
        <v>1.1879</v>
      </c>
      <c r="V3645">
        <v>427.32</v>
      </c>
      <c r="W3645">
        <v>641.2152631578947</v>
      </c>
      <c r="X3645" s="83" t="str">
        <f t="shared" si="112"/>
        <v>2118 - CHV SAN ANTONIO</v>
      </c>
      <c r="Y3645" s="83">
        <f t="shared" si="113"/>
        <v>19</v>
      </c>
    </row>
    <row r="3646" spans="1:25" x14ac:dyDescent="0.25">
      <c r="A3646" t="s">
        <v>7</v>
      </c>
      <c r="B3646" t="s">
        <v>8651</v>
      </c>
      <c r="C3646" t="s">
        <v>8710</v>
      </c>
      <c r="D3646" t="s">
        <v>8711</v>
      </c>
      <c r="E3646" t="s">
        <v>8712</v>
      </c>
      <c r="F3646">
        <v>21181184</v>
      </c>
      <c r="G3646" t="s">
        <v>8716</v>
      </c>
      <c r="H3646" t="s">
        <v>8717</v>
      </c>
      <c r="I3646">
        <v>230294</v>
      </c>
      <c r="J3646" t="s">
        <v>8627</v>
      </c>
      <c r="K3646" t="s">
        <v>7887</v>
      </c>
      <c r="L3646" t="s">
        <v>6</v>
      </c>
      <c r="M3646" t="s">
        <v>8673</v>
      </c>
      <c r="N3646">
        <v>5926.62</v>
      </c>
      <c r="O3646">
        <v>10050.39</v>
      </c>
      <c r="P3646">
        <v>1.6958</v>
      </c>
      <c r="Q3646">
        <v>423.33</v>
      </c>
      <c r="R3646">
        <v>1435.77</v>
      </c>
      <c r="S3646">
        <v>39432.839999999997</v>
      </c>
      <c r="T3646">
        <v>42016.92</v>
      </c>
      <c r="U3646">
        <v>1.0654999999999999</v>
      </c>
      <c r="V3646">
        <v>394.33</v>
      </c>
      <c r="W3646">
        <v>591.78760563380274</v>
      </c>
      <c r="X3646" s="83" t="str">
        <f t="shared" si="112"/>
        <v>2118 - CHV SAN ANTONIO</v>
      </c>
      <c r="Y3646" s="83">
        <f t="shared" si="113"/>
        <v>71</v>
      </c>
    </row>
    <row r="3647" spans="1:25" x14ac:dyDescent="0.25">
      <c r="A3647" t="s">
        <v>7</v>
      </c>
      <c r="B3647" t="s">
        <v>8651</v>
      </c>
      <c r="C3647" t="s">
        <v>8710</v>
      </c>
      <c r="D3647" t="s">
        <v>8711</v>
      </c>
      <c r="E3647" t="s">
        <v>8712</v>
      </c>
      <c r="F3647">
        <v>21181184</v>
      </c>
      <c r="G3647" t="s">
        <v>8716</v>
      </c>
      <c r="H3647" t="s">
        <v>8717</v>
      </c>
      <c r="I3647">
        <v>230294</v>
      </c>
      <c r="J3647" t="s">
        <v>8627</v>
      </c>
      <c r="K3647" t="s">
        <v>7887</v>
      </c>
      <c r="L3647" t="s">
        <v>6</v>
      </c>
      <c r="M3647" t="s">
        <v>8674</v>
      </c>
      <c r="N3647">
        <v>2574.7199999999998</v>
      </c>
      <c r="O3647">
        <v>1179.79</v>
      </c>
      <c r="P3647">
        <v>0.4582</v>
      </c>
      <c r="Q3647">
        <v>321.83999999999997</v>
      </c>
      <c r="R3647">
        <v>131.08777777777777</v>
      </c>
      <c r="S3647">
        <v>19395.38</v>
      </c>
      <c r="T3647">
        <v>11515.28</v>
      </c>
      <c r="U3647">
        <v>0.59370000000000001</v>
      </c>
      <c r="V3647">
        <v>222.94</v>
      </c>
      <c r="W3647">
        <v>171.8698507462687</v>
      </c>
      <c r="X3647" s="83" t="str">
        <f t="shared" si="112"/>
        <v>2118 - CHV SAN ANTONIO</v>
      </c>
      <c r="Y3647" s="83">
        <f t="shared" si="113"/>
        <v>66.999999999999986</v>
      </c>
    </row>
    <row r="3648" spans="1:25" x14ac:dyDescent="0.25">
      <c r="A3648" t="s">
        <v>7</v>
      </c>
      <c r="B3648" t="s">
        <v>8651</v>
      </c>
      <c r="C3648" t="s">
        <v>8710</v>
      </c>
      <c r="D3648" t="s">
        <v>8711</v>
      </c>
      <c r="E3648" t="s">
        <v>8712</v>
      </c>
      <c r="F3648">
        <v>21181184</v>
      </c>
      <c r="G3648" t="s">
        <v>8716</v>
      </c>
      <c r="H3648" t="s">
        <v>8717</v>
      </c>
      <c r="I3648">
        <v>230294</v>
      </c>
      <c r="J3648" t="s">
        <v>8627</v>
      </c>
      <c r="K3648" t="s">
        <v>7887</v>
      </c>
      <c r="L3648" t="s">
        <v>6</v>
      </c>
      <c r="M3648" t="s">
        <v>8675</v>
      </c>
      <c r="N3648">
        <v>438.72</v>
      </c>
      <c r="O3648">
        <v>602.64</v>
      </c>
      <c r="P3648">
        <v>1.3735999999999999</v>
      </c>
      <c r="Q3648">
        <v>73.12</v>
      </c>
      <c r="R3648">
        <v>75.33</v>
      </c>
      <c r="S3648">
        <v>2263.5300000000002</v>
      </c>
      <c r="T3648">
        <v>6515.14</v>
      </c>
      <c r="U3648">
        <v>2.8782999999999999</v>
      </c>
      <c r="V3648">
        <v>83.83</v>
      </c>
      <c r="W3648">
        <v>98.714242424242428</v>
      </c>
      <c r="X3648" s="83" t="str">
        <f t="shared" si="112"/>
        <v>2118 - CHV SAN ANTONIO</v>
      </c>
      <c r="Y3648" s="83">
        <f t="shared" si="113"/>
        <v>66</v>
      </c>
    </row>
    <row r="3649" spans="1:25" x14ac:dyDescent="0.25">
      <c r="A3649" t="s">
        <v>7</v>
      </c>
      <c r="B3649" t="s">
        <v>8651</v>
      </c>
      <c r="C3649" t="s">
        <v>8710</v>
      </c>
      <c r="D3649" t="s">
        <v>8711</v>
      </c>
      <c r="E3649" t="s">
        <v>8712</v>
      </c>
      <c r="F3649">
        <v>21181184</v>
      </c>
      <c r="G3649" t="s">
        <v>8716</v>
      </c>
      <c r="H3649" t="s">
        <v>8717</v>
      </c>
      <c r="I3649">
        <v>231126</v>
      </c>
      <c r="J3649" t="s">
        <v>8634</v>
      </c>
      <c r="K3649" t="s">
        <v>8636</v>
      </c>
      <c r="L3649" t="s">
        <v>6</v>
      </c>
      <c r="M3649" t="s">
        <v>8657</v>
      </c>
      <c r="N3649">
        <v>0</v>
      </c>
      <c r="S3649">
        <v>710.84</v>
      </c>
      <c r="T3649">
        <v>240</v>
      </c>
      <c r="U3649">
        <v>0.33760000000000001</v>
      </c>
      <c r="V3649">
        <v>177.71</v>
      </c>
      <c r="W3649">
        <v>60</v>
      </c>
      <c r="X3649" s="83" t="str">
        <f t="shared" si="112"/>
        <v>2118 - CHV SAN ANTONIO</v>
      </c>
      <c r="Y3649" s="83">
        <f t="shared" si="113"/>
        <v>4</v>
      </c>
    </row>
    <row r="3650" spans="1:25" x14ac:dyDescent="0.25">
      <c r="A3650" t="s">
        <v>7</v>
      </c>
      <c r="B3650" t="s">
        <v>8651</v>
      </c>
      <c r="C3650" t="s">
        <v>8710</v>
      </c>
      <c r="D3650" t="s">
        <v>8711</v>
      </c>
      <c r="E3650" t="s">
        <v>8712</v>
      </c>
      <c r="F3650">
        <v>21181184</v>
      </c>
      <c r="G3650" t="s">
        <v>8716</v>
      </c>
      <c r="H3650" t="s">
        <v>8717</v>
      </c>
      <c r="I3650">
        <v>231126</v>
      </c>
      <c r="J3650" t="s">
        <v>8634</v>
      </c>
      <c r="K3650" t="s">
        <v>8636</v>
      </c>
      <c r="L3650" t="s">
        <v>6</v>
      </c>
      <c r="M3650" t="s">
        <v>8658</v>
      </c>
      <c r="N3650">
        <v>384.62</v>
      </c>
      <c r="O3650">
        <v>217.5</v>
      </c>
      <c r="P3650">
        <v>0.5655</v>
      </c>
      <c r="Q3650">
        <v>384.62</v>
      </c>
      <c r="R3650">
        <v>217.5</v>
      </c>
      <c r="S3650">
        <v>2892.19</v>
      </c>
      <c r="T3650">
        <v>1409</v>
      </c>
      <c r="U3650">
        <v>0.48720000000000002</v>
      </c>
      <c r="V3650">
        <v>361.52</v>
      </c>
      <c r="W3650">
        <v>281.8</v>
      </c>
      <c r="X3650" s="83" t="str">
        <f t="shared" si="112"/>
        <v>2118 - CHV SAN ANTONIO</v>
      </c>
      <c r="Y3650" s="83">
        <f t="shared" si="113"/>
        <v>5</v>
      </c>
    </row>
    <row r="3651" spans="1:25" x14ac:dyDescent="0.25">
      <c r="A3651" t="s">
        <v>7</v>
      </c>
      <c r="B3651" t="s">
        <v>8651</v>
      </c>
      <c r="C3651" t="s">
        <v>8710</v>
      </c>
      <c r="D3651" t="s">
        <v>8711</v>
      </c>
      <c r="E3651" t="s">
        <v>8712</v>
      </c>
      <c r="F3651">
        <v>21181184</v>
      </c>
      <c r="G3651" t="s">
        <v>8716</v>
      </c>
      <c r="H3651" t="s">
        <v>8717</v>
      </c>
      <c r="I3651">
        <v>231126</v>
      </c>
      <c r="J3651" t="s">
        <v>8634</v>
      </c>
      <c r="K3651" t="s">
        <v>8636</v>
      </c>
      <c r="L3651" t="s">
        <v>6</v>
      </c>
      <c r="M3651" t="s">
        <v>8659</v>
      </c>
      <c r="N3651">
        <v>465.12</v>
      </c>
      <c r="Q3651">
        <v>465.12</v>
      </c>
      <c r="S3651">
        <v>1237.73</v>
      </c>
      <c r="T3651">
        <v>1428.75</v>
      </c>
      <c r="U3651">
        <v>1.1543000000000001</v>
      </c>
      <c r="V3651">
        <v>412.58</v>
      </c>
      <c r="W3651">
        <v>476.25</v>
      </c>
      <c r="X3651" s="83" t="str">
        <f t="shared" ref="X3651:X3714" si="114">CONCATENATE(C3651," - ",D3651)</f>
        <v>2118 - CHV SAN ANTONIO</v>
      </c>
      <c r="Y3651" s="83">
        <f t="shared" ref="Y3651:Y3714" si="115">IFERROR((IF($S3651=0,0,$T3651/$W3651)),0)</f>
        <v>3</v>
      </c>
    </row>
    <row r="3652" spans="1:25" x14ac:dyDescent="0.25">
      <c r="A3652" t="s">
        <v>7</v>
      </c>
      <c r="B3652" t="s">
        <v>8651</v>
      </c>
      <c r="C3652" t="s">
        <v>8710</v>
      </c>
      <c r="D3652" t="s">
        <v>8711</v>
      </c>
      <c r="E3652" t="s">
        <v>8712</v>
      </c>
      <c r="F3652">
        <v>21181184</v>
      </c>
      <c r="G3652" t="s">
        <v>8716</v>
      </c>
      <c r="H3652" t="s">
        <v>8717</v>
      </c>
      <c r="I3652">
        <v>231126</v>
      </c>
      <c r="J3652" t="s">
        <v>8634</v>
      </c>
      <c r="K3652" t="s">
        <v>8636</v>
      </c>
      <c r="L3652" t="s">
        <v>6</v>
      </c>
      <c r="M3652" t="s">
        <v>8660</v>
      </c>
      <c r="N3652">
        <v>0</v>
      </c>
      <c r="O3652">
        <v>255</v>
      </c>
      <c r="S3652">
        <v>149.41999999999999</v>
      </c>
      <c r="T3652">
        <v>255</v>
      </c>
      <c r="U3652">
        <v>1.7065999999999999</v>
      </c>
      <c r="V3652">
        <v>14.94</v>
      </c>
      <c r="W3652">
        <v>31.875</v>
      </c>
      <c r="X3652" s="83" t="str">
        <f t="shared" si="114"/>
        <v>2118 - CHV SAN ANTONIO</v>
      </c>
      <c r="Y3652" s="83">
        <f t="shared" si="115"/>
        <v>8</v>
      </c>
    </row>
    <row r="3653" spans="1:25" x14ac:dyDescent="0.25">
      <c r="A3653" t="s">
        <v>7</v>
      </c>
      <c r="B3653" t="s">
        <v>8651</v>
      </c>
      <c r="C3653" t="s">
        <v>8710</v>
      </c>
      <c r="D3653" t="s">
        <v>8711</v>
      </c>
      <c r="E3653" t="s">
        <v>8712</v>
      </c>
      <c r="F3653">
        <v>21181184</v>
      </c>
      <c r="G3653" t="s">
        <v>8716</v>
      </c>
      <c r="H3653" t="s">
        <v>8717</v>
      </c>
      <c r="I3653">
        <v>231126</v>
      </c>
      <c r="J3653" t="s">
        <v>8634</v>
      </c>
      <c r="K3653" t="s">
        <v>8636</v>
      </c>
      <c r="L3653" t="s">
        <v>6</v>
      </c>
      <c r="M3653" t="s">
        <v>8661</v>
      </c>
      <c r="N3653">
        <v>125</v>
      </c>
      <c r="Q3653">
        <v>25</v>
      </c>
      <c r="S3653">
        <v>524.38</v>
      </c>
      <c r="T3653">
        <v>150</v>
      </c>
      <c r="U3653">
        <v>0.28610000000000002</v>
      </c>
      <c r="V3653">
        <v>30.85</v>
      </c>
      <c r="W3653">
        <v>9.375</v>
      </c>
      <c r="X3653" s="83" t="str">
        <f t="shared" si="114"/>
        <v>2118 - CHV SAN ANTONIO</v>
      </c>
      <c r="Y3653" s="83">
        <f t="shared" si="115"/>
        <v>16</v>
      </c>
    </row>
    <row r="3654" spans="1:25" x14ac:dyDescent="0.25">
      <c r="A3654" t="s">
        <v>7</v>
      </c>
      <c r="B3654" t="s">
        <v>8651</v>
      </c>
      <c r="C3654" t="s">
        <v>8710</v>
      </c>
      <c r="D3654" t="s">
        <v>8711</v>
      </c>
      <c r="E3654" t="s">
        <v>8712</v>
      </c>
      <c r="F3654">
        <v>21181184</v>
      </c>
      <c r="G3654" t="s">
        <v>8716</v>
      </c>
      <c r="H3654" t="s">
        <v>8717</v>
      </c>
      <c r="I3654">
        <v>231126</v>
      </c>
      <c r="J3654" t="s">
        <v>8634</v>
      </c>
      <c r="K3654" t="s">
        <v>8636</v>
      </c>
      <c r="L3654" t="s">
        <v>6</v>
      </c>
      <c r="M3654" t="s">
        <v>8662</v>
      </c>
      <c r="N3654">
        <v>0</v>
      </c>
      <c r="S3654">
        <v>732.79</v>
      </c>
      <c r="T3654">
        <v>1191.25</v>
      </c>
      <c r="U3654">
        <v>1.6255999999999999</v>
      </c>
      <c r="V3654">
        <v>146.56</v>
      </c>
      <c r="W3654">
        <v>397.08333333333331</v>
      </c>
      <c r="X3654" s="83" t="str">
        <f t="shared" si="114"/>
        <v>2118 - CHV SAN ANTONIO</v>
      </c>
      <c r="Y3654" s="83">
        <f t="shared" si="115"/>
        <v>3</v>
      </c>
    </row>
    <row r="3655" spans="1:25" x14ac:dyDescent="0.25">
      <c r="A3655" t="s">
        <v>7</v>
      </c>
      <c r="B3655" t="s">
        <v>8651</v>
      </c>
      <c r="C3655" t="s">
        <v>8710</v>
      </c>
      <c r="D3655" t="s">
        <v>8711</v>
      </c>
      <c r="E3655" t="s">
        <v>8712</v>
      </c>
      <c r="F3655">
        <v>21181184</v>
      </c>
      <c r="G3655" t="s">
        <v>8716</v>
      </c>
      <c r="H3655" t="s">
        <v>8717</v>
      </c>
      <c r="I3655">
        <v>231126</v>
      </c>
      <c r="J3655" t="s">
        <v>8634</v>
      </c>
      <c r="K3655" t="s">
        <v>8636</v>
      </c>
      <c r="L3655" t="s">
        <v>6</v>
      </c>
      <c r="M3655" t="s">
        <v>8663</v>
      </c>
      <c r="O3655">
        <v>-97.5</v>
      </c>
      <c r="R3655">
        <v>-97.5</v>
      </c>
      <c r="S3655">
        <v>80.459999999999994</v>
      </c>
      <c r="T3655">
        <v>240</v>
      </c>
      <c r="U3655">
        <v>2.9828000000000001</v>
      </c>
      <c r="V3655">
        <v>26.82</v>
      </c>
      <c r="W3655">
        <v>80</v>
      </c>
      <c r="X3655" s="83" t="str">
        <f t="shared" si="114"/>
        <v>2118 - CHV SAN ANTONIO</v>
      </c>
      <c r="Y3655" s="83">
        <f t="shared" si="115"/>
        <v>3</v>
      </c>
    </row>
    <row r="3656" spans="1:25" x14ac:dyDescent="0.25">
      <c r="A3656" t="s">
        <v>7</v>
      </c>
      <c r="B3656" t="s">
        <v>8651</v>
      </c>
      <c r="C3656" t="s">
        <v>8710</v>
      </c>
      <c r="D3656" t="s">
        <v>8711</v>
      </c>
      <c r="E3656" t="s">
        <v>8712</v>
      </c>
      <c r="F3656">
        <v>21181184</v>
      </c>
      <c r="G3656" t="s">
        <v>8716</v>
      </c>
      <c r="H3656" t="s">
        <v>8717</v>
      </c>
      <c r="I3656">
        <v>231126</v>
      </c>
      <c r="J3656" t="s">
        <v>8634</v>
      </c>
      <c r="K3656" t="s">
        <v>8636</v>
      </c>
      <c r="L3656" t="s">
        <v>6</v>
      </c>
      <c r="M3656" t="s">
        <v>8664</v>
      </c>
      <c r="N3656">
        <v>608.72</v>
      </c>
      <c r="O3656">
        <v>2062.5</v>
      </c>
      <c r="P3656">
        <v>3.3883000000000001</v>
      </c>
      <c r="Q3656">
        <v>86.96</v>
      </c>
      <c r="R3656">
        <v>412.5</v>
      </c>
      <c r="S3656">
        <v>3254.13</v>
      </c>
      <c r="T3656">
        <v>5242.5</v>
      </c>
      <c r="U3656">
        <v>1.611</v>
      </c>
      <c r="V3656">
        <v>90.39</v>
      </c>
      <c r="W3656">
        <v>149.78571428571428</v>
      </c>
      <c r="X3656" s="83" t="str">
        <f t="shared" si="114"/>
        <v>2118 - CHV SAN ANTONIO</v>
      </c>
      <c r="Y3656" s="83">
        <f t="shared" si="115"/>
        <v>35</v>
      </c>
    </row>
    <row r="3657" spans="1:25" x14ac:dyDescent="0.25">
      <c r="A3657" t="s">
        <v>7</v>
      </c>
      <c r="B3657" t="s">
        <v>8651</v>
      </c>
      <c r="C3657" t="s">
        <v>8710</v>
      </c>
      <c r="D3657" t="s">
        <v>8711</v>
      </c>
      <c r="E3657" t="s">
        <v>8712</v>
      </c>
      <c r="F3657">
        <v>21181184</v>
      </c>
      <c r="G3657" t="s">
        <v>8716</v>
      </c>
      <c r="H3657" t="s">
        <v>8717</v>
      </c>
      <c r="I3657">
        <v>231126</v>
      </c>
      <c r="J3657" t="s">
        <v>8634</v>
      </c>
      <c r="K3657" t="s">
        <v>8636</v>
      </c>
      <c r="L3657" t="s">
        <v>6</v>
      </c>
      <c r="M3657" t="s">
        <v>8665</v>
      </c>
      <c r="N3657">
        <v>113.64</v>
      </c>
      <c r="Q3657">
        <v>56.82</v>
      </c>
      <c r="S3657">
        <v>401.85</v>
      </c>
      <c r="T3657">
        <v>97.5</v>
      </c>
      <c r="U3657">
        <v>0.24260000000000001</v>
      </c>
      <c r="V3657">
        <v>50.23</v>
      </c>
      <c r="W3657">
        <v>8.8636363636363633</v>
      </c>
      <c r="X3657" s="83" t="str">
        <f t="shared" si="114"/>
        <v>2118 - CHV SAN ANTONIO</v>
      </c>
      <c r="Y3657" s="83">
        <f t="shared" si="115"/>
        <v>11</v>
      </c>
    </row>
    <row r="3658" spans="1:25" x14ac:dyDescent="0.25">
      <c r="A3658" t="s">
        <v>7</v>
      </c>
      <c r="B3658" t="s">
        <v>8651</v>
      </c>
      <c r="C3658" t="s">
        <v>8710</v>
      </c>
      <c r="D3658" t="s">
        <v>8711</v>
      </c>
      <c r="E3658" t="s">
        <v>8712</v>
      </c>
      <c r="F3658">
        <v>21181184</v>
      </c>
      <c r="G3658" t="s">
        <v>8716</v>
      </c>
      <c r="H3658" t="s">
        <v>8717</v>
      </c>
      <c r="I3658">
        <v>231126</v>
      </c>
      <c r="J3658" t="s">
        <v>8634</v>
      </c>
      <c r="K3658" t="s">
        <v>8636</v>
      </c>
      <c r="L3658" t="s">
        <v>6</v>
      </c>
      <c r="M3658" t="s">
        <v>8666</v>
      </c>
      <c r="N3658">
        <v>25.27</v>
      </c>
      <c r="Q3658">
        <v>25.27</v>
      </c>
      <c r="S3658">
        <v>47.01</v>
      </c>
      <c r="T3658">
        <v>142.5</v>
      </c>
      <c r="U3658">
        <v>3.0312999999999999</v>
      </c>
      <c r="V3658">
        <v>23.51</v>
      </c>
      <c r="W3658">
        <v>28.5</v>
      </c>
      <c r="X3658" s="83" t="str">
        <f t="shared" si="114"/>
        <v>2118 - CHV SAN ANTONIO</v>
      </c>
      <c r="Y3658" s="83">
        <f t="shared" si="115"/>
        <v>5</v>
      </c>
    </row>
    <row r="3659" spans="1:25" x14ac:dyDescent="0.25">
      <c r="A3659" t="s">
        <v>7</v>
      </c>
      <c r="B3659" t="s">
        <v>8651</v>
      </c>
      <c r="C3659" t="s">
        <v>8710</v>
      </c>
      <c r="D3659" t="s">
        <v>8711</v>
      </c>
      <c r="E3659" t="s">
        <v>8712</v>
      </c>
      <c r="F3659">
        <v>21181184</v>
      </c>
      <c r="G3659" t="s">
        <v>8716</v>
      </c>
      <c r="H3659" t="s">
        <v>8717</v>
      </c>
      <c r="I3659">
        <v>231126</v>
      </c>
      <c r="J3659" t="s">
        <v>8634</v>
      </c>
      <c r="K3659" t="s">
        <v>8636</v>
      </c>
      <c r="L3659" t="s">
        <v>6</v>
      </c>
      <c r="M3659" t="s">
        <v>8667</v>
      </c>
      <c r="N3659">
        <v>689.66</v>
      </c>
      <c r="O3659">
        <v>1.79</v>
      </c>
      <c r="P3659">
        <v>2.5999999999999999E-3</v>
      </c>
      <c r="Q3659">
        <v>689.66</v>
      </c>
      <c r="R3659">
        <v>1.79</v>
      </c>
      <c r="S3659">
        <v>12805.59</v>
      </c>
      <c r="T3659">
        <v>2650.89</v>
      </c>
      <c r="U3659">
        <v>0.20699999999999999</v>
      </c>
      <c r="V3659">
        <v>711.42</v>
      </c>
      <c r="W3659">
        <v>189.34928571428571</v>
      </c>
      <c r="X3659" s="83" t="str">
        <f t="shared" si="114"/>
        <v>2118 - CHV SAN ANTONIO</v>
      </c>
      <c r="Y3659" s="83">
        <f t="shared" si="115"/>
        <v>14</v>
      </c>
    </row>
    <row r="3660" spans="1:25" x14ac:dyDescent="0.25">
      <c r="A3660" t="s">
        <v>7</v>
      </c>
      <c r="B3660" t="s">
        <v>8651</v>
      </c>
      <c r="C3660" t="s">
        <v>8710</v>
      </c>
      <c r="D3660" t="s">
        <v>8711</v>
      </c>
      <c r="E3660" t="s">
        <v>8712</v>
      </c>
      <c r="F3660">
        <v>21181184</v>
      </c>
      <c r="G3660" t="s">
        <v>8716</v>
      </c>
      <c r="H3660" t="s">
        <v>8717</v>
      </c>
      <c r="I3660">
        <v>231126</v>
      </c>
      <c r="J3660" t="s">
        <v>8634</v>
      </c>
      <c r="K3660" t="s">
        <v>8636</v>
      </c>
      <c r="L3660" t="s">
        <v>6</v>
      </c>
      <c r="M3660" t="s">
        <v>8668</v>
      </c>
      <c r="N3660">
        <v>533.34</v>
      </c>
      <c r="O3660">
        <v>406.79</v>
      </c>
      <c r="P3660">
        <v>0.76270000000000004</v>
      </c>
      <c r="Q3660">
        <v>177.78</v>
      </c>
      <c r="R3660">
        <v>406.79</v>
      </c>
      <c r="S3660">
        <v>2933.84</v>
      </c>
      <c r="T3660">
        <v>1899.49</v>
      </c>
      <c r="U3660">
        <v>0.64739999999999998</v>
      </c>
      <c r="V3660">
        <v>162.99</v>
      </c>
      <c r="W3660">
        <v>99.973157894736843</v>
      </c>
      <c r="X3660" s="83" t="str">
        <f t="shared" si="114"/>
        <v>2118 - CHV SAN ANTONIO</v>
      </c>
      <c r="Y3660" s="83">
        <f t="shared" si="115"/>
        <v>19</v>
      </c>
    </row>
    <row r="3661" spans="1:25" x14ac:dyDescent="0.25">
      <c r="A3661" t="s">
        <v>7</v>
      </c>
      <c r="B3661" t="s">
        <v>8651</v>
      </c>
      <c r="C3661" t="s">
        <v>8710</v>
      </c>
      <c r="D3661" t="s">
        <v>8711</v>
      </c>
      <c r="E3661" t="s">
        <v>8712</v>
      </c>
      <c r="F3661">
        <v>21181184</v>
      </c>
      <c r="G3661" t="s">
        <v>8716</v>
      </c>
      <c r="H3661" t="s">
        <v>8717</v>
      </c>
      <c r="I3661">
        <v>231126</v>
      </c>
      <c r="J3661" t="s">
        <v>8634</v>
      </c>
      <c r="K3661" t="s">
        <v>8636</v>
      </c>
      <c r="L3661" t="s">
        <v>6</v>
      </c>
      <c r="M3661" t="s">
        <v>8670</v>
      </c>
      <c r="N3661">
        <v>4235.28</v>
      </c>
      <c r="O3661">
        <v>5593.25</v>
      </c>
      <c r="P3661">
        <v>1.3206</v>
      </c>
      <c r="Q3661">
        <v>705.88</v>
      </c>
      <c r="R3661">
        <v>559.32500000000005</v>
      </c>
      <c r="S3661">
        <v>31795.17</v>
      </c>
      <c r="T3661">
        <v>15063.8</v>
      </c>
      <c r="U3661">
        <v>0.4738</v>
      </c>
      <c r="V3661">
        <v>676.49</v>
      </c>
      <c r="W3661">
        <v>350.32093023255811</v>
      </c>
      <c r="X3661" s="83" t="str">
        <f t="shared" si="114"/>
        <v>2118 - CHV SAN ANTONIO</v>
      </c>
      <c r="Y3661" s="83">
        <f t="shared" si="115"/>
        <v>43</v>
      </c>
    </row>
    <row r="3662" spans="1:25" x14ac:dyDescent="0.25">
      <c r="A3662" t="s">
        <v>7</v>
      </c>
      <c r="B3662" t="s">
        <v>8651</v>
      </c>
      <c r="C3662" t="s">
        <v>8710</v>
      </c>
      <c r="D3662" t="s">
        <v>8711</v>
      </c>
      <c r="E3662" t="s">
        <v>8712</v>
      </c>
      <c r="F3662">
        <v>21181184</v>
      </c>
      <c r="G3662" t="s">
        <v>8716</v>
      </c>
      <c r="H3662" t="s">
        <v>8717</v>
      </c>
      <c r="I3662">
        <v>231126</v>
      </c>
      <c r="J3662" t="s">
        <v>8634</v>
      </c>
      <c r="K3662" t="s">
        <v>8636</v>
      </c>
      <c r="L3662" t="s">
        <v>6</v>
      </c>
      <c r="M3662" t="s">
        <v>8671</v>
      </c>
      <c r="N3662">
        <v>5048.82</v>
      </c>
      <c r="O3662">
        <v>8432.7900000000009</v>
      </c>
      <c r="P3662">
        <v>1.6701999999999999</v>
      </c>
      <c r="Q3662">
        <v>560.98</v>
      </c>
      <c r="R3662">
        <v>1686.5580000000002</v>
      </c>
      <c r="S3662">
        <v>38232.300000000003</v>
      </c>
      <c r="T3662">
        <v>35039.21</v>
      </c>
      <c r="U3662">
        <v>0.91649999999999998</v>
      </c>
      <c r="V3662">
        <v>546.17999999999995</v>
      </c>
      <c r="W3662">
        <v>530.89712121212119</v>
      </c>
      <c r="X3662" s="83" t="str">
        <f t="shared" si="114"/>
        <v>2118 - CHV SAN ANTONIO</v>
      </c>
      <c r="Y3662" s="83">
        <f t="shared" si="115"/>
        <v>66</v>
      </c>
    </row>
    <row r="3663" spans="1:25" x14ac:dyDescent="0.25">
      <c r="A3663" t="s">
        <v>7</v>
      </c>
      <c r="B3663" t="s">
        <v>8651</v>
      </c>
      <c r="C3663" t="s">
        <v>8710</v>
      </c>
      <c r="D3663" t="s">
        <v>8711</v>
      </c>
      <c r="E3663" t="s">
        <v>8712</v>
      </c>
      <c r="F3663">
        <v>21181184</v>
      </c>
      <c r="G3663" t="s">
        <v>8716</v>
      </c>
      <c r="H3663" t="s">
        <v>8717</v>
      </c>
      <c r="I3663">
        <v>231126</v>
      </c>
      <c r="J3663" t="s">
        <v>8634</v>
      </c>
      <c r="K3663" t="s">
        <v>8636</v>
      </c>
      <c r="L3663" t="s">
        <v>6</v>
      </c>
      <c r="M3663" t="s">
        <v>8672</v>
      </c>
      <c r="N3663">
        <v>906.66</v>
      </c>
      <c r="O3663">
        <v>165</v>
      </c>
      <c r="P3663">
        <v>0.182</v>
      </c>
      <c r="Q3663">
        <v>453.33</v>
      </c>
      <c r="S3663">
        <v>5895.99</v>
      </c>
      <c r="T3663">
        <v>3375.4</v>
      </c>
      <c r="U3663">
        <v>0.57250000000000001</v>
      </c>
      <c r="V3663">
        <v>421.14</v>
      </c>
      <c r="W3663">
        <v>337.54</v>
      </c>
      <c r="X3663" s="83" t="str">
        <f t="shared" si="114"/>
        <v>2118 - CHV SAN ANTONIO</v>
      </c>
      <c r="Y3663" s="83">
        <f t="shared" si="115"/>
        <v>10</v>
      </c>
    </row>
    <row r="3664" spans="1:25" x14ac:dyDescent="0.25">
      <c r="A3664" t="s">
        <v>7</v>
      </c>
      <c r="B3664" t="s">
        <v>8651</v>
      </c>
      <c r="C3664" t="s">
        <v>8710</v>
      </c>
      <c r="D3664" t="s">
        <v>8711</v>
      </c>
      <c r="E3664" t="s">
        <v>8712</v>
      </c>
      <c r="F3664">
        <v>21181184</v>
      </c>
      <c r="G3664" t="s">
        <v>8716</v>
      </c>
      <c r="H3664" t="s">
        <v>8717</v>
      </c>
      <c r="I3664">
        <v>231126</v>
      </c>
      <c r="J3664" t="s">
        <v>8634</v>
      </c>
      <c r="K3664" t="s">
        <v>8636</v>
      </c>
      <c r="L3664" t="s">
        <v>6</v>
      </c>
      <c r="M3664" t="s">
        <v>8673</v>
      </c>
      <c r="N3664">
        <v>846.66</v>
      </c>
      <c r="O3664">
        <v>1677.89</v>
      </c>
      <c r="P3664">
        <v>1.9818</v>
      </c>
      <c r="Q3664">
        <v>423.33</v>
      </c>
      <c r="S3664">
        <v>7875.49</v>
      </c>
      <c r="T3664">
        <v>9085.89</v>
      </c>
      <c r="U3664">
        <v>1.1536999999999999</v>
      </c>
      <c r="V3664">
        <v>393.77</v>
      </c>
      <c r="W3664">
        <v>504.77166666666665</v>
      </c>
      <c r="X3664" s="83" t="str">
        <f t="shared" si="114"/>
        <v>2118 - CHV SAN ANTONIO</v>
      </c>
      <c r="Y3664" s="83">
        <f t="shared" si="115"/>
        <v>18</v>
      </c>
    </row>
    <row r="3665" spans="1:25" x14ac:dyDescent="0.25">
      <c r="A3665" t="s">
        <v>7</v>
      </c>
      <c r="B3665" t="s">
        <v>8651</v>
      </c>
      <c r="C3665" t="s">
        <v>8710</v>
      </c>
      <c r="D3665" t="s">
        <v>8711</v>
      </c>
      <c r="E3665" t="s">
        <v>8712</v>
      </c>
      <c r="F3665">
        <v>21181184</v>
      </c>
      <c r="G3665" t="s">
        <v>8716</v>
      </c>
      <c r="H3665" t="s">
        <v>8717</v>
      </c>
      <c r="I3665">
        <v>231126</v>
      </c>
      <c r="J3665" t="s">
        <v>8634</v>
      </c>
      <c r="K3665" t="s">
        <v>8636</v>
      </c>
      <c r="L3665" t="s">
        <v>6</v>
      </c>
      <c r="M3665" t="s">
        <v>8674</v>
      </c>
      <c r="N3665">
        <v>321.83999999999997</v>
      </c>
      <c r="Q3665">
        <v>321.83999999999997</v>
      </c>
      <c r="S3665">
        <v>2013.28</v>
      </c>
      <c r="T3665">
        <v>2236.37</v>
      </c>
      <c r="U3665">
        <v>1.1108</v>
      </c>
      <c r="V3665">
        <v>223.7</v>
      </c>
      <c r="W3665">
        <v>279.54624999999999</v>
      </c>
      <c r="X3665" s="83" t="str">
        <f t="shared" si="114"/>
        <v>2118 - CHV SAN ANTONIO</v>
      </c>
      <c r="Y3665" s="83">
        <f t="shared" si="115"/>
        <v>8</v>
      </c>
    </row>
    <row r="3666" spans="1:25" x14ac:dyDescent="0.25">
      <c r="A3666" t="s">
        <v>7</v>
      </c>
      <c r="B3666" t="s">
        <v>8651</v>
      </c>
      <c r="C3666" t="s">
        <v>8710</v>
      </c>
      <c r="D3666" t="s">
        <v>8711</v>
      </c>
      <c r="E3666" t="s">
        <v>8712</v>
      </c>
      <c r="F3666">
        <v>21181184</v>
      </c>
      <c r="G3666" t="s">
        <v>8716</v>
      </c>
      <c r="H3666" t="s">
        <v>8717</v>
      </c>
      <c r="I3666">
        <v>231126</v>
      </c>
      <c r="J3666" t="s">
        <v>8634</v>
      </c>
      <c r="K3666" t="s">
        <v>8636</v>
      </c>
      <c r="L3666" t="s">
        <v>6</v>
      </c>
      <c r="M3666" t="s">
        <v>8675</v>
      </c>
      <c r="N3666">
        <v>146.24</v>
      </c>
      <c r="O3666">
        <v>117</v>
      </c>
      <c r="P3666">
        <v>0.80010000000000003</v>
      </c>
      <c r="Q3666">
        <v>73.12</v>
      </c>
      <c r="R3666">
        <v>58.5</v>
      </c>
      <c r="S3666">
        <v>1344.07</v>
      </c>
      <c r="T3666">
        <v>1621.75</v>
      </c>
      <c r="U3666">
        <v>1.2065999999999999</v>
      </c>
      <c r="V3666">
        <v>89.6</v>
      </c>
      <c r="W3666">
        <v>135.14583333333334</v>
      </c>
      <c r="X3666" s="83" t="str">
        <f t="shared" si="114"/>
        <v>2118 - CHV SAN ANTONIO</v>
      </c>
      <c r="Y3666" s="83">
        <f t="shared" si="115"/>
        <v>12</v>
      </c>
    </row>
    <row r="3667" spans="1:25" x14ac:dyDescent="0.25">
      <c r="A3667" t="s">
        <v>7</v>
      </c>
      <c r="B3667" t="s">
        <v>8651</v>
      </c>
      <c r="C3667" t="s">
        <v>8710</v>
      </c>
      <c r="D3667" t="s">
        <v>8711</v>
      </c>
      <c r="E3667" t="s">
        <v>8712</v>
      </c>
      <c r="F3667">
        <v>21181184</v>
      </c>
      <c r="G3667" t="s">
        <v>8716</v>
      </c>
      <c r="H3667" t="s">
        <v>8717</v>
      </c>
      <c r="I3667">
        <v>231126</v>
      </c>
      <c r="J3667" t="s">
        <v>8634</v>
      </c>
      <c r="K3667" t="s">
        <v>8636</v>
      </c>
      <c r="L3667" t="s">
        <v>6</v>
      </c>
      <c r="M3667" t="s">
        <v>8676</v>
      </c>
      <c r="N3667">
        <v>0</v>
      </c>
      <c r="S3667">
        <v>690.19</v>
      </c>
      <c r="V3667">
        <v>115.03</v>
      </c>
      <c r="X3667" s="83" t="str">
        <f t="shared" si="114"/>
        <v>2118 - CHV SAN ANTONIO</v>
      </c>
      <c r="Y3667" s="83">
        <f t="shared" si="115"/>
        <v>0</v>
      </c>
    </row>
    <row r="3668" spans="1:25" x14ac:dyDescent="0.25">
      <c r="A3668" t="s">
        <v>7</v>
      </c>
      <c r="B3668" t="s">
        <v>8651</v>
      </c>
      <c r="C3668" t="s">
        <v>8710</v>
      </c>
      <c r="D3668" t="s">
        <v>8711</v>
      </c>
      <c r="E3668" t="s">
        <v>8712</v>
      </c>
      <c r="F3668">
        <v>21181184</v>
      </c>
      <c r="G3668" t="s">
        <v>8716</v>
      </c>
      <c r="H3668" t="s">
        <v>8717</v>
      </c>
      <c r="I3668">
        <v>231126</v>
      </c>
      <c r="J3668" t="s">
        <v>8634</v>
      </c>
      <c r="K3668" t="s">
        <v>8636</v>
      </c>
      <c r="L3668" t="s">
        <v>6</v>
      </c>
      <c r="M3668" t="s">
        <v>8677</v>
      </c>
      <c r="N3668">
        <v>247.13</v>
      </c>
      <c r="O3668">
        <v>1125</v>
      </c>
      <c r="P3668">
        <v>4.5522999999999998</v>
      </c>
      <c r="Q3668">
        <v>247.13</v>
      </c>
      <c r="S3668">
        <v>1920.14</v>
      </c>
      <c r="T3668">
        <v>4622.18</v>
      </c>
      <c r="U3668">
        <v>2.4072</v>
      </c>
      <c r="V3668">
        <v>240.02</v>
      </c>
      <c r="W3668">
        <v>1155.5450000000001</v>
      </c>
      <c r="X3668" s="83" t="str">
        <f t="shared" si="114"/>
        <v>2118 - CHV SAN ANTONIO</v>
      </c>
      <c r="Y3668" s="83">
        <f t="shared" si="115"/>
        <v>4</v>
      </c>
    </row>
    <row r="3669" spans="1:25" x14ac:dyDescent="0.25">
      <c r="A3669" t="s">
        <v>7</v>
      </c>
      <c r="B3669" t="s">
        <v>8651</v>
      </c>
      <c r="C3669" t="s">
        <v>8710</v>
      </c>
      <c r="D3669" t="s">
        <v>8711</v>
      </c>
      <c r="E3669" t="s">
        <v>8712</v>
      </c>
      <c r="F3669">
        <v>21181184</v>
      </c>
      <c r="G3669" t="s">
        <v>8716</v>
      </c>
      <c r="H3669" t="s">
        <v>8717</v>
      </c>
      <c r="I3669">
        <v>231126</v>
      </c>
      <c r="J3669" t="s">
        <v>8634</v>
      </c>
      <c r="K3669" t="s">
        <v>8636</v>
      </c>
      <c r="L3669" t="s">
        <v>6</v>
      </c>
      <c r="M3669" t="s">
        <v>8678</v>
      </c>
      <c r="N3669">
        <v>55.56</v>
      </c>
      <c r="Q3669">
        <v>55.56</v>
      </c>
      <c r="S3669">
        <v>590.04</v>
      </c>
      <c r="V3669">
        <v>73.760000000000005</v>
      </c>
      <c r="X3669" s="83" t="str">
        <f t="shared" si="114"/>
        <v>2118 - CHV SAN ANTONIO</v>
      </c>
      <c r="Y3669" s="83">
        <f t="shared" si="115"/>
        <v>0</v>
      </c>
    </row>
    <row r="3670" spans="1:25" x14ac:dyDescent="0.25">
      <c r="A3670" t="s">
        <v>7</v>
      </c>
      <c r="B3670" t="s">
        <v>8651</v>
      </c>
      <c r="C3670" t="s">
        <v>8710</v>
      </c>
      <c r="D3670" t="s">
        <v>8711</v>
      </c>
      <c r="E3670" t="s">
        <v>8712</v>
      </c>
      <c r="F3670">
        <v>21181184</v>
      </c>
      <c r="G3670" t="s">
        <v>8716</v>
      </c>
      <c r="H3670" t="s">
        <v>8717</v>
      </c>
      <c r="I3670">
        <v>231126</v>
      </c>
      <c r="J3670" t="s">
        <v>8634</v>
      </c>
      <c r="K3670" t="s">
        <v>8636</v>
      </c>
      <c r="L3670" t="s">
        <v>6</v>
      </c>
      <c r="M3670" t="s">
        <v>8679</v>
      </c>
      <c r="N3670">
        <v>0</v>
      </c>
      <c r="S3670">
        <v>56.96</v>
      </c>
      <c r="V3670">
        <v>56.96</v>
      </c>
      <c r="X3670" s="83" t="str">
        <f t="shared" si="114"/>
        <v>2118 - CHV SAN ANTONIO</v>
      </c>
      <c r="Y3670" s="83">
        <f t="shared" si="115"/>
        <v>0</v>
      </c>
    </row>
    <row r="3671" spans="1:25" x14ac:dyDescent="0.25">
      <c r="A3671" t="s">
        <v>7</v>
      </c>
      <c r="B3671" t="s">
        <v>8651</v>
      </c>
      <c r="C3671" t="s">
        <v>8710</v>
      </c>
      <c r="D3671" t="s">
        <v>8711</v>
      </c>
      <c r="E3671" t="s">
        <v>8712</v>
      </c>
      <c r="F3671">
        <v>21181184</v>
      </c>
      <c r="G3671" t="s">
        <v>8716</v>
      </c>
      <c r="H3671" t="s">
        <v>8717</v>
      </c>
      <c r="I3671">
        <v>231126</v>
      </c>
      <c r="J3671" t="s">
        <v>8634</v>
      </c>
      <c r="K3671" t="s">
        <v>8636</v>
      </c>
      <c r="L3671" t="s">
        <v>6</v>
      </c>
      <c r="M3671" t="s">
        <v>8695</v>
      </c>
      <c r="N3671">
        <v>0</v>
      </c>
      <c r="S3671">
        <v>880.53</v>
      </c>
      <c r="T3671">
        <v>4.0999999999999996</v>
      </c>
      <c r="U3671">
        <v>4.7000000000000002E-3</v>
      </c>
      <c r="V3671">
        <v>125.79</v>
      </c>
      <c r="W3671">
        <v>0.82</v>
      </c>
      <c r="X3671" s="83" t="str">
        <f t="shared" si="114"/>
        <v>2118 - CHV SAN ANTONIO</v>
      </c>
      <c r="Y3671" s="83">
        <f t="shared" si="115"/>
        <v>5</v>
      </c>
    </row>
    <row r="3672" spans="1:25" x14ac:dyDescent="0.25">
      <c r="A3672" t="s">
        <v>7</v>
      </c>
      <c r="B3672" t="s">
        <v>8651</v>
      </c>
      <c r="C3672" t="s">
        <v>8710</v>
      </c>
      <c r="D3672" t="s">
        <v>8711</v>
      </c>
      <c r="E3672" t="s">
        <v>8712</v>
      </c>
      <c r="F3672">
        <v>21181184</v>
      </c>
      <c r="G3672" t="s">
        <v>8716</v>
      </c>
      <c r="H3672" t="s">
        <v>8717</v>
      </c>
      <c r="I3672">
        <v>231126</v>
      </c>
      <c r="J3672" t="s">
        <v>8634</v>
      </c>
      <c r="K3672" t="s">
        <v>8636</v>
      </c>
      <c r="L3672" t="s">
        <v>6</v>
      </c>
      <c r="M3672" t="s">
        <v>8696</v>
      </c>
      <c r="N3672">
        <v>476.47</v>
      </c>
      <c r="Q3672">
        <v>476.47</v>
      </c>
      <c r="S3672">
        <v>2483.7800000000002</v>
      </c>
      <c r="T3672">
        <v>115.5</v>
      </c>
      <c r="U3672">
        <v>4.65E-2</v>
      </c>
      <c r="V3672">
        <v>496.76</v>
      </c>
      <c r="W3672">
        <v>38.5</v>
      </c>
      <c r="X3672" s="83" t="str">
        <f t="shared" si="114"/>
        <v>2118 - CHV SAN ANTONIO</v>
      </c>
      <c r="Y3672" s="83">
        <f t="shared" si="115"/>
        <v>3</v>
      </c>
    </row>
    <row r="3673" spans="1:25" x14ac:dyDescent="0.25">
      <c r="A3673" t="s">
        <v>7</v>
      </c>
      <c r="B3673" t="s">
        <v>8651</v>
      </c>
      <c r="C3673" t="s">
        <v>8710</v>
      </c>
      <c r="D3673" t="s">
        <v>8711</v>
      </c>
      <c r="E3673" t="s">
        <v>8712</v>
      </c>
      <c r="F3673">
        <v>21181184</v>
      </c>
      <c r="G3673" t="s">
        <v>8716</v>
      </c>
      <c r="H3673" t="s">
        <v>8717</v>
      </c>
      <c r="I3673">
        <v>231126</v>
      </c>
      <c r="J3673" t="s">
        <v>8634</v>
      </c>
      <c r="K3673" t="s">
        <v>8636</v>
      </c>
      <c r="L3673" t="s">
        <v>6</v>
      </c>
      <c r="M3673" t="s">
        <v>8697</v>
      </c>
      <c r="N3673">
        <v>727.27</v>
      </c>
      <c r="Q3673">
        <v>727.27</v>
      </c>
      <c r="S3673">
        <v>10050.6</v>
      </c>
      <c r="T3673">
        <v>4557</v>
      </c>
      <c r="U3673">
        <v>0.45340000000000003</v>
      </c>
      <c r="V3673">
        <v>717.9</v>
      </c>
      <c r="W3673">
        <v>506.33333333333331</v>
      </c>
      <c r="X3673" s="83" t="str">
        <f t="shared" si="114"/>
        <v>2118 - CHV SAN ANTONIO</v>
      </c>
      <c r="Y3673" s="83">
        <f t="shared" si="115"/>
        <v>9</v>
      </c>
    </row>
    <row r="3674" spans="1:25" x14ac:dyDescent="0.25">
      <c r="A3674" t="s">
        <v>7</v>
      </c>
      <c r="B3674" t="s">
        <v>8651</v>
      </c>
      <c r="C3674" t="s">
        <v>8710</v>
      </c>
      <c r="D3674" t="s">
        <v>8711</v>
      </c>
      <c r="E3674" t="s">
        <v>8712</v>
      </c>
      <c r="F3674">
        <v>21181184</v>
      </c>
      <c r="G3674" t="s">
        <v>8716</v>
      </c>
      <c r="H3674" t="s">
        <v>8717</v>
      </c>
      <c r="I3674">
        <v>231126</v>
      </c>
      <c r="J3674" t="s">
        <v>8634</v>
      </c>
      <c r="K3674" t="s">
        <v>8636</v>
      </c>
      <c r="L3674" t="s">
        <v>6</v>
      </c>
      <c r="M3674" t="s">
        <v>8698</v>
      </c>
      <c r="N3674">
        <v>1843.38</v>
      </c>
      <c r="Q3674">
        <v>614.46</v>
      </c>
      <c r="S3674">
        <v>23031.040000000001</v>
      </c>
      <c r="T3674">
        <v>7456.42</v>
      </c>
      <c r="U3674">
        <v>0.32379999999999998</v>
      </c>
      <c r="V3674">
        <v>535.61</v>
      </c>
      <c r="W3674">
        <v>828.49111111111108</v>
      </c>
      <c r="X3674" s="83" t="str">
        <f t="shared" si="114"/>
        <v>2118 - CHV SAN ANTONIO</v>
      </c>
      <c r="Y3674" s="83">
        <f t="shared" si="115"/>
        <v>9</v>
      </c>
    </row>
    <row r="3675" spans="1:25" x14ac:dyDescent="0.25">
      <c r="A3675" t="s">
        <v>7</v>
      </c>
      <c r="B3675" t="s">
        <v>8651</v>
      </c>
      <c r="C3675" t="s">
        <v>8710</v>
      </c>
      <c r="D3675" t="s">
        <v>8711</v>
      </c>
      <c r="E3675" t="s">
        <v>8712</v>
      </c>
      <c r="F3675">
        <v>21181184</v>
      </c>
      <c r="G3675" t="s">
        <v>8716</v>
      </c>
      <c r="H3675" t="s">
        <v>8717</v>
      </c>
      <c r="I3675">
        <v>231126</v>
      </c>
      <c r="J3675" t="s">
        <v>8634</v>
      </c>
      <c r="K3675" t="s">
        <v>8636</v>
      </c>
      <c r="L3675" t="s">
        <v>6</v>
      </c>
      <c r="M3675" t="s">
        <v>8699</v>
      </c>
      <c r="N3675">
        <v>156.04</v>
      </c>
      <c r="Q3675">
        <v>156.04</v>
      </c>
      <c r="S3675">
        <v>1293.92</v>
      </c>
      <c r="T3675">
        <v>304.85000000000002</v>
      </c>
      <c r="U3675">
        <v>0.2356</v>
      </c>
      <c r="V3675">
        <v>143.77000000000001</v>
      </c>
      <c r="W3675">
        <v>152.42500000000001</v>
      </c>
      <c r="X3675" s="83" t="str">
        <f t="shared" si="114"/>
        <v>2118 - CHV SAN ANTONIO</v>
      </c>
      <c r="Y3675" s="83">
        <f t="shared" si="115"/>
        <v>2</v>
      </c>
    </row>
    <row r="3676" spans="1:25" x14ac:dyDescent="0.25">
      <c r="A3676" t="s">
        <v>7</v>
      </c>
      <c r="B3676" t="s">
        <v>8651</v>
      </c>
      <c r="C3676" t="s">
        <v>8710</v>
      </c>
      <c r="D3676" t="s">
        <v>8711</v>
      </c>
      <c r="E3676" t="s">
        <v>8712</v>
      </c>
      <c r="F3676">
        <v>21181184</v>
      </c>
      <c r="G3676" t="s">
        <v>8716</v>
      </c>
      <c r="H3676" t="s">
        <v>8717</v>
      </c>
      <c r="I3676">
        <v>231126</v>
      </c>
      <c r="J3676" t="s">
        <v>8634</v>
      </c>
      <c r="K3676" t="s">
        <v>8636</v>
      </c>
      <c r="L3676" t="s">
        <v>6</v>
      </c>
      <c r="M3676" t="s">
        <v>8700</v>
      </c>
      <c r="N3676">
        <v>940</v>
      </c>
      <c r="Q3676">
        <v>470</v>
      </c>
      <c r="S3676">
        <v>6780.98</v>
      </c>
      <c r="T3676">
        <v>147.6</v>
      </c>
      <c r="U3676">
        <v>2.18E-2</v>
      </c>
      <c r="V3676">
        <v>423.81</v>
      </c>
      <c r="W3676">
        <v>147.6</v>
      </c>
      <c r="X3676" s="83" t="str">
        <f t="shared" si="114"/>
        <v>2118 - CHV SAN ANTONIO</v>
      </c>
      <c r="Y3676" s="83">
        <f t="shared" si="115"/>
        <v>1</v>
      </c>
    </row>
    <row r="3677" spans="1:25" x14ac:dyDescent="0.25">
      <c r="A3677" t="s">
        <v>7</v>
      </c>
      <c r="B3677" t="s">
        <v>8651</v>
      </c>
      <c r="C3677" t="s">
        <v>8710</v>
      </c>
      <c r="D3677" t="s">
        <v>8711</v>
      </c>
      <c r="E3677" t="s">
        <v>8712</v>
      </c>
      <c r="F3677">
        <v>21181184</v>
      </c>
      <c r="G3677" t="s">
        <v>8716</v>
      </c>
      <c r="H3677" t="s">
        <v>8717</v>
      </c>
      <c r="I3677">
        <v>231126</v>
      </c>
      <c r="J3677" t="s">
        <v>8634</v>
      </c>
      <c r="K3677" t="s">
        <v>8636</v>
      </c>
      <c r="L3677" t="s">
        <v>6</v>
      </c>
      <c r="M3677" t="s">
        <v>8701</v>
      </c>
      <c r="N3677">
        <v>560.44000000000005</v>
      </c>
      <c r="O3677">
        <v>240</v>
      </c>
      <c r="P3677">
        <v>0.42820000000000003</v>
      </c>
      <c r="Q3677">
        <v>560.44000000000005</v>
      </c>
      <c r="S3677">
        <v>3950.32</v>
      </c>
      <c r="T3677">
        <v>827.59</v>
      </c>
      <c r="U3677">
        <v>0.20949999999999999</v>
      </c>
      <c r="V3677">
        <v>493.79</v>
      </c>
      <c r="W3677">
        <v>206.89750000000001</v>
      </c>
      <c r="X3677" s="83" t="str">
        <f t="shared" si="114"/>
        <v>2118 - CHV SAN ANTONIO</v>
      </c>
      <c r="Y3677" s="83">
        <f t="shared" si="115"/>
        <v>4</v>
      </c>
    </row>
    <row r="3678" spans="1:25" x14ac:dyDescent="0.25">
      <c r="A3678" t="s">
        <v>7</v>
      </c>
      <c r="B3678" t="s">
        <v>8651</v>
      </c>
      <c r="C3678" t="s">
        <v>8710</v>
      </c>
      <c r="D3678" t="s">
        <v>8711</v>
      </c>
      <c r="E3678" t="s">
        <v>8712</v>
      </c>
      <c r="F3678">
        <v>21181184</v>
      </c>
      <c r="G3678" t="s">
        <v>8716</v>
      </c>
      <c r="H3678" t="s">
        <v>8717</v>
      </c>
      <c r="I3678">
        <v>245236</v>
      </c>
      <c r="J3678" t="s">
        <v>8637</v>
      </c>
      <c r="K3678" t="s">
        <v>8639</v>
      </c>
      <c r="L3678" t="s">
        <v>6</v>
      </c>
      <c r="M3678" t="s">
        <v>8657</v>
      </c>
      <c r="N3678">
        <v>0</v>
      </c>
      <c r="S3678">
        <v>1160.25</v>
      </c>
      <c r="T3678">
        <v>364.13</v>
      </c>
      <c r="U3678">
        <v>0.31380000000000002</v>
      </c>
      <c r="V3678">
        <v>165.75</v>
      </c>
      <c r="W3678">
        <v>40.458888888888886</v>
      </c>
      <c r="X3678" s="83" t="str">
        <f t="shared" si="114"/>
        <v>2118 - CHV SAN ANTONIO</v>
      </c>
      <c r="Y3678" s="83">
        <f t="shared" si="115"/>
        <v>9</v>
      </c>
    </row>
    <row r="3679" spans="1:25" x14ac:dyDescent="0.25">
      <c r="A3679" t="s">
        <v>7</v>
      </c>
      <c r="B3679" t="s">
        <v>8651</v>
      </c>
      <c r="C3679" t="s">
        <v>8710</v>
      </c>
      <c r="D3679" t="s">
        <v>8711</v>
      </c>
      <c r="E3679" t="s">
        <v>8712</v>
      </c>
      <c r="F3679">
        <v>21181184</v>
      </c>
      <c r="G3679" t="s">
        <v>8716</v>
      </c>
      <c r="H3679" t="s">
        <v>8717</v>
      </c>
      <c r="I3679">
        <v>245236</v>
      </c>
      <c r="J3679" t="s">
        <v>8637</v>
      </c>
      <c r="K3679" t="s">
        <v>8639</v>
      </c>
      <c r="L3679" t="s">
        <v>6</v>
      </c>
      <c r="M3679" t="s">
        <v>8658</v>
      </c>
      <c r="N3679">
        <v>1153.8599999999999</v>
      </c>
      <c r="Q3679">
        <v>384.62</v>
      </c>
      <c r="S3679">
        <v>5111.6099999999997</v>
      </c>
      <c r="T3679">
        <v>3514.63</v>
      </c>
      <c r="U3679">
        <v>0.68759999999999999</v>
      </c>
      <c r="V3679">
        <v>340.77</v>
      </c>
      <c r="W3679">
        <v>234.30866666666668</v>
      </c>
      <c r="X3679" s="83" t="str">
        <f t="shared" si="114"/>
        <v>2118 - CHV SAN ANTONIO</v>
      </c>
      <c r="Y3679" s="83">
        <f t="shared" si="115"/>
        <v>15</v>
      </c>
    </row>
    <row r="3680" spans="1:25" x14ac:dyDescent="0.25">
      <c r="A3680" t="s">
        <v>7</v>
      </c>
      <c r="B3680" t="s">
        <v>8651</v>
      </c>
      <c r="C3680" t="s">
        <v>8710</v>
      </c>
      <c r="D3680" t="s">
        <v>8711</v>
      </c>
      <c r="E3680" t="s">
        <v>8712</v>
      </c>
      <c r="F3680">
        <v>21181184</v>
      </c>
      <c r="G3680" t="s">
        <v>8716</v>
      </c>
      <c r="H3680" t="s">
        <v>8717</v>
      </c>
      <c r="I3680">
        <v>245236</v>
      </c>
      <c r="J3680" t="s">
        <v>8637</v>
      </c>
      <c r="K3680" t="s">
        <v>8639</v>
      </c>
      <c r="L3680" t="s">
        <v>6</v>
      </c>
      <c r="M3680" t="s">
        <v>8659</v>
      </c>
      <c r="N3680">
        <v>0</v>
      </c>
      <c r="S3680">
        <v>2817.75</v>
      </c>
      <c r="T3680">
        <v>185.8</v>
      </c>
      <c r="U3680">
        <v>6.59E-2</v>
      </c>
      <c r="V3680">
        <v>402.54</v>
      </c>
      <c r="W3680">
        <v>185.8</v>
      </c>
      <c r="X3680" s="83" t="str">
        <f t="shared" si="114"/>
        <v>2118 - CHV SAN ANTONIO</v>
      </c>
      <c r="Y3680" s="83">
        <f t="shared" si="115"/>
        <v>1</v>
      </c>
    </row>
    <row r="3681" spans="1:25" x14ac:dyDescent="0.25">
      <c r="A3681" t="s">
        <v>7</v>
      </c>
      <c r="B3681" t="s">
        <v>8651</v>
      </c>
      <c r="C3681" t="s">
        <v>8710</v>
      </c>
      <c r="D3681" t="s">
        <v>8711</v>
      </c>
      <c r="E3681" t="s">
        <v>8712</v>
      </c>
      <c r="F3681">
        <v>21181184</v>
      </c>
      <c r="G3681" t="s">
        <v>8716</v>
      </c>
      <c r="H3681" t="s">
        <v>8717</v>
      </c>
      <c r="I3681">
        <v>245236</v>
      </c>
      <c r="J3681" t="s">
        <v>8637</v>
      </c>
      <c r="K3681" t="s">
        <v>8639</v>
      </c>
      <c r="L3681" t="s">
        <v>6</v>
      </c>
      <c r="M3681" t="s">
        <v>8660</v>
      </c>
      <c r="N3681">
        <v>0</v>
      </c>
      <c r="S3681">
        <v>168.1</v>
      </c>
      <c r="T3681">
        <v>101.37</v>
      </c>
      <c r="U3681">
        <v>0.60299999999999998</v>
      </c>
      <c r="V3681">
        <v>14.01</v>
      </c>
      <c r="W3681">
        <v>5.9629411764705882</v>
      </c>
      <c r="X3681" s="83" t="str">
        <f t="shared" si="114"/>
        <v>2118 - CHV SAN ANTONIO</v>
      </c>
      <c r="Y3681" s="83">
        <f t="shared" si="115"/>
        <v>17</v>
      </c>
    </row>
    <row r="3682" spans="1:25" x14ac:dyDescent="0.25">
      <c r="A3682" t="s">
        <v>7</v>
      </c>
      <c r="B3682" t="s">
        <v>8651</v>
      </c>
      <c r="C3682" t="s">
        <v>8710</v>
      </c>
      <c r="D3682" t="s">
        <v>8711</v>
      </c>
      <c r="E3682" t="s">
        <v>8712</v>
      </c>
      <c r="F3682">
        <v>21181184</v>
      </c>
      <c r="G3682" t="s">
        <v>8716</v>
      </c>
      <c r="H3682" t="s">
        <v>8717</v>
      </c>
      <c r="I3682">
        <v>245236</v>
      </c>
      <c r="J3682" t="s">
        <v>8637</v>
      </c>
      <c r="K3682" t="s">
        <v>8639</v>
      </c>
      <c r="L3682" t="s">
        <v>6</v>
      </c>
      <c r="M3682" t="s">
        <v>8661</v>
      </c>
      <c r="N3682">
        <v>125</v>
      </c>
      <c r="Q3682">
        <v>25</v>
      </c>
      <c r="S3682">
        <v>875.03</v>
      </c>
      <c r="T3682">
        <v>299.55</v>
      </c>
      <c r="U3682">
        <v>0.34229999999999999</v>
      </c>
      <c r="V3682">
        <v>32.409999999999997</v>
      </c>
      <c r="W3682">
        <v>16.641666666666666</v>
      </c>
      <c r="X3682" s="83" t="str">
        <f t="shared" si="114"/>
        <v>2118 - CHV SAN ANTONIO</v>
      </c>
      <c r="Y3682" s="83">
        <f t="shared" si="115"/>
        <v>18</v>
      </c>
    </row>
    <row r="3683" spans="1:25" x14ac:dyDescent="0.25">
      <c r="A3683" t="s">
        <v>7</v>
      </c>
      <c r="B3683" t="s">
        <v>8651</v>
      </c>
      <c r="C3683" t="s">
        <v>8710</v>
      </c>
      <c r="D3683" t="s">
        <v>8711</v>
      </c>
      <c r="E3683" t="s">
        <v>8712</v>
      </c>
      <c r="F3683">
        <v>21181184</v>
      </c>
      <c r="G3683" t="s">
        <v>8716</v>
      </c>
      <c r="H3683" t="s">
        <v>8717</v>
      </c>
      <c r="I3683">
        <v>245236</v>
      </c>
      <c r="J3683" t="s">
        <v>8637</v>
      </c>
      <c r="K3683" t="s">
        <v>8639</v>
      </c>
      <c r="L3683" t="s">
        <v>6</v>
      </c>
      <c r="M3683" t="s">
        <v>8662</v>
      </c>
      <c r="N3683">
        <v>63.33</v>
      </c>
      <c r="Q3683">
        <v>63.33</v>
      </c>
      <c r="S3683">
        <v>1185.83</v>
      </c>
      <c r="T3683">
        <v>2523.9</v>
      </c>
      <c r="U3683">
        <v>2.1284000000000001</v>
      </c>
      <c r="V3683">
        <v>131.76</v>
      </c>
      <c r="W3683">
        <v>229.44545454545457</v>
      </c>
      <c r="X3683" s="83" t="str">
        <f t="shared" si="114"/>
        <v>2118 - CHV SAN ANTONIO</v>
      </c>
      <c r="Y3683" s="83">
        <f t="shared" si="115"/>
        <v>11</v>
      </c>
    </row>
    <row r="3684" spans="1:25" x14ac:dyDescent="0.25">
      <c r="A3684" t="s">
        <v>7</v>
      </c>
      <c r="B3684" t="s">
        <v>8651</v>
      </c>
      <c r="C3684" t="s">
        <v>8710</v>
      </c>
      <c r="D3684" t="s">
        <v>8711</v>
      </c>
      <c r="E3684" t="s">
        <v>8712</v>
      </c>
      <c r="F3684">
        <v>21181184</v>
      </c>
      <c r="G3684" t="s">
        <v>8716</v>
      </c>
      <c r="H3684" t="s">
        <v>8717</v>
      </c>
      <c r="I3684">
        <v>245236</v>
      </c>
      <c r="J3684" t="s">
        <v>8637</v>
      </c>
      <c r="K3684" t="s">
        <v>8639</v>
      </c>
      <c r="L3684" t="s">
        <v>6</v>
      </c>
      <c r="M3684" t="s">
        <v>8663</v>
      </c>
      <c r="O3684">
        <v>-75</v>
      </c>
      <c r="S3684">
        <v>135.1</v>
      </c>
      <c r="T3684">
        <v>420</v>
      </c>
      <c r="U3684">
        <v>3.1088</v>
      </c>
      <c r="V3684">
        <v>27.02</v>
      </c>
      <c r="W3684">
        <v>140</v>
      </c>
      <c r="X3684" s="83" t="str">
        <f t="shared" si="114"/>
        <v>2118 - CHV SAN ANTONIO</v>
      </c>
      <c r="Y3684" s="83">
        <f t="shared" si="115"/>
        <v>3</v>
      </c>
    </row>
    <row r="3685" spans="1:25" x14ac:dyDescent="0.25">
      <c r="A3685" t="s">
        <v>7</v>
      </c>
      <c r="B3685" t="s">
        <v>8651</v>
      </c>
      <c r="C3685" t="s">
        <v>8710</v>
      </c>
      <c r="D3685" t="s">
        <v>8711</v>
      </c>
      <c r="E3685" t="s">
        <v>8712</v>
      </c>
      <c r="F3685">
        <v>21181184</v>
      </c>
      <c r="G3685" t="s">
        <v>8716</v>
      </c>
      <c r="H3685" t="s">
        <v>8717</v>
      </c>
      <c r="I3685">
        <v>245236</v>
      </c>
      <c r="J3685" t="s">
        <v>8637</v>
      </c>
      <c r="K3685" t="s">
        <v>8639</v>
      </c>
      <c r="L3685" t="s">
        <v>6</v>
      </c>
      <c r="M3685" t="s">
        <v>8664</v>
      </c>
      <c r="N3685">
        <v>434.8</v>
      </c>
      <c r="Q3685">
        <v>86.96</v>
      </c>
      <c r="S3685">
        <v>4816.03</v>
      </c>
      <c r="T3685">
        <v>1846.51</v>
      </c>
      <c r="U3685">
        <v>0.38340000000000002</v>
      </c>
      <c r="V3685">
        <v>86</v>
      </c>
      <c r="W3685">
        <v>97.184736842105266</v>
      </c>
      <c r="X3685" s="83" t="str">
        <f t="shared" si="114"/>
        <v>2118 - CHV SAN ANTONIO</v>
      </c>
      <c r="Y3685" s="83">
        <f t="shared" si="115"/>
        <v>19</v>
      </c>
    </row>
    <row r="3686" spans="1:25" x14ac:dyDescent="0.25">
      <c r="A3686" t="s">
        <v>7</v>
      </c>
      <c r="B3686" t="s">
        <v>8651</v>
      </c>
      <c r="C3686" t="s">
        <v>8710</v>
      </c>
      <c r="D3686" t="s">
        <v>8711</v>
      </c>
      <c r="E3686" t="s">
        <v>8712</v>
      </c>
      <c r="F3686">
        <v>21181184</v>
      </c>
      <c r="G3686" t="s">
        <v>8716</v>
      </c>
      <c r="H3686" t="s">
        <v>8717</v>
      </c>
      <c r="I3686">
        <v>245236</v>
      </c>
      <c r="J3686" t="s">
        <v>8637</v>
      </c>
      <c r="K3686" t="s">
        <v>8639</v>
      </c>
      <c r="L3686" t="s">
        <v>6</v>
      </c>
      <c r="M3686" t="s">
        <v>8665</v>
      </c>
      <c r="N3686">
        <v>113.64</v>
      </c>
      <c r="Q3686">
        <v>56.82</v>
      </c>
      <c r="S3686">
        <v>1263.3699999999999</v>
      </c>
      <c r="T3686">
        <v>424.1</v>
      </c>
      <c r="U3686">
        <v>0.3357</v>
      </c>
      <c r="V3686">
        <v>48.59</v>
      </c>
      <c r="W3686">
        <v>26.506250000000001</v>
      </c>
      <c r="X3686" s="83" t="str">
        <f t="shared" si="114"/>
        <v>2118 - CHV SAN ANTONIO</v>
      </c>
      <c r="Y3686" s="83">
        <f t="shared" si="115"/>
        <v>16</v>
      </c>
    </row>
    <row r="3687" spans="1:25" x14ac:dyDescent="0.25">
      <c r="A3687" t="s">
        <v>7</v>
      </c>
      <c r="B3687" t="s">
        <v>8651</v>
      </c>
      <c r="C3687" t="s">
        <v>8710</v>
      </c>
      <c r="D3687" t="s">
        <v>8711</v>
      </c>
      <c r="E3687" t="s">
        <v>8712</v>
      </c>
      <c r="F3687">
        <v>21181184</v>
      </c>
      <c r="G3687" t="s">
        <v>8716</v>
      </c>
      <c r="H3687" t="s">
        <v>8717</v>
      </c>
      <c r="I3687">
        <v>245236</v>
      </c>
      <c r="J3687" t="s">
        <v>8637</v>
      </c>
      <c r="K3687" t="s">
        <v>8639</v>
      </c>
      <c r="L3687" t="s">
        <v>6</v>
      </c>
      <c r="M3687" t="s">
        <v>8666</v>
      </c>
      <c r="N3687">
        <v>50.54</v>
      </c>
      <c r="Q3687">
        <v>25.27</v>
      </c>
      <c r="S3687">
        <v>477.17</v>
      </c>
      <c r="V3687">
        <v>36.71</v>
      </c>
      <c r="X3687" s="83" t="str">
        <f t="shared" si="114"/>
        <v>2118 - CHV SAN ANTONIO</v>
      </c>
      <c r="Y3687" s="83">
        <f t="shared" si="115"/>
        <v>0</v>
      </c>
    </row>
    <row r="3688" spans="1:25" x14ac:dyDescent="0.25">
      <c r="A3688" t="s">
        <v>7</v>
      </c>
      <c r="B3688" t="s">
        <v>8651</v>
      </c>
      <c r="C3688" t="s">
        <v>8710</v>
      </c>
      <c r="D3688" t="s">
        <v>8711</v>
      </c>
      <c r="E3688" t="s">
        <v>8712</v>
      </c>
      <c r="F3688">
        <v>21181184</v>
      </c>
      <c r="G3688" t="s">
        <v>8716</v>
      </c>
      <c r="H3688" t="s">
        <v>8717</v>
      </c>
      <c r="I3688">
        <v>245236</v>
      </c>
      <c r="J3688" t="s">
        <v>8637</v>
      </c>
      <c r="K3688" t="s">
        <v>8639</v>
      </c>
      <c r="L3688" t="s">
        <v>6</v>
      </c>
      <c r="M3688" t="s">
        <v>8667</v>
      </c>
      <c r="N3688">
        <v>2068.98</v>
      </c>
      <c r="Q3688">
        <v>689.66</v>
      </c>
      <c r="S3688">
        <v>14003.01</v>
      </c>
      <c r="T3688">
        <v>7114.25</v>
      </c>
      <c r="U3688">
        <v>0.5081</v>
      </c>
      <c r="V3688">
        <v>700.15</v>
      </c>
      <c r="W3688">
        <v>395.23611111111109</v>
      </c>
      <c r="X3688" s="83" t="str">
        <f t="shared" si="114"/>
        <v>2118 - CHV SAN ANTONIO</v>
      </c>
      <c r="Y3688" s="83">
        <f t="shared" si="115"/>
        <v>18</v>
      </c>
    </row>
    <row r="3689" spans="1:25" x14ac:dyDescent="0.25">
      <c r="A3689" t="s">
        <v>7</v>
      </c>
      <c r="B3689" t="s">
        <v>8651</v>
      </c>
      <c r="C3689" t="s">
        <v>8710</v>
      </c>
      <c r="D3689" t="s">
        <v>8711</v>
      </c>
      <c r="E3689" t="s">
        <v>8712</v>
      </c>
      <c r="F3689">
        <v>21181184</v>
      </c>
      <c r="G3689" t="s">
        <v>8716</v>
      </c>
      <c r="H3689" t="s">
        <v>8717</v>
      </c>
      <c r="I3689">
        <v>245236</v>
      </c>
      <c r="J3689" t="s">
        <v>8637</v>
      </c>
      <c r="K3689" t="s">
        <v>8639</v>
      </c>
      <c r="L3689" t="s">
        <v>6</v>
      </c>
      <c r="M3689" t="s">
        <v>8668</v>
      </c>
      <c r="N3689">
        <v>711.12</v>
      </c>
      <c r="O3689">
        <v>52.5</v>
      </c>
      <c r="P3689">
        <v>7.3800000000000004E-2</v>
      </c>
      <c r="Q3689">
        <v>177.78</v>
      </c>
      <c r="R3689">
        <v>13.125</v>
      </c>
      <c r="S3689">
        <v>5936.84</v>
      </c>
      <c r="T3689">
        <v>1027.3599999999999</v>
      </c>
      <c r="U3689">
        <v>0.17299999999999999</v>
      </c>
      <c r="V3689">
        <v>160.46</v>
      </c>
      <c r="W3689">
        <v>38.050370370370366</v>
      </c>
      <c r="X3689" s="83" t="str">
        <f t="shared" si="114"/>
        <v>2118 - CHV SAN ANTONIO</v>
      </c>
      <c r="Y3689" s="83">
        <f t="shared" si="115"/>
        <v>27</v>
      </c>
    </row>
    <row r="3690" spans="1:25" x14ac:dyDescent="0.25">
      <c r="A3690" t="s">
        <v>7</v>
      </c>
      <c r="B3690" t="s">
        <v>8651</v>
      </c>
      <c r="C3690" t="s">
        <v>8710</v>
      </c>
      <c r="D3690" t="s">
        <v>8711</v>
      </c>
      <c r="E3690" t="s">
        <v>8712</v>
      </c>
      <c r="F3690">
        <v>21181184</v>
      </c>
      <c r="G3690" t="s">
        <v>8716</v>
      </c>
      <c r="H3690" t="s">
        <v>8717</v>
      </c>
      <c r="I3690">
        <v>245236</v>
      </c>
      <c r="J3690" t="s">
        <v>8637</v>
      </c>
      <c r="K3690" t="s">
        <v>8639</v>
      </c>
      <c r="L3690" t="s">
        <v>6</v>
      </c>
      <c r="M3690" t="s">
        <v>8669</v>
      </c>
      <c r="N3690">
        <v>0</v>
      </c>
      <c r="S3690">
        <v>140.80000000000001</v>
      </c>
      <c r="V3690">
        <v>70.400000000000006</v>
      </c>
      <c r="X3690" s="83" t="str">
        <f t="shared" si="114"/>
        <v>2118 - CHV SAN ANTONIO</v>
      </c>
      <c r="Y3690" s="83">
        <f t="shared" si="115"/>
        <v>0</v>
      </c>
    </row>
    <row r="3691" spans="1:25" x14ac:dyDescent="0.25">
      <c r="A3691" t="s">
        <v>7</v>
      </c>
      <c r="B3691" t="s">
        <v>8651</v>
      </c>
      <c r="C3691" t="s">
        <v>8710</v>
      </c>
      <c r="D3691" t="s">
        <v>8711</v>
      </c>
      <c r="E3691" t="s">
        <v>8712</v>
      </c>
      <c r="F3691">
        <v>21181184</v>
      </c>
      <c r="G3691" t="s">
        <v>8716</v>
      </c>
      <c r="H3691" t="s">
        <v>8717</v>
      </c>
      <c r="I3691">
        <v>245236</v>
      </c>
      <c r="J3691" t="s">
        <v>8637</v>
      </c>
      <c r="K3691" t="s">
        <v>8639</v>
      </c>
      <c r="L3691" t="s">
        <v>6</v>
      </c>
      <c r="M3691" t="s">
        <v>8670</v>
      </c>
      <c r="N3691">
        <v>2117.64</v>
      </c>
      <c r="O3691">
        <v>307.33999999999997</v>
      </c>
      <c r="P3691">
        <v>0.14510000000000001</v>
      </c>
      <c r="Q3691">
        <v>705.88</v>
      </c>
      <c r="R3691">
        <v>102.44666666666666</v>
      </c>
      <c r="S3691">
        <v>16132.23</v>
      </c>
      <c r="T3691">
        <v>7904.7</v>
      </c>
      <c r="U3691">
        <v>0.49</v>
      </c>
      <c r="V3691">
        <v>672.18</v>
      </c>
      <c r="W3691">
        <v>878.3</v>
      </c>
      <c r="X3691" s="83" t="str">
        <f t="shared" si="114"/>
        <v>2118 - CHV SAN ANTONIO</v>
      </c>
      <c r="Y3691" s="83">
        <f t="shared" si="115"/>
        <v>9</v>
      </c>
    </row>
    <row r="3692" spans="1:25" x14ac:dyDescent="0.25">
      <c r="A3692" t="s">
        <v>7</v>
      </c>
      <c r="B3692" t="s">
        <v>8651</v>
      </c>
      <c r="C3692" t="s">
        <v>8710</v>
      </c>
      <c r="D3692" t="s">
        <v>8711</v>
      </c>
      <c r="E3692" t="s">
        <v>8712</v>
      </c>
      <c r="F3692">
        <v>21181184</v>
      </c>
      <c r="G3692" t="s">
        <v>8716</v>
      </c>
      <c r="H3692" t="s">
        <v>8717</v>
      </c>
      <c r="I3692">
        <v>245236</v>
      </c>
      <c r="J3692" t="s">
        <v>8637</v>
      </c>
      <c r="K3692" t="s">
        <v>8639</v>
      </c>
      <c r="L3692" t="s">
        <v>6</v>
      </c>
      <c r="M3692" t="s">
        <v>8671</v>
      </c>
      <c r="N3692">
        <v>7292.74</v>
      </c>
      <c r="O3692">
        <v>2976.11</v>
      </c>
      <c r="P3692">
        <v>0.40810000000000002</v>
      </c>
      <c r="Q3692">
        <v>560.98</v>
      </c>
      <c r="R3692">
        <v>270.55545454545455</v>
      </c>
      <c r="S3692">
        <v>53467.47</v>
      </c>
      <c r="T3692">
        <v>57505</v>
      </c>
      <c r="U3692">
        <v>1.0754999999999999</v>
      </c>
      <c r="V3692">
        <v>545.59</v>
      </c>
      <c r="W3692">
        <v>646.12359550561803</v>
      </c>
      <c r="X3692" s="83" t="str">
        <f t="shared" si="114"/>
        <v>2118 - CHV SAN ANTONIO</v>
      </c>
      <c r="Y3692" s="83">
        <f t="shared" si="115"/>
        <v>89</v>
      </c>
    </row>
    <row r="3693" spans="1:25" x14ac:dyDescent="0.25">
      <c r="A3693" t="s">
        <v>7</v>
      </c>
      <c r="B3693" t="s">
        <v>8651</v>
      </c>
      <c r="C3693" t="s">
        <v>8710</v>
      </c>
      <c r="D3693" t="s">
        <v>8711</v>
      </c>
      <c r="E3693" t="s">
        <v>8712</v>
      </c>
      <c r="F3693">
        <v>21181184</v>
      </c>
      <c r="G3693" t="s">
        <v>8716</v>
      </c>
      <c r="H3693" t="s">
        <v>8717</v>
      </c>
      <c r="I3693">
        <v>245236</v>
      </c>
      <c r="J3693" t="s">
        <v>8637</v>
      </c>
      <c r="K3693" t="s">
        <v>8639</v>
      </c>
      <c r="L3693" t="s">
        <v>6</v>
      </c>
      <c r="M3693" t="s">
        <v>8672</v>
      </c>
      <c r="N3693">
        <v>453.33</v>
      </c>
      <c r="O3693">
        <v>27</v>
      </c>
      <c r="P3693">
        <v>5.96E-2</v>
      </c>
      <c r="Q3693">
        <v>453.33</v>
      </c>
      <c r="R3693">
        <v>13.5</v>
      </c>
      <c r="S3693">
        <v>3403.55</v>
      </c>
      <c r="T3693">
        <v>1364.1</v>
      </c>
      <c r="U3693">
        <v>0.40079999999999999</v>
      </c>
      <c r="V3693">
        <v>425.44</v>
      </c>
      <c r="W3693">
        <v>272.82</v>
      </c>
      <c r="X3693" s="83" t="str">
        <f t="shared" si="114"/>
        <v>2118 - CHV SAN ANTONIO</v>
      </c>
      <c r="Y3693" s="83">
        <f t="shared" si="115"/>
        <v>5</v>
      </c>
    </row>
    <row r="3694" spans="1:25" x14ac:dyDescent="0.25">
      <c r="A3694" t="s">
        <v>7</v>
      </c>
      <c r="B3694" t="s">
        <v>8651</v>
      </c>
      <c r="C3694" t="s">
        <v>8710</v>
      </c>
      <c r="D3694" t="s">
        <v>8711</v>
      </c>
      <c r="E3694" t="s">
        <v>8712</v>
      </c>
      <c r="F3694">
        <v>21181184</v>
      </c>
      <c r="G3694" t="s">
        <v>8716</v>
      </c>
      <c r="H3694" t="s">
        <v>8717</v>
      </c>
      <c r="I3694">
        <v>245236</v>
      </c>
      <c r="J3694" t="s">
        <v>8637</v>
      </c>
      <c r="K3694" t="s">
        <v>8639</v>
      </c>
      <c r="L3694" t="s">
        <v>6</v>
      </c>
      <c r="M3694" t="s">
        <v>8673</v>
      </c>
      <c r="N3694">
        <v>1269.99</v>
      </c>
      <c r="O3694">
        <v>1087.5</v>
      </c>
      <c r="P3694">
        <v>0.85629999999999995</v>
      </c>
      <c r="Q3694">
        <v>423.33</v>
      </c>
      <c r="R3694">
        <v>1087.5</v>
      </c>
      <c r="S3694">
        <v>9409.68</v>
      </c>
      <c r="T3694">
        <v>2852.68</v>
      </c>
      <c r="U3694">
        <v>0.30320000000000003</v>
      </c>
      <c r="V3694">
        <v>392.07</v>
      </c>
      <c r="W3694">
        <v>285.26799999999997</v>
      </c>
      <c r="X3694" s="83" t="str">
        <f t="shared" si="114"/>
        <v>2118 - CHV SAN ANTONIO</v>
      </c>
      <c r="Y3694" s="83">
        <f t="shared" si="115"/>
        <v>10</v>
      </c>
    </row>
    <row r="3695" spans="1:25" x14ac:dyDescent="0.25">
      <c r="A3695" t="s">
        <v>7</v>
      </c>
      <c r="B3695" t="s">
        <v>8651</v>
      </c>
      <c r="C3695" t="s">
        <v>8710</v>
      </c>
      <c r="D3695" t="s">
        <v>8711</v>
      </c>
      <c r="E3695" t="s">
        <v>8712</v>
      </c>
      <c r="F3695">
        <v>21181184</v>
      </c>
      <c r="G3695" t="s">
        <v>8716</v>
      </c>
      <c r="H3695" t="s">
        <v>8717</v>
      </c>
      <c r="I3695">
        <v>245236</v>
      </c>
      <c r="J3695" t="s">
        <v>8637</v>
      </c>
      <c r="K3695" t="s">
        <v>8639</v>
      </c>
      <c r="L3695" t="s">
        <v>6</v>
      </c>
      <c r="M3695" t="s">
        <v>8674</v>
      </c>
      <c r="N3695">
        <v>643.67999999999995</v>
      </c>
      <c r="Q3695">
        <v>321.83999999999997</v>
      </c>
      <c r="S3695">
        <v>4411.1099999999997</v>
      </c>
      <c r="T3695">
        <v>3041.02</v>
      </c>
      <c r="U3695">
        <v>0.68940000000000001</v>
      </c>
      <c r="V3695">
        <v>220.56</v>
      </c>
      <c r="W3695">
        <v>138.22818181818181</v>
      </c>
      <c r="X3695" s="83" t="str">
        <f t="shared" si="114"/>
        <v>2118 - CHV SAN ANTONIO</v>
      </c>
      <c r="Y3695" s="83">
        <f t="shared" si="115"/>
        <v>22</v>
      </c>
    </row>
    <row r="3696" spans="1:25" x14ac:dyDescent="0.25">
      <c r="A3696" t="s">
        <v>7</v>
      </c>
      <c r="B3696" t="s">
        <v>8651</v>
      </c>
      <c r="C3696" t="s">
        <v>8710</v>
      </c>
      <c r="D3696" t="s">
        <v>8711</v>
      </c>
      <c r="E3696" t="s">
        <v>8712</v>
      </c>
      <c r="F3696">
        <v>21181184</v>
      </c>
      <c r="G3696" t="s">
        <v>8716</v>
      </c>
      <c r="H3696" t="s">
        <v>8717</v>
      </c>
      <c r="I3696">
        <v>245236</v>
      </c>
      <c r="J3696" t="s">
        <v>8637</v>
      </c>
      <c r="K3696" t="s">
        <v>8639</v>
      </c>
      <c r="L3696" t="s">
        <v>6</v>
      </c>
      <c r="M3696" t="s">
        <v>8675</v>
      </c>
      <c r="N3696">
        <v>73.12</v>
      </c>
      <c r="Q3696">
        <v>73.12</v>
      </c>
      <c r="S3696">
        <v>523.26</v>
      </c>
      <c r="T3696">
        <v>602.91</v>
      </c>
      <c r="U3696">
        <v>1.1521999999999999</v>
      </c>
      <c r="V3696">
        <v>87.21</v>
      </c>
      <c r="W3696">
        <v>60.290999999999997</v>
      </c>
      <c r="X3696" s="83" t="str">
        <f t="shared" si="114"/>
        <v>2118 - CHV SAN ANTONIO</v>
      </c>
      <c r="Y3696" s="83">
        <f t="shared" si="115"/>
        <v>10</v>
      </c>
    </row>
    <row r="3697" spans="1:25" x14ac:dyDescent="0.25">
      <c r="A3697" t="s">
        <v>7</v>
      </c>
      <c r="B3697" t="s">
        <v>8651</v>
      </c>
      <c r="C3697" t="s">
        <v>8710</v>
      </c>
      <c r="D3697" t="s">
        <v>8711</v>
      </c>
      <c r="E3697" t="s">
        <v>8712</v>
      </c>
      <c r="F3697">
        <v>21181184</v>
      </c>
      <c r="G3697" t="s">
        <v>8716</v>
      </c>
      <c r="H3697" t="s">
        <v>8717</v>
      </c>
      <c r="I3697">
        <v>245256</v>
      </c>
      <c r="J3697" t="s">
        <v>7898</v>
      </c>
      <c r="K3697" t="s">
        <v>7899</v>
      </c>
      <c r="L3697" t="s">
        <v>6</v>
      </c>
      <c r="M3697" t="s">
        <v>8657</v>
      </c>
      <c r="N3697">
        <v>0</v>
      </c>
      <c r="S3697">
        <v>492.09</v>
      </c>
      <c r="T3697">
        <v>790.91</v>
      </c>
      <c r="U3697">
        <v>1.6072</v>
      </c>
      <c r="V3697">
        <v>164.03</v>
      </c>
      <c r="W3697">
        <v>790.91</v>
      </c>
      <c r="X3697" s="83" t="str">
        <f t="shared" si="114"/>
        <v>2118 - CHV SAN ANTONIO</v>
      </c>
      <c r="Y3697" s="83">
        <f t="shared" si="115"/>
        <v>1</v>
      </c>
    </row>
    <row r="3698" spans="1:25" x14ac:dyDescent="0.25">
      <c r="A3698" t="s">
        <v>7</v>
      </c>
      <c r="B3698" t="s">
        <v>8651</v>
      </c>
      <c r="C3698" t="s">
        <v>8710</v>
      </c>
      <c r="D3698" t="s">
        <v>8711</v>
      </c>
      <c r="E3698" t="s">
        <v>8712</v>
      </c>
      <c r="F3698">
        <v>21181184</v>
      </c>
      <c r="G3698" t="s">
        <v>8716</v>
      </c>
      <c r="H3698" t="s">
        <v>8717</v>
      </c>
      <c r="I3698">
        <v>245256</v>
      </c>
      <c r="J3698" t="s">
        <v>7898</v>
      </c>
      <c r="K3698" t="s">
        <v>7899</v>
      </c>
      <c r="L3698" t="s">
        <v>6</v>
      </c>
      <c r="M3698" t="s">
        <v>8658</v>
      </c>
      <c r="N3698">
        <v>769.24</v>
      </c>
      <c r="O3698">
        <v>277.5</v>
      </c>
      <c r="P3698">
        <v>0.36070000000000002</v>
      </c>
      <c r="Q3698">
        <v>384.62</v>
      </c>
      <c r="R3698">
        <v>277.5</v>
      </c>
      <c r="S3698">
        <v>4636.2700000000004</v>
      </c>
      <c r="T3698">
        <v>5526.81</v>
      </c>
      <c r="U3698">
        <v>1.1920999999999999</v>
      </c>
      <c r="V3698">
        <v>356.64</v>
      </c>
      <c r="W3698">
        <v>614.09</v>
      </c>
      <c r="X3698" s="83" t="str">
        <f t="shared" si="114"/>
        <v>2118 - CHV SAN ANTONIO</v>
      </c>
      <c r="Y3698" s="83">
        <f t="shared" si="115"/>
        <v>9</v>
      </c>
    </row>
    <row r="3699" spans="1:25" x14ac:dyDescent="0.25">
      <c r="A3699" t="s">
        <v>7</v>
      </c>
      <c r="B3699" t="s">
        <v>8651</v>
      </c>
      <c r="C3699" t="s">
        <v>8710</v>
      </c>
      <c r="D3699" t="s">
        <v>8711</v>
      </c>
      <c r="E3699" t="s">
        <v>8712</v>
      </c>
      <c r="F3699">
        <v>21181184</v>
      </c>
      <c r="G3699" t="s">
        <v>8716</v>
      </c>
      <c r="H3699" t="s">
        <v>8717</v>
      </c>
      <c r="I3699">
        <v>245256</v>
      </c>
      <c r="J3699" t="s">
        <v>7898</v>
      </c>
      <c r="K3699" t="s">
        <v>7899</v>
      </c>
      <c r="L3699" t="s">
        <v>6</v>
      </c>
      <c r="M3699" t="s">
        <v>8659</v>
      </c>
      <c r="N3699">
        <v>465.12</v>
      </c>
      <c r="Q3699">
        <v>465.12</v>
      </c>
      <c r="S3699">
        <v>2757.74</v>
      </c>
      <c r="T3699">
        <v>4698.3100000000004</v>
      </c>
      <c r="U3699">
        <v>1.7037</v>
      </c>
      <c r="V3699">
        <v>393.96</v>
      </c>
      <c r="W3699">
        <v>1174.5775000000001</v>
      </c>
      <c r="X3699" s="83" t="str">
        <f t="shared" si="114"/>
        <v>2118 - CHV SAN ANTONIO</v>
      </c>
      <c r="Y3699" s="83">
        <f t="shared" si="115"/>
        <v>4</v>
      </c>
    </row>
    <row r="3700" spans="1:25" x14ac:dyDescent="0.25">
      <c r="A3700" t="s">
        <v>7</v>
      </c>
      <c r="B3700" t="s">
        <v>8651</v>
      </c>
      <c r="C3700" t="s">
        <v>8710</v>
      </c>
      <c r="D3700" t="s">
        <v>8711</v>
      </c>
      <c r="E3700" t="s">
        <v>8712</v>
      </c>
      <c r="F3700">
        <v>21181184</v>
      </c>
      <c r="G3700" t="s">
        <v>8716</v>
      </c>
      <c r="H3700" t="s">
        <v>8717</v>
      </c>
      <c r="I3700">
        <v>245256</v>
      </c>
      <c r="J3700" t="s">
        <v>7898</v>
      </c>
      <c r="K3700" t="s">
        <v>7899</v>
      </c>
      <c r="L3700" t="s">
        <v>6</v>
      </c>
      <c r="M3700" t="s">
        <v>8660</v>
      </c>
      <c r="N3700">
        <v>0</v>
      </c>
      <c r="S3700">
        <v>171.8</v>
      </c>
      <c r="T3700">
        <v>172.5</v>
      </c>
      <c r="U3700">
        <v>1.0041</v>
      </c>
      <c r="V3700">
        <v>15.62</v>
      </c>
      <c r="W3700">
        <v>21.5625</v>
      </c>
      <c r="X3700" s="83" t="str">
        <f t="shared" si="114"/>
        <v>2118 - CHV SAN ANTONIO</v>
      </c>
      <c r="Y3700" s="83">
        <f t="shared" si="115"/>
        <v>8</v>
      </c>
    </row>
    <row r="3701" spans="1:25" x14ac:dyDescent="0.25">
      <c r="A3701" t="s">
        <v>7</v>
      </c>
      <c r="B3701" t="s">
        <v>8651</v>
      </c>
      <c r="C3701" t="s">
        <v>8710</v>
      </c>
      <c r="D3701" t="s">
        <v>8711</v>
      </c>
      <c r="E3701" t="s">
        <v>8712</v>
      </c>
      <c r="F3701">
        <v>21181184</v>
      </c>
      <c r="G3701" t="s">
        <v>8716</v>
      </c>
      <c r="H3701" t="s">
        <v>8717</v>
      </c>
      <c r="I3701">
        <v>245256</v>
      </c>
      <c r="J3701" t="s">
        <v>7898</v>
      </c>
      <c r="K3701" t="s">
        <v>7899</v>
      </c>
      <c r="L3701" t="s">
        <v>6</v>
      </c>
      <c r="M3701" t="s">
        <v>8661</v>
      </c>
      <c r="N3701">
        <v>100</v>
      </c>
      <c r="O3701">
        <v>-106.07</v>
      </c>
      <c r="P3701">
        <v>-1.0607</v>
      </c>
      <c r="Q3701">
        <v>25</v>
      </c>
      <c r="R3701">
        <v>-35.356666666666662</v>
      </c>
      <c r="S3701">
        <v>518.73</v>
      </c>
      <c r="T3701">
        <v>-106.07</v>
      </c>
      <c r="U3701">
        <v>-0.20449999999999999</v>
      </c>
      <c r="V3701">
        <v>30.51</v>
      </c>
      <c r="W3701">
        <v>-6.6293749999999996</v>
      </c>
      <c r="X3701" s="83" t="str">
        <f t="shared" si="114"/>
        <v>2118 - CHV SAN ANTONIO</v>
      </c>
      <c r="Y3701" s="83">
        <f t="shared" si="115"/>
        <v>16</v>
      </c>
    </row>
    <row r="3702" spans="1:25" x14ac:dyDescent="0.25">
      <c r="A3702" t="s">
        <v>7</v>
      </c>
      <c r="B3702" t="s">
        <v>8651</v>
      </c>
      <c r="C3702" t="s">
        <v>8710</v>
      </c>
      <c r="D3702" t="s">
        <v>8711</v>
      </c>
      <c r="E3702" t="s">
        <v>8712</v>
      </c>
      <c r="F3702">
        <v>21181184</v>
      </c>
      <c r="G3702" t="s">
        <v>8716</v>
      </c>
      <c r="H3702" t="s">
        <v>8717</v>
      </c>
      <c r="I3702">
        <v>245256</v>
      </c>
      <c r="J3702" t="s">
        <v>7898</v>
      </c>
      <c r="K3702" t="s">
        <v>7899</v>
      </c>
      <c r="L3702" t="s">
        <v>6</v>
      </c>
      <c r="M3702" t="s">
        <v>8662</v>
      </c>
      <c r="N3702">
        <v>63.33</v>
      </c>
      <c r="Q3702">
        <v>63.33</v>
      </c>
      <c r="S3702">
        <v>1081.3900000000001</v>
      </c>
      <c r="T3702">
        <v>1200.46</v>
      </c>
      <c r="U3702">
        <v>1.1101000000000001</v>
      </c>
      <c r="V3702">
        <v>135.16999999999999</v>
      </c>
      <c r="W3702">
        <v>240.09200000000001</v>
      </c>
      <c r="X3702" s="83" t="str">
        <f t="shared" si="114"/>
        <v>2118 - CHV SAN ANTONIO</v>
      </c>
      <c r="Y3702" s="83">
        <f t="shared" si="115"/>
        <v>5</v>
      </c>
    </row>
    <row r="3703" spans="1:25" x14ac:dyDescent="0.25">
      <c r="A3703" t="s">
        <v>7</v>
      </c>
      <c r="B3703" t="s">
        <v>8651</v>
      </c>
      <c r="C3703" t="s">
        <v>8710</v>
      </c>
      <c r="D3703" t="s">
        <v>8711</v>
      </c>
      <c r="E3703" t="s">
        <v>8712</v>
      </c>
      <c r="F3703">
        <v>21181184</v>
      </c>
      <c r="G3703" t="s">
        <v>8716</v>
      </c>
      <c r="H3703" t="s">
        <v>8717</v>
      </c>
      <c r="I3703">
        <v>245256</v>
      </c>
      <c r="J3703" t="s">
        <v>7898</v>
      </c>
      <c r="K3703" t="s">
        <v>7899</v>
      </c>
      <c r="L3703" t="s">
        <v>6</v>
      </c>
      <c r="M3703" t="s">
        <v>8663</v>
      </c>
      <c r="O3703">
        <v>-175</v>
      </c>
      <c r="S3703">
        <v>89.12</v>
      </c>
      <c r="T3703">
        <v>-172.94</v>
      </c>
      <c r="U3703">
        <v>-1.9404999999999999</v>
      </c>
      <c r="V3703">
        <v>29.71</v>
      </c>
      <c r="W3703">
        <v>-34.588000000000001</v>
      </c>
      <c r="X3703" s="83" t="str">
        <f t="shared" si="114"/>
        <v>2118 - CHV SAN ANTONIO</v>
      </c>
      <c r="Y3703" s="83">
        <f t="shared" si="115"/>
        <v>5</v>
      </c>
    </row>
    <row r="3704" spans="1:25" x14ac:dyDescent="0.25">
      <c r="A3704" t="s">
        <v>7</v>
      </c>
      <c r="B3704" t="s">
        <v>8651</v>
      </c>
      <c r="C3704" t="s">
        <v>8710</v>
      </c>
      <c r="D3704" t="s">
        <v>8711</v>
      </c>
      <c r="E3704" t="s">
        <v>8712</v>
      </c>
      <c r="F3704">
        <v>21181184</v>
      </c>
      <c r="G3704" t="s">
        <v>8716</v>
      </c>
      <c r="H3704" t="s">
        <v>8717</v>
      </c>
      <c r="I3704">
        <v>245256</v>
      </c>
      <c r="J3704" t="s">
        <v>7898</v>
      </c>
      <c r="K3704" t="s">
        <v>7899</v>
      </c>
      <c r="L3704" t="s">
        <v>6</v>
      </c>
      <c r="M3704" t="s">
        <v>8664</v>
      </c>
      <c r="N3704">
        <v>347.84</v>
      </c>
      <c r="O3704">
        <v>-141.43</v>
      </c>
      <c r="P3704">
        <v>-0.40660000000000002</v>
      </c>
      <c r="Q3704">
        <v>86.96</v>
      </c>
      <c r="R3704">
        <v>-35.357500000000002</v>
      </c>
      <c r="S3704">
        <v>3079.1</v>
      </c>
      <c r="T3704">
        <v>909.51</v>
      </c>
      <c r="U3704">
        <v>0.2954</v>
      </c>
      <c r="V3704">
        <v>87.97</v>
      </c>
      <c r="W3704">
        <v>50.528333333333336</v>
      </c>
      <c r="X3704" s="83" t="str">
        <f t="shared" si="114"/>
        <v>2118 - CHV SAN ANTONIO</v>
      </c>
      <c r="Y3704" s="83">
        <f t="shared" si="115"/>
        <v>18</v>
      </c>
    </row>
    <row r="3705" spans="1:25" x14ac:dyDescent="0.25">
      <c r="A3705" t="s">
        <v>7</v>
      </c>
      <c r="B3705" t="s">
        <v>8651</v>
      </c>
      <c r="C3705" t="s">
        <v>8710</v>
      </c>
      <c r="D3705" t="s">
        <v>8711</v>
      </c>
      <c r="E3705" t="s">
        <v>8712</v>
      </c>
      <c r="F3705">
        <v>21181184</v>
      </c>
      <c r="G3705" t="s">
        <v>8716</v>
      </c>
      <c r="H3705" t="s">
        <v>8717</v>
      </c>
      <c r="I3705">
        <v>245256</v>
      </c>
      <c r="J3705" t="s">
        <v>7898</v>
      </c>
      <c r="K3705" t="s">
        <v>7899</v>
      </c>
      <c r="L3705" t="s">
        <v>6</v>
      </c>
      <c r="M3705" t="s">
        <v>8665</v>
      </c>
      <c r="N3705">
        <v>113.64</v>
      </c>
      <c r="Q3705">
        <v>56.82</v>
      </c>
      <c r="S3705">
        <v>927.97</v>
      </c>
      <c r="T3705">
        <v>0.46</v>
      </c>
      <c r="U3705">
        <v>5.0000000000000001E-4</v>
      </c>
      <c r="V3705">
        <v>48.84</v>
      </c>
      <c r="W3705">
        <v>2.7058823529411767E-2</v>
      </c>
      <c r="X3705" s="83" t="str">
        <f t="shared" si="114"/>
        <v>2118 - CHV SAN ANTONIO</v>
      </c>
      <c r="Y3705" s="83">
        <f t="shared" si="115"/>
        <v>17</v>
      </c>
    </row>
    <row r="3706" spans="1:25" x14ac:dyDescent="0.25">
      <c r="A3706" t="s">
        <v>7</v>
      </c>
      <c r="B3706" t="s">
        <v>8651</v>
      </c>
      <c r="C3706" t="s">
        <v>8710</v>
      </c>
      <c r="D3706" t="s">
        <v>8711</v>
      </c>
      <c r="E3706" t="s">
        <v>8712</v>
      </c>
      <c r="F3706">
        <v>21181184</v>
      </c>
      <c r="G3706" t="s">
        <v>8716</v>
      </c>
      <c r="H3706" t="s">
        <v>8717</v>
      </c>
      <c r="I3706">
        <v>245256</v>
      </c>
      <c r="J3706" t="s">
        <v>7898</v>
      </c>
      <c r="K3706" t="s">
        <v>7899</v>
      </c>
      <c r="L3706" t="s">
        <v>6</v>
      </c>
      <c r="M3706" t="s">
        <v>8680</v>
      </c>
      <c r="N3706">
        <v>0</v>
      </c>
      <c r="S3706">
        <v>50.63</v>
      </c>
      <c r="V3706">
        <v>50.63</v>
      </c>
      <c r="X3706" s="83" t="str">
        <f t="shared" si="114"/>
        <v>2118 - CHV SAN ANTONIO</v>
      </c>
      <c r="Y3706" s="83">
        <f t="shared" si="115"/>
        <v>0</v>
      </c>
    </row>
    <row r="3707" spans="1:25" x14ac:dyDescent="0.25">
      <c r="A3707" t="s">
        <v>7</v>
      </c>
      <c r="B3707" t="s">
        <v>8651</v>
      </c>
      <c r="C3707" t="s">
        <v>8710</v>
      </c>
      <c r="D3707" t="s">
        <v>8711</v>
      </c>
      <c r="E3707" t="s">
        <v>8712</v>
      </c>
      <c r="F3707">
        <v>21181184</v>
      </c>
      <c r="G3707" t="s">
        <v>8716</v>
      </c>
      <c r="H3707" t="s">
        <v>8717</v>
      </c>
      <c r="I3707">
        <v>245256</v>
      </c>
      <c r="J3707" t="s">
        <v>7898</v>
      </c>
      <c r="K3707" t="s">
        <v>7899</v>
      </c>
      <c r="L3707" t="s">
        <v>6</v>
      </c>
      <c r="M3707" t="s">
        <v>8666</v>
      </c>
      <c r="N3707">
        <v>25.27</v>
      </c>
      <c r="Q3707">
        <v>25.27</v>
      </c>
      <c r="S3707">
        <v>360.89</v>
      </c>
      <c r="V3707">
        <v>36.090000000000003</v>
      </c>
      <c r="X3707" s="83" t="str">
        <f t="shared" si="114"/>
        <v>2118 - CHV SAN ANTONIO</v>
      </c>
      <c r="Y3707" s="83">
        <f t="shared" si="115"/>
        <v>0</v>
      </c>
    </row>
    <row r="3708" spans="1:25" x14ac:dyDescent="0.25">
      <c r="A3708" t="s">
        <v>7</v>
      </c>
      <c r="B3708" t="s">
        <v>8651</v>
      </c>
      <c r="C3708" t="s">
        <v>8710</v>
      </c>
      <c r="D3708" t="s">
        <v>8711</v>
      </c>
      <c r="E3708" t="s">
        <v>8712</v>
      </c>
      <c r="F3708">
        <v>21181184</v>
      </c>
      <c r="G3708" t="s">
        <v>8716</v>
      </c>
      <c r="H3708" t="s">
        <v>8717</v>
      </c>
      <c r="I3708">
        <v>245256</v>
      </c>
      <c r="J3708" t="s">
        <v>7898</v>
      </c>
      <c r="K3708" t="s">
        <v>7899</v>
      </c>
      <c r="L3708" t="s">
        <v>6</v>
      </c>
      <c r="M3708" t="s">
        <v>8667</v>
      </c>
      <c r="N3708">
        <v>2068.98</v>
      </c>
      <c r="O3708">
        <v>94.14</v>
      </c>
      <c r="P3708">
        <v>4.5499999999999999E-2</v>
      </c>
      <c r="Q3708">
        <v>689.66</v>
      </c>
      <c r="R3708">
        <v>94.14</v>
      </c>
      <c r="S3708">
        <v>12735.91</v>
      </c>
      <c r="T3708">
        <v>10371.379999999999</v>
      </c>
      <c r="U3708">
        <v>0.81430000000000002</v>
      </c>
      <c r="V3708">
        <v>707.55</v>
      </c>
      <c r="W3708">
        <v>648.21124999999995</v>
      </c>
      <c r="X3708" s="83" t="str">
        <f t="shared" si="114"/>
        <v>2118 - CHV SAN ANTONIO</v>
      </c>
      <c r="Y3708" s="83">
        <f t="shared" si="115"/>
        <v>16</v>
      </c>
    </row>
    <row r="3709" spans="1:25" x14ac:dyDescent="0.25">
      <c r="A3709" t="s">
        <v>7</v>
      </c>
      <c r="B3709" t="s">
        <v>8651</v>
      </c>
      <c r="C3709" t="s">
        <v>8710</v>
      </c>
      <c r="D3709" t="s">
        <v>8711</v>
      </c>
      <c r="E3709" t="s">
        <v>8712</v>
      </c>
      <c r="F3709">
        <v>21181184</v>
      </c>
      <c r="G3709" t="s">
        <v>8716</v>
      </c>
      <c r="H3709" t="s">
        <v>8717</v>
      </c>
      <c r="I3709">
        <v>245256</v>
      </c>
      <c r="J3709" t="s">
        <v>7898</v>
      </c>
      <c r="K3709" t="s">
        <v>7899</v>
      </c>
      <c r="L3709" t="s">
        <v>6</v>
      </c>
      <c r="M3709" t="s">
        <v>8668</v>
      </c>
      <c r="N3709">
        <v>355.56</v>
      </c>
      <c r="O3709">
        <v>107.27</v>
      </c>
      <c r="P3709">
        <v>0.30170000000000002</v>
      </c>
      <c r="Q3709">
        <v>177.78</v>
      </c>
      <c r="R3709">
        <v>53.634999999999998</v>
      </c>
      <c r="S3709">
        <v>3161.1</v>
      </c>
      <c r="T3709">
        <v>1203.8699999999999</v>
      </c>
      <c r="U3709">
        <v>0.38080000000000003</v>
      </c>
      <c r="V3709">
        <v>158.06</v>
      </c>
      <c r="W3709">
        <v>85.990714285714276</v>
      </c>
      <c r="X3709" s="83" t="str">
        <f t="shared" si="114"/>
        <v>2118 - CHV SAN ANTONIO</v>
      </c>
      <c r="Y3709" s="83">
        <f t="shared" si="115"/>
        <v>14</v>
      </c>
    </row>
    <row r="3710" spans="1:25" x14ac:dyDescent="0.25">
      <c r="A3710" t="s">
        <v>7</v>
      </c>
      <c r="B3710" t="s">
        <v>8651</v>
      </c>
      <c r="C3710" t="s">
        <v>8710</v>
      </c>
      <c r="D3710" t="s">
        <v>8711</v>
      </c>
      <c r="E3710" t="s">
        <v>8712</v>
      </c>
      <c r="F3710">
        <v>21181184</v>
      </c>
      <c r="G3710" t="s">
        <v>8716</v>
      </c>
      <c r="H3710" t="s">
        <v>8717</v>
      </c>
      <c r="I3710">
        <v>245256</v>
      </c>
      <c r="J3710" t="s">
        <v>7898</v>
      </c>
      <c r="K3710" t="s">
        <v>7899</v>
      </c>
      <c r="L3710" t="s">
        <v>6</v>
      </c>
      <c r="M3710" t="s">
        <v>8669</v>
      </c>
      <c r="N3710">
        <v>0</v>
      </c>
      <c r="S3710">
        <v>119.05</v>
      </c>
      <c r="V3710">
        <v>119.05</v>
      </c>
      <c r="X3710" s="83" t="str">
        <f t="shared" si="114"/>
        <v>2118 - CHV SAN ANTONIO</v>
      </c>
      <c r="Y3710" s="83">
        <f t="shared" si="115"/>
        <v>0</v>
      </c>
    </row>
    <row r="3711" spans="1:25" x14ac:dyDescent="0.25">
      <c r="A3711" t="s">
        <v>7</v>
      </c>
      <c r="B3711" t="s">
        <v>8651</v>
      </c>
      <c r="C3711" t="s">
        <v>8710</v>
      </c>
      <c r="D3711" t="s">
        <v>8711</v>
      </c>
      <c r="E3711" t="s">
        <v>8712</v>
      </c>
      <c r="F3711">
        <v>21181184</v>
      </c>
      <c r="G3711" t="s">
        <v>8716</v>
      </c>
      <c r="H3711" t="s">
        <v>8717</v>
      </c>
      <c r="I3711">
        <v>245256</v>
      </c>
      <c r="J3711" t="s">
        <v>7898</v>
      </c>
      <c r="K3711" t="s">
        <v>7899</v>
      </c>
      <c r="L3711" t="s">
        <v>6</v>
      </c>
      <c r="M3711" t="s">
        <v>8670</v>
      </c>
      <c r="N3711">
        <v>1411.76</v>
      </c>
      <c r="O3711">
        <v>1411.46</v>
      </c>
      <c r="P3711">
        <v>0.99980000000000002</v>
      </c>
      <c r="Q3711">
        <v>705.88</v>
      </c>
      <c r="R3711">
        <v>705.73</v>
      </c>
      <c r="S3711">
        <v>10754.82</v>
      </c>
      <c r="T3711">
        <v>4404.7</v>
      </c>
      <c r="U3711">
        <v>0.40960000000000002</v>
      </c>
      <c r="V3711">
        <v>672.18</v>
      </c>
      <c r="W3711">
        <v>440.46999999999997</v>
      </c>
      <c r="X3711" s="83" t="str">
        <f t="shared" si="114"/>
        <v>2118 - CHV SAN ANTONIO</v>
      </c>
      <c r="Y3711" s="83">
        <f t="shared" si="115"/>
        <v>10</v>
      </c>
    </row>
    <row r="3712" spans="1:25" x14ac:dyDescent="0.25">
      <c r="A3712" t="s">
        <v>7</v>
      </c>
      <c r="B3712" t="s">
        <v>8651</v>
      </c>
      <c r="C3712" t="s">
        <v>8710</v>
      </c>
      <c r="D3712" t="s">
        <v>8711</v>
      </c>
      <c r="E3712" t="s">
        <v>8712</v>
      </c>
      <c r="F3712">
        <v>21181184</v>
      </c>
      <c r="G3712" t="s">
        <v>8716</v>
      </c>
      <c r="H3712" t="s">
        <v>8717</v>
      </c>
      <c r="I3712">
        <v>245256</v>
      </c>
      <c r="J3712" t="s">
        <v>7898</v>
      </c>
      <c r="K3712" t="s">
        <v>7899</v>
      </c>
      <c r="L3712" t="s">
        <v>6</v>
      </c>
      <c r="M3712" t="s">
        <v>8671</v>
      </c>
      <c r="N3712">
        <v>4487.84</v>
      </c>
      <c r="O3712">
        <v>8296.44</v>
      </c>
      <c r="P3712">
        <v>1.8486</v>
      </c>
      <c r="Q3712">
        <v>560.98</v>
      </c>
      <c r="R3712">
        <v>2074.11</v>
      </c>
      <c r="S3712">
        <v>32106.959999999999</v>
      </c>
      <c r="T3712">
        <v>28979.08</v>
      </c>
      <c r="U3712">
        <v>0.90259999999999996</v>
      </c>
      <c r="V3712">
        <v>544.19000000000005</v>
      </c>
      <c r="W3712">
        <v>658.61545454545455</v>
      </c>
      <c r="X3712" s="83" t="str">
        <f t="shared" si="114"/>
        <v>2118 - CHV SAN ANTONIO</v>
      </c>
      <c r="Y3712" s="83">
        <f t="shared" si="115"/>
        <v>44</v>
      </c>
    </row>
    <row r="3713" spans="1:25" x14ac:dyDescent="0.25">
      <c r="A3713" t="s">
        <v>7</v>
      </c>
      <c r="B3713" t="s">
        <v>8651</v>
      </c>
      <c r="C3713" t="s">
        <v>8710</v>
      </c>
      <c r="D3713" t="s">
        <v>8711</v>
      </c>
      <c r="E3713" t="s">
        <v>8712</v>
      </c>
      <c r="F3713">
        <v>21181184</v>
      </c>
      <c r="G3713" t="s">
        <v>8716</v>
      </c>
      <c r="H3713" t="s">
        <v>8717</v>
      </c>
      <c r="I3713">
        <v>245256</v>
      </c>
      <c r="J3713" t="s">
        <v>7898</v>
      </c>
      <c r="K3713" t="s">
        <v>7899</v>
      </c>
      <c r="L3713" t="s">
        <v>6</v>
      </c>
      <c r="M3713" t="s">
        <v>8672</v>
      </c>
      <c r="N3713">
        <v>453.33</v>
      </c>
      <c r="O3713">
        <v>-6.81</v>
      </c>
      <c r="P3713">
        <v>-1.4999999999999999E-2</v>
      </c>
      <c r="Q3713">
        <v>453.33</v>
      </c>
      <c r="R3713">
        <v>-6.81</v>
      </c>
      <c r="S3713">
        <v>5163.55</v>
      </c>
      <c r="T3713">
        <v>1418.52</v>
      </c>
      <c r="U3713">
        <v>0.2747</v>
      </c>
      <c r="V3713">
        <v>430.3</v>
      </c>
      <c r="W3713">
        <v>109.11692307692307</v>
      </c>
      <c r="X3713" s="83" t="str">
        <f t="shared" si="114"/>
        <v>2118 - CHV SAN ANTONIO</v>
      </c>
      <c r="Y3713" s="83">
        <f t="shared" si="115"/>
        <v>13</v>
      </c>
    </row>
    <row r="3714" spans="1:25" x14ac:dyDescent="0.25">
      <c r="A3714" t="s">
        <v>7</v>
      </c>
      <c r="B3714" t="s">
        <v>8651</v>
      </c>
      <c r="C3714" t="s">
        <v>8710</v>
      </c>
      <c r="D3714" t="s">
        <v>8711</v>
      </c>
      <c r="E3714" t="s">
        <v>8712</v>
      </c>
      <c r="F3714">
        <v>21181184</v>
      </c>
      <c r="G3714" t="s">
        <v>8716</v>
      </c>
      <c r="H3714" t="s">
        <v>8717</v>
      </c>
      <c r="I3714">
        <v>245256</v>
      </c>
      <c r="J3714" t="s">
        <v>7898</v>
      </c>
      <c r="K3714" t="s">
        <v>7899</v>
      </c>
      <c r="L3714" t="s">
        <v>6</v>
      </c>
      <c r="M3714" t="s">
        <v>8673</v>
      </c>
      <c r="N3714">
        <v>846.66</v>
      </c>
      <c r="O3714">
        <v>2428.9499999999998</v>
      </c>
      <c r="P3714">
        <v>2.8689</v>
      </c>
      <c r="Q3714">
        <v>423.33</v>
      </c>
      <c r="S3714">
        <v>6273.12</v>
      </c>
      <c r="T3714">
        <v>2277.7199999999998</v>
      </c>
      <c r="U3714">
        <v>0.36309999999999998</v>
      </c>
      <c r="V3714">
        <v>392.07</v>
      </c>
      <c r="W3714">
        <v>253.07999999999998</v>
      </c>
      <c r="X3714" s="83" t="str">
        <f t="shared" si="114"/>
        <v>2118 - CHV SAN ANTONIO</v>
      </c>
      <c r="Y3714" s="83">
        <f t="shared" si="115"/>
        <v>9</v>
      </c>
    </row>
    <row r="3715" spans="1:25" x14ac:dyDescent="0.25">
      <c r="A3715" t="s">
        <v>7</v>
      </c>
      <c r="B3715" t="s">
        <v>8651</v>
      </c>
      <c r="C3715" t="s">
        <v>8710</v>
      </c>
      <c r="D3715" t="s">
        <v>8711</v>
      </c>
      <c r="E3715" t="s">
        <v>8712</v>
      </c>
      <c r="F3715">
        <v>21181184</v>
      </c>
      <c r="G3715" t="s">
        <v>8716</v>
      </c>
      <c r="H3715" t="s">
        <v>8717</v>
      </c>
      <c r="I3715">
        <v>245256</v>
      </c>
      <c r="J3715" t="s">
        <v>7898</v>
      </c>
      <c r="K3715" t="s">
        <v>7899</v>
      </c>
      <c r="L3715" t="s">
        <v>6</v>
      </c>
      <c r="M3715" t="s">
        <v>8674</v>
      </c>
      <c r="N3715">
        <v>643.67999999999995</v>
      </c>
      <c r="O3715">
        <v>2.27</v>
      </c>
      <c r="P3715">
        <v>3.5000000000000001E-3</v>
      </c>
      <c r="Q3715">
        <v>321.83999999999997</v>
      </c>
      <c r="R3715">
        <v>1.135</v>
      </c>
      <c r="S3715">
        <v>4036.26</v>
      </c>
      <c r="T3715">
        <v>1814.54</v>
      </c>
      <c r="U3715">
        <v>0.4496</v>
      </c>
      <c r="V3715">
        <v>224.24</v>
      </c>
      <c r="W3715">
        <v>106.73764705882353</v>
      </c>
      <c r="X3715" s="83" t="str">
        <f t="shared" ref="X3715:X3778" si="116">CONCATENATE(C3715," - ",D3715)</f>
        <v>2118 - CHV SAN ANTONIO</v>
      </c>
      <c r="Y3715" s="83">
        <f t="shared" ref="Y3715:Y3778" si="117">IFERROR((IF($S3715=0,0,$T3715/$W3715)),0)</f>
        <v>17</v>
      </c>
    </row>
    <row r="3716" spans="1:25" x14ac:dyDescent="0.25">
      <c r="A3716" t="s">
        <v>7</v>
      </c>
      <c r="B3716" t="s">
        <v>8651</v>
      </c>
      <c r="C3716" t="s">
        <v>8710</v>
      </c>
      <c r="D3716" t="s">
        <v>8711</v>
      </c>
      <c r="E3716" t="s">
        <v>8712</v>
      </c>
      <c r="F3716">
        <v>21181184</v>
      </c>
      <c r="G3716" t="s">
        <v>8716</v>
      </c>
      <c r="H3716" t="s">
        <v>8717</v>
      </c>
      <c r="I3716">
        <v>245256</v>
      </c>
      <c r="J3716" t="s">
        <v>7898</v>
      </c>
      <c r="K3716" t="s">
        <v>7899</v>
      </c>
      <c r="L3716" t="s">
        <v>6</v>
      </c>
      <c r="M3716" t="s">
        <v>8675</v>
      </c>
      <c r="N3716">
        <v>73.12</v>
      </c>
      <c r="Q3716">
        <v>73.12</v>
      </c>
      <c r="S3716">
        <v>1728.12</v>
      </c>
      <c r="T3716">
        <v>187.5</v>
      </c>
      <c r="U3716">
        <v>0.1085</v>
      </c>
      <c r="V3716">
        <v>86.41</v>
      </c>
      <c r="W3716">
        <v>26.785714285714285</v>
      </c>
      <c r="X3716" s="83" t="str">
        <f t="shared" si="116"/>
        <v>2118 - CHV SAN ANTONIO</v>
      </c>
      <c r="Y3716" s="83">
        <f t="shared" si="117"/>
        <v>7</v>
      </c>
    </row>
    <row r="3717" spans="1:25" x14ac:dyDescent="0.25">
      <c r="A3717" t="s">
        <v>7</v>
      </c>
      <c r="B3717" t="s">
        <v>8651</v>
      </c>
      <c r="C3717" t="s">
        <v>8710</v>
      </c>
      <c r="D3717" t="s">
        <v>8711</v>
      </c>
      <c r="E3717" t="s">
        <v>8712</v>
      </c>
      <c r="F3717">
        <v>21181184</v>
      </c>
      <c r="G3717" t="s">
        <v>8716</v>
      </c>
      <c r="H3717" t="s">
        <v>8717</v>
      </c>
      <c r="I3717">
        <v>263877</v>
      </c>
      <c r="J3717" t="s">
        <v>7902</v>
      </c>
      <c r="K3717" t="s">
        <v>7903</v>
      </c>
      <c r="L3717" t="s">
        <v>6</v>
      </c>
      <c r="M3717" t="s">
        <v>8657</v>
      </c>
      <c r="N3717">
        <v>0</v>
      </c>
      <c r="S3717">
        <v>930.36</v>
      </c>
      <c r="T3717">
        <v>495.51</v>
      </c>
      <c r="U3717">
        <v>0.53259999999999996</v>
      </c>
      <c r="V3717">
        <v>155.06</v>
      </c>
      <c r="W3717">
        <v>82.584999999999994</v>
      </c>
      <c r="X3717" s="83" t="str">
        <f t="shared" si="116"/>
        <v>2118 - CHV SAN ANTONIO</v>
      </c>
      <c r="Y3717" s="83">
        <f t="shared" si="117"/>
        <v>6</v>
      </c>
    </row>
    <row r="3718" spans="1:25" x14ac:dyDescent="0.25">
      <c r="A3718" t="s">
        <v>7</v>
      </c>
      <c r="B3718" t="s">
        <v>8651</v>
      </c>
      <c r="C3718" t="s">
        <v>8710</v>
      </c>
      <c r="D3718" t="s">
        <v>8711</v>
      </c>
      <c r="E3718" t="s">
        <v>8712</v>
      </c>
      <c r="F3718">
        <v>21181184</v>
      </c>
      <c r="G3718" t="s">
        <v>8716</v>
      </c>
      <c r="H3718" t="s">
        <v>8717</v>
      </c>
      <c r="I3718">
        <v>263877</v>
      </c>
      <c r="J3718" t="s">
        <v>7902</v>
      </c>
      <c r="K3718" t="s">
        <v>7903</v>
      </c>
      <c r="L3718" t="s">
        <v>6</v>
      </c>
      <c r="M3718" t="s">
        <v>8658</v>
      </c>
      <c r="N3718">
        <v>769.24</v>
      </c>
      <c r="O3718">
        <v>67.5</v>
      </c>
      <c r="P3718">
        <v>8.77E-2</v>
      </c>
      <c r="Q3718">
        <v>384.62</v>
      </c>
      <c r="R3718">
        <v>33.75</v>
      </c>
      <c r="S3718">
        <v>3981.96</v>
      </c>
      <c r="T3718">
        <v>3217.87</v>
      </c>
      <c r="U3718">
        <v>0.80810000000000004</v>
      </c>
      <c r="V3718">
        <v>306.3</v>
      </c>
      <c r="W3718">
        <v>268.15583333333331</v>
      </c>
      <c r="X3718" s="83" t="str">
        <f t="shared" si="116"/>
        <v>2118 - CHV SAN ANTONIO</v>
      </c>
      <c r="Y3718" s="83">
        <f t="shared" si="117"/>
        <v>12</v>
      </c>
    </row>
    <row r="3719" spans="1:25" x14ac:dyDescent="0.25">
      <c r="A3719" t="s">
        <v>7</v>
      </c>
      <c r="B3719" t="s">
        <v>8651</v>
      </c>
      <c r="C3719" t="s">
        <v>8710</v>
      </c>
      <c r="D3719" t="s">
        <v>8711</v>
      </c>
      <c r="E3719" t="s">
        <v>8712</v>
      </c>
      <c r="F3719">
        <v>21181184</v>
      </c>
      <c r="G3719" t="s">
        <v>8716</v>
      </c>
      <c r="H3719" t="s">
        <v>8717</v>
      </c>
      <c r="I3719">
        <v>263877</v>
      </c>
      <c r="J3719" t="s">
        <v>7902</v>
      </c>
      <c r="K3719" t="s">
        <v>7903</v>
      </c>
      <c r="L3719" t="s">
        <v>6</v>
      </c>
      <c r="M3719" t="s">
        <v>8659</v>
      </c>
      <c r="N3719">
        <v>0</v>
      </c>
      <c r="O3719">
        <v>214.16</v>
      </c>
      <c r="S3719">
        <v>772.61</v>
      </c>
      <c r="T3719">
        <v>530.91</v>
      </c>
      <c r="U3719">
        <v>0.68720000000000003</v>
      </c>
      <c r="V3719">
        <v>386.31</v>
      </c>
      <c r="W3719">
        <v>265.45499999999998</v>
      </c>
      <c r="X3719" s="83" t="str">
        <f t="shared" si="116"/>
        <v>2118 - CHV SAN ANTONIO</v>
      </c>
      <c r="Y3719" s="83">
        <f t="shared" si="117"/>
        <v>2</v>
      </c>
    </row>
    <row r="3720" spans="1:25" x14ac:dyDescent="0.25">
      <c r="A3720" t="s">
        <v>7</v>
      </c>
      <c r="B3720" t="s">
        <v>8651</v>
      </c>
      <c r="C3720" t="s">
        <v>8710</v>
      </c>
      <c r="D3720" t="s">
        <v>8711</v>
      </c>
      <c r="E3720" t="s">
        <v>8712</v>
      </c>
      <c r="F3720">
        <v>21181184</v>
      </c>
      <c r="G3720" t="s">
        <v>8716</v>
      </c>
      <c r="H3720" t="s">
        <v>8717</v>
      </c>
      <c r="I3720">
        <v>263877</v>
      </c>
      <c r="J3720" t="s">
        <v>7902</v>
      </c>
      <c r="K3720" t="s">
        <v>7903</v>
      </c>
      <c r="L3720" t="s">
        <v>6</v>
      </c>
      <c r="M3720" t="s">
        <v>8660</v>
      </c>
      <c r="N3720">
        <v>0</v>
      </c>
      <c r="O3720">
        <v>56.52</v>
      </c>
      <c r="S3720">
        <v>151.1</v>
      </c>
      <c r="T3720">
        <v>804.52</v>
      </c>
      <c r="U3720">
        <v>5.3243999999999998</v>
      </c>
      <c r="V3720">
        <v>12.59</v>
      </c>
      <c r="W3720">
        <v>114.93142857142857</v>
      </c>
      <c r="X3720" s="83" t="str">
        <f t="shared" si="116"/>
        <v>2118 - CHV SAN ANTONIO</v>
      </c>
      <c r="Y3720" s="83">
        <f t="shared" si="117"/>
        <v>7</v>
      </c>
    </row>
    <row r="3721" spans="1:25" x14ac:dyDescent="0.25">
      <c r="A3721" t="s">
        <v>7</v>
      </c>
      <c r="B3721" t="s">
        <v>8651</v>
      </c>
      <c r="C3721" t="s">
        <v>8710</v>
      </c>
      <c r="D3721" t="s">
        <v>8711</v>
      </c>
      <c r="E3721" t="s">
        <v>8712</v>
      </c>
      <c r="F3721">
        <v>21181184</v>
      </c>
      <c r="G3721" t="s">
        <v>8716</v>
      </c>
      <c r="H3721" t="s">
        <v>8717</v>
      </c>
      <c r="I3721">
        <v>263877</v>
      </c>
      <c r="J3721" t="s">
        <v>7902</v>
      </c>
      <c r="K3721" t="s">
        <v>7903</v>
      </c>
      <c r="L3721" t="s">
        <v>6</v>
      </c>
      <c r="M3721" t="s">
        <v>8661</v>
      </c>
      <c r="N3721">
        <v>100</v>
      </c>
      <c r="Q3721">
        <v>25</v>
      </c>
      <c r="S3721">
        <v>668.17</v>
      </c>
      <c r="T3721">
        <v>0.75</v>
      </c>
      <c r="U3721">
        <v>1.1000000000000001E-3</v>
      </c>
      <c r="V3721">
        <v>35.17</v>
      </c>
      <c r="W3721">
        <v>3.9473684210526314E-2</v>
      </c>
      <c r="X3721" s="83" t="str">
        <f t="shared" si="116"/>
        <v>2118 - CHV SAN ANTONIO</v>
      </c>
      <c r="Y3721" s="83">
        <f t="shared" si="117"/>
        <v>19</v>
      </c>
    </row>
    <row r="3722" spans="1:25" x14ac:dyDescent="0.25">
      <c r="A3722" t="s">
        <v>7</v>
      </c>
      <c r="B3722" t="s">
        <v>8651</v>
      </c>
      <c r="C3722" t="s">
        <v>8710</v>
      </c>
      <c r="D3722" t="s">
        <v>8711</v>
      </c>
      <c r="E3722" t="s">
        <v>8712</v>
      </c>
      <c r="F3722">
        <v>21181184</v>
      </c>
      <c r="G3722" t="s">
        <v>8716</v>
      </c>
      <c r="H3722" t="s">
        <v>8717</v>
      </c>
      <c r="I3722">
        <v>263877</v>
      </c>
      <c r="J3722" t="s">
        <v>7902</v>
      </c>
      <c r="K3722" t="s">
        <v>7903</v>
      </c>
      <c r="L3722" t="s">
        <v>6</v>
      </c>
      <c r="M3722" t="s">
        <v>8662</v>
      </c>
      <c r="N3722">
        <v>0</v>
      </c>
      <c r="S3722">
        <v>831.25</v>
      </c>
      <c r="T3722">
        <v>215</v>
      </c>
      <c r="U3722">
        <v>0.2586</v>
      </c>
      <c r="V3722">
        <v>138.54</v>
      </c>
      <c r="W3722">
        <v>107.5</v>
      </c>
      <c r="X3722" s="83" t="str">
        <f t="shared" si="116"/>
        <v>2118 - CHV SAN ANTONIO</v>
      </c>
      <c r="Y3722" s="83">
        <f t="shared" si="117"/>
        <v>2</v>
      </c>
    </row>
    <row r="3723" spans="1:25" x14ac:dyDescent="0.25">
      <c r="A3723" t="s">
        <v>7</v>
      </c>
      <c r="B3723" t="s">
        <v>8651</v>
      </c>
      <c r="C3723" t="s">
        <v>8710</v>
      </c>
      <c r="D3723" t="s">
        <v>8711</v>
      </c>
      <c r="E3723" t="s">
        <v>8712</v>
      </c>
      <c r="F3723">
        <v>21181184</v>
      </c>
      <c r="G3723" t="s">
        <v>8716</v>
      </c>
      <c r="H3723" t="s">
        <v>8717</v>
      </c>
      <c r="I3723">
        <v>263877</v>
      </c>
      <c r="J3723" t="s">
        <v>7902</v>
      </c>
      <c r="K3723" t="s">
        <v>7903</v>
      </c>
      <c r="L3723" t="s">
        <v>6</v>
      </c>
      <c r="M3723" t="s">
        <v>8663</v>
      </c>
      <c r="S3723">
        <v>277.31</v>
      </c>
      <c r="T3723">
        <v>684.11</v>
      </c>
      <c r="U3723">
        <v>2.4670000000000001</v>
      </c>
      <c r="V3723">
        <v>34.659999999999997</v>
      </c>
      <c r="W3723">
        <v>40.241764705882353</v>
      </c>
      <c r="X3723" s="83" t="str">
        <f t="shared" si="116"/>
        <v>2118 - CHV SAN ANTONIO</v>
      </c>
      <c r="Y3723" s="83">
        <f t="shared" si="117"/>
        <v>17</v>
      </c>
    </row>
    <row r="3724" spans="1:25" x14ac:dyDescent="0.25">
      <c r="A3724" t="s">
        <v>7</v>
      </c>
      <c r="B3724" t="s">
        <v>8651</v>
      </c>
      <c r="C3724" t="s">
        <v>8710</v>
      </c>
      <c r="D3724" t="s">
        <v>8711</v>
      </c>
      <c r="E3724" t="s">
        <v>8712</v>
      </c>
      <c r="F3724">
        <v>21181184</v>
      </c>
      <c r="G3724" t="s">
        <v>8716</v>
      </c>
      <c r="H3724" t="s">
        <v>8717</v>
      </c>
      <c r="I3724">
        <v>263877</v>
      </c>
      <c r="J3724" t="s">
        <v>7902</v>
      </c>
      <c r="K3724" t="s">
        <v>7903</v>
      </c>
      <c r="L3724" t="s">
        <v>6</v>
      </c>
      <c r="M3724" t="s">
        <v>8664</v>
      </c>
      <c r="N3724">
        <v>608.72</v>
      </c>
      <c r="O3724">
        <v>90</v>
      </c>
      <c r="P3724">
        <v>0.1479</v>
      </c>
      <c r="Q3724">
        <v>86.96</v>
      </c>
      <c r="R3724">
        <v>11.25</v>
      </c>
      <c r="S3724">
        <v>3679.56</v>
      </c>
      <c r="T3724">
        <v>354.75</v>
      </c>
      <c r="U3724">
        <v>9.64E-2</v>
      </c>
      <c r="V3724">
        <v>91.99</v>
      </c>
      <c r="W3724">
        <v>9.0961538461538467</v>
      </c>
      <c r="X3724" s="83" t="str">
        <f t="shared" si="116"/>
        <v>2118 - CHV SAN ANTONIO</v>
      </c>
      <c r="Y3724" s="83">
        <f t="shared" si="117"/>
        <v>39</v>
      </c>
    </row>
    <row r="3725" spans="1:25" x14ac:dyDescent="0.25">
      <c r="A3725" t="s">
        <v>7</v>
      </c>
      <c r="B3725" t="s">
        <v>8651</v>
      </c>
      <c r="C3725" t="s">
        <v>8710</v>
      </c>
      <c r="D3725" t="s">
        <v>8711</v>
      </c>
      <c r="E3725" t="s">
        <v>8712</v>
      </c>
      <c r="F3725">
        <v>21181184</v>
      </c>
      <c r="G3725" t="s">
        <v>8716</v>
      </c>
      <c r="H3725" t="s">
        <v>8717</v>
      </c>
      <c r="I3725">
        <v>263877</v>
      </c>
      <c r="J3725" t="s">
        <v>7902</v>
      </c>
      <c r="K3725" t="s">
        <v>7903</v>
      </c>
      <c r="L3725" t="s">
        <v>6</v>
      </c>
      <c r="M3725" t="s">
        <v>8665</v>
      </c>
      <c r="N3725">
        <v>113.64</v>
      </c>
      <c r="Q3725">
        <v>56.82</v>
      </c>
      <c r="S3725">
        <v>791.71</v>
      </c>
      <c r="T3725">
        <v>115.71</v>
      </c>
      <c r="U3725">
        <v>0.1462</v>
      </c>
      <c r="V3725">
        <v>49.48</v>
      </c>
      <c r="W3725">
        <v>8.2649999999999988</v>
      </c>
      <c r="X3725" s="83" t="str">
        <f t="shared" si="116"/>
        <v>2118 - CHV SAN ANTONIO</v>
      </c>
      <c r="Y3725" s="83">
        <f t="shared" si="117"/>
        <v>14.000000000000002</v>
      </c>
    </row>
    <row r="3726" spans="1:25" x14ac:dyDescent="0.25">
      <c r="A3726" t="s">
        <v>7</v>
      </c>
      <c r="B3726" t="s">
        <v>8651</v>
      </c>
      <c r="C3726" t="s">
        <v>8710</v>
      </c>
      <c r="D3726" t="s">
        <v>8711</v>
      </c>
      <c r="E3726" t="s">
        <v>8712</v>
      </c>
      <c r="F3726">
        <v>21181184</v>
      </c>
      <c r="G3726" t="s">
        <v>8716</v>
      </c>
      <c r="H3726" t="s">
        <v>8717</v>
      </c>
      <c r="I3726">
        <v>263877</v>
      </c>
      <c r="J3726" t="s">
        <v>7902</v>
      </c>
      <c r="K3726" t="s">
        <v>7903</v>
      </c>
      <c r="L3726" t="s">
        <v>6</v>
      </c>
      <c r="M3726" t="s">
        <v>8666</v>
      </c>
      <c r="N3726">
        <v>50.54</v>
      </c>
      <c r="Q3726">
        <v>25.27</v>
      </c>
      <c r="S3726">
        <v>372.42</v>
      </c>
      <c r="V3726">
        <v>41.38</v>
      </c>
      <c r="X3726" s="83" t="str">
        <f t="shared" si="116"/>
        <v>2118 - CHV SAN ANTONIO</v>
      </c>
      <c r="Y3726" s="83">
        <f t="shared" si="117"/>
        <v>0</v>
      </c>
    </row>
    <row r="3727" spans="1:25" x14ac:dyDescent="0.25">
      <c r="A3727" t="s">
        <v>7</v>
      </c>
      <c r="B3727" t="s">
        <v>8651</v>
      </c>
      <c r="C3727" t="s">
        <v>8710</v>
      </c>
      <c r="D3727" t="s">
        <v>8711</v>
      </c>
      <c r="E3727" t="s">
        <v>8712</v>
      </c>
      <c r="F3727">
        <v>21181184</v>
      </c>
      <c r="G3727" t="s">
        <v>8716</v>
      </c>
      <c r="H3727" t="s">
        <v>8717</v>
      </c>
      <c r="I3727">
        <v>263877</v>
      </c>
      <c r="J3727" t="s">
        <v>7902</v>
      </c>
      <c r="K3727" t="s">
        <v>7903</v>
      </c>
      <c r="L3727" t="s">
        <v>6</v>
      </c>
      <c r="M3727" t="s">
        <v>8688</v>
      </c>
      <c r="S3727">
        <v>243.9</v>
      </c>
      <c r="T3727">
        <v>322.5</v>
      </c>
      <c r="U3727">
        <v>1.3223</v>
      </c>
      <c r="V3727">
        <v>121.95</v>
      </c>
      <c r="X3727" s="83" t="str">
        <f t="shared" si="116"/>
        <v>2118 - CHV SAN ANTONIO</v>
      </c>
      <c r="Y3727" s="83">
        <f t="shared" si="117"/>
        <v>0</v>
      </c>
    </row>
    <row r="3728" spans="1:25" x14ac:dyDescent="0.25">
      <c r="A3728" t="s">
        <v>7</v>
      </c>
      <c r="B3728" t="s">
        <v>8651</v>
      </c>
      <c r="C3728" t="s">
        <v>8710</v>
      </c>
      <c r="D3728" t="s">
        <v>8711</v>
      </c>
      <c r="E3728" t="s">
        <v>8712</v>
      </c>
      <c r="F3728">
        <v>21181184</v>
      </c>
      <c r="G3728" t="s">
        <v>8716</v>
      </c>
      <c r="H3728" t="s">
        <v>8717</v>
      </c>
      <c r="I3728">
        <v>263877</v>
      </c>
      <c r="J3728" t="s">
        <v>7902</v>
      </c>
      <c r="K3728" t="s">
        <v>7903</v>
      </c>
      <c r="L3728" t="s">
        <v>6</v>
      </c>
      <c r="M3728" t="s">
        <v>8667</v>
      </c>
      <c r="N3728">
        <v>689.66</v>
      </c>
      <c r="O3728">
        <v>3.22</v>
      </c>
      <c r="P3728">
        <v>4.7000000000000002E-3</v>
      </c>
      <c r="Q3728">
        <v>689.66</v>
      </c>
      <c r="R3728">
        <v>3.22</v>
      </c>
      <c r="S3728">
        <v>7751.86</v>
      </c>
      <c r="T3728">
        <v>107.45</v>
      </c>
      <c r="U3728">
        <v>1.3899999999999999E-2</v>
      </c>
      <c r="V3728">
        <v>704.71</v>
      </c>
      <c r="W3728">
        <v>26.862500000000001</v>
      </c>
      <c r="X3728" s="83" t="str">
        <f t="shared" si="116"/>
        <v>2118 - CHV SAN ANTONIO</v>
      </c>
      <c r="Y3728" s="83">
        <f t="shared" si="117"/>
        <v>4</v>
      </c>
    </row>
    <row r="3729" spans="1:25" x14ac:dyDescent="0.25">
      <c r="A3729" t="s">
        <v>7</v>
      </c>
      <c r="B3729" t="s">
        <v>8651</v>
      </c>
      <c r="C3729" t="s">
        <v>8710</v>
      </c>
      <c r="D3729" t="s">
        <v>8711</v>
      </c>
      <c r="E3729" t="s">
        <v>8712</v>
      </c>
      <c r="F3729">
        <v>21181184</v>
      </c>
      <c r="G3729" t="s">
        <v>8716</v>
      </c>
      <c r="H3729" t="s">
        <v>8717</v>
      </c>
      <c r="I3729">
        <v>263877</v>
      </c>
      <c r="J3729" t="s">
        <v>7902</v>
      </c>
      <c r="K3729" t="s">
        <v>7903</v>
      </c>
      <c r="L3729" t="s">
        <v>6</v>
      </c>
      <c r="M3729" t="s">
        <v>8668</v>
      </c>
      <c r="N3729">
        <v>177.78</v>
      </c>
      <c r="Q3729">
        <v>177.78</v>
      </c>
      <c r="S3729">
        <v>2373.98</v>
      </c>
      <c r="T3729">
        <v>850.45</v>
      </c>
      <c r="U3729">
        <v>0.35820000000000002</v>
      </c>
      <c r="V3729">
        <v>158.27000000000001</v>
      </c>
      <c r="W3729">
        <v>94.494444444444454</v>
      </c>
      <c r="X3729" s="83" t="str">
        <f t="shared" si="116"/>
        <v>2118 - CHV SAN ANTONIO</v>
      </c>
      <c r="Y3729" s="83">
        <f t="shared" si="117"/>
        <v>9</v>
      </c>
    </row>
    <row r="3730" spans="1:25" x14ac:dyDescent="0.25">
      <c r="A3730" t="s">
        <v>7</v>
      </c>
      <c r="B3730" t="s">
        <v>8651</v>
      </c>
      <c r="C3730" t="s">
        <v>8710</v>
      </c>
      <c r="D3730" t="s">
        <v>8711</v>
      </c>
      <c r="E3730" t="s">
        <v>8712</v>
      </c>
      <c r="F3730">
        <v>21181184</v>
      </c>
      <c r="G3730" t="s">
        <v>8716</v>
      </c>
      <c r="H3730" t="s">
        <v>8717</v>
      </c>
      <c r="I3730">
        <v>263877</v>
      </c>
      <c r="J3730" t="s">
        <v>7902</v>
      </c>
      <c r="K3730" t="s">
        <v>7903</v>
      </c>
      <c r="L3730" t="s">
        <v>6</v>
      </c>
      <c r="M3730" t="s">
        <v>8670</v>
      </c>
      <c r="N3730">
        <v>705.88</v>
      </c>
      <c r="O3730">
        <v>275.12</v>
      </c>
      <c r="P3730">
        <v>0.38979999999999998</v>
      </c>
      <c r="Q3730">
        <v>705.88</v>
      </c>
      <c r="R3730">
        <v>137.56</v>
      </c>
      <c r="S3730">
        <v>14182.16</v>
      </c>
      <c r="T3730">
        <v>8189.31</v>
      </c>
      <c r="U3730">
        <v>0.57740000000000002</v>
      </c>
      <c r="V3730">
        <v>675.34</v>
      </c>
      <c r="W3730">
        <v>682.4425</v>
      </c>
      <c r="X3730" s="83" t="str">
        <f t="shared" si="116"/>
        <v>2118 - CHV SAN ANTONIO</v>
      </c>
      <c r="Y3730" s="83">
        <f t="shared" si="117"/>
        <v>12</v>
      </c>
    </row>
    <row r="3731" spans="1:25" x14ac:dyDescent="0.25">
      <c r="A3731" t="s">
        <v>7</v>
      </c>
      <c r="B3731" t="s">
        <v>8651</v>
      </c>
      <c r="C3731" t="s">
        <v>8710</v>
      </c>
      <c r="D3731" t="s">
        <v>8711</v>
      </c>
      <c r="E3731" t="s">
        <v>8712</v>
      </c>
      <c r="F3731">
        <v>21181184</v>
      </c>
      <c r="G3731" t="s">
        <v>8716</v>
      </c>
      <c r="H3731" t="s">
        <v>8717</v>
      </c>
      <c r="I3731">
        <v>263877</v>
      </c>
      <c r="J3731" t="s">
        <v>7902</v>
      </c>
      <c r="K3731" t="s">
        <v>7903</v>
      </c>
      <c r="L3731" t="s">
        <v>6</v>
      </c>
      <c r="M3731" t="s">
        <v>8671</v>
      </c>
      <c r="N3731">
        <v>3926.86</v>
      </c>
      <c r="O3731">
        <v>640.23</v>
      </c>
      <c r="P3731">
        <v>0.16300000000000001</v>
      </c>
      <c r="Q3731">
        <v>560.98</v>
      </c>
      <c r="R3731">
        <v>213.41</v>
      </c>
      <c r="S3731">
        <v>52650.52</v>
      </c>
      <c r="T3731">
        <v>6087.13</v>
      </c>
      <c r="U3731">
        <v>0.11559999999999999</v>
      </c>
      <c r="V3731">
        <v>542.79</v>
      </c>
      <c r="W3731">
        <v>101.45216666666666</v>
      </c>
      <c r="X3731" s="83" t="str">
        <f t="shared" si="116"/>
        <v>2118 - CHV SAN ANTONIO</v>
      </c>
      <c r="Y3731" s="83">
        <f t="shared" si="117"/>
        <v>60.000000000000007</v>
      </c>
    </row>
    <row r="3732" spans="1:25" x14ac:dyDescent="0.25">
      <c r="A3732" t="s">
        <v>7</v>
      </c>
      <c r="B3732" t="s">
        <v>8651</v>
      </c>
      <c r="C3732" t="s">
        <v>8710</v>
      </c>
      <c r="D3732" t="s">
        <v>8711</v>
      </c>
      <c r="E3732" t="s">
        <v>8712</v>
      </c>
      <c r="F3732">
        <v>21181184</v>
      </c>
      <c r="G3732" t="s">
        <v>8716</v>
      </c>
      <c r="H3732" t="s">
        <v>8717</v>
      </c>
      <c r="I3732">
        <v>263877</v>
      </c>
      <c r="J3732" t="s">
        <v>7902</v>
      </c>
      <c r="K3732" t="s">
        <v>7903</v>
      </c>
      <c r="L3732" t="s">
        <v>6</v>
      </c>
      <c r="M3732" t="s">
        <v>8672</v>
      </c>
      <c r="N3732">
        <v>453.33</v>
      </c>
      <c r="O3732">
        <v>109.35</v>
      </c>
      <c r="P3732">
        <v>0.2412</v>
      </c>
      <c r="Q3732">
        <v>453.33</v>
      </c>
      <c r="R3732">
        <v>54.674999999999997</v>
      </c>
      <c r="S3732">
        <v>5927.96</v>
      </c>
      <c r="T3732">
        <v>744.14</v>
      </c>
      <c r="U3732">
        <v>0.1255</v>
      </c>
      <c r="V3732">
        <v>423.43</v>
      </c>
      <c r="W3732">
        <v>82.682222222222222</v>
      </c>
      <c r="X3732" s="83" t="str">
        <f t="shared" si="116"/>
        <v>2118 - CHV SAN ANTONIO</v>
      </c>
      <c r="Y3732" s="83">
        <f t="shared" si="117"/>
        <v>9</v>
      </c>
    </row>
    <row r="3733" spans="1:25" x14ac:dyDescent="0.25">
      <c r="A3733" t="s">
        <v>7</v>
      </c>
      <c r="B3733" t="s">
        <v>8651</v>
      </c>
      <c r="C3733" t="s">
        <v>8710</v>
      </c>
      <c r="D3733" t="s">
        <v>8711</v>
      </c>
      <c r="E3733" t="s">
        <v>8712</v>
      </c>
      <c r="F3733">
        <v>21181184</v>
      </c>
      <c r="G3733" t="s">
        <v>8716</v>
      </c>
      <c r="H3733" t="s">
        <v>8717</v>
      </c>
      <c r="I3733">
        <v>263877</v>
      </c>
      <c r="J3733" t="s">
        <v>7902</v>
      </c>
      <c r="K3733" t="s">
        <v>7903</v>
      </c>
      <c r="L3733" t="s">
        <v>6</v>
      </c>
      <c r="M3733" t="s">
        <v>8673</v>
      </c>
      <c r="N3733">
        <v>2116.65</v>
      </c>
      <c r="O3733">
        <v>2531.5500000000002</v>
      </c>
      <c r="P3733">
        <v>1.196</v>
      </c>
      <c r="Q3733">
        <v>423.33</v>
      </c>
      <c r="R3733">
        <v>632.88750000000005</v>
      </c>
      <c r="S3733">
        <v>13366.14</v>
      </c>
      <c r="T3733">
        <v>4199.47</v>
      </c>
      <c r="U3733">
        <v>0.31419999999999998</v>
      </c>
      <c r="V3733">
        <v>393.12</v>
      </c>
      <c r="W3733">
        <v>139.98233333333334</v>
      </c>
      <c r="X3733" s="83" t="str">
        <f t="shared" si="116"/>
        <v>2118 - CHV SAN ANTONIO</v>
      </c>
      <c r="Y3733" s="83">
        <f t="shared" si="117"/>
        <v>30</v>
      </c>
    </row>
    <row r="3734" spans="1:25" x14ac:dyDescent="0.25">
      <c r="A3734" t="s">
        <v>7</v>
      </c>
      <c r="B3734" t="s">
        <v>8651</v>
      </c>
      <c r="C3734" t="s">
        <v>8710</v>
      </c>
      <c r="D3734" t="s">
        <v>8711</v>
      </c>
      <c r="E3734" t="s">
        <v>8712</v>
      </c>
      <c r="F3734">
        <v>21181184</v>
      </c>
      <c r="G3734" t="s">
        <v>8716</v>
      </c>
      <c r="H3734" t="s">
        <v>8717</v>
      </c>
      <c r="I3734">
        <v>263877</v>
      </c>
      <c r="J3734" t="s">
        <v>7902</v>
      </c>
      <c r="K3734" t="s">
        <v>7903</v>
      </c>
      <c r="L3734" t="s">
        <v>6</v>
      </c>
      <c r="M3734" t="s">
        <v>8674</v>
      </c>
      <c r="N3734">
        <v>321.83999999999997</v>
      </c>
      <c r="Q3734">
        <v>321.83999999999997</v>
      </c>
      <c r="S3734">
        <v>3120.17</v>
      </c>
      <c r="T3734">
        <v>326.23</v>
      </c>
      <c r="U3734">
        <v>0.1046</v>
      </c>
      <c r="V3734">
        <v>222.87</v>
      </c>
      <c r="W3734">
        <v>40.778750000000002</v>
      </c>
      <c r="X3734" s="83" t="str">
        <f t="shared" si="116"/>
        <v>2118 - CHV SAN ANTONIO</v>
      </c>
      <c r="Y3734" s="83">
        <f t="shared" si="117"/>
        <v>8</v>
      </c>
    </row>
    <row r="3735" spans="1:25" x14ac:dyDescent="0.25">
      <c r="A3735" t="s">
        <v>7</v>
      </c>
      <c r="B3735" t="s">
        <v>8651</v>
      </c>
      <c r="C3735" t="s">
        <v>8710</v>
      </c>
      <c r="D3735" t="s">
        <v>8711</v>
      </c>
      <c r="E3735" t="s">
        <v>8712</v>
      </c>
      <c r="F3735">
        <v>21181184</v>
      </c>
      <c r="G3735" t="s">
        <v>8716</v>
      </c>
      <c r="H3735" t="s">
        <v>8717</v>
      </c>
      <c r="I3735">
        <v>263877</v>
      </c>
      <c r="J3735" t="s">
        <v>7902</v>
      </c>
      <c r="K3735" t="s">
        <v>7903</v>
      </c>
      <c r="L3735" t="s">
        <v>6</v>
      </c>
      <c r="M3735" t="s">
        <v>8675</v>
      </c>
      <c r="N3735">
        <v>146.24</v>
      </c>
      <c r="Q3735">
        <v>73.12</v>
      </c>
      <c r="S3735">
        <v>681.91</v>
      </c>
      <c r="T3735">
        <v>258.20999999999998</v>
      </c>
      <c r="U3735">
        <v>0.37869999999999998</v>
      </c>
      <c r="V3735">
        <v>75.77</v>
      </c>
      <c r="W3735">
        <v>18.443571428571428</v>
      </c>
      <c r="X3735" s="83" t="str">
        <f t="shared" si="116"/>
        <v>2118 - CHV SAN ANTONIO</v>
      </c>
      <c r="Y3735" s="83">
        <f t="shared" si="117"/>
        <v>14</v>
      </c>
    </row>
    <row r="3736" spans="1:25" x14ac:dyDescent="0.25">
      <c r="A3736" t="s">
        <v>7</v>
      </c>
      <c r="B3736" t="s">
        <v>8651</v>
      </c>
      <c r="C3736" t="s">
        <v>8710</v>
      </c>
      <c r="D3736" t="s">
        <v>8711</v>
      </c>
      <c r="E3736" t="s">
        <v>8712</v>
      </c>
      <c r="F3736">
        <v>21181185</v>
      </c>
      <c r="G3736" t="s">
        <v>8718</v>
      </c>
      <c r="H3736" t="s">
        <v>8719</v>
      </c>
      <c r="I3736">
        <v>114807</v>
      </c>
      <c r="J3736" t="s">
        <v>8018</v>
      </c>
      <c r="K3736" t="s">
        <v>8020</v>
      </c>
      <c r="L3736" t="s">
        <v>6</v>
      </c>
      <c r="M3736" t="s">
        <v>8657</v>
      </c>
      <c r="N3736">
        <v>0</v>
      </c>
      <c r="S3736">
        <v>109.76</v>
      </c>
      <c r="T3736">
        <v>248.5</v>
      </c>
      <c r="U3736">
        <v>2.2639999999999998</v>
      </c>
      <c r="V3736">
        <v>109.76</v>
      </c>
      <c r="X3736" s="83" t="str">
        <f t="shared" si="116"/>
        <v>2118 - CHV SAN ANTONIO</v>
      </c>
      <c r="Y3736" s="83">
        <f t="shared" si="117"/>
        <v>0</v>
      </c>
    </row>
    <row r="3737" spans="1:25" x14ac:dyDescent="0.25">
      <c r="A3737" t="s">
        <v>7</v>
      </c>
      <c r="B3737" t="s">
        <v>8651</v>
      </c>
      <c r="C3737" t="s">
        <v>8710</v>
      </c>
      <c r="D3737" t="s">
        <v>8711</v>
      </c>
      <c r="E3737" t="s">
        <v>8712</v>
      </c>
      <c r="F3737">
        <v>21181185</v>
      </c>
      <c r="G3737" t="s">
        <v>8718</v>
      </c>
      <c r="H3737" t="s">
        <v>8719</v>
      </c>
      <c r="I3737">
        <v>114807</v>
      </c>
      <c r="J3737" t="s">
        <v>8018</v>
      </c>
      <c r="K3737" t="s">
        <v>8020</v>
      </c>
      <c r="L3737" t="s">
        <v>6</v>
      </c>
      <c r="M3737" t="s">
        <v>8658</v>
      </c>
      <c r="N3737">
        <v>384.62</v>
      </c>
      <c r="Q3737">
        <v>384.62</v>
      </c>
      <c r="S3737">
        <v>2620.4499999999998</v>
      </c>
      <c r="V3737">
        <v>374.35</v>
      </c>
      <c r="X3737" s="83" t="str">
        <f t="shared" si="116"/>
        <v>2118 - CHV SAN ANTONIO</v>
      </c>
      <c r="Y3737" s="83">
        <f t="shared" si="117"/>
        <v>0</v>
      </c>
    </row>
    <row r="3738" spans="1:25" x14ac:dyDescent="0.25">
      <c r="A3738" t="s">
        <v>7</v>
      </c>
      <c r="B3738" t="s">
        <v>8651</v>
      </c>
      <c r="C3738" t="s">
        <v>8710</v>
      </c>
      <c r="D3738" t="s">
        <v>8711</v>
      </c>
      <c r="E3738" t="s">
        <v>8712</v>
      </c>
      <c r="F3738">
        <v>21181185</v>
      </c>
      <c r="G3738" t="s">
        <v>8718</v>
      </c>
      <c r="H3738" t="s">
        <v>8719</v>
      </c>
      <c r="I3738">
        <v>114807</v>
      </c>
      <c r="J3738" t="s">
        <v>8018</v>
      </c>
      <c r="K3738" t="s">
        <v>8020</v>
      </c>
      <c r="L3738" t="s">
        <v>6</v>
      </c>
      <c r="M3738" t="s">
        <v>8660</v>
      </c>
      <c r="N3738">
        <v>0</v>
      </c>
      <c r="S3738">
        <v>173.5</v>
      </c>
      <c r="V3738">
        <v>24.79</v>
      </c>
      <c r="X3738" s="83" t="str">
        <f t="shared" si="116"/>
        <v>2118 - CHV SAN ANTONIO</v>
      </c>
      <c r="Y3738" s="83">
        <f t="shared" si="117"/>
        <v>0</v>
      </c>
    </row>
    <row r="3739" spans="1:25" x14ac:dyDescent="0.25">
      <c r="A3739" t="s">
        <v>7</v>
      </c>
      <c r="B3739" t="s">
        <v>8651</v>
      </c>
      <c r="C3739" t="s">
        <v>8710</v>
      </c>
      <c r="D3739" t="s">
        <v>8711</v>
      </c>
      <c r="E3739" t="s">
        <v>8712</v>
      </c>
      <c r="F3739">
        <v>21181185</v>
      </c>
      <c r="G3739" t="s">
        <v>8718</v>
      </c>
      <c r="H3739" t="s">
        <v>8719</v>
      </c>
      <c r="I3739">
        <v>114807</v>
      </c>
      <c r="J3739" t="s">
        <v>8018</v>
      </c>
      <c r="K3739" t="s">
        <v>8020</v>
      </c>
      <c r="L3739" t="s">
        <v>6</v>
      </c>
      <c r="M3739" t="s">
        <v>8661</v>
      </c>
      <c r="N3739">
        <v>25</v>
      </c>
      <c r="Q3739">
        <v>25</v>
      </c>
      <c r="S3739">
        <v>44.35</v>
      </c>
      <c r="V3739">
        <v>22.18</v>
      </c>
      <c r="X3739" s="83" t="str">
        <f t="shared" si="116"/>
        <v>2118 - CHV SAN ANTONIO</v>
      </c>
      <c r="Y3739" s="83">
        <f t="shared" si="117"/>
        <v>0</v>
      </c>
    </row>
    <row r="3740" spans="1:25" x14ac:dyDescent="0.25">
      <c r="A3740" t="s">
        <v>7</v>
      </c>
      <c r="B3740" t="s">
        <v>8651</v>
      </c>
      <c r="C3740" t="s">
        <v>8710</v>
      </c>
      <c r="D3740" t="s">
        <v>8711</v>
      </c>
      <c r="E3740" t="s">
        <v>8712</v>
      </c>
      <c r="F3740">
        <v>21181185</v>
      </c>
      <c r="G3740" t="s">
        <v>8718</v>
      </c>
      <c r="H3740" t="s">
        <v>8719</v>
      </c>
      <c r="I3740">
        <v>114807</v>
      </c>
      <c r="J3740" t="s">
        <v>8018</v>
      </c>
      <c r="K3740" t="s">
        <v>8020</v>
      </c>
      <c r="L3740" t="s">
        <v>6</v>
      </c>
      <c r="M3740" t="s">
        <v>8662</v>
      </c>
      <c r="N3740">
        <v>63.33</v>
      </c>
      <c r="Q3740">
        <v>63.33</v>
      </c>
      <c r="S3740">
        <v>1081.3900000000001</v>
      </c>
      <c r="V3740">
        <v>135.16999999999999</v>
      </c>
      <c r="X3740" s="83" t="str">
        <f t="shared" si="116"/>
        <v>2118 - CHV SAN ANTONIO</v>
      </c>
      <c r="Y3740" s="83">
        <f t="shared" si="117"/>
        <v>0</v>
      </c>
    </row>
    <row r="3741" spans="1:25" x14ac:dyDescent="0.25">
      <c r="A3741" t="s">
        <v>7</v>
      </c>
      <c r="B3741" t="s">
        <v>8651</v>
      </c>
      <c r="C3741" t="s">
        <v>8710</v>
      </c>
      <c r="D3741" t="s">
        <v>8711</v>
      </c>
      <c r="E3741" t="s">
        <v>8712</v>
      </c>
      <c r="F3741">
        <v>21181185</v>
      </c>
      <c r="G3741" t="s">
        <v>8718</v>
      </c>
      <c r="H3741" t="s">
        <v>8719</v>
      </c>
      <c r="I3741">
        <v>114807</v>
      </c>
      <c r="J3741" t="s">
        <v>8018</v>
      </c>
      <c r="K3741" t="s">
        <v>8020</v>
      </c>
      <c r="L3741" t="s">
        <v>6</v>
      </c>
      <c r="M3741" t="s">
        <v>8663</v>
      </c>
      <c r="S3741">
        <v>22.99</v>
      </c>
      <c r="V3741">
        <v>22.99</v>
      </c>
      <c r="X3741" s="83" t="str">
        <f t="shared" si="116"/>
        <v>2118 - CHV SAN ANTONIO</v>
      </c>
      <c r="Y3741" s="83">
        <f t="shared" si="117"/>
        <v>0</v>
      </c>
    </row>
    <row r="3742" spans="1:25" x14ac:dyDescent="0.25">
      <c r="A3742" t="s">
        <v>7</v>
      </c>
      <c r="B3742" t="s">
        <v>8651</v>
      </c>
      <c r="C3742" t="s">
        <v>8710</v>
      </c>
      <c r="D3742" t="s">
        <v>8711</v>
      </c>
      <c r="E3742" t="s">
        <v>8712</v>
      </c>
      <c r="F3742">
        <v>21181185</v>
      </c>
      <c r="G3742" t="s">
        <v>8718</v>
      </c>
      <c r="H3742" t="s">
        <v>8719</v>
      </c>
      <c r="I3742">
        <v>114807</v>
      </c>
      <c r="J3742" t="s">
        <v>8018</v>
      </c>
      <c r="K3742" t="s">
        <v>8020</v>
      </c>
      <c r="L3742" t="s">
        <v>6</v>
      </c>
      <c r="M3742" t="s">
        <v>8664</v>
      </c>
      <c r="N3742">
        <v>173.92</v>
      </c>
      <c r="O3742">
        <v>243.75</v>
      </c>
      <c r="P3742">
        <v>1.4015</v>
      </c>
      <c r="Q3742">
        <v>86.96</v>
      </c>
      <c r="S3742">
        <v>593.98</v>
      </c>
      <c r="T3742">
        <v>243.75</v>
      </c>
      <c r="U3742">
        <v>0.41039999999999999</v>
      </c>
      <c r="V3742">
        <v>84.85</v>
      </c>
      <c r="X3742" s="83" t="str">
        <f t="shared" si="116"/>
        <v>2118 - CHV SAN ANTONIO</v>
      </c>
      <c r="Y3742" s="83">
        <f t="shared" si="117"/>
        <v>0</v>
      </c>
    </row>
    <row r="3743" spans="1:25" x14ac:dyDescent="0.25">
      <c r="A3743" t="s">
        <v>7</v>
      </c>
      <c r="B3743" t="s">
        <v>8651</v>
      </c>
      <c r="C3743" t="s">
        <v>8710</v>
      </c>
      <c r="D3743" t="s">
        <v>8711</v>
      </c>
      <c r="E3743" t="s">
        <v>8712</v>
      </c>
      <c r="F3743">
        <v>21181185</v>
      </c>
      <c r="G3743" t="s">
        <v>8718</v>
      </c>
      <c r="H3743" t="s">
        <v>8719</v>
      </c>
      <c r="I3743">
        <v>114807</v>
      </c>
      <c r="J3743" t="s">
        <v>8018</v>
      </c>
      <c r="K3743" t="s">
        <v>8020</v>
      </c>
      <c r="L3743" t="s">
        <v>6</v>
      </c>
      <c r="M3743" t="s">
        <v>8665</v>
      </c>
      <c r="N3743">
        <v>0</v>
      </c>
      <c r="S3743">
        <v>279.22000000000003</v>
      </c>
      <c r="V3743">
        <v>46.54</v>
      </c>
      <c r="X3743" s="83" t="str">
        <f t="shared" si="116"/>
        <v>2118 - CHV SAN ANTONIO</v>
      </c>
      <c r="Y3743" s="83">
        <f t="shared" si="117"/>
        <v>0</v>
      </c>
    </row>
    <row r="3744" spans="1:25" x14ac:dyDescent="0.25">
      <c r="A3744" t="s">
        <v>7</v>
      </c>
      <c r="B3744" t="s">
        <v>8651</v>
      </c>
      <c r="C3744" t="s">
        <v>8710</v>
      </c>
      <c r="D3744" t="s">
        <v>8711</v>
      </c>
      <c r="E3744" t="s">
        <v>8712</v>
      </c>
      <c r="F3744">
        <v>21181185</v>
      </c>
      <c r="G3744" t="s">
        <v>8718</v>
      </c>
      <c r="H3744" t="s">
        <v>8719</v>
      </c>
      <c r="I3744">
        <v>114807</v>
      </c>
      <c r="J3744" t="s">
        <v>8018</v>
      </c>
      <c r="K3744" t="s">
        <v>8020</v>
      </c>
      <c r="L3744" t="s">
        <v>6</v>
      </c>
      <c r="M3744" t="s">
        <v>8666</v>
      </c>
      <c r="N3744">
        <v>0</v>
      </c>
      <c r="S3744">
        <v>230.87</v>
      </c>
      <c r="V3744">
        <v>46.17</v>
      </c>
      <c r="X3744" s="83" t="str">
        <f t="shared" si="116"/>
        <v>2118 - CHV SAN ANTONIO</v>
      </c>
      <c r="Y3744" s="83">
        <f t="shared" si="117"/>
        <v>0</v>
      </c>
    </row>
    <row r="3745" spans="1:25" x14ac:dyDescent="0.25">
      <c r="A3745" t="s">
        <v>7</v>
      </c>
      <c r="B3745" t="s">
        <v>8651</v>
      </c>
      <c r="C3745" t="s">
        <v>8710</v>
      </c>
      <c r="D3745" t="s">
        <v>8711</v>
      </c>
      <c r="E3745" t="s">
        <v>8712</v>
      </c>
      <c r="F3745">
        <v>21181185</v>
      </c>
      <c r="G3745" t="s">
        <v>8718</v>
      </c>
      <c r="H3745" t="s">
        <v>8719</v>
      </c>
      <c r="I3745">
        <v>114807</v>
      </c>
      <c r="J3745" t="s">
        <v>8018</v>
      </c>
      <c r="K3745" t="s">
        <v>8020</v>
      </c>
      <c r="L3745" t="s">
        <v>6</v>
      </c>
      <c r="M3745" t="s">
        <v>8667</v>
      </c>
      <c r="N3745">
        <v>689.66</v>
      </c>
      <c r="Q3745">
        <v>689.66</v>
      </c>
      <c r="S3745">
        <v>5501.86</v>
      </c>
      <c r="T3745">
        <v>2881.11</v>
      </c>
      <c r="U3745">
        <v>0.52370000000000005</v>
      </c>
      <c r="V3745">
        <v>687.73</v>
      </c>
      <c r="W3745">
        <v>1440.5550000000001</v>
      </c>
      <c r="X3745" s="83" t="str">
        <f t="shared" si="116"/>
        <v>2118 - CHV SAN ANTONIO</v>
      </c>
      <c r="Y3745" s="83">
        <f t="shared" si="117"/>
        <v>2</v>
      </c>
    </row>
    <row r="3746" spans="1:25" x14ac:dyDescent="0.25">
      <c r="A3746" t="s">
        <v>7</v>
      </c>
      <c r="B3746" t="s">
        <v>8651</v>
      </c>
      <c r="C3746" t="s">
        <v>8710</v>
      </c>
      <c r="D3746" t="s">
        <v>8711</v>
      </c>
      <c r="E3746" t="s">
        <v>8712</v>
      </c>
      <c r="F3746">
        <v>21181185</v>
      </c>
      <c r="G3746" t="s">
        <v>8718</v>
      </c>
      <c r="H3746" t="s">
        <v>8719</v>
      </c>
      <c r="I3746">
        <v>114807</v>
      </c>
      <c r="J3746" t="s">
        <v>8018</v>
      </c>
      <c r="K3746" t="s">
        <v>8020</v>
      </c>
      <c r="L3746" t="s">
        <v>6</v>
      </c>
      <c r="M3746" t="s">
        <v>8668</v>
      </c>
      <c r="N3746">
        <v>177.78</v>
      </c>
      <c r="Q3746">
        <v>177.78</v>
      </c>
      <c r="S3746">
        <v>1076.96</v>
      </c>
      <c r="T3746">
        <v>235</v>
      </c>
      <c r="U3746">
        <v>0.21820000000000001</v>
      </c>
      <c r="V3746">
        <v>153.85</v>
      </c>
      <c r="W3746">
        <v>47</v>
      </c>
      <c r="X3746" s="83" t="str">
        <f t="shared" si="116"/>
        <v>2118 - CHV SAN ANTONIO</v>
      </c>
      <c r="Y3746" s="83">
        <f t="shared" si="117"/>
        <v>5</v>
      </c>
    </row>
    <row r="3747" spans="1:25" x14ac:dyDescent="0.25">
      <c r="A3747" t="s">
        <v>7</v>
      </c>
      <c r="B3747" t="s">
        <v>8651</v>
      </c>
      <c r="C3747" t="s">
        <v>8710</v>
      </c>
      <c r="D3747" t="s">
        <v>8711</v>
      </c>
      <c r="E3747" t="s">
        <v>8712</v>
      </c>
      <c r="F3747">
        <v>21181185</v>
      </c>
      <c r="G3747" t="s">
        <v>8718</v>
      </c>
      <c r="H3747" t="s">
        <v>8719</v>
      </c>
      <c r="I3747">
        <v>114807</v>
      </c>
      <c r="J3747" t="s">
        <v>8018</v>
      </c>
      <c r="K3747" t="s">
        <v>8020</v>
      </c>
      <c r="L3747" t="s">
        <v>6</v>
      </c>
      <c r="M3747" t="s">
        <v>8670</v>
      </c>
      <c r="N3747">
        <v>2117.64</v>
      </c>
      <c r="O3747">
        <v>296.37</v>
      </c>
      <c r="P3747">
        <v>0.14000000000000001</v>
      </c>
      <c r="Q3747">
        <v>705.88</v>
      </c>
      <c r="S3747">
        <v>12038.08</v>
      </c>
      <c r="T3747">
        <v>6135.1</v>
      </c>
      <c r="U3747">
        <v>0.50960000000000005</v>
      </c>
      <c r="V3747">
        <v>668.78</v>
      </c>
      <c r="W3747">
        <v>613.51</v>
      </c>
      <c r="X3747" s="83" t="str">
        <f t="shared" si="116"/>
        <v>2118 - CHV SAN ANTONIO</v>
      </c>
      <c r="Y3747" s="83">
        <f t="shared" si="117"/>
        <v>10</v>
      </c>
    </row>
    <row r="3748" spans="1:25" x14ac:dyDescent="0.25">
      <c r="A3748" t="s">
        <v>7</v>
      </c>
      <c r="B3748" t="s">
        <v>8651</v>
      </c>
      <c r="C3748" t="s">
        <v>8710</v>
      </c>
      <c r="D3748" t="s">
        <v>8711</v>
      </c>
      <c r="E3748" t="s">
        <v>8712</v>
      </c>
      <c r="F3748">
        <v>21181185</v>
      </c>
      <c r="G3748" t="s">
        <v>8718</v>
      </c>
      <c r="H3748" t="s">
        <v>8719</v>
      </c>
      <c r="I3748">
        <v>114807</v>
      </c>
      <c r="J3748" t="s">
        <v>8018</v>
      </c>
      <c r="K3748" t="s">
        <v>8020</v>
      </c>
      <c r="L3748" t="s">
        <v>6</v>
      </c>
      <c r="M3748" t="s">
        <v>8671</v>
      </c>
      <c r="N3748">
        <v>3365.88</v>
      </c>
      <c r="O3748">
        <v>592.78</v>
      </c>
      <c r="P3748">
        <v>0.17610000000000001</v>
      </c>
      <c r="Q3748">
        <v>560.98</v>
      </c>
      <c r="R3748">
        <v>592.78</v>
      </c>
      <c r="S3748">
        <v>32641.360000000001</v>
      </c>
      <c r="T3748">
        <v>6831.63</v>
      </c>
      <c r="U3748">
        <v>0.20930000000000001</v>
      </c>
      <c r="V3748">
        <v>544.02</v>
      </c>
      <c r="W3748">
        <v>975.94714285714292</v>
      </c>
      <c r="X3748" s="83" t="str">
        <f t="shared" si="116"/>
        <v>2118 - CHV SAN ANTONIO</v>
      </c>
      <c r="Y3748" s="83">
        <f t="shared" si="117"/>
        <v>7</v>
      </c>
    </row>
    <row r="3749" spans="1:25" x14ac:dyDescent="0.25">
      <c r="A3749" t="s">
        <v>7</v>
      </c>
      <c r="B3749" t="s">
        <v>8651</v>
      </c>
      <c r="C3749" t="s">
        <v>8710</v>
      </c>
      <c r="D3749" t="s">
        <v>8711</v>
      </c>
      <c r="E3749" t="s">
        <v>8712</v>
      </c>
      <c r="F3749">
        <v>21181185</v>
      </c>
      <c r="G3749" t="s">
        <v>8718</v>
      </c>
      <c r="H3749" t="s">
        <v>8719</v>
      </c>
      <c r="I3749">
        <v>114807</v>
      </c>
      <c r="J3749" t="s">
        <v>8018</v>
      </c>
      <c r="K3749" t="s">
        <v>8020</v>
      </c>
      <c r="L3749" t="s">
        <v>6</v>
      </c>
      <c r="M3749" t="s">
        <v>8672</v>
      </c>
      <c r="N3749">
        <v>453.33</v>
      </c>
      <c r="O3749">
        <v>6.25</v>
      </c>
      <c r="P3749">
        <v>1.38E-2</v>
      </c>
      <c r="Q3749">
        <v>453.33</v>
      </c>
      <c r="R3749">
        <v>6.25</v>
      </c>
      <c r="S3749">
        <v>3403.55</v>
      </c>
      <c r="T3749">
        <v>100.01</v>
      </c>
      <c r="U3749">
        <v>2.9399999999999999E-2</v>
      </c>
      <c r="V3749">
        <v>425.44</v>
      </c>
      <c r="W3749">
        <v>25.002500000000001</v>
      </c>
      <c r="X3749" s="83" t="str">
        <f t="shared" si="116"/>
        <v>2118 - CHV SAN ANTONIO</v>
      </c>
      <c r="Y3749" s="83">
        <f t="shared" si="117"/>
        <v>4</v>
      </c>
    </row>
    <row r="3750" spans="1:25" x14ac:dyDescent="0.25">
      <c r="A3750" t="s">
        <v>7</v>
      </c>
      <c r="B3750" t="s">
        <v>8651</v>
      </c>
      <c r="C3750" t="s">
        <v>8710</v>
      </c>
      <c r="D3750" t="s">
        <v>8711</v>
      </c>
      <c r="E3750" t="s">
        <v>8712</v>
      </c>
      <c r="F3750">
        <v>21181185</v>
      </c>
      <c r="G3750" t="s">
        <v>8718</v>
      </c>
      <c r="H3750" t="s">
        <v>8719</v>
      </c>
      <c r="I3750">
        <v>114807</v>
      </c>
      <c r="J3750" t="s">
        <v>8018</v>
      </c>
      <c r="K3750" t="s">
        <v>8020</v>
      </c>
      <c r="L3750" t="s">
        <v>6</v>
      </c>
      <c r="M3750" t="s">
        <v>8673</v>
      </c>
      <c r="N3750">
        <v>846.66</v>
      </c>
      <c r="O3750">
        <v>12.5</v>
      </c>
      <c r="P3750">
        <v>1.4800000000000001E-2</v>
      </c>
      <c r="Q3750">
        <v>423.33</v>
      </c>
      <c r="R3750">
        <v>6.25</v>
      </c>
      <c r="S3750">
        <v>6273.12</v>
      </c>
      <c r="T3750">
        <v>159.5</v>
      </c>
      <c r="U3750">
        <v>2.5399999999999999E-2</v>
      </c>
      <c r="V3750">
        <v>392.07</v>
      </c>
      <c r="W3750">
        <v>26.583333333333332</v>
      </c>
      <c r="X3750" s="83" t="str">
        <f t="shared" si="116"/>
        <v>2118 - CHV SAN ANTONIO</v>
      </c>
      <c r="Y3750" s="83">
        <f t="shared" si="117"/>
        <v>6</v>
      </c>
    </row>
    <row r="3751" spans="1:25" x14ac:dyDescent="0.25">
      <c r="A3751" t="s">
        <v>7</v>
      </c>
      <c r="B3751" t="s">
        <v>8651</v>
      </c>
      <c r="C3751" t="s">
        <v>8710</v>
      </c>
      <c r="D3751" t="s">
        <v>8711</v>
      </c>
      <c r="E3751" t="s">
        <v>8712</v>
      </c>
      <c r="F3751">
        <v>21181185</v>
      </c>
      <c r="G3751" t="s">
        <v>8718</v>
      </c>
      <c r="H3751" t="s">
        <v>8719</v>
      </c>
      <c r="I3751">
        <v>114807</v>
      </c>
      <c r="J3751" t="s">
        <v>8018</v>
      </c>
      <c r="K3751" t="s">
        <v>8020</v>
      </c>
      <c r="L3751" t="s">
        <v>6</v>
      </c>
      <c r="M3751" t="s">
        <v>8674</v>
      </c>
      <c r="N3751">
        <v>321.83999999999997</v>
      </c>
      <c r="Q3751">
        <v>321.83999999999997</v>
      </c>
      <c r="S3751">
        <v>1818.43</v>
      </c>
      <c r="T3751">
        <v>3.12</v>
      </c>
      <c r="U3751">
        <v>1.6999999999999999E-3</v>
      </c>
      <c r="V3751">
        <v>227.3</v>
      </c>
      <c r="W3751">
        <v>3.12</v>
      </c>
      <c r="X3751" s="83" t="str">
        <f t="shared" si="116"/>
        <v>2118 - CHV SAN ANTONIO</v>
      </c>
      <c r="Y3751" s="83">
        <f t="shared" si="117"/>
        <v>1</v>
      </c>
    </row>
    <row r="3752" spans="1:25" x14ac:dyDescent="0.25">
      <c r="A3752" t="s">
        <v>7</v>
      </c>
      <c r="B3752" t="s">
        <v>8651</v>
      </c>
      <c r="C3752" t="s">
        <v>8710</v>
      </c>
      <c r="D3752" t="s">
        <v>8711</v>
      </c>
      <c r="E3752" t="s">
        <v>8712</v>
      </c>
      <c r="F3752">
        <v>21181185</v>
      </c>
      <c r="G3752" t="s">
        <v>8718</v>
      </c>
      <c r="H3752" t="s">
        <v>8719</v>
      </c>
      <c r="I3752">
        <v>114807</v>
      </c>
      <c r="J3752" t="s">
        <v>8018</v>
      </c>
      <c r="K3752" t="s">
        <v>8020</v>
      </c>
      <c r="L3752" t="s">
        <v>6</v>
      </c>
      <c r="M3752" t="s">
        <v>8676</v>
      </c>
      <c r="N3752">
        <v>0</v>
      </c>
      <c r="S3752">
        <v>336.94</v>
      </c>
      <c r="V3752">
        <v>112.31</v>
      </c>
      <c r="X3752" s="83" t="str">
        <f t="shared" si="116"/>
        <v>2118 - CHV SAN ANTONIO</v>
      </c>
      <c r="Y3752" s="83">
        <f t="shared" si="117"/>
        <v>0</v>
      </c>
    </row>
    <row r="3753" spans="1:25" x14ac:dyDescent="0.25">
      <c r="A3753" t="s">
        <v>7</v>
      </c>
      <c r="B3753" t="s">
        <v>8651</v>
      </c>
      <c r="C3753" t="s">
        <v>8710</v>
      </c>
      <c r="D3753" t="s">
        <v>8711</v>
      </c>
      <c r="E3753" t="s">
        <v>8712</v>
      </c>
      <c r="F3753">
        <v>21181185</v>
      </c>
      <c r="G3753" t="s">
        <v>8718</v>
      </c>
      <c r="H3753" t="s">
        <v>8719</v>
      </c>
      <c r="I3753">
        <v>114807</v>
      </c>
      <c r="J3753" t="s">
        <v>8018</v>
      </c>
      <c r="K3753" t="s">
        <v>8020</v>
      </c>
      <c r="L3753" t="s">
        <v>6</v>
      </c>
      <c r="M3753" t="s">
        <v>8677</v>
      </c>
      <c r="N3753">
        <v>247.13</v>
      </c>
      <c r="O3753">
        <v>6.25</v>
      </c>
      <c r="P3753">
        <v>2.53E-2</v>
      </c>
      <c r="Q3753">
        <v>247.13</v>
      </c>
      <c r="R3753">
        <v>6.25</v>
      </c>
      <c r="S3753">
        <v>1920.14</v>
      </c>
      <c r="T3753">
        <v>6.25</v>
      </c>
      <c r="U3753">
        <v>3.3E-3</v>
      </c>
      <c r="V3753">
        <v>240.02</v>
      </c>
      <c r="W3753">
        <v>6.25</v>
      </c>
      <c r="X3753" s="83" t="str">
        <f t="shared" si="116"/>
        <v>2118 - CHV SAN ANTONIO</v>
      </c>
      <c r="Y3753" s="83">
        <f t="shared" si="117"/>
        <v>1</v>
      </c>
    </row>
    <row r="3754" spans="1:25" x14ac:dyDescent="0.25">
      <c r="A3754" t="s">
        <v>7</v>
      </c>
      <c r="B3754" t="s">
        <v>8651</v>
      </c>
      <c r="C3754" t="s">
        <v>8710</v>
      </c>
      <c r="D3754" t="s">
        <v>8711</v>
      </c>
      <c r="E3754" t="s">
        <v>8712</v>
      </c>
      <c r="F3754">
        <v>21181185</v>
      </c>
      <c r="G3754" t="s">
        <v>8718</v>
      </c>
      <c r="H3754" t="s">
        <v>8719</v>
      </c>
      <c r="I3754">
        <v>114807</v>
      </c>
      <c r="J3754" t="s">
        <v>8018</v>
      </c>
      <c r="K3754" t="s">
        <v>8020</v>
      </c>
      <c r="L3754" t="s">
        <v>6</v>
      </c>
      <c r="M3754" t="s">
        <v>8678</v>
      </c>
      <c r="N3754">
        <v>55.56</v>
      </c>
      <c r="Q3754">
        <v>55.56</v>
      </c>
      <c r="S3754">
        <v>590.04</v>
      </c>
      <c r="V3754">
        <v>73.760000000000005</v>
      </c>
      <c r="X3754" s="83" t="str">
        <f t="shared" si="116"/>
        <v>2118 - CHV SAN ANTONIO</v>
      </c>
      <c r="Y3754" s="83">
        <f t="shared" si="117"/>
        <v>0</v>
      </c>
    </row>
    <row r="3755" spans="1:25" x14ac:dyDescent="0.25">
      <c r="A3755" t="s">
        <v>7</v>
      </c>
      <c r="B3755" t="s">
        <v>8651</v>
      </c>
      <c r="C3755" t="s">
        <v>8710</v>
      </c>
      <c r="D3755" t="s">
        <v>8711</v>
      </c>
      <c r="E3755" t="s">
        <v>8712</v>
      </c>
      <c r="F3755">
        <v>21181185</v>
      </c>
      <c r="G3755" t="s">
        <v>8718</v>
      </c>
      <c r="H3755" t="s">
        <v>8719</v>
      </c>
      <c r="I3755">
        <v>114807</v>
      </c>
      <c r="J3755" t="s">
        <v>8018</v>
      </c>
      <c r="K3755" t="s">
        <v>8020</v>
      </c>
      <c r="L3755" t="s">
        <v>6</v>
      </c>
      <c r="M3755" t="s">
        <v>8695</v>
      </c>
      <c r="N3755">
        <v>0</v>
      </c>
      <c r="S3755">
        <v>880.53</v>
      </c>
      <c r="V3755">
        <v>125.79</v>
      </c>
      <c r="X3755" s="83" t="str">
        <f t="shared" si="116"/>
        <v>2118 - CHV SAN ANTONIO</v>
      </c>
      <c r="Y3755" s="83">
        <f t="shared" si="117"/>
        <v>0</v>
      </c>
    </row>
    <row r="3756" spans="1:25" x14ac:dyDescent="0.25">
      <c r="A3756" t="s">
        <v>7</v>
      </c>
      <c r="B3756" t="s">
        <v>8651</v>
      </c>
      <c r="C3756" t="s">
        <v>8710</v>
      </c>
      <c r="D3756" t="s">
        <v>8711</v>
      </c>
      <c r="E3756" t="s">
        <v>8712</v>
      </c>
      <c r="F3756">
        <v>21181185</v>
      </c>
      <c r="G3756" t="s">
        <v>8718</v>
      </c>
      <c r="H3756" t="s">
        <v>8719</v>
      </c>
      <c r="I3756">
        <v>114807</v>
      </c>
      <c r="J3756" t="s">
        <v>8018</v>
      </c>
      <c r="K3756" t="s">
        <v>8020</v>
      </c>
      <c r="L3756" t="s">
        <v>6</v>
      </c>
      <c r="M3756" t="s">
        <v>8720</v>
      </c>
      <c r="N3756">
        <v>0</v>
      </c>
      <c r="S3756">
        <v>195.65</v>
      </c>
      <c r="V3756">
        <v>195.65</v>
      </c>
      <c r="X3756" s="83" t="str">
        <f t="shared" si="116"/>
        <v>2118 - CHV SAN ANTONIO</v>
      </c>
      <c r="Y3756" s="83">
        <f t="shared" si="117"/>
        <v>0</v>
      </c>
    </row>
    <row r="3757" spans="1:25" x14ac:dyDescent="0.25">
      <c r="A3757" t="s">
        <v>7</v>
      </c>
      <c r="B3757" t="s">
        <v>8651</v>
      </c>
      <c r="C3757" t="s">
        <v>8710</v>
      </c>
      <c r="D3757" t="s">
        <v>8711</v>
      </c>
      <c r="E3757" t="s">
        <v>8712</v>
      </c>
      <c r="F3757">
        <v>21181185</v>
      </c>
      <c r="G3757" t="s">
        <v>8718</v>
      </c>
      <c r="H3757" t="s">
        <v>8719</v>
      </c>
      <c r="I3757">
        <v>114807</v>
      </c>
      <c r="J3757" t="s">
        <v>8018</v>
      </c>
      <c r="K3757" t="s">
        <v>8020</v>
      </c>
      <c r="L3757" t="s">
        <v>6</v>
      </c>
      <c r="M3757" t="s">
        <v>8696</v>
      </c>
      <c r="N3757">
        <v>476.47</v>
      </c>
      <c r="Q3757">
        <v>476.47</v>
      </c>
      <c r="S3757">
        <v>2359.23</v>
      </c>
      <c r="T3757">
        <v>721.26</v>
      </c>
      <c r="U3757">
        <v>0.30570000000000003</v>
      </c>
      <c r="V3757">
        <v>471.85</v>
      </c>
      <c r="W3757">
        <v>360.63</v>
      </c>
      <c r="X3757" s="83" t="str">
        <f t="shared" si="116"/>
        <v>2118 - CHV SAN ANTONIO</v>
      </c>
      <c r="Y3757" s="83">
        <f t="shared" si="117"/>
        <v>2</v>
      </c>
    </row>
    <row r="3758" spans="1:25" x14ac:dyDescent="0.25">
      <c r="A3758" t="s">
        <v>7</v>
      </c>
      <c r="B3758" t="s">
        <v>8651</v>
      </c>
      <c r="C3758" t="s">
        <v>8710</v>
      </c>
      <c r="D3758" t="s">
        <v>8711</v>
      </c>
      <c r="E3758" t="s">
        <v>8712</v>
      </c>
      <c r="F3758">
        <v>21181185</v>
      </c>
      <c r="G3758" t="s">
        <v>8718</v>
      </c>
      <c r="H3758" t="s">
        <v>8719</v>
      </c>
      <c r="I3758">
        <v>114807</v>
      </c>
      <c r="J3758" t="s">
        <v>8018</v>
      </c>
      <c r="K3758" t="s">
        <v>8020</v>
      </c>
      <c r="L3758" t="s">
        <v>6</v>
      </c>
      <c r="M3758" t="s">
        <v>8697</v>
      </c>
      <c r="N3758">
        <v>727.27</v>
      </c>
      <c r="O3758">
        <v>606.25</v>
      </c>
      <c r="P3758">
        <v>0.83360000000000001</v>
      </c>
      <c r="Q3758">
        <v>727.27</v>
      </c>
      <c r="R3758">
        <v>606.25</v>
      </c>
      <c r="S3758">
        <v>5744.49</v>
      </c>
      <c r="T3758">
        <v>4987.4799999999996</v>
      </c>
      <c r="U3758">
        <v>0.86819999999999997</v>
      </c>
      <c r="V3758">
        <v>718.06</v>
      </c>
      <c r="W3758">
        <v>712.49714285714276</v>
      </c>
      <c r="X3758" s="83" t="str">
        <f t="shared" si="116"/>
        <v>2118 - CHV SAN ANTONIO</v>
      </c>
      <c r="Y3758" s="83">
        <f t="shared" si="117"/>
        <v>7</v>
      </c>
    </row>
    <row r="3759" spans="1:25" x14ac:dyDescent="0.25">
      <c r="A3759" t="s">
        <v>7</v>
      </c>
      <c r="B3759" t="s">
        <v>8651</v>
      </c>
      <c r="C3759" t="s">
        <v>8710</v>
      </c>
      <c r="D3759" t="s">
        <v>8711</v>
      </c>
      <c r="E3759" t="s">
        <v>8712</v>
      </c>
      <c r="F3759">
        <v>21181185</v>
      </c>
      <c r="G3759" t="s">
        <v>8718</v>
      </c>
      <c r="H3759" t="s">
        <v>8719</v>
      </c>
      <c r="I3759">
        <v>114807</v>
      </c>
      <c r="J3759" t="s">
        <v>8018</v>
      </c>
      <c r="K3759" t="s">
        <v>8020</v>
      </c>
      <c r="L3759" t="s">
        <v>6</v>
      </c>
      <c r="M3759" t="s">
        <v>8698</v>
      </c>
      <c r="N3759">
        <v>1228.92</v>
      </c>
      <c r="O3759">
        <v>18.75</v>
      </c>
      <c r="P3759">
        <v>1.5299999999999999E-2</v>
      </c>
      <c r="Q3759">
        <v>614.46</v>
      </c>
      <c r="R3759">
        <v>6.25</v>
      </c>
      <c r="S3759">
        <v>15534.75</v>
      </c>
      <c r="T3759">
        <v>2483.38</v>
      </c>
      <c r="U3759">
        <v>0.15989999999999999</v>
      </c>
      <c r="V3759">
        <v>535.67999999999995</v>
      </c>
      <c r="W3759">
        <v>275.93111111111114</v>
      </c>
      <c r="X3759" s="83" t="str">
        <f t="shared" si="116"/>
        <v>2118 - CHV SAN ANTONIO</v>
      </c>
      <c r="Y3759" s="83">
        <f t="shared" si="117"/>
        <v>9</v>
      </c>
    </row>
    <row r="3760" spans="1:25" x14ac:dyDescent="0.25">
      <c r="A3760" t="s">
        <v>7</v>
      </c>
      <c r="B3760" t="s">
        <v>8651</v>
      </c>
      <c r="C3760" t="s">
        <v>8710</v>
      </c>
      <c r="D3760" t="s">
        <v>8711</v>
      </c>
      <c r="E3760" t="s">
        <v>8712</v>
      </c>
      <c r="F3760">
        <v>21181185</v>
      </c>
      <c r="G3760" t="s">
        <v>8718</v>
      </c>
      <c r="H3760" t="s">
        <v>8719</v>
      </c>
      <c r="I3760">
        <v>114807</v>
      </c>
      <c r="J3760" t="s">
        <v>8018</v>
      </c>
      <c r="K3760" t="s">
        <v>8020</v>
      </c>
      <c r="L3760" t="s">
        <v>6</v>
      </c>
      <c r="M3760" t="s">
        <v>8699</v>
      </c>
      <c r="N3760">
        <v>0</v>
      </c>
      <c r="S3760">
        <v>848.75</v>
      </c>
      <c r="V3760">
        <v>141.46</v>
      </c>
      <c r="X3760" s="83" t="str">
        <f t="shared" si="116"/>
        <v>2118 - CHV SAN ANTONIO</v>
      </c>
      <c r="Y3760" s="83">
        <f t="shared" si="117"/>
        <v>0</v>
      </c>
    </row>
    <row r="3761" spans="1:25" x14ac:dyDescent="0.25">
      <c r="A3761" t="s">
        <v>7</v>
      </c>
      <c r="B3761" t="s">
        <v>8651</v>
      </c>
      <c r="C3761" t="s">
        <v>8710</v>
      </c>
      <c r="D3761" t="s">
        <v>8711</v>
      </c>
      <c r="E3761" t="s">
        <v>8712</v>
      </c>
      <c r="F3761">
        <v>21181185</v>
      </c>
      <c r="G3761" t="s">
        <v>8718</v>
      </c>
      <c r="H3761" t="s">
        <v>8719</v>
      </c>
      <c r="I3761">
        <v>114807</v>
      </c>
      <c r="J3761" t="s">
        <v>8018</v>
      </c>
      <c r="K3761" t="s">
        <v>8020</v>
      </c>
      <c r="L3761" t="s">
        <v>6</v>
      </c>
      <c r="M3761" t="s">
        <v>8700</v>
      </c>
      <c r="N3761">
        <v>470</v>
      </c>
      <c r="Q3761">
        <v>470</v>
      </c>
      <c r="S3761">
        <v>3390.49</v>
      </c>
      <c r="T3761">
        <v>33</v>
      </c>
      <c r="U3761">
        <v>9.7000000000000003E-3</v>
      </c>
      <c r="V3761">
        <v>423.81</v>
      </c>
      <c r="W3761">
        <v>8.25</v>
      </c>
      <c r="X3761" s="83" t="str">
        <f t="shared" si="116"/>
        <v>2118 - CHV SAN ANTONIO</v>
      </c>
      <c r="Y3761" s="83">
        <f t="shared" si="117"/>
        <v>4</v>
      </c>
    </row>
    <row r="3762" spans="1:25" x14ac:dyDescent="0.25">
      <c r="A3762" t="s">
        <v>7</v>
      </c>
      <c r="B3762" t="s">
        <v>8651</v>
      </c>
      <c r="C3762" t="s">
        <v>8710</v>
      </c>
      <c r="D3762" t="s">
        <v>8711</v>
      </c>
      <c r="E3762" t="s">
        <v>8712</v>
      </c>
      <c r="F3762">
        <v>21181185</v>
      </c>
      <c r="G3762" t="s">
        <v>8718</v>
      </c>
      <c r="H3762" t="s">
        <v>8719</v>
      </c>
      <c r="I3762">
        <v>114807</v>
      </c>
      <c r="J3762" t="s">
        <v>8018</v>
      </c>
      <c r="K3762" t="s">
        <v>8020</v>
      </c>
      <c r="L3762" t="s">
        <v>6</v>
      </c>
      <c r="M3762" t="s">
        <v>8701</v>
      </c>
      <c r="N3762">
        <v>560.44000000000005</v>
      </c>
      <c r="O3762">
        <v>6.25</v>
      </c>
      <c r="P3762">
        <v>1.12E-2</v>
      </c>
      <c r="Q3762">
        <v>560.44000000000005</v>
      </c>
      <c r="R3762">
        <v>6.25</v>
      </c>
      <c r="S3762">
        <v>4498.67</v>
      </c>
      <c r="T3762">
        <v>147</v>
      </c>
      <c r="U3762">
        <v>3.27E-2</v>
      </c>
      <c r="V3762">
        <v>499.85</v>
      </c>
      <c r="W3762">
        <v>24.5</v>
      </c>
      <c r="X3762" s="83" t="str">
        <f t="shared" si="116"/>
        <v>2118 - CHV SAN ANTONIO</v>
      </c>
      <c r="Y3762" s="83">
        <f t="shared" si="117"/>
        <v>6</v>
      </c>
    </row>
    <row r="3763" spans="1:25" x14ac:dyDescent="0.25">
      <c r="A3763" t="s">
        <v>7</v>
      </c>
      <c r="B3763" t="s">
        <v>8651</v>
      </c>
      <c r="C3763" t="s">
        <v>8710</v>
      </c>
      <c r="D3763" t="s">
        <v>8711</v>
      </c>
      <c r="E3763" t="s">
        <v>8712</v>
      </c>
      <c r="F3763">
        <v>21181185</v>
      </c>
      <c r="G3763" t="s">
        <v>8718</v>
      </c>
      <c r="H3763" t="s">
        <v>8719</v>
      </c>
      <c r="I3763">
        <v>114841</v>
      </c>
      <c r="J3763" t="s">
        <v>8025</v>
      </c>
      <c r="K3763" t="s">
        <v>8027</v>
      </c>
      <c r="L3763" t="s">
        <v>6</v>
      </c>
      <c r="M3763" t="s">
        <v>8657</v>
      </c>
      <c r="N3763">
        <v>0</v>
      </c>
      <c r="S3763">
        <v>109.76</v>
      </c>
      <c r="T3763">
        <v>3200.2</v>
      </c>
      <c r="U3763">
        <v>29.156300000000002</v>
      </c>
      <c r="V3763">
        <v>109.76</v>
      </c>
      <c r="W3763">
        <v>3200.2</v>
      </c>
      <c r="X3763" s="83" t="str">
        <f t="shared" si="116"/>
        <v>2118 - CHV SAN ANTONIO</v>
      </c>
      <c r="Y3763" s="83">
        <f t="shared" si="117"/>
        <v>1</v>
      </c>
    </row>
    <row r="3764" spans="1:25" x14ac:dyDescent="0.25">
      <c r="A3764" t="s">
        <v>7</v>
      </c>
      <c r="B3764" t="s">
        <v>8651</v>
      </c>
      <c r="C3764" t="s">
        <v>8710</v>
      </c>
      <c r="D3764" t="s">
        <v>8711</v>
      </c>
      <c r="E3764" t="s">
        <v>8712</v>
      </c>
      <c r="F3764">
        <v>21181185</v>
      </c>
      <c r="G3764" t="s">
        <v>8718</v>
      </c>
      <c r="H3764" t="s">
        <v>8719</v>
      </c>
      <c r="I3764">
        <v>114841</v>
      </c>
      <c r="J3764" t="s">
        <v>8025</v>
      </c>
      <c r="K3764" t="s">
        <v>8027</v>
      </c>
      <c r="L3764" t="s">
        <v>6</v>
      </c>
      <c r="M3764" t="s">
        <v>8658</v>
      </c>
      <c r="N3764">
        <v>0</v>
      </c>
      <c r="S3764">
        <v>1282.01</v>
      </c>
      <c r="V3764">
        <v>320.5</v>
      </c>
      <c r="X3764" s="83" t="str">
        <f t="shared" si="116"/>
        <v>2118 - CHV SAN ANTONIO</v>
      </c>
      <c r="Y3764" s="83">
        <f t="shared" si="117"/>
        <v>0</v>
      </c>
    </row>
    <row r="3765" spans="1:25" x14ac:dyDescent="0.25">
      <c r="A3765" t="s">
        <v>7</v>
      </c>
      <c r="B3765" t="s">
        <v>8651</v>
      </c>
      <c r="C3765" t="s">
        <v>8710</v>
      </c>
      <c r="D3765" t="s">
        <v>8711</v>
      </c>
      <c r="E3765" t="s">
        <v>8712</v>
      </c>
      <c r="F3765">
        <v>21181185</v>
      </c>
      <c r="G3765" t="s">
        <v>8718</v>
      </c>
      <c r="H3765" t="s">
        <v>8719</v>
      </c>
      <c r="I3765">
        <v>114841</v>
      </c>
      <c r="J3765" t="s">
        <v>8025</v>
      </c>
      <c r="K3765" t="s">
        <v>8027</v>
      </c>
      <c r="L3765" t="s">
        <v>6</v>
      </c>
      <c r="M3765" t="s">
        <v>8659</v>
      </c>
      <c r="N3765">
        <v>465.12</v>
      </c>
      <c r="Q3765">
        <v>465.12</v>
      </c>
      <c r="S3765">
        <v>1957.32</v>
      </c>
      <c r="V3765">
        <v>391.46</v>
      </c>
      <c r="X3765" s="83" t="str">
        <f t="shared" si="116"/>
        <v>2118 - CHV SAN ANTONIO</v>
      </c>
      <c r="Y3765" s="83">
        <f t="shared" si="117"/>
        <v>0</v>
      </c>
    </row>
    <row r="3766" spans="1:25" x14ac:dyDescent="0.25">
      <c r="A3766" t="s">
        <v>7</v>
      </c>
      <c r="B3766" t="s">
        <v>8651</v>
      </c>
      <c r="C3766" t="s">
        <v>8710</v>
      </c>
      <c r="D3766" t="s">
        <v>8711</v>
      </c>
      <c r="E3766" t="s">
        <v>8712</v>
      </c>
      <c r="F3766">
        <v>21181185</v>
      </c>
      <c r="G3766" t="s">
        <v>8718</v>
      </c>
      <c r="H3766" t="s">
        <v>8719</v>
      </c>
      <c r="I3766">
        <v>114841</v>
      </c>
      <c r="J3766" t="s">
        <v>8025</v>
      </c>
      <c r="K3766" t="s">
        <v>8027</v>
      </c>
      <c r="L3766" t="s">
        <v>6</v>
      </c>
      <c r="M3766" t="s">
        <v>8660</v>
      </c>
      <c r="N3766">
        <v>0</v>
      </c>
      <c r="O3766">
        <v>-247.5</v>
      </c>
      <c r="S3766">
        <v>47.34</v>
      </c>
      <c r="T3766">
        <v>3413.4</v>
      </c>
      <c r="U3766">
        <v>72.103899999999996</v>
      </c>
      <c r="V3766">
        <v>11.84</v>
      </c>
      <c r="W3766">
        <v>1137.8</v>
      </c>
      <c r="X3766" s="83" t="str">
        <f t="shared" si="116"/>
        <v>2118 - CHV SAN ANTONIO</v>
      </c>
      <c r="Y3766" s="83">
        <f t="shared" si="117"/>
        <v>3</v>
      </c>
    </row>
    <row r="3767" spans="1:25" x14ac:dyDescent="0.25">
      <c r="A3767" t="s">
        <v>7</v>
      </c>
      <c r="B3767" t="s">
        <v>8651</v>
      </c>
      <c r="C3767" t="s">
        <v>8710</v>
      </c>
      <c r="D3767" t="s">
        <v>8711</v>
      </c>
      <c r="E3767" t="s">
        <v>8712</v>
      </c>
      <c r="F3767">
        <v>21181185</v>
      </c>
      <c r="G3767" t="s">
        <v>8718</v>
      </c>
      <c r="H3767" t="s">
        <v>8719</v>
      </c>
      <c r="I3767">
        <v>114841</v>
      </c>
      <c r="J3767" t="s">
        <v>8025</v>
      </c>
      <c r="K3767" t="s">
        <v>8027</v>
      </c>
      <c r="L3767" t="s">
        <v>6</v>
      </c>
      <c r="M3767" t="s">
        <v>8661</v>
      </c>
      <c r="N3767">
        <v>50</v>
      </c>
      <c r="O3767">
        <v>206.25</v>
      </c>
      <c r="P3767">
        <v>4.125</v>
      </c>
      <c r="Q3767">
        <v>25</v>
      </c>
      <c r="R3767">
        <v>68.75</v>
      </c>
      <c r="S3767">
        <v>146.38999999999999</v>
      </c>
      <c r="T3767">
        <v>206.25</v>
      </c>
      <c r="U3767">
        <v>1.4089</v>
      </c>
      <c r="V3767">
        <v>24.4</v>
      </c>
      <c r="W3767">
        <v>25.78125</v>
      </c>
      <c r="X3767" s="83" t="str">
        <f t="shared" si="116"/>
        <v>2118 - CHV SAN ANTONIO</v>
      </c>
      <c r="Y3767" s="83">
        <f t="shared" si="117"/>
        <v>8</v>
      </c>
    </row>
    <row r="3768" spans="1:25" x14ac:dyDescent="0.25">
      <c r="A3768" t="s">
        <v>7</v>
      </c>
      <c r="B3768" t="s">
        <v>8651</v>
      </c>
      <c r="C3768" t="s">
        <v>8710</v>
      </c>
      <c r="D3768" t="s">
        <v>8711</v>
      </c>
      <c r="E3768" t="s">
        <v>8712</v>
      </c>
      <c r="F3768">
        <v>21181185</v>
      </c>
      <c r="G3768" t="s">
        <v>8718</v>
      </c>
      <c r="H3768" t="s">
        <v>8719</v>
      </c>
      <c r="I3768">
        <v>114841</v>
      </c>
      <c r="J3768" t="s">
        <v>8025</v>
      </c>
      <c r="K3768" t="s">
        <v>8027</v>
      </c>
      <c r="L3768" t="s">
        <v>6</v>
      </c>
      <c r="M3768" t="s">
        <v>8663</v>
      </c>
      <c r="S3768">
        <v>22.99</v>
      </c>
      <c r="V3768">
        <v>22.99</v>
      </c>
      <c r="X3768" s="83" t="str">
        <f t="shared" si="116"/>
        <v>2118 - CHV SAN ANTONIO</v>
      </c>
      <c r="Y3768" s="83">
        <f t="shared" si="117"/>
        <v>0</v>
      </c>
    </row>
    <row r="3769" spans="1:25" x14ac:dyDescent="0.25">
      <c r="A3769" t="s">
        <v>7</v>
      </c>
      <c r="B3769" t="s">
        <v>8651</v>
      </c>
      <c r="C3769" t="s">
        <v>8710</v>
      </c>
      <c r="D3769" t="s">
        <v>8711</v>
      </c>
      <c r="E3769" t="s">
        <v>8712</v>
      </c>
      <c r="F3769">
        <v>21181185</v>
      </c>
      <c r="G3769" t="s">
        <v>8718</v>
      </c>
      <c r="H3769" t="s">
        <v>8719</v>
      </c>
      <c r="I3769">
        <v>114841</v>
      </c>
      <c r="J3769" t="s">
        <v>8025</v>
      </c>
      <c r="K3769" t="s">
        <v>8027</v>
      </c>
      <c r="L3769" t="s">
        <v>6</v>
      </c>
      <c r="M3769" t="s">
        <v>8664</v>
      </c>
      <c r="N3769">
        <v>173.92</v>
      </c>
      <c r="Q3769">
        <v>86.96</v>
      </c>
      <c r="S3769">
        <v>1048.54</v>
      </c>
      <c r="V3769">
        <v>95.32</v>
      </c>
      <c r="X3769" s="83" t="str">
        <f t="shared" si="116"/>
        <v>2118 - CHV SAN ANTONIO</v>
      </c>
      <c r="Y3769" s="83">
        <f t="shared" si="117"/>
        <v>0</v>
      </c>
    </row>
    <row r="3770" spans="1:25" x14ac:dyDescent="0.25">
      <c r="A3770" t="s">
        <v>7</v>
      </c>
      <c r="B3770" t="s">
        <v>8651</v>
      </c>
      <c r="C3770" t="s">
        <v>8710</v>
      </c>
      <c r="D3770" t="s">
        <v>8711</v>
      </c>
      <c r="E3770" t="s">
        <v>8712</v>
      </c>
      <c r="F3770">
        <v>21181185</v>
      </c>
      <c r="G3770" t="s">
        <v>8718</v>
      </c>
      <c r="H3770" t="s">
        <v>8719</v>
      </c>
      <c r="I3770">
        <v>114841</v>
      </c>
      <c r="J3770" t="s">
        <v>8025</v>
      </c>
      <c r="K3770" t="s">
        <v>8027</v>
      </c>
      <c r="L3770" t="s">
        <v>6</v>
      </c>
      <c r="M3770" t="s">
        <v>8665</v>
      </c>
      <c r="N3770">
        <v>0</v>
      </c>
      <c r="S3770">
        <v>335.4</v>
      </c>
      <c r="T3770">
        <v>4392.3</v>
      </c>
      <c r="U3770">
        <v>13.095700000000001</v>
      </c>
      <c r="V3770">
        <v>47.91</v>
      </c>
      <c r="W3770">
        <v>1098.075</v>
      </c>
      <c r="X3770" s="83" t="str">
        <f t="shared" si="116"/>
        <v>2118 - CHV SAN ANTONIO</v>
      </c>
      <c r="Y3770" s="83">
        <f t="shared" si="117"/>
        <v>4</v>
      </c>
    </row>
    <row r="3771" spans="1:25" x14ac:dyDescent="0.25">
      <c r="A3771" t="s">
        <v>7</v>
      </c>
      <c r="B3771" t="s">
        <v>8651</v>
      </c>
      <c r="C3771" t="s">
        <v>8710</v>
      </c>
      <c r="D3771" t="s">
        <v>8711</v>
      </c>
      <c r="E3771" t="s">
        <v>8712</v>
      </c>
      <c r="F3771">
        <v>21181185</v>
      </c>
      <c r="G3771" t="s">
        <v>8718</v>
      </c>
      <c r="H3771" t="s">
        <v>8719</v>
      </c>
      <c r="I3771">
        <v>114841</v>
      </c>
      <c r="J3771" t="s">
        <v>8025</v>
      </c>
      <c r="K3771" t="s">
        <v>8027</v>
      </c>
      <c r="L3771" t="s">
        <v>6</v>
      </c>
      <c r="M3771" t="s">
        <v>8666</v>
      </c>
      <c r="N3771">
        <v>0</v>
      </c>
      <c r="S3771">
        <v>392.46</v>
      </c>
      <c r="V3771">
        <v>35.68</v>
      </c>
      <c r="X3771" s="83" t="str">
        <f t="shared" si="116"/>
        <v>2118 - CHV SAN ANTONIO</v>
      </c>
      <c r="Y3771" s="83">
        <f t="shared" si="117"/>
        <v>0</v>
      </c>
    </row>
    <row r="3772" spans="1:25" x14ac:dyDescent="0.25">
      <c r="A3772" t="s">
        <v>7</v>
      </c>
      <c r="B3772" t="s">
        <v>8651</v>
      </c>
      <c r="C3772" t="s">
        <v>8710</v>
      </c>
      <c r="D3772" t="s">
        <v>8711</v>
      </c>
      <c r="E3772" t="s">
        <v>8712</v>
      </c>
      <c r="F3772">
        <v>21181185</v>
      </c>
      <c r="G3772" t="s">
        <v>8718</v>
      </c>
      <c r="H3772" t="s">
        <v>8719</v>
      </c>
      <c r="I3772">
        <v>114841</v>
      </c>
      <c r="J3772" t="s">
        <v>8025</v>
      </c>
      <c r="K3772" t="s">
        <v>8027</v>
      </c>
      <c r="L3772" t="s">
        <v>6</v>
      </c>
      <c r="M3772" t="s">
        <v>8667</v>
      </c>
      <c r="N3772">
        <v>689.66</v>
      </c>
      <c r="O3772">
        <v>521.25</v>
      </c>
      <c r="P3772">
        <v>0.75580000000000003</v>
      </c>
      <c r="Q3772">
        <v>689.66</v>
      </c>
      <c r="R3772">
        <v>260.625</v>
      </c>
      <c r="S3772">
        <v>8025.16</v>
      </c>
      <c r="T3772">
        <v>2085</v>
      </c>
      <c r="U3772">
        <v>0.25979999999999998</v>
      </c>
      <c r="V3772">
        <v>729.56</v>
      </c>
      <c r="W3772">
        <v>189.54545454545453</v>
      </c>
      <c r="X3772" s="83" t="str">
        <f t="shared" si="116"/>
        <v>2118 - CHV SAN ANTONIO</v>
      </c>
      <c r="Y3772" s="83">
        <f t="shared" si="117"/>
        <v>11</v>
      </c>
    </row>
    <row r="3773" spans="1:25" x14ac:dyDescent="0.25">
      <c r="A3773" t="s">
        <v>7</v>
      </c>
      <c r="B3773" t="s">
        <v>8651</v>
      </c>
      <c r="C3773" t="s">
        <v>8710</v>
      </c>
      <c r="D3773" t="s">
        <v>8711</v>
      </c>
      <c r="E3773" t="s">
        <v>8712</v>
      </c>
      <c r="F3773">
        <v>21181185</v>
      </c>
      <c r="G3773" t="s">
        <v>8718</v>
      </c>
      <c r="H3773" t="s">
        <v>8719</v>
      </c>
      <c r="I3773">
        <v>114841</v>
      </c>
      <c r="J3773" t="s">
        <v>8025</v>
      </c>
      <c r="K3773" t="s">
        <v>8027</v>
      </c>
      <c r="L3773" t="s">
        <v>6</v>
      </c>
      <c r="M3773" t="s">
        <v>8668</v>
      </c>
      <c r="N3773">
        <v>355.56</v>
      </c>
      <c r="O3773">
        <v>9.3800000000000008</v>
      </c>
      <c r="P3773">
        <v>2.64E-2</v>
      </c>
      <c r="Q3773">
        <v>177.78</v>
      </c>
      <c r="R3773">
        <v>9.3800000000000008</v>
      </c>
      <c r="S3773">
        <v>2208.16</v>
      </c>
      <c r="T3773">
        <v>117.42</v>
      </c>
      <c r="U3773">
        <v>5.3199999999999997E-2</v>
      </c>
      <c r="V3773">
        <v>157.72999999999999</v>
      </c>
      <c r="W3773">
        <v>6.9070588235294119</v>
      </c>
      <c r="X3773" s="83" t="str">
        <f t="shared" si="116"/>
        <v>2118 - CHV SAN ANTONIO</v>
      </c>
      <c r="Y3773" s="83">
        <f t="shared" si="117"/>
        <v>17</v>
      </c>
    </row>
    <row r="3774" spans="1:25" x14ac:dyDescent="0.25">
      <c r="A3774" t="s">
        <v>7</v>
      </c>
      <c r="B3774" t="s">
        <v>8651</v>
      </c>
      <c r="C3774" t="s">
        <v>8710</v>
      </c>
      <c r="D3774" t="s">
        <v>8711</v>
      </c>
      <c r="E3774" t="s">
        <v>8712</v>
      </c>
      <c r="F3774">
        <v>21181185</v>
      </c>
      <c r="G3774" t="s">
        <v>8718</v>
      </c>
      <c r="H3774" t="s">
        <v>8719</v>
      </c>
      <c r="I3774">
        <v>114841</v>
      </c>
      <c r="J3774" t="s">
        <v>8025</v>
      </c>
      <c r="K3774" t="s">
        <v>8027</v>
      </c>
      <c r="L3774" t="s">
        <v>6</v>
      </c>
      <c r="M3774" t="s">
        <v>8670</v>
      </c>
      <c r="N3774">
        <v>2117.64</v>
      </c>
      <c r="O3774">
        <v>830.72</v>
      </c>
      <c r="P3774">
        <v>0.39229999999999998</v>
      </c>
      <c r="Q3774">
        <v>705.88</v>
      </c>
      <c r="R3774">
        <v>830.72</v>
      </c>
      <c r="S3774">
        <v>16779.29</v>
      </c>
      <c r="T3774">
        <v>4740.71</v>
      </c>
      <c r="U3774">
        <v>0.28249999999999997</v>
      </c>
      <c r="V3774">
        <v>671.17</v>
      </c>
      <c r="W3774">
        <v>215.48681818181819</v>
      </c>
      <c r="X3774" s="83" t="str">
        <f t="shared" si="116"/>
        <v>2118 - CHV SAN ANTONIO</v>
      </c>
      <c r="Y3774" s="83">
        <f t="shared" si="117"/>
        <v>22</v>
      </c>
    </row>
    <row r="3775" spans="1:25" x14ac:dyDescent="0.25">
      <c r="A3775" t="s">
        <v>7</v>
      </c>
      <c r="B3775" t="s">
        <v>8651</v>
      </c>
      <c r="C3775" t="s">
        <v>8710</v>
      </c>
      <c r="D3775" t="s">
        <v>8711</v>
      </c>
      <c r="E3775" t="s">
        <v>8712</v>
      </c>
      <c r="F3775">
        <v>21181185</v>
      </c>
      <c r="G3775" t="s">
        <v>8718</v>
      </c>
      <c r="H3775" t="s">
        <v>8719</v>
      </c>
      <c r="I3775">
        <v>114841</v>
      </c>
      <c r="J3775" t="s">
        <v>8025</v>
      </c>
      <c r="K3775" t="s">
        <v>8027</v>
      </c>
      <c r="L3775" t="s">
        <v>6</v>
      </c>
      <c r="M3775" t="s">
        <v>8671</v>
      </c>
      <c r="N3775">
        <v>4487.84</v>
      </c>
      <c r="O3775">
        <v>1498.1</v>
      </c>
      <c r="P3775">
        <v>0.33379999999999999</v>
      </c>
      <c r="Q3775">
        <v>560.98</v>
      </c>
      <c r="R3775">
        <v>149.81</v>
      </c>
      <c r="S3775">
        <v>48931.92</v>
      </c>
      <c r="T3775">
        <v>8949.4</v>
      </c>
      <c r="U3775">
        <v>0.18290000000000001</v>
      </c>
      <c r="V3775">
        <v>543.69000000000005</v>
      </c>
      <c r="W3775">
        <v>149.15666666666667</v>
      </c>
      <c r="X3775" s="83" t="str">
        <f t="shared" si="116"/>
        <v>2118 - CHV SAN ANTONIO</v>
      </c>
      <c r="Y3775" s="83">
        <f t="shared" si="117"/>
        <v>60</v>
      </c>
    </row>
    <row r="3776" spans="1:25" x14ac:dyDescent="0.25">
      <c r="A3776" t="s">
        <v>7</v>
      </c>
      <c r="B3776" t="s">
        <v>8651</v>
      </c>
      <c r="C3776" t="s">
        <v>8710</v>
      </c>
      <c r="D3776" t="s">
        <v>8711</v>
      </c>
      <c r="E3776" t="s">
        <v>8712</v>
      </c>
      <c r="F3776">
        <v>21181185</v>
      </c>
      <c r="G3776" t="s">
        <v>8718</v>
      </c>
      <c r="H3776" t="s">
        <v>8719</v>
      </c>
      <c r="I3776">
        <v>114841</v>
      </c>
      <c r="J3776" t="s">
        <v>8025</v>
      </c>
      <c r="K3776" t="s">
        <v>8027</v>
      </c>
      <c r="L3776" t="s">
        <v>6</v>
      </c>
      <c r="M3776" t="s">
        <v>8672</v>
      </c>
      <c r="N3776">
        <v>0</v>
      </c>
      <c r="O3776">
        <v>42.19</v>
      </c>
      <c r="R3776">
        <v>42.19</v>
      </c>
      <c r="S3776">
        <v>2950.22</v>
      </c>
      <c r="T3776">
        <v>71.69</v>
      </c>
      <c r="U3776">
        <v>2.4299999999999999E-2</v>
      </c>
      <c r="V3776">
        <v>421.46</v>
      </c>
      <c r="W3776">
        <v>11.948333333333332</v>
      </c>
      <c r="X3776" s="83" t="str">
        <f t="shared" si="116"/>
        <v>2118 - CHV SAN ANTONIO</v>
      </c>
      <c r="Y3776" s="83">
        <f t="shared" si="117"/>
        <v>6</v>
      </c>
    </row>
    <row r="3777" spans="1:25" x14ac:dyDescent="0.25">
      <c r="A3777" t="s">
        <v>7</v>
      </c>
      <c r="B3777" t="s">
        <v>8651</v>
      </c>
      <c r="C3777" t="s">
        <v>8710</v>
      </c>
      <c r="D3777" t="s">
        <v>8711</v>
      </c>
      <c r="E3777" t="s">
        <v>8712</v>
      </c>
      <c r="F3777">
        <v>21181185</v>
      </c>
      <c r="G3777" t="s">
        <v>8718</v>
      </c>
      <c r="H3777" t="s">
        <v>8719</v>
      </c>
      <c r="I3777">
        <v>114841</v>
      </c>
      <c r="J3777" t="s">
        <v>8025</v>
      </c>
      <c r="K3777" t="s">
        <v>8027</v>
      </c>
      <c r="L3777" t="s">
        <v>6</v>
      </c>
      <c r="M3777" t="s">
        <v>8673</v>
      </c>
      <c r="N3777">
        <v>846.66</v>
      </c>
      <c r="O3777">
        <v>4.6900000000000004</v>
      </c>
      <c r="P3777">
        <v>5.4999999999999997E-3</v>
      </c>
      <c r="Q3777">
        <v>423.33</v>
      </c>
      <c r="R3777">
        <v>4.6900000000000004</v>
      </c>
      <c r="S3777">
        <v>6273.12</v>
      </c>
      <c r="T3777">
        <v>65.64</v>
      </c>
      <c r="U3777">
        <v>1.0500000000000001E-2</v>
      </c>
      <c r="V3777">
        <v>392.07</v>
      </c>
      <c r="W3777">
        <v>8.2050000000000001</v>
      </c>
      <c r="X3777" s="83" t="str">
        <f t="shared" si="116"/>
        <v>2118 - CHV SAN ANTONIO</v>
      </c>
      <c r="Y3777" s="83">
        <f t="shared" si="117"/>
        <v>8</v>
      </c>
    </row>
    <row r="3778" spans="1:25" x14ac:dyDescent="0.25">
      <c r="A3778" t="s">
        <v>7</v>
      </c>
      <c r="B3778" t="s">
        <v>8651</v>
      </c>
      <c r="C3778" t="s">
        <v>8710</v>
      </c>
      <c r="D3778" t="s">
        <v>8711</v>
      </c>
      <c r="E3778" t="s">
        <v>8712</v>
      </c>
      <c r="F3778">
        <v>21181185</v>
      </c>
      <c r="G3778" t="s">
        <v>8718</v>
      </c>
      <c r="H3778" t="s">
        <v>8719</v>
      </c>
      <c r="I3778">
        <v>114841</v>
      </c>
      <c r="J3778" t="s">
        <v>8025</v>
      </c>
      <c r="K3778" t="s">
        <v>8027</v>
      </c>
      <c r="L3778" t="s">
        <v>6</v>
      </c>
      <c r="M3778" t="s">
        <v>8674</v>
      </c>
      <c r="N3778">
        <v>643.67999999999995</v>
      </c>
      <c r="O3778">
        <v>4.6900000000000004</v>
      </c>
      <c r="P3778">
        <v>7.3000000000000001E-3</v>
      </c>
      <c r="Q3778">
        <v>321.83999999999997</v>
      </c>
      <c r="R3778">
        <v>4.6900000000000004</v>
      </c>
      <c r="S3778">
        <v>3058.36</v>
      </c>
      <c r="T3778">
        <v>2222.08</v>
      </c>
      <c r="U3778">
        <v>0.72660000000000002</v>
      </c>
      <c r="V3778">
        <v>235.26</v>
      </c>
      <c r="W3778">
        <v>148.13866666666667</v>
      </c>
      <c r="X3778" s="83" t="str">
        <f t="shared" si="116"/>
        <v>2118 - CHV SAN ANTONIO</v>
      </c>
      <c r="Y3778" s="83">
        <f t="shared" si="117"/>
        <v>15</v>
      </c>
    </row>
    <row r="3779" spans="1:25" x14ac:dyDescent="0.25">
      <c r="A3779" t="s">
        <v>7</v>
      </c>
      <c r="B3779" t="s">
        <v>8651</v>
      </c>
      <c r="C3779" t="s">
        <v>8710</v>
      </c>
      <c r="D3779" t="s">
        <v>8711</v>
      </c>
      <c r="E3779" t="s">
        <v>8712</v>
      </c>
      <c r="F3779">
        <v>21181185</v>
      </c>
      <c r="G3779" t="s">
        <v>8718</v>
      </c>
      <c r="H3779" t="s">
        <v>8719</v>
      </c>
      <c r="I3779">
        <v>114841</v>
      </c>
      <c r="J3779" t="s">
        <v>8025</v>
      </c>
      <c r="K3779" t="s">
        <v>8027</v>
      </c>
      <c r="L3779" t="s">
        <v>6</v>
      </c>
      <c r="M3779" t="s">
        <v>8675</v>
      </c>
      <c r="N3779">
        <v>0</v>
      </c>
      <c r="S3779">
        <v>263.43</v>
      </c>
      <c r="V3779">
        <v>87.81</v>
      </c>
      <c r="X3779" s="83" t="str">
        <f t="shared" ref="X3779:X3837" si="118">CONCATENATE(C3779," - ",D3779)</f>
        <v>2118 - CHV SAN ANTONIO</v>
      </c>
      <c r="Y3779" s="83">
        <f t="shared" ref="Y3779:Y3842" si="119">IFERROR((IF($S3779=0,0,$T3779/$W3779)),0)</f>
        <v>0</v>
      </c>
    </row>
    <row r="3780" spans="1:25" x14ac:dyDescent="0.25">
      <c r="A3780" t="s">
        <v>7</v>
      </c>
      <c r="B3780" t="s">
        <v>8651</v>
      </c>
      <c r="C3780" t="s">
        <v>8710</v>
      </c>
      <c r="D3780" t="s">
        <v>8711</v>
      </c>
      <c r="E3780" t="s">
        <v>8712</v>
      </c>
      <c r="F3780">
        <v>21181185</v>
      </c>
      <c r="G3780" t="s">
        <v>8718</v>
      </c>
      <c r="H3780" t="s">
        <v>8719</v>
      </c>
      <c r="I3780">
        <v>114865</v>
      </c>
      <c r="J3780" t="s">
        <v>7974</v>
      </c>
      <c r="K3780" t="s">
        <v>7976</v>
      </c>
      <c r="L3780" t="s">
        <v>6</v>
      </c>
      <c r="M3780" t="s">
        <v>8664</v>
      </c>
      <c r="N3780">
        <v>0</v>
      </c>
      <c r="S3780">
        <v>72.92</v>
      </c>
      <c r="V3780">
        <v>72.92</v>
      </c>
      <c r="X3780" s="83" t="str">
        <f t="shared" si="118"/>
        <v>2118 - CHV SAN ANTONIO</v>
      </c>
      <c r="Y3780" s="83">
        <f t="shared" si="119"/>
        <v>0</v>
      </c>
    </row>
    <row r="3781" spans="1:25" x14ac:dyDescent="0.25">
      <c r="A3781" t="s">
        <v>7</v>
      </c>
      <c r="B3781" t="s">
        <v>8651</v>
      </c>
      <c r="C3781" t="s">
        <v>8710</v>
      </c>
      <c r="D3781" t="s">
        <v>8711</v>
      </c>
      <c r="E3781" t="s">
        <v>8712</v>
      </c>
      <c r="F3781">
        <v>21181185</v>
      </c>
      <c r="G3781" t="s">
        <v>8718</v>
      </c>
      <c r="H3781" t="s">
        <v>8719</v>
      </c>
      <c r="I3781">
        <v>114865</v>
      </c>
      <c r="J3781" t="s">
        <v>7974</v>
      </c>
      <c r="K3781" t="s">
        <v>7976</v>
      </c>
      <c r="L3781" t="s">
        <v>6</v>
      </c>
      <c r="M3781" t="s">
        <v>8667</v>
      </c>
      <c r="N3781">
        <v>689.66</v>
      </c>
      <c r="Q3781">
        <v>689.66</v>
      </c>
      <c r="S3781">
        <v>4143.74</v>
      </c>
      <c r="T3781">
        <v>205</v>
      </c>
      <c r="U3781">
        <v>4.9500000000000002E-2</v>
      </c>
      <c r="V3781">
        <v>690.62</v>
      </c>
      <c r="W3781">
        <v>51.25</v>
      </c>
      <c r="X3781" s="83" t="str">
        <f t="shared" si="118"/>
        <v>2118 - CHV SAN ANTONIO</v>
      </c>
      <c r="Y3781" s="83">
        <f t="shared" si="119"/>
        <v>4</v>
      </c>
    </row>
    <row r="3782" spans="1:25" x14ac:dyDescent="0.25">
      <c r="A3782" t="s">
        <v>7</v>
      </c>
      <c r="B3782" t="s">
        <v>8651</v>
      </c>
      <c r="C3782" t="s">
        <v>8710</v>
      </c>
      <c r="D3782" t="s">
        <v>8711</v>
      </c>
      <c r="E3782" t="s">
        <v>8712</v>
      </c>
      <c r="F3782">
        <v>21181185</v>
      </c>
      <c r="G3782" t="s">
        <v>8718</v>
      </c>
      <c r="H3782" t="s">
        <v>8719</v>
      </c>
      <c r="I3782">
        <v>114865</v>
      </c>
      <c r="J3782" t="s">
        <v>7974</v>
      </c>
      <c r="K3782" t="s">
        <v>7976</v>
      </c>
      <c r="L3782" t="s">
        <v>6</v>
      </c>
      <c r="M3782" t="s">
        <v>8668</v>
      </c>
      <c r="N3782">
        <v>0</v>
      </c>
      <c r="O3782">
        <v>53.24</v>
      </c>
      <c r="S3782">
        <v>953.42</v>
      </c>
      <c r="T3782">
        <v>510.74</v>
      </c>
      <c r="U3782">
        <v>0.53569999999999995</v>
      </c>
      <c r="V3782">
        <v>158.9</v>
      </c>
      <c r="W3782">
        <v>255.37</v>
      </c>
      <c r="X3782" s="83" t="str">
        <f t="shared" si="118"/>
        <v>2118 - CHV SAN ANTONIO</v>
      </c>
      <c r="Y3782" s="83">
        <f t="shared" si="119"/>
        <v>2</v>
      </c>
    </row>
    <row r="3783" spans="1:25" x14ac:dyDescent="0.25">
      <c r="A3783" t="s">
        <v>7</v>
      </c>
      <c r="B3783" t="s">
        <v>8651</v>
      </c>
      <c r="C3783" t="s">
        <v>8710</v>
      </c>
      <c r="D3783" t="s">
        <v>8711</v>
      </c>
      <c r="E3783" t="s">
        <v>8712</v>
      </c>
      <c r="F3783">
        <v>21181185</v>
      </c>
      <c r="G3783" t="s">
        <v>8718</v>
      </c>
      <c r="H3783" t="s">
        <v>8719</v>
      </c>
      <c r="I3783">
        <v>114865</v>
      </c>
      <c r="J3783" t="s">
        <v>7974</v>
      </c>
      <c r="K3783" t="s">
        <v>7976</v>
      </c>
      <c r="L3783" t="s">
        <v>6</v>
      </c>
      <c r="M3783" t="s">
        <v>8670</v>
      </c>
      <c r="N3783">
        <v>705.88</v>
      </c>
      <c r="O3783">
        <v>870.75</v>
      </c>
      <c r="P3783">
        <v>1.2336</v>
      </c>
      <c r="Q3783">
        <v>705.88</v>
      </c>
      <c r="R3783">
        <v>290.25</v>
      </c>
      <c r="S3783">
        <v>5377.41</v>
      </c>
      <c r="T3783">
        <v>6571.3</v>
      </c>
      <c r="U3783">
        <v>1.222</v>
      </c>
      <c r="V3783">
        <v>672.18</v>
      </c>
      <c r="W3783">
        <v>657.13</v>
      </c>
      <c r="X3783" s="83" t="str">
        <f t="shared" si="118"/>
        <v>2118 - CHV SAN ANTONIO</v>
      </c>
      <c r="Y3783" s="83">
        <f t="shared" si="119"/>
        <v>10</v>
      </c>
    </row>
    <row r="3784" spans="1:25" x14ac:dyDescent="0.25">
      <c r="A3784" t="s">
        <v>7</v>
      </c>
      <c r="B3784" t="s">
        <v>8651</v>
      </c>
      <c r="C3784" t="s">
        <v>8710</v>
      </c>
      <c r="D3784" t="s">
        <v>8711</v>
      </c>
      <c r="E3784" t="s">
        <v>8712</v>
      </c>
      <c r="F3784">
        <v>21181185</v>
      </c>
      <c r="G3784" t="s">
        <v>8718</v>
      </c>
      <c r="H3784" t="s">
        <v>8719</v>
      </c>
      <c r="I3784">
        <v>114865</v>
      </c>
      <c r="J3784" t="s">
        <v>7974</v>
      </c>
      <c r="K3784" t="s">
        <v>7976</v>
      </c>
      <c r="L3784" t="s">
        <v>6</v>
      </c>
      <c r="M3784" t="s">
        <v>8671</v>
      </c>
      <c r="N3784">
        <v>1121.96</v>
      </c>
      <c r="O3784">
        <v>580.5</v>
      </c>
      <c r="P3784">
        <v>0.51739999999999997</v>
      </c>
      <c r="Q3784">
        <v>560.98</v>
      </c>
      <c r="R3784">
        <v>290.25</v>
      </c>
      <c r="S3784">
        <v>11967.55</v>
      </c>
      <c r="T3784">
        <v>5467.35</v>
      </c>
      <c r="U3784">
        <v>0.45679999999999998</v>
      </c>
      <c r="V3784">
        <v>543.98</v>
      </c>
      <c r="W3784">
        <v>341.70937500000002</v>
      </c>
      <c r="X3784" s="83" t="str">
        <f t="shared" si="118"/>
        <v>2118 - CHV SAN ANTONIO</v>
      </c>
      <c r="Y3784" s="83">
        <f t="shared" si="119"/>
        <v>16</v>
      </c>
    </row>
    <row r="3785" spans="1:25" x14ac:dyDescent="0.25">
      <c r="A3785" t="s">
        <v>7</v>
      </c>
      <c r="B3785" t="s">
        <v>8651</v>
      </c>
      <c r="C3785" t="s">
        <v>8710</v>
      </c>
      <c r="D3785" t="s">
        <v>8711</v>
      </c>
      <c r="E3785" t="s">
        <v>8712</v>
      </c>
      <c r="F3785">
        <v>21181185</v>
      </c>
      <c r="G3785" t="s">
        <v>8718</v>
      </c>
      <c r="H3785" t="s">
        <v>8719</v>
      </c>
      <c r="I3785">
        <v>114865</v>
      </c>
      <c r="J3785" t="s">
        <v>7974</v>
      </c>
      <c r="K3785" t="s">
        <v>7976</v>
      </c>
      <c r="L3785" t="s">
        <v>6</v>
      </c>
      <c r="M3785" t="s">
        <v>8673</v>
      </c>
      <c r="N3785">
        <v>423.33</v>
      </c>
      <c r="Q3785">
        <v>423.33</v>
      </c>
      <c r="S3785">
        <v>3136.56</v>
      </c>
      <c r="T3785">
        <v>55.43</v>
      </c>
      <c r="U3785">
        <v>1.77E-2</v>
      </c>
      <c r="V3785">
        <v>392.07</v>
      </c>
      <c r="W3785">
        <v>55.43</v>
      </c>
      <c r="X3785" s="83" t="str">
        <f t="shared" si="118"/>
        <v>2118 - CHV SAN ANTONIO</v>
      </c>
      <c r="Y3785" s="83">
        <f t="shared" si="119"/>
        <v>1</v>
      </c>
    </row>
    <row r="3786" spans="1:25" x14ac:dyDescent="0.25">
      <c r="A3786" t="s">
        <v>7</v>
      </c>
      <c r="B3786" t="s">
        <v>8651</v>
      </c>
      <c r="C3786" t="s">
        <v>8710</v>
      </c>
      <c r="D3786" t="s">
        <v>8711</v>
      </c>
      <c r="E3786" t="s">
        <v>8712</v>
      </c>
      <c r="F3786">
        <v>21181185</v>
      </c>
      <c r="G3786" t="s">
        <v>8718</v>
      </c>
      <c r="H3786" t="s">
        <v>8719</v>
      </c>
      <c r="I3786">
        <v>114865</v>
      </c>
      <c r="J3786" t="s">
        <v>7974</v>
      </c>
      <c r="K3786" t="s">
        <v>7976</v>
      </c>
      <c r="L3786" t="s">
        <v>6</v>
      </c>
      <c r="M3786" t="s">
        <v>8675</v>
      </c>
      <c r="N3786">
        <v>0</v>
      </c>
      <c r="S3786">
        <v>251.23</v>
      </c>
      <c r="V3786">
        <v>83.74</v>
      </c>
      <c r="X3786" s="83" t="str">
        <f t="shared" si="118"/>
        <v>2118 - CHV SAN ANTONIO</v>
      </c>
      <c r="Y3786" s="83">
        <f t="shared" si="119"/>
        <v>0</v>
      </c>
    </row>
    <row r="3787" spans="1:25" x14ac:dyDescent="0.25">
      <c r="A3787" t="s">
        <v>7</v>
      </c>
      <c r="B3787" t="s">
        <v>8651</v>
      </c>
      <c r="C3787" t="s">
        <v>8710</v>
      </c>
      <c r="D3787" t="s">
        <v>8711</v>
      </c>
      <c r="E3787" t="s">
        <v>8712</v>
      </c>
      <c r="F3787">
        <v>21181185</v>
      </c>
      <c r="G3787" t="s">
        <v>8718</v>
      </c>
      <c r="H3787" t="s">
        <v>8719</v>
      </c>
      <c r="I3787">
        <v>114865</v>
      </c>
      <c r="J3787" t="s">
        <v>7974</v>
      </c>
      <c r="K3787" t="s">
        <v>7976</v>
      </c>
      <c r="L3787" t="s">
        <v>6</v>
      </c>
      <c r="M3787" t="s">
        <v>8677</v>
      </c>
      <c r="N3787">
        <v>247.13</v>
      </c>
      <c r="Q3787">
        <v>247.13</v>
      </c>
      <c r="S3787">
        <v>1920.14</v>
      </c>
      <c r="T3787">
        <v>49.75</v>
      </c>
      <c r="U3787">
        <v>2.5899999999999999E-2</v>
      </c>
      <c r="V3787">
        <v>240.02</v>
      </c>
      <c r="W3787">
        <v>8.2916666666666661</v>
      </c>
      <c r="X3787" s="83" t="str">
        <f t="shared" si="118"/>
        <v>2118 - CHV SAN ANTONIO</v>
      </c>
      <c r="Y3787" s="83">
        <f t="shared" si="119"/>
        <v>6</v>
      </c>
    </row>
    <row r="3788" spans="1:25" x14ac:dyDescent="0.25">
      <c r="A3788" t="s">
        <v>7</v>
      </c>
      <c r="B3788" t="s">
        <v>8651</v>
      </c>
      <c r="C3788" t="s">
        <v>8710</v>
      </c>
      <c r="D3788" t="s">
        <v>8711</v>
      </c>
      <c r="E3788" t="s">
        <v>8712</v>
      </c>
      <c r="F3788">
        <v>21181185</v>
      </c>
      <c r="G3788" t="s">
        <v>8718</v>
      </c>
      <c r="H3788" t="s">
        <v>8719</v>
      </c>
      <c r="I3788">
        <v>193596</v>
      </c>
      <c r="J3788" t="s">
        <v>8618</v>
      </c>
      <c r="K3788" t="s">
        <v>8620</v>
      </c>
      <c r="L3788" t="s">
        <v>6</v>
      </c>
      <c r="M3788" t="s">
        <v>8658</v>
      </c>
      <c r="N3788">
        <v>0</v>
      </c>
      <c r="S3788">
        <v>208.79</v>
      </c>
      <c r="V3788">
        <v>208.79</v>
      </c>
      <c r="X3788" s="83" t="str">
        <f t="shared" si="118"/>
        <v>2118 - CHV SAN ANTONIO</v>
      </c>
      <c r="Y3788" s="83">
        <f t="shared" si="119"/>
        <v>0</v>
      </c>
    </row>
    <row r="3789" spans="1:25" x14ac:dyDescent="0.25">
      <c r="A3789" t="s">
        <v>7</v>
      </c>
      <c r="B3789" t="s">
        <v>8651</v>
      </c>
      <c r="C3789" t="s">
        <v>8710</v>
      </c>
      <c r="D3789" t="s">
        <v>8711</v>
      </c>
      <c r="E3789" t="s">
        <v>8712</v>
      </c>
      <c r="F3789">
        <v>21181185</v>
      </c>
      <c r="G3789" t="s">
        <v>8718</v>
      </c>
      <c r="H3789" t="s">
        <v>8719</v>
      </c>
      <c r="I3789">
        <v>193596</v>
      </c>
      <c r="J3789" t="s">
        <v>8618</v>
      </c>
      <c r="K3789" t="s">
        <v>8620</v>
      </c>
      <c r="L3789" t="s">
        <v>6</v>
      </c>
      <c r="M3789" t="s">
        <v>8660</v>
      </c>
      <c r="N3789">
        <v>0</v>
      </c>
      <c r="S3789">
        <v>46.5</v>
      </c>
      <c r="T3789">
        <v>97.5</v>
      </c>
      <c r="U3789">
        <v>2.0968</v>
      </c>
      <c r="V3789">
        <v>15.5</v>
      </c>
      <c r="W3789">
        <v>48.75</v>
      </c>
      <c r="X3789" s="83" t="str">
        <f t="shared" si="118"/>
        <v>2118 - CHV SAN ANTONIO</v>
      </c>
      <c r="Y3789" s="83">
        <f t="shared" si="119"/>
        <v>2</v>
      </c>
    </row>
    <row r="3790" spans="1:25" x14ac:dyDescent="0.25">
      <c r="A3790" t="s">
        <v>7</v>
      </c>
      <c r="B3790" t="s">
        <v>8651</v>
      </c>
      <c r="C3790" t="s">
        <v>8710</v>
      </c>
      <c r="D3790" t="s">
        <v>8711</v>
      </c>
      <c r="E3790" t="s">
        <v>8712</v>
      </c>
      <c r="F3790">
        <v>21181185</v>
      </c>
      <c r="G3790" t="s">
        <v>8718</v>
      </c>
      <c r="H3790" t="s">
        <v>8719</v>
      </c>
      <c r="I3790">
        <v>193596</v>
      </c>
      <c r="J3790" t="s">
        <v>8618</v>
      </c>
      <c r="K3790" t="s">
        <v>8620</v>
      </c>
      <c r="L3790" t="s">
        <v>6</v>
      </c>
      <c r="M3790" t="s">
        <v>8661</v>
      </c>
      <c r="N3790">
        <v>25</v>
      </c>
      <c r="Q3790">
        <v>25</v>
      </c>
      <c r="S3790">
        <v>121.39</v>
      </c>
      <c r="V3790">
        <v>24.28</v>
      </c>
      <c r="X3790" s="83" t="str">
        <f t="shared" si="118"/>
        <v>2118 - CHV SAN ANTONIO</v>
      </c>
      <c r="Y3790" s="83">
        <f t="shared" si="119"/>
        <v>0</v>
      </c>
    </row>
    <row r="3791" spans="1:25" x14ac:dyDescent="0.25">
      <c r="A3791" t="s">
        <v>7</v>
      </c>
      <c r="B3791" t="s">
        <v>8651</v>
      </c>
      <c r="C3791" t="s">
        <v>8710</v>
      </c>
      <c r="D3791" t="s">
        <v>8711</v>
      </c>
      <c r="E3791" t="s">
        <v>8712</v>
      </c>
      <c r="F3791">
        <v>21181185</v>
      </c>
      <c r="G3791" t="s">
        <v>8718</v>
      </c>
      <c r="H3791" t="s">
        <v>8719</v>
      </c>
      <c r="I3791">
        <v>193596</v>
      </c>
      <c r="J3791" t="s">
        <v>8618</v>
      </c>
      <c r="K3791" t="s">
        <v>8620</v>
      </c>
      <c r="L3791" t="s">
        <v>6</v>
      </c>
      <c r="M3791" t="s">
        <v>8664</v>
      </c>
      <c r="N3791">
        <v>86.96</v>
      </c>
      <c r="Q3791">
        <v>86.96</v>
      </c>
      <c r="S3791">
        <v>399.78</v>
      </c>
      <c r="T3791">
        <v>150</v>
      </c>
      <c r="U3791">
        <v>0.37519999999999998</v>
      </c>
      <c r="V3791">
        <v>79.959999999999994</v>
      </c>
      <c r="W3791">
        <v>75</v>
      </c>
      <c r="X3791" s="83" t="str">
        <f t="shared" si="118"/>
        <v>2118 - CHV SAN ANTONIO</v>
      </c>
      <c r="Y3791" s="83">
        <f t="shared" si="119"/>
        <v>2</v>
      </c>
    </row>
    <row r="3792" spans="1:25" x14ac:dyDescent="0.25">
      <c r="A3792" t="s">
        <v>7</v>
      </c>
      <c r="B3792" t="s">
        <v>8651</v>
      </c>
      <c r="C3792" t="s">
        <v>8710</v>
      </c>
      <c r="D3792" t="s">
        <v>8711</v>
      </c>
      <c r="E3792" t="s">
        <v>8712</v>
      </c>
      <c r="F3792">
        <v>21181185</v>
      </c>
      <c r="G3792" t="s">
        <v>8718</v>
      </c>
      <c r="H3792" t="s">
        <v>8719</v>
      </c>
      <c r="I3792">
        <v>193596</v>
      </c>
      <c r="J3792" t="s">
        <v>8618</v>
      </c>
      <c r="K3792" t="s">
        <v>8620</v>
      </c>
      <c r="L3792" t="s">
        <v>6</v>
      </c>
      <c r="M3792" t="s">
        <v>8665</v>
      </c>
      <c r="N3792">
        <v>0</v>
      </c>
      <c r="S3792">
        <v>51.14</v>
      </c>
      <c r="V3792">
        <v>51.14</v>
      </c>
      <c r="X3792" s="83" t="str">
        <f t="shared" si="118"/>
        <v>2118 - CHV SAN ANTONIO</v>
      </c>
      <c r="Y3792" s="83">
        <f t="shared" si="119"/>
        <v>0</v>
      </c>
    </row>
    <row r="3793" spans="1:25" x14ac:dyDescent="0.25">
      <c r="A3793" t="s">
        <v>7</v>
      </c>
      <c r="B3793" t="s">
        <v>8651</v>
      </c>
      <c r="C3793" t="s">
        <v>8710</v>
      </c>
      <c r="D3793" t="s">
        <v>8711</v>
      </c>
      <c r="E3793" t="s">
        <v>8712</v>
      </c>
      <c r="F3793">
        <v>21181185</v>
      </c>
      <c r="G3793" t="s">
        <v>8718</v>
      </c>
      <c r="H3793" t="s">
        <v>8719</v>
      </c>
      <c r="I3793">
        <v>193596</v>
      </c>
      <c r="J3793" t="s">
        <v>8618</v>
      </c>
      <c r="K3793" t="s">
        <v>8620</v>
      </c>
      <c r="L3793" t="s">
        <v>6</v>
      </c>
      <c r="M3793" t="s">
        <v>8666</v>
      </c>
      <c r="N3793">
        <v>0</v>
      </c>
      <c r="S3793">
        <v>230.87</v>
      </c>
      <c r="V3793">
        <v>46.17</v>
      </c>
      <c r="X3793" s="83" t="str">
        <f t="shared" si="118"/>
        <v>2118 - CHV SAN ANTONIO</v>
      </c>
      <c r="Y3793" s="83">
        <f t="shared" si="119"/>
        <v>0</v>
      </c>
    </row>
    <row r="3794" spans="1:25" x14ac:dyDescent="0.25">
      <c r="A3794" t="s">
        <v>7</v>
      </c>
      <c r="B3794" t="s">
        <v>8651</v>
      </c>
      <c r="C3794" t="s">
        <v>8710</v>
      </c>
      <c r="D3794" t="s">
        <v>8711</v>
      </c>
      <c r="E3794" t="s">
        <v>8712</v>
      </c>
      <c r="F3794">
        <v>21181185</v>
      </c>
      <c r="G3794" t="s">
        <v>8718</v>
      </c>
      <c r="H3794" t="s">
        <v>8719</v>
      </c>
      <c r="I3794">
        <v>193596</v>
      </c>
      <c r="J3794" t="s">
        <v>8618</v>
      </c>
      <c r="K3794" t="s">
        <v>8620</v>
      </c>
      <c r="L3794" t="s">
        <v>6</v>
      </c>
      <c r="M3794" t="s">
        <v>8667</v>
      </c>
      <c r="N3794">
        <v>689.66</v>
      </c>
      <c r="Q3794">
        <v>689.66</v>
      </c>
      <c r="S3794">
        <v>2662.97</v>
      </c>
      <c r="T3794">
        <v>4988.93</v>
      </c>
      <c r="U3794">
        <v>1.8734</v>
      </c>
      <c r="V3794">
        <v>665.74</v>
      </c>
      <c r="W3794">
        <v>1662.9766666666667</v>
      </c>
      <c r="X3794" s="83" t="str">
        <f t="shared" si="118"/>
        <v>2118 - CHV SAN ANTONIO</v>
      </c>
      <c r="Y3794" s="83">
        <f t="shared" si="119"/>
        <v>3</v>
      </c>
    </row>
    <row r="3795" spans="1:25" x14ac:dyDescent="0.25">
      <c r="A3795" t="s">
        <v>7</v>
      </c>
      <c r="B3795" t="s">
        <v>8651</v>
      </c>
      <c r="C3795" t="s">
        <v>8710</v>
      </c>
      <c r="D3795" t="s">
        <v>8711</v>
      </c>
      <c r="E3795" t="s">
        <v>8712</v>
      </c>
      <c r="F3795">
        <v>21181185</v>
      </c>
      <c r="G3795" t="s">
        <v>8718</v>
      </c>
      <c r="H3795" t="s">
        <v>8719</v>
      </c>
      <c r="I3795">
        <v>193596</v>
      </c>
      <c r="J3795" t="s">
        <v>8618</v>
      </c>
      <c r="K3795" t="s">
        <v>8620</v>
      </c>
      <c r="L3795" t="s">
        <v>6</v>
      </c>
      <c r="M3795" t="s">
        <v>8668</v>
      </c>
      <c r="N3795">
        <v>177.78</v>
      </c>
      <c r="O3795">
        <v>53.24</v>
      </c>
      <c r="P3795">
        <v>0.29949999999999999</v>
      </c>
      <c r="Q3795">
        <v>177.78</v>
      </c>
      <c r="S3795">
        <v>1440.56</v>
      </c>
      <c r="T3795">
        <v>105.74</v>
      </c>
      <c r="U3795">
        <v>7.3400000000000007E-2</v>
      </c>
      <c r="V3795">
        <v>160.06</v>
      </c>
      <c r="W3795">
        <v>35.246666666666663</v>
      </c>
      <c r="X3795" s="83" t="str">
        <f t="shared" si="118"/>
        <v>2118 - CHV SAN ANTONIO</v>
      </c>
      <c r="Y3795" s="83">
        <f t="shared" si="119"/>
        <v>3</v>
      </c>
    </row>
    <row r="3796" spans="1:25" x14ac:dyDescent="0.25">
      <c r="A3796" t="s">
        <v>7</v>
      </c>
      <c r="B3796" t="s">
        <v>8651</v>
      </c>
      <c r="C3796" t="s">
        <v>8710</v>
      </c>
      <c r="D3796" t="s">
        <v>8711</v>
      </c>
      <c r="E3796" t="s">
        <v>8712</v>
      </c>
      <c r="F3796">
        <v>21181185</v>
      </c>
      <c r="G3796" t="s">
        <v>8718</v>
      </c>
      <c r="H3796" t="s">
        <v>8719</v>
      </c>
      <c r="I3796">
        <v>193596</v>
      </c>
      <c r="J3796" t="s">
        <v>8618</v>
      </c>
      <c r="K3796" t="s">
        <v>8620</v>
      </c>
      <c r="L3796" t="s">
        <v>6</v>
      </c>
      <c r="M3796" t="s">
        <v>8670</v>
      </c>
      <c r="N3796">
        <v>705.88</v>
      </c>
      <c r="O3796">
        <v>5.36</v>
      </c>
      <c r="P3796">
        <v>7.6E-3</v>
      </c>
      <c r="Q3796">
        <v>705.88</v>
      </c>
      <c r="R3796">
        <v>5.36</v>
      </c>
      <c r="S3796">
        <v>7396.65</v>
      </c>
      <c r="T3796">
        <v>4309.76</v>
      </c>
      <c r="U3796">
        <v>0.5827</v>
      </c>
      <c r="V3796">
        <v>672.42</v>
      </c>
      <c r="W3796">
        <v>615.68000000000006</v>
      </c>
      <c r="X3796" s="83" t="str">
        <f t="shared" si="118"/>
        <v>2118 - CHV SAN ANTONIO</v>
      </c>
      <c r="Y3796" s="83">
        <f t="shared" si="119"/>
        <v>7</v>
      </c>
    </row>
    <row r="3797" spans="1:25" x14ac:dyDescent="0.25">
      <c r="A3797" t="s">
        <v>7</v>
      </c>
      <c r="B3797" t="s">
        <v>8651</v>
      </c>
      <c r="C3797" t="s">
        <v>8710</v>
      </c>
      <c r="D3797" t="s">
        <v>8711</v>
      </c>
      <c r="E3797" t="s">
        <v>8712</v>
      </c>
      <c r="F3797">
        <v>21181185</v>
      </c>
      <c r="G3797" t="s">
        <v>8718</v>
      </c>
      <c r="H3797" t="s">
        <v>8719</v>
      </c>
      <c r="I3797">
        <v>193596</v>
      </c>
      <c r="J3797" t="s">
        <v>8618</v>
      </c>
      <c r="K3797" t="s">
        <v>8620</v>
      </c>
      <c r="L3797" t="s">
        <v>6</v>
      </c>
      <c r="M3797" t="s">
        <v>8671</v>
      </c>
      <c r="N3797">
        <v>1121.96</v>
      </c>
      <c r="O3797">
        <v>16.07</v>
      </c>
      <c r="P3797">
        <v>1.43E-2</v>
      </c>
      <c r="Q3797">
        <v>560.98</v>
      </c>
      <c r="R3797">
        <v>5.3566666666666665</v>
      </c>
      <c r="S3797">
        <v>6559.55</v>
      </c>
      <c r="T3797">
        <v>5250.71</v>
      </c>
      <c r="U3797">
        <v>0.80049999999999999</v>
      </c>
      <c r="V3797">
        <v>546.63</v>
      </c>
      <c r="W3797">
        <v>525.07100000000003</v>
      </c>
      <c r="X3797" s="83" t="str">
        <f t="shared" si="118"/>
        <v>2118 - CHV SAN ANTONIO</v>
      </c>
      <c r="Y3797" s="83">
        <f t="shared" si="119"/>
        <v>10</v>
      </c>
    </row>
    <row r="3798" spans="1:25" x14ac:dyDescent="0.25">
      <c r="A3798" t="s">
        <v>7</v>
      </c>
      <c r="B3798" t="s">
        <v>8651</v>
      </c>
      <c r="C3798" t="s">
        <v>8710</v>
      </c>
      <c r="D3798" t="s">
        <v>8711</v>
      </c>
      <c r="E3798" t="s">
        <v>8712</v>
      </c>
      <c r="F3798">
        <v>21181185</v>
      </c>
      <c r="G3798" t="s">
        <v>8718</v>
      </c>
      <c r="H3798" t="s">
        <v>8719</v>
      </c>
      <c r="I3798">
        <v>193596</v>
      </c>
      <c r="J3798" t="s">
        <v>8618</v>
      </c>
      <c r="K3798" t="s">
        <v>8620</v>
      </c>
      <c r="L3798" t="s">
        <v>6</v>
      </c>
      <c r="M3798" t="s">
        <v>8672</v>
      </c>
      <c r="N3798">
        <v>453.33</v>
      </c>
      <c r="Q3798">
        <v>453.33</v>
      </c>
      <c r="S3798">
        <v>3403.55</v>
      </c>
      <c r="T3798">
        <v>90</v>
      </c>
      <c r="U3798">
        <v>2.64E-2</v>
      </c>
      <c r="V3798">
        <v>425.44</v>
      </c>
      <c r="W3798">
        <v>45</v>
      </c>
      <c r="X3798" s="83" t="str">
        <f t="shared" si="118"/>
        <v>2118 - CHV SAN ANTONIO</v>
      </c>
      <c r="Y3798" s="83">
        <f t="shared" si="119"/>
        <v>2</v>
      </c>
    </row>
    <row r="3799" spans="1:25" x14ac:dyDescent="0.25">
      <c r="A3799" t="s">
        <v>7</v>
      </c>
      <c r="B3799" t="s">
        <v>8651</v>
      </c>
      <c r="C3799" t="s">
        <v>8710</v>
      </c>
      <c r="D3799" t="s">
        <v>8711</v>
      </c>
      <c r="E3799" t="s">
        <v>8712</v>
      </c>
      <c r="F3799">
        <v>21181185</v>
      </c>
      <c r="G3799" t="s">
        <v>8718</v>
      </c>
      <c r="H3799" t="s">
        <v>8719</v>
      </c>
      <c r="I3799">
        <v>193596</v>
      </c>
      <c r="J3799" t="s">
        <v>8618</v>
      </c>
      <c r="K3799" t="s">
        <v>8620</v>
      </c>
      <c r="L3799" t="s">
        <v>6</v>
      </c>
      <c r="M3799" t="s">
        <v>8673</v>
      </c>
      <c r="N3799">
        <v>0</v>
      </c>
      <c r="O3799">
        <v>5.36</v>
      </c>
      <c r="R3799">
        <v>5.36</v>
      </c>
      <c r="S3799">
        <v>3909.63</v>
      </c>
      <c r="T3799">
        <v>230.36</v>
      </c>
      <c r="U3799">
        <v>5.8900000000000001E-2</v>
      </c>
      <c r="V3799">
        <v>390.96</v>
      </c>
      <c r="W3799">
        <v>46.072000000000003</v>
      </c>
      <c r="X3799" s="83" t="str">
        <f t="shared" si="118"/>
        <v>2118 - CHV SAN ANTONIO</v>
      </c>
      <c r="Y3799" s="83">
        <f t="shared" si="119"/>
        <v>5</v>
      </c>
    </row>
    <row r="3800" spans="1:25" x14ac:dyDescent="0.25">
      <c r="A3800" t="s">
        <v>7</v>
      </c>
      <c r="B3800" t="s">
        <v>8651</v>
      </c>
      <c r="C3800" t="s">
        <v>8710</v>
      </c>
      <c r="D3800" t="s">
        <v>8711</v>
      </c>
      <c r="E3800" t="s">
        <v>8712</v>
      </c>
      <c r="F3800">
        <v>21181185</v>
      </c>
      <c r="G3800" t="s">
        <v>8718</v>
      </c>
      <c r="H3800" t="s">
        <v>8719</v>
      </c>
      <c r="I3800">
        <v>193596</v>
      </c>
      <c r="J3800" t="s">
        <v>8618</v>
      </c>
      <c r="K3800" t="s">
        <v>8620</v>
      </c>
      <c r="L3800" t="s">
        <v>6</v>
      </c>
      <c r="M3800" t="s">
        <v>8674</v>
      </c>
      <c r="N3800">
        <v>0</v>
      </c>
      <c r="S3800">
        <v>194.85</v>
      </c>
      <c r="T3800">
        <v>1981.97</v>
      </c>
      <c r="U3800">
        <v>10.171799999999999</v>
      </c>
      <c r="V3800">
        <v>194.85</v>
      </c>
      <c r="W3800">
        <v>990.98500000000001</v>
      </c>
      <c r="X3800" s="83" t="str">
        <f t="shared" si="118"/>
        <v>2118 - CHV SAN ANTONIO</v>
      </c>
      <c r="Y3800" s="83">
        <f t="shared" si="119"/>
        <v>2</v>
      </c>
    </row>
    <row r="3801" spans="1:25" x14ac:dyDescent="0.25">
      <c r="A3801" t="s">
        <v>7</v>
      </c>
      <c r="B3801" t="s">
        <v>8651</v>
      </c>
      <c r="C3801" t="s">
        <v>8710</v>
      </c>
      <c r="D3801" t="s">
        <v>8711</v>
      </c>
      <c r="E3801" t="s">
        <v>8712</v>
      </c>
      <c r="F3801">
        <v>21181185</v>
      </c>
      <c r="G3801" t="s">
        <v>8718</v>
      </c>
      <c r="H3801" t="s">
        <v>8719</v>
      </c>
      <c r="I3801">
        <v>193596</v>
      </c>
      <c r="J3801" t="s">
        <v>8618</v>
      </c>
      <c r="K3801" t="s">
        <v>8620</v>
      </c>
      <c r="L3801" t="s">
        <v>6</v>
      </c>
      <c r="M3801" t="s">
        <v>8675</v>
      </c>
      <c r="N3801">
        <v>73.12</v>
      </c>
      <c r="Q3801">
        <v>73.12</v>
      </c>
      <c r="S3801">
        <v>137.63999999999999</v>
      </c>
      <c r="T3801">
        <v>247.5</v>
      </c>
      <c r="U3801">
        <v>1.7982</v>
      </c>
      <c r="V3801">
        <v>68.819999999999993</v>
      </c>
      <c r="W3801">
        <v>61.875</v>
      </c>
      <c r="X3801" s="83" t="str">
        <f t="shared" si="118"/>
        <v>2118 - CHV SAN ANTONIO</v>
      </c>
      <c r="Y3801" s="83">
        <f t="shared" si="119"/>
        <v>4</v>
      </c>
    </row>
    <row r="3802" spans="1:25" x14ac:dyDescent="0.25">
      <c r="A3802" t="s">
        <v>7</v>
      </c>
      <c r="B3802" t="s">
        <v>8651</v>
      </c>
      <c r="C3802" t="s">
        <v>8710</v>
      </c>
      <c r="D3802" t="s">
        <v>8711</v>
      </c>
      <c r="E3802" t="s">
        <v>8712</v>
      </c>
      <c r="F3802">
        <v>21181185</v>
      </c>
      <c r="G3802" t="s">
        <v>8718</v>
      </c>
      <c r="H3802" t="s">
        <v>8719</v>
      </c>
      <c r="I3802">
        <v>193596</v>
      </c>
      <c r="J3802" t="s">
        <v>8618</v>
      </c>
      <c r="K3802" t="s">
        <v>8620</v>
      </c>
      <c r="L3802" t="s">
        <v>6</v>
      </c>
      <c r="M3802" t="s">
        <v>8695</v>
      </c>
      <c r="N3802">
        <v>0</v>
      </c>
      <c r="S3802">
        <v>160.47</v>
      </c>
      <c r="T3802">
        <v>34.549999999999997</v>
      </c>
      <c r="U3802">
        <v>0.21529999999999999</v>
      </c>
      <c r="V3802">
        <v>80.239999999999995</v>
      </c>
      <c r="W3802">
        <v>17.274999999999999</v>
      </c>
      <c r="X3802" s="83" t="str">
        <f t="shared" si="118"/>
        <v>2118 - CHV SAN ANTONIO</v>
      </c>
      <c r="Y3802" s="83">
        <f t="shared" si="119"/>
        <v>2</v>
      </c>
    </row>
    <row r="3803" spans="1:25" x14ac:dyDescent="0.25">
      <c r="A3803" t="s">
        <v>7</v>
      </c>
      <c r="B3803" t="s">
        <v>8651</v>
      </c>
      <c r="C3803" t="s">
        <v>8710</v>
      </c>
      <c r="D3803" t="s">
        <v>8711</v>
      </c>
      <c r="E3803" t="s">
        <v>8712</v>
      </c>
      <c r="F3803">
        <v>21181185</v>
      </c>
      <c r="G3803" t="s">
        <v>8718</v>
      </c>
      <c r="H3803" t="s">
        <v>8719</v>
      </c>
      <c r="I3803">
        <v>193596</v>
      </c>
      <c r="J3803" t="s">
        <v>8618</v>
      </c>
      <c r="K3803" t="s">
        <v>8620</v>
      </c>
      <c r="L3803" t="s">
        <v>6</v>
      </c>
      <c r="M3803" t="s">
        <v>8696</v>
      </c>
      <c r="N3803">
        <v>0</v>
      </c>
      <c r="S3803">
        <v>982.95</v>
      </c>
      <c r="T3803">
        <v>636.07000000000005</v>
      </c>
      <c r="U3803">
        <v>0.64710000000000001</v>
      </c>
      <c r="V3803">
        <v>491.48</v>
      </c>
      <c r="W3803">
        <v>127.21400000000001</v>
      </c>
      <c r="X3803" s="83" t="str">
        <f t="shared" si="118"/>
        <v>2118 - CHV SAN ANTONIO</v>
      </c>
      <c r="Y3803" s="83">
        <f t="shared" si="119"/>
        <v>5</v>
      </c>
    </row>
    <row r="3804" spans="1:25" x14ac:dyDescent="0.25">
      <c r="A3804" t="s">
        <v>7</v>
      </c>
      <c r="B3804" t="s">
        <v>8651</v>
      </c>
      <c r="C3804" t="s">
        <v>8710</v>
      </c>
      <c r="D3804" t="s">
        <v>8711</v>
      </c>
      <c r="E3804" t="s">
        <v>8712</v>
      </c>
      <c r="F3804">
        <v>21181185</v>
      </c>
      <c r="G3804" t="s">
        <v>8718</v>
      </c>
      <c r="H3804" t="s">
        <v>8719</v>
      </c>
      <c r="I3804">
        <v>193596</v>
      </c>
      <c r="J3804" t="s">
        <v>8618</v>
      </c>
      <c r="K3804" t="s">
        <v>8620</v>
      </c>
      <c r="L3804" t="s">
        <v>6</v>
      </c>
      <c r="M3804" t="s">
        <v>8697</v>
      </c>
      <c r="N3804">
        <v>727.27</v>
      </c>
      <c r="O3804">
        <v>5.36</v>
      </c>
      <c r="P3804">
        <v>7.4000000000000003E-3</v>
      </c>
      <c r="Q3804">
        <v>727.27</v>
      </c>
      <c r="R3804">
        <v>5.36</v>
      </c>
      <c r="S3804">
        <v>2863.9</v>
      </c>
      <c r="T3804">
        <v>2241.98</v>
      </c>
      <c r="U3804">
        <v>0.78280000000000005</v>
      </c>
      <c r="V3804">
        <v>715.98</v>
      </c>
      <c r="W3804">
        <v>560.495</v>
      </c>
      <c r="X3804" s="83" t="str">
        <f t="shared" si="118"/>
        <v>2118 - CHV SAN ANTONIO</v>
      </c>
      <c r="Y3804" s="83">
        <f t="shared" si="119"/>
        <v>4</v>
      </c>
    </row>
    <row r="3805" spans="1:25" x14ac:dyDescent="0.25">
      <c r="A3805" t="s">
        <v>7</v>
      </c>
      <c r="B3805" t="s">
        <v>8651</v>
      </c>
      <c r="C3805" t="s">
        <v>8710</v>
      </c>
      <c r="D3805" t="s">
        <v>8711</v>
      </c>
      <c r="E3805" t="s">
        <v>8712</v>
      </c>
      <c r="F3805">
        <v>21181185</v>
      </c>
      <c r="G3805" t="s">
        <v>8718</v>
      </c>
      <c r="H3805" t="s">
        <v>8719</v>
      </c>
      <c r="I3805">
        <v>193596</v>
      </c>
      <c r="J3805" t="s">
        <v>8618</v>
      </c>
      <c r="K3805" t="s">
        <v>8620</v>
      </c>
      <c r="L3805" t="s">
        <v>6</v>
      </c>
      <c r="M3805" t="s">
        <v>8698</v>
      </c>
      <c r="N3805">
        <v>1843.38</v>
      </c>
      <c r="O3805">
        <v>492.86</v>
      </c>
      <c r="P3805">
        <v>0.26740000000000003</v>
      </c>
      <c r="Q3805">
        <v>614.46</v>
      </c>
      <c r="R3805">
        <v>492.86</v>
      </c>
      <c r="S3805">
        <v>9370.82</v>
      </c>
      <c r="T3805">
        <v>9931.9500000000007</v>
      </c>
      <c r="U3805">
        <v>1.0599000000000001</v>
      </c>
      <c r="V3805">
        <v>551.22</v>
      </c>
      <c r="W3805">
        <v>827.66250000000002</v>
      </c>
      <c r="X3805" s="83" t="str">
        <f t="shared" si="118"/>
        <v>2118 - CHV SAN ANTONIO</v>
      </c>
      <c r="Y3805" s="83">
        <f t="shared" si="119"/>
        <v>12</v>
      </c>
    </row>
    <row r="3806" spans="1:25" x14ac:dyDescent="0.25">
      <c r="A3806" t="s">
        <v>7</v>
      </c>
      <c r="B3806" t="s">
        <v>8651</v>
      </c>
      <c r="C3806" t="s">
        <v>8710</v>
      </c>
      <c r="D3806" t="s">
        <v>8711</v>
      </c>
      <c r="E3806" t="s">
        <v>8712</v>
      </c>
      <c r="F3806">
        <v>21181185</v>
      </c>
      <c r="G3806" t="s">
        <v>8718</v>
      </c>
      <c r="H3806" t="s">
        <v>8719</v>
      </c>
      <c r="I3806">
        <v>193596</v>
      </c>
      <c r="J3806" t="s">
        <v>8618</v>
      </c>
      <c r="K3806" t="s">
        <v>8620</v>
      </c>
      <c r="L3806" t="s">
        <v>6</v>
      </c>
      <c r="M3806" t="s">
        <v>8699</v>
      </c>
      <c r="N3806">
        <v>0</v>
      </c>
      <c r="O3806">
        <v>21.76</v>
      </c>
      <c r="S3806">
        <v>409.33</v>
      </c>
      <c r="T3806">
        <v>318.01</v>
      </c>
      <c r="U3806">
        <v>0.77690000000000003</v>
      </c>
      <c r="V3806">
        <v>136.44</v>
      </c>
      <c r="W3806">
        <v>106.00333333333333</v>
      </c>
      <c r="X3806" s="83" t="str">
        <f t="shared" si="118"/>
        <v>2118 - CHV SAN ANTONIO</v>
      </c>
      <c r="Y3806" s="83">
        <f t="shared" si="119"/>
        <v>3</v>
      </c>
    </row>
    <row r="3807" spans="1:25" x14ac:dyDescent="0.25">
      <c r="A3807" t="s">
        <v>7</v>
      </c>
      <c r="B3807" t="s">
        <v>8651</v>
      </c>
      <c r="C3807" t="s">
        <v>8710</v>
      </c>
      <c r="D3807" t="s">
        <v>8711</v>
      </c>
      <c r="E3807" t="s">
        <v>8712</v>
      </c>
      <c r="F3807">
        <v>21181185</v>
      </c>
      <c r="G3807" t="s">
        <v>8718</v>
      </c>
      <c r="H3807" t="s">
        <v>8719</v>
      </c>
      <c r="I3807">
        <v>193596</v>
      </c>
      <c r="J3807" t="s">
        <v>8618</v>
      </c>
      <c r="K3807" t="s">
        <v>8620</v>
      </c>
      <c r="L3807" t="s">
        <v>6</v>
      </c>
      <c r="M3807" t="s">
        <v>8700</v>
      </c>
      <c r="N3807">
        <v>0</v>
      </c>
      <c r="S3807">
        <v>2920.49</v>
      </c>
      <c r="V3807">
        <v>417.21</v>
      </c>
      <c r="X3807" s="83" t="str">
        <f t="shared" si="118"/>
        <v>2118 - CHV SAN ANTONIO</v>
      </c>
      <c r="Y3807" s="83">
        <f t="shared" si="119"/>
        <v>0</v>
      </c>
    </row>
    <row r="3808" spans="1:25" x14ac:dyDescent="0.25">
      <c r="A3808" t="s">
        <v>7</v>
      </c>
      <c r="B3808" t="s">
        <v>8651</v>
      </c>
      <c r="C3808" t="s">
        <v>8710</v>
      </c>
      <c r="D3808" t="s">
        <v>8711</v>
      </c>
      <c r="E3808" t="s">
        <v>8712</v>
      </c>
      <c r="F3808">
        <v>21181185</v>
      </c>
      <c r="G3808" t="s">
        <v>8718</v>
      </c>
      <c r="H3808" t="s">
        <v>8719</v>
      </c>
      <c r="I3808">
        <v>193596</v>
      </c>
      <c r="J3808" t="s">
        <v>8618</v>
      </c>
      <c r="K3808" t="s">
        <v>8620</v>
      </c>
      <c r="L3808" t="s">
        <v>6</v>
      </c>
      <c r="M3808" t="s">
        <v>8701</v>
      </c>
      <c r="N3808">
        <v>560.44000000000005</v>
      </c>
      <c r="Q3808">
        <v>560.44000000000005</v>
      </c>
      <c r="S3808">
        <v>3950.32</v>
      </c>
      <c r="T3808">
        <v>15</v>
      </c>
      <c r="U3808">
        <v>3.8E-3</v>
      </c>
      <c r="V3808">
        <v>493.79</v>
      </c>
      <c r="W3808">
        <v>3.75</v>
      </c>
      <c r="X3808" s="83" t="str">
        <f t="shared" si="118"/>
        <v>2118 - CHV SAN ANTONIO</v>
      </c>
      <c r="Y3808" s="83">
        <f t="shared" si="119"/>
        <v>4</v>
      </c>
    </row>
    <row r="3809" spans="1:25" x14ac:dyDescent="0.25">
      <c r="A3809" t="s">
        <v>7</v>
      </c>
      <c r="B3809" t="s">
        <v>8651</v>
      </c>
      <c r="C3809" t="s">
        <v>8710</v>
      </c>
      <c r="D3809" t="s">
        <v>8711</v>
      </c>
      <c r="E3809" t="s">
        <v>8712</v>
      </c>
      <c r="F3809">
        <v>21181185</v>
      </c>
      <c r="G3809" t="s">
        <v>8718</v>
      </c>
      <c r="H3809" t="s">
        <v>8719</v>
      </c>
      <c r="I3809">
        <v>202445</v>
      </c>
      <c r="J3809" t="s">
        <v>7935</v>
      </c>
      <c r="K3809" t="s">
        <v>7936</v>
      </c>
      <c r="L3809" t="s">
        <v>6</v>
      </c>
      <c r="M3809" t="s">
        <v>8657</v>
      </c>
      <c r="N3809">
        <v>0</v>
      </c>
      <c r="S3809">
        <v>371.96</v>
      </c>
      <c r="T3809">
        <v>1005</v>
      </c>
      <c r="U3809">
        <v>2.7019000000000002</v>
      </c>
      <c r="V3809">
        <v>123.99</v>
      </c>
      <c r="W3809">
        <v>335</v>
      </c>
      <c r="X3809" s="83" t="str">
        <f t="shared" si="118"/>
        <v>2118 - CHV SAN ANTONIO</v>
      </c>
      <c r="Y3809" s="83">
        <f t="shared" si="119"/>
        <v>3</v>
      </c>
    </row>
    <row r="3810" spans="1:25" x14ac:dyDescent="0.25">
      <c r="A3810" t="s">
        <v>7</v>
      </c>
      <c r="B3810" t="s">
        <v>8651</v>
      </c>
      <c r="C3810" t="s">
        <v>8710</v>
      </c>
      <c r="D3810" t="s">
        <v>8711</v>
      </c>
      <c r="E3810" t="s">
        <v>8712</v>
      </c>
      <c r="F3810">
        <v>21181185</v>
      </c>
      <c r="G3810" t="s">
        <v>8718</v>
      </c>
      <c r="H3810" t="s">
        <v>8719</v>
      </c>
      <c r="I3810">
        <v>202445</v>
      </c>
      <c r="J3810" t="s">
        <v>7935</v>
      </c>
      <c r="K3810" t="s">
        <v>7936</v>
      </c>
      <c r="L3810" t="s">
        <v>6</v>
      </c>
      <c r="M3810" t="s">
        <v>8658</v>
      </c>
      <c r="N3810">
        <v>769.24</v>
      </c>
      <c r="Q3810">
        <v>384.62</v>
      </c>
      <c r="S3810">
        <v>3866.03</v>
      </c>
      <c r="T3810">
        <v>5738.76</v>
      </c>
      <c r="U3810">
        <v>1.4843999999999999</v>
      </c>
      <c r="V3810">
        <v>351.46</v>
      </c>
      <c r="W3810">
        <v>956.46</v>
      </c>
      <c r="X3810" s="83" t="str">
        <f t="shared" si="118"/>
        <v>2118 - CHV SAN ANTONIO</v>
      </c>
      <c r="Y3810" s="83">
        <f t="shared" si="119"/>
        <v>6</v>
      </c>
    </row>
    <row r="3811" spans="1:25" x14ac:dyDescent="0.25">
      <c r="A3811" t="s">
        <v>7</v>
      </c>
      <c r="B3811" t="s">
        <v>8651</v>
      </c>
      <c r="C3811" t="s">
        <v>8710</v>
      </c>
      <c r="D3811" t="s">
        <v>8711</v>
      </c>
      <c r="E3811" t="s">
        <v>8712</v>
      </c>
      <c r="F3811">
        <v>21181185</v>
      </c>
      <c r="G3811" t="s">
        <v>8718</v>
      </c>
      <c r="H3811" t="s">
        <v>8719</v>
      </c>
      <c r="I3811">
        <v>202445</v>
      </c>
      <c r="J3811" t="s">
        <v>7935</v>
      </c>
      <c r="K3811" t="s">
        <v>7936</v>
      </c>
      <c r="L3811" t="s">
        <v>6</v>
      </c>
      <c r="M3811" t="s">
        <v>8659</v>
      </c>
      <c r="N3811">
        <v>465.12</v>
      </c>
      <c r="O3811">
        <v>2568.75</v>
      </c>
      <c r="P3811">
        <v>5.5228000000000002</v>
      </c>
      <c r="Q3811">
        <v>465.12</v>
      </c>
      <c r="R3811">
        <v>2568.75</v>
      </c>
      <c r="S3811">
        <v>1957.32</v>
      </c>
      <c r="T3811">
        <v>2568.75</v>
      </c>
      <c r="U3811">
        <v>1.3124</v>
      </c>
      <c r="V3811">
        <v>391.46</v>
      </c>
      <c r="W3811">
        <v>856.25</v>
      </c>
      <c r="X3811" s="83" t="str">
        <f t="shared" si="118"/>
        <v>2118 - CHV SAN ANTONIO</v>
      </c>
      <c r="Y3811" s="83">
        <f t="shared" si="119"/>
        <v>3</v>
      </c>
    </row>
    <row r="3812" spans="1:25" x14ac:dyDescent="0.25">
      <c r="A3812" t="s">
        <v>7</v>
      </c>
      <c r="B3812" t="s">
        <v>8651</v>
      </c>
      <c r="C3812" t="s">
        <v>8710</v>
      </c>
      <c r="D3812" t="s">
        <v>8711</v>
      </c>
      <c r="E3812" t="s">
        <v>8712</v>
      </c>
      <c r="F3812">
        <v>21181185</v>
      </c>
      <c r="G3812" t="s">
        <v>8718</v>
      </c>
      <c r="H3812" t="s">
        <v>8719</v>
      </c>
      <c r="I3812">
        <v>202445</v>
      </c>
      <c r="J3812" t="s">
        <v>7935</v>
      </c>
      <c r="K3812" t="s">
        <v>7936</v>
      </c>
      <c r="L3812" t="s">
        <v>6</v>
      </c>
      <c r="M3812" t="s">
        <v>8660</v>
      </c>
      <c r="N3812">
        <v>0</v>
      </c>
      <c r="S3812">
        <v>70.17</v>
      </c>
      <c r="T3812">
        <v>15</v>
      </c>
      <c r="U3812">
        <v>0.21379999999999999</v>
      </c>
      <c r="V3812">
        <v>14.03</v>
      </c>
      <c r="W3812">
        <v>3</v>
      </c>
      <c r="X3812" s="83" t="str">
        <f t="shared" si="118"/>
        <v>2118 - CHV SAN ANTONIO</v>
      </c>
      <c r="Y3812" s="83">
        <f t="shared" si="119"/>
        <v>5</v>
      </c>
    </row>
    <row r="3813" spans="1:25" x14ac:dyDescent="0.25">
      <c r="A3813" t="s">
        <v>7</v>
      </c>
      <c r="B3813" t="s">
        <v>8651</v>
      </c>
      <c r="C3813" t="s">
        <v>8710</v>
      </c>
      <c r="D3813" t="s">
        <v>8711</v>
      </c>
      <c r="E3813" t="s">
        <v>8712</v>
      </c>
      <c r="F3813">
        <v>21181185</v>
      </c>
      <c r="G3813" t="s">
        <v>8718</v>
      </c>
      <c r="H3813" t="s">
        <v>8719</v>
      </c>
      <c r="I3813">
        <v>202445</v>
      </c>
      <c r="J3813" t="s">
        <v>7935</v>
      </c>
      <c r="K3813" t="s">
        <v>7936</v>
      </c>
      <c r="L3813" t="s">
        <v>6</v>
      </c>
      <c r="M3813" t="s">
        <v>8661</v>
      </c>
      <c r="N3813">
        <v>75</v>
      </c>
      <c r="Q3813">
        <v>25</v>
      </c>
      <c r="S3813">
        <v>295.56</v>
      </c>
      <c r="T3813">
        <v>3</v>
      </c>
      <c r="U3813">
        <v>1.0200000000000001E-2</v>
      </c>
      <c r="V3813">
        <v>24.63</v>
      </c>
      <c r="W3813">
        <v>0.42857142857142855</v>
      </c>
      <c r="X3813" s="83" t="str">
        <f t="shared" si="118"/>
        <v>2118 - CHV SAN ANTONIO</v>
      </c>
      <c r="Y3813" s="83">
        <f t="shared" si="119"/>
        <v>7</v>
      </c>
    </row>
    <row r="3814" spans="1:25" x14ac:dyDescent="0.25">
      <c r="A3814" t="s">
        <v>7</v>
      </c>
      <c r="B3814" t="s">
        <v>8651</v>
      </c>
      <c r="C3814" t="s">
        <v>8710</v>
      </c>
      <c r="D3814" t="s">
        <v>8711</v>
      </c>
      <c r="E3814" t="s">
        <v>8712</v>
      </c>
      <c r="F3814">
        <v>21181185</v>
      </c>
      <c r="G3814" t="s">
        <v>8718</v>
      </c>
      <c r="H3814" t="s">
        <v>8719</v>
      </c>
      <c r="I3814">
        <v>202445</v>
      </c>
      <c r="J3814" t="s">
        <v>7935</v>
      </c>
      <c r="K3814" t="s">
        <v>7936</v>
      </c>
      <c r="L3814" t="s">
        <v>6</v>
      </c>
      <c r="M3814" t="s">
        <v>8662</v>
      </c>
      <c r="N3814">
        <v>63.33</v>
      </c>
      <c r="Q3814">
        <v>63.33</v>
      </c>
      <c r="S3814">
        <v>1081.3900000000001</v>
      </c>
      <c r="T3814">
        <v>147</v>
      </c>
      <c r="U3814">
        <v>0.13589999999999999</v>
      </c>
      <c r="V3814">
        <v>135.16999999999999</v>
      </c>
      <c r="W3814">
        <v>49</v>
      </c>
      <c r="X3814" s="83" t="str">
        <f t="shared" si="118"/>
        <v>2118 - CHV SAN ANTONIO</v>
      </c>
      <c r="Y3814" s="83">
        <f t="shared" si="119"/>
        <v>3</v>
      </c>
    </row>
    <row r="3815" spans="1:25" x14ac:dyDescent="0.25">
      <c r="A3815" t="s">
        <v>7</v>
      </c>
      <c r="B3815" t="s">
        <v>8651</v>
      </c>
      <c r="C3815" t="s">
        <v>8710</v>
      </c>
      <c r="D3815" t="s">
        <v>8711</v>
      </c>
      <c r="E3815" t="s">
        <v>8712</v>
      </c>
      <c r="F3815">
        <v>21181185</v>
      </c>
      <c r="G3815" t="s">
        <v>8718</v>
      </c>
      <c r="H3815" t="s">
        <v>8719</v>
      </c>
      <c r="I3815">
        <v>202445</v>
      </c>
      <c r="J3815" t="s">
        <v>7935</v>
      </c>
      <c r="K3815" t="s">
        <v>7936</v>
      </c>
      <c r="L3815" t="s">
        <v>6</v>
      </c>
      <c r="M3815" t="s">
        <v>8663</v>
      </c>
      <c r="S3815">
        <v>80.459999999999994</v>
      </c>
      <c r="T3815">
        <v>75</v>
      </c>
      <c r="U3815">
        <v>0.93210000000000004</v>
      </c>
      <c r="V3815">
        <v>26.82</v>
      </c>
      <c r="W3815">
        <v>75</v>
      </c>
      <c r="X3815" s="83" t="str">
        <f t="shared" si="118"/>
        <v>2118 - CHV SAN ANTONIO</v>
      </c>
      <c r="Y3815" s="83">
        <f t="shared" si="119"/>
        <v>1</v>
      </c>
    </row>
    <row r="3816" spans="1:25" x14ac:dyDescent="0.25">
      <c r="A3816" t="s">
        <v>7</v>
      </c>
      <c r="B3816" t="s">
        <v>8651</v>
      </c>
      <c r="C3816" t="s">
        <v>8710</v>
      </c>
      <c r="D3816" t="s">
        <v>8711</v>
      </c>
      <c r="E3816" t="s">
        <v>8712</v>
      </c>
      <c r="F3816">
        <v>21181185</v>
      </c>
      <c r="G3816" t="s">
        <v>8718</v>
      </c>
      <c r="H3816" t="s">
        <v>8719</v>
      </c>
      <c r="I3816">
        <v>202445</v>
      </c>
      <c r="J3816" t="s">
        <v>7935</v>
      </c>
      <c r="K3816" t="s">
        <v>7936</v>
      </c>
      <c r="L3816" t="s">
        <v>6</v>
      </c>
      <c r="M3816" t="s">
        <v>8664</v>
      </c>
      <c r="N3816">
        <v>260.88</v>
      </c>
      <c r="Q3816">
        <v>86.96</v>
      </c>
      <c r="S3816">
        <v>1375.38</v>
      </c>
      <c r="T3816">
        <v>1358.75</v>
      </c>
      <c r="U3816">
        <v>0.9879</v>
      </c>
      <c r="V3816">
        <v>85.96</v>
      </c>
      <c r="W3816">
        <v>169.84375</v>
      </c>
      <c r="X3816" s="83" t="str">
        <f t="shared" si="118"/>
        <v>2118 - CHV SAN ANTONIO</v>
      </c>
      <c r="Y3816" s="83">
        <f t="shared" si="119"/>
        <v>8</v>
      </c>
    </row>
    <row r="3817" spans="1:25" x14ac:dyDescent="0.25">
      <c r="A3817" t="s">
        <v>7</v>
      </c>
      <c r="B3817" t="s">
        <v>8651</v>
      </c>
      <c r="C3817" t="s">
        <v>8710</v>
      </c>
      <c r="D3817" t="s">
        <v>8711</v>
      </c>
      <c r="E3817" t="s">
        <v>8712</v>
      </c>
      <c r="F3817">
        <v>21181185</v>
      </c>
      <c r="G3817" t="s">
        <v>8718</v>
      </c>
      <c r="H3817" t="s">
        <v>8719</v>
      </c>
      <c r="I3817">
        <v>202445</v>
      </c>
      <c r="J3817" t="s">
        <v>7935</v>
      </c>
      <c r="K3817" t="s">
        <v>7936</v>
      </c>
      <c r="L3817" t="s">
        <v>6</v>
      </c>
      <c r="M3817" t="s">
        <v>8665</v>
      </c>
      <c r="N3817">
        <v>113.64</v>
      </c>
      <c r="Q3817">
        <v>56.82</v>
      </c>
      <c r="S3817">
        <v>648.75</v>
      </c>
      <c r="V3817">
        <v>49.9</v>
      </c>
      <c r="X3817" s="83" t="str">
        <f t="shared" si="118"/>
        <v>2118 - CHV SAN ANTONIO</v>
      </c>
      <c r="Y3817" s="83">
        <f t="shared" si="119"/>
        <v>0</v>
      </c>
    </row>
    <row r="3818" spans="1:25" x14ac:dyDescent="0.25">
      <c r="A3818" t="s">
        <v>7</v>
      </c>
      <c r="B3818" t="s">
        <v>8651</v>
      </c>
      <c r="C3818" t="s">
        <v>8710</v>
      </c>
      <c r="D3818" t="s">
        <v>8711</v>
      </c>
      <c r="E3818" t="s">
        <v>8712</v>
      </c>
      <c r="F3818">
        <v>21181185</v>
      </c>
      <c r="G3818" t="s">
        <v>8718</v>
      </c>
      <c r="H3818" t="s">
        <v>8719</v>
      </c>
      <c r="I3818">
        <v>202445</v>
      </c>
      <c r="J3818" t="s">
        <v>7935</v>
      </c>
      <c r="K3818" t="s">
        <v>7936</v>
      </c>
      <c r="L3818" t="s">
        <v>6</v>
      </c>
      <c r="M3818" t="s">
        <v>8680</v>
      </c>
      <c r="N3818">
        <v>0</v>
      </c>
      <c r="S3818">
        <v>50.63</v>
      </c>
      <c r="V3818">
        <v>50.63</v>
      </c>
      <c r="X3818" s="83" t="str">
        <f t="shared" si="118"/>
        <v>2118 - CHV SAN ANTONIO</v>
      </c>
      <c r="Y3818" s="83">
        <f t="shared" si="119"/>
        <v>0</v>
      </c>
    </row>
    <row r="3819" spans="1:25" x14ac:dyDescent="0.25">
      <c r="A3819" t="s">
        <v>7</v>
      </c>
      <c r="B3819" t="s">
        <v>8651</v>
      </c>
      <c r="C3819" t="s">
        <v>8710</v>
      </c>
      <c r="D3819" t="s">
        <v>8711</v>
      </c>
      <c r="E3819" t="s">
        <v>8712</v>
      </c>
      <c r="F3819">
        <v>21181185</v>
      </c>
      <c r="G3819" t="s">
        <v>8718</v>
      </c>
      <c r="H3819" t="s">
        <v>8719</v>
      </c>
      <c r="I3819">
        <v>202445</v>
      </c>
      <c r="J3819" t="s">
        <v>7935</v>
      </c>
      <c r="K3819" t="s">
        <v>7936</v>
      </c>
      <c r="L3819" t="s">
        <v>6</v>
      </c>
      <c r="M3819" t="s">
        <v>8666</v>
      </c>
      <c r="N3819">
        <v>25.27</v>
      </c>
      <c r="Q3819">
        <v>25.27</v>
      </c>
      <c r="S3819">
        <v>130.02000000000001</v>
      </c>
      <c r="V3819">
        <v>26</v>
      </c>
      <c r="X3819" s="83" t="str">
        <f t="shared" si="118"/>
        <v>2118 - CHV SAN ANTONIO</v>
      </c>
      <c r="Y3819" s="83">
        <f t="shared" si="119"/>
        <v>0</v>
      </c>
    </row>
    <row r="3820" spans="1:25" x14ac:dyDescent="0.25">
      <c r="A3820" t="s">
        <v>7</v>
      </c>
      <c r="B3820" t="s">
        <v>8651</v>
      </c>
      <c r="C3820" t="s">
        <v>8710</v>
      </c>
      <c r="D3820" t="s">
        <v>8711</v>
      </c>
      <c r="E3820" t="s">
        <v>8712</v>
      </c>
      <c r="F3820">
        <v>21181185</v>
      </c>
      <c r="G3820" t="s">
        <v>8718</v>
      </c>
      <c r="H3820" t="s">
        <v>8719</v>
      </c>
      <c r="I3820">
        <v>202445</v>
      </c>
      <c r="J3820" t="s">
        <v>7935</v>
      </c>
      <c r="K3820" t="s">
        <v>7936</v>
      </c>
      <c r="L3820" t="s">
        <v>6</v>
      </c>
      <c r="M3820" t="s">
        <v>8688</v>
      </c>
      <c r="S3820">
        <v>63.41</v>
      </c>
      <c r="V3820">
        <v>63.41</v>
      </c>
      <c r="X3820" s="83" t="str">
        <f t="shared" si="118"/>
        <v>2118 - CHV SAN ANTONIO</v>
      </c>
      <c r="Y3820" s="83">
        <f t="shared" si="119"/>
        <v>0</v>
      </c>
    </row>
    <row r="3821" spans="1:25" x14ac:dyDescent="0.25">
      <c r="A3821" t="s">
        <v>7</v>
      </c>
      <c r="B3821" t="s">
        <v>8651</v>
      </c>
      <c r="C3821" t="s">
        <v>8710</v>
      </c>
      <c r="D3821" t="s">
        <v>8711</v>
      </c>
      <c r="E3821" t="s">
        <v>8712</v>
      </c>
      <c r="F3821">
        <v>21181185</v>
      </c>
      <c r="G3821" t="s">
        <v>8718</v>
      </c>
      <c r="H3821" t="s">
        <v>8719</v>
      </c>
      <c r="I3821">
        <v>202445</v>
      </c>
      <c r="J3821" t="s">
        <v>7935</v>
      </c>
      <c r="K3821" t="s">
        <v>7936</v>
      </c>
      <c r="L3821" t="s">
        <v>6</v>
      </c>
      <c r="M3821" t="s">
        <v>8667</v>
      </c>
      <c r="N3821">
        <v>1379.32</v>
      </c>
      <c r="Q3821">
        <v>689.66</v>
      </c>
      <c r="S3821">
        <v>8534.48</v>
      </c>
      <c r="T3821">
        <v>1194.96</v>
      </c>
      <c r="U3821">
        <v>0.14000000000000001</v>
      </c>
      <c r="V3821">
        <v>711.21</v>
      </c>
      <c r="W3821">
        <v>170.70857142857145</v>
      </c>
      <c r="X3821" s="83" t="str">
        <f t="shared" si="118"/>
        <v>2118 - CHV SAN ANTONIO</v>
      </c>
      <c r="Y3821" s="83">
        <f t="shared" si="119"/>
        <v>6.9999999999999991</v>
      </c>
    </row>
    <row r="3822" spans="1:25" x14ac:dyDescent="0.25">
      <c r="A3822" t="s">
        <v>7</v>
      </c>
      <c r="B3822" t="s">
        <v>8651</v>
      </c>
      <c r="C3822" t="s">
        <v>8710</v>
      </c>
      <c r="D3822" t="s">
        <v>8711</v>
      </c>
      <c r="E3822" t="s">
        <v>8712</v>
      </c>
      <c r="F3822">
        <v>21181185</v>
      </c>
      <c r="G3822" t="s">
        <v>8718</v>
      </c>
      <c r="H3822" t="s">
        <v>8719</v>
      </c>
      <c r="I3822">
        <v>202445</v>
      </c>
      <c r="J3822" t="s">
        <v>7935</v>
      </c>
      <c r="K3822" t="s">
        <v>7936</v>
      </c>
      <c r="L3822" t="s">
        <v>6</v>
      </c>
      <c r="M3822" t="s">
        <v>8668</v>
      </c>
      <c r="N3822">
        <v>533.34</v>
      </c>
      <c r="Q3822">
        <v>177.78</v>
      </c>
      <c r="S3822">
        <v>3498.18</v>
      </c>
      <c r="T3822">
        <v>346.5</v>
      </c>
      <c r="U3822">
        <v>9.9099999999999994E-2</v>
      </c>
      <c r="V3822">
        <v>159.01</v>
      </c>
      <c r="W3822">
        <v>21.65625</v>
      </c>
      <c r="X3822" s="83" t="str">
        <f t="shared" si="118"/>
        <v>2118 - CHV SAN ANTONIO</v>
      </c>
      <c r="Y3822" s="83">
        <f t="shared" si="119"/>
        <v>16</v>
      </c>
    </row>
    <row r="3823" spans="1:25" x14ac:dyDescent="0.25">
      <c r="A3823" t="s">
        <v>7</v>
      </c>
      <c r="B3823" t="s">
        <v>8651</v>
      </c>
      <c r="C3823" t="s">
        <v>8710</v>
      </c>
      <c r="D3823" t="s">
        <v>8711</v>
      </c>
      <c r="E3823" t="s">
        <v>8712</v>
      </c>
      <c r="F3823">
        <v>21181185</v>
      </c>
      <c r="G3823" t="s">
        <v>8718</v>
      </c>
      <c r="H3823" t="s">
        <v>8719</v>
      </c>
      <c r="I3823">
        <v>202445</v>
      </c>
      <c r="J3823" t="s">
        <v>7935</v>
      </c>
      <c r="K3823" t="s">
        <v>7936</v>
      </c>
      <c r="L3823" t="s">
        <v>6</v>
      </c>
      <c r="M3823" t="s">
        <v>8670</v>
      </c>
      <c r="N3823">
        <v>1411.76</v>
      </c>
      <c r="O3823">
        <v>1213.98</v>
      </c>
      <c r="P3823">
        <v>0.8599</v>
      </c>
      <c r="Q3823">
        <v>705.88</v>
      </c>
      <c r="R3823">
        <v>606.99</v>
      </c>
      <c r="S3823">
        <v>10754.82</v>
      </c>
      <c r="T3823">
        <v>5421.8</v>
      </c>
      <c r="U3823">
        <v>0.50409999999999999</v>
      </c>
      <c r="V3823">
        <v>672.18</v>
      </c>
      <c r="W3823">
        <v>417.06153846153842</v>
      </c>
      <c r="X3823" s="83" t="str">
        <f t="shared" si="118"/>
        <v>2118 - CHV SAN ANTONIO</v>
      </c>
      <c r="Y3823" s="83">
        <f t="shared" si="119"/>
        <v>13.000000000000002</v>
      </c>
    </row>
    <row r="3824" spans="1:25" x14ac:dyDescent="0.25">
      <c r="A3824" t="s">
        <v>7</v>
      </c>
      <c r="B3824" t="s">
        <v>8651</v>
      </c>
      <c r="C3824" t="s">
        <v>8710</v>
      </c>
      <c r="D3824" t="s">
        <v>8711</v>
      </c>
      <c r="E3824" t="s">
        <v>8712</v>
      </c>
      <c r="F3824">
        <v>21181185</v>
      </c>
      <c r="G3824" t="s">
        <v>8718</v>
      </c>
      <c r="H3824" t="s">
        <v>8719</v>
      </c>
      <c r="I3824">
        <v>202445</v>
      </c>
      <c r="J3824" t="s">
        <v>7935</v>
      </c>
      <c r="K3824" t="s">
        <v>7936</v>
      </c>
      <c r="L3824" t="s">
        <v>6</v>
      </c>
      <c r="M3824" t="s">
        <v>8671</v>
      </c>
      <c r="N3824">
        <v>5609.8</v>
      </c>
      <c r="O3824">
        <v>13.98</v>
      </c>
      <c r="P3824">
        <v>2.5000000000000001E-3</v>
      </c>
      <c r="Q3824">
        <v>560.98</v>
      </c>
      <c r="R3824">
        <v>6.99</v>
      </c>
      <c r="S3824">
        <v>40270.01</v>
      </c>
      <c r="T3824">
        <v>4770.9799999999996</v>
      </c>
      <c r="U3824">
        <v>0.11849999999999999</v>
      </c>
      <c r="V3824">
        <v>544.19000000000005</v>
      </c>
      <c r="W3824">
        <v>170.39214285714283</v>
      </c>
      <c r="X3824" s="83" t="str">
        <f t="shared" si="118"/>
        <v>2118 - CHV SAN ANTONIO</v>
      </c>
      <c r="Y3824" s="83">
        <f t="shared" si="119"/>
        <v>28.000000000000004</v>
      </c>
    </row>
    <row r="3825" spans="1:25" x14ac:dyDescent="0.25">
      <c r="A3825" t="s">
        <v>7</v>
      </c>
      <c r="B3825" t="s">
        <v>8651</v>
      </c>
      <c r="C3825" t="s">
        <v>8710</v>
      </c>
      <c r="D3825" t="s">
        <v>8711</v>
      </c>
      <c r="E3825" t="s">
        <v>8712</v>
      </c>
      <c r="F3825">
        <v>21181185</v>
      </c>
      <c r="G3825" t="s">
        <v>8718</v>
      </c>
      <c r="H3825" t="s">
        <v>8719</v>
      </c>
      <c r="I3825">
        <v>202445</v>
      </c>
      <c r="J3825" t="s">
        <v>7935</v>
      </c>
      <c r="K3825" t="s">
        <v>7936</v>
      </c>
      <c r="L3825" t="s">
        <v>6</v>
      </c>
      <c r="M3825" t="s">
        <v>8672</v>
      </c>
      <c r="N3825">
        <v>1359.99</v>
      </c>
      <c r="O3825">
        <v>1450.32</v>
      </c>
      <c r="P3825">
        <v>1.0664</v>
      </c>
      <c r="Q3825">
        <v>453.33</v>
      </c>
      <c r="R3825">
        <v>1450.32</v>
      </c>
      <c r="S3825">
        <v>6572.94</v>
      </c>
      <c r="T3825">
        <v>2087.86</v>
      </c>
      <c r="U3825">
        <v>0.31759999999999999</v>
      </c>
      <c r="V3825">
        <v>438.2</v>
      </c>
      <c r="W3825">
        <v>260.98250000000002</v>
      </c>
      <c r="X3825" s="83" t="str">
        <f t="shared" si="118"/>
        <v>2118 - CHV SAN ANTONIO</v>
      </c>
      <c r="Y3825" s="83">
        <f t="shared" si="119"/>
        <v>8</v>
      </c>
    </row>
    <row r="3826" spans="1:25" x14ac:dyDescent="0.25">
      <c r="A3826" t="s">
        <v>7</v>
      </c>
      <c r="B3826" t="s">
        <v>8651</v>
      </c>
      <c r="C3826" t="s">
        <v>8710</v>
      </c>
      <c r="D3826" t="s">
        <v>8711</v>
      </c>
      <c r="E3826" t="s">
        <v>8712</v>
      </c>
      <c r="F3826">
        <v>21181185</v>
      </c>
      <c r="G3826" t="s">
        <v>8718</v>
      </c>
      <c r="H3826" t="s">
        <v>8719</v>
      </c>
      <c r="I3826">
        <v>202445</v>
      </c>
      <c r="J3826" t="s">
        <v>7935</v>
      </c>
      <c r="K3826" t="s">
        <v>7936</v>
      </c>
      <c r="L3826" t="s">
        <v>6</v>
      </c>
      <c r="M3826" t="s">
        <v>8673</v>
      </c>
      <c r="N3826">
        <v>846.66</v>
      </c>
      <c r="O3826">
        <v>320.64</v>
      </c>
      <c r="P3826">
        <v>0.37869999999999998</v>
      </c>
      <c r="Q3826">
        <v>423.33</v>
      </c>
      <c r="R3826">
        <v>160.32</v>
      </c>
      <c r="S3826">
        <v>8589.7800000000007</v>
      </c>
      <c r="T3826">
        <v>1867.37</v>
      </c>
      <c r="U3826">
        <v>0.21740000000000001</v>
      </c>
      <c r="V3826">
        <v>390.44</v>
      </c>
      <c r="W3826">
        <v>155.61416666666665</v>
      </c>
      <c r="X3826" s="83" t="str">
        <f t="shared" si="118"/>
        <v>2118 - CHV SAN ANTONIO</v>
      </c>
      <c r="Y3826" s="83">
        <f t="shared" si="119"/>
        <v>12</v>
      </c>
    </row>
    <row r="3827" spans="1:25" x14ac:dyDescent="0.25">
      <c r="A3827" t="s">
        <v>7</v>
      </c>
      <c r="B3827" t="s">
        <v>8651</v>
      </c>
      <c r="C3827" t="s">
        <v>8710</v>
      </c>
      <c r="D3827" t="s">
        <v>8711</v>
      </c>
      <c r="E3827" t="s">
        <v>8712</v>
      </c>
      <c r="F3827">
        <v>21181185</v>
      </c>
      <c r="G3827" t="s">
        <v>8718</v>
      </c>
      <c r="H3827" t="s">
        <v>8719</v>
      </c>
      <c r="I3827">
        <v>202445</v>
      </c>
      <c r="J3827" t="s">
        <v>7935</v>
      </c>
      <c r="K3827" t="s">
        <v>7936</v>
      </c>
      <c r="L3827" t="s">
        <v>6</v>
      </c>
      <c r="M3827" t="s">
        <v>8674</v>
      </c>
      <c r="N3827">
        <v>321.83999999999997</v>
      </c>
      <c r="Q3827">
        <v>321.83999999999997</v>
      </c>
      <c r="S3827">
        <v>2193.2800000000002</v>
      </c>
      <c r="T3827">
        <v>2226.7199999999998</v>
      </c>
      <c r="U3827">
        <v>1.0152000000000001</v>
      </c>
      <c r="V3827">
        <v>219.33</v>
      </c>
      <c r="W3827">
        <v>222.67199999999997</v>
      </c>
      <c r="X3827" s="83" t="str">
        <f t="shared" si="118"/>
        <v>2118 - CHV SAN ANTONIO</v>
      </c>
      <c r="Y3827" s="83">
        <f t="shared" si="119"/>
        <v>10</v>
      </c>
    </row>
    <row r="3828" spans="1:25" x14ac:dyDescent="0.25">
      <c r="A3828" t="s">
        <v>7</v>
      </c>
      <c r="B3828" t="s">
        <v>8651</v>
      </c>
      <c r="C3828" t="s">
        <v>8710</v>
      </c>
      <c r="D3828" t="s">
        <v>8711</v>
      </c>
      <c r="E3828" t="s">
        <v>8712</v>
      </c>
      <c r="F3828">
        <v>21181185</v>
      </c>
      <c r="G3828" t="s">
        <v>8718</v>
      </c>
      <c r="H3828" t="s">
        <v>8719</v>
      </c>
      <c r="I3828">
        <v>202445</v>
      </c>
      <c r="J3828" t="s">
        <v>7935</v>
      </c>
      <c r="K3828" t="s">
        <v>7936</v>
      </c>
      <c r="L3828" t="s">
        <v>6</v>
      </c>
      <c r="M3828" t="s">
        <v>8675</v>
      </c>
      <c r="N3828">
        <v>73.12</v>
      </c>
      <c r="Q3828">
        <v>73.12</v>
      </c>
      <c r="S3828">
        <v>221.85</v>
      </c>
      <c r="T3828">
        <v>176.25</v>
      </c>
      <c r="U3828">
        <v>0.79449999999999998</v>
      </c>
      <c r="V3828">
        <v>73.95</v>
      </c>
      <c r="W3828">
        <v>35.25</v>
      </c>
      <c r="X3828" s="83" t="str">
        <f t="shared" si="118"/>
        <v>2118 - CHV SAN ANTONIO</v>
      </c>
      <c r="Y3828" s="83">
        <f t="shared" si="119"/>
        <v>5</v>
      </c>
    </row>
    <row r="3829" spans="1:25" x14ac:dyDescent="0.25">
      <c r="A3829" t="s">
        <v>7</v>
      </c>
      <c r="B3829" t="s">
        <v>8651</v>
      </c>
      <c r="C3829" t="s">
        <v>8710</v>
      </c>
      <c r="D3829" t="s">
        <v>8711</v>
      </c>
      <c r="E3829" t="s">
        <v>8712</v>
      </c>
      <c r="F3829">
        <v>21181185</v>
      </c>
      <c r="G3829" t="s">
        <v>8718</v>
      </c>
      <c r="H3829" t="s">
        <v>8719</v>
      </c>
      <c r="I3829">
        <v>202445</v>
      </c>
      <c r="J3829" t="s">
        <v>7935</v>
      </c>
      <c r="K3829" t="s">
        <v>7936</v>
      </c>
      <c r="L3829" t="s">
        <v>6</v>
      </c>
      <c r="M3829" t="s">
        <v>7661</v>
      </c>
      <c r="N3829">
        <v>0</v>
      </c>
      <c r="S3829">
        <v>837.06</v>
      </c>
      <c r="T3829">
        <v>234.58</v>
      </c>
      <c r="U3829">
        <v>0.2802</v>
      </c>
      <c r="V3829">
        <v>209.27</v>
      </c>
      <c r="W3829">
        <v>46.916000000000004</v>
      </c>
      <c r="X3829" s="83" t="str">
        <f t="shared" si="118"/>
        <v>2118 - CHV SAN ANTONIO</v>
      </c>
      <c r="Y3829" s="83">
        <f t="shared" si="119"/>
        <v>5</v>
      </c>
    </row>
    <row r="3830" spans="1:25" x14ac:dyDescent="0.25">
      <c r="A3830" t="s">
        <v>7</v>
      </c>
      <c r="B3830" t="s">
        <v>8651</v>
      </c>
      <c r="C3830" t="s">
        <v>8710</v>
      </c>
      <c r="D3830" t="s">
        <v>8711</v>
      </c>
      <c r="E3830" t="s">
        <v>8712</v>
      </c>
      <c r="F3830">
        <v>21181185</v>
      </c>
      <c r="G3830" t="s">
        <v>8718</v>
      </c>
      <c r="H3830" t="s">
        <v>8719</v>
      </c>
      <c r="I3830">
        <v>202445</v>
      </c>
      <c r="J3830" t="s">
        <v>7935</v>
      </c>
      <c r="K3830" t="s">
        <v>7936</v>
      </c>
      <c r="L3830" t="s">
        <v>6</v>
      </c>
      <c r="M3830" t="s">
        <v>7663</v>
      </c>
      <c r="N3830">
        <v>0</v>
      </c>
      <c r="S3830">
        <v>491.69</v>
      </c>
      <c r="T3830">
        <v>183.92</v>
      </c>
      <c r="U3830">
        <v>0.37409999999999999</v>
      </c>
      <c r="V3830">
        <v>163.9</v>
      </c>
      <c r="W3830">
        <v>91.96</v>
      </c>
      <c r="X3830" s="83" t="str">
        <f t="shared" si="118"/>
        <v>2118 - CHV SAN ANTONIO</v>
      </c>
      <c r="Y3830" s="83">
        <f t="shared" si="119"/>
        <v>2</v>
      </c>
    </row>
    <row r="3831" spans="1:25" x14ac:dyDescent="0.25">
      <c r="A3831" t="s">
        <v>7</v>
      </c>
      <c r="B3831" t="s">
        <v>8651</v>
      </c>
      <c r="C3831" t="s">
        <v>8710</v>
      </c>
      <c r="D3831" t="s">
        <v>8711</v>
      </c>
      <c r="E3831" t="s">
        <v>8712</v>
      </c>
      <c r="F3831">
        <v>21181185</v>
      </c>
      <c r="G3831" t="s">
        <v>8718</v>
      </c>
      <c r="H3831" t="s">
        <v>8719</v>
      </c>
      <c r="I3831">
        <v>202445</v>
      </c>
      <c r="J3831" t="s">
        <v>7935</v>
      </c>
      <c r="K3831" t="s">
        <v>7936</v>
      </c>
      <c r="L3831" t="s">
        <v>6</v>
      </c>
      <c r="M3831" t="s">
        <v>7664</v>
      </c>
      <c r="N3831">
        <v>241.94</v>
      </c>
      <c r="O3831">
        <v>75</v>
      </c>
      <c r="P3831">
        <v>0.31</v>
      </c>
      <c r="Q3831">
        <v>241.94</v>
      </c>
      <c r="S3831">
        <v>241.94</v>
      </c>
      <c r="T3831">
        <v>75</v>
      </c>
      <c r="U3831">
        <v>0.31</v>
      </c>
      <c r="V3831">
        <v>241.94</v>
      </c>
      <c r="W3831">
        <v>75</v>
      </c>
      <c r="X3831" s="83" t="str">
        <f t="shared" si="118"/>
        <v>2118 - CHV SAN ANTONIO</v>
      </c>
      <c r="Y3831" s="83">
        <f t="shared" si="119"/>
        <v>1</v>
      </c>
    </row>
    <row r="3832" spans="1:25" x14ac:dyDescent="0.25">
      <c r="A3832" t="s">
        <v>7</v>
      </c>
      <c r="B3832" t="s">
        <v>8651</v>
      </c>
      <c r="C3832" t="s">
        <v>8710</v>
      </c>
      <c r="D3832" t="s">
        <v>8711</v>
      </c>
      <c r="E3832" t="s">
        <v>8712</v>
      </c>
      <c r="F3832">
        <v>21181185</v>
      </c>
      <c r="G3832" t="s">
        <v>8718</v>
      </c>
      <c r="H3832" t="s">
        <v>8719</v>
      </c>
      <c r="I3832">
        <v>202445</v>
      </c>
      <c r="J3832" t="s">
        <v>7935</v>
      </c>
      <c r="K3832" t="s">
        <v>7936</v>
      </c>
      <c r="L3832" t="s">
        <v>6</v>
      </c>
      <c r="M3832" t="s">
        <v>7668</v>
      </c>
      <c r="N3832">
        <v>0</v>
      </c>
      <c r="S3832">
        <v>37.630000000000003</v>
      </c>
      <c r="T3832">
        <v>213.75</v>
      </c>
      <c r="U3832">
        <v>5.6802999999999999</v>
      </c>
      <c r="V3832">
        <v>37.630000000000003</v>
      </c>
      <c r="W3832">
        <v>71.25</v>
      </c>
      <c r="X3832" s="83" t="str">
        <f t="shared" si="118"/>
        <v>2118 - CHV SAN ANTONIO</v>
      </c>
      <c r="Y3832" s="83">
        <f t="shared" si="119"/>
        <v>3</v>
      </c>
    </row>
    <row r="3833" spans="1:25" x14ac:dyDescent="0.25">
      <c r="A3833" t="s">
        <v>7</v>
      </c>
      <c r="B3833" t="s">
        <v>8651</v>
      </c>
      <c r="C3833" t="s">
        <v>8710</v>
      </c>
      <c r="D3833" t="s">
        <v>8711</v>
      </c>
      <c r="E3833" t="s">
        <v>8712</v>
      </c>
      <c r="F3833">
        <v>21181185</v>
      </c>
      <c r="G3833" t="s">
        <v>8718</v>
      </c>
      <c r="H3833" t="s">
        <v>8719</v>
      </c>
      <c r="I3833">
        <v>202445</v>
      </c>
      <c r="J3833" t="s">
        <v>7935</v>
      </c>
      <c r="K3833" t="s">
        <v>7936</v>
      </c>
      <c r="L3833" t="s">
        <v>6</v>
      </c>
      <c r="M3833" t="s">
        <v>7667</v>
      </c>
      <c r="N3833">
        <v>422.83</v>
      </c>
      <c r="Q3833">
        <v>422.83</v>
      </c>
      <c r="S3833">
        <v>3781.53</v>
      </c>
      <c r="T3833">
        <v>108.13</v>
      </c>
      <c r="U3833">
        <v>2.86E-2</v>
      </c>
      <c r="V3833">
        <v>472.69</v>
      </c>
      <c r="W3833">
        <v>108.13</v>
      </c>
      <c r="X3833" s="83" t="str">
        <f t="shared" si="118"/>
        <v>2118 - CHV SAN ANTONIO</v>
      </c>
      <c r="Y3833" s="83">
        <f t="shared" si="119"/>
        <v>1</v>
      </c>
    </row>
    <row r="3834" spans="1:25" x14ac:dyDescent="0.25">
      <c r="A3834" t="s">
        <v>7</v>
      </c>
      <c r="B3834" t="s">
        <v>8651</v>
      </c>
      <c r="C3834" t="s">
        <v>8710</v>
      </c>
      <c r="D3834" t="s">
        <v>8711</v>
      </c>
      <c r="E3834" t="s">
        <v>8712</v>
      </c>
      <c r="F3834">
        <v>21181185</v>
      </c>
      <c r="G3834" t="s">
        <v>8718</v>
      </c>
      <c r="H3834" t="s">
        <v>8719</v>
      </c>
      <c r="I3834">
        <v>202445</v>
      </c>
      <c r="J3834" t="s">
        <v>7935</v>
      </c>
      <c r="K3834" t="s">
        <v>7936</v>
      </c>
      <c r="L3834" t="s">
        <v>6</v>
      </c>
      <c r="M3834" t="s">
        <v>7665</v>
      </c>
      <c r="N3834">
        <v>465.22</v>
      </c>
      <c r="O3834">
        <v>56.25</v>
      </c>
      <c r="P3834">
        <v>0.12089999999999999</v>
      </c>
      <c r="Q3834">
        <v>465.22</v>
      </c>
      <c r="S3834">
        <v>3847.83</v>
      </c>
      <c r="T3834">
        <v>58.04</v>
      </c>
      <c r="U3834">
        <v>1.5100000000000001E-2</v>
      </c>
      <c r="V3834">
        <v>480.98</v>
      </c>
      <c r="W3834">
        <v>14.51</v>
      </c>
      <c r="X3834" s="83" t="str">
        <f t="shared" si="118"/>
        <v>2118 - CHV SAN ANTONIO</v>
      </c>
      <c r="Y3834" s="83">
        <f t="shared" si="119"/>
        <v>4</v>
      </c>
    </row>
    <row r="3835" spans="1:25" x14ac:dyDescent="0.25">
      <c r="A3835" t="s">
        <v>7</v>
      </c>
      <c r="B3835" t="s">
        <v>8651</v>
      </c>
      <c r="C3835" t="s">
        <v>8710</v>
      </c>
      <c r="D3835" t="s">
        <v>8711</v>
      </c>
      <c r="E3835" t="s">
        <v>8712</v>
      </c>
      <c r="F3835">
        <v>21181185</v>
      </c>
      <c r="G3835" t="s">
        <v>8718</v>
      </c>
      <c r="H3835" t="s">
        <v>8719</v>
      </c>
      <c r="I3835">
        <v>202445</v>
      </c>
      <c r="J3835" t="s">
        <v>7935</v>
      </c>
      <c r="K3835" t="s">
        <v>7936</v>
      </c>
      <c r="L3835" t="s">
        <v>6</v>
      </c>
      <c r="M3835" t="s">
        <v>7666</v>
      </c>
      <c r="N3835">
        <v>0</v>
      </c>
      <c r="S3835">
        <v>894.04</v>
      </c>
      <c r="T3835">
        <v>63.68</v>
      </c>
      <c r="U3835">
        <v>7.1199999999999999E-2</v>
      </c>
      <c r="V3835">
        <v>127.72</v>
      </c>
      <c r="W3835">
        <v>21.226666666666667</v>
      </c>
      <c r="X3835" s="83" t="str">
        <f t="shared" si="118"/>
        <v>2118 - CHV SAN ANTONIO</v>
      </c>
      <c r="Y3835" s="83">
        <f t="shared" si="119"/>
        <v>3</v>
      </c>
    </row>
    <row r="3836" spans="1:25" x14ac:dyDescent="0.25">
      <c r="A3836" t="s">
        <v>7</v>
      </c>
      <c r="B3836" t="s">
        <v>8651</v>
      </c>
      <c r="C3836" t="s">
        <v>8710</v>
      </c>
      <c r="D3836" t="s">
        <v>8711</v>
      </c>
      <c r="E3836" t="s">
        <v>8712</v>
      </c>
      <c r="F3836">
        <v>21181185</v>
      </c>
      <c r="G3836" t="s">
        <v>8718</v>
      </c>
      <c r="H3836" t="s">
        <v>8719</v>
      </c>
      <c r="I3836">
        <v>204395</v>
      </c>
      <c r="J3836" t="s">
        <v>8622</v>
      </c>
      <c r="K3836" t="s">
        <v>8624</v>
      </c>
      <c r="L3836" t="s">
        <v>6</v>
      </c>
      <c r="M3836" t="s">
        <v>8660</v>
      </c>
      <c r="N3836">
        <v>0</v>
      </c>
      <c r="O3836">
        <v>28.26</v>
      </c>
      <c r="S3836">
        <v>23.67</v>
      </c>
      <c r="T3836">
        <v>36.03</v>
      </c>
      <c r="U3836">
        <v>1.5222</v>
      </c>
      <c r="V3836">
        <v>11.84</v>
      </c>
      <c r="X3836" s="83" t="str">
        <f t="shared" si="118"/>
        <v>2118 - CHV SAN ANTONIO</v>
      </c>
      <c r="Y3836" s="83">
        <f t="shared" si="119"/>
        <v>0</v>
      </c>
    </row>
    <row r="3837" spans="1:25" x14ac:dyDescent="0.25">
      <c r="A3837" t="s">
        <v>7</v>
      </c>
      <c r="B3837" t="s">
        <v>8651</v>
      </c>
      <c r="C3837" t="s">
        <v>8710</v>
      </c>
      <c r="D3837" t="s">
        <v>8711</v>
      </c>
      <c r="E3837" t="s">
        <v>8712</v>
      </c>
      <c r="F3837">
        <v>21181185</v>
      </c>
      <c r="G3837" t="s">
        <v>8718</v>
      </c>
      <c r="H3837" t="s">
        <v>8719</v>
      </c>
      <c r="I3837">
        <v>204395</v>
      </c>
      <c r="J3837" t="s">
        <v>8622</v>
      </c>
      <c r="K3837" t="s">
        <v>8624</v>
      </c>
      <c r="L3837" t="s">
        <v>6</v>
      </c>
      <c r="M3837" t="s">
        <v>8661</v>
      </c>
      <c r="N3837">
        <v>25</v>
      </c>
      <c r="O3837">
        <v>150</v>
      </c>
      <c r="P3837">
        <v>6</v>
      </c>
      <c r="Q3837">
        <v>25</v>
      </c>
      <c r="R3837">
        <v>50</v>
      </c>
      <c r="S3837">
        <v>76.61</v>
      </c>
      <c r="T3837">
        <v>225</v>
      </c>
      <c r="U3837">
        <v>2.9369999999999998</v>
      </c>
      <c r="V3837">
        <v>25.54</v>
      </c>
      <c r="W3837">
        <v>56.25</v>
      </c>
      <c r="X3837" s="83" t="str">
        <f t="shared" si="118"/>
        <v>2118 - CHV SAN ANTONIO</v>
      </c>
      <c r="Y3837" s="83">
        <f t="shared" si="119"/>
        <v>4</v>
      </c>
    </row>
    <row r="3838" spans="1:25" x14ac:dyDescent="0.25">
      <c r="A3838" t="s">
        <v>7</v>
      </c>
      <c r="B3838" t="s">
        <v>8651</v>
      </c>
      <c r="C3838" t="s">
        <v>8710</v>
      </c>
      <c r="D3838" t="s">
        <v>8711</v>
      </c>
      <c r="E3838" t="s">
        <v>8712</v>
      </c>
      <c r="F3838">
        <v>21181185</v>
      </c>
      <c r="G3838" t="s">
        <v>8718</v>
      </c>
      <c r="H3838" t="s">
        <v>8719</v>
      </c>
      <c r="I3838">
        <v>204395</v>
      </c>
      <c r="J3838" t="s">
        <v>8622</v>
      </c>
      <c r="K3838" t="s">
        <v>8624</v>
      </c>
      <c r="L3838" t="s">
        <v>6</v>
      </c>
      <c r="M3838" t="s">
        <v>8662</v>
      </c>
      <c r="N3838">
        <v>0</v>
      </c>
      <c r="S3838">
        <v>643.19000000000005</v>
      </c>
      <c r="T3838">
        <v>326.70999999999998</v>
      </c>
      <c r="U3838">
        <v>0.50800000000000001</v>
      </c>
      <c r="V3838">
        <v>160.80000000000001</v>
      </c>
      <c r="W3838">
        <v>108.90333333333332</v>
      </c>
      <c r="X3838" s="83" t="str">
        <f t="shared" ref="X3838:X3901" si="120">CONCATENATE(C3838," - ",D3838)</f>
        <v>2118 - CHV SAN ANTONIO</v>
      </c>
      <c r="Y3838" s="83">
        <f t="shared" si="119"/>
        <v>3</v>
      </c>
    </row>
    <row r="3839" spans="1:25" x14ac:dyDescent="0.25">
      <c r="A3839" t="s">
        <v>7</v>
      </c>
      <c r="B3839" t="s">
        <v>8651</v>
      </c>
      <c r="C3839" t="s">
        <v>8710</v>
      </c>
      <c r="D3839" t="s">
        <v>8711</v>
      </c>
      <c r="E3839" t="s">
        <v>8712</v>
      </c>
      <c r="F3839">
        <v>21181185</v>
      </c>
      <c r="G3839" t="s">
        <v>8718</v>
      </c>
      <c r="H3839" t="s">
        <v>8719</v>
      </c>
      <c r="I3839">
        <v>204395</v>
      </c>
      <c r="J3839" t="s">
        <v>8622</v>
      </c>
      <c r="K3839" t="s">
        <v>8624</v>
      </c>
      <c r="L3839" t="s">
        <v>6</v>
      </c>
      <c r="M3839" t="s">
        <v>8663</v>
      </c>
      <c r="S3839">
        <v>22.99</v>
      </c>
      <c r="T3839">
        <v>17.52</v>
      </c>
      <c r="U3839">
        <v>0.7621</v>
      </c>
      <c r="V3839">
        <v>22.99</v>
      </c>
      <c r="X3839" s="83" t="str">
        <f t="shared" si="120"/>
        <v>2118 - CHV SAN ANTONIO</v>
      </c>
      <c r="Y3839" s="83">
        <f t="shared" si="119"/>
        <v>0</v>
      </c>
    </row>
    <row r="3840" spans="1:25" x14ac:dyDescent="0.25">
      <c r="A3840" t="s">
        <v>7</v>
      </c>
      <c r="B3840" t="s">
        <v>8651</v>
      </c>
      <c r="C3840" t="s">
        <v>8710</v>
      </c>
      <c r="D3840" t="s">
        <v>8711</v>
      </c>
      <c r="E3840" t="s">
        <v>8712</v>
      </c>
      <c r="F3840">
        <v>21181185</v>
      </c>
      <c r="G3840" t="s">
        <v>8718</v>
      </c>
      <c r="H3840" t="s">
        <v>8719</v>
      </c>
      <c r="I3840">
        <v>204395</v>
      </c>
      <c r="J3840" t="s">
        <v>8622</v>
      </c>
      <c r="K3840" t="s">
        <v>8624</v>
      </c>
      <c r="L3840" t="s">
        <v>6</v>
      </c>
      <c r="M3840" t="s">
        <v>8664</v>
      </c>
      <c r="N3840">
        <v>173.92</v>
      </c>
      <c r="O3840">
        <v>150</v>
      </c>
      <c r="P3840">
        <v>0.86250000000000004</v>
      </c>
      <c r="Q3840">
        <v>86.96</v>
      </c>
      <c r="S3840">
        <v>1542.07</v>
      </c>
      <c r="T3840">
        <v>366.41</v>
      </c>
      <c r="U3840">
        <v>0.23760000000000001</v>
      </c>
      <c r="V3840">
        <v>85.67</v>
      </c>
      <c r="W3840">
        <v>91.602500000000006</v>
      </c>
      <c r="X3840" s="83" t="str">
        <f t="shared" si="120"/>
        <v>2118 - CHV SAN ANTONIO</v>
      </c>
      <c r="Y3840" s="83">
        <f t="shared" si="119"/>
        <v>4</v>
      </c>
    </row>
    <row r="3841" spans="1:25" x14ac:dyDescent="0.25">
      <c r="A3841" t="s">
        <v>7</v>
      </c>
      <c r="B3841" t="s">
        <v>8651</v>
      </c>
      <c r="C3841" t="s">
        <v>8710</v>
      </c>
      <c r="D3841" t="s">
        <v>8711</v>
      </c>
      <c r="E3841" t="s">
        <v>8712</v>
      </c>
      <c r="F3841">
        <v>21181185</v>
      </c>
      <c r="G3841" t="s">
        <v>8718</v>
      </c>
      <c r="H3841" t="s">
        <v>8719</v>
      </c>
      <c r="I3841">
        <v>204395</v>
      </c>
      <c r="J3841" t="s">
        <v>8622</v>
      </c>
      <c r="K3841" t="s">
        <v>8624</v>
      </c>
      <c r="L3841" t="s">
        <v>6</v>
      </c>
      <c r="M3841" t="s">
        <v>8665</v>
      </c>
      <c r="N3841">
        <v>56.82</v>
      </c>
      <c r="Q3841">
        <v>56.82</v>
      </c>
      <c r="S3841">
        <v>439.41</v>
      </c>
      <c r="T3841">
        <v>939.98</v>
      </c>
      <c r="U3841">
        <v>2.1392000000000002</v>
      </c>
      <c r="V3841">
        <v>48.82</v>
      </c>
      <c r="W3841">
        <v>117.4975</v>
      </c>
      <c r="X3841" s="83" t="str">
        <f t="shared" si="120"/>
        <v>2118 - CHV SAN ANTONIO</v>
      </c>
      <c r="Y3841" s="83">
        <f t="shared" si="119"/>
        <v>8</v>
      </c>
    </row>
    <row r="3842" spans="1:25" x14ac:dyDescent="0.25">
      <c r="A3842" t="s">
        <v>7</v>
      </c>
      <c r="B3842" t="s">
        <v>8651</v>
      </c>
      <c r="C3842" t="s">
        <v>8710</v>
      </c>
      <c r="D3842" t="s">
        <v>8711</v>
      </c>
      <c r="E3842" t="s">
        <v>8712</v>
      </c>
      <c r="F3842">
        <v>21181185</v>
      </c>
      <c r="G3842" t="s">
        <v>8718</v>
      </c>
      <c r="H3842" t="s">
        <v>8719</v>
      </c>
      <c r="I3842">
        <v>204395</v>
      </c>
      <c r="J3842" t="s">
        <v>8622</v>
      </c>
      <c r="K3842" t="s">
        <v>8624</v>
      </c>
      <c r="L3842" t="s">
        <v>6</v>
      </c>
      <c r="M3842" t="s">
        <v>8666</v>
      </c>
      <c r="N3842">
        <v>0</v>
      </c>
      <c r="S3842">
        <v>91.95</v>
      </c>
      <c r="T3842">
        <v>76.67</v>
      </c>
      <c r="U3842">
        <v>0.83379999999999999</v>
      </c>
      <c r="V3842">
        <v>91.95</v>
      </c>
      <c r="W3842">
        <v>19.1675</v>
      </c>
      <c r="X3842" s="83" t="str">
        <f t="shared" si="120"/>
        <v>2118 - CHV SAN ANTONIO</v>
      </c>
      <c r="Y3842" s="83">
        <f t="shared" si="119"/>
        <v>4</v>
      </c>
    </row>
    <row r="3843" spans="1:25" x14ac:dyDescent="0.25">
      <c r="A3843" t="s">
        <v>7</v>
      </c>
      <c r="B3843" t="s">
        <v>8651</v>
      </c>
      <c r="C3843" t="s">
        <v>8710</v>
      </c>
      <c r="D3843" t="s">
        <v>8711</v>
      </c>
      <c r="E3843" t="s">
        <v>8712</v>
      </c>
      <c r="F3843">
        <v>21181185</v>
      </c>
      <c r="G3843" t="s">
        <v>8718</v>
      </c>
      <c r="H3843" t="s">
        <v>8719</v>
      </c>
      <c r="I3843">
        <v>204395</v>
      </c>
      <c r="J3843" t="s">
        <v>8622</v>
      </c>
      <c r="K3843" t="s">
        <v>8624</v>
      </c>
      <c r="L3843" t="s">
        <v>6</v>
      </c>
      <c r="M3843" t="s">
        <v>8667</v>
      </c>
      <c r="N3843">
        <v>689.66</v>
      </c>
      <c r="O3843">
        <v>6</v>
      </c>
      <c r="P3843">
        <v>8.6999999999999994E-3</v>
      </c>
      <c r="Q3843">
        <v>689.66</v>
      </c>
      <c r="R3843">
        <v>6</v>
      </c>
      <c r="S3843">
        <v>3959.9</v>
      </c>
      <c r="T3843">
        <v>3243.89</v>
      </c>
      <c r="U3843">
        <v>0.81920000000000004</v>
      </c>
      <c r="V3843">
        <v>659.98</v>
      </c>
      <c r="W3843">
        <v>540.64833333333331</v>
      </c>
      <c r="X3843" s="83" t="str">
        <f t="shared" si="120"/>
        <v>2118 - CHV SAN ANTONIO</v>
      </c>
      <c r="Y3843" s="83">
        <f t="shared" ref="Y3843:Y3906" si="121">IFERROR((IF($S3843=0,0,$T3843/$W3843)),0)</f>
        <v>6</v>
      </c>
    </row>
    <row r="3844" spans="1:25" x14ac:dyDescent="0.25">
      <c r="A3844" t="s">
        <v>7</v>
      </c>
      <c r="B3844" t="s">
        <v>8651</v>
      </c>
      <c r="C3844" t="s">
        <v>8710</v>
      </c>
      <c r="D3844" t="s">
        <v>8711</v>
      </c>
      <c r="E3844" t="s">
        <v>8712</v>
      </c>
      <c r="F3844">
        <v>21181185</v>
      </c>
      <c r="G3844" t="s">
        <v>8718</v>
      </c>
      <c r="H3844" t="s">
        <v>8719</v>
      </c>
      <c r="I3844">
        <v>204395</v>
      </c>
      <c r="J3844" t="s">
        <v>8622</v>
      </c>
      <c r="K3844" t="s">
        <v>8624</v>
      </c>
      <c r="L3844" t="s">
        <v>6</v>
      </c>
      <c r="M3844" t="s">
        <v>8668</v>
      </c>
      <c r="N3844">
        <v>177.78</v>
      </c>
      <c r="Q3844">
        <v>177.78</v>
      </c>
      <c r="S3844">
        <v>2877.36</v>
      </c>
      <c r="T3844">
        <v>856.7</v>
      </c>
      <c r="U3844">
        <v>0.29770000000000002</v>
      </c>
      <c r="V3844">
        <v>159.85</v>
      </c>
      <c r="W3844">
        <v>95.188888888888897</v>
      </c>
      <c r="X3844" s="83" t="str">
        <f t="shared" si="120"/>
        <v>2118 - CHV SAN ANTONIO</v>
      </c>
      <c r="Y3844" s="83">
        <f t="shared" si="121"/>
        <v>9</v>
      </c>
    </row>
    <row r="3845" spans="1:25" x14ac:dyDescent="0.25">
      <c r="A3845" t="s">
        <v>7</v>
      </c>
      <c r="B3845" t="s">
        <v>8651</v>
      </c>
      <c r="C3845" t="s">
        <v>8710</v>
      </c>
      <c r="D3845" t="s">
        <v>8711</v>
      </c>
      <c r="E3845" t="s">
        <v>8712</v>
      </c>
      <c r="F3845">
        <v>21181185</v>
      </c>
      <c r="G3845" t="s">
        <v>8718</v>
      </c>
      <c r="H3845" t="s">
        <v>8719</v>
      </c>
      <c r="I3845">
        <v>204395</v>
      </c>
      <c r="J3845" t="s">
        <v>8622</v>
      </c>
      <c r="K3845" t="s">
        <v>8624</v>
      </c>
      <c r="L3845" t="s">
        <v>6</v>
      </c>
      <c r="M3845" t="s">
        <v>8670</v>
      </c>
      <c r="N3845">
        <v>3529.4</v>
      </c>
      <c r="O3845">
        <v>3370.73</v>
      </c>
      <c r="P3845">
        <v>0.95499999999999996</v>
      </c>
      <c r="Q3845">
        <v>705.88</v>
      </c>
      <c r="R3845">
        <v>374.52555555555557</v>
      </c>
      <c r="S3845">
        <v>25038.19</v>
      </c>
      <c r="T3845">
        <v>28097.78</v>
      </c>
      <c r="U3845">
        <v>1.1222000000000001</v>
      </c>
      <c r="V3845">
        <v>676.71</v>
      </c>
      <c r="W3845">
        <v>739.41526315789474</v>
      </c>
      <c r="X3845" s="83" t="str">
        <f t="shared" si="120"/>
        <v>2118 - CHV SAN ANTONIO</v>
      </c>
      <c r="Y3845" s="83">
        <f t="shared" si="121"/>
        <v>38</v>
      </c>
    </row>
    <row r="3846" spans="1:25" x14ac:dyDescent="0.25">
      <c r="A3846" t="s">
        <v>7</v>
      </c>
      <c r="B3846" t="s">
        <v>8651</v>
      </c>
      <c r="C3846" t="s">
        <v>8710</v>
      </c>
      <c r="D3846" t="s">
        <v>8711</v>
      </c>
      <c r="E3846" t="s">
        <v>8712</v>
      </c>
      <c r="F3846">
        <v>21181185</v>
      </c>
      <c r="G3846" t="s">
        <v>8718</v>
      </c>
      <c r="H3846" t="s">
        <v>8719</v>
      </c>
      <c r="I3846">
        <v>204395</v>
      </c>
      <c r="J3846" t="s">
        <v>8622</v>
      </c>
      <c r="K3846" t="s">
        <v>8624</v>
      </c>
      <c r="L3846" t="s">
        <v>6</v>
      </c>
      <c r="M3846" t="s">
        <v>8671</v>
      </c>
      <c r="N3846">
        <v>2243.92</v>
      </c>
      <c r="O3846">
        <v>-105.23</v>
      </c>
      <c r="P3846">
        <v>-4.6899999999999997E-2</v>
      </c>
      <c r="Q3846">
        <v>560.98</v>
      </c>
      <c r="R3846">
        <v>-26.307500000000001</v>
      </c>
      <c r="S3846">
        <v>18016.25</v>
      </c>
      <c r="T3846">
        <v>14188.3</v>
      </c>
      <c r="U3846">
        <v>0.78749999999999998</v>
      </c>
      <c r="V3846">
        <v>545.95000000000005</v>
      </c>
      <c r="W3846">
        <v>545.70384615384614</v>
      </c>
      <c r="X3846" s="83" t="str">
        <f t="shared" si="120"/>
        <v>2118 - CHV SAN ANTONIO</v>
      </c>
      <c r="Y3846" s="83">
        <f t="shared" si="121"/>
        <v>26</v>
      </c>
    </row>
    <row r="3847" spans="1:25" x14ac:dyDescent="0.25">
      <c r="A3847" t="s">
        <v>7</v>
      </c>
      <c r="B3847" t="s">
        <v>8651</v>
      </c>
      <c r="C3847" t="s">
        <v>8710</v>
      </c>
      <c r="D3847" t="s">
        <v>8711</v>
      </c>
      <c r="E3847" t="s">
        <v>8712</v>
      </c>
      <c r="F3847">
        <v>21181185</v>
      </c>
      <c r="G3847" t="s">
        <v>8718</v>
      </c>
      <c r="H3847" t="s">
        <v>8719</v>
      </c>
      <c r="I3847">
        <v>204395</v>
      </c>
      <c r="J3847" t="s">
        <v>8622</v>
      </c>
      <c r="K3847" t="s">
        <v>8624</v>
      </c>
      <c r="L3847" t="s">
        <v>6</v>
      </c>
      <c r="M3847" t="s">
        <v>8672</v>
      </c>
      <c r="N3847">
        <v>906.66</v>
      </c>
      <c r="Q3847">
        <v>453.33</v>
      </c>
      <c r="S3847">
        <v>3701.21</v>
      </c>
      <c r="T3847">
        <v>1101.21</v>
      </c>
      <c r="U3847">
        <v>0.29749999999999999</v>
      </c>
      <c r="V3847">
        <v>411.25</v>
      </c>
      <c r="W3847">
        <v>183.535</v>
      </c>
      <c r="X3847" s="83" t="str">
        <f t="shared" si="120"/>
        <v>2118 - CHV SAN ANTONIO</v>
      </c>
      <c r="Y3847" s="83">
        <f t="shared" si="121"/>
        <v>6</v>
      </c>
    </row>
    <row r="3848" spans="1:25" x14ac:dyDescent="0.25">
      <c r="A3848" t="s">
        <v>7</v>
      </c>
      <c r="B3848" t="s">
        <v>8651</v>
      </c>
      <c r="C3848" t="s">
        <v>8710</v>
      </c>
      <c r="D3848" t="s">
        <v>8711</v>
      </c>
      <c r="E3848" t="s">
        <v>8712</v>
      </c>
      <c r="F3848">
        <v>21181185</v>
      </c>
      <c r="G3848" t="s">
        <v>8718</v>
      </c>
      <c r="H3848" t="s">
        <v>8719</v>
      </c>
      <c r="I3848">
        <v>204395</v>
      </c>
      <c r="J3848" t="s">
        <v>8622</v>
      </c>
      <c r="K3848" t="s">
        <v>8624</v>
      </c>
      <c r="L3848" t="s">
        <v>6</v>
      </c>
      <c r="M3848" t="s">
        <v>8673</v>
      </c>
      <c r="N3848">
        <v>846.66</v>
      </c>
      <c r="Q3848">
        <v>423.33</v>
      </c>
      <c r="S3848">
        <v>6657.74</v>
      </c>
      <c r="T3848">
        <v>1210.04</v>
      </c>
      <c r="U3848">
        <v>0.1817</v>
      </c>
      <c r="V3848">
        <v>391.63</v>
      </c>
      <c r="W3848">
        <v>134.44888888888889</v>
      </c>
      <c r="X3848" s="83" t="str">
        <f t="shared" si="120"/>
        <v>2118 - CHV SAN ANTONIO</v>
      </c>
      <c r="Y3848" s="83">
        <f t="shared" si="121"/>
        <v>9</v>
      </c>
    </row>
    <row r="3849" spans="1:25" x14ac:dyDescent="0.25">
      <c r="A3849" t="s">
        <v>7</v>
      </c>
      <c r="B3849" t="s">
        <v>8651</v>
      </c>
      <c r="C3849" t="s">
        <v>8710</v>
      </c>
      <c r="D3849" t="s">
        <v>8711</v>
      </c>
      <c r="E3849" t="s">
        <v>8712</v>
      </c>
      <c r="F3849">
        <v>21181185</v>
      </c>
      <c r="G3849" t="s">
        <v>8718</v>
      </c>
      <c r="H3849" t="s">
        <v>8719</v>
      </c>
      <c r="I3849">
        <v>204395</v>
      </c>
      <c r="J3849" t="s">
        <v>8622</v>
      </c>
      <c r="K3849" t="s">
        <v>8624</v>
      </c>
      <c r="L3849" t="s">
        <v>6</v>
      </c>
      <c r="M3849" t="s">
        <v>8674</v>
      </c>
      <c r="N3849">
        <v>0</v>
      </c>
      <c r="O3849">
        <v>52.5</v>
      </c>
      <c r="R3849">
        <v>26.25</v>
      </c>
      <c r="S3849">
        <v>1232.8499999999999</v>
      </c>
      <c r="T3849">
        <v>3400.81</v>
      </c>
      <c r="U3849">
        <v>2.7585000000000002</v>
      </c>
      <c r="V3849">
        <v>205.48</v>
      </c>
      <c r="W3849">
        <v>566.80166666666662</v>
      </c>
      <c r="X3849" s="83" t="str">
        <f t="shared" si="120"/>
        <v>2118 - CHV SAN ANTONIO</v>
      </c>
      <c r="Y3849" s="83">
        <f t="shared" si="121"/>
        <v>6</v>
      </c>
    </row>
    <row r="3850" spans="1:25" x14ac:dyDescent="0.25">
      <c r="A3850" t="s">
        <v>7</v>
      </c>
      <c r="B3850" t="s">
        <v>8651</v>
      </c>
      <c r="C3850" t="s">
        <v>8710</v>
      </c>
      <c r="D3850" t="s">
        <v>8711</v>
      </c>
      <c r="E3850" t="s">
        <v>8712</v>
      </c>
      <c r="F3850">
        <v>21181185</v>
      </c>
      <c r="G3850" t="s">
        <v>8718</v>
      </c>
      <c r="H3850" t="s">
        <v>8719</v>
      </c>
      <c r="I3850">
        <v>204395</v>
      </c>
      <c r="J3850" t="s">
        <v>8622</v>
      </c>
      <c r="K3850" t="s">
        <v>8624</v>
      </c>
      <c r="L3850" t="s">
        <v>6</v>
      </c>
      <c r="M3850" t="s">
        <v>8675</v>
      </c>
      <c r="N3850">
        <v>73.12</v>
      </c>
      <c r="Q3850">
        <v>73.12</v>
      </c>
      <c r="S3850">
        <v>272.02999999999997</v>
      </c>
      <c r="T3850">
        <v>13.33</v>
      </c>
      <c r="U3850">
        <v>4.9000000000000002E-2</v>
      </c>
      <c r="V3850">
        <v>90.68</v>
      </c>
      <c r="W3850">
        <v>6.665</v>
      </c>
      <c r="X3850" s="83" t="str">
        <f t="shared" si="120"/>
        <v>2118 - CHV SAN ANTONIO</v>
      </c>
      <c r="Y3850" s="83">
        <f t="shared" si="121"/>
        <v>2</v>
      </c>
    </row>
    <row r="3851" spans="1:25" x14ac:dyDescent="0.25">
      <c r="A3851" t="s">
        <v>7</v>
      </c>
      <c r="B3851" t="s">
        <v>8651</v>
      </c>
      <c r="C3851" t="s">
        <v>8710</v>
      </c>
      <c r="D3851" t="s">
        <v>8711</v>
      </c>
      <c r="E3851" t="s">
        <v>8712</v>
      </c>
      <c r="F3851">
        <v>21181185</v>
      </c>
      <c r="G3851" t="s">
        <v>8718</v>
      </c>
      <c r="H3851" t="s">
        <v>8719</v>
      </c>
      <c r="I3851">
        <v>207673</v>
      </c>
      <c r="J3851" t="s">
        <v>8081</v>
      </c>
      <c r="K3851" t="s">
        <v>8083</v>
      </c>
      <c r="L3851" t="s">
        <v>6</v>
      </c>
      <c r="M3851" t="s">
        <v>8657</v>
      </c>
      <c r="N3851">
        <v>0</v>
      </c>
      <c r="S3851">
        <v>219.52</v>
      </c>
      <c r="T3851">
        <v>5400</v>
      </c>
      <c r="U3851">
        <v>24.5991</v>
      </c>
      <c r="V3851">
        <v>109.76</v>
      </c>
      <c r="W3851">
        <v>2700</v>
      </c>
      <c r="X3851" s="83" t="str">
        <f t="shared" si="120"/>
        <v>2118 - CHV SAN ANTONIO</v>
      </c>
      <c r="Y3851" s="83">
        <f t="shared" si="121"/>
        <v>2</v>
      </c>
    </row>
    <row r="3852" spans="1:25" x14ac:dyDescent="0.25">
      <c r="A3852" t="s">
        <v>7</v>
      </c>
      <c r="B3852" t="s">
        <v>8651</v>
      </c>
      <c r="C3852" t="s">
        <v>8710</v>
      </c>
      <c r="D3852" t="s">
        <v>8711</v>
      </c>
      <c r="E3852" t="s">
        <v>8712</v>
      </c>
      <c r="F3852">
        <v>21181185</v>
      </c>
      <c r="G3852" t="s">
        <v>8718</v>
      </c>
      <c r="H3852" t="s">
        <v>8719</v>
      </c>
      <c r="I3852">
        <v>207673</v>
      </c>
      <c r="J3852" t="s">
        <v>8081</v>
      </c>
      <c r="K3852" t="s">
        <v>8083</v>
      </c>
      <c r="L3852" t="s">
        <v>6</v>
      </c>
      <c r="M3852" t="s">
        <v>8658</v>
      </c>
      <c r="N3852">
        <v>769.24</v>
      </c>
      <c r="Q3852">
        <v>384.62</v>
      </c>
      <c r="S3852">
        <v>2971.69</v>
      </c>
      <c r="T3852">
        <v>105</v>
      </c>
      <c r="U3852">
        <v>3.5299999999999998E-2</v>
      </c>
      <c r="V3852">
        <v>297.17</v>
      </c>
      <c r="W3852">
        <v>7</v>
      </c>
      <c r="X3852" s="83" t="str">
        <f t="shared" si="120"/>
        <v>2118 - CHV SAN ANTONIO</v>
      </c>
      <c r="Y3852" s="83">
        <f t="shared" si="121"/>
        <v>15</v>
      </c>
    </row>
    <row r="3853" spans="1:25" x14ac:dyDescent="0.25">
      <c r="A3853" t="s">
        <v>7</v>
      </c>
      <c r="B3853" t="s">
        <v>8651</v>
      </c>
      <c r="C3853" t="s">
        <v>8710</v>
      </c>
      <c r="D3853" t="s">
        <v>8711</v>
      </c>
      <c r="E3853" t="s">
        <v>8712</v>
      </c>
      <c r="F3853">
        <v>21181185</v>
      </c>
      <c r="G3853" t="s">
        <v>8718</v>
      </c>
      <c r="H3853" t="s">
        <v>8719</v>
      </c>
      <c r="I3853">
        <v>207673</v>
      </c>
      <c r="J3853" t="s">
        <v>8081</v>
      </c>
      <c r="K3853" t="s">
        <v>8083</v>
      </c>
      <c r="L3853" t="s">
        <v>6</v>
      </c>
      <c r="M3853" t="s">
        <v>8659</v>
      </c>
      <c r="N3853">
        <v>0</v>
      </c>
      <c r="O3853">
        <v>7597.5</v>
      </c>
      <c r="S3853">
        <v>1661.38</v>
      </c>
      <c r="T3853">
        <v>7597.5</v>
      </c>
      <c r="U3853">
        <v>4.5730000000000004</v>
      </c>
      <c r="V3853">
        <v>415.35</v>
      </c>
      <c r="W3853">
        <v>7597.5</v>
      </c>
      <c r="X3853" s="83" t="str">
        <f t="shared" si="120"/>
        <v>2118 - CHV SAN ANTONIO</v>
      </c>
      <c r="Y3853" s="83">
        <f t="shared" si="121"/>
        <v>1</v>
      </c>
    </row>
    <row r="3854" spans="1:25" x14ac:dyDescent="0.25">
      <c r="A3854" t="s">
        <v>7</v>
      </c>
      <c r="B3854" t="s">
        <v>8651</v>
      </c>
      <c r="C3854" t="s">
        <v>8710</v>
      </c>
      <c r="D3854" t="s">
        <v>8711</v>
      </c>
      <c r="E3854" t="s">
        <v>8712</v>
      </c>
      <c r="F3854">
        <v>21181185</v>
      </c>
      <c r="G3854" t="s">
        <v>8718</v>
      </c>
      <c r="H3854" t="s">
        <v>8719</v>
      </c>
      <c r="I3854">
        <v>207673</v>
      </c>
      <c r="J3854" t="s">
        <v>8081</v>
      </c>
      <c r="K3854" t="s">
        <v>8083</v>
      </c>
      <c r="L3854" t="s">
        <v>6</v>
      </c>
      <c r="M3854" t="s">
        <v>8660</v>
      </c>
      <c r="N3854">
        <v>0</v>
      </c>
      <c r="S3854">
        <v>52.72</v>
      </c>
      <c r="V3854">
        <v>10.54</v>
      </c>
      <c r="X3854" s="83" t="str">
        <f t="shared" si="120"/>
        <v>2118 - CHV SAN ANTONIO</v>
      </c>
      <c r="Y3854" s="83">
        <f t="shared" si="121"/>
        <v>0</v>
      </c>
    </row>
    <row r="3855" spans="1:25" x14ac:dyDescent="0.25">
      <c r="A3855" t="s">
        <v>7</v>
      </c>
      <c r="B3855" t="s">
        <v>8651</v>
      </c>
      <c r="C3855" t="s">
        <v>8710</v>
      </c>
      <c r="D3855" t="s">
        <v>8711</v>
      </c>
      <c r="E3855" t="s">
        <v>8712</v>
      </c>
      <c r="F3855">
        <v>21181185</v>
      </c>
      <c r="G3855" t="s">
        <v>8718</v>
      </c>
      <c r="H3855" t="s">
        <v>8719</v>
      </c>
      <c r="I3855">
        <v>207673</v>
      </c>
      <c r="J3855" t="s">
        <v>8081</v>
      </c>
      <c r="K3855" t="s">
        <v>8083</v>
      </c>
      <c r="L3855" t="s">
        <v>6</v>
      </c>
      <c r="M3855" t="s">
        <v>8661</v>
      </c>
      <c r="N3855">
        <v>50</v>
      </c>
      <c r="Q3855">
        <v>25</v>
      </c>
      <c r="S3855">
        <v>376.82</v>
      </c>
      <c r="T3855">
        <v>30</v>
      </c>
      <c r="U3855">
        <v>7.9600000000000004E-2</v>
      </c>
      <c r="V3855">
        <v>34.26</v>
      </c>
      <c r="W3855">
        <v>3.3333333333333335</v>
      </c>
      <c r="X3855" s="83" t="str">
        <f t="shared" si="120"/>
        <v>2118 - CHV SAN ANTONIO</v>
      </c>
      <c r="Y3855" s="83">
        <f t="shared" si="121"/>
        <v>9</v>
      </c>
    </row>
    <row r="3856" spans="1:25" x14ac:dyDescent="0.25">
      <c r="A3856" t="s">
        <v>7</v>
      </c>
      <c r="B3856" t="s">
        <v>8651</v>
      </c>
      <c r="C3856" t="s">
        <v>8710</v>
      </c>
      <c r="D3856" t="s">
        <v>8711</v>
      </c>
      <c r="E3856" t="s">
        <v>8712</v>
      </c>
      <c r="F3856">
        <v>21181185</v>
      </c>
      <c r="G3856" t="s">
        <v>8718</v>
      </c>
      <c r="H3856" t="s">
        <v>8719</v>
      </c>
      <c r="I3856">
        <v>207673</v>
      </c>
      <c r="J3856" t="s">
        <v>8081</v>
      </c>
      <c r="K3856" t="s">
        <v>8083</v>
      </c>
      <c r="L3856" t="s">
        <v>6</v>
      </c>
      <c r="M3856" t="s">
        <v>8662</v>
      </c>
      <c r="N3856">
        <v>63.33</v>
      </c>
      <c r="Q3856">
        <v>63.33</v>
      </c>
      <c r="S3856">
        <v>1081.3900000000001</v>
      </c>
      <c r="V3856">
        <v>135.16999999999999</v>
      </c>
      <c r="X3856" s="83" t="str">
        <f t="shared" si="120"/>
        <v>2118 - CHV SAN ANTONIO</v>
      </c>
      <c r="Y3856" s="83">
        <f t="shared" si="121"/>
        <v>0</v>
      </c>
    </row>
    <row r="3857" spans="1:25" x14ac:dyDescent="0.25">
      <c r="A3857" t="s">
        <v>7</v>
      </c>
      <c r="B3857" t="s">
        <v>8651</v>
      </c>
      <c r="C3857" t="s">
        <v>8710</v>
      </c>
      <c r="D3857" t="s">
        <v>8711</v>
      </c>
      <c r="E3857" t="s">
        <v>8712</v>
      </c>
      <c r="F3857">
        <v>21181185</v>
      </c>
      <c r="G3857" t="s">
        <v>8718</v>
      </c>
      <c r="H3857" t="s">
        <v>8719</v>
      </c>
      <c r="I3857">
        <v>207673</v>
      </c>
      <c r="J3857" t="s">
        <v>8081</v>
      </c>
      <c r="K3857" t="s">
        <v>8083</v>
      </c>
      <c r="L3857" t="s">
        <v>6</v>
      </c>
      <c r="M3857" t="s">
        <v>8663</v>
      </c>
      <c r="O3857">
        <v>-75</v>
      </c>
      <c r="S3857">
        <v>80.459999999999994</v>
      </c>
      <c r="T3857">
        <v>-75</v>
      </c>
      <c r="U3857">
        <v>-0.93210000000000004</v>
      </c>
      <c r="V3857">
        <v>26.82</v>
      </c>
      <c r="W3857">
        <v>-75</v>
      </c>
      <c r="X3857" s="83" t="str">
        <f t="shared" si="120"/>
        <v>2118 - CHV SAN ANTONIO</v>
      </c>
      <c r="Y3857" s="83">
        <f t="shared" si="121"/>
        <v>1</v>
      </c>
    </row>
    <row r="3858" spans="1:25" x14ac:dyDescent="0.25">
      <c r="A3858" t="s">
        <v>7</v>
      </c>
      <c r="B3858" t="s">
        <v>8651</v>
      </c>
      <c r="C3858" t="s">
        <v>8710</v>
      </c>
      <c r="D3858" t="s">
        <v>8711</v>
      </c>
      <c r="E3858" t="s">
        <v>8712</v>
      </c>
      <c r="F3858">
        <v>21181185</v>
      </c>
      <c r="G3858" t="s">
        <v>8718</v>
      </c>
      <c r="H3858" t="s">
        <v>8719</v>
      </c>
      <c r="I3858">
        <v>207673</v>
      </c>
      <c r="J3858" t="s">
        <v>8081</v>
      </c>
      <c r="K3858" t="s">
        <v>8083</v>
      </c>
      <c r="L3858" t="s">
        <v>6</v>
      </c>
      <c r="M3858" t="s">
        <v>8664</v>
      </c>
      <c r="N3858">
        <v>260.88</v>
      </c>
      <c r="O3858">
        <v>825</v>
      </c>
      <c r="P3858">
        <v>3.1623999999999999</v>
      </c>
      <c r="Q3858">
        <v>86.96</v>
      </c>
      <c r="R3858">
        <v>825</v>
      </c>
      <c r="S3858">
        <v>1051.69</v>
      </c>
      <c r="T3858">
        <v>1676.25</v>
      </c>
      <c r="U3858">
        <v>1.5939000000000001</v>
      </c>
      <c r="V3858">
        <v>87.64</v>
      </c>
      <c r="W3858">
        <v>104.765625</v>
      </c>
      <c r="X3858" s="83" t="str">
        <f t="shared" si="120"/>
        <v>2118 - CHV SAN ANTONIO</v>
      </c>
      <c r="Y3858" s="83">
        <f t="shared" si="121"/>
        <v>16</v>
      </c>
    </row>
    <row r="3859" spans="1:25" x14ac:dyDescent="0.25">
      <c r="A3859" t="s">
        <v>7</v>
      </c>
      <c r="B3859" t="s">
        <v>8651</v>
      </c>
      <c r="C3859" t="s">
        <v>8710</v>
      </c>
      <c r="D3859" t="s">
        <v>8711</v>
      </c>
      <c r="E3859" t="s">
        <v>8712</v>
      </c>
      <c r="F3859">
        <v>21181185</v>
      </c>
      <c r="G3859" t="s">
        <v>8718</v>
      </c>
      <c r="H3859" t="s">
        <v>8719</v>
      </c>
      <c r="I3859">
        <v>207673</v>
      </c>
      <c r="J3859" t="s">
        <v>8081</v>
      </c>
      <c r="K3859" t="s">
        <v>8083</v>
      </c>
      <c r="L3859" t="s">
        <v>6</v>
      </c>
      <c r="M3859" t="s">
        <v>8665</v>
      </c>
      <c r="N3859">
        <v>56.82</v>
      </c>
      <c r="O3859">
        <v>-37.5</v>
      </c>
      <c r="P3859">
        <v>-0.66</v>
      </c>
      <c r="Q3859">
        <v>56.82</v>
      </c>
      <c r="R3859">
        <v>-37.5</v>
      </c>
      <c r="S3859">
        <v>591.92999999999995</v>
      </c>
      <c r="T3859">
        <v>-37.5</v>
      </c>
      <c r="U3859">
        <v>-6.3399999999999998E-2</v>
      </c>
      <c r="V3859">
        <v>49.33</v>
      </c>
      <c r="W3859">
        <v>-5.3571428571428568</v>
      </c>
      <c r="X3859" s="83" t="str">
        <f t="shared" si="120"/>
        <v>2118 - CHV SAN ANTONIO</v>
      </c>
      <c r="Y3859" s="83">
        <f t="shared" si="121"/>
        <v>7.0000000000000009</v>
      </c>
    </row>
    <row r="3860" spans="1:25" x14ac:dyDescent="0.25">
      <c r="A3860" t="s">
        <v>7</v>
      </c>
      <c r="B3860" t="s">
        <v>8651</v>
      </c>
      <c r="C3860" t="s">
        <v>8710</v>
      </c>
      <c r="D3860" t="s">
        <v>8711</v>
      </c>
      <c r="E3860" t="s">
        <v>8712</v>
      </c>
      <c r="F3860">
        <v>21181185</v>
      </c>
      <c r="G3860" t="s">
        <v>8718</v>
      </c>
      <c r="H3860" t="s">
        <v>8719</v>
      </c>
      <c r="I3860">
        <v>207673</v>
      </c>
      <c r="J3860" t="s">
        <v>8081</v>
      </c>
      <c r="K3860" t="s">
        <v>8083</v>
      </c>
      <c r="L3860" t="s">
        <v>6</v>
      </c>
      <c r="M3860" t="s">
        <v>8667</v>
      </c>
      <c r="N3860">
        <v>2068.98</v>
      </c>
      <c r="O3860">
        <v>2163.7600000000002</v>
      </c>
      <c r="P3860">
        <v>1.0458000000000001</v>
      </c>
      <c r="Q3860">
        <v>689.66</v>
      </c>
      <c r="R3860">
        <v>2163.7600000000002</v>
      </c>
      <c r="S3860">
        <v>11197.45</v>
      </c>
      <c r="T3860">
        <v>6967.72</v>
      </c>
      <c r="U3860">
        <v>0.62229999999999996</v>
      </c>
      <c r="V3860">
        <v>699.84</v>
      </c>
      <c r="W3860">
        <v>366.72210526315791</v>
      </c>
      <c r="X3860" s="83" t="str">
        <f t="shared" si="120"/>
        <v>2118 - CHV SAN ANTONIO</v>
      </c>
      <c r="Y3860" s="83">
        <f t="shared" si="121"/>
        <v>19</v>
      </c>
    </row>
    <row r="3861" spans="1:25" x14ac:dyDescent="0.25">
      <c r="A3861" t="s">
        <v>7</v>
      </c>
      <c r="B3861" t="s">
        <v>8651</v>
      </c>
      <c r="C3861" t="s">
        <v>8710</v>
      </c>
      <c r="D3861" t="s">
        <v>8711</v>
      </c>
      <c r="E3861" t="s">
        <v>8712</v>
      </c>
      <c r="F3861">
        <v>21181185</v>
      </c>
      <c r="G3861" t="s">
        <v>8718</v>
      </c>
      <c r="H3861" t="s">
        <v>8719</v>
      </c>
      <c r="I3861">
        <v>207673</v>
      </c>
      <c r="J3861" t="s">
        <v>8081</v>
      </c>
      <c r="K3861" t="s">
        <v>8083</v>
      </c>
      <c r="L3861" t="s">
        <v>6</v>
      </c>
      <c r="M3861" t="s">
        <v>8668</v>
      </c>
      <c r="N3861">
        <v>355.56</v>
      </c>
      <c r="Q3861">
        <v>177.78</v>
      </c>
      <c r="S3861">
        <v>2008.76</v>
      </c>
      <c r="T3861">
        <v>337</v>
      </c>
      <c r="U3861">
        <v>0.1678</v>
      </c>
      <c r="V3861">
        <v>154.52000000000001</v>
      </c>
      <c r="W3861">
        <v>22.466666666666665</v>
      </c>
      <c r="X3861" s="83" t="str">
        <f t="shared" si="120"/>
        <v>2118 - CHV SAN ANTONIO</v>
      </c>
      <c r="Y3861" s="83">
        <f t="shared" si="121"/>
        <v>15.000000000000002</v>
      </c>
    </row>
    <row r="3862" spans="1:25" x14ac:dyDescent="0.25">
      <c r="A3862" t="s">
        <v>7</v>
      </c>
      <c r="B3862" t="s">
        <v>8651</v>
      </c>
      <c r="C3862" t="s">
        <v>8710</v>
      </c>
      <c r="D3862" t="s">
        <v>8711</v>
      </c>
      <c r="E3862" t="s">
        <v>8712</v>
      </c>
      <c r="F3862">
        <v>21181185</v>
      </c>
      <c r="G3862" t="s">
        <v>8718</v>
      </c>
      <c r="H3862" t="s">
        <v>8719</v>
      </c>
      <c r="I3862">
        <v>207673</v>
      </c>
      <c r="J3862" t="s">
        <v>8081</v>
      </c>
      <c r="K3862" t="s">
        <v>8083</v>
      </c>
      <c r="L3862" t="s">
        <v>6</v>
      </c>
      <c r="M3862" t="s">
        <v>8670</v>
      </c>
      <c r="N3862">
        <v>1411.76</v>
      </c>
      <c r="O3862">
        <v>140.01</v>
      </c>
      <c r="P3862">
        <v>9.9199999999999997E-2</v>
      </c>
      <c r="Q3862">
        <v>705.88</v>
      </c>
      <c r="R3862">
        <v>70.004999999999995</v>
      </c>
      <c r="S3862">
        <v>14779.29</v>
      </c>
      <c r="T3862">
        <v>3786.16</v>
      </c>
      <c r="U3862">
        <v>0.25619999999999998</v>
      </c>
      <c r="V3862">
        <v>671.79</v>
      </c>
      <c r="W3862">
        <v>540.88</v>
      </c>
      <c r="X3862" s="83" t="str">
        <f t="shared" si="120"/>
        <v>2118 - CHV SAN ANTONIO</v>
      </c>
      <c r="Y3862" s="83">
        <f t="shared" si="121"/>
        <v>7</v>
      </c>
    </row>
    <row r="3863" spans="1:25" x14ac:dyDescent="0.25">
      <c r="A3863" t="s">
        <v>7</v>
      </c>
      <c r="B3863" t="s">
        <v>8651</v>
      </c>
      <c r="C3863" t="s">
        <v>8710</v>
      </c>
      <c r="D3863" t="s">
        <v>8711</v>
      </c>
      <c r="E3863" t="s">
        <v>8712</v>
      </c>
      <c r="F3863">
        <v>21181185</v>
      </c>
      <c r="G3863" t="s">
        <v>8718</v>
      </c>
      <c r="H3863" t="s">
        <v>8719</v>
      </c>
      <c r="I3863">
        <v>207673</v>
      </c>
      <c r="J3863" t="s">
        <v>8081</v>
      </c>
      <c r="K3863" t="s">
        <v>8083</v>
      </c>
      <c r="L3863" t="s">
        <v>6</v>
      </c>
      <c r="M3863" t="s">
        <v>8671</v>
      </c>
      <c r="N3863">
        <v>5609.8</v>
      </c>
      <c r="O3863">
        <v>1702.58</v>
      </c>
      <c r="P3863">
        <v>0.30349999999999999</v>
      </c>
      <c r="Q3863">
        <v>560.98</v>
      </c>
      <c r="R3863">
        <v>212.82249999999999</v>
      </c>
      <c r="S3863">
        <v>43000.44</v>
      </c>
      <c r="T3863">
        <v>8437.99</v>
      </c>
      <c r="U3863">
        <v>0.19620000000000001</v>
      </c>
      <c r="V3863">
        <v>544.30999999999995</v>
      </c>
      <c r="W3863">
        <v>162.26903846153846</v>
      </c>
      <c r="X3863" s="83" t="str">
        <f t="shared" si="120"/>
        <v>2118 - CHV SAN ANTONIO</v>
      </c>
      <c r="Y3863" s="83">
        <f t="shared" si="121"/>
        <v>52</v>
      </c>
    </row>
    <row r="3864" spans="1:25" x14ac:dyDescent="0.25">
      <c r="A3864" t="s">
        <v>7</v>
      </c>
      <c r="B3864" t="s">
        <v>8651</v>
      </c>
      <c r="C3864" t="s">
        <v>8710</v>
      </c>
      <c r="D3864" t="s">
        <v>8711</v>
      </c>
      <c r="E3864" t="s">
        <v>8712</v>
      </c>
      <c r="F3864">
        <v>21181185</v>
      </c>
      <c r="G3864" t="s">
        <v>8718</v>
      </c>
      <c r="H3864" t="s">
        <v>8719</v>
      </c>
      <c r="I3864">
        <v>207673</v>
      </c>
      <c r="J3864" t="s">
        <v>8081</v>
      </c>
      <c r="K3864" t="s">
        <v>8083</v>
      </c>
      <c r="L3864" t="s">
        <v>6</v>
      </c>
      <c r="M3864" t="s">
        <v>8672</v>
      </c>
      <c r="N3864">
        <v>453.33</v>
      </c>
      <c r="O3864">
        <v>42.95</v>
      </c>
      <c r="P3864">
        <v>9.4700000000000006E-2</v>
      </c>
      <c r="Q3864">
        <v>453.33</v>
      </c>
      <c r="R3864">
        <v>14.316666666666668</v>
      </c>
      <c r="S3864">
        <v>3403.55</v>
      </c>
      <c r="T3864">
        <v>272.93</v>
      </c>
      <c r="U3864">
        <v>8.0199999999999994E-2</v>
      </c>
      <c r="V3864">
        <v>425.44</v>
      </c>
      <c r="W3864">
        <v>27.292999999999999</v>
      </c>
      <c r="X3864" s="83" t="str">
        <f t="shared" si="120"/>
        <v>2118 - CHV SAN ANTONIO</v>
      </c>
      <c r="Y3864" s="83">
        <f t="shared" si="121"/>
        <v>10</v>
      </c>
    </row>
    <row r="3865" spans="1:25" x14ac:dyDescent="0.25">
      <c r="A3865" t="s">
        <v>7</v>
      </c>
      <c r="B3865" t="s">
        <v>8651</v>
      </c>
      <c r="C3865" t="s">
        <v>8710</v>
      </c>
      <c r="D3865" t="s">
        <v>8711</v>
      </c>
      <c r="E3865" t="s">
        <v>8712</v>
      </c>
      <c r="F3865">
        <v>21181185</v>
      </c>
      <c r="G3865" t="s">
        <v>8718</v>
      </c>
      <c r="H3865" t="s">
        <v>8719</v>
      </c>
      <c r="I3865">
        <v>207673</v>
      </c>
      <c r="J3865" t="s">
        <v>8081</v>
      </c>
      <c r="K3865" t="s">
        <v>8083</v>
      </c>
      <c r="L3865" t="s">
        <v>6</v>
      </c>
      <c r="M3865" t="s">
        <v>8673</v>
      </c>
      <c r="N3865">
        <v>1269.99</v>
      </c>
      <c r="O3865">
        <v>520.23</v>
      </c>
      <c r="P3865">
        <v>0.40960000000000002</v>
      </c>
      <c r="Q3865">
        <v>423.33</v>
      </c>
      <c r="R3865">
        <v>86.704999999999998</v>
      </c>
      <c r="S3865">
        <v>9409.68</v>
      </c>
      <c r="T3865">
        <v>1788.62</v>
      </c>
      <c r="U3865">
        <v>0.19009999999999999</v>
      </c>
      <c r="V3865">
        <v>392.07</v>
      </c>
      <c r="W3865">
        <v>99.367777777777775</v>
      </c>
      <c r="X3865" s="83" t="str">
        <f t="shared" si="120"/>
        <v>2118 - CHV SAN ANTONIO</v>
      </c>
      <c r="Y3865" s="83">
        <f t="shared" si="121"/>
        <v>18</v>
      </c>
    </row>
    <row r="3866" spans="1:25" x14ac:dyDescent="0.25">
      <c r="A3866" t="s">
        <v>7</v>
      </c>
      <c r="B3866" t="s">
        <v>8651</v>
      </c>
      <c r="C3866" t="s">
        <v>8710</v>
      </c>
      <c r="D3866" t="s">
        <v>8711</v>
      </c>
      <c r="E3866" t="s">
        <v>8712</v>
      </c>
      <c r="F3866">
        <v>21181185</v>
      </c>
      <c r="G3866" t="s">
        <v>8718</v>
      </c>
      <c r="H3866" t="s">
        <v>8719</v>
      </c>
      <c r="I3866">
        <v>207673</v>
      </c>
      <c r="J3866" t="s">
        <v>8081</v>
      </c>
      <c r="K3866" t="s">
        <v>8083</v>
      </c>
      <c r="L3866" t="s">
        <v>6</v>
      </c>
      <c r="M3866" t="s">
        <v>8674</v>
      </c>
      <c r="N3866">
        <v>643.67999999999995</v>
      </c>
      <c r="O3866">
        <v>472.5</v>
      </c>
      <c r="P3866">
        <v>0.73409999999999997</v>
      </c>
      <c r="Q3866">
        <v>321.83999999999997</v>
      </c>
      <c r="S3866">
        <v>3636.86</v>
      </c>
      <c r="T3866">
        <v>1566.68</v>
      </c>
      <c r="U3866">
        <v>0.43080000000000002</v>
      </c>
      <c r="V3866">
        <v>227.3</v>
      </c>
      <c r="W3866">
        <v>195.83500000000001</v>
      </c>
      <c r="X3866" s="83" t="str">
        <f t="shared" si="120"/>
        <v>2118 - CHV SAN ANTONIO</v>
      </c>
      <c r="Y3866" s="83">
        <f t="shared" si="121"/>
        <v>8</v>
      </c>
    </row>
    <row r="3867" spans="1:25" x14ac:dyDescent="0.25">
      <c r="A3867" t="s">
        <v>7</v>
      </c>
      <c r="B3867" t="s">
        <v>8651</v>
      </c>
      <c r="C3867" t="s">
        <v>8710</v>
      </c>
      <c r="D3867" t="s">
        <v>8711</v>
      </c>
      <c r="E3867" t="s">
        <v>8712</v>
      </c>
      <c r="F3867">
        <v>21181185</v>
      </c>
      <c r="G3867" t="s">
        <v>8718</v>
      </c>
      <c r="H3867" t="s">
        <v>8719</v>
      </c>
      <c r="I3867">
        <v>207673</v>
      </c>
      <c r="J3867" t="s">
        <v>8081</v>
      </c>
      <c r="K3867" t="s">
        <v>8083</v>
      </c>
      <c r="L3867" t="s">
        <v>6</v>
      </c>
      <c r="M3867" t="s">
        <v>8675</v>
      </c>
      <c r="N3867">
        <v>73.12</v>
      </c>
      <c r="Q3867">
        <v>73.12</v>
      </c>
      <c r="S3867">
        <v>450.02</v>
      </c>
      <c r="V3867">
        <v>90</v>
      </c>
      <c r="X3867" s="83" t="str">
        <f t="shared" si="120"/>
        <v>2118 - CHV SAN ANTONIO</v>
      </c>
      <c r="Y3867" s="83">
        <f t="shared" si="121"/>
        <v>0</v>
      </c>
    </row>
    <row r="3868" spans="1:25" x14ac:dyDescent="0.25">
      <c r="A3868" t="s">
        <v>7</v>
      </c>
      <c r="B3868" t="s">
        <v>8651</v>
      </c>
      <c r="C3868" t="s">
        <v>8710</v>
      </c>
      <c r="D3868" t="s">
        <v>8711</v>
      </c>
      <c r="E3868" t="s">
        <v>8712</v>
      </c>
      <c r="F3868">
        <v>21181185</v>
      </c>
      <c r="G3868" t="s">
        <v>8718</v>
      </c>
      <c r="H3868" t="s">
        <v>8719</v>
      </c>
      <c r="I3868">
        <v>207673</v>
      </c>
      <c r="J3868" t="s">
        <v>8081</v>
      </c>
      <c r="K3868" t="s">
        <v>8083</v>
      </c>
      <c r="L3868" t="s">
        <v>6</v>
      </c>
      <c r="M3868" t="s">
        <v>8676</v>
      </c>
      <c r="N3868">
        <v>28.05</v>
      </c>
      <c r="Q3868">
        <v>28.05</v>
      </c>
      <c r="S3868">
        <v>718.24</v>
      </c>
      <c r="V3868">
        <v>102.61</v>
      </c>
      <c r="X3868" s="83" t="str">
        <f t="shared" si="120"/>
        <v>2118 - CHV SAN ANTONIO</v>
      </c>
      <c r="Y3868" s="83">
        <f t="shared" si="121"/>
        <v>0</v>
      </c>
    </row>
    <row r="3869" spans="1:25" x14ac:dyDescent="0.25">
      <c r="A3869" t="s">
        <v>7</v>
      </c>
      <c r="B3869" t="s">
        <v>8651</v>
      </c>
      <c r="C3869" t="s">
        <v>8710</v>
      </c>
      <c r="D3869" t="s">
        <v>8711</v>
      </c>
      <c r="E3869" t="s">
        <v>8712</v>
      </c>
      <c r="F3869">
        <v>21181185</v>
      </c>
      <c r="G3869" t="s">
        <v>8718</v>
      </c>
      <c r="H3869" t="s">
        <v>8719</v>
      </c>
      <c r="I3869">
        <v>207673</v>
      </c>
      <c r="J3869" t="s">
        <v>8081</v>
      </c>
      <c r="K3869" t="s">
        <v>8083</v>
      </c>
      <c r="L3869" t="s">
        <v>6</v>
      </c>
      <c r="M3869" t="s">
        <v>8707</v>
      </c>
      <c r="N3869">
        <v>0</v>
      </c>
      <c r="S3869">
        <v>263.72000000000003</v>
      </c>
      <c r="V3869">
        <v>43.95</v>
      </c>
      <c r="X3869" s="83" t="str">
        <f t="shared" si="120"/>
        <v>2118 - CHV SAN ANTONIO</v>
      </c>
      <c r="Y3869" s="83">
        <f t="shared" si="121"/>
        <v>0</v>
      </c>
    </row>
    <row r="3870" spans="1:25" x14ac:dyDescent="0.25">
      <c r="A3870" t="s">
        <v>7</v>
      </c>
      <c r="B3870" t="s">
        <v>8651</v>
      </c>
      <c r="C3870" t="s">
        <v>8710</v>
      </c>
      <c r="D3870" t="s">
        <v>8711</v>
      </c>
      <c r="E3870" t="s">
        <v>8712</v>
      </c>
      <c r="F3870">
        <v>21181185</v>
      </c>
      <c r="G3870" t="s">
        <v>8718</v>
      </c>
      <c r="H3870" t="s">
        <v>8719</v>
      </c>
      <c r="I3870">
        <v>207673</v>
      </c>
      <c r="J3870" t="s">
        <v>8081</v>
      </c>
      <c r="K3870" t="s">
        <v>8083</v>
      </c>
      <c r="L3870" t="s">
        <v>6</v>
      </c>
      <c r="M3870" t="s">
        <v>8677</v>
      </c>
      <c r="N3870">
        <v>247.13</v>
      </c>
      <c r="O3870">
        <v>27.19</v>
      </c>
      <c r="P3870">
        <v>0.11</v>
      </c>
      <c r="Q3870">
        <v>247.13</v>
      </c>
      <c r="R3870">
        <v>27.19</v>
      </c>
      <c r="S3870">
        <v>2701.03</v>
      </c>
      <c r="T3870">
        <v>905.15</v>
      </c>
      <c r="U3870">
        <v>0.33510000000000001</v>
      </c>
      <c r="V3870">
        <v>245.55</v>
      </c>
      <c r="W3870">
        <v>181.03</v>
      </c>
      <c r="X3870" s="83" t="str">
        <f t="shared" si="120"/>
        <v>2118 - CHV SAN ANTONIO</v>
      </c>
      <c r="Y3870" s="83">
        <f t="shared" si="121"/>
        <v>5</v>
      </c>
    </row>
    <row r="3871" spans="1:25" x14ac:dyDescent="0.25">
      <c r="A3871" t="s">
        <v>7</v>
      </c>
      <c r="B3871" t="s">
        <v>8651</v>
      </c>
      <c r="C3871" t="s">
        <v>8710</v>
      </c>
      <c r="D3871" t="s">
        <v>8711</v>
      </c>
      <c r="E3871" t="s">
        <v>8712</v>
      </c>
      <c r="F3871">
        <v>21181185</v>
      </c>
      <c r="G3871" t="s">
        <v>8718</v>
      </c>
      <c r="H3871" t="s">
        <v>8719</v>
      </c>
      <c r="I3871">
        <v>207673</v>
      </c>
      <c r="J3871" t="s">
        <v>8081</v>
      </c>
      <c r="K3871" t="s">
        <v>8083</v>
      </c>
      <c r="L3871" t="s">
        <v>6</v>
      </c>
      <c r="M3871" t="s">
        <v>8678</v>
      </c>
      <c r="N3871">
        <v>111.12</v>
      </c>
      <c r="Q3871">
        <v>55.56</v>
      </c>
      <c r="S3871">
        <v>853.29</v>
      </c>
      <c r="T3871">
        <v>367.5</v>
      </c>
      <c r="U3871">
        <v>0.43070000000000003</v>
      </c>
      <c r="V3871">
        <v>71.11</v>
      </c>
      <c r="W3871">
        <v>30.625</v>
      </c>
      <c r="X3871" s="83" t="str">
        <f t="shared" si="120"/>
        <v>2118 - CHV SAN ANTONIO</v>
      </c>
      <c r="Y3871" s="83">
        <f t="shared" si="121"/>
        <v>12</v>
      </c>
    </row>
    <row r="3872" spans="1:25" x14ac:dyDescent="0.25">
      <c r="A3872" t="s">
        <v>7</v>
      </c>
      <c r="B3872" t="s">
        <v>8651</v>
      </c>
      <c r="C3872" t="s">
        <v>8710</v>
      </c>
      <c r="D3872" t="s">
        <v>8711</v>
      </c>
      <c r="E3872" t="s">
        <v>8712</v>
      </c>
      <c r="F3872">
        <v>21181185</v>
      </c>
      <c r="G3872" t="s">
        <v>8718</v>
      </c>
      <c r="H3872" t="s">
        <v>8719</v>
      </c>
      <c r="I3872">
        <v>207673</v>
      </c>
      <c r="J3872" t="s">
        <v>8081</v>
      </c>
      <c r="K3872" t="s">
        <v>8083</v>
      </c>
      <c r="L3872" t="s">
        <v>6</v>
      </c>
      <c r="M3872" t="s">
        <v>8695</v>
      </c>
      <c r="N3872">
        <v>297.62</v>
      </c>
      <c r="O3872">
        <v>81.56</v>
      </c>
      <c r="P3872">
        <v>0.27400000000000002</v>
      </c>
      <c r="Q3872">
        <v>148.81</v>
      </c>
      <c r="R3872">
        <v>27.186666666666667</v>
      </c>
      <c r="S3872">
        <v>2058.6799999999998</v>
      </c>
      <c r="T3872">
        <v>1012.42</v>
      </c>
      <c r="U3872">
        <v>0.49180000000000001</v>
      </c>
      <c r="V3872">
        <v>128.66999999999999</v>
      </c>
      <c r="W3872">
        <v>72.315714285714279</v>
      </c>
      <c r="X3872" s="83" t="str">
        <f t="shared" si="120"/>
        <v>2118 - CHV SAN ANTONIO</v>
      </c>
      <c r="Y3872" s="83">
        <f t="shared" si="121"/>
        <v>14</v>
      </c>
    </row>
    <row r="3873" spans="1:25" x14ac:dyDescent="0.25">
      <c r="A3873" t="s">
        <v>7</v>
      </c>
      <c r="B3873" t="s">
        <v>8651</v>
      </c>
      <c r="C3873" t="s">
        <v>8710</v>
      </c>
      <c r="D3873" t="s">
        <v>8711</v>
      </c>
      <c r="E3873" t="s">
        <v>8712</v>
      </c>
      <c r="F3873">
        <v>21181185</v>
      </c>
      <c r="G3873" t="s">
        <v>8718</v>
      </c>
      <c r="H3873" t="s">
        <v>8719</v>
      </c>
      <c r="I3873">
        <v>207673</v>
      </c>
      <c r="J3873" t="s">
        <v>8081</v>
      </c>
      <c r="K3873" t="s">
        <v>8083</v>
      </c>
      <c r="L3873" t="s">
        <v>6</v>
      </c>
      <c r="M3873" t="s">
        <v>8696</v>
      </c>
      <c r="N3873">
        <v>476.47</v>
      </c>
      <c r="O3873">
        <v>1950.01</v>
      </c>
      <c r="P3873">
        <v>4.0926</v>
      </c>
      <c r="Q3873">
        <v>476.47</v>
      </c>
      <c r="R3873">
        <v>1950.01</v>
      </c>
      <c r="S3873">
        <v>2483.7800000000002</v>
      </c>
      <c r="T3873">
        <v>5016.26</v>
      </c>
      <c r="U3873">
        <v>2.0196000000000001</v>
      </c>
      <c r="V3873">
        <v>496.76</v>
      </c>
      <c r="W3873">
        <v>1003.2520000000001</v>
      </c>
      <c r="X3873" s="83" t="str">
        <f t="shared" si="120"/>
        <v>2118 - CHV SAN ANTONIO</v>
      </c>
      <c r="Y3873" s="83">
        <f t="shared" si="121"/>
        <v>5</v>
      </c>
    </row>
    <row r="3874" spans="1:25" x14ac:dyDescent="0.25">
      <c r="A3874" t="s">
        <v>7</v>
      </c>
      <c r="B3874" t="s">
        <v>8651</v>
      </c>
      <c r="C3874" t="s">
        <v>8710</v>
      </c>
      <c r="D3874" t="s">
        <v>8711</v>
      </c>
      <c r="E3874" t="s">
        <v>8712</v>
      </c>
      <c r="F3874">
        <v>21181185</v>
      </c>
      <c r="G3874" t="s">
        <v>8718</v>
      </c>
      <c r="H3874" t="s">
        <v>8719</v>
      </c>
      <c r="I3874">
        <v>207673</v>
      </c>
      <c r="J3874" t="s">
        <v>8081</v>
      </c>
      <c r="K3874" t="s">
        <v>8083</v>
      </c>
      <c r="L3874" t="s">
        <v>6</v>
      </c>
      <c r="M3874" t="s">
        <v>8697</v>
      </c>
      <c r="N3874">
        <v>727.27</v>
      </c>
      <c r="O3874">
        <v>31.88</v>
      </c>
      <c r="P3874">
        <v>4.3799999999999999E-2</v>
      </c>
      <c r="Q3874">
        <v>727.27</v>
      </c>
      <c r="R3874">
        <v>31.88</v>
      </c>
      <c r="S3874">
        <v>5744.49</v>
      </c>
      <c r="T3874">
        <v>3149.13</v>
      </c>
      <c r="U3874">
        <v>0.54820000000000002</v>
      </c>
      <c r="V3874">
        <v>718.06</v>
      </c>
      <c r="W3874">
        <v>629.82600000000002</v>
      </c>
      <c r="X3874" s="83" t="str">
        <f t="shared" si="120"/>
        <v>2118 - CHV SAN ANTONIO</v>
      </c>
      <c r="Y3874" s="83">
        <f t="shared" si="121"/>
        <v>5</v>
      </c>
    </row>
    <row r="3875" spans="1:25" x14ac:dyDescent="0.25">
      <c r="A3875" t="s">
        <v>7</v>
      </c>
      <c r="B3875" t="s">
        <v>8651</v>
      </c>
      <c r="C3875" t="s">
        <v>8710</v>
      </c>
      <c r="D3875" t="s">
        <v>8711</v>
      </c>
      <c r="E3875" t="s">
        <v>8712</v>
      </c>
      <c r="F3875">
        <v>21181185</v>
      </c>
      <c r="G3875" t="s">
        <v>8718</v>
      </c>
      <c r="H3875" t="s">
        <v>8719</v>
      </c>
      <c r="I3875">
        <v>207673</v>
      </c>
      <c r="J3875" t="s">
        <v>8081</v>
      </c>
      <c r="K3875" t="s">
        <v>8083</v>
      </c>
      <c r="L3875" t="s">
        <v>6</v>
      </c>
      <c r="M3875" t="s">
        <v>8698</v>
      </c>
      <c r="N3875">
        <v>1228.92</v>
      </c>
      <c r="O3875">
        <v>561.66999999999996</v>
      </c>
      <c r="P3875">
        <v>0.45700000000000002</v>
      </c>
      <c r="Q3875">
        <v>614.46</v>
      </c>
      <c r="R3875">
        <v>561.66999999999996</v>
      </c>
      <c r="S3875">
        <v>18704.580000000002</v>
      </c>
      <c r="T3875">
        <v>3134.27</v>
      </c>
      <c r="U3875">
        <v>0.1676</v>
      </c>
      <c r="V3875">
        <v>534.41999999999996</v>
      </c>
      <c r="W3875">
        <v>130.59458333333333</v>
      </c>
      <c r="X3875" s="83" t="str">
        <f t="shared" si="120"/>
        <v>2118 - CHV SAN ANTONIO</v>
      </c>
      <c r="Y3875" s="83">
        <f t="shared" si="121"/>
        <v>24</v>
      </c>
    </row>
    <row r="3876" spans="1:25" x14ac:dyDescent="0.25">
      <c r="A3876" t="s">
        <v>7</v>
      </c>
      <c r="B3876" t="s">
        <v>8651</v>
      </c>
      <c r="C3876" t="s">
        <v>8710</v>
      </c>
      <c r="D3876" t="s">
        <v>8711</v>
      </c>
      <c r="E3876" t="s">
        <v>8712</v>
      </c>
      <c r="F3876">
        <v>21181185</v>
      </c>
      <c r="G3876" t="s">
        <v>8718</v>
      </c>
      <c r="H3876" t="s">
        <v>8719</v>
      </c>
      <c r="I3876">
        <v>207673</v>
      </c>
      <c r="J3876" t="s">
        <v>8081</v>
      </c>
      <c r="K3876" t="s">
        <v>8083</v>
      </c>
      <c r="L3876" t="s">
        <v>6</v>
      </c>
      <c r="M3876" t="s">
        <v>8699</v>
      </c>
      <c r="N3876">
        <v>312.08</v>
      </c>
      <c r="Q3876">
        <v>156.04</v>
      </c>
      <c r="S3876">
        <v>1776.97</v>
      </c>
      <c r="T3876">
        <v>234.25</v>
      </c>
      <c r="U3876">
        <v>0.1318</v>
      </c>
      <c r="V3876">
        <v>148.08000000000001</v>
      </c>
      <c r="W3876">
        <v>21.295454545454547</v>
      </c>
      <c r="X3876" s="83" t="str">
        <f t="shared" si="120"/>
        <v>2118 - CHV SAN ANTONIO</v>
      </c>
      <c r="Y3876" s="83">
        <f t="shared" si="121"/>
        <v>11</v>
      </c>
    </row>
    <row r="3877" spans="1:25" x14ac:dyDescent="0.25">
      <c r="A3877" t="s">
        <v>7</v>
      </c>
      <c r="B3877" t="s">
        <v>8651</v>
      </c>
      <c r="C3877" t="s">
        <v>8710</v>
      </c>
      <c r="D3877" t="s">
        <v>8711</v>
      </c>
      <c r="E3877" t="s">
        <v>8712</v>
      </c>
      <c r="F3877">
        <v>21181185</v>
      </c>
      <c r="G3877" t="s">
        <v>8718</v>
      </c>
      <c r="H3877" t="s">
        <v>8719</v>
      </c>
      <c r="I3877">
        <v>207673</v>
      </c>
      <c r="J3877" t="s">
        <v>8081</v>
      </c>
      <c r="K3877" t="s">
        <v>8083</v>
      </c>
      <c r="L3877" t="s">
        <v>6</v>
      </c>
      <c r="M3877" t="s">
        <v>8700</v>
      </c>
      <c r="N3877">
        <v>470</v>
      </c>
      <c r="O3877">
        <v>14.32</v>
      </c>
      <c r="P3877">
        <v>3.0499999999999999E-2</v>
      </c>
      <c r="Q3877">
        <v>470</v>
      </c>
      <c r="R3877">
        <v>14.32</v>
      </c>
      <c r="S3877">
        <v>4330.05</v>
      </c>
      <c r="T3877">
        <v>2283.21</v>
      </c>
      <c r="U3877">
        <v>0.52729999999999999</v>
      </c>
      <c r="V3877">
        <v>433.01</v>
      </c>
      <c r="W3877">
        <v>175.63153846153847</v>
      </c>
      <c r="X3877" s="83" t="str">
        <f t="shared" si="120"/>
        <v>2118 - CHV SAN ANTONIO</v>
      </c>
      <c r="Y3877" s="83">
        <f t="shared" si="121"/>
        <v>13</v>
      </c>
    </row>
    <row r="3878" spans="1:25" x14ac:dyDescent="0.25">
      <c r="A3878" t="s">
        <v>7</v>
      </c>
      <c r="B3878" t="s">
        <v>8651</v>
      </c>
      <c r="C3878" t="s">
        <v>8710</v>
      </c>
      <c r="D3878" t="s">
        <v>8711</v>
      </c>
      <c r="E3878" t="s">
        <v>8712</v>
      </c>
      <c r="F3878">
        <v>21181185</v>
      </c>
      <c r="G3878" t="s">
        <v>8718</v>
      </c>
      <c r="H3878" t="s">
        <v>8719</v>
      </c>
      <c r="I3878">
        <v>207673</v>
      </c>
      <c r="J3878" t="s">
        <v>8081</v>
      </c>
      <c r="K3878" t="s">
        <v>8083</v>
      </c>
      <c r="L3878" t="s">
        <v>6</v>
      </c>
      <c r="M3878" t="s">
        <v>8701</v>
      </c>
      <c r="N3878">
        <v>560.44000000000005</v>
      </c>
      <c r="Q3878">
        <v>560.44000000000005</v>
      </c>
      <c r="S3878">
        <v>3388.78</v>
      </c>
      <c r="T3878">
        <v>86.54</v>
      </c>
      <c r="U3878">
        <v>2.5499999999999998E-2</v>
      </c>
      <c r="V3878">
        <v>484.11</v>
      </c>
      <c r="W3878">
        <v>14.423333333333334</v>
      </c>
      <c r="X3878" s="83" t="str">
        <f t="shared" si="120"/>
        <v>2118 - CHV SAN ANTONIO</v>
      </c>
      <c r="Y3878" s="83">
        <f t="shared" si="121"/>
        <v>6</v>
      </c>
    </row>
    <row r="3879" spans="1:25" x14ac:dyDescent="0.25">
      <c r="A3879" t="s">
        <v>7</v>
      </c>
      <c r="B3879" t="s">
        <v>8651</v>
      </c>
      <c r="C3879" t="s">
        <v>8710</v>
      </c>
      <c r="D3879" t="s">
        <v>8711</v>
      </c>
      <c r="E3879" t="s">
        <v>8712</v>
      </c>
      <c r="F3879">
        <v>21181185</v>
      </c>
      <c r="G3879" t="s">
        <v>8718</v>
      </c>
      <c r="H3879" t="s">
        <v>8719</v>
      </c>
      <c r="I3879">
        <v>230450</v>
      </c>
      <c r="J3879" t="s">
        <v>8630</v>
      </c>
      <c r="K3879" t="s">
        <v>8632</v>
      </c>
      <c r="L3879" t="s">
        <v>6</v>
      </c>
      <c r="M3879" t="s">
        <v>8658</v>
      </c>
      <c r="N3879">
        <v>769.24</v>
      </c>
      <c r="O3879">
        <v>37.5</v>
      </c>
      <c r="P3879">
        <v>4.87E-2</v>
      </c>
      <c r="Q3879">
        <v>384.62</v>
      </c>
      <c r="R3879">
        <v>37.5</v>
      </c>
      <c r="S3879">
        <v>3485.6</v>
      </c>
      <c r="T3879">
        <v>2224.25</v>
      </c>
      <c r="U3879">
        <v>0.6381</v>
      </c>
      <c r="V3879">
        <v>348.56</v>
      </c>
      <c r="W3879">
        <v>444.85</v>
      </c>
      <c r="X3879" s="83" t="str">
        <f t="shared" si="120"/>
        <v>2118 - CHV SAN ANTONIO</v>
      </c>
      <c r="Y3879" s="83">
        <f t="shared" si="121"/>
        <v>5</v>
      </c>
    </row>
    <row r="3880" spans="1:25" x14ac:dyDescent="0.25">
      <c r="A3880" t="s">
        <v>7</v>
      </c>
      <c r="B3880" t="s">
        <v>8651</v>
      </c>
      <c r="C3880" t="s">
        <v>8710</v>
      </c>
      <c r="D3880" t="s">
        <v>8711</v>
      </c>
      <c r="E3880" t="s">
        <v>8712</v>
      </c>
      <c r="F3880">
        <v>21181185</v>
      </c>
      <c r="G3880" t="s">
        <v>8718</v>
      </c>
      <c r="H3880" t="s">
        <v>8719</v>
      </c>
      <c r="I3880">
        <v>230450</v>
      </c>
      <c r="J3880" t="s">
        <v>8630</v>
      </c>
      <c r="K3880" t="s">
        <v>8632</v>
      </c>
      <c r="L3880" t="s">
        <v>6</v>
      </c>
      <c r="M3880" t="s">
        <v>8659</v>
      </c>
      <c r="N3880">
        <v>0</v>
      </c>
      <c r="S3880">
        <v>1492.2</v>
      </c>
      <c r="V3880">
        <v>373.05</v>
      </c>
      <c r="X3880" s="83" t="str">
        <f t="shared" si="120"/>
        <v>2118 - CHV SAN ANTONIO</v>
      </c>
      <c r="Y3880" s="83">
        <f t="shared" si="121"/>
        <v>0</v>
      </c>
    </row>
    <row r="3881" spans="1:25" x14ac:dyDescent="0.25">
      <c r="A3881" t="s">
        <v>7</v>
      </c>
      <c r="B3881" t="s">
        <v>8651</v>
      </c>
      <c r="C3881" t="s">
        <v>8710</v>
      </c>
      <c r="D3881" t="s">
        <v>8711</v>
      </c>
      <c r="E3881" t="s">
        <v>8712</v>
      </c>
      <c r="F3881">
        <v>21181185</v>
      </c>
      <c r="G3881" t="s">
        <v>8718</v>
      </c>
      <c r="H3881" t="s">
        <v>8719</v>
      </c>
      <c r="I3881">
        <v>230450</v>
      </c>
      <c r="J3881" t="s">
        <v>8630</v>
      </c>
      <c r="K3881" t="s">
        <v>8632</v>
      </c>
      <c r="L3881" t="s">
        <v>6</v>
      </c>
      <c r="M3881" t="s">
        <v>8660</v>
      </c>
      <c r="N3881">
        <v>0</v>
      </c>
      <c r="S3881">
        <v>41.12</v>
      </c>
      <c r="V3881">
        <v>20.56</v>
      </c>
      <c r="X3881" s="83" t="str">
        <f t="shared" si="120"/>
        <v>2118 - CHV SAN ANTONIO</v>
      </c>
      <c r="Y3881" s="83">
        <f t="shared" si="121"/>
        <v>0</v>
      </c>
    </row>
    <row r="3882" spans="1:25" x14ac:dyDescent="0.25">
      <c r="A3882" t="s">
        <v>7</v>
      </c>
      <c r="B3882" t="s">
        <v>8651</v>
      </c>
      <c r="C3882" t="s">
        <v>8710</v>
      </c>
      <c r="D3882" t="s">
        <v>8711</v>
      </c>
      <c r="E3882" t="s">
        <v>8712</v>
      </c>
      <c r="F3882">
        <v>21181185</v>
      </c>
      <c r="G3882" t="s">
        <v>8718</v>
      </c>
      <c r="H3882" t="s">
        <v>8719</v>
      </c>
      <c r="I3882">
        <v>230450</v>
      </c>
      <c r="J3882" t="s">
        <v>8630</v>
      </c>
      <c r="K3882" t="s">
        <v>8632</v>
      </c>
      <c r="L3882" t="s">
        <v>6</v>
      </c>
      <c r="M3882" t="s">
        <v>8662</v>
      </c>
      <c r="N3882">
        <v>63.33</v>
      </c>
      <c r="Q3882">
        <v>63.33</v>
      </c>
      <c r="S3882">
        <v>618.34</v>
      </c>
      <c r="T3882">
        <v>1298.75</v>
      </c>
      <c r="U3882">
        <v>2.1004</v>
      </c>
      <c r="V3882">
        <v>123.67</v>
      </c>
      <c r="W3882">
        <v>162.34375</v>
      </c>
      <c r="X3882" s="83" t="str">
        <f t="shared" si="120"/>
        <v>2118 - CHV SAN ANTONIO</v>
      </c>
      <c r="Y3882" s="83">
        <f t="shared" si="121"/>
        <v>8</v>
      </c>
    </row>
    <row r="3883" spans="1:25" x14ac:dyDescent="0.25">
      <c r="A3883" t="s">
        <v>7</v>
      </c>
      <c r="B3883" t="s">
        <v>8651</v>
      </c>
      <c r="C3883" t="s">
        <v>8710</v>
      </c>
      <c r="D3883" t="s">
        <v>8711</v>
      </c>
      <c r="E3883" t="s">
        <v>8712</v>
      </c>
      <c r="F3883">
        <v>21181185</v>
      </c>
      <c r="G3883" t="s">
        <v>8718</v>
      </c>
      <c r="H3883" t="s">
        <v>8719</v>
      </c>
      <c r="I3883">
        <v>230450</v>
      </c>
      <c r="J3883" t="s">
        <v>8630</v>
      </c>
      <c r="K3883" t="s">
        <v>8632</v>
      </c>
      <c r="L3883" t="s">
        <v>6</v>
      </c>
      <c r="M3883" t="s">
        <v>8663</v>
      </c>
      <c r="S3883">
        <v>22.99</v>
      </c>
      <c r="T3883">
        <v>103.75</v>
      </c>
      <c r="U3883">
        <v>4.5128000000000004</v>
      </c>
      <c r="V3883">
        <v>22.99</v>
      </c>
      <c r="W3883">
        <v>103.75</v>
      </c>
      <c r="X3883" s="83" t="str">
        <f t="shared" si="120"/>
        <v>2118 - CHV SAN ANTONIO</v>
      </c>
      <c r="Y3883" s="83">
        <f t="shared" si="121"/>
        <v>1</v>
      </c>
    </row>
    <row r="3884" spans="1:25" x14ac:dyDescent="0.25">
      <c r="A3884" t="s">
        <v>7</v>
      </c>
      <c r="B3884" t="s">
        <v>8651</v>
      </c>
      <c r="C3884" t="s">
        <v>8710</v>
      </c>
      <c r="D3884" t="s">
        <v>8711</v>
      </c>
      <c r="E3884" t="s">
        <v>8712</v>
      </c>
      <c r="F3884">
        <v>21181185</v>
      </c>
      <c r="G3884" t="s">
        <v>8718</v>
      </c>
      <c r="H3884" t="s">
        <v>8719</v>
      </c>
      <c r="I3884">
        <v>230450</v>
      </c>
      <c r="J3884" t="s">
        <v>8630</v>
      </c>
      <c r="K3884" t="s">
        <v>8632</v>
      </c>
      <c r="L3884" t="s">
        <v>6</v>
      </c>
      <c r="M3884" t="s">
        <v>8664</v>
      </c>
      <c r="N3884">
        <v>86.96</v>
      </c>
      <c r="O3884">
        <v>337.5</v>
      </c>
      <c r="P3884">
        <v>3.8811</v>
      </c>
      <c r="Q3884">
        <v>86.96</v>
      </c>
      <c r="R3884">
        <v>168.75</v>
      </c>
      <c r="S3884">
        <v>707.02</v>
      </c>
      <c r="T3884">
        <v>1918.25</v>
      </c>
      <c r="U3884">
        <v>2.7130999999999998</v>
      </c>
      <c r="V3884">
        <v>88.38</v>
      </c>
      <c r="W3884">
        <v>274.03571428571428</v>
      </c>
      <c r="X3884" s="83" t="str">
        <f t="shared" si="120"/>
        <v>2118 - CHV SAN ANTONIO</v>
      </c>
      <c r="Y3884" s="83">
        <f t="shared" si="121"/>
        <v>7</v>
      </c>
    </row>
    <row r="3885" spans="1:25" x14ac:dyDescent="0.25">
      <c r="A3885" t="s">
        <v>7</v>
      </c>
      <c r="B3885" t="s">
        <v>8651</v>
      </c>
      <c r="C3885" t="s">
        <v>8710</v>
      </c>
      <c r="D3885" t="s">
        <v>8711</v>
      </c>
      <c r="E3885" t="s">
        <v>8712</v>
      </c>
      <c r="F3885">
        <v>21181185</v>
      </c>
      <c r="G3885" t="s">
        <v>8718</v>
      </c>
      <c r="H3885" t="s">
        <v>8719</v>
      </c>
      <c r="I3885">
        <v>230450</v>
      </c>
      <c r="J3885" t="s">
        <v>8630</v>
      </c>
      <c r="K3885" t="s">
        <v>8632</v>
      </c>
      <c r="L3885" t="s">
        <v>6</v>
      </c>
      <c r="M3885" t="s">
        <v>8665</v>
      </c>
      <c r="N3885">
        <v>56.82</v>
      </c>
      <c r="Q3885">
        <v>56.82</v>
      </c>
      <c r="S3885">
        <v>364.81</v>
      </c>
      <c r="T3885">
        <v>750</v>
      </c>
      <c r="U3885">
        <v>2.0558999999999998</v>
      </c>
      <c r="V3885">
        <v>52.12</v>
      </c>
      <c r="W3885">
        <v>68.181818181818187</v>
      </c>
      <c r="X3885" s="83" t="str">
        <f t="shared" si="120"/>
        <v>2118 - CHV SAN ANTONIO</v>
      </c>
      <c r="Y3885" s="83">
        <f t="shared" si="121"/>
        <v>11</v>
      </c>
    </row>
    <row r="3886" spans="1:25" x14ac:dyDescent="0.25">
      <c r="A3886" t="s">
        <v>7</v>
      </c>
      <c r="B3886" t="s">
        <v>8651</v>
      </c>
      <c r="C3886" t="s">
        <v>8710</v>
      </c>
      <c r="D3886" t="s">
        <v>8711</v>
      </c>
      <c r="E3886" t="s">
        <v>8712</v>
      </c>
      <c r="F3886">
        <v>21181185</v>
      </c>
      <c r="G3886" t="s">
        <v>8718</v>
      </c>
      <c r="H3886" t="s">
        <v>8719</v>
      </c>
      <c r="I3886">
        <v>230450</v>
      </c>
      <c r="J3886" t="s">
        <v>8630</v>
      </c>
      <c r="K3886" t="s">
        <v>8632</v>
      </c>
      <c r="L3886" t="s">
        <v>6</v>
      </c>
      <c r="M3886" t="s">
        <v>8666</v>
      </c>
      <c r="N3886">
        <v>25.27</v>
      </c>
      <c r="O3886">
        <v>180</v>
      </c>
      <c r="P3886">
        <v>7.1231</v>
      </c>
      <c r="Q3886">
        <v>25.27</v>
      </c>
      <c r="S3886">
        <v>25.27</v>
      </c>
      <c r="T3886">
        <v>645</v>
      </c>
      <c r="U3886">
        <v>25.5243</v>
      </c>
      <c r="V3886">
        <v>25.27</v>
      </c>
      <c r="W3886">
        <v>107.5</v>
      </c>
      <c r="X3886" s="83" t="str">
        <f t="shared" si="120"/>
        <v>2118 - CHV SAN ANTONIO</v>
      </c>
      <c r="Y3886" s="83">
        <f t="shared" si="121"/>
        <v>6</v>
      </c>
    </row>
    <row r="3887" spans="1:25" x14ac:dyDescent="0.25">
      <c r="A3887" t="s">
        <v>7</v>
      </c>
      <c r="B3887" t="s">
        <v>8651</v>
      </c>
      <c r="C3887" t="s">
        <v>8710</v>
      </c>
      <c r="D3887" t="s">
        <v>8711</v>
      </c>
      <c r="E3887" t="s">
        <v>8712</v>
      </c>
      <c r="F3887">
        <v>21181185</v>
      </c>
      <c r="G3887" t="s">
        <v>8718</v>
      </c>
      <c r="H3887" t="s">
        <v>8719</v>
      </c>
      <c r="I3887">
        <v>230450</v>
      </c>
      <c r="J3887" t="s">
        <v>8630</v>
      </c>
      <c r="K3887" t="s">
        <v>8632</v>
      </c>
      <c r="L3887" t="s">
        <v>6</v>
      </c>
      <c r="M3887" t="s">
        <v>8667</v>
      </c>
      <c r="N3887">
        <v>689.66</v>
      </c>
      <c r="O3887">
        <v>2293.4</v>
      </c>
      <c r="P3887">
        <v>3.3254000000000001</v>
      </c>
      <c r="Q3887">
        <v>689.66</v>
      </c>
      <c r="R3887">
        <v>1146.7</v>
      </c>
      <c r="S3887">
        <v>5528.08</v>
      </c>
      <c r="T3887">
        <v>5625.32</v>
      </c>
      <c r="U3887">
        <v>1.0176000000000001</v>
      </c>
      <c r="V3887">
        <v>691.01</v>
      </c>
      <c r="W3887">
        <v>432.71692307692308</v>
      </c>
      <c r="X3887" s="83" t="str">
        <f t="shared" si="120"/>
        <v>2118 - CHV SAN ANTONIO</v>
      </c>
      <c r="Y3887" s="83">
        <f t="shared" si="121"/>
        <v>13</v>
      </c>
    </row>
    <row r="3888" spans="1:25" x14ac:dyDescent="0.25">
      <c r="A3888" t="s">
        <v>7</v>
      </c>
      <c r="B3888" t="s">
        <v>8651</v>
      </c>
      <c r="C3888" t="s">
        <v>8710</v>
      </c>
      <c r="D3888" t="s">
        <v>8711</v>
      </c>
      <c r="E3888" t="s">
        <v>8712</v>
      </c>
      <c r="F3888">
        <v>21181185</v>
      </c>
      <c r="G3888" t="s">
        <v>8718</v>
      </c>
      <c r="H3888" t="s">
        <v>8719</v>
      </c>
      <c r="I3888">
        <v>230450</v>
      </c>
      <c r="J3888" t="s">
        <v>8630</v>
      </c>
      <c r="K3888" t="s">
        <v>8632</v>
      </c>
      <c r="L3888" t="s">
        <v>6</v>
      </c>
      <c r="M3888" t="s">
        <v>8668</v>
      </c>
      <c r="N3888">
        <v>177.78</v>
      </c>
      <c r="Q3888">
        <v>177.78</v>
      </c>
      <c r="S3888">
        <v>1275.8800000000001</v>
      </c>
      <c r="T3888">
        <v>1536.49</v>
      </c>
      <c r="U3888">
        <v>1.2042999999999999</v>
      </c>
      <c r="V3888">
        <v>159.49</v>
      </c>
      <c r="W3888">
        <v>384.1225</v>
      </c>
      <c r="X3888" s="83" t="str">
        <f t="shared" si="120"/>
        <v>2118 - CHV SAN ANTONIO</v>
      </c>
      <c r="Y3888" s="83">
        <f t="shared" si="121"/>
        <v>4</v>
      </c>
    </row>
    <row r="3889" spans="1:25" x14ac:dyDescent="0.25">
      <c r="A3889" t="s">
        <v>7</v>
      </c>
      <c r="B3889" t="s">
        <v>8651</v>
      </c>
      <c r="C3889" t="s">
        <v>8710</v>
      </c>
      <c r="D3889" t="s">
        <v>8711</v>
      </c>
      <c r="E3889" t="s">
        <v>8712</v>
      </c>
      <c r="F3889">
        <v>21181185</v>
      </c>
      <c r="G3889" t="s">
        <v>8718</v>
      </c>
      <c r="H3889" t="s">
        <v>8719</v>
      </c>
      <c r="I3889">
        <v>230450</v>
      </c>
      <c r="J3889" t="s">
        <v>8630</v>
      </c>
      <c r="K3889" t="s">
        <v>8632</v>
      </c>
      <c r="L3889" t="s">
        <v>6</v>
      </c>
      <c r="M3889" t="s">
        <v>8670</v>
      </c>
      <c r="N3889">
        <v>705.88</v>
      </c>
      <c r="O3889">
        <v>1190.8900000000001</v>
      </c>
      <c r="P3889">
        <v>1.6871</v>
      </c>
      <c r="Q3889">
        <v>705.88</v>
      </c>
      <c r="R3889">
        <v>297.72250000000003</v>
      </c>
      <c r="S3889">
        <v>5377.41</v>
      </c>
      <c r="T3889">
        <v>8717.5400000000009</v>
      </c>
      <c r="U3889">
        <v>1.6211</v>
      </c>
      <c r="V3889">
        <v>672.18</v>
      </c>
      <c r="W3889">
        <v>726.4616666666667</v>
      </c>
      <c r="X3889" s="83" t="str">
        <f t="shared" si="120"/>
        <v>2118 - CHV SAN ANTONIO</v>
      </c>
      <c r="Y3889" s="83">
        <f t="shared" si="121"/>
        <v>12</v>
      </c>
    </row>
    <row r="3890" spans="1:25" x14ac:dyDescent="0.25">
      <c r="A3890" t="s">
        <v>7</v>
      </c>
      <c r="B3890" t="s">
        <v>8651</v>
      </c>
      <c r="C3890" t="s">
        <v>8710</v>
      </c>
      <c r="D3890" t="s">
        <v>8711</v>
      </c>
      <c r="E3890" t="s">
        <v>8712</v>
      </c>
      <c r="F3890">
        <v>21181185</v>
      </c>
      <c r="G3890" t="s">
        <v>8718</v>
      </c>
      <c r="H3890" t="s">
        <v>8719</v>
      </c>
      <c r="I3890">
        <v>230450</v>
      </c>
      <c r="J3890" t="s">
        <v>8630</v>
      </c>
      <c r="K3890" t="s">
        <v>8632</v>
      </c>
      <c r="L3890" t="s">
        <v>6</v>
      </c>
      <c r="M3890" t="s">
        <v>8671</v>
      </c>
      <c r="N3890">
        <v>2804.9</v>
      </c>
      <c r="O3890">
        <v>3305.36</v>
      </c>
      <c r="P3890">
        <v>1.1783999999999999</v>
      </c>
      <c r="Q3890">
        <v>560.98</v>
      </c>
      <c r="R3890">
        <v>1101.7866666666666</v>
      </c>
      <c r="S3890">
        <v>23476.29</v>
      </c>
      <c r="T3890">
        <v>13843</v>
      </c>
      <c r="U3890">
        <v>0.5897</v>
      </c>
      <c r="V3890">
        <v>545.96</v>
      </c>
      <c r="W3890">
        <v>374.13513513513516</v>
      </c>
      <c r="X3890" s="83" t="str">
        <f t="shared" si="120"/>
        <v>2118 - CHV SAN ANTONIO</v>
      </c>
      <c r="Y3890" s="83">
        <f t="shared" si="121"/>
        <v>37</v>
      </c>
    </row>
    <row r="3891" spans="1:25" x14ac:dyDescent="0.25">
      <c r="A3891" t="s">
        <v>7</v>
      </c>
      <c r="B3891" t="s">
        <v>8651</v>
      </c>
      <c r="C3891" t="s">
        <v>8710</v>
      </c>
      <c r="D3891" t="s">
        <v>8711</v>
      </c>
      <c r="E3891" t="s">
        <v>8712</v>
      </c>
      <c r="F3891">
        <v>21181185</v>
      </c>
      <c r="G3891" t="s">
        <v>8718</v>
      </c>
      <c r="H3891" t="s">
        <v>8719</v>
      </c>
      <c r="I3891">
        <v>230450</v>
      </c>
      <c r="J3891" t="s">
        <v>8630</v>
      </c>
      <c r="K3891" t="s">
        <v>8632</v>
      </c>
      <c r="L3891" t="s">
        <v>6</v>
      </c>
      <c r="M3891" t="s">
        <v>8672</v>
      </c>
      <c r="N3891">
        <v>0</v>
      </c>
      <c r="S3891">
        <v>2524.41</v>
      </c>
      <c r="T3891">
        <v>1684.8</v>
      </c>
      <c r="U3891">
        <v>0.66739999999999999</v>
      </c>
      <c r="V3891">
        <v>420.74</v>
      </c>
      <c r="W3891">
        <v>336.96</v>
      </c>
      <c r="X3891" s="83" t="str">
        <f t="shared" si="120"/>
        <v>2118 - CHV SAN ANTONIO</v>
      </c>
      <c r="Y3891" s="83">
        <f t="shared" si="121"/>
        <v>5</v>
      </c>
    </row>
    <row r="3892" spans="1:25" x14ac:dyDescent="0.25">
      <c r="A3892" t="s">
        <v>7</v>
      </c>
      <c r="B3892" t="s">
        <v>8651</v>
      </c>
      <c r="C3892" t="s">
        <v>8710</v>
      </c>
      <c r="D3892" t="s">
        <v>8711</v>
      </c>
      <c r="E3892" t="s">
        <v>8712</v>
      </c>
      <c r="F3892">
        <v>21181185</v>
      </c>
      <c r="G3892" t="s">
        <v>8718</v>
      </c>
      <c r="H3892" t="s">
        <v>8719</v>
      </c>
      <c r="I3892">
        <v>230450</v>
      </c>
      <c r="J3892" t="s">
        <v>8630</v>
      </c>
      <c r="K3892" t="s">
        <v>8632</v>
      </c>
      <c r="L3892" t="s">
        <v>6</v>
      </c>
      <c r="M3892" t="s">
        <v>8673</v>
      </c>
      <c r="N3892">
        <v>423.33</v>
      </c>
      <c r="Q3892">
        <v>423.33</v>
      </c>
      <c r="S3892">
        <v>1577.18</v>
      </c>
      <c r="T3892">
        <v>869.75</v>
      </c>
      <c r="U3892">
        <v>0.55149999999999999</v>
      </c>
      <c r="V3892">
        <v>394.3</v>
      </c>
      <c r="W3892">
        <v>289.91666666666669</v>
      </c>
      <c r="X3892" s="83" t="str">
        <f t="shared" si="120"/>
        <v>2118 - CHV SAN ANTONIO</v>
      </c>
      <c r="Y3892" s="83">
        <f t="shared" si="121"/>
        <v>3</v>
      </c>
    </row>
    <row r="3893" spans="1:25" x14ac:dyDescent="0.25">
      <c r="A3893" t="s">
        <v>7</v>
      </c>
      <c r="B3893" t="s">
        <v>8651</v>
      </c>
      <c r="C3893" t="s">
        <v>8710</v>
      </c>
      <c r="D3893" t="s">
        <v>8711</v>
      </c>
      <c r="E3893" t="s">
        <v>8712</v>
      </c>
      <c r="F3893">
        <v>21181185</v>
      </c>
      <c r="G3893" t="s">
        <v>8718</v>
      </c>
      <c r="H3893" t="s">
        <v>8719</v>
      </c>
      <c r="I3893">
        <v>230450</v>
      </c>
      <c r="J3893" t="s">
        <v>8630</v>
      </c>
      <c r="K3893" t="s">
        <v>8632</v>
      </c>
      <c r="L3893" t="s">
        <v>6</v>
      </c>
      <c r="M3893" t="s">
        <v>8674</v>
      </c>
      <c r="N3893">
        <v>321.83999999999997</v>
      </c>
      <c r="Q3893">
        <v>321.83999999999997</v>
      </c>
      <c r="S3893">
        <v>1818.43</v>
      </c>
      <c r="T3893">
        <v>1798.75</v>
      </c>
      <c r="U3893">
        <v>0.98919999999999997</v>
      </c>
      <c r="V3893">
        <v>227.3</v>
      </c>
      <c r="W3893">
        <v>449.6875</v>
      </c>
      <c r="X3893" s="83" t="str">
        <f t="shared" si="120"/>
        <v>2118 - CHV SAN ANTONIO</v>
      </c>
      <c r="Y3893" s="83">
        <f t="shared" si="121"/>
        <v>4</v>
      </c>
    </row>
    <row r="3894" spans="1:25" x14ac:dyDescent="0.25">
      <c r="A3894" t="s">
        <v>7</v>
      </c>
      <c r="B3894" t="s">
        <v>8651</v>
      </c>
      <c r="C3894" t="s">
        <v>8710</v>
      </c>
      <c r="D3894" t="s">
        <v>8711</v>
      </c>
      <c r="E3894" t="s">
        <v>8712</v>
      </c>
      <c r="F3894">
        <v>21181185</v>
      </c>
      <c r="G3894" t="s">
        <v>8718</v>
      </c>
      <c r="H3894" t="s">
        <v>8719</v>
      </c>
      <c r="I3894">
        <v>230450</v>
      </c>
      <c r="J3894" t="s">
        <v>8630</v>
      </c>
      <c r="K3894" t="s">
        <v>8632</v>
      </c>
      <c r="L3894" t="s">
        <v>6</v>
      </c>
      <c r="M3894" t="s">
        <v>8675</v>
      </c>
      <c r="N3894">
        <v>0</v>
      </c>
      <c r="S3894">
        <v>159.26</v>
      </c>
      <c r="T3894">
        <v>952.75</v>
      </c>
      <c r="U3894">
        <v>5.9824000000000002</v>
      </c>
      <c r="V3894">
        <v>79.63</v>
      </c>
      <c r="W3894">
        <v>190.55</v>
      </c>
      <c r="X3894" s="83" t="str">
        <f t="shared" si="120"/>
        <v>2118 - CHV SAN ANTONIO</v>
      </c>
      <c r="Y3894" s="83">
        <f t="shared" si="121"/>
        <v>5</v>
      </c>
    </row>
    <row r="3895" spans="1:25" x14ac:dyDescent="0.25">
      <c r="A3895" t="s">
        <v>7</v>
      </c>
      <c r="B3895" t="s">
        <v>8651</v>
      </c>
      <c r="C3895" t="s">
        <v>8710</v>
      </c>
      <c r="D3895" t="s">
        <v>8711</v>
      </c>
      <c r="E3895" t="s">
        <v>8712</v>
      </c>
      <c r="F3895">
        <v>21181185</v>
      </c>
      <c r="G3895" t="s">
        <v>8718</v>
      </c>
      <c r="H3895" t="s">
        <v>8719</v>
      </c>
      <c r="I3895">
        <v>256693</v>
      </c>
      <c r="J3895" t="s">
        <v>8643</v>
      </c>
      <c r="K3895" t="s">
        <v>8645</v>
      </c>
      <c r="L3895" t="s">
        <v>6</v>
      </c>
      <c r="M3895" t="s">
        <v>8657</v>
      </c>
      <c r="N3895">
        <v>0</v>
      </c>
      <c r="S3895">
        <v>109.76</v>
      </c>
      <c r="V3895">
        <v>109.76</v>
      </c>
      <c r="X3895" s="83" t="str">
        <f t="shared" si="120"/>
        <v>2118 - CHV SAN ANTONIO</v>
      </c>
      <c r="Y3895" s="83">
        <f t="shared" si="121"/>
        <v>0</v>
      </c>
    </row>
    <row r="3896" spans="1:25" x14ac:dyDescent="0.25">
      <c r="A3896" t="s">
        <v>7</v>
      </c>
      <c r="B3896" t="s">
        <v>8651</v>
      </c>
      <c r="C3896" t="s">
        <v>8710</v>
      </c>
      <c r="D3896" t="s">
        <v>8711</v>
      </c>
      <c r="E3896" t="s">
        <v>8712</v>
      </c>
      <c r="F3896">
        <v>21181185</v>
      </c>
      <c r="G3896" t="s">
        <v>8718</v>
      </c>
      <c r="H3896" t="s">
        <v>8719</v>
      </c>
      <c r="I3896">
        <v>256693</v>
      </c>
      <c r="J3896" t="s">
        <v>8643</v>
      </c>
      <c r="K3896" t="s">
        <v>8645</v>
      </c>
      <c r="L3896" t="s">
        <v>6</v>
      </c>
      <c r="M3896" t="s">
        <v>8658</v>
      </c>
      <c r="N3896">
        <v>0</v>
      </c>
      <c r="S3896">
        <v>652.16999999999996</v>
      </c>
      <c r="T3896">
        <v>1834</v>
      </c>
      <c r="U3896">
        <v>2.8121999999999998</v>
      </c>
      <c r="V3896">
        <v>326.08999999999997</v>
      </c>
      <c r="W3896">
        <v>917</v>
      </c>
      <c r="X3896" s="83" t="str">
        <f t="shared" si="120"/>
        <v>2118 - CHV SAN ANTONIO</v>
      </c>
      <c r="Y3896" s="83">
        <f t="shared" si="121"/>
        <v>2</v>
      </c>
    </row>
    <row r="3897" spans="1:25" x14ac:dyDescent="0.25">
      <c r="A3897" t="s">
        <v>7</v>
      </c>
      <c r="B3897" t="s">
        <v>8651</v>
      </c>
      <c r="C3897" t="s">
        <v>8710</v>
      </c>
      <c r="D3897" t="s">
        <v>8711</v>
      </c>
      <c r="E3897" t="s">
        <v>8712</v>
      </c>
      <c r="F3897">
        <v>21181185</v>
      </c>
      <c r="G3897" t="s">
        <v>8718</v>
      </c>
      <c r="H3897" t="s">
        <v>8719</v>
      </c>
      <c r="I3897">
        <v>256693</v>
      </c>
      <c r="J3897" t="s">
        <v>8643</v>
      </c>
      <c r="K3897" t="s">
        <v>8645</v>
      </c>
      <c r="L3897" t="s">
        <v>6</v>
      </c>
      <c r="M3897" t="s">
        <v>8659</v>
      </c>
      <c r="N3897">
        <v>465.12</v>
      </c>
      <c r="Q3897">
        <v>465.12</v>
      </c>
      <c r="S3897">
        <v>3282.87</v>
      </c>
      <c r="T3897">
        <v>374</v>
      </c>
      <c r="U3897">
        <v>0.1139</v>
      </c>
      <c r="V3897">
        <v>410.36</v>
      </c>
      <c r="W3897">
        <v>124.66666666666667</v>
      </c>
      <c r="X3897" s="83" t="str">
        <f t="shared" si="120"/>
        <v>2118 - CHV SAN ANTONIO</v>
      </c>
      <c r="Y3897" s="83">
        <f t="shared" si="121"/>
        <v>3</v>
      </c>
    </row>
    <row r="3898" spans="1:25" x14ac:dyDescent="0.25">
      <c r="A3898" t="s">
        <v>7</v>
      </c>
      <c r="B3898" t="s">
        <v>8651</v>
      </c>
      <c r="C3898" t="s">
        <v>8710</v>
      </c>
      <c r="D3898" t="s">
        <v>8711</v>
      </c>
      <c r="E3898" t="s">
        <v>8712</v>
      </c>
      <c r="F3898">
        <v>21181185</v>
      </c>
      <c r="G3898" t="s">
        <v>8718</v>
      </c>
      <c r="H3898" t="s">
        <v>8719</v>
      </c>
      <c r="I3898">
        <v>256693</v>
      </c>
      <c r="J3898" t="s">
        <v>8643</v>
      </c>
      <c r="K3898" t="s">
        <v>8645</v>
      </c>
      <c r="L3898" t="s">
        <v>6</v>
      </c>
      <c r="M3898" t="s">
        <v>8660</v>
      </c>
      <c r="N3898">
        <v>0</v>
      </c>
      <c r="S3898">
        <v>224.78</v>
      </c>
      <c r="T3898">
        <v>5.3</v>
      </c>
      <c r="U3898">
        <v>2.3599999999999999E-2</v>
      </c>
      <c r="V3898">
        <v>28.1</v>
      </c>
      <c r="W3898">
        <v>1.7666666666666666</v>
      </c>
      <c r="X3898" s="83" t="str">
        <f t="shared" si="120"/>
        <v>2118 - CHV SAN ANTONIO</v>
      </c>
      <c r="Y3898" s="83">
        <f t="shared" si="121"/>
        <v>3</v>
      </c>
    </row>
    <row r="3899" spans="1:25" x14ac:dyDescent="0.25">
      <c r="A3899" t="s">
        <v>7</v>
      </c>
      <c r="B3899" t="s">
        <v>8651</v>
      </c>
      <c r="C3899" t="s">
        <v>8710</v>
      </c>
      <c r="D3899" t="s">
        <v>8711</v>
      </c>
      <c r="E3899" t="s">
        <v>8712</v>
      </c>
      <c r="F3899">
        <v>21181185</v>
      </c>
      <c r="G3899" t="s">
        <v>8718</v>
      </c>
      <c r="H3899" t="s">
        <v>8719</v>
      </c>
      <c r="I3899">
        <v>256693</v>
      </c>
      <c r="J3899" t="s">
        <v>8643</v>
      </c>
      <c r="K3899" t="s">
        <v>8645</v>
      </c>
      <c r="L3899" t="s">
        <v>6</v>
      </c>
      <c r="M3899" t="s">
        <v>8661</v>
      </c>
      <c r="N3899">
        <v>25</v>
      </c>
      <c r="Q3899">
        <v>25</v>
      </c>
      <c r="S3899">
        <v>89.13</v>
      </c>
      <c r="T3899">
        <v>30</v>
      </c>
      <c r="U3899">
        <v>0.33660000000000001</v>
      </c>
      <c r="V3899">
        <v>22.28</v>
      </c>
      <c r="W3899">
        <v>15</v>
      </c>
      <c r="X3899" s="83" t="str">
        <f t="shared" si="120"/>
        <v>2118 - CHV SAN ANTONIO</v>
      </c>
      <c r="Y3899" s="83">
        <f t="shared" si="121"/>
        <v>2</v>
      </c>
    </row>
    <row r="3900" spans="1:25" x14ac:dyDescent="0.25">
      <c r="A3900" t="s">
        <v>7</v>
      </c>
      <c r="B3900" t="s">
        <v>8651</v>
      </c>
      <c r="C3900" t="s">
        <v>8710</v>
      </c>
      <c r="D3900" t="s">
        <v>8711</v>
      </c>
      <c r="E3900" t="s">
        <v>8712</v>
      </c>
      <c r="F3900">
        <v>21181185</v>
      </c>
      <c r="G3900" t="s">
        <v>8718</v>
      </c>
      <c r="H3900" t="s">
        <v>8719</v>
      </c>
      <c r="I3900">
        <v>256693</v>
      </c>
      <c r="J3900" t="s">
        <v>8643</v>
      </c>
      <c r="K3900" t="s">
        <v>8645</v>
      </c>
      <c r="L3900" t="s">
        <v>6</v>
      </c>
      <c r="M3900" t="s">
        <v>8663</v>
      </c>
      <c r="S3900">
        <v>22.99</v>
      </c>
      <c r="T3900">
        <v>1.58</v>
      </c>
      <c r="U3900">
        <v>6.8699999999999997E-2</v>
      </c>
      <c r="V3900">
        <v>22.99</v>
      </c>
      <c r="W3900">
        <v>1.58</v>
      </c>
      <c r="X3900" s="83" t="str">
        <f t="shared" si="120"/>
        <v>2118 - CHV SAN ANTONIO</v>
      </c>
      <c r="Y3900" s="83">
        <f t="shared" si="121"/>
        <v>1</v>
      </c>
    </row>
    <row r="3901" spans="1:25" x14ac:dyDescent="0.25">
      <c r="A3901" t="s">
        <v>7</v>
      </c>
      <c r="B3901" t="s">
        <v>8651</v>
      </c>
      <c r="C3901" t="s">
        <v>8710</v>
      </c>
      <c r="D3901" t="s">
        <v>8711</v>
      </c>
      <c r="E3901" t="s">
        <v>8712</v>
      </c>
      <c r="F3901">
        <v>21181185</v>
      </c>
      <c r="G3901" t="s">
        <v>8718</v>
      </c>
      <c r="H3901" t="s">
        <v>8719</v>
      </c>
      <c r="I3901">
        <v>256693</v>
      </c>
      <c r="J3901" t="s">
        <v>8643</v>
      </c>
      <c r="K3901" t="s">
        <v>8645</v>
      </c>
      <c r="L3901" t="s">
        <v>6</v>
      </c>
      <c r="M3901" t="s">
        <v>8664</v>
      </c>
      <c r="N3901">
        <v>173.92</v>
      </c>
      <c r="Q3901">
        <v>86.96</v>
      </c>
      <c r="S3901">
        <v>1296.8399999999999</v>
      </c>
      <c r="T3901">
        <v>924.9</v>
      </c>
      <c r="U3901">
        <v>0.71319999999999995</v>
      </c>
      <c r="V3901">
        <v>92.63</v>
      </c>
      <c r="W3901">
        <v>132.12857142857143</v>
      </c>
      <c r="X3901" s="83" t="str">
        <f t="shared" si="120"/>
        <v>2118 - CHV SAN ANTONIO</v>
      </c>
      <c r="Y3901" s="83">
        <f t="shared" si="121"/>
        <v>7</v>
      </c>
    </row>
    <row r="3902" spans="1:25" x14ac:dyDescent="0.25">
      <c r="A3902" t="s">
        <v>7</v>
      </c>
      <c r="B3902" t="s">
        <v>8651</v>
      </c>
      <c r="C3902" t="s">
        <v>8710</v>
      </c>
      <c r="D3902" t="s">
        <v>8711</v>
      </c>
      <c r="E3902" t="s">
        <v>8712</v>
      </c>
      <c r="F3902">
        <v>21181185</v>
      </c>
      <c r="G3902" t="s">
        <v>8718</v>
      </c>
      <c r="H3902" t="s">
        <v>8719</v>
      </c>
      <c r="I3902">
        <v>256693</v>
      </c>
      <c r="J3902" t="s">
        <v>8643</v>
      </c>
      <c r="K3902" t="s">
        <v>8645</v>
      </c>
      <c r="L3902" t="s">
        <v>6</v>
      </c>
      <c r="M3902" t="s">
        <v>8667</v>
      </c>
      <c r="N3902">
        <v>0</v>
      </c>
      <c r="S3902">
        <v>2682.91</v>
      </c>
      <c r="V3902">
        <v>670.73</v>
      </c>
      <c r="X3902" s="83" t="str">
        <f t="shared" ref="X3902:X3965" si="122">CONCATENATE(C3902," - ",D3902)</f>
        <v>2118 - CHV SAN ANTONIO</v>
      </c>
      <c r="Y3902" s="83">
        <f t="shared" si="121"/>
        <v>0</v>
      </c>
    </row>
    <row r="3903" spans="1:25" x14ac:dyDescent="0.25">
      <c r="A3903" t="s">
        <v>7</v>
      </c>
      <c r="B3903" t="s">
        <v>8651</v>
      </c>
      <c r="C3903" t="s">
        <v>8710</v>
      </c>
      <c r="D3903" t="s">
        <v>8711</v>
      </c>
      <c r="E3903" t="s">
        <v>8712</v>
      </c>
      <c r="F3903">
        <v>21181185</v>
      </c>
      <c r="G3903" t="s">
        <v>8718</v>
      </c>
      <c r="H3903" t="s">
        <v>8719</v>
      </c>
      <c r="I3903">
        <v>256693</v>
      </c>
      <c r="J3903" t="s">
        <v>8643</v>
      </c>
      <c r="K3903" t="s">
        <v>8645</v>
      </c>
      <c r="L3903" t="s">
        <v>6</v>
      </c>
      <c r="M3903" t="s">
        <v>8668</v>
      </c>
      <c r="N3903">
        <v>177.78</v>
      </c>
      <c r="O3903">
        <v>52.5</v>
      </c>
      <c r="P3903">
        <v>0.29530000000000001</v>
      </c>
      <c r="Q3903">
        <v>177.78</v>
      </c>
      <c r="S3903">
        <v>2334.36</v>
      </c>
      <c r="T3903">
        <v>108.32</v>
      </c>
      <c r="U3903">
        <v>4.6399999999999997E-2</v>
      </c>
      <c r="V3903">
        <v>155.62</v>
      </c>
      <c r="W3903">
        <v>21.663999999999998</v>
      </c>
      <c r="X3903" s="83" t="str">
        <f t="shared" si="122"/>
        <v>2118 - CHV SAN ANTONIO</v>
      </c>
      <c r="Y3903" s="83">
        <f t="shared" si="121"/>
        <v>5</v>
      </c>
    </row>
    <row r="3904" spans="1:25" x14ac:dyDescent="0.25">
      <c r="A3904" t="s">
        <v>7</v>
      </c>
      <c r="B3904" t="s">
        <v>8651</v>
      </c>
      <c r="C3904" t="s">
        <v>8710</v>
      </c>
      <c r="D3904" t="s">
        <v>8711</v>
      </c>
      <c r="E3904" t="s">
        <v>8712</v>
      </c>
      <c r="F3904">
        <v>21181185</v>
      </c>
      <c r="G3904" t="s">
        <v>8718</v>
      </c>
      <c r="H3904" t="s">
        <v>8719</v>
      </c>
      <c r="I3904">
        <v>256693</v>
      </c>
      <c r="J3904" t="s">
        <v>8643</v>
      </c>
      <c r="K3904" t="s">
        <v>8645</v>
      </c>
      <c r="L3904" t="s">
        <v>6</v>
      </c>
      <c r="M3904" t="s">
        <v>8670</v>
      </c>
      <c r="N3904">
        <v>2823.52</v>
      </c>
      <c r="O3904">
        <v>5377.92</v>
      </c>
      <c r="P3904">
        <v>1.9047000000000001</v>
      </c>
      <c r="Q3904">
        <v>705.88</v>
      </c>
      <c r="R3904">
        <v>1075.5840000000001</v>
      </c>
      <c r="S3904">
        <v>26552.04</v>
      </c>
      <c r="T3904">
        <v>24759.279999999999</v>
      </c>
      <c r="U3904">
        <v>0.9325</v>
      </c>
      <c r="V3904">
        <v>680.82</v>
      </c>
      <c r="W3904">
        <v>750.28121212121209</v>
      </c>
      <c r="X3904" s="83" t="str">
        <f t="shared" si="122"/>
        <v>2118 - CHV SAN ANTONIO</v>
      </c>
      <c r="Y3904" s="83">
        <f t="shared" si="121"/>
        <v>33</v>
      </c>
    </row>
    <row r="3905" spans="1:25" x14ac:dyDescent="0.25">
      <c r="A3905" t="s">
        <v>7</v>
      </c>
      <c r="B3905" t="s">
        <v>8651</v>
      </c>
      <c r="C3905" t="s">
        <v>8710</v>
      </c>
      <c r="D3905" t="s">
        <v>8711</v>
      </c>
      <c r="E3905" t="s">
        <v>8712</v>
      </c>
      <c r="F3905">
        <v>21181185</v>
      </c>
      <c r="G3905" t="s">
        <v>8718</v>
      </c>
      <c r="H3905" t="s">
        <v>8719</v>
      </c>
      <c r="I3905">
        <v>256693</v>
      </c>
      <c r="J3905" t="s">
        <v>8643</v>
      </c>
      <c r="K3905" t="s">
        <v>8645</v>
      </c>
      <c r="L3905" t="s">
        <v>6</v>
      </c>
      <c r="M3905" t="s">
        <v>8671</v>
      </c>
      <c r="N3905">
        <v>2804.9</v>
      </c>
      <c r="O3905">
        <v>48.33</v>
      </c>
      <c r="P3905">
        <v>1.72E-2</v>
      </c>
      <c r="Q3905">
        <v>560.98</v>
      </c>
      <c r="R3905">
        <v>12.0825</v>
      </c>
      <c r="S3905">
        <v>24502.25</v>
      </c>
      <c r="T3905">
        <v>13676.56</v>
      </c>
      <c r="U3905">
        <v>0.55820000000000003</v>
      </c>
      <c r="V3905">
        <v>544.49</v>
      </c>
      <c r="W3905">
        <v>569.85666666666668</v>
      </c>
      <c r="X3905" s="83" t="str">
        <f t="shared" si="122"/>
        <v>2118 - CHV SAN ANTONIO</v>
      </c>
      <c r="Y3905" s="83">
        <f t="shared" si="121"/>
        <v>24</v>
      </c>
    </row>
    <row r="3906" spans="1:25" x14ac:dyDescent="0.25">
      <c r="A3906" t="s">
        <v>7</v>
      </c>
      <c r="B3906" t="s">
        <v>8651</v>
      </c>
      <c r="C3906" t="s">
        <v>8710</v>
      </c>
      <c r="D3906" t="s">
        <v>8711</v>
      </c>
      <c r="E3906" t="s">
        <v>8712</v>
      </c>
      <c r="F3906">
        <v>21181185</v>
      </c>
      <c r="G3906" t="s">
        <v>8718</v>
      </c>
      <c r="H3906" t="s">
        <v>8719</v>
      </c>
      <c r="I3906">
        <v>256693</v>
      </c>
      <c r="J3906" t="s">
        <v>8643</v>
      </c>
      <c r="K3906" t="s">
        <v>8645</v>
      </c>
      <c r="L3906" t="s">
        <v>6</v>
      </c>
      <c r="M3906" t="s">
        <v>8672</v>
      </c>
      <c r="N3906">
        <v>453.33</v>
      </c>
      <c r="Q3906">
        <v>453.33</v>
      </c>
      <c r="S3906">
        <v>3403.55</v>
      </c>
      <c r="T3906">
        <v>6.82</v>
      </c>
      <c r="U3906">
        <v>2E-3</v>
      </c>
      <c r="V3906">
        <v>425.44</v>
      </c>
      <c r="W3906">
        <v>3.41</v>
      </c>
      <c r="X3906" s="83" t="str">
        <f t="shared" si="122"/>
        <v>2118 - CHV SAN ANTONIO</v>
      </c>
      <c r="Y3906" s="83">
        <f t="shared" si="121"/>
        <v>2</v>
      </c>
    </row>
    <row r="3907" spans="1:25" x14ac:dyDescent="0.25">
      <c r="A3907" t="s">
        <v>7</v>
      </c>
      <c r="B3907" t="s">
        <v>8651</v>
      </c>
      <c r="C3907" t="s">
        <v>8710</v>
      </c>
      <c r="D3907" t="s">
        <v>8711</v>
      </c>
      <c r="E3907" t="s">
        <v>8712</v>
      </c>
      <c r="F3907">
        <v>21181185</v>
      </c>
      <c r="G3907" t="s">
        <v>8718</v>
      </c>
      <c r="H3907" t="s">
        <v>8719</v>
      </c>
      <c r="I3907">
        <v>256693</v>
      </c>
      <c r="J3907" t="s">
        <v>8643</v>
      </c>
      <c r="K3907" t="s">
        <v>8645</v>
      </c>
      <c r="L3907" t="s">
        <v>6</v>
      </c>
      <c r="M3907" t="s">
        <v>8673</v>
      </c>
      <c r="N3907">
        <v>423.33</v>
      </c>
      <c r="Q3907">
        <v>423.33</v>
      </c>
      <c r="S3907">
        <v>5008.78</v>
      </c>
      <c r="T3907">
        <v>1790.77</v>
      </c>
      <c r="U3907">
        <v>0.35749999999999998</v>
      </c>
      <c r="V3907">
        <v>385.29</v>
      </c>
      <c r="W3907">
        <v>298.46166666666664</v>
      </c>
      <c r="X3907" s="83" t="str">
        <f t="shared" si="122"/>
        <v>2118 - CHV SAN ANTONIO</v>
      </c>
      <c r="Y3907" s="83">
        <f t="shared" ref="Y3907:Y3970" si="123">IFERROR((IF($S3907=0,0,$T3907/$W3907)),0)</f>
        <v>6</v>
      </c>
    </row>
    <row r="3908" spans="1:25" x14ac:dyDescent="0.25">
      <c r="A3908" t="s">
        <v>7</v>
      </c>
      <c r="B3908" t="s">
        <v>8651</v>
      </c>
      <c r="C3908" t="s">
        <v>8710</v>
      </c>
      <c r="D3908" t="s">
        <v>8711</v>
      </c>
      <c r="E3908" t="s">
        <v>8712</v>
      </c>
      <c r="F3908">
        <v>21181185</v>
      </c>
      <c r="G3908" t="s">
        <v>8718</v>
      </c>
      <c r="H3908" t="s">
        <v>8719</v>
      </c>
      <c r="I3908">
        <v>256693</v>
      </c>
      <c r="J3908" t="s">
        <v>8643</v>
      </c>
      <c r="K3908" t="s">
        <v>8645</v>
      </c>
      <c r="L3908" t="s">
        <v>6</v>
      </c>
      <c r="M3908" t="s">
        <v>8674</v>
      </c>
      <c r="N3908">
        <v>321.83999999999997</v>
      </c>
      <c r="Q3908">
        <v>321.83999999999997</v>
      </c>
      <c r="S3908">
        <v>1307.92</v>
      </c>
      <c r="T3908">
        <v>1928.25</v>
      </c>
      <c r="U3908">
        <v>1.4742999999999999</v>
      </c>
      <c r="V3908">
        <v>261.58</v>
      </c>
      <c r="W3908">
        <v>482.0625</v>
      </c>
      <c r="X3908" s="83" t="str">
        <f t="shared" si="122"/>
        <v>2118 - CHV SAN ANTONIO</v>
      </c>
      <c r="Y3908" s="83">
        <f t="shared" si="123"/>
        <v>4</v>
      </c>
    </row>
    <row r="3909" spans="1:25" x14ac:dyDescent="0.25">
      <c r="A3909" t="s">
        <v>7</v>
      </c>
      <c r="B3909" t="s">
        <v>8651</v>
      </c>
      <c r="C3909" t="s">
        <v>8710</v>
      </c>
      <c r="D3909" t="s">
        <v>8711</v>
      </c>
      <c r="E3909" t="s">
        <v>8712</v>
      </c>
      <c r="F3909">
        <v>21181185</v>
      </c>
      <c r="G3909" t="s">
        <v>8718</v>
      </c>
      <c r="H3909" t="s">
        <v>8719</v>
      </c>
      <c r="I3909">
        <v>256693</v>
      </c>
      <c r="J3909" t="s">
        <v>8643</v>
      </c>
      <c r="K3909" t="s">
        <v>8645</v>
      </c>
      <c r="L3909" t="s">
        <v>6</v>
      </c>
      <c r="M3909" t="s">
        <v>8675</v>
      </c>
      <c r="N3909">
        <v>73.12</v>
      </c>
      <c r="Q3909">
        <v>73.12</v>
      </c>
      <c r="S3909">
        <v>324.35000000000002</v>
      </c>
      <c r="V3909">
        <v>81.09</v>
      </c>
      <c r="X3909" s="83" t="str">
        <f t="shared" si="122"/>
        <v>2118 - CHV SAN ANTONIO</v>
      </c>
      <c r="Y3909" s="83">
        <f t="shared" si="123"/>
        <v>0</v>
      </c>
    </row>
    <row r="3910" spans="1:25" x14ac:dyDescent="0.25">
      <c r="A3910" t="s">
        <v>7</v>
      </c>
      <c r="B3910" t="s">
        <v>8651</v>
      </c>
      <c r="C3910" t="s">
        <v>8710</v>
      </c>
      <c r="D3910" t="s">
        <v>8711</v>
      </c>
      <c r="E3910" t="s">
        <v>8712</v>
      </c>
      <c r="F3910">
        <v>21181185</v>
      </c>
      <c r="G3910" t="s">
        <v>8718</v>
      </c>
      <c r="H3910" t="s">
        <v>8719</v>
      </c>
      <c r="I3910">
        <v>279846</v>
      </c>
      <c r="J3910" t="s">
        <v>8094</v>
      </c>
      <c r="K3910" t="s">
        <v>8096</v>
      </c>
      <c r="L3910" t="s">
        <v>6</v>
      </c>
      <c r="M3910" t="s">
        <v>8657</v>
      </c>
      <c r="N3910">
        <v>0</v>
      </c>
      <c r="S3910">
        <v>492.09</v>
      </c>
      <c r="T3910">
        <v>282.8</v>
      </c>
      <c r="U3910">
        <v>0.57469999999999999</v>
      </c>
      <c r="V3910">
        <v>164.03</v>
      </c>
      <c r="W3910">
        <v>56.56</v>
      </c>
      <c r="X3910" s="83" t="str">
        <f t="shared" si="122"/>
        <v>2118 - CHV SAN ANTONIO</v>
      </c>
      <c r="Y3910" s="83">
        <f t="shared" si="123"/>
        <v>5</v>
      </c>
    </row>
    <row r="3911" spans="1:25" x14ac:dyDescent="0.25">
      <c r="A3911" t="s">
        <v>7</v>
      </c>
      <c r="B3911" t="s">
        <v>8651</v>
      </c>
      <c r="C3911" t="s">
        <v>8710</v>
      </c>
      <c r="D3911" t="s">
        <v>8711</v>
      </c>
      <c r="E3911" t="s">
        <v>8712</v>
      </c>
      <c r="F3911">
        <v>21181185</v>
      </c>
      <c r="G3911" t="s">
        <v>8718</v>
      </c>
      <c r="H3911" t="s">
        <v>8719</v>
      </c>
      <c r="I3911">
        <v>279846</v>
      </c>
      <c r="J3911" t="s">
        <v>8094</v>
      </c>
      <c r="K3911" t="s">
        <v>8096</v>
      </c>
      <c r="L3911" t="s">
        <v>6</v>
      </c>
      <c r="M3911" t="s">
        <v>8658</v>
      </c>
      <c r="N3911">
        <v>384.62</v>
      </c>
      <c r="Q3911">
        <v>384.62</v>
      </c>
      <c r="S3911">
        <v>2187.46</v>
      </c>
      <c r="T3911">
        <v>7152.5</v>
      </c>
      <c r="U3911">
        <v>3.2698</v>
      </c>
      <c r="V3911">
        <v>364.58</v>
      </c>
      <c r="W3911">
        <v>2384.1666666666665</v>
      </c>
      <c r="X3911" s="83" t="str">
        <f t="shared" si="122"/>
        <v>2118 - CHV SAN ANTONIO</v>
      </c>
      <c r="Y3911" s="83">
        <f t="shared" si="123"/>
        <v>3</v>
      </c>
    </row>
    <row r="3912" spans="1:25" x14ac:dyDescent="0.25">
      <c r="A3912" t="s">
        <v>7</v>
      </c>
      <c r="B3912" t="s">
        <v>8651</v>
      </c>
      <c r="C3912" t="s">
        <v>8710</v>
      </c>
      <c r="D3912" t="s">
        <v>8711</v>
      </c>
      <c r="E3912" t="s">
        <v>8712</v>
      </c>
      <c r="F3912">
        <v>21181185</v>
      </c>
      <c r="G3912" t="s">
        <v>8718</v>
      </c>
      <c r="H3912" t="s">
        <v>8719</v>
      </c>
      <c r="I3912">
        <v>279846</v>
      </c>
      <c r="J3912" t="s">
        <v>8094</v>
      </c>
      <c r="K3912" t="s">
        <v>8096</v>
      </c>
      <c r="L3912" t="s">
        <v>6</v>
      </c>
      <c r="M3912" t="s">
        <v>8660</v>
      </c>
      <c r="N3912">
        <v>0</v>
      </c>
      <c r="S3912">
        <v>23.67</v>
      </c>
      <c r="V3912">
        <v>11.84</v>
      </c>
      <c r="X3912" s="83" t="str">
        <f t="shared" si="122"/>
        <v>2118 - CHV SAN ANTONIO</v>
      </c>
      <c r="Y3912" s="83">
        <f t="shared" si="123"/>
        <v>0</v>
      </c>
    </row>
    <row r="3913" spans="1:25" x14ac:dyDescent="0.25">
      <c r="A3913" t="s">
        <v>7</v>
      </c>
      <c r="B3913" t="s">
        <v>8651</v>
      </c>
      <c r="C3913" t="s">
        <v>8710</v>
      </c>
      <c r="D3913" t="s">
        <v>8711</v>
      </c>
      <c r="E3913" t="s">
        <v>8712</v>
      </c>
      <c r="F3913">
        <v>21181185</v>
      </c>
      <c r="G3913" t="s">
        <v>8718</v>
      </c>
      <c r="H3913" t="s">
        <v>8719</v>
      </c>
      <c r="I3913">
        <v>279846</v>
      </c>
      <c r="J3913" t="s">
        <v>8094</v>
      </c>
      <c r="K3913" t="s">
        <v>8096</v>
      </c>
      <c r="L3913" t="s">
        <v>6</v>
      </c>
      <c r="M3913" t="s">
        <v>8661</v>
      </c>
      <c r="N3913">
        <v>25</v>
      </c>
      <c r="Q3913">
        <v>25</v>
      </c>
      <c r="S3913">
        <v>121.39</v>
      </c>
      <c r="V3913">
        <v>24.28</v>
      </c>
      <c r="X3913" s="83" t="str">
        <f t="shared" si="122"/>
        <v>2118 - CHV SAN ANTONIO</v>
      </c>
      <c r="Y3913" s="83">
        <f t="shared" si="123"/>
        <v>0</v>
      </c>
    </row>
    <row r="3914" spans="1:25" x14ac:dyDescent="0.25">
      <c r="A3914" t="s">
        <v>7</v>
      </c>
      <c r="B3914" t="s">
        <v>8651</v>
      </c>
      <c r="C3914" t="s">
        <v>8710</v>
      </c>
      <c r="D3914" t="s">
        <v>8711</v>
      </c>
      <c r="E3914" t="s">
        <v>8712</v>
      </c>
      <c r="F3914">
        <v>21181185</v>
      </c>
      <c r="G3914" t="s">
        <v>8718</v>
      </c>
      <c r="H3914" t="s">
        <v>8719</v>
      </c>
      <c r="I3914">
        <v>279846</v>
      </c>
      <c r="J3914" t="s">
        <v>8094</v>
      </c>
      <c r="K3914" t="s">
        <v>8096</v>
      </c>
      <c r="L3914" t="s">
        <v>6</v>
      </c>
      <c r="M3914" t="s">
        <v>8662</v>
      </c>
      <c r="N3914">
        <v>63.33</v>
      </c>
      <c r="Q3914">
        <v>63.33</v>
      </c>
      <c r="S3914">
        <v>1074.72</v>
      </c>
      <c r="T3914">
        <v>1307.9000000000001</v>
      </c>
      <c r="U3914">
        <v>1.2170000000000001</v>
      </c>
      <c r="V3914">
        <v>134.34</v>
      </c>
      <c r="W3914">
        <v>130.79000000000002</v>
      </c>
      <c r="X3914" s="83" t="str">
        <f t="shared" si="122"/>
        <v>2118 - CHV SAN ANTONIO</v>
      </c>
      <c r="Y3914" s="83">
        <f t="shared" si="123"/>
        <v>10</v>
      </c>
    </row>
    <row r="3915" spans="1:25" x14ac:dyDescent="0.25">
      <c r="A3915" t="s">
        <v>7</v>
      </c>
      <c r="B3915" t="s">
        <v>8651</v>
      </c>
      <c r="C3915" t="s">
        <v>8710</v>
      </c>
      <c r="D3915" t="s">
        <v>8711</v>
      </c>
      <c r="E3915" t="s">
        <v>8712</v>
      </c>
      <c r="F3915">
        <v>21181185</v>
      </c>
      <c r="G3915" t="s">
        <v>8718</v>
      </c>
      <c r="H3915" t="s">
        <v>8719</v>
      </c>
      <c r="I3915">
        <v>279846</v>
      </c>
      <c r="J3915" t="s">
        <v>8094</v>
      </c>
      <c r="K3915" t="s">
        <v>8096</v>
      </c>
      <c r="L3915" t="s">
        <v>6</v>
      </c>
      <c r="M3915" t="s">
        <v>8664</v>
      </c>
      <c r="N3915">
        <v>260.88</v>
      </c>
      <c r="Q3915">
        <v>86.96</v>
      </c>
      <c r="S3915">
        <v>1815.18</v>
      </c>
      <c r="V3915">
        <v>82.51</v>
      </c>
      <c r="X3915" s="83" t="str">
        <f t="shared" si="122"/>
        <v>2118 - CHV SAN ANTONIO</v>
      </c>
      <c r="Y3915" s="83">
        <f t="shared" si="123"/>
        <v>0</v>
      </c>
    </row>
    <row r="3916" spans="1:25" x14ac:dyDescent="0.25">
      <c r="A3916" t="s">
        <v>7</v>
      </c>
      <c r="B3916" t="s">
        <v>8651</v>
      </c>
      <c r="C3916" t="s">
        <v>8710</v>
      </c>
      <c r="D3916" t="s">
        <v>8711</v>
      </c>
      <c r="E3916" t="s">
        <v>8712</v>
      </c>
      <c r="F3916">
        <v>21181185</v>
      </c>
      <c r="G3916" t="s">
        <v>8718</v>
      </c>
      <c r="H3916" t="s">
        <v>8719</v>
      </c>
      <c r="I3916">
        <v>279846</v>
      </c>
      <c r="J3916" t="s">
        <v>8094</v>
      </c>
      <c r="K3916" t="s">
        <v>8096</v>
      </c>
      <c r="L3916" t="s">
        <v>6</v>
      </c>
      <c r="M3916" t="s">
        <v>8665</v>
      </c>
      <c r="N3916">
        <v>56.82</v>
      </c>
      <c r="Q3916">
        <v>56.82</v>
      </c>
      <c r="S3916">
        <v>698.76</v>
      </c>
      <c r="T3916">
        <v>750.83</v>
      </c>
      <c r="U3916">
        <v>1.0745</v>
      </c>
      <c r="V3916">
        <v>49.91</v>
      </c>
      <c r="W3916">
        <v>46.926875000000003</v>
      </c>
      <c r="X3916" s="83" t="str">
        <f t="shared" si="122"/>
        <v>2118 - CHV SAN ANTONIO</v>
      </c>
      <c r="Y3916" s="83">
        <f t="shared" si="123"/>
        <v>16</v>
      </c>
    </row>
    <row r="3917" spans="1:25" x14ac:dyDescent="0.25">
      <c r="A3917" t="s">
        <v>7</v>
      </c>
      <c r="B3917" t="s">
        <v>8651</v>
      </c>
      <c r="C3917" t="s">
        <v>8710</v>
      </c>
      <c r="D3917" t="s">
        <v>8711</v>
      </c>
      <c r="E3917" t="s">
        <v>8712</v>
      </c>
      <c r="F3917">
        <v>21181185</v>
      </c>
      <c r="G3917" t="s">
        <v>8718</v>
      </c>
      <c r="H3917" t="s">
        <v>8719</v>
      </c>
      <c r="I3917">
        <v>279846</v>
      </c>
      <c r="J3917" t="s">
        <v>8094</v>
      </c>
      <c r="K3917" t="s">
        <v>8096</v>
      </c>
      <c r="L3917" t="s">
        <v>6</v>
      </c>
      <c r="M3917" t="s">
        <v>8666</v>
      </c>
      <c r="N3917">
        <v>0</v>
      </c>
      <c r="S3917">
        <v>27.67</v>
      </c>
      <c r="T3917">
        <v>142.5</v>
      </c>
      <c r="U3917">
        <v>5.15</v>
      </c>
      <c r="V3917">
        <v>27.67</v>
      </c>
      <c r="W3917">
        <v>142.5</v>
      </c>
      <c r="X3917" s="83" t="str">
        <f t="shared" si="122"/>
        <v>2118 - CHV SAN ANTONIO</v>
      </c>
      <c r="Y3917" s="83">
        <f t="shared" si="123"/>
        <v>1</v>
      </c>
    </row>
    <row r="3918" spans="1:25" x14ac:dyDescent="0.25">
      <c r="A3918" t="s">
        <v>7</v>
      </c>
      <c r="B3918" t="s">
        <v>8651</v>
      </c>
      <c r="C3918" t="s">
        <v>8710</v>
      </c>
      <c r="D3918" t="s">
        <v>8711</v>
      </c>
      <c r="E3918" t="s">
        <v>8712</v>
      </c>
      <c r="F3918">
        <v>21181185</v>
      </c>
      <c r="G3918" t="s">
        <v>8718</v>
      </c>
      <c r="H3918" t="s">
        <v>8719</v>
      </c>
      <c r="I3918">
        <v>279846</v>
      </c>
      <c r="J3918" t="s">
        <v>8094</v>
      </c>
      <c r="K3918" t="s">
        <v>8096</v>
      </c>
      <c r="L3918" t="s">
        <v>6</v>
      </c>
      <c r="M3918" t="s">
        <v>8667</v>
      </c>
      <c r="N3918">
        <v>689.66</v>
      </c>
      <c r="Q3918">
        <v>689.66</v>
      </c>
      <c r="S3918">
        <v>4047.31</v>
      </c>
      <c r="T3918">
        <v>4545.8900000000003</v>
      </c>
      <c r="U3918">
        <v>1.1232</v>
      </c>
      <c r="V3918">
        <v>674.55</v>
      </c>
      <c r="W3918">
        <v>1136.4725000000001</v>
      </c>
      <c r="X3918" s="83" t="str">
        <f t="shared" si="122"/>
        <v>2118 - CHV SAN ANTONIO</v>
      </c>
      <c r="Y3918" s="83">
        <f t="shared" si="123"/>
        <v>4</v>
      </c>
    </row>
    <row r="3919" spans="1:25" x14ac:dyDescent="0.25">
      <c r="A3919" t="s">
        <v>7</v>
      </c>
      <c r="B3919" t="s">
        <v>8651</v>
      </c>
      <c r="C3919" t="s">
        <v>8710</v>
      </c>
      <c r="D3919" t="s">
        <v>8711</v>
      </c>
      <c r="E3919" t="s">
        <v>8712</v>
      </c>
      <c r="F3919">
        <v>21181185</v>
      </c>
      <c r="G3919" t="s">
        <v>8718</v>
      </c>
      <c r="H3919" t="s">
        <v>8719</v>
      </c>
      <c r="I3919">
        <v>279846</v>
      </c>
      <c r="J3919" t="s">
        <v>8094</v>
      </c>
      <c r="K3919" t="s">
        <v>8096</v>
      </c>
      <c r="L3919" t="s">
        <v>6</v>
      </c>
      <c r="M3919" t="s">
        <v>8668</v>
      </c>
      <c r="N3919">
        <v>177.78</v>
      </c>
      <c r="O3919">
        <v>101.25</v>
      </c>
      <c r="P3919">
        <v>0.56950000000000001</v>
      </c>
      <c r="Q3919">
        <v>177.78</v>
      </c>
      <c r="R3919">
        <v>101.25</v>
      </c>
      <c r="S3919">
        <v>1389.26</v>
      </c>
      <c r="T3919">
        <v>416.75</v>
      </c>
      <c r="U3919">
        <v>0.3</v>
      </c>
      <c r="V3919">
        <v>173.66</v>
      </c>
      <c r="W3919">
        <v>46.305555555555557</v>
      </c>
      <c r="X3919" s="83" t="str">
        <f t="shared" si="122"/>
        <v>2118 - CHV SAN ANTONIO</v>
      </c>
      <c r="Y3919" s="83">
        <f t="shared" si="123"/>
        <v>9</v>
      </c>
    </row>
    <row r="3920" spans="1:25" x14ac:dyDescent="0.25">
      <c r="A3920" t="s">
        <v>7</v>
      </c>
      <c r="B3920" t="s">
        <v>8651</v>
      </c>
      <c r="C3920" t="s">
        <v>8710</v>
      </c>
      <c r="D3920" t="s">
        <v>8711</v>
      </c>
      <c r="E3920" t="s">
        <v>8712</v>
      </c>
      <c r="F3920">
        <v>21181185</v>
      </c>
      <c r="G3920" t="s">
        <v>8718</v>
      </c>
      <c r="H3920" t="s">
        <v>8719</v>
      </c>
      <c r="I3920">
        <v>279846</v>
      </c>
      <c r="J3920" t="s">
        <v>8094</v>
      </c>
      <c r="K3920" t="s">
        <v>8096</v>
      </c>
      <c r="L3920" t="s">
        <v>6</v>
      </c>
      <c r="M3920" t="s">
        <v>8670</v>
      </c>
      <c r="N3920">
        <v>1411.76</v>
      </c>
      <c r="O3920">
        <v>307.88</v>
      </c>
      <c r="P3920">
        <v>0.21809999999999999</v>
      </c>
      <c r="Q3920">
        <v>705.88</v>
      </c>
      <c r="R3920">
        <v>102.62666666666667</v>
      </c>
      <c r="S3920">
        <v>6839.1</v>
      </c>
      <c r="T3920">
        <v>5195.2299999999996</v>
      </c>
      <c r="U3920">
        <v>0.75960000000000005</v>
      </c>
      <c r="V3920">
        <v>683.91</v>
      </c>
      <c r="W3920">
        <v>432.93583333333328</v>
      </c>
      <c r="X3920" s="83" t="str">
        <f t="shared" si="122"/>
        <v>2118 - CHV SAN ANTONIO</v>
      </c>
      <c r="Y3920" s="83">
        <f t="shared" si="123"/>
        <v>12</v>
      </c>
    </row>
    <row r="3921" spans="1:25" x14ac:dyDescent="0.25">
      <c r="A3921" t="s">
        <v>7</v>
      </c>
      <c r="B3921" t="s">
        <v>8651</v>
      </c>
      <c r="C3921" t="s">
        <v>8710</v>
      </c>
      <c r="D3921" t="s">
        <v>8711</v>
      </c>
      <c r="E3921" t="s">
        <v>8712</v>
      </c>
      <c r="F3921">
        <v>21181185</v>
      </c>
      <c r="G3921" t="s">
        <v>8718</v>
      </c>
      <c r="H3921" t="s">
        <v>8719</v>
      </c>
      <c r="I3921">
        <v>279846</v>
      </c>
      <c r="J3921" t="s">
        <v>8094</v>
      </c>
      <c r="K3921" t="s">
        <v>8096</v>
      </c>
      <c r="L3921" t="s">
        <v>6</v>
      </c>
      <c r="M3921" t="s">
        <v>8671</v>
      </c>
      <c r="N3921">
        <v>1682.94</v>
      </c>
      <c r="O3921">
        <v>410.52</v>
      </c>
      <c r="P3921">
        <v>0.24390000000000001</v>
      </c>
      <c r="Q3921">
        <v>560.98</v>
      </c>
      <c r="R3921">
        <v>102.63</v>
      </c>
      <c r="S3921">
        <v>15309.84</v>
      </c>
      <c r="T3921">
        <v>10154.99</v>
      </c>
      <c r="U3921">
        <v>0.6633</v>
      </c>
      <c r="V3921">
        <v>546.78</v>
      </c>
      <c r="W3921">
        <v>317.34343749999999</v>
      </c>
      <c r="X3921" s="83" t="str">
        <f t="shared" si="122"/>
        <v>2118 - CHV SAN ANTONIO</v>
      </c>
      <c r="Y3921" s="83">
        <f t="shared" si="123"/>
        <v>32</v>
      </c>
    </row>
    <row r="3922" spans="1:25" x14ac:dyDescent="0.25">
      <c r="A3922" t="s">
        <v>7</v>
      </c>
      <c r="B3922" t="s">
        <v>8651</v>
      </c>
      <c r="C3922" t="s">
        <v>8710</v>
      </c>
      <c r="D3922" t="s">
        <v>8711</v>
      </c>
      <c r="E3922" t="s">
        <v>8712</v>
      </c>
      <c r="F3922">
        <v>21181185</v>
      </c>
      <c r="G3922" t="s">
        <v>8718</v>
      </c>
      <c r="H3922" t="s">
        <v>8719</v>
      </c>
      <c r="I3922">
        <v>279846</v>
      </c>
      <c r="J3922" t="s">
        <v>8094</v>
      </c>
      <c r="K3922" t="s">
        <v>8096</v>
      </c>
      <c r="L3922" t="s">
        <v>6</v>
      </c>
      <c r="M3922" t="s">
        <v>8672</v>
      </c>
      <c r="N3922">
        <v>0</v>
      </c>
      <c r="O3922">
        <v>986.25</v>
      </c>
      <c r="S3922">
        <v>2524.41</v>
      </c>
      <c r="T3922">
        <v>1410.78</v>
      </c>
      <c r="U3922">
        <v>0.55889999999999995</v>
      </c>
      <c r="V3922">
        <v>420.74</v>
      </c>
      <c r="W3922">
        <v>705.39</v>
      </c>
      <c r="X3922" s="83" t="str">
        <f t="shared" si="122"/>
        <v>2118 - CHV SAN ANTONIO</v>
      </c>
      <c r="Y3922" s="83">
        <f t="shared" si="123"/>
        <v>2</v>
      </c>
    </row>
    <row r="3923" spans="1:25" x14ac:dyDescent="0.25">
      <c r="A3923" t="s">
        <v>7</v>
      </c>
      <c r="B3923" t="s">
        <v>8651</v>
      </c>
      <c r="C3923" t="s">
        <v>8710</v>
      </c>
      <c r="D3923" t="s">
        <v>8711</v>
      </c>
      <c r="E3923" t="s">
        <v>8712</v>
      </c>
      <c r="F3923">
        <v>21181185</v>
      </c>
      <c r="G3923" t="s">
        <v>8718</v>
      </c>
      <c r="H3923" t="s">
        <v>8719</v>
      </c>
      <c r="I3923">
        <v>279846</v>
      </c>
      <c r="J3923" t="s">
        <v>8094</v>
      </c>
      <c r="K3923" t="s">
        <v>8096</v>
      </c>
      <c r="L3923" t="s">
        <v>6</v>
      </c>
      <c r="M3923" t="s">
        <v>8673</v>
      </c>
      <c r="N3923">
        <v>423.33</v>
      </c>
      <c r="O3923">
        <v>168.75</v>
      </c>
      <c r="P3923">
        <v>0.39860000000000001</v>
      </c>
      <c r="Q3923">
        <v>423.33</v>
      </c>
      <c r="R3923">
        <v>168.75</v>
      </c>
      <c r="S3923">
        <v>3203.46</v>
      </c>
      <c r="T3923">
        <v>694.32</v>
      </c>
      <c r="U3923">
        <v>0.2167</v>
      </c>
      <c r="V3923">
        <v>400.43</v>
      </c>
      <c r="W3923">
        <v>99.188571428571436</v>
      </c>
      <c r="X3923" s="83" t="str">
        <f t="shared" si="122"/>
        <v>2118 - CHV SAN ANTONIO</v>
      </c>
      <c r="Y3923" s="83">
        <f t="shared" si="123"/>
        <v>7</v>
      </c>
    </row>
    <row r="3924" spans="1:25" x14ac:dyDescent="0.25">
      <c r="A3924" t="s">
        <v>7</v>
      </c>
      <c r="B3924" t="s">
        <v>8651</v>
      </c>
      <c r="C3924" t="s">
        <v>8710</v>
      </c>
      <c r="D3924" t="s">
        <v>8711</v>
      </c>
      <c r="E3924" t="s">
        <v>8712</v>
      </c>
      <c r="F3924">
        <v>21181185</v>
      </c>
      <c r="G3924" t="s">
        <v>8718</v>
      </c>
      <c r="H3924" t="s">
        <v>8719</v>
      </c>
      <c r="I3924">
        <v>279846</v>
      </c>
      <c r="J3924" t="s">
        <v>8094</v>
      </c>
      <c r="K3924" t="s">
        <v>8096</v>
      </c>
      <c r="L3924" t="s">
        <v>6</v>
      </c>
      <c r="M3924" t="s">
        <v>8674</v>
      </c>
      <c r="N3924">
        <v>321.83999999999997</v>
      </c>
      <c r="Q3924">
        <v>321.83999999999997</v>
      </c>
      <c r="S3924">
        <v>571.84</v>
      </c>
      <c r="T3924">
        <v>286.5</v>
      </c>
      <c r="U3924">
        <v>0.501</v>
      </c>
      <c r="V3924">
        <v>285.92</v>
      </c>
      <c r="W3924">
        <v>71.625</v>
      </c>
      <c r="X3924" s="83" t="str">
        <f t="shared" si="122"/>
        <v>2118 - CHV SAN ANTONIO</v>
      </c>
      <c r="Y3924" s="83">
        <f t="shared" si="123"/>
        <v>4</v>
      </c>
    </row>
    <row r="3925" spans="1:25" x14ac:dyDescent="0.25">
      <c r="A3925" t="s">
        <v>7</v>
      </c>
      <c r="B3925" t="s">
        <v>8651</v>
      </c>
      <c r="C3925" t="s">
        <v>8710</v>
      </c>
      <c r="D3925" t="s">
        <v>8711</v>
      </c>
      <c r="E3925" t="s">
        <v>8712</v>
      </c>
      <c r="F3925">
        <v>21181185</v>
      </c>
      <c r="G3925" t="s">
        <v>8718</v>
      </c>
      <c r="H3925" t="s">
        <v>8719</v>
      </c>
      <c r="I3925">
        <v>279846</v>
      </c>
      <c r="J3925" t="s">
        <v>8094</v>
      </c>
      <c r="K3925" t="s">
        <v>8096</v>
      </c>
      <c r="L3925" t="s">
        <v>6</v>
      </c>
      <c r="M3925" t="s">
        <v>8675</v>
      </c>
      <c r="N3925">
        <v>0</v>
      </c>
      <c r="S3925">
        <v>708.04</v>
      </c>
      <c r="V3925">
        <v>88.51</v>
      </c>
      <c r="X3925" s="83" t="str">
        <f t="shared" si="122"/>
        <v>2118 - CHV SAN ANTONIO</v>
      </c>
      <c r="Y3925" s="83">
        <f t="shared" si="123"/>
        <v>0</v>
      </c>
    </row>
    <row r="3926" spans="1:25" x14ac:dyDescent="0.25">
      <c r="A3926" t="s">
        <v>7</v>
      </c>
      <c r="B3926" t="s">
        <v>8651</v>
      </c>
      <c r="C3926" t="s">
        <v>7797</v>
      </c>
      <c r="D3926" t="s">
        <v>7798</v>
      </c>
      <c r="E3926" t="s">
        <v>7799</v>
      </c>
      <c r="F3926">
        <v>22122123</v>
      </c>
      <c r="G3926" t="s">
        <v>7800</v>
      </c>
      <c r="H3926" t="s">
        <v>7801</v>
      </c>
      <c r="I3926">
        <v>112243</v>
      </c>
      <c r="J3926" t="s">
        <v>7802</v>
      </c>
      <c r="K3926" t="s">
        <v>7803</v>
      </c>
      <c r="L3926" t="s">
        <v>6</v>
      </c>
      <c r="M3926" t="s">
        <v>8706</v>
      </c>
      <c r="N3926">
        <v>13.41</v>
      </c>
      <c r="Q3926">
        <v>13.41</v>
      </c>
      <c r="S3926">
        <v>69.540000000000006</v>
      </c>
      <c r="V3926">
        <v>9.93</v>
      </c>
      <c r="X3926" s="83" t="str">
        <f t="shared" si="122"/>
        <v>2212 - BG DFW/W TX/OK/S KS</v>
      </c>
      <c r="Y3926" s="83">
        <f t="shared" si="123"/>
        <v>0</v>
      </c>
    </row>
    <row r="3927" spans="1:25" x14ac:dyDescent="0.25">
      <c r="A3927" t="s">
        <v>7</v>
      </c>
      <c r="B3927" t="s">
        <v>8651</v>
      </c>
      <c r="C3927" t="s">
        <v>7797</v>
      </c>
      <c r="D3927" t="s">
        <v>7798</v>
      </c>
      <c r="E3927" t="s">
        <v>7799</v>
      </c>
      <c r="F3927">
        <v>22122123</v>
      </c>
      <c r="G3927" t="s">
        <v>7800</v>
      </c>
      <c r="H3927" t="s">
        <v>7801</v>
      </c>
      <c r="I3927">
        <v>112243</v>
      </c>
      <c r="J3927" t="s">
        <v>7802</v>
      </c>
      <c r="K3927" t="s">
        <v>7803</v>
      </c>
      <c r="L3927" t="s">
        <v>6</v>
      </c>
      <c r="M3927" t="s">
        <v>8676</v>
      </c>
      <c r="N3927">
        <v>28.05</v>
      </c>
      <c r="O3927">
        <v>1.66</v>
      </c>
      <c r="P3927">
        <v>5.9200000000000003E-2</v>
      </c>
      <c r="Q3927">
        <v>28.05</v>
      </c>
      <c r="R3927">
        <v>0.83</v>
      </c>
      <c r="S3927">
        <v>1361.17</v>
      </c>
      <c r="T3927">
        <v>-98.54</v>
      </c>
      <c r="U3927">
        <v>-7.2400000000000006E-2</v>
      </c>
      <c r="V3927">
        <v>113.43</v>
      </c>
      <c r="W3927">
        <v>-8.2116666666666678</v>
      </c>
      <c r="X3927" s="83" t="str">
        <f t="shared" si="122"/>
        <v>2212 - BG DFW/W TX/OK/S KS</v>
      </c>
      <c r="Y3927" s="83">
        <f t="shared" si="123"/>
        <v>12</v>
      </c>
    </row>
    <row r="3928" spans="1:25" x14ac:dyDescent="0.25">
      <c r="A3928" t="s">
        <v>7</v>
      </c>
      <c r="B3928" t="s">
        <v>8651</v>
      </c>
      <c r="C3928" t="s">
        <v>7797</v>
      </c>
      <c r="D3928" t="s">
        <v>7798</v>
      </c>
      <c r="E3928" t="s">
        <v>7799</v>
      </c>
      <c r="F3928">
        <v>22122123</v>
      </c>
      <c r="G3928" t="s">
        <v>7800</v>
      </c>
      <c r="H3928" t="s">
        <v>7801</v>
      </c>
      <c r="I3928">
        <v>112243</v>
      </c>
      <c r="J3928" t="s">
        <v>7802</v>
      </c>
      <c r="K3928" t="s">
        <v>7803</v>
      </c>
      <c r="L3928" t="s">
        <v>6</v>
      </c>
      <c r="M3928" t="s">
        <v>8707</v>
      </c>
      <c r="N3928">
        <v>42.7</v>
      </c>
      <c r="Q3928">
        <v>42.7</v>
      </c>
      <c r="S3928">
        <v>175.86</v>
      </c>
      <c r="T3928">
        <v>75</v>
      </c>
      <c r="U3928">
        <v>0.42649999999999999</v>
      </c>
      <c r="V3928">
        <v>43.97</v>
      </c>
      <c r="W3928">
        <v>18.75</v>
      </c>
      <c r="X3928" s="83" t="str">
        <f t="shared" si="122"/>
        <v>2212 - BG DFW/W TX/OK/S KS</v>
      </c>
      <c r="Y3928" s="83">
        <f t="shared" si="123"/>
        <v>4</v>
      </c>
    </row>
    <row r="3929" spans="1:25" x14ac:dyDescent="0.25">
      <c r="A3929" t="s">
        <v>7</v>
      </c>
      <c r="B3929" t="s">
        <v>8651</v>
      </c>
      <c r="C3929" t="s">
        <v>7797</v>
      </c>
      <c r="D3929" t="s">
        <v>7798</v>
      </c>
      <c r="E3929" t="s">
        <v>7799</v>
      </c>
      <c r="F3929">
        <v>22122123</v>
      </c>
      <c r="G3929" t="s">
        <v>7800</v>
      </c>
      <c r="H3929" t="s">
        <v>7801</v>
      </c>
      <c r="I3929">
        <v>112243</v>
      </c>
      <c r="J3929" t="s">
        <v>7802</v>
      </c>
      <c r="K3929" t="s">
        <v>7803</v>
      </c>
      <c r="L3929" t="s">
        <v>6</v>
      </c>
      <c r="M3929" t="s">
        <v>8677</v>
      </c>
      <c r="N3929">
        <v>1482.78</v>
      </c>
      <c r="O3929">
        <v>465.59</v>
      </c>
      <c r="P3929">
        <v>0.314</v>
      </c>
      <c r="Q3929">
        <v>247.13</v>
      </c>
      <c r="R3929">
        <v>66.512857142857143</v>
      </c>
      <c r="S3929">
        <v>10102.870000000001</v>
      </c>
      <c r="T3929">
        <v>7970.82</v>
      </c>
      <c r="U3929">
        <v>0.78900000000000003</v>
      </c>
      <c r="V3929">
        <v>234.95</v>
      </c>
      <c r="W3929">
        <v>209.75842105263158</v>
      </c>
      <c r="X3929" s="83" t="str">
        <f t="shared" si="122"/>
        <v>2212 - BG DFW/W TX/OK/S KS</v>
      </c>
      <c r="Y3929" s="83">
        <f t="shared" si="123"/>
        <v>38</v>
      </c>
    </row>
    <row r="3930" spans="1:25" x14ac:dyDescent="0.25">
      <c r="A3930" t="s">
        <v>7</v>
      </c>
      <c r="B3930" t="s">
        <v>8651</v>
      </c>
      <c r="C3930" t="s">
        <v>7797</v>
      </c>
      <c r="D3930" t="s">
        <v>7798</v>
      </c>
      <c r="E3930" t="s">
        <v>7799</v>
      </c>
      <c r="F3930">
        <v>22122123</v>
      </c>
      <c r="G3930" t="s">
        <v>7800</v>
      </c>
      <c r="H3930" t="s">
        <v>7801</v>
      </c>
      <c r="I3930">
        <v>112243</v>
      </c>
      <c r="J3930" t="s">
        <v>7802</v>
      </c>
      <c r="K3930" t="s">
        <v>7803</v>
      </c>
      <c r="L3930" t="s">
        <v>6</v>
      </c>
      <c r="M3930" t="s">
        <v>8678</v>
      </c>
      <c r="N3930">
        <v>111.12</v>
      </c>
      <c r="O3930">
        <v>476.25</v>
      </c>
      <c r="P3930">
        <v>4.2858999999999998</v>
      </c>
      <c r="Q3930">
        <v>55.56</v>
      </c>
      <c r="R3930">
        <v>476.25</v>
      </c>
      <c r="S3930">
        <v>1341.82</v>
      </c>
      <c r="T3930">
        <v>1563.89</v>
      </c>
      <c r="U3930">
        <v>1.1655</v>
      </c>
      <c r="V3930">
        <v>74.55</v>
      </c>
      <c r="W3930">
        <v>130.32416666666668</v>
      </c>
      <c r="X3930" s="83" t="str">
        <f t="shared" si="122"/>
        <v>2212 - BG DFW/W TX/OK/S KS</v>
      </c>
      <c r="Y3930" s="83">
        <f t="shared" si="123"/>
        <v>12</v>
      </c>
    </row>
    <row r="3931" spans="1:25" x14ac:dyDescent="0.25">
      <c r="A3931" t="s">
        <v>7</v>
      </c>
      <c r="B3931" t="s">
        <v>8651</v>
      </c>
      <c r="C3931" t="s">
        <v>7797</v>
      </c>
      <c r="D3931" t="s">
        <v>7798</v>
      </c>
      <c r="E3931" t="s">
        <v>7799</v>
      </c>
      <c r="F3931">
        <v>22122123</v>
      </c>
      <c r="G3931" t="s">
        <v>7800</v>
      </c>
      <c r="H3931" t="s">
        <v>7801</v>
      </c>
      <c r="I3931">
        <v>112243</v>
      </c>
      <c r="J3931" t="s">
        <v>7802</v>
      </c>
      <c r="K3931" t="s">
        <v>7803</v>
      </c>
      <c r="L3931" t="s">
        <v>6</v>
      </c>
      <c r="M3931" t="s">
        <v>8679</v>
      </c>
      <c r="N3931">
        <v>57.69</v>
      </c>
      <c r="Q3931">
        <v>57.69</v>
      </c>
      <c r="S3931">
        <v>171.61</v>
      </c>
      <c r="V3931">
        <v>57.2</v>
      </c>
      <c r="X3931" s="83" t="str">
        <f t="shared" si="122"/>
        <v>2212 - BG DFW/W TX/OK/S KS</v>
      </c>
      <c r="Y3931" s="83">
        <f t="shared" si="123"/>
        <v>0</v>
      </c>
    </row>
    <row r="3932" spans="1:25" x14ac:dyDescent="0.25">
      <c r="A3932" t="s">
        <v>7</v>
      </c>
      <c r="B3932" t="s">
        <v>8651</v>
      </c>
      <c r="C3932" t="s">
        <v>7797</v>
      </c>
      <c r="D3932" t="s">
        <v>7798</v>
      </c>
      <c r="E3932" t="s">
        <v>7799</v>
      </c>
      <c r="F3932">
        <v>22122123</v>
      </c>
      <c r="G3932" t="s">
        <v>7800</v>
      </c>
      <c r="H3932" t="s">
        <v>7801</v>
      </c>
      <c r="I3932">
        <v>112243</v>
      </c>
      <c r="J3932" t="s">
        <v>7802</v>
      </c>
      <c r="K3932" t="s">
        <v>7803</v>
      </c>
      <c r="L3932" t="s">
        <v>6</v>
      </c>
      <c r="M3932" t="s">
        <v>8695</v>
      </c>
      <c r="N3932">
        <v>148.81</v>
      </c>
      <c r="Q3932">
        <v>148.81</v>
      </c>
      <c r="S3932">
        <v>7574.98</v>
      </c>
      <c r="T3932">
        <v>11861.79</v>
      </c>
      <c r="U3932">
        <v>1.5659000000000001</v>
      </c>
      <c r="V3932">
        <v>126.25</v>
      </c>
      <c r="W3932">
        <v>237.23580000000001</v>
      </c>
      <c r="X3932" s="83" t="str">
        <f t="shared" si="122"/>
        <v>2212 - BG DFW/W TX/OK/S KS</v>
      </c>
      <c r="Y3932" s="83">
        <f t="shared" si="123"/>
        <v>50</v>
      </c>
    </row>
    <row r="3933" spans="1:25" x14ac:dyDescent="0.25">
      <c r="A3933" t="s">
        <v>7</v>
      </c>
      <c r="B3933" t="s">
        <v>8651</v>
      </c>
      <c r="C3933" t="s">
        <v>7797</v>
      </c>
      <c r="D3933" t="s">
        <v>7798</v>
      </c>
      <c r="E3933" t="s">
        <v>7799</v>
      </c>
      <c r="F3933">
        <v>22122123</v>
      </c>
      <c r="G3933" t="s">
        <v>7800</v>
      </c>
      <c r="H3933" t="s">
        <v>7801</v>
      </c>
      <c r="I3933">
        <v>112243</v>
      </c>
      <c r="J3933" t="s">
        <v>7802</v>
      </c>
      <c r="K3933" t="s">
        <v>7803</v>
      </c>
      <c r="L3933" t="s">
        <v>6</v>
      </c>
      <c r="M3933" t="s">
        <v>8720</v>
      </c>
      <c r="N3933">
        <v>3677.4</v>
      </c>
      <c r="O3933">
        <v>1020.51</v>
      </c>
      <c r="P3933">
        <v>0.27750000000000002</v>
      </c>
      <c r="Q3933">
        <v>612.9</v>
      </c>
      <c r="R3933">
        <v>204.102</v>
      </c>
      <c r="S3933">
        <v>3873.05</v>
      </c>
      <c r="T3933">
        <v>2263.58</v>
      </c>
      <c r="U3933">
        <v>0.58440000000000003</v>
      </c>
      <c r="V3933">
        <v>553.29</v>
      </c>
      <c r="W3933">
        <v>377.26333333333332</v>
      </c>
      <c r="X3933" s="83" t="str">
        <f t="shared" si="122"/>
        <v>2212 - BG DFW/W TX/OK/S KS</v>
      </c>
      <c r="Y3933" s="83">
        <f t="shared" si="123"/>
        <v>6</v>
      </c>
    </row>
    <row r="3934" spans="1:25" x14ac:dyDescent="0.25">
      <c r="A3934" t="s">
        <v>7</v>
      </c>
      <c r="B3934" t="s">
        <v>8651</v>
      </c>
      <c r="C3934" t="s">
        <v>7797</v>
      </c>
      <c r="D3934" t="s">
        <v>7798</v>
      </c>
      <c r="E3934" t="s">
        <v>7799</v>
      </c>
      <c r="F3934">
        <v>22122123</v>
      </c>
      <c r="G3934" t="s">
        <v>7800</v>
      </c>
      <c r="H3934" t="s">
        <v>7801</v>
      </c>
      <c r="I3934">
        <v>112243</v>
      </c>
      <c r="J3934" t="s">
        <v>7802</v>
      </c>
      <c r="K3934" t="s">
        <v>7803</v>
      </c>
      <c r="L3934" t="s">
        <v>6</v>
      </c>
      <c r="M3934" t="s">
        <v>8696</v>
      </c>
      <c r="N3934">
        <v>2382.35</v>
      </c>
      <c r="O3934">
        <v>1070.02</v>
      </c>
      <c r="P3934">
        <v>0.4491</v>
      </c>
      <c r="Q3934">
        <v>476.47</v>
      </c>
      <c r="R3934">
        <v>152.85999999999999</v>
      </c>
      <c r="S3934">
        <v>20208.900000000001</v>
      </c>
      <c r="T3934">
        <v>9464.2199999999993</v>
      </c>
      <c r="U3934">
        <v>0.46829999999999999</v>
      </c>
      <c r="V3934">
        <v>492.9</v>
      </c>
      <c r="W3934">
        <v>378.56879999999995</v>
      </c>
      <c r="X3934" s="83" t="str">
        <f t="shared" si="122"/>
        <v>2212 - BG DFW/W TX/OK/S KS</v>
      </c>
      <c r="Y3934" s="83">
        <f t="shared" si="123"/>
        <v>25</v>
      </c>
    </row>
    <row r="3935" spans="1:25" x14ac:dyDescent="0.25">
      <c r="A3935" t="s">
        <v>7</v>
      </c>
      <c r="B3935" t="s">
        <v>8651</v>
      </c>
      <c r="C3935" t="s">
        <v>7797</v>
      </c>
      <c r="D3935" t="s">
        <v>7798</v>
      </c>
      <c r="E3935" t="s">
        <v>7799</v>
      </c>
      <c r="F3935">
        <v>22122123</v>
      </c>
      <c r="G3935" t="s">
        <v>7800</v>
      </c>
      <c r="H3935" t="s">
        <v>7801</v>
      </c>
      <c r="I3935">
        <v>112243</v>
      </c>
      <c r="J3935" t="s">
        <v>7802</v>
      </c>
      <c r="K3935" t="s">
        <v>7803</v>
      </c>
      <c r="L3935" t="s">
        <v>6</v>
      </c>
      <c r="M3935" t="s">
        <v>8721</v>
      </c>
      <c r="N3935">
        <v>0</v>
      </c>
      <c r="O3935">
        <v>5.69</v>
      </c>
      <c r="S3935">
        <v>228.43</v>
      </c>
      <c r="T3935">
        <v>19.489999999999998</v>
      </c>
      <c r="U3935">
        <v>8.5300000000000001E-2</v>
      </c>
      <c r="V3935">
        <v>114.22</v>
      </c>
      <c r="X3935" s="83" t="str">
        <f t="shared" si="122"/>
        <v>2212 - BG DFW/W TX/OK/S KS</v>
      </c>
      <c r="Y3935" s="83">
        <f t="shared" si="123"/>
        <v>0</v>
      </c>
    </row>
    <row r="3936" spans="1:25" x14ac:dyDescent="0.25">
      <c r="A3936" t="s">
        <v>7</v>
      </c>
      <c r="B3936" t="s">
        <v>8651</v>
      </c>
      <c r="C3936" t="s">
        <v>7797</v>
      </c>
      <c r="D3936" t="s">
        <v>7798</v>
      </c>
      <c r="E3936" t="s">
        <v>7799</v>
      </c>
      <c r="F3936">
        <v>22122123</v>
      </c>
      <c r="G3936" t="s">
        <v>7800</v>
      </c>
      <c r="H3936" t="s">
        <v>7801</v>
      </c>
      <c r="I3936">
        <v>112243</v>
      </c>
      <c r="J3936" t="s">
        <v>7802</v>
      </c>
      <c r="K3936" t="s">
        <v>7803</v>
      </c>
      <c r="L3936" t="s">
        <v>6</v>
      </c>
      <c r="M3936" t="s">
        <v>8697</v>
      </c>
      <c r="N3936">
        <v>10909.05</v>
      </c>
      <c r="O3936">
        <v>12378.44</v>
      </c>
      <c r="P3936">
        <v>1.1347</v>
      </c>
      <c r="Q3936">
        <v>727.27</v>
      </c>
      <c r="R3936">
        <v>1768.3485714285714</v>
      </c>
      <c r="S3936">
        <v>73295.23</v>
      </c>
      <c r="T3936">
        <v>48352.7</v>
      </c>
      <c r="U3936">
        <v>0.65969999999999995</v>
      </c>
      <c r="V3936">
        <v>718.58</v>
      </c>
      <c r="W3936">
        <v>644.70266666666657</v>
      </c>
      <c r="X3936" s="83" t="str">
        <f t="shared" si="122"/>
        <v>2212 - BG DFW/W TX/OK/S KS</v>
      </c>
      <c r="Y3936" s="83">
        <f t="shared" si="123"/>
        <v>75</v>
      </c>
    </row>
    <row r="3937" spans="1:25" x14ac:dyDescent="0.25">
      <c r="A3937" t="s">
        <v>7</v>
      </c>
      <c r="B3937" t="s">
        <v>8651</v>
      </c>
      <c r="C3937" t="s">
        <v>7797</v>
      </c>
      <c r="D3937" t="s">
        <v>7798</v>
      </c>
      <c r="E3937" t="s">
        <v>7799</v>
      </c>
      <c r="F3937">
        <v>22122123</v>
      </c>
      <c r="G3937" t="s">
        <v>7800</v>
      </c>
      <c r="H3937" t="s">
        <v>7801</v>
      </c>
      <c r="I3937">
        <v>112243</v>
      </c>
      <c r="J3937" t="s">
        <v>7802</v>
      </c>
      <c r="K3937" t="s">
        <v>7803</v>
      </c>
      <c r="L3937" t="s">
        <v>6</v>
      </c>
      <c r="M3937" t="s">
        <v>8698</v>
      </c>
      <c r="N3937">
        <v>11674.74</v>
      </c>
      <c r="O3937">
        <v>11567.36</v>
      </c>
      <c r="P3937">
        <v>0.99080000000000001</v>
      </c>
      <c r="Q3937">
        <v>614.46</v>
      </c>
      <c r="R3937">
        <v>578.36800000000005</v>
      </c>
      <c r="S3937">
        <v>99005.43</v>
      </c>
      <c r="T3937">
        <v>72853.83</v>
      </c>
      <c r="U3937">
        <v>0.7359</v>
      </c>
      <c r="V3937">
        <v>541.01</v>
      </c>
      <c r="W3937">
        <v>467.01173076923078</v>
      </c>
      <c r="X3937" s="83" t="str">
        <f t="shared" si="122"/>
        <v>2212 - BG DFW/W TX/OK/S KS</v>
      </c>
      <c r="Y3937" s="83">
        <f t="shared" si="123"/>
        <v>156</v>
      </c>
    </row>
    <row r="3938" spans="1:25" x14ac:dyDescent="0.25">
      <c r="A3938" t="s">
        <v>7</v>
      </c>
      <c r="B3938" t="s">
        <v>8651</v>
      </c>
      <c r="C3938" t="s">
        <v>7797</v>
      </c>
      <c r="D3938" t="s">
        <v>7798</v>
      </c>
      <c r="E3938" t="s">
        <v>7799</v>
      </c>
      <c r="F3938">
        <v>22122123</v>
      </c>
      <c r="G3938" t="s">
        <v>7800</v>
      </c>
      <c r="H3938" t="s">
        <v>7801</v>
      </c>
      <c r="I3938">
        <v>112243</v>
      </c>
      <c r="J3938" t="s">
        <v>7802</v>
      </c>
      <c r="K3938" t="s">
        <v>7803</v>
      </c>
      <c r="L3938" t="s">
        <v>6</v>
      </c>
      <c r="M3938" t="s">
        <v>8699</v>
      </c>
      <c r="N3938">
        <v>1248.32</v>
      </c>
      <c r="O3938">
        <v>2674.7</v>
      </c>
      <c r="P3938">
        <v>2.1425999999999998</v>
      </c>
      <c r="Q3938">
        <v>156.04</v>
      </c>
      <c r="R3938">
        <v>1337.35</v>
      </c>
      <c r="S3938">
        <v>5813.35</v>
      </c>
      <c r="T3938">
        <v>6129.21</v>
      </c>
      <c r="U3938">
        <v>1.0543</v>
      </c>
      <c r="V3938">
        <v>145.33000000000001</v>
      </c>
      <c r="W3938">
        <v>255.38374999999999</v>
      </c>
      <c r="X3938" s="83" t="str">
        <f t="shared" si="122"/>
        <v>2212 - BG DFW/W TX/OK/S KS</v>
      </c>
      <c r="Y3938" s="83">
        <f t="shared" si="123"/>
        <v>24</v>
      </c>
    </row>
    <row r="3939" spans="1:25" x14ac:dyDescent="0.25">
      <c r="A3939" t="s">
        <v>7</v>
      </c>
      <c r="B3939" t="s">
        <v>8651</v>
      </c>
      <c r="C3939" t="s">
        <v>7797</v>
      </c>
      <c r="D3939" t="s">
        <v>7798</v>
      </c>
      <c r="E3939" t="s">
        <v>7799</v>
      </c>
      <c r="F3939">
        <v>22122123</v>
      </c>
      <c r="G3939" t="s">
        <v>7800</v>
      </c>
      <c r="H3939" t="s">
        <v>7801</v>
      </c>
      <c r="I3939">
        <v>112243</v>
      </c>
      <c r="J3939" t="s">
        <v>7802</v>
      </c>
      <c r="K3939" t="s">
        <v>7803</v>
      </c>
      <c r="L3939" t="s">
        <v>6</v>
      </c>
      <c r="M3939" t="s">
        <v>8700</v>
      </c>
      <c r="N3939">
        <v>4700</v>
      </c>
      <c r="O3939">
        <v>855.35</v>
      </c>
      <c r="P3939">
        <v>0.182</v>
      </c>
      <c r="Q3939">
        <v>470</v>
      </c>
      <c r="R3939">
        <v>57.023333333333333</v>
      </c>
      <c r="S3939">
        <v>25158.18</v>
      </c>
      <c r="T3939">
        <v>16795.77</v>
      </c>
      <c r="U3939">
        <v>0.66759999999999997</v>
      </c>
      <c r="V3939">
        <v>426.41</v>
      </c>
      <c r="W3939">
        <v>279.92950000000002</v>
      </c>
      <c r="X3939" s="83" t="str">
        <f t="shared" si="122"/>
        <v>2212 - BG DFW/W TX/OK/S KS</v>
      </c>
      <c r="Y3939" s="83">
        <f t="shared" si="123"/>
        <v>60</v>
      </c>
    </row>
    <row r="3940" spans="1:25" x14ac:dyDescent="0.25">
      <c r="A3940" t="s">
        <v>7</v>
      </c>
      <c r="B3940" t="s">
        <v>8651</v>
      </c>
      <c r="C3940" t="s">
        <v>7797</v>
      </c>
      <c r="D3940" t="s">
        <v>7798</v>
      </c>
      <c r="E3940" t="s">
        <v>7799</v>
      </c>
      <c r="F3940">
        <v>22122123</v>
      </c>
      <c r="G3940" t="s">
        <v>7800</v>
      </c>
      <c r="H3940" t="s">
        <v>7801</v>
      </c>
      <c r="I3940">
        <v>112243</v>
      </c>
      <c r="J3940" t="s">
        <v>7802</v>
      </c>
      <c r="K3940" t="s">
        <v>7803</v>
      </c>
      <c r="L3940" t="s">
        <v>6</v>
      </c>
      <c r="M3940" t="s">
        <v>8701</v>
      </c>
      <c r="N3940">
        <v>2802.2</v>
      </c>
      <c r="O3940">
        <v>253.33</v>
      </c>
      <c r="P3940">
        <v>9.0399999999999994E-2</v>
      </c>
      <c r="Q3940">
        <v>560.44000000000005</v>
      </c>
      <c r="R3940">
        <v>50.666000000000004</v>
      </c>
      <c r="S3940">
        <v>18807.25</v>
      </c>
      <c r="T3940">
        <v>9282.35</v>
      </c>
      <c r="U3940">
        <v>0.49359999999999998</v>
      </c>
      <c r="V3940">
        <v>494.93</v>
      </c>
      <c r="W3940">
        <v>320.08103448275864</v>
      </c>
      <c r="X3940" s="83" t="str">
        <f t="shared" si="122"/>
        <v>2212 - BG DFW/W TX/OK/S KS</v>
      </c>
      <c r="Y3940" s="83">
        <f t="shared" si="123"/>
        <v>29</v>
      </c>
    </row>
    <row r="3941" spans="1:25" x14ac:dyDescent="0.25">
      <c r="A3941" t="s">
        <v>7</v>
      </c>
      <c r="B3941" t="s">
        <v>8651</v>
      </c>
      <c r="C3941" t="s">
        <v>7797</v>
      </c>
      <c r="D3941" t="s">
        <v>7798</v>
      </c>
      <c r="E3941" t="s">
        <v>7799</v>
      </c>
      <c r="F3941">
        <v>22122123</v>
      </c>
      <c r="G3941" t="s">
        <v>7800</v>
      </c>
      <c r="H3941" t="s">
        <v>7801</v>
      </c>
      <c r="I3941">
        <v>116543</v>
      </c>
      <c r="J3941" t="s">
        <v>7804</v>
      </c>
      <c r="K3941" t="s">
        <v>43</v>
      </c>
      <c r="L3941" t="s">
        <v>6</v>
      </c>
      <c r="M3941" t="s">
        <v>8706</v>
      </c>
      <c r="N3941">
        <v>13.41</v>
      </c>
      <c r="Q3941">
        <v>13.41</v>
      </c>
      <c r="S3941">
        <v>83.93</v>
      </c>
      <c r="V3941">
        <v>8.39</v>
      </c>
      <c r="X3941" s="83" t="str">
        <f t="shared" si="122"/>
        <v>2212 - BG DFW/W TX/OK/S KS</v>
      </c>
      <c r="Y3941" s="83">
        <f t="shared" si="123"/>
        <v>0</v>
      </c>
    </row>
    <row r="3942" spans="1:25" x14ac:dyDescent="0.25">
      <c r="A3942" t="s">
        <v>7</v>
      </c>
      <c r="B3942" t="s">
        <v>8651</v>
      </c>
      <c r="C3942" t="s">
        <v>7797</v>
      </c>
      <c r="D3942" t="s">
        <v>7798</v>
      </c>
      <c r="E3942" t="s">
        <v>7799</v>
      </c>
      <c r="F3942">
        <v>22122123</v>
      </c>
      <c r="G3942" t="s">
        <v>7800</v>
      </c>
      <c r="H3942" t="s">
        <v>7801</v>
      </c>
      <c r="I3942">
        <v>116543</v>
      </c>
      <c r="J3942" t="s">
        <v>7804</v>
      </c>
      <c r="K3942" t="s">
        <v>43</v>
      </c>
      <c r="L3942" t="s">
        <v>6</v>
      </c>
      <c r="M3942" t="s">
        <v>8676</v>
      </c>
      <c r="N3942">
        <v>84.15</v>
      </c>
      <c r="O3942">
        <v>24.77</v>
      </c>
      <c r="P3942">
        <v>0.2944</v>
      </c>
      <c r="Q3942">
        <v>28.05</v>
      </c>
      <c r="R3942">
        <v>24.77</v>
      </c>
      <c r="S3942">
        <v>1991.78</v>
      </c>
      <c r="T3942">
        <v>1556.68</v>
      </c>
      <c r="U3942">
        <v>0.78159999999999996</v>
      </c>
      <c r="V3942">
        <v>94.85</v>
      </c>
      <c r="W3942">
        <v>97.292500000000004</v>
      </c>
      <c r="X3942" s="83" t="str">
        <f t="shared" si="122"/>
        <v>2212 - BG DFW/W TX/OK/S KS</v>
      </c>
      <c r="Y3942" s="83">
        <f t="shared" si="123"/>
        <v>16</v>
      </c>
    </row>
    <row r="3943" spans="1:25" x14ac:dyDescent="0.25">
      <c r="A3943" t="s">
        <v>7</v>
      </c>
      <c r="B3943" t="s">
        <v>8651</v>
      </c>
      <c r="C3943" t="s">
        <v>7797</v>
      </c>
      <c r="D3943" t="s">
        <v>7798</v>
      </c>
      <c r="E3943" t="s">
        <v>7799</v>
      </c>
      <c r="F3943">
        <v>22122123</v>
      </c>
      <c r="G3943" t="s">
        <v>7800</v>
      </c>
      <c r="H3943" t="s">
        <v>7801</v>
      </c>
      <c r="I3943">
        <v>116543</v>
      </c>
      <c r="J3943" t="s">
        <v>7804</v>
      </c>
      <c r="K3943" t="s">
        <v>43</v>
      </c>
      <c r="L3943" t="s">
        <v>6</v>
      </c>
      <c r="M3943" t="s">
        <v>8886</v>
      </c>
      <c r="N3943">
        <v>35.29</v>
      </c>
      <c r="Q3943">
        <v>35.29</v>
      </c>
      <c r="S3943">
        <v>35.29</v>
      </c>
      <c r="V3943">
        <v>35.29</v>
      </c>
      <c r="X3943" s="83" t="str">
        <f t="shared" si="122"/>
        <v>2212 - BG DFW/W TX/OK/S KS</v>
      </c>
      <c r="Y3943" s="83">
        <f t="shared" si="123"/>
        <v>0</v>
      </c>
    </row>
    <row r="3944" spans="1:25" x14ac:dyDescent="0.25">
      <c r="A3944" t="s">
        <v>7</v>
      </c>
      <c r="B3944" t="s">
        <v>8651</v>
      </c>
      <c r="C3944" t="s">
        <v>7797</v>
      </c>
      <c r="D3944" t="s">
        <v>7798</v>
      </c>
      <c r="E3944" t="s">
        <v>7799</v>
      </c>
      <c r="F3944">
        <v>22122123</v>
      </c>
      <c r="G3944" t="s">
        <v>7800</v>
      </c>
      <c r="H3944" t="s">
        <v>7801</v>
      </c>
      <c r="I3944">
        <v>116543</v>
      </c>
      <c r="J3944" t="s">
        <v>7804</v>
      </c>
      <c r="K3944" t="s">
        <v>43</v>
      </c>
      <c r="L3944" t="s">
        <v>6</v>
      </c>
      <c r="M3944" t="s">
        <v>8694</v>
      </c>
      <c r="N3944">
        <v>43.48</v>
      </c>
      <c r="O3944">
        <v>1.1599999999999999</v>
      </c>
      <c r="P3944">
        <v>2.6700000000000002E-2</v>
      </c>
      <c r="Q3944">
        <v>21.74</v>
      </c>
      <c r="R3944">
        <v>0.57999999999999996</v>
      </c>
      <c r="S3944">
        <v>1893.19</v>
      </c>
      <c r="T3944">
        <v>165.13</v>
      </c>
      <c r="U3944">
        <v>8.72E-2</v>
      </c>
      <c r="V3944">
        <v>111.36</v>
      </c>
      <c r="W3944">
        <v>15.011818181818182</v>
      </c>
      <c r="X3944" s="83" t="str">
        <f t="shared" si="122"/>
        <v>2212 - BG DFW/W TX/OK/S KS</v>
      </c>
      <c r="Y3944" s="83">
        <f t="shared" si="123"/>
        <v>11</v>
      </c>
    </row>
    <row r="3945" spans="1:25" x14ac:dyDescent="0.25">
      <c r="A3945" t="s">
        <v>7</v>
      </c>
      <c r="B3945" t="s">
        <v>8651</v>
      </c>
      <c r="C3945" t="s">
        <v>7797</v>
      </c>
      <c r="D3945" t="s">
        <v>7798</v>
      </c>
      <c r="E3945" t="s">
        <v>7799</v>
      </c>
      <c r="F3945">
        <v>22122123</v>
      </c>
      <c r="G3945" t="s">
        <v>7800</v>
      </c>
      <c r="H3945" t="s">
        <v>7801</v>
      </c>
      <c r="I3945">
        <v>116543</v>
      </c>
      <c r="J3945" t="s">
        <v>7804</v>
      </c>
      <c r="K3945" t="s">
        <v>43</v>
      </c>
      <c r="L3945" t="s">
        <v>6</v>
      </c>
      <c r="M3945" t="s">
        <v>8707</v>
      </c>
      <c r="N3945">
        <v>128.1</v>
      </c>
      <c r="Q3945">
        <v>42.7</v>
      </c>
      <c r="S3945">
        <v>807.19</v>
      </c>
      <c r="T3945">
        <v>353</v>
      </c>
      <c r="U3945">
        <v>0.43730000000000002</v>
      </c>
      <c r="V3945">
        <v>44.84</v>
      </c>
      <c r="W3945">
        <v>32.090909090909093</v>
      </c>
      <c r="X3945" s="83" t="str">
        <f t="shared" si="122"/>
        <v>2212 - BG DFW/W TX/OK/S KS</v>
      </c>
      <c r="Y3945" s="83">
        <f t="shared" si="123"/>
        <v>11</v>
      </c>
    </row>
    <row r="3946" spans="1:25" x14ac:dyDescent="0.25">
      <c r="A3946" t="s">
        <v>7</v>
      </c>
      <c r="B3946" t="s">
        <v>8651</v>
      </c>
      <c r="C3946" t="s">
        <v>7797</v>
      </c>
      <c r="D3946" t="s">
        <v>7798</v>
      </c>
      <c r="E3946" t="s">
        <v>7799</v>
      </c>
      <c r="F3946">
        <v>22122123</v>
      </c>
      <c r="G3946" t="s">
        <v>7800</v>
      </c>
      <c r="H3946" t="s">
        <v>7801</v>
      </c>
      <c r="I3946">
        <v>116543</v>
      </c>
      <c r="J3946" t="s">
        <v>7804</v>
      </c>
      <c r="K3946" t="s">
        <v>43</v>
      </c>
      <c r="L3946" t="s">
        <v>6</v>
      </c>
      <c r="M3946" t="s">
        <v>8677</v>
      </c>
      <c r="N3946">
        <v>2965.56</v>
      </c>
      <c r="O3946">
        <v>803.59</v>
      </c>
      <c r="P3946">
        <v>0.27100000000000002</v>
      </c>
      <c r="Q3946">
        <v>247.13</v>
      </c>
      <c r="R3946">
        <v>61.814615384615387</v>
      </c>
      <c r="S3946">
        <v>21846.18</v>
      </c>
      <c r="T3946">
        <v>6285.09</v>
      </c>
      <c r="U3946">
        <v>0.28770000000000001</v>
      </c>
      <c r="V3946">
        <v>237.46</v>
      </c>
      <c r="W3946">
        <v>79.558101265822785</v>
      </c>
      <c r="X3946" s="83" t="str">
        <f t="shared" si="122"/>
        <v>2212 - BG DFW/W TX/OK/S KS</v>
      </c>
      <c r="Y3946" s="83">
        <f t="shared" si="123"/>
        <v>79</v>
      </c>
    </row>
    <row r="3947" spans="1:25" x14ac:dyDescent="0.25">
      <c r="A3947" t="s">
        <v>7</v>
      </c>
      <c r="B3947" t="s">
        <v>8651</v>
      </c>
      <c r="C3947" t="s">
        <v>7797</v>
      </c>
      <c r="D3947" t="s">
        <v>7798</v>
      </c>
      <c r="E3947" t="s">
        <v>7799</v>
      </c>
      <c r="F3947">
        <v>22122123</v>
      </c>
      <c r="G3947" t="s">
        <v>7800</v>
      </c>
      <c r="H3947" t="s">
        <v>7801</v>
      </c>
      <c r="I3947">
        <v>116543</v>
      </c>
      <c r="J3947" t="s">
        <v>7804</v>
      </c>
      <c r="K3947" t="s">
        <v>43</v>
      </c>
      <c r="L3947" t="s">
        <v>6</v>
      </c>
      <c r="M3947" t="s">
        <v>8678</v>
      </c>
      <c r="N3947">
        <v>833.4</v>
      </c>
      <c r="Q3947">
        <v>55.56</v>
      </c>
      <c r="S3947">
        <v>8847.7800000000007</v>
      </c>
      <c r="T3947">
        <v>754.48</v>
      </c>
      <c r="U3947">
        <v>8.5300000000000001E-2</v>
      </c>
      <c r="V3947">
        <v>73.12</v>
      </c>
      <c r="W3947">
        <v>8.9819047619047616</v>
      </c>
      <c r="X3947" s="83" t="str">
        <f t="shared" si="122"/>
        <v>2212 - BG DFW/W TX/OK/S KS</v>
      </c>
      <c r="Y3947" s="83">
        <f t="shared" si="123"/>
        <v>84</v>
      </c>
    </row>
    <row r="3948" spans="1:25" x14ac:dyDescent="0.25">
      <c r="A3948" t="s">
        <v>7</v>
      </c>
      <c r="B3948" t="s">
        <v>8651</v>
      </c>
      <c r="C3948" t="s">
        <v>7797</v>
      </c>
      <c r="D3948" t="s">
        <v>7798</v>
      </c>
      <c r="E3948" t="s">
        <v>7799</v>
      </c>
      <c r="F3948">
        <v>22122123</v>
      </c>
      <c r="G3948" t="s">
        <v>7800</v>
      </c>
      <c r="H3948" t="s">
        <v>7801</v>
      </c>
      <c r="I3948">
        <v>116543</v>
      </c>
      <c r="J3948" t="s">
        <v>7804</v>
      </c>
      <c r="K3948" t="s">
        <v>43</v>
      </c>
      <c r="L3948" t="s">
        <v>6</v>
      </c>
      <c r="M3948" t="s">
        <v>8679</v>
      </c>
      <c r="N3948">
        <v>173.07</v>
      </c>
      <c r="O3948">
        <v>607.5</v>
      </c>
      <c r="P3948">
        <v>3.5101</v>
      </c>
      <c r="Q3948">
        <v>57.69</v>
      </c>
      <c r="R3948">
        <v>607.5</v>
      </c>
      <c r="S3948">
        <v>375.6</v>
      </c>
      <c r="T3948">
        <v>608.69000000000005</v>
      </c>
      <c r="U3948">
        <v>1.6206</v>
      </c>
      <c r="V3948">
        <v>62.6</v>
      </c>
      <c r="W3948">
        <v>101.44833333333334</v>
      </c>
      <c r="X3948" s="83" t="str">
        <f t="shared" si="122"/>
        <v>2212 - BG DFW/W TX/OK/S KS</v>
      </c>
      <c r="Y3948" s="83">
        <f t="shared" si="123"/>
        <v>6</v>
      </c>
    </row>
    <row r="3949" spans="1:25" x14ac:dyDescent="0.25">
      <c r="A3949" t="s">
        <v>7</v>
      </c>
      <c r="B3949" t="s">
        <v>8651</v>
      </c>
      <c r="C3949" t="s">
        <v>7797</v>
      </c>
      <c r="D3949" t="s">
        <v>7798</v>
      </c>
      <c r="E3949" t="s">
        <v>7799</v>
      </c>
      <c r="F3949">
        <v>22122123</v>
      </c>
      <c r="G3949" t="s">
        <v>7800</v>
      </c>
      <c r="H3949" t="s">
        <v>7801</v>
      </c>
      <c r="I3949">
        <v>116543</v>
      </c>
      <c r="J3949" t="s">
        <v>7804</v>
      </c>
      <c r="K3949" t="s">
        <v>43</v>
      </c>
      <c r="L3949" t="s">
        <v>6</v>
      </c>
      <c r="M3949" t="s">
        <v>8695</v>
      </c>
      <c r="N3949">
        <v>0</v>
      </c>
      <c r="O3949">
        <v>634.88</v>
      </c>
      <c r="R3949">
        <v>317.44</v>
      </c>
      <c r="S3949">
        <v>12794.69</v>
      </c>
      <c r="T3949">
        <v>7102.4</v>
      </c>
      <c r="U3949">
        <v>0.55510000000000004</v>
      </c>
      <c r="V3949">
        <v>126.68</v>
      </c>
      <c r="W3949">
        <v>71.024000000000001</v>
      </c>
      <c r="X3949" s="83" t="str">
        <f t="shared" si="122"/>
        <v>2212 - BG DFW/W TX/OK/S KS</v>
      </c>
      <c r="Y3949" s="83">
        <f t="shared" si="123"/>
        <v>100</v>
      </c>
    </row>
    <row r="3950" spans="1:25" x14ac:dyDescent="0.25">
      <c r="A3950" t="s">
        <v>7</v>
      </c>
      <c r="B3950" t="s">
        <v>8651</v>
      </c>
      <c r="C3950" t="s">
        <v>7797</v>
      </c>
      <c r="D3950" t="s">
        <v>7798</v>
      </c>
      <c r="E3950" t="s">
        <v>7799</v>
      </c>
      <c r="F3950">
        <v>22122123</v>
      </c>
      <c r="G3950" t="s">
        <v>7800</v>
      </c>
      <c r="H3950" t="s">
        <v>7801</v>
      </c>
      <c r="I3950">
        <v>116543</v>
      </c>
      <c r="J3950" t="s">
        <v>7804</v>
      </c>
      <c r="K3950" t="s">
        <v>43</v>
      </c>
      <c r="L3950" t="s">
        <v>6</v>
      </c>
      <c r="M3950" t="s">
        <v>8720</v>
      </c>
      <c r="N3950">
        <v>3064.5</v>
      </c>
      <c r="O3950">
        <v>4498.0600000000004</v>
      </c>
      <c r="P3950">
        <v>1.4678</v>
      </c>
      <c r="Q3950">
        <v>612.9</v>
      </c>
      <c r="R3950">
        <v>749.67666666666673</v>
      </c>
      <c r="S3950">
        <v>3064.5</v>
      </c>
      <c r="T3950">
        <v>4990.4799999999996</v>
      </c>
      <c r="U3950">
        <v>1.6285000000000001</v>
      </c>
      <c r="V3950">
        <v>612.9</v>
      </c>
      <c r="W3950">
        <v>554.49777777777774</v>
      </c>
      <c r="X3950" s="83" t="str">
        <f t="shared" si="122"/>
        <v>2212 - BG DFW/W TX/OK/S KS</v>
      </c>
      <c r="Y3950" s="83">
        <f t="shared" si="123"/>
        <v>9</v>
      </c>
    </row>
    <row r="3951" spans="1:25" x14ac:dyDescent="0.25">
      <c r="A3951" t="s">
        <v>7</v>
      </c>
      <c r="B3951" t="s">
        <v>8651</v>
      </c>
      <c r="C3951" t="s">
        <v>7797</v>
      </c>
      <c r="D3951" t="s">
        <v>7798</v>
      </c>
      <c r="E3951" t="s">
        <v>7799</v>
      </c>
      <c r="F3951">
        <v>22122123</v>
      </c>
      <c r="G3951" t="s">
        <v>7800</v>
      </c>
      <c r="H3951" t="s">
        <v>7801</v>
      </c>
      <c r="I3951">
        <v>116543</v>
      </c>
      <c r="J3951" t="s">
        <v>7804</v>
      </c>
      <c r="K3951" t="s">
        <v>43</v>
      </c>
      <c r="L3951" t="s">
        <v>6</v>
      </c>
      <c r="M3951" t="s">
        <v>8696</v>
      </c>
      <c r="N3951">
        <v>1905.88</v>
      </c>
      <c r="O3951">
        <v>3029.36</v>
      </c>
      <c r="P3951">
        <v>1.5894999999999999</v>
      </c>
      <c r="Q3951">
        <v>476.47</v>
      </c>
      <c r="R3951">
        <v>757.34</v>
      </c>
      <c r="S3951">
        <v>14850.92</v>
      </c>
      <c r="T3951">
        <v>15859.53</v>
      </c>
      <c r="U3951">
        <v>1.0679000000000001</v>
      </c>
      <c r="V3951">
        <v>495.03</v>
      </c>
      <c r="W3951">
        <v>546.88034482758621</v>
      </c>
      <c r="X3951" s="83" t="str">
        <f t="shared" si="122"/>
        <v>2212 - BG DFW/W TX/OK/S KS</v>
      </c>
      <c r="Y3951" s="83">
        <f t="shared" si="123"/>
        <v>29</v>
      </c>
    </row>
    <row r="3952" spans="1:25" x14ac:dyDescent="0.25">
      <c r="A3952" t="s">
        <v>7</v>
      </c>
      <c r="B3952" t="s">
        <v>8651</v>
      </c>
      <c r="C3952" t="s">
        <v>7797</v>
      </c>
      <c r="D3952" t="s">
        <v>7798</v>
      </c>
      <c r="E3952" t="s">
        <v>7799</v>
      </c>
      <c r="F3952">
        <v>22122123</v>
      </c>
      <c r="G3952" t="s">
        <v>7800</v>
      </c>
      <c r="H3952" t="s">
        <v>7801</v>
      </c>
      <c r="I3952">
        <v>116543</v>
      </c>
      <c r="J3952" t="s">
        <v>7804</v>
      </c>
      <c r="K3952" t="s">
        <v>43</v>
      </c>
      <c r="L3952" t="s">
        <v>6</v>
      </c>
      <c r="M3952" t="s">
        <v>8697</v>
      </c>
      <c r="N3952">
        <v>11636.32</v>
      </c>
      <c r="O3952">
        <v>16521.68</v>
      </c>
      <c r="P3952">
        <v>1.4198</v>
      </c>
      <c r="Q3952">
        <v>727.27</v>
      </c>
      <c r="R3952">
        <v>1032.605</v>
      </c>
      <c r="S3952">
        <v>79050.83</v>
      </c>
      <c r="T3952">
        <v>69190.28</v>
      </c>
      <c r="U3952">
        <v>0.87529999999999997</v>
      </c>
      <c r="V3952">
        <v>718.64</v>
      </c>
      <c r="W3952">
        <v>671.75029126213587</v>
      </c>
      <c r="X3952" s="83" t="str">
        <f t="shared" si="122"/>
        <v>2212 - BG DFW/W TX/OK/S KS</v>
      </c>
      <c r="Y3952" s="83">
        <f t="shared" si="123"/>
        <v>103</v>
      </c>
    </row>
    <row r="3953" spans="1:25" x14ac:dyDescent="0.25">
      <c r="A3953" t="s">
        <v>7</v>
      </c>
      <c r="B3953" t="s">
        <v>8651</v>
      </c>
      <c r="C3953" t="s">
        <v>7797</v>
      </c>
      <c r="D3953" t="s">
        <v>7798</v>
      </c>
      <c r="E3953" t="s">
        <v>7799</v>
      </c>
      <c r="F3953">
        <v>22122123</v>
      </c>
      <c r="G3953" t="s">
        <v>7800</v>
      </c>
      <c r="H3953" t="s">
        <v>7801</v>
      </c>
      <c r="I3953">
        <v>116543</v>
      </c>
      <c r="J3953" t="s">
        <v>7804</v>
      </c>
      <c r="K3953" t="s">
        <v>43</v>
      </c>
      <c r="L3953" t="s">
        <v>6</v>
      </c>
      <c r="M3953" t="s">
        <v>8698</v>
      </c>
      <c r="N3953">
        <v>23349.48</v>
      </c>
      <c r="O3953">
        <v>8374.5400000000009</v>
      </c>
      <c r="P3953">
        <v>0.35870000000000002</v>
      </c>
      <c r="Q3953">
        <v>614.46</v>
      </c>
      <c r="R3953">
        <v>164.20666666666668</v>
      </c>
      <c r="S3953">
        <v>209143.16</v>
      </c>
      <c r="T3953">
        <v>107546.77</v>
      </c>
      <c r="U3953">
        <v>0.51419999999999999</v>
      </c>
      <c r="V3953">
        <v>540.41999999999996</v>
      </c>
      <c r="W3953">
        <v>291.45466124661249</v>
      </c>
      <c r="X3953" s="83" t="str">
        <f t="shared" si="122"/>
        <v>2212 - BG DFW/W TX/OK/S KS</v>
      </c>
      <c r="Y3953" s="83">
        <f t="shared" si="123"/>
        <v>369</v>
      </c>
    </row>
    <row r="3954" spans="1:25" x14ac:dyDescent="0.25">
      <c r="A3954" t="s">
        <v>7</v>
      </c>
      <c r="B3954" t="s">
        <v>8651</v>
      </c>
      <c r="C3954" t="s">
        <v>7797</v>
      </c>
      <c r="D3954" t="s">
        <v>7798</v>
      </c>
      <c r="E3954" t="s">
        <v>7799</v>
      </c>
      <c r="F3954">
        <v>22122123</v>
      </c>
      <c r="G3954" t="s">
        <v>7800</v>
      </c>
      <c r="H3954" t="s">
        <v>7801</v>
      </c>
      <c r="I3954">
        <v>116543</v>
      </c>
      <c r="J3954" t="s">
        <v>7804</v>
      </c>
      <c r="K3954" t="s">
        <v>43</v>
      </c>
      <c r="L3954" t="s">
        <v>6</v>
      </c>
      <c r="M3954" t="s">
        <v>8699</v>
      </c>
      <c r="N3954">
        <v>2028.52</v>
      </c>
      <c r="O3954">
        <v>114.37</v>
      </c>
      <c r="P3954">
        <v>5.6399999999999999E-2</v>
      </c>
      <c r="Q3954">
        <v>156.04</v>
      </c>
      <c r="R3954">
        <v>8.7976923076923086</v>
      </c>
      <c r="S3954">
        <v>18273.41</v>
      </c>
      <c r="T3954">
        <v>4425.3599999999997</v>
      </c>
      <c r="U3954">
        <v>0.2422</v>
      </c>
      <c r="V3954">
        <v>148.56</v>
      </c>
      <c r="W3954">
        <v>32.780444444444441</v>
      </c>
      <c r="X3954" s="83" t="str">
        <f t="shared" si="122"/>
        <v>2212 - BG DFW/W TX/OK/S KS</v>
      </c>
      <c r="Y3954" s="83">
        <f t="shared" si="123"/>
        <v>135</v>
      </c>
    </row>
    <row r="3955" spans="1:25" x14ac:dyDescent="0.25">
      <c r="A3955" t="s">
        <v>7</v>
      </c>
      <c r="B3955" t="s">
        <v>8651</v>
      </c>
      <c r="C3955" t="s">
        <v>7797</v>
      </c>
      <c r="D3955" t="s">
        <v>7798</v>
      </c>
      <c r="E3955" t="s">
        <v>7799</v>
      </c>
      <c r="F3955">
        <v>22122123</v>
      </c>
      <c r="G3955" t="s">
        <v>7800</v>
      </c>
      <c r="H3955" t="s">
        <v>7801</v>
      </c>
      <c r="I3955">
        <v>116543</v>
      </c>
      <c r="J3955" t="s">
        <v>7804</v>
      </c>
      <c r="K3955" t="s">
        <v>43</v>
      </c>
      <c r="L3955" t="s">
        <v>6</v>
      </c>
      <c r="M3955" t="s">
        <v>8700</v>
      </c>
      <c r="N3955">
        <v>17860</v>
      </c>
      <c r="O3955">
        <v>2998.09</v>
      </c>
      <c r="P3955">
        <v>0.16789999999999999</v>
      </c>
      <c r="Q3955">
        <v>470</v>
      </c>
      <c r="R3955">
        <v>85.659714285714287</v>
      </c>
      <c r="S3955">
        <v>96164.31</v>
      </c>
      <c r="T3955">
        <v>28548.9</v>
      </c>
      <c r="U3955">
        <v>0.2969</v>
      </c>
      <c r="V3955">
        <v>427.4</v>
      </c>
      <c r="W3955">
        <v>120.45949367088608</v>
      </c>
      <c r="X3955" s="83" t="str">
        <f t="shared" si="122"/>
        <v>2212 - BG DFW/W TX/OK/S KS</v>
      </c>
      <c r="Y3955" s="83">
        <f t="shared" si="123"/>
        <v>237</v>
      </c>
    </row>
    <row r="3956" spans="1:25" x14ac:dyDescent="0.25">
      <c r="A3956" t="s">
        <v>7</v>
      </c>
      <c r="B3956" t="s">
        <v>8651</v>
      </c>
      <c r="C3956" t="s">
        <v>7797</v>
      </c>
      <c r="D3956" t="s">
        <v>7798</v>
      </c>
      <c r="E3956" t="s">
        <v>7799</v>
      </c>
      <c r="F3956">
        <v>22122123</v>
      </c>
      <c r="G3956" t="s">
        <v>7800</v>
      </c>
      <c r="H3956" t="s">
        <v>7801</v>
      </c>
      <c r="I3956">
        <v>116543</v>
      </c>
      <c r="J3956" t="s">
        <v>7804</v>
      </c>
      <c r="K3956" t="s">
        <v>43</v>
      </c>
      <c r="L3956" t="s">
        <v>6</v>
      </c>
      <c r="M3956" t="s">
        <v>8701</v>
      </c>
      <c r="N3956">
        <v>7285.72</v>
      </c>
      <c r="O3956">
        <v>1334.38</v>
      </c>
      <c r="P3956">
        <v>0.1832</v>
      </c>
      <c r="Q3956">
        <v>560.44000000000005</v>
      </c>
      <c r="R3956">
        <v>78.492941176470595</v>
      </c>
      <c r="S3956">
        <v>49489.39</v>
      </c>
      <c r="T3956">
        <v>12072.69</v>
      </c>
      <c r="U3956">
        <v>0.24390000000000001</v>
      </c>
      <c r="V3956">
        <v>504.99</v>
      </c>
      <c r="W3956">
        <v>149.04555555555558</v>
      </c>
      <c r="X3956" s="83" t="str">
        <f t="shared" si="122"/>
        <v>2212 - BG DFW/W TX/OK/S KS</v>
      </c>
      <c r="Y3956" s="83">
        <f t="shared" si="123"/>
        <v>80.999999999999986</v>
      </c>
    </row>
    <row r="3957" spans="1:25" x14ac:dyDescent="0.25">
      <c r="A3957" t="s">
        <v>7</v>
      </c>
      <c r="B3957" t="s">
        <v>8651</v>
      </c>
      <c r="C3957" t="s">
        <v>7797</v>
      </c>
      <c r="D3957" t="s">
        <v>7798</v>
      </c>
      <c r="E3957" t="s">
        <v>7799</v>
      </c>
      <c r="F3957">
        <v>22122123</v>
      </c>
      <c r="G3957" t="s">
        <v>7800</v>
      </c>
      <c r="H3957" t="s">
        <v>7801</v>
      </c>
      <c r="I3957">
        <v>116555</v>
      </c>
      <c r="J3957" t="s">
        <v>7805</v>
      </c>
      <c r="K3957" t="s">
        <v>27</v>
      </c>
      <c r="L3957" t="s">
        <v>6</v>
      </c>
      <c r="M3957" t="s">
        <v>8706</v>
      </c>
      <c r="N3957">
        <v>26.82</v>
      </c>
      <c r="Q3957">
        <v>13.41</v>
      </c>
      <c r="S3957">
        <v>179.38</v>
      </c>
      <c r="V3957">
        <v>10.55</v>
      </c>
      <c r="X3957" s="83" t="str">
        <f t="shared" si="122"/>
        <v>2212 - BG DFW/W TX/OK/S KS</v>
      </c>
      <c r="Y3957" s="83">
        <f t="shared" si="123"/>
        <v>0</v>
      </c>
    </row>
    <row r="3958" spans="1:25" x14ac:dyDescent="0.25">
      <c r="A3958" t="s">
        <v>7</v>
      </c>
      <c r="B3958" t="s">
        <v>8651</v>
      </c>
      <c r="C3958" t="s">
        <v>7797</v>
      </c>
      <c r="D3958" t="s">
        <v>7798</v>
      </c>
      <c r="E3958" t="s">
        <v>7799</v>
      </c>
      <c r="F3958">
        <v>22122123</v>
      </c>
      <c r="G3958" t="s">
        <v>7800</v>
      </c>
      <c r="H3958" t="s">
        <v>7801</v>
      </c>
      <c r="I3958">
        <v>116555</v>
      </c>
      <c r="J3958" t="s">
        <v>7805</v>
      </c>
      <c r="K3958" t="s">
        <v>27</v>
      </c>
      <c r="L3958" t="s">
        <v>6</v>
      </c>
      <c r="M3958" t="s">
        <v>8676</v>
      </c>
      <c r="N3958">
        <v>56.1</v>
      </c>
      <c r="Q3958">
        <v>28.05</v>
      </c>
      <c r="S3958">
        <v>2491.34</v>
      </c>
      <c r="T3958">
        <v>403.74</v>
      </c>
      <c r="U3958">
        <v>0.16209999999999999</v>
      </c>
      <c r="V3958">
        <v>95.82</v>
      </c>
      <c r="W3958">
        <v>25.233750000000001</v>
      </c>
      <c r="X3958" s="83" t="str">
        <f t="shared" si="122"/>
        <v>2212 - BG DFW/W TX/OK/S KS</v>
      </c>
      <c r="Y3958" s="83">
        <f t="shared" si="123"/>
        <v>16</v>
      </c>
    </row>
    <row r="3959" spans="1:25" x14ac:dyDescent="0.25">
      <c r="A3959" t="s">
        <v>7</v>
      </c>
      <c r="B3959" t="s">
        <v>8651</v>
      </c>
      <c r="C3959" t="s">
        <v>7797</v>
      </c>
      <c r="D3959" t="s">
        <v>7798</v>
      </c>
      <c r="E3959" t="s">
        <v>7799</v>
      </c>
      <c r="F3959">
        <v>22122123</v>
      </c>
      <c r="G3959" t="s">
        <v>7800</v>
      </c>
      <c r="H3959" t="s">
        <v>7801</v>
      </c>
      <c r="I3959">
        <v>116555</v>
      </c>
      <c r="J3959" t="s">
        <v>7805</v>
      </c>
      <c r="K3959" t="s">
        <v>27</v>
      </c>
      <c r="L3959" t="s">
        <v>6</v>
      </c>
      <c r="M3959" t="s">
        <v>8886</v>
      </c>
      <c r="N3959">
        <v>35.29</v>
      </c>
      <c r="Q3959">
        <v>35.29</v>
      </c>
      <c r="S3959">
        <v>35.29</v>
      </c>
      <c r="V3959">
        <v>35.29</v>
      </c>
      <c r="X3959" s="83" t="str">
        <f t="shared" si="122"/>
        <v>2212 - BG DFW/W TX/OK/S KS</v>
      </c>
      <c r="Y3959" s="83">
        <f t="shared" si="123"/>
        <v>0</v>
      </c>
    </row>
    <row r="3960" spans="1:25" x14ac:dyDescent="0.25">
      <c r="A3960" t="s">
        <v>7</v>
      </c>
      <c r="B3960" t="s">
        <v>8651</v>
      </c>
      <c r="C3960" t="s">
        <v>7797</v>
      </c>
      <c r="D3960" t="s">
        <v>7798</v>
      </c>
      <c r="E3960" t="s">
        <v>7799</v>
      </c>
      <c r="F3960">
        <v>22122123</v>
      </c>
      <c r="G3960" t="s">
        <v>7800</v>
      </c>
      <c r="H3960" t="s">
        <v>7801</v>
      </c>
      <c r="I3960">
        <v>116555</v>
      </c>
      <c r="J3960" t="s">
        <v>7805</v>
      </c>
      <c r="K3960" t="s">
        <v>27</v>
      </c>
      <c r="L3960" t="s">
        <v>6</v>
      </c>
      <c r="M3960" t="s">
        <v>8694</v>
      </c>
      <c r="N3960">
        <v>86.96</v>
      </c>
      <c r="Q3960">
        <v>21.74</v>
      </c>
      <c r="S3960">
        <v>2149.02</v>
      </c>
      <c r="T3960">
        <v>568.71</v>
      </c>
      <c r="U3960">
        <v>0.2646</v>
      </c>
      <c r="V3960">
        <v>102.33</v>
      </c>
      <c r="W3960">
        <v>33.453529411764706</v>
      </c>
      <c r="X3960" s="83" t="str">
        <f t="shared" si="122"/>
        <v>2212 - BG DFW/W TX/OK/S KS</v>
      </c>
      <c r="Y3960" s="83">
        <f t="shared" si="123"/>
        <v>17</v>
      </c>
    </row>
    <row r="3961" spans="1:25" x14ac:dyDescent="0.25">
      <c r="A3961" t="s">
        <v>7</v>
      </c>
      <c r="B3961" t="s">
        <v>8651</v>
      </c>
      <c r="C3961" t="s">
        <v>7797</v>
      </c>
      <c r="D3961" t="s">
        <v>7798</v>
      </c>
      <c r="E3961" t="s">
        <v>7799</v>
      </c>
      <c r="F3961">
        <v>22122123</v>
      </c>
      <c r="G3961" t="s">
        <v>7800</v>
      </c>
      <c r="H3961" t="s">
        <v>7801</v>
      </c>
      <c r="I3961">
        <v>116555</v>
      </c>
      <c r="J3961" t="s">
        <v>7805</v>
      </c>
      <c r="K3961" t="s">
        <v>27</v>
      </c>
      <c r="L3961" t="s">
        <v>6</v>
      </c>
      <c r="M3961" t="s">
        <v>8707</v>
      </c>
      <c r="N3961">
        <v>85.4</v>
      </c>
      <c r="Q3961">
        <v>42.7</v>
      </c>
      <c r="S3961">
        <v>852.59</v>
      </c>
      <c r="T3961">
        <v>30</v>
      </c>
      <c r="U3961">
        <v>3.5200000000000002E-2</v>
      </c>
      <c r="V3961">
        <v>42.63</v>
      </c>
      <c r="W3961">
        <v>1.6666666666666667</v>
      </c>
      <c r="X3961" s="83" t="str">
        <f t="shared" si="122"/>
        <v>2212 - BG DFW/W TX/OK/S KS</v>
      </c>
      <c r="Y3961" s="83">
        <f t="shared" si="123"/>
        <v>18</v>
      </c>
    </row>
    <row r="3962" spans="1:25" x14ac:dyDescent="0.25">
      <c r="A3962" t="s">
        <v>7</v>
      </c>
      <c r="B3962" t="s">
        <v>8651</v>
      </c>
      <c r="C3962" t="s">
        <v>7797</v>
      </c>
      <c r="D3962" t="s">
        <v>7798</v>
      </c>
      <c r="E3962" t="s">
        <v>7799</v>
      </c>
      <c r="F3962">
        <v>22122123</v>
      </c>
      <c r="G3962" t="s">
        <v>7800</v>
      </c>
      <c r="H3962" t="s">
        <v>7801</v>
      </c>
      <c r="I3962">
        <v>116555</v>
      </c>
      <c r="J3962" t="s">
        <v>7805</v>
      </c>
      <c r="K3962" t="s">
        <v>27</v>
      </c>
      <c r="L3962" t="s">
        <v>6</v>
      </c>
      <c r="M3962" t="s">
        <v>8677</v>
      </c>
      <c r="N3962">
        <v>2965.56</v>
      </c>
      <c r="O3962">
        <v>562.5</v>
      </c>
      <c r="P3962">
        <v>0.18970000000000001</v>
      </c>
      <c r="Q3962">
        <v>247.13</v>
      </c>
      <c r="R3962">
        <v>56.25</v>
      </c>
      <c r="S3962">
        <v>21377.61</v>
      </c>
      <c r="T3962">
        <v>5995.31</v>
      </c>
      <c r="U3962">
        <v>0.28039999999999998</v>
      </c>
      <c r="V3962">
        <v>232.37</v>
      </c>
      <c r="W3962">
        <v>67.363033707865171</v>
      </c>
      <c r="X3962" s="83" t="str">
        <f t="shared" si="122"/>
        <v>2212 - BG DFW/W TX/OK/S KS</v>
      </c>
      <c r="Y3962" s="83">
        <f t="shared" si="123"/>
        <v>89</v>
      </c>
    </row>
    <row r="3963" spans="1:25" x14ac:dyDescent="0.25">
      <c r="A3963" t="s">
        <v>7</v>
      </c>
      <c r="B3963" t="s">
        <v>8651</v>
      </c>
      <c r="C3963" t="s">
        <v>7797</v>
      </c>
      <c r="D3963" t="s">
        <v>7798</v>
      </c>
      <c r="E3963" t="s">
        <v>7799</v>
      </c>
      <c r="F3963">
        <v>22122123</v>
      </c>
      <c r="G3963" t="s">
        <v>7800</v>
      </c>
      <c r="H3963" t="s">
        <v>7801</v>
      </c>
      <c r="I3963">
        <v>116555</v>
      </c>
      <c r="J3963" t="s">
        <v>7805</v>
      </c>
      <c r="K3963" t="s">
        <v>27</v>
      </c>
      <c r="L3963" t="s">
        <v>6</v>
      </c>
      <c r="M3963" t="s">
        <v>8678</v>
      </c>
      <c r="N3963">
        <v>722.28</v>
      </c>
      <c r="Q3963">
        <v>55.56</v>
      </c>
      <c r="S3963">
        <v>6385.57</v>
      </c>
      <c r="T3963">
        <v>295.48</v>
      </c>
      <c r="U3963">
        <v>4.6300000000000001E-2</v>
      </c>
      <c r="V3963">
        <v>72.56</v>
      </c>
      <c r="W3963">
        <v>3.6935000000000002</v>
      </c>
      <c r="X3963" s="83" t="str">
        <f t="shared" si="122"/>
        <v>2212 - BG DFW/W TX/OK/S KS</v>
      </c>
      <c r="Y3963" s="83">
        <f t="shared" si="123"/>
        <v>80</v>
      </c>
    </row>
    <row r="3964" spans="1:25" x14ac:dyDescent="0.25">
      <c r="A3964" t="s">
        <v>7</v>
      </c>
      <c r="B3964" t="s">
        <v>8651</v>
      </c>
      <c r="C3964" t="s">
        <v>7797</v>
      </c>
      <c r="D3964" t="s">
        <v>7798</v>
      </c>
      <c r="E3964" t="s">
        <v>7799</v>
      </c>
      <c r="F3964">
        <v>22122123</v>
      </c>
      <c r="G3964" t="s">
        <v>7800</v>
      </c>
      <c r="H3964" t="s">
        <v>7801</v>
      </c>
      <c r="I3964">
        <v>116555</v>
      </c>
      <c r="J3964" t="s">
        <v>7805</v>
      </c>
      <c r="K3964" t="s">
        <v>27</v>
      </c>
      <c r="L3964" t="s">
        <v>6</v>
      </c>
      <c r="M3964" t="s">
        <v>8679</v>
      </c>
      <c r="N3964">
        <v>115.38</v>
      </c>
      <c r="O3964">
        <v>465</v>
      </c>
      <c r="P3964">
        <v>4.0301999999999998</v>
      </c>
      <c r="Q3964">
        <v>57.69</v>
      </c>
      <c r="R3964">
        <v>155</v>
      </c>
      <c r="S3964">
        <v>317.91000000000003</v>
      </c>
      <c r="T3964">
        <v>465</v>
      </c>
      <c r="U3964">
        <v>1.4626999999999999</v>
      </c>
      <c r="V3964">
        <v>63.58</v>
      </c>
      <c r="W3964">
        <v>58.125</v>
      </c>
      <c r="X3964" s="83" t="str">
        <f t="shared" si="122"/>
        <v>2212 - BG DFW/W TX/OK/S KS</v>
      </c>
      <c r="Y3964" s="83">
        <f t="shared" si="123"/>
        <v>8</v>
      </c>
    </row>
    <row r="3965" spans="1:25" x14ac:dyDescent="0.25">
      <c r="A3965" t="s">
        <v>7</v>
      </c>
      <c r="B3965" t="s">
        <v>8651</v>
      </c>
      <c r="C3965" t="s">
        <v>7797</v>
      </c>
      <c r="D3965" t="s">
        <v>7798</v>
      </c>
      <c r="E3965" t="s">
        <v>7799</v>
      </c>
      <c r="F3965">
        <v>22122123</v>
      </c>
      <c r="G3965" t="s">
        <v>7800</v>
      </c>
      <c r="H3965" t="s">
        <v>7801</v>
      </c>
      <c r="I3965">
        <v>116555</v>
      </c>
      <c r="J3965" t="s">
        <v>7805</v>
      </c>
      <c r="K3965" t="s">
        <v>27</v>
      </c>
      <c r="L3965" t="s">
        <v>6</v>
      </c>
      <c r="M3965" t="s">
        <v>8695</v>
      </c>
      <c r="N3965">
        <v>148.81</v>
      </c>
      <c r="Q3965">
        <v>148.81</v>
      </c>
      <c r="S3965">
        <v>7499.07</v>
      </c>
      <c r="T3965">
        <v>2095.98</v>
      </c>
      <c r="U3965">
        <v>0.27950000000000003</v>
      </c>
      <c r="V3965">
        <v>127.1</v>
      </c>
      <c r="W3965">
        <v>42.775102040816328</v>
      </c>
      <c r="X3965" s="83" t="str">
        <f t="shared" si="122"/>
        <v>2212 - BG DFW/W TX/OK/S KS</v>
      </c>
      <c r="Y3965" s="83">
        <f t="shared" si="123"/>
        <v>49</v>
      </c>
    </row>
    <row r="3966" spans="1:25" x14ac:dyDescent="0.25">
      <c r="A3966" t="s">
        <v>7</v>
      </c>
      <c r="B3966" t="s">
        <v>8651</v>
      </c>
      <c r="C3966" t="s">
        <v>7797</v>
      </c>
      <c r="D3966" t="s">
        <v>7798</v>
      </c>
      <c r="E3966" t="s">
        <v>7799</v>
      </c>
      <c r="F3966">
        <v>22122123</v>
      </c>
      <c r="G3966" t="s">
        <v>7800</v>
      </c>
      <c r="H3966" t="s">
        <v>7801</v>
      </c>
      <c r="I3966">
        <v>116555</v>
      </c>
      <c r="J3966" t="s">
        <v>7805</v>
      </c>
      <c r="K3966" t="s">
        <v>27</v>
      </c>
      <c r="L3966" t="s">
        <v>6</v>
      </c>
      <c r="M3966" t="s">
        <v>8720</v>
      </c>
      <c r="N3966">
        <v>2451.6</v>
      </c>
      <c r="O3966">
        <v>112.5</v>
      </c>
      <c r="P3966">
        <v>4.5900000000000003E-2</v>
      </c>
      <c r="Q3966">
        <v>612.9</v>
      </c>
      <c r="R3966">
        <v>9.375</v>
      </c>
      <c r="S3966">
        <v>2647.25</v>
      </c>
      <c r="T3966">
        <v>607.5</v>
      </c>
      <c r="U3966">
        <v>0.22950000000000001</v>
      </c>
      <c r="V3966">
        <v>529.45000000000005</v>
      </c>
      <c r="W3966">
        <v>46.730769230769234</v>
      </c>
      <c r="X3966" s="83" t="str">
        <f t="shared" ref="X3966:X4029" si="124">CONCATENATE(C3966," - ",D3966)</f>
        <v>2212 - BG DFW/W TX/OK/S KS</v>
      </c>
      <c r="Y3966" s="83">
        <f t="shared" si="123"/>
        <v>13</v>
      </c>
    </row>
    <row r="3967" spans="1:25" x14ac:dyDescent="0.25">
      <c r="A3967" t="s">
        <v>7</v>
      </c>
      <c r="B3967" t="s">
        <v>8651</v>
      </c>
      <c r="C3967" t="s">
        <v>7797</v>
      </c>
      <c r="D3967" t="s">
        <v>7798</v>
      </c>
      <c r="E3967" t="s">
        <v>7799</v>
      </c>
      <c r="F3967">
        <v>22122123</v>
      </c>
      <c r="G3967" t="s">
        <v>7800</v>
      </c>
      <c r="H3967" t="s">
        <v>7801</v>
      </c>
      <c r="I3967">
        <v>116555</v>
      </c>
      <c r="J3967" t="s">
        <v>7805</v>
      </c>
      <c r="K3967" t="s">
        <v>27</v>
      </c>
      <c r="L3967" t="s">
        <v>6</v>
      </c>
      <c r="M3967" t="s">
        <v>8696</v>
      </c>
      <c r="N3967">
        <v>3811.76</v>
      </c>
      <c r="O3967">
        <v>450</v>
      </c>
      <c r="P3967">
        <v>0.1181</v>
      </c>
      <c r="Q3967">
        <v>476.47</v>
      </c>
      <c r="R3967">
        <v>450</v>
      </c>
      <c r="S3967">
        <v>24610.18</v>
      </c>
      <c r="T3967">
        <v>15041.17</v>
      </c>
      <c r="U3967">
        <v>0.61119999999999997</v>
      </c>
      <c r="V3967">
        <v>492.2</v>
      </c>
      <c r="W3967">
        <v>259.33051724137931</v>
      </c>
      <c r="X3967" s="83" t="str">
        <f t="shared" si="124"/>
        <v>2212 - BG DFW/W TX/OK/S KS</v>
      </c>
      <c r="Y3967" s="83">
        <f t="shared" si="123"/>
        <v>58</v>
      </c>
    </row>
    <row r="3968" spans="1:25" x14ac:dyDescent="0.25">
      <c r="A3968" t="s">
        <v>7</v>
      </c>
      <c r="B3968" t="s">
        <v>8651</v>
      </c>
      <c r="C3968" t="s">
        <v>7797</v>
      </c>
      <c r="D3968" t="s">
        <v>7798</v>
      </c>
      <c r="E3968" t="s">
        <v>7799</v>
      </c>
      <c r="F3968">
        <v>22122123</v>
      </c>
      <c r="G3968" t="s">
        <v>7800</v>
      </c>
      <c r="H3968" t="s">
        <v>7801</v>
      </c>
      <c r="I3968">
        <v>116555</v>
      </c>
      <c r="J3968" t="s">
        <v>7805</v>
      </c>
      <c r="K3968" t="s">
        <v>27</v>
      </c>
      <c r="L3968" t="s">
        <v>6</v>
      </c>
      <c r="M3968" t="s">
        <v>8721</v>
      </c>
      <c r="N3968">
        <v>107.14</v>
      </c>
      <c r="Q3968">
        <v>107.14</v>
      </c>
      <c r="S3968">
        <v>441.91</v>
      </c>
      <c r="T3968">
        <v>420.57</v>
      </c>
      <c r="U3968">
        <v>0.95169999999999999</v>
      </c>
      <c r="V3968">
        <v>110.48</v>
      </c>
      <c r="W3968">
        <v>210.285</v>
      </c>
      <c r="X3968" s="83" t="str">
        <f t="shared" si="124"/>
        <v>2212 - BG DFW/W TX/OK/S KS</v>
      </c>
      <c r="Y3968" s="83">
        <f t="shared" si="123"/>
        <v>2</v>
      </c>
    </row>
    <row r="3969" spans="1:25" x14ac:dyDescent="0.25">
      <c r="A3969" t="s">
        <v>7</v>
      </c>
      <c r="B3969" t="s">
        <v>8651</v>
      </c>
      <c r="C3969" t="s">
        <v>7797</v>
      </c>
      <c r="D3969" t="s">
        <v>7798</v>
      </c>
      <c r="E3969" t="s">
        <v>7799</v>
      </c>
      <c r="F3969">
        <v>22122123</v>
      </c>
      <c r="G3969" t="s">
        <v>7800</v>
      </c>
      <c r="H3969" t="s">
        <v>7801</v>
      </c>
      <c r="I3969">
        <v>116555</v>
      </c>
      <c r="J3969" t="s">
        <v>7805</v>
      </c>
      <c r="K3969" t="s">
        <v>27</v>
      </c>
      <c r="L3969" t="s">
        <v>6</v>
      </c>
      <c r="M3969" t="s">
        <v>8697</v>
      </c>
      <c r="N3969">
        <v>8727.24</v>
      </c>
      <c r="O3969">
        <v>8972.68</v>
      </c>
      <c r="P3969">
        <v>1.0281</v>
      </c>
      <c r="Q3969">
        <v>727.27</v>
      </c>
      <c r="R3969">
        <v>815.69818181818187</v>
      </c>
      <c r="S3969">
        <v>53228.43</v>
      </c>
      <c r="T3969">
        <v>45970.71</v>
      </c>
      <c r="U3969">
        <v>0.86360000000000003</v>
      </c>
      <c r="V3969">
        <v>719.3</v>
      </c>
      <c r="W3969">
        <v>638.48208333333332</v>
      </c>
      <c r="X3969" s="83" t="str">
        <f t="shared" si="124"/>
        <v>2212 - BG DFW/W TX/OK/S KS</v>
      </c>
      <c r="Y3969" s="83">
        <f t="shared" si="123"/>
        <v>72</v>
      </c>
    </row>
    <row r="3970" spans="1:25" x14ac:dyDescent="0.25">
      <c r="A3970" t="s">
        <v>7</v>
      </c>
      <c r="B3970" t="s">
        <v>8651</v>
      </c>
      <c r="C3970" t="s">
        <v>7797</v>
      </c>
      <c r="D3970" t="s">
        <v>7798</v>
      </c>
      <c r="E3970" t="s">
        <v>7799</v>
      </c>
      <c r="F3970">
        <v>22122123</v>
      </c>
      <c r="G3970" t="s">
        <v>7800</v>
      </c>
      <c r="H3970" t="s">
        <v>7801</v>
      </c>
      <c r="I3970">
        <v>116555</v>
      </c>
      <c r="J3970" t="s">
        <v>7805</v>
      </c>
      <c r="K3970" t="s">
        <v>27</v>
      </c>
      <c r="L3970" t="s">
        <v>6</v>
      </c>
      <c r="M3970" t="s">
        <v>8698</v>
      </c>
      <c r="N3970">
        <v>14132.58</v>
      </c>
      <c r="O3970">
        <v>7861.97</v>
      </c>
      <c r="P3970">
        <v>0.55630000000000002</v>
      </c>
      <c r="Q3970">
        <v>614.46</v>
      </c>
      <c r="R3970">
        <v>212.48567567567568</v>
      </c>
      <c r="S3970">
        <v>130069.55</v>
      </c>
      <c r="T3970">
        <v>83914.89</v>
      </c>
      <c r="U3970">
        <v>0.6452</v>
      </c>
      <c r="V3970">
        <v>541.96</v>
      </c>
      <c r="W3970">
        <v>321.5129885057471</v>
      </c>
      <c r="X3970" s="83" t="str">
        <f t="shared" si="124"/>
        <v>2212 - BG DFW/W TX/OK/S KS</v>
      </c>
      <c r="Y3970" s="83">
        <f t="shared" si="123"/>
        <v>261</v>
      </c>
    </row>
    <row r="3971" spans="1:25" x14ac:dyDescent="0.25">
      <c r="A3971" t="s">
        <v>7</v>
      </c>
      <c r="B3971" t="s">
        <v>8651</v>
      </c>
      <c r="C3971" t="s">
        <v>7797</v>
      </c>
      <c r="D3971" t="s">
        <v>7798</v>
      </c>
      <c r="E3971" t="s">
        <v>7799</v>
      </c>
      <c r="F3971">
        <v>22122123</v>
      </c>
      <c r="G3971" t="s">
        <v>7800</v>
      </c>
      <c r="H3971" t="s">
        <v>7801</v>
      </c>
      <c r="I3971">
        <v>116555</v>
      </c>
      <c r="J3971" t="s">
        <v>7805</v>
      </c>
      <c r="K3971" t="s">
        <v>27</v>
      </c>
      <c r="L3971" t="s">
        <v>6</v>
      </c>
      <c r="M3971" t="s">
        <v>8699</v>
      </c>
      <c r="N3971">
        <v>1248.32</v>
      </c>
      <c r="Q3971">
        <v>156.04</v>
      </c>
      <c r="S3971">
        <v>8532.9</v>
      </c>
      <c r="T3971">
        <v>1934.9</v>
      </c>
      <c r="U3971">
        <v>0.2268</v>
      </c>
      <c r="V3971">
        <v>147.12</v>
      </c>
      <c r="W3971">
        <v>33.360344827586211</v>
      </c>
      <c r="X3971" s="83" t="str">
        <f t="shared" si="124"/>
        <v>2212 - BG DFW/W TX/OK/S KS</v>
      </c>
      <c r="Y3971" s="83">
        <f t="shared" ref="Y3971:Y4034" si="125">IFERROR((IF($S3971=0,0,$T3971/$W3971)),0)</f>
        <v>57.999999999999993</v>
      </c>
    </row>
    <row r="3972" spans="1:25" x14ac:dyDescent="0.25">
      <c r="A3972" t="s">
        <v>7</v>
      </c>
      <c r="B3972" t="s">
        <v>8651</v>
      </c>
      <c r="C3972" t="s">
        <v>7797</v>
      </c>
      <c r="D3972" t="s">
        <v>7798</v>
      </c>
      <c r="E3972" t="s">
        <v>7799</v>
      </c>
      <c r="F3972">
        <v>22122123</v>
      </c>
      <c r="G3972" t="s">
        <v>7800</v>
      </c>
      <c r="H3972" t="s">
        <v>7801</v>
      </c>
      <c r="I3972">
        <v>116555</v>
      </c>
      <c r="J3972" t="s">
        <v>7805</v>
      </c>
      <c r="K3972" t="s">
        <v>27</v>
      </c>
      <c r="L3972" t="s">
        <v>6</v>
      </c>
      <c r="M3972" t="s">
        <v>8700</v>
      </c>
      <c r="N3972">
        <v>21620</v>
      </c>
      <c r="O3972">
        <v>750</v>
      </c>
      <c r="P3972">
        <v>3.4700000000000002E-2</v>
      </c>
      <c r="Q3972">
        <v>470</v>
      </c>
      <c r="R3972">
        <v>15.306122448979592</v>
      </c>
      <c r="S3972">
        <v>149971.54</v>
      </c>
      <c r="T3972">
        <v>34314.050000000003</v>
      </c>
      <c r="U3972">
        <v>0.2288</v>
      </c>
      <c r="V3972">
        <v>424.85</v>
      </c>
      <c r="W3972">
        <v>109.28041401273886</v>
      </c>
      <c r="X3972" s="83" t="str">
        <f t="shared" si="124"/>
        <v>2212 - BG DFW/W TX/OK/S KS</v>
      </c>
      <c r="Y3972" s="83">
        <f t="shared" si="125"/>
        <v>314</v>
      </c>
    </row>
    <row r="3973" spans="1:25" x14ac:dyDescent="0.25">
      <c r="A3973" t="s">
        <v>7</v>
      </c>
      <c r="B3973" t="s">
        <v>8651</v>
      </c>
      <c r="C3973" t="s">
        <v>7797</v>
      </c>
      <c r="D3973" t="s">
        <v>7798</v>
      </c>
      <c r="E3973" t="s">
        <v>7799</v>
      </c>
      <c r="F3973">
        <v>22122123</v>
      </c>
      <c r="G3973" t="s">
        <v>7800</v>
      </c>
      <c r="H3973" t="s">
        <v>7801</v>
      </c>
      <c r="I3973">
        <v>116555</v>
      </c>
      <c r="J3973" t="s">
        <v>7805</v>
      </c>
      <c r="K3973" t="s">
        <v>27</v>
      </c>
      <c r="L3973" t="s">
        <v>6</v>
      </c>
      <c r="M3973" t="s">
        <v>8701</v>
      </c>
      <c r="N3973">
        <v>15131.88</v>
      </c>
      <c r="O3973">
        <v>371.25</v>
      </c>
      <c r="P3973">
        <v>2.4500000000000001E-2</v>
      </c>
      <c r="Q3973">
        <v>560.44000000000005</v>
      </c>
      <c r="R3973">
        <v>13.258928571428571</v>
      </c>
      <c r="S3973">
        <v>99828.45</v>
      </c>
      <c r="T3973">
        <v>21377.54</v>
      </c>
      <c r="U3973">
        <v>0.21410000000000001</v>
      </c>
      <c r="V3973">
        <v>501.65</v>
      </c>
      <c r="W3973">
        <v>122.85942528735633</v>
      </c>
      <c r="X3973" s="83" t="str">
        <f t="shared" si="124"/>
        <v>2212 - BG DFW/W TX/OK/S KS</v>
      </c>
      <c r="Y3973" s="83">
        <f t="shared" si="125"/>
        <v>174</v>
      </c>
    </row>
    <row r="3974" spans="1:25" x14ac:dyDescent="0.25">
      <c r="A3974" t="s">
        <v>7</v>
      </c>
      <c r="B3974" t="s">
        <v>8651</v>
      </c>
      <c r="C3974" t="s">
        <v>7797</v>
      </c>
      <c r="D3974" t="s">
        <v>7798</v>
      </c>
      <c r="E3974" t="s">
        <v>7799</v>
      </c>
      <c r="F3974">
        <v>22122123</v>
      </c>
      <c r="G3974" t="s">
        <v>7800</v>
      </c>
      <c r="H3974" t="s">
        <v>7801</v>
      </c>
      <c r="I3974">
        <v>116606</v>
      </c>
      <c r="J3974" t="s">
        <v>7806</v>
      </c>
      <c r="K3974" t="s">
        <v>7807</v>
      </c>
      <c r="L3974" t="s">
        <v>7808</v>
      </c>
      <c r="M3974" t="s">
        <v>8676</v>
      </c>
      <c r="N3974">
        <v>0</v>
      </c>
      <c r="S3974">
        <v>1032.72</v>
      </c>
      <c r="T3974">
        <v>5.79</v>
      </c>
      <c r="U3974">
        <v>5.5999999999999999E-3</v>
      </c>
      <c r="V3974">
        <v>147.53</v>
      </c>
      <c r="W3974">
        <v>0.82714285714285718</v>
      </c>
      <c r="X3974" s="83" t="str">
        <f t="shared" si="124"/>
        <v>2212 - BG DFW/W TX/OK/S KS</v>
      </c>
      <c r="Y3974" s="83">
        <f t="shared" si="125"/>
        <v>7</v>
      </c>
    </row>
    <row r="3975" spans="1:25" x14ac:dyDescent="0.25">
      <c r="A3975" t="s">
        <v>7</v>
      </c>
      <c r="B3975" t="s">
        <v>8651</v>
      </c>
      <c r="C3975" t="s">
        <v>7797</v>
      </c>
      <c r="D3975" t="s">
        <v>7798</v>
      </c>
      <c r="E3975" t="s">
        <v>7799</v>
      </c>
      <c r="F3975">
        <v>22122123</v>
      </c>
      <c r="G3975" t="s">
        <v>7800</v>
      </c>
      <c r="H3975" t="s">
        <v>7801</v>
      </c>
      <c r="I3975">
        <v>116606</v>
      </c>
      <c r="J3975" t="s">
        <v>7806</v>
      </c>
      <c r="K3975" t="s">
        <v>7807</v>
      </c>
      <c r="L3975" t="s">
        <v>7808</v>
      </c>
      <c r="M3975" t="s">
        <v>8707</v>
      </c>
      <c r="N3975">
        <v>42.7</v>
      </c>
      <c r="O3975">
        <v>7.27</v>
      </c>
      <c r="P3975">
        <v>0.17030000000000001</v>
      </c>
      <c r="Q3975">
        <v>42.7</v>
      </c>
      <c r="R3975">
        <v>3.6349999999999998</v>
      </c>
      <c r="S3975">
        <v>149.29</v>
      </c>
      <c r="T3975">
        <v>7.27</v>
      </c>
      <c r="U3975">
        <v>4.87E-2</v>
      </c>
      <c r="V3975">
        <v>37.32</v>
      </c>
      <c r="W3975">
        <v>2.4233333333333333</v>
      </c>
      <c r="X3975" s="83" t="str">
        <f t="shared" si="124"/>
        <v>2212 - BG DFW/W TX/OK/S KS</v>
      </c>
      <c r="Y3975" s="83">
        <f t="shared" si="125"/>
        <v>3</v>
      </c>
    </row>
    <row r="3976" spans="1:25" x14ac:dyDescent="0.25">
      <c r="A3976" t="s">
        <v>7</v>
      </c>
      <c r="B3976" t="s">
        <v>8651</v>
      </c>
      <c r="C3976" t="s">
        <v>7797</v>
      </c>
      <c r="D3976" t="s">
        <v>7798</v>
      </c>
      <c r="E3976" t="s">
        <v>7799</v>
      </c>
      <c r="F3976">
        <v>22122123</v>
      </c>
      <c r="G3976" t="s">
        <v>7800</v>
      </c>
      <c r="H3976" t="s">
        <v>7801</v>
      </c>
      <c r="I3976">
        <v>116606</v>
      </c>
      <c r="J3976" t="s">
        <v>7806</v>
      </c>
      <c r="K3976" t="s">
        <v>7807</v>
      </c>
      <c r="L3976" t="s">
        <v>7808</v>
      </c>
      <c r="M3976" t="s">
        <v>8677</v>
      </c>
      <c r="N3976">
        <v>247.13</v>
      </c>
      <c r="O3976">
        <v>793.59</v>
      </c>
      <c r="P3976">
        <v>3.2111999999999998</v>
      </c>
      <c r="Q3976">
        <v>247.13</v>
      </c>
      <c r="R3976">
        <v>264.53000000000003</v>
      </c>
      <c r="S3976">
        <v>1920.14</v>
      </c>
      <c r="T3976">
        <v>2930.16</v>
      </c>
      <c r="U3976">
        <v>1.526</v>
      </c>
      <c r="V3976">
        <v>240.02</v>
      </c>
      <c r="W3976">
        <v>418.59428571428572</v>
      </c>
      <c r="X3976" s="83" t="str">
        <f t="shared" si="124"/>
        <v>2212 - BG DFW/W TX/OK/S KS</v>
      </c>
      <c r="Y3976" s="83">
        <f t="shared" si="125"/>
        <v>7</v>
      </c>
    </row>
    <row r="3977" spans="1:25" x14ac:dyDescent="0.25">
      <c r="A3977" t="s">
        <v>7</v>
      </c>
      <c r="B3977" t="s">
        <v>8651</v>
      </c>
      <c r="C3977" t="s">
        <v>7797</v>
      </c>
      <c r="D3977" t="s">
        <v>7798</v>
      </c>
      <c r="E3977" t="s">
        <v>7799</v>
      </c>
      <c r="F3977">
        <v>22122123</v>
      </c>
      <c r="G3977" t="s">
        <v>7800</v>
      </c>
      <c r="H3977" t="s">
        <v>7801</v>
      </c>
      <c r="I3977">
        <v>116606</v>
      </c>
      <c r="J3977" t="s">
        <v>7806</v>
      </c>
      <c r="K3977" t="s">
        <v>7807</v>
      </c>
      <c r="L3977" t="s">
        <v>7808</v>
      </c>
      <c r="M3977" t="s">
        <v>8678</v>
      </c>
      <c r="N3977">
        <v>55.56</v>
      </c>
      <c r="O3977">
        <v>8.73</v>
      </c>
      <c r="P3977">
        <v>0.15709999999999999</v>
      </c>
      <c r="Q3977">
        <v>55.56</v>
      </c>
      <c r="R3977">
        <v>8.73</v>
      </c>
      <c r="S3977">
        <v>590.04</v>
      </c>
      <c r="T3977">
        <v>37.79</v>
      </c>
      <c r="U3977">
        <v>6.4000000000000001E-2</v>
      </c>
      <c r="V3977">
        <v>73.760000000000005</v>
      </c>
      <c r="W3977">
        <v>6.2983333333333329</v>
      </c>
      <c r="X3977" s="83" t="str">
        <f t="shared" si="124"/>
        <v>2212 - BG DFW/W TX/OK/S KS</v>
      </c>
      <c r="Y3977" s="83">
        <f t="shared" si="125"/>
        <v>6</v>
      </c>
    </row>
    <row r="3978" spans="1:25" x14ac:dyDescent="0.25">
      <c r="A3978" t="s">
        <v>7</v>
      </c>
      <c r="B3978" t="s">
        <v>8651</v>
      </c>
      <c r="C3978" t="s">
        <v>7797</v>
      </c>
      <c r="D3978" t="s">
        <v>7798</v>
      </c>
      <c r="E3978" t="s">
        <v>7799</v>
      </c>
      <c r="F3978">
        <v>22122123</v>
      </c>
      <c r="G3978" t="s">
        <v>7800</v>
      </c>
      <c r="H3978" t="s">
        <v>7801</v>
      </c>
      <c r="I3978">
        <v>116606</v>
      </c>
      <c r="J3978" t="s">
        <v>7806</v>
      </c>
      <c r="K3978" t="s">
        <v>7807</v>
      </c>
      <c r="L3978" t="s">
        <v>7808</v>
      </c>
      <c r="M3978" t="s">
        <v>8679</v>
      </c>
      <c r="N3978">
        <v>0</v>
      </c>
      <c r="S3978">
        <v>56.96</v>
      </c>
      <c r="V3978">
        <v>56.96</v>
      </c>
      <c r="X3978" s="83" t="str">
        <f t="shared" si="124"/>
        <v>2212 - BG DFW/W TX/OK/S KS</v>
      </c>
      <c r="Y3978" s="83">
        <f t="shared" si="125"/>
        <v>0</v>
      </c>
    </row>
    <row r="3979" spans="1:25" x14ac:dyDescent="0.25">
      <c r="A3979" t="s">
        <v>7</v>
      </c>
      <c r="B3979" t="s">
        <v>8651</v>
      </c>
      <c r="C3979" t="s">
        <v>7797</v>
      </c>
      <c r="D3979" t="s">
        <v>7798</v>
      </c>
      <c r="E3979" t="s">
        <v>7799</v>
      </c>
      <c r="F3979">
        <v>22122123</v>
      </c>
      <c r="G3979" t="s">
        <v>7800</v>
      </c>
      <c r="H3979" t="s">
        <v>7801</v>
      </c>
      <c r="I3979">
        <v>116606</v>
      </c>
      <c r="J3979" t="s">
        <v>7806</v>
      </c>
      <c r="K3979" t="s">
        <v>7807</v>
      </c>
      <c r="L3979" t="s">
        <v>7808</v>
      </c>
      <c r="M3979" t="s">
        <v>8695</v>
      </c>
      <c r="N3979">
        <v>0</v>
      </c>
      <c r="S3979">
        <v>1641.74</v>
      </c>
      <c r="T3979">
        <v>138.44999999999999</v>
      </c>
      <c r="U3979">
        <v>8.43E-2</v>
      </c>
      <c r="V3979">
        <v>126.29</v>
      </c>
      <c r="W3979">
        <v>19.778571428571428</v>
      </c>
      <c r="X3979" s="83" t="str">
        <f t="shared" si="124"/>
        <v>2212 - BG DFW/W TX/OK/S KS</v>
      </c>
      <c r="Y3979" s="83">
        <f t="shared" si="125"/>
        <v>6.9999999999999991</v>
      </c>
    </row>
    <row r="3980" spans="1:25" x14ac:dyDescent="0.25">
      <c r="A3980" t="s">
        <v>7</v>
      </c>
      <c r="B3980" t="s">
        <v>8651</v>
      </c>
      <c r="C3980" t="s">
        <v>7797</v>
      </c>
      <c r="D3980" t="s">
        <v>7798</v>
      </c>
      <c r="E3980" t="s">
        <v>7799</v>
      </c>
      <c r="F3980">
        <v>22122123</v>
      </c>
      <c r="G3980" t="s">
        <v>7800</v>
      </c>
      <c r="H3980" t="s">
        <v>7801</v>
      </c>
      <c r="I3980">
        <v>116606</v>
      </c>
      <c r="J3980" t="s">
        <v>7806</v>
      </c>
      <c r="K3980" t="s">
        <v>7807</v>
      </c>
      <c r="L3980" t="s">
        <v>7808</v>
      </c>
      <c r="M3980" t="s">
        <v>8720</v>
      </c>
      <c r="N3980">
        <v>612.9</v>
      </c>
      <c r="O3980">
        <v>141.81</v>
      </c>
      <c r="P3980">
        <v>0.23139999999999999</v>
      </c>
      <c r="Q3980">
        <v>612.9</v>
      </c>
      <c r="R3980">
        <v>141.81</v>
      </c>
      <c r="S3980">
        <v>808.55</v>
      </c>
      <c r="T3980">
        <v>550.55999999999995</v>
      </c>
      <c r="U3980">
        <v>0.68089999999999995</v>
      </c>
      <c r="V3980">
        <v>404.28</v>
      </c>
      <c r="W3980">
        <v>275.27999999999997</v>
      </c>
      <c r="X3980" s="83" t="str">
        <f t="shared" si="124"/>
        <v>2212 - BG DFW/W TX/OK/S KS</v>
      </c>
      <c r="Y3980" s="83">
        <f t="shared" si="125"/>
        <v>2</v>
      </c>
    </row>
    <row r="3981" spans="1:25" x14ac:dyDescent="0.25">
      <c r="A3981" t="s">
        <v>7</v>
      </c>
      <c r="B3981" t="s">
        <v>8651</v>
      </c>
      <c r="C3981" t="s">
        <v>7797</v>
      </c>
      <c r="D3981" t="s">
        <v>7798</v>
      </c>
      <c r="E3981" t="s">
        <v>7799</v>
      </c>
      <c r="F3981">
        <v>22122123</v>
      </c>
      <c r="G3981" t="s">
        <v>7800</v>
      </c>
      <c r="H3981" t="s">
        <v>7801</v>
      </c>
      <c r="I3981">
        <v>116606</v>
      </c>
      <c r="J3981" t="s">
        <v>7806</v>
      </c>
      <c r="K3981" t="s">
        <v>7807</v>
      </c>
      <c r="L3981" t="s">
        <v>7808</v>
      </c>
      <c r="M3981" t="s">
        <v>8696</v>
      </c>
      <c r="N3981">
        <v>476.47</v>
      </c>
      <c r="O3981">
        <v>3979.98</v>
      </c>
      <c r="P3981">
        <v>8.3530999999999995</v>
      </c>
      <c r="Q3981">
        <v>476.47</v>
      </c>
      <c r="R3981">
        <v>1989.99</v>
      </c>
      <c r="S3981">
        <v>3343.13</v>
      </c>
      <c r="T3981">
        <v>5095.29</v>
      </c>
      <c r="U3981">
        <v>1.5241</v>
      </c>
      <c r="V3981">
        <v>477.59</v>
      </c>
      <c r="W3981">
        <v>636.91125</v>
      </c>
      <c r="X3981" s="83" t="str">
        <f t="shared" si="124"/>
        <v>2212 - BG DFW/W TX/OK/S KS</v>
      </c>
      <c r="Y3981" s="83">
        <f t="shared" si="125"/>
        <v>8</v>
      </c>
    </row>
    <row r="3982" spans="1:25" x14ac:dyDescent="0.25">
      <c r="A3982" t="s">
        <v>7</v>
      </c>
      <c r="B3982" t="s">
        <v>8651</v>
      </c>
      <c r="C3982" t="s">
        <v>7797</v>
      </c>
      <c r="D3982" t="s">
        <v>7798</v>
      </c>
      <c r="E3982" t="s">
        <v>7799</v>
      </c>
      <c r="F3982">
        <v>22122123</v>
      </c>
      <c r="G3982" t="s">
        <v>7800</v>
      </c>
      <c r="H3982" t="s">
        <v>7801</v>
      </c>
      <c r="I3982">
        <v>116606</v>
      </c>
      <c r="J3982" t="s">
        <v>7806</v>
      </c>
      <c r="K3982" t="s">
        <v>7807</v>
      </c>
      <c r="L3982" t="s">
        <v>7808</v>
      </c>
      <c r="M3982" t="s">
        <v>8697</v>
      </c>
      <c r="N3982">
        <v>1454.54</v>
      </c>
      <c r="Q3982">
        <v>727.27</v>
      </c>
      <c r="S3982">
        <v>11488.98</v>
      </c>
      <c r="T3982">
        <v>2433.4499999999998</v>
      </c>
      <c r="U3982">
        <v>0.21179999999999999</v>
      </c>
      <c r="V3982">
        <v>718.06</v>
      </c>
      <c r="W3982">
        <v>304.18124999999998</v>
      </c>
      <c r="X3982" s="83" t="str">
        <f t="shared" si="124"/>
        <v>2212 - BG DFW/W TX/OK/S KS</v>
      </c>
      <c r="Y3982" s="83">
        <f t="shared" si="125"/>
        <v>8</v>
      </c>
    </row>
    <row r="3983" spans="1:25" x14ac:dyDescent="0.25">
      <c r="A3983" t="s">
        <v>7</v>
      </c>
      <c r="B3983" t="s">
        <v>8651</v>
      </c>
      <c r="C3983" t="s">
        <v>7797</v>
      </c>
      <c r="D3983" t="s">
        <v>7798</v>
      </c>
      <c r="E3983" t="s">
        <v>7799</v>
      </c>
      <c r="F3983">
        <v>22122123</v>
      </c>
      <c r="G3983" t="s">
        <v>7800</v>
      </c>
      <c r="H3983" t="s">
        <v>7801</v>
      </c>
      <c r="I3983">
        <v>116606</v>
      </c>
      <c r="J3983" t="s">
        <v>7806</v>
      </c>
      <c r="K3983" t="s">
        <v>7807</v>
      </c>
      <c r="L3983" t="s">
        <v>7808</v>
      </c>
      <c r="M3983" t="s">
        <v>8698</v>
      </c>
      <c r="N3983">
        <v>2457.84</v>
      </c>
      <c r="O3983">
        <v>2574.21</v>
      </c>
      <c r="P3983">
        <v>1.0472999999999999</v>
      </c>
      <c r="Q3983">
        <v>614.46</v>
      </c>
      <c r="R3983">
        <v>2574.21</v>
      </c>
      <c r="S3983">
        <v>24729.84</v>
      </c>
      <c r="T3983">
        <v>9814.8700000000008</v>
      </c>
      <c r="U3983">
        <v>0.39689999999999998</v>
      </c>
      <c r="V3983">
        <v>537.61</v>
      </c>
      <c r="W3983">
        <v>467.37476190476195</v>
      </c>
      <c r="X3983" s="83" t="str">
        <f t="shared" si="124"/>
        <v>2212 - BG DFW/W TX/OK/S KS</v>
      </c>
      <c r="Y3983" s="83">
        <f t="shared" si="125"/>
        <v>21</v>
      </c>
    </row>
    <row r="3984" spans="1:25" x14ac:dyDescent="0.25">
      <c r="A3984" t="s">
        <v>7</v>
      </c>
      <c r="B3984" t="s">
        <v>8651</v>
      </c>
      <c r="C3984" t="s">
        <v>7797</v>
      </c>
      <c r="D3984" t="s">
        <v>7798</v>
      </c>
      <c r="E3984" t="s">
        <v>7799</v>
      </c>
      <c r="F3984">
        <v>22122123</v>
      </c>
      <c r="G3984" t="s">
        <v>7800</v>
      </c>
      <c r="H3984" t="s">
        <v>7801</v>
      </c>
      <c r="I3984">
        <v>116606</v>
      </c>
      <c r="J3984" t="s">
        <v>7806</v>
      </c>
      <c r="K3984" t="s">
        <v>7807</v>
      </c>
      <c r="L3984" t="s">
        <v>7808</v>
      </c>
      <c r="M3984" t="s">
        <v>8699</v>
      </c>
      <c r="N3984">
        <v>0</v>
      </c>
      <c r="O3984">
        <v>157.5</v>
      </c>
      <c r="S3984">
        <v>1979.4</v>
      </c>
      <c r="T3984">
        <v>453.42</v>
      </c>
      <c r="U3984">
        <v>0.2291</v>
      </c>
      <c r="V3984">
        <v>141.38999999999999</v>
      </c>
      <c r="W3984">
        <v>75.570000000000007</v>
      </c>
      <c r="X3984" s="83" t="str">
        <f t="shared" si="124"/>
        <v>2212 - BG DFW/W TX/OK/S KS</v>
      </c>
      <c r="Y3984" s="83">
        <f t="shared" si="125"/>
        <v>6</v>
      </c>
    </row>
    <row r="3985" spans="1:25" x14ac:dyDescent="0.25">
      <c r="A3985" t="s">
        <v>7</v>
      </c>
      <c r="B3985" t="s">
        <v>8651</v>
      </c>
      <c r="C3985" t="s">
        <v>7797</v>
      </c>
      <c r="D3985" t="s">
        <v>7798</v>
      </c>
      <c r="E3985" t="s">
        <v>7799</v>
      </c>
      <c r="F3985">
        <v>22122123</v>
      </c>
      <c r="G3985" t="s">
        <v>7800</v>
      </c>
      <c r="H3985" t="s">
        <v>7801</v>
      </c>
      <c r="I3985">
        <v>116606</v>
      </c>
      <c r="J3985" t="s">
        <v>7806</v>
      </c>
      <c r="K3985" t="s">
        <v>7807</v>
      </c>
      <c r="L3985" t="s">
        <v>7808</v>
      </c>
      <c r="M3985" t="s">
        <v>8700</v>
      </c>
      <c r="N3985">
        <v>940</v>
      </c>
      <c r="O3985">
        <v>627.4</v>
      </c>
      <c r="P3985">
        <v>0.66739999999999999</v>
      </c>
      <c r="Q3985">
        <v>470</v>
      </c>
      <c r="R3985">
        <v>627.4</v>
      </c>
      <c r="S3985">
        <v>6780.98</v>
      </c>
      <c r="T3985">
        <v>1663.77</v>
      </c>
      <c r="U3985">
        <v>0.24540000000000001</v>
      </c>
      <c r="V3985">
        <v>423.81</v>
      </c>
      <c r="W3985">
        <v>207.97125</v>
      </c>
      <c r="X3985" s="83" t="str">
        <f t="shared" si="124"/>
        <v>2212 - BG DFW/W TX/OK/S KS</v>
      </c>
      <c r="Y3985" s="83">
        <f t="shared" si="125"/>
        <v>8</v>
      </c>
    </row>
    <row r="3986" spans="1:25" x14ac:dyDescent="0.25">
      <c r="A3986" t="s">
        <v>7</v>
      </c>
      <c r="B3986" t="s">
        <v>8651</v>
      </c>
      <c r="C3986" t="s">
        <v>7797</v>
      </c>
      <c r="D3986" t="s">
        <v>7798</v>
      </c>
      <c r="E3986" t="s">
        <v>7799</v>
      </c>
      <c r="F3986">
        <v>22122123</v>
      </c>
      <c r="G3986" t="s">
        <v>7800</v>
      </c>
      <c r="H3986" t="s">
        <v>7801</v>
      </c>
      <c r="I3986">
        <v>116606</v>
      </c>
      <c r="J3986" t="s">
        <v>7806</v>
      </c>
      <c r="K3986" t="s">
        <v>7807</v>
      </c>
      <c r="L3986" t="s">
        <v>7808</v>
      </c>
      <c r="M3986" t="s">
        <v>8701</v>
      </c>
      <c r="N3986">
        <v>560.44000000000005</v>
      </c>
      <c r="Q3986">
        <v>560.44000000000005</v>
      </c>
      <c r="S3986">
        <v>3950.32</v>
      </c>
      <c r="T3986">
        <v>2512.62</v>
      </c>
      <c r="U3986">
        <v>0.6361</v>
      </c>
      <c r="V3986">
        <v>493.79</v>
      </c>
      <c r="W3986">
        <v>418.77</v>
      </c>
      <c r="X3986" s="83" t="str">
        <f t="shared" si="124"/>
        <v>2212 - BG DFW/W TX/OK/S KS</v>
      </c>
      <c r="Y3986" s="83">
        <f t="shared" si="125"/>
        <v>6</v>
      </c>
    </row>
    <row r="3987" spans="1:25" x14ac:dyDescent="0.25">
      <c r="A3987" t="s">
        <v>7</v>
      </c>
      <c r="B3987" t="s">
        <v>8651</v>
      </c>
      <c r="C3987" t="s">
        <v>7797</v>
      </c>
      <c r="D3987" t="s">
        <v>7798</v>
      </c>
      <c r="E3987" t="s">
        <v>7799</v>
      </c>
      <c r="F3987">
        <v>22122123</v>
      </c>
      <c r="G3987" t="s">
        <v>7800</v>
      </c>
      <c r="H3987" t="s">
        <v>7801</v>
      </c>
      <c r="I3987">
        <v>118628</v>
      </c>
      <c r="J3987" t="s">
        <v>7809</v>
      </c>
      <c r="K3987" t="s">
        <v>36</v>
      </c>
      <c r="L3987" t="s">
        <v>6</v>
      </c>
      <c r="M3987" t="s">
        <v>8706</v>
      </c>
      <c r="N3987">
        <v>26.82</v>
      </c>
      <c r="Q3987">
        <v>13.41</v>
      </c>
      <c r="S3987">
        <v>91.53</v>
      </c>
      <c r="V3987">
        <v>11.44</v>
      </c>
      <c r="X3987" s="83" t="str">
        <f t="shared" si="124"/>
        <v>2212 - BG DFW/W TX/OK/S KS</v>
      </c>
      <c r="Y3987" s="83">
        <f t="shared" si="125"/>
        <v>0</v>
      </c>
    </row>
    <row r="3988" spans="1:25" x14ac:dyDescent="0.25">
      <c r="A3988" t="s">
        <v>7</v>
      </c>
      <c r="B3988" t="s">
        <v>8651</v>
      </c>
      <c r="C3988" t="s">
        <v>7797</v>
      </c>
      <c r="D3988" t="s">
        <v>7798</v>
      </c>
      <c r="E3988" t="s">
        <v>7799</v>
      </c>
      <c r="F3988">
        <v>22122123</v>
      </c>
      <c r="G3988" t="s">
        <v>7800</v>
      </c>
      <c r="H3988" t="s">
        <v>7801</v>
      </c>
      <c r="I3988">
        <v>118628</v>
      </c>
      <c r="J3988" t="s">
        <v>7809</v>
      </c>
      <c r="K3988" t="s">
        <v>36</v>
      </c>
      <c r="L3988" t="s">
        <v>6</v>
      </c>
      <c r="M3988" t="s">
        <v>8676</v>
      </c>
      <c r="N3988">
        <v>84.15</v>
      </c>
      <c r="Q3988">
        <v>28.05</v>
      </c>
      <c r="S3988">
        <v>1055.8599999999999</v>
      </c>
      <c r="T3988">
        <v>1180</v>
      </c>
      <c r="U3988">
        <v>1.1175999999999999</v>
      </c>
      <c r="V3988">
        <v>81.22</v>
      </c>
      <c r="W3988">
        <v>78.666666666666671</v>
      </c>
      <c r="X3988" s="83" t="str">
        <f t="shared" si="124"/>
        <v>2212 - BG DFW/W TX/OK/S KS</v>
      </c>
      <c r="Y3988" s="83">
        <f t="shared" si="125"/>
        <v>14.999999999999998</v>
      </c>
    </row>
    <row r="3989" spans="1:25" x14ac:dyDescent="0.25">
      <c r="A3989" t="s">
        <v>7</v>
      </c>
      <c r="B3989" t="s">
        <v>8651</v>
      </c>
      <c r="C3989" t="s">
        <v>7797</v>
      </c>
      <c r="D3989" t="s">
        <v>7798</v>
      </c>
      <c r="E3989" t="s">
        <v>7799</v>
      </c>
      <c r="F3989">
        <v>22122123</v>
      </c>
      <c r="G3989" t="s">
        <v>7800</v>
      </c>
      <c r="H3989" t="s">
        <v>7801</v>
      </c>
      <c r="I3989">
        <v>118628</v>
      </c>
      <c r="J3989" t="s">
        <v>7809</v>
      </c>
      <c r="K3989" t="s">
        <v>36</v>
      </c>
      <c r="L3989" t="s">
        <v>6</v>
      </c>
      <c r="M3989" t="s">
        <v>8886</v>
      </c>
      <c r="N3989">
        <v>35.29</v>
      </c>
      <c r="O3989">
        <v>71.25</v>
      </c>
      <c r="P3989">
        <v>2.0190000000000001</v>
      </c>
      <c r="Q3989">
        <v>35.29</v>
      </c>
      <c r="S3989">
        <v>35.29</v>
      </c>
      <c r="T3989">
        <v>71.25</v>
      </c>
      <c r="U3989">
        <v>2.0190000000000001</v>
      </c>
      <c r="V3989">
        <v>35.29</v>
      </c>
      <c r="X3989" s="83" t="str">
        <f t="shared" si="124"/>
        <v>2212 - BG DFW/W TX/OK/S KS</v>
      </c>
      <c r="Y3989" s="83">
        <f t="shared" si="125"/>
        <v>0</v>
      </c>
    </row>
    <row r="3990" spans="1:25" x14ac:dyDescent="0.25">
      <c r="A3990" t="s">
        <v>7</v>
      </c>
      <c r="B3990" t="s">
        <v>8651</v>
      </c>
      <c r="C3990" t="s">
        <v>7797</v>
      </c>
      <c r="D3990" t="s">
        <v>7798</v>
      </c>
      <c r="E3990" t="s">
        <v>7799</v>
      </c>
      <c r="F3990">
        <v>22122123</v>
      </c>
      <c r="G3990" t="s">
        <v>7800</v>
      </c>
      <c r="H3990" t="s">
        <v>7801</v>
      </c>
      <c r="I3990">
        <v>118628</v>
      </c>
      <c r="J3990" t="s">
        <v>7809</v>
      </c>
      <c r="K3990" t="s">
        <v>36</v>
      </c>
      <c r="L3990" t="s">
        <v>6</v>
      </c>
      <c r="M3990" t="s">
        <v>8694</v>
      </c>
      <c r="N3990">
        <v>21.74</v>
      </c>
      <c r="Q3990">
        <v>21.74</v>
      </c>
      <c r="S3990">
        <v>97.83</v>
      </c>
      <c r="V3990">
        <v>48.92</v>
      </c>
      <c r="X3990" s="83" t="str">
        <f t="shared" si="124"/>
        <v>2212 - BG DFW/W TX/OK/S KS</v>
      </c>
      <c r="Y3990" s="83">
        <f t="shared" si="125"/>
        <v>0</v>
      </c>
    </row>
    <row r="3991" spans="1:25" x14ac:dyDescent="0.25">
      <c r="A3991" t="s">
        <v>7</v>
      </c>
      <c r="B3991" t="s">
        <v>8651</v>
      </c>
      <c r="C3991" t="s">
        <v>7797</v>
      </c>
      <c r="D3991" t="s">
        <v>7798</v>
      </c>
      <c r="E3991" t="s">
        <v>7799</v>
      </c>
      <c r="F3991">
        <v>22122123</v>
      </c>
      <c r="G3991" t="s">
        <v>7800</v>
      </c>
      <c r="H3991" t="s">
        <v>7801</v>
      </c>
      <c r="I3991">
        <v>118628</v>
      </c>
      <c r="J3991" t="s">
        <v>7809</v>
      </c>
      <c r="K3991" t="s">
        <v>36</v>
      </c>
      <c r="L3991" t="s">
        <v>6</v>
      </c>
      <c r="M3991" t="s">
        <v>8707</v>
      </c>
      <c r="N3991">
        <v>85.4</v>
      </c>
      <c r="Q3991">
        <v>42.7</v>
      </c>
      <c r="S3991">
        <v>550.22</v>
      </c>
      <c r="T3991">
        <v>1537.5</v>
      </c>
      <c r="U3991">
        <v>2.7942999999999998</v>
      </c>
      <c r="V3991">
        <v>45.85</v>
      </c>
      <c r="W3991">
        <v>170.83333333333334</v>
      </c>
      <c r="X3991" s="83" t="str">
        <f t="shared" si="124"/>
        <v>2212 - BG DFW/W TX/OK/S KS</v>
      </c>
      <c r="Y3991" s="83">
        <f t="shared" si="125"/>
        <v>9</v>
      </c>
    </row>
    <row r="3992" spans="1:25" x14ac:dyDescent="0.25">
      <c r="A3992" t="s">
        <v>7</v>
      </c>
      <c r="B3992" t="s">
        <v>8651</v>
      </c>
      <c r="C3992" t="s">
        <v>7797</v>
      </c>
      <c r="D3992" t="s">
        <v>7798</v>
      </c>
      <c r="E3992" t="s">
        <v>7799</v>
      </c>
      <c r="F3992">
        <v>22122123</v>
      </c>
      <c r="G3992" t="s">
        <v>7800</v>
      </c>
      <c r="H3992" t="s">
        <v>7801</v>
      </c>
      <c r="I3992">
        <v>118628</v>
      </c>
      <c r="J3992" t="s">
        <v>7809</v>
      </c>
      <c r="K3992" t="s">
        <v>36</v>
      </c>
      <c r="L3992" t="s">
        <v>6</v>
      </c>
      <c r="M3992" t="s">
        <v>8677</v>
      </c>
      <c r="N3992">
        <v>2471.3000000000002</v>
      </c>
      <c r="O3992">
        <v>840</v>
      </c>
      <c r="P3992">
        <v>0.33989999999999998</v>
      </c>
      <c r="Q3992">
        <v>247.13</v>
      </c>
      <c r="R3992">
        <v>120</v>
      </c>
      <c r="S3992">
        <v>13489.1</v>
      </c>
      <c r="T3992">
        <v>9598.77</v>
      </c>
      <c r="U3992">
        <v>0.71160000000000001</v>
      </c>
      <c r="V3992">
        <v>236.65</v>
      </c>
      <c r="W3992">
        <v>199.97437500000001</v>
      </c>
      <c r="X3992" s="83" t="str">
        <f t="shared" si="124"/>
        <v>2212 - BG DFW/W TX/OK/S KS</v>
      </c>
      <c r="Y3992" s="83">
        <f t="shared" si="125"/>
        <v>48</v>
      </c>
    </row>
    <row r="3993" spans="1:25" x14ac:dyDescent="0.25">
      <c r="A3993" t="s">
        <v>7</v>
      </c>
      <c r="B3993" t="s">
        <v>8651</v>
      </c>
      <c r="C3993" t="s">
        <v>7797</v>
      </c>
      <c r="D3993" t="s">
        <v>7798</v>
      </c>
      <c r="E3993" t="s">
        <v>7799</v>
      </c>
      <c r="F3993">
        <v>22122123</v>
      </c>
      <c r="G3993" t="s">
        <v>7800</v>
      </c>
      <c r="H3993" t="s">
        <v>7801</v>
      </c>
      <c r="I3993">
        <v>118628</v>
      </c>
      <c r="J3993" t="s">
        <v>7809</v>
      </c>
      <c r="K3993" t="s">
        <v>36</v>
      </c>
      <c r="L3993" t="s">
        <v>6</v>
      </c>
      <c r="M3993" t="s">
        <v>8678</v>
      </c>
      <c r="N3993">
        <v>388.92</v>
      </c>
      <c r="O3993">
        <v>555</v>
      </c>
      <c r="P3993">
        <v>1.427</v>
      </c>
      <c r="Q3993">
        <v>55.56</v>
      </c>
      <c r="R3993">
        <v>185</v>
      </c>
      <c r="S3993">
        <v>3218.87</v>
      </c>
      <c r="T3993">
        <v>5025</v>
      </c>
      <c r="U3993">
        <v>1.5610999999999999</v>
      </c>
      <c r="V3993">
        <v>73.16</v>
      </c>
      <c r="W3993">
        <v>122.5609756097561</v>
      </c>
      <c r="X3993" s="83" t="str">
        <f t="shared" si="124"/>
        <v>2212 - BG DFW/W TX/OK/S KS</v>
      </c>
      <c r="Y3993" s="83">
        <f t="shared" si="125"/>
        <v>41</v>
      </c>
    </row>
    <row r="3994" spans="1:25" x14ac:dyDescent="0.25">
      <c r="A3994" t="s">
        <v>7</v>
      </c>
      <c r="B3994" t="s">
        <v>8651</v>
      </c>
      <c r="C3994" t="s">
        <v>7797</v>
      </c>
      <c r="D3994" t="s">
        <v>7798</v>
      </c>
      <c r="E3994" t="s">
        <v>7799</v>
      </c>
      <c r="F3994">
        <v>22122123</v>
      </c>
      <c r="G3994" t="s">
        <v>7800</v>
      </c>
      <c r="H3994" t="s">
        <v>7801</v>
      </c>
      <c r="I3994">
        <v>118628</v>
      </c>
      <c r="J3994" t="s">
        <v>7809</v>
      </c>
      <c r="K3994" t="s">
        <v>36</v>
      </c>
      <c r="L3994" t="s">
        <v>6</v>
      </c>
      <c r="M3994" t="s">
        <v>8679</v>
      </c>
      <c r="N3994">
        <v>57.69</v>
      </c>
      <c r="Q3994">
        <v>57.69</v>
      </c>
      <c r="S3994">
        <v>114.65</v>
      </c>
      <c r="V3994">
        <v>57.33</v>
      </c>
      <c r="X3994" s="83" t="str">
        <f t="shared" si="124"/>
        <v>2212 - BG DFW/W TX/OK/S KS</v>
      </c>
      <c r="Y3994" s="83">
        <f t="shared" si="125"/>
        <v>0</v>
      </c>
    </row>
    <row r="3995" spans="1:25" x14ac:dyDescent="0.25">
      <c r="A3995" t="s">
        <v>7</v>
      </c>
      <c r="B3995" t="s">
        <v>8651</v>
      </c>
      <c r="C3995" t="s">
        <v>7797</v>
      </c>
      <c r="D3995" t="s">
        <v>7798</v>
      </c>
      <c r="E3995" t="s">
        <v>7799</v>
      </c>
      <c r="F3995">
        <v>22122123</v>
      </c>
      <c r="G3995" t="s">
        <v>7800</v>
      </c>
      <c r="H3995" t="s">
        <v>7801</v>
      </c>
      <c r="I3995">
        <v>118628</v>
      </c>
      <c r="J3995" t="s">
        <v>7809</v>
      </c>
      <c r="K3995" t="s">
        <v>36</v>
      </c>
      <c r="L3995" t="s">
        <v>6</v>
      </c>
      <c r="M3995" t="s">
        <v>8695</v>
      </c>
      <c r="N3995">
        <v>1041.67</v>
      </c>
      <c r="Q3995">
        <v>148.81</v>
      </c>
      <c r="S3995">
        <v>10930.53</v>
      </c>
      <c r="T3995">
        <v>8946.2800000000007</v>
      </c>
      <c r="U3995">
        <v>0.81850000000000001</v>
      </c>
      <c r="V3995">
        <v>128.59</v>
      </c>
      <c r="W3995">
        <v>144.29483870967744</v>
      </c>
      <c r="X3995" s="83" t="str">
        <f t="shared" si="124"/>
        <v>2212 - BG DFW/W TX/OK/S KS</v>
      </c>
      <c r="Y3995" s="83">
        <f t="shared" si="125"/>
        <v>62</v>
      </c>
    </row>
    <row r="3996" spans="1:25" x14ac:dyDescent="0.25">
      <c r="A3996" t="s">
        <v>7</v>
      </c>
      <c r="B3996" t="s">
        <v>8651</v>
      </c>
      <c r="C3996" t="s">
        <v>7797</v>
      </c>
      <c r="D3996" t="s">
        <v>7798</v>
      </c>
      <c r="E3996" t="s">
        <v>7799</v>
      </c>
      <c r="F3996">
        <v>22122123</v>
      </c>
      <c r="G3996" t="s">
        <v>7800</v>
      </c>
      <c r="H3996" t="s">
        <v>7801</v>
      </c>
      <c r="I3996">
        <v>118628</v>
      </c>
      <c r="J3996" t="s">
        <v>7809</v>
      </c>
      <c r="K3996" t="s">
        <v>36</v>
      </c>
      <c r="L3996" t="s">
        <v>6</v>
      </c>
      <c r="M3996" t="s">
        <v>8720</v>
      </c>
      <c r="N3996">
        <v>3064.5</v>
      </c>
      <c r="O3996">
        <v>1743.75</v>
      </c>
      <c r="P3996">
        <v>0.56899999999999995</v>
      </c>
      <c r="Q3996">
        <v>612.9</v>
      </c>
      <c r="R3996">
        <v>249.10714285714286</v>
      </c>
      <c r="S3996">
        <v>3455.8</v>
      </c>
      <c r="T3996">
        <v>4046.25</v>
      </c>
      <c r="U3996">
        <v>1.1709000000000001</v>
      </c>
      <c r="V3996">
        <v>493.69</v>
      </c>
      <c r="W3996">
        <v>449.58333333333331</v>
      </c>
      <c r="X3996" s="83" t="str">
        <f t="shared" si="124"/>
        <v>2212 - BG DFW/W TX/OK/S KS</v>
      </c>
      <c r="Y3996" s="83">
        <f t="shared" si="125"/>
        <v>9</v>
      </c>
    </row>
    <row r="3997" spans="1:25" x14ac:dyDescent="0.25">
      <c r="A3997" t="s">
        <v>7</v>
      </c>
      <c r="B3997" t="s">
        <v>8651</v>
      </c>
      <c r="C3997" t="s">
        <v>7797</v>
      </c>
      <c r="D3997" t="s">
        <v>7798</v>
      </c>
      <c r="E3997" t="s">
        <v>7799</v>
      </c>
      <c r="F3997">
        <v>22122123</v>
      </c>
      <c r="G3997" t="s">
        <v>7800</v>
      </c>
      <c r="H3997" t="s">
        <v>7801</v>
      </c>
      <c r="I3997">
        <v>118628</v>
      </c>
      <c r="J3997" t="s">
        <v>7809</v>
      </c>
      <c r="K3997" t="s">
        <v>36</v>
      </c>
      <c r="L3997" t="s">
        <v>6</v>
      </c>
      <c r="M3997" t="s">
        <v>8696</v>
      </c>
      <c r="N3997">
        <v>3335.29</v>
      </c>
      <c r="Q3997">
        <v>476.47</v>
      </c>
      <c r="S3997">
        <v>23861.200000000001</v>
      </c>
      <c r="T3997">
        <v>9472.93</v>
      </c>
      <c r="U3997">
        <v>0.39700000000000002</v>
      </c>
      <c r="V3997">
        <v>486.96</v>
      </c>
      <c r="W3997">
        <v>201.55170212765958</v>
      </c>
      <c r="X3997" s="83" t="str">
        <f t="shared" si="124"/>
        <v>2212 - BG DFW/W TX/OK/S KS</v>
      </c>
      <c r="Y3997" s="83">
        <f t="shared" si="125"/>
        <v>47</v>
      </c>
    </row>
    <row r="3998" spans="1:25" x14ac:dyDescent="0.25">
      <c r="A3998" t="s">
        <v>7</v>
      </c>
      <c r="B3998" t="s">
        <v>8651</v>
      </c>
      <c r="C3998" t="s">
        <v>7797</v>
      </c>
      <c r="D3998" t="s">
        <v>7798</v>
      </c>
      <c r="E3998" t="s">
        <v>7799</v>
      </c>
      <c r="F3998">
        <v>22122123</v>
      </c>
      <c r="G3998" t="s">
        <v>7800</v>
      </c>
      <c r="H3998" t="s">
        <v>7801</v>
      </c>
      <c r="I3998">
        <v>118628</v>
      </c>
      <c r="J3998" t="s">
        <v>7809</v>
      </c>
      <c r="K3998" t="s">
        <v>36</v>
      </c>
      <c r="L3998" t="s">
        <v>6</v>
      </c>
      <c r="M3998" t="s">
        <v>8721</v>
      </c>
      <c r="N3998">
        <v>107.14</v>
      </c>
      <c r="Q3998">
        <v>107.14</v>
      </c>
      <c r="S3998">
        <v>782.1</v>
      </c>
      <c r="T3998">
        <v>1.41</v>
      </c>
      <c r="U3998">
        <v>1.8E-3</v>
      </c>
      <c r="V3998">
        <v>111.73</v>
      </c>
      <c r="W3998">
        <v>0.47</v>
      </c>
      <c r="X3998" s="83" t="str">
        <f t="shared" si="124"/>
        <v>2212 - BG DFW/W TX/OK/S KS</v>
      </c>
      <c r="Y3998" s="83">
        <f t="shared" si="125"/>
        <v>3</v>
      </c>
    </row>
    <row r="3999" spans="1:25" x14ac:dyDescent="0.25">
      <c r="A3999" t="s">
        <v>7</v>
      </c>
      <c r="B3999" t="s">
        <v>8651</v>
      </c>
      <c r="C3999" t="s">
        <v>7797</v>
      </c>
      <c r="D3999" t="s">
        <v>7798</v>
      </c>
      <c r="E3999" t="s">
        <v>7799</v>
      </c>
      <c r="F3999">
        <v>22122123</v>
      </c>
      <c r="G3999" t="s">
        <v>7800</v>
      </c>
      <c r="H3999" t="s">
        <v>7801</v>
      </c>
      <c r="I3999">
        <v>118628</v>
      </c>
      <c r="J3999" t="s">
        <v>7809</v>
      </c>
      <c r="K3999" t="s">
        <v>36</v>
      </c>
      <c r="L3999" t="s">
        <v>6</v>
      </c>
      <c r="M3999" t="s">
        <v>8697</v>
      </c>
      <c r="N3999">
        <v>13090.86</v>
      </c>
      <c r="O3999">
        <v>2137.5</v>
      </c>
      <c r="P3999">
        <v>0.1633</v>
      </c>
      <c r="Q3999">
        <v>727.27</v>
      </c>
      <c r="R3999">
        <v>356.25</v>
      </c>
      <c r="S3999">
        <v>69059.34</v>
      </c>
      <c r="T3999">
        <v>31023.03</v>
      </c>
      <c r="U3999">
        <v>0.44919999999999999</v>
      </c>
      <c r="V3999">
        <v>719.37</v>
      </c>
      <c r="W3999">
        <v>369.32178571428568</v>
      </c>
      <c r="X3999" s="83" t="str">
        <f t="shared" si="124"/>
        <v>2212 - BG DFW/W TX/OK/S KS</v>
      </c>
      <c r="Y3999" s="83">
        <f t="shared" si="125"/>
        <v>84</v>
      </c>
    </row>
    <row r="4000" spans="1:25" x14ac:dyDescent="0.25">
      <c r="A4000" t="s">
        <v>7</v>
      </c>
      <c r="B4000" t="s">
        <v>8651</v>
      </c>
      <c r="C4000" t="s">
        <v>7797</v>
      </c>
      <c r="D4000" t="s">
        <v>7798</v>
      </c>
      <c r="E4000" t="s">
        <v>7799</v>
      </c>
      <c r="F4000">
        <v>22122123</v>
      </c>
      <c r="G4000" t="s">
        <v>7800</v>
      </c>
      <c r="H4000" t="s">
        <v>7801</v>
      </c>
      <c r="I4000">
        <v>118628</v>
      </c>
      <c r="J4000" t="s">
        <v>7809</v>
      </c>
      <c r="K4000" t="s">
        <v>36</v>
      </c>
      <c r="L4000" t="s">
        <v>6</v>
      </c>
      <c r="M4000" t="s">
        <v>8698</v>
      </c>
      <c r="N4000">
        <v>20277.18</v>
      </c>
      <c r="O4000">
        <v>11535</v>
      </c>
      <c r="P4000">
        <v>0.56889999999999996</v>
      </c>
      <c r="Q4000">
        <v>614.46</v>
      </c>
      <c r="R4000">
        <v>303.55263157894734</v>
      </c>
      <c r="S4000">
        <v>154986.82</v>
      </c>
      <c r="T4000">
        <v>79518</v>
      </c>
      <c r="U4000">
        <v>0.5131</v>
      </c>
      <c r="V4000">
        <v>541.91</v>
      </c>
      <c r="W4000">
        <v>290.21167883211677</v>
      </c>
      <c r="X4000" s="83" t="str">
        <f t="shared" si="124"/>
        <v>2212 - BG DFW/W TX/OK/S KS</v>
      </c>
      <c r="Y4000" s="83">
        <f t="shared" si="125"/>
        <v>274</v>
      </c>
    </row>
    <row r="4001" spans="1:25" x14ac:dyDescent="0.25">
      <c r="A4001" t="s">
        <v>7</v>
      </c>
      <c r="B4001" t="s">
        <v>8651</v>
      </c>
      <c r="C4001" t="s">
        <v>7797</v>
      </c>
      <c r="D4001" t="s">
        <v>7798</v>
      </c>
      <c r="E4001" t="s">
        <v>7799</v>
      </c>
      <c r="F4001">
        <v>22122123</v>
      </c>
      <c r="G4001" t="s">
        <v>7800</v>
      </c>
      <c r="H4001" t="s">
        <v>7801</v>
      </c>
      <c r="I4001">
        <v>118628</v>
      </c>
      <c r="J4001" t="s">
        <v>7809</v>
      </c>
      <c r="K4001" t="s">
        <v>36</v>
      </c>
      <c r="L4001" t="s">
        <v>6</v>
      </c>
      <c r="M4001" t="s">
        <v>8699</v>
      </c>
      <c r="N4001">
        <v>1560.4</v>
      </c>
      <c r="O4001">
        <v>3566.25</v>
      </c>
      <c r="P4001">
        <v>2.2854999999999999</v>
      </c>
      <c r="Q4001">
        <v>156.04</v>
      </c>
      <c r="R4001">
        <v>509.46428571428572</v>
      </c>
      <c r="S4001">
        <v>10060.530000000001</v>
      </c>
      <c r="T4001">
        <v>18865.23</v>
      </c>
      <c r="U4001">
        <v>1.8752</v>
      </c>
      <c r="V4001">
        <v>145.80000000000001</v>
      </c>
      <c r="W4001">
        <v>281.57059701492534</v>
      </c>
      <c r="X4001" s="83" t="str">
        <f t="shared" si="124"/>
        <v>2212 - BG DFW/W TX/OK/S KS</v>
      </c>
      <c r="Y4001" s="83">
        <f t="shared" si="125"/>
        <v>67</v>
      </c>
    </row>
    <row r="4002" spans="1:25" x14ac:dyDescent="0.25">
      <c r="A4002" t="s">
        <v>7</v>
      </c>
      <c r="B4002" t="s">
        <v>8651</v>
      </c>
      <c r="C4002" t="s">
        <v>7797</v>
      </c>
      <c r="D4002" t="s">
        <v>7798</v>
      </c>
      <c r="E4002" t="s">
        <v>7799</v>
      </c>
      <c r="F4002">
        <v>22122123</v>
      </c>
      <c r="G4002" t="s">
        <v>7800</v>
      </c>
      <c r="H4002" t="s">
        <v>7801</v>
      </c>
      <c r="I4002">
        <v>118628</v>
      </c>
      <c r="J4002" t="s">
        <v>7809</v>
      </c>
      <c r="K4002" t="s">
        <v>36</v>
      </c>
      <c r="L4002" t="s">
        <v>6</v>
      </c>
      <c r="M4002" t="s">
        <v>8700</v>
      </c>
      <c r="N4002">
        <v>6110</v>
      </c>
      <c r="O4002">
        <v>9948.1</v>
      </c>
      <c r="P4002">
        <v>1.6282000000000001</v>
      </c>
      <c r="Q4002">
        <v>470</v>
      </c>
      <c r="R4002">
        <v>1243.5125</v>
      </c>
      <c r="S4002">
        <v>35389.300000000003</v>
      </c>
      <c r="T4002">
        <v>42569.9</v>
      </c>
      <c r="U4002">
        <v>1.2029000000000001</v>
      </c>
      <c r="V4002">
        <v>431.58</v>
      </c>
      <c r="W4002">
        <v>635.37164179104479</v>
      </c>
      <c r="X4002" s="83" t="str">
        <f t="shared" si="124"/>
        <v>2212 - BG DFW/W TX/OK/S KS</v>
      </c>
      <c r="Y4002" s="83">
        <f t="shared" si="125"/>
        <v>67</v>
      </c>
    </row>
    <row r="4003" spans="1:25" x14ac:dyDescent="0.25">
      <c r="A4003" t="s">
        <v>7</v>
      </c>
      <c r="B4003" t="s">
        <v>8651</v>
      </c>
      <c r="C4003" t="s">
        <v>7797</v>
      </c>
      <c r="D4003" t="s">
        <v>7798</v>
      </c>
      <c r="E4003" t="s">
        <v>7799</v>
      </c>
      <c r="F4003">
        <v>22122123</v>
      </c>
      <c r="G4003" t="s">
        <v>7800</v>
      </c>
      <c r="H4003" t="s">
        <v>7801</v>
      </c>
      <c r="I4003">
        <v>118628</v>
      </c>
      <c r="J4003" t="s">
        <v>7809</v>
      </c>
      <c r="K4003" t="s">
        <v>36</v>
      </c>
      <c r="L4003" t="s">
        <v>6</v>
      </c>
      <c r="M4003" t="s">
        <v>8701</v>
      </c>
      <c r="N4003">
        <v>5043.96</v>
      </c>
      <c r="O4003">
        <v>2250</v>
      </c>
      <c r="P4003">
        <v>0.4461</v>
      </c>
      <c r="Q4003">
        <v>560.44000000000005</v>
      </c>
      <c r="R4003">
        <v>281.25</v>
      </c>
      <c r="S4003">
        <v>23884.41</v>
      </c>
      <c r="T4003">
        <v>17978.87</v>
      </c>
      <c r="U4003">
        <v>0.75270000000000004</v>
      </c>
      <c r="V4003">
        <v>519.23</v>
      </c>
      <c r="W4003">
        <v>473.12815789473683</v>
      </c>
      <c r="X4003" s="83" t="str">
        <f t="shared" si="124"/>
        <v>2212 - BG DFW/W TX/OK/S KS</v>
      </c>
      <c r="Y4003" s="83">
        <f t="shared" si="125"/>
        <v>38</v>
      </c>
    </row>
    <row r="4004" spans="1:25" x14ac:dyDescent="0.25">
      <c r="A4004" t="s">
        <v>7</v>
      </c>
      <c r="B4004" t="s">
        <v>8651</v>
      </c>
      <c r="C4004" t="s">
        <v>7797</v>
      </c>
      <c r="D4004" t="s">
        <v>7798</v>
      </c>
      <c r="E4004" t="s">
        <v>7799</v>
      </c>
      <c r="F4004">
        <v>22122123</v>
      </c>
      <c r="G4004" t="s">
        <v>7800</v>
      </c>
      <c r="H4004" t="s">
        <v>7801</v>
      </c>
      <c r="I4004">
        <v>118631</v>
      </c>
      <c r="J4004" t="s">
        <v>7810</v>
      </c>
      <c r="K4004" t="s">
        <v>7811</v>
      </c>
      <c r="L4004" t="s">
        <v>6</v>
      </c>
      <c r="M4004" t="s">
        <v>8706</v>
      </c>
      <c r="N4004">
        <v>26.82</v>
      </c>
      <c r="Q4004">
        <v>13.41</v>
      </c>
      <c r="S4004">
        <v>190.51</v>
      </c>
      <c r="T4004">
        <v>1.21</v>
      </c>
      <c r="U4004">
        <v>6.4000000000000003E-3</v>
      </c>
      <c r="V4004">
        <v>10.029999999999999</v>
      </c>
      <c r="W4004">
        <v>0.20166666666666666</v>
      </c>
      <c r="X4004" s="83" t="str">
        <f t="shared" si="124"/>
        <v>2212 - BG DFW/W TX/OK/S KS</v>
      </c>
      <c r="Y4004" s="83">
        <f t="shared" si="125"/>
        <v>6</v>
      </c>
    </row>
    <row r="4005" spans="1:25" x14ac:dyDescent="0.25">
      <c r="A4005" t="s">
        <v>7</v>
      </c>
      <c r="B4005" t="s">
        <v>8651</v>
      </c>
      <c r="C4005" t="s">
        <v>7797</v>
      </c>
      <c r="D4005" t="s">
        <v>7798</v>
      </c>
      <c r="E4005" t="s">
        <v>7799</v>
      </c>
      <c r="F4005">
        <v>22122123</v>
      </c>
      <c r="G4005" t="s">
        <v>7800</v>
      </c>
      <c r="H4005" t="s">
        <v>7801</v>
      </c>
      <c r="I4005">
        <v>118631</v>
      </c>
      <c r="J4005" t="s">
        <v>7810</v>
      </c>
      <c r="K4005" t="s">
        <v>7811</v>
      </c>
      <c r="L4005" t="s">
        <v>6</v>
      </c>
      <c r="M4005" t="s">
        <v>8676</v>
      </c>
      <c r="N4005">
        <v>84.15</v>
      </c>
      <c r="O4005">
        <v>84.16</v>
      </c>
      <c r="P4005">
        <v>1.0001</v>
      </c>
      <c r="Q4005">
        <v>28.05</v>
      </c>
      <c r="R4005">
        <v>42.08</v>
      </c>
      <c r="S4005">
        <v>3217.27</v>
      </c>
      <c r="T4005">
        <v>501.31</v>
      </c>
      <c r="U4005">
        <v>0.15579999999999999</v>
      </c>
      <c r="V4005">
        <v>97.49</v>
      </c>
      <c r="W4005">
        <v>26.384736842105259</v>
      </c>
      <c r="X4005" s="83" t="str">
        <f t="shared" si="124"/>
        <v>2212 - BG DFW/W TX/OK/S KS</v>
      </c>
      <c r="Y4005" s="83">
        <f t="shared" si="125"/>
        <v>19.000000000000004</v>
      </c>
    </row>
    <row r="4006" spans="1:25" x14ac:dyDescent="0.25">
      <c r="A4006" t="s">
        <v>7</v>
      </c>
      <c r="B4006" t="s">
        <v>8651</v>
      </c>
      <c r="C4006" t="s">
        <v>7797</v>
      </c>
      <c r="D4006" t="s">
        <v>7798</v>
      </c>
      <c r="E4006" t="s">
        <v>7799</v>
      </c>
      <c r="F4006">
        <v>22122123</v>
      </c>
      <c r="G4006" t="s">
        <v>7800</v>
      </c>
      <c r="H4006" t="s">
        <v>7801</v>
      </c>
      <c r="I4006">
        <v>118631</v>
      </c>
      <c r="J4006" t="s">
        <v>7810</v>
      </c>
      <c r="K4006" t="s">
        <v>7811</v>
      </c>
      <c r="L4006" t="s">
        <v>6</v>
      </c>
      <c r="M4006" t="s">
        <v>8886</v>
      </c>
      <c r="N4006">
        <v>35.29</v>
      </c>
      <c r="Q4006">
        <v>35.29</v>
      </c>
      <c r="S4006">
        <v>35.29</v>
      </c>
      <c r="V4006">
        <v>35.29</v>
      </c>
      <c r="X4006" s="83" t="str">
        <f t="shared" si="124"/>
        <v>2212 - BG DFW/W TX/OK/S KS</v>
      </c>
      <c r="Y4006" s="83">
        <f t="shared" si="125"/>
        <v>0</v>
      </c>
    </row>
    <row r="4007" spans="1:25" x14ac:dyDescent="0.25">
      <c r="A4007" t="s">
        <v>7</v>
      </c>
      <c r="B4007" t="s">
        <v>8651</v>
      </c>
      <c r="C4007" t="s">
        <v>7797</v>
      </c>
      <c r="D4007" t="s">
        <v>7798</v>
      </c>
      <c r="E4007" t="s">
        <v>7799</v>
      </c>
      <c r="F4007">
        <v>22122123</v>
      </c>
      <c r="G4007" t="s">
        <v>7800</v>
      </c>
      <c r="H4007" t="s">
        <v>7801</v>
      </c>
      <c r="I4007">
        <v>118631</v>
      </c>
      <c r="J4007" t="s">
        <v>7810</v>
      </c>
      <c r="K4007" t="s">
        <v>7811</v>
      </c>
      <c r="L4007" t="s">
        <v>6</v>
      </c>
      <c r="M4007" t="s">
        <v>8694</v>
      </c>
      <c r="N4007">
        <v>65.22</v>
      </c>
      <c r="Q4007">
        <v>21.74</v>
      </c>
      <c r="S4007">
        <v>2058.8000000000002</v>
      </c>
      <c r="T4007">
        <v>177.43</v>
      </c>
      <c r="U4007">
        <v>8.6199999999999999E-2</v>
      </c>
      <c r="V4007">
        <v>102.94</v>
      </c>
      <c r="W4007">
        <v>17.743000000000002</v>
      </c>
      <c r="X4007" s="83" t="str">
        <f t="shared" si="124"/>
        <v>2212 - BG DFW/W TX/OK/S KS</v>
      </c>
      <c r="Y4007" s="83">
        <f t="shared" si="125"/>
        <v>10</v>
      </c>
    </row>
    <row r="4008" spans="1:25" x14ac:dyDescent="0.25">
      <c r="A4008" t="s">
        <v>7</v>
      </c>
      <c r="B4008" t="s">
        <v>8651</v>
      </c>
      <c r="C4008" t="s">
        <v>7797</v>
      </c>
      <c r="D4008" t="s">
        <v>7798</v>
      </c>
      <c r="E4008" t="s">
        <v>7799</v>
      </c>
      <c r="F4008">
        <v>22122123</v>
      </c>
      <c r="G4008" t="s">
        <v>7800</v>
      </c>
      <c r="H4008" t="s">
        <v>7801</v>
      </c>
      <c r="I4008">
        <v>118631</v>
      </c>
      <c r="J4008" t="s">
        <v>7810</v>
      </c>
      <c r="K4008" t="s">
        <v>7811</v>
      </c>
      <c r="L4008" t="s">
        <v>6</v>
      </c>
      <c r="M4008" t="s">
        <v>8707</v>
      </c>
      <c r="N4008">
        <v>85.4</v>
      </c>
      <c r="Q4008">
        <v>42.7</v>
      </c>
      <c r="S4008">
        <v>769.98</v>
      </c>
      <c r="T4008">
        <v>774.03</v>
      </c>
      <c r="U4008">
        <v>1.0053000000000001</v>
      </c>
      <c r="V4008">
        <v>42.78</v>
      </c>
      <c r="W4008">
        <v>77.402999999999992</v>
      </c>
      <c r="X4008" s="83" t="str">
        <f t="shared" si="124"/>
        <v>2212 - BG DFW/W TX/OK/S KS</v>
      </c>
      <c r="Y4008" s="83">
        <f t="shared" si="125"/>
        <v>10</v>
      </c>
    </row>
    <row r="4009" spans="1:25" x14ac:dyDescent="0.25">
      <c r="A4009" t="s">
        <v>7</v>
      </c>
      <c r="B4009" t="s">
        <v>8651</v>
      </c>
      <c r="C4009" t="s">
        <v>7797</v>
      </c>
      <c r="D4009" t="s">
        <v>7798</v>
      </c>
      <c r="E4009" t="s">
        <v>7799</v>
      </c>
      <c r="F4009">
        <v>22122123</v>
      </c>
      <c r="G4009" t="s">
        <v>7800</v>
      </c>
      <c r="H4009" t="s">
        <v>7801</v>
      </c>
      <c r="I4009">
        <v>118631</v>
      </c>
      <c r="J4009" t="s">
        <v>7810</v>
      </c>
      <c r="K4009" t="s">
        <v>7811</v>
      </c>
      <c r="L4009" t="s">
        <v>6</v>
      </c>
      <c r="M4009" t="s">
        <v>8677</v>
      </c>
      <c r="N4009">
        <v>4942.6000000000004</v>
      </c>
      <c r="O4009">
        <v>1289.8699999999999</v>
      </c>
      <c r="P4009">
        <v>0.26100000000000001</v>
      </c>
      <c r="Q4009">
        <v>247.13</v>
      </c>
      <c r="R4009">
        <v>107.48916666666666</v>
      </c>
      <c r="S4009">
        <v>31496.14</v>
      </c>
      <c r="T4009">
        <v>15133.09</v>
      </c>
      <c r="U4009">
        <v>0.48049999999999998</v>
      </c>
      <c r="V4009">
        <v>240.43</v>
      </c>
      <c r="W4009">
        <v>130.45767241379309</v>
      </c>
      <c r="X4009" s="83" t="str">
        <f t="shared" si="124"/>
        <v>2212 - BG DFW/W TX/OK/S KS</v>
      </c>
      <c r="Y4009" s="83">
        <f t="shared" si="125"/>
        <v>116.00000000000001</v>
      </c>
    </row>
    <row r="4010" spans="1:25" x14ac:dyDescent="0.25">
      <c r="A4010" t="s">
        <v>7</v>
      </c>
      <c r="B4010" t="s">
        <v>8651</v>
      </c>
      <c r="C4010" t="s">
        <v>7797</v>
      </c>
      <c r="D4010" t="s">
        <v>7798</v>
      </c>
      <c r="E4010" t="s">
        <v>7799</v>
      </c>
      <c r="F4010">
        <v>22122123</v>
      </c>
      <c r="G4010" t="s">
        <v>7800</v>
      </c>
      <c r="H4010" t="s">
        <v>7801</v>
      </c>
      <c r="I4010">
        <v>118631</v>
      </c>
      <c r="J4010" t="s">
        <v>7810</v>
      </c>
      <c r="K4010" t="s">
        <v>7811</v>
      </c>
      <c r="L4010" t="s">
        <v>6</v>
      </c>
      <c r="M4010" t="s">
        <v>8678</v>
      </c>
      <c r="N4010">
        <v>444.48</v>
      </c>
      <c r="O4010">
        <v>104.27</v>
      </c>
      <c r="P4010">
        <v>0.2346</v>
      </c>
      <c r="Q4010">
        <v>55.56</v>
      </c>
      <c r="R4010">
        <v>104.27</v>
      </c>
      <c r="S4010">
        <v>4914.5600000000004</v>
      </c>
      <c r="T4010">
        <v>1084.2</v>
      </c>
      <c r="U4010">
        <v>0.22059999999999999</v>
      </c>
      <c r="V4010">
        <v>74.459999999999994</v>
      </c>
      <c r="W4010">
        <v>20.456603773584906</v>
      </c>
      <c r="X4010" s="83" t="str">
        <f t="shared" si="124"/>
        <v>2212 - BG DFW/W TX/OK/S KS</v>
      </c>
      <c r="Y4010" s="83">
        <f t="shared" si="125"/>
        <v>53</v>
      </c>
    </row>
    <row r="4011" spans="1:25" x14ac:dyDescent="0.25">
      <c r="A4011" t="s">
        <v>7</v>
      </c>
      <c r="B4011" t="s">
        <v>8651</v>
      </c>
      <c r="C4011" t="s">
        <v>7797</v>
      </c>
      <c r="D4011" t="s">
        <v>7798</v>
      </c>
      <c r="E4011" t="s">
        <v>7799</v>
      </c>
      <c r="F4011">
        <v>22122123</v>
      </c>
      <c r="G4011" t="s">
        <v>7800</v>
      </c>
      <c r="H4011" t="s">
        <v>7801</v>
      </c>
      <c r="I4011">
        <v>118631</v>
      </c>
      <c r="J4011" t="s">
        <v>7810</v>
      </c>
      <c r="K4011" t="s">
        <v>7811</v>
      </c>
      <c r="L4011" t="s">
        <v>6</v>
      </c>
      <c r="M4011" t="s">
        <v>8679</v>
      </c>
      <c r="N4011">
        <v>173.07</v>
      </c>
      <c r="O4011">
        <v>10.16</v>
      </c>
      <c r="P4011">
        <v>5.8700000000000002E-2</v>
      </c>
      <c r="Q4011">
        <v>57.69</v>
      </c>
      <c r="R4011">
        <v>10.16</v>
      </c>
      <c r="S4011">
        <v>375.6</v>
      </c>
      <c r="T4011">
        <v>21.92</v>
      </c>
      <c r="U4011">
        <v>5.8400000000000001E-2</v>
      </c>
      <c r="V4011">
        <v>62.6</v>
      </c>
      <c r="W4011">
        <v>4.3840000000000003</v>
      </c>
      <c r="X4011" s="83" t="str">
        <f t="shared" si="124"/>
        <v>2212 - BG DFW/W TX/OK/S KS</v>
      </c>
      <c r="Y4011" s="83">
        <f t="shared" si="125"/>
        <v>5</v>
      </c>
    </row>
    <row r="4012" spans="1:25" x14ac:dyDescent="0.25">
      <c r="A4012" t="s">
        <v>7</v>
      </c>
      <c r="B4012" t="s">
        <v>8651</v>
      </c>
      <c r="C4012" t="s">
        <v>7797</v>
      </c>
      <c r="D4012" t="s">
        <v>7798</v>
      </c>
      <c r="E4012" t="s">
        <v>7799</v>
      </c>
      <c r="F4012">
        <v>22122123</v>
      </c>
      <c r="G4012" t="s">
        <v>7800</v>
      </c>
      <c r="H4012" t="s">
        <v>7801</v>
      </c>
      <c r="I4012">
        <v>118631</v>
      </c>
      <c r="J4012" t="s">
        <v>7810</v>
      </c>
      <c r="K4012" t="s">
        <v>7811</v>
      </c>
      <c r="L4012" t="s">
        <v>6</v>
      </c>
      <c r="M4012" t="s">
        <v>8695</v>
      </c>
      <c r="N4012">
        <v>1041.67</v>
      </c>
      <c r="O4012">
        <v>375.51</v>
      </c>
      <c r="P4012">
        <v>0.36049999999999999</v>
      </c>
      <c r="Q4012">
        <v>148.81</v>
      </c>
      <c r="R4012">
        <v>37.551000000000002</v>
      </c>
      <c r="S4012">
        <v>9948.68</v>
      </c>
      <c r="T4012">
        <v>5662.3</v>
      </c>
      <c r="U4012">
        <v>0.56920000000000004</v>
      </c>
      <c r="V4012">
        <v>129.19999999999999</v>
      </c>
      <c r="W4012">
        <v>70.778750000000002</v>
      </c>
      <c r="X4012" s="83" t="str">
        <f t="shared" si="124"/>
        <v>2212 - BG DFW/W TX/OK/S KS</v>
      </c>
      <c r="Y4012" s="83">
        <f t="shared" si="125"/>
        <v>80</v>
      </c>
    </row>
    <row r="4013" spans="1:25" x14ac:dyDescent="0.25">
      <c r="A4013" t="s">
        <v>7</v>
      </c>
      <c r="B4013" t="s">
        <v>8651</v>
      </c>
      <c r="C4013" t="s">
        <v>7797</v>
      </c>
      <c r="D4013" t="s">
        <v>7798</v>
      </c>
      <c r="E4013" t="s">
        <v>7799</v>
      </c>
      <c r="F4013">
        <v>22122123</v>
      </c>
      <c r="G4013" t="s">
        <v>7800</v>
      </c>
      <c r="H4013" t="s">
        <v>7801</v>
      </c>
      <c r="I4013">
        <v>118631</v>
      </c>
      <c r="J4013" t="s">
        <v>7810</v>
      </c>
      <c r="K4013" t="s">
        <v>7811</v>
      </c>
      <c r="L4013" t="s">
        <v>6</v>
      </c>
      <c r="M4013" t="s">
        <v>8720</v>
      </c>
      <c r="N4013">
        <v>2451.6</v>
      </c>
      <c r="O4013">
        <v>10655.01</v>
      </c>
      <c r="P4013">
        <v>4.3460999999999999</v>
      </c>
      <c r="Q4013">
        <v>612.9</v>
      </c>
      <c r="R4013">
        <v>1775.835</v>
      </c>
      <c r="S4013">
        <v>2842.9</v>
      </c>
      <c r="T4013">
        <v>11830.19</v>
      </c>
      <c r="U4013">
        <v>4.1612999999999998</v>
      </c>
      <c r="V4013">
        <v>473.82</v>
      </c>
      <c r="W4013">
        <v>1314.4655555555555</v>
      </c>
      <c r="X4013" s="83" t="str">
        <f t="shared" si="124"/>
        <v>2212 - BG DFW/W TX/OK/S KS</v>
      </c>
      <c r="Y4013" s="83">
        <f t="shared" si="125"/>
        <v>9</v>
      </c>
    </row>
    <row r="4014" spans="1:25" x14ac:dyDescent="0.25">
      <c r="A4014" t="s">
        <v>7</v>
      </c>
      <c r="B4014" t="s">
        <v>8651</v>
      </c>
      <c r="C4014" t="s">
        <v>7797</v>
      </c>
      <c r="D4014" t="s">
        <v>7798</v>
      </c>
      <c r="E4014" t="s">
        <v>7799</v>
      </c>
      <c r="F4014">
        <v>22122123</v>
      </c>
      <c r="G4014" t="s">
        <v>7800</v>
      </c>
      <c r="H4014" t="s">
        <v>7801</v>
      </c>
      <c r="I4014">
        <v>118631</v>
      </c>
      <c r="J4014" t="s">
        <v>7810</v>
      </c>
      <c r="K4014" t="s">
        <v>7811</v>
      </c>
      <c r="L4014" t="s">
        <v>6</v>
      </c>
      <c r="M4014" t="s">
        <v>8696</v>
      </c>
      <c r="N4014">
        <v>952.94</v>
      </c>
      <c r="O4014">
        <v>153.01</v>
      </c>
      <c r="P4014">
        <v>0.16059999999999999</v>
      </c>
      <c r="Q4014">
        <v>476.47</v>
      </c>
      <c r="R4014">
        <v>51.00333333333333</v>
      </c>
      <c r="S4014">
        <v>9375.7900000000009</v>
      </c>
      <c r="T4014">
        <v>4978.25</v>
      </c>
      <c r="U4014">
        <v>0.53100000000000003</v>
      </c>
      <c r="V4014">
        <v>493.46</v>
      </c>
      <c r="W4014">
        <v>248.91249999999999</v>
      </c>
      <c r="X4014" s="83" t="str">
        <f t="shared" si="124"/>
        <v>2212 - BG DFW/W TX/OK/S KS</v>
      </c>
      <c r="Y4014" s="83">
        <f t="shared" si="125"/>
        <v>20</v>
      </c>
    </row>
    <row r="4015" spans="1:25" x14ac:dyDescent="0.25">
      <c r="A4015" t="s">
        <v>7</v>
      </c>
      <c r="B4015" t="s">
        <v>8651</v>
      </c>
      <c r="C4015" t="s">
        <v>7797</v>
      </c>
      <c r="D4015" t="s">
        <v>7798</v>
      </c>
      <c r="E4015" t="s">
        <v>7799</v>
      </c>
      <c r="F4015">
        <v>22122123</v>
      </c>
      <c r="G4015" t="s">
        <v>7800</v>
      </c>
      <c r="H4015" t="s">
        <v>7801</v>
      </c>
      <c r="I4015">
        <v>118631</v>
      </c>
      <c r="J4015" t="s">
        <v>7810</v>
      </c>
      <c r="K4015" t="s">
        <v>7811</v>
      </c>
      <c r="L4015" t="s">
        <v>6</v>
      </c>
      <c r="M4015" t="s">
        <v>8697</v>
      </c>
      <c r="N4015">
        <v>2181.81</v>
      </c>
      <c r="O4015">
        <v>1556.02</v>
      </c>
      <c r="P4015">
        <v>0.71319999999999995</v>
      </c>
      <c r="Q4015">
        <v>727.27</v>
      </c>
      <c r="R4015">
        <v>311.20400000000001</v>
      </c>
      <c r="S4015">
        <v>13660.21</v>
      </c>
      <c r="T4015">
        <v>14811.03</v>
      </c>
      <c r="U4015">
        <v>1.0842000000000001</v>
      </c>
      <c r="V4015">
        <v>718.96</v>
      </c>
      <c r="W4015">
        <v>617.12625000000003</v>
      </c>
      <c r="X4015" s="83" t="str">
        <f t="shared" si="124"/>
        <v>2212 - BG DFW/W TX/OK/S KS</v>
      </c>
      <c r="Y4015" s="83">
        <f t="shared" si="125"/>
        <v>24</v>
      </c>
    </row>
    <row r="4016" spans="1:25" x14ac:dyDescent="0.25">
      <c r="A4016" t="s">
        <v>7</v>
      </c>
      <c r="B4016" t="s">
        <v>8651</v>
      </c>
      <c r="C4016" t="s">
        <v>7797</v>
      </c>
      <c r="D4016" t="s">
        <v>7798</v>
      </c>
      <c r="E4016" t="s">
        <v>7799</v>
      </c>
      <c r="F4016">
        <v>22122123</v>
      </c>
      <c r="G4016" t="s">
        <v>7800</v>
      </c>
      <c r="H4016" t="s">
        <v>7801</v>
      </c>
      <c r="I4016">
        <v>118631</v>
      </c>
      <c r="J4016" t="s">
        <v>7810</v>
      </c>
      <c r="K4016" t="s">
        <v>7811</v>
      </c>
      <c r="L4016" t="s">
        <v>6</v>
      </c>
      <c r="M4016" t="s">
        <v>8698</v>
      </c>
      <c r="N4016">
        <v>11060.28</v>
      </c>
      <c r="O4016">
        <v>5202.41</v>
      </c>
      <c r="P4016">
        <v>0.47039999999999998</v>
      </c>
      <c r="Q4016">
        <v>614.46</v>
      </c>
      <c r="R4016">
        <v>400.18538461538458</v>
      </c>
      <c r="S4016">
        <v>57557.58</v>
      </c>
      <c r="T4016">
        <v>68163.149999999994</v>
      </c>
      <c r="U4016">
        <v>1.1842999999999999</v>
      </c>
      <c r="V4016">
        <v>548.16999999999996</v>
      </c>
      <c r="W4016">
        <v>614.08243243243237</v>
      </c>
      <c r="X4016" s="83" t="str">
        <f t="shared" si="124"/>
        <v>2212 - BG DFW/W TX/OK/S KS</v>
      </c>
      <c r="Y4016" s="83">
        <f t="shared" si="125"/>
        <v>111</v>
      </c>
    </row>
    <row r="4017" spans="1:25" x14ac:dyDescent="0.25">
      <c r="A4017" t="s">
        <v>7</v>
      </c>
      <c r="B4017" t="s">
        <v>8651</v>
      </c>
      <c r="C4017" t="s">
        <v>7797</v>
      </c>
      <c r="D4017" t="s">
        <v>7798</v>
      </c>
      <c r="E4017" t="s">
        <v>7799</v>
      </c>
      <c r="F4017">
        <v>22122123</v>
      </c>
      <c r="G4017" t="s">
        <v>7800</v>
      </c>
      <c r="H4017" t="s">
        <v>7801</v>
      </c>
      <c r="I4017">
        <v>118631</v>
      </c>
      <c r="J4017" t="s">
        <v>7810</v>
      </c>
      <c r="K4017" t="s">
        <v>7811</v>
      </c>
      <c r="L4017" t="s">
        <v>6</v>
      </c>
      <c r="M4017" t="s">
        <v>8699</v>
      </c>
      <c r="N4017">
        <v>1716.44</v>
      </c>
      <c r="O4017">
        <v>816.2</v>
      </c>
      <c r="P4017">
        <v>0.47549999999999998</v>
      </c>
      <c r="Q4017">
        <v>156.04</v>
      </c>
      <c r="R4017">
        <v>163.24</v>
      </c>
      <c r="S4017">
        <v>10014.89</v>
      </c>
      <c r="T4017">
        <v>11277.88</v>
      </c>
      <c r="U4017">
        <v>1.1261000000000001</v>
      </c>
      <c r="V4017">
        <v>145.13999999999999</v>
      </c>
      <c r="W4017">
        <v>239.95489361702127</v>
      </c>
      <c r="X4017" s="83" t="str">
        <f t="shared" si="124"/>
        <v>2212 - BG DFW/W TX/OK/S KS</v>
      </c>
      <c r="Y4017" s="83">
        <f t="shared" si="125"/>
        <v>47</v>
      </c>
    </row>
    <row r="4018" spans="1:25" x14ac:dyDescent="0.25">
      <c r="A4018" t="s">
        <v>7</v>
      </c>
      <c r="B4018" t="s">
        <v>8651</v>
      </c>
      <c r="C4018" t="s">
        <v>7797</v>
      </c>
      <c r="D4018" t="s">
        <v>7798</v>
      </c>
      <c r="E4018" t="s">
        <v>7799</v>
      </c>
      <c r="F4018">
        <v>22122123</v>
      </c>
      <c r="G4018" t="s">
        <v>7800</v>
      </c>
      <c r="H4018" t="s">
        <v>7801</v>
      </c>
      <c r="I4018">
        <v>118631</v>
      </c>
      <c r="J4018" t="s">
        <v>7810</v>
      </c>
      <c r="K4018" t="s">
        <v>7811</v>
      </c>
      <c r="L4018" t="s">
        <v>6</v>
      </c>
      <c r="M4018" t="s">
        <v>8700</v>
      </c>
      <c r="N4018">
        <v>6580</v>
      </c>
      <c r="O4018">
        <v>3289.83</v>
      </c>
      <c r="P4018">
        <v>0.5</v>
      </c>
      <c r="Q4018">
        <v>470</v>
      </c>
      <c r="R4018">
        <v>205.614375</v>
      </c>
      <c r="S4018">
        <v>41906.1</v>
      </c>
      <c r="T4018">
        <v>24414.38</v>
      </c>
      <c r="U4018">
        <v>0.58260000000000001</v>
      </c>
      <c r="V4018">
        <v>423.29</v>
      </c>
      <c r="W4018">
        <v>256.99347368421058</v>
      </c>
      <c r="X4018" s="83" t="str">
        <f t="shared" si="124"/>
        <v>2212 - BG DFW/W TX/OK/S KS</v>
      </c>
      <c r="Y4018" s="83">
        <f t="shared" si="125"/>
        <v>94.999999999999986</v>
      </c>
    </row>
    <row r="4019" spans="1:25" x14ac:dyDescent="0.25">
      <c r="A4019" t="s">
        <v>7</v>
      </c>
      <c r="B4019" t="s">
        <v>8651</v>
      </c>
      <c r="C4019" t="s">
        <v>7797</v>
      </c>
      <c r="D4019" t="s">
        <v>7798</v>
      </c>
      <c r="E4019" t="s">
        <v>7799</v>
      </c>
      <c r="F4019">
        <v>22122123</v>
      </c>
      <c r="G4019" t="s">
        <v>7800</v>
      </c>
      <c r="H4019" t="s">
        <v>7801</v>
      </c>
      <c r="I4019">
        <v>118631</v>
      </c>
      <c r="J4019" t="s">
        <v>7810</v>
      </c>
      <c r="K4019" t="s">
        <v>7811</v>
      </c>
      <c r="L4019" t="s">
        <v>6</v>
      </c>
      <c r="M4019" t="s">
        <v>8701</v>
      </c>
      <c r="N4019">
        <v>4483.5200000000004</v>
      </c>
      <c r="O4019">
        <v>1370.03</v>
      </c>
      <c r="P4019">
        <v>0.30559999999999998</v>
      </c>
      <c r="Q4019">
        <v>560.44000000000005</v>
      </c>
      <c r="R4019">
        <v>195.71857142857144</v>
      </c>
      <c r="S4019">
        <v>28419.11</v>
      </c>
      <c r="T4019">
        <v>18952.21</v>
      </c>
      <c r="U4019">
        <v>0.66690000000000005</v>
      </c>
      <c r="V4019">
        <v>507.48</v>
      </c>
      <c r="W4019">
        <v>430.73204545454541</v>
      </c>
      <c r="X4019" s="83" t="str">
        <f t="shared" si="124"/>
        <v>2212 - BG DFW/W TX/OK/S KS</v>
      </c>
      <c r="Y4019" s="83">
        <f t="shared" si="125"/>
        <v>44</v>
      </c>
    </row>
    <row r="4020" spans="1:25" x14ac:dyDescent="0.25">
      <c r="A4020" t="s">
        <v>7</v>
      </c>
      <c r="B4020" t="s">
        <v>8651</v>
      </c>
      <c r="C4020" t="s">
        <v>7797</v>
      </c>
      <c r="D4020" t="s">
        <v>7798</v>
      </c>
      <c r="E4020" t="s">
        <v>7799</v>
      </c>
      <c r="F4020">
        <v>22122123</v>
      </c>
      <c r="G4020" t="s">
        <v>7800</v>
      </c>
      <c r="H4020" t="s">
        <v>7801</v>
      </c>
      <c r="I4020">
        <v>169516</v>
      </c>
      <c r="J4020" t="s">
        <v>7812</v>
      </c>
      <c r="K4020" t="s">
        <v>7813</v>
      </c>
      <c r="L4020" t="s">
        <v>6</v>
      </c>
      <c r="M4020" t="s">
        <v>8706</v>
      </c>
      <c r="N4020">
        <v>13.41</v>
      </c>
      <c r="Q4020">
        <v>13.41</v>
      </c>
      <c r="S4020">
        <v>170.11</v>
      </c>
      <c r="V4020">
        <v>8.9499999999999993</v>
      </c>
      <c r="X4020" s="83" t="str">
        <f t="shared" si="124"/>
        <v>2212 - BG DFW/W TX/OK/S KS</v>
      </c>
      <c r="Y4020" s="83">
        <f t="shared" si="125"/>
        <v>0</v>
      </c>
    </row>
    <row r="4021" spans="1:25" x14ac:dyDescent="0.25">
      <c r="A4021" t="s">
        <v>7</v>
      </c>
      <c r="B4021" t="s">
        <v>8651</v>
      </c>
      <c r="C4021" t="s">
        <v>7797</v>
      </c>
      <c r="D4021" t="s">
        <v>7798</v>
      </c>
      <c r="E4021" t="s">
        <v>7799</v>
      </c>
      <c r="F4021">
        <v>22122123</v>
      </c>
      <c r="G4021" t="s">
        <v>7800</v>
      </c>
      <c r="H4021" t="s">
        <v>7801</v>
      </c>
      <c r="I4021">
        <v>169516</v>
      </c>
      <c r="J4021" t="s">
        <v>7812</v>
      </c>
      <c r="K4021" t="s">
        <v>7813</v>
      </c>
      <c r="L4021" t="s">
        <v>6</v>
      </c>
      <c r="M4021" t="s">
        <v>8676</v>
      </c>
      <c r="N4021">
        <v>56.1</v>
      </c>
      <c r="O4021">
        <v>2138.75</v>
      </c>
      <c r="P4021">
        <v>38.123899999999999</v>
      </c>
      <c r="Q4021">
        <v>28.05</v>
      </c>
      <c r="R4021">
        <v>2138.75</v>
      </c>
      <c r="S4021">
        <v>1643.08</v>
      </c>
      <c r="T4021">
        <v>4872.4799999999996</v>
      </c>
      <c r="U4021">
        <v>2.9655</v>
      </c>
      <c r="V4021">
        <v>91.28</v>
      </c>
      <c r="W4021">
        <v>286.61647058823525</v>
      </c>
      <c r="X4021" s="83" t="str">
        <f t="shared" si="124"/>
        <v>2212 - BG DFW/W TX/OK/S KS</v>
      </c>
      <c r="Y4021" s="83">
        <f t="shared" si="125"/>
        <v>17</v>
      </c>
    </row>
    <row r="4022" spans="1:25" x14ac:dyDescent="0.25">
      <c r="A4022" t="s">
        <v>7</v>
      </c>
      <c r="B4022" t="s">
        <v>8651</v>
      </c>
      <c r="C4022" t="s">
        <v>7797</v>
      </c>
      <c r="D4022" t="s">
        <v>7798</v>
      </c>
      <c r="E4022" t="s">
        <v>7799</v>
      </c>
      <c r="F4022">
        <v>22122123</v>
      </c>
      <c r="G4022" t="s">
        <v>7800</v>
      </c>
      <c r="H4022" t="s">
        <v>7801</v>
      </c>
      <c r="I4022">
        <v>169516</v>
      </c>
      <c r="J4022" t="s">
        <v>7812</v>
      </c>
      <c r="K4022" t="s">
        <v>7813</v>
      </c>
      <c r="L4022" t="s">
        <v>6</v>
      </c>
      <c r="M4022" t="s">
        <v>8886</v>
      </c>
      <c r="N4022">
        <v>35.29</v>
      </c>
      <c r="Q4022">
        <v>35.29</v>
      </c>
      <c r="S4022">
        <v>35.29</v>
      </c>
      <c r="V4022">
        <v>35.29</v>
      </c>
      <c r="X4022" s="83" t="str">
        <f t="shared" si="124"/>
        <v>2212 - BG DFW/W TX/OK/S KS</v>
      </c>
      <c r="Y4022" s="83">
        <f t="shared" si="125"/>
        <v>0</v>
      </c>
    </row>
    <row r="4023" spans="1:25" x14ac:dyDescent="0.25">
      <c r="A4023" t="s">
        <v>7</v>
      </c>
      <c r="B4023" t="s">
        <v>8651</v>
      </c>
      <c r="C4023" t="s">
        <v>7797</v>
      </c>
      <c r="D4023" t="s">
        <v>7798</v>
      </c>
      <c r="E4023" t="s">
        <v>7799</v>
      </c>
      <c r="F4023">
        <v>22122123</v>
      </c>
      <c r="G4023" t="s">
        <v>7800</v>
      </c>
      <c r="H4023" t="s">
        <v>7801</v>
      </c>
      <c r="I4023">
        <v>169516</v>
      </c>
      <c r="J4023" t="s">
        <v>7812</v>
      </c>
      <c r="K4023" t="s">
        <v>7813</v>
      </c>
      <c r="L4023" t="s">
        <v>6</v>
      </c>
      <c r="M4023" t="s">
        <v>8694</v>
      </c>
      <c r="N4023">
        <v>43.48</v>
      </c>
      <c r="O4023">
        <v>900</v>
      </c>
      <c r="P4023">
        <v>20.699200000000001</v>
      </c>
      <c r="Q4023">
        <v>21.74</v>
      </c>
      <c r="R4023">
        <v>450</v>
      </c>
      <c r="S4023">
        <v>1025.4000000000001</v>
      </c>
      <c r="T4023">
        <v>4304.38</v>
      </c>
      <c r="U4023">
        <v>4.1978</v>
      </c>
      <c r="V4023">
        <v>102.54</v>
      </c>
      <c r="W4023">
        <v>358.69833333333332</v>
      </c>
      <c r="X4023" s="83" t="str">
        <f t="shared" si="124"/>
        <v>2212 - BG DFW/W TX/OK/S KS</v>
      </c>
      <c r="Y4023" s="83">
        <f t="shared" si="125"/>
        <v>12</v>
      </c>
    </row>
    <row r="4024" spans="1:25" x14ac:dyDescent="0.25">
      <c r="A4024" t="s">
        <v>7</v>
      </c>
      <c r="B4024" t="s">
        <v>8651</v>
      </c>
      <c r="C4024" t="s">
        <v>7797</v>
      </c>
      <c r="D4024" t="s">
        <v>7798</v>
      </c>
      <c r="E4024" t="s">
        <v>7799</v>
      </c>
      <c r="F4024">
        <v>22122123</v>
      </c>
      <c r="G4024" t="s">
        <v>7800</v>
      </c>
      <c r="H4024" t="s">
        <v>7801</v>
      </c>
      <c r="I4024">
        <v>169516</v>
      </c>
      <c r="J4024" t="s">
        <v>7812</v>
      </c>
      <c r="K4024" t="s">
        <v>7813</v>
      </c>
      <c r="L4024" t="s">
        <v>6</v>
      </c>
      <c r="M4024" t="s">
        <v>8707</v>
      </c>
      <c r="N4024">
        <v>85.4</v>
      </c>
      <c r="Q4024">
        <v>42.7</v>
      </c>
      <c r="S4024">
        <v>603.54999999999995</v>
      </c>
      <c r="T4024">
        <v>1028.5</v>
      </c>
      <c r="U4024">
        <v>1.7040999999999999</v>
      </c>
      <c r="V4024">
        <v>46.43</v>
      </c>
      <c r="W4024">
        <v>114.27777777777777</v>
      </c>
      <c r="X4024" s="83" t="str">
        <f t="shared" si="124"/>
        <v>2212 - BG DFW/W TX/OK/S KS</v>
      </c>
      <c r="Y4024" s="83">
        <f t="shared" si="125"/>
        <v>9</v>
      </c>
    </row>
    <row r="4025" spans="1:25" x14ac:dyDescent="0.25">
      <c r="A4025" t="s">
        <v>7</v>
      </c>
      <c r="B4025" t="s">
        <v>8651</v>
      </c>
      <c r="C4025" t="s">
        <v>7797</v>
      </c>
      <c r="D4025" t="s">
        <v>7798</v>
      </c>
      <c r="E4025" t="s">
        <v>7799</v>
      </c>
      <c r="F4025">
        <v>22122123</v>
      </c>
      <c r="G4025" t="s">
        <v>7800</v>
      </c>
      <c r="H4025" t="s">
        <v>7801</v>
      </c>
      <c r="I4025">
        <v>169516</v>
      </c>
      <c r="J4025" t="s">
        <v>7812</v>
      </c>
      <c r="K4025" t="s">
        <v>7813</v>
      </c>
      <c r="L4025" t="s">
        <v>6</v>
      </c>
      <c r="M4025" t="s">
        <v>8677</v>
      </c>
      <c r="N4025">
        <v>2718.43</v>
      </c>
      <c r="O4025">
        <v>2739</v>
      </c>
      <c r="P4025">
        <v>1.0076000000000001</v>
      </c>
      <c r="Q4025">
        <v>247.13</v>
      </c>
      <c r="R4025">
        <v>684.75</v>
      </c>
      <c r="S4025">
        <v>21491.15</v>
      </c>
      <c r="T4025">
        <v>8033.73</v>
      </c>
      <c r="U4025">
        <v>0.37380000000000002</v>
      </c>
      <c r="V4025">
        <v>236.17</v>
      </c>
      <c r="W4025">
        <v>174.64630434782609</v>
      </c>
      <c r="X4025" s="83" t="str">
        <f t="shared" si="124"/>
        <v>2212 - BG DFW/W TX/OK/S KS</v>
      </c>
      <c r="Y4025" s="83">
        <f t="shared" si="125"/>
        <v>46</v>
      </c>
    </row>
    <row r="4026" spans="1:25" x14ac:dyDescent="0.25">
      <c r="A4026" t="s">
        <v>7</v>
      </c>
      <c r="B4026" t="s">
        <v>8651</v>
      </c>
      <c r="C4026" t="s">
        <v>7797</v>
      </c>
      <c r="D4026" t="s">
        <v>7798</v>
      </c>
      <c r="E4026" t="s">
        <v>7799</v>
      </c>
      <c r="F4026">
        <v>22122123</v>
      </c>
      <c r="G4026" t="s">
        <v>7800</v>
      </c>
      <c r="H4026" t="s">
        <v>7801</v>
      </c>
      <c r="I4026">
        <v>169516</v>
      </c>
      <c r="J4026" t="s">
        <v>7812</v>
      </c>
      <c r="K4026" t="s">
        <v>7813</v>
      </c>
      <c r="L4026" t="s">
        <v>6</v>
      </c>
      <c r="M4026" t="s">
        <v>8678</v>
      </c>
      <c r="N4026">
        <v>666.72</v>
      </c>
      <c r="O4026">
        <v>3682.5</v>
      </c>
      <c r="P4026">
        <v>5.5232999999999999</v>
      </c>
      <c r="Q4026">
        <v>55.56</v>
      </c>
      <c r="R4026">
        <v>283.26923076923077</v>
      </c>
      <c r="S4026">
        <v>5965.56</v>
      </c>
      <c r="T4026">
        <v>7177.77</v>
      </c>
      <c r="U4026">
        <v>1.2032</v>
      </c>
      <c r="V4026">
        <v>72.75</v>
      </c>
      <c r="W4026">
        <v>94.444342105263161</v>
      </c>
      <c r="X4026" s="83" t="str">
        <f t="shared" si="124"/>
        <v>2212 - BG DFW/W TX/OK/S KS</v>
      </c>
      <c r="Y4026" s="83">
        <f t="shared" si="125"/>
        <v>76</v>
      </c>
    </row>
    <row r="4027" spans="1:25" x14ac:dyDescent="0.25">
      <c r="A4027" t="s">
        <v>7</v>
      </c>
      <c r="B4027" t="s">
        <v>8651</v>
      </c>
      <c r="C4027" t="s">
        <v>7797</v>
      </c>
      <c r="D4027" t="s">
        <v>7798</v>
      </c>
      <c r="E4027" t="s">
        <v>7799</v>
      </c>
      <c r="F4027">
        <v>22122123</v>
      </c>
      <c r="G4027" t="s">
        <v>7800</v>
      </c>
      <c r="H4027" t="s">
        <v>7801</v>
      </c>
      <c r="I4027">
        <v>169516</v>
      </c>
      <c r="J4027" t="s">
        <v>7812</v>
      </c>
      <c r="K4027" t="s">
        <v>7813</v>
      </c>
      <c r="L4027" t="s">
        <v>6</v>
      </c>
      <c r="M4027" t="s">
        <v>8679</v>
      </c>
      <c r="N4027">
        <v>57.69</v>
      </c>
      <c r="Q4027">
        <v>57.69</v>
      </c>
      <c r="S4027">
        <v>171.61</v>
      </c>
      <c r="V4027">
        <v>57.2</v>
      </c>
      <c r="X4027" s="83" t="str">
        <f t="shared" si="124"/>
        <v>2212 - BG DFW/W TX/OK/S KS</v>
      </c>
      <c r="Y4027" s="83">
        <f t="shared" si="125"/>
        <v>0</v>
      </c>
    </row>
    <row r="4028" spans="1:25" x14ac:dyDescent="0.25">
      <c r="A4028" t="s">
        <v>7</v>
      </c>
      <c r="B4028" t="s">
        <v>8651</v>
      </c>
      <c r="C4028" t="s">
        <v>7797</v>
      </c>
      <c r="D4028" t="s">
        <v>7798</v>
      </c>
      <c r="E4028" t="s">
        <v>7799</v>
      </c>
      <c r="F4028">
        <v>22122123</v>
      </c>
      <c r="G4028" t="s">
        <v>7800</v>
      </c>
      <c r="H4028" t="s">
        <v>7801</v>
      </c>
      <c r="I4028">
        <v>169516</v>
      </c>
      <c r="J4028" t="s">
        <v>7812</v>
      </c>
      <c r="K4028" t="s">
        <v>7813</v>
      </c>
      <c r="L4028" t="s">
        <v>6</v>
      </c>
      <c r="M4028" t="s">
        <v>8695</v>
      </c>
      <c r="N4028">
        <v>148.81</v>
      </c>
      <c r="O4028">
        <v>988.01</v>
      </c>
      <c r="P4028">
        <v>6.6394000000000002</v>
      </c>
      <c r="Q4028">
        <v>148.81</v>
      </c>
      <c r="R4028">
        <v>494.005</v>
      </c>
      <c r="S4028">
        <v>10720.03</v>
      </c>
      <c r="T4028">
        <v>5104.9399999999996</v>
      </c>
      <c r="U4028">
        <v>0.47620000000000001</v>
      </c>
      <c r="V4028">
        <v>127.62</v>
      </c>
      <c r="W4028">
        <v>62.255365853658532</v>
      </c>
      <c r="X4028" s="83" t="str">
        <f t="shared" si="124"/>
        <v>2212 - BG DFW/W TX/OK/S KS</v>
      </c>
      <c r="Y4028" s="83">
        <f t="shared" si="125"/>
        <v>82</v>
      </c>
    </row>
    <row r="4029" spans="1:25" x14ac:dyDescent="0.25">
      <c r="A4029" t="s">
        <v>7</v>
      </c>
      <c r="B4029" t="s">
        <v>8651</v>
      </c>
      <c r="C4029" t="s">
        <v>7797</v>
      </c>
      <c r="D4029" t="s">
        <v>7798</v>
      </c>
      <c r="E4029" t="s">
        <v>7799</v>
      </c>
      <c r="F4029">
        <v>22122123</v>
      </c>
      <c r="G4029" t="s">
        <v>7800</v>
      </c>
      <c r="H4029" t="s">
        <v>7801</v>
      </c>
      <c r="I4029">
        <v>169516</v>
      </c>
      <c r="J4029" t="s">
        <v>7812</v>
      </c>
      <c r="K4029" t="s">
        <v>7813</v>
      </c>
      <c r="L4029" t="s">
        <v>6</v>
      </c>
      <c r="M4029" t="s">
        <v>8720</v>
      </c>
      <c r="N4029">
        <v>4290.3</v>
      </c>
      <c r="O4029">
        <v>13705.16</v>
      </c>
      <c r="P4029">
        <v>3.1945000000000001</v>
      </c>
      <c r="Q4029">
        <v>612.9</v>
      </c>
      <c r="R4029">
        <v>1713.145</v>
      </c>
      <c r="S4029">
        <v>4681.6000000000004</v>
      </c>
      <c r="T4029">
        <v>17104.09</v>
      </c>
      <c r="U4029">
        <v>3.6535000000000002</v>
      </c>
      <c r="V4029">
        <v>520.17999999999995</v>
      </c>
      <c r="W4029">
        <v>1900.4544444444446</v>
      </c>
      <c r="X4029" s="83" t="str">
        <f t="shared" si="124"/>
        <v>2212 - BG DFW/W TX/OK/S KS</v>
      </c>
      <c r="Y4029" s="83">
        <f t="shared" si="125"/>
        <v>9</v>
      </c>
    </row>
    <row r="4030" spans="1:25" x14ac:dyDescent="0.25">
      <c r="A4030" t="s">
        <v>7</v>
      </c>
      <c r="B4030" t="s">
        <v>8651</v>
      </c>
      <c r="C4030" t="s">
        <v>7797</v>
      </c>
      <c r="D4030" t="s">
        <v>7798</v>
      </c>
      <c r="E4030" t="s">
        <v>7799</v>
      </c>
      <c r="F4030">
        <v>22122123</v>
      </c>
      <c r="G4030" t="s">
        <v>7800</v>
      </c>
      <c r="H4030" t="s">
        <v>7801</v>
      </c>
      <c r="I4030">
        <v>169516</v>
      </c>
      <c r="J4030" t="s">
        <v>7812</v>
      </c>
      <c r="K4030" t="s">
        <v>7813</v>
      </c>
      <c r="L4030" t="s">
        <v>6</v>
      </c>
      <c r="M4030" t="s">
        <v>8696</v>
      </c>
      <c r="N4030">
        <v>3811.76</v>
      </c>
      <c r="O4030">
        <v>3539.66</v>
      </c>
      <c r="P4030">
        <v>0.92859999999999998</v>
      </c>
      <c r="Q4030">
        <v>476.47</v>
      </c>
      <c r="R4030">
        <v>707.93200000000002</v>
      </c>
      <c r="S4030">
        <v>27657.31</v>
      </c>
      <c r="T4030">
        <v>13822.91</v>
      </c>
      <c r="U4030">
        <v>0.49980000000000002</v>
      </c>
      <c r="V4030">
        <v>493.88</v>
      </c>
      <c r="W4030">
        <v>354.43358974358972</v>
      </c>
      <c r="X4030" s="83" t="str">
        <f t="shared" ref="X4030:X4093" si="126">CONCATENATE(C4030," - ",D4030)</f>
        <v>2212 - BG DFW/W TX/OK/S KS</v>
      </c>
      <c r="Y4030" s="83">
        <f t="shared" si="125"/>
        <v>39</v>
      </c>
    </row>
    <row r="4031" spans="1:25" x14ac:dyDescent="0.25">
      <c r="A4031" t="s">
        <v>7</v>
      </c>
      <c r="B4031" t="s">
        <v>8651</v>
      </c>
      <c r="C4031" t="s">
        <v>7797</v>
      </c>
      <c r="D4031" t="s">
        <v>7798</v>
      </c>
      <c r="E4031" t="s">
        <v>7799</v>
      </c>
      <c r="F4031">
        <v>22122123</v>
      </c>
      <c r="G4031" t="s">
        <v>7800</v>
      </c>
      <c r="H4031" t="s">
        <v>7801</v>
      </c>
      <c r="I4031">
        <v>169516</v>
      </c>
      <c r="J4031" t="s">
        <v>7812</v>
      </c>
      <c r="K4031" t="s">
        <v>7813</v>
      </c>
      <c r="L4031" t="s">
        <v>6</v>
      </c>
      <c r="M4031" t="s">
        <v>8697</v>
      </c>
      <c r="N4031">
        <v>5818.16</v>
      </c>
      <c r="O4031">
        <v>5495.43</v>
      </c>
      <c r="P4031">
        <v>0.94450000000000001</v>
      </c>
      <c r="Q4031">
        <v>727.27</v>
      </c>
      <c r="R4031">
        <v>785.06142857142856</v>
      </c>
      <c r="S4031">
        <v>36637.1</v>
      </c>
      <c r="T4031">
        <v>23789.99</v>
      </c>
      <c r="U4031">
        <v>0.64929999999999999</v>
      </c>
      <c r="V4031">
        <v>718.37</v>
      </c>
      <c r="W4031">
        <v>517.17369565217393</v>
      </c>
      <c r="X4031" s="83" t="str">
        <f t="shared" si="126"/>
        <v>2212 - BG DFW/W TX/OK/S KS</v>
      </c>
      <c r="Y4031" s="83">
        <f t="shared" si="125"/>
        <v>46</v>
      </c>
    </row>
    <row r="4032" spans="1:25" x14ac:dyDescent="0.25">
      <c r="A4032" t="s">
        <v>7</v>
      </c>
      <c r="B4032" t="s">
        <v>8651</v>
      </c>
      <c r="C4032" t="s">
        <v>7797</v>
      </c>
      <c r="D4032" t="s">
        <v>7798</v>
      </c>
      <c r="E4032" t="s">
        <v>7799</v>
      </c>
      <c r="F4032">
        <v>22122123</v>
      </c>
      <c r="G4032" t="s">
        <v>7800</v>
      </c>
      <c r="H4032" t="s">
        <v>7801</v>
      </c>
      <c r="I4032">
        <v>169516</v>
      </c>
      <c r="J4032" t="s">
        <v>7812</v>
      </c>
      <c r="K4032" t="s">
        <v>7813</v>
      </c>
      <c r="L4032" t="s">
        <v>6</v>
      </c>
      <c r="M4032" t="s">
        <v>8698</v>
      </c>
      <c r="N4032">
        <v>11674.74</v>
      </c>
      <c r="O4032">
        <v>32693.05</v>
      </c>
      <c r="P4032">
        <v>2.8003</v>
      </c>
      <c r="Q4032">
        <v>614.46</v>
      </c>
      <c r="R4032">
        <v>2179.5366666666664</v>
      </c>
      <c r="S4032">
        <v>120138.84</v>
      </c>
      <c r="T4032">
        <v>88141.67</v>
      </c>
      <c r="U4032">
        <v>0.73370000000000002</v>
      </c>
      <c r="V4032">
        <v>538.74</v>
      </c>
      <c r="W4032">
        <v>463.90352631578946</v>
      </c>
      <c r="X4032" s="83" t="str">
        <f t="shared" si="126"/>
        <v>2212 - BG DFW/W TX/OK/S KS</v>
      </c>
      <c r="Y4032" s="83">
        <f t="shared" si="125"/>
        <v>190</v>
      </c>
    </row>
    <row r="4033" spans="1:25" x14ac:dyDescent="0.25">
      <c r="A4033" t="s">
        <v>7</v>
      </c>
      <c r="B4033" t="s">
        <v>8651</v>
      </c>
      <c r="C4033" t="s">
        <v>7797</v>
      </c>
      <c r="D4033" t="s">
        <v>7798</v>
      </c>
      <c r="E4033" t="s">
        <v>7799</v>
      </c>
      <c r="F4033">
        <v>22122123</v>
      </c>
      <c r="G4033" t="s">
        <v>7800</v>
      </c>
      <c r="H4033" t="s">
        <v>7801</v>
      </c>
      <c r="I4033">
        <v>169516</v>
      </c>
      <c r="J4033" t="s">
        <v>7812</v>
      </c>
      <c r="K4033" t="s">
        <v>7813</v>
      </c>
      <c r="L4033" t="s">
        <v>6</v>
      </c>
      <c r="M4033" t="s">
        <v>8699</v>
      </c>
      <c r="N4033">
        <v>1560.4</v>
      </c>
      <c r="O4033">
        <v>724.13</v>
      </c>
      <c r="P4033">
        <v>0.46410000000000001</v>
      </c>
      <c r="Q4033">
        <v>156.04</v>
      </c>
      <c r="R4033">
        <v>724.13</v>
      </c>
      <c r="S4033">
        <v>10388.040000000001</v>
      </c>
      <c r="T4033">
        <v>5641.47</v>
      </c>
      <c r="U4033">
        <v>0.54310000000000003</v>
      </c>
      <c r="V4033">
        <v>144.28</v>
      </c>
      <c r="W4033">
        <v>95.618135593220345</v>
      </c>
      <c r="X4033" s="83" t="str">
        <f t="shared" si="126"/>
        <v>2212 - BG DFW/W TX/OK/S KS</v>
      </c>
      <c r="Y4033" s="83">
        <f t="shared" si="125"/>
        <v>59</v>
      </c>
    </row>
    <row r="4034" spans="1:25" x14ac:dyDescent="0.25">
      <c r="A4034" t="s">
        <v>7</v>
      </c>
      <c r="B4034" t="s">
        <v>8651</v>
      </c>
      <c r="C4034" t="s">
        <v>7797</v>
      </c>
      <c r="D4034" t="s">
        <v>7798</v>
      </c>
      <c r="E4034" t="s">
        <v>7799</v>
      </c>
      <c r="F4034">
        <v>22122123</v>
      </c>
      <c r="G4034" t="s">
        <v>7800</v>
      </c>
      <c r="H4034" t="s">
        <v>7801</v>
      </c>
      <c r="I4034">
        <v>169516</v>
      </c>
      <c r="J4034" t="s">
        <v>7812</v>
      </c>
      <c r="K4034" t="s">
        <v>7813</v>
      </c>
      <c r="L4034" t="s">
        <v>6</v>
      </c>
      <c r="M4034" t="s">
        <v>8700</v>
      </c>
      <c r="N4034">
        <v>7990</v>
      </c>
      <c r="O4034">
        <v>25692.43</v>
      </c>
      <c r="P4034">
        <v>3.2155999999999998</v>
      </c>
      <c r="Q4034">
        <v>470</v>
      </c>
      <c r="R4034">
        <v>1511.3194117647058</v>
      </c>
      <c r="S4034">
        <v>53804.63</v>
      </c>
      <c r="T4034">
        <v>76423.25</v>
      </c>
      <c r="U4034">
        <v>1.4204000000000001</v>
      </c>
      <c r="V4034">
        <v>430.44</v>
      </c>
      <c r="W4034">
        <v>741.97330097087377</v>
      </c>
      <c r="X4034" s="83" t="str">
        <f t="shared" si="126"/>
        <v>2212 - BG DFW/W TX/OK/S KS</v>
      </c>
      <c r="Y4034" s="83">
        <f t="shared" si="125"/>
        <v>103</v>
      </c>
    </row>
    <row r="4035" spans="1:25" x14ac:dyDescent="0.25">
      <c r="A4035" t="s">
        <v>7</v>
      </c>
      <c r="B4035" t="s">
        <v>8651</v>
      </c>
      <c r="C4035" t="s">
        <v>7797</v>
      </c>
      <c r="D4035" t="s">
        <v>7798</v>
      </c>
      <c r="E4035" t="s">
        <v>7799</v>
      </c>
      <c r="F4035">
        <v>22122123</v>
      </c>
      <c r="G4035" t="s">
        <v>7800</v>
      </c>
      <c r="H4035" t="s">
        <v>7801</v>
      </c>
      <c r="I4035">
        <v>169516</v>
      </c>
      <c r="J4035" t="s">
        <v>7812</v>
      </c>
      <c r="K4035" t="s">
        <v>7813</v>
      </c>
      <c r="L4035" t="s">
        <v>6</v>
      </c>
      <c r="M4035" t="s">
        <v>8701</v>
      </c>
      <c r="N4035">
        <v>4483.5200000000004</v>
      </c>
      <c r="O4035">
        <v>14475.86</v>
      </c>
      <c r="P4035">
        <v>3.2286999999999999</v>
      </c>
      <c r="Q4035">
        <v>560.44000000000005</v>
      </c>
      <c r="R4035">
        <v>2067.98</v>
      </c>
      <c r="S4035">
        <v>31333.62</v>
      </c>
      <c r="T4035">
        <v>85107.17</v>
      </c>
      <c r="U4035">
        <v>2.7162000000000002</v>
      </c>
      <c r="V4035">
        <v>505.38</v>
      </c>
      <c r="W4035">
        <v>1636.6763461538462</v>
      </c>
      <c r="X4035" s="83" t="str">
        <f t="shared" si="126"/>
        <v>2212 - BG DFW/W TX/OK/S KS</v>
      </c>
      <c r="Y4035" s="83">
        <f t="shared" ref="Y4035:Y4098" si="127">IFERROR((IF($S4035=0,0,$T4035/$W4035)),0)</f>
        <v>52</v>
      </c>
    </row>
    <row r="4036" spans="1:25" x14ac:dyDescent="0.25">
      <c r="A4036" t="s">
        <v>7</v>
      </c>
      <c r="B4036" t="s">
        <v>8651</v>
      </c>
      <c r="C4036" t="s">
        <v>7797</v>
      </c>
      <c r="D4036" t="s">
        <v>7798</v>
      </c>
      <c r="E4036" t="s">
        <v>7799</v>
      </c>
      <c r="F4036">
        <v>22122123</v>
      </c>
      <c r="G4036" t="s">
        <v>7800</v>
      </c>
      <c r="H4036" t="s">
        <v>7801</v>
      </c>
      <c r="I4036">
        <v>213449</v>
      </c>
      <c r="J4036" t="s">
        <v>7814</v>
      </c>
      <c r="K4036" t="s">
        <v>7815</v>
      </c>
      <c r="L4036" t="s">
        <v>6</v>
      </c>
      <c r="M4036" t="s">
        <v>8706</v>
      </c>
      <c r="N4036">
        <v>13.41</v>
      </c>
      <c r="Q4036">
        <v>13.41</v>
      </c>
      <c r="S4036">
        <v>102.89</v>
      </c>
      <c r="V4036">
        <v>11.43</v>
      </c>
      <c r="X4036" s="83" t="str">
        <f t="shared" si="126"/>
        <v>2212 - BG DFW/W TX/OK/S KS</v>
      </c>
      <c r="Y4036" s="83">
        <f t="shared" si="127"/>
        <v>0</v>
      </c>
    </row>
    <row r="4037" spans="1:25" x14ac:dyDescent="0.25">
      <c r="A4037" t="s">
        <v>7</v>
      </c>
      <c r="B4037" t="s">
        <v>8651</v>
      </c>
      <c r="C4037" t="s">
        <v>7797</v>
      </c>
      <c r="D4037" t="s">
        <v>7798</v>
      </c>
      <c r="E4037" t="s">
        <v>7799</v>
      </c>
      <c r="F4037">
        <v>22122123</v>
      </c>
      <c r="G4037" t="s">
        <v>7800</v>
      </c>
      <c r="H4037" t="s">
        <v>7801</v>
      </c>
      <c r="I4037">
        <v>213449</v>
      </c>
      <c r="J4037" t="s">
        <v>7814</v>
      </c>
      <c r="K4037" t="s">
        <v>7815</v>
      </c>
      <c r="L4037" t="s">
        <v>6</v>
      </c>
      <c r="M4037" t="s">
        <v>8676</v>
      </c>
      <c r="N4037">
        <v>28.05</v>
      </c>
      <c r="O4037">
        <v>532.5</v>
      </c>
      <c r="P4037">
        <v>18.984000000000002</v>
      </c>
      <c r="Q4037">
        <v>28.05</v>
      </c>
      <c r="R4037">
        <v>177.5</v>
      </c>
      <c r="S4037">
        <v>1385.15</v>
      </c>
      <c r="T4037">
        <v>1145.71</v>
      </c>
      <c r="U4037">
        <v>0.82709999999999995</v>
      </c>
      <c r="V4037">
        <v>106.55</v>
      </c>
      <c r="W4037">
        <v>127.30111111111111</v>
      </c>
      <c r="X4037" s="83" t="str">
        <f t="shared" si="126"/>
        <v>2212 - BG DFW/W TX/OK/S KS</v>
      </c>
      <c r="Y4037" s="83">
        <f t="shared" si="127"/>
        <v>9</v>
      </c>
    </row>
    <row r="4038" spans="1:25" x14ac:dyDescent="0.25">
      <c r="A4038" t="s">
        <v>7</v>
      </c>
      <c r="B4038" t="s">
        <v>8651</v>
      </c>
      <c r="C4038" t="s">
        <v>7797</v>
      </c>
      <c r="D4038" t="s">
        <v>7798</v>
      </c>
      <c r="E4038" t="s">
        <v>7799</v>
      </c>
      <c r="F4038">
        <v>22122123</v>
      </c>
      <c r="G4038" t="s">
        <v>7800</v>
      </c>
      <c r="H4038" t="s">
        <v>7801</v>
      </c>
      <c r="I4038">
        <v>213449</v>
      </c>
      <c r="J4038" t="s">
        <v>7814</v>
      </c>
      <c r="K4038" t="s">
        <v>7815</v>
      </c>
      <c r="L4038" t="s">
        <v>6</v>
      </c>
      <c r="M4038" t="s">
        <v>8694</v>
      </c>
      <c r="N4038">
        <v>21.74</v>
      </c>
      <c r="Q4038">
        <v>21.74</v>
      </c>
      <c r="S4038">
        <v>278.27</v>
      </c>
      <c r="V4038">
        <v>69.569999999999993</v>
      </c>
      <c r="X4038" s="83" t="str">
        <f t="shared" si="126"/>
        <v>2212 - BG DFW/W TX/OK/S KS</v>
      </c>
      <c r="Y4038" s="83">
        <f t="shared" si="127"/>
        <v>0</v>
      </c>
    </row>
    <row r="4039" spans="1:25" x14ac:dyDescent="0.25">
      <c r="A4039" t="s">
        <v>7</v>
      </c>
      <c r="B4039" t="s">
        <v>8651</v>
      </c>
      <c r="C4039" t="s">
        <v>7797</v>
      </c>
      <c r="D4039" t="s">
        <v>7798</v>
      </c>
      <c r="E4039" t="s">
        <v>7799</v>
      </c>
      <c r="F4039">
        <v>22122123</v>
      </c>
      <c r="G4039" t="s">
        <v>7800</v>
      </c>
      <c r="H4039" t="s">
        <v>7801</v>
      </c>
      <c r="I4039">
        <v>213449</v>
      </c>
      <c r="J4039" t="s">
        <v>7814</v>
      </c>
      <c r="K4039" t="s">
        <v>7815</v>
      </c>
      <c r="L4039" t="s">
        <v>6</v>
      </c>
      <c r="M4039" t="s">
        <v>8707</v>
      </c>
      <c r="N4039">
        <v>42.7</v>
      </c>
      <c r="O4039">
        <v>84.24</v>
      </c>
      <c r="P4039">
        <v>1.9728000000000001</v>
      </c>
      <c r="Q4039">
        <v>42.7</v>
      </c>
      <c r="S4039">
        <v>303.64</v>
      </c>
      <c r="T4039">
        <v>1039.74</v>
      </c>
      <c r="U4039">
        <v>3.4243000000000001</v>
      </c>
      <c r="V4039">
        <v>43.38</v>
      </c>
      <c r="W4039">
        <v>115.52666666666667</v>
      </c>
      <c r="X4039" s="83" t="str">
        <f t="shared" si="126"/>
        <v>2212 - BG DFW/W TX/OK/S KS</v>
      </c>
      <c r="Y4039" s="83">
        <f t="shared" si="127"/>
        <v>9</v>
      </c>
    </row>
    <row r="4040" spans="1:25" x14ac:dyDescent="0.25">
      <c r="A4040" t="s">
        <v>7</v>
      </c>
      <c r="B4040" t="s">
        <v>8651</v>
      </c>
      <c r="C4040" t="s">
        <v>7797</v>
      </c>
      <c r="D4040" t="s">
        <v>7798</v>
      </c>
      <c r="E4040" t="s">
        <v>7799</v>
      </c>
      <c r="F4040">
        <v>22122123</v>
      </c>
      <c r="G4040" t="s">
        <v>7800</v>
      </c>
      <c r="H4040" t="s">
        <v>7801</v>
      </c>
      <c r="I4040">
        <v>213449</v>
      </c>
      <c r="J4040" t="s">
        <v>7814</v>
      </c>
      <c r="K4040" t="s">
        <v>7815</v>
      </c>
      <c r="L4040" t="s">
        <v>6</v>
      </c>
      <c r="M4040" t="s">
        <v>8677</v>
      </c>
      <c r="N4040">
        <v>1235.6500000000001</v>
      </c>
      <c r="O4040">
        <v>682.5</v>
      </c>
      <c r="P4040">
        <v>0.55230000000000001</v>
      </c>
      <c r="Q4040">
        <v>247.13</v>
      </c>
      <c r="R4040">
        <v>170.625</v>
      </c>
      <c r="S4040">
        <v>9042.2800000000007</v>
      </c>
      <c r="T4040">
        <v>5610.61</v>
      </c>
      <c r="U4040">
        <v>0.62050000000000005</v>
      </c>
      <c r="V4040">
        <v>237.95</v>
      </c>
      <c r="W4040">
        <v>160.30314285714286</v>
      </c>
      <c r="X4040" s="83" t="str">
        <f t="shared" si="126"/>
        <v>2212 - BG DFW/W TX/OK/S KS</v>
      </c>
      <c r="Y4040" s="83">
        <f t="shared" si="127"/>
        <v>35</v>
      </c>
    </row>
    <row r="4041" spans="1:25" x14ac:dyDescent="0.25">
      <c r="A4041" t="s">
        <v>7</v>
      </c>
      <c r="B4041" t="s">
        <v>8651</v>
      </c>
      <c r="C4041" t="s">
        <v>7797</v>
      </c>
      <c r="D4041" t="s">
        <v>7798</v>
      </c>
      <c r="E4041" t="s">
        <v>7799</v>
      </c>
      <c r="F4041">
        <v>22122123</v>
      </c>
      <c r="G4041" t="s">
        <v>7800</v>
      </c>
      <c r="H4041" t="s">
        <v>7801</v>
      </c>
      <c r="I4041">
        <v>213449</v>
      </c>
      <c r="J4041" t="s">
        <v>7814</v>
      </c>
      <c r="K4041" t="s">
        <v>7815</v>
      </c>
      <c r="L4041" t="s">
        <v>6</v>
      </c>
      <c r="M4041" t="s">
        <v>8678</v>
      </c>
      <c r="N4041">
        <v>277.8</v>
      </c>
      <c r="O4041">
        <v>210</v>
      </c>
      <c r="P4041">
        <v>0.75590000000000002</v>
      </c>
      <c r="Q4041">
        <v>55.56</v>
      </c>
      <c r="R4041">
        <v>35</v>
      </c>
      <c r="S4041">
        <v>2840.09</v>
      </c>
      <c r="T4041">
        <v>613.12</v>
      </c>
      <c r="U4041">
        <v>0.21590000000000001</v>
      </c>
      <c r="V4041">
        <v>72.819999999999993</v>
      </c>
      <c r="W4041">
        <v>13.328695652173913</v>
      </c>
      <c r="X4041" s="83" t="str">
        <f t="shared" si="126"/>
        <v>2212 - BG DFW/W TX/OK/S KS</v>
      </c>
      <c r="Y4041" s="83">
        <f t="shared" si="127"/>
        <v>46</v>
      </c>
    </row>
    <row r="4042" spans="1:25" x14ac:dyDescent="0.25">
      <c r="A4042" t="s">
        <v>7</v>
      </c>
      <c r="B4042" t="s">
        <v>8651</v>
      </c>
      <c r="C4042" t="s">
        <v>7797</v>
      </c>
      <c r="D4042" t="s">
        <v>7798</v>
      </c>
      <c r="E4042" t="s">
        <v>7799</v>
      </c>
      <c r="F4042">
        <v>22122123</v>
      </c>
      <c r="G4042" t="s">
        <v>7800</v>
      </c>
      <c r="H4042" t="s">
        <v>7801</v>
      </c>
      <c r="I4042">
        <v>213449</v>
      </c>
      <c r="J4042" t="s">
        <v>7814</v>
      </c>
      <c r="K4042" t="s">
        <v>7815</v>
      </c>
      <c r="L4042" t="s">
        <v>6</v>
      </c>
      <c r="M4042" t="s">
        <v>8679</v>
      </c>
      <c r="N4042">
        <v>0</v>
      </c>
      <c r="S4042">
        <v>56.96</v>
      </c>
      <c r="T4042">
        <v>108.75</v>
      </c>
      <c r="U4042">
        <v>1.9092</v>
      </c>
      <c r="V4042">
        <v>56.96</v>
      </c>
      <c r="W4042">
        <v>54.375</v>
      </c>
      <c r="X4042" s="83" t="str">
        <f t="shared" si="126"/>
        <v>2212 - BG DFW/W TX/OK/S KS</v>
      </c>
      <c r="Y4042" s="83">
        <f t="shared" si="127"/>
        <v>2</v>
      </c>
    </row>
    <row r="4043" spans="1:25" x14ac:dyDescent="0.25">
      <c r="A4043" t="s">
        <v>7</v>
      </c>
      <c r="B4043" t="s">
        <v>8651</v>
      </c>
      <c r="C4043" t="s">
        <v>7797</v>
      </c>
      <c r="D4043" t="s">
        <v>7798</v>
      </c>
      <c r="E4043" t="s">
        <v>7799</v>
      </c>
      <c r="F4043">
        <v>22122123</v>
      </c>
      <c r="G4043" t="s">
        <v>7800</v>
      </c>
      <c r="H4043" t="s">
        <v>7801</v>
      </c>
      <c r="I4043">
        <v>213449</v>
      </c>
      <c r="J4043" t="s">
        <v>7814</v>
      </c>
      <c r="K4043" t="s">
        <v>7815</v>
      </c>
      <c r="L4043" t="s">
        <v>6</v>
      </c>
      <c r="M4043" t="s">
        <v>8695</v>
      </c>
      <c r="N4043">
        <v>595.24</v>
      </c>
      <c r="Q4043">
        <v>148.81</v>
      </c>
      <c r="S4043">
        <v>4718.58</v>
      </c>
      <c r="T4043">
        <v>2405.12</v>
      </c>
      <c r="U4043">
        <v>0.50970000000000004</v>
      </c>
      <c r="V4043">
        <v>127.53</v>
      </c>
      <c r="W4043">
        <v>70.738823529411761</v>
      </c>
      <c r="X4043" s="83" t="str">
        <f t="shared" si="126"/>
        <v>2212 - BG DFW/W TX/OK/S KS</v>
      </c>
      <c r="Y4043" s="83">
        <f t="shared" si="127"/>
        <v>34</v>
      </c>
    </row>
    <row r="4044" spans="1:25" x14ac:dyDescent="0.25">
      <c r="A4044" t="s">
        <v>7</v>
      </c>
      <c r="B4044" t="s">
        <v>8651</v>
      </c>
      <c r="C4044" t="s">
        <v>7797</v>
      </c>
      <c r="D4044" t="s">
        <v>7798</v>
      </c>
      <c r="E4044" t="s">
        <v>7799</v>
      </c>
      <c r="F4044">
        <v>22122123</v>
      </c>
      <c r="G4044" t="s">
        <v>7800</v>
      </c>
      <c r="H4044" t="s">
        <v>7801</v>
      </c>
      <c r="I4044">
        <v>213449</v>
      </c>
      <c r="J4044" t="s">
        <v>7814</v>
      </c>
      <c r="K4044" t="s">
        <v>7815</v>
      </c>
      <c r="L4044" t="s">
        <v>6</v>
      </c>
      <c r="M4044" t="s">
        <v>8720</v>
      </c>
      <c r="N4044">
        <v>1225.8</v>
      </c>
      <c r="O4044">
        <v>93.75</v>
      </c>
      <c r="P4044">
        <v>7.6499999999999999E-2</v>
      </c>
      <c r="Q4044">
        <v>612.9</v>
      </c>
      <c r="R4044">
        <v>18.75</v>
      </c>
      <c r="S4044">
        <v>1421.45</v>
      </c>
      <c r="T4044">
        <v>232.5</v>
      </c>
      <c r="U4044">
        <v>0.1636</v>
      </c>
      <c r="V4044">
        <v>473.82</v>
      </c>
      <c r="W4044">
        <v>33.214285714285715</v>
      </c>
      <c r="X4044" s="83" t="str">
        <f t="shared" si="126"/>
        <v>2212 - BG DFW/W TX/OK/S KS</v>
      </c>
      <c r="Y4044" s="83">
        <f t="shared" si="127"/>
        <v>7</v>
      </c>
    </row>
    <row r="4045" spans="1:25" x14ac:dyDescent="0.25">
      <c r="A4045" t="s">
        <v>7</v>
      </c>
      <c r="B4045" t="s">
        <v>8651</v>
      </c>
      <c r="C4045" t="s">
        <v>7797</v>
      </c>
      <c r="D4045" t="s">
        <v>7798</v>
      </c>
      <c r="E4045" t="s">
        <v>7799</v>
      </c>
      <c r="F4045">
        <v>22122123</v>
      </c>
      <c r="G4045" t="s">
        <v>7800</v>
      </c>
      <c r="H4045" t="s">
        <v>7801</v>
      </c>
      <c r="I4045">
        <v>213449</v>
      </c>
      <c r="J4045" t="s">
        <v>7814</v>
      </c>
      <c r="K4045" t="s">
        <v>7815</v>
      </c>
      <c r="L4045" t="s">
        <v>6</v>
      </c>
      <c r="M4045" t="s">
        <v>8696</v>
      </c>
      <c r="N4045">
        <v>1905.88</v>
      </c>
      <c r="O4045">
        <v>3031.75</v>
      </c>
      <c r="P4045">
        <v>1.5907</v>
      </c>
      <c r="Q4045">
        <v>476.47</v>
      </c>
      <c r="R4045">
        <v>1515.875</v>
      </c>
      <c r="S4045">
        <v>14339.2</v>
      </c>
      <c r="T4045">
        <v>9901.2099999999991</v>
      </c>
      <c r="U4045">
        <v>0.6905</v>
      </c>
      <c r="V4045">
        <v>494.46</v>
      </c>
      <c r="W4045">
        <v>412.55041666666665</v>
      </c>
      <c r="X4045" s="83" t="str">
        <f t="shared" si="126"/>
        <v>2212 - BG DFW/W TX/OK/S KS</v>
      </c>
      <c r="Y4045" s="83">
        <f t="shared" si="127"/>
        <v>24</v>
      </c>
    </row>
    <row r="4046" spans="1:25" x14ac:dyDescent="0.25">
      <c r="A4046" t="s">
        <v>7</v>
      </c>
      <c r="B4046" t="s">
        <v>8651</v>
      </c>
      <c r="C4046" t="s">
        <v>7797</v>
      </c>
      <c r="D4046" t="s">
        <v>7798</v>
      </c>
      <c r="E4046" t="s">
        <v>7799</v>
      </c>
      <c r="F4046">
        <v>22122123</v>
      </c>
      <c r="G4046" t="s">
        <v>7800</v>
      </c>
      <c r="H4046" t="s">
        <v>7801</v>
      </c>
      <c r="I4046">
        <v>213449</v>
      </c>
      <c r="J4046" t="s">
        <v>7814</v>
      </c>
      <c r="K4046" t="s">
        <v>7815</v>
      </c>
      <c r="L4046" t="s">
        <v>6</v>
      </c>
      <c r="M4046" t="s">
        <v>8697</v>
      </c>
      <c r="N4046">
        <v>6545.43</v>
      </c>
      <c r="O4046">
        <v>10182.549999999999</v>
      </c>
      <c r="P4046">
        <v>1.5557000000000001</v>
      </c>
      <c r="Q4046">
        <v>727.27</v>
      </c>
      <c r="R4046">
        <v>783.27307692307681</v>
      </c>
      <c r="S4046">
        <v>37375.480000000003</v>
      </c>
      <c r="T4046">
        <v>33739.97</v>
      </c>
      <c r="U4046">
        <v>0.90269999999999995</v>
      </c>
      <c r="V4046">
        <v>718.76</v>
      </c>
      <c r="W4046">
        <v>462.19136986301373</v>
      </c>
      <c r="X4046" s="83" t="str">
        <f t="shared" si="126"/>
        <v>2212 - BG DFW/W TX/OK/S KS</v>
      </c>
      <c r="Y4046" s="83">
        <f t="shared" si="127"/>
        <v>73</v>
      </c>
    </row>
    <row r="4047" spans="1:25" x14ac:dyDescent="0.25">
      <c r="A4047" t="s">
        <v>7</v>
      </c>
      <c r="B4047" t="s">
        <v>8651</v>
      </c>
      <c r="C4047" t="s">
        <v>7797</v>
      </c>
      <c r="D4047" t="s">
        <v>7798</v>
      </c>
      <c r="E4047" t="s">
        <v>7799</v>
      </c>
      <c r="F4047">
        <v>22122123</v>
      </c>
      <c r="G4047" t="s">
        <v>7800</v>
      </c>
      <c r="H4047" t="s">
        <v>7801</v>
      </c>
      <c r="I4047">
        <v>213449</v>
      </c>
      <c r="J4047" t="s">
        <v>7814</v>
      </c>
      <c r="K4047" t="s">
        <v>7815</v>
      </c>
      <c r="L4047" t="s">
        <v>6</v>
      </c>
      <c r="M4047" t="s">
        <v>8698</v>
      </c>
      <c r="N4047">
        <v>11674.74</v>
      </c>
      <c r="O4047">
        <v>5486.78</v>
      </c>
      <c r="P4047">
        <v>0.47</v>
      </c>
      <c r="Q4047">
        <v>614.46</v>
      </c>
      <c r="R4047">
        <v>498.79818181818177</v>
      </c>
      <c r="S4047">
        <v>107994.16</v>
      </c>
      <c r="T4047">
        <v>83006.89</v>
      </c>
      <c r="U4047">
        <v>0.76859999999999995</v>
      </c>
      <c r="V4047">
        <v>539.97</v>
      </c>
      <c r="W4047">
        <v>468.9654802259887</v>
      </c>
      <c r="X4047" s="83" t="str">
        <f t="shared" si="126"/>
        <v>2212 - BG DFW/W TX/OK/S KS</v>
      </c>
      <c r="Y4047" s="83">
        <f t="shared" si="127"/>
        <v>177</v>
      </c>
    </row>
    <row r="4048" spans="1:25" x14ac:dyDescent="0.25">
      <c r="A4048" t="s">
        <v>7</v>
      </c>
      <c r="B4048" t="s">
        <v>8651</v>
      </c>
      <c r="C4048" t="s">
        <v>7797</v>
      </c>
      <c r="D4048" t="s">
        <v>7798</v>
      </c>
      <c r="E4048" t="s">
        <v>7799</v>
      </c>
      <c r="F4048">
        <v>22122123</v>
      </c>
      <c r="G4048" t="s">
        <v>7800</v>
      </c>
      <c r="H4048" t="s">
        <v>7801</v>
      </c>
      <c r="I4048">
        <v>213449</v>
      </c>
      <c r="J4048" t="s">
        <v>7814</v>
      </c>
      <c r="K4048" t="s">
        <v>7815</v>
      </c>
      <c r="L4048" t="s">
        <v>6</v>
      </c>
      <c r="M4048" t="s">
        <v>8699</v>
      </c>
      <c r="N4048">
        <v>780.2</v>
      </c>
      <c r="O4048">
        <v>1638.75</v>
      </c>
      <c r="P4048">
        <v>2.1004</v>
      </c>
      <c r="Q4048">
        <v>156.04</v>
      </c>
      <c r="R4048">
        <v>546.25</v>
      </c>
      <c r="S4048">
        <v>4530.5600000000004</v>
      </c>
      <c r="T4048">
        <v>5236.37</v>
      </c>
      <c r="U4048">
        <v>1.1557999999999999</v>
      </c>
      <c r="V4048">
        <v>151.02000000000001</v>
      </c>
      <c r="W4048">
        <v>163.6365625</v>
      </c>
      <c r="X4048" s="83" t="str">
        <f t="shared" si="126"/>
        <v>2212 - BG DFW/W TX/OK/S KS</v>
      </c>
      <c r="Y4048" s="83">
        <f t="shared" si="127"/>
        <v>32</v>
      </c>
    </row>
    <row r="4049" spans="1:25" x14ac:dyDescent="0.25">
      <c r="A4049" t="s">
        <v>7</v>
      </c>
      <c r="B4049" t="s">
        <v>8651</v>
      </c>
      <c r="C4049" t="s">
        <v>7797</v>
      </c>
      <c r="D4049" t="s">
        <v>7798</v>
      </c>
      <c r="E4049" t="s">
        <v>7799</v>
      </c>
      <c r="F4049">
        <v>22122123</v>
      </c>
      <c r="G4049" t="s">
        <v>7800</v>
      </c>
      <c r="H4049" t="s">
        <v>7801</v>
      </c>
      <c r="I4049">
        <v>213449</v>
      </c>
      <c r="J4049" t="s">
        <v>7814</v>
      </c>
      <c r="K4049" t="s">
        <v>7815</v>
      </c>
      <c r="L4049" t="s">
        <v>6</v>
      </c>
      <c r="M4049" t="s">
        <v>8700</v>
      </c>
      <c r="N4049">
        <v>4700</v>
      </c>
      <c r="O4049">
        <v>701.12</v>
      </c>
      <c r="P4049">
        <v>0.1492</v>
      </c>
      <c r="Q4049">
        <v>470</v>
      </c>
      <c r="R4049">
        <v>140.22399999999999</v>
      </c>
      <c r="S4049">
        <v>21793.58</v>
      </c>
      <c r="T4049">
        <v>8576.27</v>
      </c>
      <c r="U4049">
        <v>0.39350000000000002</v>
      </c>
      <c r="V4049">
        <v>435.87</v>
      </c>
      <c r="W4049">
        <v>153.14767857142857</v>
      </c>
      <c r="X4049" s="83" t="str">
        <f t="shared" si="126"/>
        <v>2212 - BG DFW/W TX/OK/S KS</v>
      </c>
      <c r="Y4049" s="83">
        <f t="shared" si="127"/>
        <v>56</v>
      </c>
    </row>
    <row r="4050" spans="1:25" x14ac:dyDescent="0.25">
      <c r="A4050" t="s">
        <v>7</v>
      </c>
      <c r="B4050" t="s">
        <v>8651</v>
      </c>
      <c r="C4050" t="s">
        <v>7797</v>
      </c>
      <c r="D4050" t="s">
        <v>7798</v>
      </c>
      <c r="E4050" t="s">
        <v>7799</v>
      </c>
      <c r="F4050">
        <v>22122123</v>
      </c>
      <c r="G4050" t="s">
        <v>7800</v>
      </c>
      <c r="H4050" t="s">
        <v>7801</v>
      </c>
      <c r="I4050">
        <v>213449</v>
      </c>
      <c r="J4050" t="s">
        <v>7814</v>
      </c>
      <c r="K4050" t="s">
        <v>7815</v>
      </c>
      <c r="L4050" t="s">
        <v>6</v>
      </c>
      <c r="M4050" t="s">
        <v>8701</v>
      </c>
      <c r="N4050">
        <v>2241.7600000000002</v>
      </c>
      <c r="O4050">
        <v>215.86</v>
      </c>
      <c r="P4050">
        <v>9.6299999999999997E-2</v>
      </c>
      <c r="Q4050">
        <v>560.44000000000005</v>
      </c>
      <c r="R4050">
        <v>35.976666666666667</v>
      </c>
      <c r="S4050">
        <v>12575.13</v>
      </c>
      <c r="T4050">
        <v>2948.54</v>
      </c>
      <c r="U4050">
        <v>0.23449999999999999</v>
      </c>
      <c r="V4050">
        <v>503.01</v>
      </c>
      <c r="W4050">
        <v>98.284666666666666</v>
      </c>
      <c r="X4050" s="83" t="str">
        <f t="shared" si="126"/>
        <v>2212 - BG DFW/W TX/OK/S KS</v>
      </c>
      <c r="Y4050" s="83">
        <f t="shared" si="127"/>
        <v>30</v>
      </c>
    </row>
    <row r="4051" spans="1:25" x14ac:dyDescent="0.25">
      <c r="A4051" t="s">
        <v>7</v>
      </c>
      <c r="B4051" t="s">
        <v>8651</v>
      </c>
      <c r="C4051" t="s">
        <v>7797</v>
      </c>
      <c r="D4051" t="s">
        <v>7798</v>
      </c>
      <c r="E4051" t="s">
        <v>7799</v>
      </c>
      <c r="F4051">
        <v>22122123</v>
      </c>
      <c r="G4051" t="s">
        <v>7800</v>
      </c>
      <c r="H4051" t="s">
        <v>7801</v>
      </c>
      <c r="I4051">
        <v>244819</v>
      </c>
      <c r="J4051" t="s">
        <v>7816</v>
      </c>
      <c r="K4051" t="s">
        <v>7817</v>
      </c>
      <c r="L4051" t="s">
        <v>6</v>
      </c>
      <c r="M4051" t="s">
        <v>8706</v>
      </c>
      <c r="N4051">
        <v>13.41</v>
      </c>
      <c r="Q4051">
        <v>13.41</v>
      </c>
      <c r="S4051">
        <v>87.77</v>
      </c>
      <c r="V4051">
        <v>8.7799999999999994</v>
      </c>
      <c r="X4051" s="83" t="str">
        <f t="shared" si="126"/>
        <v>2212 - BG DFW/W TX/OK/S KS</v>
      </c>
      <c r="Y4051" s="83">
        <f t="shared" si="127"/>
        <v>0</v>
      </c>
    </row>
    <row r="4052" spans="1:25" x14ac:dyDescent="0.25">
      <c r="A4052" t="s">
        <v>7</v>
      </c>
      <c r="B4052" t="s">
        <v>8651</v>
      </c>
      <c r="C4052" t="s">
        <v>7797</v>
      </c>
      <c r="D4052" t="s">
        <v>7798</v>
      </c>
      <c r="E4052" t="s">
        <v>7799</v>
      </c>
      <c r="F4052">
        <v>22122123</v>
      </c>
      <c r="G4052" t="s">
        <v>7800</v>
      </c>
      <c r="H4052" t="s">
        <v>7801</v>
      </c>
      <c r="I4052">
        <v>244819</v>
      </c>
      <c r="J4052" t="s">
        <v>7816</v>
      </c>
      <c r="K4052" t="s">
        <v>7817</v>
      </c>
      <c r="L4052" t="s">
        <v>6</v>
      </c>
      <c r="M4052" t="s">
        <v>8676</v>
      </c>
      <c r="N4052">
        <v>56.1</v>
      </c>
      <c r="O4052">
        <v>1.67</v>
      </c>
      <c r="P4052">
        <v>2.98E-2</v>
      </c>
      <c r="Q4052">
        <v>28.05</v>
      </c>
      <c r="R4052">
        <v>1.67</v>
      </c>
      <c r="S4052">
        <v>2227.77</v>
      </c>
      <c r="T4052">
        <v>121.24</v>
      </c>
      <c r="U4052">
        <v>5.4399999999999997E-2</v>
      </c>
      <c r="V4052">
        <v>101.26</v>
      </c>
      <c r="W4052">
        <v>15.154999999999999</v>
      </c>
      <c r="X4052" s="83" t="str">
        <f t="shared" si="126"/>
        <v>2212 - BG DFW/W TX/OK/S KS</v>
      </c>
      <c r="Y4052" s="83">
        <f t="shared" si="127"/>
        <v>8</v>
      </c>
    </row>
    <row r="4053" spans="1:25" x14ac:dyDescent="0.25">
      <c r="A4053" t="s">
        <v>7</v>
      </c>
      <c r="B4053" t="s">
        <v>8651</v>
      </c>
      <c r="C4053" t="s">
        <v>7797</v>
      </c>
      <c r="D4053" t="s">
        <v>7798</v>
      </c>
      <c r="E4053" t="s">
        <v>7799</v>
      </c>
      <c r="F4053">
        <v>22122123</v>
      </c>
      <c r="G4053" t="s">
        <v>7800</v>
      </c>
      <c r="H4053" t="s">
        <v>7801</v>
      </c>
      <c r="I4053">
        <v>244819</v>
      </c>
      <c r="J4053" t="s">
        <v>7816</v>
      </c>
      <c r="K4053" t="s">
        <v>7817</v>
      </c>
      <c r="L4053" t="s">
        <v>6</v>
      </c>
      <c r="M4053" t="s">
        <v>8886</v>
      </c>
      <c r="N4053">
        <v>35.29</v>
      </c>
      <c r="Q4053">
        <v>35.29</v>
      </c>
      <c r="S4053">
        <v>35.29</v>
      </c>
      <c r="V4053">
        <v>35.29</v>
      </c>
      <c r="X4053" s="83" t="str">
        <f t="shared" si="126"/>
        <v>2212 - BG DFW/W TX/OK/S KS</v>
      </c>
      <c r="Y4053" s="83">
        <f t="shared" si="127"/>
        <v>0</v>
      </c>
    </row>
    <row r="4054" spans="1:25" x14ac:dyDescent="0.25">
      <c r="A4054" t="s">
        <v>7</v>
      </c>
      <c r="B4054" t="s">
        <v>8651</v>
      </c>
      <c r="C4054" t="s">
        <v>7797</v>
      </c>
      <c r="D4054" t="s">
        <v>7798</v>
      </c>
      <c r="E4054" t="s">
        <v>7799</v>
      </c>
      <c r="F4054">
        <v>22122123</v>
      </c>
      <c r="G4054" t="s">
        <v>7800</v>
      </c>
      <c r="H4054" t="s">
        <v>7801</v>
      </c>
      <c r="I4054">
        <v>244819</v>
      </c>
      <c r="J4054" t="s">
        <v>7816</v>
      </c>
      <c r="K4054" t="s">
        <v>7817</v>
      </c>
      <c r="L4054" t="s">
        <v>6</v>
      </c>
      <c r="M4054" t="s">
        <v>8694</v>
      </c>
      <c r="N4054">
        <v>43.48</v>
      </c>
      <c r="Q4054">
        <v>21.74</v>
      </c>
      <c r="S4054">
        <v>1757.32</v>
      </c>
      <c r="T4054">
        <v>140.31</v>
      </c>
      <c r="U4054">
        <v>7.9799999999999996E-2</v>
      </c>
      <c r="V4054">
        <v>109.83</v>
      </c>
      <c r="W4054">
        <v>20.044285714285714</v>
      </c>
      <c r="X4054" s="83" t="str">
        <f t="shared" si="126"/>
        <v>2212 - BG DFW/W TX/OK/S KS</v>
      </c>
      <c r="Y4054" s="83">
        <f t="shared" si="127"/>
        <v>7</v>
      </c>
    </row>
    <row r="4055" spans="1:25" x14ac:dyDescent="0.25">
      <c r="A4055" t="s">
        <v>7</v>
      </c>
      <c r="B4055" t="s">
        <v>8651</v>
      </c>
      <c r="C4055" t="s">
        <v>7797</v>
      </c>
      <c r="D4055" t="s">
        <v>7798</v>
      </c>
      <c r="E4055" t="s">
        <v>7799</v>
      </c>
      <c r="F4055">
        <v>22122123</v>
      </c>
      <c r="G4055" t="s">
        <v>7800</v>
      </c>
      <c r="H4055" t="s">
        <v>7801</v>
      </c>
      <c r="I4055">
        <v>244819</v>
      </c>
      <c r="J4055" t="s">
        <v>7816</v>
      </c>
      <c r="K4055" t="s">
        <v>7817</v>
      </c>
      <c r="L4055" t="s">
        <v>6</v>
      </c>
      <c r="M4055" t="s">
        <v>8707</v>
      </c>
      <c r="N4055">
        <v>128.1</v>
      </c>
      <c r="O4055">
        <v>1.52</v>
      </c>
      <c r="P4055">
        <v>1.1900000000000001E-2</v>
      </c>
      <c r="Q4055">
        <v>42.7</v>
      </c>
      <c r="R4055">
        <v>1.52</v>
      </c>
      <c r="S4055">
        <v>1334.63</v>
      </c>
      <c r="T4055">
        <v>109.45</v>
      </c>
      <c r="U4055">
        <v>8.2000000000000003E-2</v>
      </c>
      <c r="V4055">
        <v>44.49</v>
      </c>
      <c r="W4055">
        <v>12.161111111111111</v>
      </c>
      <c r="X4055" s="83" t="str">
        <f t="shared" si="126"/>
        <v>2212 - BG DFW/W TX/OK/S KS</v>
      </c>
      <c r="Y4055" s="83">
        <f t="shared" si="127"/>
        <v>9</v>
      </c>
    </row>
    <row r="4056" spans="1:25" x14ac:dyDescent="0.25">
      <c r="A4056" t="s">
        <v>7</v>
      </c>
      <c r="B4056" t="s">
        <v>8651</v>
      </c>
      <c r="C4056" t="s">
        <v>7797</v>
      </c>
      <c r="D4056" t="s">
        <v>7798</v>
      </c>
      <c r="E4056" t="s">
        <v>7799</v>
      </c>
      <c r="F4056">
        <v>22122123</v>
      </c>
      <c r="G4056" t="s">
        <v>7800</v>
      </c>
      <c r="H4056" t="s">
        <v>7801</v>
      </c>
      <c r="I4056">
        <v>244819</v>
      </c>
      <c r="J4056" t="s">
        <v>7816</v>
      </c>
      <c r="K4056" t="s">
        <v>7817</v>
      </c>
      <c r="L4056" t="s">
        <v>6</v>
      </c>
      <c r="M4056" t="s">
        <v>8677</v>
      </c>
      <c r="N4056">
        <v>1729.91</v>
      </c>
      <c r="O4056">
        <v>81.42</v>
      </c>
      <c r="P4056">
        <v>4.7100000000000003E-2</v>
      </c>
      <c r="Q4056">
        <v>247.13</v>
      </c>
      <c r="R4056">
        <v>13.57</v>
      </c>
      <c r="S4056">
        <v>14833.09</v>
      </c>
      <c r="T4056">
        <v>4699.76</v>
      </c>
      <c r="U4056">
        <v>0.31680000000000003</v>
      </c>
      <c r="V4056">
        <v>239.24</v>
      </c>
      <c r="W4056">
        <v>130.54888888888888</v>
      </c>
      <c r="X4056" s="83" t="str">
        <f t="shared" si="126"/>
        <v>2212 - BG DFW/W TX/OK/S KS</v>
      </c>
      <c r="Y4056" s="83">
        <f t="shared" si="127"/>
        <v>36</v>
      </c>
    </row>
    <row r="4057" spans="1:25" x14ac:dyDescent="0.25">
      <c r="A4057" t="s">
        <v>7</v>
      </c>
      <c r="B4057" t="s">
        <v>8651</v>
      </c>
      <c r="C4057" t="s">
        <v>7797</v>
      </c>
      <c r="D4057" t="s">
        <v>7798</v>
      </c>
      <c r="E4057" t="s">
        <v>7799</v>
      </c>
      <c r="F4057">
        <v>22122123</v>
      </c>
      <c r="G4057" t="s">
        <v>7800</v>
      </c>
      <c r="H4057" t="s">
        <v>7801</v>
      </c>
      <c r="I4057">
        <v>244819</v>
      </c>
      <c r="J4057" t="s">
        <v>7816</v>
      </c>
      <c r="K4057" t="s">
        <v>7817</v>
      </c>
      <c r="L4057" t="s">
        <v>6</v>
      </c>
      <c r="M4057" t="s">
        <v>8678</v>
      </c>
      <c r="N4057">
        <v>444.48</v>
      </c>
      <c r="O4057">
        <v>4.5599999999999996</v>
      </c>
      <c r="P4057">
        <v>1.03E-2</v>
      </c>
      <c r="Q4057">
        <v>55.56</v>
      </c>
      <c r="R4057">
        <v>1.5199999999999998</v>
      </c>
      <c r="S4057">
        <v>4334.3999999999996</v>
      </c>
      <c r="T4057">
        <v>910.49</v>
      </c>
      <c r="U4057">
        <v>0.21010000000000001</v>
      </c>
      <c r="V4057">
        <v>73.459999999999994</v>
      </c>
      <c r="W4057">
        <v>26.779117647058825</v>
      </c>
      <c r="X4057" s="83" t="str">
        <f t="shared" si="126"/>
        <v>2212 - BG DFW/W TX/OK/S KS</v>
      </c>
      <c r="Y4057" s="83">
        <f t="shared" si="127"/>
        <v>34</v>
      </c>
    </row>
    <row r="4058" spans="1:25" x14ac:dyDescent="0.25">
      <c r="A4058" t="s">
        <v>7</v>
      </c>
      <c r="B4058" t="s">
        <v>8651</v>
      </c>
      <c r="C4058" t="s">
        <v>7797</v>
      </c>
      <c r="D4058" t="s">
        <v>7798</v>
      </c>
      <c r="E4058" t="s">
        <v>7799</v>
      </c>
      <c r="F4058">
        <v>22122123</v>
      </c>
      <c r="G4058" t="s">
        <v>7800</v>
      </c>
      <c r="H4058" t="s">
        <v>7801</v>
      </c>
      <c r="I4058">
        <v>244819</v>
      </c>
      <c r="J4058" t="s">
        <v>7816</v>
      </c>
      <c r="K4058" t="s">
        <v>7817</v>
      </c>
      <c r="L4058" t="s">
        <v>6</v>
      </c>
      <c r="M4058" t="s">
        <v>8679</v>
      </c>
      <c r="N4058">
        <v>57.69</v>
      </c>
      <c r="O4058">
        <v>1.52</v>
      </c>
      <c r="P4058">
        <v>2.63E-2</v>
      </c>
      <c r="Q4058">
        <v>57.69</v>
      </c>
      <c r="R4058">
        <v>1.52</v>
      </c>
      <c r="S4058">
        <v>171.61</v>
      </c>
      <c r="T4058">
        <v>1.52</v>
      </c>
      <c r="U4058">
        <v>8.8999999999999999E-3</v>
      </c>
      <c r="V4058">
        <v>57.2</v>
      </c>
      <c r="W4058">
        <v>1.52</v>
      </c>
      <c r="X4058" s="83" t="str">
        <f t="shared" si="126"/>
        <v>2212 - BG DFW/W TX/OK/S KS</v>
      </c>
      <c r="Y4058" s="83">
        <f t="shared" si="127"/>
        <v>1</v>
      </c>
    </row>
    <row r="4059" spans="1:25" x14ac:dyDescent="0.25">
      <c r="A4059" t="s">
        <v>7</v>
      </c>
      <c r="B4059" t="s">
        <v>8651</v>
      </c>
      <c r="C4059" t="s">
        <v>7797</v>
      </c>
      <c r="D4059" t="s">
        <v>7798</v>
      </c>
      <c r="E4059" t="s">
        <v>7799</v>
      </c>
      <c r="F4059">
        <v>22122123</v>
      </c>
      <c r="G4059" t="s">
        <v>7800</v>
      </c>
      <c r="H4059" t="s">
        <v>7801</v>
      </c>
      <c r="I4059">
        <v>244819</v>
      </c>
      <c r="J4059" t="s">
        <v>7816</v>
      </c>
      <c r="K4059" t="s">
        <v>7817</v>
      </c>
      <c r="L4059" t="s">
        <v>6</v>
      </c>
      <c r="M4059" t="s">
        <v>8695</v>
      </c>
      <c r="N4059">
        <v>446.43</v>
      </c>
      <c r="O4059">
        <v>40.71</v>
      </c>
      <c r="P4059">
        <v>9.1200000000000003E-2</v>
      </c>
      <c r="Q4059">
        <v>148.81</v>
      </c>
      <c r="R4059">
        <v>13.57</v>
      </c>
      <c r="S4059">
        <v>5833.28</v>
      </c>
      <c r="T4059">
        <v>1558.76</v>
      </c>
      <c r="U4059">
        <v>0.26719999999999999</v>
      </c>
      <c r="V4059">
        <v>126.81</v>
      </c>
      <c r="W4059">
        <v>53.750344827586204</v>
      </c>
      <c r="X4059" s="83" t="str">
        <f t="shared" si="126"/>
        <v>2212 - BG DFW/W TX/OK/S KS</v>
      </c>
      <c r="Y4059" s="83">
        <f t="shared" si="127"/>
        <v>29</v>
      </c>
    </row>
    <row r="4060" spans="1:25" x14ac:dyDescent="0.25">
      <c r="A4060" t="s">
        <v>7</v>
      </c>
      <c r="B4060" t="s">
        <v>8651</v>
      </c>
      <c r="C4060" t="s">
        <v>7797</v>
      </c>
      <c r="D4060" t="s">
        <v>7798</v>
      </c>
      <c r="E4060" t="s">
        <v>7799</v>
      </c>
      <c r="F4060">
        <v>22122123</v>
      </c>
      <c r="G4060" t="s">
        <v>7800</v>
      </c>
      <c r="H4060" t="s">
        <v>7801</v>
      </c>
      <c r="I4060">
        <v>244819</v>
      </c>
      <c r="J4060" t="s">
        <v>7816</v>
      </c>
      <c r="K4060" t="s">
        <v>7817</v>
      </c>
      <c r="L4060" t="s">
        <v>6</v>
      </c>
      <c r="M4060" t="s">
        <v>8720</v>
      </c>
      <c r="N4060">
        <v>2451.6</v>
      </c>
      <c r="O4060">
        <v>589.52</v>
      </c>
      <c r="P4060">
        <v>0.24049999999999999</v>
      </c>
      <c r="Q4060">
        <v>612.9</v>
      </c>
      <c r="R4060">
        <v>147.38</v>
      </c>
      <c r="S4060">
        <v>2647.25</v>
      </c>
      <c r="T4060">
        <v>591</v>
      </c>
      <c r="U4060">
        <v>0.2233</v>
      </c>
      <c r="V4060">
        <v>529.45000000000005</v>
      </c>
      <c r="W4060">
        <v>84.428571428571431</v>
      </c>
      <c r="X4060" s="83" t="str">
        <f t="shared" si="126"/>
        <v>2212 - BG DFW/W TX/OK/S KS</v>
      </c>
      <c r="Y4060" s="83">
        <f t="shared" si="127"/>
        <v>7</v>
      </c>
    </row>
    <row r="4061" spans="1:25" x14ac:dyDescent="0.25">
      <c r="A4061" t="s">
        <v>7</v>
      </c>
      <c r="B4061" t="s">
        <v>8651</v>
      </c>
      <c r="C4061" t="s">
        <v>7797</v>
      </c>
      <c r="D4061" t="s">
        <v>7798</v>
      </c>
      <c r="E4061" t="s">
        <v>7799</v>
      </c>
      <c r="F4061">
        <v>22122123</v>
      </c>
      <c r="G4061" t="s">
        <v>7800</v>
      </c>
      <c r="H4061" t="s">
        <v>7801</v>
      </c>
      <c r="I4061">
        <v>244819</v>
      </c>
      <c r="J4061" t="s">
        <v>7816</v>
      </c>
      <c r="K4061" t="s">
        <v>7817</v>
      </c>
      <c r="L4061" t="s">
        <v>6</v>
      </c>
      <c r="M4061" t="s">
        <v>8696</v>
      </c>
      <c r="N4061">
        <v>1905.88</v>
      </c>
      <c r="O4061">
        <v>831.31</v>
      </c>
      <c r="P4061">
        <v>0.43619999999999998</v>
      </c>
      <c r="Q4061">
        <v>476.47</v>
      </c>
      <c r="R4061">
        <v>118.75857142857141</v>
      </c>
      <c r="S4061">
        <v>11757.28</v>
      </c>
      <c r="T4061">
        <v>9521.94</v>
      </c>
      <c r="U4061">
        <v>0.80989999999999995</v>
      </c>
      <c r="V4061">
        <v>489.89</v>
      </c>
      <c r="W4061">
        <v>288.54363636363638</v>
      </c>
      <c r="X4061" s="83" t="str">
        <f t="shared" si="126"/>
        <v>2212 - BG DFW/W TX/OK/S KS</v>
      </c>
      <c r="Y4061" s="83">
        <f t="shared" si="127"/>
        <v>33</v>
      </c>
    </row>
    <row r="4062" spans="1:25" x14ac:dyDescent="0.25">
      <c r="A4062" t="s">
        <v>7</v>
      </c>
      <c r="B4062" t="s">
        <v>8651</v>
      </c>
      <c r="C4062" t="s">
        <v>7797</v>
      </c>
      <c r="D4062" t="s">
        <v>7798</v>
      </c>
      <c r="E4062" t="s">
        <v>7799</v>
      </c>
      <c r="F4062">
        <v>22122123</v>
      </c>
      <c r="G4062" t="s">
        <v>7800</v>
      </c>
      <c r="H4062" t="s">
        <v>7801</v>
      </c>
      <c r="I4062">
        <v>244819</v>
      </c>
      <c r="J4062" t="s">
        <v>7816</v>
      </c>
      <c r="K4062" t="s">
        <v>7817</v>
      </c>
      <c r="L4062" t="s">
        <v>6</v>
      </c>
      <c r="M4062" t="s">
        <v>8721</v>
      </c>
      <c r="N4062">
        <v>107.14</v>
      </c>
      <c r="Q4062">
        <v>107.14</v>
      </c>
      <c r="S4062">
        <v>107.14</v>
      </c>
      <c r="T4062">
        <v>50.92</v>
      </c>
      <c r="U4062">
        <v>0.4753</v>
      </c>
      <c r="V4062">
        <v>107.14</v>
      </c>
      <c r="W4062">
        <v>50.92</v>
      </c>
      <c r="X4062" s="83" t="str">
        <f t="shared" si="126"/>
        <v>2212 - BG DFW/W TX/OK/S KS</v>
      </c>
      <c r="Y4062" s="83">
        <f t="shared" si="127"/>
        <v>1</v>
      </c>
    </row>
    <row r="4063" spans="1:25" x14ac:dyDescent="0.25">
      <c r="A4063" t="s">
        <v>7</v>
      </c>
      <c r="B4063" t="s">
        <v>8651</v>
      </c>
      <c r="C4063" t="s">
        <v>7797</v>
      </c>
      <c r="D4063" t="s">
        <v>7798</v>
      </c>
      <c r="E4063" t="s">
        <v>7799</v>
      </c>
      <c r="F4063">
        <v>22122123</v>
      </c>
      <c r="G4063" t="s">
        <v>7800</v>
      </c>
      <c r="H4063" t="s">
        <v>7801</v>
      </c>
      <c r="I4063">
        <v>244819</v>
      </c>
      <c r="J4063" t="s">
        <v>7816</v>
      </c>
      <c r="K4063" t="s">
        <v>7817</v>
      </c>
      <c r="L4063" t="s">
        <v>6</v>
      </c>
      <c r="M4063" t="s">
        <v>8697</v>
      </c>
      <c r="N4063">
        <v>5090.8900000000003</v>
      </c>
      <c r="O4063">
        <v>4319.8500000000004</v>
      </c>
      <c r="P4063">
        <v>0.84850000000000003</v>
      </c>
      <c r="Q4063">
        <v>727.27</v>
      </c>
      <c r="R4063">
        <v>359.98750000000001</v>
      </c>
      <c r="S4063">
        <v>38109.9</v>
      </c>
      <c r="T4063">
        <v>28143.66</v>
      </c>
      <c r="U4063">
        <v>0.73850000000000005</v>
      </c>
      <c r="V4063">
        <v>719.05</v>
      </c>
      <c r="W4063">
        <v>477.01118644067787</v>
      </c>
      <c r="X4063" s="83" t="str">
        <f t="shared" si="126"/>
        <v>2212 - BG DFW/W TX/OK/S KS</v>
      </c>
      <c r="Y4063" s="83">
        <f t="shared" si="127"/>
        <v>59.000000000000014</v>
      </c>
    </row>
    <row r="4064" spans="1:25" x14ac:dyDescent="0.25">
      <c r="A4064" t="s">
        <v>7</v>
      </c>
      <c r="B4064" t="s">
        <v>8651</v>
      </c>
      <c r="C4064" t="s">
        <v>7797</v>
      </c>
      <c r="D4064" t="s">
        <v>7798</v>
      </c>
      <c r="E4064" t="s">
        <v>7799</v>
      </c>
      <c r="F4064">
        <v>22122123</v>
      </c>
      <c r="G4064" t="s">
        <v>7800</v>
      </c>
      <c r="H4064" t="s">
        <v>7801</v>
      </c>
      <c r="I4064">
        <v>244819</v>
      </c>
      <c r="J4064" t="s">
        <v>7816</v>
      </c>
      <c r="K4064" t="s">
        <v>7817</v>
      </c>
      <c r="L4064" t="s">
        <v>6</v>
      </c>
      <c r="M4064" t="s">
        <v>8698</v>
      </c>
      <c r="N4064">
        <v>11674.74</v>
      </c>
      <c r="O4064">
        <v>11529.13</v>
      </c>
      <c r="P4064">
        <v>0.98750000000000004</v>
      </c>
      <c r="Q4064">
        <v>614.46</v>
      </c>
      <c r="R4064">
        <v>720.57062499999995</v>
      </c>
      <c r="S4064">
        <v>107869.96</v>
      </c>
      <c r="T4064">
        <v>190402.61</v>
      </c>
      <c r="U4064">
        <v>1.7650999999999999</v>
      </c>
      <c r="V4064">
        <v>539.35</v>
      </c>
      <c r="W4064">
        <v>1002.1189999999999</v>
      </c>
      <c r="X4064" s="83" t="str">
        <f t="shared" si="126"/>
        <v>2212 - BG DFW/W TX/OK/S KS</v>
      </c>
      <c r="Y4064" s="83">
        <f t="shared" si="127"/>
        <v>190</v>
      </c>
    </row>
    <row r="4065" spans="1:25" x14ac:dyDescent="0.25">
      <c r="A4065" t="s">
        <v>7</v>
      </c>
      <c r="B4065" t="s">
        <v>8651</v>
      </c>
      <c r="C4065" t="s">
        <v>7797</v>
      </c>
      <c r="D4065" t="s">
        <v>7798</v>
      </c>
      <c r="E4065" t="s">
        <v>7799</v>
      </c>
      <c r="F4065">
        <v>22122123</v>
      </c>
      <c r="G4065" t="s">
        <v>7800</v>
      </c>
      <c r="H4065" t="s">
        <v>7801</v>
      </c>
      <c r="I4065">
        <v>244819</v>
      </c>
      <c r="J4065" t="s">
        <v>7816</v>
      </c>
      <c r="K4065" t="s">
        <v>7817</v>
      </c>
      <c r="L4065" t="s">
        <v>6</v>
      </c>
      <c r="M4065" t="s">
        <v>8699</v>
      </c>
      <c r="N4065">
        <v>1872.48</v>
      </c>
      <c r="O4065">
        <v>107.79</v>
      </c>
      <c r="P4065">
        <v>5.7599999999999998E-2</v>
      </c>
      <c r="Q4065">
        <v>156.04</v>
      </c>
      <c r="R4065">
        <v>53.895000000000003</v>
      </c>
      <c r="S4065">
        <v>10176.41</v>
      </c>
      <c r="T4065">
        <v>1757.91</v>
      </c>
      <c r="U4065">
        <v>0.17269999999999999</v>
      </c>
      <c r="V4065">
        <v>147.47999999999999</v>
      </c>
      <c r="W4065">
        <v>36.623125000000002</v>
      </c>
      <c r="X4065" s="83" t="str">
        <f t="shared" si="126"/>
        <v>2212 - BG DFW/W TX/OK/S KS</v>
      </c>
      <c r="Y4065" s="83">
        <f t="shared" si="127"/>
        <v>48</v>
      </c>
    </row>
    <row r="4066" spans="1:25" x14ac:dyDescent="0.25">
      <c r="A4066" t="s">
        <v>7</v>
      </c>
      <c r="B4066" t="s">
        <v>8651</v>
      </c>
      <c r="C4066" t="s">
        <v>7797</v>
      </c>
      <c r="D4066" t="s">
        <v>7798</v>
      </c>
      <c r="E4066" t="s">
        <v>7799</v>
      </c>
      <c r="F4066">
        <v>22122123</v>
      </c>
      <c r="G4066" t="s">
        <v>7800</v>
      </c>
      <c r="H4066" t="s">
        <v>7801</v>
      </c>
      <c r="I4066">
        <v>244819</v>
      </c>
      <c r="J4066" t="s">
        <v>7816</v>
      </c>
      <c r="K4066" t="s">
        <v>7817</v>
      </c>
      <c r="L4066" t="s">
        <v>6</v>
      </c>
      <c r="M4066" t="s">
        <v>8700</v>
      </c>
      <c r="N4066">
        <v>5170</v>
      </c>
      <c r="O4066">
        <v>11400.77</v>
      </c>
      <c r="P4066">
        <v>2.2052</v>
      </c>
      <c r="Q4066">
        <v>470</v>
      </c>
      <c r="R4066">
        <v>712.54812500000003</v>
      </c>
      <c r="S4066">
        <v>33652.21</v>
      </c>
      <c r="T4066">
        <v>27847.119999999999</v>
      </c>
      <c r="U4066">
        <v>0.82750000000000001</v>
      </c>
      <c r="V4066">
        <v>425.98</v>
      </c>
      <c r="W4066">
        <v>352.4951898734177</v>
      </c>
      <c r="X4066" s="83" t="str">
        <f t="shared" si="126"/>
        <v>2212 - BG DFW/W TX/OK/S KS</v>
      </c>
      <c r="Y4066" s="83">
        <f t="shared" si="127"/>
        <v>79</v>
      </c>
    </row>
    <row r="4067" spans="1:25" x14ac:dyDescent="0.25">
      <c r="A4067" t="s">
        <v>7</v>
      </c>
      <c r="B4067" t="s">
        <v>8651</v>
      </c>
      <c r="C4067" t="s">
        <v>7797</v>
      </c>
      <c r="D4067" t="s">
        <v>7798</v>
      </c>
      <c r="E4067" t="s">
        <v>7799</v>
      </c>
      <c r="F4067">
        <v>22122123</v>
      </c>
      <c r="G4067" t="s">
        <v>7800</v>
      </c>
      <c r="H4067" t="s">
        <v>7801</v>
      </c>
      <c r="I4067">
        <v>244819</v>
      </c>
      <c r="J4067" t="s">
        <v>7816</v>
      </c>
      <c r="K4067" t="s">
        <v>7817</v>
      </c>
      <c r="L4067" t="s">
        <v>6</v>
      </c>
      <c r="M4067" t="s">
        <v>8701</v>
      </c>
      <c r="N4067">
        <v>2802.2</v>
      </c>
      <c r="O4067">
        <v>5947.08</v>
      </c>
      <c r="P4067">
        <v>2.1223000000000001</v>
      </c>
      <c r="Q4067">
        <v>560.44000000000005</v>
      </c>
      <c r="R4067">
        <v>540.64363636363635</v>
      </c>
      <c r="S4067">
        <v>18009.91</v>
      </c>
      <c r="T4067">
        <v>13129.58</v>
      </c>
      <c r="U4067">
        <v>0.72899999999999998</v>
      </c>
      <c r="V4067">
        <v>486.75</v>
      </c>
      <c r="W4067">
        <v>375.13085714285717</v>
      </c>
      <c r="X4067" s="83" t="str">
        <f t="shared" si="126"/>
        <v>2212 - BG DFW/W TX/OK/S KS</v>
      </c>
      <c r="Y4067" s="83">
        <f t="shared" si="127"/>
        <v>35</v>
      </c>
    </row>
    <row r="4068" spans="1:25" x14ac:dyDescent="0.25">
      <c r="A4068" t="s">
        <v>7</v>
      </c>
      <c r="B4068" t="s">
        <v>8651</v>
      </c>
      <c r="C4068" t="s">
        <v>7797</v>
      </c>
      <c r="D4068" t="s">
        <v>7798</v>
      </c>
      <c r="E4068" t="s">
        <v>7799</v>
      </c>
      <c r="F4068">
        <v>22122123</v>
      </c>
      <c r="G4068" t="s">
        <v>7800</v>
      </c>
      <c r="H4068" t="s">
        <v>7801</v>
      </c>
      <c r="I4068">
        <v>259562</v>
      </c>
      <c r="J4068" t="s">
        <v>7818</v>
      </c>
      <c r="K4068" t="s">
        <v>7819</v>
      </c>
      <c r="L4068" t="s">
        <v>6</v>
      </c>
      <c r="M4068" t="s">
        <v>8706</v>
      </c>
      <c r="N4068">
        <v>13.41</v>
      </c>
      <c r="Q4068">
        <v>13.41</v>
      </c>
      <c r="S4068">
        <v>68.319999999999993</v>
      </c>
      <c r="V4068">
        <v>11.39</v>
      </c>
      <c r="X4068" s="83" t="str">
        <f t="shared" si="126"/>
        <v>2212 - BG DFW/W TX/OK/S KS</v>
      </c>
      <c r="Y4068" s="83">
        <f t="shared" si="127"/>
        <v>0</v>
      </c>
    </row>
    <row r="4069" spans="1:25" x14ac:dyDescent="0.25">
      <c r="A4069" t="s">
        <v>7</v>
      </c>
      <c r="B4069" t="s">
        <v>8651</v>
      </c>
      <c r="C4069" t="s">
        <v>7797</v>
      </c>
      <c r="D4069" t="s">
        <v>7798</v>
      </c>
      <c r="E4069" t="s">
        <v>7799</v>
      </c>
      <c r="F4069">
        <v>22122123</v>
      </c>
      <c r="G4069" t="s">
        <v>7800</v>
      </c>
      <c r="H4069" t="s">
        <v>7801</v>
      </c>
      <c r="I4069">
        <v>259562</v>
      </c>
      <c r="J4069" t="s">
        <v>7818</v>
      </c>
      <c r="K4069" t="s">
        <v>7819</v>
      </c>
      <c r="L4069" t="s">
        <v>6</v>
      </c>
      <c r="M4069" t="s">
        <v>8676</v>
      </c>
      <c r="N4069">
        <v>28.05</v>
      </c>
      <c r="Q4069">
        <v>28.05</v>
      </c>
      <c r="S4069">
        <v>538.91</v>
      </c>
      <c r="T4069">
        <v>5.48</v>
      </c>
      <c r="U4069">
        <v>1.0200000000000001E-2</v>
      </c>
      <c r="V4069">
        <v>134.72999999999999</v>
      </c>
      <c r="W4069">
        <v>1.8266666666666669</v>
      </c>
      <c r="X4069" s="83" t="str">
        <f t="shared" si="126"/>
        <v>2212 - BG DFW/W TX/OK/S KS</v>
      </c>
      <c r="Y4069" s="83">
        <f t="shared" si="127"/>
        <v>3</v>
      </c>
    </row>
    <row r="4070" spans="1:25" x14ac:dyDescent="0.25">
      <c r="A4070" t="s">
        <v>7</v>
      </c>
      <c r="B4070" t="s">
        <v>8651</v>
      </c>
      <c r="C4070" t="s">
        <v>7797</v>
      </c>
      <c r="D4070" t="s">
        <v>7798</v>
      </c>
      <c r="E4070" t="s">
        <v>7799</v>
      </c>
      <c r="F4070">
        <v>22122123</v>
      </c>
      <c r="G4070" t="s">
        <v>7800</v>
      </c>
      <c r="H4070" t="s">
        <v>7801</v>
      </c>
      <c r="I4070">
        <v>259562</v>
      </c>
      <c r="J4070" t="s">
        <v>7818</v>
      </c>
      <c r="K4070" t="s">
        <v>7819</v>
      </c>
      <c r="L4070" t="s">
        <v>6</v>
      </c>
      <c r="M4070" t="s">
        <v>8694</v>
      </c>
      <c r="N4070">
        <v>21.74</v>
      </c>
      <c r="Q4070">
        <v>21.74</v>
      </c>
      <c r="S4070">
        <v>21.74</v>
      </c>
      <c r="T4070">
        <v>5.48</v>
      </c>
      <c r="U4070">
        <v>0.25209999999999999</v>
      </c>
      <c r="V4070">
        <v>21.74</v>
      </c>
      <c r="W4070">
        <v>2.74</v>
      </c>
      <c r="X4070" s="83" t="str">
        <f t="shared" si="126"/>
        <v>2212 - BG DFW/W TX/OK/S KS</v>
      </c>
      <c r="Y4070" s="83">
        <f t="shared" si="127"/>
        <v>2</v>
      </c>
    </row>
    <row r="4071" spans="1:25" x14ac:dyDescent="0.25">
      <c r="A4071" t="s">
        <v>7</v>
      </c>
      <c r="B4071" t="s">
        <v>8651</v>
      </c>
      <c r="C4071" t="s">
        <v>7797</v>
      </c>
      <c r="D4071" t="s">
        <v>7798</v>
      </c>
      <c r="E4071" t="s">
        <v>7799</v>
      </c>
      <c r="F4071">
        <v>22122123</v>
      </c>
      <c r="G4071" t="s">
        <v>7800</v>
      </c>
      <c r="H4071" t="s">
        <v>7801</v>
      </c>
      <c r="I4071">
        <v>259562</v>
      </c>
      <c r="J4071" t="s">
        <v>7818</v>
      </c>
      <c r="K4071" t="s">
        <v>7819</v>
      </c>
      <c r="L4071" t="s">
        <v>6</v>
      </c>
      <c r="M4071" t="s">
        <v>8707</v>
      </c>
      <c r="N4071">
        <v>42.7</v>
      </c>
      <c r="Q4071">
        <v>42.7</v>
      </c>
      <c r="S4071">
        <v>42.7</v>
      </c>
      <c r="T4071">
        <v>31.57</v>
      </c>
      <c r="U4071">
        <v>0.73929999999999996</v>
      </c>
      <c r="V4071">
        <v>42.7</v>
      </c>
      <c r="W4071">
        <v>6.3140000000000001</v>
      </c>
      <c r="X4071" s="83" t="str">
        <f t="shared" si="126"/>
        <v>2212 - BG DFW/W TX/OK/S KS</v>
      </c>
      <c r="Y4071" s="83">
        <f t="shared" si="127"/>
        <v>5</v>
      </c>
    </row>
    <row r="4072" spans="1:25" x14ac:dyDescent="0.25">
      <c r="A4072" t="s">
        <v>7</v>
      </c>
      <c r="B4072" t="s">
        <v>8651</v>
      </c>
      <c r="C4072" t="s">
        <v>7797</v>
      </c>
      <c r="D4072" t="s">
        <v>7798</v>
      </c>
      <c r="E4072" t="s">
        <v>7799</v>
      </c>
      <c r="F4072">
        <v>22122123</v>
      </c>
      <c r="G4072" t="s">
        <v>7800</v>
      </c>
      <c r="H4072" t="s">
        <v>7801</v>
      </c>
      <c r="I4072">
        <v>259562</v>
      </c>
      <c r="J4072" t="s">
        <v>7818</v>
      </c>
      <c r="K4072" t="s">
        <v>7819</v>
      </c>
      <c r="L4072" t="s">
        <v>6</v>
      </c>
      <c r="M4072" t="s">
        <v>8677</v>
      </c>
      <c r="N4072">
        <v>247.13</v>
      </c>
      <c r="O4072">
        <v>40</v>
      </c>
      <c r="P4072">
        <v>0.16189999999999999</v>
      </c>
      <c r="Q4072">
        <v>247.13</v>
      </c>
      <c r="R4072">
        <v>20</v>
      </c>
      <c r="S4072">
        <v>2706.65</v>
      </c>
      <c r="T4072">
        <v>1224.8399999999999</v>
      </c>
      <c r="U4072">
        <v>0.45250000000000001</v>
      </c>
      <c r="V4072">
        <v>246.06</v>
      </c>
      <c r="W4072">
        <v>136.09333333333333</v>
      </c>
      <c r="X4072" s="83" t="str">
        <f t="shared" si="126"/>
        <v>2212 - BG DFW/W TX/OK/S KS</v>
      </c>
      <c r="Y4072" s="83">
        <f t="shared" si="127"/>
        <v>9</v>
      </c>
    </row>
    <row r="4073" spans="1:25" x14ac:dyDescent="0.25">
      <c r="A4073" t="s">
        <v>7</v>
      </c>
      <c r="B4073" t="s">
        <v>8651</v>
      </c>
      <c r="C4073" t="s">
        <v>7797</v>
      </c>
      <c r="D4073" t="s">
        <v>7798</v>
      </c>
      <c r="E4073" t="s">
        <v>7799</v>
      </c>
      <c r="F4073">
        <v>22122123</v>
      </c>
      <c r="G4073" t="s">
        <v>7800</v>
      </c>
      <c r="H4073" t="s">
        <v>7801</v>
      </c>
      <c r="I4073">
        <v>259562</v>
      </c>
      <c r="J4073" t="s">
        <v>7818</v>
      </c>
      <c r="K4073" t="s">
        <v>7819</v>
      </c>
      <c r="L4073" t="s">
        <v>6</v>
      </c>
      <c r="M4073" t="s">
        <v>8678</v>
      </c>
      <c r="N4073">
        <v>111.12</v>
      </c>
      <c r="O4073">
        <v>150</v>
      </c>
      <c r="P4073">
        <v>1.3499000000000001</v>
      </c>
      <c r="Q4073">
        <v>55.56</v>
      </c>
      <c r="S4073">
        <v>663.39</v>
      </c>
      <c r="T4073">
        <v>1616.15</v>
      </c>
      <c r="U4073">
        <v>2.4361999999999999</v>
      </c>
      <c r="V4073">
        <v>73.709999999999994</v>
      </c>
      <c r="W4073">
        <v>146.92272727272729</v>
      </c>
      <c r="X4073" s="83" t="str">
        <f t="shared" si="126"/>
        <v>2212 - BG DFW/W TX/OK/S KS</v>
      </c>
      <c r="Y4073" s="83">
        <f t="shared" si="127"/>
        <v>11</v>
      </c>
    </row>
    <row r="4074" spans="1:25" x14ac:dyDescent="0.25">
      <c r="A4074" t="s">
        <v>7</v>
      </c>
      <c r="B4074" t="s">
        <v>8651</v>
      </c>
      <c r="C4074" t="s">
        <v>7797</v>
      </c>
      <c r="D4074" t="s">
        <v>7798</v>
      </c>
      <c r="E4074" t="s">
        <v>7799</v>
      </c>
      <c r="F4074">
        <v>22122123</v>
      </c>
      <c r="G4074" t="s">
        <v>7800</v>
      </c>
      <c r="H4074" t="s">
        <v>7801</v>
      </c>
      <c r="I4074">
        <v>259562</v>
      </c>
      <c r="J4074" t="s">
        <v>7818</v>
      </c>
      <c r="K4074" t="s">
        <v>7819</v>
      </c>
      <c r="L4074" t="s">
        <v>6</v>
      </c>
      <c r="M4074" t="s">
        <v>8679</v>
      </c>
      <c r="N4074">
        <v>0</v>
      </c>
      <c r="S4074">
        <v>56.96</v>
      </c>
      <c r="T4074">
        <v>11.53</v>
      </c>
      <c r="U4074">
        <v>0.2024</v>
      </c>
      <c r="V4074">
        <v>56.96</v>
      </c>
      <c r="X4074" s="83" t="str">
        <f t="shared" si="126"/>
        <v>2212 - BG DFW/W TX/OK/S KS</v>
      </c>
      <c r="Y4074" s="83">
        <f t="shared" si="127"/>
        <v>0</v>
      </c>
    </row>
    <row r="4075" spans="1:25" x14ac:dyDescent="0.25">
      <c r="A4075" t="s">
        <v>7</v>
      </c>
      <c r="B4075" t="s">
        <v>8651</v>
      </c>
      <c r="C4075" t="s">
        <v>7797</v>
      </c>
      <c r="D4075" t="s">
        <v>7798</v>
      </c>
      <c r="E4075" t="s">
        <v>7799</v>
      </c>
      <c r="F4075">
        <v>22122123</v>
      </c>
      <c r="G4075" t="s">
        <v>7800</v>
      </c>
      <c r="H4075" t="s">
        <v>7801</v>
      </c>
      <c r="I4075">
        <v>259562</v>
      </c>
      <c r="J4075" t="s">
        <v>7818</v>
      </c>
      <c r="K4075" t="s">
        <v>7819</v>
      </c>
      <c r="L4075" t="s">
        <v>6</v>
      </c>
      <c r="M4075" t="s">
        <v>8695</v>
      </c>
      <c r="N4075">
        <v>0</v>
      </c>
      <c r="S4075">
        <v>761.21</v>
      </c>
      <c r="T4075">
        <v>26.25</v>
      </c>
      <c r="U4075">
        <v>3.4500000000000003E-2</v>
      </c>
      <c r="V4075">
        <v>126.87</v>
      </c>
      <c r="W4075">
        <v>8.75</v>
      </c>
      <c r="X4075" s="83" t="str">
        <f t="shared" si="126"/>
        <v>2212 - BG DFW/W TX/OK/S KS</v>
      </c>
      <c r="Y4075" s="83">
        <f t="shared" si="127"/>
        <v>3</v>
      </c>
    </row>
    <row r="4076" spans="1:25" x14ac:dyDescent="0.25">
      <c r="A4076" t="s">
        <v>7</v>
      </c>
      <c r="B4076" t="s">
        <v>8651</v>
      </c>
      <c r="C4076" t="s">
        <v>7797</v>
      </c>
      <c r="D4076" t="s">
        <v>7798</v>
      </c>
      <c r="E4076" t="s">
        <v>7799</v>
      </c>
      <c r="F4076">
        <v>22122123</v>
      </c>
      <c r="G4076" t="s">
        <v>7800</v>
      </c>
      <c r="H4076" t="s">
        <v>7801</v>
      </c>
      <c r="I4076">
        <v>259562</v>
      </c>
      <c r="J4076" t="s">
        <v>7818</v>
      </c>
      <c r="K4076" t="s">
        <v>7819</v>
      </c>
      <c r="L4076" t="s">
        <v>6</v>
      </c>
      <c r="M4076" t="s">
        <v>8720</v>
      </c>
      <c r="N4076">
        <v>612.9</v>
      </c>
      <c r="Q4076">
        <v>612.9</v>
      </c>
      <c r="S4076">
        <v>612.9</v>
      </c>
      <c r="V4076">
        <v>612.9</v>
      </c>
      <c r="X4076" s="83" t="str">
        <f t="shared" si="126"/>
        <v>2212 - BG DFW/W TX/OK/S KS</v>
      </c>
      <c r="Y4076" s="83">
        <f t="shared" si="127"/>
        <v>0</v>
      </c>
    </row>
    <row r="4077" spans="1:25" x14ac:dyDescent="0.25">
      <c r="A4077" t="s">
        <v>7</v>
      </c>
      <c r="B4077" t="s">
        <v>8651</v>
      </c>
      <c r="C4077" t="s">
        <v>7797</v>
      </c>
      <c r="D4077" t="s">
        <v>7798</v>
      </c>
      <c r="E4077" t="s">
        <v>7799</v>
      </c>
      <c r="F4077">
        <v>22122123</v>
      </c>
      <c r="G4077" t="s">
        <v>7800</v>
      </c>
      <c r="H4077" t="s">
        <v>7801</v>
      </c>
      <c r="I4077">
        <v>259562</v>
      </c>
      <c r="J4077" t="s">
        <v>7818</v>
      </c>
      <c r="K4077" t="s">
        <v>7819</v>
      </c>
      <c r="L4077" t="s">
        <v>6</v>
      </c>
      <c r="M4077" t="s">
        <v>8696</v>
      </c>
      <c r="N4077">
        <v>476.47</v>
      </c>
      <c r="O4077">
        <v>6.62</v>
      </c>
      <c r="P4077">
        <v>1.3899999999999999E-2</v>
      </c>
      <c r="Q4077">
        <v>476.47</v>
      </c>
      <c r="R4077">
        <v>3.31</v>
      </c>
      <c r="S4077">
        <v>4517.8500000000004</v>
      </c>
      <c r="T4077">
        <v>539.91</v>
      </c>
      <c r="U4077">
        <v>0.1195</v>
      </c>
      <c r="V4077">
        <v>501.98</v>
      </c>
      <c r="W4077">
        <v>59.989999999999995</v>
      </c>
      <c r="X4077" s="83" t="str">
        <f t="shared" si="126"/>
        <v>2212 - BG DFW/W TX/OK/S KS</v>
      </c>
      <c r="Y4077" s="83">
        <f t="shared" si="127"/>
        <v>9</v>
      </c>
    </row>
    <row r="4078" spans="1:25" x14ac:dyDescent="0.25">
      <c r="A4078" t="s">
        <v>7</v>
      </c>
      <c r="B4078" t="s">
        <v>8651</v>
      </c>
      <c r="C4078" t="s">
        <v>7797</v>
      </c>
      <c r="D4078" t="s">
        <v>7798</v>
      </c>
      <c r="E4078" t="s">
        <v>7799</v>
      </c>
      <c r="F4078">
        <v>22122123</v>
      </c>
      <c r="G4078" t="s">
        <v>7800</v>
      </c>
      <c r="H4078" t="s">
        <v>7801</v>
      </c>
      <c r="I4078">
        <v>259562</v>
      </c>
      <c r="J4078" t="s">
        <v>7818</v>
      </c>
      <c r="K4078" t="s">
        <v>7819</v>
      </c>
      <c r="L4078" t="s">
        <v>6</v>
      </c>
      <c r="M4078" t="s">
        <v>8697</v>
      </c>
      <c r="N4078">
        <v>1454.54</v>
      </c>
      <c r="O4078">
        <v>560.07000000000005</v>
      </c>
      <c r="P4078">
        <v>0.38500000000000001</v>
      </c>
      <c r="Q4078">
        <v>727.27</v>
      </c>
      <c r="R4078">
        <v>280.03500000000003</v>
      </c>
      <c r="S4078">
        <v>8588.43</v>
      </c>
      <c r="T4078">
        <v>5606.57</v>
      </c>
      <c r="U4078">
        <v>0.65280000000000005</v>
      </c>
      <c r="V4078">
        <v>715.7</v>
      </c>
      <c r="W4078">
        <v>467.21416666666664</v>
      </c>
      <c r="X4078" s="83" t="str">
        <f t="shared" si="126"/>
        <v>2212 - BG DFW/W TX/OK/S KS</v>
      </c>
      <c r="Y4078" s="83">
        <f t="shared" si="127"/>
        <v>12</v>
      </c>
    </row>
    <row r="4079" spans="1:25" x14ac:dyDescent="0.25">
      <c r="A4079" t="s">
        <v>7</v>
      </c>
      <c r="B4079" t="s">
        <v>8651</v>
      </c>
      <c r="C4079" t="s">
        <v>7797</v>
      </c>
      <c r="D4079" t="s">
        <v>7798</v>
      </c>
      <c r="E4079" t="s">
        <v>7799</v>
      </c>
      <c r="F4079">
        <v>22122123</v>
      </c>
      <c r="G4079" t="s">
        <v>7800</v>
      </c>
      <c r="H4079" t="s">
        <v>7801</v>
      </c>
      <c r="I4079">
        <v>259562</v>
      </c>
      <c r="J4079" t="s">
        <v>7818</v>
      </c>
      <c r="K4079" t="s">
        <v>7819</v>
      </c>
      <c r="L4079" t="s">
        <v>6</v>
      </c>
      <c r="M4079" t="s">
        <v>8698</v>
      </c>
      <c r="N4079">
        <v>3686.76</v>
      </c>
      <c r="O4079">
        <v>1051.1500000000001</v>
      </c>
      <c r="P4079">
        <v>0.28510000000000002</v>
      </c>
      <c r="Q4079">
        <v>614.46</v>
      </c>
      <c r="R4079">
        <v>525.57500000000005</v>
      </c>
      <c r="S4079">
        <v>25416.59</v>
      </c>
      <c r="T4079">
        <v>6695.82</v>
      </c>
      <c r="U4079">
        <v>0.26340000000000002</v>
      </c>
      <c r="V4079">
        <v>540.78</v>
      </c>
      <c r="W4079">
        <v>318.8485714285714</v>
      </c>
      <c r="X4079" s="83" t="str">
        <f t="shared" si="126"/>
        <v>2212 - BG DFW/W TX/OK/S KS</v>
      </c>
      <c r="Y4079" s="83">
        <f t="shared" si="127"/>
        <v>21</v>
      </c>
    </row>
    <row r="4080" spans="1:25" x14ac:dyDescent="0.25">
      <c r="A4080" t="s">
        <v>7</v>
      </c>
      <c r="B4080" t="s">
        <v>8651</v>
      </c>
      <c r="C4080" t="s">
        <v>7797</v>
      </c>
      <c r="D4080" t="s">
        <v>7798</v>
      </c>
      <c r="E4080" t="s">
        <v>7799</v>
      </c>
      <c r="F4080">
        <v>22122123</v>
      </c>
      <c r="G4080" t="s">
        <v>7800</v>
      </c>
      <c r="H4080" t="s">
        <v>7801</v>
      </c>
      <c r="I4080">
        <v>259562</v>
      </c>
      <c r="J4080" t="s">
        <v>7818</v>
      </c>
      <c r="K4080" t="s">
        <v>7819</v>
      </c>
      <c r="L4080" t="s">
        <v>6</v>
      </c>
      <c r="M4080" t="s">
        <v>8699</v>
      </c>
      <c r="N4080">
        <v>156.04</v>
      </c>
      <c r="Q4080">
        <v>156.04</v>
      </c>
      <c r="S4080">
        <v>1004.79</v>
      </c>
      <c r="T4080">
        <v>557.75</v>
      </c>
      <c r="U4080">
        <v>0.55510000000000004</v>
      </c>
      <c r="V4080">
        <v>143.54</v>
      </c>
      <c r="W4080">
        <v>61.972222222222221</v>
      </c>
      <c r="X4080" s="83" t="str">
        <f t="shared" si="126"/>
        <v>2212 - BG DFW/W TX/OK/S KS</v>
      </c>
      <c r="Y4080" s="83">
        <f t="shared" si="127"/>
        <v>9</v>
      </c>
    </row>
    <row r="4081" spans="1:25" x14ac:dyDescent="0.25">
      <c r="A4081" t="s">
        <v>7</v>
      </c>
      <c r="B4081" t="s">
        <v>8651</v>
      </c>
      <c r="C4081" t="s">
        <v>7797</v>
      </c>
      <c r="D4081" t="s">
        <v>7798</v>
      </c>
      <c r="E4081" t="s">
        <v>7799</v>
      </c>
      <c r="F4081">
        <v>22122123</v>
      </c>
      <c r="G4081" t="s">
        <v>7800</v>
      </c>
      <c r="H4081" t="s">
        <v>7801</v>
      </c>
      <c r="I4081">
        <v>259562</v>
      </c>
      <c r="J4081" t="s">
        <v>7818</v>
      </c>
      <c r="K4081" t="s">
        <v>7819</v>
      </c>
      <c r="L4081" t="s">
        <v>6</v>
      </c>
      <c r="M4081" t="s">
        <v>8700</v>
      </c>
      <c r="N4081">
        <v>470</v>
      </c>
      <c r="O4081">
        <v>444.73</v>
      </c>
      <c r="P4081">
        <v>0.94620000000000004</v>
      </c>
      <c r="Q4081">
        <v>470</v>
      </c>
      <c r="R4081">
        <v>444.73</v>
      </c>
      <c r="S4081">
        <v>3390.49</v>
      </c>
      <c r="T4081">
        <v>1236.67</v>
      </c>
      <c r="U4081">
        <v>0.36470000000000002</v>
      </c>
      <c r="V4081">
        <v>423.81</v>
      </c>
      <c r="W4081">
        <v>206.11166666666668</v>
      </c>
      <c r="X4081" s="83" t="str">
        <f t="shared" si="126"/>
        <v>2212 - BG DFW/W TX/OK/S KS</v>
      </c>
      <c r="Y4081" s="83">
        <f t="shared" si="127"/>
        <v>6</v>
      </c>
    </row>
    <row r="4082" spans="1:25" x14ac:dyDescent="0.25">
      <c r="A4082" t="s">
        <v>7</v>
      </c>
      <c r="B4082" t="s">
        <v>8651</v>
      </c>
      <c r="C4082" t="s">
        <v>7797</v>
      </c>
      <c r="D4082" t="s">
        <v>7798</v>
      </c>
      <c r="E4082" t="s">
        <v>7799</v>
      </c>
      <c r="F4082">
        <v>22122123</v>
      </c>
      <c r="G4082" t="s">
        <v>7800</v>
      </c>
      <c r="H4082" t="s">
        <v>7801</v>
      </c>
      <c r="I4082">
        <v>259562</v>
      </c>
      <c r="J4082" t="s">
        <v>7818</v>
      </c>
      <c r="K4082" t="s">
        <v>7819</v>
      </c>
      <c r="L4082" t="s">
        <v>6</v>
      </c>
      <c r="M4082" t="s">
        <v>8701</v>
      </c>
      <c r="N4082">
        <v>560.44000000000005</v>
      </c>
      <c r="O4082">
        <v>253.48</v>
      </c>
      <c r="P4082">
        <v>0.45229999999999998</v>
      </c>
      <c r="Q4082">
        <v>560.44000000000005</v>
      </c>
      <c r="R4082">
        <v>253.48</v>
      </c>
      <c r="S4082">
        <v>3950.32</v>
      </c>
      <c r="T4082">
        <v>2868.17</v>
      </c>
      <c r="U4082">
        <v>0.72609999999999997</v>
      </c>
      <c r="V4082">
        <v>493.79</v>
      </c>
      <c r="W4082">
        <v>478.02833333333336</v>
      </c>
      <c r="X4082" s="83" t="str">
        <f t="shared" si="126"/>
        <v>2212 - BG DFW/W TX/OK/S KS</v>
      </c>
      <c r="Y4082" s="83">
        <f t="shared" si="127"/>
        <v>6</v>
      </c>
    </row>
    <row r="4083" spans="1:25" x14ac:dyDescent="0.25">
      <c r="A4083" t="s">
        <v>7</v>
      </c>
      <c r="B4083" t="s">
        <v>8651</v>
      </c>
      <c r="C4083" t="s">
        <v>7797</v>
      </c>
      <c r="D4083" t="s">
        <v>7798</v>
      </c>
      <c r="E4083" t="s">
        <v>7799</v>
      </c>
      <c r="F4083">
        <v>22122123</v>
      </c>
      <c r="G4083" t="s">
        <v>7800</v>
      </c>
      <c r="H4083" t="s">
        <v>7801</v>
      </c>
      <c r="I4083">
        <v>271915</v>
      </c>
      <c r="J4083" t="s">
        <v>7820</v>
      </c>
      <c r="K4083" t="s">
        <v>7821</v>
      </c>
      <c r="L4083" t="s">
        <v>6</v>
      </c>
      <c r="M4083" t="s">
        <v>8706</v>
      </c>
      <c r="N4083">
        <v>0</v>
      </c>
      <c r="S4083">
        <v>15.88</v>
      </c>
      <c r="V4083">
        <v>7.94</v>
      </c>
      <c r="X4083" s="83" t="str">
        <f t="shared" si="126"/>
        <v>2212 - BG DFW/W TX/OK/S KS</v>
      </c>
      <c r="Y4083" s="83">
        <f t="shared" si="127"/>
        <v>0</v>
      </c>
    </row>
    <row r="4084" spans="1:25" x14ac:dyDescent="0.25">
      <c r="A4084" t="s">
        <v>7</v>
      </c>
      <c r="B4084" t="s">
        <v>8651</v>
      </c>
      <c r="C4084" t="s">
        <v>7797</v>
      </c>
      <c r="D4084" t="s">
        <v>7798</v>
      </c>
      <c r="E4084" t="s">
        <v>7799</v>
      </c>
      <c r="F4084">
        <v>22122123</v>
      </c>
      <c r="G4084" t="s">
        <v>7800</v>
      </c>
      <c r="H4084" t="s">
        <v>7801</v>
      </c>
      <c r="I4084">
        <v>271915</v>
      </c>
      <c r="J4084" t="s">
        <v>7820</v>
      </c>
      <c r="K4084" t="s">
        <v>7821</v>
      </c>
      <c r="L4084" t="s">
        <v>6</v>
      </c>
      <c r="M4084" t="s">
        <v>8676</v>
      </c>
      <c r="N4084">
        <v>28.05</v>
      </c>
      <c r="Q4084">
        <v>28.05</v>
      </c>
      <c r="S4084">
        <v>381.3</v>
      </c>
      <c r="T4084">
        <v>259.64</v>
      </c>
      <c r="U4084">
        <v>0.68089999999999995</v>
      </c>
      <c r="V4084">
        <v>95.33</v>
      </c>
      <c r="W4084">
        <v>129.82</v>
      </c>
      <c r="X4084" s="83" t="str">
        <f t="shared" si="126"/>
        <v>2212 - BG DFW/W TX/OK/S KS</v>
      </c>
      <c r="Y4084" s="83">
        <f t="shared" si="127"/>
        <v>2</v>
      </c>
    </row>
    <row r="4085" spans="1:25" x14ac:dyDescent="0.25">
      <c r="A4085" t="s">
        <v>7</v>
      </c>
      <c r="B4085" t="s">
        <v>8651</v>
      </c>
      <c r="C4085" t="s">
        <v>7797</v>
      </c>
      <c r="D4085" t="s">
        <v>7798</v>
      </c>
      <c r="E4085" t="s">
        <v>7799</v>
      </c>
      <c r="F4085">
        <v>22122123</v>
      </c>
      <c r="G4085" t="s">
        <v>7800</v>
      </c>
      <c r="H4085" t="s">
        <v>7801</v>
      </c>
      <c r="I4085">
        <v>271915</v>
      </c>
      <c r="J4085" t="s">
        <v>7820</v>
      </c>
      <c r="K4085" t="s">
        <v>7821</v>
      </c>
      <c r="L4085" t="s">
        <v>6</v>
      </c>
      <c r="M4085" t="s">
        <v>8694</v>
      </c>
      <c r="N4085">
        <v>0</v>
      </c>
      <c r="S4085">
        <v>71.739999999999995</v>
      </c>
      <c r="V4085">
        <v>71.739999999999995</v>
      </c>
      <c r="X4085" s="83" t="str">
        <f t="shared" si="126"/>
        <v>2212 - BG DFW/W TX/OK/S KS</v>
      </c>
      <c r="Y4085" s="83">
        <f t="shared" si="127"/>
        <v>0</v>
      </c>
    </row>
    <row r="4086" spans="1:25" x14ac:dyDescent="0.25">
      <c r="A4086" t="s">
        <v>7</v>
      </c>
      <c r="B4086" t="s">
        <v>8651</v>
      </c>
      <c r="C4086" t="s">
        <v>7797</v>
      </c>
      <c r="D4086" t="s">
        <v>7798</v>
      </c>
      <c r="E4086" t="s">
        <v>7799</v>
      </c>
      <c r="F4086">
        <v>22122123</v>
      </c>
      <c r="G4086" t="s">
        <v>7800</v>
      </c>
      <c r="H4086" t="s">
        <v>7801</v>
      </c>
      <c r="I4086">
        <v>271915</v>
      </c>
      <c r="J4086" t="s">
        <v>7820</v>
      </c>
      <c r="K4086" t="s">
        <v>7821</v>
      </c>
      <c r="L4086" t="s">
        <v>6</v>
      </c>
      <c r="M4086" t="s">
        <v>8707</v>
      </c>
      <c r="N4086">
        <v>42.7</v>
      </c>
      <c r="Q4086">
        <v>42.7</v>
      </c>
      <c r="S4086">
        <v>356.97</v>
      </c>
      <c r="V4086">
        <v>44.62</v>
      </c>
      <c r="X4086" s="83" t="str">
        <f t="shared" si="126"/>
        <v>2212 - BG DFW/W TX/OK/S KS</v>
      </c>
      <c r="Y4086" s="83">
        <f t="shared" si="127"/>
        <v>0</v>
      </c>
    </row>
    <row r="4087" spans="1:25" x14ac:dyDescent="0.25">
      <c r="A4087" t="s">
        <v>7</v>
      </c>
      <c r="B4087" t="s">
        <v>8651</v>
      </c>
      <c r="C4087" t="s">
        <v>7797</v>
      </c>
      <c r="D4087" t="s">
        <v>7798</v>
      </c>
      <c r="E4087" t="s">
        <v>7799</v>
      </c>
      <c r="F4087">
        <v>22122123</v>
      </c>
      <c r="G4087" t="s">
        <v>7800</v>
      </c>
      <c r="H4087" t="s">
        <v>7801</v>
      </c>
      <c r="I4087">
        <v>271915</v>
      </c>
      <c r="J4087" t="s">
        <v>7820</v>
      </c>
      <c r="K4087" t="s">
        <v>7821</v>
      </c>
      <c r="L4087" t="s">
        <v>6</v>
      </c>
      <c r="M4087" t="s">
        <v>8677</v>
      </c>
      <c r="N4087">
        <v>741.39</v>
      </c>
      <c r="Q4087">
        <v>247.13</v>
      </c>
      <c r="S4087">
        <v>3981.8</v>
      </c>
      <c r="T4087">
        <v>172.73</v>
      </c>
      <c r="U4087">
        <v>4.3400000000000001E-2</v>
      </c>
      <c r="V4087">
        <v>248.86</v>
      </c>
      <c r="W4087">
        <v>24.675714285714285</v>
      </c>
      <c r="X4087" s="83" t="str">
        <f t="shared" si="126"/>
        <v>2212 - BG DFW/W TX/OK/S KS</v>
      </c>
      <c r="Y4087" s="83">
        <f t="shared" si="127"/>
        <v>7</v>
      </c>
    </row>
    <row r="4088" spans="1:25" x14ac:dyDescent="0.25">
      <c r="A4088" t="s">
        <v>7</v>
      </c>
      <c r="B4088" t="s">
        <v>8651</v>
      </c>
      <c r="C4088" t="s">
        <v>7797</v>
      </c>
      <c r="D4088" t="s">
        <v>7798</v>
      </c>
      <c r="E4088" t="s">
        <v>7799</v>
      </c>
      <c r="F4088">
        <v>22122123</v>
      </c>
      <c r="G4088" t="s">
        <v>7800</v>
      </c>
      <c r="H4088" t="s">
        <v>7801</v>
      </c>
      <c r="I4088">
        <v>271915</v>
      </c>
      <c r="J4088" t="s">
        <v>7820</v>
      </c>
      <c r="K4088" t="s">
        <v>7821</v>
      </c>
      <c r="L4088" t="s">
        <v>6</v>
      </c>
      <c r="M4088" t="s">
        <v>8678</v>
      </c>
      <c r="N4088">
        <v>166.68</v>
      </c>
      <c r="Q4088">
        <v>55.56</v>
      </c>
      <c r="S4088">
        <v>1383.99</v>
      </c>
      <c r="T4088">
        <v>135</v>
      </c>
      <c r="U4088">
        <v>9.7500000000000003E-2</v>
      </c>
      <c r="V4088">
        <v>72.84</v>
      </c>
      <c r="W4088">
        <v>7.9411764705882355</v>
      </c>
      <c r="X4088" s="83" t="str">
        <f t="shared" si="126"/>
        <v>2212 - BG DFW/W TX/OK/S KS</v>
      </c>
      <c r="Y4088" s="83">
        <f t="shared" si="127"/>
        <v>17</v>
      </c>
    </row>
    <row r="4089" spans="1:25" x14ac:dyDescent="0.25">
      <c r="A4089" t="s">
        <v>7</v>
      </c>
      <c r="B4089" t="s">
        <v>8651</v>
      </c>
      <c r="C4089" t="s">
        <v>7797</v>
      </c>
      <c r="D4089" t="s">
        <v>7798</v>
      </c>
      <c r="E4089" t="s">
        <v>7799</v>
      </c>
      <c r="F4089">
        <v>22122123</v>
      </c>
      <c r="G4089" t="s">
        <v>7800</v>
      </c>
      <c r="H4089" t="s">
        <v>7801</v>
      </c>
      <c r="I4089">
        <v>271915</v>
      </c>
      <c r="J4089" t="s">
        <v>7820</v>
      </c>
      <c r="K4089" t="s">
        <v>7821</v>
      </c>
      <c r="L4089" t="s">
        <v>6</v>
      </c>
      <c r="M4089" t="s">
        <v>8679</v>
      </c>
      <c r="N4089">
        <v>0</v>
      </c>
      <c r="S4089">
        <v>56.96</v>
      </c>
      <c r="V4089">
        <v>56.96</v>
      </c>
      <c r="X4089" s="83" t="str">
        <f t="shared" si="126"/>
        <v>2212 - BG DFW/W TX/OK/S KS</v>
      </c>
      <c r="Y4089" s="83">
        <f t="shared" si="127"/>
        <v>0</v>
      </c>
    </row>
    <row r="4090" spans="1:25" x14ac:dyDescent="0.25">
      <c r="A4090" t="s">
        <v>7</v>
      </c>
      <c r="B4090" t="s">
        <v>8651</v>
      </c>
      <c r="C4090" t="s">
        <v>7797</v>
      </c>
      <c r="D4090" t="s">
        <v>7798</v>
      </c>
      <c r="E4090" t="s">
        <v>7799</v>
      </c>
      <c r="F4090">
        <v>22122123</v>
      </c>
      <c r="G4090" t="s">
        <v>7800</v>
      </c>
      <c r="H4090" t="s">
        <v>7801</v>
      </c>
      <c r="I4090">
        <v>271915</v>
      </c>
      <c r="J4090" t="s">
        <v>7820</v>
      </c>
      <c r="K4090" t="s">
        <v>7821</v>
      </c>
      <c r="L4090" t="s">
        <v>6</v>
      </c>
      <c r="M4090" t="s">
        <v>8695</v>
      </c>
      <c r="N4090">
        <v>0</v>
      </c>
      <c r="S4090">
        <v>3358.48</v>
      </c>
      <c r="T4090">
        <v>1571.28</v>
      </c>
      <c r="U4090">
        <v>0.46789999999999998</v>
      </c>
      <c r="V4090">
        <v>129.16999999999999</v>
      </c>
      <c r="W4090">
        <v>58.195555555555558</v>
      </c>
      <c r="X4090" s="83" t="str">
        <f t="shared" si="126"/>
        <v>2212 - BG DFW/W TX/OK/S KS</v>
      </c>
      <c r="Y4090" s="83">
        <f t="shared" si="127"/>
        <v>27</v>
      </c>
    </row>
    <row r="4091" spans="1:25" x14ac:dyDescent="0.25">
      <c r="A4091" t="s">
        <v>7</v>
      </c>
      <c r="B4091" t="s">
        <v>8651</v>
      </c>
      <c r="C4091" t="s">
        <v>7797</v>
      </c>
      <c r="D4091" t="s">
        <v>7798</v>
      </c>
      <c r="E4091" t="s">
        <v>7799</v>
      </c>
      <c r="F4091">
        <v>22122123</v>
      </c>
      <c r="G4091" t="s">
        <v>7800</v>
      </c>
      <c r="H4091" t="s">
        <v>7801</v>
      </c>
      <c r="I4091">
        <v>271915</v>
      </c>
      <c r="J4091" t="s">
        <v>7820</v>
      </c>
      <c r="K4091" t="s">
        <v>7821</v>
      </c>
      <c r="L4091" t="s">
        <v>6</v>
      </c>
      <c r="M4091" t="s">
        <v>8720</v>
      </c>
      <c r="N4091">
        <v>1225.8</v>
      </c>
      <c r="O4091">
        <v>202.5</v>
      </c>
      <c r="P4091">
        <v>0.16520000000000001</v>
      </c>
      <c r="Q4091">
        <v>612.9</v>
      </c>
      <c r="R4091">
        <v>67.5</v>
      </c>
      <c r="S4091">
        <v>1421.45</v>
      </c>
      <c r="T4091">
        <v>205.63</v>
      </c>
      <c r="U4091">
        <v>0.1447</v>
      </c>
      <c r="V4091">
        <v>473.82</v>
      </c>
      <c r="W4091">
        <v>51.407499999999999</v>
      </c>
      <c r="X4091" s="83" t="str">
        <f t="shared" si="126"/>
        <v>2212 - BG DFW/W TX/OK/S KS</v>
      </c>
      <c r="Y4091" s="83">
        <f t="shared" si="127"/>
        <v>4</v>
      </c>
    </row>
    <row r="4092" spans="1:25" x14ac:dyDescent="0.25">
      <c r="A4092" t="s">
        <v>7</v>
      </c>
      <c r="B4092" t="s">
        <v>8651</v>
      </c>
      <c r="C4092" t="s">
        <v>7797</v>
      </c>
      <c r="D4092" t="s">
        <v>7798</v>
      </c>
      <c r="E4092" t="s">
        <v>7799</v>
      </c>
      <c r="F4092">
        <v>22122123</v>
      </c>
      <c r="G4092" t="s">
        <v>7800</v>
      </c>
      <c r="H4092" t="s">
        <v>7801</v>
      </c>
      <c r="I4092">
        <v>271915</v>
      </c>
      <c r="J4092" t="s">
        <v>7820</v>
      </c>
      <c r="K4092" t="s">
        <v>7821</v>
      </c>
      <c r="L4092" t="s">
        <v>6</v>
      </c>
      <c r="M4092" t="s">
        <v>8696</v>
      </c>
      <c r="N4092">
        <v>1429.41</v>
      </c>
      <c r="O4092">
        <v>506.25</v>
      </c>
      <c r="P4092">
        <v>0.35420000000000001</v>
      </c>
      <c r="Q4092">
        <v>476.47</v>
      </c>
      <c r="R4092">
        <v>506.25</v>
      </c>
      <c r="S4092">
        <v>11791.47</v>
      </c>
      <c r="T4092">
        <v>1974.54</v>
      </c>
      <c r="U4092">
        <v>0.16750000000000001</v>
      </c>
      <c r="V4092">
        <v>491.31</v>
      </c>
      <c r="W4092">
        <v>75.943846153846152</v>
      </c>
      <c r="X4092" s="83" t="str">
        <f t="shared" si="126"/>
        <v>2212 - BG DFW/W TX/OK/S KS</v>
      </c>
      <c r="Y4092" s="83">
        <f t="shared" si="127"/>
        <v>26</v>
      </c>
    </row>
    <row r="4093" spans="1:25" x14ac:dyDescent="0.25">
      <c r="A4093" t="s">
        <v>7</v>
      </c>
      <c r="B4093" t="s">
        <v>8651</v>
      </c>
      <c r="C4093" t="s">
        <v>7797</v>
      </c>
      <c r="D4093" t="s">
        <v>7798</v>
      </c>
      <c r="E4093" t="s">
        <v>7799</v>
      </c>
      <c r="F4093">
        <v>22122123</v>
      </c>
      <c r="G4093" t="s">
        <v>7800</v>
      </c>
      <c r="H4093" t="s">
        <v>7801</v>
      </c>
      <c r="I4093">
        <v>271915</v>
      </c>
      <c r="J4093" t="s">
        <v>7820</v>
      </c>
      <c r="K4093" t="s">
        <v>7821</v>
      </c>
      <c r="L4093" t="s">
        <v>6</v>
      </c>
      <c r="M4093" t="s">
        <v>8721</v>
      </c>
      <c r="N4093">
        <v>214.28</v>
      </c>
      <c r="Q4093">
        <v>107.14</v>
      </c>
      <c r="S4093">
        <v>562.15</v>
      </c>
      <c r="T4093">
        <v>8.57</v>
      </c>
      <c r="U4093">
        <v>1.52E-2</v>
      </c>
      <c r="V4093">
        <v>112.43</v>
      </c>
      <c r="W4093">
        <v>2.1425000000000001</v>
      </c>
      <c r="X4093" s="83" t="str">
        <f t="shared" si="126"/>
        <v>2212 - BG DFW/W TX/OK/S KS</v>
      </c>
      <c r="Y4093" s="83">
        <f t="shared" si="127"/>
        <v>4</v>
      </c>
    </row>
    <row r="4094" spans="1:25" x14ac:dyDescent="0.25">
      <c r="A4094" t="s">
        <v>7</v>
      </c>
      <c r="B4094" t="s">
        <v>8651</v>
      </c>
      <c r="C4094" t="s">
        <v>7797</v>
      </c>
      <c r="D4094" t="s">
        <v>7798</v>
      </c>
      <c r="E4094" t="s">
        <v>7799</v>
      </c>
      <c r="F4094">
        <v>22122123</v>
      </c>
      <c r="G4094" t="s">
        <v>7800</v>
      </c>
      <c r="H4094" t="s">
        <v>7801</v>
      </c>
      <c r="I4094">
        <v>271915</v>
      </c>
      <c r="J4094" t="s">
        <v>7820</v>
      </c>
      <c r="K4094" t="s">
        <v>7821</v>
      </c>
      <c r="L4094" t="s">
        <v>6</v>
      </c>
      <c r="M4094" t="s">
        <v>8697</v>
      </c>
      <c r="N4094">
        <v>10181.780000000001</v>
      </c>
      <c r="O4094">
        <v>8477.01</v>
      </c>
      <c r="P4094">
        <v>0.83260000000000001</v>
      </c>
      <c r="Q4094">
        <v>727.27</v>
      </c>
      <c r="R4094">
        <v>706.41750000000002</v>
      </c>
      <c r="S4094">
        <v>69711.929999999993</v>
      </c>
      <c r="T4094">
        <v>49329.78</v>
      </c>
      <c r="U4094">
        <v>0.70760000000000001</v>
      </c>
      <c r="V4094">
        <v>718.68</v>
      </c>
      <c r="W4094">
        <v>469.80742857142855</v>
      </c>
      <c r="X4094" s="83" t="str">
        <f t="shared" ref="X4094:X4157" si="128">CONCATENATE(C4094," - ",D4094)</f>
        <v>2212 - BG DFW/W TX/OK/S KS</v>
      </c>
      <c r="Y4094" s="83">
        <f t="shared" si="127"/>
        <v>105</v>
      </c>
    </row>
    <row r="4095" spans="1:25" x14ac:dyDescent="0.25">
      <c r="A4095" t="s">
        <v>7</v>
      </c>
      <c r="B4095" t="s">
        <v>8651</v>
      </c>
      <c r="C4095" t="s">
        <v>7797</v>
      </c>
      <c r="D4095" t="s">
        <v>7798</v>
      </c>
      <c r="E4095" t="s">
        <v>7799</v>
      </c>
      <c r="F4095">
        <v>22122123</v>
      </c>
      <c r="G4095" t="s">
        <v>7800</v>
      </c>
      <c r="H4095" t="s">
        <v>7801</v>
      </c>
      <c r="I4095">
        <v>271915</v>
      </c>
      <c r="J4095" t="s">
        <v>7820</v>
      </c>
      <c r="K4095" t="s">
        <v>7821</v>
      </c>
      <c r="L4095" t="s">
        <v>6</v>
      </c>
      <c r="M4095" t="s">
        <v>8698</v>
      </c>
      <c r="N4095">
        <v>13518.12</v>
      </c>
      <c r="O4095">
        <v>2362.9499999999998</v>
      </c>
      <c r="P4095">
        <v>0.17480000000000001</v>
      </c>
      <c r="Q4095">
        <v>614.46</v>
      </c>
      <c r="R4095">
        <v>147.68437499999999</v>
      </c>
      <c r="S4095">
        <v>98076.62</v>
      </c>
      <c r="T4095">
        <v>21262.92</v>
      </c>
      <c r="U4095">
        <v>0.21679999999999999</v>
      </c>
      <c r="V4095">
        <v>541.86</v>
      </c>
      <c r="W4095">
        <v>136.30076923076922</v>
      </c>
      <c r="X4095" s="83" t="str">
        <f t="shared" si="128"/>
        <v>2212 - BG DFW/W TX/OK/S KS</v>
      </c>
      <c r="Y4095" s="83">
        <f t="shared" si="127"/>
        <v>156</v>
      </c>
    </row>
    <row r="4096" spans="1:25" x14ac:dyDescent="0.25">
      <c r="A4096" t="s">
        <v>7</v>
      </c>
      <c r="B4096" t="s">
        <v>8651</v>
      </c>
      <c r="C4096" t="s">
        <v>7797</v>
      </c>
      <c r="D4096" t="s">
        <v>7798</v>
      </c>
      <c r="E4096" t="s">
        <v>7799</v>
      </c>
      <c r="F4096">
        <v>22122123</v>
      </c>
      <c r="G4096" t="s">
        <v>7800</v>
      </c>
      <c r="H4096" t="s">
        <v>7801</v>
      </c>
      <c r="I4096">
        <v>271915</v>
      </c>
      <c r="J4096" t="s">
        <v>7820</v>
      </c>
      <c r="K4096" t="s">
        <v>7821</v>
      </c>
      <c r="L4096" t="s">
        <v>6</v>
      </c>
      <c r="M4096" t="s">
        <v>8699</v>
      </c>
      <c r="N4096">
        <v>1092.28</v>
      </c>
      <c r="Q4096">
        <v>156.04</v>
      </c>
      <c r="S4096">
        <v>5008.5200000000004</v>
      </c>
      <c r="T4096">
        <v>465.91</v>
      </c>
      <c r="U4096">
        <v>9.2999999999999999E-2</v>
      </c>
      <c r="V4096">
        <v>147.31</v>
      </c>
      <c r="W4096">
        <v>13.703235294117647</v>
      </c>
      <c r="X4096" s="83" t="str">
        <f t="shared" si="128"/>
        <v>2212 - BG DFW/W TX/OK/S KS</v>
      </c>
      <c r="Y4096" s="83">
        <f t="shared" si="127"/>
        <v>34</v>
      </c>
    </row>
    <row r="4097" spans="1:25" x14ac:dyDescent="0.25">
      <c r="A4097" t="s">
        <v>7</v>
      </c>
      <c r="B4097" t="s">
        <v>8651</v>
      </c>
      <c r="C4097" t="s">
        <v>7797</v>
      </c>
      <c r="D4097" t="s">
        <v>7798</v>
      </c>
      <c r="E4097" t="s">
        <v>7799</v>
      </c>
      <c r="F4097">
        <v>22122123</v>
      </c>
      <c r="G4097" t="s">
        <v>7800</v>
      </c>
      <c r="H4097" t="s">
        <v>7801</v>
      </c>
      <c r="I4097">
        <v>271915</v>
      </c>
      <c r="J4097" t="s">
        <v>7820</v>
      </c>
      <c r="K4097" t="s">
        <v>7821</v>
      </c>
      <c r="L4097" t="s">
        <v>6</v>
      </c>
      <c r="M4097" t="s">
        <v>8700</v>
      </c>
      <c r="N4097">
        <v>4230</v>
      </c>
      <c r="O4097">
        <v>160.36000000000001</v>
      </c>
      <c r="P4097">
        <v>3.7900000000000003E-2</v>
      </c>
      <c r="Q4097">
        <v>470</v>
      </c>
      <c r="R4097">
        <v>16.036000000000001</v>
      </c>
      <c r="S4097">
        <v>26870.68</v>
      </c>
      <c r="T4097">
        <v>3885.39</v>
      </c>
      <c r="U4097">
        <v>0.14460000000000001</v>
      </c>
      <c r="V4097">
        <v>426.52</v>
      </c>
      <c r="W4097">
        <v>65.854067796610167</v>
      </c>
      <c r="X4097" s="83" t="str">
        <f t="shared" si="128"/>
        <v>2212 - BG DFW/W TX/OK/S KS</v>
      </c>
      <c r="Y4097" s="83">
        <f t="shared" si="127"/>
        <v>59</v>
      </c>
    </row>
    <row r="4098" spans="1:25" x14ac:dyDescent="0.25">
      <c r="A4098" t="s">
        <v>7</v>
      </c>
      <c r="B4098" t="s">
        <v>8651</v>
      </c>
      <c r="C4098" t="s">
        <v>7797</v>
      </c>
      <c r="D4098" t="s">
        <v>7798</v>
      </c>
      <c r="E4098" t="s">
        <v>7799</v>
      </c>
      <c r="F4098">
        <v>22122123</v>
      </c>
      <c r="G4098" t="s">
        <v>7800</v>
      </c>
      <c r="H4098" t="s">
        <v>7801</v>
      </c>
      <c r="I4098">
        <v>271915</v>
      </c>
      <c r="J4098" t="s">
        <v>7820</v>
      </c>
      <c r="K4098" t="s">
        <v>7821</v>
      </c>
      <c r="L4098" t="s">
        <v>6</v>
      </c>
      <c r="M4098" t="s">
        <v>8701</v>
      </c>
      <c r="N4098">
        <v>1120.8800000000001</v>
      </c>
      <c r="O4098">
        <v>191.73</v>
      </c>
      <c r="P4098">
        <v>0.1711</v>
      </c>
      <c r="Q4098">
        <v>560.44000000000005</v>
      </c>
      <c r="R4098">
        <v>63.91</v>
      </c>
      <c r="S4098">
        <v>7900.64</v>
      </c>
      <c r="T4098">
        <v>1791.52</v>
      </c>
      <c r="U4098">
        <v>0.2268</v>
      </c>
      <c r="V4098">
        <v>493.79</v>
      </c>
      <c r="W4098">
        <v>99.528888888888886</v>
      </c>
      <c r="X4098" s="83" t="str">
        <f t="shared" si="128"/>
        <v>2212 - BG DFW/W TX/OK/S KS</v>
      </c>
      <c r="Y4098" s="83">
        <f t="shared" si="127"/>
        <v>18</v>
      </c>
    </row>
    <row r="4099" spans="1:25" x14ac:dyDescent="0.25">
      <c r="A4099" t="s">
        <v>7</v>
      </c>
      <c r="B4099" t="s">
        <v>8651</v>
      </c>
      <c r="C4099" t="s">
        <v>7797</v>
      </c>
      <c r="D4099" t="s">
        <v>7798</v>
      </c>
      <c r="E4099" t="s">
        <v>7799</v>
      </c>
      <c r="F4099">
        <v>22122123</v>
      </c>
      <c r="G4099" t="s">
        <v>7800</v>
      </c>
      <c r="H4099" t="s">
        <v>7801</v>
      </c>
      <c r="I4099">
        <v>286476</v>
      </c>
      <c r="J4099" t="s">
        <v>7822</v>
      </c>
      <c r="K4099" t="s">
        <v>7823</v>
      </c>
      <c r="L4099" t="s">
        <v>6</v>
      </c>
      <c r="M4099" t="s">
        <v>8706</v>
      </c>
      <c r="N4099">
        <v>13.41</v>
      </c>
      <c r="Q4099">
        <v>13.41</v>
      </c>
      <c r="S4099">
        <v>68.319999999999993</v>
      </c>
      <c r="V4099">
        <v>11.39</v>
      </c>
      <c r="X4099" s="83" t="str">
        <f t="shared" si="128"/>
        <v>2212 - BG DFW/W TX/OK/S KS</v>
      </c>
      <c r="Y4099" s="83">
        <f t="shared" ref="Y4099:Y4162" si="129">IFERROR((IF($S4099=0,0,$T4099/$W4099)),0)</f>
        <v>0</v>
      </c>
    </row>
    <row r="4100" spans="1:25" x14ac:dyDescent="0.25">
      <c r="A4100" t="s">
        <v>7</v>
      </c>
      <c r="B4100" t="s">
        <v>8651</v>
      </c>
      <c r="C4100" t="s">
        <v>7797</v>
      </c>
      <c r="D4100" t="s">
        <v>7798</v>
      </c>
      <c r="E4100" t="s">
        <v>7799</v>
      </c>
      <c r="F4100">
        <v>22122123</v>
      </c>
      <c r="G4100" t="s">
        <v>7800</v>
      </c>
      <c r="H4100" t="s">
        <v>7801</v>
      </c>
      <c r="I4100">
        <v>286476</v>
      </c>
      <c r="J4100" t="s">
        <v>7822</v>
      </c>
      <c r="K4100" t="s">
        <v>7823</v>
      </c>
      <c r="L4100" t="s">
        <v>6</v>
      </c>
      <c r="M4100" t="s">
        <v>8676</v>
      </c>
      <c r="N4100">
        <v>28.05</v>
      </c>
      <c r="O4100">
        <v>150</v>
      </c>
      <c r="P4100">
        <v>5.3475999999999999</v>
      </c>
      <c r="Q4100">
        <v>28.05</v>
      </c>
      <c r="S4100">
        <v>1235.7</v>
      </c>
      <c r="T4100">
        <v>816.47</v>
      </c>
      <c r="U4100">
        <v>0.66069999999999995</v>
      </c>
      <c r="V4100">
        <v>112.34</v>
      </c>
      <c r="W4100">
        <v>102.05875</v>
      </c>
      <c r="X4100" s="83" t="str">
        <f t="shared" si="128"/>
        <v>2212 - BG DFW/W TX/OK/S KS</v>
      </c>
      <c r="Y4100" s="83">
        <f t="shared" si="129"/>
        <v>8</v>
      </c>
    </row>
    <row r="4101" spans="1:25" x14ac:dyDescent="0.25">
      <c r="A4101" t="s">
        <v>7</v>
      </c>
      <c r="B4101" t="s">
        <v>8651</v>
      </c>
      <c r="C4101" t="s">
        <v>7797</v>
      </c>
      <c r="D4101" t="s">
        <v>7798</v>
      </c>
      <c r="E4101" t="s">
        <v>7799</v>
      </c>
      <c r="F4101">
        <v>22122123</v>
      </c>
      <c r="G4101" t="s">
        <v>7800</v>
      </c>
      <c r="H4101" t="s">
        <v>7801</v>
      </c>
      <c r="I4101">
        <v>286476</v>
      </c>
      <c r="J4101" t="s">
        <v>7822</v>
      </c>
      <c r="K4101" t="s">
        <v>7823</v>
      </c>
      <c r="L4101" t="s">
        <v>6</v>
      </c>
      <c r="M4101" t="s">
        <v>8694</v>
      </c>
      <c r="N4101">
        <v>0</v>
      </c>
      <c r="S4101">
        <v>260.87</v>
      </c>
      <c r="V4101">
        <v>130.44</v>
      </c>
      <c r="X4101" s="83" t="str">
        <f t="shared" si="128"/>
        <v>2212 - BG DFW/W TX/OK/S KS</v>
      </c>
      <c r="Y4101" s="83">
        <f t="shared" si="129"/>
        <v>0</v>
      </c>
    </row>
    <row r="4102" spans="1:25" x14ac:dyDescent="0.25">
      <c r="A4102" t="s">
        <v>7</v>
      </c>
      <c r="B4102" t="s">
        <v>8651</v>
      </c>
      <c r="C4102" t="s">
        <v>7797</v>
      </c>
      <c r="D4102" t="s">
        <v>7798</v>
      </c>
      <c r="E4102" t="s">
        <v>7799</v>
      </c>
      <c r="F4102">
        <v>22122123</v>
      </c>
      <c r="G4102" t="s">
        <v>7800</v>
      </c>
      <c r="H4102" t="s">
        <v>7801</v>
      </c>
      <c r="I4102">
        <v>286476</v>
      </c>
      <c r="J4102" t="s">
        <v>7822</v>
      </c>
      <c r="K4102" t="s">
        <v>7823</v>
      </c>
      <c r="L4102" t="s">
        <v>6</v>
      </c>
      <c r="M4102" t="s">
        <v>8707</v>
      </c>
      <c r="N4102">
        <v>42.7</v>
      </c>
      <c r="Q4102">
        <v>42.7</v>
      </c>
      <c r="S4102">
        <v>356.97</v>
      </c>
      <c r="V4102">
        <v>44.62</v>
      </c>
      <c r="X4102" s="83" t="str">
        <f t="shared" si="128"/>
        <v>2212 - BG DFW/W TX/OK/S KS</v>
      </c>
      <c r="Y4102" s="83">
        <f t="shared" si="129"/>
        <v>0</v>
      </c>
    </row>
    <row r="4103" spans="1:25" x14ac:dyDescent="0.25">
      <c r="A4103" t="s">
        <v>7</v>
      </c>
      <c r="B4103" t="s">
        <v>8651</v>
      </c>
      <c r="C4103" t="s">
        <v>7797</v>
      </c>
      <c r="D4103" t="s">
        <v>7798</v>
      </c>
      <c r="E4103" t="s">
        <v>7799</v>
      </c>
      <c r="F4103">
        <v>22122123</v>
      </c>
      <c r="G4103" t="s">
        <v>7800</v>
      </c>
      <c r="H4103" t="s">
        <v>7801</v>
      </c>
      <c r="I4103">
        <v>286476</v>
      </c>
      <c r="J4103" t="s">
        <v>7822</v>
      </c>
      <c r="K4103" t="s">
        <v>7823</v>
      </c>
      <c r="L4103" t="s">
        <v>6</v>
      </c>
      <c r="M4103" t="s">
        <v>8677</v>
      </c>
      <c r="N4103">
        <v>494.26</v>
      </c>
      <c r="O4103">
        <v>2.21</v>
      </c>
      <c r="P4103">
        <v>4.4999999999999997E-3</v>
      </c>
      <c r="Q4103">
        <v>247.13</v>
      </c>
      <c r="R4103">
        <v>1.105</v>
      </c>
      <c r="S4103">
        <v>3432.42</v>
      </c>
      <c r="T4103">
        <v>550.4</v>
      </c>
      <c r="U4103">
        <v>0.16039999999999999</v>
      </c>
      <c r="V4103">
        <v>228.83</v>
      </c>
      <c r="W4103">
        <v>30.577777777777776</v>
      </c>
      <c r="X4103" s="83" t="str">
        <f t="shared" si="128"/>
        <v>2212 - BG DFW/W TX/OK/S KS</v>
      </c>
      <c r="Y4103" s="83">
        <f t="shared" si="129"/>
        <v>18</v>
      </c>
    </row>
    <row r="4104" spans="1:25" x14ac:dyDescent="0.25">
      <c r="A4104" t="s">
        <v>7</v>
      </c>
      <c r="B4104" t="s">
        <v>8651</v>
      </c>
      <c r="C4104" t="s">
        <v>7797</v>
      </c>
      <c r="D4104" t="s">
        <v>7798</v>
      </c>
      <c r="E4104" t="s">
        <v>7799</v>
      </c>
      <c r="F4104">
        <v>22122123</v>
      </c>
      <c r="G4104" t="s">
        <v>7800</v>
      </c>
      <c r="H4104" t="s">
        <v>7801</v>
      </c>
      <c r="I4104">
        <v>286476</v>
      </c>
      <c r="J4104" t="s">
        <v>7822</v>
      </c>
      <c r="K4104" t="s">
        <v>7823</v>
      </c>
      <c r="L4104" t="s">
        <v>6</v>
      </c>
      <c r="M4104" t="s">
        <v>8678</v>
      </c>
      <c r="N4104">
        <v>55.56</v>
      </c>
      <c r="O4104">
        <v>75</v>
      </c>
      <c r="P4104">
        <v>1.3499000000000001</v>
      </c>
      <c r="Q4104">
        <v>55.56</v>
      </c>
      <c r="R4104">
        <v>25</v>
      </c>
      <c r="S4104">
        <v>1265.17</v>
      </c>
      <c r="T4104">
        <v>75</v>
      </c>
      <c r="U4104">
        <v>5.9299999999999999E-2</v>
      </c>
      <c r="V4104">
        <v>74.42</v>
      </c>
      <c r="W4104">
        <v>4.6875</v>
      </c>
      <c r="X4104" s="83" t="str">
        <f t="shared" si="128"/>
        <v>2212 - BG DFW/W TX/OK/S KS</v>
      </c>
      <c r="Y4104" s="83">
        <f t="shared" si="129"/>
        <v>16</v>
      </c>
    </row>
    <row r="4105" spans="1:25" x14ac:dyDescent="0.25">
      <c r="A4105" t="s">
        <v>7</v>
      </c>
      <c r="B4105" t="s">
        <v>8651</v>
      </c>
      <c r="C4105" t="s">
        <v>7797</v>
      </c>
      <c r="D4105" t="s">
        <v>7798</v>
      </c>
      <c r="E4105" t="s">
        <v>7799</v>
      </c>
      <c r="F4105">
        <v>22122123</v>
      </c>
      <c r="G4105" t="s">
        <v>7800</v>
      </c>
      <c r="H4105" t="s">
        <v>7801</v>
      </c>
      <c r="I4105">
        <v>286476</v>
      </c>
      <c r="J4105" t="s">
        <v>7822</v>
      </c>
      <c r="K4105" t="s">
        <v>7823</v>
      </c>
      <c r="L4105" t="s">
        <v>6</v>
      </c>
      <c r="M4105" t="s">
        <v>8679</v>
      </c>
      <c r="N4105">
        <v>0</v>
      </c>
      <c r="S4105">
        <v>56.96</v>
      </c>
      <c r="V4105">
        <v>56.96</v>
      </c>
      <c r="X4105" s="83" t="str">
        <f t="shared" si="128"/>
        <v>2212 - BG DFW/W TX/OK/S KS</v>
      </c>
      <c r="Y4105" s="83">
        <f t="shared" si="129"/>
        <v>0</v>
      </c>
    </row>
    <row r="4106" spans="1:25" x14ac:dyDescent="0.25">
      <c r="A4106" t="s">
        <v>7</v>
      </c>
      <c r="B4106" t="s">
        <v>8651</v>
      </c>
      <c r="C4106" t="s">
        <v>7797</v>
      </c>
      <c r="D4106" t="s">
        <v>7798</v>
      </c>
      <c r="E4106" t="s">
        <v>7799</v>
      </c>
      <c r="F4106">
        <v>22122123</v>
      </c>
      <c r="G4106" t="s">
        <v>7800</v>
      </c>
      <c r="H4106" t="s">
        <v>7801</v>
      </c>
      <c r="I4106">
        <v>286476</v>
      </c>
      <c r="J4106" t="s">
        <v>7822</v>
      </c>
      <c r="K4106" t="s">
        <v>7823</v>
      </c>
      <c r="L4106" t="s">
        <v>6</v>
      </c>
      <c r="M4106" t="s">
        <v>8695</v>
      </c>
      <c r="N4106">
        <v>0</v>
      </c>
      <c r="S4106">
        <v>3073.79</v>
      </c>
      <c r="T4106">
        <v>551.42999999999995</v>
      </c>
      <c r="U4106">
        <v>0.1794</v>
      </c>
      <c r="V4106">
        <v>128.07</v>
      </c>
      <c r="W4106">
        <v>26.258571428571425</v>
      </c>
      <c r="X4106" s="83" t="str">
        <f t="shared" si="128"/>
        <v>2212 - BG DFW/W TX/OK/S KS</v>
      </c>
      <c r="Y4106" s="83">
        <f t="shared" si="129"/>
        <v>21</v>
      </c>
    </row>
    <row r="4107" spans="1:25" x14ac:dyDescent="0.25">
      <c r="A4107" t="s">
        <v>7</v>
      </c>
      <c r="B4107" t="s">
        <v>8651</v>
      </c>
      <c r="C4107" t="s">
        <v>7797</v>
      </c>
      <c r="D4107" t="s">
        <v>7798</v>
      </c>
      <c r="E4107" t="s">
        <v>7799</v>
      </c>
      <c r="F4107">
        <v>22122123</v>
      </c>
      <c r="G4107" t="s">
        <v>7800</v>
      </c>
      <c r="H4107" t="s">
        <v>7801</v>
      </c>
      <c r="I4107">
        <v>286476</v>
      </c>
      <c r="J4107" t="s">
        <v>7822</v>
      </c>
      <c r="K4107" t="s">
        <v>7823</v>
      </c>
      <c r="L4107" t="s">
        <v>6</v>
      </c>
      <c r="M4107" t="s">
        <v>8720</v>
      </c>
      <c r="N4107">
        <v>1225.8</v>
      </c>
      <c r="O4107">
        <v>1668.31</v>
      </c>
      <c r="P4107">
        <v>1.361</v>
      </c>
      <c r="Q4107">
        <v>612.9</v>
      </c>
      <c r="R4107">
        <v>834.15499999999997</v>
      </c>
      <c r="S4107">
        <v>1225.8</v>
      </c>
      <c r="T4107">
        <v>3363.31</v>
      </c>
      <c r="U4107">
        <v>2.7437999999999998</v>
      </c>
      <c r="V4107">
        <v>612.9</v>
      </c>
      <c r="W4107">
        <v>1121.1033333333332</v>
      </c>
      <c r="X4107" s="83" t="str">
        <f t="shared" si="128"/>
        <v>2212 - BG DFW/W TX/OK/S KS</v>
      </c>
      <c r="Y4107" s="83">
        <f t="shared" si="129"/>
        <v>3</v>
      </c>
    </row>
    <row r="4108" spans="1:25" x14ac:dyDescent="0.25">
      <c r="A4108" t="s">
        <v>7</v>
      </c>
      <c r="B4108" t="s">
        <v>8651</v>
      </c>
      <c r="C4108" t="s">
        <v>7797</v>
      </c>
      <c r="D4108" t="s">
        <v>7798</v>
      </c>
      <c r="E4108" t="s">
        <v>7799</v>
      </c>
      <c r="F4108">
        <v>22122123</v>
      </c>
      <c r="G4108" t="s">
        <v>7800</v>
      </c>
      <c r="H4108" t="s">
        <v>7801</v>
      </c>
      <c r="I4108">
        <v>286476</v>
      </c>
      <c r="J4108" t="s">
        <v>7822</v>
      </c>
      <c r="K4108" t="s">
        <v>7823</v>
      </c>
      <c r="L4108" t="s">
        <v>6</v>
      </c>
      <c r="M4108" t="s">
        <v>8696</v>
      </c>
      <c r="N4108">
        <v>1429.41</v>
      </c>
      <c r="O4108">
        <v>20.81</v>
      </c>
      <c r="P4108">
        <v>1.46E-2</v>
      </c>
      <c r="Q4108">
        <v>476.47</v>
      </c>
      <c r="R4108">
        <v>10.404999999999999</v>
      </c>
      <c r="S4108">
        <v>7750.09</v>
      </c>
      <c r="T4108">
        <v>2013.87</v>
      </c>
      <c r="U4108">
        <v>0.25990000000000002</v>
      </c>
      <c r="V4108">
        <v>484.38</v>
      </c>
      <c r="W4108">
        <v>111.88166666666666</v>
      </c>
      <c r="X4108" s="83" t="str">
        <f t="shared" si="128"/>
        <v>2212 - BG DFW/W TX/OK/S KS</v>
      </c>
      <c r="Y4108" s="83">
        <f t="shared" si="129"/>
        <v>18</v>
      </c>
    </row>
    <row r="4109" spans="1:25" x14ac:dyDescent="0.25">
      <c r="A4109" t="s">
        <v>7</v>
      </c>
      <c r="B4109" t="s">
        <v>8651</v>
      </c>
      <c r="C4109" t="s">
        <v>7797</v>
      </c>
      <c r="D4109" t="s">
        <v>7798</v>
      </c>
      <c r="E4109" t="s">
        <v>7799</v>
      </c>
      <c r="F4109">
        <v>22122123</v>
      </c>
      <c r="G4109" t="s">
        <v>7800</v>
      </c>
      <c r="H4109" t="s">
        <v>7801</v>
      </c>
      <c r="I4109">
        <v>286476</v>
      </c>
      <c r="J4109" t="s">
        <v>7822</v>
      </c>
      <c r="K4109" t="s">
        <v>7823</v>
      </c>
      <c r="L4109" t="s">
        <v>6</v>
      </c>
      <c r="M4109" t="s">
        <v>8721</v>
      </c>
      <c r="N4109">
        <v>107.14</v>
      </c>
      <c r="Q4109">
        <v>107.14</v>
      </c>
      <c r="S4109">
        <v>215.47</v>
      </c>
      <c r="T4109">
        <v>0.91</v>
      </c>
      <c r="U4109">
        <v>4.1999999999999997E-3</v>
      </c>
      <c r="V4109">
        <v>107.74</v>
      </c>
      <c r="W4109">
        <v>0.30333333333333334</v>
      </c>
      <c r="X4109" s="83" t="str">
        <f t="shared" si="128"/>
        <v>2212 - BG DFW/W TX/OK/S KS</v>
      </c>
      <c r="Y4109" s="83">
        <f t="shared" si="129"/>
        <v>3</v>
      </c>
    </row>
    <row r="4110" spans="1:25" x14ac:dyDescent="0.25">
      <c r="A4110" t="s">
        <v>7</v>
      </c>
      <c r="B4110" t="s">
        <v>8651</v>
      </c>
      <c r="C4110" t="s">
        <v>7797</v>
      </c>
      <c r="D4110" t="s">
        <v>7798</v>
      </c>
      <c r="E4110" t="s">
        <v>7799</v>
      </c>
      <c r="F4110">
        <v>22122123</v>
      </c>
      <c r="G4110" t="s">
        <v>7800</v>
      </c>
      <c r="H4110" t="s">
        <v>7801</v>
      </c>
      <c r="I4110">
        <v>286476</v>
      </c>
      <c r="J4110" t="s">
        <v>7822</v>
      </c>
      <c r="K4110" t="s">
        <v>7823</v>
      </c>
      <c r="L4110" t="s">
        <v>6</v>
      </c>
      <c r="M4110" t="s">
        <v>8697</v>
      </c>
      <c r="N4110">
        <v>5090.8900000000003</v>
      </c>
      <c r="O4110">
        <v>40.380000000000003</v>
      </c>
      <c r="P4110">
        <v>7.9000000000000008E-3</v>
      </c>
      <c r="Q4110">
        <v>727.27</v>
      </c>
      <c r="R4110">
        <v>5.7685714285714287</v>
      </c>
      <c r="S4110">
        <v>34529.31</v>
      </c>
      <c r="T4110">
        <v>20382.560000000001</v>
      </c>
      <c r="U4110">
        <v>0.59030000000000005</v>
      </c>
      <c r="V4110">
        <v>719.36</v>
      </c>
      <c r="W4110">
        <v>377.45481481481482</v>
      </c>
      <c r="X4110" s="83" t="str">
        <f t="shared" si="128"/>
        <v>2212 - BG DFW/W TX/OK/S KS</v>
      </c>
      <c r="Y4110" s="83">
        <f t="shared" si="129"/>
        <v>54</v>
      </c>
    </row>
    <row r="4111" spans="1:25" x14ac:dyDescent="0.25">
      <c r="A4111" t="s">
        <v>7</v>
      </c>
      <c r="B4111" t="s">
        <v>8651</v>
      </c>
      <c r="C4111" t="s">
        <v>7797</v>
      </c>
      <c r="D4111" t="s">
        <v>7798</v>
      </c>
      <c r="E4111" t="s">
        <v>7799</v>
      </c>
      <c r="F4111">
        <v>22122123</v>
      </c>
      <c r="G4111" t="s">
        <v>7800</v>
      </c>
      <c r="H4111" t="s">
        <v>7801</v>
      </c>
      <c r="I4111">
        <v>286476</v>
      </c>
      <c r="J4111" t="s">
        <v>7822</v>
      </c>
      <c r="K4111" t="s">
        <v>7823</v>
      </c>
      <c r="L4111" t="s">
        <v>6</v>
      </c>
      <c r="M4111" t="s">
        <v>8698</v>
      </c>
      <c r="N4111">
        <v>7373.52</v>
      </c>
      <c r="O4111">
        <v>4101</v>
      </c>
      <c r="P4111">
        <v>0.55620000000000003</v>
      </c>
      <c r="Q4111">
        <v>614.46</v>
      </c>
      <c r="R4111">
        <v>341.75</v>
      </c>
      <c r="S4111">
        <v>65192.29</v>
      </c>
      <c r="T4111">
        <v>17362.72</v>
      </c>
      <c r="U4111">
        <v>0.26629999999999998</v>
      </c>
      <c r="V4111">
        <v>538.78</v>
      </c>
      <c r="W4111">
        <v>195.08674157303372</v>
      </c>
      <c r="X4111" s="83" t="str">
        <f t="shared" si="128"/>
        <v>2212 - BG DFW/W TX/OK/S KS</v>
      </c>
      <c r="Y4111" s="83">
        <f t="shared" si="129"/>
        <v>89</v>
      </c>
    </row>
    <row r="4112" spans="1:25" x14ac:dyDescent="0.25">
      <c r="A4112" t="s">
        <v>7</v>
      </c>
      <c r="B4112" t="s">
        <v>8651</v>
      </c>
      <c r="C4112" t="s">
        <v>7797</v>
      </c>
      <c r="D4112" t="s">
        <v>7798</v>
      </c>
      <c r="E4112" t="s">
        <v>7799</v>
      </c>
      <c r="F4112">
        <v>22122123</v>
      </c>
      <c r="G4112" t="s">
        <v>7800</v>
      </c>
      <c r="H4112" t="s">
        <v>7801</v>
      </c>
      <c r="I4112">
        <v>286476</v>
      </c>
      <c r="J4112" t="s">
        <v>7822</v>
      </c>
      <c r="K4112" t="s">
        <v>7823</v>
      </c>
      <c r="L4112" t="s">
        <v>6</v>
      </c>
      <c r="M4112" t="s">
        <v>8699</v>
      </c>
      <c r="N4112">
        <v>0</v>
      </c>
      <c r="O4112">
        <v>159.71</v>
      </c>
      <c r="R4112">
        <v>159.71</v>
      </c>
      <c r="S4112">
        <v>3019.08</v>
      </c>
      <c r="T4112">
        <v>796.65</v>
      </c>
      <c r="U4112">
        <v>0.26390000000000002</v>
      </c>
      <c r="V4112">
        <v>143.77000000000001</v>
      </c>
      <c r="W4112">
        <v>37.935714285714283</v>
      </c>
      <c r="X4112" s="83" t="str">
        <f t="shared" si="128"/>
        <v>2212 - BG DFW/W TX/OK/S KS</v>
      </c>
      <c r="Y4112" s="83">
        <f t="shared" si="129"/>
        <v>21</v>
      </c>
    </row>
    <row r="4113" spans="1:25" x14ac:dyDescent="0.25">
      <c r="A4113" t="s">
        <v>7</v>
      </c>
      <c r="B4113" t="s">
        <v>8651</v>
      </c>
      <c r="C4113" t="s">
        <v>7797</v>
      </c>
      <c r="D4113" t="s">
        <v>7798</v>
      </c>
      <c r="E4113" t="s">
        <v>7799</v>
      </c>
      <c r="F4113">
        <v>22122123</v>
      </c>
      <c r="G4113" t="s">
        <v>7800</v>
      </c>
      <c r="H4113" t="s">
        <v>7801</v>
      </c>
      <c r="I4113">
        <v>286476</v>
      </c>
      <c r="J4113" t="s">
        <v>7822</v>
      </c>
      <c r="K4113" t="s">
        <v>7823</v>
      </c>
      <c r="L4113" t="s">
        <v>6</v>
      </c>
      <c r="M4113" t="s">
        <v>8700</v>
      </c>
      <c r="N4113">
        <v>2350</v>
      </c>
      <c r="O4113">
        <v>5707.87</v>
      </c>
      <c r="P4113">
        <v>2.4289000000000001</v>
      </c>
      <c r="Q4113">
        <v>470</v>
      </c>
      <c r="R4113">
        <v>2853.9349999999999</v>
      </c>
      <c r="S4113">
        <v>12012.02</v>
      </c>
      <c r="T4113">
        <v>7641.63</v>
      </c>
      <c r="U4113">
        <v>0.63619999999999999</v>
      </c>
      <c r="V4113">
        <v>429</v>
      </c>
      <c r="W4113">
        <v>293.90884615384618</v>
      </c>
      <c r="X4113" s="83" t="str">
        <f t="shared" si="128"/>
        <v>2212 - BG DFW/W TX/OK/S KS</v>
      </c>
      <c r="Y4113" s="83">
        <f t="shared" si="129"/>
        <v>25.999999999999996</v>
      </c>
    </row>
    <row r="4114" spans="1:25" x14ac:dyDescent="0.25">
      <c r="A4114" t="s">
        <v>7</v>
      </c>
      <c r="B4114" t="s">
        <v>8651</v>
      </c>
      <c r="C4114" t="s">
        <v>7797</v>
      </c>
      <c r="D4114" t="s">
        <v>7798</v>
      </c>
      <c r="E4114" t="s">
        <v>7799</v>
      </c>
      <c r="F4114">
        <v>22122123</v>
      </c>
      <c r="G4114" t="s">
        <v>7800</v>
      </c>
      <c r="H4114" t="s">
        <v>7801</v>
      </c>
      <c r="I4114">
        <v>286476</v>
      </c>
      <c r="J4114" t="s">
        <v>7822</v>
      </c>
      <c r="K4114" t="s">
        <v>7823</v>
      </c>
      <c r="L4114" t="s">
        <v>6</v>
      </c>
      <c r="M4114" t="s">
        <v>8701</v>
      </c>
      <c r="N4114">
        <v>1120.8800000000001</v>
      </c>
      <c r="O4114">
        <v>552.27</v>
      </c>
      <c r="P4114">
        <v>0.49270000000000003</v>
      </c>
      <c r="Q4114">
        <v>560.44000000000005</v>
      </c>
      <c r="R4114">
        <v>276.13499999999999</v>
      </c>
      <c r="S4114">
        <v>7900.64</v>
      </c>
      <c r="T4114">
        <v>6952.32</v>
      </c>
      <c r="U4114">
        <v>0.88</v>
      </c>
      <c r="V4114">
        <v>493.79</v>
      </c>
      <c r="W4114">
        <v>772.48</v>
      </c>
      <c r="X4114" s="83" t="str">
        <f t="shared" si="128"/>
        <v>2212 - BG DFW/W TX/OK/S KS</v>
      </c>
      <c r="Y4114" s="83">
        <f t="shared" si="129"/>
        <v>9</v>
      </c>
    </row>
    <row r="4115" spans="1:25" x14ac:dyDescent="0.25">
      <c r="A4115" t="s">
        <v>7</v>
      </c>
      <c r="B4115" t="s">
        <v>8651</v>
      </c>
      <c r="C4115" t="s">
        <v>7797</v>
      </c>
      <c r="D4115" t="s">
        <v>7798</v>
      </c>
      <c r="E4115" t="s">
        <v>7799</v>
      </c>
      <c r="F4115">
        <v>22122124</v>
      </c>
      <c r="G4115" t="s">
        <v>7824</v>
      </c>
      <c r="H4115" t="s">
        <v>7825</v>
      </c>
      <c r="I4115">
        <v>112220</v>
      </c>
      <c r="J4115" t="s">
        <v>7826</v>
      </c>
      <c r="K4115" t="s">
        <v>7827</v>
      </c>
      <c r="L4115" t="s">
        <v>6</v>
      </c>
      <c r="M4115" t="s">
        <v>8676</v>
      </c>
      <c r="N4115">
        <v>0</v>
      </c>
      <c r="O4115" t="s">
        <v>8452</v>
      </c>
      <c r="P4115" t="s">
        <v>8452</v>
      </c>
      <c r="S4115">
        <v>285.92</v>
      </c>
      <c r="T4115">
        <v>1.27</v>
      </c>
      <c r="U4115">
        <v>4.4000000000000003E-3</v>
      </c>
      <c r="V4115">
        <v>71.48</v>
      </c>
      <c r="W4115">
        <v>0.42333333333333334</v>
      </c>
      <c r="X4115" s="83" t="str">
        <f t="shared" si="128"/>
        <v>2212 - BG DFW/W TX/OK/S KS</v>
      </c>
      <c r="Y4115" s="83">
        <f t="shared" si="129"/>
        <v>3</v>
      </c>
    </row>
    <row r="4116" spans="1:25" x14ac:dyDescent="0.25">
      <c r="A4116" t="s">
        <v>7</v>
      </c>
      <c r="B4116" t="s">
        <v>8651</v>
      </c>
      <c r="C4116" t="s">
        <v>7797</v>
      </c>
      <c r="D4116" t="s">
        <v>7798</v>
      </c>
      <c r="E4116" t="s">
        <v>7799</v>
      </c>
      <c r="F4116">
        <v>22122124</v>
      </c>
      <c r="G4116" t="s">
        <v>7824</v>
      </c>
      <c r="H4116" t="s">
        <v>7825</v>
      </c>
      <c r="I4116">
        <v>112220</v>
      </c>
      <c r="J4116" t="s">
        <v>7826</v>
      </c>
      <c r="K4116" t="s">
        <v>7827</v>
      </c>
      <c r="L4116" t="s">
        <v>6</v>
      </c>
      <c r="M4116" t="s">
        <v>8677</v>
      </c>
      <c r="N4116">
        <v>494.26</v>
      </c>
      <c r="O4116" t="s">
        <v>8452</v>
      </c>
      <c r="P4116" t="s">
        <v>8452</v>
      </c>
      <c r="Q4116">
        <v>247.13</v>
      </c>
      <c r="S4116">
        <v>2953.78</v>
      </c>
      <c r="T4116">
        <v>954.78</v>
      </c>
      <c r="U4116">
        <v>0.32319999999999999</v>
      </c>
      <c r="V4116">
        <v>246.15</v>
      </c>
      <c r="W4116">
        <v>106.08666666666666</v>
      </c>
      <c r="X4116" s="83" t="str">
        <f t="shared" si="128"/>
        <v>2212 - BG DFW/W TX/OK/S KS</v>
      </c>
      <c r="Y4116" s="83">
        <f t="shared" si="129"/>
        <v>9</v>
      </c>
    </row>
    <row r="4117" spans="1:25" x14ac:dyDescent="0.25">
      <c r="A4117" t="s">
        <v>7</v>
      </c>
      <c r="B4117" t="s">
        <v>8651</v>
      </c>
      <c r="C4117" t="s">
        <v>7797</v>
      </c>
      <c r="D4117" t="s">
        <v>7798</v>
      </c>
      <c r="E4117" t="s">
        <v>7799</v>
      </c>
      <c r="F4117">
        <v>22122124</v>
      </c>
      <c r="G4117" t="s">
        <v>7824</v>
      </c>
      <c r="H4117" t="s">
        <v>7825</v>
      </c>
      <c r="I4117">
        <v>112220</v>
      </c>
      <c r="J4117" t="s">
        <v>7826</v>
      </c>
      <c r="K4117" t="s">
        <v>7827</v>
      </c>
      <c r="L4117" t="s">
        <v>6</v>
      </c>
      <c r="M4117" t="s">
        <v>8678</v>
      </c>
      <c r="N4117">
        <v>0</v>
      </c>
      <c r="O4117" t="s">
        <v>8452</v>
      </c>
      <c r="P4117" t="s">
        <v>8452</v>
      </c>
      <c r="S4117">
        <v>164.84</v>
      </c>
      <c r="V4117">
        <v>82.42</v>
      </c>
      <c r="X4117" s="83" t="str">
        <f t="shared" si="128"/>
        <v>2212 - BG DFW/W TX/OK/S KS</v>
      </c>
      <c r="Y4117" s="83">
        <f t="shared" si="129"/>
        <v>0</v>
      </c>
    </row>
    <row r="4118" spans="1:25" x14ac:dyDescent="0.25">
      <c r="A4118" t="s">
        <v>7</v>
      </c>
      <c r="B4118" t="s">
        <v>8651</v>
      </c>
      <c r="C4118" t="s">
        <v>7797</v>
      </c>
      <c r="D4118" t="s">
        <v>7798</v>
      </c>
      <c r="E4118" t="s">
        <v>7799</v>
      </c>
      <c r="F4118">
        <v>22122124</v>
      </c>
      <c r="G4118" t="s">
        <v>7824</v>
      </c>
      <c r="H4118" t="s">
        <v>7825</v>
      </c>
      <c r="I4118">
        <v>112220</v>
      </c>
      <c r="J4118" t="s">
        <v>7826</v>
      </c>
      <c r="K4118" t="s">
        <v>7827</v>
      </c>
      <c r="L4118" t="s">
        <v>6</v>
      </c>
      <c r="M4118" t="s">
        <v>8679</v>
      </c>
      <c r="N4118">
        <v>0</v>
      </c>
      <c r="O4118" t="s">
        <v>8452</v>
      </c>
      <c r="P4118" t="s">
        <v>8452</v>
      </c>
      <c r="S4118">
        <v>56.96</v>
      </c>
      <c r="V4118">
        <v>56.96</v>
      </c>
      <c r="X4118" s="83" t="str">
        <f t="shared" si="128"/>
        <v>2212 - BG DFW/W TX/OK/S KS</v>
      </c>
      <c r="Y4118" s="83">
        <f t="shared" si="129"/>
        <v>0</v>
      </c>
    </row>
    <row r="4119" spans="1:25" x14ac:dyDescent="0.25">
      <c r="A4119" t="s">
        <v>7</v>
      </c>
      <c r="B4119" t="s">
        <v>8651</v>
      </c>
      <c r="C4119" t="s">
        <v>7797</v>
      </c>
      <c r="D4119" t="s">
        <v>7798</v>
      </c>
      <c r="E4119" t="s">
        <v>7799</v>
      </c>
      <c r="F4119">
        <v>22122124</v>
      </c>
      <c r="G4119" t="s">
        <v>7824</v>
      </c>
      <c r="H4119" t="s">
        <v>7825</v>
      </c>
      <c r="I4119">
        <v>112220</v>
      </c>
      <c r="J4119" t="s">
        <v>7826</v>
      </c>
      <c r="K4119" t="s">
        <v>7827</v>
      </c>
      <c r="L4119" t="s">
        <v>6</v>
      </c>
      <c r="M4119" t="s">
        <v>8695</v>
      </c>
      <c r="N4119">
        <v>0</v>
      </c>
      <c r="O4119" t="s">
        <v>8452</v>
      </c>
      <c r="P4119" t="s">
        <v>8452</v>
      </c>
      <c r="S4119">
        <v>1279.4100000000001</v>
      </c>
      <c r="T4119">
        <v>136.9</v>
      </c>
      <c r="U4119">
        <v>0.107</v>
      </c>
      <c r="V4119">
        <v>127.94</v>
      </c>
      <c r="W4119">
        <v>19.557142857142857</v>
      </c>
      <c r="X4119" s="83" t="str">
        <f t="shared" si="128"/>
        <v>2212 - BG DFW/W TX/OK/S KS</v>
      </c>
      <c r="Y4119" s="83">
        <f t="shared" si="129"/>
        <v>7</v>
      </c>
    </row>
    <row r="4120" spans="1:25" x14ac:dyDescent="0.25">
      <c r="A4120" t="s">
        <v>7</v>
      </c>
      <c r="B4120" t="s">
        <v>8651</v>
      </c>
      <c r="C4120" t="s">
        <v>7797</v>
      </c>
      <c r="D4120" t="s">
        <v>7798</v>
      </c>
      <c r="E4120" t="s">
        <v>7799</v>
      </c>
      <c r="F4120">
        <v>22122124</v>
      </c>
      <c r="G4120" t="s">
        <v>7824</v>
      </c>
      <c r="H4120" t="s">
        <v>7825</v>
      </c>
      <c r="I4120">
        <v>112220</v>
      </c>
      <c r="J4120" t="s">
        <v>7826</v>
      </c>
      <c r="K4120" t="s">
        <v>7827</v>
      </c>
      <c r="L4120" t="s">
        <v>6</v>
      </c>
      <c r="M4120" t="s">
        <v>8720</v>
      </c>
      <c r="N4120">
        <v>0</v>
      </c>
      <c r="O4120" t="s">
        <v>8452</v>
      </c>
      <c r="P4120" t="s">
        <v>8452</v>
      </c>
      <c r="S4120">
        <v>195.65</v>
      </c>
      <c r="V4120">
        <v>195.65</v>
      </c>
      <c r="X4120" s="83" t="str">
        <f t="shared" si="128"/>
        <v>2212 - BG DFW/W TX/OK/S KS</v>
      </c>
      <c r="Y4120" s="83">
        <f t="shared" si="129"/>
        <v>0</v>
      </c>
    </row>
    <row r="4121" spans="1:25" x14ac:dyDescent="0.25">
      <c r="A4121" t="s">
        <v>7</v>
      </c>
      <c r="B4121" t="s">
        <v>8651</v>
      </c>
      <c r="C4121" t="s">
        <v>7797</v>
      </c>
      <c r="D4121" t="s">
        <v>7798</v>
      </c>
      <c r="E4121" t="s">
        <v>7799</v>
      </c>
      <c r="F4121">
        <v>22122124</v>
      </c>
      <c r="G4121" t="s">
        <v>7824</v>
      </c>
      <c r="H4121" t="s">
        <v>7825</v>
      </c>
      <c r="I4121">
        <v>112220</v>
      </c>
      <c r="J4121" t="s">
        <v>7826</v>
      </c>
      <c r="K4121" t="s">
        <v>7827</v>
      </c>
      <c r="L4121" t="s">
        <v>6</v>
      </c>
      <c r="M4121" t="s">
        <v>8696</v>
      </c>
      <c r="N4121">
        <v>0</v>
      </c>
      <c r="O4121">
        <v>102.6</v>
      </c>
      <c r="P4121" t="s">
        <v>8452</v>
      </c>
      <c r="S4121">
        <v>5025.28</v>
      </c>
      <c r="T4121">
        <v>3930.39</v>
      </c>
      <c r="U4121">
        <v>0.78210000000000002</v>
      </c>
      <c r="V4121">
        <v>502.53</v>
      </c>
      <c r="W4121">
        <v>786.07799999999997</v>
      </c>
      <c r="X4121" s="83" t="str">
        <f t="shared" si="128"/>
        <v>2212 - BG DFW/W TX/OK/S KS</v>
      </c>
      <c r="Y4121" s="83">
        <f t="shared" si="129"/>
        <v>5</v>
      </c>
    </row>
    <row r="4122" spans="1:25" x14ac:dyDescent="0.25">
      <c r="A4122" t="s">
        <v>7</v>
      </c>
      <c r="B4122" t="s">
        <v>8651</v>
      </c>
      <c r="C4122" t="s">
        <v>7797</v>
      </c>
      <c r="D4122" t="s">
        <v>7798</v>
      </c>
      <c r="E4122" t="s">
        <v>7799</v>
      </c>
      <c r="F4122">
        <v>22122124</v>
      </c>
      <c r="G4122" t="s">
        <v>7824</v>
      </c>
      <c r="H4122" t="s">
        <v>7825</v>
      </c>
      <c r="I4122">
        <v>112220</v>
      </c>
      <c r="J4122" t="s">
        <v>7826</v>
      </c>
      <c r="K4122" t="s">
        <v>7827</v>
      </c>
      <c r="L4122" t="s">
        <v>6</v>
      </c>
      <c r="M4122" t="s">
        <v>8697</v>
      </c>
      <c r="N4122">
        <v>2909.08</v>
      </c>
      <c r="O4122">
        <v>1610.36</v>
      </c>
      <c r="P4122">
        <v>0.55359999999999998</v>
      </c>
      <c r="Q4122">
        <v>727.27</v>
      </c>
      <c r="R4122">
        <v>536.78666666666663</v>
      </c>
      <c r="S4122">
        <v>26616.35</v>
      </c>
      <c r="T4122">
        <v>21033.5</v>
      </c>
      <c r="U4122">
        <v>0.79020000000000001</v>
      </c>
      <c r="V4122">
        <v>719.36</v>
      </c>
      <c r="W4122">
        <v>725.29310344827582</v>
      </c>
      <c r="X4122" s="83" t="str">
        <f t="shared" si="128"/>
        <v>2212 - BG DFW/W TX/OK/S KS</v>
      </c>
      <c r="Y4122" s="83">
        <f t="shared" si="129"/>
        <v>29.000000000000004</v>
      </c>
    </row>
    <row r="4123" spans="1:25" x14ac:dyDescent="0.25">
      <c r="A4123" t="s">
        <v>7</v>
      </c>
      <c r="B4123" t="s">
        <v>8651</v>
      </c>
      <c r="C4123" t="s">
        <v>7797</v>
      </c>
      <c r="D4123" t="s">
        <v>7798</v>
      </c>
      <c r="E4123" t="s">
        <v>7799</v>
      </c>
      <c r="F4123">
        <v>22122124</v>
      </c>
      <c r="G4123" t="s">
        <v>7824</v>
      </c>
      <c r="H4123" t="s">
        <v>7825</v>
      </c>
      <c r="I4123">
        <v>112220</v>
      </c>
      <c r="J4123" t="s">
        <v>7826</v>
      </c>
      <c r="K4123" t="s">
        <v>7827</v>
      </c>
      <c r="L4123" t="s">
        <v>6</v>
      </c>
      <c r="M4123" t="s">
        <v>8698</v>
      </c>
      <c r="N4123">
        <v>4915.68</v>
      </c>
      <c r="O4123">
        <v>722.53</v>
      </c>
      <c r="P4123">
        <v>0.14699999999999999</v>
      </c>
      <c r="Q4123">
        <v>614.46</v>
      </c>
      <c r="R4123">
        <v>240.84333333333333</v>
      </c>
      <c r="S4123">
        <v>29337.64</v>
      </c>
      <c r="T4123">
        <v>10096.93</v>
      </c>
      <c r="U4123">
        <v>0.34420000000000001</v>
      </c>
      <c r="V4123">
        <v>543.29</v>
      </c>
      <c r="W4123">
        <v>288.48371428571431</v>
      </c>
      <c r="X4123" s="83" t="str">
        <f t="shared" si="128"/>
        <v>2212 - BG DFW/W TX/OK/S KS</v>
      </c>
      <c r="Y4123" s="83">
        <f t="shared" si="129"/>
        <v>35</v>
      </c>
    </row>
    <row r="4124" spans="1:25" x14ac:dyDescent="0.25">
      <c r="A4124" t="s">
        <v>7</v>
      </c>
      <c r="B4124" t="s">
        <v>8651</v>
      </c>
      <c r="C4124" t="s">
        <v>7797</v>
      </c>
      <c r="D4124" t="s">
        <v>7798</v>
      </c>
      <c r="E4124" t="s">
        <v>7799</v>
      </c>
      <c r="F4124">
        <v>22122124</v>
      </c>
      <c r="G4124" t="s">
        <v>7824</v>
      </c>
      <c r="H4124" t="s">
        <v>7825</v>
      </c>
      <c r="I4124">
        <v>112220</v>
      </c>
      <c r="J4124" t="s">
        <v>7826</v>
      </c>
      <c r="K4124" t="s">
        <v>7827</v>
      </c>
      <c r="L4124" t="s">
        <v>6</v>
      </c>
      <c r="M4124" t="s">
        <v>8699</v>
      </c>
      <c r="N4124">
        <v>312.08</v>
      </c>
      <c r="O4124">
        <v>67.5</v>
      </c>
      <c r="P4124">
        <v>0.21629999999999999</v>
      </c>
      <c r="Q4124">
        <v>156.04</v>
      </c>
      <c r="R4124">
        <v>67.5</v>
      </c>
      <c r="S4124">
        <v>1934.58</v>
      </c>
      <c r="T4124">
        <v>283.16000000000003</v>
      </c>
      <c r="U4124">
        <v>0.1464</v>
      </c>
      <c r="V4124">
        <v>148.81</v>
      </c>
      <c r="W4124">
        <v>35.395000000000003</v>
      </c>
      <c r="X4124" s="83" t="str">
        <f t="shared" si="128"/>
        <v>2212 - BG DFW/W TX/OK/S KS</v>
      </c>
      <c r="Y4124" s="83">
        <f t="shared" si="129"/>
        <v>8</v>
      </c>
    </row>
    <row r="4125" spans="1:25" x14ac:dyDescent="0.25">
      <c r="A4125" t="s">
        <v>7</v>
      </c>
      <c r="B4125" t="s">
        <v>8651</v>
      </c>
      <c r="C4125" t="s">
        <v>7797</v>
      </c>
      <c r="D4125" t="s">
        <v>7798</v>
      </c>
      <c r="E4125" t="s">
        <v>7799</v>
      </c>
      <c r="F4125">
        <v>22122124</v>
      </c>
      <c r="G4125" t="s">
        <v>7824</v>
      </c>
      <c r="H4125" t="s">
        <v>7825</v>
      </c>
      <c r="I4125">
        <v>112220</v>
      </c>
      <c r="J4125" t="s">
        <v>7826</v>
      </c>
      <c r="K4125" t="s">
        <v>7827</v>
      </c>
      <c r="L4125" t="s">
        <v>6</v>
      </c>
      <c r="M4125" t="s">
        <v>8700</v>
      </c>
      <c r="N4125">
        <v>1410</v>
      </c>
      <c r="O4125">
        <v>53.79</v>
      </c>
      <c r="P4125">
        <v>3.8100000000000002E-2</v>
      </c>
      <c r="Q4125">
        <v>470</v>
      </c>
      <c r="R4125">
        <v>53.79</v>
      </c>
      <c r="S4125">
        <v>5930.57</v>
      </c>
      <c r="T4125">
        <v>667.66</v>
      </c>
      <c r="U4125">
        <v>0.11260000000000001</v>
      </c>
      <c r="V4125">
        <v>423.61</v>
      </c>
      <c r="W4125">
        <v>74.184444444444438</v>
      </c>
      <c r="X4125" s="83" t="str">
        <f t="shared" si="128"/>
        <v>2212 - BG DFW/W TX/OK/S KS</v>
      </c>
      <c r="Y4125" s="83">
        <f t="shared" si="129"/>
        <v>9</v>
      </c>
    </row>
    <row r="4126" spans="1:25" x14ac:dyDescent="0.25">
      <c r="A4126" t="s">
        <v>7</v>
      </c>
      <c r="B4126" t="s">
        <v>8651</v>
      </c>
      <c r="C4126" t="s">
        <v>7797</v>
      </c>
      <c r="D4126" t="s">
        <v>7798</v>
      </c>
      <c r="E4126" t="s">
        <v>7799</v>
      </c>
      <c r="F4126">
        <v>22122124</v>
      </c>
      <c r="G4126" t="s">
        <v>7824</v>
      </c>
      <c r="H4126" t="s">
        <v>7825</v>
      </c>
      <c r="I4126">
        <v>112220</v>
      </c>
      <c r="J4126" t="s">
        <v>7826</v>
      </c>
      <c r="K4126" t="s">
        <v>7827</v>
      </c>
      <c r="L4126" t="s">
        <v>6</v>
      </c>
      <c r="M4126" t="s">
        <v>8701</v>
      </c>
      <c r="N4126">
        <v>560.44000000000005</v>
      </c>
      <c r="O4126">
        <v>70.08</v>
      </c>
      <c r="P4126">
        <v>0.125</v>
      </c>
      <c r="Q4126">
        <v>560.44000000000005</v>
      </c>
      <c r="R4126">
        <v>35.04</v>
      </c>
      <c r="S4126">
        <v>3786.59</v>
      </c>
      <c r="T4126">
        <v>3706.88</v>
      </c>
      <c r="U4126">
        <v>0.97889999999999999</v>
      </c>
      <c r="V4126">
        <v>473.32</v>
      </c>
      <c r="W4126">
        <v>370.68799999999999</v>
      </c>
      <c r="X4126" s="83" t="str">
        <f t="shared" si="128"/>
        <v>2212 - BG DFW/W TX/OK/S KS</v>
      </c>
      <c r="Y4126" s="83">
        <f t="shared" si="129"/>
        <v>10</v>
      </c>
    </row>
    <row r="4127" spans="1:25" x14ac:dyDescent="0.25">
      <c r="A4127" t="s">
        <v>7</v>
      </c>
      <c r="B4127" t="s">
        <v>8651</v>
      </c>
      <c r="C4127" t="s">
        <v>7797</v>
      </c>
      <c r="D4127" t="s">
        <v>7798</v>
      </c>
      <c r="E4127" t="s">
        <v>7799</v>
      </c>
      <c r="F4127">
        <v>22122124</v>
      </c>
      <c r="G4127" t="s">
        <v>7824</v>
      </c>
      <c r="H4127" t="s">
        <v>7825</v>
      </c>
      <c r="I4127">
        <v>112227</v>
      </c>
      <c r="J4127" t="s">
        <v>21</v>
      </c>
      <c r="K4127" t="s">
        <v>23</v>
      </c>
      <c r="L4127" t="s">
        <v>6</v>
      </c>
      <c r="M4127" t="s">
        <v>8706</v>
      </c>
      <c r="N4127">
        <v>0</v>
      </c>
      <c r="S4127">
        <v>9.52</v>
      </c>
      <c r="V4127">
        <v>9.52</v>
      </c>
      <c r="X4127" s="83" t="str">
        <f t="shared" si="128"/>
        <v>2212 - BG DFW/W TX/OK/S KS</v>
      </c>
      <c r="Y4127" s="83">
        <f t="shared" si="129"/>
        <v>0</v>
      </c>
    </row>
    <row r="4128" spans="1:25" x14ac:dyDescent="0.25">
      <c r="A4128" t="s">
        <v>7</v>
      </c>
      <c r="B4128" t="s">
        <v>8651</v>
      </c>
      <c r="C4128" t="s">
        <v>7797</v>
      </c>
      <c r="D4128" t="s">
        <v>7798</v>
      </c>
      <c r="E4128" t="s">
        <v>7799</v>
      </c>
      <c r="F4128">
        <v>22122124</v>
      </c>
      <c r="G4128" t="s">
        <v>7824</v>
      </c>
      <c r="H4128" t="s">
        <v>7825</v>
      </c>
      <c r="I4128">
        <v>112227</v>
      </c>
      <c r="J4128" t="s">
        <v>21</v>
      </c>
      <c r="K4128" t="s">
        <v>23</v>
      </c>
      <c r="L4128" t="s">
        <v>6</v>
      </c>
      <c r="M4128" t="s">
        <v>8676</v>
      </c>
      <c r="N4128">
        <v>28.05</v>
      </c>
      <c r="O4128">
        <v>1</v>
      </c>
      <c r="P4128">
        <v>3.5700000000000003E-2</v>
      </c>
      <c r="Q4128">
        <v>28.05</v>
      </c>
      <c r="R4128">
        <v>1</v>
      </c>
      <c r="S4128">
        <v>1091.07</v>
      </c>
      <c r="T4128">
        <v>993.24</v>
      </c>
      <c r="U4128">
        <v>0.9103</v>
      </c>
      <c r="V4128">
        <v>99.19</v>
      </c>
      <c r="W4128">
        <v>110.36</v>
      </c>
      <c r="X4128" s="83" t="str">
        <f t="shared" si="128"/>
        <v>2212 - BG DFW/W TX/OK/S KS</v>
      </c>
      <c r="Y4128" s="83">
        <f t="shared" si="129"/>
        <v>9</v>
      </c>
    </row>
    <row r="4129" spans="1:25" x14ac:dyDescent="0.25">
      <c r="A4129" t="s">
        <v>7</v>
      </c>
      <c r="B4129" t="s">
        <v>8651</v>
      </c>
      <c r="C4129" t="s">
        <v>7797</v>
      </c>
      <c r="D4129" t="s">
        <v>7798</v>
      </c>
      <c r="E4129" t="s">
        <v>7799</v>
      </c>
      <c r="F4129">
        <v>22122124</v>
      </c>
      <c r="G4129" t="s">
        <v>7824</v>
      </c>
      <c r="H4129" t="s">
        <v>7825</v>
      </c>
      <c r="I4129">
        <v>112227</v>
      </c>
      <c r="J4129" t="s">
        <v>21</v>
      </c>
      <c r="K4129" t="s">
        <v>23</v>
      </c>
      <c r="L4129" t="s">
        <v>6</v>
      </c>
      <c r="M4129" t="s">
        <v>8694</v>
      </c>
      <c r="N4129">
        <v>21.74</v>
      </c>
      <c r="O4129">
        <v>2</v>
      </c>
      <c r="P4129">
        <v>9.1999999999999998E-2</v>
      </c>
      <c r="Q4129">
        <v>21.74</v>
      </c>
      <c r="R4129">
        <v>1</v>
      </c>
      <c r="S4129">
        <v>97.83</v>
      </c>
      <c r="T4129">
        <v>99.5</v>
      </c>
      <c r="U4129">
        <v>1.0170999999999999</v>
      </c>
      <c r="V4129">
        <v>48.92</v>
      </c>
      <c r="W4129">
        <v>33.166666666666664</v>
      </c>
      <c r="X4129" s="83" t="str">
        <f t="shared" si="128"/>
        <v>2212 - BG DFW/W TX/OK/S KS</v>
      </c>
      <c r="Y4129" s="83">
        <f t="shared" si="129"/>
        <v>3</v>
      </c>
    </row>
    <row r="4130" spans="1:25" x14ac:dyDescent="0.25">
      <c r="A4130" t="s">
        <v>7</v>
      </c>
      <c r="B4130" t="s">
        <v>8651</v>
      </c>
      <c r="C4130" t="s">
        <v>7797</v>
      </c>
      <c r="D4130" t="s">
        <v>7798</v>
      </c>
      <c r="E4130" t="s">
        <v>7799</v>
      </c>
      <c r="F4130">
        <v>22122124</v>
      </c>
      <c r="G4130" t="s">
        <v>7824</v>
      </c>
      <c r="H4130" t="s">
        <v>7825</v>
      </c>
      <c r="I4130">
        <v>112227</v>
      </c>
      <c r="J4130" t="s">
        <v>21</v>
      </c>
      <c r="K4130" t="s">
        <v>23</v>
      </c>
      <c r="L4130" t="s">
        <v>6</v>
      </c>
      <c r="M4130" t="s">
        <v>8707</v>
      </c>
      <c r="N4130">
        <v>42.7</v>
      </c>
      <c r="Q4130">
        <v>42.7</v>
      </c>
      <c r="S4130">
        <v>560.85</v>
      </c>
      <c r="T4130">
        <v>1015.05</v>
      </c>
      <c r="U4130">
        <v>1.8098000000000001</v>
      </c>
      <c r="V4130">
        <v>46.74</v>
      </c>
      <c r="W4130">
        <v>56.391666666666666</v>
      </c>
      <c r="X4130" s="83" t="str">
        <f t="shared" si="128"/>
        <v>2212 - BG DFW/W TX/OK/S KS</v>
      </c>
      <c r="Y4130" s="83">
        <f t="shared" si="129"/>
        <v>18</v>
      </c>
    </row>
    <row r="4131" spans="1:25" x14ac:dyDescent="0.25">
      <c r="A4131" t="s">
        <v>7</v>
      </c>
      <c r="B4131" t="s">
        <v>8651</v>
      </c>
      <c r="C4131" t="s">
        <v>7797</v>
      </c>
      <c r="D4131" t="s">
        <v>7798</v>
      </c>
      <c r="E4131" t="s">
        <v>7799</v>
      </c>
      <c r="F4131">
        <v>22122124</v>
      </c>
      <c r="G4131" t="s">
        <v>7824</v>
      </c>
      <c r="H4131" t="s">
        <v>7825</v>
      </c>
      <c r="I4131">
        <v>112227</v>
      </c>
      <c r="J4131" t="s">
        <v>21</v>
      </c>
      <c r="K4131" t="s">
        <v>23</v>
      </c>
      <c r="L4131" t="s">
        <v>6</v>
      </c>
      <c r="M4131" t="s">
        <v>8677</v>
      </c>
      <c r="N4131">
        <v>741.39</v>
      </c>
      <c r="O4131">
        <v>193</v>
      </c>
      <c r="P4131">
        <v>0.26029999999999998</v>
      </c>
      <c r="Q4131">
        <v>247.13</v>
      </c>
      <c r="R4131">
        <v>96.5</v>
      </c>
      <c r="S4131">
        <v>5119.96</v>
      </c>
      <c r="T4131">
        <v>5389.81</v>
      </c>
      <c r="U4131">
        <v>1.0527</v>
      </c>
      <c r="V4131">
        <v>232.73</v>
      </c>
      <c r="W4131">
        <v>299.43388888888893</v>
      </c>
      <c r="X4131" s="83" t="str">
        <f t="shared" si="128"/>
        <v>2212 - BG DFW/W TX/OK/S KS</v>
      </c>
      <c r="Y4131" s="83">
        <f t="shared" si="129"/>
        <v>18</v>
      </c>
    </row>
    <row r="4132" spans="1:25" x14ac:dyDescent="0.25">
      <c r="A4132" t="s">
        <v>7</v>
      </c>
      <c r="B4132" t="s">
        <v>8651</v>
      </c>
      <c r="C4132" t="s">
        <v>7797</v>
      </c>
      <c r="D4132" t="s">
        <v>7798</v>
      </c>
      <c r="E4132" t="s">
        <v>7799</v>
      </c>
      <c r="F4132">
        <v>22122124</v>
      </c>
      <c r="G4132" t="s">
        <v>7824</v>
      </c>
      <c r="H4132" t="s">
        <v>7825</v>
      </c>
      <c r="I4132">
        <v>112227</v>
      </c>
      <c r="J4132" t="s">
        <v>21</v>
      </c>
      <c r="K4132" t="s">
        <v>23</v>
      </c>
      <c r="L4132" t="s">
        <v>6</v>
      </c>
      <c r="M4132" t="s">
        <v>8678</v>
      </c>
      <c r="N4132">
        <v>277.8</v>
      </c>
      <c r="O4132">
        <v>446.25</v>
      </c>
      <c r="P4132">
        <v>1.6064000000000001</v>
      </c>
      <c r="Q4132">
        <v>55.56</v>
      </c>
      <c r="R4132">
        <v>148.75</v>
      </c>
      <c r="S4132">
        <v>2296.62</v>
      </c>
      <c r="T4132">
        <v>4161.5</v>
      </c>
      <c r="U4132">
        <v>1.8120000000000001</v>
      </c>
      <c r="V4132">
        <v>71.77</v>
      </c>
      <c r="W4132">
        <v>126.10606060606061</v>
      </c>
      <c r="X4132" s="83" t="str">
        <f t="shared" si="128"/>
        <v>2212 - BG DFW/W TX/OK/S KS</v>
      </c>
      <c r="Y4132" s="83">
        <f t="shared" si="129"/>
        <v>33</v>
      </c>
    </row>
    <row r="4133" spans="1:25" x14ac:dyDescent="0.25">
      <c r="A4133" t="s">
        <v>7</v>
      </c>
      <c r="B4133" t="s">
        <v>8651</v>
      </c>
      <c r="C4133" t="s">
        <v>7797</v>
      </c>
      <c r="D4133" t="s">
        <v>7798</v>
      </c>
      <c r="E4133" t="s">
        <v>7799</v>
      </c>
      <c r="F4133">
        <v>22122124</v>
      </c>
      <c r="G4133" t="s">
        <v>7824</v>
      </c>
      <c r="H4133" t="s">
        <v>7825</v>
      </c>
      <c r="I4133">
        <v>112227</v>
      </c>
      <c r="J4133" t="s">
        <v>21</v>
      </c>
      <c r="K4133" t="s">
        <v>23</v>
      </c>
      <c r="L4133" t="s">
        <v>6</v>
      </c>
      <c r="M4133" t="s">
        <v>8695</v>
      </c>
      <c r="N4133">
        <v>297.62</v>
      </c>
      <c r="O4133">
        <v>197.25</v>
      </c>
      <c r="P4133">
        <v>0.66279999999999994</v>
      </c>
      <c r="Q4133">
        <v>148.81</v>
      </c>
      <c r="R4133">
        <v>65.75</v>
      </c>
      <c r="S4133">
        <v>3893.98</v>
      </c>
      <c r="T4133">
        <v>1369.06</v>
      </c>
      <c r="U4133">
        <v>0.35160000000000002</v>
      </c>
      <c r="V4133">
        <v>129.80000000000001</v>
      </c>
      <c r="W4133">
        <v>62.23</v>
      </c>
      <c r="X4133" s="83" t="str">
        <f t="shared" si="128"/>
        <v>2212 - BG DFW/W TX/OK/S KS</v>
      </c>
      <c r="Y4133" s="83">
        <f t="shared" si="129"/>
        <v>22</v>
      </c>
    </row>
    <row r="4134" spans="1:25" x14ac:dyDescent="0.25">
      <c r="A4134" t="s">
        <v>7</v>
      </c>
      <c r="B4134" t="s">
        <v>8651</v>
      </c>
      <c r="C4134" t="s">
        <v>7797</v>
      </c>
      <c r="D4134" t="s">
        <v>7798</v>
      </c>
      <c r="E4134" t="s">
        <v>7799</v>
      </c>
      <c r="F4134">
        <v>22122124</v>
      </c>
      <c r="G4134" t="s">
        <v>7824</v>
      </c>
      <c r="H4134" t="s">
        <v>7825</v>
      </c>
      <c r="I4134">
        <v>112227</v>
      </c>
      <c r="J4134" t="s">
        <v>21</v>
      </c>
      <c r="K4134" t="s">
        <v>23</v>
      </c>
      <c r="L4134" t="s">
        <v>6</v>
      </c>
      <c r="M4134" t="s">
        <v>8720</v>
      </c>
      <c r="N4134">
        <v>612.9</v>
      </c>
      <c r="O4134">
        <v>1</v>
      </c>
      <c r="P4134">
        <v>1.6000000000000001E-3</v>
      </c>
      <c r="Q4134">
        <v>612.9</v>
      </c>
      <c r="R4134">
        <v>1</v>
      </c>
      <c r="S4134">
        <v>808.55</v>
      </c>
      <c r="T4134">
        <v>1</v>
      </c>
      <c r="U4134">
        <v>1.1999999999999999E-3</v>
      </c>
      <c r="V4134">
        <v>404.28</v>
      </c>
      <c r="W4134">
        <v>1</v>
      </c>
      <c r="X4134" s="83" t="str">
        <f t="shared" si="128"/>
        <v>2212 - BG DFW/W TX/OK/S KS</v>
      </c>
      <c r="Y4134" s="83">
        <f t="shared" si="129"/>
        <v>1</v>
      </c>
    </row>
    <row r="4135" spans="1:25" x14ac:dyDescent="0.25">
      <c r="A4135" t="s">
        <v>7</v>
      </c>
      <c r="B4135" t="s">
        <v>8651</v>
      </c>
      <c r="C4135" t="s">
        <v>7797</v>
      </c>
      <c r="D4135" t="s">
        <v>7798</v>
      </c>
      <c r="E4135" t="s">
        <v>7799</v>
      </c>
      <c r="F4135">
        <v>22122124</v>
      </c>
      <c r="G4135" t="s">
        <v>7824</v>
      </c>
      <c r="H4135" t="s">
        <v>7825</v>
      </c>
      <c r="I4135">
        <v>112227</v>
      </c>
      <c r="J4135" t="s">
        <v>21</v>
      </c>
      <c r="K4135" t="s">
        <v>23</v>
      </c>
      <c r="L4135" t="s">
        <v>6</v>
      </c>
      <c r="M4135" t="s">
        <v>8696</v>
      </c>
      <c r="N4135">
        <v>1429.41</v>
      </c>
      <c r="O4135">
        <v>375</v>
      </c>
      <c r="P4135">
        <v>0.26229999999999998</v>
      </c>
      <c r="Q4135">
        <v>476.47</v>
      </c>
      <c r="R4135">
        <v>93.75</v>
      </c>
      <c r="S4135">
        <v>10372.469999999999</v>
      </c>
      <c r="T4135">
        <v>6561.66</v>
      </c>
      <c r="U4135">
        <v>0.63260000000000005</v>
      </c>
      <c r="V4135">
        <v>493.93</v>
      </c>
      <c r="W4135">
        <v>273.40249999999997</v>
      </c>
      <c r="X4135" s="83" t="str">
        <f t="shared" si="128"/>
        <v>2212 - BG DFW/W TX/OK/S KS</v>
      </c>
      <c r="Y4135" s="83">
        <f t="shared" si="129"/>
        <v>24</v>
      </c>
    </row>
    <row r="4136" spans="1:25" x14ac:dyDescent="0.25">
      <c r="A4136" t="s">
        <v>7</v>
      </c>
      <c r="B4136" t="s">
        <v>8651</v>
      </c>
      <c r="C4136" t="s">
        <v>7797</v>
      </c>
      <c r="D4136" t="s">
        <v>7798</v>
      </c>
      <c r="E4136" t="s">
        <v>7799</v>
      </c>
      <c r="F4136">
        <v>22122124</v>
      </c>
      <c r="G4136" t="s">
        <v>7824</v>
      </c>
      <c r="H4136" t="s">
        <v>7825</v>
      </c>
      <c r="I4136">
        <v>112227</v>
      </c>
      <c r="J4136" t="s">
        <v>21</v>
      </c>
      <c r="K4136" t="s">
        <v>23</v>
      </c>
      <c r="L4136" t="s">
        <v>6</v>
      </c>
      <c r="M4136" t="s">
        <v>8697</v>
      </c>
      <c r="N4136">
        <v>2909.08</v>
      </c>
      <c r="O4136">
        <v>41.42</v>
      </c>
      <c r="P4136">
        <v>1.4200000000000001E-2</v>
      </c>
      <c r="Q4136">
        <v>727.27</v>
      </c>
      <c r="R4136">
        <v>13.806666666666667</v>
      </c>
      <c r="S4136">
        <v>22977.96</v>
      </c>
      <c r="T4136">
        <v>2064.89</v>
      </c>
      <c r="U4136">
        <v>8.9899999999999994E-2</v>
      </c>
      <c r="V4136">
        <v>718.06</v>
      </c>
      <c r="W4136">
        <v>258.11124999999998</v>
      </c>
      <c r="X4136" s="83" t="str">
        <f t="shared" si="128"/>
        <v>2212 - BG DFW/W TX/OK/S KS</v>
      </c>
      <c r="Y4136" s="83">
        <f t="shared" si="129"/>
        <v>8</v>
      </c>
    </row>
    <row r="4137" spans="1:25" x14ac:dyDescent="0.25">
      <c r="A4137" t="s">
        <v>7</v>
      </c>
      <c r="B4137" t="s">
        <v>8651</v>
      </c>
      <c r="C4137" t="s">
        <v>7797</v>
      </c>
      <c r="D4137" t="s">
        <v>7798</v>
      </c>
      <c r="E4137" t="s">
        <v>7799</v>
      </c>
      <c r="F4137">
        <v>22122124</v>
      </c>
      <c r="G4137" t="s">
        <v>7824</v>
      </c>
      <c r="H4137" t="s">
        <v>7825</v>
      </c>
      <c r="I4137">
        <v>112227</v>
      </c>
      <c r="J4137" t="s">
        <v>21</v>
      </c>
      <c r="K4137" t="s">
        <v>23</v>
      </c>
      <c r="L4137" t="s">
        <v>6</v>
      </c>
      <c r="M4137" t="s">
        <v>8698</v>
      </c>
      <c r="N4137">
        <v>9216.9</v>
      </c>
      <c r="O4137">
        <v>134.61000000000001</v>
      </c>
      <c r="P4137">
        <v>1.46E-2</v>
      </c>
      <c r="Q4137">
        <v>614.46</v>
      </c>
      <c r="R4137">
        <v>13.461000000000002</v>
      </c>
      <c r="S4137">
        <v>69151.070000000007</v>
      </c>
      <c r="T4137">
        <v>18416.41</v>
      </c>
      <c r="U4137">
        <v>0.26629999999999998</v>
      </c>
      <c r="V4137">
        <v>540.24</v>
      </c>
      <c r="W4137">
        <v>297.03887096774196</v>
      </c>
      <c r="X4137" s="83" t="str">
        <f t="shared" si="128"/>
        <v>2212 - BG DFW/W TX/OK/S KS</v>
      </c>
      <c r="Y4137" s="83">
        <f t="shared" si="129"/>
        <v>61.999999999999993</v>
      </c>
    </row>
    <row r="4138" spans="1:25" x14ac:dyDescent="0.25">
      <c r="A4138" t="s">
        <v>7</v>
      </c>
      <c r="B4138" t="s">
        <v>8651</v>
      </c>
      <c r="C4138" t="s">
        <v>7797</v>
      </c>
      <c r="D4138" t="s">
        <v>7798</v>
      </c>
      <c r="E4138" t="s">
        <v>7799</v>
      </c>
      <c r="F4138">
        <v>22122124</v>
      </c>
      <c r="G4138" t="s">
        <v>7824</v>
      </c>
      <c r="H4138" t="s">
        <v>7825</v>
      </c>
      <c r="I4138">
        <v>112227</v>
      </c>
      <c r="J4138" t="s">
        <v>21</v>
      </c>
      <c r="K4138" t="s">
        <v>23</v>
      </c>
      <c r="L4138" t="s">
        <v>6</v>
      </c>
      <c r="M4138" t="s">
        <v>8699</v>
      </c>
      <c r="N4138">
        <v>468.12</v>
      </c>
      <c r="O4138">
        <v>789.5</v>
      </c>
      <c r="P4138">
        <v>1.6865000000000001</v>
      </c>
      <c r="Q4138">
        <v>156.04</v>
      </c>
      <c r="R4138">
        <v>394.75</v>
      </c>
      <c r="S4138">
        <v>3487.2</v>
      </c>
      <c r="T4138">
        <v>5955.75</v>
      </c>
      <c r="U4138">
        <v>1.7079</v>
      </c>
      <c r="V4138">
        <v>145.30000000000001</v>
      </c>
      <c r="W4138">
        <v>330.875</v>
      </c>
      <c r="X4138" s="83" t="str">
        <f t="shared" si="128"/>
        <v>2212 - BG DFW/W TX/OK/S KS</v>
      </c>
      <c r="Y4138" s="83">
        <f t="shared" si="129"/>
        <v>18</v>
      </c>
    </row>
    <row r="4139" spans="1:25" x14ac:dyDescent="0.25">
      <c r="A4139" t="s">
        <v>7</v>
      </c>
      <c r="B4139" t="s">
        <v>8651</v>
      </c>
      <c r="C4139" t="s">
        <v>7797</v>
      </c>
      <c r="D4139" t="s">
        <v>7798</v>
      </c>
      <c r="E4139" t="s">
        <v>7799</v>
      </c>
      <c r="F4139">
        <v>22122124</v>
      </c>
      <c r="G4139" t="s">
        <v>7824</v>
      </c>
      <c r="H4139" t="s">
        <v>7825</v>
      </c>
      <c r="I4139">
        <v>112227</v>
      </c>
      <c r="J4139" t="s">
        <v>21</v>
      </c>
      <c r="K4139" t="s">
        <v>23</v>
      </c>
      <c r="L4139" t="s">
        <v>6</v>
      </c>
      <c r="M4139" t="s">
        <v>8700</v>
      </c>
      <c r="N4139">
        <v>1880</v>
      </c>
      <c r="O4139">
        <v>98.34</v>
      </c>
      <c r="P4139">
        <v>5.2299999999999999E-2</v>
      </c>
      <c r="Q4139">
        <v>470</v>
      </c>
      <c r="R4139">
        <v>19.667999999999999</v>
      </c>
      <c r="S4139">
        <v>12520.04</v>
      </c>
      <c r="T4139">
        <v>2721.19</v>
      </c>
      <c r="U4139">
        <v>0.21729999999999999</v>
      </c>
      <c r="V4139">
        <v>431.73</v>
      </c>
      <c r="W4139">
        <v>170.074375</v>
      </c>
      <c r="X4139" s="83" t="str">
        <f t="shared" si="128"/>
        <v>2212 - BG DFW/W TX/OK/S KS</v>
      </c>
      <c r="Y4139" s="83">
        <f t="shared" si="129"/>
        <v>16</v>
      </c>
    </row>
    <row r="4140" spans="1:25" x14ac:dyDescent="0.25">
      <c r="A4140" t="s">
        <v>7</v>
      </c>
      <c r="B4140" t="s">
        <v>8651</v>
      </c>
      <c r="C4140" t="s">
        <v>7797</v>
      </c>
      <c r="D4140" t="s">
        <v>7798</v>
      </c>
      <c r="E4140" t="s">
        <v>7799</v>
      </c>
      <c r="F4140">
        <v>22122124</v>
      </c>
      <c r="G4140" t="s">
        <v>7824</v>
      </c>
      <c r="H4140" t="s">
        <v>7825</v>
      </c>
      <c r="I4140">
        <v>112227</v>
      </c>
      <c r="J4140" t="s">
        <v>21</v>
      </c>
      <c r="K4140" t="s">
        <v>23</v>
      </c>
      <c r="L4140" t="s">
        <v>6</v>
      </c>
      <c r="M4140" t="s">
        <v>8701</v>
      </c>
      <c r="N4140">
        <v>1120.8800000000001</v>
      </c>
      <c r="O4140">
        <v>9.33</v>
      </c>
      <c r="P4140">
        <v>8.3000000000000001E-3</v>
      </c>
      <c r="Q4140">
        <v>560.44000000000005</v>
      </c>
      <c r="R4140">
        <v>4.665</v>
      </c>
      <c r="S4140">
        <v>7900.64</v>
      </c>
      <c r="T4140">
        <v>7769.74</v>
      </c>
      <c r="U4140">
        <v>0.98340000000000005</v>
      </c>
      <c r="V4140">
        <v>493.79</v>
      </c>
      <c r="W4140">
        <v>1294.9566666666667</v>
      </c>
      <c r="X4140" s="83" t="str">
        <f t="shared" si="128"/>
        <v>2212 - BG DFW/W TX/OK/S KS</v>
      </c>
      <c r="Y4140" s="83">
        <f t="shared" si="129"/>
        <v>6</v>
      </c>
    </row>
    <row r="4141" spans="1:25" x14ac:dyDescent="0.25">
      <c r="A4141" t="s">
        <v>7</v>
      </c>
      <c r="B4141" t="s">
        <v>8651</v>
      </c>
      <c r="C4141" t="s">
        <v>7797</v>
      </c>
      <c r="D4141" t="s">
        <v>7798</v>
      </c>
      <c r="E4141" t="s">
        <v>7799</v>
      </c>
      <c r="F4141">
        <v>22122124</v>
      </c>
      <c r="G4141" t="s">
        <v>7824</v>
      </c>
      <c r="H4141" t="s">
        <v>7825</v>
      </c>
      <c r="I4141">
        <v>112237</v>
      </c>
      <c r="J4141" t="s">
        <v>7828</v>
      </c>
      <c r="K4141" t="s">
        <v>7829</v>
      </c>
      <c r="L4141" t="s">
        <v>6</v>
      </c>
      <c r="M4141" t="s">
        <v>8706</v>
      </c>
      <c r="N4141">
        <v>0</v>
      </c>
      <c r="S4141">
        <v>25.05</v>
      </c>
      <c r="V4141">
        <v>12.53</v>
      </c>
      <c r="X4141" s="83" t="str">
        <f t="shared" si="128"/>
        <v>2212 - BG DFW/W TX/OK/S KS</v>
      </c>
      <c r="Y4141" s="83">
        <f t="shared" si="129"/>
        <v>0</v>
      </c>
    </row>
    <row r="4142" spans="1:25" x14ac:dyDescent="0.25">
      <c r="A4142" t="s">
        <v>7</v>
      </c>
      <c r="B4142" t="s">
        <v>8651</v>
      </c>
      <c r="C4142" t="s">
        <v>7797</v>
      </c>
      <c r="D4142" t="s">
        <v>7798</v>
      </c>
      <c r="E4142" t="s">
        <v>7799</v>
      </c>
      <c r="F4142">
        <v>22122124</v>
      </c>
      <c r="G4142" t="s">
        <v>7824</v>
      </c>
      <c r="H4142" t="s">
        <v>7825</v>
      </c>
      <c r="I4142">
        <v>112237</v>
      </c>
      <c r="J4142" t="s">
        <v>7828</v>
      </c>
      <c r="K4142" t="s">
        <v>7829</v>
      </c>
      <c r="L4142" t="s">
        <v>6</v>
      </c>
      <c r="M4142" t="s">
        <v>8676</v>
      </c>
      <c r="N4142">
        <v>28.05</v>
      </c>
      <c r="Q4142">
        <v>28.05</v>
      </c>
      <c r="S4142">
        <v>768.79</v>
      </c>
      <c r="T4142">
        <v>126.8</v>
      </c>
      <c r="U4142">
        <v>0.16489999999999999</v>
      </c>
      <c r="V4142">
        <v>96.1</v>
      </c>
      <c r="W4142">
        <v>18.114285714285714</v>
      </c>
      <c r="X4142" s="83" t="str">
        <f t="shared" si="128"/>
        <v>2212 - BG DFW/W TX/OK/S KS</v>
      </c>
      <c r="Y4142" s="83">
        <f t="shared" si="129"/>
        <v>7</v>
      </c>
    </row>
    <row r="4143" spans="1:25" x14ac:dyDescent="0.25">
      <c r="A4143" t="s">
        <v>7</v>
      </c>
      <c r="B4143" t="s">
        <v>8651</v>
      </c>
      <c r="C4143" t="s">
        <v>7797</v>
      </c>
      <c r="D4143" t="s">
        <v>7798</v>
      </c>
      <c r="E4143" t="s">
        <v>7799</v>
      </c>
      <c r="F4143">
        <v>22122124</v>
      </c>
      <c r="G4143" t="s">
        <v>7824</v>
      </c>
      <c r="H4143" t="s">
        <v>7825</v>
      </c>
      <c r="I4143">
        <v>112237</v>
      </c>
      <c r="J4143" t="s">
        <v>7828</v>
      </c>
      <c r="K4143" t="s">
        <v>7829</v>
      </c>
      <c r="L4143" t="s">
        <v>6</v>
      </c>
      <c r="M4143" t="s">
        <v>8694</v>
      </c>
      <c r="N4143">
        <v>0</v>
      </c>
      <c r="S4143">
        <v>71.739999999999995</v>
      </c>
      <c r="T4143">
        <v>945</v>
      </c>
      <c r="U4143">
        <v>13.172599999999999</v>
      </c>
      <c r="V4143">
        <v>71.739999999999995</v>
      </c>
      <c r="W4143">
        <v>945</v>
      </c>
      <c r="X4143" s="83" t="str">
        <f t="shared" si="128"/>
        <v>2212 - BG DFW/W TX/OK/S KS</v>
      </c>
      <c r="Y4143" s="83">
        <f t="shared" si="129"/>
        <v>1</v>
      </c>
    </row>
    <row r="4144" spans="1:25" x14ac:dyDescent="0.25">
      <c r="A4144" t="s">
        <v>7</v>
      </c>
      <c r="B4144" t="s">
        <v>8651</v>
      </c>
      <c r="C4144" t="s">
        <v>7797</v>
      </c>
      <c r="D4144" t="s">
        <v>7798</v>
      </c>
      <c r="E4144" t="s">
        <v>7799</v>
      </c>
      <c r="F4144">
        <v>22122124</v>
      </c>
      <c r="G4144" t="s">
        <v>7824</v>
      </c>
      <c r="H4144" t="s">
        <v>7825</v>
      </c>
      <c r="I4144">
        <v>112237</v>
      </c>
      <c r="J4144" t="s">
        <v>7828</v>
      </c>
      <c r="K4144" t="s">
        <v>7829</v>
      </c>
      <c r="L4144" t="s">
        <v>6</v>
      </c>
      <c r="M4144" t="s">
        <v>8707</v>
      </c>
      <c r="N4144">
        <v>0</v>
      </c>
      <c r="S4144">
        <v>81.59</v>
      </c>
      <c r="T4144">
        <v>3.5</v>
      </c>
      <c r="U4144">
        <v>4.2900000000000001E-2</v>
      </c>
      <c r="V4144">
        <v>40.799999999999997</v>
      </c>
      <c r="W4144">
        <v>0.875</v>
      </c>
      <c r="X4144" s="83" t="str">
        <f t="shared" si="128"/>
        <v>2212 - BG DFW/W TX/OK/S KS</v>
      </c>
      <c r="Y4144" s="83">
        <f t="shared" si="129"/>
        <v>4</v>
      </c>
    </row>
    <row r="4145" spans="1:25" x14ac:dyDescent="0.25">
      <c r="A4145" t="s">
        <v>7</v>
      </c>
      <c r="B4145" t="s">
        <v>8651</v>
      </c>
      <c r="C4145" t="s">
        <v>7797</v>
      </c>
      <c r="D4145" t="s">
        <v>7798</v>
      </c>
      <c r="E4145" t="s">
        <v>7799</v>
      </c>
      <c r="F4145">
        <v>22122124</v>
      </c>
      <c r="G4145" t="s">
        <v>7824</v>
      </c>
      <c r="H4145" t="s">
        <v>7825</v>
      </c>
      <c r="I4145">
        <v>112237</v>
      </c>
      <c r="J4145" t="s">
        <v>7828</v>
      </c>
      <c r="K4145" t="s">
        <v>7829</v>
      </c>
      <c r="L4145" t="s">
        <v>6</v>
      </c>
      <c r="M4145" t="s">
        <v>8677</v>
      </c>
      <c r="N4145">
        <v>741.39</v>
      </c>
      <c r="O4145">
        <v>772.5</v>
      </c>
      <c r="P4145">
        <v>1.042</v>
      </c>
      <c r="Q4145">
        <v>247.13</v>
      </c>
      <c r="R4145">
        <v>386.25</v>
      </c>
      <c r="S4145">
        <v>5726.71</v>
      </c>
      <c r="T4145">
        <v>4512.07</v>
      </c>
      <c r="U4145">
        <v>0.78790000000000004</v>
      </c>
      <c r="V4145">
        <v>238.61</v>
      </c>
      <c r="W4145">
        <v>282.00437499999998</v>
      </c>
      <c r="X4145" s="83" t="str">
        <f t="shared" si="128"/>
        <v>2212 - BG DFW/W TX/OK/S KS</v>
      </c>
      <c r="Y4145" s="83">
        <f t="shared" si="129"/>
        <v>16</v>
      </c>
    </row>
    <row r="4146" spans="1:25" x14ac:dyDescent="0.25">
      <c r="A4146" t="s">
        <v>7</v>
      </c>
      <c r="B4146" t="s">
        <v>8651</v>
      </c>
      <c r="C4146" t="s">
        <v>7797</v>
      </c>
      <c r="D4146" t="s">
        <v>7798</v>
      </c>
      <c r="E4146" t="s">
        <v>7799</v>
      </c>
      <c r="F4146">
        <v>22122124</v>
      </c>
      <c r="G4146" t="s">
        <v>7824</v>
      </c>
      <c r="H4146" t="s">
        <v>7825</v>
      </c>
      <c r="I4146">
        <v>112237</v>
      </c>
      <c r="J4146" t="s">
        <v>7828</v>
      </c>
      <c r="K4146" t="s">
        <v>7829</v>
      </c>
      <c r="L4146" t="s">
        <v>6</v>
      </c>
      <c r="M4146" t="s">
        <v>8678</v>
      </c>
      <c r="N4146">
        <v>55.56</v>
      </c>
      <c r="O4146">
        <v>135</v>
      </c>
      <c r="P4146">
        <v>2.4298000000000002</v>
      </c>
      <c r="Q4146">
        <v>55.56</v>
      </c>
      <c r="R4146">
        <v>135</v>
      </c>
      <c r="S4146">
        <v>814.42</v>
      </c>
      <c r="T4146">
        <v>922.5</v>
      </c>
      <c r="U4146">
        <v>1.1327</v>
      </c>
      <c r="V4146">
        <v>74.040000000000006</v>
      </c>
      <c r="W4146">
        <v>76.875</v>
      </c>
      <c r="X4146" s="83" t="str">
        <f t="shared" si="128"/>
        <v>2212 - BG DFW/W TX/OK/S KS</v>
      </c>
      <c r="Y4146" s="83">
        <f t="shared" si="129"/>
        <v>12</v>
      </c>
    </row>
    <row r="4147" spans="1:25" x14ac:dyDescent="0.25">
      <c r="A4147" t="s">
        <v>7</v>
      </c>
      <c r="B4147" t="s">
        <v>8651</v>
      </c>
      <c r="C4147" t="s">
        <v>7797</v>
      </c>
      <c r="D4147" t="s">
        <v>7798</v>
      </c>
      <c r="E4147" t="s">
        <v>7799</v>
      </c>
      <c r="F4147">
        <v>22122124</v>
      </c>
      <c r="G4147" t="s">
        <v>7824</v>
      </c>
      <c r="H4147" t="s">
        <v>7825</v>
      </c>
      <c r="I4147">
        <v>112237</v>
      </c>
      <c r="J4147" t="s">
        <v>7828</v>
      </c>
      <c r="K4147" t="s">
        <v>7829</v>
      </c>
      <c r="L4147" t="s">
        <v>6</v>
      </c>
      <c r="M4147" t="s">
        <v>8679</v>
      </c>
      <c r="N4147">
        <v>115.38</v>
      </c>
      <c r="Q4147">
        <v>57.69</v>
      </c>
      <c r="S4147">
        <v>172.34</v>
      </c>
      <c r="V4147">
        <v>57.45</v>
      </c>
      <c r="X4147" s="83" t="str">
        <f t="shared" si="128"/>
        <v>2212 - BG DFW/W TX/OK/S KS</v>
      </c>
      <c r="Y4147" s="83">
        <f t="shared" si="129"/>
        <v>0</v>
      </c>
    </row>
    <row r="4148" spans="1:25" x14ac:dyDescent="0.25">
      <c r="A4148" t="s">
        <v>7</v>
      </c>
      <c r="B4148" t="s">
        <v>8651</v>
      </c>
      <c r="C4148" t="s">
        <v>7797</v>
      </c>
      <c r="D4148" t="s">
        <v>7798</v>
      </c>
      <c r="E4148" t="s">
        <v>7799</v>
      </c>
      <c r="F4148">
        <v>22122124</v>
      </c>
      <c r="G4148" t="s">
        <v>7824</v>
      </c>
      <c r="H4148" t="s">
        <v>7825</v>
      </c>
      <c r="I4148">
        <v>112237</v>
      </c>
      <c r="J4148" t="s">
        <v>7828</v>
      </c>
      <c r="K4148" t="s">
        <v>7829</v>
      </c>
      <c r="L4148" t="s">
        <v>6</v>
      </c>
      <c r="M4148" t="s">
        <v>8695</v>
      </c>
      <c r="N4148">
        <v>0</v>
      </c>
      <c r="O4148">
        <v>105</v>
      </c>
      <c r="R4148">
        <v>105</v>
      </c>
      <c r="S4148">
        <v>1312.73</v>
      </c>
      <c r="T4148">
        <v>1068.3800000000001</v>
      </c>
      <c r="U4148">
        <v>0.81389999999999996</v>
      </c>
      <c r="V4148">
        <v>131.27000000000001</v>
      </c>
      <c r="W4148">
        <v>133.54750000000001</v>
      </c>
      <c r="X4148" s="83" t="str">
        <f t="shared" si="128"/>
        <v>2212 - BG DFW/W TX/OK/S KS</v>
      </c>
      <c r="Y4148" s="83">
        <f t="shared" si="129"/>
        <v>8</v>
      </c>
    </row>
    <row r="4149" spans="1:25" x14ac:dyDescent="0.25">
      <c r="A4149" t="s">
        <v>7</v>
      </c>
      <c r="B4149" t="s">
        <v>8651</v>
      </c>
      <c r="C4149" t="s">
        <v>7797</v>
      </c>
      <c r="D4149" t="s">
        <v>7798</v>
      </c>
      <c r="E4149" t="s">
        <v>7799</v>
      </c>
      <c r="F4149">
        <v>22122124</v>
      </c>
      <c r="G4149" t="s">
        <v>7824</v>
      </c>
      <c r="H4149" t="s">
        <v>7825</v>
      </c>
      <c r="I4149">
        <v>112237</v>
      </c>
      <c r="J4149" t="s">
        <v>7828</v>
      </c>
      <c r="K4149" t="s">
        <v>7829</v>
      </c>
      <c r="L4149" t="s">
        <v>6</v>
      </c>
      <c r="M4149" t="s">
        <v>8720</v>
      </c>
      <c r="N4149">
        <v>612.9</v>
      </c>
      <c r="Q4149">
        <v>612.9</v>
      </c>
      <c r="S4149">
        <v>612.9</v>
      </c>
      <c r="V4149">
        <v>612.9</v>
      </c>
      <c r="X4149" s="83" t="str">
        <f t="shared" si="128"/>
        <v>2212 - BG DFW/W TX/OK/S KS</v>
      </c>
      <c r="Y4149" s="83">
        <f t="shared" si="129"/>
        <v>0</v>
      </c>
    </row>
    <row r="4150" spans="1:25" x14ac:dyDescent="0.25">
      <c r="A4150" t="s">
        <v>7</v>
      </c>
      <c r="B4150" t="s">
        <v>8651</v>
      </c>
      <c r="C4150" t="s">
        <v>7797</v>
      </c>
      <c r="D4150" t="s">
        <v>7798</v>
      </c>
      <c r="E4150" t="s">
        <v>7799</v>
      </c>
      <c r="F4150">
        <v>22122124</v>
      </c>
      <c r="G4150" t="s">
        <v>7824</v>
      </c>
      <c r="H4150" t="s">
        <v>7825</v>
      </c>
      <c r="I4150">
        <v>112237</v>
      </c>
      <c r="J4150" t="s">
        <v>7828</v>
      </c>
      <c r="K4150" t="s">
        <v>7829</v>
      </c>
      <c r="L4150" t="s">
        <v>6</v>
      </c>
      <c r="M4150" t="s">
        <v>8696</v>
      </c>
      <c r="N4150">
        <v>952.94</v>
      </c>
      <c r="O4150">
        <v>172.45</v>
      </c>
      <c r="P4150">
        <v>0.18099999999999999</v>
      </c>
      <c r="Q4150">
        <v>476.47</v>
      </c>
      <c r="R4150">
        <v>172.45</v>
      </c>
      <c r="S4150">
        <v>7984.58</v>
      </c>
      <c r="T4150">
        <v>3133.39</v>
      </c>
      <c r="U4150">
        <v>0.39240000000000003</v>
      </c>
      <c r="V4150">
        <v>499.04</v>
      </c>
      <c r="W4150">
        <v>223.81357142857141</v>
      </c>
      <c r="X4150" s="83" t="str">
        <f t="shared" si="128"/>
        <v>2212 - BG DFW/W TX/OK/S KS</v>
      </c>
      <c r="Y4150" s="83">
        <f t="shared" si="129"/>
        <v>14</v>
      </c>
    </row>
    <row r="4151" spans="1:25" x14ac:dyDescent="0.25">
      <c r="A4151" t="s">
        <v>7</v>
      </c>
      <c r="B4151" t="s">
        <v>8651</v>
      </c>
      <c r="C4151" t="s">
        <v>7797</v>
      </c>
      <c r="D4151" t="s">
        <v>7798</v>
      </c>
      <c r="E4151" t="s">
        <v>7799</v>
      </c>
      <c r="F4151">
        <v>22122124</v>
      </c>
      <c r="G4151" t="s">
        <v>7824</v>
      </c>
      <c r="H4151" t="s">
        <v>7825</v>
      </c>
      <c r="I4151">
        <v>112237</v>
      </c>
      <c r="J4151" t="s">
        <v>7828</v>
      </c>
      <c r="K4151" t="s">
        <v>7829</v>
      </c>
      <c r="L4151" t="s">
        <v>6</v>
      </c>
      <c r="M4151" t="s">
        <v>8721</v>
      </c>
      <c r="N4151">
        <v>0</v>
      </c>
      <c r="S4151">
        <v>111.76</v>
      </c>
      <c r="T4151">
        <v>0</v>
      </c>
      <c r="U4151">
        <v>0</v>
      </c>
      <c r="V4151">
        <v>111.76</v>
      </c>
      <c r="X4151" s="83" t="str">
        <f t="shared" si="128"/>
        <v>2212 - BG DFW/W TX/OK/S KS</v>
      </c>
      <c r="Y4151" s="83">
        <f t="shared" si="129"/>
        <v>0</v>
      </c>
    </row>
    <row r="4152" spans="1:25" x14ac:dyDescent="0.25">
      <c r="A4152" t="s">
        <v>7</v>
      </c>
      <c r="B4152" t="s">
        <v>8651</v>
      </c>
      <c r="C4152" t="s">
        <v>7797</v>
      </c>
      <c r="D4152" t="s">
        <v>7798</v>
      </c>
      <c r="E4152" t="s">
        <v>7799</v>
      </c>
      <c r="F4152">
        <v>22122124</v>
      </c>
      <c r="G4152" t="s">
        <v>7824</v>
      </c>
      <c r="H4152" t="s">
        <v>7825</v>
      </c>
      <c r="I4152">
        <v>112237</v>
      </c>
      <c r="J4152" t="s">
        <v>7828</v>
      </c>
      <c r="K4152" t="s">
        <v>7829</v>
      </c>
      <c r="L4152" t="s">
        <v>6</v>
      </c>
      <c r="M4152" t="s">
        <v>8697</v>
      </c>
      <c r="N4152">
        <v>3636.35</v>
      </c>
      <c r="O4152">
        <v>404.78</v>
      </c>
      <c r="P4152">
        <v>0.1113</v>
      </c>
      <c r="Q4152">
        <v>727.27</v>
      </c>
      <c r="R4152">
        <v>134.92666666666665</v>
      </c>
      <c r="S4152">
        <v>28019.63</v>
      </c>
      <c r="T4152">
        <v>11221.5</v>
      </c>
      <c r="U4152">
        <v>0.40050000000000002</v>
      </c>
      <c r="V4152">
        <v>718.45</v>
      </c>
      <c r="W4152">
        <v>448.86</v>
      </c>
      <c r="X4152" s="83" t="str">
        <f t="shared" si="128"/>
        <v>2212 - BG DFW/W TX/OK/S KS</v>
      </c>
      <c r="Y4152" s="83">
        <f t="shared" si="129"/>
        <v>25</v>
      </c>
    </row>
    <row r="4153" spans="1:25" x14ac:dyDescent="0.25">
      <c r="A4153" t="s">
        <v>7</v>
      </c>
      <c r="B4153" t="s">
        <v>8651</v>
      </c>
      <c r="C4153" t="s">
        <v>7797</v>
      </c>
      <c r="D4153" t="s">
        <v>7798</v>
      </c>
      <c r="E4153" t="s">
        <v>7799</v>
      </c>
      <c r="F4153">
        <v>22122124</v>
      </c>
      <c r="G4153" t="s">
        <v>7824</v>
      </c>
      <c r="H4153" t="s">
        <v>7825</v>
      </c>
      <c r="I4153">
        <v>112237</v>
      </c>
      <c r="J4153" t="s">
        <v>7828</v>
      </c>
      <c r="K4153" t="s">
        <v>7829</v>
      </c>
      <c r="L4153" t="s">
        <v>6</v>
      </c>
      <c r="M4153" t="s">
        <v>8698</v>
      </c>
      <c r="N4153">
        <v>6759.06</v>
      </c>
      <c r="O4153">
        <v>141.56</v>
      </c>
      <c r="P4153">
        <v>2.0899999999999998E-2</v>
      </c>
      <c r="Q4153">
        <v>614.46</v>
      </c>
      <c r="R4153">
        <v>14.156000000000001</v>
      </c>
      <c r="S4153">
        <v>44481.55</v>
      </c>
      <c r="T4153">
        <v>11477.46</v>
      </c>
      <c r="U4153">
        <v>0.25800000000000001</v>
      </c>
      <c r="V4153">
        <v>542.46</v>
      </c>
      <c r="W4153">
        <v>188.15508196721311</v>
      </c>
      <c r="X4153" s="83" t="str">
        <f t="shared" si="128"/>
        <v>2212 - BG DFW/W TX/OK/S KS</v>
      </c>
      <c r="Y4153" s="83">
        <f t="shared" si="129"/>
        <v>61</v>
      </c>
    </row>
    <row r="4154" spans="1:25" x14ac:dyDescent="0.25">
      <c r="A4154" t="s">
        <v>7</v>
      </c>
      <c r="B4154" t="s">
        <v>8651</v>
      </c>
      <c r="C4154" t="s">
        <v>7797</v>
      </c>
      <c r="D4154" t="s">
        <v>7798</v>
      </c>
      <c r="E4154" t="s">
        <v>7799</v>
      </c>
      <c r="F4154">
        <v>22122124</v>
      </c>
      <c r="G4154" t="s">
        <v>7824</v>
      </c>
      <c r="H4154" t="s">
        <v>7825</v>
      </c>
      <c r="I4154">
        <v>112237</v>
      </c>
      <c r="J4154" t="s">
        <v>7828</v>
      </c>
      <c r="K4154" t="s">
        <v>7829</v>
      </c>
      <c r="L4154" t="s">
        <v>6</v>
      </c>
      <c r="M4154" t="s">
        <v>8699</v>
      </c>
      <c r="N4154">
        <v>468.12</v>
      </c>
      <c r="Q4154">
        <v>156.04</v>
      </c>
      <c r="S4154">
        <v>2235.65</v>
      </c>
      <c r="T4154">
        <v>5252.49</v>
      </c>
      <c r="U4154">
        <v>2.3494000000000002</v>
      </c>
      <c r="V4154">
        <v>149.04</v>
      </c>
      <c r="W4154">
        <v>477.49909090909091</v>
      </c>
      <c r="X4154" s="83" t="str">
        <f t="shared" si="128"/>
        <v>2212 - BG DFW/W TX/OK/S KS</v>
      </c>
      <c r="Y4154" s="83">
        <f t="shared" si="129"/>
        <v>11</v>
      </c>
    </row>
    <row r="4155" spans="1:25" x14ac:dyDescent="0.25">
      <c r="A4155" t="s">
        <v>7</v>
      </c>
      <c r="B4155" t="s">
        <v>8651</v>
      </c>
      <c r="C4155" t="s">
        <v>7797</v>
      </c>
      <c r="D4155" t="s">
        <v>7798</v>
      </c>
      <c r="E4155" t="s">
        <v>7799</v>
      </c>
      <c r="F4155">
        <v>22122124</v>
      </c>
      <c r="G4155" t="s">
        <v>7824</v>
      </c>
      <c r="H4155" t="s">
        <v>7825</v>
      </c>
      <c r="I4155">
        <v>112237</v>
      </c>
      <c r="J4155" t="s">
        <v>7828</v>
      </c>
      <c r="K4155" t="s">
        <v>7829</v>
      </c>
      <c r="L4155" t="s">
        <v>6</v>
      </c>
      <c r="M4155" t="s">
        <v>8700</v>
      </c>
      <c r="N4155">
        <v>1410</v>
      </c>
      <c r="O4155">
        <v>30.84</v>
      </c>
      <c r="P4155">
        <v>2.1899999999999999E-2</v>
      </c>
      <c r="Q4155">
        <v>470</v>
      </c>
      <c r="R4155">
        <v>30.84</v>
      </c>
      <c r="S4155">
        <v>9535.84</v>
      </c>
      <c r="T4155">
        <v>3604.76</v>
      </c>
      <c r="U4155">
        <v>0.378</v>
      </c>
      <c r="V4155">
        <v>414.6</v>
      </c>
      <c r="W4155">
        <v>200.26444444444445</v>
      </c>
      <c r="X4155" s="83" t="str">
        <f t="shared" si="128"/>
        <v>2212 - BG DFW/W TX/OK/S KS</v>
      </c>
      <c r="Y4155" s="83">
        <f t="shared" si="129"/>
        <v>18</v>
      </c>
    </row>
    <row r="4156" spans="1:25" x14ac:dyDescent="0.25">
      <c r="A4156" t="s">
        <v>7</v>
      </c>
      <c r="B4156" t="s">
        <v>8651</v>
      </c>
      <c r="C4156" t="s">
        <v>7797</v>
      </c>
      <c r="D4156" t="s">
        <v>7798</v>
      </c>
      <c r="E4156" t="s">
        <v>7799</v>
      </c>
      <c r="F4156">
        <v>22122124</v>
      </c>
      <c r="G4156" t="s">
        <v>7824</v>
      </c>
      <c r="H4156" t="s">
        <v>7825</v>
      </c>
      <c r="I4156">
        <v>112237</v>
      </c>
      <c r="J4156" t="s">
        <v>7828</v>
      </c>
      <c r="K4156" t="s">
        <v>7829</v>
      </c>
      <c r="L4156" t="s">
        <v>6</v>
      </c>
      <c r="M4156" t="s">
        <v>8701</v>
      </c>
      <c r="N4156">
        <v>1120.8800000000001</v>
      </c>
      <c r="Q4156">
        <v>560.44000000000005</v>
      </c>
      <c r="S4156">
        <v>8494.0499999999993</v>
      </c>
      <c r="T4156">
        <v>8283.66</v>
      </c>
      <c r="U4156">
        <v>0.97519999999999996</v>
      </c>
      <c r="V4156">
        <v>499.65</v>
      </c>
      <c r="W4156">
        <v>753.06</v>
      </c>
      <c r="X4156" s="83" t="str">
        <f t="shared" si="128"/>
        <v>2212 - BG DFW/W TX/OK/S KS</v>
      </c>
      <c r="Y4156" s="83">
        <f t="shared" si="129"/>
        <v>11</v>
      </c>
    </row>
    <row r="4157" spans="1:25" x14ac:dyDescent="0.25">
      <c r="A4157" t="s">
        <v>7</v>
      </c>
      <c r="B4157" t="s">
        <v>8651</v>
      </c>
      <c r="C4157" t="s">
        <v>7797</v>
      </c>
      <c r="D4157" t="s">
        <v>7798</v>
      </c>
      <c r="E4157" t="s">
        <v>7799</v>
      </c>
      <c r="F4157">
        <v>22122124</v>
      </c>
      <c r="G4157" t="s">
        <v>7824</v>
      </c>
      <c r="H4157" t="s">
        <v>7825</v>
      </c>
      <c r="I4157">
        <v>112268</v>
      </c>
      <c r="J4157" t="s">
        <v>7830</v>
      </c>
      <c r="K4157" t="s">
        <v>7831</v>
      </c>
      <c r="L4157" t="s">
        <v>6</v>
      </c>
      <c r="M4157" t="s">
        <v>8677</v>
      </c>
      <c r="N4157">
        <v>247.13</v>
      </c>
      <c r="Q4157">
        <v>247.13</v>
      </c>
      <c r="S4157">
        <v>1920.14</v>
      </c>
      <c r="T4157">
        <v>1556.92</v>
      </c>
      <c r="U4157">
        <v>0.81079999999999997</v>
      </c>
      <c r="V4157">
        <v>240.02</v>
      </c>
      <c r="W4157">
        <v>518.97333333333336</v>
      </c>
      <c r="X4157" s="83" t="str">
        <f t="shared" si="128"/>
        <v>2212 - BG DFW/W TX/OK/S KS</v>
      </c>
      <c r="Y4157" s="83">
        <f t="shared" si="129"/>
        <v>3</v>
      </c>
    </row>
    <row r="4158" spans="1:25" x14ac:dyDescent="0.25">
      <c r="A4158" t="s">
        <v>7</v>
      </c>
      <c r="B4158" t="s">
        <v>8651</v>
      </c>
      <c r="C4158" t="s">
        <v>7797</v>
      </c>
      <c r="D4158" t="s">
        <v>7798</v>
      </c>
      <c r="E4158" t="s">
        <v>7799</v>
      </c>
      <c r="F4158">
        <v>22122124</v>
      </c>
      <c r="G4158" t="s">
        <v>7824</v>
      </c>
      <c r="H4158" t="s">
        <v>7825</v>
      </c>
      <c r="I4158">
        <v>112268</v>
      </c>
      <c r="J4158" t="s">
        <v>7830</v>
      </c>
      <c r="K4158" t="s">
        <v>7831</v>
      </c>
      <c r="L4158" t="s">
        <v>6</v>
      </c>
      <c r="M4158" t="s">
        <v>8678</v>
      </c>
      <c r="N4158">
        <v>55.56</v>
      </c>
      <c r="O4158">
        <v>135</v>
      </c>
      <c r="P4158">
        <v>2.4298000000000002</v>
      </c>
      <c r="Q4158">
        <v>55.56</v>
      </c>
      <c r="S4158">
        <v>590.04</v>
      </c>
      <c r="T4158">
        <v>135</v>
      </c>
      <c r="U4158">
        <v>0.2288</v>
      </c>
      <c r="V4158">
        <v>73.760000000000005</v>
      </c>
      <c r="W4158">
        <v>67.5</v>
      </c>
      <c r="X4158" s="83" t="str">
        <f t="shared" ref="X4158:X4221" si="130">CONCATENATE(C4158," - ",D4158)</f>
        <v>2212 - BG DFW/W TX/OK/S KS</v>
      </c>
      <c r="Y4158" s="83">
        <f t="shared" si="129"/>
        <v>2</v>
      </c>
    </row>
    <row r="4159" spans="1:25" x14ac:dyDescent="0.25">
      <c r="A4159" t="s">
        <v>7</v>
      </c>
      <c r="B4159" t="s">
        <v>8651</v>
      </c>
      <c r="C4159" t="s">
        <v>7797</v>
      </c>
      <c r="D4159" t="s">
        <v>7798</v>
      </c>
      <c r="E4159" t="s">
        <v>7799</v>
      </c>
      <c r="F4159">
        <v>22122124</v>
      </c>
      <c r="G4159" t="s">
        <v>7824</v>
      </c>
      <c r="H4159" t="s">
        <v>7825</v>
      </c>
      <c r="I4159">
        <v>112268</v>
      </c>
      <c r="J4159" t="s">
        <v>7830</v>
      </c>
      <c r="K4159" t="s">
        <v>7831</v>
      </c>
      <c r="L4159" t="s">
        <v>6</v>
      </c>
      <c r="M4159" t="s">
        <v>8695</v>
      </c>
      <c r="N4159">
        <v>0</v>
      </c>
      <c r="S4159">
        <v>761.21</v>
      </c>
      <c r="T4159">
        <v>203</v>
      </c>
      <c r="U4159">
        <v>0.26669999999999999</v>
      </c>
      <c r="V4159">
        <v>126.87</v>
      </c>
      <c r="W4159">
        <v>101.5</v>
      </c>
      <c r="X4159" s="83" t="str">
        <f t="shared" si="130"/>
        <v>2212 - BG DFW/W TX/OK/S KS</v>
      </c>
      <c r="Y4159" s="83">
        <f t="shared" si="129"/>
        <v>2</v>
      </c>
    </row>
    <row r="4160" spans="1:25" x14ac:dyDescent="0.25">
      <c r="A4160" t="s">
        <v>7</v>
      </c>
      <c r="B4160" t="s">
        <v>8651</v>
      </c>
      <c r="C4160" t="s">
        <v>7797</v>
      </c>
      <c r="D4160" t="s">
        <v>7798</v>
      </c>
      <c r="E4160" t="s">
        <v>7799</v>
      </c>
      <c r="F4160">
        <v>22122124</v>
      </c>
      <c r="G4160" t="s">
        <v>7824</v>
      </c>
      <c r="H4160" t="s">
        <v>7825</v>
      </c>
      <c r="I4160">
        <v>112268</v>
      </c>
      <c r="J4160" t="s">
        <v>7830</v>
      </c>
      <c r="K4160" t="s">
        <v>7831</v>
      </c>
      <c r="L4160" t="s">
        <v>6</v>
      </c>
      <c r="M4160" t="s">
        <v>8696</v>
      </c>
      <c r="N4160">
        <v>0</v>
      </c>
      <c r="S4160">
        <v>1571.26</v>
      </c>
      <c r="T4160">
        <v>1299.25</v>
      </c>
      <c r="U4160">
        <v>0.82689999999999997</v>
      </c>
      <c r="V4160">
        <v>523.75</v>
      </c>
      <c r="W4160">
        <v>649.625</v>
      </c>
      <c r="X4160" s="83" t="str">
        <f t="shared" si="130"/>
        <v>2212 - BG DFW/W TX/OK/S KS</v>
      </c>
      <c r="Y4160" s="83">
        <f t="shared" si="129"/>
        <v>2</v>
      </c>
    </row>
    <row r="4161" spans="1:25" x14ac:dyDescent="0.25">
      <c r="A4161" t="s">
        <v>7</v>
      </c>
      <c r="B4161" t="s">
        <v>8651</v>
      </c>
      <c r="C4161" t="s">
        <v>7797</v>
      </c>
      <c r="D4161" t="s">
        <v>7798</v>
      </c>
      <c r="E4161" t="s">
        <v>7799</v>
      </c>
      <c r="F4161">
        <v>22122124</v>
      </c>
      <c r="G4161" t="s">
        <v>7824</v>
      </c>
      <c r="H4161" t="s">
        <v>7825</v>
      </c>
      <c r="I4161">
        <v>112268</v>
      </c>
      <c r="J4161" t="s">
        <v>7830</v>
      </c>
      <c r="K4161" t="s">
        <v>7831</v>
      </c>
      <c r="L4161" t="s">
        <v>6</v>
      </c>
      <c r="M4161" t="s">
        <v>8721</v>
      </c>
      <c r="N4161">
        <v>107.14</v>
      </c>
      <c r="Q4161">
        <v>107.14</v>
      </c>
      <c r="S4161">
        <v>223.81</v>
      </c>
      <c r="V4161">
        <v>111.91</v>
      </c>
      <c r="X4161" s="83" t="str">
        <f t="shared" si="130"/>
        <v>2212 - BG DFW/W TX/OK/S KS</v>
      </c>
      <c r="Y4161" s="83">
        <f t="shared" si="129"/>
        <v>0</v>
      </c>
    </row>
    <row r="4162" spans="1:25" x14ac:dyDescent="0.25">
      <c r="A4162" t="s">
        <v>7</v>
      </c>
      <c r="B4162" t="s">
        <v>8651</v>
      </c>
      <c r="C4162" t="s">
        <v>7797</v>
      </c>
      <c r="D4162" t="s">
        <v>7798</v>
      </c>
      <c r="E4162" t="s">
        <v>7799</v>
      </c>
      <c r="F4162">
        <v>22122124</v>
      </c>
      <c r="G4162" t="s">
        <v>7824</v>
      </c>
      <c r="H4162" t="s">
        <v>7825</v>
      </c>
      <c r="I4162">
        <v>112268</v>
      </c>
      <c r="J4162" t="s">
        <v>7830</v>
      </c>
      <c r="K4162" t="s">
        <v>7831</v>
      </c>
      <c r="L4162" t="s">
        <v>6</v>
      </c>
      <c r="M4162" t="s">
        <v>8697</v>
      </c>
      <c r="N4162">
        <v>1454.54</v>
      </c>
      <c r="O4162">
        <v>112.5</v>
      </c>
      <c r="P4162">
        <v>7.7299999999999994E-2</v>
      </c>
      <c r="Q4162">
        <v>727.27</v>
      </c>
      <c r="R4162">
        <v>112.5</v>
      </c>
      <c r="S4162">
        <v>11488.98</v>
      </c>
      <c r="T4162">
        <v>1500.23</v>
      </c>
      <c r="U4162">
        <v>0.13059999999999999</v>
      </c>
      <c r="V4162">
        <v>718.06</v>
      </c>
      <c r="W4162">
        <v>187.52875</v>
      </c>
      <c r="X4162" s="83" t="str">
        <f t="shared" si="130"/>
        <v>2212 - BG DFW/W TX/OK/S KS</v>
      </c>
      <c r="Y4162" s="83">
        <f t="shared" si="129"/>
        <v>8</v>
      </c>
    </row>
    <row r="4163" spans="1:25" x14ac:dyDescent="0.25">
      <c r="A4163" t="s">
        <v>7</v>
      </c>
      <c r="B4163" t="s">
        <v>8651</v>
      </c>
      <c r="C4163" t="s">
        <v>7797</v>
      </c>
      <c r="D4163" t="s">
        <v>7798</v>
      </c>
      <c r="E4163" t="s">
        <v>7799</v>
      </c>
      <c r="F4163">
        <v>22122124</v>
      </c>
      <c r="G4163" t="s">
        <v>7824</v>
      </c>
      <c r="H4163" t="s">
        <v>7825</v>
      </c>
      <c r="I4163">
        <v>112268</v>
      </c>
      <c r="J4163" t="s">
        <v>7830</v>
      </c>
      <c r="K4163" t="s">
        <v>7831</v>
      </c>
      <c r="L4163" t="s">
        <v>6</v>
      </c>
      <c r="M4163" t="s">
        <v>8698</v>
      </c>
      <c r="N4163">
        <v>2457.84</v>
      </c>
      <c r="O4163">
        <v>678.75</v>
      </c>
      <c r="P4163">
        <v>0.2762</v>
      </c>
      <c r="Q4163">
        <v>614.46</v>
      </c>
      <c r="R4163">
        <v>169.6875</v>
      </c>
      <c r="S4163">
        <v>25272.01</v>
      </c>
      <c r="T4163">
        <v>1024.81</v>
      </c>
      <c r="U4163">
        <v>4.0599999999999997E-2</v>
      </c>
      <c r="V4163">
        <v>537.70000000000005</v>
      </c>
      <c r="W4163">
        <v>73.200714285714284</v>
      </c>
      <c r="X4163" s="83" t="str">
        <f t="shared" si="130"/>
        <v>2212 - BG DFW/W TX/OK/S KS</v>
      </c>
      <c r="Y4163" s="83">
        <f t="shared" ref="Y4163:Y4226" si="131">IFERROR((IF($S4163=0,0,$T4163/$W4163)),0)</f>
        <v>14</v>
      </c>
    </row>
    <row r="4164" spans="1:25" x14ac:dyDescent="0.25">
      <c r="A4164" t="s">
        <v>7</v>
      </c>
      <c r="B4164" t="s">
        <v>8651</v>
      </c>
      <c r="C4164" t="s">
        <v>7797</v>
      </c>
      <c r="D4164" t="s">
        <v>7798</v>
      </c>
      <c r="E4164" t="s">
        <v>7799</v>
      </c>
      <c r="F4164">
        <v>22122124</v>
      </c>
      <c r="G4164" t="s">
        <v>7824</v>
      </c>
      <c r="H4164" t="s">
        <v>7825</v>
      </c>
      <c r="I4164">
        <v>112268</v>
      </c>
      <c r="J4164" t="s">
        <v>7830</v>
      </c>
      <c r="K4164" t="s">
        <v>7831</v>
      </c>
      <c r="L4164" t="s">
        <v>6</v>
      </c>
      <c r="M4164" t="s">
        <v>8699</v>
      </c>
      <c r="N4164">
        <v>156.04</v>
      </c>
      <c r="Q4164">
        <v>156.04</v>
      </c>
      <c r="S4164">
        <v>1293.92</v>
      </c>
      <c r="T4164">
        <v>75</v>
      </c>
      <c r="U4164">
        <v>5.8000000000000003E-2</v>
      </c>
      <c r="V4164">
        <v>143.77000000000001</v>
      </c>
      <c r="W4164">
        <v>25</v>
      </c>
      <c r="X4164" s="83" t="str">
        <f t="shared" si="130"/>
        <v>2212 - BG DFW/W TX/OK/S KS</v>
      </c>
      <c r="Y4164" s="83">
        <f t="shared" si="131"/>
        <v>3</v>
      </c>
    </row>
    <row r="4165" spans="1:25" x14ac:dyDescent="0.25">
      <c r="A4165" t="s">
        <v>7</v>
      </c>
      <c r="B4165" t="s">
        <v>8651</v>
      </c>
      <c r="C4165" t="s">
        <v>7797</v>
      </c>
      <c r="D4165" t="s">
        <v>7798</v>
      </c>
      <c r="E4165" t="s">
        <v>7799</v>
      </c>
      <c r="F4165">
        <v>22122124</v>
      </c>
      <c r="G4165" t="s">
        <v>7824</v>
      </c>
      <c r="H4165" t="s">
        <v>7825</v>
      </c>
      <c r="I4165">
        <v>112268</v>
      </c>
      <c r="J4165" t="s">
        <v>7830</v>
      </c>
      <c r="K4165" t="s">
        <v>7831</v>
      </c>
      <c r="L4165" t="s">
        <v>6</v>
      </c>
      <c r="M4165" t="s">
        <v>8700</v>
      </c>
      <c r="N4165">
        <v>470</v>
      </c>
      <c r="O4165">
        <v>221.25</v>
      </c>
      <c r="P4165">
        <v>0.47070000000000001</v>
      </c>
      <c r="Q4165">
        <v>470</v>
      </c>
      <c r="R4165">
        <v>110.625</v>
      </c>
      <c r="S4165">
        <v>5860.98</v>
      </c>
      <c r="T4165">
        <v>427.75</v>
      </c>
      <c r="U4165">
        <v>7.2999999999999995E-2</v>
      </c>
      <c r="V4165">
        <v>418.64</v>
      </c>
      <c r="W4165">
        <v>71.291666666666671</v>
      </c>
      <c r="X4165" s="83" t="str">
        <f t="shared" si="130"/>
        <v>2212 - BG DFW/W TX/OK/S KS</v>
      </c>
      <c r="Y4165" s="83">
        <f t="shared" si="131"/>
        <v>6</v>
      </c>
    </row>
    <row r="4166" spans="1:25" x14ac:dyDescent="0.25">
      <c r="A4166" t="s">
        <v>7</v>
      </c>
      <c r="B4166" t="s">
        <v>8651</v>
      </c>
      <c r="C4166" t="s">
        <v>7797</v>
      </c>
      <c r="D4166" t="s">
        <v>7798</v>
      </c>
      <c r="E4166" t="s">
        <v>7799</v>
      </c>
      <c r="F4166">
        <v>22122124</v>
      </c>
      <c r="G4166" t="s">
        <v>7824</v>
      </c>
      <c r="H4166" t="s">
        <v>7825</v>
      </c>
      <c r="I4166">
        <v>112268</v>
      </c>
      <c r="J4166" t="s">
        <v>7830</v>
      </c>
      <c r="K4166" t="s">
        <v>7831</v>
      </c>
      <c r="L4166" t="s">
        <v>6</v>
      </c>
      <c r="M4166" t="s">
        <v>8701</v>
      </c>
      <c r="N4166">
        <v>560.44000000000005</v>
      </c>
      <c r="Q4166">
        <v>560.44000000000005</v>
      </c>
      <c r="S4166">
        <v>3950.32</v>
      </c>
      <c r="T4166">
        <v>8.17</v>
      </c>
      <c r="U4166">
        <v>2.0999999999999999E-3</v>
      </c>
      <c r="V4166">
        <v>493.79</v>
      </c>
      <c r="W4166">
        <v>4.085</v>
      </c>
      <c r="X4166" s="83" t="str">
        <f t="shared" si="130"/>
        <v>2212 - BG DFW/W TX/OK/S KS</v>
      </c>
      <c r="Y4166" s="83">
        <f t="shared" si="131"/>
        <v>2</v>
      </c>
    </row>
    <row r="4167" spans="1:25" x14ac:dyDescent="0.25">
      <c r="A4167" t="s">
        <v>7</v>
      </c>
      <c r="B4167" t="s">
        <v>8651</v>
      </c>
      <c r="C4167" t="s">
        <v>7797</v>
      </c>
      <c r="D4167" t="s">
        <v>7798</v>
      </c>
      <c r="E4167" t="s">
        <v>7799</v>
      </c>
      <c r="F4167">
        <v>22122124</v>
      </c>
      <c r="G4167" t="s">
        <v>7824</v>
      </c>
      <c r="H4167" t="s">
        <v>7825</v>
      </c>
      <c r="I4167">
        <v>112288</v>
      </c>
      <c r="J4167" t="s">
        <v>39</v>
      </c>
      <c r="K4167" t="s">
        <v>41</v>
      </c>
      <c r="L4167" t="s">
        <v>6</v>
      </c>
      <c r="M4167" t="s">
        <v>8706</v>
      </c>
      <c r="N4167">
        <v>13.41</v>
      </c>
      <c r="Q4167">
        <v>13.41</v>
      </c>
      <c r="S4167">
        <v>80.13</v>
      </c>
      <c r="T4167">
        <v>0</v>
      </c>
      <c r="U4167">
        <v>0</v>
      </c>
      <c r="V4167">
        <v>10.02</v>
      </c>
      <c r="W4167">
        <v>0</v>
      </c>
      <c r="X4167" s="83" t="str">
        <f t="shared" si="130"/>
        <v>2212 - BG DFW/W TX/OK/S KS</v>
      </c>
      <c r="Y4167" s="83">
        <f t="shared" si="131"/>
        <v>0</v>
      </c>
    </row>
    <row r="4168" spans="1:25" x14ac:dyDescent="0.25">
      <c r="A4168" t="s">
        <v>7</v>
      </c>
      <c r="B4168" t="s">
        <v>8651</v>
      </c>
      <c r="C4168" t="s">
        <v>7797</v>
      </c>
      <c r="D4168" t="s">
        <v>7798</v>
      </c>
      <c r="E4168" t="s">
        <v>7799</v>
      </c>
      <c r="F4168">
        <v>22122124</v>
      </c>
      <c r="G4168" t="s">
        <v>7824</v>
      </c>
      <c r="H4168" t="s">
        <v>7825</v>
      </c>
      <c r="I4168">
        <v>112288</v>
      </c>
      <c r="J4168" t="s">
        <v>39</v>
      </c>
      <c r="K4168" t="s">
        <v>41</v>
      </c>
      <c r="L4168" t="s">
        <v>6</v>
      </c>
      <c r="M4168" t="s">
        <v>8676</v>
      </c>
      <c r="N4168">
        <v>84.15</v>
      </c>
      <c r="Q4168">
        <v>28.05</v>
      </c>
      <c r="S4168">
        <v>1739.55</v>
      </c>
      <c r="T4168">
        <v>1788.03</v>
      </c>
      <c r="U4168">
        <v>1.0279</v>
      </c>
      <c r="V4168">
        <v>102.33</v>
      </c>
      <c r="W4168">
        <v>119.202</v>
      </c>
      <c r="X4168" s="83" t="str">
        <f t="shared" si="130"/>
        <v>2212 - BG DFW/W TX/OK/S KS</v>
      </c>
      <c r="Y4168" s="83">
        <f t="shared" si="131"/>
        <v>15</v>
      </c>
    </row>
    <row r="4169" spans="1:25" x14ac:dyDescent="0.25">
      <c r="A4169" t="s">
        <v>7</v>
      </c>
      <c r="B4169" t="s">
        <v>8651</v>
      </c>
      <c r="C4169" t="s">
        <v>7797</v>
      </c>
      <c r="D4169" t="s">
        <v>7798</v>
      </c>
      <c r="E4169" t="s">
        <v>7799</v>
      </c>
      <c r="F4169">
        <v>22122124</v>
      </c>
      <c r="G4169" t="s">
        <v>7824</v>
      </c>
      <c r="H4169" t="s">
        <v>7825</v>
      </c>
      <c r="I4169">
        <v>112288</v>
      </c>
      <c r="J4169" t="s">
        <v>39</v>
      </c>
      <c r="K4169" t="s">
        <v>41</v>
      </c>
      <c r="L4169" t="s">
        <v>6</v>
      </c>
      <c r="M4169" t="s">
        <v>8886</v>
      </c>
      <c r="N4169">
        <v>35.29</v>
      </c>
      <c r="Q4169">
        <v>35.29</v>
      </c>
      <c r="S4169">
        <v>35.29</v>
      </c>
      <c r="V4169">
        <v>35.29</v>
      </c>
      <c r="X4169" s="83" t="str">
        <f t="shared" si="130"/>
        <v>2212 - BG DFW/W TX/OK/S KS</v>
      </c>
      <c r="Y4169" s="83">
        <f t="shared" si="131"/>
        <v>0</v>
      </c>
    </row>
    <row r="4170" spans="1:25" x14ac:dyDescent="0.25">
      <c r="A4170" t="s">
        <v>7</v>
      </c>
      <c r="B4170" t="s">
        <v>8651</v>
      </c>
      <c r="C4170" t="s">
        <v>7797</v>
      </c>
      <c r="D4170" t="s">
        <v>7798</v>
      </c>
      <c r="E4170" t="s">
        <v>7799</v>
      </c>
      <c r="F4170">
        <v>22122124</v>
      </c>
      <c r="G4170" t="s">
        <v>7824</v>
      </c>
      <c r="H4170" t="s">
        <v>7825</v>
      </c>
      <c r="I4170">
        <v>112288</v>
      </c>
      <c r="J4170" t="s">
        <v>39</v>
      </c>
      <c r="K4170" t="s">
        <v>41</v>
      </c>
      <c r="L4170" t="s">
        <v>6</v>
      </c>
      <c r="M4170" t="s">
        <v>8694</v>
      </c>
      <c r="N4170">
        <v>21.74</v>
      </c>
      <c r="Q4170">
        <v>21.74</v>
      </c>
      <c r="S4170">
        <v>541.30999999999995</v>
      </c>
      <c r="T4170">
        <v>672.51</v>
      </c>
      <c r="U4170">
        <v>1.2423999999999999</v>
      </c>
      <c r="V4170">
        <v>108.26</v>
      </c>
      <c r="W4170">
        <v>224.17</v>
      </c>
      <c r="X4170" s="83" t="str">
        <f t="shared" si="130"/>
        <v>2212 - BG DFW/W TX/OK/S KS</v>
      </c>
      <c r="Y4170" s="83">
        <f t="shared" si="131"/>
        <v>3</v>
      </c>
    </row>
    <row r="4171" spans="1:25" x14ac:dyDescent="0.25">
      <c r="A4171" t="s">
        <v>7</v>
      </c>
      <c r="B4171" t="s">
        <v>8651</v>
      </c>
      <c r="C4171" t="s">
        <v>7797</v>
      </c>
      <c r="D4171" t="s">
        <v>7798</v>
      </c>
      <c r="E4171" t="s">
        <v>7799</v>
      </c>
      <c r="F4171">
        <v>22122124</v>
      </c>
      <c r="G4171" t="s">
        <v>7824</v>
      </c>
      <c r="H4171" t="s">
        <v>7825</v>
      </c>
      <c r="I4171">
        <v>112288</v>
      </c>
      <c r="J4171" t="s">
        <v>39</v>
      </c>
      <c r="K4171" t="s">
        <v>41</v>
      </c>
      <c r="L4171" t="s">
        <v>6</v>
      </c>
      <c r="M4171" t="s">
        <v>8707</v>
      </c>
      <c r="N4171">
        <v>42.7</v>
      </c>
      <c r="O4171">
        <v>8.7799999999999994</v>
      </c>
      <c r="P4171">
        <v>0.2056</v>
      </c>
      <c r="Q4171">
        <v>42.7</v>
      </c>
      <c r="R4171">
        <v>4.3899999999999997</v>
      </c>
      <c r="S4171">
        <v>463.01</v>
      </c>
      <c r="T4171">
        <v>891.35</v>
      </c>
      <c r="U4171">
        <v>1.9251</v>
      </c>
      <c r="V4171">
        <v>42.09</v>
      </c>
      <c r="W4171">
        <v>44.567500000000003</v>
      </c>
      <c r="X4171" s="83" t="str">
        <f t="shared" si="130"/>
        <v>2212 - BG DFW/W TX/OK/S KS</v>
      </c>
      <c r="Y4171" s="83">
        <f t="shared" si="131"/>
        <v>20</v>
      </c>
    </row>
    <row r="4172" spans="1:25" x14ac:dyDescent="0.25">
      <c r="A4172" t="s">
        <v>7</v>
      </c>
      <c r="B4172" t="s">
        <v>8651</v>
      </c>
      <c r="C4172" t="s">
        <v>7797</v>
      </c>
      <c r="D4172" t="s">
        <v>7798</v>
      </c>
      <c r="E4172" t="s">
        <v>7799</v>
      </c>
      <c r="F4172">
        <v>22122124</v>
      </c>
      <c r="G4172" t="s">
        <v>7824</v>
      </c>
      <c r="H4172" t="s">
        <v>7825</v>
      </c>
      <c r="I4172">
        <v>112288</v>
      </c>
      <c r="J4172" t="s">
        <v>39</v>
      </c>
      <c r="K4172" t="s">
        <v>41</v>
      </c>
      <c r="L4172" t="s">
        <v>6</v>
      </c>
      <c r="M4172" t="s">
        <v>8677</v>
      </c>
      <c r="N4172">
        <v>2224.17</v>
      </c>
      <c r="O4172">
        <v>251.52</v>
      </c>
      <c r="P4172">
        <v>0.11310000000000001</v>
      </c>
      <c r="Q4172">
        <v>247.13</v>
      </c>
      <c r="R4172">
        <v>125.76</v>
      </c>
      <c r="S4172">
        <v>11838.65</v>
      </c>
      <c r="T4172">
        <v>12735.56</v>
      </c>
      <c r="U4172">
        <v>1.0758000000000001</v>
      </c>
      <c r="V4172">
        <v>236.77</v>
      </c>
      <c r="W4172">
        <v>249.71686274509804</v>
      </c>
      <c r="X4172" s="83" t="str">
        <f t="shared" si="130"/>
        <v>2212 - BG DFW/W TX/OK/S KS</v>
      </c>
      <c r="Y4172" s="83">
        <f t="shared" si="131"/>
        <v>51</v>
      </c>
    </row>
    <row r="4173" spans="1:25" x14ac:dyDescent="0.25">
      <c r="A4173" t="s">
        <v>7</v>
      </c>
      <c r="B4173" t="s">
        <v>8651</v>
      </c>
      <c r="C4173" t="s">
        <v>7797</v>
      </c>
      <c r="D4173" t="s">
        <v>7798</v>
      </c>
      <c r="E4173" t="s">
        <v>7799</v>
      </c>
      <c r="F4173">
        <v>22122124</v>
      </c>
      <c r="G4173" t="s">
        <v>7824</v>
      </c>
      <c r="H4173" t="s">
        <v>7825</v>
      </c>
      <c r="I4173">
        <v>112288</v>
      </c>
      <c r="J4173" t="s">
        <v>39</v>
      </c>
      <c r="K4173" t="s">
        <v>41</v>
      </c>
      <c r="L4173" t="s">
        <v>6</v>
      </c>
      <c r="M4173" t="s">
        <v>8678</v>
      </c>
      <c r="N4173">
        <v>444.48</v>
      </c>
      <c r="O4173">
        <v>203.1</v>
      </c>
      <c r="P4173">
        <v>0.45689999999999997</v>
      </c>
      <c r="Q4173">
        <v>55.56</v>
      </c>
      <c r="R4173">
        <v>29.014285714285712</v>
      </c>
      <c r="S4173">
        <v>3787.15</v>
      </c>
      <c r="T4173">
        <v>7260.29</v>
      </c>
      <c r="U4173">
        <v>1.9171</v>
      </c>
      <c r="V4173">
        <v>74.260000000000005</v>
      </c>
      <c r="W4173">
        <v>148.16918367346938</v>
      </c>
      <c r="X4173" s="83" t="str">
        <f t="shared" si="130"/>
        <v>2212 - BG DFW/W TX/OK/S KS</v>
      </c>
      <c r="Y4173" s="83">
        <f t="shared" si="131"/>
        <v>49</v>
      </c>
    </row>
    <row r="4174" spans="1:25" x14ac:dyDescent="0.25">
      <c r="A4174" t="s">
        <v>7</v>
      </c>
      <c r="B4174" t="s">
        <v>8651</v>
      </c>
      <c r="C4174" t="s">
        <v>7797</v>
      </c>
      <c r="D4174" t="s">
        <v>7798</v>
      </c>
      <c r="E4174" t="s">
        <v>7799</v>
      </c>
      <c r="F4174">
        <v>22122124</v>
      </c>
      <c r="G4174" t="s">
        <v>7824</v>
      </c>
      <c r="H4174" t="s">
        <v>7825</v>
      </c>
      <c r="I4174">
        <v>112288</v>
      </c>
      <c r="J4174" t="s">
        <v>39</v>
      </c>
      <c r="K4174" t="s">
        <v>41</v>
      </c>
      <c r="L4174" t="s">
        <v>6</v>
      </c>
      <c r="M4174" t="s">
        <v>8679</v>
      </c>
      <c r="N4174">
        <v>115.38</v>
      </c>
      <c r="Q4174">
        <v>57.69</v>
      </c>
      <c r="S4174">
        <v>229.3</v>
      </c>
      <c r="V4174">
        <v>57.33</v>
      </c>
      <c r="X4174" s="83" t="str">
        <f t="shared" si="130"/>
        <v>2212 - BG DFW/W TX/OK/S KS</v>
      </c>
      <c r="Y4174" s="83">
        <f t="shared" si="131"/>
        <v>0</v>
      </c>
    </row>
    <row r="4175" spans="1:25" x14ac:dyDescent="0.25">
      <c r="A4175" t="s">
        <v>7</v>
      </c>
      <c r="B4175" t="s">
        <v>8651</v>
      </c>
      <c r="C4175" t="s">
        <v>7797</v>
      </c>
      <c r="D4175" t="s">
        <v>7798</v>
      </c>
      <c r="E4175" t="s">
        <v>7799</v>
      </c>
      <c r="F4175">
        <v>22122124</v>
      </c>
      <c r="G4175" t="s">
        <v>7824</v>
      </c>
      <c r="H4175" t="s">
        <v>7825</v>
      </c>
      <c r="I4175">
        <v>112288</v>
      </c>
      <c r="J4175" t="s">
        <v>39</v>
      </c>
      <c r="K4175" t="s">
        <v>41</v>
      </c>
      <c r="L4175" t="s">
        <v>6</v>
      </c>
      <c r="M4175" t="s">
        <v>8695</v>
      </c>
      <c r="N4175">
        <v>148.81</v>
      </c>
      <c r="O4175">
        <v>83.84</v>
      </c>
      <c r="P4175">
        <v>0.56340000000000001</v>
      </c>
      <c r="Q4175">
        <v>148.81</v>
      </c>
      <c r="R4175">
        <v>83.84</v>
      </c>
      <c r="S4175">
        <v>8532.43</v>
      </c>
      <c r="T4175">
        <v>13896.02</v>
      </c>
      <c r="U4175">
        <v>1.6286</v>
      </c>
      <c r="V4175">
        <v>127.35</v>
      </c>
      <c r="W4175">
        <v>220.57174603174604</v>
      </c>
      <c r="X4175" s="83" t="str">
        <f t="shared" si="130"/>
        <v>2212 - BG DFW/W TX/OK/S KS</v>
      </c>
      <c r="Y4175" s="83">
        <f t="shared" si="131"/>
        <v>63</v>
      </c>
    </row>
    <row r="4176" spans="1:25" x14ac:dyDescent="0.25">
      <c r="A4176" t="s">
        <v>7</v>
      </c>
      <c r="B4176" t="s">
        <v>8651</v>
      </c>
      <c r="C4176" t="s">
        <v>7797</v>
      </c>
      <c r="D4176" t="s">
        <v>7798</v>
      </c>
      <c r="E4176" t="s">
        <v>7799</v>
      </c>
      <c r="F4176">
        <v>22122124</v>
      </c>
      <c r="G4176" t="s">
        <v>7824</v>
      </c>
      <c r="H4176" t="s">
        <v>7825</v>
      </c>
      <c r="I4176">
        <v>112288</v>
      </c>
      <c r="J4176" t="s">
        <v>39</v>
      </c>
      <c r="K4176" t="s">
        <v>41</v>
      </c>
      <c r="L4176" t="s">
        <v>6</v>
      </c>
      <c r="M4176" t="s">
        <v>8720</v>
      </c>
      <c r="N4176">
        <v>2451.6</v>
      </c>
      <c r="O4176">
        <v>2679.04</v>
      </c>
      <c r="P4176">
        <v>1.0928</v>
      </c>
      <c r="Q4176">
        <v>612.9</v>
      </c>
      <c r="R4176">
        <v>297.67111111111109</v>
      </c>
      <c r="S4176">
        <v>2842.9</v>
      </c>
      <c r="T4176">
        <v>2964.79</v>
      </c>
      <c r="U4176">
        <v>1.0428999999999999</v>
      </c>
      <c r="V4176">
        <v>473.82</v>
      </c>
      <c r="W4176">
        <v>296.47899999999998</v>
      </c>
      <c r="X4176" s="83" t="str">
        <f t="shared" si="130"/>
        <v>2212 - BG DFW/W TX/OK/S KS</v>
      </c>
      <c r="Y4176" s="83">
        <f t="shared" si="131"/>
        <v>10</v>
      </c>
    </row>
    <row r="4177" spans="1:25" x14ac:dyDescent="0.25">
      <c r="A4177" t="s">
        <v>7</v>
      </c>
      <c r="B4177" t="s">
        <v>8651</v>
      </c>
      <c r="C4177" t="s">
        <v>7797</v>
      </c>
      <c r="D4177" t="s">
        <v>7798</v>
      </c>
      <c r="E4177" t="s">
        <v>7799</v>
      </c>
      <c r="F4177">
        <v>22122124</v>
      </c>
      <c r="G4177" t="s">
        <v>7824</v>
      </c>
      <c r="H4177" t="s">
        <v>7825</v>
      </c>
      <c r="I4177">
        <v>112288</v>
      </c>
      <c r="J4177" t="s">
        <v>39</v>
      </c>
      <c r="K4177" t="s">
        <v>41</v>
      </c>
      <c r="L4177" t="s">
        <v>6</v>
      </c>
      <c r="M4177" t="s">
        <v>8696</v>
      </c>
      <c r="N4177">
        <v>3811.76</v>
      </c>
      <c r="O4177">
        <v>452.12</v>
      </c>
      <c r="P4177">
        <v>0.1186</v>
      </c>
      <c r="Q4177">
        <v>476.47</v>
      </c>
      <c r="R4177">
        <v>150.70666666666668</v>
      </c>
      <c r="S4177">
        <v>28687.19</v>
      </c>
      <c r="T4177">
        <v>29855.11</v>
      </c>
      <c r="U4177">
        <v>1.0407</v>
      </c>
      <c r="V4177">
        <v>494.61</v>
      </c>
      <c r="W4177">
        <v>609.28795918367348</v>
      </c>
      <c r="X4177" s="83" t="str">
        <f t="shared" si="130"/>
        <v>2212 - BG DFW/W TX/OK/S KS</v>
      </c>
      <c r="Y4177" s="83">
        <f t="shared" si="131"/>
        <v>49</v>
      </c>
    </row>
    <row r="4178" spans="1:25" x14ac:dyDescent="0.25">
      <c r="A4178" t="s">
        <v>7</v>
      </c>
      <c r="B4178" t="s">
        <v>8651</v>
      </c>
      <c r="C4178" t="s">
        <v>7797</v>
      </c>
      <c r="D4178" t="s">
        <v>7798</v>
      </c>
      <c r="E4178" t="s">
        <v>7799</v>
      </c>
      <c r="F4178">
        <v>22122124</v>
      </c>
      <c r="G4178" t="s">
        <v>7824</v>
      </c>
      <c r="H4178" t="s">
        <v>7825</v>
      </c>
      <c r="I4178">
        <v>112288</v>
      </c>
      <c r="J4178" t="s">
        <v>39</v>
      </c>
      <c r="K4178" t="s">
        <v>41</v>
      </c>
      <c r="L4178" t="s">
        <v>6</v>
      </c>
      <c r="M4178" t="s">
        <v>8721</v>
      </c>
      <c r="N4178">
        <v>107.14</v>
      </c>
      <c r="O4178">
        <v>1144.0899999999999</v>
      </c>
      <c r="P4178">
        <v>10.6785</v>
      </c>
      <c r="Q4178">
        <v>107.14</v>
      </c>
      <c r="R4178">
        <v>1144.0899999999999</v>
      </c>
      <c r="S4178">
        <v>1248.1300000000001</v>
      </c>
      <c r="T4178">
        <v>1841.41</v>
      </c>
      <c r="U4178">
        <v>1.4753000000000001</v>
      </c>
      <c r="V4178">
        <v>113.47</v>
      </c>
      <c r="W4178">
        <v>368.28200000000004</v>
      </c>
      <c r="X4178" s="83" t="str">
        <f t="shared" si="130"/>
        <v>2212 - BG DFW/W TX/OK/S KS</v>
      </c>
      <c r="Y4178" s="83">
        <f t="shared" si="131"/>
        <v>5</v>
      </c>
    </row>
    <row r="4179" spans="1:25" x14ac:dyDescent="0.25">
      <c r="A4179" t="s">
        <v>7</v>
      </c>
      <c r="B4179" t="s">
        <v>8651</v>
      </c>
      <c r="C4179" t="s">
        <v>7797</v>
      </c>
      <c r="D4179" t="s">
        <v>7798</v>
      </c>
      <c r="E4179" t="s">
        <v>7799</v>
      </c>
      <c r="F4179">
        <v>22122124</v>
      </c>
      <c r="G4179" t="s">
        <v>7824</v>
      </c>
      <c r="H4179" t="s">
        <v>7825</v>
      </c>
      <c r="I4179">
        <v>112288</v>
      </c>
      <c r="J4179" t="s">
        <v>39</v>
      </c>
      <c r="K4179" t="s">
        <v>41</v>
      </c>
      <c r="L4179" t="s">
        <v>6</v>
      </c>
      <c r="M4179" t="s">
        <v>8697</v>
      </c>
      <c r="N4179">
        <v>14545.4</v>
      </c>
      <c r="O4179">
        <v>17977.099999999999</v>
      </c>
      <c r="P4179">
        <v>1.2359</v>
      </c>
      <c r="Q4179">
        <v>727.27</v>
      </c>
      <c r="R4179">
        <v>1498.0916666666665</v>
      </c>
      <c r="S4179">
        <v>109974.99</v>
      </c>
      <c r="T4179">
        <v>115368.02</v>
      </c>
      <c r="U4179">
        <v>1.0489999999999999</v>
      </c>
      <c r="V4179">
        <v>718.79</v>
      </c>
      <c r="W4179">
        <v>854.57792592592602</v>
      </c>
      <c r="X4179" s="83" t="str">
        <f t="shared" si="130"/>
        <v>2212 - BG DFW/W TX/OK/S KS</v>
      </c>
      <c r="Y4179" s="83">
        <f t="shared" si="131"/>
        <v>135</v>
      </c>
    </row>
    <row r="4180" spans="1:25" x14ac:dyDescent="0.25">
      <c r="A4180" t="s">
        <v>7</v>
      </c>
      <c r="B4180" t="s">
        <v>8651</v>
      </c>
      <c r="C4180" t="s">
        <v>7797</v>
      </c>
      <c r="D4180" t="s">
        <v>7798</v>
      </c>
      <c r="E4180" t="s">
        <v>7799</v>
      </c>
      <c r="F4180">
        <v>22122124</v>
      </c>
      <c r="G4180" t="s">
        <v>7824</v>
      </c>
      <c r="H4180" t="s">
        <v>7825</v>
      </c>
      <c r="I4180">
        <v>112288</v>
      </c>
      <c r="J4180" t="s">
        <v>39</v>
      </c>
      <c r="K4180" t="s">
        <v>41</v>
      </c>
      <c r="L4180" t="s">
        <v>6</v>
      </c>
      <c r="M4180" t="s">
        <v>8698</v>
      </c>
      <c r="N4180">
        <v>17819.34</v>
      </c>
      <c r="O4180">
        <v>7721.4</v>
      </c>
      <c r="P4180">
        <v>0.43330000000000002</v>
      </c>
      <c r="Q4180">
        <v>614.46</v>
      </c>
      <c r="R4180">
        <v>308.85599999999999</v>
      </c>
      <c r="S4180">
        <v>134492.16</v>
      </c>
      <c r="T4180">
        <v>81266.78</v>
      </c>
      <c r="U4180">
        <v>0.60419999999999996</v>
      </c>
      <c r="V4180">
        <v>544.5</v>
      </c>
      <c r="W4180">
        <v>366.06657657657655</v>
      </c>
      <c r="X4180" s="83" t="str">
        <f t="shared" si="130"/>
        <v>2212 - BG DFW/W TX/OK/S KS</v>
      </c>
      <c r="Y4180" s="83">
        <f t="shared" si="131"/>
        <v>222</v>
      </c>
    </row>
    <row r="4181" spans="1:25" x14ac:dyDescent="0.25">
      <c r="A4181" t="s">
        <v>7</v>
      </c>
      <c r="B4181" t="s">
        <v>8651</v>
      </c>
      <c r="C4181" t="s">
        <v>7797</v>
      </c>
      <c r="D4181" t="s">
        <v>7798</v>
      </c>
      <c r="E4181" t="s">
        <v>7799</v>
      </c>
      <c r="F4181">
        <v>22122124</v>
      </c>
      <c r="G4181" t="s">
        <v>7824</v>
      </c>
      <c r="H4181" t="s">
        <v>7825</v>
      </c>
      <c r="I4181">
        <v>112288</v>
      </c>
      <c r="J4181" t="s">
        <v>39</v>
      </c>
      <c r="K4181" t="s">
        <v>41</v>
      </c>
      <c r="L4181" t="s">
        <v>6</v>
      </c>
      <c r="M4181" t="s">
        <v>8699</v>
      </c>
      <c r="N4181">
        <v>780.2</v>
      </c>
      <c r="O4181">
        <v>149.21</v>
      </c>
      <c r="P4181">
        <v>0.19120000000000001</v>
      </c>
      <c r="Q4181">
        <v>156.04</v>
      </c>
      <c r="R4181">
        <v>21.315714285714286</v>
      </c>
      <c r="S4181">
        <v>7739.51</v>
      </c>
      <c r="T4181">
        <v>5374.71</v>
      </c>
      <c r="U4181">
        <v>0.69450000000000001</v>
      </c>
      <c r="V4181">
        <v>146.03</v>
      </c>
      <c r="W4181">
        <v>119.438</v>
      </c>
      <c r="X4181" s="83" t="str">
        <f t="shared" si="130"/>
        <v>2212 - BG DFW/W TX/OK/S KS</v>
      </c>
      <c r="Y4181" s="83">
        <f t="shared" si="131"/>
        <v>45</v>
      </c>
    </row>
    <row r="4182" spans="1:25" x14ac:dyDescent="0.25">
      <c r="A4182" t="s">
        <v>7</v>
      </c>
      <c r="B4182" t="s">
        <v>8651</v>
      </c>
      <c r="C4182" t="s">
        <v>7797</v>
      </c>
      <c r="D4182" t="s">
        <v>7798</v>
      </c>
      <c r="E4182" t="s">
        <v>7799</v>
      </c>
      <c r="F4182">
        <v>22122124</v>
      </c>
      <c r="G4182" t="s">
        <v>7824</v>
      </c>
      <c r="H4182" t="s">
        <v>7825</v>
      </c>
      <c r="I4182">
        <v>112288</v>
      </c>
      <c r="J4182" t="s">
        <v>39</v>
      </c>
      <c r="K4182" t="s">
        <v>41</v>
      </c>
      <c r="L4182" t="s">
        <v>6</v>
      </c>
      <c r="M4182" t="s">
        <v>8700</v>
      </c>
      <c r="N4182">
        <v>8930</v>
      </c>
      <c r="O4182">
        <v>733.58</v>
      </c>
      <c r="P4182">
        <v>8.2100000000000006E-2</v>
      </c>
      <c r="Q4182">
        <v>470</v>
      </c>
      <c r="R4182">
        <v>73.358000000000004</v>
      </c>
      <c r="S4182">
        <v>40269.519999999997</v>
      </c>
      <c r="T4182">
        <v>20905.37</v>
      </c>
      <c r="U4182">
        <v>0.51910000000000001</v>
      </c>
      <c r="V4182">
        <v>428.4</v>
      </c>
      <c r="W4182">
        <v>286.37493150684929</v>
      </c>
      <c r="X4182" s="83" t="str">
        <f t="shared" si="130"/>
        <v>2212 - BG DFW/W TX/OK/S KS</v>
      </c>
      <c r="Y4182" s="83">
        <f t="shared" si="131"/>
        <v>73</v>
      </c>
    </row>
    <row r="4183" spans="1:25" x14ac:dyDescent="0.25">
      <c r="A4183" t="s">
        <v>7</v>
      </c>
      <c r="B4183" t="s">
        <v>8651</v>
      </c>
      <c r="C4183" t="s">
        <v>7797</v>
      </c>
      <c r="D4183" t="s">
        <v>7798</v>
      </c>
      <c r="E4183" t="s">
        <v>7799</v>
      </c>
      <c r="F4183">
        <v>22122124</v>
      </c>
      <c r="G4183" t="s">
        <v>7824</v>
      </c>
      <c r="H4183" t="s">
        <v>7825</v>
      </c>
      <c r="I4183">
        <v>112288</v>
      </c>
      <c r="J4183" t="s">
        <v>39</v>
      </c>
      <c r="K4183" t="s">
        <v>41</v>
      </c>
      <c r="L4183" t="s">
        <v>6</v>
      </c>
      <c r="M4183" t="s">
        <v>8701</v>
      </c>
      <c r="N4183">
        <v>5043.96</v>
      </c>
      <c r="O4183">
        <v>411.97</v>
      </c>
      <c r="P4183">
        <v>8.1699999999999995E-2</v>
      </c>
      <c r="Q4183">
        <v>560.44000000000005</v>
      </c>
      <c r="R4183">
        <v>41.197000000000003</v>
      </c>
      <c r="S4183">
        <v>31263.71</v>
      </c>
      <c r="T4183">
        <v>23836.46</v>
      </c>
      <c r="U4183">
        <v>0.76239999999999997</v>
      </c>
      <c r="V4183">
        <v>496.25</v>
      </c>
      <c r="W4183">
        <v>418.18350877192984</v>
      </c>
      <c r="X4183" s="83" t="str">
        <f t="shared" si="130"/>
        <v>2212 - BG DFW/W TX/OK/S KS</v>
      </c>
      <c r="Y4183" s="83">
        <f t="shared" si="131"/>
        <v>56.999999999999993</v>
      </c>
    </row>
    <row r="4184" spans="1:25" x14ac:dyDescent="0.25">
      <c r="A4184" t="s">
        <v>7</v>
      </c>
      <c r="B4184" t="s">
        <v>8651</v>
      </c>
      <c r="C4184" t="s">
        <v>7797</v>
      </c>
      <c r="D4184" t="s">
        <v>7798</v>
      </c>
      <c r="E4184" t="s">
        <v>7799</v>
      </c>
      <c r="F4184">
        <v>22122124</v>
      </c>
      <c r="G4184" t="s">
        <v>7824</v>
      </c>
      <c r="H4184" t="s">
        <v>7825</v>
      </c>
      <c r="I4184">
        <v>116668</v>
      </c>
      <c r="J4184" t="s">
        <v>7832</v>
      </c>
      <c r="K4184" t="s">
        <v>7833</v>
      </c>
      <c r="L4184" t="s">
        <v>6</v>
      </c>
      <c r="M4184" t="s">
        <v>8706</v>
      </c>
      <c r="N4184">
        <v>13.41</v>
      </c>
      <c r="Q4184">
        <v>13.41</v>
      </c>
      <c r="S4184">
        <v>81.89</v>
      </c>
      <c r="V4184">
        <v>9.1</v>
      </c>
      <c r="X4184" s="83" t="str">
        <f t="shared" si="130"/>
        <v>2212 - BG DFW/W TX/OK/S KS</v>
      </c>
      <c r="Y4184" s="83">
        <f t="shared" si="131"/>
        <v>0</v>
      </c>
    </row>
    <row r="4185" spans="1:25" x14ac:dyDescent="0.25">
      <c r="A4185" t="s">
        <v>7</v>
      </c>
      <c r="B4185" t="s">
        <v>8651</v>
      </c>
      <c r="C4185" t="s">
        <v>7797</v>
      </c>
      <c r="D4185" t="s">
        <v>7798</v>
      </c>
      <c r="E4185" t="s">
        <v>7799</v>
      </c>
      <c r="F4185">
        <v>22122124</v>
      </c>
      <c r="G4185" t="s">
        <v>7824</v>
      </c>
      <c r="H4185" t="s">
        <v>7825</v>
      </c>
      <c r="I4185">
        <v>116668</v>
      </c>
      <c r="J4185" t="s">
        <v>7832</v>
      </c>
      <c r="K4185" t="s">
        <v>7833</v>
      </c>
      <c r="L4185" t="s">
        <v>6</v>
      </c>
      <c r="M4185" t="s">
        <v>8676</v>
      </c>
      <c r="N4185">
        <v>56.1</v>
      </c>
      <c r="O4185">
        <v>12.3</v>
      </c>
      <c r="P4185">
        <v>0.21929999999999999</v>
      </c>
      <c r="Q4185">
        <v>28.05</v>
      </c>
      <c r="S4185">
        <v>1482.63</v>
      </c>
      <c r="T4185">
        <v>478.38</v>
      </c>
      <c r="U4185">
        <v>0.32269999999999999</v>
      </c>
      <c r="V4185">
        <v>98.84</v>
      </c>
      <c r="W4185">
        <v>47.838000000000001</v>
      </c>
      <c r="X4185" s="83" t="str">
        <f t="shared" si="130"/>
        <v>2212 - BG DFW/W TX/OK/S KS</v>
      </c>
      <c r="Y4185" s="83">
        <f t="shared" si="131"/>
        <v>10</v>
      </c>
    </row>
    <row r="4186" spans="1:25" x14ac:dyDescent="0.25">
      <c r="A4186" t="s">
        <v>7</v>
      </c>
      <c r="B4186" t="s">
        <v>8651</v>
      </c>
      <c r="C4186" t="s">
        <v>7797</v>
      </c>
      <c r="D4186" t="s">
        <v>7798</v>
      </c>
      <c r="E4186" t="s">
        <v>7799</v>
      </c>
      <c r="F4186">
        <v>22122124</v>
      </c>
      <c r="G4186" t="s">
        <v>7824</v>
      </c>
      <c r="H4186" t="s">
        <v>7825</v>
      </c>
      <c r="I4186">
        <v>116668</v>
      </c>
      <c r="J4186" t="s">
        <v>7832</v>
      </c>
      <c r="K4186" t="s">
        <v>7833</v>
      </c>
      <c r="L4186" t="s">
        <v>6</v>
      </c>
      <c r="M4186" t="s">
        <v>8886</v>
      </c>
      <c r="N4186">
        <v>35.29</v>
      </c>
      <c r="Q4186">
        <v>35.29</v>
      </c>
      <c r="S4186">
        <v>35.29</v>
      </c>
      <c r="V4186">
        <v>35.29</v>
      </c>
      <c r="X4186" s="83" t="str">
        <f t="shared" si="130"/>
        <v>2212 - BG DFW/W TX/OK/S KS</v>
      </c>
      <c r="Y4186" s="83">
        <f t="shared" si="131"/>
        <v>0</v>
      </c>
    </row>
    <row r="4187" spans="1:25" x14ac:dyDescent="0.25">
      <c r="A4187" t="s">
        <v>7</v>
      </c>
      <c r="B4187" t="s">
        <v>8651</v>
      </c>
      <c r="C4187" t="s">
        <v>7797</v>
      </c>
      <c r="D4187" t="s">
        <v>7798</v>
      </c>
      <c r="E4187" t="s">
        <v>7799</v>
      </c>
      <c r="F4187">
        <v>22122124</v>
      </c>
      <c r="G4187" t="s">
        <v>7824</v>
      </c>
      <c r="H4187" t="s">
        <v>7825</v>
      </c>
      <c r="I4187">
        <v>116668</v>
      </c>
      <c r="J4187" t="s">
        <v>7832</v>
      </c>
      <c r="K4187" t="s">
        <v>7833</v>
      </c>
      <c r="L4187" t="s">
        <v>6</v>
      </c>
      <c r="M4187" t="s">
        <v>8694</v>
      </c>
      <c r="N4187">
        <v>21.74</v>
      </c>
      <c r="O4187">
        <v>86.49</v>
      </c>
      <c r="P4187">
        <v>3.9784000000000002</v>
      </c>
      <c r="Q4187">
        <v>21.74</v>
      </c>
      <c r="S4187">
        <v>878.66</v>
      </c>
      <c r="T4187">
        <v>493.6</v>
      </c>
      <c r="U4187">
        <v>0.56179999999999997</v>
      </c>
      <c r="V4187">
        <v>109.83</v>
      </c>
      <c r="W4187">
        <v>61.7</v>
      </c>
      <c r="X4187" s="83" t="str">
        <f t="shared" si="130"/>
        <v>2212 - BG DFW/W TX/OK/S KS</v>
      </c>
      <c r="Y4187" s="83">
        <f t="shared" si="131"/>
        <v>8</v>
      </c>
    </row>
    <row r="4188" spans="1:25" x14ac:dyDescent="0.25">
      <c r="A4188" t="s">
        <v>7</v>
      </c>
      <c r="B4188" t="s">
        <v>8651</v>
      </c>
      <c r="C4188" t="s">
        <v>7797</v>
      </c>
      <c r="D4188" t="s">
        <v>7798</v>
      </c>
      <c r="E4188" t="s">
        <v>7799</v>
      </c>
      <c r="F4188">
        <v>22122124</v>
      </c>
      <c r="G4188" t="s">
        <v>7824</v>
      </c>
      <c r="H4188" t="s">
        <v>7825</v>
      </c>
      <c r="I4188">
        <v>116668</v>
      </c>
      <c r="J4188" t="s">
        <v>7832</v>
      </c>
      <c r="K4188" t="s">
        <v>7833</v>
      </c>
      <c r="L4188" t="s">
        <v>6</v>
      </c>
      <c r="M4188" t="s">
        <v>8707</v>
      </c>
      <c r="N4188">
        <v>85.4</v>
      </c>
      <c r="Q4188">
        <v>42.7</v>
      </c>
      <c r="S4188">
        <v>873.86</v>
      </c>
      <c r="V4188">
        <v>43.69</v>
      </c>
      <c r="X4188" s="83" t="str">
        <f t="shared" si="130"/>
        <v>2212 - BG DFW/W TX/OK/S KS</v>
      </c>
      <c r="Y4188" s="83">
        <f t="shared" si="131"/>
        <v>0</v>
      </c>
    </row>
    <row r="4189" spans="1:25" x14ac:dyDescent="0.25">
      <c r="A4189" t="s">
        <v>7</v>
      </c>
      <c r="B4189" t="s">
        <v>8651</v>
      </c>
      <c r="C4189" t="s">
        <v>7797</v>
      </c>
      <c r="D4189" t="s">
        <v>7798</v>
      </c>
      <c r="E4189" t="s">
        <v>7799</v>
      </c>
      <c r="F4189">
        <v>22122124</v>
      </c>
      <c r="G4189" t="s">
        <v>7824</v>
      </c>
      <c r="H4189" t="s">
        <v>7825</v>
      </c>
      <c r="I4189">
        <v>116668</v>
      </c>
      <c r="J4189" t="s">
        <v>7832</v>
      </c>
      <c r="K4189" t="s">
        <v>7833</v>
      </c>
      <c r="L4189" t="s">
        <v>6</v>
      </c>
      <c r="M4189" t="s">
        <v>8677</v>
      </c>
      <c r="N4189">
        <v>1235.6500000000001</v>
      </c>
      <c r="O4189">
        <v>2188.35</v>
      </c>
      <c r="P4189">
        <v>1.7709999999999999</v>
      </c>
      <c r="Q4189">
        <v>247.13</v>
      </c>
      <c r="R4189">
        <v>729.44999999999993</v>
      </c>
      <c r="S4189">
        <v>8673.74</v>
      </c>
      <c r="T4189">
        <v>12107.7</v>
      </c>
      <c r="U4189">
        <v>1.3958999999999999</v>
      </c>
      <c r="V4189">
        <v>240.94</v>
      </c>
      <c r="W4189">
        <v>484.30800000000005</v>
      </c>
      <c r="X4189" s="83" t="str">
        <f t="shared" si="130"/>
        <v>2212 - BG DFW/W TX/OK/S KS</v>
      </c>
      <c r="Y4189" s="83">
        <f t="shared" si="131"/>
        <v>25</v>
      </c>
    </row>
    <row r="4190" spans="1:25" x14ac:dyDescent="0.25">
      <c r="A4190" t="s">
        <v>7</v>
      </c>
      <c r="B4190" t="s">
        <v>8651</v>
      </c>
      <c r="C4190" t="s">
        <v>7797</v>
      </c>
      <c r="D4190" t="s">
        <v>7798</v>
      </c>
      <c r="E4190" t="s">
        <v>7799</v>
      </c>
      <c r="F4190">
        <v>22122124</v>
      </c>
      <c r="G4190" t="s">
        <v>7824</v>
      </c>
      <c r="H4190" t="s">
        <v>7825</v>
      </c>
      <c r="I4190">
        <v>116668</v>
      </c>
      <c r="J4190" t="s">
        <v>7832</v>
      </c>
      <c r="K4190" t="s">
        <v>7833</v>
      </c>
      <c r="L4190" t="s">
        <v>6</v>
      </c>
      <c r="M4190" t="s">
        <v>8678</v>
      </c>
      <c r="N4190">
        <v>222.24</v>
      </c>
      <c r="O4190">
        <v>97.5</v>
      </c>
      <c r="P4190">
        <v>0.43869999999999998</v>
      </c>
      <c r="Q4190">
        <v>55.56</v>
      </c>
      <c r="R4190">
        <v>19.5</v>
      </c>
      <c r="S4190">
        <v>2744.99</v>
      </c>
      <c r="T4190">
        <v>1834.3</v>
      </c>
      <c r="U4190">
        <v>0.66820000000000002</v>
      </c>
      <c r="V4190">
        <v>74.19</v>
      </c>
      <c r="W4190">
        <v>67.93703703703703</v>
      </c>
      <c r="X4190" s="83" t="str">
        <f t="shared" si="130"/>
        <v>2212 - BG DFW/W TX/OK/S KS</v>
      </c>
      <c r="Y4190" s="83">
        <f t="shared" si="131"/>
        <v>27.000000000000004</v>
      </c>
    </row>
    <row r="4191" spans="1:25" x14ac:dyDescent="0.25">
      <c r="A4191" t="s">
        <v>7</v>
      </c>
      <c r="B4191" t="s">
        <v>8651</v>
      </c>
      <c r="C4191" t="s">
        <v>7797</v>
      </c>
      <c r="D4191" t="s">
        <v>7798</v>
      </c>
      <c r="E4191" t="s">
        <v>7799</v>
      </c>
      <c r="F4191">
        <v>22122124</v>
      </c>
      <c r="G4191" t="s">
        <v>7824</v>
      </c>
      <c r="H4191" t="s">
        <v>7825</v>
      </c>
      <c r="I4191">
        <v>116668</v>
      </c>
      <c r="J4191" t="s">
        <v>7832</v>
      </c>
      <c r="K4191" t="s">
        <v>7833</v>
      </c>
      <c r="L4191" t="s">
        <v>6</v>
      </c>
      <c r="M4191" t="s">
        <v>8679</v>
      </c>
      <c r="N4191">
        <v>0</v>
      </c>
      <c r="O4191">
        <v>13.36</v>
      </c>
      <c r="S4191">
        <v>113.92</v>
      </c>
      <c r="T4191">
        <v>13.36</v>
      </c>
      <c r="U4191">
        <v>0.1173</v>
      </c>
      <c r="V4191">
        <v>56.96</v>
      </c>
      <c r="W4191">
        <v>6.68</v>
      </c>
      <c r="X4191" s="83" t="str">
        <f t="shared" si="130"/>
        <v>2212 - BG DFW/W TX/OK/S KS</v>
      </c>
      <c r="Y4191" s="83">
        <f t="shared" si="131"/>
        <v>2</v>
      </c>
    </row>
    <row r="4192" spans="1:25" x14ac:dyDescent="0.25">
      <c r="A4192" t="s">
        <v>7</v>
      </c>
      <c r="B4192" t="s">
        <v>8651</v>
      </c>
      <c r="C4192" t="s">
        <v>7797</v>
      </c>
      <c r="D4192" t="s">
        <v>7798</v>
      </c>
      <c r="E4192" t="s">
        <v>7799</v>
      </c>
      <c r="F4192">
        <v>22122124</v>
      </c>
      <c r="G4192" t="s">
        <v>7824</v>
      </c>
      <c r="H4192" t="s">
        <v>7825</v>
      </c>
      <c r="I4192">
        <v>116668</v>
      </c>
      <c r="J4192" t="s">
        <v>7832</v>
      </c>
      <c r="K4192" t="s">
        <v>7833</v>
      </c>
      <c r="L4192" t="s">
        <v>6</v>
      </c>
      <c r="M4192" t="s">
        <v>8695</v>
      </c>
      <c r="N4192">
        <v>1041.67</v>
      </c>
      <c r="O4192">
        <v>313.14</v>
      </c>
      <c r="P4192">
        <v>0.30059999999999998</v>
      </c>
      <c r="Q4192">
        <v>148.81</v>
      </c>
      <c r="R4192">
        <v>44.734285714285711</v>
      </c>
      <c r="S4192">
        <v>7612.56</v>
      </c>
      <c r="T4192">
        <v>7903.66</v>
      </c>
      <c r="U4192">
        <v>1.0382</v>
      </c>
      <c r="V4192">
        <v>129.03</v>
      </c>
      <c r="W4192">
        <v>164.65958333333333</v>
      </c>
      <c r="X4192" s="83" t="str">
        <f t="shared" si="130"/>
        <v>2212 - BG DFW/W TX/OK/S KS</v>
      </c>
      <c r="Y4192" s="83">
        <f t="shared" si="131"/>
        <v>48</v>
      </c>
    </row>
    <row r="4193" spans="1:25" x14ac:dyDescent="0.25">
      <c r="A4193" t="s">
        <v>7</v>
      </c>
      <c r="B4193" t="s">
        <v>8651</v>
      </c>
      <c r="C4193" t="s">
        <v>7797</v>
      </c>
      <c r="D4193" t="s">
        <v>7798</v>
      </c>
      <c r="E4193" t="s">
        <v>7799</v>
      </c>
      <c r="F4193">
        <v>22122124</v>
      </c>
      <c r="G4193" t="s">
        <v>7824</v>
      </c>
      <c r="H4193" t="s">
        <v>7825</v>
      </c>
      <c r="I4193">
        <v>116668</v>
      </c>
      <c r="J4193" t="s">
        <v>7832</v>
      </c>
      <c r="K4193" t="s">
        <v>7833</v>
      </c>
      <c r="L4193" t="s">
        <v>6</v>
      </c>
      <c r="M4193" t="s">
        <v>8720</v>
      </c>
      <c r="N4193">
        <v>1838.7</v>
      </c>
      <c r="Q4193">
        <v>612.9</v>
      </c>
      <c r="S4193">
        <v>2034.35</v>
      </c>
      <c r="T4193">
        <v>1989.67</v>
      </c>
      <c r="U4193">
        <v>0.97799999999999998</v>
      </c>
      <c r="V4193">
        <v>508.59</v>
      </c>
      <c r="W4193">
        <v>994.83500000000004</v>
      </c>
      <c r="X4193" s="83" t="str">
        <f t="shared" si="130"/>
        <v>2212 - BG DFW/W TX/OK/S KS</v>
      </c>
      <c r="Y4193" s="83">
        <f t="shared" si="131"/>
        <v>2</v>
      </c>
    </row>
    <row r="4194" spans="1:25" x14ac:dyDescent="0.25">
      <c r="A4194" t="s">
        <v>7</v>
      </c>
      <c r="B4194" t="s">
        <v>8651</v>
      </c>
      <c r="C4194" t="s">
        <v>7797</v>
      </c>
      <c r="D4194" t="s">
        <v>7798</v>
      </c>
      <c r="E4194" t="s">
        <v>7799</v>
      </c>
      <c r="F4194">
        <v>22122124</v>
      </c>
      <c r="G4194" t="s">
        <v>7824</v>
      </c>
      <c r="H4194" t="s">
        <v>7825</v>
      </c>
      <c r="I4194">
        <v>116668</v>
      </c>
      <c r="J4194" t="s">
        <v>7832</v>
      </c>
      <c r="K4194" t="s">
        <v>7833</v>
      </c>
      <c r="L4194" t="s">
        <v>6</v>
      </c>
      <c r="M4194" t="s">
        <v>8696</v>
      </c>
      <c r="N4194">
        <v>1905.88</v>
      </c>
      <c r="O4194">
        <v>2020.4</v>
      </c>
      <c r="P4194">
        <v>1.0601</v>
      </c>
      <c r="Q4194">
        <v>476.47</v>
      </c>
      <c r="R4194">
        <v>2020.4</v>
      </c>
      <c r="S4194">
        <v>14821.23</v>
      </c>
      <c r="T4194">
        <v>18955.73</v>
      </c>
      <c r="U4194">
        <v>1.2789999999999999</v>
      </c>
      <c r="V4194">
        <v>494.04</v>
      </c>
      <c r="W4194">
        <v>592.36656249999999</v>
      </c>
      <c r="X4194" s="83" t="str">
        <f t="shared" si="130"/>
        <v>2212 - BG DFW/W TX/OK/S KS</v>
      </c>
      <c r="Y4194" s="83">
        <f t="shared" si="131"/>
        <v>32</v>
      </c>
    </row>
    <row r="4195" spans="1:25" x14ac:dyDescent="0.25">
      <c r="A4195" t="s">
        <v>7</v>
      </c>
      <c r="B4195" t="s">
        <v>8651</v>
      </c>
      <c r="C4195" t="s">
        <v>7797</v>
      </c>
      <c r="D4195" t="s">
        <v>7798</v>
      </c>
      <c r="E4195" t="s">
        <v>7799</v>
      </c>
      <c r="F4195">
        <v>22122124</v>
      </c>
      <c r="G4195" t="s">
        <v>7824</v>
      </c>
      <c r="H4195" t="s">
        <v>7825</v>
      </c>
      <c r="I4195">
        <v>116668</v>
      </c>
      <c r="J4195" t="s">
        <v>7832</v>
      </c>
      <c r="K4195" t="s">
        <v>7833</v>
      </c>
      <c r="L4195" t="s">
        <v>6</v>
      </c>
      <c r="M4195" t="s">
        <v>8697</v>
      </c>
      <c r="N4195">
        <v>2181.81</v>
      </c>
      <c r="O4195">
        <v>2941.15</v>
      </c>
      <c r="P4195">
        <v>1.3480000000000001</v>
      </c>
      <c r="Q4195">
        <v>727.27</v>
      </c>
      <c r="R4195">
        <v>735.28750000000002</v>
      </c>
      <c r="S4195">
        <v>22945.14</v>
      </c>
      <c r="T4195">
        <v>18798.919999999998</v>
      </c>
      <c r="U4195">
        <v>0.81930000000000003</v>
      </c>
      <c r="V4195">
        <v>717.04</v>
      </c>
      <c r="W4195">
        <v>939.94599999999991</v>
      </c>
      <c r="X4195" s="83" t="str">
        <f t="shared" si="130"/>
        <v>2212 - BG DFW/W TX/OK/S KS</v>
      </c>
      <c r="Y4195" s="83">
        <f t="shared" si="131"/>
        <v>20</v>
      </c>
    </row>
    <row r="4196" spans="1:25" x14ac:dyDescent="0.25">
      <c r="A4196" t="s">
        <v>7</v>
      </c>
      <c r="B4196" t="s">
        <v>8651</v>
      </c>
      <c r="C4196" t="s">
        <v>7797</v>
      </c>
      <c r="D4196" t="s">
        <v>7798</v>
      </c>
      <c r="E4196" t="s">
        <v>7799</v>
      </c>
      <c r="F4196">
        <v>22122124</v>
      </c>
      <c r="G4196" t="s">
        <v>7824</v>
      </c>
      <c r="H4196" t="s">
        <v>7825</v>
      </c>
      <c r="I4196">
        <v>116668</v>
      </c>
      <c r="J4196" t="s">
        <v>7832</v>
      </c>
      <c r="K4196" t="s">
        <v>7833</v>
      </c>
      <c r="L4196" t="s">
        <v>6</v>
      </c>
      <c r="M4196" t="s">
        <v>8698</v>
      </c>
      <c r="N4196">
        <v>7373.52</v>
      </c>
      <c r="O4196">
        <v>7930.23</v>
      </c>
      <c r="P4196">
        <v>1.0754999999999999</v>
      </c>
      <c r="Q4196">
        <v>614.46</v>
      </c>
      <c r="R4196">
        <v>566.44499999999994</v>
      </c>
      <c r="S4196">
        <v>71013.66</v>
      </c>
      <c r="T4196">
        <v>39148.83</v>
      </c>
      <c r="U4196">
        <v>0.55130000000000001</v>
      </c>
      <c r="V4196">
        <v>537.98</v>
      </c>
      <c r="W4196">
        <v>323.54404958677685</v>
      </c>
      <c r="X4196" s="83" t="str">
        <f t="shared" si="130"/>
        <v>2212 - BG DFW/W TX/OK/S KS</v>
      </c>
      <c r="Y4196" s="83">
        <f t="shared" si="131"/>
        <v>121.00000000000001</v>
      </c>
    </row>
    <row r="4197" spans="1:25" x14ac:dyDescent="0.25">
      <c r="A4197" t="s">
        <v>7</v>
      </c>
      <c r="B4197" t="s">
        <v>8651</v>
      </c>
      <c r="C4197" t="s">
        <v>7797</v>
      </c>
      <c r="D4197" t="s">
        <v>7798</v>
      </c>
      <c r="E4197" t="s">
        <v>7799</v>
      </c>
      <c r="F4197">
        <v>22122124</v>
      </c>
      <c r="G4197" t="s">
        <v>7824</v>
      </c>
      <c r="H4197" t="s">
        <v>7825</v>
      </c>
      <c r="I4197">
        <v>116668</v>
      </c>
      <c r="J4197" t="s">
        <v>7832</v>
      </c>
      <c r="K4197" t="s">
        <v>7833</v>
      </c>
      <c r="L4197" t="s">
        <v>6</v>
      </c>
      <c r="M4197" t="s">
        <v>8699</v>
      </c>
      <c r="N4197">
        <v>624.16</v>
      </c>
      <c r="O4197">
        <v>1995.69</v>
      </c>
      <c r="P4197">
        <v>3.1974</v>
      </c>
      <c r="Q4197">
        <v>156.04</v>
      </c>
      <c r="R4197">
        <v>285.09857142857146</v>
      </c>
      <c r="S4197">
        <v>5618.84</v>
      </c>
      <c r="T4197">
        <v>5408.6</v>
      </c>
      <c r="U4197">
        <v>0.96260000000000001</v>
      </c>
      <c r="V4197">
        <v>147.86000000000001</v>
      </c>
      <c r="W4197">
        <v>138.6820512820513</v>
      </c>
      <c r="X4197" s="83" t="str">
        <f t="shared" si="130"/>
        <v>2212 - BG DFW/W TX/OK/S KS</v>
      </c>
      <c r="Y4197" s="83">
        <f t="shared" si="131"/>
        <v>38.999999999999993</v>
      </c>
    </row>
    <row r="4198" spans="1:25" x14ac:dyDescent="0.25">
      <c r="A4198" t="s">
        <v>7</v>
      </c>
      <c r="B4198" t="s">
        <v>8651</v>
      </c>
      <c r="C4198" t="s">
        <v>7797</v>
      </c>
      <c r="D4198" t="s">
        <v>7798</v>
      </c>
      <c r="E4198" t="s">
        <v>7799</v>
      </c>
      <c r="F4198">
        <v>22122124</v>
      </c>
      <c r="G4198" t="s">
        <v>7824</v>
      </c>
      <c r="H4198" t="s">
        <v>7825</v>
      </c>
      <c r="I4198">
        <v>116668</v>
      </c>
      <c r="J4198" t="s">
        <v>7832</v>
      </c>
      <c r="K4198" t="s">
        <v>7833</v>
      </c>
      <c r="L4198" t="s">
        <v>6</v>
      </c>
      <c r="M4198" t="s">
        <v>8700</v>
      </c>
      <c r="N4198">
        <v>1410</v>
      </c>
      <c r="O4198">
        <v>8839.18</v>
      </c>
      <c r="P4198">
        <v>6.2689000000000004</v>
      </c>
      <c r="Q4198">
        <v>470</v>
      </c>
      <c r="R4198">
        <v>4419.59</v>
      </c>
      <c r="S4198">
        <v>13542.51</v>
      </c>
      <c r="T4198">
        <v>24512.560000000001</v>
      </c>
      <c r="U4198">
        <v>1.81</v>
      </c>
      <c r="V4198">
        <v>423.2</v>
      </c>
      <c r="W4198">
        <v>1114.2072727272728</v>
      </c>
      <c r="X4198" s="83" t="str">
        <f t="shared" si="130"/>
        <v>2212 - BG DFW/W TX/OK/S KS</v>
      </c>
      <c r="Y4198" s="83">
        <f t="shared" si="131"/>
        <v>22</v>
      </c>
    </row>
    <row r="4199" spans="1:25" x14ac:dyDescent="0.25">
      <c r="A4199" t="s">
        <v>7</v>
      </c>
      <c r="B4199" t="s">
        <v>8651</v>
      </c>
      <c r="C4199" t="s">
        <v>7797</v>
      </c>
      <c r="D4199" t="s">
        <v>7798</v>
      </c>
      <c r="E4199" t="s">
        <v>7799</v>
      </c>
      <c r="F4199">
        <v>22122124</v>
      </c>
      <c r="G4199" t="s">
        <v>7824</v>
      </c>
      <c r="H4199" t="s">
        <v>7825</v>
      </c>
      <c r="I4199">
        <v>116668</v>
      </c>
      <c r="J4199" t="s">
        <v>7832</v>
      </c>
      <c r="K4199" t="s">
        <v>7833</v>
      </c>
      <c r="L4199" t="s">
        <v>6</v>
      </c>
      <c r="M4199" t="s">
        <v>8701</v>
      </c>
      <c r="N4199">
        <v>1681.32</v>
      </c>
      <c r="O4199">
        <v>444.14</v>
      </c>
      <c r="P4199">
        <v>0.26419999999999999</v>
      </c>
      <c r="Q4199">
        <v>560.44000000000005</v>
      </c>
      <c r="R4199">
        <v>444.14</v>
      </c>
      <c r="S4199">
        <v>9570.9699999999993</v>
      </c>
      <c r="T4199">
        <v>13698.24</v>
      </c>
      <c r="U4199">
        <v>1.4312</v>
      </c>
      <c r="V4199">
        <v>503.74</v>
      </c>
      <c r="W4199">
        <v>1245.2945454545454</v>
      </c>
      <c r="X4199" s="83" t="str">
        <f t="shared" si="130"/>
        <v>2212 - BG DFW/W TX/OK/S KS</v>
      </c>
      <c r="Y4199" s="83">
        <f t="shared" si="131"/>
        <v>11</v>
      </c>
    </row>
    <row r="4200" spans="1:25" x14ac:dyDescent="0.25">
      <c r="A4200" t="s">
        <v>7</v>
      </c>
      <c r="B4200" t="s">
        <v>8651</v>
      </c>
      <c r="C4200" t="s">
        <v>7797</v>
      </c>
      <c r="D4200" t="s">
        <v>7798</v>
      </c>
      <c r="E4200" t="s">
        <v>7799</v>
      </c>
      <c r="F4200">
        <v>22122124</v>
      </c>
      <c r="G4200" t="s">
        <v>7824</v>
      </c>
      <c r="H4200" t="s">
        <v>7825</v>
      </c>
      <c r="I4200">
        <v>117668</v>
      </c>
      <c r="J4200" t="s">
        <v>7701</v>
      </c>
      <c r="K4200" t="s">
        <v>45</v>
      </c>
      <c r="L4200" t="s">
        <v>6</v>
      </c>
      <c r="M4200" t="s">
        <v>8706</v>
      </c>
      <c r="N4200">
        <v>0</v>
      </c>
      <c r="S4200">
        <v>5.88</v>
      </c>
      <c r="T4200">
        <v>0</v>
      </c>
      <c r="U4200">
        <v>0</v>
      </c>
      <c r="V4200">
        <v>5.88</v>
      </c>
      <c r="W4200">
        <v>0</v>
      </c>
      <c r="X4200" s="83" t="str">
        <f t="shared" si="130"/>
        <v>2212 - BG DFW/W TX/OK/S KS</v>
      </c>
      <c r="Y4200" s="83">
        <f t="shared" si="131"/>
        <v>0</v>
      </c>
    </row>
    <row r="4201" spans="1:25" x14ac:dyDescent="0.25">
      <c r="A4201" t="s">
        <v>7</v>
      </c>
      <c r="B4201" t="s">
        <v>8651</v>
      </c>
      <c r="C4201" t="s">
        <v>7797</v>
      </c>
      <c r="D4201" t="s">
        <v>7798</v>
      </c>
      <c r="E4201" t="s">
        <v>7799</v>
      </c>
      <c r="F4201">
        <v>22122124</v>
      </c>
      <c r="G4201" t="s">
        <v>7824</v>
      </c>
      <c r="H4201" t="s">
        <v>7825</v>
      </c>
      <c r="I4201">
        <v>117668</v>
      </c>
      <c r="J4201" t="s">
        <v>7701</v>
      </c>
      <c r="K4201" t="s">
        <v>45</v>
      </c>
      <c r="L4201" t="s">
        <v>6</v>
      </c>
      <c r="M4201" t="s">
        <v>8676</v>
      </c>
      <c r="N4201">
        <v>56.1</v>
      </c>
      <c r="O4201">
        <v>9.4700000000000006</v>
      </c>
      <c r="P4201">
        <v>0.16880000000000001</v>
      </c>
      <c r="Q4201">
        <v>28.05</v>
      </c>
      <c r="R4201">
        <v>9.4700000000000006</v>
      </c>
      <c r="S4201">
        <v>1868.02</v>
      </c>
      <c r="T4201">
        <v>482.04</v>
      </c>
      <c r="U4201">
        <v>0.25800000000000001</v>
      </c>
      <c r="V4201">
        <v>109.88</v>
      </c>
      <c r="W4201">
        <v>34.431428571428576</v>
      </c>
      <c r="X4201" s="83" t="str">
        <f t="shared" si="130"/>
        <v>2212 - BG DFW/W TX/OK/S KS</v>
      </c>
      <c r="Y4201" s="83">
        <f t="shared" si="131"/>
        <v>13.999999999999998</v>
      </c>
    </row>
    <row r="4202" spans="1:25" x14ac:dyDescent="0.25">
      <c r="A4202" t="s">
        <v>7</v>
      </c>
      <c r="B4202" t="s">
        <v>8651</v>
      </c>
      <c r="C4202" t="s">
        <v>7797</v>
      </c>
      <c r="D4202" t="s">
        <v>7798</v>
      </c>
      <c r="E4202" t="s">
        <v>7799</v>
      </c>
      <c r="F4202">
        <v>22122124</v>
      </c>
      <c r="G4202" t="s">
        <v>7824</v>
      </c>
      <c r="H4202" t="s">
        <v>7825</v>
      </c>
      <c r="I4202">
        <v>117668</v>
      </c>
      <c r="J4202" t="s">
        <v>7701</v>
      </c>
      <c r="K4202" t="s">
        <v>45</v>
      </c>
      <c r="L4202" t="s">
        <v>6</v>
      </c>
      <c r="M4202" t="s">
        <v>8886</v>
      </c>
      <c r="N4202">
        <v>35.29</v>
      </c>
      <c r="Q4202">
        <v>35.29</v>
      </c>
      <c r="S4202">
        <v>35.29</v>
      </c>
      <c r="V4202">
        <v>35.29</v>
      </c>
      <c r="X4202" s="83" t="str">
        <f t="shared" si="130"/>
        <v>2212 - BG DFW/W TX/OK/S KS</v>
      </c>
      <c r="Y4202" s="83">
        <f t="shared" si="131"/>
        <v>0</v>
      </c>
    </row>
    <row r="4203" spans="1:25" x14ac:dyDescent="0.25">
      <c r="A4203" t="s">
        <v>7</v>
      </c>
      <c r="B4203" t="s">
        <v>8651</v>
      </c>
      <c r="C4203" t="s">
        <v>7797</v>
      </c>
      <c r="D4203" t="s">
        <v>7798</v>
      </c>
      <c r="E4203" t="s">
        <v>7799</v>
      </c>
      <c r="F4203">
        <v>22122124</v>
      </c>
      <c r="G4203" t="s">
        <v>7824</v>
      </c>
      <c r="H4203" t="s">
        <v>7825</v>
      </c>
      <c r="I4203">
        <v>117668</v>
      </c>
      <c r="J4203" t="s">
        <v>7701</v>
      </c>
      <c r="K4203" t="s">
        <v>45</v>
      </c>
      <c r="L4203" t="s">
        <v>6</v>
      </c>
      <c r="M4203" t="s">
        <v>8694</v>
      </c>
      <c r="N4203">
        <v>21.74</v>
      </c>
      <c r="O4203">
        <v>12.27</v>
      </c>
      <c r="P4203">
        <v>0.56440000000000001</v>
      </c>
      <c r="Q4203">
        <v>21.74</v>
      </c>
      <c r="R4203">
        <v>6.1349999999999998</v>
      </c>
      <c r="S4203">
        <v>666.31</v>
      </c>
      <c r="T4203">
        <v>2014.77</v>
      </c>
      <c r="U4203">
        <v>3.0238</v>
      </c>
      <c r="V4203">
        <v>111.05</v>
      </c>
      <c r="W4203">
        <v>335.79500000000002</v>
      </c>
      <c r="X4203" s="83" t="str">
        <f t="shared" si="130"/>
        <v>2212 - BG DFW/W TX/OK/S KS</v>
      </c>
      <c r="Y4203" s="83">
        <f t="shared" si="131"/>
        <v>6</v>
      </c>
    </row>
    <row r="4204" spans="1:25" x14ac:dyDescent="0.25">
      <c r="A4204" t="s">
        <v>7</v>
      </c>
      <c r="B4204" t="s">
        <v>8651</v>
      </c>
      <c r="C4204" t="s">
        <v>7797</v>
      </c>
      <c r="D4204" t="s">
        <v>7798</v>
      </c>
      <c r="E4204" t="s">
        <v>7799</v>
      </c>
      <c r="F4204">
        <v>22122124</v>
      </c>
      <c r="G4204" t="s">
        <v>7824</v>
      </c>
      <c r="H4204" t="s">
        <v>7825</v>
      </c>
      <c r="I4204">
        <v>117668</v>
      </c>
      <c r="J4204" t="s">
        <v>7701</v>
      </c>
      <c r="K4204" t="s">
        <v>45</v>
      </c>
      <c r="L4204" t="s">
        <v>6</v>
      </c>
      <c r="M4204" t="s">
        <v>8707</v>
      </c>
      <c r="N4204">
        <v>42.7</v>
      </c>
      <c r="O4204">
        <v>3.75</v>
      </c>
      <c r="P4204">
        <v>8.7800000000000003E-2</v>
      </c>
      <c r="Q4204">
        <v>42.7</v>
      </c>
      <c r="R4204">
        <v>3.75</v>
      </c>
      <c r="S4204">
        <v>356.97</v>
      </c>
      <c r="T4204">
        <v>218.72</v>
      </c>
      <c r="U4204">
        <v>0.61270000000000002</v>
      </c>
      <c r="V4204">
        <v>44.62</v>
      </c>
      <c r="W4204">
        <v>43.744</v>
      </c>
      <c r="X4204" s="83" t="str">
        <f t="shared" si="130"/>
        <v>2212 - BG DFW/W TX/OK/S KS</v>
      </c>
      <c r="Y4204" s="83">
        <f t="shared" si="131"/>
        <v>5</v>
      </c>
    </row>
    <row r="4205" spans="1:25" x14ac:dyDescent="0.25">
      <c r="A4205" t="s">
        <v>7</v>
      </c>
      <c r="B4205" t="s">
        <v>8651</v>
      </c>
      <c r="C4205" t="s">
        <v>7797</v>
      </c>
      <c r="D4205" t="s">
        <v>7798</v>
      </c>
      <c r="E4205" t="s">
        <v>7799</v>
      </c>
      <c r="F4205">
        <v>22122124</v>
      </c>
      <c r="G4205" t="s">
        <v>7824</v>
      </c>
      <c r="H4205" t="s">
        <v>7825</v>
      </c>
      <c r="I4205">
        <v>117668</v>
      </c>
      <c r="J4205" t="s">
        <v>7701</v>
      </c>
      <c r="K4205" t="s">
        <v>45</v>
      </c>
      <c r="L4205" t="s">
        <v>6</v>
      </c>
      <c r="M4205" t="s">
        <v>8677</v>
      </c>
      <c r="N4205">
        <v>1235.6500000000001</v>
      </c>
      <c r="O4205">
        <v>76.83</v>
      </c>
      <c r="P4205">
        <v>6.2199999999999998E-2</v>
      </c>
      <c r="Q4205">
        <v>247.13</v>
      </c>
      <c r="R4205">
        <v>19.2075</v>
      </c>
      <c r="S4205">
        <v>6618.7</v>
      </c>
      <c r="T4205">
        <v>1325.85</v>
      </c>
      <c r="U4205">
        <v>0.20030000000000001</v>
      </c>
      <c r="V4205">
        <v>228.23</v>
      </c>
      <c r="W4205">
        <v>57.645652173913042</v>
      </c>
      <c r="X4205" s="83" t="str">
        <f t="shared" si="130"/>
        <v>2212 - BG DFW/W TX/OK/S KS</v>
      </c>
      <c r="Y4205" s="83">
        <f t="shared" si="131"/>
        <v>23</v>
      </c>
    </row>
    <row r="4206" spans="1:25" x14ac:dyDescent="0.25">
      <c r="A4206" t="s">
        <v>7</v>
      </c>
      <c r="B4206" t="s">
        <v>8651</v>
      </c>
      <c r="C4206" t="s">
        <v>7797</v>
      </c>
      <c r="D4206" t="s">
        <v>7798</v>
      </c>
      <c r="E4206" t="s">
        <v>7799</v>
      </c>
      <c r="F4206">
        <v>22122124</v>
      </c>
      <c r="G4206" t="s">
        <v>7824</v>
      </c>
      <c r="H4206" t="s">
        <v>7825</v>
      </c>
      <c r="I4206">
        <v>117668</v>
      </c>
      <c r="J4206" t="s">
        <v>7701</v>
      </c>
      <c r="K4206" t="s">
        <v>45</v>
      </c>
      <c r="L4206" t="s">
        <v>6</v>
      </c>
      <c r="M4206" t="s">
        <v>8678</v>
      </c>
      <c r="N4206">
        <v>222.24</v>
      </c>
      <c r="O4206">
        <v>97.5</v>
      </c>
      <c r="P4206">
        <v>0.43869999999999998</v>
      </c>
      <c r="Q4206">
        <v>55.56</v>
      </c>
      <c r="R4206">
        <v>32.5</v>
      </c>
      <c r="S4206">
        <v>2004.12</v>
      </c>
      <c r="T4206">
        <v>2019.55</v>
      </c>
      <c r="U4206">
        <v>1.0077</v>
      </c>
      <c r="V4206">
        <v>74.23</v>
      </c>
      <c r="W4206">
        <v>77.674999999999997</v>
      </c>
      <c r="X4206" s="83" t="str">
        <f t="shared" si="130"/>
        <v>2212 - BG DFW/W TX/OK/S KS</v>
      </c>
      <c r="Y4206" s="83">
        <f t="shared" si="131"/>
        <v>26</v>
      </c>
    </row>
    <row r="4207" spans="1:25" x14ac:dyDescent="0.25">
      <c r="A4207" t="s">
        <v>7</v>
      </c>
      <c r="B4207" t="s">
        <v>8651</v>
      </c>
      <c r="C4207" t="s">
        <v>7797</v>
      </c>
      <c r="D4207" t="s">
        <v>7798</v>
      </c>
      <c r="E4207" t="s">
        <v>7799</v>
      </c>
      <c r="F4207">
        <v>22122124</v>
      </c>
      <c r="G4207" t="s">
        <v>7824</v>
      </c>
      <c r="H4207" t="s">
        <v>7825</v>
      </c>
      <c r="I4207">
        <v>117668</v>
      </c>
      <c r="J4207" t="s">
        <v>7701</v>
      </c>
      <c r="K4207" t="s">
        <v>45</v>
      </c>
      <c r="L4207" t="s">
        <v>6</v>
      </c>
      <c r="M4207" t="s">
        <v>8679</v>
      </c>
      <c r="N4207">
        <v>0</v>
      </c>
      <c r="S4207">
        <v>56.96</v>
      </c>
      <c r="V4207">
        <v>56.96</v>
      </c>
      <c r="X4207" s="83" t="str">
        <f t="shared" si="130"/>
        <v>2212 - BG DFW/W TX/OK/S KS</v>
      </c>
      <c r="Y4207" s="83">
        <f t="shared" si="131"/>
        <v>0</v>
      </c>
    </row>
    <row r="4208" spans="1:25" x14ac:dyDescent="0.25">
      <c r="A4208" t="s">
        <v>7</v>
      </c>
      <c r="B4208" t="s">
        <v>8651</v>
      </c>
      <c r="C4208" t="s">
        <v>7797</v>
      </c>
      <c r="D4208" t="s">
        <v>7798</v>
      </c>
      <c r="E4208" t="s">
        <v>7799</v>
      </c>
      <c r="F4208">
        <v>22122124</v>
      </c>
      <c r="G4208" t="s">
        <v>7824</v>
      </c>
      <c r="H4208" t="s">
        <v>7825</v>
      </c>
      <c r="I4208">
        <v>117668</v>
      </c>
      <c r="J4208" t="s">
        <v>7701</v>
      </c>
      <c r="K4208" t="s">
        <v>45</v>
      </c>
      <c r="L4208" t="s">
        <v>6</v>
      </c>
      <c r="M4208" t="s">
        <v>8695</v>
      </c>
      <c r="N4208">
        <v>1041.67</v>
      </c>
      <c r="O4208">
        <v>21.47</v>
      </c>
      <c r="P4208">
        <v>2.06E-2</v>
      </c>
      <c r="Q4208">
        <v>148.81</v>
      </c>
      <c r="R4208">
        <v>21.47</v>
      </c>
      <c r="S4208">
        <v>5156.46</v>
      </c>
      <c r="T4208">
        <v>3228.98</v>
      </c>
      <c r="U4208">
        <v>0.62619999999999998</v>
      </c>
      <c r="V4208">
        <v>128.91</v>
      </c>
      <c r="W4208">
        <v>124.19153846153846</v>
      </c>
      <c r="X4208" s="83" t="str">
        <f t="shared" si="130"/>
        <v>2212 - BG DFW/W TX/OK/S KS</v>
      </c>
      <c r="Y4208" s="83">
        <f t="shared" si="131"/>
        <v>26</v>
      </c>
    </row>
    <row r="4209" spans="1:25" x14ac:dyDescent="0.25">
      <c r="A4209" t="s">
        <v>7</v>
      </c>
      <c r="B4209" t="s">
        <v>8651</v>
      </c>
      <c r="C4209" t="s">
        <v>7797</v>
      </c>
      <c r="D4209" t="s">
        <v>7798</v>
      </c>
      <c r="E4209" t="s">
        <v>7799</v>
      </c>
      <c r="F4209">
        <v>22122124</v>
      </c>
      <c r="G4209" t="s">
        <v>7824</v>
      </c>
      <c r="H4209" t="s">
        <v>7825</v>
      </c>
      <c r="I4209">
        <v>117668</v>
      </c>
      <c r="J4209" t="s">
        <v>7701</v>
      </c>
      <c r="K4209" t="s">
        <v>45</v>
      </c>
      <c r="L4209" t="s">
        <v>6</v>
      </c>
      <c r="M4209" t="s">
        <v>8720</v>
      </c>
      <c r="N4209">
        <v>2451.6</v>
      </c>
      <c r="O4209">
        <v>6775</v>
      </c>
      <c r="P4209">
        <v>2.7635000000000001</v>
      </c>
      <c r="Q4209">
        <v>612.9</v>
      </c>
      <c r="R4209">
        <v>3387.5</v>
      </c>
      <c r="S4209">
        <v>2647.25</v>
      </c>
      <c r="T4209">
        <v>13307.5</v>
      </c>
      <c r="U4209">
        <v>5.0269000000000004</v>
      </c>
      <c r="V4209">
        <v>529.45000000000005</v>
      </c>
      <c r="W4209">
        <v>3326.875</v>
      </c>
      <c r="X4209" s="83" t="str">
        <f t="shared" si="130"/>
        <v>2212 - BG DFW/W TX/OK/S KS</v>
      </c>
      <c r="Y4209" s="83">
        <f t="shared" si="131"/>
        <v>4</v>
      </c>
    </row>
    <row r="4210" spans="1:25" x14ac:dyDescent="0.25">
      <c r="A4210" t="s">
        <v>7</v>
      </c>
      <c r="B4210" t="s">
        <v>8651</v>
      </c>
      <c r="C4210" t="s">
        <v>7797</v>
      </c>
      <c r="D4210" t="s">
        <v>7798</v>
      </c>
      <c r="E4210" t="s">
        <v>7799</v>
      </c>
      <c r="F4210">
        <v>22122124</v>
      </c>
      <c r="G4210" t="s">
        <v>7824</v>
      </c>
      <c r="H4210" t="s">
        <v>7825</v>
      </c>
      <c r="I4210">
        <v>117668</v>
      </c>
      <c r="J4210" t="s">
        <v>7701</v>
      </c>
      <c r="K4210" t="s">
        <v>45</v>
      </c>
      <c r="L4210" t="s">
        <v>6</v>
      </c>
      <c r="M4210" t="s">
        <v>8696</v>
      </c>
      <c r="N4210">
        <v>952.94</v>
      </c>
      <c r="O4210">
        <v>5023.17</v>
      </c>
      <c r="P4210">
        <v>5.2712000000000003</v>
      </c>
      <c r="Q4210">
        <v>476.47</v>
      </c>
      <c r="R4210">
        <v>2511.585</v>
      </c>
      <c r="S4210">
        <v>8012.29</v>
      </c>
      <c r="T4210">
        <v>9622.68</v>
      </c>
      <c r="U4210">
        <v>1.2010000000000001</v>
      </c>
      <c r="V4210">
        <v>500.77</v>
      </c>
      <c r="W4210">
        <v>566.04</v>
      </c>
      <c r="X4210" s="83" t="str">
        <f t="shared" si="130"/>
        <v>2212 - BG DFW/W TX/OK/S KS</v>
      </c>
      <c r="Y4210" s="83">
        <f t="shared" si="131"/>
        <v>17</v>
      </c>
    </row>
    <row r="4211" spans="1:25" x14ac:dyDescent="0.25">
      <c r="A4211" t="s">
        <v>7</v>
      </c>
      <c r="B4211" t="s">
        <v>8651</v>
      </c>
      <c r="C4211" t="s">
        <v>7797</v>
      </c>
      <c r="D4211" t="s">
        <v>7798</v>
      </c>
      <c r="E4211" t="s">
        <v>7799</v>
      </c>
      <c r="F4211">
        <v>22122124</v>
      </c>
      <c r="G4211" t="s">
        <v>7824</v>
      </c>
      <c r="H4211" t="s">
        <v>7825</v>
      </c>
      <c r="I4211">
        <v>117668</v>
      </c>
      <c r="J4211" t="s">
        <v>7701</v>
      </c>
      <c r="K4211" t="s">
        <v>45</v>
      </c>
      <c r="L4211" t="s">
        <v>6</v>
      </c>
      <c r="M4211" t="s">
        <v>8697</v>
      </c>
      <c r="N4211">
        <v>3636.35</v>
      </c>
      <c r="O4211">
        <v>1283.5999999999999</v>
      </c>
      <c r="P4211">
        <v>0.35299999999999998</v>
      </c>
      <c r="Q4211">
        <v>727.27</v>
      </c>
      <c r="R4211">
        <v>213.93333333333331</v>
      </c>
      <c r="S4211">
        <v>19409.75</v>
      </c>
      <c r="T4211">
        <v>14106.63</v>
      </c>
      <c r="U4211">
        <v>0.7268</v>
      </c>
      <c r="V4211">
        <v>718.88</v>
      </c>
      <c r="W4211">
        <v>486.43551724137927</v>
      </c>
      <c r="X4211" s="83" t="str">
        <f t="shared" si="130"/>
        <v>2212 - BG DFW/W TX/OK/S KS</v>
      </c>
      <c r="Y4211" s="83">
        <f t="shared" si="131"/>
        <v>29</v>
      </c>
    </row>
    <row r="4212" spans="1:25" x14ac:dyDescent="0.25">
      <c r="A4212" t="s">
        <v>7</v>
      </c>
      <c r="B4212" t="s">
        <v>8651</v>
      </c>
      <c r="C4212" t="s">
        <v>7797</v>
      </c>
      <c r="D4212" t="s">
        <v>7798</v>
      </c>
      <c r="E4212" t="s">
        <v>7799</v>
      </c>
      <c r="F4212">
        <v>22122124</v>
      </c>
      <c r="G4212" t="s">
        <v>7824</v>
      </c>
      <c r="H4212" t="s">
        <v>7825</v>
      </c>
      <c r="I4212">
        <v>117668</v>
      </c>
      <c r="J4212" t="s">
        <v>7701</v>
      </c>
      <c r="K4212" t="s">
        <v>45</v>
      </c>
      <c r="L4212" t="s">
        <v>6</v>
      </c>
      <c r="M4212" t="s">
        <v>8698</v>
      </c>
      <c r="N4212">
        <v>9216.9</v>
      </c>
      <c r="O4212">
        <v>10854.09</v>
      </c>
      <c r="P4212">
        <v>1.1776</v>
      </c>
      <c r="Q4212">
        <v>614.46</v>
      </c>
      <c r="R4212">
        <v>638.4758823529412</v>
      </c>
      <c r="S4212">
        <v>55720.29</v>
      </c>
      <c r="T4212">
        <v>73699.42</v>
      </c>
      <c r="U4212">
        <v>1.3227</v>
      </c>
      <c r="V4212">
        <v>546.28</v>
      </c>
      <c r="W4212">
        <v>669.99472727272723</v>
      </c>
      <c r="X4212" s="83" t="str">
        <f t="shared" si="130"/>
        <v>2212 - BG DFW/W TX/OK/S KS</v>
      </c>
      <c r="Y4212" s="83">
        <f t="shared" si="131"/>
        <v>110</v>
      </c>
    </row>
    <row r="4213" spans="1:25" x14ac:dyDescent="0.25">
      <c r="A4213" t="s">
        <v>7</v>
      </c>
      <c r="B4213" t="s">
        <v>8651</v>
      </c>
      <c r="C4213" t="s">
        <v>7797</v>
      </c>
      <c r="D4213" t="s">
        <v>7798</v>
      </c>
      <c r="E4213" t="s">
        <v>7799</v>
      </c>
      <c r="F4213">
        <v>22122124</v>
      </c>
      <c r="G4213" t="s">
        <v>7824</v>
      </c>
      <c r="H4213" t="s">
        <v>7825</v>
      </c>
      <c r="I4213">
        <v>117668</v>
      </c>
      <c r="J4213" t="s">
        <v>7701</v>
      </c>
      <c r="K4213" t="s">
        <v>45</v>
      </c>
      <c r="L4213" t="s">
        <v>6</v>
      </c>
      <c r="M4213" t="s">
        <v>8699</v>
      </c>
      <c r="N4213">
        <v>468.12</v>
      </c>
      <c r="O4213">
        <v>216.08</v>
      </c>
      <c r="P4213">
        <v>0.46160000000000001</v>
      </c>
      <c r="Q4213">
        <v>156.04</v>
      </c>
      <c r="R4213">
        <v>216.08</v>
      </c>
      <c r="S4213">
        <v>2379.75</v>
      </c>
      <c r="T4213">
        <v>1825.84</v>
      </c>
      <c r="U4213">
        <v>0.76719999999999999</v>
      </c>
      <c r="V4213">
        <v>148.72999999999999</v>
      </c>
      <c r="W4213">
        <v>101.43555555555555</v>
      </c>
      <c r="X4213" s="83" t="str">
        <f t="shared" si="130"/>
        <v>2212 - BG DFW/W TX/OK/S KS</v>
      </c>
      <c r="Y4213" s="83">
        <f t="shared" si="131"/>
        <v>18</v>
      </c>
    </row>
    <row r="4214" spans="1:25" x14ac:dyDescent="0.25">
      <c r="A4214" t="s">
        <v>7</v>
      </c>
      <c r="B4214" t="s">
        <v>8651</v>
      </c>
      <c r="C4214" t="s">
        <v>7797</v>
      </c>
      <c r="D4214" t="s">
        <v>7798</v>
      </c>
      <c r="E4214" t="s">
        <v>7799</v>
      </c>
      <c r="F4214">
        <v>22122124</v>
      </c>
      <c r="G4214" t="s">
        <v>7824</v>
      </c>
      <c r="H4214" t="s">
        <v>7825</v>
      </c>
      <c r="I4214">
        <v>117668</v>
      </c>
      <c r="J4214" t="s">
        <v>7701</v>
      </c>
      <c r="K4214" t="s">
        <v>45</v>
      </c>
      <c r="L4214" t="s">
        <v>6</v>
      </c>
      <c r="M4214" t="s">
        <v>8700</v>
      </c>
      <c r="N4214">
        <v>1880</v>
      </c>
      <c r="O4214">
        <v>4340.87</v>
      </c>
      <c r="P4214">
        <v>2.3090000000000002</v>
      </c>
      <c r="Q4214">
        <v>470</v>
      </c>
      <c r="R4214">
        <v>620.12428571428575</v>
      </c>
      <c r="S4214">
        <v>12139.19</v>
      </c>
      <c r="T4214">
        <v>27377.97</v>
      </c>
      <c r="U4214">
        <v>2.2553000000000001</v>
      </c>
      <c r="V4214">
        <v>433.54</v>
      </c>
      <c r="W4214">
        <v>782.22771428571434</v>
      </c>
      <c r="X4214" s="83" t="str">
        <f t="shared" si="130"/>
        <v>2212 - BG DFW/W TX/OK/S KS</v>
      </c>
      <c r="Y4214" s="83">
        <f t="shared" si="131"/>
        <v>35</v>
      </c>
    </row>
    <row r="4215" spans="1:25" x14ac:dyDescent="0.25">
      <c r="A4215" t="s">
        <v>7</v>
      </c>
      <c r="B4215" t="s">
        <v>8651</v>
      </c>
      <c r="C4215" t="s">
        <v>7797</v>
      </c>
      <c r="D4215" t="s">
        <v>7798</v>
      </c>
      <c r="E4215" t="s">
        <v>7799</v>
      </c>
      <c r="F4215">
        <v>22122124</v>
      </c>
      <c r="G4215" t="s">
        <v>7824</v>
      </c>
      <c r="H4215" t="s">
        <v>7825</v>
      </c>
      <c r="I4215">
        <v>117668</v>
      </c>
      <c r="J4215" t="s">
        <v>7701</v>
      </c>
      <c r="K4215" t="s">
        <v>45</v>
      </c>
      <c r="L4215" t="s">
        <v>6</v>
      </c>
      <c r="M4215" t="s">
        <v>8701</v>
      </c>
      <c r="N4215">
        <v>1681.32</v>
      </c>
      <c r="O4215">
        <v>115.89</v>
      </c>
      <c r="P4215">
        <v>6.8900000000000003E-2</v>
      </c>
      <c r="Q4215">
        <v>560.44000000000005</v>
      </c>
      <c r="R4215">
        <v>38.630000000000003</v>
      </c>
      <c r="S4215">
        <v>6610.77</v>
      </c>
      <c r="T4215">
        <v>15201.47</v>
      </c>
      <c r="U4215">
        <v>2.2995000000000001</v>
      </c>
      <c r="V4215">
        <v>508.52</v>
      </c>
      <c r="W4215">
        <v>633.39458333333334</v>
      </c>
      <c r="X4215" s="83" t="str">
        <f t="shared" si="130"/>
        <v>2212 - BG DFW/W TX/OK/S KS</v>
      </c>
      <c r="Y4215" s="83">
        <f t="shared" si="131"/>
        <v>24</v>
      </c>
    </row>
    <row r="4216" spans="1:25" x14ac:dyDescent="0.25">
      <c r="A4216" t="s">
        <v>7</v>
      </c>
      <c r="B4216" t="s">
        <v>8651</v>
      </c>
      <c r="C4216" t="s">
        <v>7797</v>
      </c>
      <c r="D4216" t="s">
        <v>7798</v>
      </c>
      <c r="E4216" t="s">
        <v>7799</v>
      </c>
      <c r="F4216">
        <v>22122124</v>
      </c>
      <c r="G4216" t="s">
        <v>7824</v>
      </c>
      <c r="H4216" t="s">
        <v>7825</v>
      </c>
      <c r="I4216">
        <v>165932</v>
      </c>
      <c r="J4216" t="s">
        <v>7715</v>
      </c>
      <c r="K4216" t="s">
        <v>46</v>
      </c>
      <c r="L4216" t="s">
        <v>6</v>
      </c>
      <c r="M4216" t="s">
        <v>8706</v>
      </c>
      <c r="N4216">
        <v>13.41</v>
      </c>
      <c r="Q4216">
        <v>13.41</v>
      </c>
      <c r="S4216">
        <v>64.45</v>
      </c>
      <c r="V4216">
        <v>10.74</v>
      </c>
      <c r="X4216" s="83" t="str">
        <f t="shared" si="130"/>
        <v>2212 - BG DFW/W TX/OK/S KS</v>
      </c>
      <c r="Y4216" s="83">
        <f t="shared" si="131"/>
        <v>0</v>
      </c>
    </row>
    <row r="4217" spans="1:25" x14ac:dyDescent="0.25">
      <c r="A4217" t="s">
        <v>7</v>
      </c>
      <c r="B4217" t="s">
        <v>8651</v>
      </c>
      <c r="C4217" t="s">
        <v>7797</v>
      </c>
      <c r="D4217" t="s">
        <v>7798</v>
      </c>
      <c r="E4217" t="s">
        <v>7799</v>
      </c>
      <c r="F4217">
        <v>22122124</v>
      </c>
      <c r="G4217" t="s">
        <v>7824</v>
      </c>
      <c r="H4217" t="s">
        <v>7825</v>
      </c>
      <c r="I4217">
        <v>165932</v>
      </c>
      <c r="J4217" t="s">
        <v>7715</v>
      </c>
      <c r="K4217" t="s">
        <v>46</v>
      </c>
      <c r="L4217" t="s">
        <v>6</v>
      </c>
      <c r="M4217" t="s">
        <v>8676</v>
      </c>
      <c r="N4217">
        <v>56.1</v>
      </c>
      <c r="O4217">
        <v>13.95</v>
      </c>
      <c r="P4217">
        <v>0.2487</v>
      </c>
      <c r="Q4217">
        <v>28.05</v>
      </c>
      <c r="R4217">
        <v>6.9749999999999996</v>
      </c>
      <c r="S4217">
        <v>2178.41</v>
      </c>
      <c r="T4217">
        <v>245.36</v>
      </c>
      <c r="U4217">
        <v>0.11260000000000001</v>
      </c>
      <c r="V4217">
        <v>114.65</v>
      </c>
      <c r="W4217">
        <v>17.525714285714287</v>
      </c>
      <c r="X4217" s="83" t="str">
        <f t="shared" si="130"/>
        <v>2212 - BG DFW/W TX/OK/S KS</v>
      </c>
      <c r="Y4217" s="83">
        <f t="shared" si="131"/>
        <v>14</v>
      </c>
    </row>
    <row r="4218" spans="1:25" x14ac:dyDescent="0.25">
      <c r="A4218" t="s">
        <v>7</v>
      </c>
      <c r="B4218" t="s">
        <v>8651</v>
      </c>
      <c r="C4218" t="s">
        <v>7797</v>
      </c>
      <c r="D4218" t="s">
        <v>7798</v>
      </c>
      <c r="E4218" t="s">
        <v>7799</v>
      </c>
      <c r="F4218">
        <v>22122124</v>
      </c>
      <c r="G4218" t="s">
        <v>7824</v>
      </c>
      <c r="H4218" t="s">
        <v>7825</v>
      </c>
      <c r="I4218">
        <v>165932</v>
      </c>
      <c r="J4218" t="s">
        <v>7715</v>
      </c>
      <c r="K4218" t="s">
        <v>46</v>
      </c>
      <c r="L4218" t="s">
        <v>6</v>
      </c>
      <c r="M4218" t="s">
        <v>8886</v>
      </c>
      <c r="N4218">
        <v>35.29</v>
      </c>
      <c r="Q4218">
        <v>35.29</v>
      </c>
      <c r="S4218">
        <v>35.29</v>
      </c>
      <c r="V4218">
        <v>35.29</v>
      </c>
      <c r="X4218" s="83" t="str">
        <f t="shared" si="130"/>
        <v>2212 - BG DFW/W TX/OK/S KS</v>
      </c>
      <c r="Y4218" s="83">
        <f t="shared" si="131"/>
        <v>0</v>
      </c>
    </row>
    <row r="4219" spans="1:25" x14ac:dyDescent="0.25">
      <c r="A4219" t="s">
        <v>7</v>
      </c>
      <c r="B4219" t="s">
        <v>8651</v>
      </c>
      <c r="C4219" t="s">
        <v>7797</v>
      </c>
      <c r="D4219" t="s">
        <v>7798</v>
      </c>
      <c r="E4219" t="s">
        <v>7799</v>
      </c>
      <c r="F4219">
        <v>22122124</v>
      </c>
      <c r="G4219" t="s">
        <v>7824</v>
      </c>
      <c r="H4219" t="s">
        <v>7825</v>
      </c>
      <c r="I4219">
        <v>165932</v>
      </c>
      <c r="J4219" t="s">
        <v>7715</v>
      </c>
      <c r="K4219" t="s">
        <v>46</v>
      </c>
      <c r="L4219" t="s">
        <v>6</v>
      </c>
      <c r="M4219" t="s">
        <v>8694</v>
      </c>
      <c r="N4219">
        <v>21.74</v>
      </c>
      <c r="Q4219">
        <v>21.74</v>
      </c>
      <c r="S4219">
        <v>566.70000000000005</v>
      </c>
      <c r="V4219">
        <v>94.45</v>
      </c>
      <c r="X4219" s="83" t="str">
        <f t="shared" si="130"/>
        <v>2212 - BG DFW/W TX/OK/S KS</v>
      </c>
      <c r="Y4219" s="83">
        <f t="shared" si="131"/>
        <v>0</v>
      </c>
    </row>
    <row r="4220" spans="1:25" x14ac:dyDescent="0.25">
      <c r="A4220" t="s">
        <v>7</v>
      </c>
      <c r="B4220" t="s">
        <v>8651</v>
      </c>
      <c r="C4220" t="s">
        <v>7797</v>
      </c>
      <c r="D4220" t="s">
        <v>7798</v>
      </c>
      <c r="E4220" t="s">
        <v>7799</v>
      </c>
      <c r="F4220">
        <v>22122124</v>
      </c>
      <c r="G4220" t="s">
        <v>7824</v>
      </c>
      <c r="H4220" t="s">
        <v>7825</v>
      </c>
      <c r="I4220">
        <v>165932</v>
      </c>
      <c r="J4220" t="s">
        <v>7715</v>
      </c>
      <c r="K4220" t="s">
        <v>46</v>
      </c>
      <c r="L4220" t="s">
        <v>6</v>
      </c>
      <c r="M4220" t="s">
        <v>8707</v>
      </c>
      <c r="N4220">
        <v>42.7</v>
      </c>
      <c r="Q4220">
        <v>42.7</v>
      </c>
      <c r="S4220">
        <v>356.97</v>
      </c>
      <c r="V4220">
        <v>44.62</v>
      </c>
      <c r="X4220" s="83" t="str">
        <f t="shared" si="130"/>
        <v>2212 - BG DFW/W TX/OK/S KS</v>
      </c>
      <c r="Y4220" s="83">
        <f t="shared" si="131"/>
        <v>0</v>
      </c>
    </row>
    <row r="4221" spans="1:25" x14ac:dyDescent="0.25">
      <c r="A4221" t="s">
        <v>7</v>
      </c>
      <c r="B4221" t="s">
        <v>8651</v>
      </c>
      <c r="C4221" t="s">
        <v>7797</v>
      </c>
      <c r="D4221" t="s">
        <v>7798</v>
      </c>
      <c r="E4221" t="s">
        <v>7799</v>
      </c>
      <c r="F4221">
        <v>22122124</v>
      </c>
      <c r="G4221" t="s">
        <v>7824</v>
      </c>
      <c r="H4221" t="s">
        <v>7825</v>
      </c>
      <c r="I4221">
        <v>165932</v>
      </c>
      <c r="J4221" t="s">
        <v>7715</v>
      </c>
      <c r="K4221" t="s">
        <v>46</v>
      </c>
      <c r="L4221" t="s">
        <v>6</v>
      </c>
      <c r="M4221" t="s">
        <v>8677</v>
      </c>
      <c r="N4221">
        <v>1235.6500000000001</v>
      </c>
      <c r="O4221">
        <v>242.21</v>
      </c>
      <c r="P4221">
        <v>0.19600000000000001</v>
      </c>
      <c r="Q4221">
        <v>247.13</v>
      </c>
      <c r="R4221">
        <v>121.105</v>
      </c>
      <c r="S4221">
        <v>7762.52</v>
      </c>
      <c r="T4221">
        <v>2707.29</v>
      </c>
      <c r="U4221">
        <v>0.3488</v>
      </c>
      <c r="V4221">
        <v>242.58</v>
      </c>
      <c r="W4221">
        <v>96.688928571428576</v>
      </c>
      <c r="X4221" s="83" t="str">
        <f t="shared" si="130"/>
        <v>2212 - BG DFW/W TX/OK/S KS</v>
      </c>
      <c r="Y4221" s="83">
        <f t="shared" si="131"/>
        <v>28</v>
      </c>
    </row>
    <row r="4222" spans="1:25" x14ac:dyDescent="0.25">
      <c r="A4222" t="s">
        <v>7</v>
      </c>
      <c r="B4222" t="s">
        <v>8651</v>
      </c>
      <c r="C4222" t="s">
        <v>7797</v>
      </c>
      <c r="D4222" t="s">
        <v>7798</v>
      </c>
      <c r="E4222" t="s">
        <v>7799</v>
      </c>
      <c r="F4222">
        <v>22122124</v>
      </c>
      <c r="G4222" t="s">
        <v>7824</v>
      </c>
      <c r="H4222" t="s">
        <v>7825</v>
      </c>
      <c r="I4222">
        <v>165932</v>
      </c>
      <c r="J4222" t="s">
        <v>7715</v>
      </c>
      <c r="K4222" t="s">
        <v>46</v>
      </c>
      <c r="L4222" t="s">
        <v>6</v>
      </c>
      <c r="M4222" t="s">
        <v>8678</v>
      </c>
      <c r="N4222">
        <v>222.24</v>
      </c>
      <c r="Q4222">
        <v>55.56</v>
      </c>
      <c r="S4222">
        <v>2360.16</v>
      </c>
      <c r="T4222">
        <v>175.43</v>
      </c>
      <c r="U4222">
        <v>7.4300000000000005E-2</v>
      </c>
      <c r="V4222">
        <v>73.760000000000005</v>
      </c>
      <c r="W4222">
        <v>6.2653571428571428</v>
      </c>
      <c r="X4222" s="83" t="str">
        <f t="shared" ref="X4222:X4285" si="132">CONCATENATE(C4222," - ",D4222)</f>
        <v>2212 - BG DFW/W TX/OK/S KS</v>
      </c>
      <c r="Y4222" s="83">
        <f t="shared" si="131"/>
        <v>28</v>
      </c>
    </row>
    <row r="4223" spans="1:25" x14ac:dyDescent="0.25">
      <c r="A4223" t="s">
        <v>7</v>
      </c>
      <c r="B4223" t="s">
        <v>8651</v>
      </c>
      <c r="C4223" t="s">
        <v>7797</v>
      </c>
      <c r="D4223" t="s">
        <v>7798</v>
      </c>
      <c r="E4223" t="s">
        <v>7799</v>
      </c>
      <c r="F4223">
        <v>22122124</v>
      </c>
      <c r="G4223" t="s">
        <v>7824</v>
      </c>
      <c r="H4223" t="s">
        <v>7825</v>
      </c>
      <c r="I4223">
        <v>165932</v>
      </c>
      <c r="J4223" t="s">
        <v>7715</v>
      </c>
      <c r="K4223" t="s">
        <v>46</v>
      </c>
      <c r="L4223" t="s">
        <v>6</v>
      </c>
      <c r="M4223" t="s">
        <v>8679</v>
      </c>
      <c r="N4223">
        <v>0</v>
      </c>
      <c r="S4223">
        <v>56.96</v>
      </c>
      <c r="V4223">
        <v>56.96</v>
      </c>
      <c r="X4223" s="83" t="str">
        <f t="shared" si="132"/>
        <v>2212 - BG DFW/W TX/OK/S KS</v>
      </c>
      <c r="Y4223" s="83">
        <f t="shared" si="131"/>
        <v>0</v>
      </c>
    </row>
    <row r="4224" spans="1:25" x14ac:dyDescent="0.25">
      <c r="A4224" t="s">
        <v>7</v>
      </c>
      <c r="B4224" t="s">
        <v>8651</v>
      </c>
      <c r="C4224" t="s">
        <v>7797</v>
      </c>
      <c r="D4224" t="s">
        <v>7798</v>
      </c>
      <c r="E4224" t="s">
        <v>7799</v>
      </c>
      <c r="F4224">
        <v>22122124</v>
      </c>
      <c r="G4224" t="s">
        <v>7824</v>
      </c>
      <c r="H4224" t="s">
        <v>7825</v>
      </c>
      <c r="I4224">
        <v>165932</v>
      </c>
      <c r="J4224" t="s">
        <v>7715</v>
      </c>
      <c r="K4224" t="s">
        <v>46</v>
      </c>
      <c r="L4224" t="s">
        <v>6</v>
      </c>
      <c r="M4224" t="s">
        <v>8695</v>
      </c>
      <c r="N4224">
        <v>297.62</v>
      </c>
      <c r="O4224">
        <v>23.98</v>
      </c>
      <c r="P4224">
        <v>8.0600000000000005E-2</v>
      </c>
      <c r="Q4224">
        <v>148.81</v>
      </c>
      <c r="S4224">
        <v>4342.3100000000004</v>
      </c>
      <c r="T4224">
        <v>918.22</v>
      </c>
      <c r="U4224">
        <v>0.21149999999999999</v>
      </c>
      <c r="V4224">
        <v>127.72</v>
      </c>
      <c r="W4224">
        <v>45.911000000000001</v>
      </c>
      <c r="X4224" s="83" t="str">
        <f t="shared" si="132"/>
        <v>2212 - BG DFW/W TX/OK/S KS</v>
      </c>
      <c r="Y4224" s="83">
        <f t="shared" si="131"/>
        <v>20</v>
      </c>
    </row>
    <row r="4225" spans="1:25" x14ac:dyDescent="0.25">
      <c r="A4225" t="s">
        <v>7</v>
      </c>
      <c r="B4225" t="s">
        <v>8651</v>
      </c>
      <c r="C4225" t="s">
        <v>7797</v>
      </c>
      <c r="D4225" t="s">
        <v>7798</v>
      </c>
      <c r="E4225" t="s">
        <v>7799</v>
      </c>
      <c r="F4225">
        <v>22122124</v>
      </c>
      <c r="G4225" t="s">
        <v>7824</v>
      </c>
      <c r="H4225" t="s">
        <v>7825</v>
      </c>
      <c r="I4225">
        <v>165932</v>
      </c>
      <c r="J4225" t="s">
        <v>7715</v>
      </c>
      <c r="K4225" t="s">
        <v>46</v>
      </c>
      <c r="L4225" t="s">
        <v>6</v>
      </c>
      <c r="M4225" t="s">
        <v>8720</v>
      </c>
      <c r="N4225">
        <v>1225.8</v>
      </c>
      <c r="O4225">
        <v>405.71</v>
      </c>
      <c r="P4225">
        <v>0.33100000000000002</v>
      </c>
      <c r="Q4225">
        <v>612.9</v>
      </c>
      <c r="R4225">
        <v>202.85499999999999</v>
      </c>
      <c r="S4225">
        <v>1421.45</v>
      </c>
      <c r="T4225">
        <v>1139.01</v>
      </c>
      <c r="U4225">
        <v>0.80130000000000001</v>
      </c>
      <c r="V4225">
        <v>473.82</v>
      </c>
      <c r="W4225">
        <v>189.83500000000001</v>
      </c>
      <c r="X4225" s="83" t="str">
        <f t="shared" si="132"/>
        <v>2212 - BG DFW/W TX/OK/S KS</v>
      </c>
      <c r="Y4225" s="83">
        <f t="shared" si="131"/>
        <v>6</v>
      </c>
    </row>
    <row r="4226" spans="1:25" x14ac:dyDescent="0.25">
      <c r="A4226" t="s">
        <v>7</v>
      </c>
      <c r="B4226" t="s">
        <v>8651</v>
      </c>
      <c r="C4226" t="s">
        <v>7797</v>
      </c>
      <c r="D4226" t="s">
        <v>7798</v>
      </c>
      <c r="E4226" t="s">
        <v>7799</v>
      </c>
      <c r="F4226">
        <v>22122124</v>
      </c>
      <c r="G4226" t="s">
        <v>7824</v>
      </c>
      <c r="H4226" t="s">
        <v>7825</v>
      </c>
      <c r="I4226">
        <v>165932</v>
      </c>
      <c r="J4226" t="s">
        <v>7715</v>
      </c>
      <c r="K4226" t="s">
        <v>46</v>
      </c>
      <c r="L4226" t="s">
        <v>6</v>
      </c>
      <c r="M4226" t="s">
        <v>8696</v>
      </c>
      <c r="N4226">
        <v>1429.41</v>
      </c>
      <c r="O4226">
        <v>1818.2</v>
      </c>
      <c r="P4226">
        <v>1.272</v>
      </c>
      <c r="Q4226">
        <v>476.47</v>
      </c>
      <c r="R4226">
        <v>909.1</v>
      </c>
      <c r="S4226">
        <v>6890.74</v>
      </c>
      <c r="T4226">
        <v>4109.3100000000004</v>
      </c>
      <c r="U4226">
        <v>0.59640000000000004</v>
      </c>
      <c r="V4226">
        <v>492.2</v>
      </c>
      <c r="W4226">
        <v>293.52214285714291</v>
      </c>
      <c r="X4226" s="83" t="str">
        <f t="shared" si="132"/>
        <v>2212 - BG DFW/W TX/OK/S KS</v>
      </c>
      <c r="Y4226" s="83">
        <f t="shared" si="131"/>
        <v>13.999999999999998</v>
      </c>
    </row>
    <row r="4227" spans="1:25" x14ac:dyDescent="0.25">
      <c r="A4227" t="s">
        <v>7</v>
      </c>
      <c r="B4227" t="s">
        <v>8651</v>
      </c>
      <c r="C4227" t="s">
        <v>7797</v>
      </c>
      <c r="D4227" t="s">
        <v>7798</v>
      </c>
      <c r="E4227" t="s">
        <v>7799</v>
      </c>
      <c r="F4227">
        <v>22122124</v>
      </c>
      <c r="G4227" t="s">
        <v>7824</v>
      </c>
      <c r="H4227" t="s">
        <v>7825</v>
      </c>
      <c r="I4227">
        <v>165932</v>
      </c>
      <c r="J4227" t="s">
        <v>7715</v>
      </c>
      <c r="K4227" t="s">
        <v>46</v>
      </c>
      <c r="L4227" t="s">
        <v>6</v>
      </c>
      <c r="M4227" t="s">
        <v>8721</v>
      </c>
      <c r="N4227">
        <v>0</v>
      </c>
      <c r="S4227">
        <v>334.77</v>
      </c>
      <c r="T4227">
        <v>16.73</v>
      </c>
      <c r="U4227">
        <v>0.05</v>
      </c>
      <c r="V4227">
        <v>111.59</v>
      </c>
      <c r="W4227">
        <v>16.73</v>
      </c>
      <c r="X4227" s="83" t="str">
        <f t="shared" si="132"/>
        <v>2212 - BG DFW/W TX/OK/S KS</v>
      </c>
      <c r="Y4227" s="83">
        <f t="shared" ref="Y4227:Y4290" si="133">IFERROR((IF($S4227=0,0,$T4227/$W4227)),0)</f>
        <v>1</v>
      </c>
    </row>
    <row r="4228" spans="1:25" x14ac:dyDescent="0.25">
      <c r="A4228" t="s">
        <v>7</v>
      </c>
      <c r="B4228" t="s">
        <v>8651</v>
      </c>
      <c r="C4228" t="s">
        <v>7797</v>
      </c>
      <c r="D4228" t="s">
        <v>7798</v>
      </c>
      <c r="E4228" t="s">
        <v>7799</v>
      </c>
      <c r="F4228">
        <v>22122124</v>
      </c>
      <c r="G4228" t="s">
        <v>7824</v>
      </c>
      <c r="H4228" t="s">
        <v>7825</v>
      </c>
      <c r="I4228">
        <v>165932</v>
      </c>
      <c r="J4228" t="s">
        <v>7715</v>
      </c>
      <c r="K4228" t="s">
        <v>46</v>
      </c>
      <c r="L4228" t="s">
        <v>6</v>
      </c>
      <c r="M4228" t="s">
        <v>8697</v>
      </c>
      <c r="N4228">
        <v>3636.35</v>
      </c>
      <c r="O4228">
        <v>4055.73</v>
      </c>
      <c r="P4228">
        <v>1.1153</v>
      </c>
      <c r="Q4228">
        <v>727.27</v>
      </c>
      <c r="R4228">
        <v>2027.865</v>
      </c>
      <c r="S4228">
        <v>25824.720000000001</v>
      </c>
      <c r="T4228">
        <v>8665.8700000000008</v>
      </c>
      <c r="U4228">
        <v>0.33560000000000001</v>
      </c>
      <c r="V4228">
        <v>717.35</v>
      </c>
      <c r="W4228">
        <v>361.07791666666668</v>
      </c>
      <c r="X4228" s="83" t="str">
        <f t="shared" si="132"/>
        <v>2212 - BG DFW/W TX/OK/S KS</v>
      </c>
      <c r="Y4228" s="83">
        <f t="shared" si="133"/>
        <v>24</v>
      </c>
    </row>
    <row r="4229" spans="1:25" x14ac:dyDescent="0.25">
      <c r="A4229" t="s">
        <v>7</v>
      </c>
      <c r="B4229" t="s">
        <v>8651</v>
      </c>
      <c r="C4229" t="s">
        <v>7797</v>
      </c>
      <c r="D4229" t="s">
        <v>7798</v>
      </c>
      <c r="E4229" t="s">
        <v>7799</v>
      </c>
      <c r="F4229">
        <v>22122124</v>
      </c>
      <c r="G4229" t="s">
        <v>7824</v>
      </c>
      <c r="H4229" t="s">
        <v>7825</v>
      </c>
      <c r="I4229">
        <v>165932</v>
      </c>
      <c r="J4229" t="s">
        <v>7715</v>
      </c>
      <c r="K4229" t="s">
        <v>46</v>
      </c>
      <c r="L4229" t="s">
        <v>6</v>
      </c>
      <c r="M4229" t="s">
        <v>8698</v>
      </c>
      <c r="N4229">
        <v>6759.06</v>
      </c>
      <c r="O4229">
        <v>1620.98</v>
      </c>
      <c r="P4229">
        <v>0.23980000000000001</v>
      </c>
      <c r="Q4229">
        <v>614.46</v>
      </c>
      <c r="R4229">
        <v>180.10888888888888</v>
      </c>
      <c r="S4229">
        <v>63495.23</v>
      </c>
      <c r="T4229">
        <v>20239.84</v>
      </c>
      <c r="U4229">
        <v>0.31879999999999997</v>
      </c>
      <c r="V4229">
        <v>538.1</v>
      </c>
      <c r="W4229">
        <v>219.99826086956523</v>
      </c>
      <c r="X4229" s="83" t="str">
        <f t="shared" si="132"/>
        <v>2212 - BG DFW/W TX/OK/S KS</v>
      </c>
      <c r="Y4229" s="83">
        <f t="shared" si="133"/>
        <v>92</v>
      </c>
    </row>
    <row r="4230" spans="1:25" x14ac:dyDescent="0.25">
      <c r="A4230" t="s">
        <v>7</v>
      </c>
      <c r="B4230" t="s">
        <v>8651</v>
      </c>
      <c r="C4230" t="s">
        <v>7797</v>
      </c>
      <c r="D4230" t="s">
        <v>7798</v>
      </c>
      <c r="E4230" t="s">
        <v>7799</v>
      </c>
      <c r="F4230">
        <v>22122124</v>
      </c>
      <c r="G4230" t="s">
        <v>7824</v>
      </c>
      <c r="H4230" t="s">
        <v>7825</v>
      </c>
      <c r="I4230">
        <v>165932</v>
      </c>
      <c r="J4230" t="s">
        <v>7715</v>
      </c>
      <c r="K4230" t="s">
        <v>46</v>
      </c>
      <c r="L4230" t="s">
        <v>6</v>
      </c>
      <c r="M4230" t="s">
        <v>8699</v>
      </c>
      <c r="N4230">
        <v>1092.28</v>
      </c>
      <c r="O4230">
        <v>549.71</v>
      </c>
      <c r="P4230">
        <v>0.50329999999999997</v>
      </c>
      <c r="Q4230">
        <v>156.04</v>
      </c>
      <c r="R4230">
        <v>183.23666666666668</v>
      </c>
      <c r="S4230">
        <v>5576.25</v>
      </c>
      <c r="T4230">
        <v>4163.2299999999996</v>
      </c>
      <c r="U4230">
        <v>0.74660000000000004</v>
      </c>
      <c r="V4230">
        <v>146.74</v>
      </c>
      <c r="W4230">
        <v>118.94942857142856</v>
      </c>
      <c r="X4230" s="83" t="str">
        <f t="shared" si="132"/>
        <v>2212 - BG DFW/W TX/OK/S KS</v>
      </c>
      <c r="Y4230" s="83">
        <f t="shared" si="133"/>
        <v>35</v>
      </c>
    </row>
    <row r="4231" spans="1:25" x14ac:dyDescent="0.25">
      <c r="A4231" t="s">
        <v>7</v>
      </c>
      <c r="B4231" t="s">
        <v>8651</v>
      </c>
      <c r="C4231" t="s">
        <v>7797</v>
      </c>
      <c r="D4231" t="s">
        <v>7798</v>
      </c>
      <c r="E4231" t="s">
        <v>7799</v>
      </c>
      <c r="F4231">
        <v>22122124</v>
      </c>
      <c r="G4231" t="s">
        <v>7824</v>
      </c>
      <c r="H4231" t="s">
        <v>7825</v>
      </c>
      <c r="I4231">
        <v>165932</v>
      </c>
      <c r="J4231" t="s">
        <v>7715</v>
      </c>
      <c r="K4231" t="s">
        <v>46</v>
      </c>
      <c r="L4231" t="s">
        <v>6</v>
      </c>
      <c r="M4231" t="s">
        <v>8700</v>
      </c>
      <c r="N4231">
        <v>2350</v>
      </c>
      <c r="O4231">
        <v>5304.44</v>
      </c>
      <c r="P4231">
        <v>2.2572000000000001</v>
      </c>
      <c r="Q4231">
        <v>470</v>
      </c>
      <c r="R4231">
        <v>1768.1466666666665</v>
      </c>
      <c r="S4231">
        <v>14932.51</v>
      </c>
      <c r="T4231">
        <v>18210.25</v>
      </c>
      <c r="U4231">
        <v>1.2195</v>
      </c>
      <c r="V4231">
        <v>426.64</v>
      </c>
      <c r="W4231">
        <v>569.0703125</v>
      </c>
      <c r="X4231" s="83" t="str">
        <f t="shared" si="132"/>
        <v>2212 - BG DFW/W TX/OK/S KS</v>
      </c>
      <c r="Y4231" s="83">
        <f t="shared" si="133"/>
        <v>32</v>
      </c>
    </row>
    <row r="4232" spans="1:25" x14ac:dyDescent="0.25">
      <c r="A4232" t="s">
        <v>7</v>
      </c>
      <c r="B4232" t="s">
        <v>8651</v>
      </c>
      <c r="C4232" t="s">
        <v>7797</v>
      </c>
      <c r="D4232" t="s">
        <v>7798</v>
      </c>
      <c r="E4232" t="s">
        <v>7799</v>
      </c>
      <c r="F4232">
        <v>22122124</v>
      </c>
      <c r="G4232" t="s">
        <v>7824</v>
      </c>
      <c r="H4232" t="s">
        <v>7825</v>
      </c>
      <c r="I4232">
        <v>165932</v>
      </c>
      <c r="J4232" t="s">
        <v>7715</v>
      </c>
      <c r="K4232" t="s">
        <v>46</v>
      </c>
      <c r="L4232" t="s">
        <v>6</v>
      </c>
      <c r="M4232" t="s">
        <v>8701</v>
      </c>
      <c r="N4232">
        <v>1681.32</v>
      </c>
      <c r="O4232">
        <v>2725.87</v>
      </c>
      <c r="P4232">
        <v>1.6213</v>
      </c>
      <c r="Q4232">
        <v>560.44000000000005</v>
      </c>
      <c r="R4232">
        <v>545.17399999999998</v>
      </c>
      <c r="S4232">
        <v>11850.96</v>
      </c>
      <c r="T4232">
        <v>3588.63</v>
      </c>
      <c r="U4232">
        <v>0.30280000000000001</v>
      </c>
      <c r="V4232">
        <v>493.79</v>
      </c>
      <c r="W4232">
        <v>239.24200000000002</v>
      </c>
      <c r="X4232" s="83" t="str">
        <f t="shared" si="132"/>
        <v>2212 - BG DFW/W TX/OK/S KS</v>
      </c>
      <c r="Y4232" s="83">
        <f t="shared" si="133"/>
        <v>15</v>
      </c>
    </row>
    <row r="4233" spans="1:25" x14ac:dyDescent="0.25">
      <c r="A4233" t="s">
        <v>7</v>
      </c>
      <c r="B4233" t="s">
        <v>8651</v>
      </c>
      <c r="C4233" t="s">
        <v>7797</v>
      </c>
      <c r="D4233" t="s">
        <v>7798</v>
      </c>
      <c r="E4233" t="s">
        <v>7799</v>
      </c>
      <c r="F4233">
        <v>22122124</v>
      </c>
      <c r="G4233" t="s">
        <v>7824</v>
      </c>
      <c r="H4233" t="s">
        <v>7825</v>
      </c>
      <c r="I4233">
        <v>170867</v>
      </c>
      <c r="J4233" t="s">
        <v>7718</v>
      </c>
      <c r="K4233" t="s">
        <v>47</v>
      </c>
      <c r="L4233" t="s">
        <v>6</v>
      </c>
      <c r="M4233" t="s">
        <v>8706</v>
      </c>
      <c r="N4233">
        <v>13.41</v>
      </c>
      <c r="Q4233">
        <v>13.41</v>
      </c>
      <c r="S4233">
        <v>62.44</v>
      </c>
      <c r="T4233">
        <v>97.5</v>
      </c>
      <c r="U4233">
        <v>1.5615000000000001</v>
      </c>
      <c r="V4233">
        <v>12.49</v>
      </c>
      <c r="W4233">
        <v>19.5</v>
      </c>
      <c r="X4233" s="83" t="str">
        <f t="shared" si="132"/>
        <v>2212 - BG DFW/W TX/OK/S KS</v>
      </c>
      <c r="Y4233" s="83">
        <f t="shared" si="133"/>
        <v>5</v>
      </c>
    </row>
    <row r="4234" spans="1:25" x14ac:dyDescent="0.25">
      <c r="A4234" t="s">
        <v>7</v>
      </c>
      <c r="B4234" t="s">
        <v>8651</v>
      </c>
      <c r="C4234" t="s">
        <v>7797</v>
      </c>
      <c r="D4234" t="s">
        <v>7798</v>
      </c>
      <c r="E4234" t="s">
        <v>7799</v>
      </c>
      <c r="F4234">
        <v>22122124</v>
      </c>
      <c r="G4234" t="s">
        <v>7824</v>
      </c>
      <c r="H4234" t="s">
        <v>7825</v>
      </c>
      <c r="I4234">
        <v>170867</v>
      </c>
      <c r="J4234" t="s">
        <v>7718</v>
      </c>
      <c r="K4234" t="s">
        <v>47</v>
      </c>
      <c r="L4234" t="s">
        <v>6</v>
      </c>
      <c r="M4234" t="s">
        <v>8676</v>
      </c>
      <c r="N4234">
        <v>56.1</v>
      </c>
      <c r="Q4234">
        <v>28.05</v>
      </c>
      <c r="S4234">
        <v>1161.98</v>
      </c>
      <c r="T4234">
        <v>306.52</v>
      </c>
      <c r="U4234">
        <v>0.26379999999999998</v>
      </c>
      <c r="V4234">
        <v>89.38</v>
      </c>
      <c r="W4234">
        <v>30.651999999999997</v>
      </c>
      <c r="X4234" s="83" t="str">
        <f t="shared" si="132"/>
        <v>2212 - BG DFW/W TX/OK/S KS</v>
      </c>
      <c r="Y4234" s="83">
        <f t="shared" si="133"/>
        <v>10</v>
      </c>
    </row>
    <row r="4235" spans="1:25" x14ac:dyDescent="0.25">
      <c r="A4235" t="s">
        <v>7</v>
      </c>
      <c r="B4235" t="s">
        <v>8651</v>
      </c>
      <c r="C4235" t="s">
        <v>7797</v>
      </c>
      <c r="D4235" t="s">
        <v>7798</v>
      </c>
      <c r="E4235" t="s">
        <v>7799</v>
      </c>
      <c r="F4235">
        <v>22122124</v>
      </c>
      <c r="G4235" t="s">
        <v>7824</v>
      </c>
      <c r="H4235" t="s">
        <v>7825</v>
      </c>
      <c r="I4235">
        <v>170867</v>
      </c>
      <c r="J4235" t="s">
        <v>7718</v>
      </c>
      <c r="K4235" t="s">
        <v>47</v>
      </c>
      <c r="L4235" t="s">
        <v>6</v>
      </c>
      <c r="M4235" t="s">
        <v>8886</v>
      </c>
      <c r="N4235">
        <v>35.29</v>
      </c>
      <c r="Q4235">
        <v>35.29</v>
      </c>
      <c r="S4235">
        <v>35.29</v>
      </c>
      <c r="V4235">
        <v>35.29</v>
      </c>
      <c r="X4235" s="83" t="str">
        <f t="shared" si="132"/>
        <v>2212 - BG DFW/W TX/OK/S KS</v>
      </c>
      <c r="Y4235" s="83">
        <f t="shared" si="133"/>
        <v>0</v>
      </c>
    </row>
    <row r="4236" spans="1:25" x14ac:dyDescent="0.25">
      <c r="A4236" t="s">
        <v>7</v>
      </c>
      <c r="B4236" t="s">
        <v>8651</v>
      </c>
      <c r="C4236" t="s">
        <v>7797</v>
      </c>
      <c r="D4236" t="s">
        <v>7798</v>
      </c>
      <c r="E4236" t="s">
        <v>7799</v>
      </c>
      <c r="F4236">
        <v>22122124</v>
      </c>
      <c r="G4236" t="s">
        <v>7824</v>
      </c>
      <c r="H4236" t="s">
        <v>7825</v>
      </c>
      <c r="I4236">
        <v>170867</v>
      </c>
      <c r="J4236" t="s">
        <v>7718</v>
      </c>
      <c r="K4236" t="s">
        <v>47</v>
      </c>
      <c r="L4236" t="s">
        <v>6</v>
      </c>
      <c r="M4236" t="s">
        <v>8694</v>
      </c>
      <c r="N4236">
        <v>0</v>
      </c>
      <c r="S4236">
        <v>71.739999999999995</v>
      </c>
      <c r="V4236">
        <v>71.739999999999995</v>
      </c>
      <c r="X4236" s="83" t="str">
        <f t="shared" si="132"/>
        <v>2212 - BG DFW/W TX/OK/S KS</v>
      </c>
      <c r="Y4236" s="83">
        <f t="shared" si="133"/>
        <v>0</v>
      </c>
    </row>
    <row r="4237" spans="1:25" x14ac:dyDescent="0.25">
      <c r="A4237" t="s">
        <v>7</v>
      </c>
      <c r="B4237" t="s">
        <v>8651</v>
      </c>
      <c r="C4237" t="s">
        <v>7797</v>
      </c>
      <c r="D4237" t="s">
        <v>7798</v>
      </c>
      <c r="E4237" t="s">
        <v>7799</v>
      </c>
      <c r="F4237">
        <v>22122124</v>
      </c>
      <c r="G4237" t="s">
        <v>7824</v>
      </c>
      <c r="H4237" t="s">
        <v>7825</v>
      </c>
      <c r="I4237">
        <v>170867</v>
      </c>
      <c r="J4237" t="s">
        <v>7718</v>
      </c>
      <c r="K4237" t="s">
        <v>47</v>
      </c>
      <c r="L4237" t="s">
        <v>6</v>
      </c>
      <c r="M4237" t="s">
        <v>8707</v>
      </c>
      <c r="N4237">
        <v>42.7</v>
      </c>
      <c r="O4237">
        <v>12</v>
      </c>
      <c r="P4237">
        <v>0.28100000000000003</v>
      </c>
      <c r="Q4237">
        <v>42.7</v>
      </c>
      <c r="R4237">
        <v>6</v>
      </c>
      <c r="S4237">
        <v>356.97</v>
      </c>
      <c r="T4237">
        <v>12</v>
      </c>
      <c r="U4237">
        <v>3.3599999999999998E-2</v>
      </c>
      <c r="V4237">
        <v>44.62</v>
      </c>
      <c r="W4237">
        <v>1.2</v>
      </c>
      <c r="X4237" s="83" t="str">
        <f t="shared" si="132"/>
        <v>2212 - BG DFW/W TX/OK/S KS</v>
      </c>
      <c r="Y4237" s="83">
        <f t="shared" si="133"/>
        <v>10</v>
      </c>
    </row>
    <row r="4238" spans="1:25" x14ac:dyDescent="0.25">
      <c r="A4238" t="s">
        <v>7</v>
      </c>
      <c r="B4238" t="s">
        <v>8651</v>
      </c>
      <c r="C4238" t="s">
        <v>7797</v>
      </c>
      <c r="D4238" t="s">
        <v>7798</v>
      </c>
      <c r="E4238" t="s">
        <v>7799</v>
      </c>
      <c r="F4238">
        <v>22122124</v>
      </c>
      <c r="G4238" t="s">
        <v>7824</v>
      </c>
      <c r="H4238" t="s">
        <v>7825</v>
      </c>
      <c r="I4238">
        <v>170867</v>
      </c>
      <c r="J4238" t="s">
        <v>7718</v>
      </c>
      <c r="K4238" t="s">
        <v>47</v>
      </c>
      <c r="L4238" t="s">
        <v>6</v>
      </c>
      <c r="M4238" t="s">
        <v>8677</v>
      </c>
      <c r="N4238">
        <v>988.52</v>
      </c>
      <c r="O4238">
        <v>146.25</v>
      </c>
      <c r="P4238">
        <v>0.1479</v>
      </c>
      <c r="Q4238">
        <v>247.13</v>
      </c>
      <c r="R4238">
        <v>48.75</v>
      </c>
      <c r="S4238">
        <v>6254.74</v>
      </c>
      <c r="T4238">
        <v>5879.92</v>
      </c>
      <c r="U4238">
        <v>0.94010000000000005</v>
      </c>
      <c r="V4238">
        <v>240.57</v>
      </c>
      <c r="W4238">
        <v>235.1968</v>
      </c>
      <c r="X4238" s="83" t="str">
        <f t="shared" si="132"/>
        <v>2212 - BG DFW/W TX/OK/S KS</v>
      </c>
      <c r="Y4238" s="83">
        <f t="shared" si="133"/>
        <v>25</v>
      </c>
    </row>
    <row r="4239" spans="1:25" x14ac:dyDescent="0.25">
      <c r="A4239" t="s">
        <v>7</v>
      </c>
      <c r="B4239" t="s">
        <v>8651</v>
      </c>
      <c r="C4239" t="s">
        <v>7797</v>
      </c>
      <c r="D4239" t="s">
        <v>7798</v>
      </c>
      <c r="E4239" t="s">
        <v>7799</v>
      </c>
      <c r="F4239">
        <v>22122124</v>
      </c>
      <c r="G4239" t="s">
        <v>7824</v>
      </c>
      <c r="H4239" t="s">
        <v>7825</v>
      </c>
      <c r="I4239">
        <v>170867</v>
      </c>
      <c r="J4239" t="s">
        <v>7718</v>
      </c>
      <c r="K4239" t="s">
        <v>47</v>
      </c>
      <c r="L4239" t="s">
        <v>6</v>
      </c>
      <c r="M4239" t="s">
        <v>8678</v>
      </c>
      <c r="N4239">
        <v>166.68</v>
      </c>
      <c r="O4239">
        <v>112</v>
      </c>
      <c r="P4239">
        <v>0.67190000000000005</v>
      </c>
      <c r="Q4239">
        <v>55.56</v>
      </c>
      <c r="R4239">
        <v>37.333333333333336</v>
      </c>
      <c r="S4239">
        <v>1389.89</v>
      </c>
      <c r="T4239">
        <v>307</v>
      </c>
      <c r="U4239">
        <v>0.22090000000000001</v>
      </c>
      <c r="V4239">
        <v>73.150000000000006</v>
      </c>
      <c r="W4239">
        <v>13.347826086956522</v>
      </c>
      <c r="X4239" s="83" t="str">
        <f t="shared" si="132"/>
        <v>2212 - BG DFW/W TX/OK/S KS</v>
      </c>
      <c r="Y4239" s="83">
        <f t="shared" si="133"/>
        <v>23</v>
      </c>
    </row>
    <row r="4240" spans="1:25" x14ac:dyDescent="0.25">
      <c r="A4240" t="s">
        <v>7</v>
      </c>
      <c r="B4240" t="s">
        <v>8651</v>
      </c>
      <c r="C4240" t="s">
        <v>7797</v>
      </c>
      <c r="D4240" t="s">
        <v>7798</v>
      </c>
      <c r="E4240" t="s">
        <v>7799</v>
      </c>
      <c r="F4240">
        <v>22122124</v>
      </c>
      <c r="G4240" t="s">
        <v>7824</v>
      </c>
      <c r="H4240" t="s">
        <v>7825</v>
      </c>
      <c r="I4240">
        <v>170867</v>
      </c>
      <c r="J4240" t="s">
        <v>7718</v>
      </c>
      <c r="K4240" t="s">
        <v>47</v>
      </c>
      <c r="L4240" t="s">
        <v>6</v>
      </c>
      <c r="M4240" t="s">
        <v>8679</v>
      </c>
      <c r="N4240">
        <v>0</v>
      </c>
      <c r="O4240">
        <v>6</v>
      </c>
      <c r="R4240">
        <v>6</v>
      </c>
      <c r="S4240">
        <v>56.96</v>
      </c>
      <c r="T4240">
        <v>7.45</v>
      </c>
      <c r="U4240">
        <v>0.1308</v>
      </c>
      <c r="V4240">
        <v>56.96</v>
      </c>
      <c r="W4240">
        <v>3.7250000000000001</v>
      </c>
      <c r="X4240" s="83" t="str">
        <f t="shared" si="132"/>
        <v>2212 - BG DFW/W TX/OK/S KS</v>
      </c>
      <c r="Y4240" s="83">
        <f t="shared" si="133"/>
        <v>2</v>
      </c>
    </row>
    <row r="4241" spans="1:25" x14ac:dyDescent="0.25">
      <c r="A4241" t="s">
        <v>7</v>
      </c>
      <c r="B4241" t="s">
        <v>8651</v>
      </c>
      <c r="C4241" t="s">
        <v>7797</v>
      </c>
      <c r="D4241" t="s">
        <v>7798</v>
      </c>
      <c r="E4241" t="s">
        <v>7799</v>
      </c>
      <c r="F4241">
        <v>22122124</v>
      </c>
      <c r="G4241" t="s">
        <v>7824</v>
      </c>
      <c r="H4241" t="s">
        <v>7825</v>
      </c>
      <c r="I4241">
        <v>170867</v>
      </c>
      <c r="J4241" t="s">
        <v>7718</v>
      </c>
      <c r="K4241" t="s">
        <v>47</v>
      </c>
      <c r="L4241" t="s">
        <v>6</v>
      </c>
      <c r="M4241" t="s">
        <v>8695</v>
      </c>
      <c r="N4241">
        <v>595.24</v>
      </c>
      <c r="Q4241">
        <v>148.81</v>
      </c>
      <c r="S4241">
        <v>4558.34</v>
      </c>
      <c r="T4241">
        <v>1618.53</v>
      </c>
      <c r="U4241">
        <v>0.35510000000000003</v>
      </c>
      <c r="V4241">
        <v>126.62</v>
      </c>
      <c r="W4241">
        <v>64.741199999999992</v>
      </c>
      <c r="X4241" s="83" t="str">
        <f t="shared" si="132"/>
        <v>2212 - BG DFW/W TX/OK/S KS</v>
      </c>
      <c r="Y4241" s="83">
        <f t="shared" si="133"/>
        <v>25.000000000000004</v>
      </c>
    </row>
    <row r="4242" spans="1:25" x14ac:dyDescent="0.25">
      <c r="A4242" t="s">
        <v>7</v>
      </c>
      <c r="B4242" t="s">
        <v>8651</v>
      </c>
      <c r="C4242" t="s">
        <v>7797</v>
      </c>
      <c r="D4242" t="s">
        <v>7798</v>
      </c>
      <c r="E4242" t="s">
        <v>7799</v>
      </c>
      <c r="F4242">
        <v>22122124</v>
      </c>
      <c r="G4242" t="s">
        <v>7824</v>
      </c>
      <c r="H4242" t="s">
        <v>7825</v>
      </c>
      <c r="I4242">
        <v>170867</v>
      </c>
      <c r="J4242" t="s">
        <v>7718</v>
      </c>
      <c r="K4242" t="s">
        <v>47</v>
      </c>
      <c r="L4242" t="s">
        <v>6</v>
      </c>
      <c r="M4242" t="s">
        <v>8720</v>
      </c>
      <c r="N4242">
        <v>1225.8</v>
      </c>
      <c r="Q4242">
        <v>612.9</v>
      </c>
      <c r="S4242">
        <v>1421.45</v>
      </c>
      <c r="T4242">
        <v>408.75</v>
      </c>
      <c r="U4242">
        <v>0.28760000000000002</v>
      </c>
      <c r="V4242">
        <v>473.82</v>
      </c>
      <c r="X4242" s="83" t="str">
        <f t="shared" si="132"/>
        <v>2212 - BG DFW/W TX/OK/S KS</v>
      </c>
      <c r="Y4242" s="83">
        <f t="shared" si="133"/>
        <v>0</v>
      </c>
    </row>
    <row r="4243" spans="1:25" x14ac:dyDescent="0.25">
      <c r="A4243" t="s">
        <v>7</v>
      </c>
      <c r="B4243" t="s">
        <v>8651</v>
      </c>
      <c r="C4243" t="s">
        <v>7797</v>
      </c>
      <c r="D4243" t="s">
        <v>7798</v>
      </c>
      <c r="E4243" t="s">
        <v>7799</v>
      </c>
      <c r="F4243">
        <v>22122124</v>
      </c>
      <c r="G4243" t="s">
        <v>7824</v>
      </c>
      <c r="H4243" t="s">
        <v>7825</v>
      </c>
      <c r="I4243">
        <v>170867</v>
      </c>
      <c r="J4243" t="s">
        <v>7718</v>
      </c>
      <c r="K4243" t="s">
        <v>47</v>
      </c>
      <c r="L4243" t="s">
        <v>6</v>
      </c>
      <c r="M4243" t="s">
        <v>8696</v>
      </c>
      <c r="N4243">
        <v>1429.41</v>
      </c>
      <c r="O4243">
        <v>1330.25</v>
      </c>
      <c r="P4243">
        <v>0.93059999999999998</v>
      </c>
      <c r="Q4243">
        <v>476.47</v>
      </c>
      <c r="R4243">
        <v>221.70833333333334</v>
      </c>
      <c r="S4243">
        <v>8273.5</v>
      </c>
      <c r="T4243">
        <v>4428.3500000000004</v>
      </c>
      <c r="U4243">
        <v>0.53520000000000001</v>
      </c>
      <c r="V4243">
        <v>486.68</v>
      </c>
      <c r="W4243">
        <v>233.07105263157897</v>
      </c>
      <c r="X4243" s="83" t="str">
        <f t="shared" si="132"/>
        <v>2212 - BG DFW/W TX/OK/S KS</v>
      </c>
      <c r="Y4243" s="83">
        <f t="shared" si="133"/>
        <v>19</v>
      </c>
    </row>
    <row r="4244" spans="1:25" x14ac:dyDescent="0.25">
      <c r="A4244" t="s">
        <v>7</v>
      </c>
      <c r="B4244" t="s">
        <v>8651</v>
      </c>
      <c r="C4244" t="s">
        <v>7797</v>
      </c>
      <c r="D4244" t="s">
        <v>7798</v>
      </c>
      <c r="E4244" t="s">
        <v>7799</v>
      </c>
      <c r="F4244">
        <v>22122124</v>
      </c>
      <c r="G4244" t="s">
        <v>7824</v>
      </c>
      <c r="H4244" t="s">
        <v>7825</v>
      </c>
      <c r="I4244">
        <v>170867</v>
      </c>
      <c r="J4244" t="s">
        <v>7718</v>
      </c>
      <c r="K4244" t="s">
        <v>47</v>
      </c>
      <c r="L4244" t="s">
        <v>6</v>
      </c>
      <c r="M4244" t="s">
        <v>8697</v>
      </c>
      <c r="N4244">
        <v>5090.8900000000003</v>
      </c>
      <c r="O4244">
        <v>3583.64</v>
      </c>
      <c r="P4244">
        <v>0.70389999999999997</v>
      </c>
      <c r="Q4244">
        <v>727.27</v>
      </c>
      <c r="R4244">
        <v>447.95499999999998</v>
      </c>
      <c r="S4244">
        <v>24487.06</v>
      </c>
      <c r="T4244">
        <v>13923.24</v>
      </c>
      <c r="U4244">
        <v>0.56859999999999999</v>
      </c>
      <c r="V4244">
        <v>720.21</v>
      </c>
      <c r="W4244">
        <v>409.50705882352941</v>
      </c>
      <c r="X4244" s="83" t="str">
        <f t="shared" si="132"/>
        <v>2212 - BG DFW/W TX/OK/S KS</v>
      </c>
      <c r="Y4244" s="83">
        <f t="shared" si="133"/>
        <v>34</v>
      </c>
    </row>
    <row r="4245" spans="1:25" x14ac:dyDescent="0.25">
      <c r="A4245" t="s">
        <v>7</v>
      </c>
      <c r="B4245" t="s">
        <v>8651</v>
      </c>
      <c r="C4245" t="s">
        <v>7797</v>
      </c>
      <c r="D4245" t="s">
        <v>7798</v>
      </c>
      <c r="E4245" t="s">
        <v>7799</v>
      </c>
      <c r="F4245">
        <v>22122124</v>
      </c>
      <c r="G4245" t="s">
        <v>7824</v>
      </c>
      <c r="H4245" t="s">
        <v>7825</v>
      </c>
      <c r="I4245">
        <v>170867</v>
      </c>
      <c r="J4245" t="s">
        <v>7718</v>
      </c>
      <c r="K4245" t="s">
        <v>47</v>
      </c>
      <c r="L4245" t="s">
        <v>6</v>
      </c>
      <c r="M4245" t="s">
        <v>8698</v>
      </c>
      <c r="N4245">
        <v>7987.98</v>
      </c>
      <c r="O4245">
        <v>2268.52</v>
      </c>
      <c r="P4245">
        <v>0.28399999999999997</v>
      </c>
      <c r="Q4245">
        <v>614.46</v>
      </c>
      <c r="R4245">
        <v>162.03714285714287</v>
      </c>
      <c r="S4245">
        <v>63878.559999999998</v>
      </c>
      <c r="T4245">
        <v>18872.240000000002</v>
      </c>
      <c r="U4245">
        <v>0.2954</v>
      </c>
      <c r="V4245">
        <v>541.34</v>
      </c>
      <c r="W4245">
        <v>188.72240000000002</v>
      </c>
      <c r="X4245" s="83" t="str">
        <f t="shared" si="132"/>
        <v>2212 - BG DFW/W TX/OK/S KS</v>
      </c>
      <c r="Y4245" s="83">
        <f t="shared" si="133"/>
        <v>100</v>
      </c>
    </row>
    <row r="4246" spans="1:25" x14ac:dyDescent="0.25">
      <c r="A4246" t="s">
        <v>7</v>
      </c>
      <c r="B4246" t="s">
        <v>8651</v>
      </c>
      <c r="C4246" t="s">
        <v>7797</v>
      </c>
      <c r="D4246" t="s">
        <v>7798</v>
      </c>
      <c r="E4246" t="s">
        <v>7799</v>
      </c>
      <c r="F4246">
        <v>22122124</v>
      </c>
      <c r="G4246" t="s">
        <v>7824</v>
      </c>
      <c r="H4246" t="s">
        <v>7825</v>
      </c>
      <c r="I4246">
        <v>170867</v>
      </c>
      <c r="J4246" t="s">
        <v>7718</v>
      </c>
      <c r="K4246" t="s">
        <v>47</v>
      </c>
      <c r="L4246" t="s">
        <v>6</v>
      </c>
      <c r="M4246" t="s">
        <v>8699</v>
      </c>
      <c r="N4246">
        <v>468.12</v>
      </c>
      <c r="O4246">
        <v>75</v>
      </c>
      <c r="P4246">
        <v>0.16020000000000001</v>
      </c>
      <c r="Q4246">
        <v>156.04</v>
      </c>
      <c r="R4246">
        <v>25</v>
      </c>
      <c r="S4246">
        <v>3088.96</v>
      </c>
      <c r="T4246">
        <v>581.4</v>
      </c>
      <c r="U4246">
        <v>0.18820000000000001</v>
      </c>
      <c r="V4246">
        <v>147.09</v>
      </c>
      <c r="W4246">
        <v>26.427272727272726</v>
      </c>
      <c r="X4246" s="83" t="str">
        <f t="shared" si="132"/>
        <v>2212 - BG DFW/W TX/OK/S KS</v>
      </c>
      <c r="Y4246" s="83">
        <f t="shared" si="133"/>
        <v>22</v>
      </c>
    </row>
    <row r="4247" spans="1:25" x14ac:dyDescent="0.25">
      <c r="A4247" t="s">
        <v>7</v>
      </c>
      <c r="B4247" t="s">
        <v>8651</v>
      </c>
      <c r="C4247" t="s">
        <v>7797</v>
      </c>
      <c r="D4247" t="s">
        <v>7798</v>
      </c>
      <c r="E4247" t="s">
        <v>7799</v>
      </c>
      <c r="F4247">
        <v>22122124</v>
      </c>
      <c r="G4247" t="s">
        <v>7824</v>
      </c>
      <c r="H4247" t="s">
        <v>7825</v>
      </c>
      <c r="I4247">
        <v>170867</v>
      </c>
      <c r="J4247" t="s">
        <v>7718</v>
      </c>
      <c r="K4247" t="s">
        <v>47</v>
      </c>
      <c r="L4247" t="s">
        <v>6</v>
      </c>
      <c r="M4247" t="s">
        <v>8700</v>
      </c>
      <c r="N4247">
        <v>2820</v>
      </c>
      <c r="O4247">
        <v>371.63</v>
      </c>
      <c r="P4247">
        <v>0.1318</v>
      </c>
      <c r="Q4247">
        <v>470</v>
      </c>
      <c r="R4247">
        <v>46.453749999999999</v>
      </c>
      <c r="S4247">
        <v>21357.45</v>
      </c>
      <c r="T4247">
        <v>3213.63</v>
      </c>
      <c r="U4247">
        <v>0.15049999999999999</v>
      </c>
      <c r="V4247">
        <v>435.87</v>
      </c>
      <c r="W4247">
        <v>78.381219512195131</v>
      </c>
      <c r="X4247" s="83" t="str">
        <f t="shared" si="132"/>
        <v>2212 - BG DFW/W TX/OK/S KS</v>
      </c>
      <c r="Y4247" s="83">
        <f t="shared" si="133"/>
        <v>41</v>
      </c>
    </row>
    <row r="4248" spans="1:25" x14ac:dyDescent="0.25">
      <c r="A4248" t="s">
        <v>7</v>
      </c>
      <c r="B4248" t="s">
        <v>8651</v>
      </c>
      <c r="C4248" t="s">
        <v>7797</v>
      </c>
      <c r="D4248" t="s">
        <v>7798</v>
      </c>
      <c r="E4248" t="s">
        <v>7799</v>
      </c>
      <c r="F4248">
        <v>22122124</v>
      </c>
      <c r="G4248" t="s">
        <v>7824</v>
      </c>
      <c r="H4248" t="s">
        <v>7825</v>
      </c>
      <c r="I4248">
        <v>170867</v>
      </c>
      <c r="J4248" t="s">
        <v>7718</v>
      </c>
      <c r="K4248" t="s">
        <v>47</v>
      </c>
      <c r="L4248" t="s">
        <v>6</v>
      </c>
      <c r="M4248" t="s">
        <v>8701</v>
      </c>
      <c r="N4248">
        <v>1681.32</v>
      </c>
      <c r="O4248">
        <v>288.52</v>
      </c>
      <c r="P4248">
        <v>0.1716</v>
      </c>
      <c r="Q4248">
        <v>560.44000000000005</v>
      </c>
      <c r="R4248">
        <v>57.703999999999994</v>
      </c>
      <c r="S4248">
        <v>7336.04</v>
      </c>
      <c r="T4248">
        <v>1063.48</v>
      </c>
      <c r="U4248">
        <v>0.14499999999999999</v>
      </c>
      <c r="V4248">
        <v>524</v>
      </c>
      <c r="W4248">
        <v>70.898666666666671</v>
      </c>
      <c r="X4248" s="83" t="str">
        <f t="shared" si="132"/>
        <v>2212 - BG DFW/W TX/OK/S KS</v>
      </c>
      <c r="Y4248" s="83">
        <f t="shared" si="133"/>
        <v>15</v>
      </c>
    </row>
    <row r="4249" spans="1:25" x14ac:dyDescent="0.25">
      <c r="A4249" t="s">
        <v>7</v>
      </c>
      <c r="B4249" t="s">
        <v>8651</v>
      </c>
      <c r="C4249" t="s">
        <v>7797</v>
      </c>
      <c r="D4249" t="s">
        <v>7798</v>
      </c>
      <c r="E4249" t="s">
        <v>7799</v>
      </c>
      <c r="F4249">
        <v>22122124</v>
      </c>
      <c r="G4249" t="s">
        <v>7824</v>
      </c>
      <c r="H4249" t="s">
        <v>7825</v>
      </c>
      <c r="I4249">
        <v>213519</v>
      </c>
      <c r="J4249" t="s">
        <v>7834</v>
      </c>
      <c r="K4249" t="s">
        <v>63</v>
      </c>
      <c r="L4249" t="s">
        <v>6</v>
      </c>
      <c r="M4249" t="s">
        <v>8706</v>
      </c>
      <c r="N4249">
        <v>26.82</v>
      </c>
      <c r="Q4249">
        <v>13.41</v>
      </c>
      <c r="S4249">
        <v>172.34</v>
      </c>
      <c r="T4249">
        <v>86.89</v>
      </c>
      <c r="U4249">
        <v>0.50419999999999998</v>
      </c>
      <c r="V4249">
        <v>9.07</v>
      </c>
      <c r="W4249">
        <v>5.1111764705882354</v>
      </c>
      <c r="X4249" s="83" t="str">
        <f t="shared" si="132"/>
        <v>2212 - BG DFW/W TX/OK/S KS</v>
      </c>
      <c r="Y4249" s="83">
        <f t="shared" si="133"/>
        <v>17</v>
      </c>
    </row>
    <row r="4250" spans="1:25" x14ac:dyDescent="0.25">
      <c r="A4250" t="s">
        <v>7</v>
      </c>
      <c r="B4250" t="s">
        <v>8651</v>
      </c>
      <c r="C4250" t="s">
        <v>7797</v>
      </c>
      <c r="D4250" t="s">
        <v>7798</v>
      </c>
      <c r="E4250" t="s">
        <v>7799</v>
      </c>
      <c r="F4250">
        <v>22122124</v>
      </c>
      <c r="G4250" t="s">
        <v>7824</v>
      </c>
      <c r="H4250" t="s">
        <v>7825</v>
      </c>
      <c r="I4250">
        <v>213519</v>
      </c>
      <c r="J4250" t="s">
        <v>7834</v>
      </c>
      <c r="K4250" t="s">
        <v>63</v>
      </c>
      <c r="L4250" t="s">
        <v>6</v>
      </c>
      <c r="M4250" t="s">
        <v>8676</v>
      </c>
      <c r="N4250">
        <v>112.2</v>
      </c>
      <c r="O4250">
        <v>76.27</v>
      </c>
      <c r="P4250">
        <v>0.67979999999999996</v>
      </c>
      <c r="Q4250">
        <v>28.05</v>
      </c>
      <c r="R4250">
        <v>25.423333333333332</v>
      </c>
      <c r="S4250">
        <v>3378.95</v>
      </c>
      <c r="T4250">
        <v>4758.2299999999996</v>
      </c>
      <c r="U4250">
        <v>1.4081999999999999</v>
      </c>
      <c r="V4250">
        <v>102.39</v>
      </c>
      <c r="W4250">
        <v>158.60766666666666</v>
      </c>
      <c r="X4250" s="83" t="str">
        <f t="shared" si="132"/>
        <v>2212 - BG DFW/W TX/OK/S KS</v>
      </c>
      <c r="Y4250" s="83">
        <f t="shared" si="133"/>
        <v>30</v>
      </c>
    </row>
    <row r="4251" spans="1:25" x14ac:dyDescent="0.25">
      <c r="A4251" t="s">
        <v>7</v>
      </c>
      <c r="B4251" t="s">
        <v>8651</v>
      </c>
      <c r="C4251" t="s">
        <v>7797</v>
      </c>
      <c r="D4251" t="s">
        <v>7798</v>
      </c>
      <c r="E4251" t="s">
        <v>7799</v>
      </c>
      <c r="F4251">
        <v>22122124</v>
      </c>
      <c r="G4251" t="s">
        <v>7824</v>
      </c>
      <c r="H4251" t="s">
        <v>7825</v>
      </c>
      <c r="I4251">
        <v>213519</v>
      </c>
      <c r="J4251" t="s">
        <v>7834</v>
      </c>
      <c r="K4251" t="s">
        <v>63</v>
      </c>
      <c r="L4251" t="s">
        <v>6</v>
      </c>
      <c r="M4251" t="s">
        <v>8886</v>
      </c>
      <c r="N4251">
        <v>35.29</v>
      </c>
      <c r="Q4251">
        <v>35.29</v>
      </c>
      <c r="S4251">
        <v>35.29</v>
      </c>
      <c r="V4251">
        <v>35.29</v>
      </c>
      <c r="X4251" s="83" t="str">
        <f t="shared" si="132"/>
        <v>2212 - BG DFW/W TX/OK/S KS</v>
      </c>
      <c r="Y4251" s="83">
        <f t="shared" si="133"/>
        <v>0</v>
      </c>
    </row>
    <row r="4252" spans="1:25" x14ac:dyDescent="0.25">
      <c r="A4252" t="s">
        <v>7</v>
      </c>
      <c r="B4252" t="s">
        <v>8651</v>
      </c>
      <c r="C4252" t="s">
        <v>7797</v>
      </c>
      <c r="D4252" t="s">
        <v>7798</v>
      </c>
      <c r="E4252" t="s">
        <v>7799</v>
      </c>
      <c r="F4252">
        <v>22122124</v>
      </c>
      <c r="G4252" t="s">
        <v>7824</v>
      </c>
      <c r="H4252" t="s">
        <v>7825</v>
      </c>
      <c r="I4252">
        <v>213519</v>
      </c>
      <c r="J4252" t="s">
        <v>7834</v>
      </c>
      <c r="K4252" t="s">
        <v>63</v>
      </c>
      <c r="L4252" t="s">
        <v>6</v>
      </c>
      <c r="M4252" t="s">
        <v>8694</v>
      </c>
      <c r="N4252">
        <v>130.44</v>
      </c>
      <c r="O4252">
        <v>102.53</v>
      </c>
      <c r="P4252">
        <v>0.78600000000000003</v>
      </c>
      <c r="Q4252">
        <v>21.74</v>
      </c>
      <c r="R4252">
        <v>17.088333333333335</v>
      </c>
      <c r="S4252">
        <v>2324.7199999999998</v>
      </c>
      <c r="T4252">
        <v>202.75</v>
      </c>
      <c r="U4252">
        <v>8.72E-2</v>
      </c>
      <c r="V4252">
        <v>92.99</v>
      </c>
      <c r="W4252">
        <v>7.5092592592592595</v>
      </c>
      <c r="X4252" s="83" t="str">
        <f t="shared" si="132"/>
        <v>2212 - BG DFW/W TX/OK/S KS</v>
      </c>
      <c r="Y4252" s="83">
        <f t="shared" si="133"/>
        <v>27</v>
      </c>
    </row>
    <row r="4253" spans="1:25" x14ac:dyDescent="0.25">
      <c r="A4253" t="s">
        <v>7</v>
      </c>
      <c r="B4253" t="s">
        <v>8651</v>
      </c>
      <c r="C4253" t="s">
        <v>7797</v>
      </c>
      <c r="D4253" t="s">
        <v>7798</v>
      </c>
      <c r="E4253" t="s">
        <v>7799</v>
      </c>
      <c r="F4253">
        <v>22122124</v>
      </c>
      <c r="G4253" t="s">
        <v>7824</v>
      </c>
      <c r="H4253" t="s">
        <v>7825</v>
      </c>
      <c r="I4253">
        <v>213519</v>
      </c>
      <c r="J4253" t="s">
        <v>7834</v>
      </c>
      <c r="K4253" t="s">
        <v>63</v>
      </c>
      <c r="L4253" t="s">
        <v>6</v>
      </c>
      <c r="M4253" t="s">
        <v>8707</v>
      </c>
      <c r="N4253">
        <v>213.5</v>
      </c>
      <c r="O4253">
        <v>69.760000000000005</v>
      </c>
      <c r="P4253">
        <v>0.32669999999999999</v>
      </c>
      <c r="Q4253">
        <v>42.7</v>
      </c>
      <c r="R4253">
        <v>34.880000000000003</v>
      </c>
      <c r="S4253">
        <v>1470.11</v>
      </c>
      <c r="T4253">
        <v>157.51</v>
      </c>
      <c r="U4253">
        <v>0.1071</v>
      </c>
      <c r="V4253">
        <v>44.55</v>
      </c>
      <c r="W4253">
        <v>4.6326470588235296</v>
      </c>
      <c r="X4253" s="83" t="str">
        <f t="shared" si="132"/>
        <v>2212 - BG DFW/W TX/OK/S KS</v>
      </c>
      <c r="Y4253" s="83">
        <f t="shared" si="133"/>
        <v>34</v>
      </c>
    </row>
    <row r="4254" spans="1:25" x14ac:dyDescent="0.25">
      <c r="A4254" t="s">
        <v>7</v>
      </c>
      <c r="B4254" t="s">
        <v>8651</v>
      </c>
      <c r="C4254" t="s">
        <v>7797</v>
      </c>
      <c r="D4254" t="s">
        <v>7798</v>
      </c>
      <c r="E4254" t="s">
        <v>7799</v>
      </c>
      <c r="F4254">
        <v>22122124</v>
      </c>
      <c r="G4254" t="s">
        <v>7824</v>
      </c>
      <c r="H4254" t="s">
        <v>7825</v>
      </c>
      <c r="I4254">
        <v>213519</v>
      </c>
      <c r="J4254" t="s">
        <v>7834</v>
      </c>
      <c r="K4254" t="s">
        <v>63</v>
      </c>
      <c r="L4254" t="s">
        <v>6</v>
      </c>
      <c r="M4254" t="s">
        <v>8677</v>
      </c>
      <c r="N4254">
        <v>3459.82</v>
      </c>
      <c r="O4254">
        <v>2451.85</v>
      </c>
      <c r="P4254">
        <v>0.7087</v>
      </c>
      <c r="Q4254">
        <v>247.13</v>
      </c>
      <c r="R4254">
        <v>490.37</v>
      </c>
      <c r="S4254">
        <v>20611.259999999998</v>
      </c>
      <c r="T4254">
        <v>28629.84</v>
      </c>
      <c r="U4254">
        <v>1.389</v>
      </c>
      <c r="V4254">
        <v>239.67</v>
      </c>
      <c r="W4254">
        <v>397.63666666666666</v>
      </c>
      <c r="X4254" s="83" t="str">
        <f t="shared" si="132"/>
        <v>2212 - BG DFW/W TX/OK/S KS</v>
      </c>
      <c r="Y4254" s="83">
        <f t="shared" si="133"/>
        <v>72</v>
      </c>
    </row>
    <row r="4255" spans="1:25" x14ac:dyDescent="0.25">
      <c r="A4255" t="s">
        <v>7</v>
      </c>
      <c r="B4255" t="s">
        <v>8651</v>
      </c>
      <c r="C4255" t="s">
        <v>7797</v>
      </c>
      <c r="D4255" t="s">
        <v>7798</v>
      </c>
      <c r="E4255" t="s">
        <v>7799</v>
      </c>
      <c r="F4255">
        <v>22122124</v>
      </c>
      <c r="G4255" t="s">
        <v>7824</v>
      </c>
      <c r="H4255" t="s">
        <v>7825</v>
      </c>
      <c r="I4255">
        <v>213519</v>
      </c>
      <c r="J4255" t="s">
        <v>7834</v>
      </c>
      <c r="K4255" t="s">
        <v>63</v>
      </c>
      <c r="L4255" t="s">
        <v>6</v>
      </c>
      <c r="M4255" t="s">
        <v>8678</v>
      </c>
      <c r="N4255">
        <v>722.28</v>
      </c>
      <c r="O4255">
        <v>92.05</v>
      </c>
      <c r="P4255">
        <v>0.12740000000000001</v>
      </c>
      <c r="Q4255">
        <v>55.56</v>
      </c>
      <c r="R4255">
        <v>7.6708333333333334</v>
      </c>
      <c r="S4255">
        <v>7017.98</v>
      </c>
      <c r="T4255">
        <v>629.54999999999995</v>
      </c>
      <c r="U4255">
        <v>8.9700000000000002E-2</v>
      </c>
      <c r="V4255">
        <v>73.87</v>
      </c>
      <c r="W4255">
        <v>7.6774390243902433</v>
      </c>
      <c r="X4255" s="83" t="str">
        <f t="shared" si="132"/>
        <v>2212 - BG DFW/W TX/OK/S KS</v>
      </c>
      <c r="Y4255" s="83">
        <f t="shared" si="133"/>
        <v>82</v>
      </c>
    </row>
    <row r="4256" spans="1:25" x14ac:dyDescent="0.25">
      <c r="A4256" t="s">
        <v>7</v>
      </c>
      <c r="B4256" t="s">
        <v>8651</v>
      </c>
      <c r="C4256" t="s">
        <v>7797</v>
      </c>
      <c r="D4256" t="s">
        <v>7798</v>
      </c>
      <c r="E4256" t="s">
        <v>7799</v>
      </c>
      <c r="F4256">
        <v>22122124</v>
      </c>
      <c r="G4256" t="s">
        <v>7824</v>
      </c>
      <c r="H4256" t="s">
        <v>7825</v>
      </c>
      <c r="I4256">
        <v>213519</v>
      </c>
      <c r="J4256" t="s">
        <v>7834</v>
      </c>
      <c r="K4256" t="s">
        <v>63</v>
      </c>
      <c r="L4256" t="s">
        <v>6</v>
      </c>
      <c r="M4256" t="s">
        <v>8679</v>
      </c>
      <c r="N4256">
        <v>57.69</v>
      </c>
      <c r="O4256">
        <v>17.260000000000002</v>
      </c>
      <c r="P4256">
        <v>0.29920000000000002</v>
      </c>
      <c r="Q4256">
        <v>57.69</v>
      </c>
      <c r="R4256">
        <v>8.6300000000000008</v>
      </c>
      <c r="S4256">
        <v>171.61</v>
      </c>
      <c r="T4256">
        <v>35.26</v>
      </c>
      <c r="U4256">
        <v>0.20549999999999999</v>
      </c>
      <c r="V4256">
        <v>57.2</v>
      </c>
      <c r="W4256">
        <v>7.0519999999999996</v>
      </c>
      <c r="X4256" s="83" t="str">
        <f t="shared" si="132"/>
        <v>2212 - BG DFW/W TX/OK/S KS</v>
      </c>
      <c r="Y4256" s="83">
        <f t="shared" si="133"/>
        <v>5</v>
      </c>
    </row>
    <row r="4257" spans="1:25" x14ac:dyDescent="0.25">
      <c r="A4257" t="s">
        <v>7</v>
      </c>
      <c r="B4257" t="s">
        <v>8651</v>
      </c>
      <c r="C4257" t="s">
        <v>7797</v>
      </c>
      <c r="D4257" t="s">
        <v>7798</v>
      </c>
      <c r="E4257" t="s">
        <v>7799</v>
      </c>
      <c r="F4257">
        <v>22122124</v>
      </c>
      <c r="G4257" t="s">
        <v>7824</v>
      </c>
      <c r="H4257" t="s">
        <v>7825</v>
      </c>
      <c r="I4257">
        <v>213519</v>
      </c>
      <c r="J4257" t="s">
        <v>7834</v>
      </c>
      <c r="K4257" t="s">
        <v>63</v>
      </c>
      <c r="L4257" t="s">
        <v>6</v>
      </c>
      <c r="M4257" t="s">
        <v>8695</v>
      </c>
      <c r="N4257">
        <v>1041.67</v>
      </c>
      <c r="O4257">
        <v>1724.35</v>
      </c>
      <c r="P4257">
        <v>1.6554</v>
      </c>
      <c r="Q4257">
        <v>148.81</v>
      </c>
      <c r="R4257">
        <v>287.39166666666665</v>
      </c>
      <c r="S4257">
        <v>11555.43</v>
      </c>
      <c r="T4257">
        <v>8964.5400000000009</v>
      </c>
      <c r="U4257">
        <v>0.77580000000000005</v>
      </c>
      <c r="V4257">
        <v>126.98</v>
      </c>
      <c r="W4257">
        <v>90.550909090909101</v>
      </c>
      <c r="X4257" s="83" t="str">
        <f t="shared" si="132"/>
        <v>2212 - BG DFW/W TX/OK/S KS</v>
      </c>
      <c r="Y4257" s="83">
        <f t="shared" si="133"/>
        <v>99</v>
      </c>
    </row>
    <row r="4258" spans="1:25" x14ac:dyDescent="0.25">
      <c r="A4258" t="s">
        <v>7</v>
      </c>
      <c r="B4258" t="s">
        <v>8651</v>
      </c>
      <c r="C4258" t="s">
        <v>7797</v>
      </c>
      <c r="D4258" t="s">
        <v>7798</v>
      </c>
      <c r="E4258" t="s">
        <v>7799</v>
      </c>
      <c r="F4258">
        <v>22122124</v>
      </c>
      <c r="G4258" t="s">
        <v>7824</v>
      </c>
      <c r="H4258" t="s">
        <v>7825</v>
      </c>
      <c r="I4258">
        <v>213519</v>
      </c>
      <c r="J4258" t="s">
        <v>7834</v>
      </c>
      <c r="K4258" t="s">
        <v>63</v>
      </c>
      <c r="L4258" t="s">
        <v>6</v>
      </c>
      <c r="M4258" t="s">
        <v>8720</v>
      </c>
      <c r="N4258">
        <v>2451.6</v>
      </c>
      <c r="O4258">
        <v>244.59</v>
      </c>
      <c r="P4258">
        <v>9.98E-2</v>
      </c>
      <c r="Q4258">
        <v>612.9</v>
      </c>
      <c r="R4258">
        <v>48.917999999999999</v>
      </c>
      <c r="S4258">
        <v>3038.55</v>
      </c>
      <c r="T4258">
        <v>522.09</v>
      </c>
      <c r="U4258">
        <v>0.17180000000000001</v>
      </c>
      <c r="V4258">
        <v>434.08</v>
      </c>
      <c r="W4258">
        <v>65.261250000000004</v>
      </c>
      <c r="X4258" s="83" t="str">
        <f t="shared" si="132"/>
        <v>2212 - BG DFW/W TX/OK/S KS</v>
      </c>
      <c r="Y4258" s="83">
        <f t="shared" si="133"/>
        <v>8</v>
      </c>
    </row>
    <row r="4259" spans="1:25" x14ac:dyDescent="0.25">
      <c r="A4259" t="s">
        <v>7</v>
      </c>
      <c r="B4259" t="s">
        <v>8651</v>
      </c>
      <c r="C4259" t="s">
        <v>7797</v>
      </c>
      <c r="D4259" t="s">
        <v>7798</v>
      </c>
      <c r="E4259" t="s">
        <v>7799</v>
      </c>
      <c r="F4259">
        <v>22122124</v>
      </c>
      <c r="G4259" t="s">
        <v>7824</v>
      </c>
      <c r="H4259" t="s">
        <v>7825</v>
      </c>
      <c r="I4259">
        <v>213519</v>
      </c>
      <c r="J4259" t="s">
        <v>7834</v>
      </c>
      <c r="K4259" t="s">
        <v>63</v>
      </c>
      <c r="L4259" t="s">
        <v>6</v>
      </c>
      <c r="M4259" t="s">
        <v>8696</v>
      </c>
      <c r="N4259">
        <v>4288.2299999999996</v>
      </c>
      <c r="O4259">
        <v>5918.78</v>
      </c>
      <c r="P4259">
        <v>1.3802000000000001</v>
      </c>
      <c r="Q4259">
        <v>476.47</v>
      </c>
      <c r="R4259">
        <v>1479.6949999999999</v>
      </c>
      <c r="S4259">
        <v>29675.88</v>
      </c>
      <c r="T4259">
        <v>21783.58</v>
      </c>
      <c r="U4259">
        <v>0.73409999999999997</v>
      </c>
      <c r="V4259">
        <v>494.6</v>
      </c>
      <c r="W4259">
        <v>369.21322033898309</v>
      </c>
      <c r="X4259" s="83" t="str">
        <f t="shared" si="132"/>
        <v>2212 - BG DFW/W TX/OK/S KS</v>
      </c>
      <c r="Y4259" s="83">
        <f t="shared" si="133"/>
        <v>59</v>
      </c>
    </row>
    <row r="4260" spans="1:25" x14ac:dyDescent="0.25">
      <c r="A4260" t="s">
        <v>7</v>
      </c>
      <c r="B4260" t="s">
        <v>8651</v>
      </c>
      <c r="C4260" t="s">
        <v>7797</v>
      </c>
      <c r="D4260" t="s">
        <v>7798</v>
      </c>
      <c r="E4260" t="s">
        <v>7799</v>
      </c>
      <c r="F4260">
        <v>22122124</v>
      </c>
      <c r="G4260" t="s">
        <v>7824</v>
      </c>
      <c r="H4260" t="s">
        <v>7825</v>
      </c>
      <c r="I4260">
        <v>213519</v>
      </c>
      <c r="J4260" t="s">
        <v>7834</v>
      </c>
      <c r="K4260" t="s">
        <v>63</v>
      </c>
      <c r="L4260" t="s">
        <v>6</v>
      </c>
      <c r="M4260" t="s">
        <v>8721</v>
      </c>
      <c r="N4260">
        <v>107.14</v>
      </c>
      <c r="O4260">
        <v>20.43</v>
      </c>
      <c r="P4260">
        <v>0.19070000000000001</v>
      </c>
      <c r="Q4260">
        <v>107.14</v>
      </c>
      <c r="S4260">
        <v>1023.13</v>
      </c>
      <c r="T4260">
        <v>99.67</v>
      </c>
      <c r="U4260">
        <v>9.74E-2</v>
      </c>
      <c r="V4260">
        <v>113.68</v>
      </c>
      <c r="W4260">
        <v>49.835000000000001</v>
      </c>
      <c r="X4260" s="83" t="str">
        <f t="shared" si="132"/>
        <v>2212 - BG DFW/W TX/OK/S KS</v>
      </c>
      <c r="Y4260" s="83">
        <f t="shared" si="133"/>
        <v>2</v>
      </c>
    </row>
    <row r="4261" spans="1:25" x14ac:dyDescent="0.25">
      <c r="A4261" t="s">
        <v>7</v>
      </c>
      <c r="B4261" t="s">
        <v>8651</v>
      </c>
      <c r="C4261" t="s">
        <v>7797</v>
      </c>
      <c r="D4261" t="s">
        <v>7798</v>
      </c>
      <c r="E4261" t="s">
        <v>7799</v>
      </c>
      <c r="F4261">
        <v>22122124</v>
      </c>
      <c r="G4261" t="s">
        <v>7824</v>
      </c>
      <c r="H4261" t="s">
        <v>7825</v>
      </c>
      <c r="I4261">
        <v>213519</v>
      </c>
      <c r="J4261" t="s">
        <v>7834</v>
      </c>
      <c r="K4261" t="s">
        <v>63</v>
      </c>
      <c r="L4261" t="s">
        <v>6</v>
      </c>
      <c r="M4261" t="s">
        <v>8697</v>
      </c>
      <c r="N4261">
        <v>7999.97</v>
      </c>
      <c r="O4261">
        <v>3436.37</v>
      </c>
      <c r="P4261">
        <v>0.42949999999999999</v>
      </c>
      <c r="Q4261">
        <v>727.27</v>
      </c>
      <c r="R4261">
        <v>429.54624999999999</v>
      </c>
      <c r="S4261">
        <v>54640.61</v>
      </c>
      <c r="T4261">
        <v>47774.83</v>
      </c>
      <c r="U4261">
        <v>0.87429999999999997</v>
      </c>
      <c r="V4261">
        <v>718.96</v>
      </c>
      <c r="W4261">
        <v>672.88492957746485</v>
      </c>
      <c r="X4261" s="83" t="str">
        <f t="shared" si="132"/>
        <v>2212 - BG DFW/W TX/OK/S KS</v>
      </c>
      <c r="Y4261" s="83">
        <f t="shared" si="133"/>
        <v>71</v>
      </c>
    </row>
    <row r="4262" spans="1:25" x14ac:dyDescent="0.25">
      <c r="A4262" t="s">
        <v>7</v>
      </c>
      <c r="B4262" t="s">
        <v>8651</v>
      </c>
      <c r="C4262" t="s">
        <v>7797</v>
      </c>
      <c r="D4262" t="s">
        <v>7798</v>
      </c>
      <c r="E4262" t="s">
        <v>7799</v>
      </c>
      <c r="F4262">
        <v>22122124</v>
      </c>
      <c r="G4262" t="s">
        <v>7824</v>
      </c>
      <c r="H4262" t="s">
        <v>7825</v>
      </c>
      <c r="I4262">
        <v>213519</v>
      </c>
      <c r="J4262" t="s">
        <v>7834</v>
      </c>
      <c r="K4262" t="s">
        <v>63</v>
      </c>
      <c r="L4262" t="s">
        <v>6</v>
      </c>
      <c r="M4262" t="s">
        <v>8698</v>
      </c>
      <c r="N4262">
        <v>19048.259999999998</v>
      </c>
      <c r="O4262">
        <v>27217.82</v>
      </c>
      <c r="P4262">
        <v>1.4289000000000001</v>
      </c>
      <c r="Q4262">
        <v>614.46</v>
      </c>
      <c r="R4262">
        <v>680.44550000000004</v>
      </c>
      <c r="S4262">
        <v>202682.1</v>
      </c>
      <c r="T4262">
        <v>112195.21</v>
      </c>
      <c r="U4262">
        <v>0.55359999999999998</v>
      </c>
      <c r="V4262">
        <v>539.04999999999995</v>
      </c>
      <c r="W4262">
        <v>316.93562146892663</v>
      </c>
      <c r="X4262" s="83" t="str">
        <f t="shared" si="132"/>
        <v>2212 - BG DFW/W TX/OK/S KS</v>
      </c>
      <c r="Y4262" s="83">
        <f t="shared" si="133"/>
        <v>353.99999999999994</v>
      </c>
    </row>
    <row r="4263" spans="1:25" x14ac:dyDescent="0.25">
      <c r="A4263" t="s">
        <v>7</v>
      </c>
      <c r="B4263" t="s">
        <v>8651</v>
      </c>
      <c r="C4263" t="s">
        <v>7797</v>
      </c>
      <c r="D4263" t="s">
        <v>7798</v>
      </c>
      <c r="E4263" t="s">
        <v>7799</v>
      </c>
      <c r="F4263">
        <v>22122124</v>
      </c>
      <c r="G4263" t="s">
        <v>7824</v>
      </c>
      <c r="H4263" t="s">
        <v>7825</v>
      </c>
      <c r="I4263">
        <v>213519</v>
      </c>
      <c r="J4263" t="s">
        <v>7834</v>
      </c>
      <c r="K4263" t="s">
        <v>63</v>
      </c>
      <c r="L4263" t="s">
        <v>6</v>
      </c>
      <c r="M4263" t="s">
        <v>8699</v>
      </c>
      <c r="N4263">
        <v>2652.68</v>
      </c>
      <c r="O4263">
        <v>1463.39</v>
      </c>
      <c r="P4263">
        <v>0.55169999999999997</v>
      </c>
      <c r="Q4263">
        <v>156.04</v>
      </c>
      <c r="R4263">
        <v>146.339</v>
      </c>
      <c r="S4263">
        <v>15100.58</v>
      </c>
      <c r="T4263">
        <v>16279.37</v>
      </c>
      <c r="U4263">
        <v>1.0781000000000001</v>
      </c>
      <c r="V4263">
        <v>146.61000000000001</v>
      </c>
      <c r="W4263">
        <v>152.14364485981309</v>
      </c>
      <c r="X4263" s="83" t="str">
        <f t="shared" si="132"/>
        <v>2212 - BG DFW/W TX/OK/S KS</v>
      </c>
      <c r="Y4263" s="83">
        <f t="shared" si="133"/>
        <v>107</v>
      </c>
    </row>
    <row r="4264" spans="1:25" x14ac:dyDescent="0.25">
      <c r="A4264" t="s">
        <v>7</v>
      </c>
      <c r="B4264" t="s">
        <v>8651</v>
      </c>
      <c r="C4264" t="s">
        <v>7797</v>
      </c>
      <c r="D4264" t="s">
        <v>7798</v>
      </c>
      <c r="E4264" t="s">
        <v>7799</v>
      </c>
      <c r="F4264">
        <v>22122124</v>
      </c>
      <c r="G4264" t="s">
        <v>7824</v>
      </c>
      <c r="H4264" t="s">
        <v>7825</v>
      </c>
      <c r="I4264">
        <v>213519</v>
      </c>
      <c r="J4264" t="s">
        <v>7834</v>
      </c>
      <c r="K4264" t="s">
        <v>63</v>
      </c>
      <c r="L4264" t="s">
        <v>6</v>
      </c>
      <c r="M4264" t="s">
        <v>8700</v>
      </c>
      <c r="N4264">
        <v>5170</v>
      </c>
      <c r="O4264">
        <v>3729.52</v>
      </c>
      <c r="P4264">
        <v>0.72140000000000004</v>
      </c>
      <c r="Q4264">
        <v>470</v>
      </c>
      <c r="R4264">
        <v>466.19</v>
      </c>
      <c r="S4264">
        <v>35486.519999999997</v>
      </c>
      <c r="T4264">
        <v>10489.12</v>
      </c>
      <c r="U4264">
        <v>0.29559999999999997</v>
      </c>
      <c r="V4264">
        <v>422.46</v>
      </c>
      <c r="W4264">
        <v>177.78169491525426</v>
      </c>
      <c r="X4264" s="83" t="str">
        <f t="shared" si="132"/>
        <v>2212 - BG DFW/W TX/OK/S KS</v>
      </c>
      <c r="Y4264" s="83">
        <f t="shared" si="133"/>
        <v>58.999999999999993</v>
      </c>
    </row>
    <row r="4265" spans="1:25" x14ac:dyDescent="0.25">
      <c r="A4265" t="s">
        <v>7</v>
      </c>
      <c r="B4265" t="s">
        <v>8651</v>
      </c>
      <c r="C4265" t="s">
        <v>7797</v>
      </c>
      <c r="D4265" t="s">
        <v>7798</v>
      </c>
      <c r="E4265" t="s">
        <v>7799</v>
      </c>
      <c r="F4265">
        <v>22122124</v>
      </c>
      <c r="G4265" t="s">
        <v>7824</v>
      </c>
      <c r="H4265" t="s">
        <v>7825</v>
      </c>
      <c r="I4265">
        <v>213519</v>
      </c>
      <c r="J4265" t="s">
        <v>7834</v>
      </c>
      <c r="K4265" t="s">
        <v>63</v>
      </c>
      <c r="L4265" t="s">
        <v>6</v>
      </c>
      <c r="M4265" t="s">
        <v>8701</v>
      </c>
      <c r="N4265">
        <v>2802.2</v>
      </c>
      <c r="O4265">
        <v>2604.6799999999998</v>
      </c>
      <c r="P4265">
        <v>0.92949999999999999</v>
      </c>
      <c r="Q4265">
        <v>560.44000000000005</v>
      </c>
      <c r="R4265">
        <v>289.4088888888889</v>
      </c>
      <c r="S4265">
        <v>20441.47</v>
      </c>
      <c r="T4265">
        <v>7596.21</v>
      </c>
      <c r="U4265">
        <v>0.37159999999999999</v>
      </c>
      <c r="V4265">
        <v>486.7</v>
      </c>
      <c r="W4265">
        <v>211.00583333333336</v>
      </c>
      <c r="X4265" s="83" t="str">
        <f t="shared" si="132"/>
        <v>2212 - BG DFW/W TX/OK/S KS</v>
      </c>
      <c r="Y4265" s="83">
        <f t="shared" si="133"/>
        <v>35.999999999999993</v>
      </c>
    </row>
    <row r="4266" spans="1:25" x14ac:dyDescent="0.25">
      <c r="A4266" t="s">
        <v>7</v>
      </c>
      <c r="B4266" t="s">
        <v>8651</v>
      </c>
      <c r="C4266" t="s">
        <v>7797</v>
      </c>
      <c r="D4266" t="s">
        <v>7798</v>
      </c>
      <c r="E4266" t="s">
        <v>7799</v>
      </c>
      <c r="F4266">
        <v>22122124</v>
      </c>
      <c r="G4266" t="s">
        <v>7824</v>
      </c>
      <c r="H4266" t="s">
        <v>7825</v>
      </c>
      <c r="I4266">
        <v>224462</v>
      </c>
      <c r="J4266" t="s">
        <v>7835</v>
      </c>
      <c r="K4266" t="s">
        <v>7836</v>
      </c>
      <c r="L4266" t="s">
        <v>6</v>
      </c>
      <c r="M4266" t="s">
        <v>8706</v>
      </c>
      <c r="N4266">
        <v>13.41</v>
      </c>
      <c r="O4266">
        <v>195</v>
      </c>
      <c r="P4266">
        <v>14.541399999999999</v>
      </c>
      <c r="Q4266">
        <v>13.41</v>
      </c>
      <c r="S4266">
        <v>58.57</v>
      </c>
      <c r="T4266">
        <v>292.5</v>
      </c>
      <c r="U4266">
        <v>4.9939999999999998</v>
      </c>
      <c r="V4266">
        <v>11.71</v>
      </c>
      <c r="X4266" s="83" t="str">
        <f t="shared" si="132"/>
        <v>2212 - BG DFW/W TX/OK/S KS</v>
      </c>
      <c r="Y4266" s="83">
        <f t="shared" si="133"/>
        <v>0</v>
      </c>
    </row>
    <row r="4267" spans="1:25" x14ac:dyDescent="0.25">
      <c r="A4267" t="s">
        <v>7</v>
      </c>
      <c r="B4267" t="s">
        <v>8651</v>
      </c>
      <c r="C4267" t="s">
        <v>7797</v>
      </c>
      <c r="D4267" t="s">
        <v>7798</v>
      </c>
      <c r="E4267" t="s">
        <v>7799</v>
      </c>
      <c r="F4267">
        <v>22122124</v>
      </c>
      <c r="G4267" t="s">
        <v>7824</v>
      </c>
      <c r="H4267" t="s">
        <v>7825</v>
      </c>
      <c r="I4267">
        <v>224462</v>
      </c>
      <c r="J4267" t="s">
        <v>7835</v>
      </c>
      <c r="K4267" t="s">
        <v>7836</v>
      </c>
      <c r="L4267" t="s">
        <v>6</v>
      </c>
      <c r="M4267" t="s">
        <v>8676</v>
      </c>
      <c r="N4267">
        <v>0</v>
      </c>
      <c r="S4267">
        <v>54.95</v>
      </c>
      <c r="T4267">
        <v>269.5</v>
      </c>
      <c r="U4267">
        <v>4.9044999999999996</v>
      </c>
      <c r="V4267">
        <v>54.95</v>
      </c>
      <c r="W4267">
        <v>269.5</v>
      </c>
      <c r="X4267" s="83" t="str">
        <f t="shared" si="132"/>
        <v>2212 - BG DFW/W TX/OK/S KS</v>
      </c>
      <c r="Y4267" s="83">
        <f t="shared" si="133"/>
        <v>1</v>
      </c>
    </row>
    <row r="4268" spans="1:25" x14ac:dyDescent="0.25">
      <c r="A4268" t="s">
        <v>7</v>
      </c>
      <c r="B4268" t="s">
        <v>8651</v>
      </c>
      <c r="C4268" t="s">
        <v>7797</v>
      </c>
      <c r="D4268" t="s">
        <v>7798</v>
      </c>
      <c r="E4268" t="s">
        <v>7799</v>
      </c>
      <c r="F4268">
        <v>22122124</v>
      </c>
      <c r="G4268" t="s">
        <v>7824</v>
      </c>
      <c r="H4268" t="s">
        <v>7825</v>
      </c>
      <c r="I4268">
        <v>224462</v>
      </c>
      <c r="J4268" t="s">
        <v>7835</v>
      </c>
      <c r="K4268" t="s">
        <v>7836</v>
      </c>
      <c r="L4268" t="s">
        <v>6</v>
      </c>
      <c r="M4268" t="s">
        <v>8694</v>
      </c>
      <c r="N4268">
        <v>0</v>
      </c>
      <c r="S4268">
        <v>76.09</v>
      </c>
      <c r="T4268">
        <v>105</v>
      </c>
      <c r="U4268">
        <v>1.3798999999999999</v>
      </c>
      <c r="V4268">
        <v>76.09</v>
      </c>
      <c r="W4268">
        <v>52.5</v>
      </c>
      <c r="X4268" s="83" t="str">
        <f t="shared" si="132"/>
        <v>2212 - BG DFW/W TX/OK/S KS</v>
      </c>
      <c r="Y4268" s="83">
        <f t="shared" si="133"/>
        <v>2</v>
      </c>
    </row>
    <row r="4269" spans="1:25" x14ac:dyDescent="0.25">
      <c r="A4269" t="s">
        <v>7</v>
      </c>
      <c r="B4269" t="s">
        <v>8651</v>
      </c>
      <c r="C4269" t="s">
        <v>7797</v>
      </c>
      <c r="D4269" t="s">
        <v>7798</v>
      </c>
      <c r="E4269" t="s">
        <v>7799</v>
      </c>
      <c r="F4269">
        <v>22122124</v>
      </c>
      <c r="G4269" t="s">
        <v>7824</v>
      </c>
      <c r="H4269" t="s">
        <v>7825</v>
      </c>
      <c r="I4269">
        <v>224462</v>
      </c>
      <c r="J4269" t="s">
        <v>7835</v>
      </c>
      <c r="K4269" t="s">
        <v>7836</v>
      </c>
      <c r="L4269" t="s">
        <v>6</v>
      </c>
      <c r="M4269" t="s">
        <v>8677</v>
      </c>
      <c r="N4269">
        <v>247.13</v>
      </c>
      <c r="Q4269">
        <v>247.13</v>
      </c>
      <c r="S4269">
        <v>1920.14</v>
      </c>
      <c r="T4269">
        <v>953.61</v>
      </c>
      <c r="U4269">
        <v>0.49659999999999999</v>
      </c>
      <c r="V4269">
        <v>240.02</v>
      </c>
      <c r="W4269">
        <v>136.22999999999999</v>
      </c>
      <c r="X4269" s="83" t="str">
        <f t="shared" si="132"/>
        <v>2212 - BG DFW/W TX/OK/S KS</v>
      </c>
      <c r="Y4269" s="83">
        <f t="shared" si="133"/>
        <v>7.0000000000000009</v>
      </c>
    </row>
    <row r="4270" spans="1:25" x14ac:dyDescent="0.25">
      <c r="A4270" t="s">
        <v>7</v>
      </c>
      <c r="B4270" t="s">
        <v>8651</v>
      </c>
      <c r="C4270" t="s">
        <v>7797</v>
      </c>
      <c r="D4270" t="s">
        <v>7798</v>
      </c>
      <c r="E4270" t="s">
        <v>7799</v>
      </c>
      <c r="F4270">
        <v>22122124</v>
      </c>
      <c r="G4270" t="s">
        <v>7824</v>
      </c>
      <c r="H4270" t="s">
        <v>7825</v>
      </c>
      <c r="I4270">
        <v>224462</v>
      </c>
      <c r="J4270" t="s">
        <v>7835</v>
      </c>
      <c r="K4270" t="s">
        <v>7836</v>
      </c>
      <c r="L4270" t="s">
        <v>6</v>
      </c>
      <c r="M4270" t="s">
        <v>8678</v>
      </c>
      <c r="N4270">
        <v>55.56</v>
      </c>
      <c r="O4270">
        <v>75</v>
      </c>
      <c r="P4270">
        <v>1.3499000000000001</v>
      </c>
      <c r="Q4270">
        <v>55.56</v>
      </c>
      <c r="R4270">
        <v>75</v>
      </c>
      <c r="S4270">
        <v>619.91999999999996</v>
      </c>
      <c r="T4270">
        <v>882.64</v>
      </c>
      <c r="U4270">
        <v>1.4238</v>
      </c>
      <c r="V4270">
        <v>77.489999999999995</v>
      </c>
      <c r="W4270">
        <v>110.33</v>
      </c>
      <c r="X4270" s="83" t="str">
        <f t="shared" si="132"/>
        <v>2212 - BG DFW/W TX/OK/S KS</v>
      </c>
      <c r="Y4270" s="83">
        <f t="shared" si="133"/>
        <v>8</v>
      </c>
    </row>
    <row r="4271" spans="1:25" x14ac:dyDescent="0.25">
      <c r="A4271" t="s">
        <v>7</v>
      </c>
      <c r="B4271" t="s">
        <v>8651</v>
      </c>
      <c r="C4271" t="s">
        <v>7797</v>
      </c>
      <c r="D4271" t="s">
        <v>7798</v>
      </c>
      <c r="E4271" t="s">
        <v>7799</v>
      </c>
      <c r="F4271">
        <v>22122124</v>
      </c>
      <c r="G4271" t="s">
        <v>7824</v>
      </c>
      <c r="H4271" t="s">
        <v>7825</v>
      </c>
      <c r="I4271">
        <v>224462</v>
      </c>
      <c r="J4271" t="s">
        <v>7835</v>
      </c>
      <c r="K4271" t="s">
        <v>7836</v>
      </c>
      <c r="L4271" t="s">
        <v>6</v>
      </c>
      <c r="M4271" t="s">
        <v>8695</v>
      </c>
      <c r="N4271">
        <v>148.81</v>
      </c>
      <c r="Q4271">
        <v>148.81</v>
      </c>
      <c r="S4271">
        <v>1189.81</v>
      </c>
      <c r="T4271">
        <v>364.64</v>
      </c>
      <c r="U4271">
        <v>0.30649999999999999</v>
      </c>
      <c r="V4271">
        <v>118.98</v>
      </c>
      <c r="W4271">
        <v>30.386666666666667</v>
      </c>
      <c r="X4271" s="83" t="str">
        <f t="shared" si="132"/>
        <v>2212 - BG DFW/W TX/OK/S KS</v>
      </c>
      <c r="Y4271" s="83">
        <f t="shared" si="133"/>
        <v>12</v>
      </c>
    </row>
    <row r="4272" spans="1:25" x14ac:dyDescent="0.25">
      <c r="A4272" t="s">
        <v>7</v>
      </c>
      <c r="B4272" t="s">
        <v>8651</v>
      </c>
      <c r="C4272" t="s">
        <v>7797</v>
      </c>
      <c r="D4272" t="s">
        <v>7798</v>
      </c>
      <c r="E4272" t="s">
        <v>7799</v>
      </c>
      <c r="F4272">
        <v>22122124</v>
      </c>
      <c r="G4272" t="s">
        <v>7824</v>
      </c>
      <c r="H4272" t="s">
        <v>7825</v>
      </c>
      <c r="I4272">
        <v>224462</v>
      </c>
      <c r="J4272" t="s">
        <v>7835</v>
      </c>
      <c r="K4272" t="s">
        <v>7836</v>
      </c>
      <c r="L4272" t="s">
        <v>6</v>
      </c>
      <c r="M4272" t="s">
        <v>8720</v>
      </c>
      <c r="N4272">
        <v>612.9</v>
      </c>
      <c r="Q4272">
        <v>612.9</v>
      </c>
      <c r="S4272">
        <v>808.55</v>
      </c>
      <c r="T4272">
        <v>0.89</v>
      </c>
      <c r="U4272">
        <v>1.1000000000000001E-3</v>
      </c>
      <c r="V4272">
        <v>404.28</v>
      </c>
      <c r="W4272">
        <v>0.44500000000000001</v>
      </c>
      <c r="X4272" s="83" t="str">
        <f t="shared" si="132"/>
        <v>2212 - BG DFW/W TX/OK/S KS</v>
      </c>
      <c r="Y4272" s="83">
        <f t="shared" si="133"/>
        <v>2</v>
      </c>
    </row>
    <row r="4273" spans="1:25" x14ac:dyDescent="0.25">
      <c r="A4273" t="s">
        <v>7</v>
      </c>
      <c r="B4273" t="s">
        <v>8651</v>
      </c>
      <c r="C4273" t="s">
        <v>7797</v>
      </c>
      <c r="D4273" t="s">
        <v>7798</v>
      </c>
      <c r="E4273" t="s">
        <v>7799</v>
      </c>
      <c r="F4273">
        <v>22122124</v>
      </c>
      <c r="G4273" t="s">
        <v>7824</v>
      </c>
      <c r="H4273" t="s">
        <v>7825</v>
      </c>
      <c r="I4273">
        <v>224462</v>
      </c>
      <c r="J4273" t="s">
        <v>7835</v>
      </c>
      <c r="K4273" t="s">
        <v>7836</v>
      </c>
      <c r="L4273" t="s">
        <v>6</v>
      </c>
      <c r="M4273" t="s">
        <v>8696</v>
      </c>
      <c r="N4273">
        <v>476.47</v>
      </c>
      <c r="O4273">
        <v>112.5</v>
      </c>
      <c r="P4273">
        <v>0.2361</v>
      </c>
      <c r="Q4273">
        <v>476.47</v>
      </c>
      <c r="S4273">
        <v>1472.06</v>
      </c>
      <c r="T4273">
        <v>450.89</v>
      </c>
      <c r="U4273">
        <v>0.30630000000000002</v>
      </c>
      <c r="V4273">
        <v>490.69</v>
      </c>
      <c r="W4273">
        <v>150.29666666666665</v>
      </c>
      <c r="X4273" s="83" t="str">
        <f t="shared" si="132"/>
        <v>2212 - BG DFW/W TX/OK/S KS</v>
      </c>
      <c r="Y4273" s="83">
        <f t="shared" si="133"/>
        <v>3</v>
      </c>
    </row>
    <row r="4274" spans="1:25" x14ac:dyDescent="0.25">
      <c r="A4274" t="s">
        <v>7</v>
      </c>
      <c r="B4274" t="s">
        <v>8651</v>
      </c>
      <c r="C4274" t="s">
        <v>7797</v>
      </c>
      <c r="D4274" t="s">
        <v>7798</v>
      </c>
      <c r="E4274" t="s">
        <v>7799</v>
      </c>
      <c r="F4274">
        <v>22122124</v>
      </c>
      <c r="G4274" t="s">
        <v>7824</v>
      </c>
      <c r="H4274" t="s">
        <v>7825</v>
      </c>
      <c r="I4274">
        <v>224462</v>
      </c>
      <c r="J4274" t="s">
        <v>7835</v>
      </c>
      <c r="K4274" t="s">
        <v>7836</v>
      </c>
      <c r="L4274" t="s">
        <v>6</v>
      </c>
      <c r="M4274" t="s">
        <v>8697</v>
      </c>
      <c r="N4274">
        <v>727.27</v>
      </c>
      <c r="O4274">
        <v>854.21</v>
      </c>
      <c r="P4274">
        <v>1.1745000000000001</v>
      </c>
      <c r="Q4274">
        <v>727.27</v>
      </c>
      <c r="R4274">
        <v>854.21</v>
      </c>
      <c r="S4274">
        <v>3596.75</v>
      </c>
      <c r="T4274">
        <v>3626.51</v>
      </c>
      <c r="U4274">
        <v>1.0083</v>
      </c>
      <c r="V4274">
        <v>719.35</v>
      </c>
      <c r="W4274">
        <v>362.65100000000001</v>
      </c>
      <c r="X4274" s="83" t="str">
        <f t="shared" si="132"/>
        <v>2212 - BG DFW/W TX/OK/S KS</v>
      </c>
      <c r="Y4274" s="83">
        <f t="shared" si="133"/>
        <v>10</v>
      </c>
    </row>
    <row r="4275" spans="1:25" x14ac:dyDescent="0.25">
      <c r="A4275" t="s">
        <v>7</v>
      </c>
      <c r="B4275" t="s">
        <v>8651</v>
      </c>
      <c r="C4275" t="s">
        <v>7797</v>
      </c>
      <c r="D4275" t="s">
        <v>7798</v>
      </c>
      <c r="E4275" t="s">
        <v>7799</v>
      </c>
      <c r="F4275">
        <v>22122124</v>
      </c>
      <c r="G4275" t="s">
        <v>7824</v>
      </c>
      <c r="H4275" t="s">
        <v>7825</v>
      </c>
      <c r="I4275">
        <v>224462</v>
      </c>
      <c r="J4275" t="s">
        <v>7835</v>
      </c>
      <c r="K4275" t="s">
        <v>7836</v>
      </c>
      <c r="L4275" t="s">
        <v>6</v>
      </c>
      <c r="M4275" t="s">
        <v>8698</v>
      </c>
      <c r="N4275">
        <v>4915.68</v>
      </c>
      <c r="O4275">
        <v>868.41</v>
      </c>
      <c r="P4275">
        <v>0.1767</v>
      </c>
      <c r="Q4275">
        <v>614.46</v>
      </c>
      <c r="R4275">
        <v>217.10249999999999</v>
      </c>
      <c r="S4275">
        <v>17312.990000000002</v>
      </c>
      <c r="T4275">
        <v>6510.56</v>
      </c>
      <c r="U4275">
        <v>0.37609999999999999</v>
      </c>
      <c r="V4275">
        <v>558.48</v>
      </c>
      <c r="W4275">
        <v>186.01600000000002</v>
      </c>
      <c r="X4275" s="83" t="str">
        <f t="shared" si="132"/>
        <v>2212 - BG DFW/W TX/OK/S KS</v>
      </c>
      <c r="Y4275" s="83">
        <f t="shared" si="133"/>
        <v>35</v>
      </c>
    </row>
    <row r="4276" spans="1:25" x14ac:dyDescent="0.25">
      <c r="A4276" t="s">
        <v>7</v>
      </c>
      <c r="B4276" t="s">
        <v>8651</v>
      </c>
      <c r="C4276" t="s">
        <v>7797</v>
      </c>
      <c r="D4276" t="s">
        <v>7798</v>
      </c>
      <c r="E4276" t="s">
        <v>7799</v>
      </c>
      <c r="F4276">
        <v>22122124</v>
      </c>
      <c r="G4276" t="s">
        <v>7824</v>
      </c>
      <c r="H4276" t="s">
        <v>7825</v>
      </c>
      <c r="I4276">
        <v>224462</v>
      </c>
      <c r="J4276" t="s">
        <v>7835</v>
      </c>
      <c r="K4276" t="s">
        <v>7836</v>
      </c>
      <c r="L4276" t="s">
        <v>6</v>
      </c>
      <c r="M4276" t="s">
        <v>8699</v>
      </c>
      <c r="N4276">
        <v>0</v>
      </c>
      <c r="O4276">
        <v>157.5</v>
      </c>
      <c r="R4276">
        <v>157.5</v>
      </c>
      <c r="S4276">
        <v>1182.45</v>
      </c>
      <c r="T4276">
        <v>341.2</v>
      </c>
      <c r="U4276">
        <v>0.28860000000000002</v>
      </c>
      <c r="V4276">
        <v>147.81</v>
      </c>
      <c r="W4276">
        <v>42.65</v>
      </c>
      <c r="X4276" s="83" t="str">
        <f t="shared" si="132"/>
        <v>2212 - BG DFW/W TX/OK/S KS</v>
      </c>
      <c r="Y4276" s="83">
        <f t="shared" si="133"/>
        <v>8</v>
      </c>
    </row>
    <row r="4277" spans="1:25" x14ac:dyDescent="0.25">
      <c r="A4277" t="s">
        <v>7</v>
      </c>
      <c r="B4277" t="s">
        <v>8651</v>
      </c>
      <c r="C4277" t="s">
        <v>7797</v>
      </c>
      <c r="D4277" t="s">
        <v>7798</v>
      </c>
      <c r="E4277" t="s">
        <v>7799</v>
      </c>
      <c r="F4277">
        <v>22122124</v>
      </c>
      <c r="G4277" t="s">
        <v>7824</v>
      </c>
      <c r="H4277" t="s">
        <v>7825</v>
      </c>
      <c r="I4277">
        <v>224462</v>
      </c>
      <c r="J4277" t="s">
        <v>7835</v>
      </c>
      <c r="K4277" t="s">
        <v>7836</v>
      </c>
      <c r="L4277" t="s">
        <v>6</v>
      </c>
      <c r="M4277" t="s">
        <v>8700</v>
      </c>
      <c r="N4277">
        <v>940</v>
      </c>
      <c r="O4277">
        <v>133.16</v>
      </c>
      <c r="P4277">
        <v>0.14169999999999999</v>
      </c>
      <c r="Q4277">
        <v>470</v>
      </c>
      <c r="R4277">
        <v>133.16</v>
      </c>
      <c r="S4277">
        <v>4310.49</v>
      </c>
      <c r="T4277">
        <v>632.79999999999995</v>
      </c>
      <c r="U4277">
        <v>0.14680000000000001</v>
      </c>
      <c r="V4277">
        <v>431.05</v>
      </c>
      <c r="W4277">
        <v>57.527272727272724</v>
      </c>
      <c r="X4277" s="83" t="str">
        <f t="shared" si="132"/>
        <v>2212 - BG DFW/W TX/OK/S KS</v>
      </c>
      <c r="Y4277" s="83">
        <f t="shared" si="133"/>
        <v>11</v>
      </c>
    </row>
    <row r="4278" spans="1:25" x14ac:dyDescent="0.25">
      <c r="A4278" t="s">
        <v>7</v>
      </c>
      <c r="B4278" t="s">
        <v>8651</v>
      </c>
      <c r="C4278" t="s">
        <v>7797</v>
      </c>
      <c r="D4278" t="s">
        <v>7798</v>
      </c>
      <c r="E4278" t="s">
        <v>7799</v>
      </c>
      <c r="F4278">
        <v>22122124</v>
      </c>
      <c r="G4278" t="s">
        <v>7824</v>
      </c>
      <c r="H4278" t="s">
        <v>7825</v>
      </c>
      <c r="I4278">
        <v>224462</v>
      </c>
      <c r="J4278" t="s">
        <v>7835</v>
      </c>
      <c r="K4278" t="s">
        <v>7836</v>
      </c>
      <c r="L4278" t="s">
        <v>6</v>
      </c>
      <c r="M4278" t="s">
        <v>8701</v>
      </c>
      <c r="N4278">
        <v>560.44000000000005</v>
      </c>
      <c r="O4278">
        <v>266.32</v>
      </c>
      <c r="P4278">
        <v>0.47520000000000001</v>
      </c>
      <c r="Q4278">
        <v>560.44000000000005</v>
      </c>
      <c r="R4278">
        <v>133.16</v>
      </c>
      <c r="S4278">
        <v>1153.8499999999999</v>
      </c>
      <c r="T4278">
        <v>435.07</v>
      </c>
      <c r="U4278">
        <v>0.37709999999999999</v>
      </c>
      <c r="V4278">
        <v>576.92999999999995</v>
      </c>
      <c r="W4278">
        <v>217.535</v>
      </c>
      <c r="X4278" s="83" t="str">
        <f t="shared" si="132"/>
        <v>2212 - BG DFW/W TX/OK/S KS</v>
      </c>
      <c r="Y4278" s="83">
        <f t="shared" si="133"/>
        <v>2</v>
      </c>
    </row>
    <row r="4279" spans="1:25" x14ac:dyDescent="0.25">
      <c r="A4279" t="s">
        <v>7</v>
      </c>
      <c r="B4279" t="s">
        <v>8651</v>
      </c>
      <c r="C4279" t="s">
        <v>7797</v>
      </c>
      <c r="D4279" t="s">
        <v>7798</v>
      </c>
      <c r="E4279" t="s">
        <v>7799</v>
      </c>
      <c r="F4279">
        <v>22122124</v>
      </c>
      <c r="G4279" t="s">
        <v>7824</v>
      </c>
      <c r="H4279" t="s">
        <v>7825</v>
      </c>
      <c r="I4279">
        <v>235818</v>
      </c>
      <c r="J4279" t="s">
        <v>7837</v>
      </c>
      <c r="K4279" t="s">
        <v>27</v>
      </c>
      <c r="L4279" t="s">
        <v>6</v>
      </c>
      <c r="M4279" t="s">
        <v>8706</v>
      </c>
      <c r="N4279">
        <v>40.229999999999997</v>
      </c>
      <c r="Q4279">
        <v>13.41</v>
      </c>
      <c r="S4279">
        <v>266.72000000000003</v>
      </c>
      <c r="V4279">
        <v>9.8800000000000008</v>
      </c>
      <c r="X4279" s="83" t="str">
        <f t="shared" si="132"/>
        <v>2212 - BG DFW/W TX/OK/S KS</v>
      </c>
      <c r="Y4279" s="83">
        <f t="shared" si="133"/>
        <v>0</v>
      </c>
    </row>
    <row r="4280" spans="1:25" x14ac:dyDescent="0.25">
      <c r="A4280" t="s">
        <v>7</v>
      </c>
      <c r="B4280" t="s">
        <v>8651</v>
      </c>
      <c r="C4280" t="s">
        <v>7797</v>
      </c>
      <c r="D4280" t="s">
        <v>7798</v>
      </c>
      <c r="E4280" t="s">
        <v>7799</v>
      </c>
      <c r="F4280">
        <v>22122124</v>
      </c>
      <c r="G4280" t="s">
        <v>7824</v>
      </c>
      <c r="H4280" t="s">
        <v>7825</v>
      </c>
      <c r="I4280">
        <v>235818</v>
      </c>
      <c r="J4280" t="s">
        <v>7837</v>
      </c>
      <c r="K4280" t="s">
        <v>27</v>
      </c>
      <c r="L4280" t="s">
        <v>6</v>
      </c>
      <c r="M4280" t="s">
        <v>8676</v>
      </c>
      <c r="N4280">
        <v>140.25</v>
      </c>
      <c r="O4280">
        <v>197.37</v>
      </c>
      <c r="P4280">
        <v>1.4073</v>
      </c>
      <c r="Q4280">
        <v>28.05</v>
      </c>
      <c r="R4280">
        <v>98.685000000000002</v>
      </c>
      <c r="S4280">
        <v>3195.61</v>
      </c>
      <c r="T4280">
        <v>2294.11</v>
      </c>
      <c r="U4280">
        <v>0.71789999999999998</v>
      </c>
      <c r="V4280">
        <v>99.86</v>
      </c>
      <c r="W4280">
        <v>104.27772727272728</v>
      </c>
      <c r="X4280" s="83" t="str">
        <f t="shared" si="132"/>
        <v>2212 - BG DFW/W TX/OK/S KS</v>
      </c>
      <c r="Y4280" s="83">
        <f t="shared" si="133"/>
        <v>22</v>
      </c>
    </row>
    <row r="4281" spans="1:25" x14ac:dyDescent="0.25">
      <c r="A4281" t="s">
        <v>7</v>
      </c>
      <c r="B4281" t="s">
        <v>8651</v>
      </c>
      <c r="C4281" t="s">
        <v>7797</v>
      </c>
      <c r="D4281" t="s">
        <v>7798</v>
      </c>
      <c r="E4281" t="s">
        <v>7799</v>
      </c>
      <c r="F4281">
        <v>22122124</v>
      </c>
      <c r="G4281" t="s">
        <v>7824</v>
      </c>
      <c r="H4281" t="s">
        <v>7825</v>
      </c>
      <c r="I4281">
        <v>235818</v>
      </c>
      <c r="J4281" t="s">
        <v>7837</v>
      </c>
      <c r="K4281" t="s">
        <v>27</v>
      </c>
      <c r="L4281" t="s">
        <v>6</v>
      </c>
      <c r="M4281" t="s">
        <v>8886</v>
      </c>
      <c r="N4281">
        <v>35.29</v>
      </c>
      <c r="O4281">
        <v>286.61</v>
      </c>
      <c r="P4281">
        <v>8.1216000000000008</v>
      </c>
      <c r="Q4281">
        <v>35.29</v>
      </c>
      <c r="S4281">
        <v>35.29</v>
      </c>
      <c r="T4281">
        <v>286.61</v>
      </c>
      <c r="U4281">
        <v>8.1216000000000008</v>
      </c>
      <c r="V4281">
        <v>35.29</v>
      </c>
      <c r="X4281" s="83" t="str">
        <f t="shared" si="132"/>
        <v>2212 - BG DFW/W TX/OK/S KS</v>
      </c>
      <c r="Y4281" s="83">
        <f t="shared" si="133"/>
        <v>0</v>
      </c>
    </row>
    <row r="4282" spans="1:25" x14ac:dyDescent="0.25">
      <c r="A4282" t="s">
        <v>7</v>
      </c>
      <c r="B4282" t="s">
        <v>8651</v>
      </c>
      <c r="C4282" t="s">
        <v>7797</v>
      </c>
      <c r="D4282" t="s">
        <v>7798</v>
      </c>
      <c r="E4282" t="s">
        <v>7799</v>
      </c>
      <c r="F4282">
        <v>22122124</v>
      </c>
      <c r="G4282" t="s">
        <v>7824</v>
      </c>
      <c r="H4282" t="s">
        <v>7825</v>
      </c>
      <c r="I4282">
        <v>235818</v>
      </c>
      <c r="J4282" t="s">
        <v>7837</v>
      </c>
      <c r="K4282" t="s">
        <v>27</v>
      </c>
      <c r="L4282" t="s">
        <v>6</v>
      </c>
      <c r="M4282" t="s">
        <v>8694</v>
      </c>
      <c r="N4282">
        <v>43.48</v>
      </c>
      <c r="O4282">
        <v>39.869999999999997</v>
      </c>
      <c r="P4282">
        <v>0.91700000000000004</v>
      </c>
      <c r="Q4282">
        <v>21.74</v>
      </c>
      <c r="R4282">
        <v>19.934999999999999</v>
      </c>
      <c r="S4282">
        <v>791.7</v>
      </c>
      <c r="T4282">
        <v>1131.07</v>
      </c>
      <c r="U4282">
        <v>1.4287000000000001</v>
      </c>
      <c r="V4282">
        <v>98.96</v>
      </c>
      <c r="W4282">
        <v>161.58142857142857</v>
      </c>
      <c r="X4282" s="83" t="str">
        <f t="shared" si="132"/>
        <v>2212 - BG DFW/W TX/OK/S KS</v>
      </c>
      <c r="Y4282" s="83">
        <f t="shared" si="133"/>
        <v>6.9999999999999991</v>
      </c>
    </row>
    <row r="4283" spans="1:25" x14ac:dyDescent="0.25">
      <c r="A4283" t="s">
        <v>7</v>
      </c>
      <c r="B4283" t="s">
        <v>8651</v>
      </c>
      <c r="C4283" t="s">
        <v>7797</v>
      </c>
      <c r="D4283" t="s">
        <v>7798</v>
      </c>
      <c r="E4283" t="s">
        <v>7799</v>
      </c>
      <c r="F4283">
        <v>22122124</v>
      </c>
      <c r="G4283" t="s">
        <v>7824</v>
      </c>
      <c r="H4283" t="s">
        <v>7825</v>
      </c>
      <c r="I4283">
        <v>235818</v>
      </c>
      <c r="J4283" t="s">
        <v>7837</v>
      </c>
      <c r="K4283" t="s">
        <v>27</v>
      </c>
      <c r="L4283" t="s">
        <v>6</v>
      </c>
      <c r="M4283" t="s">
        <v>8707</v>
      </c>
      <c r="N4283">
        <v>469.7</v>
      </c>
      <c r="O4283">
        <v>499.59</v>
      </c>
      <c r="P4283">
        <v>1.0636000000000001</v>
      </c>
      <c r="Q4283">
        <v>42.7</v>
      </c>
      <c r="R4283">
        <v>19.215</v>
      </c>
      <c r="S4283">
        <v>4045.24</v>
      </c>
      <c r="T4283">
        <v>4994.76</v>
      </c>
      <c r="U4283">
        <v>1.2346999999999999</v>
      </c>
      <c r="V4283">
        <v>43.97</v>
      </c>
      <c r="W4283">
        <v>47.569142857142857</v>
      </c>
      <c r="X4283" s="83" t="str">
        <f t="shared" si="132"/>
        <v>2212 - BG DFW/W TX/OK/S KS</v>
      </c>
      <c r="Y4283" s="83">
        <f t="shared" si="133"/>
        <v>105</v>
      </c>
    </row>
    <row r="4284" spans="1:25" x14ac:dyDescent="0.25">
      <c r="A4284" t="s">
        <v>7</v>
      </c>
      <c r="B4284" t="s">
        <v>8651</v>
      </c>
      <c r="C4284" t="s">
        <v>7797</v>
      </c>
      <c r="D4284" t="s">
        <v>7798</v>
      </c>
      <c r="E4284" t="s">
        <v>7799</v>
      </c>
      <c r="F4284">
        <v>22122124</v>
      </c>
      <c r="G4284" t="s">
        <v>7824</v>
      </c>
      <c r="H4284" t="s">
        <v>7825</v>
      </c>
      <c r="I4284">
        <v>235818</v>
      </c>
      <c r="J4284" t="s">
        <v>7837</v>
      </c>
      <c r="K4284" t="s">
        <v>27</v>
      </c>
      <c r="L4284" t="s">
        <v>6</v>
      </c>
      <c r="M4284" t="s">
        <v>8677</v>
      </c>
      <c r="N4284">
        <v>1235.6500000000001</v>
      </c>
      <c r="O4284">
        <v>6512.38</v>
      </c>
      <c r="P4284">
        <v>5.2704000000000004</v>
      </c>
      <c r="Q4284">
        <v>247.13</v>
      </c>
      <c r="R4284">
        <v>814.04750000000001</v>
      </c>
      <c r="S4284">
        <v>8075.99</v>
      </c>
      <c r="T4284">
        <v>35020.93</v>
      </c>
      <c r="U4284">
        <v>4.3364000000000003</v>
      </c>
      <c r="V4284">
        <v>230.74</v>
      </c>
      <c r="W4284">
        <v>854.16902439024386</v>
      </c>
      <c r="X4284" s="83" t="str">
        <f t="shared" si="132"/>
        <v>2212 - BG DFW/W TX/OK/S KS</v>
      </c>
      <c r="Y4284" s="83">
        <f t="shared" si="133"/>
        <v>41</v>
      </c>
    </row>
    <row r="4285" spans="1:25" x14ac:dyDescent="0.25">
      <c r="A4285" t="s">
        <v>7</v>
      </c>
      <c r="B4285" t="s">
        <v>8651</v>
      </c>
      <c r="C4285" t="s">
        <v>7797</v>
      </c>
      <c r="D4285" t="s">
        <v>7798</v>
      </c>
      <c r="E4285" t="s">
        <v>7799</v>
      </c>
      <c r="F4285">
        <v>22122124</v>
      </c>
      <c r="G4285" t="s">
        <v>7824</v>
      </c>
      <c r="H4285" t="s">
        <v>7825</v>
      </c>
      <c r="I4285">
        <v>235818</v>
      </c>
      <c r="J4285" t="s">
        <v>7837</v>
      </c>
      <c r="K4285" t="s">
        <v>27</v>
      </c>
      <c r="L4285" t="s">
        <v>6</v>
      </c>
      <c r="M4285" t="s">
        <v>8678</v>
      </c>
      <c r="N4285">
        <v>611.16</v>
      </c>
      <c r="O4285">
        <v>232.5</v>
      </c>
      <c r="P4285">
        <v>0.38040000000000002</v>
      </c>
      <c r="Q4285">
        <v>55.56</v>
      </c>
      <c r="S4285">
        <v>3410.64</v>
      </c>
      <c r="T4285">
        <v>12302.73</v>
      </c>
      <c r="U4285">
        <v>3.6072000000000002</v>
      </c>
      <c r="V4285">
        <v>71.06</v>
      </c>
      <c r="W4285">
        <v>246.05459999999999</v>
      </c>
      <c r="X4285" s="83" t="str">
        <f t="shared" si="132"/>
        <v>2212 - BG DFW/W TX/OK/S KS</v>
      </c>
      <c r="Y4285" s="83">
        <f t="shared" si="133"/>
        <v>50</v>
      </c>
    </row>
    <row r="4286" spans="1:25" x14ac:dyDescent="0.25">
      <c r="A4286" t="s">
        <v>7</v>
      </c>
      <c r="B4286" t="s">
        <v>8651</v>
      </c>
      <c r="C4286" t="s">
        <v>7797</v>
      </c>
      <c r="D4286" t="s">
        <v>7798</v>
      </c>
      <c r="E4286" t="s">
        <v>7799</v>
      </c>
      <c r="F4286">
        <v>22122124</v>
      </c>
      <c r="G4286" t="s">
        <v>7824</v>
      </c>
      <c r="H4286" t="s">
        <v>7825</v>
      </c>
      <c r="I4286">
        <v>235818</v>
      </c>
      <c r="J4286" t="s">
        <v>7837</v>
      </c>
      <c r="K4286" t="s">
        <v>27</v>
      </c>
      <c r="L4286" t="s">
        <v>6</v>
      </c>
      <c r="M4286" t="s">
        <v>8679</v>
      </c>
      <c r="N4286">
        <v>57.69</v>
      </c>
      <c r="O4286">
        <v>10.41</v>
      </c>
      <c r="P4286">
        <v>0.1804</v>
      </c>
      <c r="Q4286">
        <v>57.69</v>
      </c>
      <c r="R4286">
        <v>5.2050000000000001</v>
      </c>
      <c r="S4286">
        <v>114.65</v>
      </c>
      <c r="T4286">
        <v>10.41</v>
      </c>
      <c r="U4286">
        <v>9.0800000000000006E-2</v>
      </c>
      <c r="V4286">
        <v>57.33</v>
      </c>
      <c r="W4286">
        <v>5.2050000000000001</v>
      </c>
      <c r="X4286" s="83" t="str">
        <f t="shared" ref="X4286:X4349" si="134">CONCATENATE(C4286," - ",D4286)</f>
        <v>2212 - BG DFW/W TX/OK/S KS</v>
      </c>
      <c r="Y4286" s="83">
        <f t="shared" si="133"/>
        <v>2</v>
      </c>
    </row>
    <row r="4287" spans="1:25" x14ac:dyDescent="0.25">
      <c r="A4287" t="s">
        <v>7</v>
      </c>
      <c r="B4287" t="s">
        <v>8651</v>
      </c>
      <c r="C4287" t="s">
        <v>7797</v>
      </c>
      <c r="D4287" t="s">
        <v>7798</v>
      </c>
      <c r="E4287" t="s">
        <v>7799</v>
      </c>
      <c r="F4287">
        <v>22122124</v>
      </c>
      <c r="G4287" t="s">
        <v>7824</v>
      </c>
      <c r="H4287" t="s">
        <v>7825</v>
      </c>
      <c r="I4287">
        <v>235818</v>
      </c>
      <c r="J4287" t="s">
        <v>7837</v>
      </c>
      <c r="K4287" t="s">
        <v>27</v>
      </c>
      <c r="L4287" t="s">
        <v>6</v>
      </c>
      <c r="M4287" t="s">
        <v>8695</v>
      </c>
      <c r="N4287">
        <v>0</v>
      </c>
      <c r="O4287">
        <v>150</v>
      </c>
      <c r="S4287">
        <v>2921.15</v>
      </c>
      <c r="T4287">
        <v>11434.46</v>
      </c>
      <c r="U4287">
        <v>3.9144000000000001</v>
      </c>
      <c r="V4287">
        <v>127.01</v>
      </c>
      <c r="W4287">
        <v>762.29733333333331</v>
      </c>
      <c r="X4287" s="83" t="str">
        <f t="shared" si="134"/>
        <v>2212 - BG DFW/W TX/OK/S KS</v>
      </c>
      <c r="Y4287" s="83">
        <f t="shared" si="133"/>
        <v>15</v>
      </c>
    </row>
    <row r="4288" spans="1:25" x14ac:dyDescent="0.25">
      <c r="A4288" t="s">
        <v>7</v>
      </c>
      <c r="B4288" t="s">
        <v>8651</v>
      </c>
      <c r="C4288" t="s">
        <v>7797</v>
      </c>
      <c r="D4288" t="s">
        <v>7798</v>
      </c>
      <c r="E4288" t="s">
        <v>7799</v>
      </c>
      <c r="F4288">
        <v>22122124</v>
      </c>
      <c r="G4288" t="s">
        <v>7824</v>
      </c>
      <c r="H4288" t="s">
        <v>7825</v>
      </c>
      <c r="I4288">
        <v>235818</v>
      </c>
      <c r="J4288" t="s">
        <v>7837</v>
      </c>
      <c r="K4288" t="s">
        <v>27</v>
      </c>
      <c r="L4288" t="s">
        <v>6</v>
      </c>
      <c r="M4288" t="s">
        <v>8720</v>
      </c>
      <c r="N4288">
        <v>1838.7</v>
      </c>
      <c r="O4288">
        <v>62.96</v>
      </c>
      <c r="P4288">
        <v>3.4200000000000001E-2</v>
      </c>
      <c r="Q4288">
        <v>612.9</v>
      </c>
      <c r="R4288">
        <v>31.48</v>
      </c>
      <c r="S4288">
        <v>2230</v>
      </c>
      <c r="T4288">
        <v>793.99</v>
      </c>
      <c r="U4288">
        <v>0.35599999999999998</v>
      </c>
      <c r="V4288">
        <v>446</v>
      </c>
      <c r="W4288">
        <v>198.4975</v>
      </c>
      <c r="X4288" s="83" t="str">
        <f t="shared" si="134"/>
        <v>2212 - BG DFW/W TX/OK/S KS</v>
      </c>
      <c r="Y4288" s="83">
        <f t="shared" si="133"/>
        <v>4</v>
      </c>
    </row>
    <row r="4289" spans="1:25" x14ac:dyDescent="0.25">
      <c r="A4289" t="s">
        <v>7</v>
      </c>
      <c r="B4289" t="s">
        <v>8651</v>
      </c>
      <c r="C4289" t="s">
        <v>7797</v>
      </c>
      <c r="D4289" t="s">
        <v>7798</v>
      </c>
      <c r="E4289" t="s">
        <v>7799</v>
      </c>
      <c r="F4289">
        <v>22122124</v>
      </c>
      <c r="G4289" t="s">
        <v>7824</v>
      </c>
      <c r="H4289" t="s">
        <v>7825</v>
      </c>
      <c r="I4289">
        <v>235818</v>
      </c>
      <c r="J4289" t="s">
        <v>7837</v>
      </c>
      <c r="K4289" t="s">
        <v>27</v>
      </c>
      <c r="L4289" t="s">
        <v>6</v>
      </c>
      <c r="M4289" t="s">
        <v>8696</v>
      </c>
      <c r="N4289">
        <v>1905.88</v>
      </c>
      <c r="O4289">
        <v>2044.4</v>
      </c>
      <c r="P4289">
        <v>1.0727</v>
      </c>
      <c r="Q4289">
        <v>476.47</v>
      </c>
      <c r="R4289">
        <v>681.4666666666667</v>
      </c>
      <c r="S4289">
        <v>17339.2</v>
      </c>
      <c r="T4289">
        <v>29767.45</v>
      </c>
      <c r="U4289">
        <v>1.7168000000000001</v>
      </c>
      <c r="V4289">
        <v>495.41</v>
      </c>
      <c r="W4289">
        <v>1417.4976190476191</v>
      </c>
      <c r="X4289" s="83" t="str">
        <f t="shared" si="134"/>
        <v>2212 - BG DFW/W TX/OK/S KS</v>
      </c>
      <c r="Y4289" s="83">
        <f t="shared" si="133"/>
        <v>21</v>
      </c>
    </row>
    <row r="4290" spans="1:25" x14ac:dyDescent="0.25">
      <c r="A4290" t="s">
        <v>7</v>
      </c>
      <c r="B4290" t="s">
        <v>8651</v>
      </c>
      <c r="C4290" t="s">
        <v>7797</v>
      </c>
      <c r="D4290" t="s">
        <v>7798</v>
      </c>
      <c r="E4290" t="s">
        <v>7799</v>
      </c>
      <c r="F4290">
        <v>22122124</v>
      </c>
      <c r="G4290" t="s">
        <v>7824</v>
      </c>
      <c r="H4290" t="s">
        <v>7825</v>
      </c>
      <c r="I4290">
        <v>235818</v>
      </c>
      <c r="J4290" t="s">
        <v>7837</v>
      </c>
      <c r="K4290" t="s">
        <v>27</v>
      </c>
      <c r="L4290" t="s">
        <v>6</v>
      </c>
      <c r="M4290" t="s">
        <v>8721</v>
      </c>
      <c r="N4290">
        <v>107.14</v>
      </c>
      <c r="O4290">
        <v>76.94</v>
      </c>
      <c r="P4290">
        <v>0.71809999999999996</v>
      </c>
      <c r="Q4290">
        <v>107.14</v>
      </c>
      <c r="R4290">
        <v>76.94</v>
      </c>
      <c r="S4290">
        <v>795.35</v>
      </c>
      <c r="T4290">
        <v>441.36</v>
      </c>
      <c r="U4290">
        <v>0.55489999999999995</v>
      </c>
      <c r="V4290">
        <v>113.62</v>
      </c>
      <c r="W4290">
        <v>147.12</v>
      </c>
      <c r="X4290" s="83" t="str">
        <f t="shared" si="134"/>
        <v>2212 - BG DFW/W TX/OK/S KS</v>
      </c>
      <c r="Y4290" s="83">
        <f t="shared" si="133"/>
        <v>3</v>
      </c>
    </row>
    <row r="4291" spans="1:25" x14ac:dyDescent="0.25">
      <c r="A4291" t="s">
        <v>7</v>
      </c>
      <c r="B4291" t="s">
        <v>8651</v>
      </c>
      <c r="C4291" t="s">
        <v>7797</v>
      </c>
      <c r="D4291" t="s">
        <v>7798</v>
      </c>
      <c r="E4291" t="s">
        <v>7799</v>
      </c>
      <c r="F4291">
        <v>22122124</v>
      </c>
      <c r="G4291" t="s">
        <v>7824</v>
      </c>
      <c r="H4291" t="s">
        <v>7825</v>
      </c>
      <c r="I4291">
        <v>235818</v>
      </c>
      <c r="J4291" t="s">
        <v>7837</v>
      </c>
      <c r="K4291" t="s">
        <v>27</v>
      </c>
      <c r="L4291" t="s">
        <v>6</v>
      </c>
      <c r="M4291" t="s">
        <v>8697</v>
      </c>
      <c r="N4291">
        <v>1454.54</v>
      </c>
      <c r="O4291">
        <v>3917.4</v>
      </c>
      <c r="P4291">
        <v>2.6932</v>
      </c>
      <c r="Q4291">
        <v>727.27</v>
      </c>
      <c r="R4291">
        <v>3917.4</v>
      </c>
      <c r="S4291">
        <v>12947.35</v>
      </c>
      <c r="T4291">
        <v>25976.76</v>
      </c>
      <c r="U4291">
        <v>2.0063</v>
      </c>
      <c r="V4291">
        <v>719.3</v>
      </c>
      <c r="W4291">
        <v>1236.9885714285713</v>
      </c>
      <c r="X4291" s="83" t="str">
        <f t="shared" si="134"/>
        <v>2212 - BG DFW/W TX/OK/S KS</v>
      </c>
      <c r="Y4291" s="83">
        <f t="shared" ref="Y4291:Y4354" si="135">IFERROR((IF($S4291=0,0,$T4291/$W4291)),0)</f>
        <v>21</v>
      </c>
    </row>
    <row r="4292" spans="1:25" x14ac:dyDescent="0.25">
      <c r="A4292" t="s">
        <v>7</v>
      </c>
      <c r="B4292" t="s">
        <v>8651</v>
      </c>
      <c r="C4292" t="s">
        <v>7797</v>
      </c>
      <c r="D4292" t="s">
        <v>7798</v>
      </c>
      <c r="E4292" t="s">
        <v>7799</v>
      </c>
      <c r="F4292">
        <v>22122124</v>
      </c>
      <c r="G4292" t="s">
        <v>7824</v>
      </c>
      <c r="H4292" t="s">
        <v>7825</v>
      </c>
      <c r="I4292">
        <v>235818</v>
      </c>
      <c r="J4292" t="s">
        <v>7837</v>
      </c>
      <c r="K4292" t="s">
        <v>27</v>
      </c>
      <c r="L4292" t="s">
        <v>6</v>
      </c>
      <c r="M4292" t="s">
        <v>8698</v>
      </c>
      <c r="N4292">
        <v>13518.12</v>
      </c>
      <c r="O4292">
        <v>26607.84</v>
      </c>
      <c r="P4292">
        <v>1.9682999999999999</v>
      </c>
      <c r="Q4292">
        <v>614.46</v>
      </c>
      <c r="R4292">
        <v>950.28</v>
      </c>
      <c r="S4292">
        <v>115628.17</v>
      </c>
      <c r="T4292">
        <v>228477.23</v>
      </c>
      <c r="U4292">
        <v>1.976</v>
      </c>
      <c r="V4292">
        <v>540.32000000000005</v>
      </c>
      <c r="W4292">
        <v>1093.1924880382776</v>
      </c>
      <c r="X4292" s="83" t="str">
        <f t="shared" si="134"/>
        <v>2212 - BG DFW/W TX/OK/S KS</v>
      </c>
      <c r="Y4292" s="83">
        <f t="shared" si="135"/>
        <v>209</v>
      </c>
    </row>
    <row r="4293" spans="1:25" x14ac:dyDescent="0.25">
      <c r="A4293" t="s">
        <v>7</v>
      </c>
      <c r="B4293" t="s">
        <v>8651</v>
      </c>
      <c r="C4293" t="s">
        <v>7797</v>
      </c>
      <c r="D4293" t="s">
        <v>7798</v>
      </c>
      <c r="E4293" t="s">
        <v>7799</v>
      </c>
      <c r="F4293">
        <v>22122124</v>
      </c>
      <c r="G4293" t="s">
        <v>7824</v>
      </c>
      <c r="H4293" t="s">
        <v>7825</v>
      </c>
      <c r="I4293">
        <v>235818</v>
      </c>
      <c r="J4293" t="s">
        <v>7837</v>
      </c>
      <c r="K4293" t="s">
        <v>27</v>
      </c>
      <c r="L4293" t="s">
        <v>6</v>
      </c>
      <c r="M4293" t="s">
        <v>8699</v>
      </c>
      <c r="N4293">
        <v>1872.48</v>
      </c>
      <c r="O4293">
        <v>3417.81</v>
      </c>
      <c r="P4293">
        <v>1.8252999999999999</v>
      </c>
      <c r="Q4293">
        <v>156.04</v>
      </c>
      <c r="R4293">
        <v>244.12928571428571</v>
      </c>
      <c r="S4293">
        <v>10971.62</v>
      </c>
      <c r="T4293">
        <v>28264.799999999999</v>
      </c>
      <c r="U4293">
        <v>2.5762</v>
      </c>
      <c r="V4293">
        <v>146.29</v>
      </c>
      <c r="W4293">
        <v>371.90526315789475</v>
      </c>
      <c r="X4293" s="83" t="str">
        <f t="shared" si="134"/>
        <v>2212 - BG DFW/W TX/OK/S KS</v>
      </c>
      <c r="Y4293" s="83">
        <f t="shared" si="135"/>
        <v>76</v>
      </c>
    </row>
    <row r="4294" spans="1:25" x14ac:dyDescent="0.25">
      <c r="A4294" t="s">
        <v>7</v>
      </c>
      <c r="B4294" t="s">
        <v>8651</v>
      </c>
      <c r="C4294" t="s">
        <v>7797</v>
      </c>
      <c r="D4294" t="s">
        <v>7798</v>
      </c>
      <c r="E4294" t="s">
        <v>7799</v>
      </c>
      <c r="F4294">
        <v>22122124</v>
      </c>
      <c r="G4294" t="s">
        <v>7824</v>
      </c>
      <c r="H4294" t="s">
        <v>7825</v>
      </c>
      <c r="I4294">
        <v>235818</v>
      </c>
      <c r="J4294" t="s">
        <v>7837</v>
      </c>
      <c r="K4294" t="s">
        <v>27</v>
      </c>
      <c r="L4294" t="s">
        <v>6</v>
      </c>
      <c r="M4294" t="s">
        <v>8700</v>
      </c>
      <c r="N4294">
        <v>1410</v>
      </c>
      <c r="O4294">
        <v>1489.33</v>
      </c>
      <c r="P4294">
        <v>1.0563</v>
      </c>
      <c r="Q4294">
        <v>470</v>
      </c>
      <c r="R4294">
        <v>744.66499999999996</v>
      </c>
      <c r="S4294">
        <v>6962.99</v>
      </c>
      <c r="T4294">
        <v>13632.14</v>
      </c>
      <c r="U4294">
        <v>1.9578</v>
      </c>
      <c r="V4294">
        <v>435.19</v>
      </c>
      <c r="W4294">
        <v>757.3411111111111</v>
      </c>
      <c r="X4294" s="83" t="str">
        <f t="shared" si="134"/>
        <v>2212 - BG DFW/W TX/OK/S KS</v>
      </c>
      <c r="Y4294" s="83">
        <f t="shared" si="135"/>
        <v>18</v>
      </c>
    </row>
    <row r="4295" spans="1:25" x14ac:dyDescent="0.25">
      <c r="A4295" t="s">
        <v>7</v>
      </c>
      <c r="B4295" t="s">
        <v>8651</v>
      </c>
      <c r="C4295" t="s">
        <v>7797</v>
      </c>
      <c r="D4295" t="s">
        <v>7798</v>
      </c>
      <c r="E4295" t="s">
        <v>7799</v>
      </c>
      <c r="F4295">
        <v>22122124</v>
      </c>
      <c r="G4295" t="s">
        <v>7824</v>
      </c>
      <c r="H4295" t="s">
        <v>7825</v>
      </c>
      <c r="I4295">
        <v>235818</v>
      </c>
      <c r="J4295" t="s">
        <v>7837</v>
      </c>
      <c r="K4295" t="s">
        <v>27</v>
      </c>
      <c r="L4295" t="s">
        <v>6</v>
      </c>
      <c r="M4295" t="s">
        <v>8701</v>
      </c>
      <c r="N4295">
        <v>1120.8800000000001</v>
      </c>
      <c r="O4295">
        <v>168.75</v>
      </c>
      <c r="P4295">
        <v>0.15060000000000001</v>
      </c>
      <c r="Q4295">
        <v>560.44000000000005</v>
      </c>
      <c r="S4295">
        <v>6749.22</v>
      </c>
      <c r="T4295">
        <v>15492.07</v>
      </c>
      <c r="U4295">
        <v>2.2953999999999999</v>
      </c>
      <c r="V4295">
        <v>519.16999999999996</v>
      </c>
      <c r="W4295">
        <v>1191.6976923076923</v>
      </c>
      <c r="X4295" s="83" t="str">
        <f t="shared" si="134"/>
        <v>2212 - BG DFW/W TX/OK/S KS</v>
      </c>
      <c r="Y4295" s="83">
        <f t="shared" si="135"/>
        <v>13</v>
      </c>
    </row>
    <row r="4296" spans="1:25" x14ac:dyDescent="0.25">
      <c r="A4296" t="s">
        <v>7</v>
      </c>
      <c r="B4296" t="s">
        <v>8651</v>
      </c>
      <c r="C4296" t="s">
        <v>7797</v>
      </c>
      <c r="D4296" t="s">
        <v>7798</v>
      </c>
      <c r="E4296" t="s">
        <v>7799</v>
      </c>
      <c r="F4296">
        <v>22122124</v>
      </c>
      <c r="G4296" t="s">
        <v>7824</v>
      </c>
      <c r="H4296" t="s">
        <v>7825</v>
      </c>
      <c r="I4296">
        <v>261289</v>
      </c>
      <c r="J4296" t="s">
        <v>7838</v>
      </c>
      <c r="K4296" t="s">
        <v>18</v>
      </c>
      <c r="L4296" t="s">
        <v>6</v>
      </c>
      <c r="M4296" t="s">
        <v>8706</v>
      </c>
      <c r="N4296">
        <v>13.41</v>
      </c>
      <c r="Q4296">
        <v>13.41</v>
      </c>
      <c r="S4296">
        <v>59.54</v>
      </c>
      <c r="V4296">
        <v>9.92</v>
      </c>
      <c r="X4296" s="83" t="str">
        <f t="shared" si="134"/>
        <v>2212 - BG DFW/W TX/OK/S KS</v>
      </c>
      <c r="Y4296" s="83">
        <f t="shared" si="135"/>
        <v>0</v>
      </c>
    </row>
    <row r="4297" spans="1:25" x14ac:dyDescent="0.25">
      <c r="A4297" t="s">
        <v>7</v>
      </c>
      <c r="B4297" t="s">
        <v>8651</v>
      </c>
      <c r="C4297" t="s">
        <v>7797</v>
      </c>
      <c r="D4297" t="s">
        <v>7798</v>
      </c>
      <c r="E4297" t="s">
        <v>7799</v>
      </c>
      <c r="F4297">
        <v>22122124</v>
      </c>
      <c r="G4297" t="s">
        <v>7824</v>
      </c>
      <c r="H4297" t="s">
        <v>7825</v>
      </c>
      <c r="I4297">
        <v>261289</v>
      </c>
      <c r="J4297" t="s">
        <v>7838</v>
      </c>
      <c r="K4297" t="s">
        <v>18</v>
      </c>
      <c r="L4297" t="s">
        <v>6</v>
      </c>
      <c r="M4297" t="s">
        <v>8676</v>
      </c>
      <c r="N4297">
        <v>84.15</v>
      </c>
      <c r="O4297">
        <v>-75</v>
      </c>
      <c r="P4297">
        <v>-0.89129999999999998</v>
      </c>
      <c r="Q4297">
        <v>28.05</v>
      </c>
      <c r="R4297">
        <v>-75</v>
      </c>
      <c r="S4297">
        <v>2996.56</v>
      </c>
      <c r="T4297">
        <v>516.21</v>
      </c>
      <c r="U4297">
        <v>0.17230000000000001</v>
      </c>
      <c r="V4297">
        <v>99.89</v>
      </c>
      <c r="W4297">
        <v>39.708461538461542</v>
      </c>
      <c r="X4297" s="83" t="str">
        <f t="shared" si="134"/>
        <v>2212 - BG DFW/W TX/OK/S KS</v>
      </c>
      <c r="Y4297" s="83">
        <f t="shared" si="135"/>
        <v>13</v>
      </c>
    </row>
    <row r="4298" spans="1:25" x14ac:dyDescent="0.25">
      <c r="A4298" t="s">
        <v>7</v>
      </c>
      <c r="B4298" t="s">
        <v>8651</v>
      </c>
      <c r="C4298" t="s">
        <v>7797</v>
      </c>
      <c r="D4298" t="s">
        <v>7798</v>
      </c>
      <c r="E4298" t="s">
        <v>7799</v>
      </c>
      <c r="F4298">
        <v>22122124</v>
      </c>
      <c r="G4298" t="s">
        <v>7824</v>
      </c>
      <c r="H4298" t="s">
        <v>7825</v>
      </c>
      <c r="I4298">
        <v>261289</v>
      </c>
      <c r="J4298" t="s">
        <v>7838</v>
      </c>
      <c r="K4298" t="s">
        <v>18</v>
      </c>
      <c r="L4298" t="s">
        <v>6</v>
      </c>
      <c r="M4298" t="s">
        <v>8886</v>
      </c>
      <c r="N4298">
        <v>35.29</v>
      </c>
      <c r="Q4298">
        <v>35.29</v>
      </c>
      <c r="S4298">
        <v>35.29</v>
      </c>
      <c r="V4298">
        <v>35.29</v>
      </c>
      <c r="X4298" s="83" t="str">
        <f t="shared" si="134"/>
        <v>2212 - BG DFW/W TX/OK/S KS</v>
      </c>
      <c r="Y4298" s="83">
        <f t="shared" si="135"/>
        <v>0</v>
      </c>
    </row>
    <row r="4299" spans="1:25" x14ac:dyDescent="0.25">
      <c r="A4299" t="s">
        <v>7</v>
      </c>
      <c r="B4299" t="s">
        <v>8651</v>
      </c>
      <c r="C4299" t="s">
        <v>7797</v>
      </c>
      <c r="D4299" t="s">
        <v>7798</v>
      </c>
      <c r="E4299" t="s">
        <v>7799</v>
      </c>
      <c r="F4299">
        <v>22122124</v>
      </c>
      <c r="G4299" t="s">
        <v>7824</v>
      </c>
      <c r="H4299" t="s">
        <v>7825</v>
      </c>
      <c r="I4299">
        <v>261289</v>
      </c>
      <c r="J4299" t="s">
        <v>7838</v>
      </c>
      <c r="K4299" t="s">
        <v>18</v>
      </c>
      <c r="L4299" t="s">
        <v>6</v>
      </c>
      <c r="M4299" t="s">
        <v>8694</v>
      </c>
      <c r="N4299">
        <v>43.48</v>
      </c>
      <c r="Q4299">
        <v>21.74</v>
      </c>
      <c r="S4299">
        <v>1757.32</v>
      </c>
      <c r="T4299">
        <v>2.19</v>
      </c>
      <c r="U4299">
        <v>1.1999999999999999E-3</v>
      </c>
      <c r="V4299">
        <v>109.83</v>
      </c>
      <c r="W4299">
        <v>0.73</v>
      </c>
      <c r="X4299" s="83" t="str">
        <f t="shared" si="134"/>
        <v>2212 - BG DFW/W TX/OK/S KS</v>
      </c>
      <c r="Y4299" s="83">
        <f t="shared" si="135"/>
        <v>3</v>
      </c>
    </row>
    <row r="4300" spans="1:25" x14ac:dyDescent="0.25">
      <c r="A4300" t="s">
        <v>7</v>
      </c>
      <c r="B4300" t="s">
        <v>8651</v>
      </c>
      <c r="C4300" t="s">
        <v>7797</v>
      </c>
      <c r="D4300" t="s">
        <v>7798</v>
      </c>
      <c r="E4300" t="s">
        <v>7799</v>
      </c>
      <c r="F4300">
        <v>22122124</v>
      </c>
      <c r="G4300" t="s">
        <v>7824</v>
      </c>
      <c r="H4300" t="s">
        <v>7825</v>
      </c>
      <c r="I4300">
        <v>261289</v>
      </c>
      <c r="J4300" t="s">
        <v>7838</v>
      </c>
      <c r="K4300" t="s">
        <v>18</v>
      </c>
      <c r="L4300" t="s">
        <v>6</v>
      </c>
      <c r="M4300" t="s">
        <v>8707</v>
      </c>
      <c r="N4300">
        <v>128.1</v>
      </c>
      <c r="Q4300">
        <v>42.7</v>
      </c>
      <c r="S4300">
        <v>1334.63</v>
      </c>
      <c r="T4300">
        <v>3.87</v>
      </c>
      <c r="U4300">
        <v>2.8999999999999998E-3</v>
      </c>
      <c r="V4300">
        <v>44.49</v>
      </c>
      <c r="W4300">
        <v>0.32250000000000001</v>
      </c>
      <c r="X4300" s="83" t="str">
        <f t="shared" si="134"/>
        <v>2212 - BG DFW/W TX/OK/S KS</v>
      </c>
      <c r="Y4300" s="83">
        <f t="shared" si="135"/>
        <v>12</v>
      </c>
    </row>
    <row r="4301" spans="1:25" x14ac:dyDescent="0.25">
      <c r="A4301" t="s">
        <v>7</v>
      </c>
      <c r="B4301" t="s">
        <v>8651</v>
      </c>
      <c r="C4301" t="s">
        <v>7797</v>
      </c>
      <c r="D4301" t="s">
        <v>7798</v>
      </c>
      <c r="E4301" t="s">
        <v>7799</v>
      </c>
      <c r="F4301">
        <v>22122124</v>
      </c>
      <c r="G4301" t="s">
        <v>7824</v>
      </c>
      <c r="H4301" t="s">
        <v>7825</v>
      </c>
      <c r="I4301">
        <v>261289</v>
      </c>
      <c r="J4301" t="s">
        <v>7838</v>
      </c>
      <c r="K4301" t="s">
        <v>18</v>
      </c>
      <c r="L4301" t="s">
        <v>6</v>
      </c>
      <c r="M4301" t="s">
        <v>8677</v>
      </c>
      <c r="N4301">
        <v>1729.91</v>
      </c>
      <c r="O4301">
        <v>229.69</v>
      </c>
      <c r="P4301">
        <v>0.1328</v>
      </c>
      <c r="Q4301">
        <v>247.13</v>
      </c>
      <c r="R4301">
        <v>45.938000000000002</v>
      </c>
      <c r="S4301">
        <v>16225.2</v>
      </c>
      <c r="T4301">
        <v>750.42</v>
      </c>
      <c r="U4301">
        <v>4.6300000000000001E-2</v>
      </c>
      <c r="V4301">
        <v>238.61</v>
      </c>
      <c r="W4301">
        <v>30.016800000000003</v>
      </c>
      <c r="X4301" s="83" t="str">
        <f t="shared" si="134"/>
        <v>2212 - BG DFW/W TX/OK/S KS</v>
      </c>
      <c r="Y4301" s="83">
        <f t="shared" si="135"/>
        <v>24.999999999999996</v>
      </c>
    </row>
    <row r="4302" spans="1:25" x14ac:dyDescent="0.25">
      <c r="A4302" t="s">
        <v>7</v>
      </c>
      <c r="B4302" t="s">
        <v>8651</v>
      </c>
      <c r="C4302" t="s">
        <v>7797</v>
      </c>
      <c r="D4302" t="s">
        <v>7798</v>
      </c>
      <c r="E4302" t="s">
        <v>7799</v>
      </c>
      <c r="F4302">
        <v>22122124</v>
      </c>
      <c r="G4302" t="s">
        <v>7824</v>
      </c>
      <c r="H4302" t="s">
        <v>7825</v>
      </c>
      <c r="I4302">
        <v>261289</v>
      </c>
      <c r="J4302" t="s">
        <v>7838</v>
      </c>
      <c r="K4302" t="s">
        <v>18</v>
      </c>
      <c r="L4302" t="s">
        <v>6</v>
      </c>
      <c r="M4302" t="s">
        <v>8678</v>
      </c>
      <c r="N4302">
        <v>500.04</v>
      </c>
      <c r="O4302">
        <v>97.5</v>
      </c>
      <c r="P4302">
        <v>0.19500000000000001</v>
      </c>
      <c r="Q4302">
        <v>55.56</v>
      </c>
      <c r="R4302">
        <v>24.375</v>
      </c>
      <c r="S4302">
        <v>4996.96</v>
      </c>
      <c r="T4302">
        <v>207.05</v>
      </c>
      <c r="U4302">
        <v>4.1399999999999999E-2</v>
      </c>
      <c r="V4302">
        <v>73.48</v>
      </c>
      <c r="W4302">
        <v>5.3089743589743597</v>
      </c>
      <c r="X4302" s="83" t="str">
        <f t="shared" si="134"/>
        <v>2212 - BG DFW/W TX/OK/S KS</v>
      </c>
      <c r="Y4302" s="83">
        <f t="shared" si="135"/>
        <v>39</v>
      </c>
    </row>
    <row r="4303" spans="1:25" x14ac:dyDescent="0.25">
      <c r="A4303" t="s">
        <v>7</v>
      </c>
      <c r="B4303" t="s">
        <v>8651</v>
      </c>
      <c r="C4303" t="s">
        <v>7797</v>
      </c>
      <c r="D4303" t="s">
        <v>7798</v>
      </c>
      <c r="E4303" t="s">
        <v>7799</v>
      </c>
      <c r="F4303">
        <v>22122124</v>
      </c>
      <c r="G4303" t="s">
        <v>7824</v>
      </c>
      <c r="H4303" t="s">
        <v>7825</v>
      </c>
      <c r="I4303">
        <v>261289</v>
      </c>
      <c r="J4303" t="s">
        <v>7838</v>
      </c>
      <c r="K4303" t="s">
        <v>18</v>
      </c>
      <c r="L4303" t="s">
        <v>6</v>
      </c>
      <c r="M4303" t="s">
        <v>8679</v>
      </c>
      <c r="N4303">
        <v>115.38</v>
      </c>
      <c r="Q4303">
        <v>57.69</v>
      </c>
      <c r="S4303">
        <v>229.3</v>
      </c>
      <c r="V4303">
        <v>57.33</v>
      </c>
      <c r="X4303" s="83" t="str">
        <f t="shared" si="134"/>
        <v>2212 - BG DFW/W TX/OK/S KS</v>
      </c>
      <c r="Y4303" s="83">
        <f t="shared" si="135"/>
        <v>0</v>
      </c>
    </row>
    <row r="4304" spans="1:25" x14ac:dyDescent="0.25">
      <c r="A4304" t="s">
        <v>7</v>
      </c>
      <c r="B4304" t="s">
        <v>8651</v>
      </c>
      <c r="C4304" t="s">
        <v>7797</v>
      </c>
      <c r="D4304" t="s">
        <v>7798</v>
      </c>
      <c r="E4304" t="s">
        <v>7799</v>
      </c>
      <c r="F4304">
        <v>22122124</v>
      </c>
      <c r="G4304" t="s">
        <v>7824</v>
      </c>
      <c r="H4304" t="s">
        <v>7825</v>
      </c>
      <c r="I4304">
        <v>261289</v>
      </c>
      <c r="J4304" t="s">
        <v>7838</v>
      </c>
      <c r="K4304" t="s">
        <v>18</v>
      </c>
      <c r="L4304" t="s">
        <v>6</v>
      </c>
      <c r="M4304" t="s">
        <v>8695</v>
      </c>
      <c r="N4304">
        <v>1190.48</v>
      </c>
      <c r="O4304">
        <v>347.81</v>
      </c>
      <c r="P4304">
        <v>0.29220000000000002</v>
      </c>
      <c r="Q4304">
        <v>148.81</v>
      </c>
      <c r="R4304">
        <v>38.645555555555553</v>
      </c>
      <c r="S4304">
        <v>10876.31</v>
      </c>
      <c r="T4304">
        <v>2300.0700000000002</v>
      </c>
      <c r="U4304">
        <v>0.21149999999999999</v>
      </c>
      <c r="V4304">
        <v>127.96</v>
      </c>
      <c r="W4304">
        <v>35.938593750000003</v>
      </c>
      <c r="X4304" s="83" t="str">
        <f t="shared" si="134"/>
        <v>2212 - BG DFW/W TX/OK/S KS</v>
      </c>
      <c r="Y4304" s="83">
        <f t="shared" si="135"/>
        <v>64</v>
      </c>
    </row>
    <row r="4305" spans="1:25" x14ac:dyDescent="0.25">
      <c r="A4305" t="s">
        <v>7</v>
      </c>
      <c r="B4305" t="s">
        <v>8651</v>
      </c>
      <c r="C4305" t="s">
        <v>7797</v>
      </c>
      <c r="D4305" t="s">
        <v>7798</v>
      </c>
      <c r="E4305" t="s">
        <v>7799</v>
      </c>
      <c r="F4305">
        <v>22122124</v>
      </c>
      <c r="G4305" t="s">
        <v>7824</v>
      </c>
      <c r="H4305" t="s">
        <v>7825</v>
      </c>
      <c r="I4305">
        <v>261289</v>
      </c>
      <c r="J4305" t="s">
        <v>7838</v>
      </c>
      <c r="K4305" t="s">
        <v>18</v>
      </c>
      <c r="L4305" t="s">
        <v>6</v>
      </c>
      <c r="M4305" t="s">
        <v>8720</v>
      </c>
      <c r="N4305">
        <v>1225.8</v>
      </c>
      <c r="Q4305">
        <v>612.9</v>
      </c>
      <c r="S4305">
        <v>1421.45</v>
      </c>
      <c r="T4305">
        <v>1695</v>
      </c>
      <c r="U4305">
        <v>1.1923999999999999</v>
      </c>
      <c r="V4305">
        <v>473.82</v>
      </c>
      <c r="W4305">
        <v>423.75</v>
      </c>
      <c r="X4305" s="83" t="str">
        <f t="shared" si="134"/>
        <v>2212 - BG DFW/W TX/OK/S KS</v>
      </c>
      <c r="Y4305" s="83">
        <f t="shared" si="135"/>
        <v>4</v>
      </c>
    </row>
    <row r="4306" spans="1:25" x14ac:dyDescent="0.25">
      <c r="A4306" t="s">
        <v>7</v>
      </c>
      <c r="B4306" t="s">
        <v>8651</v>
      </c>
      <c r="C4306" t="s">
        <v>7797</v>
      </c>
      <c r="D4306" t="s">
        <v>7798</v>
      </c>
      <c r="E4306" t="s">
        <v>7799</v>
      </c>
      <c r="F4306">
        <v>22122124</v>
      </c>
      <c r="G4306" t="s">
        <v>7824</v>
      </c>
      <c r="H4306" t="s">
        <v>7825</v>
      </c>
      <c r="I4306">
        <v>261289</v>
      </c>
      <c r="J4306" t="s">
        <v>7838</v>
      </c>
      <c r="K4306" t="s">
        <v>18</v>
      </c>
      <c r="L4306" t="s">
        <v>6</v>
      </c>
      <c r="M4306" t="s">
        <v>8696</v>
      </c>
      <c r="N4306">
        <v>2382.35</v>
      </c>
      <c r="O4306">
        <v>101.09</v>
      </c>
      <c r="P4306">
        <v>4.24E-2</v>
      </c>
      <c r="Q4306">
        <v>476.47</v>
      </c>
      <c r="S4306">
        <v>17847.34</v>
      </c>
      <c r="T4306">
        <v>7132.85</v>
      </c>
      <c r="U4306">
        <v>0.3997</v>
      </c>
      <c r="V4306">
        <v>495.76</v>
      </c>
      <c r="W4306">
        <v>419.57941176470592</v>
      </c>
      <c r="X4306" s="83" t="str">
        <f t="shared" si="134"/>
        <v>2212 - BG DFW/W TX/OK/S KS</v>
      </c>
      <c r="Y4306" s="83">
        <f t="shared" si="135"/>
        <v>17</v>
      </c>
    </row>
    <row r="4307" spans="1:25" x14ac:dyDescent="0.25">
      <c r="A4307" t="s">
        <v>7</v>
      </c>
      <c r="B4307" t="s">
        <v>8651</v>
      </c>
      <c r="C4307" t="s">
        <v>7797</v>
      </c>
      <c r="D4307" t="s">
        <v>7798</v>
      </c>
      <c r="E4307" t="s">
        <v>7799</v>
      </c>
      <c r="F4307">
        <v>22122124</v>
      </c>
      <c r="G4307" t="s">
        <v>7824</v>
      </c>
      <c r="H4307" t="s">
        <v>7825</v>
      </c>
      <c r="I4307">
        <v>261289</v>
      </c>
      <c r="J4307" t="s">
        <v>7838</v>
      </c>
      <c r="K4307" t="s">
        <v>18</v>
      </c>
      <c r="L4307" t="s">
        <v>6</v>
      </c>
      <c r="M4307" t="s">
        <v>8721</v>
      </c>
      <c r="N4307">
        <v>0</v>
      </c>
      <c r="O4307">
        <v>11.78</v>
      </c>
      <c r="S4307">
        <v>111.76</v>
      </c>
      <c r="T4307">
        <v>92.51</v>
      </c>
      <c r="U4307">
        <v>0.82779999999999998</v>
      </c>
      <c r="V4307">
        <v>111.76</v>
      </c>
      <c r="X4307" s="83" t="str">
        <f t="shared" si="134"/>
        <v>2212 - BG DFW/W TX/OK/S KS</v>
      </c>
      <c r="Y4307" s="83">
        <f t="shared" si="135"/>
        <v>0</v>
      </c>
    </row>
    <row r="4308" spans="1:25" x14ac:dyDescent="0.25">
      <c r="A4308" t="s">
        <v>7</v>
      </c>
      <c r="B4308" t="s">
        <v>8651</v>
      </c>
      <c r="C4308" t="s">
        <v>7797</v>
      </c>
      <c r="D4308" t="s">
        <v>7798</v>
      </c>
      <c r="E4308" t="s">
        <v>7799</v>
      </c>
      <c r="F4308">
        <v>22122124</v>
      </c>
      <c r="G4308" t="s">
        <v>7824</v>
      </c>
      <c r="H4308" t="s">
        <v>7825</v>
      </c>
      <c r="I4308">
        <v>261289</v>
      </c>
      <c r="J4308" t="s">
        <v>7838</v>
      </c>
      <c r="K4308" t="s">
        <v>18</v>
      </c>
      <c r="L4308" t="s">
        <v>6</v>
      </c>
      <c r="M4308" t="s">
        <v>8697</v>
      </c>
      <c r="N4308">
        <v>5818.16</v>
      </c>
      <c r="O4308">
        <v>411.77</v>
      </c>
      <c r="P4308">
        <v>7.0800000000000002E-2</v>
      </c>
      <c r="Q4308">
        <v>727.27</v>
      </c>
      <c r="R4308">
        <v>102.9425</v>
      </c>
      <c r="S4308">
        <v>50262.03</v>
      </c>
      <c r="T4308">
        <v>24194.12</v>
      </c>
      <c r="U4308">
        <v>0.48139999999999999</v>
      </c>
      <c r="V4308">
        <v>718.03</v>
      </c>
      <c r="W4308">
        <v>780.45548387096767</v>
      </c>
      <c r="X4308" s="83" t="str">
        <f t="shared" si="134"/>
        <v>2212 - BG DFW/W TX/OK/S KS</v>
      </c>
      <c r="Y4308" s="83">
        <f t="shared" si="135"/>
        <v>31</v>
      </c>
    </row>
    <row r="4309" spans="1:25" x14ac:dyDescent="0.25">
      <c r="A4309" t="s">
        <v>7</v>
      </c>
      <c r="B4309" t="s">
        <v>8651</v>
      </c>
      <c r="C4309" t="s">
        <v>7797</v>
      </c>
      <c r="D4309" t="s">
        <v>7798</v>
      </c>
      <c r="E4309" t="s">
        <v>7799</v>
      </c>
      <c r="F4309">
        <v>22122124</v>
      </c>
      <c r="G4309" t="s">
        <v>7824</v>
      </c>
      <c r="H4309" t="s">
        <v>7825</v>
      </c>
      <c r="I4309">
        <v>261289</v>
      </c>
      <c r="J4309" t="s">
        <v>7838</v>
      </c>
      <c r="K4309" t="s">
        <v>18</v>
      </c>
      <c r="L4309" t="s">
        <v>6</v>
      </c>
      <c r="M4309" t="s">
        <v>8698</v>
      </c>
      <c r="N4309">
        <v>8602.44</v>
      </c>
      <c r="O4309">
        <v>3626.72</v>
      </c>
      <c r="P4309">
        <v>0.42159999999999997</v>
      </c>
      <c r="Q4309">
        <v>614.46</v>
      </c>
      <c r="R4309">
        <v>278.97846153846154</v>
      </c>
      <c r="S4309">
        <v>132201.94</v>
      </c>
      <c r="T4309">
        <v>53034.64</v>
      </c>
      <c r="U4309">
        <v>0.4012</v>
      </c>
      <c r="V4309">
        <v>535.23</v>
      </c>
      <c r="W4309">
        <v>325.36588957055216</v>
      </c>
      <c r="X4309" s="83" t="str">
        <f t="shared" si="134"/>
        <v>2212 - BG DFW/W TX/OK/S KS</v>
      </c>
      <c r="Y4309" s="83">
        <f t="shared" si="135"/>
        <v>163</v>
      </c>
    </row>
    <row r="4310" spans="1:25" x14ac:dyDescent="0.25">
      <c r="A4310" t="s">
        <v>7</v>
      </c>
      <c r="B4310" t="s">
        <v>8651</v>
      </c>
      <c r="C4310" t="s">
        <v>7797</v>
      </c>
      <c r="D4310" t="s">
        <v>7798</v>
      </c>
      <c r="E4310" t="s">
        <v>7799</v>
      </c>
      <c r="F4310">
        <v>22122124</v>
      </c>
      <c r="G4310" t="s">
        <v>7824</v>
      </c>
      <c r="H4310" t="s">
        <v>7825</v>
      </c>
      <c r="I4310">
        <v>261289</v>
      </c>
      <c r="J4310" t="s">
        <v>7838</v>
      </c>
      <c r="K4310" t="s">
        <v>18</v>
      </c>
      <c r="L4310" t="s">
        <v>6</v>
      </c>
      <c r="M4310" t="s">
        <v>8699</v>
      </c>
      <c r="N4310">
        <v>1560.4</v>
      </c>
      <c r="O4310">
        <v>723.75</v>
      </c>
      <c r="P4310">
        <v>0.46379999999999999</v>
      </c>
      <c r="Q4310">
        <v>156.04</v>
      </c>
      <c r="R4310">
        <v>103.39285714285714</v>
      </c>
      <c r="S4310">
        <v>9724.3799999999992</v>
      </c>
      <c r="T4310">
        <v>2022.57</v>
      </c>
      <c r="U4310">
        <v>0.20799999999999999</v>
      </c>
      <c r="V4310">
        <v>145.13999999999999</v>
      </c>
      <c r="W4310">
        <v>31.602656249999999</v>
      </c>
      <c r="X4310" s="83" t="str">
        <f t="shared" si="134"/>
        <v>2212 - BG DFW/W TX/OK/S KS</v>
      </c>
      <c r="Y4310" s="83">
        <f t="shared" si="135"/>
        <v>64</v>
      </c>
    </row>
    <row r="4311" spans="1:25" x14ac:dyDescent="0.25">
      <c r="A4311" t="s">
        <v>7</v>
      </c>
      <c r="B4311" t="s">
        <v>8651</v>
      </c>
      <c r="C4311" t="s">
        <v>7797</v>
      </c>
      <c r="D4311" t="s">
        <v>7798</v>
      </c>
      <c r="E4311" t="s">
        <v>7799</v>
      </c>
      <c r="F4311">
        <v>22122124</v>
      </c>
      <c r="G4311" t="s">
        <v>7824</v>
      </c>
      <c r="H4311" t="s">
        <v>7825</v>
      </c>
      <c r="I4311">
        <v>261289</v>
      </c>
      <c r="J4311" t="s">
        <v>7838</v>
      </c>
      <c r="K4311" t="s">
        <v>18</v>
      </c>
      <c r="L4311" t="s">
        <v>6</v>
      </c>
      <c r="M4311" t="s">
        <v>8700</v>
      </c>
      <c r="N4311">
        <v>5640</v>
      </c>
      <c r="O4311">
        <v>3216.2</v>
      </c>
      <c r="P4311">
        <v>0.57020000000000004</v>
      </c>
      <c r="Q4311">
        <v>470</v>
      </c>
      <c r="R4311">
        <v>292.38181818181818</v>
      </c>
      <c r="S4311">
        <v>35060.67</v>
      </c>
      <c r="T4311">
        <v>39356.46</v>
      </c>
      <c r="U4311">
        <v>1.1225000000000001</v>
      </c>
      <c r="V4311">
        <v>427.57</v>
      </c>
      <c r="W4311">
        <v>596.30999999999995</v>
      </c>
      <c r="X4311" s="83" t="str">
        <f t="shared" si="134"/>
        <v>2212 - BG DFW/W TX/OK/S KS</v>
      </c>
      <c r="Y4311" s="83">
        <f t="shared" si="135"/>
        <v>66</v>
      </c>
    </row>
    <row r="4312" spans="1:25" x14ac:dyDescent="0.25">
      <c r="A4312" t="s">
        <v>7</v>
      </c>
      <c r="B4312" t="s">
        <v>8651</v>
      </c>
      <c r="C4312" t="s">
        <v>7797</v>
      </c>
      <c r="D4312" t="s">
        <v>7798</v>
      </c>
      <c r="E4312" t="s">
        <v>7799</v>
      </c>
      <c r="F4312">
        <v>22122124</v>
      </c>
      <c r="G4312" t="s">
        <v>7824</v>
      </c>
      <c r="H4312" t="s">
        <v>7825</v>
      </c>
      <c r="I4312">
        <v>261289</v>
      </c>
      <c r="J4312" t="s">
        <v>7838</v>
      </c>
      <c r="K4312" t="s">
        <v>18</v>
      </c>
      <c r="L4312" t="s">
        <v>6</v>
      </c>
      <c r="M4312" t="s">
        <v>8701</v>
      </c>
      <c r="N4312">
        <v>3362.64</v>
      </c>
      <c r="O4312">
        <v>470.38</v>
      </c>
      <c r="P4312">
        <v>0.1399</v>
      </c>
      <c r="Q4312">
        <v>560.44000000000005</v>
      </c>
      <c r="R4312">
        <v>67.19714285714285</v>
      </c>
      <c r="S4312">
        <v>25527.03</v>
      </c>
      <c r="T4312">
        <v>22231.56</v>
      </c>
      <c r="U4312">
        <v>0.87090000000000001</v>
      </c>
      <c r="V4312">
        <v>490.9</v>
      </c>
      <c r="W4312">
        <v>542.23317073170733</v>
      </c>
      <c r="X4312" s="83" t="str">
        <f t="shared" si="134"/>
        <v>2212 - BG DFW/W TX/OK/S KS</v>
      </c>
      <c r="Y4312" s="83">
        <f t="shared" si="135"/>
        <v>41</v>
      </c>
    </row>
    <row r="4313" spans="1:25" x14ac:dyDescent="0.25">
      <c r="A4313" t="s">
        <v>7</v>
      </c>
      <c r="B4313" t="s">
        <v>8651</v>
      </c>
      <c r="C4313" t="s">
        <v>7797</v>
      </c>
      <c r="D4313" t="s">
        <v>7798</v>
      </c>
      <c r="E4313" t="s">
        <v>7799</v>
      </c>
      <c r="F4313">
        <v>22122124</v>
      </c>
      <c r="G4313" t="s">
        <v>7824</v>
      </c>
      <c r="H4313" t="s">
        <v>7825</v>
      </c>
      <c r="I4313">
        <v>263166</v>
      </c>
      <c r="J4313" t="s">
        <v>7839</v>
      </c>
      <c r="K4313" t="s">
        <v>27</v>
      </c>
      <c r="L4313" t="s">
        <v>6</v>
      </c>
      <c r="M4313" t="s">
        <v>8706</v>
      </c>
      <c r="N4313">
        <v>26.82</v>
      </c>
      <c r="Q4313">
        <v>13.41</v>
      </c>
      <c r="S4313">
        <v>190.94</v>
      </c>
      <c r="V4313">
        <v>10.050000000000001</v>
      </c>
      <c r="X4313" s="83" t="str">
        <f t="shared" si="134"/>
        <v>2212 - BG DFW/W TX/OK/S KS</v>
      </c>
      <c r="Y4313" s="83">
        <f t="shared" si="135"/>
        <v>0</v>
      </c>
    </row>
    <row r="4314" spans="1:25" x14ac:dyDescent="0.25">
      <c r="A4314" t="s">
        <v>7</v>
      </c>
      <c r="B4314" t="s">
        <v>8651</v>
      </c>
      <c r="C4314" t="s">
        <v>7797</v>
      </c>
      <c r="D4314" t="s">
        <v>7798</v>
      </c>
      <c r="E4314" t="s">
        <v>7799</v>
      </c>
      <c r="F4314">
        <v>22122124</v>
      </c>
      <c r="G4314" t="s">
        <v>7824</v>
      </c>
      <c r="H4314" t="s">
        <v>7825</v>
      </c>
      <c r="I4314">
        <v>263166</v>
      </c>
      <c r="J4314" t="s">
        <v>7839</v>
      </c>
      <c r="K4314" t="s">
        <v>27</v>
      </c>
      <c r="L4314" t="s">
        <v>6</v>
      </c>
      <c r="M4314" t="s">
        <v>8676</v>
      </c>
      <c r="N4314">
        <v>84.15</v>
      </c>
      <c r="O4314">
        <v>6.87</v>
      </c>
      <c r="P4314">
        <v>8.1600000000000006E-2</v>
      </c>
      <c r="Q4314">
        <v>28.05</v>
      </c>
      <c r="R4314">
        <v>3.4350000000000001</v>
      </c>
      <c r="S4314">
        <v>3737.3</v>
      </c>
      <c r="T4314">
        <v>1388.55</v>
      </c>
      <c r="U4314">
        <v>0.3715</v>
      </c>
      <c r="V4314">
        <v>101.01</v>
      </c>
      <c r="W4314">
        <v>66.121428571428567</v>
      </c>
      <c r="X4314" s="83" t="str">
        <f t="shared" si="134"/>
        <v>2212 - BG DFW/W TX/OK/S KS</v>
      </c>
      <c r="Y4314" s="83">
        <f t="shared" si="135"/>
        <v>21</v>
      </c>
    </row>
    <row r="4315" spans="1:25" x14ac:dyDescent="0.25">
      <c r="A4315" t="s">
        <v>7</v>
      </c>
      <c r="B4315" t="s">
        <v>8651</v>
      </c>
      <c r="C4315" t="s">
        <v>7797</v>
      </c>
      <c r="D4315" t="s">
        <v>7798</v>
      </c>
      <c r="E4315" t="s">
        <v>7799</v>
      </c>
      <c r="F4315">
        <v>22122124</v>
      </c>
      <c r="G4315" t="s">
        <v>7824</v>
      </c>
      <c r="H4315" t="s">
        <v>7825</v>
      </c>
      <c r="I4315">
        <v>263166</v>
      </c>
      <c r="J4315" t="s">
        <v>7839</v>
      </c>
      <c r="K4315" t="s">
        <v>27</v>
      </c>
      <c r="L4315" t="s">
        <v>6</v>
      </c>
      <c r="M4315" t="s">
        <v>8886</v>
      </c>
      <c r="N4315">
        <v>35.29</v>
      </c>
      <c r="Q4315">
        <v>35.29</v>
      </c>
      <c r="S4315">
        <v>35.29</v>
      </c>
      <c r="V4315">
        <v>35.29</v>
      </c>
      <c r="X4315" s="83" t="str">
        <f t="shared" si="134"/>
        <v>2212 - BG DFW/W TX/OK/S KS</v>
      </c>
      <c r="Y4315" s="83">
        <f t="shared" si="135"/>
        <v>0</v>
      </c>
    </row>
    <row r="4316" spans="1:25" x14ac:dyDescent="0.25">
      <c r="A4316" t="s">
        <v>7</v>
      </c>
      <c r="B4316" t="s">
        <v>8651</v>
      </c>
      <c r="C4316" t="s">
        <v>7797</v>
      </c>
      <c r="D4316" t="s">
        <v>7798</v>
      </c>
      <c r="E4316" t="s">
        <v>7799</v>
      </c>
      <c r="F4316">
        <v>22122124</v>
      </c>
      <c r="G4316" t="s">
        <v>7824</v>
      </c>
      <c r="H4316" t="s">
        <v>7825</v>
      </c>
      <c r="I4316">
        <v>263166</v>
      </c>
      <c r="J4316" t="s">
        <v>7839</v>
      </c>
      <c r="K4316" t="s">
        <v>27</v>
      </c>
      <c r="L4316" t="s">
        <v>6</v>
      </c>
      <c r="M4316" t="s">
        <v>8694</v>
      </c>
      <c r="N4316">
        <v>43.48</v>
      </c>
      <c r="O4316">
        <v>6.87</v>
      </c>
      <c r="P4316">
        <v>0.158</v>
      </c>
      <c r="Q4316">
        <v>21.74</v>
      </c>
      <c r="R4316">
        <v>1.7175</v>
      </c>
      <c r="S4316">
        <v>1757.32</v>
      </c>
      <c r="T4316">
        <v>67.37</v>
      </c>
      <c r="U4316">
        <v>3.8300000000000001E-2</v>
      </c>
      <c r="V4316">
        <v>109.83</v>
      </c>
      <c r="W4316">
        <v>5.6141666666666667</v>
      </c>
      <c r="X4316" s="83" t="str">
        <f t="shared" si="134"/>
        <v>2212 - BG DFW/W TX/OK/S KS</v>
      </c>
      <c r="Y4316" s="83">
        <f t="shared" si="135"/>
        <v>12</v>
      </c>
    </row>
    <row r="4317" spans="1:25" x14ac:dyDescent="0.25">
      <c r="A4317" t="s">
        <v>7</v>
      </c>
      <c r="B4317" t="s">
        <v>8651</v>
      </c>
      <c r="C4317" t="s">
        <v>7797</v>
      </c>
      <c r="D4317" t="s">
        <v>7798</v>
      </c>
      <c r="E4317" t="s">
        <v>7799</v>
      </c>
      <c r="F4317">
        <v>22122124</v>
      </c>
      <c r="G4317" t="s">
        <v>7824</v>
      </c>
      <c r="H4317" t="s">
        <v>7825</v>
      </c>
      <c r="I4317">
        <v>263166</v>
      </c>
      <c r="J4317" t="s">
        <v>7839</v>
      </c>
      <c r="K4317" t="s">
        <v>27</v>
      </c>
      <c r="L4317" t="s">
        <v>6</v>
      </c>
      <c r="M4317" t="s">
        <v>8707</v>
      </c>
      <c r="N4317">
        <v>170.8</v>
      </c>
      <c r="O4317">
        <v>12.03</v>
      </c>
      <c r="P4317">
        <v>7.0400000000000004E-2</v>
      </c>
      <c r="Q4317">
        <v>42.7</v>
      </c>
      <c r="R4317">
        <v>2.4059999999999997</v>
      </c>
      <c r="S4317">
        <v>1691.6</v>
      </c>
      <c r="T4317">
        <v>67.739999999999995</v>
      </c>
      <c r="U4317">
        <v>0.04</v>
      </c>
      <c r="V4317">
        <v>44.52</v>
      </c>
      <c r="W4317">
        <v>2.0527272727272727</v>
      </c>
      <c r="X4317" s="83" t="str">
        <f t="shared" si="134"/>
        <v>2212 - BG DFW/W TX/OK/S KS</v>
      </c>
      <c r="Y4317" s="83">
        <f t="shared" si="135"/>
        <v>33</v>
      </c>
    </row>
    <row r="4318" spans="1:25" x14ac:dyDescent="0.25">
      <c r="A4318" t="s">
        <v>7</v>
      </c>
      <c r="B4318" t="s">
        <v>8651</v>
      </c>
      <c r="C4318" t="s">
        <v>7797</v>
      </c>
      <c r="D4318" t="s">
        <v>7798</v>
      </c>
      <c r="E4318" t="s">
        <v>7799</v>
      </c>
      <c r="F4318">
        <v>22122124</v>
      </c>
      <c r="G4318" t="s">
        <v>7824</v>
      </c>
      <c r="H4318" t="s">
        <v>7825</v>
      </c>
      <c r="I4318">
        <v>263166</v>
      </c>
      <c r="J4318" t="s">
        <v>7839</v>
      </c>
      <c r="K4318" t="s">
        <v>27</v>
      </c>
      <c r="L4318" t="s">
        <v>6</v>
      </c>
      <c r="M4318" t="s">
        <v>8677</v>
      </c>
      <c r="N4318">
        <v>1977.04</v>
      </c>
      <c r="O4318">
        <v>-521.66</v>
      </c>
      <c r="P4318">
        <v>-0.26390000000000002</v>
      </c>
      <c r="Q4318">
        <v>247.13</v>
      </c>
      <c r="R4318">
        <v>-260.83</v>
      </c>
      <c r="S4318">
        <v>16753.23</v>
      </c>
      <c r="T4318">
        <v>24580.97</v>
      </c>
      <c r="U4318">
        <v>1.4672000000000001</v>
      </c>
      <c r="V4318">
        <v>239.33</v>
      </c>
      <c r="W4318">
        <v>599.53585365853667</v>
      </c>
      <c r="X4318" s="83" t="str">
        <f t="shared" si="134"/>
        <v>2212 - BG DFW/W TX/OK/S KS</v>
      </c>
      <c r="Y4318" s="83">
        <f t="shared" si="135"/>
        <v>40.999999999999993</v>
      </c>
    </row>
    <row r="4319" spans="1:25" x14ac:dyDescent="0.25">
      <c r="A4319" t="s">
        <v>7</v>
      </c>
      <c r="B4319" t="s">
        <v>8651</v>
      </c>
      <c r="C4319" t="s">
        <v>7797</v>
      </c>
      <c r="D4319" t="s">
        <v>7798</v>
      </c>
      <c r="E4319" t="s">
        <v>7799</v>
      </c>
      <c r="F4319">
        <v>22122124</v>
      </c>
      <c r="G4319" t="s">
        <v>7824</v>
      </c>
      <c r="H4319" t="s">
        <v>7825</v>
      </c>
      <c r="I4319">
        <v>263166</v>
      </c>
      <c r="J4319" t="s">
        <v>7839</v>
      </c>
      <c r="K4319" t="s">
        <v>27</v>
      </c>
      <c r="L4319" t="s">
        <v>6</v>
      </c>
      <c r="M4319" t="s">
        <v>8678</v>
      </c>
      <c r="N4319">
        <v>888.96</v>
      </c>
      <c r="O4319">
        <v>589.88</v>
      </c>
      <c r="P4319">
        <v>0.66359999999999997</v>
      </c>
      <c r="Q4319">
        <v>55.56</v>
      </c>
      <c r="R4319">
        <v>42.134285714285717</v>
      </c>
      <c r="S4319">
        <v>6983.83</v>
      </c>
      <c r="T4319">
        <v>1224.6400000000001</v>
      </c>
      <c r="U4319">
        <v>0.1754</v>
      </c>
      <c r="V4319">
        <v>72.75</v>
      </c>
      <c r="W4319">
        <v>11.13309090909091</v>
      </c>
      <c r="X4319" s="83" t="str">
        <f t="shared" si="134"/>
        <v>2212 - BG DFW/W TX/OK/S KS</v>
      </c>
      <c r="Y4319" s="83">
        <f t="shared" si="135"/>
        <v>110</v>
      </c>
    </row>
    <row r="4320" spans="1:25" x14ac:dyDescent="0.25">
      <c r="A4320" t="s">
        <v>7</v>
      </c>
      <c r="B4320" t="s">
        <v>8651</v>
      </c>
      <c r="C4320" t="s">
        <v>7797</v>
      </c>
      <c r="D4320" t="s">
        <v>7798</v>
      </c>
      <c r="E4320" t="s">
        <v>7799</v>
      </c>
      <c r="F4320">
        <v>22122124</v>
      </c>
      <c r="G4320" t="s">
        <v>7824</v>
      </c>
      <c r="H4320" t="s">
        <v>7825</v>
      </c>
      <c r="I4320">
        <v>263166</v>
      </c>
      <c r="J4320" t="s">
        <v>7839</v>
      </c>
      <c r="K4320" t="s">
        <v>27</v>
      </c>
      <c r="L4320" t="s">
        <v>6</v>
      </c>
      <c r="M4320" t="s">
        <v>8679</v>
      </c>
      <c r="N4320">
        <v>57.69</v>
      </c>
      <c r="O4320">
        <v>24.12</v>
      </c>
      <c r="P4320">
        <v>0.41810000000000003</v>
      </c>
      <c r="Q4320">
        <v>57.69</v>
      </c>
      <c r="R4320">
        <v>12.06</v>
      </c>
      <c r="S4320">
        <v>171.61</v>
      </c>
      <c r="T4320">
        <v>167.84</v>
      </c>
      <c r="U4320">
        <v>0.97799999999999998</v>
      </c>
      <c r="V4320">
        <v>57.2</v>
      </c>
      <c r="W4320">
        <v>55.946666666666665</v>
      </c>
      <c r="X4320" s="83" t="str">
        <f t="shared" si="134"/>
        <v>2212 - BG DFW/W TX/OK/S KS</v>
      </c>
      <c r="Y4320" s="83">
        <f t="shared" si="135"/>
        <v>3</v>
      </c>
    </row>
    <row r="4321" spans="1:25" x14ac:dyDescent="0.25">
      <c r="A4321" t="s">
        <v>7</v>
      </c>
      <c r="B4321" t="s">
        <v>8651</v>
      </c>
      <c r="C4321" t="s">
        <v>7797</v>
      </c>
      <c r="D4321" t="s">
        <v>7798</v>
      </c>
      <c r="E4321" t="s">
        <v>7799</v>
      </c>
      <c r="F4321">
        <v>22122124</v>
      </c>
      <c r="G4321" t="s">
        <v>7824</v>
      </c>
      <c r="H4321" t="s">
        <v>7825</v>
      </c>
      <c r="I4321">
        <v>263166</v>
      </c>
      <c r="J4321" t="s">
        <v>7839</v>
      </c>
      <c r="K4321" t="s">
        <v>27</v>
      </c>
      <c r="L4321" t="s">
        <v>6</v>
      </c>
      <c r="M4321" t="s">
        <v>8695</v>
      </c>
      <c r="N4321">
        <v>297.62</v>
      </c>
      <c r="O4321">
        <v>1578.35</v>
      </c>
      <c r="P4321">
        <v>5.3032000000000004</v>
      </c>
      <c r="Q4321">
        <v>148.81</v>
      </c>
      <c r="R4321">
        <v>394.58749999999998</v>
      </c>
      <c r="S4321">
        <v>10267.379999999999</v>
      </c>
      <c r="T4321">
        <v>18059</v>
      </c>
      <c r="U4321">
        <v>1.7588999999999999</v>
      </c>
      <c r="V4321">
        <v>126.76</v>
      </c>
      <c r="W4321">
        <v>311.36206896551727</v>
      </c>
      <c r="X4321" s="83" t="str">
        <f t="shared" si="134"/>
        <v>2212 - BG DFW/W TX/OK/S KS</v>
      </c>
      <c r="Y4321" s="83">
        <f t="shared" si="135"/>
        <v>57.999999999999993</v>
      </c>
    </row>
    <row r="4322" spans="1:25" x14ac:dyDescent="0.25">
      <c r="A4322" t="s">
        <v>7</v>
      </c>
      <c r="B4322" t="s">
        <v>8651</v>
      </c>
      <c r="C4322" t="s">
        <v>7797</v>
      </c>
      <c r="D4322" t="s">
        <v>7798</v>
      </c>
      <c r="E4322" t="s">
        <v>7799</v>
      </c>
      <c r="F4322">
        <v>22122124</v>
      </c>
      <c r="G4322" t="s">
        <v>7824</v>
      </c>
      <c r="H4322" t="s">
        <v>7825</v>
      </c>
      <c r="I4322">
        <v>263166</v>
      </c>
      <c r="J4322" t="s">
        <v>7839</v>
      </c>
      <c r="K4322" t="s">
        <v>27</v>
      </c>
      <c r="L4322" t="s">
        <v>6</v>
      </c>
      <c r="M4322" t="s">
        <v>8720</v>
      </c>
      <c r="N4322">
        <v>2451.6</v>
      </c>
      <c r="O4322">
        <v>34.76</v>
      </c>
      <c r="P4322">
        <v>1.4200000000000001E-2</v>
      </c>
      <c r="Q4322">
        <v>612.9</v>
      </c>
      <c r="R4322">
        <v>6.952</v>
      </c>
      <c r="S4322">
        <v>2647.25</v>
      </c>
      <c r="T4322">
        <v>2746.47</v>
      </c>
      <c r="U4322">
        <v>1.0375000000000001</v>
      </c>
      <c r="V4322">
        <v>529.45000000000005</v>
      </c>
      <c r="W4322">
        <v>457.74499999999995</v>
      </c>
      <c r="X4322" s="83" t="str">
        <f t="shared" si="134"/>
        <v>2212 - BG DFW/W TX/OK/S KS</v>
      </c>
      <c r="Y4322" s="83">
        <f t="shared" si="135"/>
        <v>6</v>
      </c>
    </row>
    <row r="4323" spans="1:25" x14ac:dyDescent="0.25">
      <c r="A4323" t="s">
        <v>7</v>
      </c>
      <c r="B4323" t="s">
        <v>8651</v>
      </c>
      <c r="C4323" t="s">
        <v>7797</v>
      </c>
      <c r="D4323" t="s">
        <v>7798</v>
      </c>
      <c r="E4323" t="s">
        <v>7799</v>
      </c>
      <c r="F4323">
        <v>22122124</v>
      </c>
      <c r="G4323" t="s">
        <v>7824</v>
      </c>
      <c r="H4323" t="s">
        <v>7825</v>
      </c>
      <c r="I4323">
        <v>263166</v>
      </c>
      <c r="J4323" t="s">
        <v>7839</v>
      </c>
      <c r="K4323" t="s">
        <v>27</v>
      </c>
      <c r="L4323" t="s">
        <v>6</v>
      </c>
      <c r="M4323" t="s">
        <v>8696</v>
      </c>
      <c r="N4323">
        <v>2382.35</v>
      </c>
      <c r="O4323">
        <v>436.72</v>
      </c>
      <c r="P4323">
        <v>0.18329999999999999</v>
      </c>
      <c r="Q4323">
        <v>476.47</v>
      </c>
      <c r="R4323">
        <v>218.36</v>
      </c>
      <c r="S4323">
        <v>15312.32</v>
      </c>
      <c r="T4323">
        <v>6594.84</v>
      </c>
      <c r="U4323">
        <v>0.43070000000000003</v>
      </c>
      <c r="V4323">
        <v>493.95</v>
      </c>
      <c r="W4323">
        <v>219.828</v>
      </c>
      <c r="X4323" s="83" t="str">
        <f t="shared" si="134"/>
        <v>2212 - BG DFW/W TX/OK/S KS</v>
      </c>
      <c r="Y4323" s="83">
        <f t="shared" si="135"/>
        <v>30</v>
      </c>
    </row>
    <row r="4324" spans="1:25" x14ac:dyDescent="0.25">
      <c r="A4324" t="s">
        <v>7</v>
      </c>
      <c r="B4324" t="s">
        <v>8651</v>
      </c>
      <c r="C4324" t="s">
        <v>7797</v>
      </c>
      <c r="D4324" t="s">
        <v>7798</v>
      </c>
      <c r="E4324" t="s">
        <v>7799</v>
      </c>
      <c r="F4324">
        <v>22122124</v>
      </c>
      <c r="G4324" t="s">
        <v>7824</v>
      </c>
      <c r="H4324" t="s">
        <v>7825</v>
      </c>
      <c r="I4324">
        <v>263166</v>
      </c>
      <c r="J4324" t="s">
        <v>7839</v>
      </c>
      <c r="K4324" t="s">
        <v>27</v>
      </c>
      <c r="L4324" t="s">
        <v>6</v>
      </c>
      <c r="M4324" t="s">
        <v>8721</v>
      </c>
      <c r="N4324">
        <v>214.28</v>
      </c>
      <c r="O4324">
        <v>5.69</v>
      </c>
      <c r="P4324">
        <v>2.6599999999999999E-2</v>
      </c>
      <c r="Q4324">
        <v>107.14</v>
      </c>
      <c r="S4324">
        <v>1238.5999999999999</v>
      </c>
      <c r="T4324">
        <v>304.58</v>
      </c>
      <c r="U4324">
        <v>0.24590000000000001</v>
      </c>
      <c r="V4324">
        <v>112.6</v>
      </c>
      <c r="W4324">
        <v>60.915999999999997</v>
      </c>
      <c r="X4324" s="83" t="str">
        <f t="shared" si="134"/>
        <v>2212 - BG DFW/W TX/OK/S KS</v>
      </c>
      <c r="Y4324" s="83">
        <f t="shared" si="135"/>
        <v>5</v>
      </c>
    </row>
    <row r="4325" spans="1:25" x14ac:dyDescent="0.25">
      <c r="A4325" t="s">
        <v>7</v>
      </c>
      <c r="B4325" t="s">
        <v>8651</v>
      </c>
      <c r="C4325" t="s">
        <v>7797</v>
      </c>
      <c r="D4325" t="s">
        <v>7798</v>
      </c>
      <c r="E4325" t="s">
        <v>7799</v>
      </c>
      <c r="F4325">
        <v>22122124</v>
      </c>
      <c r="G4325" t="s">
        <v>7824</v>
      </c>
      <c r="H4325" t="s">
        <v>7825</v>
      </c>
      <c r="I4325">
        <v>263166</v>
      </c>
      <c r="J4325" t="s">
        <v>7839</v>
      </c>
      <c r="K4325" t="s">
        <v>27</v>
      </c>
      <c r="L4325" t="s">
        <v>6</v>
      </c>
      <c r="M4325" t="s">
        <v>8697</v>
      </c>
      <c r="N4325">
        <v>5818.16</v>
      </c>
      <c r="O4325">
        <v>3525.58</v>
      </c>
      <c r="P4325">
        <v>0.60599999999999998</v>
      </c>
      <c r="Q4325">
        <v>727.27</v>
      </c>
      <c r="R4325">
        <v>1175.1933333333334</v>
      </c>
      <c r="S4325">
        <v>43808.18</v>
      </c>
      <c r="T4325">
        <v>18137.490000000002</v>
      </c>
      <c r="U4325">
        <v>0.41399999999999998</v>
      </c>
      <c r="V4325">
        <v>718.17</v>
      </c>
      <c r="W4325">
        <v>671.75888888888892</v>
      </c>
      <c r="X4325" s="83" t="str">
        <f t="shared" si="134"/>
        <v>2212 - BG DFW/W TX/OK/S KS</v>
      </c>
      <c r="Y4325" s="83">
        <f t="shared" si="135"/>
        <v>27</v>
      </c>
    </row>
    <row r="4326" spans="1:25" x14ac:dyDescent="0.25">
      <c r="A4326" t="s">
        <v>7</v>
      </c>
      <c r="B4326" t="s">
        <v>8651</v>
      </c>
      <c r="C4326" t="s">
        <v>7797</v>
      </c>
      <c r="D4326" t="s">
        <v>7798</v>
      </c>
      <c r="E4326" t="s">
        <v>7799</v>
      </c>
      <c r="F4326">
        <v>22122124</v>
      </c>
      <c r="G4326" t="s">
        <v>7824</v>
      </c>
      <c r="H4326" t="s">
        <v>7825</v>
      </c>
      <c r="I4326">
        <v>263166</v>
      </c>
      <c r="J4326" t="s">
        <v>7839</v>
      </c>
      <c r="K4326" t="s">
        <v>27</v>
      </c>
      <c r="L4326" t="s">
        <v>6</v>
      </c>
      <c r="M4326" t="s">
        <v>8698</v>
      </c>
      <c r="N4326">
        <v>17819.34</v>
      </c>
      <c r="O4326">
        <v>19511.23</v>
      </c>
      <c r="P4326">
        <v>1.0949</v>
      </c>
      <c r="Q4326">
        <v>614.46</v>
      </c>
      <c r="R4326">
        <v>464.55309523809524</v>
      </c>
      <c r="S4326">
        <v>154330.93</v>
      </c>
      <c r="T4326">
        <v>137582.75</v>
      </c>
      <c r="U4326">
        <v>0.89149999999999996</v>
      </c>
      <c r="V4326">
        <v>539.62</v>
      </c>
      <c r="W4326">
        <v>493.12813620071682</v>
      </c>
      <c r="X4326" s="83" t="str">
        <f t="shared" si="134"/>
        <v>2212 - BG DFW/W TX/OK/S KS</v>
      </c>
      <c r="Y4326" s="83">
        <f t="shared" si="135"/>
        <v>279</v>
      </c>
    </row>
    <row r="4327" spans="1:25" x14ac:dyDescent="0.25">
      <c r="A4327" t="s">
        <v>7</v>
      </c>
      <c r="B4327" t="s">
        <v>8651</v>
      </c>
      <c r="C4327" t="s">
        <v>7797</v>
      </c>
      <c r="D4327" t="s">
        <v>7798</v>
      </c>
      <c r="E4327" t="s">
        <v>7799</v>
      </c>
      <c r="F4327">
        <v>22122124</v>
      </c>
      <c r="G4327" t="s">
        <v>7824</v>
      </c>
      <c r="H4327" t="s">
        <v>7825</v>
      </c>
      <c r="I4327">
        <v>263166</v>
      </c>
      <c r="J4327" t="s">
        <v>7839</v>
      </c>
      <c r="K4327" t="s">
        <v>27</v>
      </c>
      <c r="L4327" t="s">
        <v>6</v>
      </c>
      <c r="M4327" t="s">
        <v>8699</v>
      </c>
      <c r="N4327">
        <v>2028.52</v>
      </c>
      <c r="O4327">
        <v>796.23</v>
      </c>
      <c r="P4327">
        <v>0.39250000000000002</v>
      </c>
      <c r="Q4327">
        <v>156.04</v>
      </c>
      <c r="R4327">
        <v>99.528750000000002</v>
      </c>
      <c r="S4327">
        <v>13691.67</v>
      </c>
      <c r="T4327">
        <v>2758.58</v>
      </c>
      <c r="U4327">
        <v>0.20150000000000001</v>
      </c>
      <c r="V4327">
        <v>145.66</v>
      </c>
      <c r="W4327">
        <v>25.308073394495413</v>
      </c>
      <c r="X4327" s="83" t="str">
        <f t="shared" si="134"/>
        <v>2212 - BG DFW/W TX/OK/S KS</v>
      </c>
      <c r="Y4327" s="83">
        <f t="shared" si="135"/>
        <v>109</v>
      </c>
    </row>
    <row r="4328" spans="1:25" x14ac:dyDescent="0.25">
      <c r="A4328" t="s">
        <v>7</v>
      </c>
      <c r="B4328" t="s">
        <v>8651</v>
      </c>
      <c r="C4328" t="s">
        <v>7797</v>
      </c>
      <c r="D4328" t="s">
        <v>7798</v>
      </c>
      <c r="E4328" t="s">
        <v>7799</v>
      </c>
      <c r="F4328">
        <v>22122124</v>
      </c>
      <c r="G4328" t="s">
        <v>7824</v>
      </c>
      <c r="H4328" t="s">
        <v>7825</v>
      </c>
      <c r="I4328">
        <v>263166</v>
      </c>
      <c r="J4328" t="s">
        <v>7839</v>
      </c>
      <c r="K4328" t="s">
        <v>27</v>
      </c>
      <c r="L4328" t="s">
        <v>6</v>
      </c>
      <c r="M4328" t="s">
        <v>8700</v>
      </c>
      <c r="N4328">
        <v>4230</v>
      </c>
      <c r="O4328">
        <v>3452.52</v>
      </c>
      <c r="P4328">
        <v>0.81620000000000004</v>
      </c>
      <c r="Q4328">
        <v>470</v>
      </c>
      <c r="R4328">
        <v>690.50400000000002</v>
      </c>
      <c r="S4328">
        <v>25573.43</v>
      </c>
      <c r="T4328">
        <v>5970.88</v>
      </c>
      <c r="U4328">
        <v>0.23350000000000001</v>
      </c>
      <c r="V4328">
        <v>426.22</v>
      </c>
      <c r="W4328">
        <v>127.04</v>
      </c>
      <c r="X4328" s="83" t="str">
        <f t="shared" si="134"/>
        <v>2212 - BG DFW/W TX/OK/S KS</v>
      </c>
      <c r="Y4328" s="83">
        <f t="shared" si="135"/>
        <v>47</v>
      </c>
    </row>
    <row r="4329" spans="1:25" x14ac:dyDescent="0.25">
      <c r="A4329" t="s">
        <v>7</v>
      </c>
      <c r="B4329" t="s">
        <v>8651</v>
      </c>
      <c r="C4329" t="s">
        <v>7797</v>
      </c>
      <c r="D4329" t="s">
        <v>7798</v>
      </c>
      <c r="E4329" t="s">
        <v>7799</v>
      </c>
      <c r="F4329">
        <v>22122124</v>
      </c>
      <c r="G4329" t="s">
        <v>7824</v>
      </c>
      <c r="H4329" t="s">
        <v>7825</v>
      </c>
      <c r="I4329">
        <v>263166</v>
      </c>
      <c r="J4329" t="s">
        <v>7839</v>
      </c>
      <c r="K4329" t="s">
        <v>27</v>
      </c>
      <c r="L4329" t="s">
        <v>6</v>
      </c>
      <c r="M4329" t="s">
        <v>8701</v>
      </c>
      <c r="N4329">
        <v>2802.2</v>
      </c>
      <c r="O4329">
        <v>2869.38</v>
      </c>
      <c r="P4329">
        <v>1.024</v>
      </c>
      <c r="Q4329">
        <v>560.44000000000005</v>
      </c>
      <c r="R4329">
        <v>2869.38</v>
      </c>
      <c r="S4329">
        <v>16923.259999999998</v>
      </c>
      <c r="T4329">
        <v>9142.57</v>
      </c>
      <c r="U4329">
        <v>0.54020000000000001</v>
      </c>
      <c r="V4329">
        <v>497.74</v>
      </c>
      <c r="W4329">
        <v>653.04071428571422</v>
      </c>
      <c r="X4329" s="83" t="str">
        <f t="shared" si="134"/>
        <v>2212 - BG DFW/W TX/OK/S KS</v>
      </c>
      <c r="Y4329" s="83">
        <f t="shared" si="135"/>
        <v>14.000000000000002</v>
      </c>
    </row>
    <row r="4330" spans="1:25" x14ac:dyDescent="0.25">
      <c r="A4330" t="s">
        <v>7</v>
      </c>
      <c r="B4330" t="s">
        <v>8651</v>
      </c>
      <c r="C4330" t="s">
        <v>7797</v>
      </c>
      <c r="D4330" t="s">
        <v>7798</v>
      </c>
      <c r="E4330" t="s">
        <v>7799</v>
      </c>
      <c r="F4330">
        <v>22122124</v>
      </c>
      <c r="G4330" t="s">
        <v>7824</v>
      </c>
      <c r="H4330" t="s">
        <v>7825</v>
      </c>
      <c r="I4330">
        <v>287297</v>
      </c>
      <c r="J4330" t="s">
        <v>7840</v>
      </c>
      <c r="K4330" t="s">
        <v>7841</v>
      </c>
      <c r="L4330" t="s">
        <v>6</v>
      </c>
      <c r="M4330" t="s">
        <v>8706</v>
      </c>
      <c r="N4330">
        <v>13.41</v>
      </c>
      <c r="O4330">
        <v>292.5</v>
      </c>
      <c r="P4330">
        <v>21.812100000000001</v>
      </c>
      <c r="Q4330">
        <v>13.41</v>
      </c>
      <c r="S4330">
        <v>62.44</v>
      </c>
      <c r="T4330">
        <v>292.5</v>
      </c>
      <c r="U4330">
        <v>4.6844999999999999</v>
      </c>
      <c r="V4330">
        <v>12.49</v>
      </c>
      <c r="W4330">
        <v>292.5</v>
      </c>
      <c r="X4330" s="83" t="str">
        <f t="shared" si="134"/>
        <v>2212 - BG DFW/W TX/OK/S KS</v>
      </c>
      <c r="Y4330" s="83">
        <f t="shared" si="135"/>
        <v>1</v>
      </c>
    </row>
    <row r="4331" spans="1:25" x14ac:dyDescent="0.25">
      <c r="A4331" t="s">
        <v>7</v>
      </c>
      <c r="B4331" t="s">
        <v>8651</v>
      </c>
      <c r="C4331" t="s">
        <v>7797</v>
      </c>
      <c r="D4331" t="s">
        <v>7798</v>
      </c>
      <c r="E4331" t="s">
        <v>7799</v>
      </c>
      <c r="F4331">
        <v>22122124</v>
      </c>
      <c r="G4331" t="s">
        <v>7824</v>
      </c>
      <c r="H4331" t="s">
        <v>7825</v>
      </c>
      <c r="I4331">
        <v>287297</v>
      </c>
      <c r="J4331" t="s">
        <v>7840</v>
      </c>
      <c r="K4331" t="s">
        <v>7841</v>
      </c>
      <c r="L4331" t="s">
        <v>6</v>
      </c>
      <c r="M4331" t="s">
        <v>8676</v>
      </c>
      <c r="N4331">
        <v>28.05</v>
      </c>
      <c r="O4331">
        <v>30.38</v>
      </c>
      <c r="P4331">
        <v>1.0831</v>
      </c>
      <c r="Q4331">
        <v>28.05</v>
      </c>
      <c r="R4331">
        <v>30.38</v>
      </c>
      <c r="S4331">
        <v>768.79</v>
      </c>
      <c r="T4331">
        <v>485.01</v>
      </c>
      <c r="U4331">
        <v>0.63090000000000002</v>
      </c>
      <c r="V4331">
        <v>96.1</v>
      </c>
      <c r="W4331">
        <v>161.66999999999999</v>
      </c>
      <c r="X4331" s="83" t="str">
        <f t="shared" si="134"/>
        <v>2212 - BG DFW/W TX/OK/S KS</v>
      </c>
      <c r="Y4331" s="83">
        <f t="shared" si="135"/>
        <v>3</v>
      </c>
    </row>
    <row r="4332" spans="1:25" x14ac:dyDescent="0.25">
      <c r="A4332" t="s">
        <v>7</v>
      </c>
      <c r="B4332" t="s">
        <v>8651</v>
      </c>
      <c r="C4332" t="s">
        <v>7797</v>
      </c>
      <c r="D4332" t="s">
        <v>7798</v>
      </c>
      <c r="E4332" t="s">
        <v>7799</v>
      </c>
      <c r="F4332">
        <v>22122124</v>
      </c>
      <c r="G4332" t="s">
        <v>7824</v>
      </c>
      <c r="H4332" t="s">
        <v>7825</v>
      </c>
      <c r="I4332">
        <v>287297</v>
      </c>
      <c r="J4332" t="s">
        <v>7840</v>
      </c>
      <c r="K4332" t="s">
        <v>7841</v>
      </c>
      <c r="L4332" t="s">
        <v>6</v>
      </c>
      <c r="M4332" t="s">
        <v>8694</v>
      </c>
      <c r="N4332">
        <v>0</v>
      </c>
      <c r="S4332">
        <v>780.83</v>
      </c>
      <c r="T4332">
        <v>114.38</v>
      </c>
      <c r="U4332">
        <v>0.14649999999999999</v>
      </c>
      <c r="V4332">
        <v>130.13999999999999</v>
      </c>
      <c r="W4332">
        <v>114.38</v>
      </c>
      <c r="X4332" s="83" t="str">
        <f t="shared" si="134"/>
        <v>2212 - BG DFW/W TX/OK/S KS</v>
      </c>
      <c r="Y4332" s="83">
        <f t="shared" si="135"/>
        <v>1</v>
      </c>
    </row>
    <row r="4333" spans="1:25" x14ac:dyDescent="0.25">
      <c r="A4333" t="s">
        <v>7</v>
      </c>
      <c r="B4333" t="s">
        <v>8651</v>
      </c>
      <c r="C4333" t="s">
        <v>7797</v>
      </c>
      <c r="D4333" t="s">
        <v>7798</v>
      </c>
      <c r="E4333" t="s">
        <v>7799</v>
      </c>
      <c r="F4333">
        <v>22122124</v>
      </c>
      <c r="G4333" t="s">
        <v>7824</v>
      </c>
      <c r="H4333" t="s">
        <v>7825</v>
      </c>
      <c r="I4333">
        <v>287297</v>
      </c>
      <c r="J4333" t="s">
        <v>7840</v>
      </c>
      <c r="K4333" t="s">
        <v>7841</v>
      </c>
      <c r="L4333" t="s">
        <v>6</v>
      </c>
      <c r="M4333" t="s">
        <v>8707</v>
      </c>
      <c r="N4333">
        <v>42.7</v>
      </c>
      <c r="Q4333">
        <v>42.7</v>
      </c>
      <c r="S4333">
        <v>356.97</v>
      </c>
      <c r="T4333">
        <v>300</v>
      </c>
      <c r="U4333">
        <v>0.84040000000000004</v>
      </c>
      <c r="V4333">
        <v>44.62</v>
      </c>
      <c r="X4333" s="83" t="str">
        <f t="shared" si="134"/>
        <v>2212 - BG DFW/W TX/OK/S KS</v>
      </c>
      <c r="Y4333" s="83">
        <f t="shared" si="135"/>
        <v>0</v>
      </c>
    </row>
    <row r="4334" spans="1:25" x14ac:dyDescent="0.25">
      <c r="A4334" t="s">
        <v>7</v>
      </c>
      <c r="B4334" t="s">
        <v>8651</v>
      </c>
      <c r="C4334" t="s">
        <v>7797</v>
      </c>
      <c r="D4334" t="s">
        <v>7798</v>
      </c>
      <c r="E4334" t="s">
        <v>7799</v>
      </c>
      <c r="F4334">
        <v>22122124</v>
      </c>
      <c r="G4334" t="s">
        <v>7824</v>
      </c>
      <c r="H4334" t="s">
        <v>7825</v>
      </c>
      <c r="I4334">
        <v>287297</v>
      </c>
      <c r="J4334" t="s">
        <v>7840</v>
      </c>
      <c r="K4334" t="s">
        <v>7841</v>
      </c>
      <c r="L4334" t="s">
        <v>6</v>
      </c>
      <c r="M4334" t="s">
        <v>8677</v>
      </c>
      <c r="N4334">
        <v>494.26</v>
      </c>
      <c r="Q4334">
        <v>247.13</v>
      </c>
      <c r="S4334">
        <v>5232.3900000000003</v>
      </c>
      <c r="T4334">
        <v>1663.15</v>
      </c>
      <c r="U4334">
        <v>0.31790000000000002</v>
      </c>
      <c r="V4334">
        <v>237.84</v>
      </c>
      <c r="W4334">
        <v>207.89375000000001</v>
      </c>
      <c r="X4334" s="83" t="str">
        <f t="shared" si="134"/>
        <v>2212 - BG DFW/W TX/OK/S KS</v>
      </c>
      <c r="Y4334" s="83">
        <f t="shared" si="135"/>
        <v>8</v>
      </c>
    </row>
    <row r="4335" spans="1:25" x14ac:dyDescent="0.25">
      <c r="A4335" t="s">
        <v>7</v>
      </c>
      <c r="B4335" t="s">
        <v>8651</v>
      </c>
      <c r="C4335" t="s">
        <v>7797</v>
      </c>
      <c r="D4335" t="s">
        <v>7798</v>
      </c>
      <c r="E4335" t="s">
        <v>7799</v>
      </c>
      <c r="F4335">
        <v>22122124</v>
      </c>
      <c r="G4335" t="s">
        <v>7824</v>
      </c>
      <c r="H4335" t="s">
        <v>7825</v>
      </c>
      <c r="I4335">
        <v>287297</v>
      </c>
      <c r="J4335" t="s">
        <v>7840</v>
      </c>
      <c r="K4335" t="s">
        <v>7841</v>
      </c>
      <c r="L4335" t="s">
        <v>6</v>
      </c>
      <c r="M4335" t="s">
        <v>8678</v>
      </c>
      <c r="N4335">
        <v>111.12</v>
      </c>
      <c r="O4335">
        <v>393.75</v>
      </c>
      <c r="P4335">
        <v>3.5434999999999999</v>
      </c>
      <c r="Q4335">
        <v>55.56</v>
      </c>
      <c r="R4335">
        <v>393.75</v>
      </c>
      <c r="S4335">
        <v>1422.25</v>
      </c>
      <c r="T4335">
        <v>2758</v>
      </c>
      <c r="U4335">
        <v>1.9392</v>
      </c>
      <c r="V4335">
        <v>74.86</v>
      </c>
      <c r="W4335">
        <v>172.375</v>
      </c>
      <c r="X4335" s="83" t="str">
        <f t="shared" si="134"/>
        <v>2212 - BG DFW/W TX/OK/S KS</v>
      </c>
      <c r="Y4335" s="83">
        <f t="shared" si="135"/>
        <v>16</v>
      </c>
    </row>
    <row r="4336" spans="1:25" x14ac:dyDescent="0.25">
      <c r="A4336" t="s">
        <v>7</v>
      </c>
      <c r="B4336" t="s">
        <v>8651</v>
      </c>
      <c r="C4336" t="s">
        <v>7797</v>
      </c>
      <c r="D4336" t="s">
        <v>7798</v>
      </c>
      <c r="E4336" t="s">
        <v>7799</v>
      </c>
      <c r="F4336">
        <v>22122124</v>
      </c>
      <c r="G4336" t="s">
        <v>7824</v>
      </c>
      <c r="H4336" t="s">
        <v>7825</v>
      </c>
      <c r="I4336">
        <v>287297</v>
      </c>
      <c r="J4336" t="s">
        <v>7840</v>
      </c>
      <c r="K4336" t="s">
        <v>7841</v>
      </c>
      <c r="L4336" t="s">
        <v>6</v>
      </c>
      <c r="M4336" t="s">
        <v>8679</v>
      </c>
      <c r="N4336">
        <v>0</v>
      </c>
      <c r="S4336">
        <v>56.96</v>
      </c>
      <c r="V4336">
        <v>56.96</v>
      </c>
      <c r="X4336" s="83" t="str">
        <f t="shared" si="134"/>
        <v>2212 - BG DFW/W TX/OK/S KS</v>
      </c>
      <c r="Y4336" s="83">
        <f t="shared" si="135"/>
        <v>0</v>
      </c>
    </row>
    <row r="4337" spans="1:25" x14ac:dyDescent="0.25">
      <c r="A4337" t="s">
        <v>7</v>
      </c>
      <c r="B4337" t="s">
        <v>8651</v>
      </c>
      <c r="C4337" t="s">
        <v>7797</v>
      </c>
      <c r="D4337" t="s">
        <v>7798</v>
      </c>
      <c r="E4337" t="s">
        <v>7799</v>
      </c>
      <c r="F4337">
        <v>22122124</v>
      </c>
      <c r="G4337" t="s">
        <v>7824</v>
      </c>
      <c r="H4337" t="s">
        <v>7825</v>
      </c>
      <c r="I4337">
        <v>287297</v>
      </c>
      <c r="J4337" t="s">
        <v>7840</v>
      </c>
      <c r="K4337" t="s">
        <v>7841</v>
      </c>
      <c r="L4337" t="s">
        <v>6</v>
      </c>
      <c r="M4337" t="s">
        <v>8695</v>
      </c>
      <c r="N4337">
        <v>148.81</v>
      </c>
      <c r="O4337">
        <v>-52.5</v>
      </c>
      <c r="P4337">
        <v>-0.3528</v>
      </c>
      <c r="Q4337">
        <v>148.81</v>
      </c>
      <c r="R4337">
        <v>-52.5</v>
      </c>
      <c r="S4337">
        <v>3551.61</v>
      </c>
      <c r="T4337">
        <v>2257</v>
      </c>
      <c r="U4337">
        <v>0.63549999999999995</v>
      </c>
      <c r="V4337">
        <v>126.84</v>
      </c>
      <c r="W4337">
        <v>141.0625</v>
      </c>
      <c r="X4337" s="83" t="str">
        <f t="shared" si="134"/>
        <v>2212 - BG DFW/W TX/OK/S KS</v>
      </c>
      <c r="Y4337" s="83">
        <f t="shared" si="135"/>
        <v>16</v>
      </c>
    </row>
    <row r="4338" spans="1:25" x14ac:dyDescent="0.25">
      <c r="A4338" t="s">
        <v>7</v>
      </c>
      <c r="B4338" t="s">
        <v>8651</v>
      </c>
      <c r="C4338" t="s">
        <v>7797</v>
      </c>
      <c r="D4338" t="s">
        <v>7798</v>
      </c>
      <c r="E4338" t="s">
        <v>7799</v>
      </c>
      <c r="F4338">
        <v>22122124</v>
      </c>
      <c r="G4338" t="s">
        <v>7824</v>
      </c>
      <c r="H4338" t="s">
        <v>7825</v>
      </c>
      <c r="I4338">
        <v>287297</v>
      </c>
      <c r="J4338" t="s">
        <v>7840</v>
      </c>
      <c r="K4338" t="s">
        <v>7841</v>
      </c>
      <c r="L4338" t="s">
        <v>6</v>
      </c>
      <c r="M4338" t="s">
        <v>8720</v>
      </c>
      <c r="N4338">
        <v>612.9</v>
      </c>
      <c r="O4338">
        <v>75</v>
      </c>
      <c r="P4338">
        <v>0.12239999999999999</v>
      </c>
      <c r="Q4338">
        <v>612.9</v>
      </c>
      <c r="R4338">
        <v>75</v>
      </c>
      <c r="S4338">
        <v>612.9</v>
      </c>
      <c r="T4338">
        <v>112.5</v>
      </c>
      <c r="U4338">
        <v>0.18360000000000001</v>
      </c>
      <c r="V4338">
        <v>612.9</v>
      </c>
      <c r="W4338">
        <v>112.5</v>
      </c>
      <c r="X4338" s="83" t="str">
        <f t="shared" si="134"/>
        <v>2212 - BG DFW/W TX/OK/S KS</v>
      </c>
      <c r="Y4338" s="83">
        <f t="shared" si="135"/>
        <v>1</v>
      </c>
    </row>
    <row r="4339" spans="1:25" x14ac:dyDescent="0.25">
      <c r="A4339" t="s">
        <v>7</v>
      </c>
      <c r="B4339" t="s">
        <v>8651</v>
      </c>
      <c r="C4339" t="s">
        <v>7797</v>
      </c>
      <c r="D4339" t="s">
        <v>7798</v>
      </c>
      <c r="E4339" t="s">
        <v>7799</v>
      </c>
      <c r="F4339">
        <v>22122124</v>
      </c>
      <c r="G4339" t="s">
        <v>7824</v>
      </c>
      <c r="H4339" t="s">
        <v>7825</v>
      </c>
      <c r="I4339">
        <v>287297</v>
      </c>
      <c r="J4339" t="s">
        <v>7840</v>
      </c>
      <c r="K4339" t="s">
        <v>7841</v>
      </c>
      <c r="L4339" t="s">
        <v>6</v>
      </c>
      <c r="M4339" t="s">
        <v>8696</v>
      </c>
      <c r="N4339">
        <v>952.94</v>
      </c>
      <c r="O4339">
        <v>60</v>
      </c>
      <c r="P4339">
        <v>6.3E-2</v>
      </c>
      <c r="Q4339">
        <v>476.47</v>
      </c>
      <c r="R4339">
        <v>60</v>
      </c>
      <c r="S4339">
        <v>8824.74</v>
      </c>
      <c r="T4339">
        <v>995.53</v>
      </c>
      <c r="U4339">
        <v>0.1128</v>
      </c>
      <c r="V4339">
        <v>490.26</v>
      </c>
      <c r="W4339">
        <v>248.88249999999999</v>
      </c>
      <c r="X4339" s="83" t="str">
        <f t="shared" si="134"/>
        <v>2212 - BG DFW/W TX/OK/S KS</v>
      </c>
      <c r="Y4339" s="83">
        <f t="shared" si="135"/>
        <v>4</v>
      </c>
    </row>
    <row r="4340" spans="1:25" x14ac:dyDescent="0.25">
      <c r="A4340" t="s">
        <v>7</v>
      </c>
      <c r="B4340" t="s">
        <v>8651</v>
      </c>
      <c r="C4340" t="s">
        <v>7797</v>
      </c>
      <c r="D4340" t="s">
        <v>7798</v>
      </c>
      <c r="E4340" t="s">
        <v>7799</v>
      </c>
      <c r="F4340">
        <v>22122124</v>
      </c>
      <c r="G4340" t="s">
        <v>7824</v>
      </c>
      <c r="H4340" t="s">
        <v>7825</v>
      </c>
      <c r="I4340">
        <v>287297</v>
      </c>
      <c r="J4340" t="s">
        <v>7840</v>
      </c>
      <c r="K4340" t="s">
        <v>7841</v>
      </c>
      <c r="L4340" t="s">
        <v>6</v>
      </c>
      <c r="M4340" t="s">
        <v>8697</v>
      </c>
      <c r="N4340">
        <v>2909.08</v>
      </c>
      <c r="O4340">
        <v>613.1</v>
      </c>
      <c r="P4340">
        <v>0.21079999999999999</v>
      </c>
      <c r="Q4340">
        <v>727.27</v>
      </c>
      <c r="R4340">
        <v>306.55</v>
      </c>
      <c r="S4340">
        <v>19394.07</v>
      </c>
      <c r="T4340">
        <v>14036</v>
      </c>
      <c r="U4340">
        <v>0.72370000000000001</v>
      </c>
      <c r="V4340">
        <v>718.3</v>
      </c>
      <c r="W4340">
        <v>738.73684210526312</v>
      </c>
      <c r="X4340" s="83" t="str">
        <f t="shared" si="134"/>
        <v>2212 - BG DFW/W TX/OK/S KS</v>
      </c>
      <c r="Y4340" s="83">
        <f t="shared" si="135"/>
        <v>19</v>
      </c>
    </row>
    <row r="4341" spans="1:25" x14ac:dyDescent="0.25">
      <c r="A4341" t="s">
        <v>7</v>
      </c>
      <c r="B4341" t="s">
        <v>8651</v>
      </c>
      <c r="C4341" t="s">
        <v>7797</v>
      </c>
      <c r="D4341" t="s">
        <v>7798</v>
      </c>
      <c r="E4341" t="s">
        <v>7799</v>
      </c>
      <c r="F4341">
        <v>22122124</v>
      </c>
      <c r="G4341" t="s">
        <v>7824</v>
      </c>
      <c r="H4341" t="s">
        <v>7825</v>
      </c>
      <c r="I4341">
        <v>287297</v>
      </c>
      <c r="J4341" t="s">
        <v>7840</v>
      </c>
      <c r="K4341" t="s">
        <v>7841</v>
      </c>
      <c r="L4341" t="s">
        <v>6</v>
      </c>
      <c r="M4341" t="s">
        <v>8698</v>
      </c>
      <c r="N4341">
        <v>6759.06</v>
      </c>
      <c r="O4341">
        <v>1521.5</v>
      </c>
      <c r="P4341">
        <v>0.22509999999999999</v>
      </c>
      <c r="Q4341">
        <v>614.46</v>
      </c>
      <c r="R4341">
        <v>217.35714285714286</v>
      </c>
      <c r="S4341">
        <v>58727.06</v>
      </c>
      <c r="T4341">
        <v>12693.73</v>
      </c>
      <c r="U4341">
        <v>0.21609999999999999</v>
      </c>
      <c r="V4341">
        <v>538.78</v>
      </c>
      <c r="W4341">
        <v>230.7950909090909</v>
      </c>
      <c r="X4341" s="83" t="str">
        <f t="shared" si="134"/>
        <v>2212 - BG DFW/W TX/OK/S KS</v>
      </c>
      <c r="Y4341" s="83">
        <f t="shared" si="135"/>
        <v>55</v>
      </c>
    </row>
    <row r="4342" spans="1:25" x14ac:dyDescent="0.25">
      <c r="A4342" t="s">
        <v>7</v>
      </c>
      <c r="B4342" t="s">
        <v>8651</v>
      </c>
      <c r="C4342" t="s">
        <v>7797</v>
      </c>
      <c r="D4342" t="s">
        <v>7798</v>
      </c>
      <c r="E4342" t="s">
        <v>7799</v>
      </c>
      <c r="F4342">
        <v>22122124</v>
      </c>
      <c r="G4342" t="s">
        <v>7824</v>
      </c>
      <c r="H4342" t="s">
        <v>7825</v>
      </c>
      <c r="I4342">
        <v>287297</v>
      </c>
      <c r="J4342" t="s">
        <v>7840</v>
      </c>
      <c r="K4342" t="s">
        <v>7841</v>
      </c>
      <c r="L4342" t="s">
        <v>6</v>
      </c>
      <c r="M4342" t="s">
        <v>8699</v>
      </c>
      <c r="N4342">
        <v>624.16</v>
      </c>
      <c r="Q4342">
        <v>156.04</v>
      </c>
      <c r="S4342">
        <v>3741.44</v>
      </c>
      <c r="T4342">
        <v>2888.42</v>
      </c>
      <c r="U4342">
        <v>0.77200000000000002</v>
      </c>
      <c r="V4342">
        <v>143.9</v>
      </c>
      <c r="W4342">
        <v>192.56133333333335</v>
      </c>
      <c r="X4342" s="83" t="str">
        <f t="shared" si="134"/>
        <v>2212 - BG DFW/W TX/OK/S KS</v>
      </c>
      <c r="Y4342" s="83">
        <f t="shared" si="135"/>
        <v>14.999999999999998</v>
      </c>
    </row>
    <row r="4343" spans="1:25" x14ac:dyDescent="0.25">
      <c r="A4343" t="s">
        <v>7</v>
      </c>
      <c r="B4343" t="s">
        <v>8651</v>
      </c>
      <c r="C4343" t="s">
        <v>7797</v>
      </c>
      <c r="D4343" t="s">
        <v>7798</v>
      </c>
      <c r="E4343" t="s">
        <v>7799</v>
      </c>
      <c r="F4343">
        <v>22122124</v>
      </c>
      <c r="G4343" t="s">
        <v>7824</v>
      </c>
      <c r="H4343" t="s">
        <v>7825</v>
      </c>
      <c r="I4343">
        <v>287297</v>
      </c>
      <c r="J4343" t="s">
        <v>7840</v>
      </c>
      <c r="K4343" t="s">
        <v>7841</v>
      </c>
      <c r="L4343" t="s">
        <v>6</v>
      </c>
      <c r="M4343" t="s">
        <v>8700</v>
      </c>
      <c r="N4343">
        <v>940</v>
      </c>
      <c r="O4343">
        <v>63.12</v>
      </c>
      <c r="P4343">
        <v>6.7100000000000007E-2</v>
      </c>
      <c r="Q4343">
        <v>470</v>
      </c>
      <c r="R4343">
        <v>31.56</v>
      </c>
      <c r="S4343">
        <v>9251.4699999999993</v>
      </c>
      <c r="T4343">
        <v>6818.7</v>
      </c>
      <c r="U4343">
        <v>0.73699999999999999</v>
      </c>
      <c r="V4343">
        <v>420.52</v>
      </c>
      <c r="W4343">
        <v>568.22500000000002</v>
      </c>
      <c r="X4343" s="83" t="str">
        <f t="shared" si="134"/>
        <v>2212 - BG DFW/W TX/OK/S KS</v>
      </c>
      <c r="Y4343" s="83">
        <f t="shared" si="135"/>
        <v>12</v>
      </c>
    </row>
    <row r="4344" spans="1:25" x14ac:dyDescent="0.25">
      <c r="A4344" t="s">
        <v>7</v>
      </c>
      <c r="B4344" t="s">
        <v>8651</v>
      </c>
      <c r="C4344" t="s">
        <v>7797</v>
      </c>
      <c r="D4344" t="s">
        <v>7798</v>
      </c>
      <c r="E4344" t="s">
        <v>7799</v>
      </c>
      <c r="F4344">
        <v>22122124</v>
      </c>
      <c r="G4344" t="s">
        <v>7824</v>
      </c>
      <c r="H4344" t="s">
        <v>7825</v>
      </c>
      <c r="I4344">
        <v>287297</v>
      </c>
      <c r="J4344" t="s">
        <v>7840</v>
      </c>
      <c r="K4344" t="s">
        <v>7841</v>
      </c>
      <c r="L4344" t="s">
        <v>6</v>
      </c>
      <c r="M4344" t="s">
        <v>8701</v>
      </c>
      <c r="N4344">
        <v>560.44000000000005</v>
      </c>
      <c r="O4344">
        <v>3661.55</v>
      </c>
      <c r="P4344">
        <v>6.5332999999999997</v>
      </c>
      <c r="Q4344">
        <v>560.44000000000005</v>
      </c>
      <c r="S4344">
        <v>6778.66</v>
      </c>
      <c r="T4344">
        <v>4558.13</v>
      </c>
      <c r="U4344">
        <v>0.6724</v>
      </c>
      <c r="V4344">
        <v>484.19</v>
      </c>
      <c r="W4344">
        <v>759.68833333333339</v>
      </c>
      <c r="X4344" s="83" t="str">
        <f t="shared" si="134"/>
        <v>2212 - BG DFW/W TX/OK/S KS</v>
      </c>
      <c r="Y4344" s="83">
        <f t="shared" si="135"/>
        <v>6</v>
      </c>
    </row>
    <row r="4345" spans="1:25" x14ac:dyDescent="0.25">
      <c r="A4345" t="s">
        <v>7</v>
      </c>
      <c r="B4345" t="s">
        <v>8651</v>
      </c>
      <c r="C4345" t="s">
        <v>7797</v>
      </c>
      <c r="D4345" t="s">
        <v>7798</v>
      </c>
      <c r="E4345" t="s">
        <v>7799</v>
      </c>
      <c r="F4345">
        <v>22122124</v>
      </c>
      <c r="G4345" t="s">
        <v>7824</v>
      </c>
      <c r="H4345" t="s">
        <v>7825</v>
      </c>
      <c r="I4345">
        <v>295446</v>
      </c>
      <c r="J4345" t="s">
        <v>7842</v>
      </c>
      <c r="K4345" t="s">
        <v>7843</v>
      </c>
      <c r="L4345" t="s">
        <v>6</v>
      </c>
      <c r="M4345" t="s">
        <v>8706</v>
      </c>
      <c r="N4345">
        <v>13.41</v>
      </c>
      <c r="Q4345">
        <v>13.41</v>
      </c>
      <c r="S4345">
        <v>27.87</v>
      </c>
      <c r="V4345">
        <v>13.94</v>
      </c>
      <c r="X4345" s="83" t="str">
        <f t="shared" si="134"/>
        <v>2212 - BG DFW/W TX/OK/S KS</v>
      </c>
      <c r="Y4345" s="83">
        <f t="shared" si="135"/>
        <v>0</v>
      </c>
    </row>
    <row r="4346" spans="1:25" x14ac:dyDescent="0.25">
      <c r="A4346" t="s">
        <v>7</v>
      </c>
      <c r="B4346" t="s">
        <v>8651</v>
      </c>
      <c r="C4346" t="s">
        <v>7797</v>
      </c>
      <c r="D4346" t="s">
        <v>7798</v>
      </c>
      <c r="E4346" t="s">
        <v>7799</v>
      </c>
      <c r="F4346">
        <v>22122124</v>
      </c>
      <c r="G4346" t="s">
        <v>7824</v>
      </c>
      <c r="H4346" t="s">
        <v>7825</v>
      </c>
      <c r="I4346">
        <v>295446</v>
      </c>
      <c r="J4346" t="s">
        <v>7842</v>
      </c>
      <c r="K4346" t="s">
        <v>7843</v>
      </c>
      <c r="L4346" t="s">
        <v>6</v>
      </c>
      <c r="M4346" t="s">
        <v>8694</v>
      </c>
      <c r="N4346">
        <v>21.74</v>
      </c>
      <c r="Q4346">
        <v>21.74</v>
      </c>
      <c r="S4346">
        <v>97.83</v>
      </c>
      <c r="V4346">
        <v>48.92</v>
      </c>
      <c r="X4346" s="83" t="str">
        <f t="shared" si="134"/>
        <v>2212 - BG DFW/W TX/OK/S KS</v>
      </c>
      <c r="Y4346" s="83">
        <f t="shared" si="135"/>
        <v>0</v>
      </c>
    </row>
    <row r="4347" spans="1:25" x14ac:dyDescent="0.25">
      <c r="A4347" t="s">
        <v>7</v>
      </c>
      <c r="B4347" t="s">
        <v>8651</v>
      </c>
      <c r="C4347" t="s">
        <v>7797</v>
      </c>
      <c r="D4347" t="s">
        <v>7798</v>
      </c>
      <c r="E4347" t="s">
        <v>7799</v>
      </c>
      <c r="F4347">
        <v>22122124</v>
      </c>
      <c r="G4347" t="s">
        <v>7824</v>
      </c>
      <c r="H4347" t="s">
        <v>7825</v>
      </c>
      <c r="I4347">
        <v>295446</v>
      </c>
      <c r="J4347" t="s">
        <v>7842</v>
      </c>
      <c r="K4347" t="s">
        <v>7843</v>
      </c>
      <c r="L4347" t="s">
        <v>6</v>
      </c>
      <c r="M4347" t="s">
        <v>8707</v>
      </c>
      <c r="N4347">
        <v>0</v>
      </c>
      <c r="S4347">
        <v>50.55</v>
      </c>
      <c r="V4347">
        <v>50.55</v>
      </c>
      <c r="X4347" s="83" t="str">
        <f t="shared" si="134"/>
        <v>2212 - BG DFW/W TX/OK/S KS</v>
      </c>
      <c r="Y4347" s="83">
        <f t="shared" si="135"/>
        <v>0</v>
      </c>
    </row>
    <row r="4348" spans="1:25" x14ac:dyDescent="0.25">
      <c r="A4348" t="s">
        <v>7</v>
      </c>
      <c r="B4348" t="s">
        <v>8651</v>
      </c>
      <c r="C4348" t="s">
        <v>7797</v>
      </c>
      <c r="D4348" t="s">
        <v>7798</v>
      </c>
      <c r="E4348" t="s">
        <v>7799</v>
      </c>
      <c r="F4348">
        <v>22122124</v>
      </c>
      <c r="G4348" t="s">
        <v>7824</v>
      </c>
      <c r="H4348" t="s">
        <v>7825</v>
      </c>
      <c r="I4348">
        <v>295446</v>
      </c>
      <c r="J4348" t="s">
        <v>7842</v>
      </c>
      <c r="K4348" t="s">
        <v>7843</v>
      </c>
      <c r="L4348" t="s">
        <v>6</v>
      </c>
      <c r="M4348" t="s">
        <v>8677</v>
      </c>
      <c r="N4348">
        <v>247.13</v>
      </c>
      <c r="Q4348">
        <v>247.13</v>
      </c>
      <c r="S4348">
        <v>528.03</v>
      </c>
      <c r="T4348">
        <v>4.17</v>
      </c>
      <c r="U4348">
        <v>7.9000000000000008E-3</v>
      </c>
      <c r="V4348">
        <v>264.02</v>
      </c>
      <c r="W4348">
        <v>2.085</v>
      </c>
      <c r="X4348" s="83" t="str">
        <f t="shared" si="134"/>
        <v>2212 - BG DFW/W TX/OK/S KS</v>
      </c>
      <c r="Y4348" s="83">
        <f t="shared" si="135"/>
        <v>2</v>
      </c>
    </row>
    <row r="4349" spans="1:25" x14ac:dyDescent="0.25">
      <c r="A4349" t="s">
        <v>7</v>
      </c>
      <c r="B4349" t="s">
        <v>8651</v>
      </c>
      <c r="C4349" t="s">
        <v>7797</v>
      </c>
      <c r="D4349" t="s">
        <v>7798</v>
      </c>
      <c r="E4349" t="s">
        <v>7799</v>
      </c>
      <c r="F4349">
        <v>22122124</v>
      </c>
      <c r="G4349" t="s">
        <v>7824</v>
      </c>
      <c r="H4349" t="s">
        <v>7825</v>
      </c>
      <c r="I4349">
        <v>295446</v>
      </c>
      <c r="J4349" t="s">
        <v>7842</v>
      </c>
      <c r="K4349" t="s">
        <v>7843</v>
      </c>
      <c r="L4349" t="s">
        <v>6</v>
      </c>
      <c r="M4349" t="s">
        <v>8678</v>
      </c>
      <c r="N4349">
        <v>55.56</v>
      </c>
      <c r="Q4349">
        <v>55.56</v>
      </c>
      <c r="S4349">
        <v>123.69</v>
      </c>
      <c r="V4349">
        <v>61.85</v>
      </c>
      <c r="X4349" s="83" t="str">
        <f t="shared" si="134"/>
        <v>2212 - BG DFW/W TX/OK/S KS</v>
      </c>
      <c r="Y4349" s="83">
        <f t="shared" si="135"/>
        <v>0</v>
      </c>
    </row>
    <row r="4350" spans="1:25" x14ac:dyDescent="0.25">
      <c r="A4350" t="s">
        <v>7</v>
      </c>
      <c r="B4350" t="s">
        <v>8651</v>
      </c>
      <c r="C4350" t="s">
        <v>7797</v>
      </c>
      <c r="D4350" t="s">
        <v>7798</v>
      </c>
      <c r="E4350" t="s">
        <v>7799</v>
      </c>
      <c r="F4350">
        <v>22122124</v>
      </c>
      <c r="G4350" t="s">
        <v>7824</v>
      </c>
      <c r="H4350" t="s">
        <v>7825</v>
      </c>
      <c r="I4350">
        <v>295446</v>
      </c>
      <c r="J4350" t="s">
        <v>7842</v>
      </c>
      <c r="K4350" t="s">
        <v>7843</v>
      </c>
      <c r="L4350" t="s">
        <v>6</v>
      </c>
      <c r="M4350" t="s">
        <v>8720</v>
      </c>
      <c r="N4350">
        <v>612.9</v>
      </c>
      <c r="Q4350">
        <v>612.9</v>
      </c>
      <c r="S4350">
        <v>612.9</v>
      </c>
      <c r="V4350">
        <v>612.9</v>
      </c>
      <c r="X4350" s="83" t="str">
        <f t="shared" ref="X4350:X4413" si="136">CONCATENATE(C4350," - ",D4350)</f>
        <v>2212 - BG DFW/W TX/OK/S KS</v>
      </c>
      <c r="Y4350" s="83">
        <f t="shared" si="135"/>
        <v>0</v>
      </c>
    </row>
    <row r="4351" spans="1:25" x14ac:dyDescent="0.25">
      <c r="A4351" t="s">
        <v>7</v>
      </c>
      <c r="B4351" t="s">
        <v>8651</v>
      </c>
      <c r="C4351" t="s">
        <v>7797</v>
      </c>
      <c r="D4351" t="s">
        <v>7798</v>
      </c>
      <c r="E4351" t="s">
        <v>7799</v>
      </c>
      <c r="F4351">
        <v>22122124</v>
      </c>
      <c r="G4351" t="s">
        <v>7824</v>
      </c>
      <c r="H4351" t="s">
        <v>7825</v>
      </c>
      <c r="I4351">
        <v>295446</v>
      </c>
      <c r="J4351" t="s">
        <v>7842</v>
      </c>
      <c r="K4351" t="s">
        <v>7843</v>
      </c>
      <c r="L4351" t="s">
        <v>6</v>
      </c>
      <c r="M4351" t="s">
        <v>8696</v>
      </c>
      <c r="N4351">
        <v>0</v>
      </c>
      <c r="S4351">
        <v>436.05</v>
      </c>
      <c r="V4351">
        <v>436.05</v>
      </c>
      <c r="X4351" s="83" t="str">
        <f t="shared" si="136"/>
        <v>2212 - BG DFW/W TX/OK/S KS</v>
      </c>
      <c r="Y4351" s="83">
        <f t="shared" si="135"/>
        <v>0</v>
      </c>
    </row>
    <row r="4352" spans="1:25" x14ac:dyDescent="0.25">
      <c r="A4352" t="s">
        <v>7</v>
      </c>
      <c r="B4352" t="s">
        <v>8651</v>
      </c>
      <c r="C4352" t="s">
        <v>7797</v>
      </c>
      <c r="D4352" t="s">
        <v>7798</v>
      </c>
      <c r="E4352" t="s">
        <v>7799</v>
      </c>
      <c r="F4352">
        <v>22122124</v>
      </c>
      <c r="G4352" t="s">
        <v>7824</v>
      </c>
      <c r="H4352" t="s">
        <v>7825</v>
      </c>
      <c r="I4352">
        <v>295446</v>
      </c>
      <c r="J4352" t="s">
        <v>7842</v>
      </c>
      <c r="K4352" t="s">
        <v>7843</v>
      </c>
      <c r="L4352" t="s">
        <v>6</v>
      </c>
      <c r="M4352" t="s">
        <v>8697</v>
      </c>
      <c r="N4352">
        <v>727.27</v>
      </c>
      <c r="Q4352">
        <v>727.27</v>
      </c>
      <c r="S4352">
        <v>2149.4899999999998</v>
      </c>
      <c r="T4352">
        <v>8996.0400000000009</v>
      </c>
      <c r="U4352">
        <v>4.1852</v>
      </c>
      <c r="V4352">
        <v>716.5</v>
      </c>
      <c r="W4352">
        <v>2998.6800000000003</v>
      </c>
      <c r="X4352" s="83" t="str">
        <f t="shared" si="136"/>
        <v>2212 - BG DFW/W TX/OK/S KS</v>
      </c>
      <c r="Y4352" s="83">
        <f t="shared" si="135"/>
        <v>3</v>
      </c>
    </row>
    <row r="4353" spans="1:25" x14ac:dyDescent="0.25">
      <c r="A4353" t="s">
        <v>7</v>
      </c>
      <c r="B4353" t="s">
        <v>8651</v>
      </c>
      <c r="C4353" t="s">
        <v>7797</v>
      </c>
      <c r="D4353" t="s">
        <v>7798</v>
      </c>
      <c r="E4353" t="s">
        <v>7799</v>
      </c>
      <c r="F4353">
        <v>22122124</v>
      </c>
      <c r="G4353" t="s">
        <v>7824</v>
      </c>
      <c r="H4353" t="s">
        <v>7825</v>
      </c>
      <c r="I4353">
        <v>295446</v>
      </c>
      <c r="J4353" t="s">
        <v>7842</v>
      </c>
      <c r="K4353" t="s">
        <v>7843</v>
      </c>
      <c r="L4353" t="s">
        <v>6</v>
      </c>
      <c r="M4353" t="s">
        <v>8698</v>
      </c>
      <c r="N4353">
        <v>5530.14</v>
      </c>
      <c r="O4353">
        <v>4194.1400000000003</v>
      </c>
      <c r="P4353">
        <v>0.75839999999999996</v>
      </c>
      <c r="Q4353">
        <v>614.46</v>
      </c>
      <c r="R4353">
        <v>599.16285714285721</v>
      </c>
      <c r="S4353">
        <v>8240.99</v>
      </c>
      <c r="T4353">
        <v>7004.37</v>
      </c>
      <c r="U4353">
        <v>0.84989999999999999</v>
      </c>
      <c r="V4353">
        <v>588.64</v>
      </c>
      <c r="W4353">
        <v>636.76090909090908</v>
      </c>
      <c r="X4353" s="83" t="str">
        <f t="shared" si="136"/>
        <v>2212 - BG DFW/W TX/OK/S KS</v>
      </c>
      <c r="Y4353" s="83">
        <f t="shared" si="135"/>
        <v>11</v>
      </c>
    </row>
    <row r="4354" spans="1:25" x14ac:dyDescent="0.25">
      <c r="A4354" t="s">
        <v>7</v>
      </c>
      <c r="B4354" t="s">
        <v>8651</v>
      </c>
      <c r="C4354" t="s">
        <v>7797</v>
      </c>
      <c r="D4354" t="s">
        <v>7798</v>
      </c>
      <c r="E4354" t="s">
        <v>7799</v>
      </c>
      <c r="F4354">
        <v>22122124</v>
      </c>
      <c r="G4354" t="s">
        <v>7824</v>
      </c>
      <c r="H4354" t="s">
        <v>7825</v>
      </c>
      <c r="I4354">
        <v>295446</v>
      </c>
      <c r="J4354" t="s">
        <v>7842</v>
      </c>
      <c r="K4354" t="s">
        <v>7843</v>
      </c>
      <c r="L4354" t="s">
        <v>6</v>
      </c>
      <c r="M4354" t="s">
        <v>8699</v>
      </c>
      <c r="N4354">
        <v>156.04</v>
      </c>
      <c r="O4354">
        <v>5.25</v>
      </c>
      <c r="P4354">
        <v>3.3599999999999998E-2</v>
      </c>
      <c r="Q4354">
        <v>156.04</v>
      </c>
      <c r="R4354">
        <v>5.25</v>
      </c>
      <c r="S4354">
        <v>320.88</v>
      </c>
      <c r="T4354">
        <v>7.33</v>
      </c>
      <c r="U4354">
        <v>2.2800000000000001E-2</v>
      </c>
      <c r="V4354">
        <v>160.44</v>
      </c>
      <c r="W4354">
        <v>3.665</v>
      </c>
      <c r="X4354" s="83" t="str">
        <f t="shared" si="136"/>
        <v>2212 - BG DFW/W TX/OK/S KS</v>
      </c>
      <c r="Y4354" s="83">
        <f t="shared" si="135"/>
        <v>2</v>
      </c>
    </row>
    <row r="4355" spans="1:25" x14ac:dyDescent="0.25">
      <c r="A4355" t="s">
        <v>7</v>
      </c>
      <c r="B4355" t="s">
        <v>8651</v>
      </c>
      <c r="C4355" t="s">
        <v>7797</v>
      </c>
      <c r="D4355" t="s">
        <v>7798</v>
      </c>
      <c r="E4355" t="s">
        <v>7799</v>
      </c>
      <c r="F4355">
        <v>22122124</v>
      </c>
      <c r="G4355" t="s">
        <v>7824</v>
      </c>
      <c r="H4355" t="s">
        <v>7825</v>
      </c>
      <c r="I4355">
        <v>295446</v>
      </c>
      <c r="J4355" t="s">
        <v>7842</v>
      </c>
      <c r="K4355" t="s">
        <v>7843</v>
      </c>
      <c r="L4355" t="s">
        <v>6</v>
      </c>
      <c r="M4355" t="s">
        <v>8700</v>
      </c>
      <c r="N4355">
        <v>0</v>
      </c>
      <c r="O4355">
        <v>306.77</v>
      </c>
      <c r="R4355">
        <v>306.77</v>
      </c>
      <c r="S4355">
        <v>450</v>
      </c>
      <c r="T4355">
        <v>397.61</v>
      </c>
      <c r="U4355">
        <v>0.88360000000000005</v>
      </c>
      <c r="V4355">
        <v>450</v>
      </c>
      <c r="W4355">
        <v>198.80500000000001</v>
      </c>
      <c r="X4355" s="83" t="str">
        <f t="shared" si="136"/>
        <v>2212 - BG DFW/W TX/OK/S KS</v>
      </c>
      <c r="Y4355" s="83">
        <f t="shared" ref="Y4355:Y4418" si="137">IFERROR((IF($S4355=0,0,$T4355/$W4355)),0)</f>
        <v>2</v>
      </c>
    </row>
    <row r="4356" spans="1:25" x14ac:dyDescent="0.25">
      <c r="A4356" t="s">
        <v>7</v>
      </c>
      <c r="B4356" t="s">
        <v>8651</v>
      </c>
      <c r="C4356" t="s">
        <v>7797</v>
      </c>
      <c r="D4356" t="s">
        <v>7798</v>
      </c>
      <c r="E4356" t="s">
        <v>7799</v>
      </c>
      <c r="F4356">
        <v>22122124</v>
      </c>
      <c r="G4356" t="s">
        <v>7824</v>
      </c>
      <c r="H4356" t="s">
        <v>7825</v>
      </c>
      <c r="I4356">
        <v>295446</v>
      </c>
      <c r="J4356" t="s">
        <v>7842</v>
      </c>
      <c r="K4356" t="s">
        <v>7843</v>
      </c>
      <c r="L4356" t="s">
        <v>6</v>
      </c>
      <c r="M4356" t="s">
        <v>8701</v>
      </c>
      <c r="N4356">
        <v>0</v>
      </c>
      <c r="O4356">
        <v>781.77</v>
      </c>
      <c r="R4356">
        <v>781.77</v>
      </c>
      <c r="S4356">
        <v>561.54</v>
      </c>
      <c r="T4356">
        <v>781.77</v>
      </c>
      <c r="U4356">
        <v>1.3922000000000001</v>
      </c>
      <c r="V4356">
        <v>561.54</v>
      </c>
      <c r="W4356">
        <v>781.77</v>
      </c>
      <c r="X4356" s="83" t="str">
        <f t="shared" si="136"/>
        <v>2212 - BG DFW/W TX/OK/S KS</v>
      </c>
      <c r="Y4356" s="83">
        <f t="shared" si="137"/>
        <v>1</v>
      </c>
    </row>
    <row r="4357" spans="1:25" x14ac:dyDescent="0.25">
      <c r="A4357" t="s">
        <v>7</v>
      </c>
      <c r="B4357" t="s">
        <v>8651</v>
      </c>
      <c r="C4357" t="s">
        <v>7844</v>
      </c>
      <c r="D4357" t="s">
        <v>7845</v>
      </c>
      <c r="E4357" t="s">
        <v>7846</v>
      </c>
      <c r="F4357">
        <v>22132131</v>
      </c>
      <c r="G4357" t="s">
        <v>7847</v>
      </c>
      <c r="H4357" t="s">
        <v>7848</v>
      </c>
      <c r="I4357">
        <v>114847</v>
      </c>
      <c r="J4357" t="s">
        <v>7849</v>
      </c>
      <c r="K4357" t="s">
        <v>7850</v>
      </c>
      <c r="L4357" t="s">
        <v>6</v>
      </c>
      <c r="M4357" t="s">
        <v>8676</v>
      </c>
      <c r="N4357">
        <v>28.05</v>
      </c>
      <c r="O4357" t="s">
        <v>8452</v>
      </c>
      <c r="P4357" t="s">
        <v>8452</v>
      </c>
      <c r="Q4357">
        <v>28.05</v>
      </c>
      <c r="S4357">
        <v>415.54</v>
      </c>
      <c r="T4357">
        <v>125.94</v>
      </c>
      <c r="U4357">
        <v>0.30309999999999998</v>
      </c>
      <c r="V4357">
        <v>83.11</v>
      </c>
      <c r="W4357">
        <v>125.94</v>
      </c>
      <c r="X4357" s="83" t="str">
        <f t="shared" si="136"/>
        <v>2213 - BG HOU/S TX/SW LA</v>
      </c>
      <c r="Y4357" s="83">
        <f t="shared" si="137"/>
        <v>1</v>
      </c>
    </row>
    <row r="4358" spans="1:25" x14ac:dyDescent="0.25">
      <c r="A4358" t="s">
        <v>7</v>
      </c>
      <c r="B4358" t="s">
        <v>8651</v>
      </c>
      <c r="C4358" t="s">
        <v>7844</v>
      </c>
      <c r="D4358" t="s">
        <v>7845</v>
      </c>
      <c r="E4358" t="s">
        <v>7846</v>
      </c>
      <c r="F4358">
        <v>22132131</v>
      </c>
      <c r="G4358" t="s">
        <v>7847</v>
      </c>
      <c r="H4358" t="s">
        <v>7848</v>
      </c>
      <c r="I4358">
        <v>114847</v>
      </c>
      <c r="J4358" t="s">
        <v>7849</v>
      </c>
      <c r="K4358" t="s">
        <v>7850</v>
      </c>
      <c r="L4358" t="s">
        <v>6</v>
      </c>
      <c r="M4358" t="s">
        <v>8677</v>
      </c>
      <c r="N4358">
        <v>247.13</v>
      </c>
      <c r="O4358">
        <v>58.66</v>
      </c>
      <c r="P4358">
        <v>0.2374</v>
      </c>
      <c r="Q4358">
        <v>247.13</v>
      </c>
      <c r="R4358">
        <v>58.66</v>
      </c>
      <c r="S4358">
        <v>1639.24</v>
      </c>
      <c r="T4358">
        <v>503.16</v>
      </c>
      <c r="U4358">
        <v>0.30690000000000001</v>
      </c>
      <c r="V4358">
        <v>234.18</v>
      </c>
      <c r="W4358">
        <v>100.63199999999999</v>
      </c>
      <c r="X4358" s="83" t="str">
        <f t="shared" si="136"/>
        <v>2213 - BG HOU/S TX/SW LA</v>
      </c>
      <c r="Y4358" s="83">
        <f t="shared" si="137"/>
        <v>5.0000000000000009</v>
      </c>
    </row>
    <row r="4359" spans="1:25" x14ac:dyDescent="0.25">
      <c r="A4359" t="s">
        <v>7</v>
      </c>
      <c r="B4359" t="s">
        <v>8651</v>
      </c>
      <c r="C4359" t="s">
        <v>7844</v>
      </c>
      <c r="D4359" t="s">
        <v>7845</v>
      </c>
      <c r="E4359" t="s">
        <v>7846</v>
      </c>
      <c r="F4359">
        <v>22132131</v>
      </c>
      <c r="G4359" t="s">
        <v>7847</v>
      </c>
      <c r="H4359" t="s">
        <v>7848</v>
      </c>
      <c r="I4359">
        <v>114847</v>
      </c>
      <c r="J4359" t="s">
        <v>7849</v>
      </c>
      <c r="K4359" t="s">
        <v>7850</v>
      </c>
      <c r="L4359" t="s">
        <v>6</v>
      </c>
      <c r="M4359" t="s">
        <v>8678</v>
      </c>
      <c r="N4359">
        <v>55.56</v>
      </c>
      <c r="Q4359">
        <v>55.56</v>
      </c>
      <c r="S4359">
        <v>590.04</v>
      </c>
      <c r="T4359">
        <v>50</v>
      </c>
      <c r="U4359">
        <v>8.4699999999999998E-2</v>
      </c>
      <c r="V4359">
        <v>73.760000000000005</v>
      </c>
      <c r="W4359">
        <v>5.5555555555555554</v>
      </c>
      <c r="X4359" s="83" t="str">
        <f t="shared" si="136"/>
        <v>2213 - BG HOU/S TX/SW LA</v>
      </c>
      <c r="Y4359" s="83">
        <f t="shared" si="137"/>
        <v>9</v>
      </c>
    </row>
    <row r="4360" spans="1:25" x14ac:dyDescent="0.25">
      <c r="A4360" t="s">
        <v>7</v>
      </c>
      <c r="B4360" t="s">
        <v>8651</v>
      </c>
      <c r="C4360" t="s">
        <v>7844</v>
      </c>
      <c r="D4360" t="s">
        <v>7845</v>
      </c>
      <c r="E4360" t="s">
        <v>7846</v>
      </c>
      <c r="F4360">
        <v>22132131</v>
      </c>
      <c r="G4360" t="s">
        <v>7847</v>
      </c>
      <c r="H4360" t="s">
        <v>7848</v>
      </c>
      <c r="I4360">
        <v>114847</v>
      </c>
      <c r="J4360" t="s">
        <v>7849</v>
      </c>
      <c r="K4360" t="s">
        <v>7850</v>
      </c>
      <c r="L4360" t="s">
        <v>6</v>
      </c>
      <c r="M4360" t="s">
        <v>8679</v>
      </c>
      <c r="N4360">
        <v>0</v>
      </c>
      <c r="S4360">
        <v>56.96</v>
      </c>
      <c r="T4360">
        <v>832.24</v>
      </c>
      <c r="U4360">
        <v>14.611000000000001</v>
      </c>
      <c r="V4360">
        <v>56.96</v>
      </c>
      <c r="X4360" s="83" t="str">
        <f t="shared" si="136"/>
        <v>2213 - BG HOU/S TX/SW LA</v>
      </c>
      <c r="Y4360" s="83">
        <f t="shared" si="137"/>
        <v>0</v>
      </c>
    </row>
    <row r="4361" spans="1:25" x14ac:dyDescent="0.25">
      <c r="A4361" t="s">
        <v>7</v>
      </c>
      <c r="B4361" t="s">
        <v>8651</v>
      </c>
      <c r="C4361" t="s">
        <v>7844</v>
      </c>
      <c r="D4361" t="s">
        <v>7845</v>
      </c>
      <c r="E4361" t="s">
        <v>7846</v>
      </c>
      <c r="F4361">
        <v>22132131</v>
      </c>
      <c r="G4361" t="s">
        <v>7847</v>
      </c>
      <c r="H4361" t="s">
        <v>7848</v>
      </c>
      <c r="I4361">
        <v>114847</v>
      </c>
      <c r="J4361" t="s">
        <v>7849</v>
      </c>
      <c r="K4361" t="s">
        <v>7850</v>
      </c>
      <c r="L4361" t="s">
        <v>6</v>
      </c>
      <c r="M4361" t="s">
        <v>8695</v>
      </c>
      <c r="N4361">
        <v>0</v>
      </c>
      <c r="O4361">
        <v>262.5</v>
      </c>
      <c r="S4361">
        <v>761.21</v>
      </c>
      <c r="T4361">
        <v>312.19</v>
      </c>
      <c r="U4361">
        <v>0.41010000000000002</v>
      </c>
      <c r="V4361">
        <v>126.87</v>
      </c>
      <c r="W4361">
        <v>312.19</v>
      </c>
      <c r="X4361" s="83" t="str">
        <f t="shared" si="136"/>
        <v>2213 - BG HOU/S TX/SW LA</v>
      </c>
      <c r="Y4361" s="83">
        <f t="shared" si="137"/>
        <v>1</v>
      </c>
    </row>
    <row r="4362" spans="1:25" x14ac:dyDescent="0.25">
      <c r="A4362" t="s">
        <v>7</v>
      </c>
      <c r="B4362" t="s">
        <v>8651</v>
      </c>
      <c r="C4362" t="s">
        <v>7844</v>
      </c>
      <c r="D4362" t="s">
        <v>7845</v>
      </c>
      <c r="E4362" t="s">
        <v>7846</v>
      </c>
      <c r="F4362">
        <v>22132131</v>
      </c>
      <c r="G4362" t="s">
        <v>7847</v>
      </c>
      <c r="H4362" t="s">
        <v>7848</v>
      </c>
      <c r="I4362">
        <v>114847</v>
      </c>
      <c r="J4362" t="s">
        <v>7849</v>
      </c>
      <c r="K4362" t="s">
        <v>7850</v>
      </c>
      <c r="L4362" t="s">
        <v>6</v>
      </c>
      <c r="M4362" t="s">
        <v>8696</v>
      </c>
      <c r="N4362">
        <v>952.94</v>
      </c>
      <c r="O4362">
        <v>308.12</v>
      </c>
      <c r="P4362">
        <v>0.32329999999999998</v>
      </c>
      <c r="Q4362">
        <v>476.47</v>
      </c>
      <c r="R4362">
        <v>102.70666666666666</v>
      </c>
      <c r="S4362">
        <v>4379.25</v>
      </c>
      <c r="T4362">
        <v>700.62</v>
      </c>
      <c r="U4362">
        <v>0.16</v>
      </c>
      <c r="V4362">
        <v>486.58</v>
      </c>
      <c r="W4362">
        <v>50.044285714285714</v>
      </c>
      <c r="X4362" s="83" t="str">
        <f t="shared" si="136"/>
        <v>2213 - BG HOU/S TX/SW LA</v>
      </c>
      <c r="Y4362" s="83">
        <f t="shared" si="137"/>
        <v>14</v>
      </c>
    </row>
    <row r="4363" spans="1:25" x14ac:dyDescent="0.25">
      <c r="A4363" t="s">
        <v>7</v>
      </c>
      <c r="B4363" t="s">
        <v>8651</v>
      </c>
      <c r="C4363" t="s">
        <v>7844</v>
      </c>
      <c r="D4363" t="s">
        <v>7845</v>
      </c>
      <c r="E4363" t="s">
        <v>7846</v>
      </c>
      <c r="F4363">
        <v>22132131</v>
      </c>
      <c r="G4363" t="s">
        <v>7847</v>
      </c>
      <c r="H4363" t="s">
        <v>7848</v>
      </c>
      <c r="I4363">
        <v>114847</v>
      </c>
      <c r="J4363" t="s">
        <v>7849</v>
      </c>
      <c r="K4363" t="s">
        <v>7850</v>
      </c>
      <c r="L4363" t="s">
        <v>6</v>
      </c>
      <c r="M4363" t="s">
        <v>8721</v>
      </c>
      <c r="N4363">
        <v>214.28</v>
      </c>
      <c r="O4363">
        <v>30.35</v>
      </c>
      <c r="P4363">
        <v>0.1416</v>
      </c>
      <c r="Q4363">
        <v>107.14</v>
      </c>
      <c r="R4363">
        <v>30.35</v>
      </c>
      <c r="S4363">
        <v>1219.07</v>
      </c>
      <c r="T4363">
        <v>845.51</v>
      </c>
      <c r="U4363">
        <v>0.69359999999999999</v>
      </c>
      <c r="V4363">
        <v>110.82</v>
      </c>
      <c r="W4363">
        <v>169.102</v>
      </c>
      <c r="X4363" s="83" t="str">
        <f t="shared" si="136"/>
        <v>2213 - BG HOU/S TX/SW LA</v>
      </c>
      <c r="Y4363" s="83">
        <f t="shared" si="137"/>
        <v>5</v>
      </c>
    </row>
    <row r="4364" spans="1:25" x14ac:dyDescent="0.25">
      <c r="A4364" t="s">
        <v>7</v>
      </c>
      <c r="B4364" t="s">
        <v>8651</v>
      </c>
      <c r="C4364" t="s">
        <v>7844</v>
      </c>
      <c r="D4364" t="s">
        <v>7845</v>
      </c>
      <c r="E4364" t="s">
        <v>7846</v>
      </c>
      <c r="F4364">
        <v>22132131</v>
      </c>
      <c r="G4364" t="s">
        <v>7847</v>
      </c>
      <c r="H4364" t="s">
        <v>7848</v>
      </c>
      <c r="I4364">
        <v>114847</v>
      </c>
      <c r="J4364" t="s">
        <v>7849</v>
      </c>
      <c r="K4364" t="s">
        <v>7850</v>
      </c>
      <c r="L4364" t="s">
        <v>6</v>
      </c>
      <c r="M4364" t="s">
        <v>8697</v>
      </c>
      <c r="N4364">
        <v>2909.08</v>
      </c>
      <c r="O4364">
        <v>633.67999999999995</v>
      </c>
      <c r="P4364">
        <v>0.21779999999999999</v>
      </c>
      <c r="Q4364">
        <v>727.27</v>
      </c>
      <c r="R4364">
        <v>316.83999999999997</v>
      </c>
      <c r="S4364">
        <v>15813</v>
      </c>
      <c r="T4364">
        <v>11814.74</v>
      </c>
      <c r="U4364">
        <v>0.74719999999999998</v>
      </c>
      <c r="V4364">
        <v>718.77</v>
      </c>
      <c r="W4364">
        <v>590.73699999999997</v>
      </c>
      <c r="X4364" s="83" t="str">
        <f t="shared" si="136"/>
        <v>2213 - BG HOU/S TX/SW LA</v>
      </c>
      <c r="Y4364" s="83">
        <f t="shared" si="137"/>
        <v>20</v>
      </c>
    </row>
    <row r="4365" spans="1:25" x14ac:dyDescent="0.25">
      <c r="A4365" t="s">
        <v>7</v>
      </c>
      <c r="B4365" t="s">
        <v>8651</v>
      </c>
      <c r="C4365" t="s">
        <v>7844</v>
      </c>
      <c r="D4365" t="s">
        <v>7845</v>
      </c>
      <c r="E4365" t="s">
        <v>7846</v>
      </c>
      <c r="F4365">
        <v>22132131</v>
      </c>
      <c r="G4365" t="s">
        <v>7847</v>
      </c>
      <c r="H4365" t="s">
        <v>7848</v>
      </c>
      <c r="I4365">
        <v>114847</v>
      </c>
      <c r="J4365" t="s">
        <v>7849</v>
      </c>
      <c r="K4365" t="s">
        <v>7850</v>
      </c>
      <c r="L4365" t="s">
        <v>6</v>
      </c>
      <c r="M4365" t="s">
        <v>8698</v>
      </c>
      <c r="N4365">
        <v>3686.76</v>
      </c>
      <c r="O4365">
        <v>401.27</v>
      </c>
      <c r="P4365">
        <v>0.10879999999999999</v>
      </c>
      <c r="Q4365">
        <v>614.46</v>
      </c>
      <c r="R4365">
        <v>133.75666666666666</v>
      </c>
      <c r="S4365">
        <v>31194.92</v>
      </c>
      <c r="T4365">
        <v>11110.1</v>
      </c>
      <c r="U4365">
        <v>0.35620000000000002</v>
      </c>
      <c r="V4365">
        <v>537.84</v>
      </c>
      <c r="W4365">
        <v>411.48518518518517</v>
      </c>
      <c r="X4365" s="83" t="str">
        <f t="shared" si="136"/>
        <v>2213 - BG HOU/S TX/SW LA</v>
      </c>
      <c r="Y4365" s="83">
        <f t="shared" si="137"/>
        <v>27</v>
      </c>
    </row>
    <row r="4366" spans="1:25" x14ac:dyDescent="0.25">
      <c r="A4366" t="s">
        <v>7</v>
      </c>
      <c r="B4366" t="s">
        <v>8651</v>
      </c>
      <c r="C4366" t="s">
        <v>7844</v>
      </c>
      <c r="D4366" t="s">
        <v>7845</v>
      </c>
      <c r="E4366" t="s">
        <v>7846</v>
      </c>
      <c r="F4366">
        <v>22132131</v>
      </c>
      <c r="G4366" t="s">
        <v>7847</v>
      </c>
      <c r="H4366" t="s">
        <v>7848</v>
      </c>
      <c r="I4366">
        <v>114847</v>
      </c>
      <c r="J4366" t="s">
        <v>7849</v>
      </c>
      <c r="K4366" t="s">
        <v>7850</v>
      </c>
      <c r="L4366" t="s">
        <v>6</v>
      </c>
      <c r="M4366" t="s">
        <v>8699</v>
      </c>
      <c r="N4366">
        <v>156.04</v>
      </c>
      <c r="O4366">
        <v>180</v>
      </c>
      <c r="P4366">
        <v>1.1536</v>
      </c>
      <c r="Q4366">
        <v>156.04</v>
      </c>
      <c r="S4366">
        <v>1038.1099999999999</v>
      </c>
      <c r="T4366">
        <v>309.95999999999998</v>
      </c>
      <c r="U4366">
        <v>0.29859999999999998</v>
      </c>
      <c r="V4366">
        <v>148.30000000000001</v>
      </c>
      <c r="W4366">
        <v>25.83</v>
      </c>
      <c r="X4366" s="83" t="str">
        <f t="shared" si="136"/>
        <v>2213 - BG HOU/S TX/SW LA</v>
      </c>
      <c r="Y4366" s="83">
        <f t="shared" si="137"/>
        <v>12</v>
      </c>
    </row>
    <row r="4367" spans="1:25" x14ac:dyDescent="0.25">
      <c r="A4367" t="s">
        <v>7</v>
      </c>
      <c r="B4367" t="s">
        <v>8651</v>
      </c>
      <c r="C4367" t="s">
        <v>7844</v>
      </c>
      <c r="D4367" t="s">
        <v>7845</v>
      </c>
      <c r="E4367" t="s">
        <v>7846</v>
      </c>
      <c r="F4367">
        <v>22132131</v>
      </c>
      <c r="G4367" t="s">
        <v>7847</v>
      </c>
      <c r="H4367" t="s">
        <v>7848</v>
      </c>
      <c r="I4367">
        <v>114847</v>
      </c>
      <c r="J4367" t="s">
        <v>7849</v>
      </c>
      <c r="K4367" t="s">
        <v>7850</v>
      </c>
      <c r="L4367" t="s">
        <v>6</v>
      </c>
      <c r="M4367" t="s">
        <v>8700</v>
      </c>
      <c r="N4367">
        <v>470</v>
      </c>
      <c r="O4367">
        <v>166.88</v>
      </c>
      <c r="P4367">
        <v>0.35510000000000003</v>
      </c>
      <c r="Q4367">
        <v>470</v>
      </c>
      <c r="R4367">
        <v>166.88</v>
      </c>
      <c r="S4367">
        <v>3390.49</v>
      </c>
      <c r="T4367">
        <v>328.79</v>
      </c>
      <c r="U4367">
        <v>9.7000000000000003E-2</v>
      </c>
      <c r="V4367">
        <v>423.81</v>
      </c>
      <c r="W4367">
        <v>41.098750000000003</v>
      </c>
      <c r="X4367" s="83" t="str">
        <f t="shared" si="136"/>
        <v>2213 - BG HOU/S TX/SW LA</v>
      </c>
      <c r="Y4367" s="83">
        <f t="shared" si="137"/>
        <v>8</v>
      </c>
    </row>
    <row r="4368" spans="1:25" x14ac:dyDescent="0.25">
      <c r="A4368" t="s">
        <v>7</v>
      </c>
      <c r="B4368" t="s">
        <v>8651</v>
      </c>
      <c r="C4368" t="s">
        <v>7844</v>
      </c>
      <c r="D4368" t="s">
        <v>7845</v>
      </c>
      <c r="E4368" t="s">
        <v>7846</v>
      </c>
      <c r="F4368">
        <v>22132131</v>
      </c>
      <c r="G4368" t="s">
        <v>7847</v>
      </c>
      <c r="H4368" t="s">
        <v>7848</v>
      </c>
      <c r="I4368">
        <v>114847</v>
      </c>
      <c r="J4368" t="s">
        <v>7849</v>
      </c>
      <c r="K4368" t="s">
        <v>7850</v>
      </c>
      <c r="L4368" t="s">
        <v>6</v>
      </c>
      <c r="M4368" t="s">
        <v>8701</v>
      </c>
      <c r="N4368">
        <v>560.44000000000005</v>
      </c>
      <c r="O4368">
        <v>260.63</v>
      </c>
      <c r="P4368">
        <v>0.46500000000000002</v>
      </c>
      <c r="Q4368">
        <v>560.44000000000005</v>
      </c>
      <c r="R4368">
        <v>260.63</v>
      </c>
      <c r="S4368">
        <v>3950.32</v>
      </c>
      <c r="T4368">
        <v>801.4</v>
      </c>
      <c r="U4368">
        <v>0.2029</v>
      </c>
      <c r="V4368">
        <v>493.79</v>
      </c>
      <c r="W4368">
        <v>160.28</v>
      </c>
      <c r="X4368" s="83" t="str">
        <f t="shared" si="136"/>
        <v>2213 - BG HOU/S TX/SW LA</v>
      </c>
      <c r="Y4368" s="83">
        <f t="shared" si="137"/>
        <v>5</v>
      </c>
    </row>
    <row r="4369" spans="1:25" x14ac:dyDescent="0.25">
      <c r="A4369" t="s">
        <v>7</v>
      </c>
      <c r="B4369" t="s">
        <v>8651</v>
      </c>
      <c r="C4369" t="s">
        <v>7844</v>
      </c>
      <c r="D4369" t="s">
        <v>7845</v>
      </c>
      <c r="E4369" t="s">
        <v>7846</v>
      </c>
      <c r="F4369">
        <v>22132131</v>
      </c>
      <c r="G4369" t="s">
        <v>7847</v>
      </c>
      <c r="H4369" t="s">
        <v>7848</v>
      </c>
      <c r="I4369">
        <v>114851</v>
      </c>
      <c r="J4369" t="s">
        <v>7851</v>
      </c>
      <c r="K4369" t="s">
        <v>7852</v>
      </c>
      <c r="L4369" t="s">
        <v>6</v>
      </c>
      <c r="M4369" t="s">
        <v>8706</v>
      </c>
      <c r="N4369">
        <v>0</v>
      </c>
      <c r="S4369">
        <v>11.56</v>
      </c>
      <c r="V4369">
        <v>5.78</v>
      </c>
      <c r="X4369" s="83" t="str">
        <f t="shared" si="136"/>
        <v>2213 - BG HOU/S TX/SW LA</v>
      </c>
      <c r="Y4369" s="83">
        <f t="shared" si="137"/>
        <v>0</v>
      </c>
    </row>
    <row r="4370" spans="1:25" x14ac:dyDescent="0.25">
      <c r="A4370" t="s">
        <v>7</v>
      </c>
      <c r="B4370" t="s">
        <v>8651</v>
      </c>
      <c r="C4370" t="s">
        <v>7844</v>
      </c>
      <c r="D4370" t="s">
        <v>7845</v>
      </c>
      <c r="E4370" t="s">
        <v>7846</v>
      </c>
      <c r="F4370">
        <v>22132131</v>
      </c>
      <c r="G4370" t="s">
        <v>7847</v>
      </c>
      <c r="H4370" t="s">
        <v>7848</v>
      </c>
      <c r="I4370">
        <v>114851</v>
      </c>
      <c r="J4370" t="s">
        <v>7851</v>
      </c>
      <c r="K4370" t="s">
        <v>7852</v>
      </c>
      <c r="L4370" t="s">
        <v>6</v>
      </c>
      <c r="M4370" t="s">
        <v>8676</v>
      </c>
      <c r="N4370">
        <v>28.05</v>
      </c>
      <c r="O4370">
        <v>2.5</v>
      </c>
      <c r="P4370">
        <v>8.9099999999999999E-2</v>
      </c>
      <c r="Q4370">
        <v>28.05</v>
      </c>
      <c r="R4370">
        <v>2.5</v>
      </c>
      <c r="S4370">
        <v>486.8</v>
      </c>
      <c r="T4370">
        <v>226.86</v>
      </c>
      <c r="U4370">
        <v>0.46600000000000003</v>
      </c>
      <c r="V4370">
        <v>81.13</v>
      </c>
      <c r="W4370">
        <v>56.715000000000003</v>
      </c>
      <c r="X4370" s="83" t="str">
        <f t="shared" si="136"/>
        <v>2213 - BG HOU/S TX/SW LA</v>
      </c>
      <c r="Y4370" s="83">
        <f t="shared" si="137"/>
        <v>4</v>
      </c>
    </row>
    <row r="4371" spans="1:25" x14ac:dyDescent="0.25">
      <c r="A4371" t="s">
        <v>7</v>
      </c>
      <c r="B4371" t="s">
        <v>8651</v>
      </c>
      <c r="C4371" t="s">
        <v>7844</v>
      </c>
      <c r="D4371" t="s">
        <v>7845</v>
      </c>
      <c r="E4371" t="s">
        <v>7846</v>
      </c>
      <c r="F4371">
        <v>22132131</v>
      </c>
      <c r="G4371" t="s">
        <v>7847</v>
      </c>
      <c r="H4371" t="s">
        <v>7848</v>
      </c>
      <c r="I4371">
        <v>114851</v>
      </c>
      <c r="J4371" t="s">
        <v>7851</v>
      </c>
      <c r="K4371" t="s">
        <v>7852</v>
      </c>
      <c r="L4371" t="s">
        <v>6</v>
      </c>
      <c r="M4371" t="s">
        <v>8694</v>
      </c>
      <c r="N4371">
        <v>0</v>
      </c>
      <c r="S4371">
        <v>475.39</v>
      </c>
      <c r="T4371">
        <v>27</v>
      </c>
      <c r="U4371">
        <v>5.6800000000000003E-2</v>
      </c>
      <c r="V4371">
        <v>158.46</v>
      </c>
      <c r="W4371">
        <v>6.75</v>
      </c>
      <c r="X4371" s="83" t="str">
        <f t="shared" si="136"/>
        <v>2213 - BG HOU/S TX/SW LA</v>
      </c>
      <c r="Y4371" s="83">
        <f t="shared" si="137"/>
        <v>4</v>
      </c>
    </row>
    <row r="4372" spans="1:25" x14ac:dyDescent="0.25">
      <c r="A4372" t="s">
        <v>7</v>
      </c>
      <c r="B4372" t="s">
        <v>8651</v>
      </c>
      <c r="C4372" t="s">
        <v>7844</v>
      </c>
      <c r="D4372" t="s">
        <v>7845</v>
      </c>
      <c r="E4372" t="s">
        <v>7846</v>
      </c>
      <c r="F4372">
        <v>22132131</v>
      </c>
      <c r="G4372" t="s">
        <v>7847</v>
      </c>
      <c r="H4372" t="s">
        <v>7848</v>
      </c>
      <c r="I4372">
        <v>114851</v>
      </c>
      <c r="J4372" t="s">
        <v>7851</v>
      </c>
      <c r="K4372" t="s">
        <v>7852</v>
      </c>
      <c r="L4372" t="s">
        <v>6</v>
      </c>
      <c r="M4372" t="s">
        <v>8707</v>
      </c>
      <c r="N4372">
        <v>42.7</v>
      </c>
      <c r="Q4372">
        <v>42.7</v>
      </c>
      <c r="S4372">
        <v>566.34</v>
      </c>
      <c r="V4372">
        <v>43.56</v>
      </c>
      <c r="X4372" s="83" t="str">
        <f t="shared" si="136"/>
        <v>2213 - BG HOU/S TX/SW LA</v>
      </c>
      <c r="Y4372" s="83">
        <f t="shared" si="137"/>
        <v>0</v>
      </c>
    </row>
    <row r="4373" spans="1:25" x14ac:dyDescent="0.25">
      <c r="A4373" t="s">
        <v>7</v>
      </c>
      <c r="B4373" t="s">
        <v>8651</v>
      </c>
      <c r="C4373" t="s">
        <v>7844</v>
      </c>
      <c r="D4373" t="s">
        <v>7845</v>
      </c>
      <c r="E4373" t="s">
        <v>7846</v>
      </c>
      <c r="F4373">
        <v>22132131</v>
      </c>
      <c r="G4373" t="s">
        <v>7847</v>
      </c>
      <c r="H4373" t="s">
        <v>7848</v>
      </c>
      <c r="I4373">
        <v>114851</v>
      </c>
      <c r="J4373" t="s">
        <v>7851</v>
      </c>
      <c r="K4373" t="s">
        <v>7852</v>
      </c>
      <c r="L4373" t="s">
        <v>6</v>
      </c>
      <c r="M4373" t="s">
        <v>8677</v>
      </c>
      <c r="N4373">
        <v>247.13</v>
      </c>
      <c r="O4373">
        <v>0.67</v>
      </c>
      <c r="P4373">
        <v>2.7000000000000001E-3</v>
      </c>
      <c r="Q4373">
        <v>247.13</v>
      </c>
      <c r="R4373">
        <v>0.67</v>
      </c>
      <c r="S4373">
        <v>1620.14</v>
      </c>
      <c r="T4373">
        <v>1310.46</v>
      </c>
      <c r="U4373">
        <v>0.80889999999999995</v>
      </c>
      <c r="V4373">
        <v>231.45</v>
      </c>
      <c r="W4373">
        <v>262.09199999999998</v>
      </c>
      <c r="X4373" s="83" t="str">
        <f t="shared" si="136"/>
        <v>2213 - BG HOU/S TX/SW LA</v>
      </c>
      <c r="Y4373" s="83">
        <f t="shared" si="137"/>
        <v>5</v>
      </c>
    </row>
    <row r="4374" spans="1:25" x14ac:dyDescent="0.25">
      <c r="A4374" t="s">
        <v>7</v>
      </c>
      <c r="B4374" t="s">
        <v>8651</v>
      </c>
      <c r="C4374" t="s">
        <v>7844</v>
      </c>
      <c r="D4374" t="s">
        <v>7845</v>
      </c>
      <c r="E4374" t="s">
        <v>7846</v>
      </c>
      <c r="F4374">
        <v>22132131</v>
      </c>
      <c r="G4374" t="s">
        <v>7847</v>
      </c>
      <c r="H4374" t="s">
        <v>7848</v>
      </c>
      <c r="I4374">
        <v>114851</v>
      </c>
      <c r="J4374" t="s">
        <v>7851</v>
      </c>
      <c r="K4374" t="s">
        <v>7852</v>
      </c>
      <c r="L4374" t="s">
        <v>6</v>
      </c>
      <c r="M4374" t="s">
        <v>8678</v>
      </c>
      <c r="N4374">
        <v>55.56</v>
      </c>
      <c r="O4374">
        <v>5</v>
      </c>
      <c r="P4374">
        <v>0.09</v>
      </c>
      <c r="Q4374">
        <v>55.56</v>
      </c>
      <c r="R4374">
        <v>2.5</v>
      </c>
      <c r="S4374">
        <v>1130.42</v>
      </c>
      <c r="T4374">
        <v>200</v>
      </c>
      <c r="U4374">
        <v>0.1769</v>
      </c>
      <c r="V4374">
        <v>75.36</v>
      </c>
      <c r="W4374">
        <v>16.666666666666668</v>
      </c>
      <c r="X4374" s="83" t="str">
        <f t="shared" si="136"/>
        <v>2213 - BG HOU/S TX/SW LA</v>
      </c>
      <c r="Y4374" s="83">
        <f t="shared" si="137"/>
        <v>12</v>
      </c>
    </row>
    <row r="4375" spans="1:25" x14ac:dyDescent="0.25">
      <c r="A4375" t="s">
        <v>7</v>
      </c>
      <c r="B4375" t="s">
        <v>8651</v>
      </c>
      <c r="C4375" t="s">
        <v>7844</v>
      </c>
      <c r="D4375" t="s">
        <v>7845</v>
      </c>
      <c r="E4375" t="s">
        <v>7846</v>
      </c>
      <c r="F4375">
        <v>22132131</v>
      </c>
      <c r="G4375" t="s">
        <v>7847</v>
      </c>
      <c r="H4375" t="s">
        <v>7848</v>
      </c>
      <c r="I4375">
        <v>114851</v>
      </c>
      <c r="J4375" t="s">
        <v>7851</v>
      </c>
      <c r="K4375" t="s">
        <v>7852</v>
      </c>
      <c r="L4375" t="s">
        <v>6</v>
      </c>
      <c r="M4375" t="s">
        <v>8679</v>
      </c>
      <c r="N4375">
        <v>0</v>
      </c>
      <c r="S4375">
        <v>56.96</v>
      </c>
      <c r="V4375">
        <v>56.96</v>
      </c>
      <c r="X4375" s="83" t="str">
        <f t="shared" si="136"/>
        <v>2213 - BG HOU/S TX/SW LA</v>
      </c>
      <c r="Y4375" s="83">
        <f t="shared" si="137"/>
        <v>0</v>
      </c>
    </row>
    <row r="4376" spans="1:25" x14ac:dyDescent="0.25">
      <c r="A4376" t="s">
        <v>7</v>
      </c>
      <c r="B4376" t="s">
        <v>8651</v>
      </c>
      <c r="C4376" t="s">
        <v>7844</v>
      </c>
      <c r="D4376" t="s">
        <v>7845</v>
      </c>
      <c r="E4376" t="s">
        <v>7846</v>
      </c>
      <c r="F4376">
        <v>22132131</v>
      </c>
      <c r="G4376" t="s">
        <v>7847</v>
      </c>
      <c r="H4376" t="s">
        <v>7848</v>
      </c>
      <c r="I4376">
        <v>114851</v>
      </c>
      <c r="J4376" t="s">
        <v>7851</v>
      </c>
      <c r="K4376" t="s">
        <v>7852</v>
      </c>
      <c r="L4376" t="s">
        <v>6</v>
      </c>
      <c r="M4376" t="s">
        <v>8695</v>
      </c>
      <c r="N4376">
        <v>0</v>
      </c>
      <c r="O4376">
        <v>0.67</v>
      </c>
      <c r="S4376">
        <v>4005.99</v>
      </c>
      <c r="T4376">
        <v>1558.02</v>
      </c>
      <c r="U4376">
        <v>0.38890000000000002</v>
      </c>
      <c r="V4376">
        <v>129.22999999999999</v>
      </c>
      <c r="W4376">
        <v>77.900999999999996</v>
      </c>
      <c r="X4376" s="83" t="str">
        <f t="shared" si="136"/>
        <v>2213 - BG HOU/S TX/SW LA</v>
      </c>
      <c r="Y4376" s="83">
        <f t="shared" si="137"/>
        <v>20</v>
      </c>
    </row>
    <row r="4377" spans="1:25" x14ac:dyDescent="0.25">
      <c r="A4377" t="s">
        <v>7</v>
      </c>
      <c r="B4377" t="s">
        <v>8651</v>
      </c>
      <c r="C4377" t="s">
        <v>7844</v>
      </c>
      <c r="D4377" t="s">
        <v>7845</v>
      </c>
      <c r="E4377" t="s">
        <v>7846</v>
      </c>
      <c r="F4377">
        <v>22132131</v>
      </c>
      <c r="G4377" t="s">
        <v>7847</v>
      </c>
      <c r="H4377" t="s">
        <v>7848</v>
      </c>
      <c r="I4377">
        <v>114851</v>
      </c>
      <c r="J4377" t="s">
        <v>7851</v>
      </c>
      <c r="K4377" t="s">
        <v>7852</v>
      </c>
      <c r="L4377" t="s">
        <v>6</v>
      </c>
      <c r="M4377" t="s">
        <v>8720</v>
      </c>
      <c r="N4377">
        <v>2451.6</v>
      </c>
      <c r="O4377">
        <v>2.0099999999999998</v>
      </c>
      <c r="P4377">
        <v>8.0000000000000004E-4</v>
      </c>
      <c r="Q4377">
        <v>612.9</v>
      </c>
      <c r="R4377">
        <v>0.66999999999999993</v>
      </c>
      <c r="S4377">
        <v>2647.25</v>
      </c>
      <c r="T4377">
        <v>7483.26</v>
      </c>
      <c r="U4377">
        <v>2.8268</v>
      </c>
      <c r="V4377">
        <v>529.45000000000005</v>
      </c>
      <c r="W4377">
        <v>2494.42</v>
      </c>
      <c r="X4377" s="83" t="str">
        <f t="shared" si="136"/>
        <v>2213 - BG HOU/S TX/SW LA</v>
      </c>
      <c r="Y4377" s="83">
        <f t="shared" si="137"/>
        <v>3</v>
      </c>
    </row>
    <row r="4378" spans="1:25" x14ac:dyDescent="0.25">
      <c r="A4378" t="s">
        <v>7</v>
      </c>
      <c r="B4378" t="s">
        <v>8651</v>
      </c>
      <c r="C4378" t="s">
        <v>7844</v>
      </c>
      <c r="D4378" t="s">
        <v>7845</v>
      </c>
      <c r="E4378" t="s">
        <v>7846</v>
      </c>
      <c r="F4378">
        <v>22132131</v>
      </c>
      <c r="G4378" t="s">
        <v>7847</v>
      </c>
      <c r="H4378" t="s">
        <v>7848</v>
      </c>
      <c r="I4378">
        <v>114851</v>
      </c>
      <c r="J4378" t="s">
        <v>7851</v>
      </c>
      <c r="K4378" t="s">
        <v>7852</v>
      </c>
      <c r="L4378" t="s">
        <v>6</v>
      </c>
      <c r="M4378" t="s">
        <v>8696</v>
      </c>
      <c r="N4378">
        <v>476.47</v>
      </c>
      <c r="O4378">
        <v>413.34</v>
      </c>
      <c r="P4378">
        <v>0.86750000000000005</v>
      </c>
      <c r="Q4378">
        <v>476.47</v>
      </c>
      <c r="R4378">
        <v>206.67</v>
      </c>
      <c r="S4378">
        <v>6340.96</v>
      </c>
      <c r="T4378">
        <v>2211.08</v>
      </c>
      <c r="U4378">
        <v>0.34870000000000001</v>
      </c>
      <c r="V4378">
        <v>487.77</v>
      </c>
      <c r="W4378">
        <v>245.67555555555555</v>
      </c>
      <c r="X4378" s="83" t="str">
        <f t="shared" si="136"/>
        <v>2213 - BG HOU/S TX/SW LA</v>
      </c>
      <c r="Y4378" s="83">
        <f t="shared" si="137"/>
        <v>9</v>
      </c>
    </row>
    <row r="4379" spans="1:25" x14ac:dyDescent="0.25">
      <c r="A4379" t="s">
        <v>7</v>
      </c>
      <c r="B4379" t="s">
        <v>8651</v>
      </c>
      <c r="C4379" t="s">
        <v>7844</v>
      </c>
      <c r="D4379" t="s">
        <v>7845</v>
      </c>
      <c r="E4379" t="s">
        <v>7846</v>
      </c>
      <c r="F4379">
        <v>22132131</v>
      </c>
      <c r="G4379" t="s">
        <v>7847</v>
      </c>
      <c r="H4379" t="s">
        <v>7848</v>
      </c>
      <c r="I4379">
        <v>114851</v>
      </c>
      <c r="J4379" t="s">
        <v>7851</v>
      </c>
      <c r="K4379" t="s">
        <v>7852</v>
      </c>
      <c r="L4379" t="s">
        <v>6</v>
      </c>
      <c r="M4379" t="s">
        <v>8721</v>
      </c>
      <c r="N4379">
        <v>107.14</v>
      </c>
      <c r="Q4379">
        <v>107.14</v>
      </c>
      <c r="S4379">
        <v>220.24</v>
      </c>
      <c r="T4379">
        <v>21.82</v>
      </c>
      <c r="U4379">
        <v>9.9099999999999994E-2</v>
      </c>
      <c r="V4379">
        <v>110.12</v>
      </c>
      <c r="W4379">
        <v>21.82</v>
      </c>
      <c r="X4379" s="83" t="str">
        <f t="shared" si="136"/>
        <v>2213 - BG HOU/S TX/SW LA</v>
      </c>
      <c r="Y4379" s="83">
        <f t="shared" si="137"/>
        <v>1</v>
      </c>
    </row>
    <row r="4380" spans="1:25" x14ac:dyDescent="0.25">
      <c r="A4380" t="s">
        <v>7</v>
      </c>
      <c r="B4380" t="s">
        <v>8651</v>
      </c>
      <c r="C4380" t="s">
        <v>7844</v>
      </c>
      <c r="D4380" t="s">
        <v>7845</v>
      </c>
      <c r="E4380" t="s">
        <v>7846</v>
      </c>
      <c r="F4380">
        <v>22132131</v>
      </c>
      <c r="G4380" t="s">
        <v>7847</v>
      </c>
      <c r="H4380" t="s">
        <v>7848</v>
      </c>
      <c r="I4380">
        <v>114851</v>
      </c>
      <c r="J4380" t="s">
        <v>7851</v>
      </c>
      <c r="K4380" t="s">
        <v>7852</v>
      </c>
      <c r="L4380" t="s">
        <v>6</v>
      </c>
      <c r="M4380" t="s">
        <v>8697</v>
      </c>
      <c r="N4380">
        <v>3636.35</v>
      </c>
      <c r="O4380">
        <v>698.94</v>
      </c>
      <c r="P4380">
        <v>0.19220000000000001</v>
      </c>
      <c r="Q4380">
        <v>727.27</v>
      </c>
      <c r="R4380">
        <v>698.94</v>
      </c>
      <c r="S4380">
        <v>21538.57</v>
      </c>
      <c r="T4380">
        <v>4780.66</v>
      </c>
      <c r="U4380">
        <v>0.222</v>
      </c>
      <c r="V4380">
        <v>717.95</v>
      </c>
      <c r="W4380">
        <v>207.85478260869564</v>
      </c>
      <c r="X4380" s="83" t="str">
        <f t="shared" si="136"/>
        <v>2213 - BG HOU/S TX/SW LA</v>
      </c>
      <c r="Y4380" s="83">
        <f t="shared" si="137"/>
        <v>23</v>
      </c>
    </row>
    <row r="4381" spans="1:25" x14ac:dyDescent="0.25">
      <c r="A4381" t="s">
        <v>7</v>
      </c>
      <c r="B4381" t="s">
        <v>8651</v>
      </c>
      <c r="C4381" t="s">
        <v>7844</v>
      </c>
      <c r="D4381" t="s">
        <v>7845</v>
      </c>
      <c r="E4381" t="s">
        <v>7846</v>
      </c>
      <c r="F4381">
        <v>22132131</v>
      </c>
      <c r="G4381" t="s">
        <v>7847</v>
      </c>
      <c r="H4381" t="s">
        <v>7848</v>
      </c>
      <c r="I4381">
        <v>114851</v>
      </c>
      <c r="J4381" t="s">
        <v>7851</v>
      </c>
      <c r="K4381" t="s">
        <v>7852</v>
      </c>
      <c r="L4381" t="s">
        <v>6</v>
      </c>
      <c r="M4381" t="s">
        <v>8698</v>
      </c>
      <c r="N4381">
        <v>13518.12</v>
      </c>
      <c r="O4381">
        <v>2511.6999999999998</v>
      </c>
      <c r="P4381">
        <v>0.18579999999999999</v>
      </c>
      <c r="Q4381">
        <v>614.46</v>
      </c>
      <c r="R4381">
        <v>193.2076923076923</v>
      </c>
      <c r="S4381">
        <v>58120.92</v>
      </c>
      <c r="T4381">
        <v>36605.96</v>
      </c>
      <c r="U4381">
        <v>0.62980000000000003</v>
      </c>
      <c r="V4381">
        <v>548.30999999999995</v>
      </c>
      <c r="W4381">
        <v>463.36658227848102</v>
      </c>
      <c r="X4381" s="83" t="str">
        <f t="shared" si="136"/>
        <v>2213 - BG HOU/S TX/SW LA</v>
      </c>
      <c r="Y4381" s="83">
        <f t="shared" si="137"/>
        <v>79</v>
      </c>
    </row>
    <row r="4382" spans="1:25" x14ac:dyDescent="0.25">
      <c r="A4382" t="s">
        <v>7</v>
      </c>
      <c r="B4382" t="s">
        <v>8651</v>
      </c>
      <c r="C4382" t="s">
        <v>7844</v>
      </c>
      <c r="D4382" t="s">
        <v>7845</v>
      </c>
      <c r="E4382" t="s">
        <v>7846</v>
      </c>
      <c r="F4382">
        <v>22132131</v>
      </c>
      <c r="G4382" t="s">
        <v>7847</v>
      </c>
      <c r="H4382" t="s">
        <v>7848</v>
      </c>
      <c r="I4382">
        <v>114851</v>
      </c>
      <c r="J4382" t="s">
        <v>7851</v>
      </c>
      <c r="K4382" t="s">
        <v>7852</v>
      </c>
      <c r="L4382" t="s">
        <v>6</v>
      </c>
      <c r="M4382" t="s">
        <v>8699</v>
      </c>
      <c r="N4382">
        <v>468.12</v>
      </c>
      <c r="O4382">
        <v>1.34</v>
      </c>
      <c r="P4382">
        <v>2.8999999999999998E-3</v>
      </c>
      <c r="Q4382">
        <v>156.04</v>
      </c>
      <c r="R4382">
        <v>0.67</v>
      </c>
      <c r="S4382">
        <v>4312.62</v>
      </c>
      <c r="T4382">
        <v>1121</v>
      </c>
      <c r="U4382">
        <v>0.25990000000000002</v>
      </c>
      <c r="V4382">
        <v>143.75</v>
      </c>
      <c r="W4382">
        <v>70.0625</v>
      </c>
      <c r="X4382" s="83" t="str">
        <f t="shared" si="136"/>
        <v>2213 - BG HOU/S TX/SW LA</v>
      </c>
      <c r="Y4382" s="83">
        <f t="shared" si="137"/>
        <v>16</v>
      </c>
    </row>
    <row r="4383" spans="1:25" x14ac:dyDescent="0.25">
      <c r="A4383" t="s">
        <v>7</v>
      </c>
      <c r="B4383" t="s">
        <v>8651</v>
      </c>
      <c r="C4383" t="s">
        <v>7844</v>
      </c>
      <c r="D4383" t="s">
        <v>7845</v>
      </c>
      <c r="E4383" t="s">
        <v>7846</v>
      </c>
      <c r="F4383">
        <v>22132131</v>
      </c>
      <c r="G4383" t="s">
        <v>7847</v>
      </c>
      <c r="H4383" t="s">
        <v>7848</v>
      </c>
      <c r="I4383">
        <v>114851</v>
      </c>
      <c r="J4383" t="s">
        <v>7851</v>
      </c>
      <c r="K4383" t="s">
        <v>7852</v>
      </c>
      <c r="L4383" t="s">
        <v>6</v>
      </c>
      <c r="M4383" t="s">
        <v>8700</v>
      </c>
      <c r="N4383">
        <v>1410</v>
      </c>
      <c r="O4383">
        <v>76.69</v>
      </c>
      <c r="P4383">
        <v>5.4399999999999997E-2</v>
      </c>
      <c r="Q4383">
        <v>470</v>
      </c>
      <c r="R4383">
        <v>38.344999999999999</v>
      </c>
      <c r="S4383">
        <v>9481.44</v>
      </c>
      <c r="T4383">
        <v>6952.46</v>
      </c>
      <c r="U4383">
        <v>0.73329999999999995</v>
      </c>
      <c r="V4383">
        <v>412.24</v>
      </c>
      <c r="W4383">
        <v>434.52875</v>
      </c>
      <c r="X4383" s="83" t="str">
        <f t="shared" si="136"/>
        <v>2213 - BG HOU/S TX/SW LA</v>
      </c>
      <c r="Y4383" s="83">
        <f t="shared" si="137"/>
        <v>16</v>
      </c>
    </row>
    <row r="4384" spans="1:25" x14ac:dyDescent="0.25">
      <c r="A4384" t="s">
        <v>7</v>
      </c>
      <c r="B4384" t="s">
        <v>8651</v>
      </c>
      <c r="C4384" t="s">
        <v>7844</v>
      </c>
      <c r="D4384" t="s">
        <v>7845</v>
      </c>
      <c r="E4384" t="s">
        <v>7846</v>
      </c>
      <c r="F4384">
        <v>22132131</v>
      </c>
      <c r="G4384" t="s">
        <v>7847</v>
      </c>
      <c r="H4384" t="s">
        <v>7848</v>
      </c>
      <c r="I4384">
        <v>114851</v>
      </c>
      <c r="J4384" t="s">
        <v>7851</v>
      </c>
      <c r="K4384" t="s">
        <v>7852</v>
      </c>
      <c r="L4384" t="s">
        <v>6</v>
      </c>
      <c r="M4384" t="s">
        <v>8701</v>
      </c>
      <c r="N4384">
        <v>1681.32</v>
      </c>
      <c r="O4384">
        <v>5.83</v>
      </c>
      <c r="P4384">
        <v>3.5000000000000001E-3</v>
      </c>
      <c r="Q4384">
        <v>560.44000000000005</v>
      </c>
      <c r="R4384">
        <v>2.915</v>
      </c>
      <c r="S4384">
        <v>10515.32</v>
      </c>
      <c r="T4384">
        <v>2685.34</v>
      </c>
      <c r="U4384">
        <v>0.25540000000000002</v>
      </c>
      <c r="V4384">
        <v>500.73</v>
      </c>
      <c r="W4384">
        <v>191.81</v>
      </c>
      <c r="X4384" s="83" t="str">
        <f t="shared" si="136"/>
        <v>2213 - BG HOU/S TX/SW LA</v>
      </c>
      <c r="Y4384" s="83">
        <f t="shared" si="137"/>
        <v>14</v>
      </c>
    </row>
    <row r="4385" spans="1:25" x14ac:dyDescent="0.25">
      <c r="A4385" t="s">
        <v>7</v>
      </c>
      <c r="B4385" t="s">
        <v>8651</v>
      </c>
      <c r="C4385" t="s">
        <v>7844</v>
      </c>
      <c r="D4385" t="s">
        <v>7845</v>
      </c>
      <c r="E4385" t="s">
        <v>7846</v>
      </c>
      <c r="F4385">
        <v>22132131</v>
      </c>
      <c r="G4385" t="s">
        <v>7847</v>
      </c>
      <c r="H4385" t="s">
        <v>7848</v>
      </c>
      <c r="I4385">
        <v>116619</v>
      </c>
      <c r="J4385" t="s">
        <v>85</v>
      </c>
      <c r="K4385" t="s">
        <v>87</v>
      </c>
      <c r="L4385" t="s">
        <v>6</v>
      </c>
      <c r="M4385" t="s">
        <v>8706</v>
      </c>
      <c r="N4385">
        <v>13.41</v>
      </c>
      <c r="O4385">
        <v>97.5</v>
      </c>
      <c r="P4385">
        <v>7.2706999999999997</v>
      </c>
      <c r="Q4385">
        <v>13.41</v>
      </c>
      <c r="S4385">
        <v>42.33</v>
      </c>
      <c r="T4385">
        <v>97.5</v>
      </c>
      <c r="U4385">
        <v>2.3033000000000001</v>
      </c>
      <c r="V4385">
        <v>14.11</v>
      </c>
      <c r="W4385">
        <v>97.5</v>
      </c>
      <c r="X4385" s="83" t="str">
        <f t="shared" si="136"/>
        <v>2213 - BG HOU/S TX/SW LA</v>
      </c>
      <c r="Y4385" s="83">
        <f t="shared" si="137"/>
        <v>1</v>
      </c>
    </row>
    <row r="4386" spans="1:25" x14ac:dyDescent="0.25">
      <c r="A4386" t="s">
        <v>7</v>
      </c>
      <c r="B4386" t="s">
        <v>8651</v>
      </c>
      <c r="C4386" t="s">
        <v>7844</v>
      </c>
      <c r="D4386" t="s">
        <v>7845</v>
      </c>
      <c r="E4386" t="s">
        <v>7846</v>
      </c>
      <c r="F4386">
        <v>22132131</v>
      </c>
      <c r="G4386" t="s">
        <v>7847</v>
      </c>
      <c r="H4386" t="s">
        <v>7848</v>
      </c>
      <c r="I4386">
        <v>116619</v>
      </c>
      <c r="J4386" t="s">
        <v>85</v>
      </c>
      <c r="K4386" t="s">
        <v>87</v>
      </c>
      <c r="L4386" t="s">
        <v>6</v>
      </c>
      <c r="M4386" t="s">
        <v>8676</v>
      </c>
      <c r="N4386">
        <v>28.05</v>
      </c>
      <c r="Q4386">
        <v>28.05</v>
      </c>
      <c r="S4386">
        <v>431.85</v>
      </c>
      <c r="V4386">
        <v>86.37</v>
      </c>
      <c r="X4386" s="83" t="str">
        <f t="shared" si="136"/>
        <v>2213 - BG HOU/S TX/SW LA</v>
      </c>
      <c r="Y4386" s="83">
        <f t="shared" si="137"/>
        <v>0</v>
      </c>
    </row>
    <row r="4387" spans="1:25" x14ac:dyDescent="0.25">
      <c r="A4387" t="s">
        <v>7</v>
      </c>
      <c r="B4387" t="s">
        <v>8651</v>
      </c>
      <c r="C4387" t="s">
        <v>7844</v>
      </c>
      <c r="D4387" t="s">
        <v>7845</v>
      </c>
      <c r="E4387" t="s">
        <v>7846</v>
      </c>
      <c r="F4387">
        <v>22132131</v>
      </c>
      <c r="G4387" t="s">
        <v>7847</v>
      </c>
      <c r="H4387" t="s">
        <v>7848</v>
      </c>
      <c r="I4387">
        <v>116619</v>
      </c>
      <c r="J4387" t="s">
        <v>85</v>
      </c>
      <c r="K4387" t="s">
        <v>87</v>
      </c>
      <c r="L4387" t="s">
        <v>6</v>
      </c>
      <c r="M4387" t="s">
        <v>8694</v>
      </c>
      <c r="N4387">
        <v>21.74</v>
      </c>
      <c r="Q4387">
        <v>21.74</v>
      </c>
      <c r="S4387">
        <v>433</v>
      </c>
      <c r="T4387">
        <v>356.25</v>
      </c>
      <c r="U4387">
        <v>0.82269999999999999</v>
      </c>
      <c r="V4387">
        <v>108.25</v>
      </c>
      <c r="W4387">
        <v>89.0625</v>
      </c>
      <c r="X4387" s="83" t="str">
        <f t="shared" si="136"/>
        <v>2213 - BG HOU/S TX/SW LA</v>
      </c>
      <c r="Y4387" s="83">
        <f t="shared" si="137"/>
        <v>4</v>
      </c>
    </row>
    <row r="4388" spans="1:25" x14ac:dyDescent="0.25">
      <c r="A4388" t="s">
        <v>7</v>
      </c>
      <c r="B4388" t="s">
        <v>8651</v>
      </c>
      <c r="C4388" t="s">
        <v>7844</v>
      </c>
      <c r="D4388" t="s">
        <v>7845</v>
      </c>
      <c r="E4388" t="s">
        <v>7846</v>
      </c>
      <c r="F4388">
        <v>22132131</v>
      </c>
      <c r="G4388" t="s">
        <v>7847</v>
      </c>
      <c r="H4388" t="s">
        <v>7848</v>
      </c>
      <c r="I4388">
        <v>116619</v>
      </c>
      <c r="J4388" t="s">
        <v>85</v>
      </c>
      <c r="K4388" t="s">
        <v>87</v>
      </c>
      <c r="L4388" t="s">
        <v>6</v>
      </c>
      <c r="M4388" t="s">
        <v>8707</v>
      </c>
      <c r="N4388">
        <v>0</v>
      </c>
      <c r="S4388">
        <v>314.27</v>
      </c>
      <c r="V4388">
        <v>44.9</v>
      </c>
      <c r="X4388" s="83" t="str">
        <f t="shared" si="136"/>
        <v>2213 - BG HOU/S TX/SW LA</v>
      </c>
      <c r="Y4388" s="83">
        <f t="shared" si="137"/>
        <v>0</v>
      </c>
    </row>
    <row r="4389" spans="1:25" x14ac:dyDescent="0.25">
      <c r="A4389" t="s">
        <v>7</v>
      </c>
      <c r="B4389" t="s">
        <v>8651</v>
      </c>
      <c r="C4389" t="s">
        <v>7844</v>
      </c>
      <c r="D4389" t="s">
        <v>7845</v>
      </c>
      <c r="E4389" t="s">
        <v>7846</v>
      </c>
      <c r="F4389">
        <v>22132131</v>
      </c>
      <c r="G4389" t="s">
        <v>7847</v>
      </c>
      <c r="H4389" t="s">
        <v>7848</v>
      </c>
      <c r="I4389">
        <v>116619</v>
      </c>
      <c r="J4389" t="s">
        <v>85</v>
      </c>
      <c r="K4389" t="s">
        <v>87</v>
      </c>
      <c r="L4389" t="s">
        <v>6</v>
      </c>
      <c r="M4389" t="s">
        <v>8677</v>
      </c>
      <c r="N4389">
        <v>494.26</v>
      </c>
      <c r="O4389">
        <v>146.13999999999999</v>
      </c>
      <c r="P4389">
        <v>0.29570000000000002</v>
      </c>
      <c r="Q4389">
        <v>247.13</v>
      </c>
      <c r="R4389">
        <v>73.069999999999993</v>
      </c>
      <c r="S4389">
        <v>3840.28</v>
      </c>
      <c r="T4389">
        <v>2026.1</v>
      </c>
      <c r="U4389">
        <v>0.52759999999999996</v>
      </c>
      <c r="V4389">
        <v>240.02</v>
      </c>
      <c r="W4389">
        <v>202.60999999999999</v>
      </c>
      <c r="X4389" s="83" t="str">
        <f t="shared" si="136"/>
        <v>2213 - BG HOU/S TX/SW LA</v>
      </c>
      <c r="Y4389" s="83">
        <f t="shared" si="137"/>
        <v>10</v>
      </c>
    </row>
    <row r="4390" spans="1:25" x14ac:dyDescent="0.25">
      <c r="A4390" t="s">
        <v>7</v>
      </c>
      <c r="B4390" t="s">
        <v>8651</v>
      </c>
      <c r="C4390" t="s">
        <v>7844</v>
      </c>
      <c r="D4390" t="s">
        <v>7845</v>
      </c>
      <c r="E4390" t="s">
        <v>7846</v>
      </c>
      <c r="F4390">
        <v>22132131</v>
      </c>
      <c r="G4390" t="s">
        <v>7847</v>
      </c>
      <c r="H4390" t="s">
        <v>7848</v>
      </c>
      <c r="I4390">
        <v>116619</v>
      </c>
      <c r="J4390" t="s">
        <v>85</v>
      </c>
      <c r="K4390" t="s">
        <v>87</v>
      </c>
      <c r="L4390" t="s">
        <v>6</v>
      </c>
      <c r="M4390" t="s">
        <v>8678</v>
      </c>
      <c r="N4390">
        <v>166.68</v>
      </c>
      <c r="O4390">
        <v>210</v>
      </c>
      <c r="P4390">
        <v>1.2599</v>
      </c>
      <c r="Q4390">
        <v>55.56</v>
      </c>
      <c r="R4390">
        <v>-210</v>
      </c>
      <c r="S4390">
        <v>1874.53</v>
      </c>
      <c r="T4390">
        <v>998.5</v>
      </c>
      <c r="U4390">
        <v>0.53269999999999995</v>
      </c>
      <c r="V4390">
        <v>74.98</v>
      </c>
      <c r="W4390">
        <v>66.566666666666663</v>
      </c>
      <c r="X4390" s="83" t="str">
        <f t="shared" si="136"/>
        <v>2213 - BG HOU/S TX/SW LA</v>
      </c>
      <c r="Y4390" s="83">
        <f t="shared" si="137"/>
        <v>15</v>
      </c>
    </row>
    <row r="4391" spans="1:25" x14ac:dyDescent="0.25">
      <c r="A4391" t="s">
        <v>7</v>
      </c>
      <c r="B4391" t="s">
        <v>8651</v>
      </c>
      <c r="C4391" t="s">
        <v>7844</v>
      </c>
      <c r="D4391" t="s">
        <v>7845</v>
      </c>
      <c r="E4391" t="s">
        <v>7846</v>
      </c>
      <c r="F4391">
        <v>22132131</v>
      </c>
      <c r="G4391" t="s">
        <v>7847</v>
      </c>
      <c r="H4391" t="s">
        <v>7848</v>
      </c>
      <c r="I4391">
        <v>116619</v>
      </c>
      <c r="J4391" t="s">
        <v>85</v>
      </c>
      <c r="K4391" t="s">
        <v>87</v>
      </c>
      <c r="L4391" t="s">
        <v>6</v>
      </c>
      <c r="M4391" t="s">
        <v>8679</v>
      </c>
      <c r="N4391">
        <v>0</v>
      </c>
      <c r="S4391">
        <v>56.96</v>
      </c>
      <c r="V4391">
        <v>56.96</v>
      </c>
      <c r="X4391" s="83" t="str">
        <f t="shared" si="136"/>
        <v>2213 - BG HOU/S TX/SW LA</v>
      </c>
      <c r="Y4391" s="83">
        <f t="shared" si="137"/>
        <v>0</v>
      </c>
    </row>
    <row r="4392" spans="1:25" x14ac:dyDescent="0.25">
      <c r="A4392" t="s">
        <v>7</v>
      </c>
      <c r="B4392" t="s">
        <v>8651</v>
      </c>
      <c r="C4392" t="s">
        <v>7844</v>
      </c>
      <c r="D4392" t="s">
        <v>7845</v>
      </c>
      <c r="E4392" t="s">
        <v>7846</v>
      </c>
      <c r="F4392">
        <v>22132131</v>
      </c>
      <c r="G4392" t="s">
        <v>7847</v>
      </c>
      <c r="H4392" t="s">
        <v>7848</v>
      </c>
      <c r="I4392">
        <v>116619</v>
      </c>
      <c r="J4392" t="s">
        <v>85</v>
      </c>
      <c r="K4392" t="s">
        <v>87</v>
      </c>
      <c r="L4392" t="s">
        <v>6</v>
      </c>
      <c r="M4392" t="s">
        <v>8695</v>
      </c>
      <c r="N4392">
        <v>0</v>
      </c>
      <c r="O4392">
        <v>230.57</v>
      </c>
      <c r="R4392">
        <v>230.57</v>
      </c>
      <c r="S4392">
        <v>2294.38</v>
      </c>
      <c r="T4392">
        <v>1248.99</v>
      </c>
      <c r="U4392">
        <v>0.5444</v>
      </c>
      <c r="V4392">
        <v>127.47</v>
      </c>
      <c r="W4392">
        <v>73.47</v>
      </c>
      <c r="X4392" s="83" t="str">
        <f t="shared" si="136"/>
        <v>2213 - BG HOU/S TX/SW LA</v>
      </c>
      <c r="Y4392" s="83">
        <f t="shared" si="137"/>
        <v>17</v>
      </c>
    </row>
    <row r="4393" spans="1:25" x14ac:dyDescent="0.25">
      <c r="A4393" t="s">
        <v>7</v>
      </c>
      <c r="B4393" t="s">
        <v>8651</v>
      </c>
      <c r="C4393" t="s">
        <v>7844</v>
      </c>
      <c r="D4393" t="s">
        <v>7845</v>
      </c>
      <c r="E4393" t="s">
        <v>7846</v>
      </c>
      <c r="F4393">
        <v>22132131</v>
      </c>
      <c r="G4393" t="s">
        <v>7847</v>
      </c>
      <c r="H4393" t="s">
        <v>7848</v>
      </c>
      <c r="I4393">
        <v>116619</v>
      </c>
      <c r="J4393" t="s">
        <v>85</v>
      </c>
      <c r="K4393" t="s">
        <v>87</v>
      </c>
      <c r="L4393" t="s">
        <v>6</v>
      </c>
      <c r="M4393" t="s">
        <v>8720</v>
      </c>
      <c r="N4393">
        <v>1225.8</v>
      </c>
      <c r="O4393">
        <v>0.45</v>
      </c>
      <c r="P4393">
        <v>4.0000000000000002E-4</v>
      </c>
      <c r="Q4393">
        <v>612.9</v>
      </c>
      <c r="R4393">
        <v>0.45</v>
      </c>
      <c r="S4393">
        <v>1421.45</v>
      </c>
      <c r="T4393">
        <v>0.45</v>
      </c>
      <c r="U4393">
        <v>2.9999999999999997E-4</v>
      </c>
      <c r="V4393">
        <v>473.82</v>
      </c>
      <c r="W4393">
        <v>0.22500000000000001</v>
      </c>
      <c r="X4393" s="83" t="str">
        <f t="shared" si="136"/>
        <v>2213 - BG HOU/S TX/SW LA</v>
      </c>
      <c r="Y4393" s="83">
        <f t="shared" si="137"/>
        <v>2</v>
      </c>
    </row>
    <row r="4394" spans="1:25" x14ac:dyDescent="0.25">
      <c r="A4394" t="s">
        <v>7</v>
      </c>
      <c r="B4394" t="s">
        <v>8651</v>
      </c>
      <c r="C4394" t="s">
        <v>7844</v>
      </c>
      <c r="D4394" t="s">
        <v>7845</v>
      </c>
      <c r="E4394" t="s">
        <v>7846</v>
      </c>
      <c r="F4394">
        <v>22132131</v>
      </c>
      <c r="G4394" t="s">
        <v>7847</v>
      </c>
      <c r="H4394" t="s">
        <v>7848</v>
      </c>
      <c r="I4394">
        <v>116619</v>
      </c>
      <c r="J4394" t="s">
        <v>85</v>
      </c>
      <c r="K4394" t="s">
        <v>87</v>
      </c>
      <c r="L4394" t="s">
        <v>6</v>
      </c>
      <c r="M4394" t="s">
        <v>8696</v>
      </c>
      <c r="N4394">
        <v>952.94</v>
      </c>
      <c r="O4394">
        <v>372.5</v>
      </c>
      <c r="P4394">
        <v>0.39090000000000003</v>
      </c>
      <c r="Q4394">
        <v>476.47</v>
      </c>
      <c r="R4394">
        <v>186.25</v>
      </c>
      <c r="S4394">
        <v>7560.25</v>
      </c>
      <c r="T4394">
        <v>4183.88</v>
      </c>
      <c r="U4394">
        <v>0.5534</v>
      </c>
      <c r="V4394">
        <v>504.02</v>
      </c>
      <c r="W4394">
        <v>278.92533333333336</v>
      </c>
      <c r="X4394" s="83" t="str">
        <f t="shared" si="136"/>
        <v>2213 - BG HOU/S TX/SW LA</v>
      </c>
      <c r="Y4394" s="83">
        <f t="shared" si="137"/>
        <v>15</v>
      </c>
    </row>
    <row r="4395" spans="1:25" x14ac:dyDescent="0.25">
      <c r="A4395" t="s">
        <v>7</v>
      </c>
      <c r="B4395" t="s">
        <v>8651</v>
      </c>
      <c r="C4395" t="s">
        <v>7844</v>
      </c>
      <c r="D4395" t="s">
        <v>7845</v>
      </c>
      <c r="E4395" t="s">
        <v>7846</v>
      </c>
      <c r="F4395">
        <v>22132131</v>
      </c>
      <c r="G4395" t="s">
        <v>7847</v>
      </c>
      <c r="H4395" t="s">
        <v>7848</v>
      </c>
      <c r="I4395">
        <v>116619</v>
      </c>
      <c r="J4395" t="s">
        <v>85</v>
      </c>
      <c r="K4395" t="s">
        <v>87</v>
      </c>
      <c r="L4395" t="s">
        <v>6</v>
      </c>
      <c r="M4395" t="s">
        <v>8697</v>
      </c>
      <c r="N4395">
        <v>2181.81</v>
      </c>
      <c r="O4395">
        <v>1363.66</v>
      </c>
      <c r="P4395">
        <v>0.625</v>
      </c>
      <c r="Q4395">
        <v>727.27</v>
      </c>
      <c r="R4395">
        <v>1363.66</v>
      </c>
      <c r="S4395">
        <v>16560.759999999998</v>
      </c>
      <c r="T4395">
        <v>10446.06</v>
      </c>
      <c r="U4395">
        <v>0.63080000000000003</v>
      </c>
      <c r="V4395">
        <v>720.03</v>
      </c>
      <c r="W4395">
        <v>549.79263157894729</v>
      </c>
      <c r="X4395" s="83" t="str">
        <f t="shared" si="136"/>
        <v>2213 - BG HOU/S TX/SW LA</v>
      </c>
      <c r="Y4395" s="83">
        <f t="shared" si="137"/>
        <v>19</v>
      </c>
    </row>
    <row r="4396" spans="1:25" x14ac:dyDescent="0.25">
      <c r="A4396" t="s">
        <v>7</v>
      </c>
      <c r="B4396" t="s">
        <v>8651</v>
      </c>
      <c r="C4396" t="s">
        <v>7844</v>
      </c>
      <c r="D4396" t="s">
        <v>7845</v>
      </c>
      <c r="E4396" t="s">
        <v>7846</v>
      </c>
      <c r="F4396">
        <v>22132131</v>
      </c>
      <c r="G4396" t="s">
        <v>7847</v>
      </c>
      <c r="H4396" t="s">
        <v>7848</v>
      </c>
      <c r="I4396">
        <v>116619</v>
      </c>
      <c r="J4396" t="s">
        <v>85</v>
      </c>
      <c r="K4396" t="s">
        <v>87</v>
      </c>
      <c r="L4396" t="s">
        <v>6</v>
      </c>
      <c r="M4396" t="s">
        <v>8698</v>
      </c>
      <c r="N4396">
        <v>1843.38</v>
      </c>
      <c r="O4396">
        <v>716.26</v>
      </c>
      <c r="P4396">
        <v>0.3886</v>
      </c>
      <c r="Q4396">
        <v>614.46</v>
      </c>
      <c r="R4396">
        <v>716.26</v>
      </c>
      <c r="S4396">
        <v>20896.84</v>
      </c>
      <c r="T4396">
        <v>6708.42</v>
      </c>
      <c r="U4396">
        <v>0.32100000000000001</v>
      </c>
      <c r="V4396">
        <v>535.82000000000005</v>
      </c>
      <c r="W4396">
        <v>209.638125</v>
      </c>
      <c r="X4396" s="83" t="str">
        <f t="shared" si="136"/>
        <v>2213 - BG HOU/S TX/SW LA</v>
      </c>
      <c r="Y4396" s="83">
        <f t="shared" si="137"/>
        <v>32</v>
      </c>
    </row>
    <row r="4397" spans="1:25" x14ac:dyDescent="0.25">
      <c r="A4397" t="s">
        <v>7</v>
      </c>
      <c r="B4397" t="s">
        <v>8651</v>
      </c>
      <c r="C4397" t="s">
        <v>7844</v>
      </c>
      <c r="D4397" t="s">
        <v>7845</v>
      </c>
      <c r="E4397" t="s">
        <v>7846</v>
      </c>
      <c r="F4397">
        <v>22132131</v>
      </c>
      <c r="G4397" t="s">
        <v>7847</v>
      </c>
      <c r="H4397" t="s">
        <v>7848</v>
      </c>
      <c r="I4397">
        <v>116619</v>
      </c>
      <c r="J4397" t="s">
        <v>85</v>
      </c>
      <c r="K4397" t="s">
        <v>87</v>
      </c>
      <c r="L4397" t="s">
        <v>6</v>
      </c>
      <c r="M4397" t="s">
        <v>8699</v>
      </c>
      <c r="N4397">
        <v>312.08</v>
      </c>
      <c r="Q4397">
        <v>156.04</v>
      </c>
      <c r="S4397">
        <v>2785.68</v>
      </c>
      <c r="T4397">
        <v>1692.28</v>
      </c>
      <c r="U4397">
        <v>0.60750000000000004</v>
      </c>
      <c r="V4397">
        <v>146.61000000000001</v>
      </c>
      <c r="W4397">
        <v>105.7675</v>
      </c>
      <c r="X4397" s="83" t="str">
        <f t="shared" si="136"/>
        <v>2213 - BG HOU/S TX/SW LA</v>
      </c>
      <c r="Y4397" s="83">
        <f t="shared" si="137"/>
        <v>16</v>
      </c>
    </row>
    <row r="4398" spans="1:25" x14ac:dyDescent="0.25">
      <c r="A4398" t="s">
        <v>7</v>
      </c>
      <c r="B4398" t="s">
        <v>8651</v>
      </c>
      <c r="C4398" t="s">
        <v>7844</v>
      </c>
      <c r="D4398" t="s">
        <v>7845</v>
      </c>
      <c r="E4398" t="s">
        <v>7846</v>
      </c>
      <c r="F4398">
        <v>22132131</v>
      </c>
      <c r="G4398" t="s">
        <v>7847</v>
      </c>
      <c r="H4398" t="s">
        <v>7848</v>
      </c>
      <c r="I4398">
        <v>116619</v>
      </c>
      <c r="J4398" t="s">
        <v>85</v>
      </c>
      <c r="K4398" t="s">
        <v>87</v>
      </c>
      <c r="L4398" t="s">
        <v>6</v>
      </c>
      <c r="M4398" t="s">
        <v>8700</v>
      </c>
      <c r="N4398">
        <v>470</v>
      </c>
      <c r="O4398">
        <v>236.72</v>
      </c>
      <c r="P4398">
        <v>0.50370000000000004</v>
      </c>
      <c r="Q4398">
        <v>470</v>
      </c>
      <c r="R4398">
        <v>118.36</v>
      </c>
      <c r="S4398">
        <v>5503.84</v>
      </c>
      <c r="T4398">
        <v>952.81</v>
      </c>
      <c r="U4398">
        <v>0.1731</v>
      </c>
      <c r="V4398">
        <v>423.37</v>
      </c>
      <c r="W4398">
        <v>79.400833333333324</v>
      </c>
      <c r="X4398" s="83" t="str">
        <f t="shared" si="136"/>
        <v>2213 - BG HOU/S TX/SW LA</v>
      </c>
      <c r="Y4398" s="83">
        <f t="shared" si="137"/>
        <v>12</v>
      </c>
    </row>
    <row r="4399" spans="1:25" x14ac:dyDescent="0.25">
      <c r="A4399" t="s">
        <v>7</v>
      </c>
      <c r="B4399" t="s">
        <v>8651</v>
      </c>
      <c r="C4399" t="s">
        <v>7844</v>
      </c>
      <c r="D4399" t="s">
        <v>7845</v>
      </c>
      <c r="E4399" t="s">
        <v>7846</v>
      </c>
      <c r="F4399">
        <v>22132131</v>
      </c>
      <c r="G4399" t="s">
        <v>7847</v>
      </c>
      <c r="H4399" t="s">
        <v>7848</v>
      </c>
      <c r="I4399">
        <v>116619</v>
      </c>
      <c r="J4399" t="s">
        <v>85</v>
      </c>
      <c r="K4399" t="s">
        <v>87</v>
      </c>
      <c r="L4399" t="s">
        <v>6</v>
      </c>
      <c r="M4399" t="s">
        <v>8701</v>
      </c>
      <c r="N4399">
        <v>560.44000000000005</v>
      </c>
      <c r="O4399">
        <v>93.75</v>
      </c>
      <c r="P4399">
        <v>0.1673</v>
      </c>
      <c r="Q4399">
        <v>560.44000000000005</v>
      </c>
      <c r="S4399">
        <v>3950.32</v>
      </c>
      <c r="T4399">
        <v>544.19000000000005</v>
      </c>
      <c r="U4399">
        <v>0.13780000000000001</v>
      </c>
      <c r="V4399">
        <v>493.79</v>
      </c>
      <c r="W4399">
        <v>136.04750000000001</v>
      </c>
      <c r="X4399" s="83" t="str">
        <f t="shared" si="136"/>
        <v>2213 - BG HOU/S TX/SW LA</v>
      </c>
      <c r="Y4399" s="83">
        <f t="shared" si="137"/>
        <v>4</v>
      </c>
    </row>
    <row r="4400" spans="1:25" x14ac:dyDescent="0.25">
      <c r="A4400" t="s">
        <v>7</v>
      </c>
      <c r="B4400" t="s">
        <v>8651</v>
      </c>
      <c r="C4400" t="s">
        <v>7844</v>
      </c>
      <c r="D4400" t="s">
        <v>7845</v>
      </c>
      <c r="E4400" t="s">
        <v>7846</v>
      </c>
      <c r="F4400">
        <v>22132131</v>
      </c>
      <c r="G4400" t="s">
        <v>7847</v>
      </c>
      <c r="H4400" t="s">
        <v>7848</v>
      </c>
      <c r="I4400">
        <v>116627</v>
      </c>
      <c r="J4400" t="s">
        <v>7853</v>
      </c>
      <c r="K4400" t="s">
        <v>7854</v>
      </c>
      <c r="L4400" t="s">
        <v>6</v>
      </c>
      <c r="M4400" t="s">
        <v>8706</v>
      </c>
      <c r="N4400">
        <v>0</v>
      </c>
      <c r="S4400">
        <v>46.13</v>
      </c>
      <c r="V4400">
        <v>9.23</v>
      </c>
      <c r="X4400" s="83" t="str">
        <f t="shared" si="136"/>
        <v>2213 - BG HOU/S TX/SW LA</v>
      </c>
      <c r="Y4400" s="83">
        <f t="shared" si="137"/>
        <v>0</v>
      </c>
    </row>
    <row r="4401" spans="1:25" x14ac:dyDescent="0.25">
      <c r="A4401" t="s">
        <v>7</v>
      </c>
      <c r="B4401" t="s">
        <v>8651</v>
      </c>
      <c r="C4401" t="s">
        <v>7844</v>
      </c>
      <c r="D4401" t="s">
        <v>7845</v>
      </c>
      <c r="E4401" t="s">
        <v>7846</v>
      </c>
      <c r="F4401">
        <v>22132131</v>
      </c>
      <c r="G4401" t="s">
        <v>7847</v>
      </c>
      <c r="H4401" t="s">
        <v>7848</v>
      </c>
      <c r="I4401">
        <v>116627</v>
      </c>
      <c r="J4401" t="s">
        <v>7853</v>
      </c>
      <c r="K4401" t="s">
        <v>7854</v>
      </c>
      <c r="L4401" t="s">
        <v>6</v>
      </c>
      <c r="M4401" t="s">
        <v>8676</v>
      </c>
      <c r="N4401">
        <v>28.05</v>
      </c>
      <c r="O4401">
        <v>5.56</v>
      </c>
      <c r="P4401">
        <v>0.19819999999999999</v>
      </c>
      <c r="Q4401">
        <v>28.05</v>
      </c>
      <c r="R4401">
        <v>5.56</v>
      </c>
      <c r="S4401">
        <v>1513.93</v>
      </c>
      <c r="T4401">
        <v>3556.37</v>
      </c>
      <c r="U4401">
        <v>2.3491</v>
      </c>
      <c r="V4401">
        <v>100.93</v>
      </c>
      <c r="W4401">
        <v>323.30636363636364</v>
      </c>
      <c r="X4401" s="83" t="str">
        <f t="shared" si="136"/>
        <v>2213 - BG HOU/S TX/SW LA</v>
      </c>
      <c r="Y4401" s="83">
        <f t="shared" si="137"/>
        <v>11</v>
      </c>
    </row>
    <row r="4402" spans="1:25" x14ac:dyDescent="0.25">
      <c r="A4402" t="s">
        <v>7</v>
      </c>
      <c r="B4402" t="s">
        <v>8651</v>
      </c>
      <c r="C4402" t="s">
        <v>7844</v>
      </c>
      <c r="D4402" t="s">
        <v>7845</v>
      </c>
      <c r="E4402" t="s">
        <v>7846</v>
      </c>
      <c r="F4402">
        <v>22132131</v>
      </c>
      <c r="G4402" t="s">
        <v>7847</v>
      </c>
      <c r="H4402" t="s">
        <v>7848</v>
      </c>
      <c r="I4402">
        <v>116627</v>
      </c>
      <c r="J4402" t="s">
        <v>7853</v>
      </c>
      <c r="K4402" t="s">
        <v>7854</v>
      </c>
      <c r="L4402" t="s">
        <v>6</v>
      </c>
      <c r="M4402" t="s">
        <v>8694</v>
      </c>
      <c r="N4402">
        <v>21.74</v>
      </c>
      <c r="O4402">
        <v>1.18</v>
      </c>
      <c r="P4402">
        <v>5.4300000000000001E-2</v>
      </c>
      <c r="Q4402">
        <v>21.74</v>
      </c>
      <c r="R4402">
        <v>1.18</v>
      </c>
      <c r="S4402">
        <v>568.87</v>
      </c>
      <c r="T4402">
        <v>77.84</v>
      </c>
      <c r="U4402">
        <v>0.1368</v>
      </c>
      <c r="V4402">
        <v>113.77</v>
      </c>
      <c r="W4402">
        <v>19.46</v>
      </c>
      <c r="X4402" s="83" t="str">
        <f t="shared" si="136"/>
        <v>2213 - BG HOU/S TX/SW LA</v>
      </c>
      <c r="Y4402" s="83">
        <f t="shared" si="137"/>
        <v>4</v>
      </c>
    </row>
    <row r="4403" spans="1:25" x14ac:dyDescent="0.25">
      <c r="A4403" t="s">
        <v>7</v>
      </c>
      <c r="B4403" t="s">
        <v>8651</v>
      </c>
      <c r="C4403" t="s">
        <v>7844</v>
      </c>
      <c r="D4403" t="s">
        <v>7845</v>
      </c>
      <c r="E4403" t="s">
        <v>7846</v>
      </c>
      <c r="F4403">
        <v>22132131</v>
      </c>
      <c r="G4403" t="s">
        <v>7847</v>
      </c>
      <c r="H4403" t="s">
        <v>7848</v>
      </c>
      <c r="I4403">
        <v>116627</v>
      </c>
      <c r="J4403" t="s">
        <v>7853</v>
      </c>
      <c r="K4403" t="s">
        <v>7854</v>
      </c>
      <c r="L4403" t="s">
        <v>6</v>
      </c>
      <c r="M4403" t="s">
        <v>8707</v>
      </c>
      <c r="N4403">
        <v>42.7</v>
      </c>
      <c r="O4403">
        <v>1.18</v>
      </c>
      <c r="P4403">
        <v>2.76E-2</v>
      </c>
      <c r="Q4403">
        <v>42.7</v>
      </c>
      <c r="R4403">
        <v>1.18</v>
      </c>
      <c r="S4403">
        <v>306.42</v>
      </c>
      <c r="T4403">
        <v>3.05</v>
      </c>
      <c r="U4403">
        <v>0.01</v>
      </c>
      <c r="V4403">
        <v>43.77</v>
      </c>
      <c r="W4403">
        <v>0.5083333333333333</v>
      </c>
      <c r="X4403" s="83" t="str">
        <f t="shared" si="136"/>
        <v>2213 - BG HOU/S TX/SW LA</v>
      </c>
      <c r="Y4403" s="83">
        <f t="shared" si="137"/>
        <v>6</v>
      </c>
    </row>
    <row r="4404" spans="1:25" x14ac:dyDescent="0.25">
      <c r="A4404" t="s">
        <v>7</v>
      </c>
      <c r="B4404" t="s">
        <v>8651</v>
      </c>
      <c r="C4404" t="s">
        <v>7844</v>
      </c>
      <c r="D4404" t="s">
        <v>7845</v>
      </c>
      <c r="E4404" t="s">
        <v>7846</v>
      </c>
      <c r="F4404">
        <v>22132131</v>
      </c>
      <c r="G4404" t="s">
        <v>7847</v>
      </c>
      <c r="H4404" t="s">
        <v>7848</v>
      </c>
      <c r="I4404">
        <v>116627</v>
      </c>
      <c r="J4404" t="s">
        <v>7853</v>
      </c>
      <c r="K4404" t="s">
        <v>7854</v>
      </c>
      <c r="L4404" t="s">
        <v>6</v>
      </c>
      <c r="M4404" t="s">
        <v>8677</v>
      </c>
      <c r="N4404">
        <v>2224.17</v>
      </c>
      <c r="O4404">
        <v>1726.67</v>
      </c>
      <c r="P4404">
        <v>0.77629999999999999</v>
      </c>
      <c r="Q4404">
        <v>247.13</v>
      </c>
      <c r="R4404">
        <v>345.334</v>
      </c>
      <c r="S4404">
        <v>14522.87</v>
      </c>
      <c r="T4404">
        <v>15346.94</v>
      </c>
      <c r="U4404">
        <v>1.0567</v>
      </c>
      <c r="V4404">
        <v>242.05</v>
      </c>
      <c r="W4404">
        <v>289.56490566037735</v>
      </c>
      <c r="X4404" s="83" t="str">
        <f t="shared" si="136"/>
        <v>2213 - BG HOU/S TX/SW LA</v>
      </c>
      <c r="Y4404" s="83">
        <f t="shared" si="137"/>
        <v>53</v>
      </c>
    </row>
    <row r="4405" spans="1:25" x14ac:dyDescent="0.25">
      <c r="A4405" t="s">
        <v>7</v>
      </c>
      <c r="B4405" t="s">
        <v>8651</v>
      </c>
      <c r="C4405" t="s">
        <v>7844</v>
      </c>
      <c r="D4405" t="s">
        <v>7845</v>
      </c>
      <c r="E4405" t="s">
        <v>7846</v>
      </c>
      <c r="F4405">
        <v>22132131</v>
      </c>
      <c r="G4405" t="s">
        <v>7847</v>
      </c>
      <c r="H4405" t="s">
        <v>7848</v>
      </c>
      <c r="I4405">
        <v>116627</v>
      </c>
      <c r="J4405" t="s">
        <v>7853</v>
      </c>
      <c r="K4405" t="s">
        <v>7854</v>
      </c>
      <c r="L4405" t="s">
        <v>6</v>
      </c>
      <c r="M4405" t="s">
        <v>8678</v>
      </c>
      <c r="N4405">
        <v>444.48</v>
      </c>
      <c r="O4405">
        <v>66.72</v>
      </c>
      <c r="P4405">
        <v>0.15010000000000001</v>
      </c>
      <c r="Q4405">
        <v>55.56</v>
      </c>
      <c r="R4405">
        <v>8.34</v>
      </c>
      <c r="S4405">
        <v>3876.63</v>
      </c>
      <c r="T4405">
        <v>79.680000000000007</v>
      </c>
      <c r="U4405">
        <v>2.06E-2</v>
      </c>
      <c r="V4405">
        <v>73.14</v>
      </c>
      <c r="W4405">
        <v>1.3978947368421053</v>
      </c>
      <c r="X4405" s="83" t="str">
        <f t="shared" si="136"/>
        <v>2213 - BG HOU/S TX/SW LA</v>
      </c>
      <c r="Y4405" s="83">
        <f t="shared" si="137"/>
        <v>57</v>
      </c>
    </row>
    <row r="4406" spans="1:25" x14ac:dyDescent="0.25">
      <c r="A4406" t="s">
        <v>7</v>
      </c>
      <c r="B4406" t="s">
        <v>8651</v>
      </c>
      <c r="C4406" t="s">
        <v>7844</v>
      </c>
      <c r="D4406" t="s">
        <v>7845</v>
      </c>
      <c r="E4406" t="s">
        <v>7846</v>
      </c>
      <c r="F4406">
        <v>22132131</v>
      </c>
      <c r="G4406" t="s">
        <v>7847</v>
      </c>
      <c r="H4406" t="s">
        <v>7848</v>
      </c>
      <c r="I4406">
        <v>116627</v>
      </c>
      <c r="J4406" t="s">
        <v>7853</v>
      </c>
      <c r="K4406" t="s">
        <v>7854</v>
      </c>
      <c r="L4406" t="s">
        <v>6</v>
      </c>
      <c r="M4406" t="s">
        <v>8679</v>
      </c>
      <c r="N4406">
        <v>0</v>
      </c>
      <c r="O4406">
        <v>5.56</v>
      </c>
      <c r="R4406">
        <v>5.56</v>
      </c>
      <c r="S4406">
        <v>113.92</v>
      </c>
      <c r="T4406">
        <v>5.56</v>
      </c>
      <c r="U4406">
        <v>4.8800000000000003E-2</v>
      </c>
      <c r="V4406">
        <v>56.96</v>
      </c>
      <c r="W4406">
        <v>1.8533333333333333</v>
      </c>
      <c r="X4406" s="83" t="str">
        <f t="shared" si="136"/>
        <v>2213 - BG HOU/S TX/SW LA</v>
      </c>
      <c r="Y4406" s="83">
        <f t="shared" si="137"/>
        <v>3</v>
      </c>
    </row>
    <row r="4407" spans="1:25" x14ac:dyDescent="0.25">
      <c r="A4407" t="s">
        <v>7</v>
      </c>
      <c r="B4407" t="s">
        <v>8651</v>
      </c>
      <c r="C4407" t="s">
        <v>7844</v>
      </c>
      <c r="D4407" t="s">
        <v>7845</v>
      </c>
      <c r="E4407" t="s">
        <v>7846</v>
      </c>
      <c r="F4407">
        <v>22132131</v>
      </c>
      <c r="G4407" t="s">
        <v>7847</v>
      </c>
      <c r="H4407" t="s">
        <v>7848</v>
      </c>
      <c r="I4407">
        <v>116627</v>
      </c>
      <c r="J4407" t="s">
        <v>7853</v>
      </c>
      <c r="K4407" t="s">
        <v>7854</v>
      </c>
      <c r="L4407" t="s">
        <v>6</v>
      </c>
      <c r="M4407" t="s">
        <v>8695</v>
      </c>
      <c r="N4407">
        <v>148.81</v>
      </c>
      <c r="O4407">
        <v>1088.06</v>
      </c>
      <c r="P4407">
        <v>7.3117000000000001</v>
      </c>
      <c r="Q4407">
        <v>148.81</v>
      </c>
      <c r="R4407">
        <v>362.68666666666667</v>
      </c>
      <c r="S4407">
        <v>8901.58</v>
      </c>
      <c r="T4407">
        <v>2889.85</v>
      </c>
      <c r="U4407">
        <v>0.3246</v>
      </c>
      <c r="V4407">
        <v>127.17</v>
      </c>
      <c r="W4407">
        <v>54.525471698113208</v>
      </c>
      <c r="X4407" s="83" t="str">
        <f t="shared" si="136"/>
        <v>2213 - BG HOU/S TX/SW LA</v>
      </c>
      <c r="Y4407" s="83">
        <f t="shared" si="137"/>
        <v>53</v>
      </c>
    </row>
    <row r="4408" spans="1:25" x14ac:dyDescent="0.25">
      <c r="A4408" t="s">
        <v>7</v>
      </c>
      <c r="B4408" t="s">
        <v>8651</v>
      </c>
      <c r="C4408" t="s">
        <v>7844</v>
      </c>
      <c r="D4408" t="s">
        <v>7845</v>
      </c>
      <c r="E4408" t="s">
        <v>7846</v>
      </c>
      <c r="F4408">
        <v>22132131</v>
      </c>
      <c r="G4408" t="s">
        <v>7847</v>
      </c>
      <c r="H4408" t="s">
        <v>7848</v>
      </c>
      <c r="I4408">
        <v>116627</v>
      </c>
      <c r="J4408" t="s">
        <v>7853</v>
      </c>
      <c r="K4408" t="s">
        <v>7854</v>
      </c>
      <c r="L4408" t="s">
        <v>6</v>
      </c>
      <c r="M4408" t="s">
        <v>8720</v>
      </c>
      <c r="N4408">
        <v>2451.6</v>
      </c>
      <c r="O4408">
        <v>2002.5</v>
      </c>
      <c r="P4408">
        <v>0.81679999999999997</v>
      </c>
      <c r="Q4408">
        <v>612.9</v>
      </c>
      <c r="R4408">
        <v>1001.25</v>
      </c>
      <c r="S4408">
        <v>3038.55</v>
      </c>
      <c r="T4408">
        <v>2002.5</v>
      </c>
      <c r="U4408">
        <v>0.65900000000000003</v>
      </c>
      <c r="V4408">
        <v>434.08</v>
      </c>
      <c r="W4408">
        <v>667.5</v>
      </c>
      <c r="X4408" s="83" t="str">
        <f t="shared" si="136"/>
        <v>2213 - BG HOU/S TX/SW LA</v>
      </c>
      <c r="Y4408" s="83">
        <f t="shared" si="137"/>
        <v>3</v>
      </c>
    </row>
    <row r="4409" spans="1:25" x14ac:dyDescent="0.25">
      <c r="A4409" t="s">
        <v>7</v>
      </c>
      <c r="B4409" t="s">
        <v>8651</v>
      </c>
      <c r="C4409" t="s">
        <v>7844</v>
      </c>
      <c r="D4409" t="s">
        <v>7845</v>
      </c>
      <c r="E4409" t="s">
        <v>7846</v>
      </c>
      <c r="F4409">
        <v>22132131</v>
      </c>
      <c r="G4409" t="s">
        <v>7847</v>
      </c>
      <c r="H4409" t="s">
        <v>7848</v>
      </c>
      <c r="I4409">
        <v>116627</v>
      </c>
      <c r="J4409" t="s">
        <v>7853</v>
      </c>
      <c r="K4409" t="s">
        <v>7854</v>
      </c>
      <c r="L4409" t="s">
        <v>6</v>
      </c>
      <c r="M4409" t="s">
        <v>8696</v>
      </c>
      <c r="N4409">
        <v>1905.88</v>
      </c>
      <c r="O4409">
        <v>2366.17</v>
      </c>
      <c r="P4409">
        <v>1.2415</v>
      </c>
      <c r="Q4409">
        <v>476.47</v>
      </c>
      <c r="R4409">
        <v>295.77125000000001</v>
      </c>
      <c r="S4409">
        <v>14379.66</v>
      </c>
      <c r="T4409">
        <v>5835.43</v>
      </c>
      <c r="U4409">
        <v>0.40579999999999999</v>
      </c>
      <c r="V4409">
        <v>495.85</v>
      </c>
      <c r="W4409">
        <v>145.88575</v>
      </c>
      <c r="X4409" s="83" t="str">
        <f t="shared" si="136"/>
        <v>2213 - BG HOU/S TX/SW LA</v>
      </c>
      <c r="Y4409" s="83">
        <f t="shared" si="137"/>
        <v>40</v>
      </c>
    </row>
    <row r="4410" spans="1:25" x14ac:dyDescent="0.25">
      <c r="A4410" t="s">
        <v>7</v>
      </c>
      <c r="B4410" t="s">
        <v>8651</v>
      </c>
      <c r="C4410" t="s">
        <v>7844</v>
      </c>
      <c r="D4410" t="s">
        <v>7845</v>
      </c>
      <c r="E4410" t="s">
        <v>7846</v>
      </c>
      <c r="F4410">
        <v>22132131</v>
      </c>
      <c r="G4410" t="s">
        <v>7847</v>
      </c>
      <c r="H4410" t="s">
        <v>7848</v>
      </c>
      <c r="I4410">
        <v>116627</v>
      </c>
      <c r="J4410" t="s">
        <v>7853</v>
      </c>
      <c r="K4410" t="s">
        <v>7854</v>
      </c>
      <c r="L4410" t="s">
        <v>6</v>
      </c>
      <c r="M4410" t="s">
        <v>8721</v>
      </c>
      <c r="N4410">
        <v>0</v>
      </c>
      <c r="S4410">
        <v>234.77</v>
      </c>
      <c r="T4410">
        <v>7.06</v>
      </c>
      <c r="U4410">
        <v>3.0099999999999998E-2</v>
      </c>
      <c r="V4410">
        <v>117.39</v>
      </c>
      <c r="W4410">
        <v>7.06</v>
      </c>
      <c r="X4410" s="83" t="str">
        <f t="shared" si="136"/>
        <v>2213 - BG HOU/S TX/SW LA</v>
      </c>
      <c r="Y4410" s="83">
        <f t="shared" si="137"/>
        <v>1</v>
      </c>
    </row>
    <row r="4411" spans="1:25" x14ac:dyDescent="0.25">
      <c r="A4411" t="s">
        <v>7</v>
      </c>
      <c r="B4411" t="s">
        <v>8651</v>
      </c>
      <c r="C4411" t="s">
        <v>7844</v>
      </c>
      <c r="D4411" t="s">
        <v>7845</v>
      </c>
      <c r="E4411" t="s">
        <v>7846</v>
      </c>
      <c r="F4411">
        <v>22132131</v>
      </c>
      <c r="G4411" t="s">
        <v>7847</v>
      </c>
      <c r="H4411" t="s">
        <v>7848</v>
      </c>
      <c r="I4411">
        <v>116627</v>
      </c>
      <c r="J4411" t="s">
        <v>7853</v>
      </c>
      <c r="K4411" t="s">
        <v>7854</v>
      </c>
      <c r="L4411" t="s">
        <v>6</v>
      </c>
      <c r="M4411" t="s">
        <v>8697</v>
      </c>
      <c r="N4411">
        <v>8727.24</v>
      </c>
      <c r="O4411">
        <v>14929.71</v>
      </c>
      <c r="P4411">
        <v>1.7107000000000001</v>
      </c>
      <c r="Q4411">
        <v>727.27</v>
      </c>
      <c r="R4411">
        <v>1866.2137499999999</v>
      </c>
      <c r="S4411">
        <v>51808.46</v>
      </c>
      <c r="T4411">
        <v>64343.66</v>
      </c>
      <c r="U4411">
        <v>1.242</v>
      </c>
      <c r="V4411">
        <v>719.56</v>
      </c>
      <c r="W4411">
        <v>974.90393939393948</v>
      </c>
      <c r="X4411" s="83" t="str">
        <f t="shared" si="136"/>
        <v>2213 - BG HOU/S TX/SW LA</v>
      </c>
      <c r="Y4411" s="83">
        <f t="shared" si="137"/>
        <v>66</v>
      </c>
    </row>
    <row r="4412" spans="1:25" x14ac:dyDescent="0.25">
      <c r="A4412" t="s">
        <v>7</v>
      </c>
      <c r="B4412" t="s">
        <v>8651</v>
      </c>
      <c r="C4412" t="s">
        <v>7844</v>
      </c>
      <c r="D4412" t="s">
        <v>7845</v>
      </c>
      <c r="E4412" t="s">
        <v>7846</v>
      </c>
      <c r="F4412">
        <v>22132131</v>
      </c>
      <c r="G4412" t="s">
        <v>7847</v>
      </c>
      <c r="H4412" t="s">
        <v>7848</v>
      </c>
      <c r="I4412">
        <v>116627</v>
      </c>
      <c r="J4412" t="s">
        <v>7853</v>
      </c>
      <c r="K4412" t="s">
        <v>7854</v>
      </c>
      <c r="L4412" t="s">
        <v>6</v>
      </c>
      <c r="M4412" t="s">
        <v>8698</v>
      </c>
      <c r="N4412">
        <v>25192.86</v>
      </c>
      <c r="O4412">
        <v>21123.51</v>
      </c>
      <c r="P4412">
        <v>0.83850000000000002</v>
      </c>
      <c r="Q4412">
        <v>614.46</v>
      </c>
      <c r="R4412">
        <v>660.10968749999995</v>
      </c>
      <c r="S4412">
        <v>186132.94</v>
      </c>
      <c r="T4412">
        <v>171778.11</v>
      </c>
      <c r="U4412">
        <v>0.92290000000000005</v>
      </c>
      <c r="V4412">
        <v>542.66</v>
      </c>
      <c r="W4412">
        <v>550.57086538461533</v>
      </c>
      <c r="X4412" s="83" t="str">
        <f t="shared" si="136"/>
        <v>2213 - BG HOU/S TX/SW LA</v>
      </c>
      <c r="Y4412" s="83">
        <f t="shared" si="137"/>
        <v>312</v>
      </c>
    </row>
    <row r="4413" spans="1:25" x14ac:dyDescent="0.25">
      <c r="A4413" t="s">
        <v>7</v>
      </c>
      <c r="B4413" t="s">
        <v>8651</v>
      </c>
      <c r="C4413" t="s">
        <v>7844</v>
      </c>
      <c r="D4413" t="s">
        <v>7845</v>
      </c>
      <c r="E4413" t="s">
        <v>7846</v>
      </c>
      <c r="F4413">
        <v>22132131</v>
      </c>
      <c r="G4413" t="s">
        <v>7847</v>
      </c>
      <c r="H4413" t="s">
        <v>7848</v>
      </c>
      <c r="I4413">
        <v>116627</v>
      </c>
      <c r="J4413" t="s">
        <v>7853</v>
      </c>
      <c r="K4413" t="s">
        <v>7854</v>
      </c>
      <c r="L4413" t="s">
        <v>6</v>
      </c>
      <c r="M4413" t="s">
        <v>8699</v>
      </c>
      <c r="N4413">
        <v>1404.36</v>
      </c>
      <c r="O4413">
        <v>17.79</v>
      </c>
      <c r="P4413">
        <v>1.2699999999999999E-2</v>
      </c>
      <c r="Q4413">
        <v>156.04</v>
      </c>
      <c r="R4413">
        <v>2.9649999999999999</v>
      </c>
      <c r="S4413">
        <v>6718.69</v>
      </c>
      <c r="T4413">
        <v>1237.27</v>
      </c>
      <c r="U4413">
        <v>0.1842</v>
      </c>
      <c r="V4413">
        <v>146.06</v>
      </c>
      <c r="W4413">
        <v>36.390294117647059</v>
      </c>
      <c r="X4413" s="83" t="str">
        <f t="shared" si="136"/>
        <v>2213 - BG HOU/S TX/SW LA</v>
      </c>
      <c r="Y4413" s="83">
        <f t="shared" si="137"/>
        <v>34</v>
      </c>
    </row>
    <row r="4414" spans="1:25" x14ac:dyDescent="0.25">
      <c r="A4414" t="s">
        <v>7</v>
      </c>
      <c r="B4414" t="s">
        <v>8651</v>
      </c>
      <c r="C4414" t="s">
        <v>7844</v>
      </c>
      <c r="D4414" t="s">
        <v>7845</v>
      </c>
      <c r="E4414" t="s">
        <v>7846</v>
      </c>
      <c r="F4414">
        <v>22132131</v>
      </c>
      <c r="G4414" t="s">
        <v>7847</v>
      </c>
      <c r="H4414" t="s">
        <v>7848</v>
      </c>
      <c r="I4414">
        <v>116627</v>
      </c>
      <c r="J4414" t="s">
        <v>7853</v>
      </c>
      <c r="K4414" t="s">
        <v>7854</v>
      </c>
      <c r="L4414" t="s">
        <v>6</v>
      </c>
      <c r="M4414" t="s">
        <v>8700</v>
      </c>
      <c r="N4414">
        <v>4230</v>
      </c>
      <c r="O4414">
        <v>8493.5400000000009</v>
      </c>
      <c r="P4414">
        <v>2.0078999999999998</v>
      </c>
      <c r="Q4414">
        <v>470</v>
      </c>
      <c r="R4414">
        <v>1213.3628571428574</v>
      </c>
      <c r="S4414">
        <v>26367.47</v>
      </c>
      <c r="T4414">
        <v>14545.68</v>
      </c>
      <c r="U4414">
        <v>0.55169999999999997</v>
      </c>
      <c r="V4414">
        <v>425.28</v>
      </c>
      <c r="W4414">
        <v>242.428</v>
      </c>
      <c r="X4414" s="83" t="str">
        <f t="shared" ref="X4414:X4477" si="138">CONCATENATE(C4414," - ",D4414)</f>
        <v>2213 - BG HOU/S TX/SW LA</v>
      </c>
      <c r="Y4414" s="83">
        <f t="shared" si="137"/>
        <v>60</v>
      </c>
    </row>
    <row r="4415" spans="1:25" x14ac:dyDescent="0.25">
      <c r="A4415" t="s">
        <v>7</v>
      </c>
      <c r="B4415" t="s">
        <v>8651</v>
      </c>
      <c r="C4415" t="s">
        <v>7844</v>
      </c>
      <c r="D4415" t="s">
        <v>7845</v>
      </c>
      <c r="E4415" t="s">
        <v>7846</v>
      </c>
      <c r="F4415">
        <v>22132131</v>
      </c>
      <c r="G4415" t="s">
        <v>7847</v>
      </c>
      <c r="H4415" t="s">
        <v>7848</v>
      </c>
      <c r="I4415">
        <v>116627</v>
      </c>
      <c r="J4415" t="s">
        <v>7853</v>
      </c>
      <c r="K4415" t="s">
        <v>7854</v>
      </c>
      <c r="L4415" t="s">
        <v>6</v>
      </c>
      <c r="M4415" t="s">
        <v>8701</v>
      </c>
      <c r="N4415">
        <v>3923.08</v>
      </c>
      <c r="O4415">
        <v>528.21</v>
      </c>
      <c r="P4415">
        <v>0.1346</v>
      </c>
      <c r="Q4415">
        <v>560.44000000000005</v>
      </c>
      <c r="R4415">
        <v>176.07000000000002</v>
      </c>
      <c r="S4415">
        <v>24456.63</v>
      </c>
      <c r="T4415">
        <v>6294.97</v>
      </c>
      <c r="U4415">
        <v>0.25740000000000002</v>
      </c>
      <c r="V4415">
        <v>509.51</v>
      </c>
      <c r="W4415">
        <v>146.39465116279069</v>
      </c>
      <c r="X4415" s="83" t="str">
        <f t="shared" si="138"/>
        <v>2213 - BG HOU/S TX/SW LA</v>
      </c>
      <c r="Y4415" s="83">
        <f t="shared" si="137"/>
        <v>43</v>
      </c>
    </row>
    <row r="4416" spans="1:25" x14ac:dyDescent="0.25">
      <c r="A4416" t="s">
        <v>7</v>
      </c>
      <c r="B4416" t="s">
        <v>8651</v>
      </c>
      <c r="C4416" t="s">
        <v>7844</v>
      </c>
      <c r="D4416" t="s">
        <v>7845</v>
      </c>
      <c r="E4416" t="s">
        <v>7846</v>
      </c>
      <c r="F4416">
        <v>22132131</v>
      </c>
      <c r="G4416" t="s">
        <v>7847</v>
      </c>
      <c r="H4416" t="s">
        <v>7848</v>
      </c>
      <c r="I4416">
        <v>116642</v>
      </c>
      <c r="J4416" t="s">
        <v>7834</v>
      </c>
      <c r="K4416" t="s">
        <v>79</v>
      </c>
      <c r="L4416" t="s">
        <v>6</v>
      </c>
      <c r="M4416" t="s">
        <v>8706</v>
      </c>
      <c r="N4416">
        <v>13.41</v>
      </c>
      <c r="Q4416">
        <v>13.41</v>
      </c>
      <c r="S4416">
        <v>80.13</v>
      </c>
      <c r="V4416">
        <v>10.02</v>
      </c>
      <c r="X4416" s="83" t="str">
        <f t="shared" si="138"/>
        <v>2213 - BG HOU/S TX/SW LA</v>
      </c>
      <c r="Y4416" s="83">
        <f t="shared" si="137"/>
        <v>0</v>
      </c>
    </row>
    <row r="4417" spans="1:25" x14ac:dyDescent="0.25">
      <c r="A4417" t="s">
        <v>7</v>
      </c>
      <c r="B4417" t="s">
        <v>8651</v>
      </c>
      <c r="C4417" t="s">
        <v>7844</v>
      </c>
      <c r="D4417" t="s">
        <v>7845</v>
      </c>
      <c r="E4417" t="s">
        <v>7846</v>
      </c>
      <c r="F4417">
        <v>22132131</v>
      </c>
      <c r="G4417" t="s">
        <v>7847</v>
      </c>
      <c r="H4417" t="s">
        <v>7848</v>
      </c>
      <c r="I4417">
        <v>116642</v>
      </c>
      <c r="J4417" t="s">
        <v>7834</v>
      </c>
      <c r="K4417" t="s">
        <v>79</v>
      </c>
      <c r="L4417" t="s">
        <v>6</v>
      </c>
      <c r="M4417" t="s">
        <v>8676</v>
      </c>
      <c r="N4417">
        <v>56.1</v>
      </c>
      <c r="O4417">
        <v>33.75</v>
      </c>
      <c r="P4417">
        <v>0.60160000000000002</v>
      </c>
      <c r="Q4417">
        <v>28.05</v>
      </c>
      <c r="R4417">
        <v>33.75</v>
      </c>
      <c r="S4417">
        <v>2278.3200000000002</v>
      </c>
      <c r="T4417">
        <v>708.75</v>
      </c>
      <c r="U4417">
        <v>0.31109999999999999</v>
      </c>
      <c r="V4417">
        <v>99.06</v>
      </c>
      <c r="W4417">
        <v>41.691176470588232</v>
      </c>
      <c r="X4417" s="83" t="str">
        <f t="shared" si="138"/>
        <v>2213 - BG HOU/S TX/SW LA</v>
      </c>
      <c r="Y4417" s="83">
        <f t="shared" si="137"/>
        <v>17</v>
      </c>
    </row>
    <row r="4418" spans="1:25" x14ac:dyDescent="0.25">
      <c r="A4418" t="s">
        <v>7</v>
      </c>
      <c r="B4418" t="s">
        <v>8651</v>
      </c>
      <c r="C4418" t="s">
        <v>7844</v>
      </c>
      <c r="D4418" t="s">
        <v>7845</v>
      </c>
      <c r="E4418" t="s">
        <v>7846</v>
      </c>
      <c r="F4418">
        <v>22132131</v>
      </c>
      <c r="G4418" t="s">
        <v>7847</v>
      </c>
      <c r="H4418" t="s">
        <v>7848</v>
      </c>
      <c r="I4418">
        <v>116642</v>
      </c>
      <c r="J4418" t="s">
        <v>7834</v>
      </c>
      <c r="K4418" t="s">
        <v>79</v>
      </c>
      <c r="L4418" t="s">
        <v>6</v>
      </c>
      <c r="M4418" t="s">
        <v>8886</v>
      </c>
      <c r="N4418">
        <v>35.29</v>
      </c>
      <c r="Q4418">
        <v>35.29</v>
      </c>
      <c r="S4418">
        <v>35.29</v>
      </c>
      <c r="V4418">
        <v>35.29</v>
      </c>
      <c r="X4418" s="83" t="str">
        <f t="shared" si="138"/>
        <v>2213 - BG HOU/S TX/SW LA</v>
      </c>
      <c r="Y4418" s="83">
        <f t="shared" si="137"/>
        <v>0</v>
      </c>
    </row>
    <row r="4419" spans="1:25" x14ac:dyDescent="0.25">
      <c r="A4419" t="s">
        <v>7</v>
      </c>
      <c r="B4419" t="s">
        <v>8651</v>
      </c>
      <c r="C4419" t="s">
        <v>7844</v>
      </c>
      <c r="D4419" t="s">
        <v>7845</v>
      </c>
      <c r="E4419" t="s">
        <v>7846</v>
      </c>
      <c r="F4419">
        <v>22132131</v>
      </c>
      <c r="G4419" t="s">
        <v>7847</v>
      </c>
      <c r="H4419" t="s">
        <v>7848</v>
      </c>
      <c r="I4419">
        <v>116642</v>
      </c>
      <c r="J4419" t="s">
        <v>7834</v>
      </c>
      <c r="K4419" t="s">
        <v>79</v>
      </c>
      <c r="L4419" t="s">
        <v>6</v>
      </c>
      <c r="M4419" t="s">
        <v>8694</v>
      </c>
      <c r="N4419">
        <v>21.74</v>
      </c>
      <c r="O4419">
        <v>33.75</v>
      </c>
      <c r="P4419">
        <v>1.5524</v>
      </c>
      <c r="Q4419">
        <v>21.74</v>
      </c>
      <c r="R4419">
        <v>33.75</v>
      </c>
      <c r="S4419">
        <v>878.66</v>
      </c>
      <c r="T4419">
        <v>191.25</v>
      </c>
      <c r="U4419">
        <v>0.2177</v>
      </c>
      <c r="V4419">
        <v>109.83</v>
      </c>
      <c r="W4419">
        <v>63.75</v>
      </c>
      <c r="X4419" s="83" t="str">
        <f t="shared" si="138"/>
        <v>2213 - BG HOU/S TX/SW LA</v>
      </c>
      <c r="Y4419" s="83">
        <f t="shared" ref="Y4419:Y4482" si="139">IFERROR((IF($S4419=0,0,$T4419/$W4419)),0)</f>
        <v>3</v>
      </c>
    </row>
    <row r="4420" spans="1:25" x14ac:dyDescent="0.25">
      <c r="A4420" t="s">
        <v>7</v>
      </c>
      <c r="B4420" t="s">
        <v>8651</v>
      </c>
      <c r="C4420" t="s">
        <v>7844</v>
      </c>
      <c r="D4420" t="s">
        <v>7845</v>
      </c>
      <c r="E4420" t="s">
        <v>7846</v>
      </c>
      <c r="F4420">
        <v>22132131</v>
      </c>
      <c r="G4420" t="s">
        <v>7847</v>
      </c>
      <c r="H4420" t="s">
        <v>7848</v>
      </c>
      <c r="I4420">
        <v>116642</v>
      </c>
      <c r="J4420" t="s">
        <v>7834</v>
      </c>
      <c r="K4420" t="s">
        <v>79</v>
      </c>
      <c r="L4420" t="s">
        <v>6</v>
      </c>
      <c r="M4420" t="s">
        <v>8707</v>
      </c>
      <c r="N4420">
        <v>85.4</v>
      </c>
      <c r="Q4420">
        <v>42.7</v>
      </c>
      <c r="S4420">
        <v>713.94</v>
      </c>
      <c r="T4420">
        <v>75</v>
      </c>
      <c r="U4420">
        <v>0.1051</v>
      </c>
      <c r="V4420">
        <v>44.62</v>
      </c>
      <c r="W4420">
        <v>10.714285714285714</v>
      </c>
      <c r="X4420" s="83" t="str">
        <f t="shared" si="138"/>
        <v>2213 - BG HOU/S TX/SW LA</v>
      </c>
      <c r="Y4420" s="83">
        <f t="shared" si="139"/>
        <v>7.0000000000000009</v>
      </c>
    </row>
    <row r="4421" spans="1:25" x14ac:dyDescent="0.25">
      <c r="A4421" t="s">
        <v>7</v>
      </c>
      <c r="B4421" t="s">
        <v>8651</v>
      </c>
      <c r="C4421" t="s">
        <v>7844</v>
      </c>
      <c r="D4421" t="s">
        <v>7845</v>
      </c>
      <c r="E4421" t="s">
        <v>7846</v>
      </c>
      <c r="F4421">
        <v>22132131</v>
      </c>
      <c r="G4421" t="s">
        <v>7847</v>
      </c>
      <c r="H4421" t="s">
        <v>7848</v>
      </c>
      <c r="I4421">
        <v>116642</v>
      </c>
      <c r="J4421" t="s">
        <v>7834</v>
      </c>
      <c r="K4421" t="s">
        <v>79</v>
      </c>
      <c r="L4421" t="s">
        <v>6</v>
      </c>
      <c r="M4421" t="s">
        <v>8677</v>
      </c>
      <c r="N4421">
        <v>1235.6500000000001</v>
      </c>
      <c r="O4421">
        <v>866.25</v>
      </c>
      <c r="P4421">
        <v>0.70099999999999996</v>
      </c>
      <c r="Q4421">
        <v>247.13</v>
      </c>
      <c r="R4421">
        <v>866.25</v>
      </c>
      <c r="S4421">
        <v>12384.92</v>
      </c>
      <c r="T4421">
        <v>8552.43</v>
      </c>
      <c r="U4421">
        <v>0.69059999999999999</v>
      </c>
      <c r="V4421">
        <v>238.17</v>
      </c>
      <c r="W4421">
        <v>407.25857142857143</v>
      </c>
      <c r="X4421" s="83" t="str">
        <f t="shared" si="138"/>
        <v>2213 - BG HOU/S TX/SW LA</v>
      </c>
      <c r="Y4421" s="83">
        <f t="shared" si="139"/>
        <v>21</v>
      </c>
    </row>
    <row r="4422" spans="1:25" x14ac:dyDescent="0.25">
      <c r="A4422" t="s">
        <v>7</v>
      </c>
      <c r="B4422" t="s">
        <v>8651</v>
      </c>
      <c r="C4422" t="s">
        <v>7844</v>
      </c>
      <c r="D4422" t="s">
        <v>7845</v>
      </c>
      <c r="E4422" t="s">
        <v>7846</v>
      </c>
      <c r="F4422">
        <v>22132131</v>
      </c>
      <c r="G4422" t="s">
        <v>7847</v>
      </c>
      <c r="H4422" t="s">
        <v>7848</v>
      </c>
      <c r="I4422">
        <v>116642</v>
      </c>
      <c r="J4422" t="s">
        <v>7834</v>
      </c>
      <c r="K4422" t="s">
        <v>79</v>
      </c>
      <c r="L4422" t="s">
        <v>6</v>
      </c>
      <c r="M4422" t="s">
        <v>8678</v>
      </c>
      <c r="N4422">
        <v>222.24</v>
      </c>
      <c r="Q4422">
        <v>55.56</v>
      </c>
      <c r="S4422">
        <v>2117.1</v>
      </c>
      <c r="T4422">
        <v>1068.75</v>
      </c>
      <c r="U4422">
        <v>0.50480000000000003</v>
      </c>
      <c r="V4422">
        <v>73</v>
      </c>
      <c r="W4422">
        <v>48.579545454545453</v>
      </c>
      <c r="X4422" s="83" t="str">
        <f t="shared" si="138"/>
        <v>2213 - BG HOU/S TX/SW LA</v>
      </c>
      <c r="Y4422" s="83">
        <f t="shared" si="139"/>
        <v>22</v>
      </c>
    </row>
    <row r="4423" spans="1:25" x14ac:dyDescent="0.25">
      <c r="A4423" t="s">
        <v>7</v>
      </c>
      <c r="B4423" t="s">
        <v>8651</v>
      </c>
      <c r="C4423" t="s">
        <v>7844</v>
      </c>
      <c r="D4423" t="s">
        <v>7845</v>
      </c>
      <c r="E4423" t="s">
        <v>7846</v>
      </c>
      <c r="F4423">
        <v>22132131</v>
      </c>
      <c r="G4423" t="s">
        <v>7847</v>
      </c>
      <c r="H4423" t="s">
        <v>7848</v>
      </c>
      <c r="I4423">
        <v>116642</v>
      </c>
      <c r="J4423" t="s">
        <v>7834</v>
      </c>
      <c r="K4423" t="s">
        <v>79</v>
      </c>
      <c r="L4423" t="s">
        <v>6</v>
      </c>
      <c r="M4423" t="s">
        <v>8679</v>
      </c>
      <c r="N4423">
        <v>0</v>
      </c>
      <c r="S4423">
        <v>56.96</v>
      </c>
      <c r="V4423">
        <v>56.96</v>
      </c>
      <c r="X4423" s="83" t="str">
        <f t="shared" si="138"/>
        <v>2213 - BG HOU/S TX/SW LA</v>
      </c>
      <c r="Y4423" s="83">
        <f t="shared" si="139"/>
        <v>0</v>
      </c>
    </row>
    <row r="4424" spans="1:25" x14ac:dyDescent="0.25">
      <c r="A4424" t="s">
        <v>7</v>
      </c>
      <c r="B4424" t="s">
        <v>8651</v>
      </c>
      <c r="C4424" t="s">
        <v>7844</v>
      </c>
      <c r="D4424" t="s">
        <v>7845</v>
      </c>
      <c r="E4424" t="s">
        <v>7846</v>
      </c>
      <c r="F4424">
        <v>22132131</v>
      </c>
      <c r="G4424" t="s">
        <v>7847</v>
      </c>
      <c r="H4424" t="s">
        <v>7848</v>
      </c>
      <c r="I4424">
        <v>116642</v>
      </c>
      <c r="J4424" t="s">
        <v>7834</v>
      </c>
      <c r="K4424" t="s">
        <v>79</v>
      </c>
      <c r="L4424" t="s">
        <v>6</v>
      </c>
      <c r="M4424" t="s">
        <v>8695</v>
      </c>
      <c r="N4424">
        <v>0</v>
      </c>
      <c r="S4424">
        <v>7118.48</v>
      </c>
      <c r="T4424">
        <v>2594.5500000000002</v>
      </c>
      <c r="U4424">
        <v>0.36449999999999999</v>
      </c>
      <c r="V4424">
        <v>127.12</v>
      </c>
      <c r="W4424">
        <v>89.467241379310352</v>
      </c>
      <c r="X4424" s="83" t="str">
        <f t="shared" si="138"/>
        <v>2213 - BG HOU/S TX/SW LA</v>
      </c>
      <c r="Y4424" s="83">
        <f t="shared" si="139"/>
        <v>29</v>
      </c>
    </row>
    <row r="4425" spans="1:25" x14ac:dyDescent="0.25">
      <c r="A4425" t="s">
        <v>7</v>
      </c>
      <c r="B4425" t="s">
        <v>8651</v>
      </c>
      <c r="C4425" t="s">
        <v>7844</v>
      </c>
      <c r="D4425" t="s">
        <v>7845</v>
      </c>
      <c r="E4425" t="s">
        <v>7846</v>
      </c>
      <c r="F4425">
        <v>22132131</v>
      </c>
      <c r="G4425" t="s">
        <v>7847</v>
      </c>
      <c r="H4425" t="s">
        <v>7848</v>
      </c>
      <c r="I4425">
        <v>116642</v>
      </c>
      <c r="J4425" t="s">
        <v>7834</v>
      </c>
      <c r="K4425" t="s">
        <v>79</v>
      </c>
      <c r="L4425" t="s">
        <v>6</v>
      </c>
      <c r="M4425" t="s">
        <v>8720</v>
      </c>
      <c r="N4425">
        <v>612.9</v>
      </c>
      <c r="O4425">
        <v>1878.75</v>
      </c>
      <c r="P4425">
        <v>3.0653000000000001</v>
      </c>
      <c r="Q4425">
        <v>612.9</v>
      </c>
      <c r="R4425">
        <v>1878.75</v>
      </c>
      <c r="S4425">
        <v>612.9</v>
      </c>
      <c r="T4425">
        <v>4908.75</v>
      </c>
      <c r="U4425">
        <v>8.0091000000000001</v>
      </c>
      <c r="V4425">
        <v>612.9</v>
      </c>
      <c r="W4425">
        <v>1227.1875</v>
      </c>
      <c r="X4425" s="83" t="str">
        <f t="shared" si="138"/>
        <v>2213 - BG HOU/S TX/SW LA</v>
      </c>
      <c r="Y4425" s="83">
        <f t="shared" si="139"/>
        <v>4</v>
      </c>
    </row>
    <row r="4426" spans="1:25" x14ac:dyDescent="0.25">
      <c r="A4426" t="s">
        <v>7</v>
      </c>
      <c r="B4426" t="s">
        <v>8651</v>
      </c>
      <c r="C4426" t="s">
        <v>7844</v>
      </c>
      <c r="D4426" t="s">
        <v>7845</v>
      </c>
      <c r="E4426" t="s">
        <v>7846</v>
      </c>
      <c r="F4426">
        <v>22132131</v>
      </c>
      <c r="G4426" t="s">
        <v>7847</v>
      </c>
      <c r="H4426" t="s">
        <v>7848</v>
      </c>
      <c r="I4426">
        <v>116642</v>
      </c>
      <c r="J4426" t="s">
        <v>7834</v>
      </c>
      <c r="K4426" t="s">
        <v>79</v>
      </c>
      <c r="L4426" t="s">
        <v>6</v>
      </c>
      <c r="M4426" t="s">
        <v>8696</v>
      </c>
      <c r="N4426">
        <v>2382.35</v>
      </c>
      <c r="Q4426">
        <v>476.47</v>
      </c>
      <c r="S4426">
        <v>16151.53</v>
      </c>
      <c r="T4426">
        <v>1857.5</v>
      </c>
      <c r="U4426">
        <v>0.115</v>
      </c>
      <c r="V4426">
        <v>489.44</v>
      </c>
      <c r="W4426">
        <v>66.339285714285708</v>
      </c>
      <c r="X4426" s="83" t="str">
        <f t="shared" si="138"/>
        <v>2213 - BG HOU/S TX/SW LA</v>
      </c>
      <c r="Y4426" s="83">
        <f t="shared" si="139"/>
        <v>28.000000000000004</v>
      </c>
    </row>
    <row r="4427" spans="1:25" x14ac:dyDescent="0.25">
      <c r="A4427" t="s">
        <v>7</v>
      </c>
      <c r="B4427" t="s">
        <v>8651</v>
      </c>
      <c r="C4427" t="s">
        <v>7844</v>
      </c>
      <c r="D4427" t="s">
        <v>7845</v>
      </c>
      <c r="E4427" t="s">
        <v>7846</v>
      </c>
      <c r="F4427">
        <v>22132131</v>
      </c>
      <c r="G4427" t="s">
        <v>7847</v>
      </c>
      <c r="H4427" t="s">
        <v>7848</v>
      </c>
      <c r="I4427">
        <v>116642</v>
      </c>
      <c r="J4427" t="s">
        <v>7834</v>
      </c>
      <c r="K4427" t="s">
        <v>79</v>
      </c>
      <c r="L4427" t="s">
        <v>6</v>
      </c>
      <c r="M4427" t="s">
        <v>8721</v>
      </c>
      <c r="N4427">
        <v>0</v>
      </c>
      <c r="S4427">
        <v>234.77</v>
      </c>
      <c r="T4427">
        <v>78.36</v>
      </c>
      <c r="U4427">
        <v>0.33379999999999999</v>
      </c>
      <c r="V4427">
        <v>117.39</v>
      </c>
      <c r="W4427">
        <v>78.36</v>
      </c>
      <c r="X4427" s="83" t="str">
        <f t="shared" si="138"/>
        <v>2213 - BG HOU/S TX/SW LA</v>
      </c>
      <c r="Y4427" s="83">
        <f t="shared" si="139"/>
        <v>1</v>
      </c>
    </row>
    <row r="4428" spans="1:25" x14ac:dyDescent="0.25">
      <c r="A4428" t="s">
        <v>7</v>
      </c>
      <c r="B4428" t="s">
        <v>8651</v>
      </c>
      <c r="C4428" t="s">
        <v>7844</v>
      </c>
      <c r="D4428" t="s">
        <v>7845</v>
      </c>
      <c r="E4428" t="s">
        <v>7846</v>
      </c>
      <c r="F4428">
        <v>22132131</v>
      </c>
      <c r="G4428" t="s">
        <v>7847</v>
      </c>
      <c r="H4428" t="s">
        <v>7848</v>
      </c>
      <c r="I4428">
        <v>116642</v>
      </c>
      <c r="J4428" t="s">
        <v>7834</v>
      </c>
      <c r="K4428" t="s">
        <v>79</v>
      </c>
      <c r="L4428" t="s">
        <v>6</v>
      </c>
      <c r="M4428" t="s">
        <v>8697</v>
      </c>
      <c r="N4428">
        <v>5090.8900000000003</v>
      </c>
      <c r="O4428">
        <v>1575</v>
      </c>
      <c r="P4428">
        <v>0.30940000000000001</v>
      </c>
      <c r="Q4428">
        <v>727.27</v>
      </c>
      <c r="R4428">
        <v>175</v>
      </c>
      <c r="S4428">
        <v>45223.1</v>
      </c>
      <c r="T4428">
        <v>19959.669999999998</v>
      </c>
      <c r="U4428">
        <v>0.44140000000000001</v>
      </c>
      <c r="V4428">
        <v>717.83</v>
      </c>
      <c r="W4428">
        <v>362.90309090909085</v>
      </c>
      <c r="X4428" s="83" t="str">
        <f t="shared" si="138"/>
        <v>2213 - BG HOU/S TX/SW LA</v>
      </c>
      <c r="Y4428" s="83">
        <f t="shared" si="139"/>
        <v>55.000000000000007</v>
      </c>
    </row>
    <row r="4429" spans="1:25" x14ac:dyDescent="0.25">
      <c r="A4429" t="s">
        <v>7</v>
      </c>
      <c r="B4429" t="s">
        <v>8651</v>
      </c>
      <c r="C4429" t="s">
        <v>7844</v>
      </c>
      <c r="D4429" t="s">
        <v>7845</v>
      </c>
      <c r="E4429" t="s">
        <v>7846</v>
      </c>
      <c r="F4429">
        <v>22132131</v>
      </c>
      <c r="G4429" t="s">
        <v>7847</v>
      </c>
      <c r="H4429" t="s">
        <v>7848</v>
      </c>
      <c r="I4429">
        <v>116642</v>
      </c>
      <c r="J4429" t="s">
        <v>7834</v>
      </c>
      <c r="K4429" t="s">
        <v>79</v>
      </c>
      <c r="L4429" t="s">
        <v>6</v>
      </c>
      <c r="M4429" t="s">
        <v>8698</v>
      </c>
      <c r="N4429">
        <v>23349.48</v>
      </c>
      <c r="O4429">
        <v>1076.25</v>
      </c>
      <c r="P4429">
        <v>4.6100000000000002E-2</v>
      </c>
      <c r="Q4429">
        <v>614.46</v>
      </c>
      <c r="R4429">
        <v>43.05</v>
      </c>
      <c r="S4429">
        <v>138724.35</v>
      </c>
      <c r="T4429">
        <v>38823.85</v>
      </c>
      <c r="U4429">
        <v>0.27989999999999998</v>
      </c>
      <c r="V4429">
        <v>544.02</v>
      </c>
      <c r="W4429">
        <v>232.47814371257485</v>
      </c>
      <c r="X4429" s="83" t="str">
        <f t="shared" si="138"/>
        <v>2213 - BG HOU/S TX/SW LA</v>
      </c>
      <c r="Y4429" s="83">
        <f t="shared" si="139"/>
        <v>167</v>
      </c>
    </row>
    <row r="4430" spans="1:25" x14ac:dyDescent="0.25">
      <c r="A4430" t="s">
        <v>7</v>
      </c>
      <c r="B4430" t="s">
        <v>8651</v>
      </c>
      <c r="C4430" t="s">
        <v>7844</v>
      </c>
      <c r="D4430" t="s">
        <v>7845</v>
      </c>
      <c r="E4430" t="s">
        <v>7846</v>
      </c>
      <c r="F4430">
        <v>22132131</v>
      </c>
      <c r="G4430" t="s">
        <v>7847</v>
      </c>
      <c r="H4430" t="s">
        <v>7848</v>
      </c>
      <c r="I4430">
        <v>116642</v>
      </c>
      <c r="J4430" t="s">
        <v>7834</v>
      </c>
      <c r="K4430" t="s">
        <v>79</v>
      </c>
      <c r="L4430" t="s">
        <v>6</v>
      </c>
      <c r="M4430" t="s">
        <v>8699</v>
      </c>
      <c r="N4430">
        <v>936.24</v>
      </c>
      <c r="Q4430">
        <v>156.04</v>
      </c>
      <c r="S4430">
        <v>8837.18</v>
      </c>
      <c r="T4430">
        <v>1399.93</v>
      </c>
      <c r="U4430">
        <v>0.15840000000000001</v>
      </c>
      <c r="V4430">
        <v>144.87</v>
      </c>
      <c r="W4430">
        <v>51.849259259259263</v>
      </c>
      <c r="X4430" s="83" t="str">
        <f t="shared" si="138"/>
        <v>2213 - BG HOU/S TX/SW LA</v>
      </c>
      <c r="Y4430" s="83">
        <f t="shared" si="139"/>
        <v>27</v>
      </c>
    </row>
    <row r="4431" spans="1:25" x14ac:dyDescent="0.25">
      <c r="A4431" t="s">
        <v>7</v>
      </c>
      <c r="B4431" t="s">
        <v>8651</v>
      </c>
      <c r="C4431" t="s">
        <v>7844</v>
      </c>
      <c r="D4431" t="s">
        <v>7845</v>
      </c>
      <c r="E4431" t="s">
        <v>7846</v>
      </c>
      <c r="F4431">
        <v>22132131</v>
      </c>
      <c r="G4431" t="s">
        <v>7847</v>
      </c>
      <c r="H4431" t="s">
        <v>7848</v>
      </c>
      <c r="I4431">
        <v>116642</v>
      </c>
      <c r="J4431" t="s">
        <v>7834</v>
      </c>
      <c r="K4431" t="s">
        <v>79</v>
      </c>
      <c r="L4431" t="s">
        <v>6</v>
      </c>
      <c r="M4431" t="s">
        <v>8700</v>
      </c>
      <c r="N4431">
        <v>3290</v>
      </c>
      <c r="Q4431">
        <v>470</v>
      </c>
      <c r="S4431">
        <v>23733.43</v>
      </c>
      <c r="T4431">
        <v>9353.27</v>
      </c>
      <c r="U4431">
        <v>0.39410000000000001</v>
      </c>
      <c r="V4431">
        <v>423.81</v>
      </c>
      <c r="W4431">
        <v>252.7910810810811</v>
      </c>
      <c r="X4431" s="83" t="str">
        <f t="shared" si="138"/>
        <v>2213 - BG HOU/S TX/SW LA</v>
      </c>
      <c r="Y4431" s="83">
        <f t="shared" si="139"/>
        <v>37</v>
      </c>
    </row>
    <row r="4432" spans="1:25" x14ac:dyDescent="0.25">
      <c r="A4432" t="s">
        <v>7</v>
      </c>
      <c r="B4432" t="s">
        <v>8651</v>
      </c>
      <c r="C4432" t="s">
        <v>7844</v>
      </c>
      <c r="D4432" t="s">
        <v>7845</v>
      </c>
      <c r="E4432" t="s">
        <v>7846</v>
      </c>
      <c r="F4432">
        <v>22132131</v>
      </c>
      <c r="G4432" t="s">
        <v>7847</v>
      </c>
      <c r="H4432" t="s">
        <v>7848</v>
      </c>
      <c r="I4432">
        <v>116642</v>
      </c>
      <c r="J4432" t="s">
        <v>7834</v>
      </c>
      <c r="K4432" t="s">
        <v>79</v>
      </c>
      <c r="L4432" t="s">
        <v>6</v>
      </c>
      <c r="M4432" t="s">
        <v>8701</v>
      </c>
      <c r="N4432">
        <v>3362.64</v>
      </c>
      <c r="Q4432">
        <v>560.44000000000005</v>
      </c>
      <c r="S4432">
        <v>17470.509999999998</v>
      </c>
      <c r="T4432">
        <v>6100.19</v>
      </c>
      <c r="U4432">
        <v>0.34920000000000001</v>
      </c>
      <c r="V4432">
        <v>499.16</v>
      </c>
      <c r="W4432">
        <v>203.33966666666666</v>
      </c>
      <c r="X4432" s="83" t="str">
        <f t="shared" si="138"/>
        <v>2213 - BG HOU/S TX/SW LA</v>
      </c>
      <c r="Y4432" s="83">
        <f t="shared" si="139"/>
        <v>30</v>
      </c>
    </row>
    <row r="4433" spans="1:25" x14ac:dyDescent="0.25">
      <c r="A4433" t="s">
        <v>7</v>
      </c>
      <c r="B4433" t="s">
        <v>8651</v>
      </c>
      <c r="C4433" t="s">
        <v>7844</v>
      </c>
      <c r="D4433" t="s">
        <v>7845</v>
      </c>
      <c r="E4433" t="s">
        <v>7846</v>
      </c>
      <c r="F4433">
        <v>22132131</v>
      </c>
      <c r="G4433" t="s">
        <v>7847</v>
      </c>
      <c r="H4433" t="s">
        <v>7848</v>
      </c>
      <c r="I4433">
        <v>116654</v>
      </c>
      <c r="J4433" t="s">
        <v>7855</v>
      </c>
      <c r="K4433" t="s">
        <v>82</v>
      </c>
      <c r="L4433" t="s">
        <v>6</v>
      </c>
      <c r="M4433" t="s">
        <v>8706</v>
      </c>
      <c r="N4433">
        <v>13.41</v>
      </c>
      <c r="Q4433">
        <v>13.41</v>
      </c>
      <c r="S4433">
        <v>131.11000000000001</v>
      </c>
      <c r="V4433">
        <v>8.19</v>
      </c>
      <c r="X4433" s="83" t="str">
        <f t="shared" si="138"/>
        <v>2213 - BG HOU/S TX/SW LA</v>
      </c>
      <c r="Y4433" s="83">
        <f t="shared" si="139"/>
        <v>0</v>
      </c>
    </row>
    <row r="4434" spans="1:25" x14ac:dyDescent="0.25">
      <c r="A4434" t="s">
        <v>7</v>
      </c>
      <c r="B4434" t="s">
        <v>8651</v>
      </c>
      <c r="C4434" t="s">
        <v>7844</v>
      </c>
      <c r="D4434" t="s">
        <v>7845</v>
      </c>
      <c r="E4434" t="s">
        <v>7846</v>
      </c>
      <c r="F4434">
        <v>22132131</v>
      </c>
      <c r="G4434" t="s">
        <v>7847</v>
      </c>
      <c r="H4434" t="s">
        <v>7848</v>
      </c>
      <c r="I4434">
        <v>116654</v>
      </c>
      <c r="J4434" t="s">
        <v>7855</v>
      </c>
      <c r="K4434" t="s">
        <v>82</v>
      </c>
      <c r="L4434" t="s">
        <v>6</v>
      </c>
      <c r="M4434" t="s">
        <v>8676</v>
      </c>
      <c r="N4434">
        <v>140.25</v>
      </c>
      <c r="O4434">
        <v>1275.54</v>
      </c>
      <c r="P4434">
        <v>9.0947999999999993</v>
      </c>
      <c r="Q4434">
        <v>28.05</v>
      </c>
      <c r="R4434">
        <v>425.18</v>
      </c>
      <c r="S4434">
        <v>4312.9399999999996</v>
      </c>
      <c r="T4434">
        <v>2916.2</v>
      </c>
      <c r="U4434">
        <v>0.67620000000000002</v>
      </c>
      <c r="V4434">
        <v>102.69</v>
      </c>
      <c r="W4434">
        <v>66.277272727272717</v>
      </c>
      <c r="X4434" s="83" t="str">
        <f t="shared" si="138"/>
        <v>2213 - BG HOU/S TX/SW LA</v>
      </c>
      <c r="Y4434" s="83">
        <f t="shared" si="139"/>
        <v>44.000000000000007</v>
      </c>
    </row>
    <row r="4435" spans="1:25" x14ac:dyDescent="0.25">
      <c r="A4435" t="s">
        <v>7</v>
      </c>
      <c r="B4435" t="s">
        <v>8651</v>
      </c>
      <c r="C4435" t="s">
        <v>7844</v>
      </c>
      <c r="D4435" t="s">
        <v>7845</v>
      </c>
      <c r="E4435" t="s">
        <v>7846</v>
      </c>
      <c r="F4435">
        <v>22132131</v>
      </c>
      <c r="G4435" t="s">
        <v>7847</v>
      </c>
      <c r="H4435" t="s">
        <v>7848</v>
      </c>
      <c r="I4435">
        <v>116654</v>
      </c>
      <c r="J4435" t="s">
        <v>7855</v>
      </c>
      <c r="K4435" t="s">
        <v>82</v>
      </c>
      <c r="L4435" t="s">
        <v>6</v>
      </c>
      <c r="M4435" t="s">
        <v>8886</v>
      </c>
      <c r="N4435">
        <v>35.29</v>
      </c>
      <c r="Q4435">
        <v>35.29</v>
      </c>
      <c r="S4435">
        <v>35.29</v>
      </c>
      <c r="V4435">
        <v>35.29</v>
      </c>
      <c r="X4435" s="83" t="str">
        <f t="shared" si="138"/>
        <v>2213 - BG HOU/S TX/SW LA</v>
      </c>
      <c r="Y4435" s="83">
        <f t="shared" si="139"/>
        <v>0</v>
      </c>
    </row>
    <row r="4436" spans="1:25" x14ac:dyDescent="0.25">
      <c r="A4436" t="s">
        <v>7</v>
      </c>
      <c r="B4436" t="s">
        <v>8651</v>
      </c>
      <c r="C4436" t="s">
        <v>7844</v>
      </c>
      <c r="D4436" t="s">
        <v>7845</v>
      </c>
      <c r="E4436" t="s">
        <v>7846</v>
      </c>
      <c r="F4436">
        <v>22132131</v>
      </c>
      <c r="G4436" t="s">
        <v>7847</v>
      </c>
      <c r="H4436" t="s">
        <v>7848</v>
      </c>
      <c r="I4436">
        <v>116654</v>
      </c>
      <c r="J4436" t="s">
        <v>7855</v>
      </c>
      <c r="K4436" t="s">
        <v>82</v>
      </c>
      <c r="L4436" t="s">
        <v>6</v>
      </c>
      <c r="M4436" t="s">
        <v>8694</v>
      </c>
      <c r="N4436">
        <v>65.22</v>
      </c>
      <c r="O4436">
        <v>792.84</v>
      </c>
      <c r="P4436">
        <v>12.1564</v>
      </c>
      <c r="Q4436">
        <v>21.74</v>
      </c>
      <c r="R4436">
        <v>396.42</v>
      </c>
      <c r="S4436">
        <v>1397.53</v>
      </c>
      <c r="T4436">
        <v>793.94</v>
      </c>
      <c r="U4436">
        <v>0.56810000000000005</v>
      </c>
      <c r="V4436">
        <v>107.5</v>
      </c>
      <c r="W4436">
        <v>66.161666666666676</v>
      </c>
      <c r="X4436" s="83" t="str">
        <f t="shared" si="138"/>
        <v>2213 - BG HOU/S TX/SW LA</v>
      </c>
      <c r="Y4436" s="83">
        <f t="shared" si="139"/>
        <v>12</v>
      </c>
    </row>
    <row r="4437" spans="1:25" x14ac:dyDescent="0.25">
      <c r="A4437" t="s">
        <v>7</v>
      </c>
      <c r="B4437" t="s">
        <v>8651</v>
      </c>
      <c r="C4437" t="s">
        <v>7844</v>
      </c>
      <c r="D4437" t="s">
        <v>7845</v>
      </c>
      <c r="E4437" t="s">
        <v>7846</v>
      </c>
      <c r="F4437">
        <v>22132131</v>
      </c>
      <c r="G4437" t="s">
        <v>7847</v>
      </c>
      <c r="H4437" t="s">
        <v>7848</v>
      </c>
      <c r="I4437">
        <v>116654</v>
      </c>
      <c r="J4437" t="s">
        <v>7855</v>
      </c>
      <c r="K4437" t="s">
        <v>82</v>
      </c>
      <c r="L4437" t="s">
        <v>6</v>
      </c>
      <c r="M4437" t="s">
        <v>8707</v>
      </c>
      <c r="N4437">
        <v>128.1</v>
      </c>
      <c r="O4437">
        <v>3.93</v>
      </c>
      <c r="P4437">
        <v>3.0700000000000002E-2</v>
      </c>
      <c r="Q4437">
        <v>42.7</v>
      </c>
      <c r="R4437">
        <v>1.9650000000000001</v>
      </c>
      <c r="S4437">
        <v>1256.8499999999999</v>
      </c>
      <c r="T4437">
        <v>96.99</v>
      </c>
      <c r="U4437">
        <v>7.7200000000000005E-2</v>
      </c>
      <c r="V4437">
        <v>44.89</v>
      </c>
      <c r="W4437">
        <v>4.6185714285714283</v>
      </c>
      <c r="X4437" s="83" t="str">
        <f t="shared" si="138"/>
        <v>2213 - BG HOU/S TX/SW LA</v>
      </c>
      <c r="Y4437" s="83">
        <f t="shared" si="139"/>
        <v>21</v>
      </c>
    </row>
    <row r="4438" spans="1:25" x14ac:dyDescent="0.25">
      <c r="A4438" t="s">
        <v>7</v>
      </c>
      <c r="B4438" t="s">
        <v>8651</v>
      </c>
      <c r="C4438" t="s">
        <v>7844</v>
      </c>
      <c r="D4438" t="s">
        <v>7845</v>
      </c>
      <c r="E4438" t="s">
        <v>7846</v>
      </c>
      <c r="F4438">
        <v>22132131</v>
      </c>
      <c r="G4438" t="s">
        <v>7847</v>
      </c>
      <c r="H4438" t="s">
        <v>7848</v>
      </c>
      <c r="I4438">
        <v>116654</v>
      </c>
      <c r="J4438" t="s">
        <v>7855</v>
      </c>
      <c r="K4438" t="s">
        <v>82</v>
      </c>
      <c r="L4438" t="s">
        <v>6</v>
      </c>
      <c r="M4438" t="s">
        <v>8677</v>
      </c>
      <c r="N4438">
        <v>5436.86</v>
      </c>
      <c r="O4438">
        <v>3405.96</v>
      </c>
      <c r="P4438">
        <v>0.62649999999999995</v>
      </c>
      <c r="Q4438">
        <v>247.13</v>
      </c>
      <c r="R4438">
        <v>309.63272727272727</v>
      </c>
      <c r="S4438">
        <v>34474.67</v>
      </c>
      <c r="T4438">
        <v>21825.14</v>
      </c>
      <c r="U4438">
        <v>0.6331</v>
      </c>
      <c r="V4438">
        <v>241.08</v>
      </c>
      <c r="W4438">
        <v>222.70551020408163</v>
      </c>
      <c r="X4438" s="83" t="str">
        <f t="shared" si="138"/>
        <v>2213 - BG HOU/S TX/SW LA</v>
      </c>
      <c r="Y4438" s="83">
        <f t="shared" si="139"/>
        <v>98</v>
      </c>
    </row>
    <row r="4439" spans="1:25" x14ac:dyDescent="0.25">
      <c r="A4439" t="s">
        <v>7</v>
      </c>
      <c r="B4439" t="s">
        <v>8651</v>
      </c>
      <c r="C4439" t="s">
        <v>7844</v>
      </c>
      <c r="D4439" t="s">
        <v>7845</v>
      </c>
      <c r="E4439" t="s">
        <v>7846</v>
      </c>
      <c r="F4439">
        <v>22132131</v>
      </c>
      <c r="G4439" t="s">
        <v>7847</v>
      </c>
      <c r="H4439" t="s">
        <v>7848</v>
      </c>
      <c r="I4439">
        <v>116654</v>
      </c>
      <c r="J4439" t="s">
        <v>7855</v>
      </c>
      <c r="K4439" t="s">
        <v>82</v>
      </c>
      <c r="L4439" t="s">
        <v>6</v>
      </c>
      <c r="M4439" t="s">
        <v>8678</v>
      </c>
      <c r="N4439">
        <v>1222.32</v>
      </c>
      <c r="O4439">
        <v>98.6</v>
      </c>
      <c r="P4439">
        <v>8.0699999999999994E-2</v>
      </c>
      <c r="Q4439">
        <v>55.56</v>
      </c>
      <c r="R4439">
        <v>12.324999999999999</v>
      </c>
      <c r="S4439">
        <v>9878.19</v>
      </c>
      <c r="T4439">
        <v>922.09</v>
      </c>
      <c r="U4439">
        <v>9.3299999999999994E-2</v>
      </c>
      <c r="V4439">
        <v>72.63</v>
      </c>
      <c r="W4439">
        <v>7.6840833333333336</v>
      </c>
      <c r="X4439" s="83" t="str">
        <f t="shared" si="138"/>
        <v>2213 - BG HOU/S TX/SW LA</v>
      </c>
      <c r="Y4439" s="83">
        <f t="shared" si="139"/>
        <v>120</v>
      </c>
    </row>
    <row r="4440" spans="1:25" x14ac:dyDescent="0.25">
      <c r="A4440" t="s">
        <v>7</v>
      </c>
      <c r="B4440" t="s">
        <v>8651</v>
      </c>
      <c r="C4440" t="s">
        <v>7844</v>
      </c>
      <c r="D4440" t="s">
        <v>7845</v>
      </c>
      <c r="E4440" t="s">
        <v>7846</v>
      </c>
      <c r="F4440">
        <v>22132131</v>
      </c>
      <c r="G4440" t="s">
        <v>7847</v>
      </c>
      <c r="H4440" t="s">
        <v>7848</v>
      </c>
      <c r="I4440">
        <v>116654</v>
      </c>
      <c r="J4440" t="s">
        <v>7855</v>
      </c>
      <c r="K4440" t="s">
        <v>82</v>
      </c>
      <c r="L4440" t="s">
        <v>6</v>
      </c>
      <c r="M4440" t="s">
        <v>8679</v>
      </c>
      <c r="N4440">
        <v>346.14</v>
      </c>
      <c r="O4440">
        <v>29.81</v>
      </c>
      <c r="P4440">
        <v>8.6099999999999996E-2</v>
      </c>
      <c r="Q4440">
        <v>57.69</v>
      </c>
      <c r="R4440">
        <v>29.81</v>
      </c>
      <c r="S4440">
        <v>605.63</v>
      </c>
      <c r="T4440">
        <v>367.31</v>
      </c>
      <c r="U4440">
        <v>0.60650000000000004</v>
      </c>
      <c r="V4440">
        <v>60.56</v>
      </c>
      <c r="W4440">
        <v>61.218333333333334</v>
      </c>
      <c r="X4440" s="83" t="str">
        <f t="shared" si="138"/>
        <v>2213 - BG HOU/S TX/SW LA</v>
      </c>
      <c r="Y4440" s="83">
        <f t="shared" si="139"/>
        <v>6</v>
      </c>
    </row>
    <row r="4441" spans="1:25" x14ac:dyDescent="0.25">
      <c r="A4441" t="s">
        <v>7</v>
      </c>
      <c r="B4441" t="s">
        <v>8651</v>
      </c>
      <c r="C4441" t="s">
        <v>7844</v>
      </c>
      <c r="D4441" t="s">
        <v>7845</v>
      </c>
      <c r="E4441" t="s">
        <v>7846</v>
      </c>
      <c r="F4441">
        <v>22132131</v>
      </c>
      <c r="G4441" t="s">
        <v>7847</v>
      </c>
      <c r="H4441" t="s">
        <v>7848</v>
      </c>
      <c r="I4441">
        <v>116654</v>
      </c>
      <c r="J4441" t="s">
        <v>7855</v>
      </c>
      <c r="K4441" t="s">
        <v>82</v>
      </c>
      <c r="L4441" t="s">
        <v>6</v>
      </c>
      <c r="M4441" t="s">
        <v>8695</v>
      </c>
      <c r="N4441">
        <v>1636.91</v>
      </c>
      <c r="O4441">
        <v>306.89999999999998</v>
      </c>
      <c r="P4441">
        <v>0.1875</v>
      </c>
      <c r="Q4441">
        <v>148.81</v>
      </c>
      <c r="R4441">
        <v>38.362499999999997</v>
      </c>
      <c r="S4441">
        <v>24843.39</v>
      </c>
      <c r="T4441">
        <v>10550.51</v>
      </c>
      <c r="U4441">
        <v>0.42470000000000002</v>
      </c>
      <c r="V4441">
        <v>128.72</v>
      </c>
      <c r="W4441">
        <v>54.950572916666665</v>
      </c>
      <c r="X4441" s="83" t="str">
        <f t="shared" si="138"/>
        <v>2213 - BG HOU/S TX/SW LA</v>
      </c>
      <c r="Y4441" s="83">
        <f t="shared" si="139"/>
        <v>192</v>
      </c>
    </row>
    <row r="4442" spans="1:25" x14ac:dyDescent="0.25">
      <c r="A4442" t="s">
        <v>7</v>
      </c>
      <c r="B4442" t="s">
        <v>8651</v>
      </c>
      <c r="C4442" t="s">
        <v>7844</v>
      </c>
      <c r="D4442" t="s">
        <v>7845</v>
      </c>
      <c r="E4442" t="s">
        <v>7846</v>
      </c>
      <c r="F4442">
        <v>22132131</v>
      </c>
      <c r="G4442" t="s">
        <v>7847</v>
      </c>
      <c r="H4442" t="s">
        <v>7848</v>
      </c>
      <c r="I4442">
        <v>116654</v>
      </c>
      <c r="J4442" t="s">
        <v>7855</v>
      </c>
      <c r="K4442" t="s">
        <v>82</v>
      </c>
      <c r="L4442" t="s">
        <v>6</v>
      </c>
      <c r="M4442" t="s">
        <v>8720</v>
      </c>
      <c r="N4442">
        <v>4903.2</v>
      </c>
      <c r="O4442">
        <v>385.72</v>
      </c>
      <c r="P4442">
        <v>7.8700000000000006E-2</v>
      </c>
      <c r="Q4442">
        <v>612.9</v>
      </c>
      <c r="R4442">
        <v>21.428888888888892</v>
      </c>
      <c r="S4442">
        <v>6272.75</v>
      </c>
      <c r="T4442">
        <v>385.72</v>
      </c>
      <c r="U4442">
        <v>6.1499999999999999E-2</v>
      </c>
      <c r="V4442">
        <v>418.18</v>
      </c>
      <c r="W4442">
        <v>14.835384615384616</v>
      </c>
      <c r="X4442" s="83" t="str">
        <f t="shared" si="138"/>
        <v>2213 - BG HOU/S TX/SW LA</v>
      </c>
      <c r="Y4442" s="83">
        <f t="shared" si="139"/>
        <v>26</v>
      </c>
    </row>
    <row r="4443" spans="1:25" x14ac:dyDescent="0.25">
      <c r="A4443" t="s">
        <v>7</v>
      </c>
      <c r="B4443" t="s">
        <v>8651</v>
      </c>
      <c r="C4443" t="s">
        <v>7844</v>
      </c>
      <c r="D4443" t="s">
        <v>7845</v>
      </c>
      <c r="E4443" t="s">
        <v>7846</v>
      </c>
      <c r="F4443">
        <v>22132131</v>
      </c>
      <c r="G4443" t="s">
        <v>7847</v>
      </c>
      <c r="H4443" t="s">
        <v>7848</v>
      </c>
      <c r="I4443">
        <v>116654</v>
      </c>
      <c r="J4443" t="s">
        <v>7855</v>
      </c>
      <c r="K4443" t="s">
        <v>82</v>
      </c>
      <c r="L4443" t="s">
        <v>6</v>
      </c>
      <c r="M4443" t="s">
        <v>8696</v>
      </c>
      <c r="N4443">
        <v>9529.4</v>
      </c>
      <c r="O4443">
        <v>4669.8500000000004</v>
      </c>
      <c r="P4443">
        <v>0.49</v>
      </c>
      <c r="Q4443">
        <v>476.47</v>
      </c>
      <c r="R4443">
        <v>212.2659090909091</v>
      </c>
      <c r="S4443">
        <v>62197.02</v>
      </c>
      <c r="T4443">
        <v>28420.34</v>
      </c>
      <c r="U4443">
        <v>0.45689999999999997</v>
      </c>
      <c r="V4443">
        <v>493.63</v>
      </c>
      <c r="W4443">
        <v>205.94449275362317</v>
      </c>
      <c r="X4443" s="83" t="str">
        <f t="shared" si="138"/>
        <v>2213 - BG HOU/S TX/SW LA</v>
      </c>
      <c r="Y4443" s="83">
        <f t="shared" si="139"/>
        <v>138.00000000000003</v>
      </c>
    </row>
    <row r="4444" spans="1:25" x14ac:dyDescent="0.25">
      <c r="A4444" t="s">
        <v>7</v>
      </c>
      <c r="B4444" t="s">
        <v>8651</v>
      </c>
      <c r="C4444" t="s">
        <v>7844</v>
      </c>
      <c r="D4444" t="s">
        <v>7845</v>
      </c>
      <c r="E4444" t="s">
        <v>7846</v>
      </c>
      <c r="F4444">
        <v>22132131</v>
      </c>
      <c r="G4444" t="s">
        <v>7847</v>
      </c>
      <c r="H4444" t="s">
        <v>7848</v>
      </c>
      <c r="I4444">
        <v>116654</v>
      </c>
      <c r="J4444" t="s">
        <v>7855</v>
      </c>
      <c r="K4444" t="s">
        <v>82</v>
      </c>
      <c r="L4444" t="s">
        <v>6</v>
      </c>
      <c r="M4444" t="s">
        <v>8721</v>
      </c>
      <c r="N4444">
        <v>642.84</v>
      </c>
      <c r="O4444">
        <v>43.05</v>
      </c>
      <c r="P4444">
        <v>6.7000000000000004E-2</v>
      </c>
      <c r="Q4444">
        <v>107.14</v>
      </c>
      <c r="R4444">
        <v>14.35</v>
      </c>
      <c r="S4444">
        <v>5372.76</v>
      </c>
      <c r="T4444">
        <v>119.33</v>
      </c>
      <c r="U4444">
        <v>2.2200000000000001E-2</v>
      </c>
      <c r="V4444">
        <v>111.93</v>
      </c>
      <c r="W4444">
        <v>9.1792307692307684</v>
      </c>
      <c r="X4444" s="83" t="str">
        <f t="shared" si="138"/>
        <v>2213 - BG HOU/S TX/SW LA</v>
      </c>
      <c r="Y4444" s="83">
        <f t="shared" si="139"/>
        <v>13.000000000000002</v>
      </c>
    </row>
    <row r="4445" spans="1:25" x14ac:dyDescent="0.25">
      <c r="A4445" t="s">
        <v>7</v>
      </c>
      <c r="B4445" t="s">
        <v>8651</v>
      </c>
      <c r="C4445" t="s">
        <v>7844</v>
      </c>
      <c r="D4445" t="s">
        <v>7845</v>
      </c>
      <c r="E4445" t="s">
        <v>7846</v>
      </c>
      <c r="F4445">
        <v>22132131</v>
      </c>
      <c r="G4445" t="s">
        <v>7847</v>
      </c>
      <c r="H4445" t="s">
        <v>7848</v>
      </c>
      <c r="I4445">
        <v>116654</v>
      </c>
      <c r="J4445" t="s">
        <v>7855</v>
      </c>
      <c r="K4445" t="s">
        <v>82</v>
      </c>
      <c r="L4445" t="s">
        <v>6</v>
      </c>
      <c r="M4445" t="s">
        <v>8697</v>
      </c>
      <c r="N4445">
        <v>15999.94</v>
      </c>
      <c r="O4445">
        <v>8766.39</v>
      </c>
      <c r="P4445">
        <v>0.54790000000000005</v>
      </c>
      <c r="Q4445">
        <v>727.27</v>
      </c>
      <c r="R4445">
        <v>324.68111111111108</v>
      </c>
      <c r="S4445">
        <v>116361.09</v>
      </c>
      <c r="T4445">
        <v>91354.98</v>
      </c>
      <c r="U4445">
        <v>0.78510000000000002</v>
      </c>
      <c r="V4445">
        <v>718.28</v>
      </c>
      <c r="W4445">
        <v>643.34492957746477</v>
      </c>
      <c r="X4445" s="83" t="str">
        <f t="shared" si="138"/>
        <v>2213 - BG HOU/S TX/SW LA</v>
      </c>
      <c r="Y4445" s="83">
        <f t="shared" si="139"/>
        <v>142</v>
      </c>
    </row>
    <row r="4446" spans="1:25" x14ac:dyDescent="0.25">
      <c r="A4446" t="s">
        <v>7</v>
      </c>
      <c r="B4446" t="s">
        <v>8651</v>
      </c>
      <c r="C4446" t="s">
        <v>7844</v>
      </c>
      <c r="D4446" t="s">
        <v>7845</v>
      </c>
      <c r="E4446" t="s">
        <v>7846</v>
      </c>
      <c r="F4446">
        <v>22132131</v>
      </c>
      <c r="G4446" t="s">
        <v>7847</v>
      </c>
      <c r="H4446" t="s">
        <v>7848</v>
      </c>
      <c r="I4446">
        <v>116654</v>
      </c>
      <c r="J4446" t="s">
        <v>7855</v>
      </c>
      <c r="K4446" t="s">
        <v>82</v>
      </c>
      <c r="L4446" t="s">
        <v>6</v>
      </c>
      <c r="M4446" t="s">
        <v>8698</v>
      </c>
      <c r="N4446">
        <v>44241.120000000003</v>
      </c>
      <c r="O4446">
        <v>29502.92</v>
      </c>
      <c r="P4446">
        <v>0.66690000000000005</v>
      </c>
      <c r="Q4446">
        <v>614.46</v>
      </c>
      <c r="R4446">
        <v>368.78649999999999</v>
      </c>
      <c r="S4446">
        <v>464195.65</v>
      </c>
      <c r="T4446">
        <v>283842.95</v>
      </c>
      <c r="U4446">
        <v>0.61150000000000004</v>
      </c>
      <c r="V4446">
        <v>537.89</v>
      </c>
      <c r="W4446">
        <v>385.13290366350071</v>
      </c>
      <c r="X4446" s="83" t="str">
        <f t="shared" si="138"/>
        <v>2213 - BG HOU/S TX/SW LA</v>
      </c>
      <c r="Y4446" s="83">
        <f t="shared" si="139"/>
        <v>737</v>
      </c>
    </row>
    <row r="4447" spans="1:25" x14ac:dyDescent="0.25">
      <c r="A4447" t="s">
        <v>7</v>
      </c>
      <c r="B4447" t="s">
        <v>8651</v>
      </c>
      <c r="C4447" t="s">
        <v>7844</v>
      </c>
      <c r="D4447" t="s">
        <v>7845</v>
      </c>
      <c r="E4447" t="s">
        <v>7846</v>
      </c>
      <c r="F4447">
        <v>22132131</v>
      </c>
      <c r="G4447" t="s">
        <v>7847</v>
      </c>
      <c r="H4447" t="s">
        <v>7848</v>
      </c>
      <c r="I4447">
        <v>116654</v>
      </c>
      <c r="J4447" t="s">
        <v>7855</v>
      </c>
      <c r="K4447" t="s">
        <v>82</v>
      </c>
      <c r="L4447" t="s">
        <v>6</v>
      </c>
      <c r="M4447" t="s">
        <v>8699</v>
      </c>
      <c r="N4447">
        <v>4837.24</v>
      </c>
      <c r="O4447">
        <v>1053.3599999999999</v>
      </c>
      <c r="P4447">
        <v>0.21779999999999999</v>
      </c>
      <c r="Q4447">
        <v>156.04</v>
      </c>
      <c r="R4447">
        <v>70.22399999999999</v>
      </c>
      <c r="S4447">
        <v>25208.79</v>
      </c>
      <c r="T4447">
        <v>10393.92</v>
      </c>
      <c r="U4447">
        <v>0.4123</v>
      </c>
      <c r="V4447">
        <v>146.56</v>
      </c>
      <c r="W4447">
        <v>71.191232876712334</v>
      </c>
      <c r="X4447" s="83" t="str">
        <f t="shared" si="138"/>
        <v>2213 - BG HOU/S TX/SW LA</v>
      </c>
      <c r="Y4447" s="83">
        <f t="shared" si="139"/>
        <v>146</v>
      </c>
    </row>
    <row r="4448" spans="1:25" x14ac:dyDescent="0.25">
      <c r="A4448" t="s">
        <v>7</v>
      </c>
      <c r="B4448" t="s">
        <v>8651</v>
      </c>
      <c r="C4448" t="s">
        <v>7844</v>
      </c>
      <c r="D4448" t="s">
        <v>7845</v>
      </c>
      <c r="E4448" t="s">
        <v>7846</v>
      </c>
      <c r="F4448">
        <v>22132131</v>
      </c>
      <c r="G4448" t="s">
        <v>7847</v>
      </c>
      <c r="H4448" t="s">
        <v>7848</v>
      </c>
      <c r="I4448">
        <v>116654</v>
      </c>
      <c r="J4448" t="s">
        <v>7855</v>
      </c>
      <c r="K4448" t="s">
        <v>82</v>
      </c>
      <c r="L4448" t="s">
        <v>6</v>
      </c>
      <c r="M4448" t="s">
        <v>8700</v>
      </c>
      <c r="N4448">
        <v>25380</v>
      </c>
      <c r="O4448">
        <v>6177.25</v>
      </c>
      <c r="P4448">
        <v>0.24340000000000001</v>
      </c>
      <c r="Q4448">
        <v>470</v>
      </c>
      <c r="R4448">
        <v>150.66463414634146</v>
      </c>
      <c r="S4448">
        <v>142687.48000000001</v>
      </c>
      <c r="T4448">
        <v>41343.46</v>
      </c>
      <c r="U4448">
        <v>0.28970000000000001</v>
      </c>
      <c r="V4448">
        <v>429.78</v>
      </c>
      <c r="W4448">
        <v>159.01330769230768</v>
      </c>
      <c r="X4448" s="83" t="str">
        <f t="shared" si="138"/>
        <v>2213 - BG HOU/S TX/SW LA</v>
      </c>
      <c r="Y4448" s="83">
        <f t="shared" si="139"/>
        <v>260</v>
      </c>
    </row>
    <row r="4449" spans="1:25" x14ac:dyDescent="0.25">
      <c r="A4449" t="s">
        <v>7</v>
      </c>
      <c r="B4449" t="s">
        <v>8651</v>
      </c>
      <c r="C4449" t="s">
        <v>7844</v>
      </c>
      <c r="D4449" t="s">
        <v>7845</v>
      </c>
      <c r="E4449" t="s">
        <v>7846</v>
      </c>
      <c r="F4449">
        <v>22132131</v>
      </c>
      <c r="G4449" t="s">
        <v>7847</v>
      </c>
      <c r="H4449" t="s">
        <v>7848</v>
      </c>
      <c r="I4449">
        <v>116654</v>
      </c>
      <c r="J4449" t="s">
        <v>7855</v>
      </c>
      <c r="K4449" t="s">
        <v>82</v>
      </c>
      <c r="L4449" t="s">
        <v>6</v>
      </c>
      <c r="M4449" t="s">
        <v>8701</v>
      </c>
      <c r="N4449">
        <v>14571.44</v>
      </c>
      <c r="O4449">
        <v>5572.38</v>
      </c>
      <c r="P4449">
        <v>0.38240000000000002</v>
      </c>
      <c r="Q4449">
        <v>560.44000000000005</v>
      </c>
      <c r="R4449">
        <v>278.61900000000003</v>
      </c>
      <c r="S4449">
        <v>83996.98</v>
      </c>
      <c r="T4449">
        <v>31332.639999999999</v>
      </c>
      <c r="U4449">
        <v>0.373</v>
      </c>
      <c r="V4449">
        <v>502.98</v>
      </c>
      <c r="W4449">
        <v>206.13578947368421</v>
      </c>
      <c r="X4449" s="83" t="str">
        <f t="shared" si="138"/>
        <v>2213 - BG HOU/S TX/SW LA</v>
      </c>
      <c r="Y4449" s="83">
        <f t="shared" si="139"/>
        <v>152</v>
      </c>
    </row>
    <row r="4450" spans="1:25" x14ac:dyDescent="0.25">
      <c r="A4450" t="s">
        <v>7</v>
      </c>
      <c r="B4450" t="s">
        <v>8651</v>
      </c>
      <c r="C4450" t="s">
        <v>7844</v>
      </c>
      <c r="D4450" t="s">
        <v>7845</v>
      </c>
      <c r="E4450" t="s">
        <v>7846</v>
      </c>
      <c r="F4450">
        <v>22132131</v>
      </c>
      <c r="G4450" t="s">
        <v>7847</v>
      </c>
      <c r="H4450" t="s">
        <v>7848</v>
      </c>
      <c r="I4450">
        <v>118657</v>
      </c>
      <c r="J4450" t="s">
        <v>7856</v>
      </c>
      <c r="K4450" t="s">
        <v>7857</v>
      </c>
      <c r="L4450" t="s">
        <v>6</v>
      </c>
      <c r="M4450" t="s">
        <v>8706</v>
      </c>
      <c r="N4450">
        <v>13.41</v>
      </c>
      <c r="Q4450">
        <v>13.41</v>
      </c>
      <c r="S4450">
        <v>62.03</v>
      </c>
      <c r="V4450">
        <v>8.86</v>
      </c>
      <c r="X4450" s="83" t="str">
        <f t="shared" si="138"/>
        <v>2213 - BG HOU/S TX/SW LA</v>
      </c>
      <c r="Y4450" s="83">
        <f t="shared" si="139"/>
        <v>0</v>
      </c>
    </row>
    <row r="4451" spans="1:25" x14ac:dyDescent="0.25">
      <c r="A4451" t="s">
        <v>7</v>
      </c>
      <c r="B4451" t="s">
        <v>8651</v>
      </c>
      <c r="C4451" t="s">
        <v>7844</v>
      </c>
      <c r="D4451" t="s">
        <v>7845</v>
      </c>
      <c r="E4451" t="s">
        <v>7846</v>
      </c>
      <c r="F4451">
        <v>22132131</v>
      </c>
      <c r="G4451" t="s">
        <v>7847</v>
      </c>
      <c r="H4451" t="s">
        <v>7848</v>
      </c>
      <c r="I4451">
        <v>118657</v>
      </c>
      <c r="J4451" t="s">
        <v>7856</v>
      </c>
      <c r="K4451" t="s">
        <v>7857</v>
      </c>
      <c r="L4451" t="s">
        <v>6</v>
      </c>
      <c r="M4451" t="s">
        <v>8676</v>
      </c>
      <c r="N4451">
        <v>84.15</v>
      </c>
      <c r="O4451">
        <v>131.19999999999999</v>
      </c>
      <c r="P4451">
        <v>1.5590999999999999</v>
      </c>
      <c r="Q4451">
        <v>28.05</v>
      </c>
      <c r="R4451">
        <v>131.19999999999999</v>
      </c>
      <c r="S4451">
        <v>2181.9899999999998</v>
      </c>
      <c r="T4451">
        <v>672.4</v>
      </c>
      <c r="U4451">
        <v>0.30819999999999997</v>
      </c>
      <c r="V4451">
        <v>99.18</v>
      </c>
      <c r="W4451">
        <v>42.025000000000006</v>
      </c>
      <c r="X4451" s="83" t="str">
        <f t="shared" si="138"/>
        <v>2213 - BG HOU/S TX/SW LA</v>
      </c>
      <c r="Y4451" s="83">
        <f t="shared" si="139"/>
        <v>15.999999999999996</v>
      </c>
    </row>
    <row r="4452" spans="1:25" x14ac:dyDescent="0.25">
      <c r="A4452" t="s">
        <v>7</v>
      </c>
      <c r="B4452" t="s">
        <v>8651</v>
      </c>
      <c r="C4452" t="s">
        <v>7844</v>
      </c>
      <c r="D4452" t="s">
        <v>7845</v>
      </c>
      <c r="E4452" t="s">
        <v>7846</v>
      </c>
      <c r="F4452">
        <v>22132131</v>
      </c>
      <c r="G4452" t="s">
        <v>7847</v>
      </c>
      <c r="H4452" t="s">
        <v>7848</v>
      </c>
      <c r="I4452">
        <v>118657</v>
      </c>
      <c r="J4452" t="s">
        <v>7856</v>
      </c>
      <c r="K4452" t="s">
        <v>7857</v>
      </c>
      <c r="L4452" t="s">
        <v>6</v>
      </c>
      <c r="M4452" t="s">
        <v>8886</v>
      </c>
      <c r="N4452">
        <v>35.29</v>
      </c>
      <c r="Q4452">
        <v>35.29</v>
      </c>
      <c r="S4452">
        <v>35.29</v>
      </c>
      <c r="V4452">
        <v>35.29</v>
      </c>
      <c r="X4452" s="83" t="str">
        <f t="shared" si="138"/>
        <v>2213 - BG HOU/S TX/SW LA</v>
      </c>
      <c r="Y4452" s="83">
        <f t="shared" si="139"/>
        <v>0</v>
      </c>
    </row>
    <row r="4453" spans="1:25" x14ac:dyDescent="0.25">
      <c r="A4453" t="s">
        <v>7</v>
      </c>
      <c r="B4453" t="s">
        <v>8651</v>
      </c>
      <c r="C4453" t="s">
        <v>7844</v>
      </c>
      <c r="D4453" t="s">
        <v>7845</v>
      </c>
      <c r="E4453" t="s">
        <v>7846</v>
      </c>
      <c r="F4453">
        <v>22132131</v>
      </c>
      <c r="G4453" t="s">
        <v>7847</v>
      </c>
      <c r="H4453" t="s">
        <v>7848</v>
      </c>
      <c r="I4453">
        <v>118657</v>
      </c>
      <c r="J4453" t="s">
        <v>7856</v>
      </c>
      <c r="K4453" t="s">
        <v>7857</v>
      </c>
      <c r="L4453" t="s">
        <v>6</v>
      </c>
      <c r="M4453" t="s">
        <v>8694</v>
      </c>
      <c r="N4453">
        <v>43.48</v>
      </c>
      <c r="O4453">
        <v>24.35</v>
      </c>
      <c r="P4453">
        <v>0.56000000000000005</v>
      </c>
      <c r="Q4453">
        <v>21.74</v>
      </c>
      <c r="R4453">
        <v>24.35</v>
      </c>
      <c r="S4453">
        <v>1108.4000000000001</v>
      </c>
      <c r="T4453">
        <v>114.85</v>
      </c>
      <c r="U4453">
        <v>0.1036</v>
      </c>
      <c r="V4453">
        <v>100.76</v>
      </c>
      <c r="W4453">
        <v>16.407142857142855</v>
      </c>
      <c r="X4453" s="83" t="str">
        <f t="shared" si="138"/>
        <v>2213 - BG HOU/S TX/SW LA</v>
      </c>
      <c r="Y4453" s="83">
        <f t="shared" si="139"/>
        <v>7.0000000000000009</v>
      </c>
    </row>
    <row r="4454" spans="1:25" x14ac:dyDescent="0.25">
      <c r="A4454" t="s">
        <v>7</v>
      </c>
      <c r="B4454" t="s">
        <v>8651</v>
      </c>
      <c r="C4454" t="s">
        <v>7844</v>
      </c>
      <c r="D4454" t="s">
        <v>7845</v>
      </c>
      <c r="E4454" t="s">
        <v>7846</v>
      </c>
      <c r="F4454">
        <v>22132131</v>
      </c>
      <c r="G4454" t="s">
        <v>7847</v>
      </c>
      <c r="H4454" t="s">
        <v>7848</v>
      </c>
      <c r="I4454">
        <v>118657</v>
      </c>
      <c r="J4454" t="s">
        <v>7856</v>
      </c>
      <c r="K4454" t="s">
        <v>7857</v>
      </c>
      <c r="L4454" t="s">
        <v>6</v>
      </c>
      <c r="M4454" t="s">
        <v>8707</v>
      </c>
      <c r="N4454">
        <v>85.4</v>
      </c>
      <c r="Q4454">
        <v>42.7</v>
      </c>
      <c r="S4454">
        <v>428.48</v>
      </c>
      <c r="T4454">
        <v>1.88</v>
      </c>
      <c r="U4454">
        <v>4.4000000000000003E-3</v>
      </c>
      <c r="V4454">
        <v>42.85</v>
      </c>
      <c r="W4454">
        <v>0.26857142857142857</v>
      </c>
      <c r="X4454" s="83" t="str">
        <f t="shared" si="138"/>
        <v>2213 - BG HOU/S TX/SW LA</v>
      </c>
      <c r="Y4454" s="83">
        <f t="shared" si="139"/>
        <v>7</v>
      </c>
    </row>
    <row r="4455" spans="1:25" x14ac:dyDescent="0.25">
      <c r="A4455" t="s">
        <v>7</v>
      </c>
      <c r="B4455" t="s">
        <v>8651</v>
      </c>
      <c r="C4455" t="s">
        <v>7844</v>
      </c>
      <c r="D4455" t="s">
        <v>7845</v>
      </c>
      <c r="E4455" t="s">
        <v>7846</v>
      </c>
      <c r="F4455">
        <v>22132131</v>
      </c>
      <c r="G4455" t="s">
        <v>7847</v>
      </c>
      <c r="H4455" t="s">
        <v>7848</v>
      </c>
      <c r="I4455">
        <v>118657</v>
      </c>
      <c r="J4455" t="s">
        <v>7856</v>
      </c>
      <c r="K4455" t="s">
        <v>7857</v>
      </c>
      <c r="L4455" t="s">
        <v>6</v>
      </c>
      <c r="M4455" t="s">
        <v>8677</v>
      </c>
      <c r="N4455">
        <v>2718.43</v>
      </c>
      <c r="O4455">
        <v>3918.14</v>
      </c>
      <c r="P4455">
        <v>1.4413</v>
      </c>
      <c r="Q4455">
        <v>247.13</v>
      </c>
      <c r="R4455">
        <v>979.53499999999997</v>
      </c>
      <c r="S4455">
        <v>17715.95</v>
      </c>
      <c r="T4455">
        <v>32518.5</v>
      </c>
      <c r="U4455">
        <v>1.8354999999999999</v>
      </c>
      <c r="V4455">
        <v>236.21</v>
      </c>
      <c r="W4455">
        <v>602.19444444444446</v>
      </c>
      <c r="X4455" s="83" t="str">
        <f t="shared" si="138"/>
        <v>2213 - BG HOU/S TX/SW LA</v>
      </c>
      <c r="Y4455" s="83">
        <f t="shared" si="139"/>
        <v>54</v>
      </c>
    </row>
    <row r="4456" spans="1:25" x14ac:dyDescent="0.25">
      <c r="A4456" t="s">
        <v>7</v>
      </c>
      <c r="B4456" t="s">
        <v>8651</v>
      </c>
      <c r="C4456" t="s">
        <v>7844</v>
      </c>
      <c r="D4456" t="s">
        <v>7845</v>
      </c>
      <c r="E4456" t="s">
        <v>7846</v>
      </c>
      <c r="F4456">
        <v>22132131</v>
      </c>
      <c r="G4456" t="s">
        <v>7847</v>
      </c>
      <c r="H4456" t="s">
        <v>7848</v>
      </c>
      <c r="I4456">
        <v>118657</v>
      </c>
      <c r="J4456" t="s">
        <v>7856</v>
      </c>
      <c r="K4456" t="s">
        <v>7857</v>
      </c>
      <c r="L4456" t="s">
        <v>6</v>
      </c>
      <c r="M4456" t="s">
        <v>8678</v>
      </c>
      <c r="N4456">
        <v>722.28</v>
      </c>
      <c r="O4456">
        <v>510</v>
      </c>
      <c r="P4456">
        <v>0.70609999999999995</v>
      </c>
      <c r="Q4456">
        <v>55.56</v>
      </c>
      <c r="R4456">
        <v>102</v>
      </c>
      <c r="S4456">
        <v>5267.74</v>
      </c>
      <c r="T4456">
        <v>3220.41</v>
      </c>
      <c r="U4456">
        <v>0.61129999999999995</v>
      </c>
      <c r="V4456">
        <v>72.16</v>
      </c>
      <c r="W4456">
        <v>50.318906249999998</v>
      </c>
      <c r="X4456" s="83" t="str">
        <f t="shared" si="138"/>
        <v>2213 - BG HOU/S TX/SW LA</v>
      </c>
      <c r="Y4456" s="83">
        <f t="shared" si="139"/>
        <v>64</v>
      </c>
    </row>
    <row r="4457" spans="1:25" x14ac:dyDescent="0.25">
      <c r="A4457" t="s">
        <v>7</v>
      </c>
      <c r="B4457" t="s">
        <v>8651</v>
      </c>
      <c r="C4457" t="s">
        <v>7844</v>
      </c>
      <c r="D4457" t="s">
        <v>7845</v>
      </c>
      <c r="E4457" t="s">
        <v>7846</v>
      </c>
      <c r="F4457">
        <v>22132131</v>
      </c>
      <c r="G4457" t="s">
        <v>7847</v>
      </c>
      <c r="H4457" t="s">
        <v>7848</v>
      </c>
      <c r="I4457">
        <v>118657</v>
      </c>
      <c r="J4457" t="s">
        <v>7856</v>
      </c>
      <c r="K4457" t="s">
        <v>7857</v>
      </c>
      <c r="L4457" t="s">
        <v>6</v>
      </c>
      <c r="M4457" t="s">
        <v>8679</v>
      </c>
      <c r="N4457">
        <v>230.76</v>
      </c>
      <c r="O4457">
        <v>1.28</v>
      </c>
      <c r="P4457">
        <v>5.4999999999999997E-3</v>
      </c>
      <c r="Q4457">
        <v>57.69</v>
      </c>
      <c r="R4457">
        <v>0.64</v>
      </c>
      <c r="S4457">
        <v>433.29</v>
      </c>
      <c r="T4457">
        <v>2.4300000000000002</v>
      </c>
      <c r="U4457">
        <v>5.5999999999999999E-3</v>
      </c>
      <c r="V4457">
        <v>61.9</v>
      </c>
      <c r="W4457">
        <v>0.60750000000000004</v>
      </c>
      <c r="X4457" s="83" t="str">
        <f t="shared" si="138"/>
        <v>2213 - BG HOU/S TX/SW LA</v>
      </c>
      <c r="Y4457" s="83">
        <f t="shared" si="139"/>
        <v>4</v>
      </c>
    </row>
    <row r="4458" spans="1:25" x14ac:dyDescent="0.25">
      <c r="A4458" t="s">
        <v>7</v>
      </c>
      <c r="B4458" t="s">
        <v>8651</v>
      </c>
      <c r="C4458" t="s">
        <v>7844</v>
      </c>
      <c r="D4458" t="s">
        <v>7845</v>
      </c>
      <c r="E4458" t="s">
        <v>7846</v>
      </c>
      <c r="F4458">
        <v>22132131</v>
      </c>
      <c r="G4458" t="s">
        <v>7847</v>
      </c>
      <c r="H4458" t="s">
        <v>7848</v>
      </c>
      <c r="I4458">
        <v>118657</v>
      </c>
      <c r="J4458" t="s">
        <v>7856</v>
      </c>
      <c r="K4458" t="s">
        <v>7857</v>
      </c>
      <c r="L4458" t="s">
        <v>6</v>
      </c>
      <c r="M4458" t="s">
        <v>8695</v>
      </c>
      <c r="N4458">
        <v>744.05</v>
      </c>
      <c r="O4458">
        <v>9.6300000000000008</v>
      </c>
      <c r="P4458">
        <v>1.29E-2</v>
      </c>
      <c r="Q4458">
        <v>148.81</v>
      </c>
      <c r="R4458">
        <v>9.6300000000000008</v>
      </c>
      <c r="S4458">
        <v>10286.209999999999</v>
      </c>
      <c r="T4458">
        <v>2387.2199999999998</v>
      </c>
      <c r="U4458">
        <v>0.2321</v>
      </c>
      <c r="V4458">
        <v>126.99</v>
      </c>
      <c r="W4458">
        <v>48.718775510204075</v>
      </c>
      <c r="X4458" s="83" t="str">
        <f t="shared" si="138"/>
        <v>2213 - BG HOU/S TX/SW LA</v>
      </c>
      <c r="Y4458" s="83">
        <f t="shared" si="139"/>
        <v>49</v>
      </c>
    </row>
    <row r="4459" spans="1:25" x14ac:dyDescent="0.25">
      <c r="A4459" t="s">
        <v>7</v>
      </c>
      <c r="B4459" t="s">
        <v>8651</v>
      </c>
      <c r="C4459" t="s">
        <v>7844</v>
      </c>
      <c r="D4459" t="s">
        <v>7845</v>
      </c>
      <c r="E4459" t="s">
        <v>7846</v>
      </c>
      <c r="F4459">
        <v>22132131</v>
      </c>
      <c r="G4459" t="s">
        <v>7847</v>
      </c>
      <c r="H4459" t="s">
        <v>7848</v>
      </c>
      <c r="I4459">
        <v>118657</v>
      </c>
      <c r="J4459" t="s">
        <v>7856</v>
      </c>
      <c r="K4459" t="s">
        <v>7857</v>
      </c>
      <c r="L4459" t="s">
        <v>6</v>
      </c>
      <c r="M4459" t="s">
        <v>8720</v>
      </c>
      <c r="N4459">
        <v>3677.4</v>
      </c>
      <c r="O4459">
        <v>1605.48</v>
      </c>
      <c r="P4459">
        <v>0.43659999999999999</v>
      </c>
      <c r="Q4459">
        <v>612.9</v>
      </c>
      <c r="R4459">
        <v>401.37</v>
      </c>
      <c r="S4459">
        <v>4264.3500000000004</v>
      </c>
      <c r="T4459">
        <v>3455.26</v>
      </c>
      <c r="U4459">
        <v>0.81030000000000002</v>
      </c>
      <c r="V4459">
        <v>473.82</v>
      </c>
      <c r="W4459">
        <v>493.60857142857145</v>
      </c>
      <c r="X4459" s="83" t="str">
        <f t="shared" si="138"/>
        <v>2213 - BG HOU/S TX/SW LA</v>
      </c>
      <c r="Y4459" s="83">
        <f t="shared" si="139"/>
        <v>7</v>
      </c>
    </row>
    <row r="4460" spans="1:25" x14ac:dyDescent="0.25">
      <c r="A4460" t="s">
        <v>7</v>
      </c>
      <c r="B4460" t="s">
        <v>8651</v>
      </c>
      <c r="C4460" t="s">
        <v>7844</v>
      </c>
      <c r="D4460" t="s">
        <v>7845</v>
      </c>
      <c r="E4460" t="s">
        <v>7846</v>
      </c>
      <c r="F4460">
        <v>22132131</v>
      </c>
      <c r="G4460" t="s">
        <v>7847</v>
      </c>
      <c r="H4460" t="s">
        <v>7848</v>
      </c>
      <c r="I4460">
        <v>118657</v>
      </c>
      <c r="J4460" t="s">
        <v>7856</v>
      </c>
      <c r="K4460" t="s">
        <v>7857</v>
      </c>
      <c r="L4460" t="s">
        <v>6</v>
      </c>
      <c r="M4460" t="s">
        <v>8696</v>
      </c>
      <c r="N4460">
        <v>5717.64</v>
      </c>
      <c r="O4460">
        <v>3551.69</v>
      </c>
      <c r="P4460">
        <v>0.62119999999999997</v>
      </c>
      <c r="Q4460">
        <v>476.47</v>
      </c>
      <c r="R4460">
        <v>355.16899999999998</v>
      </c>
      <c r="S4460">
        <v>28801.1</v>
      </c>
      <c r="T4460">
        <v>27284.06</v>
      </c>
      <c r="U4460">
        <v>0.94730000000000003</v>
      </c>
      <c r="V4460">
        <v>496.57</v>
      </c>
      <c r="W4460">
        <v>389.77228571428572</v>
      </c>
      <c r="X4460" s="83" t="str">
        <f t="shared" si="138"/>
        <v>2213 - BG HOU/S TX/SW LA</v>
      </c>
      <c r="Y4460" s="83">
        <f t="shared" si="139"/>
        <v>70</v>
      </c>
    </row>
    <row r="4461" spans="1:25" x14ac:dyDescent="0.25">
      <c r="A4461" t="s">
        <v>7</v>
      </c>
      <c r="B4461" t="s">
        <v>8651</v>
      </c>
      <c r="C4461" t="s">
        <v>7844</v>
      </c>
      <c r="D4461" t="s">
        <v>7845</v>
      </c>
      <c r="E4461" t="s">
        <v>7846</v>
      </c>
      <c r="F4461">
        <v>22132131</v>
      </c>
      <c r="G4461" t="s">
        <v>7847</v>
      </c>
      <c r="H4461" t="s">
        <v>7848</v>
      </c>
      <c r="I4461">
        <v>118657</v>
      </c>
      <c r="J4461" t="s">
        <v>7856</v>
      </c>
      <c r="K4461" t="s">
        <v>7857</v>
      </c>
      <c r="L4461" t="s">
        <v>6</v>
      </c>
      <c r="M4461" t="s">
        <v>8721</v>
      </c>
      <c r="N4461">
        <v>214.28</v>
      </c>
      <c r="O4461">
        <v>685.67</v>
      </c>
      <c r="P4461">
        <v>3.1999</v>
      </c>
      <c r="Q4461">
        <v>107.14</v>
      </c>
      <c r="R4461">
        <v>342.83499999999998</v>
      </c>
      <c r="S4461">
        <v>1250.27</v>
      </c>
      <c r="T4461">
        <v>1110.6300000000001</v>
      </c>
      <c r="U4461">
        <v>0.88829999999999998</v>
      </c>
      <c r="V4461">
        <v>113.66</v>
      </c>
      <c r="W4461">
        <v>123.40333333333335</v>
      </c>
      <c r="X4461" s="83" t="str">
        <f t="shared" si="138"/>
        <v>2213 - BG HOU/S TX/SW LA</v>
      </c>
      <c r="Y4461" s="83">
        <f t="shared" si="139"/>
        <v>9</v>
      </c>
    </row>
    <row r="4462" spans="1:25" x14ac:dyDescent="0.25">
      <c r="A4462" t="s">
        <v>7</v>
      </c>
      <c r="B4462" t="s">
        <v>8651</v>
      </c>
      <c r="C4462" t="s">
        <v>7844</v>
      </c>
      <c r="D4462" t="s">
        <v>7845</v>
      </c>
      <c r="E4462" t="s">
        <v>7846</v>
      </c>
      <c r="F4462">
        <v>22132131</v>
      </c>
      <c r="G4462" t="s">
        <v>7847</v>
      </c>
      <c r="H4462" t="s">
        <v>7848</v>
      </c>
      <c r="I4462">
        <v>118657</v>
      </c>
      <c r="J4462" t="s">
        <v>7856</v>
      </c>
      <c r="K4462" t="s">
        <v>7857</v>
      </c>
      <c r="L4462" t="s">
        <v>6</v>
      </c>
      <c r="M4462" t="s">
        <v>8697</v>
      </c>
      <c r="N4462">
        <v>16727.21</v>
      </c>
      <c r="O4462">
        <v>5261.78</v>
      </c>
      <c r="P4462">
        <v>0.31459999999999999</v>
      </c>
      <c r="Q4462">
        <v>727.27</v>
      </c>
      <c r="R4462">
        <v>526.178</v>
      </c>
      <c r="S4462">
        <v>72576.62</v>
      </c>
      <c r="T4462">
        <v>33062.47</v>
      </c>
      <c r="U4462">
        <v>0.4556</v>
      </c>
      <c r="V4462">
        <v>718.58</v>
      </c>
      <c r="W4462">
        <v>320.99485436893207</v>
      </c>
      <c r="X4462" s="83" t="str">
        <f t="shared" si="138"/>
        <v>2213 - BG HOU/S TX/SW LA</v>
      </c>
      <c r="Y4462" s="83">
        <f t="shared" si="139"/>
        <v>103</v>
      </c>
    </row>
    <row r="4463" spans="1:25" x14ac:dyDescent="0.25">
      <c r="A4463" t="s">
        <v>7</v>
      </c>
      <c r="B4463" t="s">
        <v>8651</v>
      </c>
      <c r="C4463" t="s">
        <v>7844</v>
      </c>
      <c r="D4463" t="s">
        <v>7845</v>
      </c>
      <c r="E4463" t="s">
        <v>7846</v>
      </c>
      <c r="F4463">
        <v>22132131</v>
      </c>
      <c r="G4463" t="s">
        <v>7847</v>
      </c>
      <c r="H4463" t="s">
        <v>7848</v>
      </c>
      <c r="I4463">
        <v>118657</v>
      </c>
      <c r="J4463" t="s">
        <v>7856</v>
      </c>
      <c r="K4463" t="s">
        <v>7857</v>
      </c>
      <c r="L4463" t="s">
        <v>6</v>
      </c>
      <c r="M4463" t="s">
        <v>8698</v>
      </c>
      <c r="N4463">
        <v>30108.54</v>
      </c>
      <c r="O4463">
        <v>16841.599999999999</v>
      </c>
      <c r="P4463">
        <v>0.55940000000000001</v>
      </c>
      <c r="Q4463">
        <v>614.46</v>
      </c>
      <c r="R4463">
        <v>842.07999999999993</v>
      </c>
      <c r="S4463">
        <v>156757.5</v>
      </c>
      <c r="T4463">
        <v>125052.77</v>
      </c>
      <c r="U4463">
        <v>0.79769999999999996</v>
      </c>
      <c r="V4463">
        <v>546.19000000000005</v>
      </c>
      <c r="W4463">
        <v>589.87155660377368</v>
      </c>
      <c r="X4463" s="83" t="str">
        <f t="shared" si="138"/>
        <v>2213 - BG HOU/S TX/SW LA</v>
      </c>
      <c r="Y4463" s="83">
        <f t="shared" si="139"/>
        <v>211.99999999999997</v>
      </c>
    </row>
    <row r="4464" spans="1:25" x14ac:dyDescent="0.25">
      <c r="A4464" t="s">
        <v>7</v>
      </c>
      <c r="B4464" t="s">
        <v>8651</v>
      </c>
      <c r="C4464" t="s">
        <v>7844</v>
      </c>
      <c r="D4464" t="s">
        <v>7845</v>
      </c>
      <c r="E4464" t="s">
        <v>7846</v>
      </c>
      <c r="F4464">
        <v>22132131</v>
      </c>
      <c r="G4464" t="s">
        <v>7847</v>
      </c>
      <c r="H4464" t="s">
        <v>7848</v>
      </c>
      <c r="I4464">
        <v>118657</v>
      </c>
      <c r="J4464" t="s">
        <v>7856</v>
      </c>
      <c r="K4464" t="s">
        <v>7857</v>
      </c>
      <c r="L4464" t="s">
        <v>6</v>
      </c>
      <c r="M4464" t="s">
        <v>8699</v>
      </c>
      <c r="N4464">
        <v>468.12</v>
      </c>
      <c r="O4464">
        <v>1361.85</v>
      </c>
      <c r="P4464">
        <v>2.9091999999999998</v>
      </c>
      <c r="Q4464">
        <v>156.04</v>
      </c>
      <c r="R4464">
        <v>136.185</v>
      </c>
      <c r="S4464">
        <v>9748.41</v>
      </c>
      <c r="T4464">
        <v>3498.06</v>
      </c>
      <c r="U4464">
        <v>0.35880000000000001</v>
      </c>
      <c r="V4464">
        <v>147.69999999999999</v>
      </c>
      <c r="W4464">
        <v>41.643571428571427</v>
      </c>
      <c r="X4464" s="83" t="str">
        <f t="shared" si="138"/>
        <v>2213 - BG HOU/S TX/SW LA</v>
      </c>
      <c r="Y4464" s="83">
        <f t="shared" si="139"/>
        <v>84</v>
      </c>
    </row>
    <row r="4465" spans="1:25" x14ac:dyDescent="0.25">
      <c r="A4465" t="s">
        <v>7</v>
      </c>
      <c r="B4465" t="s">
        <v>8651</v>
      </c>
      <c r="C4465" t="s">
        <v>7844</v>
      </c>
      <c r="D4465" t="s">
        <v>7845</v>
      </c>
      <c r="E4465" t="s">
        <v>7846</v>
      </c>
      <c r="F4465">
        <v>22132131</v>
      </c>
      <c r="G4465" t="s">
        <v>7847</v>
      </c>
      <c r="H4465" t="s">
        <v>7848</v>
      </c>
      <c r="I4465">
        <v>118657</v>
      </c>
      <c r="J4465" t="s">
        <v>7856</v>
      </c>
      <c r="K4465" t="s">
        <v>7857</v>
      </c>
      <c r="L4465" t="s">
        <v>6</v>
      </c>
      <c r="M4465" t="s">
        <v>8700</v>
      </c>
      <c r="N4465">
        <v>6110</v>
      </c>
      <c r="O4465">
        <v>1165.32</v>
      </c>
      <c r="P4465">
        <v>0.19070000000000001</v>
      </c>
      <c r="Q4465">
        <v>470</v>
      </c>
      <c r="R4465">
        <v>116.532</v>
      </c>
      <c r="S4465">
        <v>35702.730000000003</v>
      </c>
      <c r="T4465">
        <v>15303.44</v>
      </c>
      <c r="U4465">
        <v>0.42859999999999998</v>
      </c>
      <c r="V4465">
        <v>425.03</v>
      </c>
      <c r="W4465">
        <v>206.80324324324326</v>
      </c>
      <c r="X4465" s="83" t="str">
        <f t="shared" si="138"/>
        <v>2213 - BG HOU/S TX/SW LA</v>
      </c>
      <c r="Y4465" s="83">
        <f t="shared" si="139"/>
        <v>74</v>
      </c>
    </row>
    <row r="4466" spans="1:25" x14ac:dyDescent="0.25">
      <c r="A4466" t="s">
        <v>7</v>
      </c>
      <c r="B4466" t="s">
        <v>8651</v>
      </c>
      <c r="C4466" t="s">
        <v>7844</v>
      </c>
      <c r="D4466" t="s">
        <v>7845</v>
      </c>
      <c r="E4466" t="s">
        <v>7846</v>
      </c>
      <c r="F4466">
        <v>22132131</v>
      </c>
      <c r="G4466" t="s">
        <v>7847</v>
      </c>
      <c r="H4466" t="s">
        <v>7848</v>
      </c>
      <c r="I4466">
        <v>118657</v>
      </c>
      <c r="J4466" t="s">
        <v>7856</v>
      </c>
      <c r="K4466" t="s">
        <v>7857</v>
      </c>
      <c r="L4466" t="s">
        <v>6</v>
      </c>
      <c r="M4466" t="s">
        <v>8701</v>
      </c>
      <c r="N4466">
        <v>3923.08</v>
      </c>
      <c r="O4466">
        <v>967.95</v>
      </c>
      <c r="P4466">
        <v>0.2467</v>
      </c>
      <c r="Q4466">
        <v>560.44000000000005</v>
      </c>
      <c r="R4466">
        <v>107.55000000000001</v>
      </c>
      <c r="S4466">
        <v>27451.84</v>
      </c>
      <c r="T4466">
        <v>10239.17</v>
      </c>
      <c r="U4466">
        <v>0.373</v>
      </c>
      <c r="V4466">
        <v>499.12</v>
      </c>
      <c r="W4466">
        <v>208.9626530612245</v>
      </c>
      <c r="X4466" s="83" t="str">
        <f t="shared" si="138"/>
        <v>2213 - BG HOU/S TX/SW LA</v>
      </c>
      <c r="Y4466" s="83">
        <f t="shared" si="139"/>
        <v>49</v>
      </c>
    </row>
    <row r="4467" spans="1:25" x14ac:dyDescent="0.25">
      <c r="A4467" t="s">
        <v>7</v>
      </c>
      <c r="B4467" t="s">
        <v>8651</v>
      </c>
      <c r="C4467" t="s">
        <v>7844</v>
      </c>
      <c r="D4467" t="s">
        <v>7845</v>
      </c>
      <c r="E4467" t="s">
        <v>7846</v>
      </c>
      <c r="F4467">
        <v>22132131</v>
      </c>
      <c r="G4467" t="s">
        <v>7847</v>
      </c>
      <c r="H4467" t="s">
        <v>7848</v>
      </c>
      <c r="I4467">
        <v>118659</v>
      </c>
      <c r="J4467" t="s">
        <v>7858</v>
      </c>
      <c r="K4467" t="s">
        <v>82</v>
      </c>
      <c r="L4467" t="s">
        <v>6</v>
      </c>
      <c r="M4467" t="s">
        <v>8706</v>
      </c>
      <c r="N4467">
        <v>13.41</v>
      </c>
      <c r="Q4467">
        <v>13.41</v>
      </c>
      <c r="S4467">
        <v>132.93</v>
      </c>
      <c r="T4467">
        <v>0.87</v>
      </c>
      <c r="U4467">
        <v>6.4999999999999997E-3</v>
      </c>
      <c r="V4467">
        <v>9.5</v>
      </c>
      <c r="W4467">
        <v>0.14499999999999999</v>
      </c>
      <c r="X4467" s="83" t="str">
        <f t="shared" si="138"/>
        <v>2213 - BG HOU/S TX/SW LA</v>
      </c>
      <c r="Y4467" s="83">
        <f t="shared" si="139"/>
        <v>6</v>
      </c>
    </row>
    <row r="4468" spans="1:25" x14ac:dyDescent="0.25">
      <c r="A4468" t="s">
        <v>7</v>
      </c>
      <c r="B4468" t="s">
        <v>8651</v>
      </c>
      <c r="C4468" t="s">
        <v>7844</v>
      </c>
      <c r="D4468" t="s">
        <v>7845</v>
      </c>
      <c r="E4468" t="s">
        <v>7846</v>
      </c>
      <c r="F4468">
        <v>22132131</v>
      </c>
      <c r="G4468" t="s">
        <v>7847</v>
      </c>
      <c r="H4468" t="s">
        <v>7848</v>
      </c>
      <c r="I4468">
        <v>118659</v>
      </c>
      <c r="J4468" t="s">
        <v>7858</v>
      </c>
      <c r="K4468" t="s">
        <v>82</v>
      </c>
      <c r="L4468" t="s">
        <v>6</v>
      </c>
      <c r="M4468" t="s">
        <v>8676</v>
      </c>
      <c r="N4468">
        <v>84.15</v>
      </c>
      <c r="O4468">
        <v>75</v>
      </c>
      <c r="P4468">
        <v>0.89129999999999998</v>
      </c>
      <c r="Q4468">
        <v>28.05</v>
      </c>
      <c r="S4468">
        <v>3737.3</v>
      </c>
      <c r="T4468">
        <v>4022.74</v>
      </c>
      <c r="U4468">
        <v>1.0764</v>
      </c>
      <c r="V4468">
        <v>101.01</v>
      </c>
      <c r="W4468">
        <v>251.42124999999999</v>
      </c>
      <c r="X4468" s="83" t="str">
        <f t="shared" si="138"/>
        <v>2213 - BG HOU/S TX/SW LA</v>
      </c>
      <c r="Y4468" s="83">
        <f t="shared" si="139"/>
        <v>16</v>
      </c>
    </row>
    <row r="4469" spans="1:25" x14ac:dyDescent="0.25">
      <c r="A4469" t="s">
        <v>7</v>
      </c>
      <c r="B4469" t="s">
        <v>8651</v>
      </c>
      <c r="C4469" t="s">
        <v>7844</v>
      </c>
      <c r="D4469" t="s">
        <v>7845</v>
      </c>
      <c r="E4469" t="s">
        <v>7846</v>
      </c>
      <c r="F4469">
        <v>22132131</v>
      </c>
      <c r="G4469" t="s">
        <v>7847</v>
      </c>
      <c r="H4469" t="s">
        <v>7848</v>
      </c>
      <c r="I4469">
        <v>118659</v>
      </c>
      <c r="J4469" t="s">
        <v>7858</v>
      </c>
      <c r="K4469" t="s">
        <v>82</v>
      </c>
      <c r="L4469" t="s">
        <v>6</v>
      </c>
      <c r="M4469" t="s">
        <v>8886</v>
      </c>
      <c r="N4469">
        <v>35.29</v>
      </c>
      <c r="Q4469">
        <v>35.29</v>
      </c>
      <c r="S4469">
        <v>35.29</v>
      </c>
      <c r="V4469">
        <v>35.29</v>
      </c>
      <c r="X4469" s="83" t="str">
        <f t="shared" si="138"/>
        <v>2213 - BG HOU/S TX/SW LA</v>
      </c>
      <c r="Y4469" s="83">
        <f t="shared" si="139"/>
        <v>0</v>
      </c>
    </row>
    <row r="4470" spans="1:25" x14ac:dyDescent="0.25">
      <c r="A4470" t="s">
        <v>7</v>
      </c>
      <c r="B4470" t="s">
        <v>8651</v>
      </c>
      <c r="C4470" t="s">
        <v>7844</v>
      </c>
      <c r="D4470" t="s">
        <v>7845</v>
      </c>
      <c r="E4470" t="s">
        <v>7846</v>
      </c>
      <c r="F4470">
        <v>22132131</v>
      </c>
      <c r="G4470" t="s">
        <v>7847</v>
      </c>
      <c r="H4470" t="s">
        <v>7848</v>
      </c>
      <c r="I4470">
        <v>118659</v>
      </c>
      <c r="J4470" t="s">
        <v>7858</v>
      </c>
      <c r="K4470" t="s">
        <v>82</v>
      </c>
      <c r="L4470" t="s">
        <v>6</v>
      </c>
      <c r="M4470" t="s">
        <v>8694</v>
      </c>
      <c r="N4470">
        <v>43.48</v>
      </c>
      <c r="Q4470">
        <v>21.74</v>
      </c>
      <c r="S4470">
        <v>1965.32</v>
      </c>
      <c r="T4470">
        <v>6222.25</v>
      </c>
      <c r="U4470">
        <v>3.1659999999999999</v>
      </c>
      <c r="V4470">
        <v>109.18</v>
      </c>
      <c r="W4470">
        <v>888.89285714285711</v>
      </c>
      <c r="X4470" s="83" t="str">
        <f t="shared" si="138"/>
        <v>2213 - BG HOU/S TX/SW LA</v>
      </c>
      <c r="Y4470" s="83">
        <f t="shared" si="139"/>
        <v>7</v>
      </c>
    </row>
    <row r="4471" spans="1:25" x14ac:dyDescent="0.25">
      <c r="A4471" t="s">
        <v>7</v>
      </c>
      <c r="B4471" t="s">
        <v>8651</v>
      </c>
      <c r="C4471" t="s">
        <v>7844</v>
      </c>
      <c r="D4471" t="s">
        <v>7845</v>
      </c>
      <c r="E4471" t="s">
        <v>7846</v>
      </c>
      <c r="F4471">
        <v>22132131</v>
      </c>
      <c r="G4471" t="s">
        <v>7847</v>
      </c>
      <c r="H4471" t="s">
        <v>7848</v>
      </c>
      <c r="I4471">
        <v>118659</v>
      </c>
      <c r="J4471" t="s">
        <v>7858</v>
      </c>
      <c r="K4471" t="s">
        <v>82</v>
      </c>
      <c r="L4471" t="s">
        <v>6</v>
      </c>
      <c r="M4471" t="s">
        <v>8707</v>
      </c>
      <c r="N4471">
        <v>128.1</v>
      </c>
      <c r="O4471">
        <v>150</v>
      </c>
      <c r="P4471">
        <v>1.171</v>
      </c>
      <c r="Q4471">
        <v>42.7</v>
      </c>
      <c r="S4471">
        <v>1334.63</v>
      </c>
      <c r="T4471">
        <v>226.95</v>
      </c>
      <c r="U4471">
        <v>0.17</v>
      </c>
      <c r="V4471">
        <v>44.49</v>
      </c>
      <c r="W4471">
        <v>15.129999999999999</v>
      </c>
      <c r="X4471" s="83" t="str">
        <f t="shared" si="138"/>
        <v>2213 - BG HOU/S TX/SW LA</v>
      </c>
      <c r="Y4471" s="83">
        <f t="shared" si="139"/>
        <v>15</v>
      </c>
    </row>
    <row r="4472" spans="1:25" x14ac:dyDescent="0.25">
      <c r="A4472" t="s">
        <v>7</v>
      </c>
      <c r="B4472" t="s">
        <v>8651</v>
      </c>
      <c r="C4472" t="s">
        <v>7844</v>
      </c>
      <c r="D4472" t="s">
        <v>7845</v>
      </c>
      <c r="E4472" t="s">
        <v>7846</v>
      </c>
      <c r="F4472">
        <v>22132131</v>
      </c>
      <c r="G4472" t="s">
        <v>7847</v>
      </c>
      <c r="H4472" t="s">
        <v>7848</v>
      </c>
      <c r="I4472">
        <v>118659</v>
      </c>
      <c r="J4472" t="s">
        <v>7858</v>
      </c>
      <c r="K4472" t="s">
        <v>82</v>
      </c>
      <c r="L4472" t="s">
        <v>6</v>
      </c>
      <c r="M4472" t="s">
        <v>8677</v>
      </c>
      <c r="N4472">
        <v>1977.04</v>
      </c>
      <c r="O4472">
        <v>2230.58</v>
      </c>
      <c r="P4472">
        <v>1.1282000000000001</v>
      </c>
      <c r="Q4472">
        <v>247.13</v>
      </c>
      <c r="R4472">
        <v>446.11599999999999</v>
      </c>
      <c r="S4472">
        <v>18926.23</v>
      </c>
      <c r="T4472">
        <v>23690.44</v>
      </c>
      <c r="U4472">
        <v>1.2517</v>
      </c>
      <c r="V4472">
        <v>239.57</v>
      </c>
      <c r="W4472">
        <v>592.26100000000008</v>
      </c>
      <c r="X4472" s="83" t="str">
        <f t="shared" si="138"/>
        <v>2213 - BG HOU/S TX/SW LA</v>
      </c>
      <c r="Y4472" s="83">
        <f t="shared" si="139"/>
        <v>39.999999999999993</v>
      </c>
    </row>
    <row r="4473" spans="1:25" x14ac:dyDescent="0.25">
      <c r="A4473" t="s">
        <v>7</v>
      </c>
      <c r="B4473" t="s">
        <v>8651</v>
      </c>
      <c r="C4473" t="s">
        <v>7844</v>
      </c>
      <c r="D4473" t="s">
        <v>7845</v>
      </c>
      <c r="E4473" t="s">
        <v>7846</v>
      </c>
      <c r="F4473">
        <v>22132131</v>
      </c>
      <c r="G4473" t="s">
        <v>7847</v>
      </c>
      <c r="H4473" t="s">
        <v>7848</v>
      </c>
      <c r="I4473">
        <v>118659</v>
      </c>
      <c r="J4473" t="s">
        <v>7858</v>
      </c>
      <c r="K4473" t="s">
        <v>82</v>
      </c>
      <c r="L4473" t="s">
        <v>6</v>
      </c>
      <c r="M4473" t="s">
        <v>8678</v>
      </c>
      <c r="N4473">
        <v>444.48</v>
      </c>
      <c r="O4473">
        <v>1497.97</v>
      </c>
      <c r="P4473">
        <v>3.3702000000000001</v>
      </c>
      <c r="Q4473">
        <v>55.56</v>
      </c>
      <c r="R4473">
        <v>374.49250000000001</v>
      </c>
      <c r="S4473">
        <v>4720.32</v>
      </c>
      <c r="T4473">
        <v>4985.76</v>
      </c>
      <c r="U4473">
        <v>1.0562</v>
      </c>
      <c r="V4473">
        <v>73.760000000000005</v>
      </c>
      <c r="W4473">
        <v>97.76</v>
      </c>
      <c r="X4473" s="83" t="str">
        <f t="shared" si="138"/>
        <v>2213 - BG HOU/S TX/SW LA</v>
      </c>
      <c r="Y4473" s="83">
        <f t="shared" si="139"/>
        <v>51</v>
      </c>
    </row>
    <row r="4474" spans="1:25" x14ac:dyDescent="0.25">
      <c r="A4474" t="s">
        <v>7</v>
      </c>
      <c r="B4474" t="s">
        <v>8651</v>
      </c>
      <c r="C4474" t="s">
        <v>7844</v>
      </c>
      <c r="D4474" t="s">
        <v>7845</v>
      </c>
      <c r="E4474" t="s">
        <v>7846</v>
      </c>
      <c r="F4474">
        <v>22132131</v>
      </c>
      <c r="G4474" t="s">
        <v>7847</v>
      </c>
      <c r="H4474" t="s">
        <v>7848</v>
      </c>
      <c r="I4474">
        <v>118659</v>
      </c>
      <c r="J4474" t="s">
        <v>7858</v>
      </c>
      <c r="K4474" t="s">
        <v>82</v>
      </c>
      <c r="L4474" t="s">
        <v>6</v>
      </c>
      <c r="M4474" t="s">
        <v>8679</v>
      </c>
      <c r="N4474">
        <v>57.69</v>
      </c>
      <c r="Q4474">
        <v>57.69</v>
      </c>
      <c r="S4474">
        <v>114.65</v>
      </c>
      <c r="V4474">
        <v>57.33</v>
      </c>
      <c r="X4474" s="83" t="str">
        <f t="shared" si="138"/>
        <v>2213 - BG HOU/S TX/SW LA</v>
      </c>
      <c r="Y4474" s="83">
        <f t="shared" si="139"/>
        <v>0</v>
      </c>
    </row>
    <row r="4475" spans="1:25" x14ac:dyDescent="0.25">
      <c r="A4475" t="s">
        <v>7</v>
      </c>
      <c r="B4475" t="s">
        <v>8651</v>
      </c>
      <c r="C4475" t="s">
        <v>7844</v>
      </c>
      <c r="D4475" t="s">
        <v>7845</v>
      </c>
      <c r="E4475" t="s">
        <v>7846</v>
      </c>
      <c r="F4475">
        <v>22132131</v>
      </c>
      <c r="G4475" t="s">
        <v>7847</v>
      </c>
      <c r="H4475" t="s">
        <v>7848</v>
      </c>
      <c r="I4475">
        <v>118659</v>
      </c>
      <c r="J4475" t="s">
        <v>7858</v>
      </c>
      <c r="K4475" t="s">
        <v>82</v>
      </c>
      <c r="L4475" t="s">
        <v>6</v>
      </c>
      <c r="M4475" t="s">
        <v>8695</v>
      </c>
      <c r="N4475">
        <v>297.62</v>
      </c>
      <c r="O4475">
        <v>52.5</v>
      </c>
      <c r="P4475">
        <v>0.1764</v>
      </c>
      <c r="Q4475">
        <v>148.81</v>
      </c>
      <c r="S4475">
        <v>11341.47</v>
      </c>
      <c r="T4475">
        <v>1494.87</v>
      </c>
      <c r="U4475">
        <v>0.1318</v>
      </c>
      <c r="V4475">
        <v>127.43</v>
      </c>
      <c r="W4475">
        <v>67.948636363636354</v>
      </c>
      <c r="X4475" s="83" t="str">
        <f t="shared" si="138"/>
        <v>2213 - BG HOU/S TX/SW LA</v>
      </c>
      <c r="Y4475" s="83">
        <f t="shared" si="139"/>
        <v>22</v>
      </c>
    </row>
    <row r="4476" spans="1:25" x14ac:dyDescent="0.25">
      <c r="A4476" t="s">
        <v>7</v>
      </c>
      <c r="B4476" t="s">
        <v>8651</v>
      </c>
      <c r="C4476" t="s">
        <v>7844</v>
      </c>
      <c r="D4476" t="s">
        <v>7845</v>
      </c>
      <c r="E4476" t="s">
        <v>7846</v>
      </c>
      <c r="F4476">
        <v>22132131</v>
      </c>
      <c r="G4476" t="s">
        <v>7847</v>
      </c>
      <c r="H4476" t="s">
        <v>7848</v>
      </c>
      <c r="I4476">
        <v>118659</v>
      </c>
      <c r="J4476" t="s">
        <v>7858</v>
      </c>
      <c r="K4476" t="s">
        <v>82</v>
      </c>
      <c r="L4476" t="s">
        <v>6</v>
      </c>
      <c r="M4476" t="s">
        <v>8720</v>
      </c>
      <c r="N4476">
        <v>1838.7</v>
      </c>
      <c r="O4476">
        <v>1974.05</v>
      </c>
      <c r="P4476">
        <v>1.0736000000000001</v>
      </c>
      <c r="Q4476">
        <v>612.9</v>
      </c>
      <c r="R4476">
        <v>658.01666666666665</v>
      </c>
      <c r="S4476">
        <v>2034.35</v>
      </c>
      <c r="T4476">
        <v>5941.79</v>
      </c>
      <c r="U4476">
        <v>2.9207000000000001</v>
      </c>
      <c r="V4476">
        <v>508.59</v>
      </c>
      <c r="W4476">
        <v>1188.3579999999999</v>
      </c>
      <c r="X4476" s="83" t="str">
        <f t="shared" si="138"/>
        <v>2213 - BG HOU/S TX/SW LA</v>
      </c>
      <c r="Y4476" s="83">
        <f t="shared" si="139"/>
        <v>5</v>
      </c>
    </row>
    <row r="4477" spans="1:25" x14ac:dyDescent="0.25">
      <c r="A4477" t="s">
        <v>7</v>
      </c>
      <c r="B4477" t="s">
        <v>8651</v>
      </c>
      <c r="C4477" t="s">
        <v>7844</v>
      </c>
      <c r="D4477" t="s">
        <v>7845</v>
      </c>
      <c r="E4477" t="s">
        <v>7846</v>
      </c>
      <c r="F4477">
        <v>22132131</v>
      </c>
      <c r="G4477" t="s">
        <v>7847</v>
      </c>
      <c r="H4477" t="s">
        <v>7848</v>
      </c>
      <c r="I4477">
        <v>118659</v>
      </c>
      <c r="J4477" t="s">
        <v>7858</v>
      </c>
      <c r="K4477" t="s">
        <v>82</v>
      </c>
      <c r="L4477" t="s">
        <v>6</v>
      </c>
      <c r="M4477" t="s">
        <v>8696</v>
      </c>
      <c r="N4477">
        <v>2858.82</v>
      </c>
      <c r="O4477">
        <v>113.89</v>
      </c>
      <c r="P4477">
        <v>3.9800000000000002E-2</v>
      </c>
      <c r="Q4477">
        <v>476.47</v>
      </c>
      <c r="R4477">
        <v>28.4725</v>
      </c>
      <c r="S4477">
        <v>24755.52</v>
      </c>
      <c r="T4477">
        <v>5754.81</v>
      </c>
      <c r="U4477">
        <v>0.23250000000000001</v>
      </c>
      <c r="V4477">
        <v>495.11</v>
      </c>
      <c r="W4477">
        <v>198.44172413793106</v>
      </c>
      <c r="X4477" s="83" t="str">
        <f t="shared" si="138"/>
        <v>2213 - BG HOU/S TX/SW LA</v>
      </c>
      <c r="Y4477" s="83">
        <f t="shared" si="139"/>
        <v>28.999999999999996</v>
      </c>
    </row>
    <row r="4478" spans="1:25" x14ac:dyDescent="0.25">
      <c r="A4478" t="s">
        <v>7</v>
      </c>
      <c r="B4478" t="s">
        <v>8651</v>
      </c>
      <c r="C4478" t="s">
        <v>7844</v>
      </c>
      <c r="D4478" t="s">
        <v>7845</v>
      </c>
      <c r="E4478" t="s">
        <v>7846</v>
      </c>
      <c r="F4478">
        <v>22132131</v>
      </c>
      <c r="G4478" t="s">
        <v>7847</v>
      </c>
      <c r="H4478" t="s">
        <v>7848</v>
      </c>
      <c r="I4478">
        <v>118659</v>
      </c>
      <c r="J4478" t="s">
        <v>7858</v>
      </c>
      <c r="K4478" t="s">
        <v>82</v>
      </c>
      <c r="L4478" t="s">
        <v>6</v>
      </c>
      <c r="M4478" t="s">
        <v>8721</v>
      </c>
      <c r="N4478">
        <v>0</v>
      </c>
      <c r="S4478">
        <v>676.45</v>
      </c>
      <c r="T4478">
        <v>14.7</v>
      </c>
      <c r="U4478">
        <v>2.1700000000000001E-2</v>
      </c>
      <c r="V4478">
        <v>112.74</v>
      </c>
      <c r="X4478" s="83" t="str">
        <f t="shared" ref="X4478:X4541" si="140">CONCATENATE(C4478," - ",D4478)</f>
        <v>2213 - BG HOU/S TX/SW LA</v>
      </c>
      <c r="Y4478" s="83">
        <f t="shared" si="139"/>
        <v>0</v>
      </c>
    </row>
    <row r="4479" spans="1:25" x14ac:dyDescent="0.25">
      <c r="A4479" t="s">
        <v>7</v>
      </c>
      <c r="B4479" t="s">
        <v>8651</v>
      </c>
      <c r="C4479" t="s">
        <v>7844</v>
      </c>
      <c r="D4479" t="s">
        <v>7845</v>
      </c>
      <c r="E4479" t="s">
        <v>7846</v>
      </c>
      <c r="F4479">
        <v>22132131</v>
      </c>
      <c r="G4479" t="s">
        <v>7847</v>
      </c>
      <c r="H4479" t="s">
        <v>7848</v>
      </c>
      <c r="I4479">
        <v>118659</v>
      </c>
      <c r="J4479" t="s">
        <v>7858</v>
      </c>
      <c r="K4479" t="s">
        <v>82</v>
      </c>
      <c r="L4479" t="s">
        <v>6</v>
      </c>
      <c r="M4479" t="s">
        <v>8697</v>
      </c>
      <c r="N4479">
        <v>5818.16</v>
      </c>
      <c r="O4479">
        <v>6817.63</v>
      </c>
      <c r="P4479">
        <v>1.1718</v>
      </c>
      <c r="Q4479">
        <v>727.27</v>
      </c>
      <c r="R4479">
        <v>852.20375000000001</v>
      </c>
      <c r="S4479">
        <v>54568.14</v>
      </c>
      <c r="T4479">
        <v>31329.31</v>
      </c>
      <c r="U4479">
        <v>0.57410000000000005</v>
      </c>
      <c r="V4479">
        <v>718</v>
      </c>
      <c r="W4479">
        <v>803.31564102564107</v>
      </c>
      <c r="X4479" s="83" t="str">
        <f t="shared" si="140"/>
        <v>2213 - BG HOU/S TX/SW LA</v>
      </c>
      <c r="Y4479" s="83">
        <f t="shared" si="139"/>
        <v>39</v>
      </c>
    </row>
    <row r="4480" spans="1:25" x14ac:dyDescent="0.25">
      <c r="A4480" t="s">
        <v>7</v>
      </c>
      <c r="B4480" t="s">
        <v>8651</v>
      </c>
      <c r="C4480" t="s">
        <v>7844</v>
      </c>
      <c r="D4480" t="s">
        <v>7845</v>
      </c>
      <c r="E4480" t="s">
        <v>7846</v>
      </c>
      <c r="F4480">
        <v>22132131</v>
      </c>
      <c r="G4480" t="s">
        <v>7847</v>
      </c>
      <c r="H4480" t="s">
        <v>7848</v>
      </c>
      <c r="I4480">
        <v>118659</v>
      </c>
      <c r="J4480" t="s">
        <v>7858</v>
      </c>
      <c r="K4480" t="s">
        <v>82</v>
      </c>
      <c r="L4480" t="s">
        <v>6</v>
      </c>
      <c r="M4480" t="s">
        <v>8698</v>
      </c>
      <c r="N4480">
        <v>15361.5</v>
      </c>
      <c r="O4480">
        <v>13865.41</v>
      </c>
      <c r="P4480">
        <v>0.90259999999999996</v>
      </c>
      <c r="Q4480">
        <v>614.46</v>
      </c>
      <c r="R4480">
        <v>660.25761904761907</v>
      </c>
      <c r="S4480">
        <v>152250.64000000001</v>
      </c>
      <c r="T4480">
        <v>80753.350000000006</v>
      </c>
      <c r="U4480">
        <v>0.53039999999999998</v>
      </c>
      <c r="V4480">
        <v>537.99</v>
      </c>
      <c r="W4480">
        <v>446.15110497237572</v>
      </c>
      <c r="X4480" s="83" t="str">
        <f t="shared" si="140"/>
        <v>2213 - BG HOU/S TX/SW LA</v>
      </c>
      <c r="Y4480" s="83">
        <f t="shared" si="139"/>
        <v>181</v>
      </c>
    </row>
    <row r="4481" spans="1:25" x14ac:dyDescent="0.25">
      <c r="A4481" t="s">
        <v>7</v>
      </c>
      <c r="B4481" t="s">
        <v>8651</v>
      </c>
      <c r="C4481" t="s">
        <v>7844</v>
      </c>
      <c r="D4481" t="s">
        <v>7845</v>
      </c>
      <c r="E4481" t="s">
        <v>7846</v>
      </c>
      <c r="F4481">
        <v>22132131</v>
      </c>
      <c r="G4481" t="s">
        <v>7847</v>
      </c>
      <c r="H4481" t="s">
        <v>7848</v>
      </c>
      <c r="I4481">
        <v>118659</v>
      </c>
      <c r="J4481" t="s">
        <v>7858</v>
      </c>
      <c r="K4481" t="s">
        <v>82</v>
      </c>
      <c r="L4481" t="s">
        <v>6</v>
      </c>
      <c r="M4481" t="s">
        <v>8699</v>
      </c>
      <c r="N4481">
        <v>312.08</v>
      </c>
      <c r="O4481">
        <v>1611.6</v>
      </c>
      <c r="P4481">
        <v>5.1641000000000004</v>
      </c>
      <c r="Q4481">
        <v>156.04</v>
      </c>
      <c r="R4481">
        <v>1611.6</v>
      </c>
      <c r="S4481">
        <v>8442.74</v>
      </c>
      <c r="T4481">
        <v>6779.48</v>
      </c>
      <c r="U4481">
        <v>0.80300000000000005</v>
      </c>
      <c r="V4481">
        <v>143.1</v>
      </c>
      <c r="W4481">
        <v>260.74923076923073</v>
      </c>
      <c r="X4481" s="83" t="str">
        <f t="shared" si="140"/>
        <v>2213 - BG HOU/S TX/SW LA</v>
      </c>
      <c r="Y4481" s="83">
        <f t="shared" si="139"/>
        <v>26</v>
      </c>
    </row>
    <row r="4482" spans="1:25" x14ac:dyDescent="0.25">
      <c r="A4482" t="s">
        <v>7</v>
      </c>
      <c r="B4482" t="s">
        <v>8651</v>
      </c>
      <c r="C4482" t="s">
        <v>7844</v>
      </c>
      <c r="D4482" t="s">
        <v>7845</v>
      </c>
      <c r="E4482" t="s">
        <v>7846</v>
      </c>
      <c r="F4482">
        <v>22132131</v>
      </c>
      <c r="G4482" t="s">
        <v>7847</v>
      </c>
      <c r="H4482" t="s">
        <v>7848</v>
      </c>
      <c r="I4482">
        <v>118659</v>
      </c>
      <c r="J4482" t="s">
        <v>7858</v>
      </c>
      <c r="K4482" t="s">
        <v>82</v>
      </c>
      <c r="L4482" t="s">
        <v>6</v>
      </c>
      <c r="M4482" t="s">
        <v>8700</v>
      </c>
      <c r="N4482">
        <v>4700</v>
      </c>
      <c r="O4482">
        <v>7268.94</v>
      </c>
      <c r="P4482">
        <v>1.5466</v>
      </c>
      <c r="Q4482">
        <v>470</v>
      </c>
      <c r="R4482">
        <v>726.89400000000001</v>
      </c>
      <c r="S4482">
        <v>35925.39</v>
      </c>
      <c r="T4482">
        <v>24276.66</v>
      </c>
      <c r="U4482">
        <v>0.67579999999999996</v>
      </c>
      <c r="V4482">
        <v>422.65</v>
      </c>
      <c r="W4482">
        <v>411.46881355932203</v>
      </c>
      <c r="X4482" s="83" t="str">
        <f t="shared" si="140"/>
        <v>2213 - BG HOU/S TX/SW LA</v>
      </c>
      <c r="Y4482" s="83">
        <f t="shared" si="139"/>
        <v>59</v>
      </c>
    </row>
    <row r="4483" spans="1:25" x14ac:dyDescent="0.25">
      <c r="A4483" t="s">
        <v>7</v>
      </c>
      <c r="B4483" t="s">
        <v>8651</v>
      </c>
      <c r="C4483" t="s">
        <v>7844</v>
      </c>
      <c r="D4483" t="s">
        <v>7845</v>
      </c>
      <c r="E4483" t="s">
        <v>7846</v>
      </c>
      <c r="F4483">
        <v>22132131</v>
      </c>
      <c r="G4483" t="s">
        <v>7847</v>
      </c>
      <c r="H4483" t="s">
        <v>7848</v>
      </c>
      <c r="I4483">
        <v>118659</v>
      </c>
      <c r="J4483" t="s">
        <v>7858</v>
      </c>
      <c r="K4483" t="s">
        <v>82</v>
      </c>
      <c r="L4483" t="s">
        <v>6</v>
      </c>
      <c r="M4483" t="s">
        <v>8701</v>
      </c>
      <c r="N4483">
        <v>3362.64</v>
      </c>
      <c r="O4483">
        <v>4704.0200000000004</v>
      </c>
      <c r="P4483">
        <v>1.3989</v>
      </c>
      <c r="Q4483">
        <v>560.44000000000005</v>
      </c>
      <c r="R4483">
        <v>784.00333333333344</v>
      </c>
      <c r="S4483">
        <v>23701.919999999998</v>
      </c>
      <c r="T4483">
        <v>21913.4</v>
      </c>
      <c r="U4483">
        <v>0.92449999999999999</v>
      </c>
      <c r="V4483">
        <v>493.79</v>
      </c>
      <c r="W4483">
        <v>626.0971428571429</v>
      </c>
      <c r="X4483" s="83" t="str">
        <f t="shared" si="140"/>
        <v>2213 - BG HOU/S TX/SW LA</v>
      </c>
      <c r="Y4483" s="83">
        <f t="shared" ref="Y4483:Y4546" si="141">IFERROR((IF($S4483=0,0,$T4483/$W4483)),0)</f>
        <v>35</v>
      </c>
    </row>
    <row r="4484" spans="1:25" x14ac:dyDescent="0.25">
      <c r="A4484" t="s">
        <v>7</v>
      </c>
      <c r="B4484" t="s">
        <v>8651</v>
      </c>
      <c r="C4484" t="s">
        <v>7844</v>
      </c>
      <c r="D4484" t="s">
        <v>7845</v>
      </c>
      <c r="E4484" t="s">
        <v>7846</v>
      </c>
      <c r="F4484">
        <v>22132131</v>
      </c>
      <c r="G4484" t="s">
        <v>7847</v>
      </c>
      <c r="H4484" t="s">
        <v>7848</v>
      </c>
      <c r="I4484">
        <v>133091</v>
      </c>
      <c r="J4484" t="s">
        <v>7859</v>
      </c>
      <c r="K4484" t="s">
        <v>82</v>
      </c>
      <c r="L4484" t="s">
        <v>6</v>
      </c>
      <c r="M4484" t="s">
        <v>8706</v>
      </c>
      <c r="N4484">
        <v>26.82</v>
      </c>
      <c r="Q4484">
        <v>13.41</v>
      </c>
      <c r="S4484">
        <v>196.59</v>
      </c>
      <c r="V4484">
        <v>9.83</v>
      </c>
      <c r="X4484" s="83" t="str">
        <f t="shared" si="140"/>
        <v>2213 - BG HOU/S TX/SW LA</v>
      </c>
      <c r="Y4484" s="83">
        <f t="shared" si="141"/>
        <v>0</v>
      </c>
    </row>
    <row r="4485" spans="1:25" x14ac:dyDescent="0.25">
      <c r="A4485" t="s">
        <v>7</v>
      </c>
      <c r="B4485" t="s">
        <v>8651</v>
      </c>
      <c r="C4485" t="s">
        <v>7844</v>
      </c>
      <c r="D4485" t="s">
        <v>7845</v>
      </c>
      <c r="E4485" t="s">
        <v>7846</v>
      </c>
      <c r="F4485">
        <v>22132131</v>
      </c>
      <c r="G4485" t="s">
        <v>7847</v>
      </c>
      <c r="H4485" t="s">
        <v>7848</v>
      </c>
      <c r="I4485">
        <v>133091</v>
      </c>
      <c r="J4485" t="s">
        <v>7859</v>
      </c>
      <c r="K4485" t="s">
        <v>82</v>
      </c>
      <c r="L4485" t="s">
        <v>6</v>
      </c>
      <c r="M4485" t="s">
        <v>8676</v>
      </c>
      <c r="N4485">
        <v>56.1</v>
      </c>
      <c r="O4485">
        <v>65.52</v>
      </c>
      <c r="P4485">
        <v>1.1678999999999999</v>
      </c>
      <c r="Q4485">
        <v>28.05</v>
      </c>
      <c r="R4485">
        <v>21.84</v>
      </c>
      <c r="S4485">
        <v>2968.51</v>
      </c>
      <c r="T4485">
        <v>657.22</v>
      </c>
      <c r="U4485">
        <v>0.22140000000000001</v>
      </c>
      <c r="V4485">
        <v>102.36</v>
      </c>
      <c r="W4485">
        <v>28.574782608695653</v>
      </c>
      <c r="X4485" s="83" t="str">
        <f t="shared" si="140"/>
        <v>2213 - BG HOU/S TX/SW LA</v>
      </c>
      <c r="Y4485" s="83">
        <f t="shared" si="141"/>
        <v>23</v>
      </c>
    </row>
    <row r="4486" spans="1:25" x14ac:dyDescent="0.25">
      <c r="A4486" t="s">
        <v>7</v>
      </c>
      <c r="B4486" t="s">
        <v>8651</v>
      </c>
      <c r="C4486" t="s">
        <v>7844</v>
      </c>
      <c r="D4486" t="s">
        <v>7845</v>
      </c>
      <c r="E4486" t="s">
        <v>7846</v>
      </c>
      <c r="F4486">
        <v>22132131</v>
      </c>
      <c r="G4486" t="s">
        <v>7847</v>
      </c>
      <c r="H4486" t="s">
        <v>7848</v>
      </c>
      <c r="I4486">
        <v>133091</v>
      </c>
      <c r="J4486" t="s">
        <v>7859</v>
      </c>
      <c r="K4486" t="s">
        <v>82</v>
      </c>
      <c r="L4486" t="s">
        <v>6</v>
      </c>
      <c r="M4486" t="s">
        <v>8886</v>
      </c>
      <c r="N4486">
        <v>35.29</v>
      </c>
      <c r="Q4486">
        <v>35.29</v>
      </c>
      <c r="S4486">
        <v>35.29</v>
      </c>
      <c r="V4486">
        <v>35.29</v>
      </c>
      <c r="X4486" s="83" t="str">
        <f t="shared" si="140"/>
        <v>2213 - BG HOU/S TX/SW LA</v>
      </c>
      <c r="Y4486" s="83">
        <f t="shared" si="141"/>
        <v>0</v>
      </c>
    </row>
    <row r="4487" spans="1:25" x14ac:dyDescent="0.25">
      <c r="A4487" t="s">
        <v>7</v>
      </c>
      <c r="B4487" t="s">
        <v>8651</v>
      </c>
      <c r="C4487" t="s">
        <v>7844</v>
      </c>
      <c r="D4487" t="s">
        <v>7845</v>
      </c>
      <c r="E4487" t="s">
        <v>7846</v>
      </c>
      <c r="F4487">
        <v>22132131</v>
      </c>
      <c r="G4487" t="s">
        <v>7847</v>
      </c>
      <c r="H4487" t="s">
        <v>7848</v>
      </c>
      <c r="I4487">
        <v>133091</v>
      </c>
      <c r="J4487" t="s">
        <v>7859</v>
      </c>
      <c r="K4487" t="s">
        <v>82</v>
      </c>
      <c r="L4487" t="s">
        <v>6</v>
      </c>
      <c r="M4487" t="s">
        <v>8694</v>
      </c>
      <c r="N4487">
        <v>43.48</v>
      </c>
      <c r="O4487">
        <v>35.520000000000003</v>
      </c>
      <c r="P4487">
        <v>0.81689999999999996</v>
      </c>
      <c r="Q4487">
        <v>21.74</v>
      </c>
      <c r="R4487">
        <v>11.840000000000002</v>
      </c>
      <c r="S4487">
        <v>1757.32</v>
      </c>
      <c r="T4487">
        <v>540.92999999999995</v>
      </c>
      <c r="U4487">
        <v>0.30780000000000002</v>
      </c>
      <c r="V4487">
        <v>109.83</v>
      </c>
      <c r="W4487">
        <v>45.077499999999993</v>
      </c>
      <c r="X4487" s="83" t="str">
        <f t="shared" si="140"/>
        <v>2213 - BG HOU/S TX/SW LA</v>
      </c>
      <c r="Y4487" s="83">
        <f t="shared" si="141"/>
        <v>12</v>
      </c>
    </row>
    <row r="4488" spans="1:25" x14ac:dyDescent="0.25">
      <c r="A4488" t="s">
        <v>7</v>
      </c>
      <c r="B4488" t="s">
        <v>8651</v>
      </c>
      <c r="C4488" t="s">
        <v>7844</v>
      </c>
      <c r="D4488" t="s">
        <v>7845</v>
      </c>
      <c r="E4488" t="s">
        <v>7846</v>
      </c>
      <c r="F4488">
        <v>22132131</v>
      </c>
      <c r="G4488" t="s">
        <v>7847</v>
      </c>
      <c r="H4488" t="s">
        <v>7848</v>
      </c>
      <c r="I4488">
        <v>133091</v>
      </c>
      <c r="J4488" t="s">
        <v>7859</v>
      </c>
      <c r="K4488" t="s">
        <v>82</v>
      </c>
      <c r="L4488" t="s">
        <v>6</v>
      </c>
      <c r="M4488" t="s">
        <v>8707</v>
      </c>
      <c r="N4488">
        <v>128.1</v>
      </c>
      <c r="O4488">
        <v>15</v>
      </c>
      <c r="P4488">
        <v>0.1171</v>
      </c>
      <c r="Q4488">
        <v>42.7</v>
      </c>
      <c r="R4488">
        <v>15</v>
      </c>
      <c r="S4488">
        <v>1334.63</v>
      </c>
      <c r="T4488">
        <v>193.75</v>
      </c>
      <c r="U4488">
        <v>0.1452</v>
      </c>
      <c r="V4488">
        <v>44.49</v>
      </c>
      <c r="W4488">
        <v>12.109375</v>
      </c>
      <c r="X4488" s="83" t="str">
        <f t="shared" si="140"/>
        <v>2213 - BG HOU/S TX/SW LA</v>
      </c>
      <c r="Y4488" s="83">
        <f t="shared" si="141"/>
        <v>16</v>
      </c>
    </row>
    <row r="4489" spans="1:25" x14ac:dyDescent="0.25">
      <c r="A4489" t="s">
        <v>7</v>
      </c>
      <c r="B4489" t="s">
        <v>8651</v>
      </c>
      <c r="C4489" t="s">
        <v>7844</v>
      </c>
      <c r="D4489" t="s">
        <v>7845</v>
      </c>
      <c r="E4489" t="s">
        <v>7846</v>
      </c>
      <c r="F4489">
        <v>22132131</v>
      </c>
      <c r="G4489" t="s">
        <v>7847</v>
      </c>
      <c r="H4489" t="s">
        <v>7848</v>
      </c>
      <c r="I4489">
        <v>133091</v>
      </c>
      <c r="J4489" t="s">
        <v>7859</v>
      </c>
      <c r="K4489" t="s">
        <v>82</v>
      </c>
      <c r="L4489" t="s">
        <v>6</v>
      </c>
      <c r="M4489" t="s">
        <v>8677</v>
      </c>
      <c r="N4489">
        <v>2224.17</v>
      </c>
      <c r="O4489">
        <v>943.9</v>
      </c>
      <c r="P4489">
        <v>0.4244</v>
      </c>
      <c r="Q4489">
        <v>247.13</v>
      </c>
      <c r="R4489">
        <v>104.87777777777778</v>
      </c>
      <c r="S4489">
        <v>21457.59</v>
      </c>
      <c r="T4489">
        <v>17363.25</v>
      </c>
      <c r="U4489">
        <v>0.80920000000000003</v>
      </c>
      <c r="V4489">
        <v>238.42</v>
      </c>
      <c r="W4489">
        <v>354.35204081632651</v>
      </c>
      <c r="X4489" s="83" t="str">
        <f t="shared" si="140"/>
        <v>2213 - BG HOU/S TX/SW LA</v>
      </c>
      <c r="Y4489" s="83">
        <f t="shared" si="141"/>
        <v>49</v>
      </c>
    </row>
    <row r="4490" spans="1:25" x14ac:dyDescent="0.25">
      <c r="A4490" t="s">
        <v>7</v>
      </c>
      <c r="B4490" t="s">
        <v>8651</v>
      </c>
      <c r="C4490" t="s">
        <v>7844</v>
      </c>
      <c r="D4490" t="s">
        <v>7845</v>
      </c>
      <c r="E4490" t="s">
        <v>7846</v>
      </c>
      <c r="F4490">
        <v>22132131</v>
      </c>
      <c r="G4490" t="s">
        <v>7847</v>
      </c>
      <c r="H4490" t="s">
        <v>7848</v>
      </c>
      <c r="I4490">
        <v>133091</v>
      </c>
      <c r="J4490" t="s">
        <v>7859</v>
      </c>
      <c r="K4490" t="s">
        <v>82</v>
      </c>
      <c r="L4490" t="s">
        <v>6</v>
      </c>
      <c r="M4490" t="s">
        <v>8678</v>
      </c>
      <c r="N4490">
        <v>500.04</v>
      </c>
      <c r="O4490">
        <v>128.55000000000001</v>
      </c>
      <c r="P4490">
        <v>0.2571</v>
      </c>
      <c r="Q4490">
        <v>55.56</v>
      </c>
      <c r="R4490">
        <v>9.8884615384615397</v>
      </c>
      <c r="S4490">
        <v>4550.6099999999997</v>
      </c>
      <c r="T4490">
        <v>521.29</v>
      </c>
      <c r="U4490">
        <v>0.11459999999999999</v>
      </c>
      <c r="V4490">
        <v>73.400000000000006</v>
      </c>
      <c r="W4490">
        <v>8.019846153846153</v>
      </c>
      <c r="X4490" s="83" t="str">
        <f t="shared" si="140"/>
        <v>2213 - BG HOU/S TX/SW LA</v>
      </c>
      <c r="Y4490" s="83">
        <f t="shared" si="141"/>
        <v>65</v>
      </c>
    </row>
    <row r="4491" spans="1:25" x14ac:dyDescent="0.25">
      <c r="A4491" t="s">
        <v>7</v>
      </c>
      <c r="B4491" t="s">
        <v>8651</v>
      </c>
      <c r="C4491" t="s">
        <v>7844</v>
      </c>
      <c r="D4491" t="s">
        <v>7845</v>
      </c>
      <c r="E4491" t="s">
        <v>7846</v>
      </c>
      <c r="F4491">
        <v>22132131</v>
      </c>
      <c r="G4491" t="s">
        <v>7847</v>
      </c>
      <c r="H4491" t="s">
        <v>7848</v>
      </c>
      <c r="I4491">
        <v>133091</v>
      </c>
      <c r="J4491" t="s">
        <v>7859</v>
      </c>
      <c r="K4491" t="s">
        <v>82</v>
      </c>
      <c r="L4491" t="s">
        <v>6</v>
      </c>
      <c r="M4491" t="s">
        <v>8679</v>
      </c>
      <c r="N4491">
        <v>115.38</v>
      </c>
      <c r="O4491">
        <v>18</v>
      </c>
      <c r="P4491">
        <v>0.156</v>
      </c>
      <c r="Q4491">
        <v>57.69</v>
      </c>
      <c r="R4491">
        <v>18</v>
      </c>
      <c r="S4491">
        <v>260.95</v>
      </c>
      <c r="T4491">
        <v>124.76</v>
      </c>
      <c r="U4491">
        <v>0.47810000000000002</v>
      </c>
      <c r="V4491">
        <v>65.239999999999995</v>
      </c>
      <c r="W4491">
        <v>41.586666666666666</v>
      </c>
      <c r="X4491" s="83" t="str">
        <f t="shared" si="140"/>
        <v>2213 - BG HOU/S TX/SW LA</v>
      </c>
      <c r="Y4491" s="83">
        <f t="shared" si="141"/>
        <v>3</v>
      </c>
    </row>
    <row r="4492" spans="1:25" x14ac:dyDescent="0.25">
      <c r="A4492" t="s">
        <v>7</v>
      </c>
      <c r="B4492" t="s">
        <v>8651</v>
      </c>
      <c r="C4492" t="s">
        <v>7844</v>
      </c>
      <c r="D4492" t="s">
        <v>7845</v>
      </c>
      <c r="E4492" t="s">
        <v>7846</v>
      </c>
      <c r="F4492">
        <v>22132131</v>
      </c>
      <c r="G4492" t="s">
        <v>7847</v>
      </c>
      <c r="H4492" t="s">
        <v>7848</v>
      </c>
      <c r="I4492">
        <v>133091</v>
      </c>
      <c r="J4492" t="s">
        <v>7859</v>
      </c>
      <c r="K4492" t="s">
        <v>82</v>
      </c>
      <c r="L4492" t="s">
        <v>6</v>
      </c>
      <c r="M4492" t="s">
        <v>8695</v>
      </c>
      <c r="N4492">
        <v>744.05</v>
      </c>
      <c r="O4492">
        <v>-1376.47</v>
      </c>
      <c r="P4492">
        <v>-1.85</v>
      </c>
      <c r="Q4492">
        <v>148.81</v>
      </c>
      <c r="R4492">
        <v>-688.23500000000001</v>
      </c>
      <c r="S4492">
        <v>13787.6</v>
      </c>
      <c r="T4492">
        <v>2805.01</v>
      </c>
      <c r="U4492">
        <v>0.2034</v>
      </c>
      <c r="V4492">
        <v>127.66</v>
      </c>
      <c r="W4492">
        <v>55.000196078431379</v>
      </c>
      <c r="X4492" s="83" t="str">
        <f t="shared" si="140"/>
        <v>2213 - BG HOU/S TX/SW LA</v>
      </c>
      <c r="Y4492" s="83">
        <f t="shared" si="141"/>
        <v>51</v>
      </c>
    </row>
    <row r="4493" spans="1:25" x14ac:dyDescent="0.25">
      <c r="A4493" t="s">
        <v>7</v>
      </c>
      <c r="B4493" t="s">
        <v>8651</v>
      </c>
      <c r="C4493" t="s">
        <v>7844</v>
      </c>
      <c r="D4493" t="s">
        <v>7845</v>
      </c>
      <c r="E4493" t="s">
        <v>7846</v>
      </c>
      <c r="F4493">
        <v>22132131</v>
      </c>
      <c r="G4493" t="s">
        <v>7847</v>
      </c>
      <c r="H4493" t="s">
        <v>7848</v>
      </c>
      <c r="I4493">
        <v>133091</v>
      </c>
      <c r="J4493" t="s">
        <v>7859</v>
      </c>
      <c r="K4493" t="s">
        <v>82</v>
      </c>
      <c r="L4493" t="s">
        <v>6</v>
      </c>
      <c r="M4493" t="s">
        <v>8720</v>
      </c>
      <c r="N4493">
        <v>1838.7</v>
      </c>
      <c r="O4493">
        <v>6226.53</v>
      </c>
      <c r="P4493">
        <v>3.3864000000000001</v>
      </c>
      <c r="Q4493">
        <v>612.9</v>
      </c>
      <c r="R4493">
        <v>889.50428571428563</v>
      </c>
      <c r="S4493">
        <v>2230</v>
      </c>
      <c r="T4493">
        <v>8461.6200000000008</v>
      </c>
      <c r="U4493">
        <v>3.7944</v>
      </c>
      <c r="V4493">
        <v>446</v>
      </c>
      <c r="W4493">
        <v>846.16200000000003</v>
      </c>
      <c r="X4493" s="83" t="str">
        <f t="shared" si="140"/>
        <v>2213 - BG HOU/S TX/SW LA</v>
      </c>
      <c r="Y4493" s="83">
        <f t="shared" si="141"/>
        <v>10</v>
      </c>
    </row>
    <row r="4494" spans="1:25" x14ac:dyDescent="0.25">
      <c r="A4494" t="s">
        <v>7</v>
      </c>
      <c r="B4494" t="s">
        <v>8651</v>
      </c>
      <c r="C4494" t="s">
        <v>7844</v>
      </c>
      <c r="D4494" t="s">
        <v>7845</v>
      </c>
      <c r="E4494" t="s">
        <v>7846</v>
      </c>
      <c r="F4494">
        <v>22132131</v>
      </c>
      <c r="G4494" t="s">
        <v>7847</v>
      </c>
      <c r="H4494" t="s">
        <v>7848</v>
      </c>
      <c r="I4494">
        <v>133091</v>
      </c>
      <c r="J4494" t="s">
        <v>7859</v>
      </c>
      <c r="K4494" t="s">
        <v>82</v>
      </c>
      <c r="L4494" t="s">
        <v>6</v>
      </c>
      <c r="M4494" t="s">
        <v>8696</v>
      </c>
      <c r="N4494">
        <v>3335.29</v>
      </c>
      <c r="O4494">
        <v>1537.4</v>
      </c>
      <c r="P4494">
        <v>0.46089999999999998</v>
      </c>
      <c r="Q4494">
        <v>476.47</v>
      </c>
      <c r="R4494">
        <v>384.35</v>
      </c>
      <c r="S4494">
        <v>23179.919999999998</v>
      </c>
      <c r="T4494">
        <v>15965.77</v>
      </c>
      <c r="U4494">
        <v>0.68879999999999997</v>
      </c>
      <c r="V4494">
        <v>493.19</v>
      </c>
      <c r="W4494">
        <v>354.79488888888892</v>
      </c>
      <c r="X4494" s="83" t="str">
        <f t="shared" si="140"/>
        <v>2213 - BG HOU/S TX/SW LA</v>
      </c>
      <c r="Y4494" s="83">
        <f t="shared" si="141"/>
        <v>45</v>
      </c>
    </row>
    <row r="4495" spans="1:25" x14ac:dyDescent="0.25">
      <c r="A4495" t="s">
        <v>7</v>
      </c>
      <c r="B4495" t="s">
        <v>8651</v>
      </c>
      <c r="C4495" t="s">
        <v>7844</v>
      </c>
      <c r="D4495" t="s">
        <v>7845</v>
      </c>
      <c r="E4495" t="s">
        <v>7846</v>
      </c>
      <c r="F4495">
        <v>22132131</v>
      </c>
      <c r="G4495" t="s">
        <v>7847</v>
      </c>
      <c r="H4495" t="s">
        <v>7848</v>
      </c>
      <c r="I4495">
        <v>133091</v>
      </c>
      <c r="J4495" t="s">
        <v>7859</v>
      </c>
      <c r="K4495" t="s">
        <v>82</v>
      </c>
      <c r="L4495" t="s">
        <v>6</v>
      </c>
      <c r="M4495" t="s">
        <v>8721</v>
      </c>
      <c r="N4495">
        <v>0</v>
      </c>
      <c r="O4495">
        <v>12.21</v>
      </c>
      <c r="S4495">
        <v>676.45</v>
      </c>
      <c r="T4495">
        <v>189.84</v>
      </c>
      <c r="U4495">
        <v>0.28060000000000002</v>
      </c>
      <c r="V4495">
        <v>112.74</v>
      </c>
      <c r="X4495" s="83" t="str">
        <f t="shared" si="140"/>
        <v>2213 - BG HOU/S TX/SW LA</v>
      </c>
      <c r="Y4495" s="83">
        <f t="shared" si="141"/>
        <v>0</v>
      </c>
    </row>
    <row r="4496" spans="1:25" x14ac:dyDescent="0.25">
      <c r="A4496" t="s">
        <v>7</v>
      </c>
      <c r="B4496" t="s">
        <v>8651</v>
      </c>
      <c r="C4496" t="s">
        <v>7844</v>
      </c>
      <c r="D4496" t="s">
        <v>7845</v>
      </c>
      <c r="E4496" t="s">
        <v>7846</v>
      </c>
      <c r="F4496">
        <v>22132131</v>
      </c>
      <c r="G4496" t="s">
        <v>7847</v>
      </c>
      <c r="H4496" t="s">
        <v>7848</v>
      </c>
      <c r="I4496">
        <v>133091</v>
      </c>
      <c r="J4496" t="s">
        <v>7859</v>
      </c>
      <c r="K4496" t="s">
        <v>82</v>
      </c>
      <c r="L4496" t="s">
        <v>6</v>
      </c>
      <c r="M4496" t="s">
        <v>8697</v>
      </c>
      <c r="N4496">
        <v>5090.8900000000003</v>
      </c>
      <c r="O4496">
        <v>12092.05</v>
      </c>
      <c r="P4496">
        <v>2.3752</v>
      </c>
      <c r="Q4496">
        <v>727.27</v>
      </c>
      <c r="R4496">
        <v>3023.0124999999998</v>
      </c>
      <c r="S4496">
        <v>46675.91</v>
      </c>
      <c r="T4496">
        <v>51455.16</v>
      </c>
      <c r="U4496">
        <v>1.1024</v>
      </c>
      <c r="V4496">
        <v>718.09</v>
      </c>
      <c r="W4496">
        <v>1513.3870588235295</v>
      </c>
      <c r="X4496" s="83" t="str">
        <f t="shared" si="140"/>
        <v>2213 - BG HOU/S TX/SW LA</v>
      </c>
      <c r="Y4496" s="83">
        <f t="shared" si="141"/>
        <v>34</v>
      </c>
    </row>
    <row r="4497" spans="1:25" x14ac:dyDescent="0.25">
      <c r="A4497" t="s">
        <v>7</v>
      </c>
      <c r="B4497" t="s">
        <v>8651</v>
      </c>
      <c r="C4497" t="s">
        <v>7844</v>
      </c>
      <c r="D4497" t="s">
        <v>7845</v>
      </c>
      <c r="E4497" t="s">
        <v>7846</v>
      </c>
      <c r="F4497">
        <v>22132131</v>
      </c>
      <c r="G4497" t="s">
        <v>7847</v>
      </c>
      <c r="H4497" t="s">
        <v>7848</v>
      </c>
      <c r="I4497">
        <v>133091</v>
      </c>
      <c r="J4497" t="s">
        <v>7859</v>
      </c>
      <c r="K4497" t="s">
        <v>82</v>
      </c>
      <c r="L4497" t="s">
        <v>6</v>
      </c>
      <c r="M4497" t="s">
        <v>8698</v>
      </c>
      <c r="N4497">
        <v>13518.12</v>
      </c>
      <c r="O4497">
        <v>18732.669999999998</v>
      </c>
      <c r="P4497">
        <v>1.3856999999999999</v>
      </c>
      <c r="Q4497">
        <v>614.46</v>
      </c>
      <c r="R4497">
        <v>814.46391304347821</v>
      </c>
      <c r="S4497">
        <v>125517.92</v>
      </c>
      <c r="T4497">
        <v>128639.6</v>
      </c>
      <c r="U4497">
        <v>1.0248999999999999</v>
      </c>
      <c r="V4497">
        <v>538.70000000000005</v>
      </c>
      <c r="W4497">
        <v>710.71602209944751</v>
      </c>
      <c r="X4497" s="83" t="str">
        <f t="shared" si="140"/>
        <v>2213 - BG HOU/S TX/SW LA</v>
      </c>
      <c r="Y4497" s="83">
        <f t="shared" si="141"/>
        <v>181</v>
      </c>
    </row>
    <row r="4498" spans="1:25" x14ac:dyDescent="0.25">
      <c r="A4498" t="s">
        <v>7</v>
      </c>
      <c r="B4498" t="s">
        <v>8651</v>
      </c>
      <c r="C4498" t="s">
        <v>7844</v>
      </c>
      <c r="D4498" t="s">
        <v>7845</v>
      </c>
      <c r="E4498" t="s">
        <v>7846</v>
      </c>
      <c r="F4498">
        <v>22132131</v>
      </c>
      <c r="G4498" t="s">
        <v>7847</v>
      </c>
      <c r="H4498" t="s">
        <v>7848</v>
      </c>
      <c r="I4498">
        <v>133091</v>
      </c>
      <c r="J4498" t="s">
        <v>7859</v>
      </c>
      <c r="K4498" t="s">
        <v>82</v>
      </c>
      <c r="L4498" t="s">
        <v>6</v>
      </c>
      <c r="M4498" t="s">
        <v>8699</v>
      </c>
      <c r="N4498">
        <v>1092.28</v>
      </c>
      <c r="O4498">
        <v>177.53</v>
      </c>
      <c r="P4498">
        <v>0.16250000000000001</v>
      </c>
      <c r="Q4498">
        <v>156.04</v>
      </c>
      <c r="R4498">
        <v>29.588333333333335</v>
      </c>
      <c r="S4498">
        <v>10097.780000000001</v>
      </c>
      <c r="T4498">
        <v>3061.42</v>
      </c>
      <c r="U4498">
        <v>0.30320000000000003</v>
      </c>
      <c r="V4498">
        <v>144.25</v>
      </c>
      <c r="W4498">
        <v>80.563684210526318</v>
      </c>
      <c r="X4498" s="83" t="str">
        <f t="shared" si="140"/>
        <v>2213 - BG HOU/S TX/SW LA</v>
      </c>
      <c r="Y4498" s="83">
        <f t="shared" si="141"/>
        <v>38</v>
      </c>
    </row>
    <row r="4499" spans="1:25" x14ac:dyDescent="0.25">
      <c r="A4499" t="s">
        <v>7</v>
      </c>
      <c r="B4499" t="s">
        <v>8651</v>
      </c>
      <c r="C4499" t="s">
        <v>7844</v>
      </c>
      <c r="D4499" t="s">
        <v>7845</v>
      </c>
      <c r="E4499" t="s">
        <v>7846</v>
      </c>
      <c r="F4499">
        <v>22132131</v>
      </c>
      <c r="G4499" t="s">
        <v>7847</v>
      </c>
      <c r="H4499" t="s">
        <v>7848</v>
      </c>
      <c r="I4499">
        <v>133091</v>
      </c>
      <c r="J4499" t="s">
        <v>7859</v>
      </c>
      <c r="K4499" t="s">
        <v>82</v>
      </c>
      <c r="L4499" t="s">
        <v>6</v>
      </c>
      <c r="M4499" t="s">
        <v>8700</v>
      </c>
      <c r="N4499">
        <v>5170</v>
      </c>
      <c r="O4499">
        <v>2953.79</v>
      </c>
      <c r="P4499">
        <v>0.57130000000000003</v>
      </c>
      <c r="Q4499">
        <v>470</v>
      </c>
      <c r="R4499">
        <v>184.611875</v>
      </c>
      <c r="S4499">
        <v>39765.879999999997</v>
      </c>
      <c r="T4499">
        <v>22435.09</v>
      </c>
      <c r="U4499">
        <v>0.56420000000000003</v>
      </c>
      <c r="V4499">
        <v>423.04</v>
      </c>
      <c r="W4499">
        <v>295.19855263157893</v>
      </c>
      <c r="X4499" s="83" t="str">
        <f t="shared" si="140"/>
        <v>2213 - BG HOU/S TX/SW LA</v>
      </c>
      <c r="Y4499" s="83">
        <f t="shared" si="141"/>
        <v>76</v>
      </c>
    </row>
    <row r="4500" spans="1:25" x14ac:dyDescent="0.25">
      <c r="A4500" t="s">
        <v>7</v>
      </c>
      <c r="B4500" t="s">
        <v>8651</v>
      </c>
      <c r="C4500" t="s">
        <v>7844</v>
      </c>
      <c r="D4500" t="s">
        <v>7845</v>
      </c>
      <c r="E4500" t="s">
        <v>7846</v>
      </c>
      <c r="F4500">
        <v>22132131</v>
      </c>
      <c r="G4500" t="s">
        <v>7847</v>
      </c>
      <c r="H4500" t="s">
        <v>7848</v>
      </c>
      <c r="I4500">
        <v>133091</v>
      </c>
      <c r="J4500" t="s">
        <v>7859</v>
      </c>
      <c r="K4500" t="s">
        <v>82</v>
      </c>
      <c r="L4500" t="s">
        <v>6</v>
      </c>
      <c r="M4500" t="s">
        <v>8701</v>
      </c>
      <c r="N4500">
        <v>5604.4</v>
      </c>
      <c r="O4500">
        <v>3399.84</v>
      </c>
      <c r="P4500">
        <v>0.60660000000000003</v>
      </c>
      <c r="Q4500">
        <v>560.44000000000005</v>
      </c>
      <c r="R4500">
        <v>485.69142857142862</v>
      </c>
      <c r="S4500">
        <v>32114.880000000001</v>
      </c>
      <c r="T4500">
        <v>16290.9</v>
      </c>
      <c r="U4500">
        <v>0.50729999999999997</v>
      </c>
      <c r="V4500">
        <v>501.8</v>
      </c>
      <c r="W4500">
        <v>319.42941176470589</v>
      </c>
      <c r="X4500" s="83" t="str">
        <f t="shared" si="140"/>
        <v>2213 - BG HOU/S TX/SW LA</v>
      </c>
      <c r="Y4500" s="83">
        <f t="shared" si="141"/>
        <v>51</v>
      </c>
    </row>
    <row r="4501" spans="1:25" x14ac:dyDescent="0.25">
      <c r="A4501" t="s">
        <v>7</v>
      </c>
      <c r="B4501" t="s">
        <v>8651</v>
      </c>
      <c r="C4501" t="s">
        <v>7844</v>
      </c>
      <c r="D4501" t="s">
        <v>7845</v>
      </c>
      <c r="E4501" t="s">
        <v>7846</v>
      </c>
      <c r="F4501">
        <v>22132131</v>
      </c>
      <c r="G4501" t="s">
        <v>7847</v>
      </c>
      <c r="H4501" t="s">
        <v>7848</v>
      </c>
      <c r="I4501">
        <v>167258</v>
      </c>
      <c r="J4501" t="s">
        <v>7860</v>
      </c>
      <c r="K4501" t="s">
        <v>7861</v>
      </c>
      <c r="L4501" t="s">
        <v>6</v>
      </c>
      <c r="M4501" t="s">
        <v>8706</v>
      </c>
      <c r="N4501">
        <v>13.41</v>
      </c>
      <c r="O4501">
        <v>195</v>
      </c>
      <c r="P4501">
        <v>14.541399999999999</v>
      </c>
      <c r="Q4501">
        <v>13.41</v>
      </c>
      <c r="S4501">
        <v>74</v>
      </c>
      <c r="T4501">
        <v>195</v>
      </c>
      <c r="U4501">
        <v>2.6351</v>
      </c>
      <c r="V4501">
        <v>10.57</v>
      </c>
      <c r="W4501">
        <v>48.75</v>
      </c>
      <c r="X4501" s="83" t="str">
        <f t="shared" si="140"/>
        <v>2213 - BG HOU/S TX/SW LA</v>
      </c>
      <c r="Y4501" s="83">
        <f t="shared" si="141"/>
        <v>4</v>
      </c>
    </row>
    <row r="4502" spans="1:25" x14ac:dyDescent="0.25">
      <c r="A4502" t="s">
        <v>7</v>
      </c>
      <c r="B4502" t="s">
        <v>8651</v>
      </c>
      <c r="C4502" t="s">
        <v>7844</v>
      </c>
      <c r="D4502" t="s">
        <v>7845</v>
      </c>
      <c r="E4502" t="s">
        <v>7846</v>
      </c>
      <c r="F4502">
        <v>22132131</v>
      </c>
      <c r="G4502" t="s">
        <v>7847</v>
      </c>
      <c r="H4502" t="s">
        <v>7848</v>
      </c>
      <c r="I4502">
        <v>167258</v>
      </c>
      <c r="J4502" t="s">
        <v>7860</v>
      </c>
      <c r="K4502" t="s">
        <v>7861</v>
      </c>
      <c r="L4502" t="s">
        <v>6</v>
      </c>
      <c r="M4502" t="s">
        <v>8676</v>
      </c>
      <c r="N4502">
        <v>28.05</v>
      </c>
      <c r="O4502">
        <v>2.2200000000000002</v>
      </c>
      <c r="P4502">
        <v>7.9100000000000004E-2</v>
      </c>
      <c r="Q4502">
        <v>28.05</v>
      </c>
      <c r="S4502">
        <v>768.79</v>
      </c>
      <c r="T4502">
        <v>320.14</v>
      </c>
      <c r="U4502">
        <v>0.41639999999999999</v>
      </c>
      <c r="V4502">
        <v>96.1</v>
      </c>
      <c r="W4502">
        <v>80.034999999999997</v>
      </c>
      <c r="X4502" s="83" t="str">
        <f t="shared" si="140"/>
        <v>2213 - BG HOU/S TX/SW LA</v>
      </c>
      <c r="Y4502" s="83">
        <f t="shared" si="141"/>
        <v>4</v>
      </c>
    </row>
    <row r="4503" spans="1:25" x14ac:dyDescent="0.25">
      <c r="A4503" t="s">
        <v>7</v>
      </c>
      <c r="B4503" t="s">
        <v>8651</v>
      </c>
      <c r="C4503" t="s">
        <v>7844</v>
      </c>
      <c r="D4503" t="s">
        <v>7845</v>
      </c>
      <c r="E4503" t="s">
        <v>7846</v>
      </c>
      <c r="F4503">
        <v>22132131</v>
      </c>
      <c r="G4503" t="s">
        <v>7847</v>
      </c>
      <c r="H4503" t="s">
        <v>7848</v>
      </c>
      <c r="I4503">
        <v>167258</v>
      </c>
      <c r="J4503" t="s">
        <v>7860</v>
      </c>
      <c r="K4503" t="s">
        <v>7861</v>
      </c>
      <c r="L4503" t="s">
        <v>6</v>
      </c>
      <c r="M4503" t="s">
        <v>8694</v>
      </c>
      <c r="N4503">
        <v>0</v>
      </c>
      <c r="S4503">
        <v>336.96</v>
      </c>
      <c r="T4503">
        <v>641.25</v>
      </c>
      <c r="U4503">
        <v>1.903</v>
      </c>
      <c r="V4503">
        <v>112.32</v>
      </c>
      <c r="W4503">
        <v>213.75</v>
      </c>
      <c r="X4503" s="83" t="str">
        <f t="shared" si="140"/>
        <v>2213 - BG HOU/S TX/SW LA</v>
      </c>
      <c r="Y4503" s="83">
        <f t="shared" si="141"/>
        <v>3</v>
      </c>
    </row>
    <row r="4504" spans="1:25" x14ac:dyDescent="0.25">
      <c r="A4504" t="s">
        <v>7</v>
      </c>
      <c r="B4504" t="s">
        <v>8651</v>
      </c>
      <c r="C4504" t="s">
        <v>7844</v>
      </c>
      <c r="D4504" t="s">
        <v>7845</v>
      </c>
      <c r="E4504" t="s">
        <v>7846</v>
      </c>
      <c r="F4504">
        <v>22132131</v>
      </c>
      <c r="G4504" t="s">
        <v>7847</v>
      </c>
      <c r="H4504" t="s">
        <v>7848</v>
      </c>
      <c r="I4504">
        <v>167258</v>
      </c>
      <c r="J4504" t="s">
        <v>7860</v>
      </c>
      <c r="K4504" t="s">
        <v>7861</v>
      </c>
      <c r="L4504" t="s">
        <v>6</v>
      </c>
      <c r="M4504" t="s">
        <v>8707</v>
      </c>
      <c r="N4504">
        <v>42.7</v>
      </c>
      <c r="O4504">
        <v>2.2200000000000002</v>
      </c>
      <c r="P4504">
        <v>5.1999999999999998E-2</v>
      </c>
      <c r="Q4504">
        <v>42.7</v>
      </c>
      <c r="R4504">
        <v>2.2200000000000002</v>
      </c>
      <c r="S4504">
        <v>302.62</v>
      </c>
      <c r="T4504">
        <v>197.22</v>
      </c>
      <c r="U4504">
        <v>0.65169999999999995</v>
      </c>
      <c r="V4504">
        <v>43.23</v>
      </c>
      <c r="W4504">
        <v>49.305</v>
      </c>
      <c r="X4504" s="83" t="str">
        <f t="shared" si="140"/>
        <v>2213 - BG HOU/S TX/SW LA</v>
      </c>
      <c r="Y4504" s="83">
        <f t="shared" si="141"/>
        <v>4</v>
      </c>
    </row>
    <row r="4505" spans="1:25" x14ac:dyDescent="0.25">
      <c r="A4505" t="s">
        <v>7</v>
      </c>
      <c r="B4505" t="s">
        <v>8651</v>
      </c>
      <c r="C4505" t="s">
        <v>7844</v>
      </c>
      <c r="D4505" t="s">
        <v>7845</v>
      </c>
      <c r="E4505" t="s">
        <v>7846</v>
      </c>
      <c r="F4505">
        <v>22132131</v>
      </c>
      <c r="G4505" t="s">
        <v>7847</v>
      </c>
      <c r="H4505" t="s">
        <v>7848</v>
      </c>
      <c r="I4505">
        <v>167258</v>
      </c>
      <c r="J4505" t="s">
        <v>7860</v>
      </c>
      <c r="K4505" t="s">
        <v>7861</v>
      </c>
      <c r="L4505" t="s">
        <v>6</v>
      </c>
      <c r="M4505" t="s">
        <v>8677</v>
      </c>
      <c r="N4505">
        <v>741.39</v>
      </c>
      <c r="O4505">
        <v>464.04</v>
      </c>
      <c r="P4505">
        <v>0.62590000000000001</v>
      </c>
      <c r="Q4505">
        <v>247.13</v>
      </c>
      <c r="R4505">
        <v>232.02</v>
      </c>
      <c r="S4505">
        <v>5179.5200000000004</v>
      </c>
      <c r="T4505">
        <v>6975.67</v>
      </c>
      <c r="U4505">
        <v>1.3468</v>
      </c>
      <c r="V4505">
        <v>235.43</v>
      </c>
      <c r="W4505">
        <v>387.53722222222223</v>
      </c>
      <c r="X4505" s="83" t="str">
        <f t="shared" si="140"/>
        <v>2213 - BG HOU/S TX/SW LA</v>
      </c>
      <c r="Y4505" s="83">
        <f t="shared" si="141"/>
        <v>18</v>
      </c>
    </row>
    <row r="4506" spans="1:25" x14ac:dyDescent="0.25">
      <c r="A4506" t="s">
        <v>7</v>
      </c>
      <c r="B4506" t="s">
        <v>8651</v>
      </c>
      <c r="C4506" t="s">
        <v>7844</v>
      </c>
      <c r="D4506" t="s">
        <v>7845</v>
      </c>
      <c r="E4506" t="s">
        <v>7846</v>
      </c>
      <c r="F4506">
        <v>22132131</v>
      </c>
      <c r="G4506" t="s">
        <v>7847</v>
      </c>
      <c r="H4506" t="s">
        <v>7848</v>
      </c>
      <c r="I4506">
        <v>167258</v>
      </c>
      <c r="J4506" t="s">
        <v>7860</v>
      </c>
      <c r="K4506" t="s">
        <v>7861</v>
      </c>
      <c r="L4506" t="s">
        <v>6</v>
      </c>
      <c r="M4506" t="s">
        <v>8678</v>
      </c>
      <c r="N4506">
        <v>166.68</v>
      </c>
      <c r="O4506">
        <v>1082.22</v>
      </c>
      <c r="P4506">
        <v>6.4927999999999999</v>
      </c>
      <c r="Q4506">
        <v>55.56</v>
      </c>
      <c r="R4506">
        <v>1082.22</v>
      </c>
      <c r="S4506">
        <v>1927.47</v>
      </c>
      <c r="T4506">
        <v>4256.68</v>
      </c>
      <c r="U4506">
        <v>2.2084000000000001</v>
      </c>
      <c r="V4506">
        <v>74.13</v>
      </c>
      <c r="W4506">
        <v>250.3929411764706</v>
      </c>
      <c r="X4506" s="83" t="str">
        <f t="shared" si="140"/>
        <v>2213 - BG HOU/S TX/SW LA</v>
      </c>
      <c r="Y4506" s="83">
        <f t="shared" si="141"/>
        <v>17</v>
      </c>
    </row>
    <row r="4507" spans="1:25" x14ac:dyDescent="0.25">
      <c r="A4507" t="s">
        <v>7</v>
      </c>
      <c r="B4507" t="s">
        <v>8651</v>
      </c>
      <c r="C4507" t="s">
        <v>7844</v>
      </c>
      <c r="D4507" t="s">
        <v>7845</v>
      </c>
      <c r="E4507" t="s">
        <v>7846</v>
      </c>
      <c r="F4507">
        <v>22132131</v>
      </c>
      <c r="G4507" t="s">
        <v>7847</v>
      </c>
      <c r="H4507" t="s">
        <v>7848</v>
      </c>
      <c r="I4507">
        <v>167258</v>
      </c>
      <c r="J4507" t="s">
        <v>7860</v>
      </c>
      <c r="K4507" t="s">
        <v>7861</v>
      </c>
      <c r="L4507" t="s">
        <v>6</v>
      </c>
      <c r="M4507" t="s">
        <v>8679</v>
      </c>
      <c r="N4507">
        <v>57.69</v>
      </c>
      <c r="Q4507">
        <v>57.69</v>
      </c>
      <c r="S4507">
        <v>114.65</v>
      </c>
      <c r="V4507">
        <v>57.33</v>
      </c>
      <c r="X4507" s="83" t="str">
        <f t="shared" si="140"/>
        <v>2213 - BG HOU/S TX/SW LA</v>
      </c>
      <c r="Y4507" s="83">
        <f t="shared" si="141"/>
        <v>0</v>
      </c>
    </row>
    <row r="4508" spans="1:25" x14ac:dyDescent="0.25">
      <c r="A4508" t="s">
        <v>7</v>
      </c>
      <c r="B4508" t="s">
        <v>8651</v>
      </c>
      <c r="C4508" t="s">
        <v>7844</v>
      </c>
      <c r="D4508" t="s">
        <v>7845</v>
      </c>
      <c r="E4508" t="s">
        <v>7846</v>
      </c>
      <c r="F4508">
        <v>22132131</v>
      </c>
      <c r="G4508" t="s">
        <v>7847</v>
      </c>
      <c r="H4508" t="s">
        <v>7848</v>
      </c>
      <c r="I4508">
        <v>167258</v>
      </c>
      <c r="J4508" t="s">
        <v>7860</v>
      </c>
      <c r="K4508" t="s">
        <v>7861</v>
      </c>
      <c r="L4508" t="s">
        <v>6</v>
      </c>
      <c r="M4508" t="s">
        <v>8695</v>
      </c>
      <c r="N4508">
        <v>0</v>
      </c>
      <c r="O4508">
        <v>74.52</v>
      </c>
      <c r="S4508">
        <v>2913.8</v>
      </c>
      <c r="T4508">
        <v>881.29</v>
      </c>
      <c r="U4508">
        <v>0.30249999999999999</v>
      </c>
      <c r="V4508">
        <v>126.69</v>
      </c>
      <c r="W4508">
        <v>67.791538461538465</v>
      </c>
      <c r="X4508" s="83" t="str">
        <f t="shared" si="140"/>
        <v>2213 - BG HOU/S TX/SW LA</v>
      </c>
      <c r="Y4508" s="83">
        <f t="shared" si="141"/>
        <v>12.999999999999998</v>
      </c>
    </row>
    <row r="4509" spans="1:25" x14ac:dyDescent="0.25">
      <c r="A4509" t="s">
        <v>7</v>
      </c>
      <c r="B4509" t="s">
        <v>8651</v>
      </c>
      <c r="C4509" t="s">
        <v>7844</v>
      </c>
      <c r="D4509" t="s">
        <v>7845</v>
      </c>
      <c r="E4509" t="s">
        <v>7846</v>
      </c>
      <c r="F4509">
        <v>22132131</v>
      </c>
      <c r="G4509" t="s">
        <v>7847</v>
      </c>
      <c r="H4509" t="s">
        <v>7848</v>
      </c>
      <c r="I4509">
        <v>167258</v>
      </c>
      <c r="J4509" t="s">
        <v>7860</v>
      </c>
      <c r="K4509" t="s">
        <v>7861</v>
      </c>
      <c r="L4509" t="s">
        <v>6</v>
      </c>
      <c r="M4509" t="s">
        <v>8720</v>
      </c>
      <c r="N4509">
        <v>1838.7</v>
      </c>
      <c r="Q4509">
        <v>612.9</v>
      </c>
      <c r="S4509">
        <v>2230</v>
      </c>
      <c r="V4509">
        <v>446</v>
      </c>
      <c r="X4509" s="83" t="str">
        <f t="shared" si="140"/>
        <v>2213 - BG HOU/S TX/SW LA</v>
      </c>
      <c r="Y4509" s="83">
        <f t="shared" si="141"/>
        <v>0</v>
      </c>
    </row>
    <row r="4510" spans="1:25" x14ac:dyDescent="0.25">
      <c r="A4510" t="s">
        <v>7</v>
      </c>
      <c r="B4510" t="s">
        <v>8651</v>
      </c>
      <c r="C4510" t="s">
        <v>7844</v>
      </c>
      <c r="D4510" t="s">
        <v>7845</v>
      </c>
      <c r="E4510" t="s">
        <v>7846</v>
      </c>
      <c r="F4510">
        <v>22132131</v>
      </c>
      <c r="G4510" t="s">
        <v>7847</v>
      </c>
      <c r="H4510" t="s">
        <v>7848</v>
      </c>
      <c r="I4510">
        <v>167258</v>
      </c>
      <c r="J4510" t="s">
        <v>7860</v>
      </c>
      <c r="K4510" t="s">
        <v>7861</v>
      </c>
      <c r="L4510" t="s">
        <v>6</v>
      </c>
      <c r="M4510" t="s">
        <v>8696</v>
      </c>
      <c r="N4510">
        <v>952.94</v>
      </c>
      <c r="O4510">
        <v>284.75</v>
      </c>
      <c r="P4510">
        <v>0.29880000000000001</v>
      </c>
      <c r="Q4510">
        <v>476.47</v>
      </c>
      <c r="S4510">
        <v>6972.89</v>
      </c>
      <c r="T4510">
        <v>2971.28</v>
      </c>
      <c r="U4510">
        <v>0.42609999999999998</v>
      </c>
      <c r="V4510">
        <v>498.06</v>
      </c>
      <c r="W4510">
        <v>228.56</v>
      </c>
      <c r="X4510" s="83" t="str">
        <f t="shared" si="140"/>
        <v>2213 - BG HOU/S TX/SW LA</v>
      </c>
      <c r="Y4510" s="83">
        <f t="shared" si="141"/>
        <v>13</v>
      </c>
    </row>
    <row r="4511" spans="1:25" x14ac:dyDescent="0.25">
      <c r="A4511" t="s">
        <v>7</v>
      </c>
      <c r="B4511" t="s">
        <v>8651</v>
      </c>
      <c r="C4511" t="s">
        <v>7844</v>
      </c>
      <c r="D4511" t="s">
        <v>7845</v>
      </c>
      <c r="E4511" t="s">
        <v>7846</v>
      </c>
      <c r="F4511">
        <v>22132131</v>
      </c>
      <c r="G4511" t="s">
        <v>7847</v>
      </c>
      <c r="H4511" t="s">
        <v>7848</v>
      </c>
      <c r="I4511">
        <v>167258</v>
      </c>
      <c r="J4511" t="s">
        <v>7860</v>
      </c>
      <c r="K4511" t="s">
        <v>7861</v>
      </c>
      <c r="L4511" t="s">
        <v>6</v>
      </c>
      <c r="M4511" t="s">
        <v>8697</v>
      </c>
      <c r="N4511">
        <v>2181.81</v>
      </c>
      <c r="O4511">
        <v>1602.44</v>
      </c>
      <c r="P4511">
        <v>0.73450000000000004</v>
      </c>
      <c r="Q4511">
        <v>727.27</v>
      </c>
      <c r="R4511">
        <v>801.22</v>
      </c>
      <c r="S4511">
        <v>15827.91</v>
      </c>
      <c r="T4511">
        <v>18477.72</v>
      </c>
      <c r="U4511">
        <v>1.1674</v>
      </c>
      <c r="V4511">
        <v>719.45</v>
      </c>
      <c r="W4511">
        <v>803.37913043478261</v>
      </c>
      <c r="X4511" s="83" t="str">
        <f t="shared" si="140"/>
        <v>2213 - BG HOU/S TX/SW LA</v>
      </c>
      <c r="Y4511" s="83">
        <f t="shared" si="141"/>
        <v>23</v>
      </c>
    </row>
    <row r="4512" spans="1:25" x14ac:dyDescent="0.25">
      <c r="A4512" t="s">
        <v>7</v>
      </c>
      <c r="B4512" t="s">
        <v>8651</v>
      </c>
      <c r="C4512" t="s">
        <v>7844</v>
      </c>
      <c r="D4512" t="s">
        <v>7845</v>
      </c>
      <c r="E4512" t="s">
        <v>7846</v>
      </c>
      <c r="F4512">
        <v>22132131</v>
      </c>
      <c r="G4512" t="s">
        <v>7847</v>
      </c>
      <c r="H4512" t="s">
        <v>7848</v>
      </c>
      <c r="I4512">
        <v>167258</v>
      </c>
      <c r="J4512" t="s">
        <v>7860</v>
      </c>
      <c r="K4512" t="s">
        <v>7861</v>
      </c>
      <c r="L4512" t="s">
        <v>6</v>
      </c>
      <c r="M4512" t="s">
        <v>8698</v>
      </c>
      <c r="N4512">
        <v>6144.6</v>
      </c>
      <c r="O4512">
        <v>1741.9</v>
      </c>
      <c r="P4512">
        <v>0.28349999999999997</v>
      </c>
      <c r="Q4512">
        <v>614.46</v>
      </c>
      <c r="R4512">
        <v>580.63333333333333</v>
      </c>
      <c r="S4512">
        <v>56435.85</v>
      </c>
      <c r="T4512">
        <v>21024.85</v>
      </c>
      <c r="U4512">
        <v>0.3725</v>
      </c>
      <c r="V4512">
        <v>537.48</v>
      </c>
      <c r="W4512">
        <v>368.85701754385963</v>
      </c>
      <c r="X4512" s="83" t="str">
        <f t="shared" si="140"/>
        <v>2213 - BG HOU/S TX/SW LA</v>
      </c>
      <c r="Y4512" s="83">
        <f t="shared" si="141"/>
        <v>57</v>
      </c>
    </row>
    <row r="4513" spans="1:25" x14ac:dyDescent="0.25">
      <c r="A4513" t="s">
        <v>7</v>
      </c>
      <c r="B4513" t="s">
        <v>8651</v>
      </c>
      <c r="C4513" t="s">
        <v>7844</v>
      </c>
      <c r="D4513" t="s">
        <v>7845</v>
      </c>
      <c r="E4513" t="s">
        <v>7846</v>
      </c>
      <c r="F4513">
        <v>22132131</v>
      </c>
      <c r="G4513" t="s">
        <v>7847</v>
      </c>
      <c r="H4513" t="s">
        <v>7848</v>
      </c>
      <c r="I4513">
        <v>167258</v>
      </c>
      <c r="J4513" t="s">
        <v>7860</v>
      </c>
      <c r="K4513" t="s">
        <v>7861</v>
      </c>
      <c r="L4513" t="s">
        <v>6</v>
      </c>
      <c r="M4513" t="s">
        <v>8699</v>
      </c>
      <c r="N4513">
        <v>624.16</v>
      </c>
      <c r="O4513">
        <v>845.94</v>
      </c>
      <c r="P4513">
        <v>1.3552999999999999</v>
      </c>
      <c r="Q4513">
        <v>156.04</v>
      </c>
      <c r="R4513">
        <v>845.94</v>
      </c>
      <c r="S4513">
        <v>3320.16</v>
      </c>
      <c r="T4513">
        <v>3918.07</v>
      </c>
      <c r="U4513">
        <v>1.1800999999999999</v>
      </c>
      <c r="V4513">
        <v>144.35</v>
      </c>
      <c r="W4513">
        <v>230.47470588235296</v>
      </c>
      <c r="X4513" s="83" t="str">
        <f t="shared" si="140"/>
        <v>2213 - BG HOU/S TX/SW LA</v>
      </c>
      <c r="Y4513" s="83">
        <f t="shared" si="141"/>
        <v>17</v>
      </c>
    </row>
    <row r="4514" spans="1:25" x14ac:dyDescent="0.25">
      <c r="A4514" t="s">
        <v>7</v>
      </c>
      <c r="B4514" t="s">
        <v>8651</v>
      </c>
      <c r="C4514" t="s">
        <v>7844</v>
      </c>
      <c r="D4514" t="s">
        <v>7845</v>
      </c>
      <c r="E4514" t="s">
        <v>7846</v>
      </c>
      <c r="F4514">
        <v>22132131</v>
      </c>
      <c r="G4514" t="s">
        <v>7847</v>
      </c>
      <c r="H4514" t="s">
        <v>7848</v>
      </c>
      <c r="I4514">
        <v>167258</v>
      </c>
      <c r="J4514" t="s">
        <v>7860</v>
      </c>
      <c r="K4514" t="s">
        <v>7861</v>
      </c>
      <c r="L4514" t="s">
        <v>6</v>
      </c>
      <c r="M4514" t="s">
        <v>8700</v>
      </c>
      <c r="N4514">
        <v>2350</v>
      </c>
      <c r="O4514">
        <v>826.64</v>
      </c>
      <c r="P4514">
        <v>0.3518</v>
      </c>
      <c r="Q4514">
        <v>470</v>
      </c>
      <c r="R4514">
        <v>413.32</v>
      </c>
      <c r="S4514">
        <v>14932.51</v>
      </c>
      <c r="T4514">
        <v>9607.92</v>
      </c>
      <c r="U4514">
        <v>0.64339999999999997</v>
      </c>
      <c r="V4514">
        <v>426.64</v>
      </c>
      <c r="W4514">
        <v>369.5353846153846</v>
      </c>
      <c r="X4514" s="83" t="str">
        <f t="shared" si="140"/>
        <v>2213 - BG HOU/S TX/SW LA</v>
      </c>
      <c r="Y4514" s="83">
        <f t="shared" si="141"/>
        <v>26</v>
      </c>
    </row>
    <row r="4515" spans="1:25" x14ac:dyDescent="0.25">
      <c r="A4515" t="s">
        <v>7</v>
      </c>
      <c r="B4515" t="s">
        <v>8651</v>
      </c>
      <c r="C4515" t="s">
        <v>7844</v>
      </c>
      <c r="D4515" t="s">
        <v>7845</v>
      </c>
      <c r="E4515" t="s">
        <v>7846</v>
      </c>
      <c r="F4515">
        <v>22132131</v>
      </c>
      <c r="G4515" t="s">
        <v>7847</v>
      </c>
      <c r="H4515" t="s">
        <v>7848</v>
      </c>
      <c r="I4515">
        <v>167258</v>
      </c>
      <c r="J4515" t="s">
        <v>7860</v>
      </c>
      <c r="K4515" t="s">
        <v>7861</v>
      </c>
      <c r="L4515" t="s">
        <v>6</v>
      </c>
      <c r="M4515" t="s">
        <v>8701</v>
      </c>
      <c r="N4515">
        <v>2241.7600000000002</v>
      </c>
      <c r="O4515">
        <v>305.43</v>
      </c>
      <c r="P4515">
        <v>0.13619999999999999</v>
      </c>
      <c r="Q4515">
        <v>560.44000000000005</v>
      </c>
      <c r="R4515">
        <v>38.178750000000001</v>
      </c>
      <c r="S4515">
        <v>12595.62</v>
      </c>
      <c r="T4515">
        <v>7991.95</v>
      </c>
      <c r="U4515">
        <v>0.63449999999999995</v>
      </c>
      <c r="V4515">
        <v>503.82</v>
      </c>
      <c r="W4515">
        <v>285.4267857142857</v>
      </c>
      <c r="X4515" s="83" t="str">
        <f t="shared" si="140"/>
        <v>2213 - BG HOU/S TX/SW LA</v>
      </c>
      <c r="Y4515" s="83">
        <f t="shared" si="141"/>
        <v>28</v>
      </c>
    </row>
    <row r="4516" spans="1:25" x14ac:dyDescent="0.25">
      <c r="A4516" t="s">
        <v>7</v>
      </c>
      <c r="B4516" t="s">
        <v>8651</v>
      </c>
      <c r="C4516" t="s">
        <v>7844</v>
      </c>
      <c r="D4516" t="s">
        <v>7845</v>
      </c>
      <c r="E4516" t="s">
        <v>7846</v>
      </c>
      <c r="F4516">
        <v>22132131</v>
      </c>
      <c r="G4516" t="s">
        <v>7847</v>
      </c>
      <c r="H4516" t="s">
        <v>7848</v>
      </c>
      <c r="I4516">
        <v>186857</v>
      </c>
      <c r="J4516" t="s">
        <v>7862</v>
      </c>
      <c r="K4516" t="s">
        <v>82</v>
      </c>
      <c r="L4516" t="s">
        <v>6</v>
      </c>
      <c r="M4516" t="s">
        <v>8706</v>
      </c>
      <c r="N4516">
        <v>40.229999999999997</v>
      </c>
      <c r="Q4516">
        <v>13.41</v>
      </c>
      <c r="S4516">
        <v>163.92</v>
      </c>
      <c r="V4516">
        <v>11.71</v>
      </c>
      <c r="X4516" s="83" t="str">
        <f t="shared" si="140"/>
        <v>2213 - BG HOU/S TX/SW LA</v>
      </c>
      <c r="Y4516" s="83">
        <f t="shared" si="141"/>
        <v>0</v>
      </c>
    </row>
    <row r="4517" spans="1:25" x14ac:dyDescent="0.25">
      <c r="A4517" t="s">
        <v>7</v>
      </c>
      <c r="B4517" t="s">
        <v>8651</v>
      </c>
      <c r="C4517" t="s">
        <v>7844</v>
      </c>
      <c r="D4517" t="s">
        <v>7845</v>
      </c>
      <c r="E4517" t="s">
        <v>7846</v>
      </c>
      <c r="F4517">
        <v>22132131</v>
      </c>
      <c r="G4517" t="s">
        <v>7847</v>
      </c>
      <c r="H4517" t="s">
        <v>7848</v>
      </c>
      <c r="I4517">
        <v>186857</v>
      </c>
      <c r="J4517" t="s">
        <v>7862</v>
      </c>
      <c r="K4517" t="s">
        <v>82</v>
      </c>
      <c r="L4517" t="s">
        <v>6</v>
      </c>
      <c r="M4517" t="s">
        <v>8676</v>
      </c>
      <c r="N4517">
        <v>84.15</v>
      </c>
      <c r="O4517">
        <v>75.72</v>
      </c>
      <c r="P4517">
        <v>0.89980000000000004</v>
      </c>
      <c r="Q4517">
        <v>28.05</v>
      </c>
      <c r="R4517">
        <v>75.72</v>
      </c>
      <c r="S4517">
        <v>4090.55</v>
      </c>
      <c r="T4517">
        <v>1053.78</v>
      </c>
      <c r="U4517">
        <v>0.2576</v>
      </c>
      <c r="V4517">
        <v>102.26</v>
      </c>
      <c r="W4517">
        <v>75.27</v>
      </c>
      <c r="X4517" s="83" t="str">
        <f t="shared" si="140"/>
        <v>2213 - BG HOU/S TX/SW LA</v>
      </c>
      <c r="Y4517" s="83">
        <f t="shared" si="141"/>
        <v>14</v>
      </c>
    </row>
    <row r="4518" spans="1:25" x14ac:dyDescent="0.25">
      <c r="A4518" t="s">
        <v>7</v>
      </c>
      <c r="B4518" t="s">
        <v>8651</v>
      </c>
      <c r="C4518" t="s">
        <v>7844</v>
      </c>
      <c r="D4518" t="s">
        <v>7845</v>
      </c>
      <c r="E4518" t="s">
        <v>7846</v>
      </c>
      <c r="F4518">
        <v>22132131</v>
      </c>
      <c r="G4518" t="s">
        <v>7847</v>
      </c>
      <c r="H4518" t="s">
        <v>7848</v>
      </c>
      <c r="I4518">
        <v>186857</v>
      </c>
      <c r="J4518" t="s">
        <v>7862</v>
      </c>
      <c r="K4518" t="s">
        <v>82</v>
      </c>
      <c r="L4518" t="s">
        <v>6</v>
      </c>
      <c r="M4518" t="s">
        <v>8886</v>
      </c>
      <c r="N4518">
        <v>35.29</v>
      </c>
      <c r="Q4518">
        <v>35.29</v>
      </c>
      <c r="S4518">
        <v>35.29</v>
      </c>
      <c r="V4518">
        <v>35.29</v>
      </c>
      <c r="X4518" s="83" t="str">
        <f t="shared" si="140"/>
        <v>2213 - BG HOU/S TX/SW LA</v>
      </c>
      <c r="Y4518" s="83">
        <f t="shared" si="141"/>
        <v>0</v>
      </c>
    </row>
    <row r="4519" spans="1:25" x14ac:dyDescent="0.25">
      <c r="A4519" t="s">
        <v>7</v>
      </c>
      <c r="B4519" t="s">
        <v>8651</v>
      </c>
      <c r="C4519" t="s">
        <v>7844</v>
      </c>
      <c r="D4519" t="s">
        <v>7845</v>
      </c>
      <c r="E4519" t="s">
        <v>7846</v>
      </c>
      <c r="F4519">
        <v>22132131</v>
      </c>
      <c r="G4519" t="s">
        <v>7847</v>
      </c>
      <c r="H4519" t="s">
        <v>7848</v>
      </c>
      <c r="I4519">
        <v>186857</v>
      </c>
      <c r="J4519" t="s">
        <v>7862</v>
      </c>
      <c r="K4519" t="s">
        <v>82</v>
      </c>
      <c r="L4519" t="s">
        <v>6</v>
      </c>
      <c r="M4519" t="s">
        <v>8694</v>
      </c>
      <c r="N4519">
        <v>43.48</v>
      </c>
      <c r="Q4519">
        <v>21.74</v>
      </c>
      <c r="S4519">
        <v>1757.32</v>
      </c>
      <c r="T4519">
        <v>714.06</v>
      </c>
      <c r="U4519">
        <v>0.40629999999999999</v>
      </c>
      <c r="V4519">
        <v>109.83</v>
      </c>
      <c r="W4519">
        <v>102.00857142857141</v>
      </c>
      <c r="X4519" s="83" t="str">
        <f t="shared" si="140"/>
        <v>2213 - BG HOU/S TX/SW LA</v>
      </c>
      <c r="Y4519" s="83">
        <f t="shared" si="141"/>
        <v>7</v>
      </c>
    </row>
    <row r="4520" spans="1:25" x14ac:dyDescent="0.25">
      <c r="A4520" t="s">
        <v>7</v>
      </c>
      <c r="B4520" t="s">
        <v>8651</v>
      </c>
      <c r="C4520" t="s">
        <v>7844</v>
      </c>
      <c r="D4520" t="s">
        <v>7845</v>
      </c>
      <c r="E4520" t="s">
        <v>7846</v>
      </c>
      <c r="F4520">
        <v>22132131</v>
      </c>
      <c r="G4520" t="s">
        <v>7847</v>
      </c>
      <c r="H4520" t="s">
        <v>7848</v>
      </c>
      <c r="I4520">
        <v>186857</v>
      </c>
      <c r="J4520" t="s">
        <v>7862</v>
      </c>
      <c r="K4520" t="s">
        <v>82</v>
      </c>
      <c r="L4520" t="s">
        <v>6</v>
      </c>
      <c r="M4520" t="s">
        <v>8707</v>
      </c>
      <c r="N4520">
        <v>170.8</v>
      </c>
      <c r="O4520">
        <v>5.0599999999999996</v>
      </c>
      <c r="P4520">
        <v>2.9600000000000001E-2</v>
      </c>
      <c r="Q4520">
        <v>42.7</v>
      </c>
      <c r="R4520">
        <v>0.84333333333333327</v>
      </c>
      <c r="S4520">
        <v>1691.6</v>
      </c>
      <c r="T4520">
        <v>299.64</v>
      </c>
      <c r="U4520">
        <v>0.17710000000000001</v>
      </c>
      <c r="V4520">
        <v>44.52</v>
      </c>
      <c r="W4520">
        <v>10.332413793103449</v>
      </c>
      <c r="X4520" s="83" t="str">
        <f t="shared" si="140"/>
        <v>2213 - BG HOU/S TX/SW LA</v>
      </c>
      <c r="Y4520" s="83">
        <f t="shared" si="141"/>
        <v>28.999999999999996</v>
      </c>
    </row>
    <row r="4521" spans="1:25" x14ac:dyDescent="0.25">
      <c r="A4521" t="s">
        <v>7</v>
      </c>
      <c r="B4521" t="s">
        <v>8651</v>
      </c>
      <c r="C4521" t="s">
        <v>7844</v>
      </c>
      <c r="D4521" t="s">
        <v>7845</v>
      </c>
      <c r="E4521" t="s">
        <v>7846</v>
      </c>
      <c r="F4521">
        <v>22132131</v>
      </c>
      <c r="G4521" t="s">
        <v>7847</v>
      </c>
      <c r="H4521" t="s">
        <v>7848</v>
      </c>
      <c r="I4521">
        <v>186857</v>
      </c>
      <c r="J4521" t="s">
        <v>7862</v>
      </c>
      <c r="K4521" t="s">
        <v>82</v>
      </c>
      <c r="L4521" t="s">
        <v>6</v>
      </c>
      <c r="M4521" t="s">
        <v>8677</v>
      </c>
      <c r="N4521">
        <v>1977.04</v>
      </c>
      <c r="O4521">
        <v>814.19</v>
      </c>
      <c r="P4521">
        <v>0.4118</v>
      </c>
      <c r="Q4521">
        <v>247.13</v>
      </c>
      <c r="R4521">
        <v>90.465555555555568</v>
      </c>
      <c r="S4521">
        <v>18145.34</v>
      </c>
      <c r="T4521">
        <v>4283.6899999999996</v>
      </c>
      <c r="U4521">
        <v>0.2361</v>
      </c>
      <c r="V4521">
        <v>238.75</v>
      </c>
      <c r="W4521">
        <v>125.99088235294117</v>
      </c>
      <c r="X4521" s="83" t="str">
        <f t="shared" si="140"/>
        <v>2213 - BG HOU/S TX/SW LA</v>
      </c>
      <c r="Y4521" s="83">
        <f t="shared" si="141"/>
        <v>34</v>
      </c>
    </row>
    <row r="4522" spans="1:25" x14ac:dyDescent="0.25">
      <c r="A4522" t="s">
        <v>7</v>
      </c>
      <c r="B4522" t="s">
        <v>8651</v>
      </c>
      <c r="C4522" t="s">
        <v>7844</v>
      </c>
      <c r="D4522" t="s">
        <v>7845</v>
      </c>
      <c r="E4522" t="s">
        <v>7846</v>
      </c>
      <c r="F4522">
        <v>22132131</v>
      </c>
      <c r="G4522" t="s">
        <v>7847</v>
      </c>
      <c r="H4522" t="s">
        <v>7848</v>
      </c>
      <c r="I4522">
        <v>186857</v>
      </c>
      <c r="J4522" t="s">
        <v>7862</v>
      </c>
      <c r="K4522" t="s">
        <v>82</v>
      </c>
      <c r="L4522" t="s">
        <v>6</v>
      </c>
      <c r="M4522" t="s">
        <v>8678</v>
      </c>
      <c r="N4522">
        <v>500.04</v>
      </c>
      <c r="O4522">
        <v>2.89</v>
      </c>
      <c r="P4522">
        <v>5.7999999999999996E-3</v>
      </c>
      <c r="Q4522">
        <v>55.56</v>
      </c>
      <c r="R4522">
        <v>1.4450000000000001</v>
      </c>
      <c r="S4522">
        <v>5866.13</v>
      </c>
      <c r="T4522">
        <v>1023.91</v>
      </c>
      <c r="U4522">
        <v>0.17449999999999999</v>
      </c>
      <c r="V4522">
        <v>74.25</v>
      </c>
      <c r="W4522">
        <v>20.89612244897959</v>
      </c>
      <c r="X4522" s="83" t="str">
        <f t="shared" si="140"/>
        <v>2213 - BG HOU/S TX/SW LA</v>
      </c>
      <c r="Y4522" s="83">
        <f t="shared" si="141"/>
        <v>49.000000000000007</v>
      </c>
    </row>
    <row r="4523" spans="1:25" x14ac:dyDescent="0.25">
      <c r="A4523" t="s">
        <v>7</v>
      </c>
      <c r="B4523" t="s">
        <v>8651</v>
      </c>
      <c r="C4523" t="s">
        <v>7844</v>
      </c>
      <c r="D4523" t="s">
        <v>7845</v>
      </c>
      <c r="E4523" t="s">
        <v>7846</v>
      </c>
      <c r="F4523">
        <v>22132131</v>
      </c>
      <c r="G4523" t="s">
        <v>7847</v>
      </c>
      <c r="H4523" t="s">
        <v>7848</v>
      </c>
      <c r="I4523">
        <v>186857</v>
      </c>
      <c r="J4523" t="s">
        <v>7862</v>
      </c>
      <c r="K4523" t="s">
        <v>82</v>
      </c>
      <c r="L4523" t="s">
        <v>6</v>
      </c>
      <c r="M4523" t="s">
        <v>8679</v>
      </c>
      <c r="N4523">
        <v>57.69</v>
      </c>
      <c r="O4523">
        <v>0.72</v>
      </c>
      <c r="P4523">
        <v>1.2500000000000001E-2</v>
      </c>
      <c r="Q4523">
        <v>57.69</v>
      </c>
      <c r="R4523">
        <v>0.72</v>
      </c>
      <c r="S4523">
        <v>114.65</v>
      </c>
      <c r="T4523">
        <v>2.73</v>
      </c>
      <c r="U4523">
        <v>2.3800000000000002E-2</v>
      </c>
      <c r="V4523">
        <v>57.33</v>
      </c>
      <c r="W4523">
        <v>1.3649999999999998</v>
      </c>
      <c r="X4523" s="83" t="str">
        <f t="shared" si="140"/>
        <v>2213 - BG HOU/S TX/SW LA</v>
      </c>
      <c r="Y4523" s="83">
        <f t="shared" si="141"/>
        <v>2.0000000000000004</v>
      </c>
    </row>
    <row r="4524" spans="1:25" x14ac:dyDescent="0.25">
      <c r="A4524" t="s">
        <v>7</v>
      </c>
      <c r="B4524" t="s">
        <v>8651</v>
      </c>
      <c r="C4524" t="s">
        <v>7844</v>
      </c>
      <c r="D4524" t="s">
        <v>7845</v>
      </c>
      <c r="E4524" t="s">
        <v>7846</v>
      </c>
      <c r="F4524">
        <v>22132131</v>
      </c>
      <c r="G4524" t="s">
        <v>7847</v>
      </c>
      <c r="H4524" t="s">
        <v>7848</v>
      </c>
      <c r="I4524">
        <v>186857</v>
      </c>
      <c r="J4524" t="s">
        <v>7862</v>
      </c>
      <c r="K4524" t="s">
        <v>82</v>
      </c>
      <c r="L4524" t="s">
        <v>6</v>
      </c>
      <c r="M4524" t="s">
        <v>8695</v>
      </c>
      <c r="N4524">
        <v>892.86</v>
      </c>
      <c r="O4524">
        <v>835.34</v>
      </c>
      <c r="P4524">
        <v>0.93559999999999999</v>
      </c>
      <c r="Q4524">
        <v>148.81</v>
      </c>
      <c r="R4524">
        <v>75.94</v>
      </c>
      <c r="S4524">
        <v>10544.08</v>
      </c>
      <c r="T4524">
        <v>6284.92</v>
      </c>
      <c r="U4524">
        <v>0.59609999999999996</v>
      </c>
      <c r="V4524">
        <v>127.04</v>
      </c>
      <c r="W4524">
        <v>75.721927710843374</v>
      </c>
      <c r="X4524" s="83" t="str">
        <f t="shared" si="140"/>
        <v>2213 - BG HOU/S TX/SW LA</v>
      </c>
      <c r="Y4524" s="83">
        <f t="shared" si="141"/>
        <v>83</v>
      </c>
    </row>
    <row r="4525" spans="1:25" x14ac:dyDescent="0.25">
      <c r="A4525" t="s">
        <v>7</v>
      </c>
      <c r="B4525" t="s">
        <v>8651</v>
      </c>
      <c r="C4525" t="s">
        <v>7844</v>
      </c>
      <c r="D4525" t="s">
        <v>7845</v>
      </c>
      <c r="E4525" t="s">
        <v>7846</v>
      </c>
      <c r="F4525">
        <v>22132131</v>
      </c>
      <c r="G4525" t="s">
        <v>7847</v>
      </c>
      <c r="H4525" t="s">
        <v>7848</v>
      </c>
      <c r="I4525">
        <v>186857</v>
      </c>
      <c r="J4525" t="s">
        <v>7862</v>
      </c>
      <c r="K4525" t="s">
        <v>82</v>
      </c>
      <c r="L4525" t="s">
        <v>6</v>
      </c>
      <c r="M4525" t="s">
        <v>8720</v>
      </c>
      <c r="N4525">
        <v>2451.6</v>
      </c>
      <c r="O4525">
        <v>3738.75</v>
      </c>
      <c r="P4525">
        <v>1.5249999999999999</v>
      </c>
      <c r="Q4525">
        <v>612.9</v>
      </c>
      <c r="R4525">
        <v>1869.375</v>
      </c>
      <c r="S4525">
        <v>3038.55</v>
      </c>
      <c r="T4525">
        <v>5486.25</v>
      </c>
      <c r="U4525">
        <v>1.8055000000000001</v>
      </c>
      <c r="V4525">
        <v>434.08</v>
      </c>
      <c r="W4525">
        <v>2743.125</v>
      </c>
      <c r="X4525" s="83" t="str">
        <f t="shared" si="140"/>
        <v>2213 - BG HOU/S TX/SW LA</v>
      </c>
      <c r="Y4525" s="83">
        <f t="shared" si="141"/>
        <v>2</v>
      </c>
    </row>
    <row r="4526" spans="1:25" x14ac:dyDescent="0.25">
      <c r="A4526" t="s">
        <v>7</v>
      </c>
      <c r="B4526" t="s">
        <v>8651</v>
      </c>
      <c r="C4526" t="s">
        <v>7844</v>
      </c>
      <c r="D4526" t="s">
        <v>7845</v>
      </c>
      <c r="E4526" t="s">
        <v>7846</v>
      </c>
      <c r="F4526">
        <v>22132131</v>
      </c>
      <c r="G4526" t="s">
        <v>7847</v>
      </c>
      <c r="H4526" t="s">
        <v>7848</v>
      </c>
      <c r="I4526">
        <v>186857</v>
      </c>
      <c r="J4526" t="s">
        <v>7862</v>
      </c>
      <c r="K4526" t="s">
        <v>82</v>
      </c>
      <c r="L4526" t="s">
        <v>6</v>
      </c>
      <c r="M4526" t="s">
        <v>8696</v>
      </c>
      <c r="N4526">
        <v>2858.82</v>
      </c>
      <c r="O4526">
        <v>112.21</v>
      </c>
      <c r="P4526">
        <v>3.9300000000000002E-2</v>
      </c>
      <c r="Q4526">
        <v>476.47</v>
      </c>
      <c r="R4526">
        <v>10.200909090909091</v>
      </c>
      <c r="S4526">
        <v>28411.47</v>
      </c>
      <c r="T4526">
        <v>6688.95</v>
      </c>
      <c r="U4526">
        <v>0.2354</v>
      </c>
      <c r="V4526">
        <v>507.35</v>
      </c>
      <c r="W4526">
        <v>101.34772727272727</v>
      </c>
      <c r="X4526" s="83" t="str">
        <f t="shared" si="140"/>
        <v>2213 - BG HOU/S TX/SW LA</v>
      </c>
      <c r="Y4526" s="83">
        <f t="shared" si="141"/>
        <v>66</v>
      </c>
    </row>
    <row r="4527" spans="1:25" x14ac:dyDescent="0.25">
      <c r="A4527" t="s">
        <v>7</v>
      </c>
      <c r="B4527" t="s">
        <v>8651</v>
      </c>
      <c r="C4527" t="s">
        <v>7844</v>
      </c>
      <c r="D4527" t="s">
        <v>7845</v>
      </c>
      <c r="E4527" t="s">
        <v>7846</v>
      </c>
      <c r="F4527">
        <v>22132131</v>
      </c>
      <c r="G4527" t="s">
        <v>7847</v>
      </c>
      <c r="H4527" t="s">
        <v>7848</v>
      </c>
      <c r="I4527">
        <v>186857</v>
      </c>
      <c r="J4527" t="s">
        <v>7862</v>
      </c>
      <c r="K4527" t="s">
        <v>82</v>
      </c>
      <c r="L4527" t="s">
        <v>6</v>
      </c>
      <c r="M4527" t="s">
        <v>8721</v>
      </c>
      <c r="N4527">
        <v>428.56</v>
      </c>
      <c r="O4527">
        <v>0.6</v>
      </c>
      <c r="P4527">
        <v>1.4E-3</v>
      </c>
      <c r="Q4527">
        <v>107.14</v>
      </c>
      <c r="R4527">
        <v>0.6</v>
      </c>
      <c r="S4527">
        <v>3483.33</v>
      </c>
      <c r="T4527">
        <v>82.66</v>
      </c>
      <c r="U4527">
        <v>2.3699999999999999E-2</v>
      </c>
      <c r="V4527">
        <v>112.37</v>
      </c>
      <c r="W4527">
        <v>8.266</v>
      </c>
      <c r="X4527" s="83" t="str">
        <f t="shared" si="140"/>
        <v>2213 - BG HOU/S TX/SW LA</v>
      </c>
      <c r="Y4527" s="83">
        <f t="shared" si="141"/>
        <v>10</v>
      </c>
    </row>
    <row r="4528" spans="1:25" x14ac:dyDescent="0.25">
      <c r="A4528" t="s">
        <v>7</v>
      </c>
      <c r="B4528" t="s">
        <v>8651</v>
      </c>
      <c r="C4528" t="s">
        <v>7844</v>
      </c>
      <c r="D4528" t="s">
        <v>7845</v>
      </c>
      <c r="E4528" t="s">
        <v>7846</v>
      </c>
      <c r="F4528">
        <v>22132131</v>
      </c>
      <c r="G4528" t="s">
        <v>7847</v>
      </c>
      <c r="H4528" t="s">
        <v>7848</v>
      </c>
      <c r="I4528">
        <v>186857</v>
      </c>
      <c r="J4528" t="s">
        <v>7862</v>
      </c>
      <c r="K4528" t="s">
        <v>82</v>
      </c>
      <c r="L4528" t="s">
        <v>6</v>
      </c>
      <c r="M4528" t="s">
        <v>8697</v>
      </c>
      <c r="N4528">
        <v>10909.05</v>
      </c>
      <c r="O4528">
        <v>13859.93</v>
      </c>
      <c r="P4528">
        <v>1.2705</v>
      </c>
      <c r="Q4528">
        <v>727.27</v>
      </c>
      <c r="R4528">
        <v>659.99666666666667</v>
      </c>
      <c r="S4528">
        <v>69723.02</v>
      </c>
      <c r="T4528">
        <v>73404.69</v>
      </c>
      <c r="U4528">
        <v>1.0528</v>
      </c>
      <c r="V4528">
        <v>718.79</v>
      </c>
      <c r="W4528">
        <v>638.30165217391311</v>
      </c>
      <c r="X4528" s="83" t="str">
        <f t="shared" si="140"/>
        <v>2213 - BG HOU/S TX/SW LA</v>
      </c>
      <c r="Y4528" s="83">
        <f t="shared" si="141"/>
        <v>114.99999999999999</v>
      </c>
    </row>
    <row r="4529" spans="1:25" x14ac:dyDescent="0.25">
      <c r="A4529" t="s">
        <v>7</v>
      </c>
      <c r="B4529" t="s">
        <v>8651</v>
      </c>
      <c r="C4529" t="s">
        <v>7844</v>
      </c>
      <c r="D4529" t="s">
        <v>7845</v>
      </c>
      <c r="E4529" t="s">
        <v>7846</v>
      </c>
      <c r="F4529">
        <v>22132131</v>
      </c>
      <c r="G4529" t="s">
        <v>7847</v>
      </c>
      <c r="H4529" t="s">
        <v>7848</v>
      </c>
      <c r="I4529">
        <v>186857</v>
      </c>
      <c r="J4529" t="s">
        <v>7862</v>
      </c>
      <c r="K4529" t="s">
        <v>82</v>
      </c>
      <c r="L4529" t="s">
        <v>6</v>
      </c>
      <c r="M4529" t="s">
        <v>8698</v>
      </c>
      <c r="N4529">
        <v>35638.68</v>
      </c>
      <c r="O4529">
        <v>13810.47</v>
      </c>
      <c r="P4529">
        <v>0.38750000000000001</v>
      </c>
      <c r="Q4529">
        <v>614.46</v>
      </c>
      <c r="R4529">
        <v>219.21380952380952</v>
      </c>
      <c r="S4529">
        <v>305450.09999999998</v>
      </c>
      <c r="T4529">
        <v>149865.72</v>
      </c>
      <c r="U4529">
        <v>0.49059999999999998</v>
      </c>
      <c r="V4529">
        <v>539.66</v>
      </c>
      <c r="W4529">
        <v>326.5048366013072</v>
      </c>
      <c r="X4529" s="83" t="str">
        <f t="shared" si="140"/>
        <v>2213 - BG HOU/S TX/SW LA</v>
      </c>
      <c r="Y4529" s="83">
        <f t="shared" si="141"/>
        <v>459</v>
      </c>
    </row>
    <row r="4530" spans="1:25" x14ac:dyDescent="0.25">
      <c r="A4530" t="s">
        <v>7</v>
      </c>
      <c r="B4530" t="s">
        <v>8651</v>
      </c>
      <c r="C4530" t="s">
        <v>7844</v>
      </c>
      <c r="D4530" t="s">
        <v>7845</v>
      </c>
      <c r="E4530" t="s">
        <v>7846</v>
      </c>
      <c r="F4530">
        <v>22132131</v>
      </c>
      <c r="G4530" t="s">
        <v>7847</v>
      </c>
      <c r="H4530" t="s">
        <v>7848</v>
      </c>
      <c r="I4530">
        <v>186857</v>
      </c>
      <c r="J4530" t="s">
        <v>7862</v>
      </c>
      <c r="K4530" t="s">
        <v>82</v>
      </c>
      <c r="L4530" t="s">
        <v>6</v>
      </c>
      <c r="M4530" t="s">
        <v>8699</v>
      </c>
      <c r="N4530">
        <v>2184.56</v>
      </c>
      <c r="O4530">
        <v>222.51</v>
      </c>
      <c r="P4530">
        <v>0.1019</v>
      </c>
      <c r="Q4530">
        <v>156.04</v>
      </c>
      <c r="R4530">
        <v>20.228181818181817</v>
      </c>
      <c r="S4530">
        <v>12283.22</v>
      </c>
      <c r="T4530">
        <v>6336.12</v>
      </c>
      <c r="U4530">
        <v>0.51580000000000004</v>
      </c>
      <c r="V4530">
        <v>146.22999999999999</v>
      </c>
      <c r="W4530">
        <v>96.00181818181818</v>
      </c>
      <c r="X4530" s="83" t="str">
        <f t="shared" si="140"/>
        <v>2213 - BG HOU/S TX/SW LA</v>
      </c>
      <c r="Y4530" s="83">
        <f t="shared" si="141"/>
        <v>66</v>
      </c>
    </row>
    <row r="4531" spans="1:25" x14ac:dyDescent="0.25">
      <c r="A4531" t="s">
        <v>7</v>
      </c>
      <c r="B4531" t="s">
        <v>8651</v>
      </c>
      <c r="C4531" t="s">
        <v>7844</v>
      </c>
      <c r="D4531" t="s">
        <v>7845</v>
      </c>
      <c r="E4531" t="s">
        <v>7846</v>
      </c>
      <c r="F4531">
        <v>22132131</v>
      </c>
      <c r="G4531" t="s">
        <v>7847</v>
      </c>
      <c r="H4531" t="s">
        <v>7848</v>
      </c>
      <c r="I4531">
        <v>186857</v>
      </c>
      <c r="J4531" t="s">
        <v>7862</v>
      </c>
      <c r="K4531" t="s">
        <v>82</v>
      </c>
      <c r="L4531" t="s">
        <v>6</v>
      </c>
      <c r="M4531" t="s">
        <v>8700</v>
      </c>
      <c r="N4531">
        <v>7050</v>
      </c>
      <c r="O4531">
        <v>3351.8</v>
      </c>
      <c r="P4531">
        <v>0.47539999999999999</v>
      </c>
      <c r="Q4531">
        <v>470</v>
      </c>
      <c r="R4531">
        <v>176.4105263157895</v>
      </c>
      <c r="S4531">
        <v>49393.52</v>
      </c>
      <c r="T4531">
        <v>22819.83</v>
      </c>
      <c r="U4531">
        <v>0.46200000000000002</v>
      </c>
      <c r="V4531">
        <v>433.28</v>
      </c>
      <c r="W4531">
        <v>200.17394736842107</v>
      </c>
      <c r="X4531" s="83" t="str">
        <f t="shared" si="140"/>
        <v>2213 - BG HOU/S TX/SW LA</v>
      </c>
      <c r="Y4531" s="83">
        <f t="shared" si="141"/>
        <v>114</v>
      </c>
    </row>
    <row r="4532" spans="1:25" x14ac:dyDescent="0.25">
      <c r="A4532" t="s">
        <v>7</v>
      </c>
      <c r="B4532" t="s">
        <v>8651</v>
      </c>
      <c r="C4532" t="s">
        <v>7844</v>
      </c>
      <c r="D4532" t="s">
        <v>7845</v>
      </c>
      <c r="E4532" t="s">
        <v>7846</v>
      </c>
      <c r="F4532">
        <v>22132131</v>
      </c>
      <c r="G4532" t="s">
        <v>7847</v>
      </c>
      <c r="H4532" t="s">
        <v>7848</v>
      </c>
      <c r="I4532">
        <v>186857</v>
      </c>
      <c r="J4532" t="s">
        <v>7862</v>
      </c>
      <c r="K4532" t="s">
        <v>82</v>
      </c>
      <c r="L4532" t="s">
        <v>6</v>
      </c>
      <c r="M4532" t="s">
        <v>8701</v>
      </c>
      <c r="N4532">
        <v>5043.96</v>
      </c>
      <c r="O4532">
        <v>1907.64</v>
      </c>
      <c r="P4532">
        <v>0.37819999999999998</v>
      </c>
      <c r="Q4532">
        <v>560.44000000000005</v>
      </c>
      <c r="R4532">
        <v>136.26000000000002</v>
      </c>
      <c r="S4532">
        <v>23484.880000000001</v>
      </c>
      <c r="T4532">
        <v>12366.65</v>
      </c>
      <c r="U4532">
        <v>0.52659999999999996</v>
      </c>
      <c r="V4532">
        <v>510.54</v>
      </c>
      <c r="W4532">
        <v>252.38061224489795</v>
      </c>
      <c r="X4532" s="83" t="str">
        <f t="shared" si="140"/>
        <v>2213 - BG HOU/S TX/SW LA</v>
      </c>
      <c r="Y4532" s="83">
        <f t="shared" si="141"/>
        <v>49</v>
      </c>
    </row>
    <row r="4533" spans="1:25" x14ac:dyDescent="0.25">
      <c r="A4533" t="s">
        <v>7</v>
      </c>
      <c r="B4533" t="s">
        <v>8651</v>
      </c>
      <c r="C4533" t="s">
        <v>7844</v>
      </c>
      <c r="D4533" t="s">
        <v>7845</v>
      </c>
      <c r="E4533" t="s">
        <v>7846</v>
      </c>
      <c r="F4533">
        <v>22132131</v>
      </c>
      <c r="G4533" t="s">
        <v>7847</v>
      </c>
      <c r="H4533" t="s">
        <v>7848</v>
      </c>
      <c r="I4533">
        <v>232845</v>
      </c>
      <c r="J4533" t="s">
        <v>7863</v>
      </c>
      <c r="K4533" t="s">
        <v>7864</v>
      </c>
      <c r="L4533" t="s">
        <v>6</v>
      </c>
      <c r="M4533" t="s">
        <v>8706</v>
      </c>
      <c r="N4533">
        <v>13.41</v>
      </c>
      <c r="Q4533">
        <v>13.41</v>
      </c>
      <c r="S4533">
        <v>99.05</v>
      </c>
      <c r="V4533">
        <v>11.01</v>
      </c>
      <c r="X4533" s="83" t="str">
        <f t="shared" si="140"/>
        <v>2213 - BG HOU/S TX/SW LA</v>
      </c>
      <c r="Y4533" s="83">
        <f t="shared" si="141"/>
        <v>0</v>
      </c>
    </row>
    <row r="4534" spans="1:25" x14ac:dyDescent="0.25">
      <c r="A4534" t="s">
        <v>7</v>
      </c>
      <c r="B4534" t="s">
        <v>8651</v>
      </c>
      <c r="C4534" t="s">
        <v>7844</v>
      </c>
      <c r="D4534" t="s">
        <v>7845</v>
      </c>
      <c r="E4534" t="s">
        <v>7846</v>
      </c>
      <c r="F4534">
        <v>22132131</v>
      </c>
      <c r="G4534" t="s">
        <v>7847</v>
      </c>
      <c r="H4534" t="s">
        <v>7848</v>
      </c>
      <c r="I4534">
        <v>232845</v>
      </c>
      <c r="J4534" t="s">
        <v>7863</v>
      </c>
      <c r="K4534" t="s">
        <v>7864</v>
      </c>
      <c r="L4534" t="s">
        <v>6</v>
      </c>
      <c r="M4534" t="s">
        <v>8676</v>
      </c>
      <c r="N4534">
        <v>84.15</v>
      </c>
      <c r="O4534">
        <v>13.33</v>
      </c>
      <c r="P4534">
        <v>0.15840000000000001</v>
      </c>
      <c r="Q4534">
        <v>28.05</v>
      </c>
      <c r="R4534">
        <v>13.33</v>
      </c>
      <c r="S4534">
        <v>1969.43</v>
      </c>
      <c r="T4534">
        <v>1474.62</v>
      </c>
      <c r="U4534">
        <v>0.74880000000000002</v>
      </c>
      <c r="V4534">
        <v>93.78</v>
      </c>
      <c r="W4534">
        <v>105.33</v>
      </c>
      <c r="X4534" s="83" t="str">
        <f t="shared" si="140"/>
        <v>2213 - BG HOU/S TX/SW LA</v>
      </c>
      <c r="Y4534" s="83">
        <f t="shared" si="141"/>
        <v>14</v>
      </c>
    </row>
    <row r="4535" spans="1:25" x14ac:dyDescent="0.25">
      <c r="A4535" t="s">
        <v>7</v>
      </c>
      <c r="B4535" t="s">
        <v>8651</v>
      </c>
      <c r="C4535" t="s">
        <v>7844</v>
      </c>
      <c r="D4535" t="s">
        <v>7845</v>
      </c>
      <c r="E4535" t="s">
        <v>7846</v>
      </c>
      <c r="F4535">
        <v>22132131</v>
      </c>
      <c r="G4535" t="s">
        <v>7847</v>
      </c>
      <c r="H4535" t="s">
        <v>7848</v>
      </c>
      <c r="I4535">
        <v>232845</v>
      </c>
      <c r="J4535" t="s">
        <v>7863</v>
      </c>
      <c r="K4535" t="s">
        <v>7864</v>
      </c>
      <c r="L4535" t="s">
        <v>6</v>
      </c>
      <c r="M4535" t="s">
        <v>8886</v>
      </c>
      <c r="N4535">
        <v>35.29</v>
      </c>
      <c r="Q4535">
        <v>35.29</v>
      </c>
      <c r="S4535">
        <v>35.29</v>
      </c>
      <c r="V4535">
        <v>35.29</v>
      </c>
      <c r="X4535" s="83" t="str">
        <f t="shared" si="140"/>
        <v>2213 - BG HOU/S TX/SW LA</v>
      </c>
      <c r="Y4535" s="83">
        <f t="shared" si="141"/>
        <v>0</v>
      </c>
    </row>
    <row r="4536" spans="1:25" x14ac:dyDescent="0.25">
      <c r="A4536" t="s">
        <v>7</v>
      </c>
      <c r="B4536" t="s">
        <v>8651</v>
      </c>
      <c r="C4536" t="s">
        <v>7844</v>
      </c>
      <c r="D4536" t="s">
        <v>7845</v>
      </c>
      <c r="E4536" t="s">
        <v>7846</v>
      </c>
      <c r="F4536">
        <v>22132131</v>
      </c>
      <c r="G4536" t="s">
        <v>7847</v>
      </c>
      <c r="H4536" t="s">
        <v>7848</v>
      </c>
      <c r="I4536">
        <v>232845</v>
      </c>
      <c r="J4536" t="s">
        <v>7863</v>
      </c>
      <c r="K4536" t="s">
        <v>7864</v>
      </c>
      <c r="L4536" t="s">
        <v>6</v>
      </c>
      <c r="M4536" t="s">
        <v>8694</v>
      </c>
      <c r="N4536">
        <v>65.22</v>
      </c>
      <c r="Q4536">
        <v>21.74</v>
      </c>
      <c r="S4536">
        <v>1494.97</v>
      </c>
      <c r="T4536">
        <v>247.5</v>
      </c>
      <c r="U4536">
        <v>0.1656</v>
      </c>
      <c r="V4536">
        <v>106.78</v>
      </c>
      <c r="W4536">
        <v>17.678571428571427</v>
      </c>
      <c r="X4536" s="83" t="str">
        <f t="shared" si="140"/>
        <v>2213 - BG HOU/S TX/SW LA</v>
      </c>
      <c r="Y4536" s="83">
        <f t="shared" si="141"/>
        <v>14.000000000000002</v>
      </c>
    </row>
    <row r="4537" spans="1:25" x14ac:dyDescent="0.25">
      <c r="A4537" t="s">
        <v>7</v>
      </c>
      <c r="B4537" t="s">
        <v>8651</v>
      </c>
      <c r="C4537" t="s">
        <v>7844</v>
      </c>
      <c r="D4537" t="s">
        <v>7845</v>
      </c>
      <c r="E4537" t="s">
        <v>7846</v>
      </c>
      <c r="F4537">
        <v>22132131</v>
      </c>
      <c r="G4537" t="s">
        <v>7847</v>
      </c>
      <c r="H4537" t="s">
        <v>7848</v>
      </c>
      <c r="I4537">
        <v>232845</v>
      </c>
      <c r="J4537" t="s">
        <v>7863</v>
      </c>
      <c r="K4537" t="s">
        <v>7864</v>
      </c>
      <c r="L4537" t="s">
        <v>6</v>
      </c>
      <c r="M4537" t="s">
        <v>8707</v>
      </c>
      <c r="N4537">
        <v>213.5</v>
      </c>
      <c r="Q4537">
        <v>42.7</v>
      </c>
      <c r="S4537">
        <v>1573.91</v>
      </c>
      <c r="T4537">
        <v>384.25</v>
      </c>
      <c r="U4537">
        <v>0.24410000000000001</v>
      </c>
      <c r="V4537">
        <v>44.97</v>
      </c>
      <c r="W4537">
        <v>10.978571428571428</v>
      </c>
      <c r="X4537" s="83" t="str">
        <f t="shared" si="140"/>
        <v>2213 - BG HOU/S TX/SW LA</v>
      </c>
      <c r="Y4537" s="83">
        <f t="shared" si="141"/>
        <v>35</v>
      </c>
    </row>
    <row r="4538" spans="1:25" x14ac:dyDescent="0.25">
      <c r="A4538" t="s">
        <v>7</v>
      </c>
      <c r="B4538" t="s">
        <v>8651</v>
      </c>
      <c r="C4538" t="s">
        <v>7844</v>
      </c>
      <c r="D4538" t="s">
        <v>7845</v>
      </c>
      <c r="E4538" t="s">
        <v>7846</v>
      </c>
      <c r="F4538">
        <v>22132131</v>
      </c>
      <c r="G4538" t="s">
        <v>7847</v>
      </c>
      <c r="H4538" t="s">
        <v>7848</v>
      </c>
      <c r="I4538">
        <v>232845</v>
      </c>
      <c r="J4538" t="s">
        <v>7863</v>
      </c>
      <c r="K4538" t="s">
        <v>7864</v>
      </c>
      <c r="L4538" t="s">
        <v>6</v>
      </c>
      <c r="M4538" t="s">
        <v>8677</v>
      </c>
      <c r="N4538">
        <v>1729.91</v>
      </c>
      <c r="O4538">
        <v>281.92</v>
      </c>
      <c r="P4538">
        <v>0.16300000000000001</v>
      </c>
      <c r="Q4538">
        <v>247.13</v>
      </c>
      <c r="R4538">
        <v>56.384</v>
      </c>
      <c r="S4538">
        <v>11460.11</v>
      </c>
      <c r="T4538">
        <v>16656.650000000001</v>
      </c>
      <c r="U4538">
        <v>1.4534</v>
      </c>
      <c r="V4538">
        <v>238.75</v>
      </c>
      <c r="W4538">
        <v>489.90147058823533</v>
      </c>
      <c r="X4538" s="83" t="str">
        <f t="shared" si="140"/>
        <v>2213 - BG HOU/S TX/SW LA</v>
      </c>
      <c r="Y4538" s="83">
        <f t="shared" si="141"/>
        <v>34</v>
      </c>
    </row>
    <row r="4539" spans="1:25" x14ac:dyDescent="0.25">
      <c r="A4539" t="s">
        <v>7</v>
      </c>
      <c r="B4539" t="s">
        <v>8651</v>
      </c>
      <c r="C4539" t="s">
        <v>7844</v>
      </c>
      <c r="D4539" t="s">
        <v>7845</v>
      </c>
      <c r="E4539" t="s">
        <v>7846</v>
      </c>
      <c r="F4539">
        <v>22132131</v>
      </c>
      <c r="G4539" t="s">
        <v>7847</v>
      </c>
      <c r="H4539" t="s">
        <v>7848</v>
      </c>
      <c r="I4539">
        <v>232845</v>
      </c>
      <c r="J4539" t="s">
        <v>7863</v>
      </c>
      <c r="K4539" t="s">
        <v>7864</v>
      </c>
      <c r="L4539" t="s">
        <v>6</v>
      </c>
      <c r="M4539" t="s">
        <v>8678</v>
      </c>
      <c r="N4539">
        <v>666.72</v>
      </c>
      <c r="O4539">
        <v>1170</v>
      </c>
      <c r="P4539">
        <v>1.7548999999999999</v>
      </c>
      <c r="Q4539">
        <v>55.56</v>
      </c>
      <c r="R4539">
        <v>130</v>
      </c>
      <c r="S4539">
        <v>5166.4399999999996</v>
      </c>
      <c r="T4539">
        <v>6402.16</v>
      </c>
      <c r="U4539">
        <v>1.2392000000000001</v>
      </c>
      <c r="V4539">
        <v>72.77</v>
      </c>
      <c r="W4539">
        <v>87.700821917808213</v>
      </c>
      <c r="X4539" s="83" t="str">
        <f t="shared" si="140"/>
        <v>2213 - BG HOU/S TX/SW LA</v>
      </c>
      <c r="Y4539" s="83">
        <f t="shared" si="141"/>
        <v>73</v>
      </c>
    </row>
    <row r="4540" spans="1:25" x14ac:dyDescent="0.25">
      <c r="A4540" t="s">
        <v>7</v>
      </c>
      <c r="B4540" t="s">
        <v>8651</v>
      </c>
      <c r="C4540" t="s">
        <v>7844</v>
      </c>
      <c r="D4540" t="s">
        <v>7845</v>
      </c>
      <c r="E4540" t="s">
        <v>7846</v>
      </c>
      <c r="F4540">
        <v>22132131</v>
      </c>
      <c r="G4540" t="s">
        <v>7847</v>
      </c>
      <c r="H4540" t="s">
        <v>7848</v>
      </c>
      <c r="I4540">
        <v>232845</v>
      </c>
      <c r="J4540" t="s">
        <v>7863</v>
      </c>
      <c r="K4540" t="s">
        <v>7864</v>
      </c>
      <c r="L4540" t="s">
        <v>6</v>
      </c>
      <c r="M4540" t="s">
        <v>8679</v>
      </c>
      <c r="N4540">
        <v>173.07</v>
      </c>
      <c r="O4540">
        <v>0.6</v>
      </c>
      <c r="P4540">
        <v>3.5000000000000001E-3</v>
      </c>
      <c r="Q4540">
        <v>57.69</v>
      </c>
      <c r="R4540">
        <v>0.3</v>
      </c>
      <c r="S4540">
        <v>318.64</v>
      </c>
      <c r="T4540">
        <v>0.6</v>
      </c>
      <c r="U4540">
        <v>1.9E-3</v>
      </c>
      <c r="V4540">
        <v>63.73</v>
      </c>
      <c r="W4540">
        <v>0.3</v>
      </c>
      <c r="X4540" s="83" t="str">
        <f t="shared" si="140"/>
        <v>2213 - BG HOU/S TX/SW LA</v>
      </c>
      <c r="Y4540" s="83">
        <f t="shared" si="141"/>
        <v>2</v>
      </c>
    </row>
    <row r="4541" spans="1:25" x14ac:dyDescent="0.25">
      <c r="A4541" t="s">
        <v>7</v>
      </c>
      <c r="B4541" t="s">
        <v>8651</v>
      </c>
      <c r="C4541" t="s">
        <v>7844</v>
      </c>
      <c r="D4541" t="s">
        <v>7845</v>
      </c>
      <c r="E4541" t="s">
        <v>7846</v>
      </c>
      <c r="F4541">
        <v>22132131</v>
      </c>
      <c r="G4541" t="s">
        <v>7847</v>
      </c>
      <c r="H4541" t="s">
        <v>7848</v>
      </c>
      <c r="I4541">
        <v>232845</v>
      </c>
      <c r="J4541" t="s">
        <v>7863</v>
      </c>
      <c r="K4541" t="s">
        <v>7864</v>
      </c>
      <c r="L4541" t="s">
        <v>6</v>
      </c>
      <c r="M4541" t="s">
        <v>8695</v>
      </c>
      <c r="N4541">
        <v>0</v>
      </c>
      <c r="O4541">
        <v>6108.4</v>
      </c>
      <c r="R4541">
        <v>2036.1333333333332</v>
      </c>
      <c r="S4541">
        <v>9323.4699999999993</v>
      </c>
      <c r="T4541">
        <v>31354.36</v>
      </c>
      <c r="U4541">
        <v>3.3628999999999998</v>
      </c>
      <c r="V4541">
        <v>131.32</v>
      </c>
      <c r="W4541">
        <v>489.91187500000001</v>
      </c>
      <c r="X4541" s="83" t="str">
        <f t="shared" si="140"/>
        <v>2213 - BG HOU/S TX/SW LA</v>
      </c>
      <c r="Y4541" s="83">
        <f t="shared" si="141"/>
        <v>64</v>
      </c>
    </row>
    <row r="4542" spans="1:25" x14ac:dyDescent="0.25">
      <c r="A4542" t="s">
        <v>7</v>
      </c>
      <c r="B4542" t="s">
        <v>8651</v>
      </c>
      <c r="C4542" t="s">
        <v>7844</v>
      </c>
      <c r="D4542" t="s">
        <v>7845</v>
      </c>
      <c r="E4542" t="s">
        <v>7846</v>
      </c>
      <c r="F4542">
        <v>22132131</v>
      </c>
      <c r="G4542" t="s">
        <v>7847</v>
      </c>
      <c r="H4542" t="s">
        <v>7848</v>
      </c>
      <c r="I4542">
        <v>232845</v>
      </c>
      <c r="J4542" t="s">
        <v>7863</v>
      </c>
      <c r="K4542" t="s">
        <v>7864</v>
      </c>
      <c r="L4542" t="s">
        <v>6</v>
      </c>
      <c r="M4542" t="s">
        <v>8720</v>
      </c>
      <c r="N4542">
        <v>612.9</v>
      </c>
      <c r="O4542">
        <v>3724.95</v>
      </c>
      <c r="P4542">
        <v>6.0776000000000003</v>
      </c>
      <c r="Q4542">
        <v>612.9</v>
      </c>
      <c r="R4542">
        <v>1241.6499999999999</v>
      </c>
      <c r="S4542">
        <v>808.55</v>
      </c>
      <c r="T4542">
        <v>5258.7</v>
      </c>
      <c r="U4542">
        <v>6.5038999999999998</v>
      </c>
      <c r="V4542">
        <v>404.28</v>
      </c>
      <c r="W4542">
        <v>1051.74</v>
      </c>
      <c r="X4542" s="83" t="str">
        <f t="shared" ref="X4542:X4605" si="142">CONCATENATE(C4542," - ",D4542)</f>
        <v>2213 - BG HOU/S TX/SW LA</v>
      </c>
      <c r="Y4542" s="83">
        <f t="shared" si="141"/>
        <v>5</v>
      </c>
    </row>
    <row r="4543" spans="1:25" x14ac:dyDescent="0.25">
      <c r="A4543" t="s">
        <v>7</v>
      </c>
      <c r="B4543" t="s">
        <v>8651</v>
      </c>
      <c r="C4543" t="s">
        <v>7844</v>
      </c>
      <c r="D4543" t="s">
        <v>7845</v>
      </c>
      <c r="E4543" t="s">
        <v>7846</v>
      </c>
      <c r="F4543">
        <v>22132131</v>
      </c>
      <c r="G4543" t="s">
        <v>7847</v>
      </c>
      <c r="H4543" t="s">
        <v>7848</v>
      </c>
      <c r="I4543">
        <v>232845</v>
      </c>
      <c r="J4543" t="s">
        <v>7863</v>
      </c>
      <c r="K4543" t="s">
        <v>7864</v>
      </c>
      <c r="L4543" t="s">
        <v>6</v>
      </c>
      <c r="M4543" t="s">
        <v>8696</v>
      </c>
      <c r="N4543">
        <v>4288.2299999999996</v>
      </c>
      <c r="O4543">
        <v>805.25</v>
      </c>
      <c r="P4543">
        <v>0.18779999999999999</v>
      </c>
      <c r="Q4543">
        <v>476.47</v>
      </c>
      <c r="R4543">
        <v>402.625</v>
      </c>
      <c r="S4543">
        <v>27757.91</v>
      </c>
      <c r="T4543">
        <v>22280.44</v>
      </c>
      <c r="U4543">
        <v>0.80269999999999997</v>
      </c>
      <c r="V4543">
        <v>495.68</v>
      </c>
      <c r="W4543">
        <v>506.37363636363631</v>
      </c>
      <c r="X4543" s="83" t="str">
        <f t="shared" si="142"/>
        <v>2213 - BG HOU/S TX/SW LA</v>
      </c>
      <c r="Y4543" s="83">
        <f t="shared" si="141"/>
        <v>44</v>
      </c>
    </row>
    <row r="4544" spans="1:25" x14ac:dyDescent="0.25">
      <c r="A4544" t="s">
        <v>7</v>
      </c>
      <c r="B4544" t="s">
        <v>8651</v>
      </c>
      <c r="C4544" t="s">
        <v>7844</v>
      </c>
      <c r="D4544" t="s">
        <v>7845</v>
      </c>
      <c r="E4544" t="s">
        <v>7846</v>
      </c>
      <c r="F4544">
        <v>22132131</v>
      </c>
      <c r="G4544" t="s">
        <v>7847</v>
      </c>
      <c r="H4544" t="s">
        <v>7848</v>
      </c>
      <c r="I4544">
        <v>232845</v>
      </c>
      <c r="J4544" t="s">
        <v>7863</v>
      </c>
      <c r="K4544" t="s">
        <v>7864</v>
      </c>
      <c r="L4544" t="s">
        <v>6</v>
      </c>
      <c r="M4544" t="s">
        <v>8697</v>
      </c>
      <c r="N4544">
        <v>5090.8900000000003</v>
      </c>
      <c r="O4544">
        <v>29.22</v>
      </c>
      <c r="P4544">
        <v>5.7000000000000002E-3</v>
      </c>
      <c r="Q4544">
        <v>727.27</v>
      </c>
      <c r="R4544">
        <v>5.8439999999999994</v>
      </c>
      <c r="S4544">
        <v>40235.43</v>
      </c>
      <c r="T4544">
        <v>32208.65</v>
      </c>
      <c r="U4544">
        <v>0.80049999999999999</v>
      </c>
      <c r="V4544">
        <v>718.49</v>
      </c>
      <c r="W4544">
        <v>825.86282051282058</v>
      </c>
      <c r="X4544" s="83" t="str">
        <f t="shared" si="142"/>
        <v>2213 - BG HOU/S TX/SW LA</v>
      </c>
      <c r="Y4544" s="83">
        <f t="shared" si="141"/>
        <v>39</v>
      </c>
    </row>
    <row r="4545" spans="1:25" x14ac:dyDescent="0.25">
      <c r="A4545" t="s">
        <v>7</v>
      </c>
      <c r="B4545" t="s">
        <v>8651</v>
      </c>
      <c r="C4545" t="s">
        <v>7844</v>
      </c>
      <c r="D4545" t="s">
        <v>7845</v>
      </c>
      <c r="E4545" t="s">
        <v>7846</v>
      </c>
      <c r="F4545">
        <v>22132131</v>
      </c>
      <c r="G4545" t="s">
        <v>7847</v>
      </c>
      <c r="H4545" t="s">
        <v>7848</v>
      </c>
      <c r="I4545">
        <v>232845</v>
      </c>
      <c r="J4545" t="s">
        <v>7863</v>
      </c>
      <c r="K4545" t="s">
        <v>7864</v>
      </c>
      <c r="L4545" t="s">
        <v>6</v>
      </c>
      <c r="M4545" t="s">
        <v>8698</v>
      </c>
      <c r="N4545">
        <v>32566.38</v>
      </c>
      <c r="O4545">
        <v>2848.66</v>
      </c>
      <c r="P4545">
        <v>8.7499999999999994E-2</v>
      </c>
      <c r="Q4545">
        <v>614.46</v>
      </c>
      <c r="R4545">
        <v>94.955333333333328</v>
      </c>
      <c r="S4545">
        <v>199675.81</v>
      </c>
      <c r="T4545">
        <v>178295.56</v>
      </c>
      <c r="U4545">
        <v>0.89290000000000003</v>
      </c>
      <c r="V4545">
        <v>545.55999999999995</v>
      </c>
      <c r="W4545">
        <v>630.01964664310958</v>
      </c>
      <c r="X4545" s="83" t="str">
        <f t="shared" si="142"/>
        <v>2213 - BG HOU/S TX/SW LA</v>
      </c>
      <c r="Y4545" s="83">
        <f t="shared" si="141"/>
        <v>283</v>
      </c>
    </row>
    <row r="4546" spans="1:25" x14ac:dyDescent="0.25">
      <c r="A4546" t="s">
        <v>7</v>
      </c>
      <c r="B4546" t="s">
        <v>8651</v>
      </c>
      <c r="C4546" t="s">
        <v>7844</v>
      </c>
      <c r="D4546" t="s">
        <v>7845</v>
      </c>
      <c r="E4546" t="s">
        <v>7846</v>
      </c>
      <c r="F4546">
        <v>22132131</v>
      </c>
      <c r="G4546" t="s">
        <v>7847</v>
      </c>
      <c r="H4546" t="s">
        <v>7848</v>
      </c>
      <c r="I4546">
        <v>232845</v>
      </c>
      <c r="J4546" t="s">
        <v>7863</v>
      </c>
      <c r="K4546" t="s">
        <v>7864</v>
      </c>
      <c r="L4546" t="s">
        <v>6</v>
      </c>
      <c r="M4546" t="s">
        <v>8699</v>
      </c>
      <c r="N4546">
        <v>468.12</v>
      </c>
      <c r="O4546">
        <v>2280</v>
      </c>
      <c r="P4546">
        <v>4.8704999999999998</v>
      </c>
      <c r="Q4546">
        <v>156.04</v>
      </c>
      <c r="R4546">
        <v>570</v>
      </c>
      <c r="S4546">
        <v>8165.4</v>
      </c>
      <c r="T4546">
        <v>5219.59</v>
      </c>
      <c r="U4546">
        <v>0.63919999999999999</v>
      </c>
      <c r="V4546">
        <v>145.81</v>
      </c>
      <c r="W4546">
        <v>89.992931034482766</v>
      </c>
      <c r="X4546" s="83" t="str">
        <f t="shared" si="142"/>
        <v>2213 - BG HOU/S TX/SW LA</v>
      </c>
      <c r="Y4546" s="83">
        <f t="shared" si="141"/>
        <v>58</v>
      </c>
    </row>
    <row r="4547" spans="1:25" x14ac:dyDescent="0.25">
      <c r="A4547" t="s">
        <v>7</v>
      </c>
      <c r="B4547" t="s">
        <v>8651</v>
      </c>
      <c r="C4547" t="s">
        <v>7844</v>
      </c>
      <c r="D4547" t="s">
        <v>7845</v>
      </c>
      <c r="E4547" t="s">
        <v>7846</v>
      </c>
      <c r="F4547">
        <v>22132131</v>
      </c>
      <c r="G4547" t="s">
        <v>7847</v>
      </c>
      <c r="H4547" t="s">
        <v>7848</v>
      </c>
      <c r="I4547">
        <v>232845</v>
      </c>
      <c r="J4547" t="s">
        <v>7863</v>
      </c>
      <c r="K4547" t="s">
        <v>7864</v>
      </c>
      <c r="L4547" t="s">
        <v>6</v>
      </c>
      <c r="M4547" t="s">
        <v>8700</v>
      </c>
      <c r="N4547">
        <v>4700</v>
      </c>
      <c r="O4547">
        <v>4580.38</v>
      </c>
      <c r="P4547">
        <v>0.97450000000000003</v>
      </c>
      <c r="Q4547">
        <v>470</v>
      </c>
      <c r="R4547">
        <v>654.34</v>
      </c>
      <c r="S4547">
        <v>28588.87</v>
      </c>
      <c r="T4547">
        <v>28781.07</v>
      </c>
      <c r="U4547">
        <v>1.0066999999999999</v>
      </c>
      <c r="V4547">
        <v>433.16</v>
      </c>
      <c r="W4547">
        <v>399.73708333333332</v>
      </c>
      <c r="X4547" s="83" t="str">
        <f t="shared" si="142"/>
        <v>2213 - BG HOU/S TX/SW LA</v>
      </c>
      <c r="Y4547" s="83">
        <f t="shared" ref="Y4547:Y4610" si="143">IFERROR((IF($S4547=0,0,$T4547/$W4547)),0)</f>
        <v>72</v>
      </c>
    </row>
    <row r="4548" spans="1:25" x14ac:dyDescent="0.25">
      <c r="A4548" t="s">
        <v>7</v>
      </c>
      <c r="B4548" t="s">
        <v>8651</v>
      </c>
      <c r="C4548" t="s">
        <v>7844</v>
      </c>
      <c r="D4548" t="s">
        <v>7845</v>
      </c>
      <c r="E4548" t="s">
        <v>7846</v>
      </c>
      <c r="F4548">
        <v>22132131</v>
      </c>
      <c r="G4548" t="s">
        <v>7847</v>
      </c>
      <c r="H4548" t="s">
        <v>7848</v>
      </c>
      <c r="I4548">
        <v>232845</v>
      </c>
      <c r="J4548" t="s">
        <v>7863</v>
      </c>
      <c r="K4548" t="s">
        <v>7864</v>
      </c>
      <c r="L4548" t="s">
        <v>6</v>
      </c>
      <c r="M4548" t="s">
        <v>8701</v>
      </c>
      <c r="N4548">
        <v>3362.64</v>
      </c>
      <c r="O4548">
        <v>744.13</v>
      </c>
      <c r="P4548">
        <v>0.2213</v>
      </c>
      <c r="Q4548">
        <v>560.44000000000005</v>
      </c>
      <c r="R4548">
        <v>106.30428571428571</v>
      </c>
      <c r="S4548">
        <v>17712.98</v>
      </c>
      <c r="T4548">
        <v>13882.92</v>
      </c>
      <c r="U4548">
        <v>0.78380000000000005</v>
      </c>
      <c r="V4548">
        <v>506.09</v>
      </c>
      <c r="W4548">
        <v>420.69454545454545</v>
      </c>
      <c r="X4548" s="83" t="str">
        <f t="shared" si="142"/>
        <v>2213 - BG HOU/S TX/SW LA</v>
      </c>
      <c r="Y4548" s="83">
        <f t="shared" si="143"/>
        <v>33</v>
      </c>
    </row>
    <row r="4549" spans="1:25" x14ac:dyDescent="0.25">
      <c r="A4549" t="s">
        <v>7</v>
      </c>
      <c r="B4549" t="s">
        <v>8651</v>
      </c>
      <c r="C4549" t="s">
        <v>7844</v>
      </c>
      <c r="D4549" t="s">
        <v>7845</v>
      </c>
      <c r="E4549" t="s">
        <v>7846</v>
      </c>
      <c r="F4549">
        <v>22132131</v>
      </c>
      <c r="G4549" t="s">
        <v>7847</v>
      </c>
      <c r="H4549" t="s">
        <v>7848</v>
      </c>
      <c r="I4549">
        <v>232870</v>
      </c>
      <c r="J4549" t="s">
        <v>7865</v>
      </c>
      <c r="K4549" t="s">
        <v>92</v>
      </c>
      <c r="L4549" t="s">
        <v>6</v>
      </c>
      <c r="M4549" t="s">
        <v>8706</v>
      </c>
      <c r="N4549">
        <v>26.82</v>
      </c>
      <c r="Q4549">
        <v>13.41</v>
      </c>
      <c r="S4549">
        <v>179.58</v>
      </c>
      <c r="T4549">
        <v>371.25</v>
      </c>
      <c r="U4549">
        <v>2.0672999999999999</v>
      </c>
      <c r="V4549">
        <v>10.56</v>
      </c>
      <c r="W4549">
        <v>74.25</v>
      </c>
      <c r="X4549" s="83" t="str">
        <f t="shared" si="142"/>
        <v>2213 - BG HOU/S TX/SW LA</v>
      </c>
      <c r="Y4549" s="83">
        <f t="shared" si="143"/>
        <v>5</v>
      </c>
    </row>
    <row r="4550" spans="1:25" x14ac:dyDescent="0.25">
      <c r="A4550" t="s">
        <v>7</v>
      </c>
      <c r="B4550" t="s">
        <v>8651</v>
      </c>
      <c r="C4550" t="s">
        <v>7844</v>
      </c>
      <c r="D4550" t="s">
        <v>7845</v>
      </c>
      <c r="E4550" t="s">
        <v>7846</v>
      </c>
      <c r="F4550">
        <v>22132131</v>
      </c>
      <c r="G4550" t="s">
        <v>7847</v>
      </c>
      <c r="H4550" t="s">
        <v>7848</v>
      </c>
      <c r="I4550">
        <v>232870</v>
      </c>
      <c r="J4550" t="s">
        <v>7865</v>
      </c>
      <c r="K4550" t="s">
        <v>92</v>
      </c>
      <c r="L4550" t="s">
        <v>6</v>
      </c>
      <c r="M4550" t="s">
        <v>8676</v>
      </c>
      <c r="N4550">
        <v>84.15</v>
      </c>
      <c r="Q4550">
        <v>28.05</v>
      </c>
      <c r="S4550">
        <v>1853.21</v>
      </c>
      <c r="T4550">
        <v>776.69</v>
      </c>
      <c r="U4550">
        <v>0.41909999999999997</v>
      </c>
      <c r="V4550">
        <v>109.01</v>
      </c>
      <c r="W4550">
        <v>48.543125000000003</v>
      </c>
      <c r="X4550" s="83" t="str">
        <f t="shared" si="142"/>
        <v>2213 - BG HOU/S TX/SW LA</v>
      </c>
      <c r="Y4550" s="83">
        <f t="shared" si="143"/>
        <v>16</v>
      </c>
    </row>
    <row r="4551" spans="1:25" x14ac:dyDescent="0.25">
      <c r="A4551" t="s">
        <v>7</v>
      </c>
      <c r="B4551" t="s">
        <v>8651</v>
      </c>
      <c r="C4551" t="s">
        <v>7844</v>
      </c>
      <c r="D4551" t="s">
        <v>7845</v>
      </c>
      <c r="E4551" t="s">
        <v>7846</v>
      </c>
      <c r="F4551">
        <v>22132131</v>
      </c>
      <c r="G4551" t="s">
        <v>7847</v>
      </c>
      <c r="H4551" t="s">
        <v>7848</v>
      </c>
      <c r="I4551">
        <v>232870</v>
      </c>
      <c r="J4551" t="s">
        <v>7865</v>
      </c>
      <c r="K4551" t="s">
        <v>92</v>
      </c>
      <c r="L4551" t="s">
        <v>6</v>
      </c>
      <c r="M4551" t="s">
        <v>8886</v>
      </c>
      <c r="N4551">
        <v>35.29</v>
      </c>
      <c r="O4551">
        <v>96.43</v>
      </c>
      <c r="P4551">
        <v>2.7324999999999999</v>
      </c>
      <c r="Q4551">
        <v>35.29</v>
      </c>
      <c r="S4551">
        <v>35.29</v>
      </c>
      <c r="T4551">
        <v>96.43</v>
      </c>
      <c r="U4551">
        <v>2.7324999999999999</v>
      </c>
      <c r="V4551">
        <v>35.29</v>
      </c>
      <c r="X4551" s="83" t="str">
        <f t="shared" si="142"/>
        <v>2213 - BG HOU/S TX/SW LA</v>
      </c>
      <c r="Y4551" s="83">
        <f t="shared" si="143"/>
        <v>0</v>
      </c>
    </row>
    <row r="4552" spans="1:25" x14ac:dyDescent="0.25">
      <c r="A4552" t="s">
        <v>7</v>
      </c>
      <c r="B4552" t="s">
        <v>8651</v>
      </c>
      <c r="C4552" t="s">
        <v>7844</v>
      </c>
      <c r="D4552" t="s">
        <v>7845</v>
      </c>
      <c r="E4552" t="s">
        <v>7846</v>
      </c>
      <c r="F4552">
        <v>22132131</v>
      </c>
      <c r="G4552" t="s">
        <v>7847</v>
      </c>
      <c r="H4552" t="s">
        <v>7848</v>
      </c>
      <c r="I4552">
        <v>232870</v>
      </c>
      <c r="J4552" t="s">
        <v>7865</v>
      </c>
      <c r="K4552" t="s">
        <v>92</v>
      </c>
      <c r="L4552" t="s">
        <v>6</v>
      </c>
      <c r="M4552" t="s">
        <v>8694</v>
      </c>
      <c r="N4552">
        <v>21.74</v>
      </c>
      <c r="Q4552">
        <v>21.74</v>
      </c>
      <c r="S4552">
        <v>769.96</v>
      </c>
      <c r="T4552">
        <v>898.25</v>
      </c>
      <c r="U4552">
        <v>1.1666000000000001</v>
      </c>
      <c r="V4552">
        <v>109.99</v>
      </c>
      <c r="W4552">
        <v>149.70833333333334</v>
      </c>
      <c r="X4552" s="83" t="str">
        <f t="shared" si="142"/>
        <v>2213 - BG HOU/S TX/SW LA</v>
      </c>
      <c r="Y4552" s="83">
        <f t="shared" si="143"/>
        <v>6</v>
      </c>
    </row>
    <row r="4553" spans="1:25" x14ac:dyDescent="0.25">
      <c r="A4553" t="s">
        <v>7</v>
      </c>
      <c r="B4553" t="s">
        <v>8651</v>
      </c>
      <c r="C4553" t="s">
        <v>7844</v>
      </c>
      <c r="D4553" t="s">
        <v>7845</v>
      </c>
      <c r="E4553" t="s">
        <v>7846</v>
      </c>
      <c r="F4553">
        <v>22132131</v>
      </c>
      <c r="G4553" t="s">
        <v>7847</v>
      </c>
      <c r="H4553" t="s">
        <v>7848</v>
      </c>
      <c r="I4553">
        <v>232870</v>
      </c>
      <c r="J4553" t="s">
        <v>7865</v>
      </c>
      <c r="K4553" t="s">
        <v>92</v>
      </c>
      <c r="L4553" t="s">
        <v>6</v>
      </c>
      <c r="M4553" t="s">
        <v>8707</v>
      </c>
      <c r="N4553">
        <v>170.8</v>
      </c>
      <c r="O4553">
        <v>453.75</v>
      </c>
      <c r="P4553">
        <v>2.6566000000000001</v>
      </c>
      <c r="Q4553">
        <v>42.7</v>
      </c>
      <c r="R4553">
        <v>64.821428571428569</v>
      </c>
      <c r="S4553">
        <v>1637.8</v>
      </c>
      <c r="T4553">
        <v>4946.25</v>
      </c>
      <c r="U4553">
        <v>3.0200999999999998</v>
      </c>
      <c r="V4553">
        <v>44.26</v>
      </c>
      <c r="W4553">
        <v>117.76785714285714</v>
      </c>
      <c r="X4553" s="83" t="str">
        <f t="shared" si="142"/>
        <v>2213 - BG HOU/S TX/SW LA</v>
      </c>
      <c r="Y4553" s="83">
        <f t="shared" si="143"/>
        <v>42</v>
      </c>
    </row>
    <row r="4554" spans="1:25" x14ac:dyDescent="0.25">
      <c r="A4554" t="s">
        <v>7</v>
      </c>
      <c r="B4554" t="s">
        <v>8651</v>
      </c>
      <c r="C4554" t="s">
        <v>7844</v>
      </c>
      <c r="D4554" t="s">
        <v>7845</v>
      </c>
      <c r="E4554" t="s">
        <v>7846</v>
      </c>
      <c r="F4554">
        <v>22132131</v>
      </c>
      <c r="G4554" t="s">
        <v>7847</v>
      </c>
      <c r="H4554" t="s">
        <v>7848</v>
      </c>
      <c r="I4554">
        <v>232870</v>
      </c>
      <c r="J4554" t="s">
        <v>7865</v>
      </c>
      <c r="K4554" t="s">
        <v>92</v>
      </c>
      <c r="L4554" t="s">
        <v>6</v>
      </c>
      <c r="M4554" t="s">
        <v>8677</v>
      </c>
      <c r="N4554">
        <v>988.52</v>
      </c>
      <c r="O4554">
        <v>3435</v>
      </c>
      <c r="P4554">
        <v>3.4748999999999999</v>
      </c>
      <c r="Q4554">
        <v>247.13</v>
      </c>
      <c r="R4554">
        <v>687</v>
      </c>
      <c r="S4554">
        <v>6565.96</v>
      </c>
      <c r="T4554">
        <v>15291.43</v>
      </c>
      <c r="U4554">
        <v>2.3289</v>
      </c>
      <c r="V4554">
        <v>234.5</v>
      </c>
      <c r="W4554">
        <v>449.74794117647059</v>
      </c>
      <c r="X4554" s="83" t="str">
        <f t="shared" si="142"/>
        <v>2213 - BG HOU/S TX/SW LA</v>
      </c>
      <c r="Y4554" s="83">
        <f t="shared" si="143"/>
        <v>34</v>
      </c>
    </row>
    <row r="4555" spans="1:25" x14ac:dyDescent="0.25">
      <c r="A4555" t="s">
        <v>7</v>
      </c>
      <c r="B4555" t="s">
        <v>8651</v>
      </c>
      <c r="C4555" t="s">
        <v>7844</v>
      </c>
      <c r="D4555" t="s">
        <v>7845</v>
      </c>
      <c r="E4555" t="s">
        <v>7846</v>
      </c>
      <c r="F4555">
        <v>22132131</v>
      </c>
      <c r="G4555" t="s">
        <v>7847</v>
      </c>
      <c r="H4555" t="s">
        <v>7848</v>
      </c>
      <c r="I4555">
        <v>232870</v>
      </c>
      <c r="J4555" t="s">
        <v>7865</v>
      </c>
      <c r="K4555" t="s">
        <v>92</v>
      </c>
      <c r="L4555" t="s">
        <v>6</v>
      </c>
      <c r="M4555" t="s">
        <v>8678</v>
      </c>
      <c r="N4555">
        <v>277.8</v>
      </c>
      <c r="O4555">
        <v>1177.5</v>
      </c>
      <c r="P4555">
        <v>4.2386999999999997</v>
      </c>
      <c r="Q4555">
        <v>55.56</v>
      </c>
      <c r="R4555">
        <v>294.375</v>
      </c>
      <c r="S4555">
        <v>2930.41</v>
      </c>
      <c r="T4555">
        <v>3188.25</v>
      </c>
      <c r="U4555">
        <v>1.0880000000000001</v>
      </c>
      <c r="V4555">
        <v>73.260000000000005</v>
      </c>
      <c r="W4555">
        <v>91.092857142857142</v>
      </c>
      <c r="X4555" s="83" t="str">
        <f t="shared" si="142"/>
        <v>2213 - BG HOU/S TX/SW LA</v>
      </c>
      <c r="Y4555" s="83">
        <f t="shared" si="143"/>
        <v>35</v>
      </c>
    </row>
    <row r="4556" spans="1:25" x14ac:dyDescent="0.25">
      <c r="A4556" t="s">
        <v>7</v>
      </c>
      <c r="B4556" t="s">
        <v>8651</v>
      </c>
      <c r="C4556" t="s">
        <v>7844</v>
      </c>
      <c r="D4556" t="s">
        <v>7845</v>
      </c>
      <c r="E4556" t="s">
        <v>7846</v>
      </c>
      <c r="F4556">
        <v>22132131</v>
      </c>
      <c r="G4556" t="s">
        <v>7847</v>
      </c>
      <c r="H4556" t="s">
        <v>7848</v>
      </c>
      <c r="I4556">
        <v>232870</v>
      </c>
      <c r="J4556" t="s">
        <v>7865</v>
      </c>
      <c r="K4556" t="s">
        <v>92</v>
      </c>
      <c r="L4556" t="s">
        <v>6</v>
      </c>
      <c r="M4556" t="s">
        <v>8679</v>
      </c>
      <c r="N4556">
        <v>0</v>
      </c>
      <c r="S4556">
        <v>56.96</v>
      </c>
      <c r="V4556">
        <v>56.96</v>
      </c>
      <c r="X4556" s="83" t="str">
        <f t="shared" si="142"/>
        <v>2213 - BG HOU/S TX/SW LA</v>
      </c>
      <c r="Y4556" s="83">
        <f t="shared" si="143"/>
        <v>0</v>
      </c>
    </row>
    <row r="4557" spans="1:25" x14ac:dyDescent="0.25">
      <c r="A4557" t="s">
        <v>7</v>
      </c>
      <c r="B4557" t="s">
        <v>8651</v>
      </c>
      <c r="C4557" t="s">
        <v>7844</v>
      </c>
      <c r="D4557" t="s">
        <v>7845</v>
      </c>
      <c r="E4557" t="s">
        <v>7846</v>
      </c>
      <c r="F4557">
        <v>22132131</v>
      </c>
      <c r="G4557" t="s">
        <v>7847</v>
      </c>
      <c r="H4557" t="s">
        <v>7848</v>
      </c>
      <c r="I4557">
        <v>232870</v>
      </c>
      <c r="J4557" t="s">
        <v>7865</v>
      </c>
      <c r="K4557" t="s">
        <v>92</v>
      </c>
      <c r="L4557" t="s">
        <v>6</v>
      </c>
      <c r="M4557" t="s">
        <v>8695</v>
      </c>
      <c r="N4557">
        <v>297.62</v>
      </c>
      <c r="O4557">
        <v>2306.25</v>
      </c>
      <c r="P4557">
        <v>7.7489999999999997</v>
      </c>
      <c r="Q4557">
        <v>148.81</v>
      </c>
      <c r="R4557">
        <v>2306.25</v>
      </c>
      <c r="S4557">
        <v>5321.75</v>
      </c>
      <c r="T4557">
        <v>16752.830000000002</v>
      </c>
      <c r="U4557">
        <v>3.1480000000000001</v>
      </c>
      <c r="V4557">
        <v>129.80000000000001</v>
      </c>
      <c r="W4557">
        <v>478.65228571428577</v>
      </c>
      <c r="X4557" s="83" t="str">
        <f t="shared" si="142"/>
        <v>2213 - BG HOU/S TX/SW LA</v>
      </c>
      <c r="Y4557" s="83">
        <f t="shared" si="143"/>
        <v>35</v>
      </c>
    </row>
    <row r="4558" spans="1:25" x14ac:dyDescent="0.25">
      <c r="A4558" t="s">
        <v>7</v>
      </c>
      <c r="B4558" t="s">
        <v>8651</v>
      </c>
      <c r="C4558" t="s">
        <v>7844</v>
      </c>
      <c r="D4558" t="s">
        <v>7845</v>
      </c>
      <c r="E4558" t="s">
        <v>7846</v>
      </c>
      <c r="F4558">
        <v>22132131</v>
      </c>
      <c r="G4558" t="s">
        <v>7847</v>
      </c>
      <c r="H4558" t="s">
        <v>7848</v>
      </c>
      <c r="I4558">
        <v>232870</v>
      </c>
      <c r="J4558" t="s">
        <v>7865</v>
      </c>
      <c r="K4558" t="s">
        <v>92</v>
      </c>
      <c r="L4558" t="s">
        <v>6</v>
      </c>
      <c r="M4558" t="s">
        <v>8720</v>
      </c>
      <c r="N4558">
        <v>1225.8</v>
      </c>
      <c r="O4558">
        <v>8325</v>
      </c>
      <c r="P4558">
        <v>6.7915000000000001</v>
      </c>
      <c r="Q4558">
        <v>612.9</v>
      </c>
      <c r="R4558">
        <v>2775</v>
      </c>
      <c r="S4558">
        <v>1421.45</v>
      </c>
      <c r="T4558">
        <v>13481.25</v>
      </c>
      <c r="U4558">
        <v>9.4841999999999995</v>
      </c>
      <c r="V4558">
        <v>473.82</v>
      </c>
      <c r="W4558">
        <v>4493.75</v>
      </c>
      <c r="X4558" s="83" t="str">
        <f t="shared" si="142"/>
        <v>2213 - BG HOU/S TX/SW LA</v>
      </c>
      <c r="Y4558" s="83">
        <f t="shared" si="143"/>
        <v>3</v>
      </c>
    </row>
    <row r="4559" spans="1:25" x14ac:dyDescent="0.25">
      <c r="A4559" t="s">
        <v>7</v>
      </c>
      <c r="B4559" t="s">
        <v>8651</v>
      </c>
      <c r="C4559" t="s">
        <v>7844</v>
      </c>
      <c r="D4559" t="s">
        <v>7845</v>
      </c>
      <c r="E4559" t="s">
        <v>7846</v>
      </c>
      <c r="F4559">
        <v>22132131</v>
      </c>
      <c r="G4559" t="s">
        <v>7847</v>
      </c>
      <c r="H4559" t="s">
        <v>7848</v>
      </c>
      <c r="I4559">
        <v>232870</v>
      </c>
      <c r="J4559" t="s">
        <v>7865</v>
      </c>
      <c r="K4559" t="s">
        <v>92</v>
      </c>
      <c r="L4559" t="s">
        <v>6</v>
      </c>
      <c r="M4559" t="s">
        <v>8696</v>
      </c>
      <c r="N4559">
        <v>952.94</v>
      </c>
      <c r="O4559">
        <v>547.5</v>
      </c>
      <c r="P4559">
        <v>0.57450000000000001</v>
      </c>
      <c r="Q4559">
        <v>476.47</v>
      </c>
      <c r="R4559">
        <v>136.875</v>
      </c>
      <c r="S4559">
        <v>9395.0499999999993</v>
      </c>
      <c r="T4559">
        <v>827.31</v>
      </c>
      <c r="U4559">
        <v>8.8099999999999998E-2</v>
      </c>
      <c r="V4559">
        <v>494.48</v>
      </c>
      <c r="W4559">
        <v>51.706874999999997</v>
      </c>
      <c r="X4559" s="83" t="str">
        <f t="shared" si="142"/>
        <v>2213 - BG HOU/S TX/SW LA</v>
      </c>
      <c r="Y4559" s="83">
        <f t="shared" si="143"/>
        <v>16</v>
      </c>
    </row>
    <row r="4560" spans="1:25" x14ac:dyDescent="0.25">
      <c r="A4560" t="s">
        <v>7</v>
      </c>
      <c r="B4560" t="s">
        <v>8651</v>
      </c>
      <c r="C4560" t="s">
        <v>7844</v>
      </c>
      <c r="D4560" t="s">
        <v>7845</v>
      </c>
      <c r="E4560" t="s">
        <v>7846</v>
      </c>
      <c r="F4560">
        <v>22132131</v>
      </c>
      <c r="G4560" t="s">
        <v>7847</v>
      </c>
      <c r="H4560" t="s">
        <v>7848</v>
      </c>
      <c r="I4560">
        <v>232870</v>
      </c>
      <c r="J4560" t="s">
        <v>7865</v>
      </c>
      <c r="K4560" t="s">
        <v>92</v>
      </c>
      <c r="L4560" t="s">
        <v>6</v>
      </c>
      <c r="M4560" t="s">
        <v>8721</v>
      </c>
      <c r="N4560">
        <v>107.14</v>
      </c>
      <c r="O4560">
        <v>11.37</v>
      </c>
      <c r="P4560">
        <v>0.1061</v>
      </c>
      <c r="Q4560">
        <v>107.14</v>
      </c>
      <c r="S4560">
        <v>107.14</v>
      </c>
      <c r="T4560">
        <v>90.45</v>
      </c>
      <c r="U4560">
        <v>0.84419999999999995</v>
      </c>
      <c r="V4560">
        <v>107.14</v>
      </c>
      <c r="W4560">
        <v>90.45</v>
      </c>
      <c r="X4560" s="83" t="str">
        <f t="shared" si="142"/>
        <v>2213 - BG HOU/S TX/SW LA</v>
      </c>
      <c r="Y4560" s="83">
        <f t="shared" si="143"/>
        <v>1</v>
      </c>
    </row>
    <row r="4561" spans="1:25" x14ac:dyDescent="0.25">
      <c r="A4561" t="s">
        <v>7</v>
      </c>
      <c r="B4561" t="s">
        <v>8651</v>
      </c>
      <c r="C4561" t="s">
        <v>7844</v>
      </c>
      <c r="D4561" t="s">
        <v>7845</v>
      </c>
      <c r="E4561" t="s">
        <v>7846</v>
      </c>
      <c r="F4561">
        <v>22132131</v>
      </c>
      <c r="G4561" t="s">
        <v>7847</v>
      </c>
      <c r="H4561" t="s">
        <v>7848</v>
      </c>
      <c r="I4561">
        <v>232870</v>
      </c>
      <c r="J4561" t="s">
        <v>7865</v>
      </c>
      <c r="K4561" t="s">
        <v>92</v>
      </c>
      <c r="L4561" t="s">
        <v>6</v>
      </c>
      <c r="M4561" t="s">
        <v>8697</v>
      </c>
      <c r="N4561">
        <v>5818.16</v>
      </c>
      <c r="O4561">
        <v>24228.43</v>
      </c>
      <c r="P4561">
        <v>4.1642999999999999</v>
      </c>
      <c r="Q4561">
        <v>727.27</v>
      </c>
      <c r="R4561">
        <v>8076.1433333333334</v>
      </c>
      <c r="S4561">
        <v>35176.959999999999</v>
      </c>
      <c r="T4561">
        <v>46532.75</v>
      </c>
      <c r="U4561">
        <v>1.3228</v>
      </c>
      <c r="V4561">
        <v>717.9</v>
      </c>
      <c r="W4561">
        <v>1134.9451219512196</v>
      </c>
      <c r="X4561" s="83" t="str">
        <f t="shared" si="142"/>
        <v>2213 - BG HOU/S TX/SW LA</v>
      </c>
      <c r="Y4561" s="83">
        <f t="shared" si="143"/>
        <v>41</v>
      </c>
    </row>
    <row r="4562" spans="1:25" x14ac:dyDescent="0.25">
      <c r="A4562" t="s">
        <v>7</v>
      </c>
      <c r="B4562" t="s">
        <v>8651</v>
      </c>
      <c r="C4562" t="s">
        <v>7844</v>
      </c>
      <c r="D4562" t="s">
        <v>7845</v>
      </c>
      <c r="E4562" t="s">
        <v>7846</v>
      </c>
      <c r="F4562">
        <v>22132131</v>
      </c>
      <c r="G4562" t="s">
        <v>7847</v>
      </c>
      <c r="H4562" t="s">
        <v>7848</v>
      </c>
      <c r="I4562">
        <v>232870</v>
      </c>
      <c r="J4562" t="s">
        <v>7865</v>
      </c>
      <c r="K4562" t="s">
        <v>92</v>
      </c>
      <c r="L4562" t="s">
        <v>6</v>
      </c>
      <c r="M4562" t="s">
        <v>8698</v>
      </c>
      <c r="N4562">
        <v>27036.240000000002</v>
      </c>
      <c r="O4562">
        <v>16725.830000000002</v>
      </c>
      <c r="P4562">
        <v>0.61860000000000004</v>
      </c>
      <c r="Q4562">
        <v>614.46</v>
      </c>
      <c r="R4562">
        <v>696.90958333333344</v>
      </c>
      <c r="S4562">
        <v>147055.24</v>
      </c>
      <c r="T4562">
        <v>71540.23</v>
      </c>
      <c r="U4562">
        <v>0.48649999999999999</v>
      </c>
      <c r="V4562">
        <v>544.65</v>
      </c>
      <c r="W4562">
        <v>357.70114999999998</v>
      </c>
      <c r="X4562" s="83" t="str">
        <f t="shared" si="142"/>
        <v>2213 - BG HOU/S TX/SW LA</v>
      </c>
      <c r="Y4562" s="83">
        <f t="shared" si="143"/>
        <v>200</v>
      </c>
    </row>
    <row r="4563" spans="1:25" x14ac:dyDescent="0.25">
      <c r="A4563" t="s">
        <v>7</v>
      </c>
      <c r="B4563" t="s">
        <v>8651</v>
      </c>
      <c r="C4563" t="s">
        <v>7844</v>
      </c>
      <c r="D4563" t="s">
        <v>7845</v>
      </c>
      <c r="E4563" t="s">
        <v>7846</v>
      </c>
      <c r="F4563">
        <v>22132131</v>
      </c>
      <c r="G4563" t="s">
        <v>7847</v>
      </c>
      <c r="H4563" t="s">
        <v>7848</v>
      </c>
      <c r="I4563">
        <v>232870</v>
      </c>
      <c r="J4563" t="s">
        <v>7865</v>
      </c>
      <c r="K4563" t="s">
        <v>92</v>
      </c>
      <c r="L4563" t="s">
        <v>6</v>
      </c>
      <c r="M4563" t="s">
        <v>8699</v>
      </c>
      <c r="N4563">
        <v>780.2</v>
      </c>
      <c r="O4563">
        <v>2880</v>
      </c>
      <c r="P4563">
        <v>3.6913999999999998</v>
      </c>
      <c r="Q4563">
        <v>156.04</v>
      </c>
      <c r="R4563">
        <v>2880</v>
      </c>
      <c r="S4563">
        <v>6985.03</v>
      </c>
      <c r="T4563">
        <v>7480.86</v>
      </c>
      <c r="U4563">
        <v>1.071</v>
      </c>
      <c r="V4563">
        <v>145.52000000000001</v>
      </c>
      <c r="W4563">
        <v>196.86473684210526</v>
      </c>
      <c r="X4563" s="83" t="str">
        <f t="shared" si="142"/>
        <v>2213 - BG HOU/S TX/SW LA</v>
      </c>
      <c r="Y4563" s="83">
        <f t="shared" si="143"/>
        <v>38</v>
      </c>
    </row>
    <row r="4564" spans="1:25" x14ac:dyDescent="0.25">
      <c r="A4564" t="s">
        <v>7</v>
      </c>
      <c r="B4564" t="s">
        <v>8651</v>
      </c>
      <c r="C4564" t="s">
        <v>7844</v>
      </c>
      <c r="D4564" t="s">
        <v>7845</v>
      </c>
      <c r="E4564" t="s">
        <v>7846</v>
      </c>
      <c r="F4564">
        <v>22132131</v>
      </c>
      <c r="G4564" t="s">
        <v>7847</v>
      </c>
      <c r="H4564" t="s">
        <v>7848</v>
      </c>
      <c r="I4564">
        <v>232870</v>
      </c>
      <c r="J4564" t="s">
        <v>7865</v>
      </c>
      <c r="K4564" t="s">
        <v>92</v>
      </c>
      <c r="L4564" t="s">
        <v>6</v>
      </c>
      <c r="M4564" t="s">
        <v>8700</v>
      </c>
      <c r="N4564">
        <v>2820</v>
      </c>
      <c r="O4564">
        <v>513.59</v>
      </c>
      <c r="P4564">
        <v>0.18210000000000001</v>
      </c>
      <c r="Q4564">
        <v>470</v>
      </c>
      <c r="R4564">
        <v>171.19666666666669</v>
      </c>
      <c r="S4564">
        <v>11851.09</v>
      </c>
      <c r="T4564">
        <v>15364.46</v>
      </c>
      <c r="U4564">
        <v>1.2965</v>
      </c>
      <c r="V4564">
        <v>438.93</v>
      </c>
      <c r="W4564">
        <v>451.89588235294116</v>
      </c>
      <c r="X4564" s="83" t="str">
        <f t="shared" si="142"/>
        <v>2213 - BG HOU/S TX/SW LA</v>
      </c>
      <c r="Y4564" s="83">
        <f t="shared" si="143"/>
        <v>34</v>
      </c>
    </row>
    <row r="4565" spans="1:25" x14ac:dyDescent="0.25">
      <c r="A4565" t="s">
        <v>7</v>
      </c>
      <c r="B4565" t="s">
        <v>8651</v>
      </c>
      <c r="C4565" t="s">
        <v>7844</v>
      </c>
      <c r="D4565" t="s">
        <v>7845</v>
      </c>
      <c r="E4565" t="s">
        <v>7846</v>
      </c>
      <c r="F4565">
        <v>22132131</v>
      </c>
      <c r="G4565" t="s">
        <v>7847</v>
      </c>
      <c r="H4565" t="s">
        <v>7848</v>
      </c>
      <c r="I4565">
        <v>232870</v>
      </c>
      <c r="J4565" t="s">
        <v>7865</v>
      </c>
      <c r="K4565" t="s">
        <v>92</v>
      </c>
      <c r="L4565" t="s">
        <v>6</v>
      </c>
      <c r="M4565" t="s">
        <v>8701</v>
      </c>
      <c r="N4565">
        <v>1681.32</v>
      </c>
      <c r="O4565">
        <v>3518.99</v>
      </c>
      <c r="P4565">
        <v>2.093</v>
      </c>
      <c r="Q4565">
        <v>560.44000000000005</v>
      </c>
      <c r="R4565">
        <v>703.798</v>
      </c>
      <c r="S4565">
        <v>6742.63</v>
      </c>
      <c r="T4565">
        <v>13607.32</v>
      </c>
      <c r="U4565">
        <v>2.0181</v>
      </c>
      <c r="V4565">
        <v>518.66</v>
      </c>
      <c r="W4565">
        <v>800.43058823529407</v>
      </c>
      <c r="X4565" s="83" t="str">
        <f t="shared" si="142"/>
        <v>2213 - BG HOU/S TX/SW LA</v>
      </c>
      <c r="Y4565" s="83">
        <f t="shared" si="143"/>
        <v>17</v>
      </c>
    </row>
    <row r="4566" spans="1:25" x14ac:dyDescent="0.25">
      <c r="A4566" t="s">
        <v>7</v>
      </c>
      <c r="B4566" t="s">
        <v>8651</v>
      </c>
      <c r="C4566" t="s">
        <v>7844</v>
      </c>
      <c r="D4566" t="s">
        <v>7845</v>
      </c>
      <c r="E4566" t="s">
        <v>7846</v>
      </c>
      <c r="F4566">
        <v>22132131</v>
      </c>
      <c r="G4566" t="s">
        <v>7847</v>
      </c>
      <c r="H4566" t="s">
        <v>7848</v>
      </c>
      <c r="I4566">
        <v>244697</v>
      </c>
      <c r="J4566" t="s">
        <v>7866</v>
      </c>
      <c r="K4566" t="s">
        <v>7867</v>
      </c>
      <c r="L4566" t="s">
        <v>6</v>
      </c>
      <c r="M4566" t="s">
        <v>8706</v>
      </c>
      <c r="N4566">
        <v>13.41</v>
      </c>
      <c r="Q4566">
        <v>13.41</v>
      </c>
      <c r="S4566">
        <v>88.91</v>
      </c>
      <c r="V4566">
        <v>11.11</v>
      </c>
      <c r="X4566" s="83" t="str">
        <f t="shared" si="142"/>
        <v>2213 - BG HOU/S TX/SW LA</v>
      </c>
      <c r="Y4566" s="83">
        <f t="shared" si="143"/>
        <v>0</v>
      </c>
    </row>
    <row r="4567" spans="1:25" x14ac:dyDescent="0.25">
      <c r="A4567" t="s">
        <v>7</v>
      </c>
      <c r="B4567" t="s">
        <v>8651</v>
      </c>
      <c r="C4567" t="s">
        <v>7844</v>
      </c>
      <c r="D4567" t="s">
        <v>7845</v>
      </c>
      <c r="E4567" t="s">
        <v>7846</v>
      </c>
      <c r="F4567">
        <v>22132131</v>
      </c>
      <c r="G4567" t="s">
        <v>7847</v>
      </c>
      <c r="H4567" t="s">
        <v>7848</v>
      </c>
      <c r="I4567">
        <v>244697</v>
      </c>
      <c r="J4567" t="s">
        <v>7866</v>
      </c>
      <c r="K4567" t="s">
        <v>7867</v>
      </c>
      <c r="L4567" t="s">
        <v>6</v>
      </c>
      <c r="M4567" t="s">
        <v>8676</v>
      </c>
      <c r="N4567">
        <v>56.1</v>
      </c>
      <c r="O4567">
        <v>0.43</v>
      </c>
      <c r="P4567">
        <v>7.7000000000000002E-3</v>
      </c>
      <c r="Q4567">
        <v>28.05</v>
      </c>
      <c r="R4567">
        <v>0.215</v>
      </c>
      <c r="S4567">
        <v>969.67</v>
      </c>
      <c r="T4567">
        <v>231.43</v>
      </c>
      <c r="U4567">
        <v>0.2387</v>
      </c>
      <c r="V4567">
        <v>96.97</v>
      </c>
      <c r="W4567">
        <v>23.143000000000001</v>
      </c>
      <c r="X4567" s="83" t="str">
        <f t="shared" si="142"/>
        <v>2213 - BG HOU/S TX/SW LA</v>
      </c>
      <c r="Y4567" s="83">
        <f t="shared" si="143"/>
        <v>10</v>
      </c>
    </row>
    <row r="4568" spans="1:25" x14ac:dyDescent="0.25">
      <c r="A4568" t="s">
        <v>7</v>
      </c>
      <c r="B4568" t="s">
        <v>8651</v>
      </c>
      <c r="C4568" t="s">
        <v>7844</v>
      </c>
      <c r="D4568" t="s">
        <v>7845</v>
      </c>
      <c r="E4568" t="s">
        <v>7846</v>
      </c>
      <c r="F4568">
        <v>22132131</v>
      </c>
      <c r="G4568" t="s">
        <v>7847</v>
      </c>
      <c r="H4568" t="s">
        <v>7848</v>
      </c>
      <c r="I4568">
        <v>244697</v>
      </c>
      <c r="J4568" t="s">
        <v>7866</v>
      </c>
      <c r="K4568" t="s">
        <v>7867</v>
      </c>
      <c r="L4568" t="s">
        <v>6</v>
      </c>
      <c r="M4568" t="s">
        <v>8694</v>
      </c>
      <c r="N4568">
        <v>21.74</v>
      </c>
      <c r="Q4568">
        <v>21.74</v>
      </c>
      <c r="S4568">
        <v>878.66</v>
      </c>
      <c r="V4568">
        <v>109.83</v>
      </c>
      <c r="X4568" s="83" t="str">
        <f t="shared" si="142"/>
        <v>2213 - BG HOU/S TX/SW LA</v>
      </c>
      <c r="Y4568" s="83">
        <f t="shared" si="143"/>
        <v>0</v>
      </c>
    </row>
    <row r="4569" spans="1:25" x14ac:dyDescent="0.25">
      <c r="A4569" t="s">
        <v>7</v>
      </c>
      <c r="B4569" t="s">
        <v>8651</v>
      </c>
      <c r="C4569" t="s">
        <v>7844</v>
      </c>
      <c r="D4569" t="s">
        <v>7845</v>
      </c>
      <c r="E4569" t="s">
        <v>7846</v>
      </c>
      <c r="F4569">
        <v>22132131</v>
      </c>
      <c r="G4569" t="s">
        <v>7847</v>
      </c>
      <c r="H4569" t="s">
        <v>7848</v>
      </c>
      <c r="I4569">
        <v>244697</v>
      </c>
      <c r="J4569" t="s">
        <v>7866</v>
      </c>
      <c r="K4569" t="s">
        <v>7867</v>
      </c>
      <c r="L4569" t="s">
        <v>6</v>
      </c>
      <c r="M4569" t="s">
        <v>8707</v>
      </c>
      <c r="N4569">
        <v>0</v>
      </c>
      <c r="S4569">
        <v>127.78</v>
      </c>
      <c r="T4569">
        <v>422.08</v>
      </c>
      <c r="U4569">
        <v>3.3031999999999999</v>
      </c>
      <c r="V4569">
        <v>42.59</v>
      </c>
      <c r="W4569">
        <v>105.52</v>
      </c>
      <c r="X4569" s="83" t="str">
        <f t="shared" si="142"/>
        <v>2213 - BG HOU/S TX/SW LA</v>
      </c>
      <c r="Y4569" s="83">
        <f t="shared" si="143"/>
        <v>4</v>
      </c>
    </row>
    <row r="4570" spans="1:25" x14ac:dyDescent="0.25">
      <c r="A4570" t="s">
        <v>7</v>
      </c>
      <c r="B4570" t="s">
        <v>8651</v>
      </c>
      <c r="C4570" t="s">
        <v>7844</v>
      </c>
      <c r="D4570" t="s">
        <v>7845</v>
      </c>
      <c r="E4570" t="s">
        <v>7846</v>
      </c>
      <c r="F4570">
        <v>22132131</v>
      </c>
      <c r="G4570" t="s">
        <v>7847</v>
      </c>
      <c r="H4570" t="s">
        <v>7848</v>
      </c>
      <c r="I4570">
        <v>244697</v>
      </c>
      <c r="J4570" t="s">
        <v>7866</v>
      </c>
      <c r="K4570" t="s">
        <v>7867</v>
      </c>
      <c r="L4570" t="s">
        <v>6</v>
      </c>
      <c r="M4570" t="s">
        <v>8677</v>
      </c>
      <c r="N4570">
        <v>988.52</v>
      </c>
      <c r="O4570">
        <v>3806.68</v>
      </c>
      <c r="P4570">
        <v>3.8509000000000002</v>
      </c>
      <c r="Q4570">
        <v>247.13</v>
      </c>
      <c r="R4570">
        <v>1268.8933333333332</v>
      </c>
      <c r="S4570">
        <v>7938.97</v>
      </c>
      <c r="T4570">
        <v>10567.05</v>
      </c>
      <c r="U4570">
        <v>1.331</v>
      </c>
      <c r="V4570">
        <v>233.5</v>
      </c>
      <c r="W4570">
        <v>459.43695652173909</v>
      </c>
      <c r="X4570" s="83" t="str">
        <f t="shared" si="142"/>
        <v>2213 - BG HOU/S TX/SW LA</v>
      </c>
      <c r="Y4570" s="83">
        <f t="shared" si="143"/>
        <v>23</v>
      </c>
    </row>
    <row r="4571" spans="1:25" x14ac:dyDescent="0.25">
      <c r="A4571" t="s">
        <v>7</v>
      </c>
      <c r="B4571" t="s">
        <v>8651</v>
      </c>
      <c r="C4571" t="s">
        <v>7844</v>
      </c>
      <c r="D4571" t="s">
        <v>7845</v>
      </c>
      <c r="E4571" t="s">
        <v>7846</v>
      </c>
      <c r="F4571">
        <v>22132131</v>
      </c>
      <c r="G4571" t="s">
        <v>7847</v>
      </c>
      <c r="H4571" t="s">
        <v>7848</v>
      </c>
      <c r="I4571">
        <v>244697</v>
      </c>
      <c r="J4571" t="s">
        <v>7866</v>
      </c>
      <c r="K4571" t="s">
        <v>7867</v>
      </c>
      <c r="L4571" t="s">
        <v>6</v>
      </c>
      <c r="M4571" t="s">
        <v>8678</v>
      </c>
      <c r="N4571">
        <v>166.68</v>
      </c>
      <c r="O4571">
        <v>97.5</v>
      </c>
      <c r="P4571">
        <v>0.58499999999999996</v>
      </c>
      <c r="Q4571">
        <v>55.56</v>
      </c>
      <c r="R4571">
        <v>48.75</v>
      </c>
      <c r="S4571">
        <v>1930.77</v>
      </c>
      <c r="T4571">
        <v>1419.73</v>
      </c>
      <c r="U4571">
        <v>0.73529999999999995</v>
      </c>
      <c r="V4571">
        <v>74.260000000000005</v>
      </c>
      <c r="W4571">
        <v>94.648666666666671</v>
      </c>
      <c r="X4571" s="83" t="str">
        <f t="shared" si="142"/>
        <v>2213 - BG HOU/S TX/SW LA</v>
      </c>
      <c r="Y4571" s="83">
        <f t="shared" si="143"/>
        <v>15</v>
      </c>
    </row>
    <row r="4572" spans="1:25" x14ac:dyDescent="0.25">
      <c r="A4572" t="s">
        <v>7</v>
      </c>
      <c r="B4572" t="s">
        <v>8651</v>
      </c>
      <c r="C4572" t="s">
        <v>7844</v>
      </c>
      <c r="D4572" t="s">
        <v>7845</v>
      </c>
      <c r="E4572" t="s">
        <v>7846</v>
      </c>
      <c r="F4572">
        <v>22132131</v>
      </c>
      <c r="G4572" t="s">
        <v>7847</v>
      </c>
      <c r="H4572" t="s">
        <v>7848</v>
      </c>
      <c r="I4572">
        <v>244697</v>
      </c>
      <c r="J4572" t="s">
        <v>7866</v>
      </c>
      <c r="K4572" t="s">
        <v>7867</v>
      </c>
      <c r="L4572" t="s">
        <v>6</v>
      </c>
      <c r="M4572" t="s">
        <v>8679</v>
      </c>
      <c r="N4572">
        <v>57.69</v>
      </c>
      <c r="O4572">
        <v>450</v>
      </c>
      <c r="P4572">
        <v>7.8003</v>
      </c>
      <c r="Q4572">
        <v>57.69</v>
      </c>
      <c r="R4572">
        <v>225</v>
      </c>
      <c r="S4572">
        <v>114.65</v>
      </c>
      <c r="T4572">
        <v>510.67</v>
      </c>
      <c r="U4572">
        <v>4.4542000000000002</v>
      </c>
      <c r="V4572">
        <v>57.33</v>
      </c>
      <c r="W4572">
        <v>170.22333333333333</v>
      </c>
      <c r="X4572" s="83" t="str">
        <f t="shared" si="142"/>
        <v>2213 - BG HOU/S TX/SW LA</v>
      </c>
      <c r="Y4572" s="83">
        <f t="shared" si="143"/>
        <v>3</v>
      </c>
    </row>
    <row r="4573" spans="1:25" x14ac:dyDescent="0.25">
      <c r="A4573" t="s">
        <v>7</v>
      </c>
      <c r="B4573" t="s">
        <v>8651</v>
      </c>
      <c r="C4573" t="s">
        <v>7844</v>
      </c>
      <c r="D4573" t="s">
        <v>7845</v>
      </c>
      <c r="E4573" t="s">
        <v>7846</v>
      </c>
      <c r="F4573">
        <v>22132131</v>
      </c>
      <c r="G4573" t="s">
        <v>7847</v>
      </c>
      <c r="H4573" t="s">
        <v>7848</v>
      </c>
      <c r="I4573">
        <v>244697</v>
      </c>
      <c r="J4573" t="s">
        <v>7866</v>
      </c>
      <c r="K4573" t="s">
        <v>7867</v>
      </c>
      <c r="L4573" t="s">
        <v>6</v>
      </c>
      <c r="M4573" t="s">
        <v>8695</v>
      </c>
      <c r="N4573">
        <v>595.24</v>
      </c>
      <c r="O4573">
        <v>75.290000000000006</v>
      </c>
      <c r="P4573">
        <v>0.1265</v>
      </c>
      <c r="Q4573">
        <v>148.81</v>
      </c>
      <c r="R4573">
        <v>37.645000000000003</v>
      </c>
      <c r="S4573">
        <v>4870.2700000000004</v>
      </c>
      <c r="T4573">
        <v>1150.48</v>
      </c>
      <c r="U4573">
        <v>0.23619999999999999</v>
      </c>
      <c r="V4573">
        <v>128.16999999999999</v>
      </c>
      <c r="W4573">
        <v>42.610370370370369</v>
      </c>
      <c r="X4573" s="83" t="str">
        <f t="shared" si="142"/>
        <v>2213 - BG HOU/S TX/SW LA</v>
      </c>
      <c r="Y4573" s="83">
        <f t="shared" si="143"/>
        <v>27</v>
      </c>
    </row>
    <row r="4574" spans="1:25" x14ac:dyDescent="0.25">
      <c r="A4574" t="s">
        <v>7</v>
      </c>
      <c r="B4574" t="s">
        <v>8651</v>
      </c>
      <c r="C4574" t="s">
        <v>7844</v>
      </c>
      <c r="D4574" t="s">
        <v>7845</v>
      </c>
      <c r="E4574" t="s">
        <v>7846</v>
      </c>
      <c r="F4574">
        <v>22132131</v>
      </c>
      <c r="G4574" t="s">
        <v>7847</v>
      </c>
      <c r="H4574" t="s">
        <v>7848</v>
      </c>
      <c r="I4574">
        <v>244697</v>
      </c>
      <c r="J4574" t="s">
        <v>7866</v>
      </c>
      <c r="K4574" t="s">
        <v>7867</v>
      </c>
      <c r="L4574" t="s">
        <v>6</v>
      </c>
      <c r="M4574" t="s">
        <v>8720</v>
      </c>
      <c r="N4574">
        <v>1225.8</v>
      </c>
      <c r="O4574">
        <v>2340.58</v>
      </c>
      <c r="P4574">
        <v>1.9094</v>
      </c>
      <c r="Q4574">
        <v>612.9</v>
      </c>
      <c r="R4574">
        <v>585.14499999999998</v>
      </c>
      <c r="S4574">
        <v>1225.8</v>
      </c>
      <c r="T4574">
        <v>2978.08</v>
      </c>
      <c r="U4574">
        <v>2.4295</v>
      </c>
      <c r="V4574">
        <v>612.9</v>
      </c>
      <c r="W4574">
        <v>744.52</v>
      </c>
      <c r="X4574" s="83" t="str">
        <f t="shared" si="142"/>
        <v>2213 - BG HOU/S TX/SW LA</v>
      </c>
      <c r="Y4574" s="83">
        <f t="shared" si="143"/>
        <v>4</v>
      </c>
    </row>
    <row r="4575" spans="1:25" x14ac:dyDescent="0.25">
      <c r="A4575" t="s">
        <v>7</v>
      </c>
      <c r="B4575" t="s">
        <v>8651</v>
      </c>
      <c r="C4575" t="s">
        <v>7844</v>
      </c>
      <c r="D4575" t="s">
        <v>7845</v>
      </c>
      <c r="E4575" t="s">
        <v>7846</v>
      </c>
      <c r="F4575">
        <v>22132131</v>
      </c>
      <c r="G4575" t="s">
        <v>7847</v>
      </c>
      <c r="H4575" t="s">
        <v>7848</v>
      </c>
      <c r="I4575">
        <v>244697</v>
      </c>
      <c r="J4575" t="s">
        <v>7866</v>
      </c>
      <c r="K4575" t="s">
        <v>7867</v>
      </c>
      <c r="L4575" t="s">
        <v>6</v>
      </c>
      <c r="M4575" t="s">
        <v>8696</v>
      </c>
      <c r="N4575">
        <v>1429.41</v>
      </c>
      <c r="O4575">
        <v>1008.75</v>
      </c>
      <c r="P4575">
        <v>0.70569999999999999</v>
      </c>
      <c r="Q4575">
        <v>476.47</v>
      </c>
      <c r="R4575">
        <v>504.375</v>
      </c>
      <c r="S4575">
        <v>9588.8700000000008</v>
      </c>
      <c r="T4575">
        <v>1978.11</v>
      </c>
      <c r="U4575">
        <v>0.20630000000000001</v>
      </c>
      <c r="V4575">
        <v>504.68</v>
      </c>
      <c r="W4575">
        <v>123.63187499999999</v>
      </c>
      <c r="X4575" s="83" t="str">
        <f t="shared" si="142"/>
        <v>2213 - BG HOU/S TX/SW LA</v>
      </c>
      <c r="Y4575" s="83">
        <f t="shared" si="143"/>
        <v>16</v>
      </c>
    </row>
    <row r="4576" spans="1:25" x14ac:dyDescent="0.25">
      <c r="A4576" t="s">
        <v>7</v>
      </c>
      <c r="B4576" t="s">
        <v>8651</v>
      </c>
      <c r="C4576" t="s">
        <v>7844</v>
      </c>
      <c r="D4576" t="s">
        <v>7845</v>
      </c>
      <c r="E4576" t="s">
        <v>7846</v>
      </c>
      <c r="F4576">
        <v>22132131</v>
      </c>
      <c r="G4576" t="s">
        <v>7847</v>
      </c>
      <c r="H4576" t="s">
        <v>7848</v>
      </c>
      <c r="I4576">
        <v>244697</v>
      </c>
      <c r="J4576" t="s">
        <v>7866</v>
      </c>
      <c r="K4576" t="s">
        <v>7867</v>
      </c>
      <c r="L4576" t="s">
        <v>6</v>
      </c>
      <c r="M4576" t="s">
        <v>8697</v>
      </c>
      <c r="N4576">
        <v>2181.81</v>
      </c>
      <c r="O4576">
        <v>902.46</v>
      </c>
      <c r="P4576">
        <v>0.41360000000000002</v>
      </c>
      <c r="Q4576">
        <v>727.27</v>
      </c>
      <c r="R4576">
        <v>225.61500000000001</v>
      </c>
      <c r="S4576">
        <v>19391.84</v>
      </c>
      <c r="T4576">
        <v>5234.63</v>
      </c>
      <c r="U4576">
        <v>0.26989999999999997</v>
      </c>
      <c r="V4576">
        <v>718.22</v>
      </c>
      <c r="W4576">
        <v>237.93772727272727</v>
      </c>
      <c r="X4576" s="83" t="str">
        <f t="shared" si="142"/>
        <v>2213 - BG HOU/S TX/SW LA</v>
      </c>
      <c r="Y4576" s="83">
        <f t="shared" si="143"/>
        <v>22</v>
      </c>
    </row>
    <row r="4577" spans="1:25" x14ac:dyDescent="0.25">
      <c r="A4577" t="s">
        <v>7</v>
      </c>
      <c r="B4577" t="s">
        <v>8651</v>
      </c>
      <c r="C4577" t="s">
        <v>7844</v>
      </c>
      <c r="D4577" t="s">
        <v>7845</v>
      </c>
      <c r="E4577" t="s">
        <v>7846</v>
      </c>
      <c r="F4577">
        <v>22132131</v>
      </c>
      <c r="G4577" t="s">
        <v>7847</v>
      </c>
      <c r="H4577" t="s">
        <v>7848</v>
      </c>
      <c r="I4577">
        <v>244697</v>
      </c>
      <c r="J4577" t="s">
        <v>7866</v>
      </c>
      <c r="K4577" t="s">
        <v>7867</v>
      </c>
      <c r="L4577" t="s">
        <v>6</v>
      </c>
      <c r="M4577" t="s">
        <v>8698</v>
      </c>
      <c r="N4577">
        <v>10445.82</v>
      </c>
      <c r="O4577">
        <v>1525.71</v>
      </c>
      <c r="P4577">
        <v>0.14610000000000001</v>
      </c>
      <c r="Q4577">
        <v>614.46</v>
      </c>
      <c r="R4577">
        <v>89.747647058823532</v>
      </c>
      <c r="S4577">
        <v>58159.65</v>
      </c>
      <c r="T4577">
        <v>19208.689999999999</v>
      </c>
      <c r="U4577">
        <v>0.33029999999999998</v>
      </c>
      <c r="V4577">
        <v>543.54999999999995</v>
      </c>
      <c r="W4577">
        <v>291.04075757575754</v>
      </c>
      <c r="X4577" s="83" t="str">
        <f t="shared" si="142"/>
        <v>2213 - BG HOU/S TX/SW LA</v>
      </c>
      <c r="Y4577" s="83">
        <f t="shared" si="143"/>
        <v>66</v>
      </c>
    </row>
    <row r="4578" spans="1:25" x14ac:dyDescent="0.25">
      <c r="A4578" t="s">
        <v>7</v>
      </c>
      <c r="B4578" t="s">
        <v>8651</v>
      </c>
      <c r="C4578" t="s">
        <v>7844</v>
      </c>
      <c r="D4578" t="s">
        <v>7845</v>
      </c>
      <c r="E4578" t="s">
        <v>7846</v>
      </c>
      <c r="F4578">
        <v>22132131</v>
      </c>
      <c r="G4578" t="s">
        <v>7847</v>
      </c>
      <c r="H4578" t="s">
        <v>7848</v>
      </c>
      <c r="I4578">
        <v>244697</v>
      </c>
      <c r="J4578" t="s">
        <v>7866</v>
      </c>
      <c r="K4578" t="s">
        <v>7867</v>
      </c>
      <c r="L4578" t="s">
        <v>6</v>
      </c>
      <c r="M4578" t="s">
        <v>8699</v>
      </c>
      <c r="N4578">
        <v>624.16</v>
      </c>
      <c r="Q4578">
        <v>156.04</v>
      </c>
      <c r="S4578">
        <v>4793</v>
      </c>
      <c r="T4578">
        <v>2342.0700000000002</v>
      </c>
      <c r="U4578">
        <v>0.48859999999999998</v>
      </c>
      <c r="V4578">
        <v>145.24</v>
      </c>
      <c r="W4578">
        <v>101.82913043478261</v>
      </c>
      <c r="X4578" s="83" t="str">
        <f t="shared" si="142"/>
        <v>2213 - BG HOU/S TX/SW LA</v>
      </c>
      <c r="Y4578" s="83">
        <f t="shared" si="143"/>
        <v>23</v>
      </c>
    </row>
    <row r="4579" spans="1:25" x14ac:dyDescent="0.25">
      <c r="A4579" t="s">
        <v>7</v>
      </c>
      <c r="B4579" t="s">
        <v>8651</v>
      </c>
      <c r="C4579" t="s">
        <v>7844</v>
      </c>
      <c r="D4579" t="s">
        <v>7845</v>
      </c>
      <c r="E4579" t="s">
        <v>7846</v>
      </c>
      <c r="F4579">
        <v>22132131</v>
      </c>
      <c r="G4579" t="s">
        <v>7847</v>
      </c>
      <c r="H4579" t="s">
        <v>7848</v>
      </c>
      <c r="I4579">
        <v>244697</v>
      </c>
      <c r="J4579" t="s">
        <v>7866</v>
      </c>
      <c r="K4579" t="s">
        <v>7867</v>
      </c>
      <c r="L4579" t="s">
        <v>6</v>
      </c>
      <c r="M4579" t="s">
        <v>8700</v>
      </c>
      <c r="N4579">
        <v>2350</v>
      </c>
      <c r="O4579">
        <v>516.07000000000005</v>
      </c>
      <c r="P4579">
        <v>0.21959999999999999</v>
      </c>
      <c r="Q4579">
        <v>470</v>
      </c>
      <c r="R4579">
        <v>103.21400000000001</v>
      </c>
      <c r="S4579">
        <v>17403</v>
      </c>
      <c r="T4579">
        <v>1882.14</v>
      </c>
      <c r="U4579">
        <v>0.1082</v>
      </c>
      <c r="V4579">
        <v>424.46</v>
      </c>
      <c r="W4579">
        <v>72.390000000000015</v>
      </c>
      <c r="X4579" s="83" t="str">
        <f t="shared" si="142"/>
        <v>2213 - BG HOU/S TX/SW LA</v>
      </c>
      <c r="Y4579" s="83">
        <f t="shared" si="143"/>
        <v>25.999999999999996</v>
      </c>
    </row>
    <row r="4580" spans="1:25" x14ac:dyDescent="0.25">
      <c r="A4580" t="s">
        <v>7</v>
      </c>
      <c r="B4580" t="s">
        <v>8651</v>
      </c>
      <c r="C4580" t="s">
        <v>7844</v>
      </c>
      <c r="D4580" t="s">
        <v>7845</v>
      </c>
      <c r="E4580" t="s">
        <v>7846</v>
      </c>
      <c r="F4580">
        <v>22132131</v>
      </c>
      <c r="G4580" t="s">
        <v>7847</v>
      </c>
      <c r="H4580" t="s">
        <v>7848</v>
      </c>
      <c r="I4580">
        <v>244697</v>
      </c>
      <c r="J4580" t="s">
        <v>7866</v>
      </c>
      <c r="K4580" t="s">
        <v>7867</v>
      </c>
      <c r="L4580" t="s">
        <v>6</v>
      </c>
      <c r="M4580" t="s">
        <v>8701</v>
      </c>
      <c r="N4580">
        <v>2241.7600000000002</v>
      </c>
      <c r="O4580">
        <v>336</v>
      </c>
      <c r="P4580">
        <v>0.14990000000000001</v>
      </c>
      <c r="Q4580">
        <v>560.44000000000005</v>
      </c>
      <c r="R4580">
        <v>67.2</v>
      </c>
      <c r="S4580">
        <v>13553.16</v>
      </c>
      <c r="T4580">
        <v>5507.09</v>
      </c>
      <c r="U4580">
        <v>0.40629999999999999</v>
      </c>
      <c r="V4580">
        <v>501.97</v>
      </c>
      <c r="W4580">
        <v>239.43869565217392</v>
      </c>
      <c r="X4580" s="83" t="str">
        <f t="shared" si="142"/>
        <v>2213 - BG HOU/S TX/SW LA</v>
      </c>
      <c r="Y4580" s="83">
        <f t="shared" si="143"/>
        <v>23</v>
      </c>
    </row>
    <row r="4581" spans="1:25" x14ac:dyDescent="0.25">
      <c r="A4581" t="s">
        <v>7</v>
      </c>
      <c r="B4581" t="s">
        <v>8651</v>
      </c>
      <c r="C4581" t="s">
        <v>7844</v>
      </c>
      <c r="D4581" t="s">
        <v>7845</v>
      </c>
      <c r="E4581" t="s">
        <v>7846</v>
      </c>
      <c r="F4581">
        <v>22132131</v>
      </c>
      <c r="G4581" t="s">
        <v>7847</v>
      </c>
      <c r="H4581" t="s">
        <v>7848</v>
      </c>
      <c r="I4581">
        <v>274197</v>
      </c>
      <c r="J4581" t="s">
        <v>7868</v>
      </c>
      <c r="K4581" t="s">
        <v>7869</v>
      </c>
      <c r="L4581" t="s">
        <v>6</v>
      </c>
      <c r="M4581" t="s">
        <v>8706</v>
      </c>
      <c r="N4581">
        <v>13.41</v>
      </c>
      <c r="Q4581">
        <v>13.41</v>
      </c>
      <c r="S4581">
        <v>84.59</v>
      </c>
      <c r="V4581">
        <v>10.57</v>
      </c>
      <c r="X4581" s="83" t="str">
        <f t="shared" si="142"/>
        <v>2213 - BG HOU/S TX/SW LA</v>
      </c>
      <c r="Y4581" s="83">
        <f t="shared" si="143"/>
        <v>0</v>
      </c>
    </row>
    <row r="4582" spans="1:25" x14ac:dyDescent="0.25">
      <c r="A4582" t="s">
        <v>7</v>
      </c>
      <c r="B4582" t="s">
        <v>8651</v>
      </c>
      <c r="C4582" t="s">
        <v>7844</v>
      </c>
      <c r="D4582" t="s">
        <v>7845</v>
      </c>
      <c r="E4582" t="s">
        <v>7846</v>
      </c>
      <c r="F4582">
        <v>22132131</v>
      </c>
      <c r="G4582" t="s">
        <v>7847</v>
      </c>
      <c r="H4582" t="s">
        <v>7848</v>
      </c>
      <c r="I4582">
        <v>274197</v>
      </c>
      <c r="J4582" t="s">
        <v>7868</v>
      </c>
      <c r="K4582" t="s">
        <v>7869</v>
      </c>
      <c r="L4582" t="s">
        <v>6</v>
      </c>
      <c r="M4582" t="s">
        <v>8676</v>
      </c>
      <c r="N4582">
        <v>28.05</v>
      </c>
      <c r="Q4582">
        <v>28.05</v>
      </c>
      <c r="S4582">
        <v>78.599999999999994</v>
      </c>
      <c r="V4582">
        <v>39.299999999999997</v>
      </c>
      <c r="X4582" s="83" t="str">
        <f t="shared" si="142"/>
        <v>2213 - BG HOU/S TX/SW LA</v>
      </c>
      <c r="Y4582" s="83">
        <f t="shared" si="143"/>
        <v>0</v>
      </c>
    </row>
    <row r="4583" spans="1:25" x14ac:dyDescent="0.25">
      <c r="A4583" t="s">
        <v>7</v>
      </c>
      <c r="B4583" t="s">
        <v>8651</v>
      </c>
      <c r="C4583" t="s">
        <v>7844</v>
      </c>
      <c r="D4583" t="s">
        <v>7845</v>
      </c>
      <c r="E4583" t="s">
        <v>7846</v>
      </c>
      <c r="F4583">
        <v>22132131</v>
      </c>
      <c r="G4583" t="s">
        <v>7847</v>
      </c>
      <c r="H4583" t="s">
        <v>7848</v>
      </c>
      <c r="I4583">
        <v>274197</v>
      </c>
      <c r="J4583" t="s">
        <v>7868</v>
      </c>
      <c r="K4583" t="s">
        <v>7869</v>
      </c>
      <c r="L4583" t="s">
        <v>6</v>
      </c>
      <c r="M4583" t="s">
        <v>8707</v>
      </c>
      <c r="N4583">
        <v>0</v>
      </c>
      <c r="S4583">
        <v>53.33</v>
      </c>
      <c r="T4583">
        <v>49</v>
      </c>
      <c r="U4583">
        <v>0.91879999999999995</v>
      </c>
      <c r="V4583">
        <v>53.33</v>
      </c>
      <c r="W4583">
        <v>24.5</v>
      </c>
      <c r="X4583" s="83" t="str">
        <f t="shared" si="142"/>
        <v>2213 - BG HOU/S TX/SW LA</v>
      </c>
      <c r="Y4583" s="83">
        <f t="shared" si="143"/>
        <v>2</v>
      </c>
    </row>
    <row r="4584" spans="1:25" x14ac:dyDescent="0.25">
      <c r="A4584" t="s">
        <v>7</v>
      </c>
      <c r="B4584" t="s">
        <v>8651</v>
      </c>
      <c r="C4584" t="s">
        <v>7844</v>
      </c>
      <c r="D4584" t="s">
        <v>7845</v>
      </c>
      <c r="E4584" t="s">
        <v>7846</v>
      </c>
      <c r="F4584">
        <v>22132131</v>
      </c>
      <c r="G4584" t="s">
        <v>7847</v>
      </c>
      <c r="H4584" t="s">
        <v>7848</v>
      </c>
      <c r="I4584">
        <v>274197</v>
      </c>
      <c r="J4584" t="s">
        <v>7868</v>
      </c>
      <c r="K4584" t="s">
        <v>7869</v>
      </c>
      <c r="L4584" t="s">
        <v>6</v>
      </c>
      <c r="M4584" t="s">
        <v>8677</v>
      </c>
      <c r="N4584">
        <v>494.26</v>
      </c>
      <c r="O4584">
        <v>-13.13</v>
      </c>
      <c r="P4584">
        <v>-2.6599999999999999E-2</v>
      </c>
      <c r="Q4584">
        <v>247.13</v>
      </c>
      <c r="R4584">
        <v>-13.13</v>
      </c>
      <c r="S4584">
        <v>2448.17</v>
      </c>
      <c r="T4584">
        <v>1144.5899999999999</v>
      </c>
      <c r="U4584">
        <v>0.46750000000000003</v>
      </c>
      <c r="V4584">
        <v>244.82</v>
      </c>
      <c r="W4584">
        <v>143.07374999999999</v>
      </c>
      <c r="X4584" s="83" t="str">
        <f t="shared" si="142"/>
        <v>2213 - BG HOU/S TX/SW LA</v>
      </c>
      <c r="Y4584" s="83">
        <f t="shared" si="143"/>
        <v>8</v>
      </c>
    </row>
    <row r="4585" spans="1:25" x14ac:dyDescent="0.25">
      <c r="A4585" t="s">
        <v>7</v>
      </c>
      <c r="B4585" t="s">
        <v>8651</v>
      </c>
      <c r="C4585" t="s">
        <v>7844</v>
      </c>
      <c r="D4585" t="s">
        <v>7845</v>
      </c>
      <c r="E4585" t="s">
        <v>7846</v>
      </c>
      <c r="F4585">
        <v>22132131</v>
      </c>
      <c r="G4585" t="s">
        <v>7847</v>
      </c>
      <c r="H4585" t="s">
        <v>7848</v>
      </c>
      <c r="I4585">
        <v>274197</v>
      </c>
      <c r="J4585" t="s">
        <v>7868</v>
      </c>
      <c r="K4585" t="s">
        <v>7869</v>
      </c>
      <c r="L4585" t="s">
        <v>6</v>
      </c>
      <c r="M4585" t="s">
        <v>8678</v>
      </c>
      <c r="N4585">
        <v>166.68</v>
      </c>
      <c r="O4585">
        <v>446.25</v>
      </c>
      <c r="P4585">
        <v>2.6772999999999998</v>
      </c>
      <c r="Q4585">
        <v>55.56</v>
      </c>
      <c r="S4585">
        <v>1376.5</v>
      </c>
      <c r="T4585">
        <v>2254.4</v>
      </c>
      <c r="U4585">
        <v>1.6377999999999999</v>
      </c>
      <c r="V4585">
        <v>72.45</v>
      </c>
      <c r="W4585">
        <v>125.24444444444445</v>
      </c>
      <c r="X4585" s="83" t="str">
        <f t="shared" si="142"/>
        <v>2213 - BG HOU/S TX/SW LA</v>
      </c>
      <c r="Y4585" s="83">
        <f t="shared" si="143"/>
        <v>18</v>
      </c>
    </row>
    <row r="4586" spans="1:25" x14ac:dyDescent="0.25">
      <c r="A4586" t="s">
        <v>7</v>
      </c>
      <c r="B4586" t="s">
        <v>8651</v>
      </c>
      <c r="C4586" t="s">
        <v>7844</v>
      </c>
      <c r="D4586" t="s">
        <v>7845</v>
      </c>
      <c r="E4586" t="s">
        <v>7846</v>
      </c>
      <c r="F4586">
        <v>22132131</v>
      </c>
      <c r="G4586" t="s">
        <v>7847</v>
      </c>
      <c r="H4586" t="s">
        <v>7848</v>
      </c>
      <c r="I4586">
        <v>274197</v>
      </c>
      <c r="J4586" t="s">
        <v>7868</v>
      </c>
      <c r="K4586" t="s">
        <v>7869</v>
      </c>
      <c r="L4586" t="s">
        <v>6</v>
      </c>
      <c r="M4586" t="s">
        <v>8679</v>
      </c>
      <c r="N4586">
        <v>0</v>
      </c>
      <c r="S4586">
        <v>56.96</v>
      </c>
      <c r="V4586">
        <v>56.96</v>
      </c>
      <c r="X4586" s="83" t="str">
        <f t="shared" si="142"/>
        <v>2213 - BG HOU/S TX/SW LA</v>
      </c>
      <c r="Y4586" s="83">
        <f t="shared" si="143"/>
        <v>0</v>
      </c>
    </row>
    <row r="4587" spans="1:25" x14ac:dyDescent="0.25">
      <c r="A4587" t="s">
        <v>7</v>
      </c>
      <c r="B4587" t="s">
        <v>8651</v>
      </c>
      <c r="C4587" t="s">
        <v>7844</v>
      </c>
      <c r="D4587" t="s">
        <v>7845</v>
      </c>
      <c r="E4587" t="s">
        <v>7846</v>
      </c>
      <c r="F4587">
        <v>22132131</v>
      </c>
      <c r="G4587" t="s">
        <v>7847</v>
      </c>
      <c r="H4587" t="s">
        <v>7848</v>
      </c>
      <c r="I4587">
        <v>274197</v>
      </c>
      <c r="J4587" t="s">
        <v>7868</v>
      </c>
      <c r="K4587" t="s">
        <v>7869</v>
      </c>
      <c r="L4587" t="s">
        <v>6</v>
      </c>
      <c r="M4587" t="s">
        <v>8695</v>
      </c>
      <c r="N4587">
        <v>0</v>
      </c>
      <c r="O4587">
        <v>157.5</v>
      </c>
      <c r="S4587">
        <v>1224.57</v>
      </c>
      <c r="T4587">
        <v>837.4</v>
      </c>
      <c r="U4587">
        <v>0.68379999999999996</v>
      </c>
      <c r="V4587">
        <v>122.46</v>
      </c>
      <c r="W4587">
        <v>93.044444444444437</v>
      </c>
      <c r="X4587" s="83" t="str">
        <f t="shared" si="142"/>
        <v>2213 - BG HOU/S TX/SW LA</v>
      </c>
      <c r="Y4587" s="83">
        <f t="shared" si="143"/>
        <v>9</v>
      </c>
    </row>
    <row r="4588" spans="1:25" x14ac:dyDescent="0.25">
      <c r="A4588" t="s">
        <v>7</v>
      </c>
      <c r="B4588" t="s">
        <v>8651</v>
      </c>
      <c r="C4588" t="s">
        <v>7844</v>
      </c>
      <c r="D4588" t="s">
        <v>7845</v>
      </c>
      <c r="E4588" t="s">
        <v>7846</v>
      </c>
      <c r="F4588">
        <v>22132131</v>
      </c>
      <c r="G4588" t="s">
        <v>7847</v>
      </c>
      <c r="H4588" t="s">
        <v>7848</v>
      </c>
      <c r="I4588">
        <v>274197</v>
      </c>
      <c r="J4588" t="s">
        <v>7868</v>
      </c>
      <c r="K4588" t="s">
        <v>7869</v>
      </c>
      <c r="L4588" t="s">
        <v>6</v>
      </c>
      <c r="M4588" t="s">
        <v>8696</v>
      </c>
      <c r="N4588">
        <v>952.94</v>
      </c>
      <c r="O4588">
        <v>255</v>
      </c>
      <c r="P4588">
        <v>0.2676</v>
      </c>
      <c r="Q4588">
        <v>476.47</v>
      </c>
      <c r="R4588">
        <v>127.5</v>
      </c>
      <c r="S4588">
        <v>8824.74</v>
      </c>
      <c r="T4588">
        <v>5597</v>
      </c>
      <c r="U4588">
        <v>0.63419999999999999</v>
      </c>
      <c r="V4588">
        <v>490.26</v>
      </c>
      <c r="W4588">
        <v>466.41666666666669</v>
      </c>
      <c r="X4588" s="83" t="str">
        <f t="shared" si="142"/>
        <v>2213 - BG HOU/S TX/SW LA</v>
      </c>
      <c r="Y4588" s="83">
        <f t="shared" si="143"/>
        <v>12</v>
      </c>
    </row>
    <row r="4589" spans="1:25" x14ac:dyDescent="0.25">
      <c r="A4589" t="s">
        <v>7</v>
      </c>
      <c r="B4589" t="s">
        <v>8651</v>
      </c>
      <c r="C4589" t="s">
        <v>7844</v>
      </c>
      <c r="D4589" t="s">
        <v>7845</v>
      </c>
      <c r="E4589" t="s">
        <v>7846</v>
      </c>
      <c r="F4589">
        <v>22132131</v>
      </c>
      <c r="G4589" t="s">
        <v>7847</v>
      </c>
      <c r="H4589" t="s">
        <v>7848</v>
      </c>
      <c r="I4589">
        <v>274197</v>
      </c>
      <c r="J4589" t="s">
        <v>7868</v>
      </c>
      <c r="K4589" t="s">
        <v>7869</v>
      </c>
      <c r="L4589" t="s">
        <v>6</v>
      </c>
      <c r="M4589" t="s">
        <v>8721</v>
      </c>
      <c r="N4589">
        <v>0</v>
      </c>
      <c r="S4589">
        <v>334.77</v>
      </c>
      <c r="T4589">
        <v>61.49</v>
      </c>
      <c r="U4589">
        <v>0.1837</v>
      </c>
      <c r="V4589">
        <v>111.59</v>
      </c>
      <c r="W4589">
        <v>30.745000000000001</v>
      </c>
      <c r="X4589" s="83" t="str">
        <f t="shared" si="142"/>
        <v>2213 - BG HOU/S TX/SW LA</v>
      </c>
      <c r="Y4589" s="83">
        <f t="shared" si="143"/>
        <v>2</v>
      </c>
    </row>
    <row r="4590" spans="1:25" x14ac:dyDescent="0.25">
      <c r="A4590" t="s">
        <v>7</v>
      </c>
      <c r="B4590" t="s">
        <v>8651</v>
      </c>
      <c r="C4590" t="s">
        <v>7844</v>
      </c>
      <c r="D4590" t="s">
        <v>7845</v>
      </c>
      <c r="E4590" t="s">
        <v>7846</v>
      </c>
      <c r="F4590">
        <v>22132131</v>
      </c>
      <c r="G4590" t="s">
        <v>7847</v>
      </c>
      <c r="H4590" t="s">
        <v>7848</v>
      </c>
      <c r="I4590">
        <v>274197</v>
      </c>
      <c r="J4590" t="s">
        <v>7868</v>
      </c>
      <c r="K4590" t="s">
        <v>7869</v>
      </c>
      <c r="L4590" t="s">
        <v>6</v>
      </c>
      <c r="M4590" t="s">
        <v>8697</v>
      </c>
      <c r="N4590">
        <v>1454.54</v>
      </c>
      <c r="O4590">
        <v>2695.07</v>
      </c>
      <c r="P4590">
        <v>1.8529</v>
      </c>
      <c r="Q4590">
        <v>727.27</v>
      </c>
      <c r="R4590">
        <v>1347.5350000000001</v>
      </c>
      <c r="S4590">
        <v>10758.39</v>
      </c>
      <c r="T4590">
        <v>5408.56</v>
      </c>
      <c r="U4590">
        <v>0.50270000000000004</v>
      </c>
      <c r="V4590">
        <v>717.23</v>
      </c>
      <c r="W4590">
        <v>540.85599999999999</v>
      </c>
      <c r="X4590" s="83" t="str">
        <f t="shared" si="142"/>
        <v>2213 - BG HOU/S TX/SW LA</v>
      </c>
      <c r="Y4590" s="83">
        <f t="shared" si="143"/>
        <v>10</v>
      </c>
    </row>
    <row r="4591" spans="1:25" x14ac:dyDescent="0.25">
      <c r="A4591" t="s">
        <v>7</v>
      </c>
      <c r="B4591" t="s">
        <v>8651</v>
      </c>
      <c r="C4591" t="s">
        <v>7844</v>
      </c>
      <c r="D4591" t="s">
        <v>7845</v>
      </c>
      <c r="E4591" t="s">
        <v>7846</v>
      </c>
      <c r="F4591">
        <v>22132131</v>
      </c>
      <c r="G4591" t="s">
        <v>7847</v>
      </c>
      <c r="H4591" t="s">
        <v>7848</v>
      </c>
      <c r="I4591">
        <v>274197</v>
      </c>
      <c r="J4591" t="s">
        <v>7868</v>
      </c>
      <c r="K4591" t="s">
        <v>7869</v>
      </c>
      <c r="L4591" t="s">
        <v>6</v>
      </c>
      <c r="M4591" t="s">
        <v>8698</v>
      </c>
      <c r="N4591">
        <v>6144.6</v>
      </c>
      <c r="O4591">
        <v>2533.52</v>
      </c>
      <c r="P4591">
        <v>0.4123</v>
      </c>
      <c r="Q4591">
        <v>614.46</v>
      </c>
      <c r="R4591">
        <v>844.50666666666666</v>
      </c>
      <c r="S4591">
        <v>33876.76</v>
      </c>
      <c r="T4591">
        <v>16085.87</v>
      </c>
      <c r="U4591">
        <v>0.4748</v>
      </c>
      <c r="V4591">
        <v>546.4</v>
      </c>
      <c r="W4591">
        <v>247.47492307692309</v>
      </c>
      <c r="X4591" s="83" t="str">
        <f t="shared" si="142"/>
        <v>2213 - BG HOU/S TX/SW LA</v>
      </c>
      <c r="Y4591" s="83">
        <f t="shared" si="143"/>
        <v>65</v>
      </c>
    </row>
    <row r="4592" spans="1:25" x14ac:dyDescent="0.25">
      <c r="A4592" t="s">
        <v>7</v>
      </c>
      <c r="B4592" t="s">
        <v>8651</v>
      </c>
      <c r="C4592" t="s">
        <v>7844</v>
      </c>
      <c r="D4592" t="s">
        <v>7845</v>
      </c>
      <c r="E4592" t="s">
        <v>7846</v>
      </c>
      <c r="F4592">
        <v>22132131</v>
      </c>
      <c r="G4592" t="s">
        <v>7847</v>
      </c>
      <c r="H4592" t="s">
        <v>7848</v>
      </c>
      <c r="I4592">
        <v>274197</v>
      </c>
      <c r="J4592" t="s">
        <v>7868</v>
      </c>
      <c r="K4592" t="s">
        <v>7869</v>
      </c>
      <c r="L4592" t="s">
        <v>6</v>
      </c>
      <c r="M4592" t="s">
        <v>8699</v>
      </c>
      <c r="N4592">
        <v>0</v>
      </c>
      <c r="O4592">
        <v>258.75</v>
      </c>
      <c r="S4592">
        <v>2406.65</v>
      </c>
      <c r="T4592">
        <v>2463.6</v>
      </c>
      <c r="U4592">
        <v>1.0237000000000001</v>
      </c>
      <c r="V4592">
        <v>141.57</v>
      </c>
      <c r="W4592">
        <v>164.23999999999998</v>
      </c>
      <c r="X4592" s="83" t="str">
        <f t="shared" si="142"/>
        <v>2213 - BG HOU/S TX/SW LA</v>
      </c>
      <c r="Y4592" s="83">
        <f t="shared" si="143"/>
        <v>15.000000000000002</v>
      </c>
    </row>
    <row r="4593" spans="1:25" x14ac:dyDescent="0.25">
      <c r="A4593" t="s">
        <v>7</v>
      </c>
      <c r="B4593" t="s">
        <v>8651</v>
      </c>
      <c r="C4593" t="s">
        <v>7844</v>
      </c>
      <c r="D4593" t="s">
        <v>7845</v>
      </c>
      <c r="E4593" t="s">
        <v>7846</v>
      </c>
      <c r="F4593">
        <v>22132131</v>
      </c>
      <c r="G4593" t="s">
        <v>7847</v>
      </c>
      <c r="H4593" t="s">
        <v>7848</v>
      </c>
      <c r="I4593">
        <v>274197</v>
      </c>
      <c r="J4593" t="s">
        <v>7868</v>
      </c>
      <c r="K4593" t="s">
        <v>7869</v>
      </c>
      <c r="L4593" t="s">
        <v>6</v>
      </c>
      <c r="M4593" t="s">
        <v>8700</v>
      </c>
      <c r="N4593">
        <v>1880</v>
      </c>
      <c r="O4593">
        <v>26.02</v>
      </c>
      <c r="P4593">
        <v>1.38E-2</v>
      </c>
      <c r="Q4593">
        <v>470</v>
      </c>
      <c r="R4593">
        <v>5.2039999999999997</v>
      </c>
      <c r="S4593">
        <v>8225.3799999999992</v>
      </c>
      <c r="T4593">
        <v>1599.19</v>
      </c>
      <c r="U4593">
        <v>0.19439999999999999</v>
      </c>
      <c r="V4593">
        <v>432.91</v>
      </c>
      <c r="W4593">
        <v>99.949375000000003</v>
      </c>
      <c r="X4593" s="83" t="str">
        <f t="shared" si="142"/>
        <v>2213 - BG HOU/S TX/SW LA</v>
      </c>
      <c r="Y4593" s="83">
        <f t="shared" si="143"/>
        <v>16</v>
      </c>
    </row>
    <row r="4594" spans="1:25" x14ac:dyDescent="0.25">
      <c r="A4594" t="s">
        <v>7</v>
      </c>
      <c r="B4594" t="s">
        <v>8651</v>
      </c>
      <c r="C4594" t="s">
        <v>7844</v>
      </c>
      <c r="D4594" t="s">
        <v>7845</v>
      </c>
      <c r="E4594" t="s">
        <v>7846</v>
      </c>
      <c r="F4594">
        <v>22132131</v>
      </c>
      <c r="G4594" t="s">
        <v>7847</v>
      </c>
      <c r="H4594" t="s">
        <v>7848</v>
      </c>
      <c r="I4594">
        <v>274197</v>
      </c>
      <c r="J4594" t="s">
        <v>7868</v>
      </c>
      <c r="K4594" t="s">
        <v>7869</v>
      </c>
      <c r="L4594" t="s">
        <v>6</v>
      </c>
      <c r="M4594" t="s">
        <v>8701</v>
      </c>
      <c r="N4594">
        <v>1681.32</v>
      </c>
      <c r="O4594">
        <v>177.7</v>
      </c>
      <c r="P4594">
        <v>0.1057</v>
      </c>
      <c r="Q4594">
        <v>560.44000000000005</v>
      </c>
      <c r="S4594">
        <v>7290.98</v>
      </c>
      <c r="T4594">
        <v>2421.79</v>
      </c>
      <c r="U4594">
        <v>0.3322</v>
      </c>
      <c r="V4594">
        <v>520.78</v>
      </c>
      <c r="W4594">
        <v>201.81583333333333</v>
      </c>
      <c r="X4594" s="83" t="str">
        <f t="shared" si="142"/>
        <v>2213 - BG HOU/S TX/SW LA</v>
      </c>
      <c r="Y4594" s="83">
        <f t="shared" si="143"/>
        <v>12</v>
      </c>
    </row>
    <row r="4595" spans="1:25" x14ac:dyDescent="0.25">
      <c r="A4595" t="s">
        <v>7</v>
      </c>
      <c r="B4595" t="s">
        <v>8651</v>
      </c>
      <c r="C4595" t="s">
        <v>7844</v>
      </c>
      <c r="D4595" t="s">
        <v>7845</v>
      </c>
      <c r="E4595" t="s">
        <v>7846</v>
      </c>
      <c r="F4595">
        <v>22132131</v>
      </c>
      <c r="G4595" t="s">
        <v>7847</v>
      </c>
      <c r="H4595" t="s">
        <v>7848</v>
      </c>
      <c r="I4595">
        <v>285457</v>
      </c>
      <c r="J4595" t="s">
        <v>7870</v>
      </c>
      <c r="K4595" t="s">
        <v>82</v>
      </c>
      <c r="L4595" t="s">
        <v>6</v>
      </c>
      <c r="M4595" t="s">
        <v>8706</v>
      </c>
      <c r="N4595">
        <v>13.41</v>
      </c>
      <c r="O4595">
        <v>195</v>
      </c>
      <c r="P4595">
        <v>14.541399999999999</v>
      </c>
      <c r="Q4595">
        <v>13.41</v>
      </c>
      <c r="R4595">
        <v>97.5</v>
      </c>
      <c r="S4595">
        <v>147.87</v>
      </c>
      <c r="T4595">
        <v>195.65</v>
      </c>
      <c r="U4595">
        <v>1.3230999999999999</v>
      </c>
      <c r="V4595">
        <v>9.86</v>
      </c>
      <c r="W4595">
        <v>17.786363636363635</v>
      </c>
      <c r="X4595" s="83" t="str">
        <f t="shared" si="142"/>
        <v>2213 - BG HOU/S TX/SW LA</v>
      </c>
      <c r="Y4595" s="83">
        <f t="shared" si="143"/>
        <v>11.000000000000002</v>
      </c>
    </row>
    <row r="4596" spans="1:25" x14ac:dyDescent="0.25">
      <c r="A4596" t="s">
        <v>7</v>
      </c>
      <c r="B4596" t="s">
        <v>8651</v>
      </c>
      <c r="C4596" t="s">
        <v>7844</v>
      </c>
      <c r="D4596" t="s">
        <v>7845</v>
      </c>
      <c r="E4596" t="s">
        <v>7846</v>
      </c>
      <c r="F4596">
        <v>22132131</v>
      </c>
      <c r="G4596" t="s">
        <v>7847</v>
      </c>
      <c r="H4596" t="s">
        <v>7848</v>
      </c>
      <c r="I4596">
        <v>285457</v>
      </c>
      <c r="J4596" t="s">
        <v>7870</v>
      </c>
      <c r="K4596" t="s">
        <v>82</v>
      </c>
      <c r="L4596" t="s">
        <v>6</v>
      </c>
      <c r="M4596" t="s">
        <v>8676</v>
      </c>
      <c r="N4596">
        <v>112.2</v>
      </c>
      <c r="O4596">
        <v>773.48</v>
      </c>
      <c r="P4596">
        <v>6.8937999999999997</v>
      </c>
      <c r="Q4596">
        <v>28.05</v>
      </c>
      <c r="R4596">
        <v>773.48</v>
      </c>
      <c r="S4596">
        <v>5549.53</v>
      </c>
      <c r="T4596">
        <v>5611.53</v>
      </c>
      <c r="U4596">
        <v>1.0112000000000001</v>
      </c>
      <c r="V4596">
        <v>102.77</v>
      </c>
      <c r="W4596">
        <v>255.06954545454539</v>
      </c>
      <c r="X4596" s="83" t="str">
        <f t="shared" si="142"/>
        <v>2213 - BG HOU/S TX/SW LA</v>
      </c>
      <c r="Y4596" s="83">
        <f t="shared" si="143"/>
        <v>22.000000000000004</v>
      </c>
    </row>
    <row r="4597" spans="1:25" x14ac:dyDescent="0.25">
      <c r="A4597" t="s">
        <v>7</v>
      </c>
      <c r="B4597" t="s">
        <v>8651</v>
      </c>
      <c r="C4597" t="s">
        <v>7844</v>
      </c>
      <c r="D4597" t="s">
        <v>7845</v>
      </c>
      <c r="E4597" t="s">
        <v>7846</v>
      </c>
      <c r="F4597">
        <v>22132131</v>
      </c>
      <c r="G4597" t="s">
        <v>7847</v>
      </c>
      <c r="H4597" t="s">
        <v>7848</v>
      </c>
      <c r="I4597">
        <v>285457</v>
      </c>
      <c r="J4597" t="s">
        <v>7870</v>
      </c>
      <c r="K4597" t="s">
        <v>82</v>
      </c>
      <c r="L4597" t="s">
        <v>6</v>
      </c>
      <c r="M4597" t="s">
        <v>8886</v>
      </c>
      <c r="N4597">
        <v>35.29</v>
      </c>
      <c r="Q4597">
        <v>35.29</v>
      </c>
      <c r="S4597">
        <v>35.29</v>
      </c>
      <c r="V4597">
        <v>35.29</v>
      </c>
      <c r="X4597" s="83" t="str">
        <f t="shared" si="142"/>
        <v>2213 - BG HOU/S TX/SW LA</v>
      </c>
      <c r="Y4597" s="83">
        <f t="shared" si="143"/>
        <v>0</v>
      </c>
    </row>
    <row r="4598" spans="1:25" x14ac:dyDescent="0.25">
      <c r="A4598" t="s">
        <v>7</v>
      </c>
      <c r="B4598" t="s">
        <v>8651</v>
      </c>
      <c r="C4598" t="s">
        <v>7844</v>
      </c>
      <c r="D4598" t="s">
        <v>7845</v>
      </c>
      <c r="E4598" t="s">
        <v>7846</v>
      </c>
      <c r="F4598">
        <v>22132131</v>
      </c>
      <c r="G4598" t="s">
        <v>7847</v>
      </c>
      <c r="H4598" t="s">
        <v>7848</v>
      </c>
      <c r="I4598">
        <v>285457</v>
      </c>
      <c r="J4598" t="s">
        <v>7870</v>
      </c>
      <c r="K4598" t="s">
        <v>82</v>
      </c>
      <c r="L4598" t="s">
        <v>6</v>
      </c>
      <c r="M4598" t="s">
        <v>8694</v>
      </c>
      <c r="N4598">
        <v>86.96</v>
      </c>
      <c r="O4598">
        <v>495.48</v>
      </c>
      <c r="P4598">
        <v>5.6978</v>
      </c>
      <c r="Q4598">
        <v>21.74</v>
      </c>
      <c r="R4598">
        <v>495.48</v>
      </c>
      <c r="S4598">
        <v>3438.55</v>
      </c>
      <c r="T4598">
        <v>5888.75</v>
      </c>
      <c r="U4598">
        <v>1.7125999999999999</v>
      </c>
      <c r="V4598">
        <v>110.92</v>
      </c>
      <c r="W4598">
        <v>309.93421052631578</v>
      </c>
      <c r="X4598" s="83" t="str">
        <f t="shared" si="142"/>
        <v>2213 - BG HOU/S TX/SW LA</v>
      </c>
      <c r="Y4598" s="83">
        <f t="shared" si="143"/>
        <v>19</v>
      </c>
    </row>
    <row r="4599" spans="1:25" x14ac:dyDescent="0.25">
      <c r="A4599" t="s">
        <v>7</v>
      </c>
      <c r="B4599" t="s">
        <v>8651</v>
      </c>
      <c r="C4599" t="s">
        <v>7844</v>
      </c>
      <c r="D4599" t="s">
        <v>7845</v>
      </c>
      <c r="E4599" t="s">
        <v>7846</v>
      </c>
      <c r="F4599">
        <v>22132131</v>
      </c>
      <c r="G4599" t="s">
        <v>7847</v>
      </c>
      <c r="H4599" t="s">
        <v>7848</v>
      </c>
      <c r="I4599">
        <v>285457</v>
      </c>
      <c r="J4599" t="s">
        <v>7870</v>
      </c>
      <c r="K4599" t="s">
        <v>82</v>
      </c>
      <c r="L4599" t="s">
        <v>6</v>
      </c>
      <c r="M4599" t="s">
        <v>8707</v>
      </c>
      <c r="N4599">
        <v>256.2</v>
      </c>
      <c r="O4599">
        <v>22.85</v>
      </c>
      <c r="P4599">
        <v>8.9200000000000002E-2</v>
      </c>
      <c r="Q4599">
        <v>42.7</v>
      </c>
      <c r="R4599">
        <v>7.6166666666666671</v>
      </c>
      <c r="S4599">
        <v>2779.65</v>
      </c>
      <c r="T4599">
        <v>970.91</v>
      </c>
      <c r="U4599">
        <v>0.3493</v>
      </c>
      <c r="V4599">
        <v>44.12</v>
      </c>
      <c r="W4599">
        <v>53.93944444444444</v>
      </c>
      <c r="X4599" s="83" t="str">
        <f t="shared" si="142"/>
        <v>2213 - BG HOU/S TX/SW LA</v>
      </c>
      <c r="Y4599" s="83">
        <f t="shared" si="143"/>
        <v>18</v>
      </c>
    </row>
    <row r="4600" spans="1:25" x14ac:dyDescent="0.25">
      <c r="A4600" t="s">
        <v>7</v>
      </c>
      <c r="B4600" t="s">
        <v>8651</v>
      </c>
      <c r="C4600" t="s">
        <v>7844</v>
      </c>
      <c r="D4600" t="s">
        <v>7845</v>
      </c>
      <c r="E4600" t="s">
        <v>7846</v>
      </c>
      <c r="F4600">
        <v>22132131</v>
      </c>
      <c r="G4600" t="s">
        <v>7847</v>
      </c>
      <c r="H4600" t="s">
        <v>7848</v>
      </c>
      <c r="I4600">
        <v>285457</v>
      </c>
      <c r="J4600" t="s">
        <v>7870</v>
      </c>
      <c r="K4600" t="s">
        <v>82</v>
      </c>
      <c r="L4600" t="s">
        <v>6</v>
      </c>
      <c r="M4600" t="s">
        <v>8677</v>
      </c>
      <c r="N4600">
        <v>3212.69</v>
      </c>
      <c r="O4600">
        <v>3634.6</v>
      </c>
      <c r="P4600">
        <v>1.1313</v>
      </c>
      <c r="Q4600">
        <v>247.13</v>
      </c>
      <c r="R4600">
        <v>908.65</v>
      </c>
      <c r="S4600">
        <v>31922.37</v>
      </c>
      <c r="T4600">
        <v>13649.45</v>
      </c>
      <c r="U4600">
        <v>0.42759999999999998</v>
      </c>
      <c r="V4600">
        <v>238.23</v>
      </c>
      <c r="W4600">
        <v>296.72717391304349</v>
      </c>
      <c r="X4600" s="83" t="str">
        <f t="shared" si="142"/>
        <v>2213 - BG HOU/S TX/SW LA</v>
      </c>
      <c r="Y4600" s="83">
        <f t="shared" si="143"/>
        <v>46</v>
      </c>
    </row>
    <row r="4601" spans="1:25" x14ac:dyDescent="0.25">
      <c r="A4601" t="s">
        <v>7</v>
      </c>
      <c r="B4601" t="s">
        <v>8651</v>
      </c>
      <c r="C4601" t="s">
        <v>7844</v>
      </c>
      <c r="D4601" t="s">
        <v>7845</v>
      </c>
      <c r="E4601" t="s">
        <v>7846</v>
      </c>
      <c r="F4601">
        <v>22132131</v>
      </c>
      <c r="G4601" t="s">
        <v>7847</v>
      </c>
      <c r="H4601" t="s">
        <v>7848</v>
      </c>
      <c r="I4601">
        <v>285457</v>
      </c>
      <c r="J4601" t="s">
        <v>7870</v>
      </c>
      <c r="K4601" t="s">
        <v>82</v>
      </c>
      <c r="L4601" t="s">
        <v>6</v>
      </c>
      <c r="M4601" t="s">
        <v>8678</v>
      </c>
      <c r="N4601">
        <v>777.84</v>
      </c>
      <c r="O4601">
        <v>699.93</v>
      </c>
      <c r="P4601">
        <v>0.89980000000000004</v>
      </c>
      <c r="Q4601">
        <v>55.56</v>
      </c>
      <c r="R4601">
        <v>349.96499999999997</v>
      </c>
      <c r="S4601">
        <v>7862.34</v>
      </c>
      <c r="T4601">
        <v>6685.61</v>
      </c>
      <c r="U4601">
        <v>0.85029999999999994</v>
      </c>
      <c r="V4601">
        <v>73.48</v>
      </c>
      <c r="W4601">
        <v>90.346081081081081</v>
      </c>
      <c r="X4601" s="83" t="str">
        <f t="shared" si="142"/>
        <v>2213 - BG HOU/S TX/SW LA</v>
      </c>
      <c r="Y4601" s="83">
        <f t="shared" si="143"/>
        <v>74</v>
      </c>
    </row>
    <row r="4602" spans="1:25" x14ac:dyDescent="0.25">
      <c r="A4602" t="s">
        <v>7</v>
      </c>
      <c r="B4602" t="s">
        <v>8651</v>
      </c>
      <c r="C4602" t="s">
        <v>7844</v>
      </c>
      <c r="D4602" t="s">
        <v>7845</v>
      </c>
      <c r="E4602" t="s">
        <v>7846</v>
      </c>
      <c r="F4602">
        <v>22132131</v>
      </c>
      <c r="G4602" t="s">
        <v>7847</v>
      </c>
      <c r="H4602" t="s">
        <v>7848</v>
      </c>
      <c r="I4602">
        <v>285457</v>
      </c>
      <c r="J4602" t="s">
        <v>7870</v>
      </c>
      <c r="K4602" t="s">
        <v>82</v>
      </c>
      <c r="L4602" t="s">
        <v>6</v>
      </c>
      <c r="M4602" t="s">
        <v>8679</v>
      </c>
      <c r="N4602">
        <v>173.07</v>
      </c>
      <c r="O4602">
        <v>608.54</v>
      </c>
      <c r="P4602">
        <v>3.5160999999999998</v>
      </c>
      <c r="Q4602">
        <v>57.69</v>
      </c>
      <c r="R4602">
        <v>304.27</v>
      </c>
      <c r="S4602">
        <v>375.6</v>
      </c>
      <c r="T4602">
        <v>654.78</v>
      </c>
      <c r="U4602">
        <v>1.7433000000000001</v>
      </c>
      <c r="V4602">
        <v>62.6</v>
      </c>
      <c r="W4602">
        <v>327.39</v>
      </c>
      <c r="X4602" s="83" t="str">
        <f t="shared" si="142"/>
        <v>2213 - BG HOU/S TX/SW LA</v>
      </c>
      <c r="Y4602" s="83">
        <f t="shared" si="143"/>
        <v>2</v>
      </c>
    </row>
    <row r="4603" spans="1:25" x14ac:dyDescent="0.25">
      <c r="A4603" t="s">
        <v>7</v>
      </c>
      <c r="B4603" t="s">
        <v>8651</v>
      </c>
      <c r="C4603" t="s">
        <v>7844</v>
      </c>
      <c r="D4603" t="s">
        <v>7845</v>
      </c>
      <c r="E4603" t="s">
        <v>7846</v>
      </c>
      <c r="F4603">
        <v>22132131</v>
      </c>
      <c r="G4603" t="s">
        <v>7847</v>
      </c>
      <c r="H4603" t="s">
        <v>7848</v>
      </c>
      <c r="I4603">
        <v>285457</v>
      </c>
      <c r="J4603" t="s">
        <v>7870</v>
      </c>
      <c r="K4603" t="s">
        <v>82</v>
      </c>
      <c r="L4603" t="s">
        <v>6</v>
      </c>
      <c r="M4603" t="s">
        <v>8695</v>
      </c>
      <c r="N4603">
        <v>148.81</v>
      </c>
      <c r="O4603">
        <v>-75</v>
      </c>
      <c r="P4603">
        <v>-0.504</v>
      </c>
      <c r="Q4603">
        <v>148.81</v>
      </c>
      <c r="S4603">
        <v>18566.12</v>
      </c>
      <c r="T4603">
        <v>5853.52</v>
      </c>
      <c r="U4603">
        <v>0.31530000000000002</v>
      </c>
      <c r="V4603">
        <v>127.17</v>
      </c>
      <c r="W4603">
        <v>167.24342857142858</v>
      </c>
      <c r="X4603" s="83" t="str">
        <f t="shared" si="142"/>
        <v>2213 - BG HOU/S TX/SW LA</v>
      </c>
      <c r="Y4603" s="83">
        <f t="shared" si="143"/>
        <v>35</v>
      </c>
    </row>
    <row r="4604" spans="1:25" x14ac:dyDescent="0.25">
      <c r="A4604" t="s">
        <v>7</v>
      </c>
      <c r="B4604" t="s">
        <v>8651</v>
      </c>
      <c r="C4604" t="s">
        <v>7844</v>
      </c>
      <c r="D4604" t="s">
        <v>7845</v>
      </c>
      <c r="E4604" t="s">
        <v>7846</v>
      </c>
      <c r="F4604">
        <v>22132131</v>
      </c>
      <c r="G4604" t="s">
        <v>7847</v>
      </c>
      <c r="H4604" t="s">
        <v>7848</v>
      </c>
      <c r="I4604">
        <v>285457</v>
      </c>
      <c r="J4604" t="s">
        <v>7870</v>
      </c>
      <c r="K4604" t="s">
        <v>82</v>
      </c>
      <c r="L4604" t="s">
        <v>6</v>
      </c>
      <c r="M4604" t="s">
        <v>8720</v>
      </c>
      <c r="N4604">
        <v>1838.7</v>
      </c>
      <c r="O4604">
        <v>364.15</v>
      </c>
      <c r="P4604">
        <v>0.19800000000000001</v>
      </c>
      <c r="Q4604">
        <v>612.9</v>
      </c>
      <c r="R4604">
        <v>364.15</v>
      </c>
      <c r="S4604">
        <v>2034.35</v>
      </c>
      <c r="T4604">
        <v>1965.72</v>
      </c>
      <c r="U4604">
        <v>0.96630000000000005</v>
      </c>
      <c r="V4604">
        <v>508.59</v>
      </c>
      <c r="W4604">
        <v>655.24000000000012</v>
      </c>
      <c r="X4604" s="83" t="str">
        <f t="shared" si="142"/>
        <v>2213 - BG HOU/S TX/SW LA</v>
      </c>
      <c r="Y4604" s="83">
        <f t="shared" si="143"/>
        <v>2.9999999999999996</v>
      </c>
    </row>
    <row r="4605" spans="1:25" x14ac:dyDescent="0.25">
      <c r="A4605" t="s">
        <v>7</v>
      </c>
      <c r="B4605" t="s">
        <v>8651</v>
      </c>
      <c r="C4605" t="s">
        <v>7844</v>
      </c>
      <c r="D4605" t="s">
        <v>7845</v>
      </c>
      <c r="E4605" t="s">
        <v>7846</v>
      </c>
      <c r="F4605">
        <v>22132131</v>
      </c>
      <c r="G4605" t="s">
        <v>7847</v>
      </c>
      <c r="H4605" t="s">
        <v>7848</v>
      </c>
      <c r="I4605">
        <v>285457</v>
      </c>
      <c r="J4605" t="s">
        <v>7870</v>
      </c>
      <c r="K4605" t="s">
        <v>82</v>
      </c>
      <c r="L4605" t="s">
        <v>6</v>
      </c>
      <c r="M4605" t="s">
        <v>8696</v>
      </c>
      <c r="N4605">
        <v>3811.76</v>
      </c>
      <c r="O4605">
        <v>2072.2600000000002</v>
      </c>
      <c r="P4605">
        <v>0.54359999999999997</v>
      </c>
      <c r="Q4605">
        <v>476.47</v>
      </c>
      <c r="R4605">
        <v>2072.2600000000002</v>
      </c>
      <c r="S4605">
        <v>27332.75</v>
      </c>
      <c r="T4605">
        <v>6533.72</v>
      </c>
      <c r="U4605">
        <v>0.23899999999999999</v>
      </c>
      <c r="V4605">
        <v>496.96</v>
      </c>
      <c r="W4605">
        <v>233.34714285714287</v>
      </c>
      <c r="X4605" s="83" t="str">
        <f t="shared" si="142"/>
        <v>2213 - BG HOU/S TX/SW LA</v>
      </c>
      <c r="Y4605" s="83">
        <f t="shared" si="143"/>
        <v>28</v>
      </c>
    </row>
    <row r="4606" spans="1:25" x14ac:dyDescent="0.25">
      <c r="A4606" t="s">
        <v>7</v>
      </c>
      <c r="B4606" t="s">
        <v>8651</v>
      </c>
      <c r="C4606" t="s">
        <v>7844</v>
      </c>
      <c r="D4606" t="s">
        <v>7845</v>
      </c>
      <c r="E4606" t="s">
        <v>7846</v>
      </c>
      <c r="F4606">
        <v>22132131</v>
      </c>
      <c r="G4606" t="s">
        <v>7847</v>
      </c>
      <c r="H4606" t="s">
        <v>7848</v>
      </c>
      <c r="I4606">
        <v>285457</v>
      </c>
      <c r="J4606" t="s">
        <v>7870</v>
      </c>
      <c r="K4606" t="s">
        <v>82</v>
      </c>
      <c r="L4606" t="s">
        <v>6</v>
      </c>
      <c r="M4606" t="s">
        <v>8721</v>
      </c>
      <c r="N4606">
        <v>107.14</v>
      </c>
      <c r="Q4606">
        <v>107.14</v>
      </c>
      <c r="S4606">
        <v>896.69</v>
      </c>
      <c r="T4606">
        <v>403.06</v>
      </c>
      <c r="U4606">
        <v>0.44950000000000001</v>
      </c>
      <c r="V4606">
        <v>112.09</v>
      </c>
      <c r="X4606" s="83" t="str">
        <f t="shared" ref="X4606:X4669" si="144">CONCATENATE(C4606," - ",D4606)</f>
        <v>2213 - BG HOU/S TX/SW LA</v>
      </c>
      <c r="Y4606" s="83">
        <f t="shared" si="143"/>
        <v>0</v>
      </c>
    </row>
    <row r="4607" spans="1:25" x14ac:dyDescent="0.25">
      <c r="A4607" t="s">
        <v>7</v>
      </c>
      <c r="B4607" t="s">
        <v>8651</v>
      </c>
      <c r="C4607" t="s">
        <v>7844</v>
      </c>
      <c r="D4607" t="s">
        <v>7845</v>
      </c>
      <c r="E4607" t="s">
        <v>7846</v>
      </c>
      <c r="F4607">
        <v>22132131</v>
      </c>
      <c r="G4607" t="s">
        <v>7847</v>
      </c>
      <c r="H4607" t="s">
        <v>7848</v>
      </c>
      <c r="I4607">
        <v>285457</v>
      </c>
      <c r="J4607" t="s">
        <v>7870</v>
      </c>
      <c r="K4607" t="s">
        <v>82</v>
      </c>
      <c r="L4607" t="s">
        <v>6</v>
      </c>
      <c r="M4607" t="s">
        <v>8697</v>
      </c>
      <c r="N4607">
        <v>7272.7</v>
      </c>
      <c r="O4607">
        <v>6054.25</v>
      </c>
      <c r="P4607">
        <v>0.83250000000000002</v>
      </c>
      <c r="Q4607">
        <v>727.27</v>
      </c>
      <c r="R4607">
        <v>2018.0833333333333</v>
      </c>
      <c r="S4607">
        <v>59603.27</v>
      </c>
      <c r="T4607">
        <v>17879.11</v>
      </c>
      <c r="U4607">
        <v>0.3</v>
      </c>
      <c r="V4607">
        <v>718.11</v>
      </c>
      <c r="W4607">
        <v>851.38619047619045</v>
      </c>
      <c r="X4607" s="83" t="str">
        <f t="shared" si="144"/>
        <v>2213 - BG HOU/S TX/SW LA</v>
      </c>
      <c r="Y4607" s="83">
        <f t="shared" si="143"/>
        <v>21</v>
      </c>
    </row>
    <row r="4608" spans="1:25" x14ac:dyDescent="0.25">
      <c r="A4608" t="s">
        <v>7</v>
      </c>
      <c r="B4608" t="s">
        <v>8651</v>
      </c>
      <c r="C4608" t="s">
        <v>7844</v>
      </c>
      <c r="D4608" t="s">
        <v>7845</v>
      </c>
      <c r="E4608" t="s">
        <v>7846</v>
      </c>
      <c r="F4608">
        <v>22132131</v>
      </c>
      <c r="G4608" t="s">
        <v>7847</v>
      </c>
      <c r="H4608" t="s">
        <v>7848</v>
      </c>
      <c r="I4608">
        <v>285457</v>
      </c>
      <c r="J4608" t="s">
        <v>7870</v>
      </c>
      <c r="K4608" t="s">
        <v>82</v>
      </c>
      <c r="L4608" t="s">
        <v>6</v>
      </c>
      <c r="M4608" t="s">
        <v>8698</v>
      </c>
      <c r="N4608">
        <v>17819.34</v>
      </c>
      <c r="O4608">
        <v>16141.78</v>
      </c>
      <c r="P4608">
        <v>0.90590000000000004</v>
      </c>
      <c r="Q4608">
        <v>614.46</v>
      </c>
      <c r="R4608">
        <v>1241.6753846153847</v>
      </c>
      <c r="S4608">
        <v>156266.84</v>
      </c>
      <c r="T4608">
        <v>82613.820000000007</v>
      </c>
      <c r="U4608">
        <v>0.52869999999999995</v>
      </c>
      <c r="V4608">
        <v>538.85</v>
      </c>
      <c r="W4608">
        <v>472.07897142857149</v>
      </c>
      <c r="X4608" s="83" t="str">
        <f t="shared" si="144"/>
        <v>2213 - BG HOU/S TX/SW LA</v>
      </c>
      <c r="Y4608" s="83">
        <f t="shared" si="143"/>
        <v>175</v>
      </c>
    </row>
    <row r="4609" spans="1:25" x14ac:dyDescent="0.25">
      <c r="A4609" t="s">
        <v>7</v>
      </c>
      <c r="B4609" t="s">
        <v>8651</v>
      </c>
      <c r="C4609" t="s">
        <v>7844</v>
      </c>
      <c r="D4609" t="s">
        <v>7845</v>
      </c>
      <c r="E4609" t="s">
        <v>7846</v>
      </c>
      <c r="F4609">
        <v>22132131</v>
      </c>
      <c r="G4609" t="s">
        <v>7847</v>
      </c>
      <c r="H4609" t="s">
        <v>7848</v>
      </c>
      <c r="I4609">
        <v>285457</v>
      </c>
      <c r="J4609" t="s">
        <v>7870</v>
      </c>
      <c r="K4609" t="s">
        <v>82</v>
      </c>
      <c r="L4609" t="s">
        <v>6</v>
      </c>
      <c r="M4609" t="s">
        <v>8699</v>
      </c>
      <c r="N4609">
        <v>1872.48</v>
      </c>
      <c r="O4609">
        <v>659.03</v>
      </c>
      <c r="P4609">
        <v>0.35199999999999998</v>
      </c>
      <c r="Q4609">
        <v>156.04</v>
      </c>
      <c r="R4609">
        <v>329.51499999999999</v>
      </c>
      <c r="S4609">
        <v>19452.330000000002</v>
      </c>
      <c r="T4609">
        <v>7893.99</v>
      </c>
      <c r="U4609">
        <v>0.40579999999999999</v>
      </c>
      <c r="V4609">
        <v>143.03</v>
      </c>
      <c r="W4609">
        <v>171.60847826086956</v>
      </c>
      <c r="X4609" s="83" t="str">
        <f t="shared" si="144"/>
        <v>2213 - BG HOU/S TX/SW LA</v>
      </c>
      <c r="Y4609" s="83">
        <f t="shared" si="143"/>
        <v>46</v>
      </c>
    </row>
    <row r="4610" spans="1:25" x14ac:dyDescent="0.25">
      <c r="A4610" t="s">
        <v>7</v>
      </c>
      <c r="B4610" t="s">
        <v>8651</v>
      </c>
      <c r="C4610" t="s">
        <v>7844</v>
      </c>
      <c r="D4610" t="s">
        <v>7845</v>
      </c>
      <c r="E4610" t="s">
        <v>7846</v>
      </c>
      <c r="F4610">
        <v>22132131</v>
      </c>
      <c r="G4610" t="s">
        <v>7847</v>
      </c>
      <c r="H4610" t="s">
        <v>7848</v>
      </c>
      <c r="I4610">
        <v>285457</v>
      </c>
      <c r="J4610" t="s">
        <v>7870</v>
      </c>
      <c r="K4610" t="s">
        <v>82</v>
      </c>
      <c r="L4610" t="s">
        <v>6</v>
      </c>
      <c r="M4610" t="s">
        <v>8700</v>
      </c>
      <c r="N4610">
        <v>8930</v>
      </c>
      <c r="O4610">
        <v>5411.65</v>
      </c>
      <c r="P4610">
        <v>0.60599999999999998</v>
      </c>
      <c r="Q4610">
        <v>470</v>
      </c>
      <c r="R4610">
        <v>601.29444444444437</v>
      </c>
      <c r="S4610">
        <v>73259.350000000006</v>
      </c>
      <c r="T4610">
        <v>64673.07</v>
      </c>
      <c r="U4610">
        <v>0.88280000000000003</v>
      </c>
      <c r="V4610">
        <v>423.46</v>
      </c>
      <c r="W4610">
        <v>910.8883098591549</v>
      </c>
      <c r="X4610" s="83" t="str">
        <f t="shared" si="144"/>
        <v>2213 - BG HOU/S TX/SW LA</v>
      </c>
      <c r="Y4610" s="83">
        <f t="shared" si="143"/>
        <v>71</v>
      </c>
    </row>
    <row r="4611" spans="1:25" x14ac:dyDescent="0.25">
      <c r="A4611" t="s">
        <v>7</v>
      </c>
      <c r="B4611" t="s">
        <v>8651</v>
      </c>
      <c r="C4611" t="s">
        <v>7844</v>
      </c>
      <c r="D4611" t="s">
        <v>7845</v>
      </c>
      <c r="E4611" t="s">
        <v>7846</v>
      </c>
      <c r="F4611">
        <v>22132131</v>
      </c>
      <c r="G4611" t="s">
        <v>7847</v>
      </c>
      <c r="H4611" t="s">
        <v>7848</v>
      </c>
      <c r="I4611">
        <v>285457</v>
      </c>
      <c r="J4611" t="s">
        <v>7870</v>
      </c>
      <c r="K4611" t="s">
        <v>82</v>
      </c>
      <c r="L4611" t="s">
        <v>6</v>
      </c>
      <c r="M4611" t="s">
        <v>8701</v>
      </c>
      <c r="N4611">
        <v>6164.84</v>
      </c>
      <c r="O4611">
        <v>16186.49</v>
      </c>
      <c r="P4611">
        <v>2.6255999999999999</v>
      </c>
      <c r="Q4611">
        <v>560.44000000000005</v>
      </c>
      <c r="R4611">
        <v>2312.3557142857144</v>
      </c>
      <c r="S4611">
        <v>48003.839999999997</v>
      </c>
      <c r="T4611">
        <v>30188.34</v>
      </c>
      <c r="U4611">
        <v>0.62890000000000001</v>
      </c>
      <c r="V4611">
        <v>494.88</v>
      </c>
      <c r="W4611">
        <v>754.70849999999996</v>
      </c>
      <c r="X4611" s="83" t="str">
        <f t="shared" si="144"/>
        <v>2213 - BG HOU/S TX/SW LA</v>
      </c>
      <c r="Y4611" s="83">
        <f t="shared" ref="Y4611:Y4674" si="145">IFERROR((IF($S4611=0,0,$T4611/$W4611)),0)</f>
        <v>40</v>
      </c>
    </row>
    <row r="4612" spans="1:25" x14ac:dyDescent="0.25">
      <c r="A4612" t="s">
        <v>7</v>
      </c>
      <c r="B4612" t="s">
        <v>8651</v>
      </c>
      <c r="C4612" t="s">
        <v>7844</v>
      </c>
      <c r="D4612" t="s">
        <v>7845</v>
      </c>
      <c r="E4612" t="s">
        <v>7846</v>
      </c>
      <c r="F4612">
        <v>22132131</v>
      </c>
      <c r="G4612" t="s">
        <v>7847</v>
      </c>
      <c r="H4612" t="s">
        <v>7848</v>
      </c>
      <c r="I4612">
        <v>295181</v>
      </c>
      <c r="J4612" t="s">
        <v>7871</v>
      </c>
      <c r="K4612" t="s">
        <v>7872</v>
      </c>
      <c r="L4612" t="s">
        <v>6</v>
      </c>
      <c r="M4612" t="s">
        <v>8706</v>
      </c>
      <c r="N4612">
        <v>0</v>
      </c>
      <c r="S4612">
        <v>9.52</v>
      </c>
      <c r="V4612">
        <v>9.52</v>
      </c>
      <c r="X4612" s="83" t="str">
        <f t="shared" si="144"/>
        <v>2213 - BG HOU/S TX/SW LA</v>
      </c>
      <c r="Y4612" s="83">
        <f t="shared" si="145"/>
        <v>0</v>
      </c>
    </row>
    <row r="4613" spans="1:25" x14ac:dyDescent="0.25">
      <c r="A4613" t="s">
        <v>7</v>
      </c>
      <c r="B4613" t="s">
        <v>8651</v>
      </c>
      <c r="C4613" t="s">
        <v>7844</v>
      </c>
      <c r="D4613" t="s">
        <v>7845</v>
      </c>
      <c r="E4613" t="s">
        <v>7846</v>
      </c>
      <c r="F4613">
        <v>22132131</v>
      </c>
      <c r="G4613" t="s">
        <v>7847</v>
      </c>
      <c r="H4613" t="s">
        <v>7848</v>
      </c>
      <c r="I4613">
        <v>295181</v>
      </c>
      <c r="J4613" t="s">
        <v>7871</v>
      </c>
      <c r="K4613" t="s">
        <v>7872</v>
      </c>
      <c r="L4613" t="s">
        <v>6</v>
      </c>
      <c r="M4613" t="s">
        <v>8707</v>
      </c>
      <c r="N4613">
        <v>85.4</v>
      </c>
      <c r="O4613">
        <v>2.42</v>
      </c>
      <c r="P4613">
        <v>2.8299999999999999E-2</v>
      </c>
      <c r="Q4613">
        <v>42.7</v>
      </c>
      <c r="S4613">
        <v>85.4</v>
      </c>
      <c r="T4613">
        <v>2.42</v>
      </c>
      <c r="U4613">
        <v>2.8299999999999999E-2</v>
      </c>
      <c r="V4613">
        <v>42.7</v>
      </c>
      <c r="X4613" s="83" t="str">
        <f t="shared" si="144"/>
        <v>2213 - BG HOU/S TX/SW LA</v>
      </c>
      <c r="Y4613" s="83">
        <f t="shared" si="145"/>
        <v>0</v>
      </c>
    </row>
    <row r="4614" spans="1:25" x14ac:dyDescent="0.25">
      <c r="A4614" t="s">
        <v>7</v>
      </c>
      <c r="B4614" t="s">
        <v>8651</v>
      </c>
      <c r="C4614" t="s">
        <v>7844</v>
      </c>
      <c r="D4614" t="s">
        <v>7845</v>
      </c>
      <c r="E4614" t="s">
        <v>7846</v>
      </c>
      <c r="F4614">
        <v>22132131</v>
      </c>
      <c r="G4614" t="s">
        <v>7847</v>
      </c>
      <c r="H4614" t="s">
        <v>7848</v>
      </c>
      <c r="I4614">
        <v>295181</v>
      </c>
      <c r="J4614" t="s">
        <v>7871</v>
      </c>
      <c r="K4614" t="s">
        <v>7872</v>
      </c>
      <c r="L4614" t="s">
        <v>6</v>
      </c>
      <c r="M4614" t="s">
        <v>8677</v>
      </c>
      <c r="N4614">
        <v>0</v>
      </c>
      <c r="O4614">
        <v>37.5</v>
      </c>
      <c r="R4614">
        <v>37.5</v>
      </c>
      <c r="S4614">
        <v>280.89999999999998</v>
      </c>
      <c r="T4614">
        <v>37.5</v>
      </c>
      <c r="U4614">
        <v>0.13350000000000001</v>
      </c>
      <c r="V4614">
        <v>280.89999999999998</v>
      </c>
      <c r="W4614">
        <v>18.75</v>
      </c>
      <c r="X4614" s="83" t="str">
        <f t="shared" si="144"/>
        <v>2213 - BG HOU/S TX/SW LA</v>
      </c>
      <c r="Y4614" s="83">
        <f t="shared" si="145"/>
        <v>2</v>
      </c>
    </row>
    <row r="4615" spans="1:25" x14ac:dyDescent="0.25">
      <c r="A4615" t="s">
        <v>7</v>
      </c>
      <c r="B4615" t="s">
        <v>8651</v>
      </c>
      <c r="C4615" t="s">
        <v>7844</v>
      </c>
      <c r="D4615" t="s">
        <v>7845</v>
      </c>
      <c r="E4615" t="s">
        <v>7846</v>
      </c>
      <c r="F4615">
        <v>22132131</v>
      </c>
      <c r="G4615" t="s">
        <v>7847</v>
      </c>
      <c r="H4615" t="s">
        <v>7848</v>
      </c>
      <c r="I4615">
        <v>295181</v>
      </c>
      <c r="J4615" t="s">
        <v>7871</v>
      </c>
      <c r="K4615" t="s">
        <v>7872</v>
      </c>
      <c r="L4615" t="s">
        <v>6</v>
      </c>
      <c r="M4615" t="s">
        <v>8678</v>
      </c>
      <c r="N4615">
        <v>0</v>
      </c>
      <c r="O4615">
        <v>75</v>
      </c>
      <c r="R4615">
        <v>75</v>
      </c>
      <c r="S4615">
        <v>130.77000000000001</v>
      </c>
      <c r="T4615">
        <v>75</v>
      </c>
      <c r="U4615">
        <v>0.57350000000000001</v>
      </c>
      <c r="V4615">
        <v>65.39</v>
      </c>
      <c r="W4615">
        <v>75</v>
      </c>
      <c r="X4615" s="83" t="str">
        <f t="shared" si="144"/>
        <v>2213 - BG HOU/S TX/SW LA</v>
      </c>
      <c r="Y4615" s="83">
        <f t="shared" si="145"/>
        <v>1</v>
      </c>
    </row>
    <row r="4616" spans="1:25" x14ac:dyDescent="0.25">
      <c r="A4616" t="s">
        <v>7</v>
      </c>
      <c r="B4616" t="s">
        <v>8651</v>
      </c>
      <c r="C4616" t="s">
        <v>7844</v>
      </c>
      <c r="D4616" t="s">
        <v>7845</v>
      </c>
      <c r="E4616" t="s">
        <v>7846</v>
      </c>
      <c r="F4616">
        <v>22132131</v>
      </c>
      <c r="G4616" t="s">
        <v>7847</v>
      </c>
      <c r="H4616" t="s">
        <v>7848</v>
      </c>
      <c r="I4616">
        <v>295181</v>
      </c>
      <c r="J4616" t="s">
        <v>7871</v>
      </c>
      <c r="K4616" t="s">
        <v>7872</v>
      </c>
      <c r="L4616" t="s">
        <v>6</v>
      </c>
      <c r="M4616" t="s">
        <v>8695</v>
      </c>
      <c r="N4616">
        <v>148.81</v>
      </c>
      <c r="O4616">
        <v>37.5</v>
      </c>
      <c r="P4616">
        <v>0.252</v>
      </c>
      <c r="Q4616">
        <v>148.81</v>
      </c>
      <c r="S4616">
        <v>431.77</v>
      </c>
      <c r="T4616">
        <v>37.5</v>
      </c>
      <c r="U4616">
        <v>8.6900000000000005E-2</v>
      </c>
      <c r="V4616">
        <v>107.94</v>
      </c>
      <c r="W4616">
        <v>37.5</v>
      </c>
      <c r="X4616" s="83" t="str">
        <f t="shared" si="144"/>
        <v>2213 - BG HOU/S TX/SW LA</v>
      </c>
      <c r="Y4616" s="83">
        <f t="shared" si="145"/>
        <v>1</v>
      </c>
    </row>
    <row r="4617" spans="1:25" x14ac:dyDescent="0.25">
      <c r="A4617" t="s">
        <v>7</v>
      </c>
      <c r="B4617" t="s">
        <v>8651</v>
      </c>
      <c r="C4617" t="s">
        <v>7844</v>
      </c>
      <c r="D4617" t="s">
        <v>7845</v>
      </c>
      <c r="E4617" t="s">
        <v>7846</v>
      </c>
      <c r="F4617">
        <v>22132131</v>
      </c>
      <c r="G4617" t="s">
        <v>7847</v>
      </c>
      <c r="H4617" t="s">
        <v>7848</v>
      </c>
      <c r="I4617">
        <v>295181</v>
      </c>
      <c r="J4617" t="s">
        <v>7871</v>
      </c>
      <c r="K4617" t="s">
        <v>7872</v>
      </c>
      <c r="L4617" t="s">
        <v>6</v>
      </c>
      <c r="M4617" t="s">
        <v>8720</v>
      </c>
      <c r="N4617">
        <v>0</v>
      </c>
      <c r="S4617">
        <v>195.65</v>
      </c>
      <c r="V4617">
        <v>195.65</v>
      </c>
      <c r="X4617" s="83" t="str">
        <f t="shared" si="144"/>
        <v>2213 - BG HOU/S TX/SW LA</v>
      </c>
      <c r="Y4617" s="83">
        <f t="shared" si="145"/>
        <v>0</v>
      </c>
    </row>
    <row r="4618" spans="1:25" x14ac:dyDescent="0.25">
      <c r="A4618" t="s">
        <v>7</v>
      </c>
      <c r="B4618" t="s">
        <v>8651</v>
      </c>
      <c r="C4618" t="s">
        <v>7844</v>
      </c>
      <c r="D4618" t="s">
        <v>7845</v>
      </c>
      <c r="E4618" t="s">
        <v>7846</v>
      </c>
      <c r="F4618">
        <v>22132131</v>
      </c>
      <c r="G4618" t="s">
        <v>7847</v>
      </c>
      <c r="H4618" t="s">
        <v>7848</v>
      </c>
      <c r="I4618">
        <v>295181</v>
      </c>
      <c r="J4618" t="s">
        <v>7871</v>
      </c>
      <c r="K4618" t="s">
        <v>7872</v>
      </c>
      <c r="L4618" t="s">
        <v>6</v>
      </c>
      <c r="M4618" t="s">
        <v>8696</v>
      </c>
      <c r="N4618">
        <v>0</v>
      </c>
      <c r="O4618">
        <v>-255.97</v>
      </c>
      <c r="S4618">
        <v>512.64</v>
      </c>
      <c r="T4618">
        <v>-255.97</v>
      </c>
      <c r="U4618">
        <v>-0.49930000000000002</v>
      </c>
      <c r="V4618">
        <v>512.64</v>
      </c>
      <c r="W4618">
        <v>-255.97</v>
      </c>
      <c r="X4618" s="83" t="str">
        <f t="shared" si="144"/>
        <v>2213 - BG HOU/S TX/SW LA</v>
      </c>
      <c r="Y4618" s="83">
        <f t="shared" si="145"/>
        <v>1</v>
      </c>
    </row>
    <row r="4619" spans="1:25" x14ac:dyDescent="0.25">
      <c r="A4619" t="s">
        <v>7</v>
      </c>
      <c r="B4619" t="s">
        <v>8651</v>
      </c>
      <c r="C4619" t="s">
        <v>7844</v>
      </c>
      <c r="D4619" t="s">
        <v>7845</v>
      </c>
      <c r="E4619" t="s">
        <v>7846</v>
      </c>
      <c r="F4619">
        <v>22132131</v>
      </c>
      <c r="G4619" t="s">
        <v>7847</v>
      </c>
      <c r="H4619" t="s">
        <v>7848</v>
      </c>
      <c r="I4619">
        <v>295181</v>
      </c>
      <c r="J4619" t="s">
        <v>7871</v>
      </c>
      <c r="K4619" t="s">
        <v>7872</v>
      </c>
      <c r="L4619" t="s">
        <v>6</v>
      </c>
      <c r="M4619" t="s">
        <v>8697</v>
      </c>
      <c r="N4619">
        <v>727.27</v>
      </c>
      <c r="O4619">
        <v>811.25</v>
      </c>
      <c r="P4619">
        <v>1.1154999999999999</v>
      </c>
      <c r="Q4619">
        <v>727.27</v>
      </c>
      <c r="R4619">
        <v>811.25</v>
      </c>
      <c r="S4619">
        <v>2191.19</v>
      </c>
      <c r="T4619">
        <v>1647.11</v>
      </c>
      <c r="U4619">
        <v>0.75170000000000003</v>
      </c>
      <c r="V4619">
        <v>730.4</v>
      </c>
      <c r="W4619">
        <v>549.03666666666663</v>
      </c>
      <c r="X4619" s="83" t="str">
        <f t="shared" si="144"/>
        <v>2213 - BG HOU/S TX/SW LA</v>
      </c>
      <c r="Y4619" s="83">
        <f t="shared" si="145"/>
        <v>3</v>
      </c>
    </row>
    <row r="4620" spans="1:25" x14ac:dyDescent="0.25">
      <c r="A4620" t="s">
        <v>7</v>
      </c>
      <c r="B4620" t="s">
        <v>8651</v>
      </c>
      <c r="C4620" t="s">
        <v>7844</v>
      </c>
      <c r="D4620" t="s">
        <v>7845</v>
      </c>
      <c r="E4620" t="s">
        <v>7846</v>
      </c>
      <c r="F4620">
        <v>22132131</v>
      </c>
      <c r="G4620" t="s">
        <v>7847</v>
      </c>
      <c r="H4620" t="s">
        <v>7848</v>
      </c>
      <c r="I4620">
        <v>295181</v>
      </c>
      <c r="J4620" t="s">
        <v>7871</v>
      </c>
      <c r="K4620" t="s">
        <v>7872</v>
      </c>
      <c r="L4620" t="s">
        <v>6</v>
      </c>
      <c r="M4620" t="s">
        <v>8698</v>
      </c>
      <c r="N4620">
        <v>3686.76</v>
      </c>
      <c r="O4620">
        <v>1023.08</v>
      </c>
      <c r="P4620">
        <v>0.27750000000000002</v>
      </c>
      <c r="Q4620">
        <v>614.46</v>
      </c>
      <c r="R4620">
        <v>204.61600000000001</v>
      </c>
      <c r="S4620">
        <v>6998.3</v>
      </c>
      <c r="T4620">
        <v>2446.0100000000002</v>
      </c>
      <c r="U4620">
        <v>0.34949999999999998</v>
      </c>
      <c r="V4620">
        <v>583.19000000000005</v>
      </c>
      <c r="W4620">
        <v>244.60100000000003</v>
      </c>
      <c r="X4620" s="83" t="str">
        <f t="shared" si="144"/>
        <v>2213 - BG HOU/S TX/SW LA</v>
      </c>
      <c r="Y4620" s="83">
        <f t="shared" si="145"/>
        <v>10</v>
      </c>
    </row>
    <row r="4621" spans="1:25" x14ac:dyDescent="0.25">
      <c r="A4621" t="s">
        <v>7</v>
      </c>
      <c r="B4621" t="s">
        <v>8651</v>
      </c>
      <c r="C4621" t="s">
        <v>7844</v>
      </c>
      <c r="D4621" t="s">
        <v>7845</v>
      </c>
      <c r="E4621" t="s">
        <v>7846</v>
      </c>
      <c r="F4621">
        <v>22132131</v>
      </c>
      <c r="G4621" t="s">
        <v>7847</v>
      </c>
      <c r="H4621" t="s">
        <v>7848</v>
      </c>
      <c r="I4621">
        <v>295181</v>
      </c>
      <c r="J4621" t="s">
        <v>7871</v>
      </c>
      <c r="K4621" t="s">
        <v>7872</v>
      </c>
      <c r="L4621" t="s">
        <v>6</v>
      </c>
      <c r="M4621" t="s">
        <v>8699</v>
      </c>
      <c r="N4621">
        <v>0</v>
      </c>
      <c r="S4621">
        <v>326.38</v>
      </c>
      <c r="T4621">
        <v>228.76</v>
      </c>
      <c r="U4621">
        <v>0.70089999999999997</v>
      </c>
      <c r="V4621">
        <v>163.19</v>
      </c>
      <c r="W4621">
        <v>57.19</v>
      </c>
      <c r="X4621" s="83" t="str">
        <f t="shared" si="144"/>
        <v>2213 - BG HOU/S TX/SW LA</v>
      </c>
      <c r="Y4621" s="83">
        <f t="shared" si="145"/>
        <v>4</v>
      </c>
    </row>
    <row r="4622" spans="1:25" x14ac:dyDescent="0.25">
      <c r="A4622" t="s">
        <v>7</v>
      </c>
      <c r="B4622" t="s">
        <v>8651</v>
      </c>
      <c r="C4622" t="s">
        <v>7844</v>
      </c>
      <c r="D4622" t="s">
        <v>7845</v>
      </c>
      <c r="E4622" t="s">
        <v>7846</v>
      </c>
      <c r="F4622">
        <v>22132131</v>
      </c>
      <c r="G4622" t="s">
        <v>7847</v>
      </c>
      <c r="H4622" t="s">
        <v>7848</v>
      </c>
      <c r="I4622">
        <v>295181</v>
      </c>
      <c r="J4622" t="s">
        <v>7871</v>
      </c>
      <c r="K4622" t="s">
        <v>7872</v>
      </c>
      <c r="L4622" t="s">
        <v>6</v>
      </c>
      <c r="M4622" t="s">
        <v>8700</v>
      </c>
      <c r="N4622">
        <v>470</v>
      </c>
      <c r="O4622">
        <v>2577.8000000000002</v>
      </c>
      <c r="P4622">
        <v>5.4847000000000001</v>
      </c>
      <c r="Q4622">
        <v>470</v>
      </c>
      <c r="S4622">
        <v>1370.55</v>
      </c>
      <c r="T4622">
        <v>2890.73</v>
      </c>
      <c r="U4622">
        <v>2.1092</v>
      </c>
      <c r="V4622">
        <v>456.85</v>
      </c>
      <c r="W4622">
        <v>1445.365</v>
      </c>
      <c r="X4622" s="83" t="str">
        <f t="shared" si="144"/>
        <v>2213 - BG HOU/S TX/SW LA</v>
      </c>
      <c r="Y4622" s="83">
        <f t="shared" si="145"/>
        <v>2</v>
      </c>
    </row>
    <row r="4623" spans="1:25" x14ac:dyDescent="0.25">
      <c r="A4623" t="s">
        <v>7</v>
      </c>
      <c r="B4623" t="s">
        <v>8651</v>
      </c>
      <c r="C4623" t="s">
        <v>7844</v>
      </c>
      <c r="D4623" t="s">
        <v>7845</v>
      </c>
      <c r="E4623" t="s">
        <v>7846</v>
      </c>
      <c r="F4623">
        <v>22132131</v>
      </c>
      <c r="G4623" t="s">
        <v>7847</v>
      </c>
      <c r="H4623" t="s">
        <v>7848</v>
      </c>
      <c r="I4623">
        <v>295181</v>
      </c>
      <c r="J4623" t="s">
        <v>7871</v>
      </c>
      <c r="K4623" t="s">
        <v>7872</v>
      </c>
      <c r="L4623" t="s">
        <v>6</v>
      </c>
      <c r="M4623" t="s">
        <v>8701</v>
      </c>
      <c r="N4623">
        <v>0</v>
      </c>
      <c r="S4623">
        <v>548.35</v>
      </c>
      <c r="T4623">
        <v>275.43</v>
      </c>
      <c r="U4623">
        <v>0.50229999999999997</v>
      </c>
      <c r="V4623">
        <v>548.35</v>
      </c>
      <c r="W4623">
        <v>275.43</v>
      </c>
      <c r="X4623" s="83" t="str">
        <f t="shared" si="144"/>
        <v>2213 - BG HOU/S TX/SW LA</v>
      </c>
      <c r="Y4623" s="83">
        <f t="shared" si="145"/>
        <v>1</v>
      </c>
    </row>
    <row r="4624" spans="1:25" x14ac:dyDescent="0.25">
      <c r="A4624" t="s">
        <v>7</v>
      </c>
      <c r="B4624" t="s">
        <v>8651</v>
      </c>
      <c r="C4624" t="s">
        <v>7844</v>
      </c>
      <c r="D4624" t="s">
        <v>7845</v>
      </c>
      <c r="E4624" t="s">
        <v>7846</v>
      </c>
      <c r="F4624">
        <v>22132132</v>
      </c>
      <c r="G4624" t="s">
        <v>7873</v>
      </c>
      <c r="H4624" t="s">
        <v>7874</v>
      </c>
      <c r="I4624">
        <v>114840</v>
      </c>
      <c r="J4624" t="s">
        <v>7875</v>
      </c>
      <c r="K4624" t="s">
        <v>7876</v>
      </c>
      <c r="L4624" t="s">
        <v>6</v>
      </c>
      <c r="M4624" t="s">
        <v>8706</v>
      </c>
      <c r="N4624">
        <v>40.229999999999997</v>
      </c>
      <c r="O4624">
        <v>442.5</v>
      </c>
      <c r="P4624">
        <v>10.9993</v>
      </c>
      <c r="Q4624">
        <v>13.41</v>
      </c>
      <c r="S4624">
        <v>168.43</v>
      </c>
      <c r="T4624">
        <v>540</v>
      </c>
      <c r="U4624">
        <v>3.2061000000000002</v>
      </c>
      <c r="V4624">
        <v>12.03</v>
      </c>
      <c r="W4624">
        <v>135</v>
      </c>
      <c r="X4624" s="83" t="str">
        <f t="shared" si="144"/>
        <v>2213 - BG HOU/S TX/SW LA</v>
      </c>
      <c r="Y4624" s="83">
        <f t="shared" si="145"/>
        <v>4</v>
      </c>
    </row>
    <row r="4625" spans="1:25" x14ac:dyDescent="0.25">
      <c r="A4625" t="s">
        <v>7</v>
      </c>
      <c r="B4625" t="s">
        <v>8651</v>
      </c>
      <c r="C4625" t="s">
        <v>7844</v>
      </c>
      <c r="D4625" t="s">
        <v>7845</v>
      </c>
      <c r="E4625" t="s">
        <v>7846</v>
      </c>
      <c r="F4625">
        <v>22132132</v>
      </c>
      <c r="G4625" t="s">
        <v>7873</v>
      </c>
      <c r="H4625" t="s">
        <v>7874</v>
      </c>
      <c r="I4625">
        <v>114840</v>
      </c>
      <c r="J4625" t="s">
        <v>7875</v>
      </c>
      <c r="K4625" t="s">
        <v>7876</v>
      </c>
      <c r="L4625" t="s">
        <v>6</v>
      </c>
      <c r="M4625" t="s">
        <v>8676</v>
      </c>
      <c r="N4625">
        <v>56.1</v>
      </c>
      <c r="O4625">
        <v>63.52</v>
      </c>
      <c r="P4625">
        <v>1.1323000000000001</v>
      </c>
      <c r="Q4625">
        <v>28.05</v>
      </c>
      <c r="R4625">
        <v>31.76</v>
      </c>
      <c r="S4625">
        <v>1294.05</v>
      </c>
      <c r="T4625">
        <v>4942.54</v>
      </c>
      <c r="U4625">
        <v>3.8193999999999999</v>
      </c>
      <c r="V4625">
        <v>86.27</v>
      </c>
      <c r="W4625">
        <v>380.19538461538463</v>
      </c>
      <c r="X4625" s="83" t="str">
        <f t="shared" si="144"/>
        <v>2213 - BG HOU/S TX/SW LA</v>
      </c>
      <c r="Y4625" s="83">
        <f t="shared" si="145"/>
        <v>13</v>
      </c>
    </row>
    <row r="4626" spans="1:25" x14ac:dyDescent="0.25">
      <c r="A4626" t="s">
        <v>7</v>
      </c>
      <c r="B4626" t="s">
        <v>8651</v>
      </c>
      <c r="C4626" t="s">
        <v>7844</v>
      </c>
      <c r="D4626" t="s">
        <v>7845</v>
      </c>
      <c r="E4626" t="s">
        <v>7846</v>
      </c>
      <c r="F4626">
        <v>22132132</v>
      </c>
      <c r="G4626" t="s">
        <v>7873</v>
      </c>
      <c r="H4626" t="s">
        <v>7874</v>
      </c>
      <c r="I4626">
        <v>114840</v>
      </c>
      <c r="J4626" t="s">
        <v>7875</v>
      </c>
      <c r="K4626" t="s">
        <v>7876</v>
      </c>
      <c r="L4626" t="s">
        <v>6</v>
      </c>
      <c r="M4626" t="s">
        <v>8886</v>
      </c>
      <c r="N4626">
        <v>35.29</v>
      </c>
      <c r="O4626">
        <v>438.75</v>
      </c>
      <c r="P4626">
        <v>12.432700000000001</v>
      </c>
      <c r="Q4626">
        <v>35.29</v>
      </c>
      <c r="S4626">
        <v>35.29</v>
      </c>
      <c r="T4626">
        <v>438.75</v>
      </c>
      <c r="U4626">
        <v>12.432700000000001</v>
      </c>
      <c r="V4626">
        <v>35.29</v>
      </c>
      <c r="X4626" s="83" t="str">
        <f t="shared" si="144"/>
        <v>2213 - BG HOU/S TX/SW LA</v>
      </c>
      <c r="Y4626" s="83">
        <f t="shared" si="145"/>
        <v>0</v>
      </c>
    </row>
    <row r="4627" spans="1:25" x14ac:dyDescent="0.25">
      <c r="A4627" t="s">
        <v>7</v>
      </c>
      <c r="B4627" t="s">
        <v>8651</v>
      </c>
      <c r="C4627" t="s">
        <v>7844</v>
      </c>
      <c r="D4627" t="s">
        <v>7845</v>
      </c>
      <c r="E4627" t="s">
        <v>7846</v>
      </c>
      <c r="F4627">
        <v>22132132</v>
      </c>
      <c r="G4627" t="s">
        <v>7873</v>
      </c>
      <c r="H4627" t="s">
        <v>7874</v>
      </c>
      <c r="I4627">
        <v>114840</v>
      </c>
      <c r="J4627" t="s">
        <v>7875</v>
      </c>
      <c r="K4627" t="s">
        <v>7876</v>
      </c>
      <c r="L4627" t="s">
        <v>6</v>
      </c>
      <c r="M4627" t="s">
        <v>8694</v>
      </c>
      <c r="N4627">
        <v>43.48</v>
      </c>
      <c r="O4627">
        <v>225</v>
      </c>
      <c r="P4627">
        <v>5.1748000000000003</v>
      </c>
      <c r="Q4627">
        <v>21.74</v>
      </c>
      <c r="S4627">
        <v>983.4</v>
      </c>
      <c r="T4627">
        <v>1844.36</v>
      </c>
      <c r="U4627">
        <v>1.8754999999999999</v>
      </c>
      <c r="V4627">
        <v>98.34</v>
      </c>
      <c r="W4627">
        <v>204.92888888888888</v>
      </c>
      <c r="X4627" s="83" t="str">
        <f t="shared" si="144"/>
        <v>2213 - BG HOU/S TX/SW LA</v>
      </c>
      <c r="Y4627" s="83">
        <f t="shared" si="145"/>
        <v>9</v>
      </c>
    </row>
    <row r="4628" spans="1:25" x14ac:dyDescent="0.25">
      <c r="A4628" t="s">
        <v>7</v>
      </c>
      <c r="B4628" t="s">
        <v>8651</v>
      </c>
      <c r="C4628" t="s">
        <v>7844</v>
      </c>
      <c r="D4628" t="s">
        <v>7845</v>
      </c>
      <c r="E4628" t="s">
        <v>7846</v>
      </c>
      <c r="F4628">
        <v>22132132</v>
      </c>
      <c r="G4628" t="s">
        <v>7873</v>
      </c>
      <c r="H4628" t="s">
        <v>7874</v>
      </c>
      <c r="I4628">
        <v>114840</v>
      </c>
      <c r="J4628" t="s">
        <v>7875</v>
      </c>
      <c r="K4628" t="s">
        <v>7876</v>
      </c>
      <c r="L4628" t="s">
        <v>6</v>
      </c>
      <c r="M4628" t="s">
        <v>8707</v>
      </c>
      <c r="N4628">
        <v>256.2</v>
      </c>
      <c r="O4628">
        <v>6.61</v>
      </c>
      <c r="P4628">
        <v>2.58E-2</v>
      </c>
      <c r="Q4628">
        <v>42.7</v>
      </c>
      <c r="R4628">
        <v>2.2033333333333336</v>
      </c>
      <c r="S4628">
        <v>1202.75</v>
      </c>
      <c r="T4628">
        <v>4356.2</v>
      </c>
      <c r="U4628">
        <v>3.6219000000000001</v>
      </c>
      <c r="V4628">
        <v>42.96</v>
      </c>
      <c r="W4628">
        <v>106.24878048780488</v>
      </c>
      <c r="X4628" s="83" t="str">
        <f t="shared" si="144"/>
        <v>2213 - BG HOU/S TX/SW LA</v>
      </c>
      <c r="Y4628" s="83">
        <f t="shared" si="145"/>
        <v>41</v>
      </c>
    </row>
    <row r="4629" spans="1:25" x14ac:dyDescent="0.25">
      <c r="A4629" t="s">
        <v>7</v>
      </c>
      <c r="B4629" t="s">
        <v>8651</v>
      </c>
      <c r="C4629" t="s">
        <v>7844</v>
      </c>
      <c r="D4629" t="s">
        <v>7845</v>
      </c>
      <c r="E4629" t="s">
        <v>7846</v>
      </c>
      <c r="F4629">
        <v>22132132</v>
      </c>
      <c r="G4629" t="s">
        <v>7873</v>
      </c>
      <c r="H4629" t="s">
        <v>7874</v>
      </c>
      <c r="I4629">
        <v>114840</v>
      </c>
      <c r="J4629" t="s">
        <v>7875</v>
      </c>
      <c r="K4629" t="s">
        <v>7876</v>
      </c>
      <c r="L4629" t="s">
        <v>6</v>
      </c>
      <c r="M4629" t="s">
        <v>8677</v>
      </c>
      <c r="N4629">
        <v>1482.78</v>
      </c>
      <c r="O4629">
        <v>9636.9500000000007</v>
      </c>
      <c r="P4629">
        <v>6.4992000000000001</v>
      </c>
      <c r="Q4629">
        <v>247.13</v>
      </c>
      <c r="R4629">
        <v>3212.3166666666671</v>
      </c>
      <c r="S4629">
        <v>7804.04</v>
      </c>
      <c r="T4629">
        <v>32585.55</v>
      </c>
      <c r="U4629">
        <v>4.1755000000000004</v>
      </c>
      <c r="V4629">
        <v>243.88</v>
      </c>
      <c r="W4629">
        <v>987.44090909090903</v>
      </c>
      <c r="X4629" s="83" t="str">
        <f t="shared" si="144"/>
        <v>2213 - BG HOU/S TX/SW LA</v>
      </c>
      <c r="Y4629" s="83">
        <f t="shared" si="145"/>
        <v>33</v>
      </c>
    </row>
    <row r="4630" spans="1:25" x14ac:dyDescent="0.25">
      <c r="A4630" t="s">
        <v>7</v>
      </c>
      <c r="B4630" t="s">
        <v>8651</v>
      </c>
      <c r="C4630" t="s">
        <v>7844</v>
      </c>
      <c r="D4630" t="s">
        <v>7845</v>
      </c>
      <c r="E4630" t="s">
        <v>7846</v>
      </c>
      <c r="F4630">
        <v>22132132</v>
      </c>
      <c r="G4630" t="s">
        <v>7873</v>
      </c>
      <c r="H4630" t="s">
        <v>7874</v>
      </c>
      <c r="I4630">
        <v>114840</v>
      </c>
      <c r="J4630" t="s">
        <v>7875</v>
      </c>
      <c r="K4630" t="s">
        <v>7876</v>
      </c>
      <c r="L4630" t="s">
        <v>6</v>
      </c>
      <c r="M4630" t="s">
        <v>8678</v>
      </c>
      <c r="N4630">
        <v>500.04</v>
      </c>
      <c r="O4630">
        <v>3665.71</v>
      </c>
      <c r="P4630">
        <v>7.3308</v>
      </c>
      <c r="Q4630">
        <v>55.56</v>
      </c>
      <c r="R4630">
        <v>610.95166666666671</v>
      </c>
      <c r="S4630">
        <v>3934.11</v>
      </c>
      <c r="T4630">
        <v>16779.22</v>
      </c>
      <c r="U4630">
        <v>4.2651000000000003</v>
      </c>
      <c r="V4630">
        <v>72.849999999999994</v>
      </c>
      <c r="W4630">
        <v>316.5890566037736</v>
      </c>
      <c r="X4630" s="83" t="str">
        <f t="shared" si="144"/>
        <v>2213 - BG HOU/S TX/SW LA</v>
      </c>
      <c r="Y4630" s="83">
        <f t="shared" si="145"/>
        <v>53</v>
      </c>
    </row>
    <row r="4631" spans="1:25" x14ac:dyDescent="0.25">
      <c r="A4631" t="s">
        <v>7</v>
      </c>
      <c r="B4631" t="s">
        <v>8651</v>
      </c>
      <c r="C4631" t="s">
        <v>7844</v>
      </c>
      <c r="D4631" t="s">
        <v>7845</v>
      </c>
      <c r="E4631" t="s">
        <v>7846</v>
      </c>
      <c r="F4631">
        <v>22132132</v>
      </c>
      <c r="G4631" t="s">
        <v>7873</v>
      </c>
      <c r="H4631" t="s">
        <v>7874</v>
      </c>
      <c r="I4631">
        <v>114840</v>
      </c>
      <c r="J4631" t="s">
        <v>7875</v>
      </c>
      <c r="K4631" t="s">
        <v>7876</v>
      </c>
      <c r="L4631" t="s">
        <v>6</v>
      </c>
      <c r="M4631" t="s">
        <v>8679</v>
      </c>
      <c r="N4631">
        <v>57.69</v>
      </c>
      <c r="Q4631">
        <v>57.69</v>
      </c>
      <c r="S4631">
        <v>171.61</v>
      </c>
      <c r="V4631">
        <v>57.2</v>
      </c>
      <c r="X4631" s="83" t="str">
        <f t="shared" si="144"/>
        <v>2213 - BG HOU/S TX/SW LA</v>
      </c>
      <c r="Y4631" s="83">
        <f t="shared" si="145"/>
        <v>0</v>
      </c>
    </row>
    <row r="4632" spans="1:25" x14ac:dyDescent="0.25">
      <c r="A4632" t="s">
        <v>7</v>
      </c>
      <c r="B4632" t="s">
        <v>8651</v>
      </c>
      <c r="C4632" t="s">
        <v>7844</v>
      </c>
      <c r="D4632" t="s">
        <v>7845</v>
      </c>
      <c r="E4632" t="s">
        <v>7846</v>
      </c>
      <c r="F4632">
        <v>22132132</v>
      </c>
      <c r="G4632" t="s">
        <v>7873</v>
      </c>
      <c r="H4632" t="s">
        <v>7874</v>
      </c>
      <c r="I4632">
        <v>114840</v>
      </c>
      <c r="J4632" t="s">
        <v>7875</v>
      </c>
      <c r="K4632" t="s">
        <v>7876</v>
      </c>
      <c r="L4632" t="s">
        <v>6</v>
      </c>
      <c r="M4632" t="s">
        <v>8695</v>
      </c>
      <c r="N4632">
        <v>446.43</v>
      </c>
      <c r="O4632">
        <v>32.130000000000003</v>
      </c>
      <c r="P4632">
        <v>7.1999999999999995E-2</v>
      </c>
      <c r="Q4632">
        <v>148.81</v>
      </c>
      <c r="R4632">
        <v>16.065000000000001</v>
      </c>
      <c r="S4632">
        <v>4225.6400000000003</v>
      </c>
      <c r="T4632">
        <v>6595.06</v>
      </c>
      <c r="U4632">
        <v>1.5607</v>
      </c>
      <c r="V4632">
        <v>128.05000000000001</v>
      </c>
      <c r="W4632">
        <v>263.80240000000003</v>
      </c>
      <c r="X4632" s="83" t="str">
        <f t="shared" si="144"/>
        <v>2213 - BG HOU/S TX/SW LA</v>
      </c>
      <c r="Y4632" s="83">
        <f t="shared" si="145"/>
        <v>25</v>
      </c>
    </row>
    <row r="4633" spans="1:25" x14ac:dyDescent="0.25">
      <c r="A4633" t="s">
        <v>7</v>
      </c>
      <c r="B4633" t="s">
        <v>8651</v>
      </c>
      <c r="C4633" t="s">
        <v>7844</v>
      </c>
      <c r="D4633" t="s">
        <v>7845</v>
      </c>
      <c r="E4633" t="s">
        <v>7846</v>
      </c>
      <c r="F4633">
        <v>22132132</v>
      </c>
      <c r="G4633" t="s">
        <v>7873</v>
      </c>
      <c r="H4633" t="s">
        <v>7874</v>
      </c>
      <c r="I4633">
        <v>114840</v>
      </c>
      <c r="J4633" t="s">
        <v>7875</v>
      </c>
      <c r="K4633" t="s">
        <v>7876</v>
      </c>
      <c r="L4633" t="s">
        <v>6</v>
      </c>
      <c r="M4633" t="s">
        <v>8720</v>
      </c>
      <c r="N4633">
        <v>1225.8</v>
      </c>
      <c r="O4633">
        <v>8389.5</v>
      </c>
      <c r="P4633">
        <v>6.8441000000000001</v>
      </c>
      <c r="Q4633">
        <v>612.9</v>
      </c>
      <c r="R4633">
        <v>4194.75</v>
      </c>
      <c r="S4633">
        <v>1421.45</v>
      </c>
      <c r="T4633">
        <v>14900.75</v>
      </c>
      <c r="U4633">
        <v>10.482799999999999</v>
      </c>
      <c r="V4633">
        <v>473.82</v>
      </c>
      <c r="W4633">
        <v>4966.916666666667</v>
      </c>
      <c r="X4633" s="83" t="str">
        <f t="shared" si="144"/>
        <v>2213 - BG HOU/S TX/SW LA</v>
      </c>
      <c r="Y4633" s="83">
        <f t="shared" si="145"/>
        <v>3</v>
      </c>
    </row>
    <row r="4634" spans="1:25" x14ac:dyDescent="0.25">
      <c r="A4634" t="s">
        <v>7</v>
      </c>
      <c r="B4634" t="s">
        <v>8651</v>
      </c>
      <c r="C4634" t="s">
        <v>7844</v>
      </c>
      <c r="D4634" t="s">
        <v>7845</v>
      </c>
      <c r="E4634" t="s">
        <v>7846</v>
      </c>
      <c r="F4634">
        <v>22132132</v>
      </c>
      <c r="G4634" t="s">
        <v>7873</v>
      </c>
      <c r="H4634" t="s">
        <v>7874</v>
      </c>
      <c r="I4634">
        <v>114840</v>
      </c>
      <c r="J4634" t="s">
        <v>7875</v>
      </c>
      <c r="K4634" t="s">
        <v>7876</v>
      </c>
      <c r="L4634" t="s">
        <v>6</v>
      </c>
      <c r="M4634" t="s">
        <v>8696</v>
      </c>
      <c r="N4634">
        <v>2858.82</v>
      </c>
      <c r="O4634">
        <v>907.8</v>
      </c>
      <c r="P4634">
        <v>0.3175</v>
      </c>
      <c r="Q4634">
        <v>476.47</v>
      </c>
      <c r="R4634">
        <v>226.95</v>
      </c>
      <c r="S4634">
        <v>21880.26</v>
      </c>
      <c r="T4634">
        <v>13986.59</v>
      </c>
      <c r="U4634">
        <v>0.63919999999999999</v>
      </c>
      <c r="V4634">
        <v>497.28</v>
      </c>
      <c r="W4634">
        <v>437.0809375</v>
      </c>
      <c r="X4634" s="83" t="str">
        <f t="shared" si="144"/>
        <v>2213 - BG HOU/S TX/SW LA</v>
      </c>
      <c r="Y4634" s="83">
        <f t="shared" si="145"/>
        <v>32</v>
      </c>
    </row>
    <row r="4635" spans="1:25" x14ac:dyDescent="0.25">
      <c r="A4635" t="s">
        <v>7</v>
      </c>
      <c r="B4635" t="s">
        <v>8651</v>
      </c>
      <c r="C4635" t="s">
        <v>7844</v>
      </c>
      <c r="D4635" t="s">
        <v>7845</v>
      </c>
      <c r="E4635" t="s">
        <v>7846</v>
      </c>
      <c r="F4635">
        <v>22132132</v>
      </c>
      <c r="G4635" t="s">
        <v>7873</v>
      </c>
      <c r="H4635" t="s">
        <v>7874</v>
      </c>
      <c r="I4635">
        <v>114840</v>
      </c>
      <c r="J4635" t="s">
        <v>7875</v>
      </c>
      <c r="K4635" t="s">
        <v>7876</v>
      </c>
      <c r="L4635" t="s">
        <v>6</v>
      </c>
      <c r="M4635" t="s">
        <v>8721</v>
      </c>
      <c r="N4635">
        <v>107.14</v>
      </c>
      <c r="Q4635">
        <v>107.14</v>
      </c>
      <c r="S4635">
        <v>218.9</v>
      </c>
      <c r="T4635">
        <v>306.82</v>
      </c>
      <c r="U4635">
        <v>1.4016</v>
      </c>
      <c r="V4635">
        <v>109.45</v>
      </c>
      <c r="W4635">
        <v>306.82</v>
      </c>
      <c r="X4635" s="83" t="str">
        <f t="shared" si="144"/>
        <v>2213 - BG HOU/S TX/SW LA</v>
      </c>
      <c r="Y4635" s="83">
        <f t="shared" si="145"/>
        <v>1</v>
      </c>
    </row>
    <row r="4636" spans="1:25" x14ac:dyDescent="0.25">
      <c r="A4636" t="s">
        <v>7</v>
      </c>
      <c r="B4636" t="s">
        <v>8651</v>
      </c>
      <c r="C4636" t="s">
        <v>7844</v>
      </c>
      <c r="D4636" t="s">
        <v>7845</v>
      </c>
      <c r="E4636" t="s">
        <v>7846</v>
      </c>
      <c r="F4636">
        <v>22132132</v>
      </c>
      <c r="G4636" t="s">
        <v>7873</v>
      </c>
      <c r="H4636" t="s">
        <v>7874</v>
      </c>
      <c r="I4636">
        <v>114840</v>
      </c>
      <c r="J4636" t="s">
        <v>7875</v>
      </c>
      <c r="K4636" t="s">
        <v>7876</v>
      </c>
      <c r="L4636" t="s">
        <v>6</v>
      </c>
      <c r="M4636" t="s">
        <v>8697</v>
      </c>
      <c r="N4636">
        <v>4363.62</v>
      </c>
      <c r="O4636">
        <v>1142.42</v>
      </c>
      <c r="P4636">
        <v>0.26179999999999998</v>
      </c>
      <c r="Q4636">
        <v>727.27</v>
      </c>
      <c r="R4636">
        <v>228.48400000000001</v>
      </c>
      <c r="S4636">
        <v>27345.94</v>
      </c>
      <c r="T4636">
        <v>32093.119999999999</v>
      </c>
      <c r="U4636">
        <v>1.1736</v>
      </c>
      <c r="V4636">
        <v>719.63</v>
      </c>
      <c r="W4636">
        <v>802.32799999999986</v>
      </c>
      <c r="X4636" s="83" t="str">
        <f t="shared" si="144"/>
        <v>2213 - BG HOU/S TX/SW LA</v>
      </c>
      <c r="Y4636" s="83">
        <f t="shared" si="145"/>
        <v>40.000000000000007</v>
      </c>
    </row>
    <row r="4637" spans="1:25" x14ac:dyDescent="0.25">
      <c r="A4637" t="s">
        <v>7</v>
      </c>
      <c r="B4637" t="s">
        <v>8651</v>
      </c>
      <c r="C4637" t="s">
        <v>7844</v>
      </c>
      <c r="D4637" t="s">
        <v>7845</v>
      </c>
      <c r="E4637" t="s">
        <v>7846</v>
      </c>
      <c r="F4637">
        <v>22132132</v>
      </c>
      <c r="G4637" t="s">
        <v>7873</v>
      </c>
      <c r="H4637" t="s">
        <v>7874</v>
      </c>
      <c r="I4637">
        <v>114840</v>
      </c>
      <c r="J4637" t="s">
        <v>7875</v>
      </c>
      <c r="K4637" t="s">
        <v>7876</v>
      </c>
      <c r="L4637" t="s">
        <v>6</v>
      </c>
      <c r="M4637" t="s">
        <v>8698</v>
      </c>
      <c r="N4637">
        <v>14747.04</v>
      </c>
      <c r="O4637">
        <v>11204.9</v>
      </c>
      <c r="P4637">
        <v>0.75980000000000003</v>
      </c>
      <c r="Q4637">
        <v>614.46</v>
      </c>
      <c r="R4637">
        <v>589.73157894736835</v>
      </c>
      <c r="S4637">
        <v>86022.97</v>
      </c>
      <c r="T4637">
        <v>91736.77</v>
      </c>
      <c r="U4637">
        <v>1.0664</v>
      </c>
      <c r="V4637">
        <v>544.45000000000005</v>
      </c>
      <c r="W4637">
        <v>679.53162962962961</v>
      </c>
      <c r="X4637" s="83" t="str">
        <f t="shared" si="144"/>
        <v>2213 - BG HOU/S TX/SW LA</v>
      </c>
      <c r="Y4637" s="83">
        <f t="shared" si="145"/>
        <v>135</v>
      </c>
    </row>
    <row r="4638" spans="1:25" x14ac:dyDescent="0.25">
      <c r="A4638" t="s">
        <v>7</v>
      </c>
      <c r="B4638" t="s">
        <v>8651</v>
      </c>
      <c r="C4638" t="s">
        <v>7844</v>
      </c>
      <c r="D4638" t="s">
        <v>7845</v>
      </c>
      <c r="E4638" t="s">
        <v>7846</v>
      </c>
      <c r="F4638">
        <v>22132132</v>
      </c>
      <c r="G4638" t="s">
        <v>7873</v>
      </c>
      <c r="H4638" t="s">
        <v>7874</v>
      </c>
      <c r="I4638">
        <v>114840</v>
      </c>
      <c r="J4638" t="s">
        <v>7875</v>
      </c>
      <c r="K4638" t="s">
        <v>7876</v>
      </c>
      <c r="L4638" t="s">
        <v>6</v>
      </c>
      <c r="M4638" t="s">
        <v>8699</v>
      </c>
      <c r="N4638">
        <v>936.24</v>
      </c>
      <c r="O4638">
        <v>3235.01</v>
      </c>
      <c r="P4638">
        <v>3.4552999999999998</v>
      </c>
      <c r="Q4638">
        <v>156.04</v>
      </c>
      <c r="R4638">
        <v>539.16833333333341</v>
      </c>
      <c r="S4638">
        <v>6487.11</v>
      </c>
      <c r="T4638">
        <v>15148.99</v>
      </c>
      <c r="U4638">
        <v>2.3351999999999999</v>
      </c>
      <c r="V4638">
        <v>144.16</v>
      </c>
      <c r="W4638">
        <v>322.31893617021274</v>
      </c>
      <c r="X4638" s="83" t="str">
        <f t="shared" si="144"/>
        <v>2213 - BG HOU/S TX/SW LA</v>
      </c>
      <c r="Y4638" s="83">
        <f t="shared" si="145"/>
        <v>47</v>
      </c>
    </row>
    <row r="4639" spans="1:25" x14ac:dyDescent="0.25">
      <c r="A4639" t="s">
        <v>7</v>
      </c>
      <c r="B4639" t="s">
        <v>8651</v>
      </c>
      <c r="C4639" t="s">
        <v>7844</v>
      </c>
      <c r="D4639" t="s">
        <v>7845</v>
      </c>
      <c r="E4639" t="s">
        <v>7846</v>
      </c>
      <c r="F4639">
        <v>22132132</v>
      </c>
      <c r="G4639" t="s">
        <v>7873</v>
      </c>
      <c r="H4639" t="s">
        <v>7874</v>
      </c>
      <c r="I4639">
        <v>114840</v>
      </c>
      <c r="J4639" t="s">
        <v>7875</v>
      </c>
      <c r="K4639" t="s">
        <v>7876</v>
      </c>
      <c r="L4639" t="s">
        <v>6</v>
      </c>
      <c r="M4639" t="s">
        <v>8700</v>
      </c>
      <c r="N4639">
        <v>2350</v>
      </c>
      <c r="O4639">
        <v>2770.48</v>
      </c>
      <c r="P4639">
        <v>1.1789000000000001</v>
      </c>
      <c r="Q4639">
        <v>470</v>
      </c>
      <c r="R4639">
        <v>554.096</v>
      </c>
      <c r="S4639">
        <v>12477.32</v>
      </c>
      <c r="T4639">
        <v>12034.23</v>
      </c>
      <c r="U4639">
        <v>0.96450000000000002</v>
      </c>
      <c r="V4639">
        <v>430.25</v>
      </c>
      <c r="W4639">
        <v>501.42624999999998</v>
      </c>
      <c r="X4639" s="83" t="str">
        <f t="shared" si="144"/>
        <v>2213 - BG HOU/S TX/SW LA</v>
      </c>
      <c r="Y4639" s="83">
        <f t="shared" si="145"/>
        <v>24</v>
      </c>
    </row>
    <row r="4640" spans="1:25" x14ac:dyDescent="0.25">
      <c r="A4640" t="s">
        <v>7</v>
      </c>
      <c r="B4640" t="s">
        <v>8651</v>
      </c>
      <c r="C4640" t="s">
        <v>7844</v>
      </c>
      <c r="D4640" t="s">
        <v>7845</v>
      </c>
      <c r="E4640" t="s">
        <v>7846</v>
      </c>
      <c r="F4640">
        <v>22132132</v>
      </c>
      <c r="G4640" t="s">
        <v>7873</v>
      </c>
      <c r="H4640" t="s">
        <v>7874</v>
      </c>
      <c r="I4640">
        <v>114840</v>
      </c>
      <c r="J4640" t="s">
        <v>7875</v>
      </c>
      <c r="K4640" t="s">
        <v>7876</v>
      </c>
      <c r="L4640" t="s">
        <v>6</v>
      </c>
      <c r="M4640" t="s">
        <v>8701</v>
      </c>
      <c r="N4640">
        <v>1120.8800000000001</v>
      </c>
      <c r="O4640">
        <v>562.23</v>
      </c>
      <c r="P4640">
        <v>0.50160000000000005</v>
      </c>
      <c r="Q4640">
        <v>560.44000000000005</v>
      </c>
      <c r="R4640">
        <v>281.11500000000001</v>
      </c>
      <c r="S4640">
        <v>8084.86</v>
      </c>
      <c r="T4640">
        <v>17680.27</v>
      </c>
      <c r="U4640">
        <v>2.1867999999999999</v>
      </c>
      <c r="V4640">
        <v>505.3</v>
      </c>
      <c r="W4640">
        <v>930.54052631578952</v>
      </c>
      <c r="X4640" s="83" t="str">
        <f t="shared" si="144"/>
        <v>2213 - BG HOU/S TX/SW LA</v>
      </c>
      <c r="Y4640" s="83">
        <f t="shared" si="145"/>
        <v>19</v>
      </c>
    </row>
    <row r="4641" spans="1:25" x14ac:dyDescent="0.25">
      <c r="A4641" t="s">
        <v>7</v>
      </c>
      <c r="B4641" t="s">
        <v>8651</v>
      </c>
      <c r="C4641" t="s">
        <v>7844</v>
      </c>
      <c r="D4641" t="s">
        <v>7845</v>
      </c>
      <c r="E4641" t="s">
        <v>7846</v>
      </c>
      <c r="F4641">
        <v>22132132</v>
      </c>
      <c r="G4641" t="s">
        <v>7873</v>
      </c>
      <c r="H4641" t="s">
        <v>7874</v>
      </c>
      <c r="I4641">
        <v>114848</v>
      </c>
      <c r="J4641" t="s">
        <v>7877</v>
      </c>
      <c r="K4641" t="s">
        <v>7878</v>
      </c>
      <c r="L4641" t="s">
        <v>6</v>
      </c>
      <c r="M4641" t="s">
        <v>8676</v>
      </c>
      <c r="N4641">
        <v>28.05</v>
      </c>
      <c r="Q4641">
        <v>28.05</v>
      </c>
      <c r="S4641">
        <v>126.95</v>
      </c>
      <c r="T4641">
        <v>31.3</v>
      </c>
      <c r="U4641">
        <v>0.24660000000000001</v>
      </c>
      <c r="V4641">
        <v>63.48</v>
      </c>
      <c r="W4641">
        <v>7.8250000000000002</v>
      </c>
      <c r="X4641" s="83" t="str">
        <f t="shared" si="144"/>
        <v>2213 - BG HOU/S TX/SW LA</v>
      </c>
      <c r="Y4641" s="83">
        <f t="shared" si="145"/>
        <v>4</v>
      </c>
    </row>
    <row r="4642" spans="1:25" x14ac:dyDescent="0.25">
      <c r="A4642" t="s">
        <v>7</v>
      </c>
      <c r="B4642" t="s">
        <v>8651</v>
      </c>
      <c r="C4642" t="s">
        <v>7844</v>
      </c>
      <c r="D4642" t="s">
        <v>7845</v>
      </c>
      <c r="E4642" t="s">
        <v>7846</v>
      </c>
      <c r="F4642">
        <v>22132132</v>
      </c>
      <c r="G4642" t="s">
        <v>7873</v>
      </c>
      <c r="H4642" t="s">
        <v>7874</v>
      </c>
      <c r="I4642">
        <v>114848</v>
      </c>
      <c r="J4642" t="s">
        <v>7877</v>
      </c>
      <c r="K4642" t="s">
        <v>7878</v>
      </c>
      <c r="L4642" t="s">
        <v>6</v>
      </c>
      <c r="M4642" t="s">
        <v>8694</v>
      </c>
      <c r="N4642">
        <v>21.74</v>
      </c>
      <c r="Q4642">
        <v>21.74</v>
      </c>
      <c r="S4642">
        <v>878.66</v>
      </c>
      <c r="V4642">
        <v>109.83</v>
      </c>
      <c r="X4642" s="83" t="str">
        <f t="shared" si="144"/>
        <v>2213 - BG HOU/S TX/SW LA</v>
      </c>
      <c r="Y4642" s="83">
        <f t="shared" si="145"/>
        <v>0</v>
      </c>
    </row>
    <row r="4643" spans="1:25" x14ac:dyDescent="0.25">
      <c r="A4643" t="s">
        <v>7</v>
      </c>
      <c r="B4643" t="s">
        <v>8651</v>
      </c>
      <c r="C4643" t="s">
        <v>7844</v>
      </c>
      <c r="D4643" t="s">
        <v>7845</v>
      </c>
      <c r="E4643" t="s">
        <v>7846</v>
      </c>
      <c r="F4643">
        <v>22132132</v>
      </c>
      <c r="G4643" t="s">
        <v>7873</v>
      </c>
      <c r="H4643" t="s">
        <v>7874</v>
      </c>
      <c r="I4643">
        <v>114848</v>
      </c>
      <c r="J4643" t="s">
        <v>7877</v>
      </c>
      <c r="K4643" t="s">
        <v>7878</v>
      </c>
      <c r="L4643" t="s">
        <v>6</v>
      </c>
      <c r="M4643" t="s">
        <v>8707</v>
      </c>
      <c r="N4643">
        <v>42.7</v>
      </c>
      <c r="Q4643">
        <v>42.7</v>
      </c>
      <c r="S4643">
        <v>302.62</v>
      </c>
      <c r="V4643">
        <v>43.23</v>
      </c>
      <c r="X4643" s="83" t="str">
        <f t="shared" si="144"/>
        <v>2213 - BG HOU/S TX/SW LA</v>
      </c>
      <c r="Y4643" s="83">
        <f t="shared" si="145"/>
        <v>0</v>
      </c>
    </row>
    <row r="4644" spans="1:25" x14ac:dyDescent="0.25">
      <c r="A4644" t="s">
        <v>7</v>
      </c>
      <c r="B4644" t="s">
        <v>8651</v>
      </c>
      <c r="C4644" t="s">
        <v>7844</v>
      </c>
      <c r="D4644" t="s">
        <v>7845</v>
      </c>
      <c r="E4644" t="s">
        <v>7846</v>
      </c>
      <c r="F4644">
        <v>22132132</v>
      </c>
      <c r="G4644" t="s">
        <v>7873</v>
      </c>
      <c r="H4644" t="s">
        <v>7874</v>
      </c>
      <c r="I4644">
        <v>114848</v>
      </c>
      <c r="J4644" t="s">
        <v>7877</v>
      </c>
      <c r="K4644" t="s">
        <v>7878</v>
      </c>
      <c r="L4644" t="s">
        <v>6</v>
      </c>
      <c r="M4644" t="s">
        <v>8677</v>
      </c>
      <c r="N4644">
        <v>247.13</v>
      </c>
      <c r="Q4644">
        <v>247.13</v>
      </c>
      <c r="S4644">
        <v>2201.04</v>
      </c>
      <c r="T4644">
        <v>61.56</v>
      </c>
      <c r="U4644">
        <v>2.8000000000000001E-2</v>
      </c>
      <c r="V4644">
        <v>244.56</v>
      </c>
      <c r="W4644">
        <v>8.7942857142857154</v>
      </c>
      <c r="X4644" s="83" t="str">
        <f t="shared" si="144"/>
        <v>2213 - BG HOU/S TX/SW LA</v>
      </c>
      <c r="Y4644" s="83">
        <f t="shared" si="145"/>
        <v>6.9999999999999991</v>
      </c>
    </row>
    <row r="4645" spans="1:25" x14ac:dyDescent="0.25">
      <c r="A4645" t="s">
        <v>7</v>
      </c>
      <c r="B4645" t="s">
        <v>8651</v>
      </c>
      <c r="C4645" t="s">
        <v>7844</v>
      </c>
      <c r="D4645" t="s">
        <v>7845</v>
      </c>
      <c r="E4645" t="s">
        <v>7846</v>
      </c>
      <c r="F4645">
        <v>22132132</v>
      </c>
      <c r="G4645" t="s">
        <v>7873</v>
      </c>
      <c r="H4645" t="s">
        <v>7874</v>
      </c>
      <c r="I4645">
        <v>114848</v>
      </c>
      <c r="J4645" t="s">
        <v>7877</v>
      </c>
      <c r="K4645" t="s">
        <v>7878</v>
      </c>
      <c r="L4645" t="s">
        <v>6</v>
      </c>
      <c r="M4645" t="s">
        <v>8678</v>
      </c>
      <c r="N4645">
        <v>55.56</v>
      </c>
      <c r="Q4645">
        <v>55.56</v>
      </c>
      <c r="S4645">
        <v>590.04</v>
      </c>
      <c r="T4645">
        <v>19.96</v>
      </c>
      <c r="U4645">
        <v>3.3799999999999997E-2</v>
      </c>
      <c r="V4645">
        <v>73.760000000000005</v>
      </c>
      <c r="W4645">
        <v>2.4950000000000001</v>
      </c>
      <c r="X4645" s="83" t="str">
        <f t="shared" si="144"/>
        <v>2213 - BG HOU/S TX/SW LA</v>
      </c>
      <c r="Y4645" s="83">
        <f t="shared" si="145"/>
        <v>8</v>
      </c>
    </row>
    <row r="4646" spans="1:25" x14ac:dyDescent="0.25">
      <c r="A4646" t="s">
        <v>7</v>
      </c>
      <c r="B4646" t="s">
        <v>8651</v>
      </c>
      <c r="C4646" t="s">
        <v>7844</v>
      </c>
      <c r="D4646" t="s">
        <v>7845</v>
      </c>
      <c r="E4646" t="s">
        <v>7846</v>
      </c>
      <c r="F4646">
        <v>22132132</v>
      </c>
      <c r="G4646" t="s">
        <v>7873</v>
      </c>
      <c r="H4646" t="s">
        <v>7874</v>
      </c>
      <c r="I4646">
        <v>114848</v>
      </c>
      <c r="J4646" t="s">
        <v>7877</v>
      </c>
      <c r="K4646" t="s">
        <v>7878</v>
      </c>
      <c r="L4646" t="s">
        <v>6</v>
      </c>
      <c r="M4646" t="s">
        <v>8679</v>
      </c>
      <c r="N4646">
        <v>0</v>
      </c>
      <c r="S4646">
        <v>56.96</v>
      </c>
      <c r="V4646">
        <v>56.96</v>
      </c>
      <c r="X4646" s="83" t="str">
        <f t="shared" si="144"/>
        <v>2213 - BG HOU/S TX/SW LA</v>
      </c>
      <c r="Y4646" s="83">
        <f t="shared" si="145"/>
        <v>0</v>
      </c>
    </row>
    <row r="4647" spans="1:25" x14ac:dyDescent="0.25">
      <c r="A4647" t="s">
        <v>7</v>
      </c>
      <c r="B4647" t="s">
        <v>8651</v>
      </c>
      <c r="C4647" t="s">
        <v>7844</v>
      </c>
      <c r="D4647" t="s">
        <v>7845</v>
      </c>
      <c r="E4647" t="s">
        <v>7846</v>
      </c>
      <c r="F4647">
        <v>22132132</v>
      </c>
      <c r="G4647" t="s">
        <v>7873</v>
      </c>
      <c r="H4647" t="s">
        <v>7874</v>
      </c>
      <c r="I4647">
        <v>114848</v>
      </c>
      <c r="J4647" t="s">
        <v>7877</v>
      </c>
      <c r="K4647" t="s">
        <v>7878</v>
      </c>
      <c r="L4647" t="s">
        <v>6</v>
      </c>
      <c r="M4647" t="s">
        <v>8695</v>
      </c>
      <c r="N4647">
        <v>148.81</v>
      </c>
      <c r="Q4647">
        <v>148.81</v>
      </c>
      <c r="S4647">
        <v>2103.4299999999998</v>
      </c>
      <c r="T4647">
        <v>342.22</v>
      </c>
      <c r="U4647">
        <v>0.16270000000000001</v>
      </c>
      <c r="V4647">
        <v>131.46</v>
      </c>
      <c r="W4647">
        <v>38.024444444444448</v>
      </c>
      <c r="X4647" s="83" t="str">
        <f t="shared" si="144"/>
        <v>2213 - BG HOU/S TX/SW LA</v>
      </c>
      <c r="Y4647" s="83">
        <f t="shared" si="145"/>
        <v>9</v>
      </c>
    </row>
    <row r="4648" spans="1:25" x14ac:dyDescent="0.25">
      <c r="A4648" t="s">
        <v>7</v>
      </c>
      <c r="B4648" t="s">
        <v>8651</v>
      </c>
      <c r="C4648" t="s">
        <v>7844</v>
      </c>
      <c r="D4648" t="s">
        <v>7845</v>
      </c>
      <c r="E4648" t="s">
        <v>7846</v>
      </c>
      <c r="F4648">
        <v>22132132</v>
      </c>
      <c r="G4648" t="s">
        <v>7873</v>
      </c>
      <c r="H4648" t="s">
        <v>7874</v>
      </c>
      <c r="I4648">
        <v>114848</v>
      </c>
      <c r="J4648" t="s">
        <v>7877</v>
      </c>
      <c r="K4648" t="s">
        <v>7878</v>
      </c>
      <c r="L4648" t="s">
        <v>6</v>
      </c>
      <c r="M4648" t="s">
        <v>8720</v>
      </c>
      <c r="N4648">
        <v>612.9</v>
      </c>
      <c r="O4648">
        <v>1740</v>
      </c>
      <c r="P4648">
        <v>2.839</v>
      </c>
      <c r="Q4648">
        <v>612.9</v>
      </c>
      <c r="R4648">
        <v>1740</v>
      </c>
      <c r="S4648">
        <v>808.55</v>
      </c>
      <c r="T4648">
        <v>1740</v>
      </c>
      <c r="U4648">
        <v>2.1520000000000001</v>
      </c>
      <c r="V4648">
        <v>404.28</v>
      </c>
      <c r="W4648">
        <v>1740</v>
      </c>
      <c r="X4648" s="83" t="str">
        <f t="shared" si="144"/>
        <v>2213 - BG HOU/S TX/SW LA</v>
      </c>
      <c r="Y4648" s="83">
        <f t="shared" si="145"/>
        <v>1</v>
      </c>
    </row>
    <row r="4649" spans="1:25" x14ac:dyDescent="0.25">
      <c r="A4649" t="s">
        <v>7</v>
      </c>
      <c r="B4649" t="s">
        <v>8651</v>
      </c>
      <c r="C4649" t="s">
        <v>7844</v>
      </c>
      <c r="D4649" t="s">
        <v>7845</v>
      </c>
      <c r="E4649" t="s">
        <v>7846</v>
      </c>
      <c r="F4649">
        <v>22132132</v>
      </c>
      <c r="G4649" t="s">
        <v>7873</v>
      </c>
      <c r="H4649" t="s">
        <v>7874</v>
      </c>
      <c r="I4649">
        <v>114848</v>
      </c>
      <c r="J4649" t="s">
        <v>7877</v>
      </c>
      <c r="K4649" t="s">
        <v>7878</v>
      </c>
      <c r="L4649" t="s">
        <v>6</v>
      </c>
      <c r="M4649" t="s">
        <v>8696</v>
      </c>
      <c r="N4649">
        <v>476.47</v>
      </c>
      <c r="O4649">
        <v>60</v>
      </c>
      <c r="P4649">
        <v>0.12590000000000001</v>
      </c>
      <c r="Q4649">
        <v>476.47</v>
      </c>
      <c r="R4649">
        <v>60</v>
      </c>
      <c r="S4649">
        <v>2843.13</v>
      </c>
      <c r="T4649">
        <v>1223.75</v>
      </c>
      <c r="U4649">
        <v>0.4304</v>
      </c>
      <c r="V4649">
        <v>473.86</v>
      </c>
      <c r="W4649">
        <v>174.82142857142858</v>
      </c>
      <c r="X4649" s="83" t="str">
        <f t="shared" si="144"/>
        <v>2213 - BG HOU/S TX/SW LA</v>
      </c>
      <c r="Y4649" s="83">
        <f t="shared" si="145"/>
        <v>6.9999999999999991</v>
      </c>
    </row>
    <row r="4650" spans="1:25" x14ac:dyDescent="0.25">
      <c r="A4650" t="s">
        <v>7</v>
      </c>
      <c r="B4650" t="s">
        <v>8651</v>
      </c>
      <c r="C4650" t="s">
        <v>7844</v>
      </c>
      <c r="D4650" t="s">
        <v>7845</v>
      </c>
      <c r="E4650" t="s">
        <v>7846</v>
      </c>
      <c r="F4650">
        <v>22132132</v>
      </c>
      <c r="G4650" t="s">
        <v>7873</v>
      </c>
      <c r="H4650" t="s">
        <v>7874</v>
      </c>
      <c r="I4650">
        <v>114848</v>
      </c>
      <c r="J4650" t="s">
        <v>7877</v>
      </c>
      <c r="K4650" t="s">
        <v>7878</v>
      </c>
      <c r="L4650" t="s">
        <v>6</v>
      </c>
      <c r="M4650" t="s">
        <v>8697</v>
      </c>
      <c r="N4650">
        <v>2181.81</v>
      </c>
      <c r="O4650">
        <v>525</v>
      </c>
      <c r="P4650">
        <v>0.24060000000000001</v>
      </c>
      <c r="Q4650">
        <v>727.27</v>
      </c>
      <c r="S4650">
        <v>19408.5</v>
      </c>
      <c r="T4650">
        <v>8157.82</v>
      </c>
      <c r="U4650">
        <v>0.42030000000000001</v>
      </c>
      <c r="V4650">
        <v>718.83</v>
      </c>
      <c r="W4650">
        <v>479.87176470588236</v>
      </c>
      <c r="X4650" s="83" t="str">
        <f t="shared" si="144"/>
        <v>2213 - BG HOU/S TX/SW LA</v>
      </c>
      <c r="Y4650" s="83">
        <f t="shared" si="145"/>
        <v>17</v>
      </c>
    </row>
    <row r="4651" spans="1:25" x14ac:dyDescent="0.25">
      <c r="A4651" t="s">
        <v>7</v>
      </c>
      <c r="B4651" t="s">
        <v>8651</v>
      </c>
      <c r="C4651" t="s">
        <v>7844</v>
      </c>
      <c r="D4651" t="s">
        <v>7845</v>
      </c>
      <c r="E4651" t="s">
        <v>7846</v>
      </c>
      <c r="F4651">
        <v>22132132</v>
      </c>
      <c r="G4651" t="s">
        <v>7873</v>
      </c>
      <c r="H4651" t="s">
        <v>7874</v>
      </c>
      <c r="I4651">
        <v>114848</v>
      </c>
      <c r="J4651" t="s">
        <v>7877</v>
      </c>
      <c r="K4651" t="s">
        <v>7878</v>
      </c>
      <c r="L4651" t="s">
        <v>6</v>
      </c>
      <c r="M4651" t="s">
        <v>8698</v>
      </c>
      <c r="N4651">
        <v>4915.68</v>
      </c>
      <c r="O4651">
        <v>1192.1500000000001</v>
      </c>
      <c r="P4651">
        <v>0.24249999999999999</v>
      </c>
      <c r="Q4651">
        <v>614.46</v>
      </c>
      <c r="R4651">
        <v>198.69166666666669</v>
      </c>
      <c r="S4651">
        <v>27890.33</v>
      </c>
      <c r="T4651">
        <v>5208.7299999999996</v>
      </c>
      <c r="U4651">
        <v>0.18679999999999999</v>
      </c>
      <c r="V4651">
        <v>546.87</v>
      </c>
      <c r="W4651">
        <v>121.13325581395348</v>
      </c>
      <c r="X4651" s="83" t="str">
        <f t="shared" si="144"/>
        <v>2213 - BG HOU/S TX/SW LA</v>
      </c>
      <c r="Y4651" s="83">
        <f t="shared" si="145"/>
        <v>43</v>
      </c>
    </row>
    <row r="4652" spans="1:25" x14ac:dyDescent="0.25">
      <c r="A4652" t="s">
        <v>7</v>
      </c>
      <c r="B4652" t="s">
        <v>8651</v>
      </c>
      <c r="C4652" t="s">
        <v>7844</v>
      </c>
      <c r="D4652" t="s">
        <v>7845</v>
      </c>
      <c r="E4652" t="s">
        <v>7846</v>
      </c>
      <c r="F4652">
        <v>22132132</v>
      </c>
      <c r="G4652" t="s">
        <v>7873</v>
      </c>
      <c r="H4652" t="s">
        <v>7874</v>
      </c>
      <c r="I4652">
        <v>114848</v>
      </c>
      <c r="J4652" t="s">
        <v>7877</v>
      </c>
      <c r="K4652" t="s">
        <v>7878</v>
      </c>
      <c r="L4652" t="s">
        <v>6</v>
      </c>
      <c r="M4652" t="s">
        <v>8699</v>
      </c>
      <c r="N4652">
        <v>156.04</v>
      </c>
      <c r="O4652">
        <v>7.5</v>
      </c>
      <c r="P4652">
        <v>4.8099999999999997E-2</v>
      </c>
      <c r="Q4652">
        <v>156.04</v>
      </c>
      <c r="R4652">
        <v>7.5</v>
      </c>
      <c r="S4652">
        <v>2746.86</v>
      </c>
      <c r="T4652">
        <v>101.98</v>
      </c>
      <c r="U4652">
        <v>3.7100000000000001E-2</v>
      </c>
      <c r="V4652">
        <v>144.57</v>
      </c>
      <c r="W4652">
        <v>4.6354545454545457</v>
      </c>
      <c r="X4652" s="83" t="str">
        <f t="shared" si="144"/>
        <v>2213 - BG HOU/S TX/SW LA</v>
      </c>
      <c r="Y4652" s="83">
        <f t="shared" si="145"/>
        <v>22</v>
      </c>
    </row>
    <row r="4653" spans="1:25" x14ac:dyDescent="0.25">
      <c r="A4653" t="s">
        <v>7</v>
      </c>
      <c r="B4653" t="s">
        <v>8651</v>
      </c>
      <c r="C4653" t="s">
        <v>7844</v>
      </c>
      <c r="D4653" t="s">
        <v>7845</v>
      </c>
      <c r="E4653" t="s">
        <v>7846</v>
      </c>
      <c r="F4653">
        <v>22132132</v>
      </c>
      <c r="G4653" t="s">
        <v>7873</v>
      </c>
      <c r="H4653" t="s">
        <v>7874</v>
      </c>
      <c r="I4653">
        <v>114848</v>
      </c>
      <c r="J4653" t="s">
        <v>7877</v>
      </c>
      <c r="K4653" t="s">
        <v>7878</v>
      </c>
      <c r="L4653" t="s">
        <v>6</v>
      </c>
      <c r="M4653" t="s">
        <v>8700</v>
      </c>
      <c r="N4653">
        <v>470</v>
      </c>
      <c r="O4653">
        <v>132.66999999999999</v>
      </c>
      <c r="P4653">
        <v>0.2823</v>
      </c>
      <c r="Q4653">
        <v>470</v>
      </c>
      <c r="R4653">
        <v>132.66999999999999</v>
      </c>
      <c r="S4653">
        <v>4819.0600000000004</v>
      </c>
      <c r="T4653">
        <v>510.05</v>
      </c>
      <c r="U4653">
        <v>0.10580000000000001</v>
      </c>
      <c r="V4653">
        <v>438.1</v>
      </c>
      <c r="W4653">
        <v>63.756249999999994</v>
      </c>
      <c r="X4653" s="83" t="str">
        <f t="shared" si="144"/>
        <v>2213 - BG HOU/S TX/SW LA</v>
      </c>
      <c r="Y4653" s="83">
        <f t="shared" si="145"/>
        <v>8.0000000000000018</v>
      </c>
    </row>
    <row r="4654" spans="1:25" x14ac:dyDescent="0.25">
      <c r="A4654" t="s">
        <v>7</v>
      </c>
      <c r="B4654" t="s">
        <v>8651</v>
      </c>
      <c r="C4654" t="s">
        <v>7844</v>
      </c>
      <c r="D4654" t="s">
        <v>7845</v>
      </c>
      <c r="E4654" t="s">
        <v>7846</v>
      </c>
      <c r="F4654">
        <v>22132132</v>
      </c>
      <c r="G4654" t="s">
        <v>7873</v>
      </c>
      <c r="H4654" t="s">
        <v>7874</v>
      </c>
      <c r="I4654">
        <v>114848</v>
      </c>
      <c r="J4654" t="s">
        <v>7877</v>
      </c>
      <c r="K4654" t="s">
        <v>7878</v>
      </c>
      <c r="L4654" t="s">
        <v>6</v>
      </c>
      <c r="M4654" t="s">
        <v>8701</v>
      </c>
      <c r="N4654">
        <v>0</v>
      </c>
      <c r="O4654">
        <v>398</v>
      </c>
      <c r="R4654">
        <v>132.66666666666666</v>
      </c>
      <c r="S4654">
        <v>3747.49</v>
      </c>
      <c r="T4654">
        <v>616.78</v>
      </c>
      <c r="U4654">
        <v>0.1646</v>
      </c>
      <c r="V4654">
        <v>468.44</v>
      </c>
      <c r="W4654">
        <v>77.097499999999997</v>
      </c>
      <c r="X4654" s="83" t="str">
        <f t="shared" si="144"/>
        <v>2213 - BG HOU/S TX/SW LA</v>
      </c>
      <c r="Y4654" s="83">
        <f t="shared" si="145"/>
        <v>8</v>
      </c>
    </row>
    <row r="4655" spans="1:25" x14ac:dyDescent="0.25">
      <c r="A4655" t="s">
        <v>7</v>
      </c>
      <c r="B4655" t="s">
        <v>8651</v>
      </c>
      <c r="C4655" t="s">
        <v>7844</v>
      </c>
      <c r="D4655" t="s">
        <v>7845</v>
      </c>
      <c r="E4655" t="s">
        <v>7846</v>
      </c>
      <c r="F4655">
        <v>22132132</v>
      </c>
      <c r="G4655" t="s">
        <v>7873</v>
      </c>
      <c r="H4655" t="s">
        <v>7874</v>
      </c>
      <c r="I4655">
        <v>114870</v>
      </c>
      <c r="J4655" t="s">
        <v>7879</v>
      </c>
      <c r="K4655" t="s">
        <v>7880</v>
      </c>
      <c r="L4655" t="s">
        <v>6</v>
      </c>
      <c r="M4655" t="s">
        <v>8695</v>
      </c>
      <c r="N4655">
        <v>0</v>
      </c>
      <c r="O4655">
        <v>1680</v>
      </c>
      <c r="S4655">
        <v>1495.67</v>
      </c>
      <c r="T4655">
        <v>3147.04</v>
      </c>
      <c r="U4655">
        <v>2.1040999999999999</v>
      </c>
      <c r="V4655">
        <v>124.64</v>
      </c>
      <c r="W4655">
        <v>393.38</v>
      </c>
      <c r="X4655" s="83" t="str">
        <f t="shared" si="144"/>
        <v>2213 - BG HOU/S TX/SW LA</v>
      </c>
      <c r="Y4655" s="83">
        <f t="shared" si="145"/>
        <v>8</v>
      </c>
    </row>
    <row r="4656" spans="1:25" x14ac:dyDescent="0.25">
      <c r="A4656" t="s">
        <v>7</v>
      </c>
      <c r="B4656" t="s">
        <v>8651</v>
      </c>
      <c r="C4656" t="s">
        <v>7844</v>
      </c>
      <c r="D4656" t="s">
        <v>7845</v>
      </c>
      <c r="E4656" t="s">
        <v>7846</v>
      </c>
      <c r="F4656">
        <v>22132132</v>
      </c>
      <c r="G4656" t="s">
        <v>7873</v>
      </c>
      <c r="H4656" t="s">
        <v>7874</v>
      </c>
      <c r="I4656">
        <v>114870</v>
      </c>
      <c r="J4656" t="s">
        <v>7879</v>
      </c>
      <c r="K4656" t="s">
        <v>7880</v>
      </c>
      <c r="L4656" t="s">
        <v>6</v>
      </c>
      <c r="M4656" t="s">
        <v>8720</v>
      </c>
      <c r="N4656">
        <v>612.9</v>
      </c>
      <c r="O4656">
        <v>0</v>
      </c>
      <c r="P4656">
        <v>0</v>
      </c>
      <c r="Q4656">
        <v>612.9</v>
      </c>
      <c r="R4656">
        <v>0</v>
      </c>
      <c r="S4656">
        <v>808.55</v>
      </c>
      <c r="T4656">
        <v>0</v>
      </c>
      <c r="U4656">
        <v>0</v>
      </c>
      <c r="V4656">
        <v>404.28</v>
      </c>
      <c r="W4656">
        <v>0</v>
      </c>
      <c r="X4656" s="83" t="str">
        <f t="shared" si="144"/>
        <v>2213 - BG HOU/S TX/SW LA</v>
      </c>
      <c r="Y4656" s="83">
        <f t="shared" si="145"/>
        <v>0</v>
      </c>
    </row>
    <row r="4657" spans="1:25" x14ac:dyDescent="0.25">
      <c r="A4657" t="s">
        <v>7</v>
      </c>
      <c r="B4657" t="s">
        <v>8651</v>
      </c>
      <c r="C4657" t="s">
        <v>7844</v>
      </c>
      <c r="D4657" t="s">
        <v>7845</v>
      </c>
      <c r="E4657" t="s">
        <v>7846</v>
      </c>
      <c r="F4657">
        <v>22132132</v>
      </c>
      <c r="G4657" t="s">
        <v>7873</v>
      </c>
      <c r="H4657" t="s">
        <v>7874</v>
      </c>
      <c r="I4657">
        <v>114870</v>
      </c>
      <c r="J4657" t="s">
        <v>7879</v>
      </c>
      <c r="K4657" t="s">
        <v>7880</v>
      </c>
      <c r="L4657" t="s">
        <v>6</v>
      </c>
      <c r="M4657" t="s">
        <v>8696</v>
      </c>
      <c r="N4657">
        <v>1905.88</v>
      </c>
      <c r="O4657">
        <v>5828.47</v>
      </c>
      <c r="P4657">
        <v>3.0581999999999998</v>
      </c>
      <c r="Q4657">
        <v>476.47</v>
      </c>
      <c r="R4657">
        <v>1165.694</v>
      </c>
      <c r="S4657">
        <v>10821.23</v>
      </c>
      <c r="T4657">
        <v>20256.39</v>
      </c>
      <c r="U4657">
        <v>1.8718999999999999</v>
      </c>
      <c r="V4657">
        <v>491.87</v>
      </c>
      <c r="W4657">
        <v>562.67750000000001</v>
      </c>
      <c r="X4657" s="83" t="str">
        <f t="shared" si="144"/>
        <v>2213 - BG HOU/S TX/SW LA</v>
      </c>
      <c r="Y4657" s="83">
        <f t="shared" si="145"/>
        <v>36</v>
      </c>
    </row>
    <row r="4658" spans="1:25" x14ac:dyDescent="0.25">
      <c r="A4658" t="s">
        <v>7</v>
      </c>
      <c r="B4658" t="s">
        <v>8651</v>
      </c>
      <c r="C4658" t="s">
        <v>7844</v>
      </c>
      <c r="D4658" t="s">
        <v>7845</v>
      </c>
      <c r="E4658" t="s">
        <v>7846</v>
      </c>
      <c r="F4658">
        <v>22132132</v>
      </c>
      <c r="G4658" t="s">
        <v>7873</v>
      </c>
      <c r="H4658" t="s">
        <v>7874</v>
      </c>
      <c r="I4658">
        <v>114870</v>
      </c>
      <c r="J4658" t="s">
        <v>7879</v>
      </c>
      <c r="K4658" t="s">
        <v>7880</v>
      </c>
      <c r="L4658" t="s">
        <v>6</v>
      </c>
      <c r="M4658" t="s">
        <v>8697</v>
      </c>
      <c r="N4658">
        <v>2181.81</v>
      </c>
      <c r="O4658">
        <v>1218.1099999999999</v>
      </c>
      <c r="P4658">
        <v>0.55830000000000002</v>
      </c>
      <c r="Q4658">
        <v>727.27</v>
      </c>
      <c r="R4658">
        <v>406.03666666666663</v>
      </c>
      <c r="S4658">
        <v>14407.47</v>
      </c>
      <c r="T4658">
        <v>12722.37</v>
      </c>
      <c r="U4658">
        <v>0.88300000000000001</v>
      </c>
      <c r="V4658">
        <v>720.37</v>
      </c>
      <c r="W4658">
        <v>605.82714285714292</v>
      </c>
      <c r="X4658" s="83" t="str">
        <f t="shared" si="144"/>
        <v>2213 - BG HOU/S TX/SW LA</v>
      </c>
      <c r="Y4658" s="83">
        <f t="shared" si="145"/>
        <v>21</v>
      </c>
    </row>
    <row r="4659" spans="1:25" x14ac:dyDescent="0.25">
      <c r="A4659" t="s">
        <v>7</v>
      </c>
      <c r="B4659" t="s">
        <v>8651</v>
      </c>
      <c r="C4659" t="s">
        <v>7844</v>
      </c>
      <c r="D4659" t="s">
        <v>7845</v>
      </c>
      <c r="E4659" t="s">
        <v>7846</v>
      </c>
      <c r="F4659">
        <v>22132132</v>
      </c>
      <c r="G4659" t="s">
        <v>7873</v>
      </c>
      <c r="H4659" t="s">
        <v>7874</v>
      </c>
      <c r="I4659">
        <v>114870</v>
      </c>
      <c r="J4659" t="s">
        <v>7879</v>
      </c>
      <c r="K4659" t="s">
        <v>7880</v>
      </c>
      <c r="L4659" t="s">
        <v>6</v>
      </c>
      <c r="M4659" t="s">
        <v>8698</v>
      </c>
      <c r="N4659">
        <v>11060.28</v>
      </c>
      <c r="O4659">
        <v>5048.17</v>
      </c>
      <c r="P4659">
        <v>0.45639999999999997</v>
      </c>
      <c r="Q4659">
        <v>614.46</v>
      </c>
      <c r="R4659">
        <v>280.45388888888891</v>
      </c>
      <c r="S4659">
        <v>76259.679999999993</v>
      </c>
      <c r="T4659">
        <v>26335.39</v>
      </c>
      <c r="U4659">
        <v>0.3453</v>
      </c>
      <c r="V4659">
        <v>540.85</v>
      </c>
      <c r="W4659">
        <v>271.49886597938143</v>
      </c>
      <c r="X4659" s="83" t="str">
        <f t="shared" si="144"/>
        <v>2213 - BG HOU/S TX/SW LA</v>
      </c>
      <c r="Y4659" s="83">
        <f t="shared" si="145"/>
        <v>97</v>
      </c>
    </row>
    <row r="4660" spans="1:25" x14ac:dyDescent="0.25">
      <c r="A4660" t="s">
        <v>7</v>
      </c>
      <c r="B4660" t="s">
        <v>8651</v>
      </c>
      <c r="C4660" t="s">
        <v>7844</v>
      </c>
      <c r="D4660" t="s">
        <v>7845</v>
      </c>
      <c r="E4660" t="s">
        <v>7846</v>
      </c>
      <c r="F4660">
        <v>22132132</v>
      </c>
      <c r="G4660" t="s">
        <v>7873</v>
      </c>
      <c r="H4660" t="s">
        <v>7874</v>
      </c>
      <c r="I4660">
        <v>114870</v>
      </c>
      <c r="J4660" t="s">
        <v>7879</v>
      </c>
      <c r="K4660" t="s">
        <v>7880</v>
      </c>
      <c r="L4660" t="s">
        <v>6</v>
      </c>
      <c r="M4660" t="s">
        <v>8699</v>
      </c>
      <c r="N4660">
        <v>0</v>
      </c>
      <c r="O4660">
        <v>6.14</v>
      </c>
      <c r="R4660">
        <v>6.14</v>
      </c>
      <c r="S4660">
        <v>2464.02</v>
      </c>
      <c r="T4660">
        <v>1154.5</v>
      </c>
      <c r="U4660">
        <v>0.46850000000000003</v>
      </c>
      <c r="V4660">
        <v>144.94</v>
      </c>
      <c r="W4660">
        <v>48.104166666666664</v>
      </c>
      <c r="X4660" s="83" t="str">
        <f t="shared" si="144"/>
        <v>2213 - BG HOU/S TX/SW LA</v>
      </c>
      <c r="Y4660" s="83">
        <f t="shared" si="145"/>
        <v>24</v>
      </c>
    </row>
    <row r="4661" spans="1:25" x14ac:dyDescent="0.25">
      <c r="A4661" t="s">
        <v>7</v>
      </c>
      <c r="B4661" t="s">
        <v>8651</v>
      </c>
      <c r="C4661" t="s">
        <v>7844</v>
      </c>
      <c r="D4661" t="s">
        <v>7845</v>
      </c>
      <c r="E4661" t="s">
        <v>7846</v>
      </c>
      <c r="F4661">
        <v>22132132</v>
      </c>
      <c r="G4661" t="s">
        <v>7873</v>
      </c>
      <c r="H4661" t="s">
        <v>7874</v>
      </c>
      <c r="I4661">
        <v>114870</v>
      </c>
      <c r="J4661" t="s">
        <v>7879</v>
      </c>
      <c r="K4661" t="s">
        <v>7880</v>
      </c>
      <c r="L4661" t="s">
        <v>6</v>
      </c>
      <c r="M4661" t="s">
        <v>8700</v>
      </c>
      <c r="N4661">
        <v>2820</v>
      </c>
      <c r="O4661">
        <v>567.05999999999995</v>
      </c>
      <c r="P4661">
        <v>0.2011</v>
      </c>
      <c r="Q4661">
        <v>470</v>
      </c>
      <c r="R4661">
        <v>81.008571428571415</v>
      </c>
      <c r="S4661">
        <v>16596.849999999999</v>
      </c>
      <c r="T4661">
        <v>3283.04</v>
      </c>
      <c r="U4661">
        <v>0.1978</v>
      </c>
      <c r="V4661">
        <v>436.76</v>
      </c>
      <c r="W4661">
        <v>76.349767441860465</v>
      </c>
      <c r="X4661" s="83" t="str">
        <f t="shared" si="144"/>
        <v>2213 - BG HOU/S TX/SW LA</v>
      </c>
      <c r="Y4661" s="83">
        <f t="shared" si="145"/>
        <v>43</v>
      </c>
    </row>
    <row r="4662" spans="1:25" x14ac:dyDescent="0.25">
      <c r="A4662" t="s">
        <v>7</v>
      </c>
      <c r="B4662" t="s">
        <v>8651</v>
      </c>
      <c r="C4662" t="s">
        <v>7844</v>
      </c>
      <c r="D4662" t="s">
        <v>7845</v>
      </c>
      <c r="E4662" t="s">
        <v>7846</v>
      </c>
      <c r="F4662">
        <v>22132132</v>
      </c>
      <c r="G4662" t="s">
        <v>7873</v>
      </c>
      <c r="H4662" t="s">
        <v>7874</v>
      </c>
      <c r="I4662">
        <v>114870</v>
      </c>
      <c r="J4662" t="s">
        <v>7879</v>
      </c>
      <c r="K4662" t="s">
        <v>7880</v>
      </c>
      <c r="L4662" t="s">
        <v>6</v>
      </c>
      <c r="M4662" t="s">
        <v>8701</v>
      </c>
      <c r="N4662">
        <v>560.44000000000005</v>
      </c>
      <c r="O4662">
        <v>277.91000000000003</v>
      </c>
      <c r="P4662">
        <v>0.49590000000000001</v>
      </c>
      <c r="Q4662">
        <v>560.44000000000005</v>
      </c>
      <c r="R4662">
        <v>69.477500000000006</v>
      </c>
      <c r="S4662">
        <v>3228.58</v>
      </c>
      <c r="T4662">
        <v>2783.7</v>
      </c>
      <c r="U4662">
        <v>0.86219999999999997</v>
      </c>
      <c r="V4662">
        <v>538.1</v>
      </c>
      <c r="W4662">
        <v>214.1307692307692</v>
      </c>
      <c r="X4662" s="83" t="str">
        <f t="shared" si="144"/>
        <v>2213 - BG HOU/S TX/SW LA</v>
      </c>
      <c r="Y4662" s="83">
        <f t="shared" si="145"/>
        <v>13</v>
      </c>
    </row>
    <row r="4663" spans="1:25" x14ac:dyDescent="0.25">
      <c r="A4663" t="s">
        <v>7</v>
      </c>
      <c r="B4663" t="s">
        <v>8651</v>
      </c>
      <c r="C4663" t="s">
        <v>7844</v>
      </c>
      <c r="D4663" t="s">
        <v>7845</v>
      </c>
      <c r="E4663" t="s">
        <v>7846</v>
      </c>
      <c r="F4663">
        <v>22132132</v>
      </c>
      <c r="G4663" t="s">
        <v>7873</v>
      </c>
      <c r="H4663" t="s">
        <v>7874</v>
      </c>
      <c r="I4663">
        <v>116616</v>
      </c>
      <c r="J4663" t="s">
        <v>7881</v>
      </c>
      <c r="K4663" t="s">
        <v>103</v>
      </c>
      <c r="L4663" t="s">
        <v>6</v>
      </c>
      <c r="M4663" t="s">
        <v>8706</v>
      </c>
      <c r="N4663">
        <v>13.41</v>
      </c>
      <c r="Q4663">
        <v>13.41</v>
      </c>
      <c r="S4663">
        <v>62.44</v>
      </c>
      <c r="V4663">
        <v>12.49</v>
      </c>
      <c r="X4663" s="83" t="str">
        <f t="shared" si="144"/>
        <v>2213 - BG HOU/S TX/SW LA</v>
      </c>
      <c r="Y4663" s="83">
        <f t="shared" si="145"/>
        <v>0</v>
      </c>
    </row>
    <row r="4664" spans="1:25" x14ac:dyDescent="0.25">
      <c r="A4664" t="s">
        <v>7</v>
      </c>
      <c r="B4664" t="s">
        <v>8651</v>
      </c>
      <c r="C4664" t="s">
        <v>7844</v>
      </c>
      <c r="D4664" t="s">
        <v>7845</v>
      </c>
      <c r="E4664" t="s">
        <v>7846</v>
      </c>
      <c r="F4664">
        <v>22132132</v>
      </c>
      <c r="G4664" t="s">
        <v>7873</v>
      </c>
      <c r="H4664" t="s">
        <v>7874</v>
      </c>
      <c r="I4664">
        <v>116616</v>
      </c>
      <c r="J4664" t="s">
        <v>7881</v>
      </c>
      <c r="K4664" t="s">
        <v>103</v>
      </c>
      <c r="L4664" t="s">
        <v>6</v>
      </c>
      <c r="M4664" t="s">
        <v>8676</v>
      </c>
      <c r="N4664">
        <v>56.1</v>
      </c>
      <c r="O4664">
        <v>21.18</v>
      </c>
      <c r="P4664">
        <v>0.3775</v>
      </c>
      <c r="Q4664">
        <v>28.05</v>
      </c>
      <c r="R4664">
        <v>21.18</v>
      </c>
      <c r="S4664">
        <v>1718</v>
      </c>
      <c r="T4664">
        <v>802.27</v>
      </c>
      <c r="U4664">
        <v>0.46700000000000003</v>
      </c>
      <c r="V4664">
        <v>95.44</v>
      </c>
      <c r="W4664">
        <v>66.855833333333337</v>
      </c>
      <c r="X4664" s="83" t="str">
        <f t="shared" si="144"/>
        <v>2213 - BG HOU/S TX/SW LA</v>
      </c>
      <c r="Y4664" s="83">
        <f t="shared" si="145"/>
        <v>12</v>
      </c>
    </row>
    <row r="4665" spans="1:25" x14ac:dyDescent="0.25">
      <c r="A4665" t="s">
        <v>7</v>
      </c>
      <c r="B4665" t="s">
        <v>8651</v>
      </c>
      <c r="C4665" t="s">
        <v>7844</v>
      </c>
      <c r="D4665" t="s">
        <v>7845</v>
      </c>
      <c r="E4665" t="s">
        <v>7846</v>
      </c>
      <c r="F4665">
        <v>22132132</v>
      </c>
      <c r="G4665" t="s">
        <v>7873</v>
      </c>
      <c r="H4665" t="s">
        <v>7874</v>
      </c>
      <c r="I4665">
        <v>116616</v>
      </c>
      <c r="J4665" t="s">
        <v>7881</v>
      </c>
      <c r="K4665" t="s">
        <v>103</v>
      </c>
      <c r="L4665" t="s">
        <v>6</v>
      </c>
      <c r="M4665" t="s">
        <v>8886</v>
      </c>
      <c r="N4665">
        <v>35.29</v>
      </c>
      <c r="Q4665">
        <v>35.29</v>
      </c>
      <c r="S4665">
        <v>35.29</v>
      </c>
      <c r="V4665">
        <v>35.29</v>
      </c>
      <c r="X4665" s="83" t="str">
        <f t="shared" si="144"/>
        <v>2213 - BG HOU/S TX/SW LA</v>
      </c>
      <c r="Y4665" s="83">
        <f t="shared" si="145"/>
        <v>0</v>
      </c>
    </row>
    <row r="4666" spans="1:25" x14ac:dyDescent="0.25">
      <c r="A4666" t="s">
        <v>7</v>
      </c>
      <c r="B4666" t="s">
        <v>8651</v>
      </c>
      <c r="C4666" t="s">
        <v>7844</v>
      </c>
      <c r="D4666" t="s">
        <v>7845</v>
      </c>
      <c r="E4666" t="s">
        <v>7846</v>
      </c>
      <c r="F4666">
        <v>22132132</v>
      </c>
      <c r="G4666" t="s">
        <v>7873</v>
      </c>
      <c r="H4666" t="s">
        <v>7874</v>
      </c>
      <c r="I4666">
        <v>116616</v>
      </c>
      <c r="J4666" t="s">
        <v>7881</v>
      </c>
      <c r="K4666" t="s">
        <v>103</v>
      </c>
      <c r="L4666" t="s">
        <v>6</v>
      </c>
      <c r="M4666" t="s">
        <v>8694</v>
      </c>
      <c r="N4666">
        <v>21.74</v>
      </c>
      <c r="Q4666">
        <v>21.74</v>
      </c>
      <c r="S4666">
        <v>878.66</v>
      </c>
      <c r="V4666">
        <v>109.83</v>
      </c>
      <c r="X4666" s="83" t="str">
        <f t="shared" si="144"/>
        <v>2213 - BG HOU/S TX/SW LA</v>
      </c>
      <c r="Y4666" s="83">
        <f t="shared" si="145"/>
        <v>0</v>
      </c>
    </row>
    <row r="4667" spans="1:25" x14ac:dyDescent="0.25">
      <c r="A4667" t="s">
        <v>7</v>
      </c>
      <c r="B4667" t="s">
        <v>8651</v>
      </c>
      <c r="C4667" t="s">
        <v>7844</v>
      </c>
      <c r="D4667" t="s">
        <v>7845</v>
      </c>
      <c r="E4667" t="s">
        <v>7846</v>
      </c>
      <c r="F4667">
        <v>22132132</v>
      </c>
      <c r="G4667" t="s">
        <v>7873</v>
      </c>
      <c r="H4667" t="s">
        <v>7874</v>
      </c>
      <c r="I4667">
        <v>116616</v>
      </c>
      <c r="J4667" t="s">
        <v>7881</v>
      </c>
      <c r="K4667" t="s">
        <v>103</v>
      </c>
      <c r="L4667" t="s">
        <v>6</v>
      </c>
      <c r="M4667" t="s">
        <v>8707</v>
      </c>
      <c r="N4667">
        <v>85.4</v>
      </c>
      <c r="O4667">
        <v>42.35</v>
      </c>
      <c r="P4667">
        <v>0.49590000000000001</v>
      </c>
      <c r="Q4667">
        <v>42.7</v>
      </c>
      <c r="R4667">
        <v>10.5875</v>
      </c>
      <c r="S4667">
        <v>713.94</v>
      </c>
      <c r="T4667">
        <v>61.7</v>
      </c>
      <c r="U4667">
        <v>8.6400000000000005E-2</v>
      </c>
      <c r="V4667">
        <v>44.62</v>
      </c>
      <c r="W4667">
        <v>4.1133333333333333</v>
      </c>
      <c r="X4667" s="83" t="str">
        <f t="shared" si="144"/>
        <v>2213 - BG HOU/S TX/SW LA</v>
      </c>
      <c r="Y4667" s="83">
        <f t="shared" si="145"/>
        <v>15</v>
      </c>
    </row>
    <row r="4668" spans="1:25" x14ac:dyDescent="0.25">
      <c r="A4668" t="s">
        <v>7</v>
      </c>
      <c r="B4668" t="s">
        <v>8651</v>
      </c>
      <c r="C4668" t="s">
        <v>7844</v>
      </c>
      <c r="D4668" t="s">
        <v>7845</v>
      </c>
      <c r="E4668" t="s">
        <v>7846</v>
      </c>
      <c r="F4668">
        <v>22132132</v>
      </c>
      <c r="G4668" t="s">
        <v>7873</v>
      </c>
      <c r="H4668" t="s">
        <v>7874</v>
      </c>
      <c r="I4668">
        <v>116616</v>
      </c>
      <c r="J4668" t="s">
        <v>7881</v>
      </c>
      <c r="K4668" t="s">
        <v>103</v>
      </c>
      <c r="L4668" t="s">
        <v>6</v>
      </c>
      <c r="M4668" t="s">
        <v>8677</v>
      </c>
      <c r="N4668">
        <v>741.39</v>
      </c>
      <c r="O4668">
        <v>1875.46</v>
      </c>
      <c r="P4668">
        <v>2.5297000000000001</v>
      </c>
      <c r="Q4668">
        <v>247.13</v>
      </c>
      <c r="R4668">
        <v>468.86500000000001</v>
      </c>
      <c r="S4668">
        <v>8544.64</v>
      </c>
      <c r="T4668">
        <v>2491.12</v>
      </c>
      <c r="U4668">
        <v>0.29149999999999998</v>
      </c>
      <c r="V4668">
        <v>237.35</v>
      </c>
      <c r="W4668">
        <v>124.556</v>
      </c>
      <c r="X4668" s="83" t="str">
        <f t="shared" si="144"/>
        <v>2213 - BG HOU/S TX/SW LA</v>
      </c>
      <c r="Y4668" s="83">
        <f t="shared" si="145"/>
        <v>20</v>
      </c>
    </row>
    <row r="4669" spans="1:25" x14ac:dyDescent="0.25">
      <c r="A4669" t="s">
        <v>7</v>
      </c>
      <c r="B4669" t="s">
        <v>8651</v>
      </c>
      <c r="C4669" t="s">
        <v>7844</v>
      </c>
      <c r="D4669" t="s">
        <v>7845</v>
      </c>
      <c r="E4669" t="s">
        <v>7846</v>
      </c>
      <c r="F4669">
        <v>22132132</v>
      </c>
      <c r="G4669" t="s">
        <v>7873</v>
      </c>
      <c r="H4669" t="s">
        <v>7874</v>
      </c>
      <c r="I4669">
        <v>116616</v>
      </c>
      <c r="J4669" t="s">
        <v>7881</v>
      </c>
      <c r="K4669" t="s">
        <v>103</v>
      </c>
      <c r="L4669" t="s">
        <v>6</v>
      </c>
      <c r="M4669" t="s">
        <v>8678</v>
      </c>
      <c r="N4669">
        <v>277.8</v>
      </c>
      <c r="O4669">
        <v>42.35</v>
      </c>
      <c r="P4669">
        <v>0.15240000000000001</v>
      </c>
      <c r="Q4669">
        <v>55.56</v>
      </c>
      <c r="R4669">
        <v>10.5875</v>
      </c>
      <c r="S4669">
        <v>2483.85</v>
      </c>
      <c r="T4669">
        <v>53.96</v>
      </c>
      <c r="U4669">
        <v>2.1700000000000001E-2</v>
      </c>
      <c r="V4669">
        <v>73.05</v>
      </c>
      <c r="W4669">
        <v>1.9985185185185186</v>
      </c>
      <c r="X4669" s="83" t="str">
        <f t="shared" si="144"/>
        <v>2213 - BG HOU/S TX/SW LA</v>
      </c>
      <c r="Y4669" s="83">
        <f t="shared" si="145"/>
        <v>27</v>
      </c>
    </row>
    <row r="4670" spans="1:25" x14ac:dyDescent="0.25">
      <c r="A4670" t="s">
        <v>7</v>
      </c>
      <c r="B4670" t="s">
        <v>8651</v>
      </c>
      <c r="C4670" t="s">
        <v>7844</v>
      </c>
      <c r="D4670" t="s">
        <v>7845</v>
      </c>
      <c r="E4670" t="s">
        <v>7846</v>
      </c>
      <c r="F4670">
        <v>22132132</v>
      </c>
      <c r="G4670" t="s">
        <v>7873</v>
      </c>
      <c r="H4670" t="s">
        <v>7874</v>
      </c>
      <c r="I4670">
        <v>116616</v>
      </c>
      <c r="J4670" t="s">
        <v>7881</v>
      </c>
      <c r="K4670" t="s">
        <v>103</v>
      </c>
      <c r="L4670" t="s">
        <v>6</v>
      </c>
      <c r="M4670" t="s">
        <v>8679</v>
      </c>
      <c r="N4670">
        <v>57.69</v>
      </c>
      <c r="Q4670">
        <v>57.69</v>
      </c>
      <c r="S4670">
        <v>114.65</v>
      </c>
      <c r="V4670">
        <v>57.33</v>
      </c>
      <c r="X4670" s="83" t="str">
        <f t="shared" ref="X4670:X4733" si="146">CONCATENATE(C4670," - ",D4670)</f>
        <v>2213 - BG HOU/S TX/SW LA</v>
      </c>
      <c r="Y4670" s="83">
        <f t="shared" si="145"/>
        <v>0</v>
      </c>
    </row>
    <row r="4671" spans="1:25" x14ac:dyDescent="0.25">
      <c r="A4671" t="s">
        <v>7</v>
      </c>
      <c r="B4671" t="s">
        <v>8651</v>
      </c>
      <c r="C4671" t="s">
        <v>7844</v>
      </c>
      <c r="D4671" t="s">
        <v>7845</v>
      </c>
      <c r="E4671" t="s">
        <v>7846</v>
      </c>
      <c r="F4671">
        <v>22132132</v>
      </c>
      <c r="G4671" t="s">
        <v>7873</v>
      </c>
      <c r="H4671" t="s">
        <v>7874</v>
      </c>
      <c r="I4671">
        <v>116616</v>
      </c>
      <c r="J4671" t="s">
        <v>7881</v>
      </c>
      <c r="K4671" t="s">
        <v>103</v>
      </c>
      <c r="L4671" t="s">
        <v>6</v>
      </c>
      <c r="M4671" t="s">
        <v>8695</v>
      </c>
      <c r="N4671">
        <v>148.81</v>
      </c>
      <c r="O4671">
        <v>187.62</v>
      </c>
      <c r="P4671">
        <v>1.2607999999999999</v>
      </c>
      <c r="Q4671">
        <v>148.81</v>
      </c>
      <c r="R4671">
        <v>187.62</v>
      </c>
      <c r="S4671">
        <v>4835.3900000000003</v>
      </c>
      <c r="T4671">
        <v>933.72</v>
      </c>
      <c r="U4671">
        <v>0.19309999999999999</v>
      </c>
      <c r="V4671">
        <v>127.25</v>
      </c>
      <c r="W4671">
        <v>37.348800000000004</v>
      </c>
      <c r="X4671" s="83" t="str">
        <f t="shared" si="146"/>
        <v>2213 - BG HOU/S TX/SW LA</v>
      </c>
      <c r="Y4671" s="83">
        <f t="shared" si="145"/>
        <v>24.999999999999996</v>
      </c>
    </row>
    <row r="4672" spans="1:25" x14ac:dyDescent="0.25">
      <c r="A4672" t="s">
        <v>7</v>
      </c>
      <c r="B4672" t="s">
        <v>8651</v>
      </c>
      <c r="C4672" t="s">
        <v>7844</v>
      </c>
      <c r="D4672" t="s">
        <v>7845</v>
      </c>
      <c r="E4672" t="s">
        <v>7846</v>
      </c>
      <c r="F4672">
        <v>22132132</v>
      </c>
      <c r="G4672" t="s">
        <v>7873</v>
      </c>
      <c r="H4672" t="s">
        <v>7874</v>
      </c>
      <c r="I4672">
        <v>116616</v>
      </c>
      <c r="J4672" t="s">
        <v>7881</v>
      </c>
      <c r="K4672" t="s">
        <v>103</v>
      </c>
      <c r="L4672" t="s">
        <v>6</v>
      </c>
      <c r="M4672" t="s">
        <v>8720</v>
      </c>
      <c r="N4672">
        <v>1225.8</v>
      </c>
      <c r="Q4672">
        <v>612.9</v>
      </c>
      <c r="S4672">
        <v>1421.45</v>
      </c>
      <c r="V4672">
        <v>473.82</v>
      </c>
      <c r="X4672" s="83" t="str">
        <f t="shared" si="146"/>
        <v>2213 - BG HOU/S TX/SW LA</v>
      </c>
      <c r="Y4672" s="83">
        <f t="shared" si="145"/>
        <v>0</v>
      </c>
    </row>
    <row r="4673" spans="1:25" x14ac:dyDescent="0.25">
      <c r="A4673" t="s">
        <v>7</v>
      </c>
      <c r="B4673" t="s">
        <v>8651</v>
      </c>
      <c r="C4673" t="s">
        <v>7844</v>
      </c>
      <c r="D4673" t="s">
        <v>7845</v>
      </c>
      <c r="E4673" t="s">
        <v>7846</v>
      </c>
      <c r="F4673">
        <v>22132132</v>
      </c>
      <c r="G4673" t="s">
        <v>7873</v>
      </c>
      <c r="H4673" t="s">
        <v>7874</v>
      </c>
      <c r="I4673">
        <v>116616</v>
      </c>
      <c r="J4673" t="s">
        <v>7881</v>
      </c>
      <c r="K4673" t="s">
        <v>103</v>
      </c>
      <c r="L4673" t="s">
        <v>6</v>
      </c>
      <c r="M4673" t="s">
        <v>8696</v>
      </c>
      <c r="N4673">
        <v>1905.88</v>
      </c>
      <c r="O4673">
        <v>918.09</v>
      </c>
      <c r="P4673">
        <v>0.48170000000000002</v>
      </c>
      <c r="Q4673">
        <v>476.47</v>
      </c>
      <c r="S4673">
        <v>14399.8</v>
      </c>
      <c r="T4673">
        <v>13988.85</v>
      </c>
      <c r="U4673">
        <v>0.97150000000000003</v>
      </c>
      <c r="V4673">
        <v>496.54</v>
      </c>
      <c r="W4673">
        <v>777.1583333333333</v>
      </c>
      <c r="X4673" s="83" t="str">
        <f t="shared" si="146"/>
        <v>2213 - BG HOU/S TX/SW LA</v>
      </c>
      <c r="Y4673" s="83">
        <f t="shared" si="145"/>
        <v>18</v>
      </c>
    </row>
    <row r="4674" spans="1:25" x14ac:dyDescent="0.25">
      <c r="A4674" t="s">
        <v>7</v>
      </c>
      <c r="B4674" t="s">
        <v>8651</v>
      </c>
      <c r="C4674" t="s">
        <v>7844</v>
      </c>
      <c r="D4674" t="s">
        <v>7845</v>
      </c>
      <c r="E4674" t="s">
        <v>7846</v>
      </c>
      <c r="F4674">
        <v>22132132</v>
      </c>
      <c r="G4674" t="s">
        <v>7873</v>
      </c>
      <c r="H4674" t="s">
        <v>7874</v>
      </c>
      <c r="I4674">
        <v>116616</v>
      </c>
      <c r="J4674" t="s">
        <v>7881</v>
      </c>
      <c r="K4674" t="s">
        <v>103</v>
      </c>
      <c r="L4674" t="s">
        <v>6</v>
      </c>
      <c r="M4674" t="s">
        <v>8721</v>
      </c>
      <c r="N4674">
        <v>0</v>
      </c>
      <c r="S4674">
        <v>338.2</v>
      </c>
      <c r="T4674">
        <v>26.67</v>
      </c>
      <c r="U4674">
        <v>7.8899999999999998E-2</v>
      </c>
      <c r="V4674">
        <v>112.73</v>
      </c>
      <c r="W4674">
        <v>26.67</v>
      </c>
      <c r="X4674" s="83" t="str">
        <f t="shared" si="146"/>
        <v>2213 - BG HOU/S TX/SW LA</v>
      </c>
      <c r="Y4674" s="83">
        <f t="shared" si="145"/>
        <v>1</v>
      </c>
    </row>
    <row r="4675" spans="1:25" x14ac:dyDescent="0.25">
      <c r="A4675" t="s">
        <v>7</v>
      </c>
      <c r="B4675" t="s">
        <v>8651</v>
      </c>
      <c r="C4675" t="s">
        <v>7844</v>
      </c>
      <c r="D4675" t="s">
        <v>7845</v>
      </c>
      <c r="E4675" t="s">
        <v>7846</v>
      </c>
      <c r="F4675">
        <v>22132132</v>
      </c>
      <c r="G4675" t="s">
        <v>7873</v>
      </c>
      <c r="H4675" t="s">
        <v>7874</v>
      </c>
      <c r="I4675">
        <v>116616</v>
      </c>
      <c r="J4675" t="s">
        <v>7881</v>
      </c>
      <c r="K4675" t="s">
        <v>103</v>
      </c>
      <c r="L4675" t="s">
        <v>6</v>
      </c>
      <c r="M4675" t="s">
        <v>8697</v>
      </c>
      <c r="N4675">
        <v>2909.08</v>
      </c>
      <c r="O4675">
        <v>1678.75</v>
      </c>
      <c r="P4675">
        <v>0.57709999999999995</v>
      </c>
      <c r="Q4675">
        <v>727.27</v>
      </c>
      <c r="R4675">
        <v>839.375</v>
      </c>
      <c r="S4675">
        <v>31590.18</v>
      </c>
      <c r="T4675">
        <v>24091.57</v>
      </c>
      <c r="U4675">
        <v>0.76259999999999994</v>
      </c>
      <c r="V4675">
        <v>717.96</v>
      </c>
      <c r="W4675">
        <v>1204.5785000000001</v>
      </c>
      <c r="X4675" s="83" t="str">
        <f t="shared" si="146"/>
        <v>2213 - BG HOU/S TX/SW LA</v>
      </c>
      <c r="Y4675" s="83">
        <f t="shared" ref="Y4675:Y4738" si="147">IFERROR((IF($S4675=0,0,$T4675/$W4675)),0)</f>
        <v>20</v>
      </c>
    </row>
    <row r="4676" spans="1:25" x14ac:dyDescent="0.25">
      <c r="A4676" t="s">
        <v>7</v>
      </c>
      <c r="B4676" t="s">
        <v>8651</v>
      </c>
      <c r="C4676" t="s">
        <v>7844</v>
      </c>
      <c r="D4676" t="s">
        <v>7845</v>
      </c>
      <c r="E4676" t="s">
        <v>7846</v>
      </c>
      <c r="F4676">
        <v>22132132</v>
      </c>
      <c r="G4676" t="s">
        <v>7873</v>
      </c>
      <c r="H4676" t="s">
        <v>7874</v>
      </c>
      <c r="I4676">
        <v>116616</v>
      </c>
      <c r="J4676" t="s">
        <v>7881</v>
      </c>
      <c r="K4676" t="s">
        <v>103</v>
      </c>
      <c r="L4676" t="s">
        <v>6</v>
      </c>
      <c r="M4676" t="s">
        <v>8698</v>
      </c>
      <c r="N4676">
        <v>5530.14</v>
      </c>
      <c r="O4676">
        <v>8538.6299999999992</v>
      </c>
      <c r="P4676">
        <v>1.544</v>
      </c>
      <c r="Q4676">
        <v>614.46</v>
      </c>
      <c r="R4676">
        <v>948.73666666666657</v>
      </c>
      <c r="S4676">
        <v>74431.63</v>
      </c>
      <c r="T4676">
        <v>55291.85</v>
      </c>
      <c r="U4676">
        <v>0.7429</v>
      </c>
      <c r="V4676">
        <v>535.48</v>
      </c>
      <c r="W4676">
        <v>970.03245614035086</v>
      </c>
      <c r="X4676" s="83" t="str">
        <f t="shared" si="146"/>
        <v>2213 - BG HOU/S TX/SW LA</v>
      </c>
      <c r="Y4676" s="83">
        <f t="shared" si="147"/>
        <v>57</v>
      </c>
    </row>
    <row r="4677" spans="1:25" x14ac:dyDescent="0.25">
      <c r="A4677" t="s">
        <v>7</v>
      </c>
      <c r="B4677" t="s">
        <v>8651</v>
      </c>
      <c r="C4677" t="s">
        <v>7844</v>
      </c>
      <c r="D4677" t="s">
        <v>7845</v>
      </c>
      <c r="E4677" t="s">
        <v>7846</v>
      </c>
      <c r="F4677">
        <v>22132132</v>
      </c>
      <c r="G4677" t="s">
        <v>7873</v>
      </c>
      <c r="H4677" t="s">
        <v>7874</v>
      </c>
      <c r="I4677">
        <v>116616</v>
      </c>
      <c r="J4677" t="s">
        <v>7881</v>
      </c>
      <c r="K4677" t="s">
        <v>103</v>
      </c>
      <c r="L4677" t="s">
        <v>6</v>
      </c>
      <c r="M4677" t="s">
        <v>8699</v>
      </c>
      <c r="N4677">
        <v>1092.28</v>
      </c>
      <c r="O4677">
        <v>991.22</v>
      </c>
      <c r="P4677">
        <v>0.90749999999999997</v>
      </c>
      <c r="Q4677">
        <v>156.04</v>
      </c>
      <c r="R4677">
        <v>165.20333333333335</v>
      </c>
      <c r="S4677">
        <v>5223.37</v>
      </c>
      <c r="T4677">
        <v>4297.46</v>
      </c>
      <c r="U4677">
        <v>0.82269999999999999</v>
      </c>
      <c r="V4677">
        <v>145.09</v>
      </c>
      <c r="W4677">
        <v>153.4807142857143</v>
      </c>
      <c r="X4677" s="83" t="str">
        <f t="shared" si="146"/>
        <v>2213 - BG HOU/S TX/SW LA</v>
      </c>
      <c r="Y4677" s="83">
        <f t="shared" si="147"/>
        <v>27.999999999999996</v>
      </c>
    </row>
    <row r="4678" spans="1:25" x14ac:dyDescent="0.25">
      <c r="A4678" t="s">
        <v>7</v>
      </c>
      <c r="B4678" t="s">
        <v>8651</v>
      </c>
      <c r="C4678" t="s">
        <v>7844</v>
      </c>
      <c r="D4678" t="s">
        <v>7845</v>
      </c>
      <c r="E4678" t="s">
        <v>7846</v>
      </c>
      <c r="F4678">
        <v>22132132</v>
      </c>
      <c r="G4678" t="s">
        <v>7873</v>
      </c>
      <c r="H4678" t="s">
        <v>7874</v>
      </c>
      <c r="I4678">
        <v>116616</v>
      </c>
      <c r="J4678" t="s">
        <v>7881</v>
      </c>
      <c r="K4678" t="s">
        <v>103</v>
      </c>
      <c r="L4678" t="s">
        <v>6</v>
      </c>
      <c r="M4678" t="s">
        <v>8700</v>
      </c>
      <c r="N4678">
        <v>2820</v>
      </c>
      <c r="O4678">
        <v>2210.5500000000002</v>
      </c>
      <c r="P4678">
        <v>0.78390000000000004</v>
      </c>
      <c r="Q4678">
        <v>470</v>
      </c>
      <c r="R4678">
        <v>736.85</v>
      </c>
      <c r="S4678">
        <v>20342.939999999999</v>
      </c>
      <c r="T4678">
        <v>11731.51</v>
      </c>
      <c r="U4678">
        <v>0.57669999999999999</v>
      </c>
      <c r="V4678">
        <v>423.81</v>
      </c>
      <c r="W4678">
        <v>418.98249999999996</v>
      </c>
      <c r="X4678" s="83" t="str">
        <f t="shared" si="146"/>
        <v>2213 - BG HOU/S TX/SW LA</v>
      </c>
      <c r="Y4678" s="83">
        <f t="shared" si="147"/>
        <v>28.000000000000004</v>
      </c>
    </row>
    <row r="4679" spans="1:25" x14ac:dyDescent="0.25">
      <c r="A4679" t="s">
        <v>7</v>
      </c>
      <c r="B4679" t="s">
        <v>8651</v>
      </c>
      <c r="C4679" t="s">
        <v>7844</v>
      </c>
      <c r="D4679" t="s">
        <v>7845</v>
      </c>
      <c r="E4679" t="s">
        <v>7846</v>
      </c>
      <c r="F4679">
        <v>22132132</v>
      </c>
      <c r="G4679" t="s">
        <v>7873</v>
      </c>
      <c r="H4679" t="s">
        <v>7874</v>
      </c>
      <c r="I4679">
        <v>116616</v>
      </c>
      <c r="J4679" t="s">
        <v>7881</v>
      </c>
      <c r="K4679" t="s">
        <v>103</v>
      </c>
      <c r="L4679" t="s">
        <v>6</v>
      </c>
      <c r="M4679" t="s">
        <v>8701</v>
      </c>
      <c r="N4679">
        <v>1681.32</v>
      </c>
      <c r="O4679">
        <v>2281.8000000000002</v>
      </c>
      <c r="P4679">
        <v>1.3571</v>
      </c>
      <c r="Q4679">
        <v>560.44000000000005</v>
      </c>
      <c r="R4679">
        <v>1140.9000000000001</v>
      </c>
      <c r="S4679">
        <v>13572.94</v>
      </c>
      <c r="T4679">
        <v>12773.57</v>
      </c>
      <c r="U4679">
        <v>0.94110000000000005</v>
      </c>
      <c r="V4679">
        <v>502.7</v>
      </c>
      <c r="W4679">
        <v>532.23208333333332</v>
      </c>
      <c r="X4679" s="83" t="str">
        <f t="shared" si="146"/>
        <v>2213 - BG HOU/S TX/SW LA</v>
      </c>
      <c r="Y4679" s="83">
        <f t="shared" si="147"/>
        <v>24</v>
      </c>
    </row>
    <row r="4680" spans="1:25" x14ac:dyDescent="0.25">
      <c r="A4680" t="s">
        <v>7</v>
      </c>
      <c r="B4680" t="s">
        <v>8651</v>
      </c>
      <c r="C4680" t="s">
        <v>7844</v>
      </c>
      <c r="D4680" t="s">
        <v>7845</v>
      </c>
      <c r="E4680" t="s">
        <v>7846</v>
      </c>
      <c r="F4680">
        <v>22132132</v>
      </c>
      <c r="G4680" t="s">
        <v>7873</v>
      </c>
      <c r="H4680" t="s">
        <v>7874</v>
      </c>
      <c r="I4680">
        <v>116618</v>
      </c>
      <c r="J4680" t="s">
        <v>7882</v>
      </c>
      <c r="K4680" t="s">
        <v>7883</v>
      </c>
      <c r="L4680" t="s">
        <v>6</v>
      </c>
      <c r="M4680" t="s">
        <v>8676</v>
      </c>
      <c r="N4680">
        <v>0</v>
      </c>
      <c r="S4680">
        <v>136.47</v>
      </c>
      <c r="T4680">
        <v>236.25</v>
      </c>
      <c r="U4680">
        <v>1.7311000000000001</v>
      </c>
      <c r="V4680">
        <v>68.239999999999995</v>
      </c>
      <c r="W4680">
        <v>59.0625</v>
      </c>
      <c r="X4680" s="83" t="str">
        <f t="shared" si="146"/>
        <v>2213 - BG HOU/S TX/SW LA</v>
      </c>
      <c r="Y4680" s="83">
        <f t="shared" si="147"/>
        <v>4</v>
      </c>
    </row>
    <row r="4681" spans="1:25" x14ac:dyDescent="0.25">
      <c r="A4681" t="s">
        <v>7</v>
      </c>
      <c r="B4681" t="s">
        <v>8651</v>
      </c>
      <c r="C4681" t="s">
        <v>7844</v>
      </c>
      <c r="D4681" t="s">
        <v>7845</v>
      </c>
      <c r="E4681" t="s">
        <v>7846</v>
      </c>
      <c r="F4681">
        <v>22132132</v>
      </c>
      <c r="G4681" t="s">
        <v>7873</v>
      </c>
      <c r="H4681" t="s">
        <v>7874</v>
      </c>
      <c r="I4681">
        <v>116618</v>
      </c>
      <c r="J4681" t="s">
        <v>7882</v>
      </c>
      <c r="K4681" t="s">
        <v>7883</v>
      </c>
      <c r="L4681" t="s">
        <v>6</v>
      </c>
      <c r="M4681" t="s">
        <v>8677</v>
      </c>
      <c r="N4681">
        <v>494.26</v>
      </c>
      <c r="O4681">
        <v>562.5</v>
      </c>
      <c r="P4681">
        <v>1.1380999999999999</v>
      </c>
      <c r="Q4681">
        <v>247.13</v>
      </c>
      <c r="R4681">
        <v>562.5</v>
      </c>
      <c r="S4681">
        <v>3300.96</v>
      </c>
      <c r="T4681">
        <v>679.46</v>
      </c>
      <c r="U4681">
        <v>0.20580000000000001</v>
      </c>
      <c r="V4681">
        <v>235.78</v>
      </c>
      <c r="W4681">
        <v>56.62166666666667</v>
      </c>
      <c r="X4681" s="83" t="str">
        <f t="shared" si="146"/>
        <v>2213 - BG HOU/S TX/SW LA</v>
      </c>
      <c r="Y4681" s="83">
        <f t="shared" si="147"/>
        <v>12</v>
      </c>
    </row>
    <row r="4682" spans="1:25" x14ac:dyDescent="0.25">
      <c r="A4682" t="s">
        <v>7</v>
      </c>
      <c r="B4682" t="s">
        <v>8651</v>
      </c>
      <c r="C4682" t="s">
        <v>7844</v>
      </c>
      <c r="D4682" t="s">
        <v>7845</v>
      </c>
      <c r="E4682" t="s">
        <v>7846</v>
      </c>
      <c r="F4682">
        <v>22132132</v>
      </c>
      <c r="G4682" t="s">
        <v>7873</v>
      </c>
      <c r="H4682" t="s">
        <v>7874</v>
      </c>
      <c r="I4682">
        <v>116618</v>
      </c>
      <c r="J4682" t="s">
        <v>7882</v>
      </c>
      <c r="K4682" t="s">
        <v>7883</v>
      </c>
      <c r="L4682" t="s">
        <v>6</v>
      </c>
      <c r="M4682" t="s">
        <v>8678</v>
      </c>
      <c r="N4682">
        <v>55.56</v>
      </c>
      <c r="Q4682">
        <v>55.56</v>
      </c>
      <c r="S4682">
        <v>366.75</v>
      </c>
      <c r="V4682">
        <v>73.349999999999994</v>
      </c>
      <c r="X4682" s="83" t="str">
        <f t="shared" si="146"/>
        <v>2213 - BG HOU/S TX/SW LA</v>
      </c>
      <c r="Y4682" s="83">
        <f t="shared" si="147"/>
        <v>0</v>
      </c>
    </row>
    <row r="4683" spans="1:25" x14ac:dyDescent="0.25">
      <c r="A4683" t="s">
        <v>7</v>
      </c>
      <c r="B4683" t="s">
        <v>8651</v>
      </c>
      <c r="C4683" t="s">
        <v>7844</v>
      </c>
      <c r="D4683" t="s">
        <v>7845</v>
      </c>
      <c r="E4683" t="s">
        <v>7846</v>
      </c>
      <c r="F4683">
        <v>22132132</v>
      </c>
      <c r="G4683" t="s">
        <v>7873</v>
      </c>
      <c r="H4683" t="s">
        <v>7874</v>
      </c>
      <c r="I4683">
        <v>116618</v>
      </c>
      <c r="J4683" t="s">
        <v>7882</v>
      </c>
      <c r="K4683" t="s">
        <v>7883</v>
      </c>
      <c r="L4683" t="s">
        <v>6</v>
      </c>
      <c r="M4683" t="s">
        <v>8679</v>
      </c>
      <c r="N4683">
        <v>0</v>
      </c>
      <c r="S4683">
        <v>56.96</v>
      </c>
      <c r="V4683">
        <v>56.96</v>
      </c>
      <c r="X4683" s="83" t="str">
        <f t="shared" si="146"/>
        <v>2213 - BG HOU/S TX/SW LA</v>
      </c>
      <c r="Y4683" s="83">
        <f t="shared" si="147"/>
        <v>0</v>
      </c>
    </row>
    <row r="4684" spans="1:25" x14ac:dyDescent="0.25">
      <c r="A4684" t="s">
        <v>7</v>
      </c>
      <c r="B4684" t="s">
        <v>8651</v>
      </c>
      <c r="C4684" t="s">
        <v>7844</v>
      </c>
      <c r="D4684" t="s">
        <v>7845</v>
      </c>
      <c r="E4684" t="s">
        <v>7846</v>
      </c>
      <c r="F4684">
        <v>22132132</v>
      </c>
      <c r="G4684" t="s">
        <v>7873</v>
      </c>
      <c r="H4684" t="s">
        <v>7874</v>
      </c>
      <c r="I4684">
        <v>116618</v>
      </c>
      <c r="J4684" t="s">
        <v>7882</v>
      </c>
      <c r="K4684" t="s">
        <v>7883</v>
      </c>
      <c r="L4684" t="s">
        <v>6</v>
      </c>
      <c r="M4684" t="s">
        <v>8695</v>
      </c>
      <c r="N4684">
        <v>148.81</v>
      </c>
      <c r="Q4684">
        <v>148.81</v>
      </c>
      <c r="S4684">
        <v>1190.53</v>
      </c>
      <c r="T4684">
        <v>1538.88</v>
      </c>
      <c r="U4684">
        <v>1.2926</v>
      </c>
      <c r="V4684">
        <v>132.28</v>
      </c>
      <c r="W4684">
        <v>307.77600000000001</v>
      </c>
      <c r="X4684" s="83" t="str">
        <f t="shared" si="146"/>
        <v>2213 - BG HOU/S TX/SW LA</v>
      </c>
      <c r="Y4684" s="83">
        <f t="shared" si="147"/>
        <v>5</v>
      </c>
    </row>
    <row r="4685" spans="1:25" x14ac:dyDescent="0.25">
      <c r="A4685" t="s">
        <v>7</v>
      </c>
      <c r="B4685" t="s">
        <v>8651</v>
      </c>
      <c r="C4685" t="s">
        <v>7844</v>
      </c>
      <c r="D4685" t="s">
        <v>7845</v>
      </c>
      <c r="E4685" t="s">
        <v>7846</v>
      </c>
      <c r="F4685">
        <v>22132132</v>
      </c>
      <c r="G4685" t="s">
        <v>7873</v>
      </c>
      <c r="H4685" t="s">
        <v>7874</v>
      </c>
      <c r="I4685">
        <v>116618</v>
      </c>
      <c r="J4685" t="s">
        <v>7882</v>
      </c>
      <c r="K4685" t="s">
        <v>7883</v>
      </c>
      <c r="L4685" t="s">
        <v>6</v>
      </c>
      <c r="M4685" t="s">
        <v>8720</v>
      </c>
      <c r="N4685">
        <v>612.9</v>
      </c>
      <c r="Q4685">
        <v>612.9</v>
      </c>
      <c r="S4685">
        <v>612.9</v>
      </c>
      <c r="V4685">
        <v>612.9</v>
      </c>
      <c r="X4685" s="83" t="str">
        <f t="shared" si="146"/>
        <v>2213 - BG HOU/S TX/SW LA</v>
      </c>
      <c r="Y4685" s="83">
        <f t="shared" si="147"/>
        <v>0</v>
      </c>
    </row>
    <row r="4686" spans="1:25" x14ac:dyDescent="0.25">
      <c r="A4686" t="s">
        <v>7</v>
      </c>
      <c r="B4686" t="s">
        <v>8651</v>
      </c>
      <c r="C4686" t="s">
        <v>7844</v>
      </c>
      <c r="D4686" t="s">
        <v>7845</v>
      </c>
      <c r="E4686" t="s">
        <v>7846</v>
      </c>
      <c r="F4686">
        <v>22132132</v>
      </c>
      <c r="G4686" t="s">
        <v>7873</v>
      </c>
      <c r="H4686" t="s">
        <v>7874</v>
      </c>
      <c r="I4686">
        <v>116618</v>
      </c>
      <c r="J4686" t="s">
        <v>7882</v>
      </c>
      <c r="K4686" t="s">
        <v>7883</v>
      </c>
      <c r="L4686" t="s">
        <v>6</v>
      </c>
      <c r="M4686" t="s">
        <v>8697</v>
      </c>
      <c r="N4686">
        <v>727.27</v>
      </c>
      <c r="O4686">
        <v>273.52999999999997</v>
      </c>
      <c r="P4686">
        <v>0.37609999999999999</v>
      </c>
      <c r="Q4686">
        <v>727.27</v>
      </c>
      <c r="R4686">
        <v>136.76499999999999</v>
      </c>
      <c r="S4686">
        <v>5744.49</v>
      </c>
      <c r="T4686">
        <v>3168.23</v>
      </c>
      <c r="U4686">
        <v>0.55149999999999999</v>
      </c>
      <c r="V4686">
        <v>718.06</v>
      </c>
      <c r="W4686">
        <v>528.0383333333333</v>
      </c>
      <c r="X4686" s="83" t="str">
        <f t="shared" si="146"/>
        <v>2213 - BG HOU/S TX/SW LA</v>
      </c>
      <c r="Y4686" s="83">
        <f t="shared" si="147"/>
        <v>6</v>
      </c>
    </row>
    <row r="4687" spans="1:25" x14ac:dyDescent="0.25">
      <c r="A4687" t="s">
        <v>7</v>
      </c>
      <c r="B4687" t="s">
        <v>8651</v>
      </c>
      <c r="C4687" t="s">
        <v>7844</v>
      </c>
      <c r="D4687" t="s">
        <v>7845</v>
      </c>
      <c r="E4687" t="s">
        <v>7846</v>
      </c>
      <c r="F4687">
        <v>22132132</v>
      </c>
      <c r="G4687" t="s">
        <v>7873</v>
      </c>
      <c r="H4687" t="s">
        <v>7874</v>
      </c>
      <c r="I4687">
        <v>116618</v>
      </c>
      <c r="J4687" t="s">
        <v>7882</v>
      </c>
      <c r="K4687" t="s">
        <v>7883</v>
      </c>
      <c r="L4687" t="s">
        <v>6</v>
      </c>
      <c r="M4687" t="s">
        <v>8698</v>
      </c>
      <c r="N4687">
        <v>1843.38</v>
      </c>
      <c r="O4687">
        <v>170.51</v>
      </c>
      <c r="P4687">
        <v>9.2499999999999999E-2</v>
      </c>
      <c r="Q4687">
        <v>614.46</v>
      </c>
      <c r="R4687">
        <v>170.51</v>
      </c>
      <c r="S4687">
        <v>11431.34</v>
      </c>
      <c r="T4687">
        <v>5583.5</v>
      </c>
      <c r="U4687">
        <v>0.4884</v>
      </c>
      <c r="V4687">
        <v>544.35</v>
      </c>
      <c r="W4687">
        <v>398.82142857142856</v>
      </c>
      <c r="X4687" s="83" t="str">
        <f t="shared" si="146"/>
        <v>2213 - BG HOU/S TX/SW LA</v>
      </c>
      <c r="Y4687" s="83">
        <f t="shared" si="147"/>
        <v>14</v>
      </c>
    </row>
    <row r="4688" spans="1:25" x14ac:dyDescent="0.25">
      <c r="A4688" t="s">
        <v>7</v>
      </c>
      <c r="B4688" t="s">
        <v>8651</v>
      </c>
      <c r="C4688" t="s">
        <v>7844</v>
      </c>
      <c r="D4688" t="s">
        <v>7845</v>
      </c>
      <c r="E4688" t="s">
        <v>7846</v>
      </c>
      <c r="F4688">
        <v>22132132</v>
      </c>
      <c r="G4688" t="s">
        <v>7873</v>
      </c>
      <c r="H4688" t="s">
        <v>7874</v>
      </c>
      <c r="I4688">
        <v>116618</v>
      </c>
      <c r="J4688" t="s">
        <v>7882</v>
      </c>
      <c r="K4688" t="s">
        <v>7883</v>
      </c>
      <c r="L4688" t="s">
        <v>6</v>
      </c>
      <c r="M4688" t="s">
        <v>8699</v>
      </c>
      <c r="N4688">
        <v>156.04</v>
      </c>
      <c r="Q4688">
        <v>156.04</v>
      </c>
      <c r="S4688">
        <v>929.79</v>
      </c>
      <c r="T4688">
        <v>2411.5500000000002</v>
      </c>
      <c r="U4688">
        <v>2.5937000000000001</v>
      </c>
      <c r="V4688">
        <v>154.97</v>
      </c>
      <c r="W4688">
        <v>803.85</v>
      </c>
      <c r="X4688" s="83" t="str">
        <f t="shared" si="146"/>
        <v>2213 - BG HOU/S TX/SW LA</v>
      </c>
      <c r="Y4688" s="83">
        <f t="shared" si="147"/>
        <v>3</v>
      </c>
    </row>
    <row r="4689" spans="1:25" x14ac:dyDescent="0.25">
      <c r="A4689" t="s">
        <v>7</v>
      </c>
      <c r="B4689" t="s">
        <v>8651</v>
      </c>
      <c r="C4689" t="s">
        <v>7844</v>
      </c>
      <c r="D4689" t="s">
        <v>7845</v>
      </c>
      <c r="E4689" t="s">
        <v>7846</v>
      </c>
      <c r="F4689">
        <v>22132132</v>
      </c>
      <c r="G4689" t="s">
        <v>7873</v>
      </c>
      <c r="H4689" t="s">
        <v>7874</v>
      </c>
      <c r="I4689">
        <v>116618</v>
      </c>
      <c r="J4689" t="s">
        <v>7882</v>
      </c>
      <c r="K4689" t="s">
        <v>7883</v>
      </c>
      <c r="L4689" t="s">
        <v>6</v>
      </c>
      <c r="M4689" t="s">
        <v>8700</v>
      </c>
      <c r="N4689">
        <v>940</v>
      </c>
      <c r="O4689">
        <v>71.03</v>
      </c>
      <c r="P4689">
        <v>7.5600000000000001E-2</v>
      </c>
      <c r="Q4689">
        <v>470</v>
      </c>
      <c r="R4689">
        <v>35.515000000000001</v>
      </c>
      <c r="S4689">
        <v>3518.1</v>
      </c>
      <c r="T4689">
        <v>862.58</v>
      </c>
      <c r="U4689">
        <v>0.2452</v>
      </c>
      <c r="V4689">
        <v>439.76</v>
      </c>
      <c r="W4689">
        <v>123.22571428571429</v>
      </c>
      <c r="X4689" s="83" t="str">
        <f t="shared" si="146"/>
        <v>2213 - BG HOU/S TX/SW LA</v>
      </c>
      <c r="Y4689" s="83">
        <f t="shared" si="147"/>
        <v>7</v>
      </c>
    </row>
    <row r="4690" spans="1:25" x14ac:dyDescent="0.25">
      <c r="A4690" t="s">
        <v>7</v>
      </c>
      <c r="B4690" t="s">
        <v>8651</v>
      </c>
      <c r="C4690" t="s">
        <v>7844</v>
      </c>
      <c r="D4690" t="s">
        <v>7845</v>
      </c>
      <c r="E4690" t="s">
        <v>7846</v>
      </c>
      <c r="F4690">
        <v>22132132</v>
      </c>
      <c r="G4690" t="s">
        <v>7873</v>
      </c>
      <c r="H4690" t="s">
        <v>7874</v>
      </c>
      <c r="I4690">
        <v>116618</v>
      </c>
      <c r="J4690" t="s">
        <v>7882</v>
      </c>
      <c r="K4690" t="s">
        <v>7883</v>
      </c>
      <c r="L4690" t="s">
        <v>6</v>
      </c>
      <c r="M4690" t="s">
        <v>8701</v>
      </c>
      <c r="N4690">
        <v>560.44000000000005</v>
      </c>
      <c r="O4690">
        <v>35.51</v>
      </c>
      <c r="P4690">
        <v>6.3399999999999998E-2</v>
      </c>
      <c r="Q4690">
        <v>560.44000000000005</v>
      </c>
      <c r="R4690">
        <v>35.51</v>
      </c>
      <c r="S4690">
        <v>2843.96</v>
      </c>
      <c r="T4690">
        <v>332.51</v>
      </c>
      <c r="U4690">
        <v>0.1169</v>
      </c>
      <c r="V4690">
        <v>568.79</v>
      </c>
      <c r="W4690">
        <v>110.83666666666666</v>
      </c>
      <c r="X4690" s="83" t="str">
        <f t="shared" si="146"/>
        <v>2213 - BG HOU/S TX/SW LA</v>
      </c>
      <c r="Y4690" s="83">
        <f t="shared" si="147"/>
        <v>3</v>
      </c>
    </row>
    <row r="4691" spans="1:25" x14ac:dyDescent="0.25">
      <c r="A4691" t="s">
        <v>7</v>
      </c>
      <c r="B4691" t="s">
        <v>8651</v>
      </c>
      <c r="C4691" t="s">
        <v>7844</v>
      </c>
      <c r="D4691" t="s">
        <v>7845</v>
      </c>
      <c r="E4691" t="s">
        <v>7846</v>
      </c>
      <c r="F4691">
        <v>22132132</v>
      </c>
      <c r="G4691" t="s">
        <v>7873</v>
      </c>
      <c r="H4691" t="s">
        <v>7874</v>
      </c>
      <c r="I4691">
        <v>116620</v>
      </c>
      <c r="J4691" t="s">
        <v>7884</v>
      </c>
      <c r="K4691" t="s">
        <v>7885</v>
      </c>
      <c r="L4691" t="s">
        <v>6</v>
      </c>
      <c r="M4691" t="s">
        <v>8677</v>
      </c>
      <c r="N4691">
        <v>247.13</v>
      </c>
      <c r="O4691">
        <v>75</v>
      </c>
      <c r="P4691">
        <v>0.30349999999999999</v>
      </c>
      <c r="Q4691">
        <v>247.13</v>
      </c>
      <c r="R4691">
        <v>75</v>
      </c>
      <c r="S4691">
        <v>2425.75</v>
      </c>
      <c r="T4691">
        <v>771.57</v>
      </c>
      <c r="U4691">
        <v>0.31809999999999999</v>
      </c>
      <c r="V4691">
        <v>242.58</v>
      </c>
      <c r="W4691">
        <v>192.89250000000001</v>
      </c>
      <c r="X4691" s="83" t="str">
        <f t="shared" si="146"/>
        <v>2213 - BG HOU/S TX/SW LA</v>
      </c>
      <c r="Y4691" s="83">
        <f t="shared" si="147"/>
        <v>4</v>
      </c>
    </row>
    <row r="4692" spans="1:25" x14ac:dyDescent="0.25">
      <c r="A4692" t="s">
        <v>7</v>
      </c>
      <c r="B4692" t="s">
        <v>8651</v>
      </c>
      <c r="C4692" t="s">
        <v>7844</v>
      </c>
      <c r="D4692" t="s">
        <v>7845</v>
      </c>
      <c r="E4692" t="s">
        <v>7846</v>
      </c>
      <c r="F4692">
        <v>22132132</v>
      </c>
      <c r="G4692" t="s">
        <v>7873</v>
      </c>
      <c r="H4692" t="s">
        <v>7874</v>
      </c>
      <c r="I4692">
        <v>116620</v>
      </c>
      <c r="J4692" t="s">
        <v>7884</v>
      </c>
      <c r="K4692" t="s">
        <v>7885</v>
      </c>
      <c r="L4692" t="s">
        <v>6</v>
      </c>
      <c r="M4692" t="s">
        <v>8678</v>
      </c>
      <c r="N4692">
        <v>55.56</v>
      </c>
      <c r="Q4692">
        <v>55.56</v>
      </c>
      <c r="S4692">
        <v>431.6</v>
      </c>
      <c r="T4692">
        <v>97.5</v>
      </c>
      <c r="U4692">
        <v>0.22589999999999999</v>
      </c>
      <c r="V4692">
        <v>71.930000000000007</v>
      </c>
      <c r="W4692">
        <v>24.375</v>
      </c>
      <c r="X4692" s="83" t="str">
        <f t="shared" si="146"/>
        <v>2213 - BG HOU/S TX/SW LA</v>
      </c>
      <c r="Y4692" s="83">
        <f t="shared" si="147"/>
        <v>4</v>
      </c>
    </row>
    <row r="4693" spans="1:25" x14ac:dyDescent="0.25">
      <c r="A4693" t="s">
        <v>7</v>
      </c>
      <c r="B4693" t="s">
        <v>8651</v>
      </c>
      <c r="C4693" t="s">
        <v>7844</v>
      </c>
      <c r="D4693" t="s">
        <v>7845</v>
      </c>
      <c r="E4693" t="s">
        <v>7846</v>
      </c>
      <c r="F4693">
        <v>22132132</v>
      </c>
      <c r="G4693" t="s">
        <v>7873</v>
      </c>
      <c r="H4693" t="s">
        <v>7874</v>
      </c>
      <c r="I4693">
        <v>116620</v>
      </c>
      <c r="J4693" t="s">
        <v>7884</v>
      </c>
      <c r="K4693" t="s">
        <v>7885</v>
      </c>
      <c r="L4693" t="s">
        <v>6</v>
      </c>
      <c r="M4693" t="s">
        <v>8679</v>
      </c>
      <c r="N4693">
        <v>0</v>
      </c>
      <c r="S4693">
        <v>56.96</v>
      </c>
      <c r="V4693">
        <v>56.96</v>
      </c>
      <c r="X4693" s="83" t="str">
        <f t="shared" si="146"/>
        <v>2213 - BG HOU/S TX/SW LA</v>
      </c>
      <c r="Y4693" s="83">
        <f t="shared" si="147"/>
        <v>0</v>
      </c>
    </row>
    <row r="4694" spans="1:25" x14ac:dyDescent="0.25">
      <c r="A4694" t="s">
        <v>7</v>
      </c>
      <c r="B4694" t="s">
        <v>8651</v>
      </c>
      <c r="C4694" t="s">
        <v>7844</v>
      </c>
      <c r="D4694" t="s">
        <v>7845</v>
      </c>
      <c r="E4694" t="s">
        <v>7846</v>
      </c>
      <c r="F4694">
        <v>22132132</v>
      </c>
      <c r="G4694" t="s">
        <v>7873</v>
      </c>
      <c r="H4694" t="s">
        <v>7874</v>
      </c>
      <c r="I4694">
        <v>116620</v>
      </c>
      <c r="J4694" t="s">
        <v>7884</v>
      </c>
      <c r="K4694" t="s">
        <v>7885</v>
      </c>
      <c r="L4694" t="s">
        <v>6</v>
      </c>
      <c r="M4694" t="s">
        <v>8695</v>
      </c>
      <c r="N4694">
        <v>0</v>
      </c>
      <c r="S4694">
        <v>1014.97</v>
      </c>
      <c r="T4694">
        <v>80.540000000000006</v>
      </c>
      <c r="U4694">
        <v>7.9399999999999998E-2</v>
      </c>
      <c r="V4694">
        <v>126.87</v>
      </c>
      <c r="W4694">
        <v>16.108000000000001</v>
      </c>
      <c r="X4694" s="83" t="str">
        <f t="shared" si="146"/>
        <v>2213 - BG HOU/S TX/SW LA</v>
      </c>
      <c r="Y4694" s="83">
        <f t="shared" si="147"/>
        <v>5</v>
      </c>
    </row>
    <row r="4695" spans="1:25" x14ac:dyDescent="0.25">
      <c r="A4695" t="s">
        <v>7</v>
      </c>
      <c r="B4695" t="s">
        <v>8651</v>
      </c>
      <c r="C4695" t="s">
        <v>7844</v>
      </c>
      <c r="D4695" t="s">
        <v>7845</v>
      </c>
      <c r="E4695" t="s">
        <v>7846</v>
      </c>
      <c r="F4695">
        <v>22132132</v>
      </c>
      <c r="G4695" t="s">
        <v>7873</v>
      </c>
      <c r="H4695" t="s">
        <v>7874</v>
      </c>
      <c r="I4695">
        <v>116620</v>
      </c>
      <c r="J4695" t="s">
        <v>7884</v>
      </c>
      <c r="K4695" t="s">
        <v>7885</v>
      </c>
      <c r="L4695" t="s">
        <v>6</v>
      </c>
      <c r="M4695" t="s">
        <v>8720</v>
      </c>
      <c r="N4695">
        <v>612.9</v>
      </c>
      <c r="O4695">
        <v>1496.25</v>
      </c>
      <c r="P4695">
        <v>2.4413</v>
      </c>
      <c r="Q4695">
        <v>612.9</v>
      </c>
      <c r="R4695">
        <v>1496.25</v>
      </c>
      <c r="S4695">
        <v>612.9</v>
      </c>
      <c r="T4695">
        <v>2992.5</v>
      </c>
      <c r="U4695">
        <v>4.8825000000000003</v>
      </c>
      <c r="V4695">
        <v>612.9</v>
      </c>
      <c r="W4695">
        <v>2992.5</v>
      </c>
      <c r="X4695" s="83" t="str">
        <f t="shared" si="146"/>
        <v>2213 - BG HOU/S TX/SW LA</v>
      </c>
      <c r="Y4695" s="83">
        <f t="shared" si="147"/>
        <v>1</v>
      </c>
    </row>
    <row r="4696" spans="1:25" x14ac:dyDescent="0.25">
      <c r="A4696" t="s">
        <v>7</v>
      </c>
      <c r="B4696" t="s">
        <v>8651</v>
      </c>
      <c r="C4696" t="s">
        <v>7844</v>
      </c>
      <c r="D4696" t="s">
        <v>7845</v>
      </c>
      <c r="E4696" t="s">
        <v>7846</v>
      </c>
      <c r="F4696">
        <v>22132132</v>
      </c>
      <c r="G4696" t="s">
        <v>7873</v>
      </c>
      <c r="H4696" t="s">
        <v>7874</v>
      </c>
      <c r="I4696">
        <v>116620</v>
      </c>
      <c r="J4696" t="s">
        <v>7884</v>
      </c>
      <c r="K4696" t="s">
        <v>7885</v>
      </c>
      <c r="L4696" t="s">
        <v>6</v>
      </c>
      <c r="M4696" t="s">
        <v>8696</v>
      </c>
      <c r="N4696">
        <v>476.47</v>
      </c>
      <c r="O4696">
        <v>62</v>
      </c>
      <c r="P4696">
        <v>0.13009999999999999</v>
      </c>
      <c r="Q4696">
        <v>476.47</v>
      </c>
      <c r="R4696">
        <v>62</v>
      </c>
      <c r="S4696">
        <v>3343.13</v>
      </c>
      <c r="T4696">
        <v>77.83</v>
      </c>
      <c r="U4696">
        <v>2.3300000000000001E-2</v>
      </c>
      <c r="V4696">
        <v>477.59</v>
      </c>
      <c r="W4696">
        <v>19.4575</v>
      </c>
      <c r="X4696" s="83" t="str">
        <f t="shared" si="146"/>
        <v>2213 - BG HOU/S TX/SW LA</v>
      </c>
      <c r="Y4696" s="83">
        <f t="shared" si="147"/>
        <v>4</v>
      </c>
    </row>
    <row r="4697" spans="1:25" x14ac:dyDescent="0.25">
      <c r="A4697" t="s">
        <v>7</v>
      </c>
      <c r="B4697" t="s">
        <v>8651</v>
      </c>
      <c r="C4697" t="s">
        <v>7844</v>
      </c>
      <c r="D4697" t="s">
        <v>7845</v>
      </c>
      <c r="E4697" t="s">
        <v>7846</v>
      </c>
      <c r="F4697">
        <v>22132132</v>
      </c>
      <c r="G4697" t="s">
        <v>7873</v>
      </c>
      <c r="H4697" t="s">
        <v>7874</v>
      </c>
      <c r="I4697">
        <v>116620</v>
      </c>
      <c r="J4697" t="s">
        <v>7884</v>
      </c>
      <c r="K4697" t="s">
        <v>7885</v>
      </c>
      <c r="L4697" t="s">
        <v>6</v>
      </c>
      <c r="M4697" t="s">
        <v>8697</v>
      </c>
      <c r="N4697">
        <v>727.27</v>
      </c>
      <c r="Q4697">
        <v>727.27</v>
      </c>
      <c r="S4697">
        <v>5041.1899999999996</v>
      </c>
      <c r="T4697">
        <v>1432.54</v>
      </c>
      <c r="U4697">
        <v>0.28420000000000001</v>
      </c>
      <c r="V4697">
        <v>720.17</v>
      </c>
      <c r="W4697">
        <v>204.64857142857142</v>
      </c>
      <c r="X4697" s="83" t="str">
        <f t="shared" si="146"/>
        <v>2213 - BG HOU/S TX/SW LA</v>
      </c>
      <c r="Y4697" s="83">
        <f t="shared" si="147"/>
        <v>7</v>
      </c>
    </row>
    <row r="4698" spans="1:25" x14ac:dyDescent="0.25">
      <c r="A4698" t="s">
        <v>7</v>
      </c>
      <c r="B4698" t="s">
        <v>8651</v>
      </c>
      <c r="C4698" t="s">
        <v>7844</v>
      </c>
      <c r="D4698" t="s">
        <v>7845</v>
      </c>
      <c r="E4698" t="s">
        <v>7846</v>
      </c>
      <c r="F4698">
        <v>22132132</v>
      </c>
      <c r="G4698" t="s">
        <v>7873</v>
      </c>
      <c r="H4698" t="s">
        <v>7874</v>
      </c>
      <c r="I4698">
        <v>116620</v>
      </c>
      <c r="J4698" t="s">
        <v>7884</v>
      </c>
      <c r="K4698" t="s">
        <v>7885</v>
      </c>
      <c r="L4698" t="s">
        <v>6</v>
      </c>
      <c r="M4698" t="s">
        <v>8698</v>
      </c>
      <c r="N4698">
        <v>1843.38</v>
      </c>
      <c r="Q4698">
        <v>614.46</v>
      </c>
      <c r="S4698">
        <v>16812.89</v>
      </c>
      <c r="T4698">
        <v>1354.83</v>
      </c>
      <c r="U4698">
        <v>8.0600000000000005E-2</v>
      </c>
      <c r="V4698">
        <v>542.35</v>
      </c>
      <c r="W4698">
        <v>104.2176923076923</v>
      </c>
      <c r="X4698" s="83" t="str">
        <f t="shared" si="146"/>
        <v>2213 - BG HOU/S TX/SW LA</v>
      </c>
      <c r="Y4698" s="83">
        <f t="shared" si="147"/>
        <v>13</v>
      </c>
    </row>
    <row r="4699" spans="1:25" x14ac:dyDescent="0.25">
      <c r="A4699" t="s">
        <v>7</v>
      </c>
      <c r="B4699" t="s">
        <v>8651</v>
      </c>
      <c r="C4699" t="s">
        <v>7844</v>
      </c>
      <c r="D4699" t="s">
        <v>7845</v>
      </c>
      <c r="E4699" t="s">
        <v>7846</v>
      </c>
      <c r="F4699">
        <v>22132132</v>
      </c>
      <c r="G4699" t="s">
        <v>7873</v>
      </c>
      <c r="H4699" t="s">
        <v>7874</v>
      </c>
      <c r="I4699">
        <v>116620</v>
      </c>
      <c r="J4699" t="s">
        <v>7884</v>
      </c>
      <c r="K4699" t="s">
        <v>7885</v>
      </c>
      <c r="L4699" t="s">
        <v>6</v>
      </c>
      <c r="M4699" t="s">
        <v>8699</v>
      </c>
      <c r="N4699">
        <v>0</v>
      </c>
      <c r="S4699">
        <v>1295.49</v>
      </c>
      <c r="V4699">
        <v>143.94</v>
      </c>
      <c r="X4699" s="83" t="str">
        <f t="shared" si="146"/>
        <v>2213 - BG HOU/S TX/SW LA</v>
      </c>
      <c r="Y4699" s="83">
        <f t="shared" si="147"/>
        <v>0</v>
      </c>
    </row>
    <row r="4700" spans="1:25" x14ac:dyDescent="0.25">
      <c r="A4700" t="s">
        <v>7</v>
      </c>
      <c r="B4700" t="s">
        <v>8651</v>
      </c>
      <c r="C4700" t="s">
        <v>7844</v>
      </c>
      <c r="D4700" t="s">
        <v>7845</v>
      </c>
      <c r="E4700" t="s">
        <v>7846</v>
      </c>
      <c r="F4700">
        <v>22132132</v>
      </c>
      <c r="G4700" t="s">
        <v>7873</v>
      </c>
      <c r="H4700" t="s">
        <v>7874</v>
      </c>
      <c r="I4700">
        <v>116620</v>
      </c>
      <c r="J4700" t="s">
        <v>7884</v>
      </c>
      <c r="K4700" t="s">
        <v>7885</v>
      </c>
      <c r="L4700" t="s">
        <v>6</v>
      </c>
      <c r="M4700" t="s">
        <v>8700</v>
      </c>
      <c r="N4700">
        <v>470</v>
      </c>
      <c r="O4700">
        <v>56.25</v>
      </c>
      <c r="P4700">
        <v>0.1197</v>
      </c>
      <c r="Q4700">
        <v>470</v>
      </c>
      <c r="R4700">
        <v>56.25</v>
      </c>
      <c r="S4700">
        <v>3645.27</v>
      </c>
      <c r="T4700">
        <v>230.22</v>
      </c>
      <c r="U4700">
        <v>6.3200000000000006E-2</v>
      </c>
      <c r="V4700">
        <v>455.66</v>
      </c>
      <c r="W4700">
        <v>28.7775</v>
      </c>
      <c r="X4700" s="83" t="str">
        <f t="shared" si="146"/>
        <v>2213 - BG HOU/S TX/SW LA</v>
      </c>
      <c r="Y4700" s="83">
        <f t="shared" si="147"/>
        <v>8</v>
      </c>
    </row>
    <row r="4701" spans="1:25" x14ac:dyDescent="0.25">
      <c r="A4701" t="s">
        <v>7</v>
      </c>
      <c r="B4701" t="s">
        <v>8651</v>
      </c>
      <c r="C4701" t="s">
        <v>7844</v>
      </c>
      <c r="D4701" t="s">
        <v>7845</v>
      </c>
      <c r="E4701" t="s">
        <v>7846</v>
      </c>
      <c r="F4701">
        <v>22132132</v>
      </c>
      <c r="G4701" t="s">
        <v>7873</v>
      </c>
      <c r="H4701" t="s">
        <v>7874</v>
      </c>
      <c r="I4701">
        <v>116620</v>
      </c>
      <c r="J4701" t="s">
        <v>7884</v>
      </c>
      <c r="K4701" t="s">
        <v>7885</v>
      </c>
      <c r="L4701" t="s">
        <v>6</v>
      </c>
      <c r="M4701" t="s">
        <v>8701</v>
      </c>
      <c r="N4701">
        <v>560.44000000000005</v>
      </c>
      <c r="Q4701">
        <v>560.44000000000005</v>
      </c>
      <c r="S4701">
        <v>3201.57</v>
      </c>
      <c r="T4701">
        <v>126.68</v>
      </c>
      <c r="U4701">
        <v>3.9600000000000003E-2</v>
      </c>
      <c r="V4701">
        <v>533.6</v>
      </c>
      <c r="W4701">
        <v>63.34</v>
      </c>
      <c r="X4701" s="83" t="str">
        <f t="shared" si="146"/>
        <v>2213 - BG HOU/S TX/SW LA</v>
      </c>
      <c r="Y4701" s="83">
        <f t="shared" si="147"/>
        <v>2</v>
      </c>
    </row>
    <row r="4702" spans="1:25" x14ac:dyDescent="0.25">
      <c r="A4702" t="s">
        <v>7</v>
      </c>
      <c r="B4702" t="s">
        <v>8651</v>
      </c>
      <c r="C4702" t="s">
        <v>7844</v>
      </c>
      <c r="D4702" t="s">
        <v>7845</v>
      </c>
      <c r="E4702" t="s">
        <v>7846</v>
      </c>
      <c r="F4702">
        <v>22132132</v>
      </c>
      <c r="G4702" t="s">
        <v>7873</v>
      </c>
      <c r="H4702" t="s">
        <v>7874</v>
      </c>
      <c r="I4702">
        <v>116641</v>
      </c>
      <c r="J4702" t="s">
        <v>7744</v>
      </c>
      <c r="K4702" t="s">
        <v>98</v>
      </c>
      <c r="L4702" t="s">
        <v>6</v>
      </c>
      <c r="M4702" t="s">
        <v>8706</v>
      </c>
      <c r="N4702">
        <v>0</v>
      </c>
      <c r="S4702">
        <v>72.319999999999993</v>
      </c>
      <c r="V4702">
        <v>9.0399999999999991</v>
      </c>
      <c r="X4702" s="83" t="str">
        <f t="shared" si="146"/>
        <v>2213 - BG HOU/S TX/SW LA</v>
      </c>
      <c r="Y4702" s="83">
        <f t="shared" si="147"/>
        <v>0</v>
      </c>
    </row>
    <row r="4703" spans="1:25" x14ac:dyDescent="0.25">
      <c r="A4703" t="s">
        <v>7</v>
      </c>
      <c r="B4703" t="s">
        <v>8651</v>
      </c>
      <c r="C4703" t="s">
        <v>7844</v>
      </c>
      <c r="D4703" t="s">
        <v>7845</v>
      </c>
      <c r="E4703" t="s">
        <v>7846</v>
      </c>
      <c r="F4703">
        <v>22132132</v>
      </c>
      <c r="G4703" t="s">
        <v>7873</v>
      </c>
      <c r="H4703" t="s">
        <v>7874</v>
      </c>
      <c r="I4703">
        <v>116641</v>
      </c>
      <c r="J4703" t="s">
        <v>7744</v>
      </c>
      <c r="K4703" t="s">
        <v>98</v>
      </c>
      <c r="L4703" t="s">
        <v>6</v>
      </c>
      <c r="M4703" t="s">
        <v>8676</v>
      </c>
      <c r="N4703">
        <v>28.05</v>
      </c>
      <c r="Q4703">
        <v>28.05</v>
      </c>
      <c r="S4703">
        <v>1040.52</v>
      </c>
      <c r="T4703">
        <v>481</v>
      </c>
      <c r="U4703">
        <v>0.46229999999999999</v>
      </c>
      <c r="V4703">
        <v>104.05</v>
      </c>
      <c r="W4703">
        <v>60.125</v>
      </c>
      <c r="X4703" s="83" t="str">
        <f t="shared" si="146"/>
        <v>2213 - BG HOU/S TX/SW LA</v>
      </c>
      <c r="Y4703" s="83">
        <f t="shared" si="147"/>
        <v>8</v>
      </c>
    </row>
    <row r="4704" spans="1:25" x14ac:dyDescent="0.25">
      <c r="A4704" t="s">
        <v>7</v>
      </c>
      <c r="B4704" t="s">
        <v>8651</v>
      </c>
      <c r="C4704" t="s">
        <v>7844</v>
      </c>
      <c r="D4704" t="s">
        <v>7845</v>
      </c>
      <c r="E4704" t="s">
        <v>7846</v>
      </c>
      <c r="F4704">
        <v>22132132</v>
      </c>
      <c r="G4704" t="s">
        <v>7873</v>
      </c>
      <c r="H4704" t="s">
        <v>7874</v>
      </c>
      <c r="I4704">
        <v>116641</v>
      </c>
      <c r="J4704" t="s">
        <v>7744</v>
      </c>
      <c r="K4704" t="s">
        <v>98</v>
      </c>
      <c r="L4704" t="s">
        <v>6</v>
      </c>
      <c r="M4704" t="s">
        <v>8694</v>
      </c>
      <c r="N4704">
        <v>21.74</v>
      </c>
      <c r="Q4704">
        <v>21.74</v>
      </c>
      <c r="S4704">
        <v>463.44</v>
      </c>
      <c r="T4704">
        <v>390</v>
      </c>
      <c r="U4704">
        <v>0.84150000000000003</v>
      </c>
      <c r="V4704">
        <v>92.69</v>
      </c>
      <c r="W4704">
        <v>97.5</v>
      </c>
      <c r="X4704" s="83" t="str">
        <f t="shared" si="146"/>
        <v>2213 - BG HOU/S TX/SW LA</v>
      </c>
      <c r="Y4704" s="83">
        <f t="shared" si="147"/>
        <v>4</v>
      </c>
    </row>
    <row r="4705" spans="1:25" x14ac:dyDescent="0.25">
      <c r="A4705" t="s">
        <v>7</v>
      </c>
      <c r="B4705" t="s">
        <v>8651</v>
      </c>
      <c r="C4705" t="s">
        <v>7844</v>
      </c>
      <c r="D4705" t="s">
        <v>7845</v>
      </c>
      <c r="E4705" t="s">
        <v>7846</v>
      </c>
      <c r="F4705">
        <v>22132132</v>
      </c>
      <c r="G4705" t="s">
        <v>7873</v>
      </c>
      <c r="H4705" t="s">
        <v>7874</v>
      </c>
      <c r="I4705">
        <v>116641</v>
      </c>
      <c r="J4705" t="s">
        <v>7744</v>
      </c>
      <c r="K4705" t="s">
        <v>98</v>
      </c>
      <c r="L4705" t="s">
        <v>6</v>
      </c>
      <c r="M4705" t="s">
        <v>8707</v>
      </c>
      <c r="N4705">
        <v>128.1</v>
      </c>
      <c r="Q4705">
        <v>42.7</v>
      </c>
      <c r="S4705">
        <v>1413.44</v>
      </c>
      <c r="T4705">
        <v>877.5</v>
      </c>
      <c r="U4705">
        <v>0.62080000000000002</v>
      </c>
      <c r="V4705">
        <v>44.17</v>
      </c>
      <c r="W4705">
        <v>39.886363636363633</v>
      </c>
      <c r="X4705" s="83" t="str">
        <f t="shared" si="146"/>
        <v>2213 - BG HOU/S TX/SW LA</v>
      </c>
      <c r="Y4705" s="83">
        <f t="shared" si="147"/>
        <v>22.000000000000004</v>
      </c>
    </row>
    <row r="4706" spans="1:25" x14ac:dyDescent="0.25">
      <c r="A4706" t="s">
        <v>7</v>
      </c>
      <c r="B4706" t="s">
        <v>8651</v>
      </c>
      <c r="C4706" t="s">
        <v>7844</v>
      </c>
      <c r="D4706" t="s">
        <v>7845</v>
      </c>
      <c r="E4706" t="s">
        <v>7846</v>
      </c>
      <c r="F4706">
        <v>22132132</v>
      </c>
      <c r="G4706" t="s">
        <v>7873</v>
      </c>
      <c r="H4706" t="s">
        <v>7874</v>
      </c>
      <c r="I4706">
        <v>116641</v>
      </c>
      <c r="J4706" t="s">
        <v>7744</v>
      </c>
      <c r="K4706" t="s">
        <v>98</v>
      </c>
      <c r="L4706" t="s">
        <v>6</v>
      </c>
      <c r="M4706" t="s">
        <v>8677</v>
      </c>
      <c r="N4706">
        <v>988.52</v>
      </c>
      <c r="O4706">
        <v>929.8</v>
      </c>
      <c r="P4706">
        <v>0.94059999999999999</v>
      </c>
      <c r="Q4706">
        <v>247.13</v>
      </c>
      <c r="R4706">
        <v>929.8</v>
      </c>
      <c r="S4706">
        <v>4969.37</v>
      </c>
      <c r="T4706">
        <v>4314.5</v>
      </c>
      <c r="U4706">
        <v>0.86819999999999997</v>
      </c>
      <c r="V4706">
        <v>236.64</v>
      </c>
      <c r="W4706">
        <v>359.54166666666669</v>
      </c>
      <c r="X4706" s="83" t="str">
        <f t="shared" si="146"/>
        <v>2213 - BG HOU/S TX/SW LA</v>
      </c>
      <c r="Y4706" s="83">
        <f t="shared" si="147"/>
        <v>12</v>
      </c>
    </row>
    <row r="4707" spans="1:25" x14ac:dyDescent="0.25">
      <c r="A4707" t="s">
        <v>7</v>
      </c>
      <c r="B4707" t="s">
        <v>8651</v>
      </c>
      <c r="C4707" t="s">
        <v>7844</v>
      </c>
      <c r="D4707" t="s">
        <v>7845</v>
      </c>
      <c r="E4707" t="s">
        <v>7846</v>
      </c>
      <c r="F4707">
        <v>22132132</v>
      </c>
      <c r="G4707" t="s">
        <v>7873</v>
      </c>
      <c r="H4707" t="s">
        <v>7874</v>
      </c>
      <c r="I4707">
        <v>116641</v>
      </c>
      <c r="J4707" t="s">
        <v>7744</v>
      </c>
      <c r="K4707" t="s">
        <v>98</v>
      </c>
      <c r="L4707" t="s">
        <v>6</v>
      </c>
      <c r="M4707" t="s">
        <v>8678</v>
      </c>
      <c r="N4707">
        <v>611.16</v>
      </c>
      <c r="Q4707">
        <v>55.56</v>
      </c>
      <c r="S4707">
        <v>5391.6</v>
      </c>
      <c r="T4707">
        <v>1377.5</v>
      </c>
      <c r="U4707">
        <v>0.2555</v>
      </c>
      <c r="V4707">
        <v>72.86</v>
      </c>
      <c r="W4707">
        <v>22.217741935483872</v>
      </c>
      <c r="X4707" s="83" t="str">
        <f t="shared" si="146"/>
        <v>2213 - BG HOU/S TX/SW LA</v>
      </c>
      <c r="Y4707" s="83">
        <f t="shared" si="147"/>
        <v>62</v>
      </c>
    </row>
    <row r="4708" spans="1:25" x14ac:dyDescent="0.25">
      <c r="A4708" t="s">
        <v>7</v>
      </c>
      <c r="B4708" t="s">
        <v>8651</v>
      </c>
      <c r="C4708" t="s">
        <v>7844</v>
      </c>
      <c r="D4708" t="s">
        <v>7845</v>
      </c>
      <c r="E4708" t="s">
        <v>7846</v>
      </c>
      <c r="F4708">
        <v>22132132</v>
      </c>
      <c r="G4708" t="s">
        <v>7873</v>
      </c>
      <c r="H4708" t="s">
        <v>7874</v>
      </c>
      <c r="I4708">
        <v>116641</v>
      </c>
      <c r="J4708" t="s">
        <v>7744</v>
      </c>
      <c r="K4708" t="s">
        <v>98</v>
      </c>
      <c r="L4708" t="s">
        <v>6</v>
      </c>
      <c r="M4708" t="s">
        <v>8679</v>
      </c>
      <c r="N4708">
        <v>57.69</v>
      </c>
      <c r="Q4708">
        <v>57.69</v>
      </c>
      <c r="S4708">
        <v>171.61</v>
      </c>
      <c r="V4708">
        <v>57.2</v>
      </c>
      <c r="X4708" s="83" t="str">
        <f t="shared" si="146"/>
        <v>2213 - BG HOU/S TX/SW LA</v>
      </c>
      <c r="Y4708" s="83">
        <f t="shared" si="147"/>
        <v>0</v>
      </c>
    </row>
    <row r="4709" spans="1:25" x14ac:dyDescent="0.25">
      <c r="A4709" t="s">
        <v>7</v>
      </c>
      <c r="B4709" t="s">
        <v>8651</v>
      </c>
      <c r="C4709" t="s">
        <v>7844</v>
      </c>
      <c r="D4709" t="s">
        <v>7845</v>
      </c>
      <c r="E4709" t="s">
        <v>7846</v>
      </c>
      <c r="F4709">
        <v>22132132</v>
      </c>
      <c r="G4709" t="s">
        <v>7873</v>
      </c>
      <c r="H4709" t="s">
        <v>7874</v>
      </c>
      <c r="I4709">
        <v>116641</v>
      </c>
      <c r="J4709" t="s">
        <v>7744</v>
      </c>
      <c r="K4709" t="s">
        <v>98</v>
      </c>
      <c r="L4709" t="s">
        <v>6</v>
      </c>
      <c r="M4709" t="s">
        <v>8695</v>
      </c>
      <c r="N4709">
        <v>148.81</v>
      </c>
      <c r="O4709">
        <v>161.97</v>
      </c>
      <c r="P4709">
        <v>1.0884</v>
      </c>
      <c r="Q4709">
        <v>148.81</v>
      </c>
      <c r="R4709">
        <v>80.984999999999999</v>
      </c>
      <c r="S4709">
        <v>5865.39</v>
      </c>
      <c r="T4709">
        <v>5663.2</v>
      </c>
      <c r="U4709">
        <v>0.96550000000000002</v>
      </c>
      <c r="V4709">
        <v>127.51</v>
      </c>
      <c r="W4709">
        <v>141.57999999999998</v>
      </c>
      <c r="X4709" s="83" t="str">
        <f t="shared" si="146"/>
        <v>2213 - BG HOU/S TX/SW LA</v>
      </c>
      <c r="Y4709" s="83">
        <f t="shared" si="147"/>
        <v>40</v>
      </c>
    </row>
    <row r="4710" spans="1:25" x14ac:dyDescent="0.25">
      <c r="A4710" t="s">
        <v>7</v>
      </c>
      <c r="B4710" t="s">
        <v>8651</v>
      </c>
      <c r="C4710" t="s">
        <v>7844</v>
      </c>
      <c r="D4710" t="s">
        <v>7845</v>
      </c>
      <c r="E4710" t="s">
        <v>7846</v>
      </c>
      <c r="F4710">
        <v>22132132</v>
      </c>
      <c r="G4710" t="s">
        <v>7873</v>
      </c>
      <c r="H4710" t="s">
        <v>7874</v>
      </c>
      <c r="I4710">
        <v>116641</v>
      </c>
      <c r="J4710" t="s">
        <v>7744</v>
      </c>
      <c r="K4710" t="s">
        <v>98</v>
      </c>
      <c r="L4710" t="s">
        <v>6</v>
      </c>
      <c r="M4710" t="s">
        <v>8720</v>
      </c>
      <c r="N4710">
        <v>1225.8</v>
      </c>
      <c r="O4710">
        <v>445.64</v>
      </c>
      <c r="P4710">
        <v>0.36359999999999998</v>
      </c>
      <c r="Q4710">
        <v>612.9</v>
      </c>
      <c r="R4710">
        <v>148.54666666666665</v>
      </c>
      <c r="S4710">
        <v>1421.45</v>
      </c>
      <c r="T4710">
        <v>666.14</v>
      </c>
      <c r="U4710">
        <v>0.46860000000000002</v>
      </c>
      <c r="V4710">
        <v>473.82</v>
      </c>
      <c r="W4710">
        <v>133.22800000000001</v>
      </c>
      <c r="X4710" s="83" t="str">
        <f t="shared" si="146"/>
        <v>2213 - BG HOU/S TX/SW LA</v>
      </c>
      <c r="Y4710" s="83">
        <f t="shared" si="147"/>
        <v>5</v>
      </c>
    </row>
    <row r="4711" spans="1:25" x14ac:dyDescent="0.25">
      <c r="A4711" t="s">
        <v>7</v>
      </c>
      <c r="B4711" t="s">
        <v>8651</v>
      </c>
      <c r="C4711" t="s">
        <v>7844</v>
      </c>
      <c r="D4711" t="s">
        <v>7845</v>
      </c>
      <c r="E4711" t="s">
        <v>7846</v>
      </c>
      <c r="F4711">
        <v>22132132</v>
      </c>
      <c r="G4711" t="s">
        <v>7873</v>
      </c>
      <c r="H4711" t="s">
        <v>7874</v>
      </c>
      <c r="I4711">
        <v>116641</v>
      </c>
      <c r="J4711" t="s">
        <v>7744</v>
      </c>
      <c r="K4711" t="s">
        <v>98</v>
      </c>
      <c r="L4711" t="s">
        <v>6</v>
      </c>
      <c r="M4711" t="s">
        <v>8696</v>
      </c>
      <c r="N4711">
        <v>2858.82</v>
      </c>
      <c r="O4711">
        <v>803.73</v>
      </c>
      <c r="P4711">
        <v>0.28110000000000002</v>
      </c>
      <c r="Q4711">
        <v>476.47</v>
      </c>
      <c r="R4711">
        <v>200.9325</v>
      </c>
      <c r="S4711">
        <v>16658.91</v>
      </c>
      <c r="T4711">
        <v>7590.93</v>
      </c>
      <c r="U4711">
        <v>0.45569999999999999</v>
      </c>
      <c r="V4711">
        <v>489.97</v>
      </c>
      <c r="W4711">
        <v>154.9169387755102</v>
      </c>
      <c r="X4711" s="83" t="str">
        <f t="shared" si="146"/>
        <v>2213 - BG HOU/S TX/SW LA</v>
      </c>
      <c r="Y4711" s="83">
        <f t="shared" si="147"/>
        <v>49</v>
      </c>
    </row>
    <row r="4712" spans="1:25" x14ac:dyDescent="0.25">
      <c r="A4712" t="s">
        <v>7</v>
      </c>
      <c r="B4712" t="s">
        <v>8651</v>
      </c>
      <c r="C4712" t="s">
        <v>7844</v>
      </c>
      <c r="D4712" t="s">
        <v>7845</v>
      </c>
      <c r="E4712" t="s">
        <v>7846</v>
      </c>
      <c r="F4712">
        <v>22132132</v>
      </c>
      <c r="G4712" t="s">
        <v>7873</v>
      </c>
      <c r="H4712" t="s">
        <v>7874</v>
      </c>
      <c r="I4712">
        <v>116641</v>
      </c>
      <c r="J4712" t="s">
        <v>7744</v>
      </c>
      <c r="K4712" t="s">
        <v>98</v>
      </c>
      <c r="L4712" t="s">
        <v>6</v>
      </c>
      <c r="M4712" t="s">
        <v>8697</v>
      </c>
      <c r="N4712">
        <v>727.27</v>
      </c>
      <c r="O4712">
        <v>162.78</v>
      </c>
      <c r="P4712">
        <v>0.2238</v>
      </c>
      <c r="Q4712">
        <v>727.27</v>
      </c>
      <c r="R4712">
        <v>162.78</v>
      </c>
      <c r="S4712">
        <v>4280.57</v>
      </c>
      <c r="T4712">
        <v>4263.58</v>
      </c>
      <c r="U4712">
        <v>0.996</v>
      </c>
      <c r="V4712">
        <v>713.43</v>
      </c>
      <c r="W4712">
        <v>609.08285714285716</v>
      </c>
      <c r="X4712" s="83" t="str">
        <f t="shared" si="146"/>
        <v>2213 - BG HOU/S TX/SW LA</v>
      </c>
      <c r="Y4712" s="83">
        <f t="shared" si="147"/>
        <v>7</v>
      </c>
    </row>
    <row r="4713" spans="1:25" x14ac:dyDescent="0.25">
      <c r="A4713" t="s">
        <v>7</v>
      </c>
      <c r="B4713" t="s">
        <v>8651</v>
      </c>
      <c r="C4713" t="s">
        <v>7844</v>
      </c>
      <c r="D4713" t="s">
        <v>7845</v>
      </c>
      <c r="E4713" t="s">
        <v>7846</v>
      </c>
      <c r="F4713">
        <v>22132132</v>
      </c>
      <c r="G4713" t="s">
        <v>7873</v>
      </c>
      <c r="H4713" t="s">
        <v>7874</v>
      </c>
      <c r="I4713">
        <v>116641</v>
      </c>
      <c r="J4713" t="s">
        <v>7744</v>
      </c>
      <c r="K4713" t="s">
        <v>98</v>
      </c>
      <c r="L4713" t="s">
        <v>6</v>
      </c>
      <c r="M4713" t="s">
        <v>8698</v>
      </c>
      <c r="N4713">
        <v>6759.06</v>
      </c>
      <c r="O4713">
        <v>4281.95</v>
      </c>
      <c r="P4713">
        <v>0.63349999999999995</v>
      </c>
      <c r="Q4713">
        <v>614.46</v>
      </c>
      <c r="R4713">
        <v>535.24374999999998</v>
      </c>
      <c r="S4713">
        <v>65439.8</v>
      </c>
      <c r="T4713">
        <v>17148.650000000001</v>
      </c>
      <c r="U4713">
        <v>0.2621</v>
      </c>
      <c r="V4713">
        <v>540.82000000000005</v>
      </c>
      <c r="W4713">
        <v>155.89681818181819</v>
      </c>
      <c r="X4713" s="83" t="str">
        <f t="shared" si="146"/>
        <v>2213 - BG HOU/S TX/SW LA</v>
      </c>
      <c r="Y4713" s="83">
        <f t="shared" si="147"/>
        <v>110</v>
      </c>
    </row>
    <row r="4714" spans="1:25" x14ac:dyDescent="0.25">
      <c r="A4714" t="s">
        <v>7</v>
      </c>
      <c r="B4714" t="s">
        <v>8651</v>
      </c>
      <c r="C4714" t="s">
        <v>7844</v>
      </c>
      <c r="D4714" t="s">
        <v>7845</v>
      </c>
      <c r="E4714" t="s">
        <v>7846</v>
      </c>
      <c r="F4714">
        <v>22132132</v>
      </c>
      <c r="G4714" t="s">
        <v>7873</v>
      </c>
      <c r="H4714" t="s">
        <v>7874</v>
      </c>
      <c r="I4714">
        <v>116641</v>
      </c>
      <c r="J4714" t="s">
        <v>7744</v>
      </c>
      <c r="K4714" t="s">
        <v>98</v>
      </c>
      <c r="L4714" t="s">
        <v>6</v>
      </c>
      <c r="M4714" t="s">
        <v>8699</v>
      </c>
      <c r="N4714">
        <v>624.16</v>
      </c>
      <c r="O4714">
        <v>1049.3900000000001</v>
      </c>
      <c r="P4714">
        <v>1.6813</v>
      </c>
      <c r="Q4714">
        <v>156.04</v>
      </c>
      <c r="R4714">
        <v>349.79666666666668</v>
      </c>
      <c r="S4714">
        <v>6530.64</v>
      </c>
      <c r="T4714">
        <v>3680.92</v>
      </c>
      <c r="U4714">
        <v>0.56359999999999999</v>
      </c>
      <c r="V4714">
        <v>145.13</v>
      </c>
      <c r="W4714">
        <v>78.317446808510638</v>
      </c>
      <c r="X4714" s="83" t="str">
        <f t="shared" si="146"/>
        <v>2213 - BG HOU/S TX/SW LA</v>
      </c>
      <c r="Y4714" s="83">
        <f t="shared" si="147"/>
        <v>47</v>
      </c>
    </row>
    <row r="4715" spans="1:25" x14ac:dyDescent="0.25">
      <c r="A4715" t="s">
        <v>7</v>
      </c>
      <c r="B4715" t="s">
        <v>8651</v>
      </c>
      <c r="C4715" t="s">
        <v>7844</v>
      </c>
      <c r="D4715" t="s">
        <v>7845</v>
      </c>
      <c r="E4715" t="s">
        <v>7846</v>
      </c>
      <c r="F4715">
        <v>22132132</v>
      </c>
      <c r="G4715" t="s">
        <v>7873</v>
      </c>
      <c r="H4715" t="s">
        <v>7874</v>
      </c>
      <c r="I4715">
        <v>116641</v>
      </c>
      <c r="J4715" t="s">
        <v>7744</v>
      </c>
      <c r="K4715" t="s">
        <v>98</v>
      </c>
      <c r="L4715" t="s">
        <v>6</v>
      </c>
      <c r="M4715" t="s">
        <v>8700</v>
      </c>
      <c r="N4715">
        <v>3290</v>
      </c>
      <c r="O4715">
        <v>332.12</v>
      </c>
      <c r="P4715">
        <v>0.1009</v>
      </c>
      <c r="Q4715">
        <v>470</v>
      </c>
      <c r="R4715">
        <v>83.03</v>
      </c>
      <c r="S4715">
        <v>21836.400000000001</v>
      </c>
      <c r="T4715">
        <v>6474.62</v>
      </c>
      <c r="U4715">
        <v>0.29649999999999999</v>
      </c>
      <c r="V4715">
        <v>428.16</v>
      </c>
      <c r="W4715">
        <v>137.75787234042554</v>
      </c>
      <c r="X4715" s="83" t="str">
        <f t="shared" si="146"/>
        <v>2213 - BG HOU/S TX/SW LA</v>
      </c>
      <c r="Y4715" s="83">
        <f t="shared" si="147"/>
        <v>47</v>
      </c>
    </row>
    <row r="4716" spans="1:25" x14ac:dyDescent="0.25">
      <c r="A4716" t="s">
        <v>7</v>
      </c>
      <c r="B4716" t="s">
        <v>8651</v>
      </c>
      <c r="C4716" t="s">
        <v>7844</v>
      </c>
      <c r="D4716" t="s">
        <v>7845</v>
      </c>
      <c r="E4716" t="s">
        <v>7846</v>
      </c>
      <c r="F4716">
        <v>22132132</v>
      </c>
      <c r="G4716" t="s">
        <v>7873</v>
      </c>
      <c r="H4716" t="s">
        <v>7874</v>
      </c>
      <c r="I4716">
        <v>116641</v>
      </c>
      <c r="J4716" t="s">
        <v>7744</v>
      </c>
      <c r="K4716" t="s">
        <v>98</v>
      </c>
      <c r="L4716" t="s">
        <v>6</v>
      </c>
      <c r="M4716" t="s">
        <v>8701</v>
      </c>
      <c r="N4716">
        <v>1120.8800000000001</v>
      </c>
      <c r="O4716">
        <v>223.37</v>
      </c>
      <c r="P4716">
        <v>0.1993</v>
      </c>
      <c r="Q4716">
        <v>560.44000000000005</v>
      </c>
      <c r="R4716">
        <v>55.842500000000001</v>
      </c>
      <c r="S4716">
        <v>8806.6</v>
      </c>
      <c r="T4716">
        <v>4292.79</v>
      </c>
      <c r="U4716">
        <v>0.48749999999999999</v>
      </c>
      <c r="V4716">
        <v>489.26</v>
      </c>
      <c r="W4716">
        <v>330.2146153846154</v>
      </c>
      <c r="X4716" s="83" t="str">
        <f t="shared" si="146"/>
        <v>2213 - BG HOU/S TX/SW LA</v>
      </c>
      <c r="Y4716" s="83">
        <f t="shared" si="147"/>
        <v>13</v>
      </c>
    </row>
    <row r="4717" spans="1:25" x14ac:dyDescent="0.25">
      <c r="A4717" t="s">
        <v>7</v>
      </c>
      <c r="B4717" t="s">
        <v>8651</v>
      </c>
      <c r="C4717" t="s">
        <v>7844</v>
      </c>
      <c r="D4717" t="s">
        <v>7845</v>
      </c>
      <c r="E4717" t="s">
        <v>7846</v>
      </c>
      <c r="F4717">
        <v>22132132</v>
      </c>
      <c r="G4717" t="s">
        <v>7873</v>
      </c>
      <c r="H4717" t="s">
        <v>7874</v>
      </c>
      <c r="I4717">
        <v>117712</v>
      </c>
      <c r="J4717" t="s">
        <v>7886</v>
      </c>
      <c r="K4717" t="s">
        <v>7887</v>
      </c>
      <c r="L4717" t="s">
        <v>6</v>
      </c>
      <c r="M4717" t="s">
        <v>8706</v>
      </c>
      <c r="N4717">
        <v>26.82</v>
      </c>
      <c r="O4717">
        <v>487.5</v>
      </c>
      <c r="P4717">
        <v>18.1767</v>
      </c>
      <c r="Q4717">
        <v>13.41</v>
      </c>
      <c r="S4717">
        <v>99.24</v>
      </c>
      <c r="T4717">
        <v>682.5</v>
      </c>
      <c r="U4717">
        <v>6.8773</v>
      </c>
      <c r="V4717">
        <v>12.41</v>
      </c>
      <c r="W4717">
        <v>341.25</v>
      </c>
      <c r="X4717" s="83" t="str">
        <f t="shared" si="146"/>
        <v>2213 - BG HOU/S TX/SW LA</v>
      </c>
      <c r="Y4717" s="83">
        <f t="shared" si="147"/>
        <v>2</v>
      </c>
    </row>
    <row r="4718" spans="1:25" x14ac:dyDescent="0.25">
      <c r="A4718" t="s">
        <v>7</v>
      </c>
      <c r="B4718" t="s">
        <v>8651</v>
      </c>
      <c r="C4718" t="s">
        <v>7844</v>
      </c>
      <c r="D4718" t="s">
        <v>7845</v>
      </c>
      <c r="E4718" t="s">
        <v>7846</v>
      </c>
      <c r="F4718">
        <v>22132132</v>
      </c>
      <c r="G4718" t="s">
        <v>7873</v>
      </c>
      <c r="H4718" t="s">
        <v>7874</v>
      </c>
      <c r="I4718">
        <v>117712</v>
      </c>
      <c r="J4718" t="s">
        <v>7886</v>
      </c>
      <c r="K4718" t="s">
        <v>7887</v>
      </c>
      <c r="L4718" t="s">
        <v>6</v>
      </c>
      <c r="M4718" t="s">
        <v>8676</v>
      </c>
      <c r="N4718">
        <v>56.1</v>
      </c>
      <c r="O4718">
        <v>20.329999999999998</v>
      </c>
      <c r="P4718">
        <v>0.3624</v>
      </c>
      <c r="Q4718">
        <v>28.05</v>
      </c>
      <c r="R4718">
        <v>10.164999999999999</v>
      </c>
      <c r="S4718">
        <v>1632.08</v>
      </c>
      <c r="T4718">
        <v>1843.82</v>
      </c>
      <c r="U4718">
        <v>1.1296999999999999</v>
      </c>
      <c r="V4718">
        <v>96</v>
      </c>
      <c r="W4718">
        <v>122.92133333333332</v>
      </c>
      <c r="X4718" s="83" t="str">
        <f t="shared" si="146"/>
        <v>2213 - BG HOU/S TX/SW LA</v>
      </c>
      <c r="Y4718" s="83">
        <f t="shared" si="147"/>
        <v>15</v>
      </c>
    </row>
    <row r="4719" spans="1:25" x14ac:dyDescent="0.25">
      <c r="A4719" t="s">
        <v>7</v>
      </c>
      <c r="B4719" t="s">
        <v>8651</v>
      </c>
      <c r="C4719" t="s">
        <v>7844</v>
      </c>
      <c r="D4719" t="s">
        <v>7845</v>
      </c>
      <c r="E4719" t="s">
        <v>7846</v>
      </c>
      <c r="F4719">
        <v>22132132</v>
      </c>
      <c r="G4719" t="s">
        <v>7873</v>
      </c>
      <c r="H4719" t="s">
        <v>7874</v>
      </c>
      <c r="I4719">
        <v>117712</v>
      </c>
      <c r="J4719" t="s">
        <v>7886</v>
      </c>
      <c r="K4719" t="s">
        <v>7887</v>
      </c>
      <c r="L4719" t="s">
        <v>6</v>
      </c>
      <c r="M4719" t="s">
        <v>8886</v>
      </c>
      <c r="N4719">
        <v>35.29</v>
      </c>
      <c r="Q4719">
        <v>35.29</v>
      </c>
      <c r="S4719">
        <v>35.29</v>
      </c>
      <c r="V4719">
        <v>35.29</v>
      </c>
      <c r="X4719" s="83" t="str">
        <f t="shared" si="146"/>
        <v>2213 - BG HOU/S TX/SW LA</v>
      </c>
      <c r="Y4719" s="83">
        <f t="shared" si="147"/>
        <v>0</v>
      </c>
    </row>
    <row r="4720" spans="1:25" x14ac:dyDescent="0.25">
      <c r="A4720" t="s">
        <v>7</v>
      </c>
      <c r="B4720" t="s">
        <v>8651</v>
      </c>
      <c r="C4720" t="s">
        <v>7844</v>
      </c>
      <c r="D4720" t="s">
        <v>7845</v>
      </c>
      <c r="E4720" t="s">
        <v>7846</v>
      </c>
      <c r="F4720">
        <v>22132132</v>
      </c>
      <c r="G4720" t="s">
        <v>7873</v>
      </c>
      <c r="H4720" t="s">
        <v>7874</v>
      </c>
      <c r="I4720">
        <v>117712</v>
      </c>
      <c r="J4720" t="s">
        <v>7886</v>
      </c>
      <c r="K4720" t="s">
        <v>7887</v>
      </c>
      <c r="L4720" t="s">
        <v>6</v>
      </c>
      <c r="M4720" t="s">
        <v>8694</v>
      </c>
      <c r="N4720">
        <v>43.48</v>
      </c>
      <c r="O4720">
        <v>10.17</v>
      </c>
      <c r="P4720">
        <v>0.2339</v>
      </c>
      <c r="Q4720">
        <v>21.74</v>
      </c>
      <c r="R4720">
        <v>10.17</v>
      </c>
      <c r="S4720">
        <v>1248.6199999999999</v>
      </c>
      <c r="T4720">
        <v>2268.0700000000002</v>
      </c>
      <c r="U4720">
        <v>1.8165</v>
      </c>
      <c r="V4720">
        <v>104.05</v>
      </c>
      <c r="W4720">
        <v>189.00583333333336</v>
      </c>
      <c r="X4720" s="83" t="str">
        <f t="shared" si="146"/>
        <v>2213 - BG HOU/S TX/SW LA</v>
      </c>
      <c r="Y4720" s="83">
        <f t="shared" si="147"/>
        <v>12</v>
      </c>
    </row>
    <row r="4721" spans="1:25" x14ac:dyDescent="0.25">
      <c r="A4721" t="s">
        <v>7</v>
      </c>
      <c r="B4721" t="s">
        <v>8651</v>
      </c>
      <c r="C4721" t="s">
        <v>7844</v>
      </c>
      <c r="D4721" t="s">
        <v>7845</v>
      </c>
      <c r="E4721" t="s">
        <v>7846</v>
      </c>
      <c r="F4721">
        <v>22132132</v>
      </c>
      <c r="G4721" t="s">
        <v>7873</v>
      </c>
      <c r="H4721" t="s">
        <v>7874</v>
      </c>
      <c r="I4721">
        <v>117712</v>
      </c>
      <c r="J4721" t="s">
        <v>7886</v>
      </c>
      <c r="K4721" t="s">
        <v>7887</v>
      </c>
      <c r="L4721" t="s">
        <v>6</v>
      </c>
      <c r="M4721" t="s">
        <v>8707</v>
      </c>
      <c r="N4721">
        <v>384.3</v>
      </c>
      <c r="O4721">
        <v>142.33000000000001</v>
      </c>
      <c r="P4721">
        <v>0.37040000000000001</v>
      </c>
      <c r="Q4721">
        <v>42.7</v>
      </c>
      <c r="R4721">
        <v>12.939090909090909</v>
      </c>
      <c r="S4721">
        <v>2424.87</v>
      </c>
      <c r="T4721">
        <v>7357.83</v>
      </c>
      <c r="U4721">
        <v>3.0343</v>
      </c>
      <c r="V4721">
        <v>43.3</v>
      </c>
      <c r="W4721">
        <v>91.972875000000002</v>
      </c>
      <c r="X4721" s="83" t="str">
        <f t="shared" si="146"/>
        <v>2213 - BG HOU/S TX/SW LA</v>
      </c>
      <c r="Y4721" s="83">
        <f t="shared" si="147"/>
        <v>80</v>
      </c>
    </row>
    <row r="4722" spans="1:25" x14ac:dyDescent="0.25">
      <c r="A4722" t="s">
        <v>7</v>
      </c>
      <c r="B4722" t="s">
        <v>8651</v>
      </c>
      <c r="C4722" t="s">
        <v>7844</v>
      </c>
      <c r="D4722" t="s">
        <v>7845</v>
      </c>
      <c r="E4722" t="s">
        <v>7846</v>
      </c>
      <c r="F4722">
        <v>22132132</v>
      </c>
      <c r="G4722" t="s">
        <v>7873</v>
      </c>
      <c r="H4722" t="s">
        <v>7874</v>
      </c>
      <c r="I4722">
        <v>117712</v>
      </c>
      <c r="J4722" t="s">
        <v>7886</v>
      </c>
      <c r="K4722" t="s">
        <v>7887</v>
      </c>
      <c r="L4722" t="s">
        <v>6</v>
      </c>
      <c r="M4722" t="s">
        <v>8677</v>
      </c>
      <c r="N4722">
        <v>2224.17</v>
      </c>
      <c r="O4722">
        <v>123.05</v>
      </c>
      <c r="P4722">
        <v>5.5300000000000002E-2</v>
      </c>
      <c r="Q4722">
        <v>247.13</v>
      </c>
      <c r="R4722">
        <v>17.578571428571429</v>
      </c>
      <c r="S4722">
        <v>14857.66</v>
      </c>
      <c r="T4722">
        <v>36692.69</v>
      </c>
      <c r="U4722">
        <v>2.4695999999999998</v>
      </c>
      <c r="V4722">
        <v>235.84</v>
      </c>
      <c r="W4722">
        <v>621.91000000000008</v>
      </c>
      <c r="X4722" s="83" t="str">
        <f t="shared" si="146"/>
        <v>2213 - BG HOU/S TX/SW LA</v>
      </c>
      <c r="Y4722" s="83">
        <f t="shared" si="147"/>
        <v>58.999999999999993</v>
      </c>
    </row>
    <row r="4723" spans="1:25" x14ac:dyDescent="0.25">
      <c r="A4723" t="s">
        <v>7</v>
      </c>
      <c r="B4723" t="s">
        <v>8651</v>
      </c>
      <c r="C4723" t="s">
        <v>7844</v>
      </c>
      <c r="D4723" t="s">
        <v>7845</v>
      </c>
      <c r="E4723" t="s">
        <v>7846</v>
      </c>
      <c r="F4723">
        <v>22132132</v>
      </c>
      <c r="G4723" t="s">
        <v>7873</v>
      </c>
      <c r="H4723" t="s">
        <v>7874</v>
      </c>
      <c r="I4723">
        <v>117712</v>
      </c>
      <c r="J4723" t="s">
        <v>7886</v>
      </c>
      <c r="K4723" t="s">
        <v>7887</v>
      </c>
      <c r="L4723" t="s">
        <v>6</v>
      </c>
      <c r="M4723" t="s">
        <v>8678</v>
      </c>
      <c r="N4723">
        <v>722.28</v>
      </c>
      <c r="O4723">
        <v>6201.75</v>
      </c>
      <c r="P4723">
        <v>8.5863999999999994</v>
      </c>
      <c r="Q4723">
        <v>55.56</v>
      </c>
      <c r="R4723">
        <v>387.609375</v>
      </c>
      <c r="S4723">
        <v>7805.85</v>
      </c>
      <c r="T4723">
        <v>22962.51</v>
      </c>
      <c r="U4723">
        <v>2.9417</v>
      </c>
      <c r="V4723">
        <v>72.95</v>
      </c>
      <c r="W4723">
        <v>185.18153225806449</v>
      </c>
      <c r="X4723" s="83" t="str">
        <f t="shared" si="146"/>
        <v>2213 - BG HOU/S TX/SW LA</v>
      </c>
      <c r="Y4723" s="83">
        <f t="shared" si="147"/>
        <v>124</v>
      </c>
    </row>
    <row r="4724" spans="1:25" x14ac:dyDescent="0.25">
      <c r="A4724" t="s">
        <v>7</v>
      </c>
      <c r="B4724" t="s">
        <v>8651</v>
      </c>
      <c r="C4724" t="s">
        <v>7844</v>
      </c>
      <c r="D4724" t="s">
        <v>7845</v>
      </c>
      <c r="E4724" t="s">
        <v>7846</v>
      </c>
      <c r="F4724">
        <v>22132132</v>
      </c>
      <c r="G4724" t="s">
        <v>7873</v>
      </c>
      <c r="H4724" t="s">
        <v>7874</v>
      </c>
      <c r="I4724">
        <v>117712</v>
      </c>
      <c r="J4724" t="s">
        <v>7886</v>
      </c>
      <c r="K4724" t="s">
        <v>7887</v>
      </c>
      <c r="L4724" t="s">
        <v>6</v>
      </c>
      <c r="M4724" t="s">
        <v>8679</v>
      </c>
      <c r="N4724">
        <v>57.69</v>
      </c>
      <c r="Q4724">
        <v>57.69</v>
      </c>
      <c r="S4724">
        <v>203.26</v>
      </c>
      <c r="V4724">
        <v>67.75</v>
      </c>
      <c r="X4724" s="83" t="str">
        <f t="shared" si="146"/>
        <v>2213 - BG HOU/S TX/SW LA</v>
      </c>
      <c r="Y4724" s="83">
        <f t="shared" si="147"/>
        <v>0</v>
      </c>
    </row>
    <row r="4725" spans="1:25" x14ac:dyDescent="0.25">
      <c r="A4725" t="s">
        <v>7</v>
      </c>
      <c r="B4725" t="s">
        <v>8651</v>
      </c>
      <c r="C4725" t="s">
        <v>7844</v>
      </c>
      <c r="D4725" t="s">
        <v>7845</v>
      </c>
      <c r="E4725" t="s">
        <v>7846</v>
      </c>
      <c r="F4725">
        <v>22132132</v>
      </c>
      <c r="G4725" t="s">
        <v>7873</v>
      </c>
      <c r="H4725" t="s">
        <v>7874</v>
      </c>
      <c r="I4725">
        <v>117712</v>
      </c>
      <c r="J4725" t="s">
        <v>7886</v>
      </c>
      <c r="K4725" t="s">
        <v>7887</v>
      </c>
      <c r="L4725" t="s">
        <v>6</v>
      </c>
      <c r="M4725" t="s">
        <v>8695</v>
      </c>
      <c r="N4725">
        <v>1934.53</v>
      </c>
      <c r="O4725">
        <v>73.83</v>
      </c>
      <c r="P4725">
        <v>3.8199999999999998E-2</v>
      </c>
      <c r="Q4725">
        <v>148.81</v>
      </c>
      <c r="R4725">
        <v>14.766</v>
      </c>
      <c r="S4725">
        <v>11797.2</v>
      </c>
      <c r="T4725">
        <v>6354.41</v>
      </c>
      <c r="U4725">
        <v>0.53859999999999997</v>
      </c>
      <c r="V4725">
        <v>128.22999999999999</v>
      </c>
      <c r="W4725">
        <v>99.287656249999998</v>
      </c>
      <c r="X4725" s="83" t="str">
        <f t="shared" si="146"/>
        <v>2213 - BG HOU/S TX/SW LA</v>
      </c>
      <c r="Y4725" s="83">
        <f t="shared" si="147"/>
        <v>64</v>
      </c>
    </row>
    <row r="4726" spans="1:25" x14ac:dyDescent="0.25">
      <c r="A4726" t="s">
        <v>7</v>
      </c>
      <c r="B4726" t="s">
        <v>8651</v>
      </c>
      <c r="C4726" t="s">
        <v>7844</v>
      </c>
      <c r="D4726" t="s">
        <v>7845</v>
      </c>
      <c r="E4726" t="s">
        <v>7846</v>
      </c>
      <c r="F4726">
        <v>22132132</v>
      </c>
      <c r="G4726" t="s">
        <v>7873</v>
      </c>
      <c r="H4726" t="s">
        <v>7874</v>
      </c>
      <c r="I4726">
        <v>117712</v>
      </c>
      <c r="J4726" t="s">
        <v>7886</v>
      </c>
      <c r="K4726" t="s">
        <v>7887</v>
      </c>
      <c r="L4726" t="s">
        <v>6</v>
      </c>
      <c r="M4726" t="s">
        <v>8720</v>
      </c>
      <c r="N4726">
        <v>612.9</v>
      </c>
      <c r="O4726">
        <v>1841.71</v>
      </c>
      <c r="P4726">
        <v>3.0049000000000001</v>
      </c>
      <c r="Q4726">
        <v>612.9</v>
      </c>
      <c r="R4726">
        <v>1841.71</v>
      </c>
      <c r="S4726">
        <v>808.55</v>
      </c>
      <c r="T4726">
        <v>2087.9</v>
      </c>
      <c r="U4726">
        <v>2.5823</v>
      </c>
      <c r="V4726">
        <v>404.28</v>
      </c>
      <c r="W4726">
        <v>521.97500000000002</v>
      </c>
      <c r="X4726" s="83" t="str">
        <f t="shared" si="146"/>
        <v>2213 - BG HOU/S TX/SW LA</v>
      </c>
      <c r="Y4726" s="83">
        <f t="shared" si="147"/>
        <v>4</v>
      </c>
    </row>
    <row r="4727" spans="1:25" x14ac:dyDescent="0.25">
      <c r="A4727" t="s">
        <v>7</v>
      </c>
      <c r="B4727" t="s">
        <v>8651</v>
      </c>
      <c r="C4727" t="s">
        <v>7844</v>
      </c>
      <c r="D4727" t="s">
        <v>7845</v>
      </c>
      <c r="E4727" t="s">
        <v>7846</v>
      </c>
      <c r="F4727">
        <v>22132132</v>
      </c>
      <c r="G4727" t="s">
        <v>7873</v>
      </c>
      <c r="H4727" t="s">
        <v>7874</v>
      </c>
      <c r="I4727">
        <v>117712</v>
      </c>
      <c r="J4727" t="s">
        <v>7886</v>
      </c>
      <c r="K4727" t="s">
        <v>7887</v>
      </c>
      <c r="L4727" t="s">
        <v>6</v>
      </c>
      <c r="M4727" t="s">
        <v>8696</v>
      </c>
      <c r="N4727">
        <v>9529.4</v>
      </c>
      <c r="O4727">
        <v>6198.96</v>
      </c>
      <c r="P4727">
        <v>0.65049999999999997</v>
      </c>
      <c r="Q4727">
        <v>476.47</v>
      </c>
      <c r="R4727">
        <v>295.18857142857144</v>
      </c>
      <c r="S4727">
        <v>65063.82</v>
      </c>
      <c r="T4727">
        <v>82563.27</v>
      </c>
      <c r="U4727">
        <v>1.2689999999999999</v>
      </c>
      <c r="V4727">
        <v>496.67</v>
      </c>
      <c r="W4727">
        <v>516.02043750000007</v>
      </c>
      <c r="X4727" s="83" t="str">
        <f t="shared" si="146"/>
        <v>2213 - BG HOU/S TX/SW LA</v>
      </c>
      <c r="Y4727" s="83">
        <f t="shared" si="147"/>
        <v>160</v>
      </c>
    </row>
    <row r="4728" spans="1:25" x14ac:dyDescent="0.25">
      <c r="A4728" t="s">
        <v>7</v>
      </c>
      <c r="B4728" t="s">
        <v>8651</v>
      </c>
      <c r="C4728" t="s">
        <v>7844</v>
      </c>
      <c r="D4728" t="s">
        <v>7845</v>
      </c>
      <c r="E4728" t="s">
        <v>7846</v>
      </c>
      <c r="F4728">
        <v>22132132</v>
      </c>
      <c r="G4728" t="s">
        <v>7873</v>
      </c>
      <c r="H4728" t="s">
        <v>7874</v>
      </c>
      <c r="I4728">
        <v>117712</v>
      </c>
      <c r="J4728" t="s">
        <v>7886</v>
      </c>
      <c r="K4728" t="s">
        <v>7887</v>
      </c>
      <c r="L4728" t="s">
        <v>6</v>
      </c>
      <c r="M4728" t="s">
        <v>8721</v>
      </c>
      <c r="N4728">
        <v>0</v>
      </c>
      <c r="S4728">
        <v>226.44</v>
      </c>
      <c r="T4728">
        <v>22.58</v>
      </c>
      <c r="U4728">
        <v>9.9699999999999997E-2</v>
      </c>
      <c r="V4728">
        <v>113.22</v>
      </c>
      <c r="W4728">
        <v>22.58</v>
      </c>
      <c r="X4728" s="83" t="str">
        <f t="shared" si="146"/>
        <v>2213 - BG HOU/S TX/SW LA</v>
      </c>
      <c r="Y4728" s="83">
        <f t="shared" si="147"/>
        <v>1</v>
      </c>
    </row>
    <row r="4729" spans="1:25" x14ac:dyDescent="0.25">
      <c r="A4729" t="s">
        <v>7</v>
      </c>
      <c r="B4729" t="s">
        <v>8651</v>
      </c>
      <c r="C4729" t="s">
        <v>7844</v>
      </c>
      <c r="D4729" t="s">
        <v>7845</v>
      </c>
      <c r="E4729" t="s">
        <v>7846</v>
      </c>
      <c r="F4729">
        <v>22132132</v>
      </c>
      <c r="G4729" t="s">
        <v>7873</v>
      </c>
      <c r="H4729" t="s">
        <v>7874</v>
      </c>
      <c r="I4729">
        <v>117712</v>
      </c>
      <c r="J4729" t="s">
        <v>7886</v>
      </c>
      <c r="K4729" t="s">
        <v>7887</v>
      </c>
      <c r="L4729" t="s">
        <v>6</v>
      </c>
      <c r="M4729" t="s">
        <v>8697</v>
      </c>
      <c r="N4729">
        <v>7272.7</v>
      </c>
      <c r="O4729">
        <v>7285.28</v>
      </c>
      <c r="P4729">
        <v>1.0017</v>
      </c>
      <c r="Q4729">
        <v>727.27</v>
      </c>
      <c r="R4729">
        <v>1214.2133333333334</v>
      </c>
      <c r="S4729">
        <v>51749.9</v>
      </c>
      <c r="T4729">
        <v>53177.15</v>
      </c>
      <c r="U4729">
        <v>1.0276000000000001</v>
      </c>
      <c r="V4729">
        <v>718.75</v>
      </c>
      <c r="W4729">
        <v>871.75655737704915</v>
      </c>
      <c r="X4729" s="83" t="str">
        <f t="shared" si="146"/>
        <v>2213 - BG HOU/S TX/SW LA</v>
      </c>
      <c r="Y4729" s="83">
        <f t="shared" si="147"/>
        <v>61.000000000000007</v>
      </c>
    </row>
    <row r="4730" spans="1:25" x14ac:dyDescent="0.25">
      <c r="A4730" t="s">
        <v>7</v>
      </c>
      <c r="B4730" t="s">
        <v>8651</v>
      </c>
      <c r="C4730" t="s">
        <v>7844</v>
      </c>
      <c r="D4730" t="s">
        <v>7845</v>
      </c>
      <c r="E4730" t="s">
        <v>7846</v>
      </c>
      <c r="F4730">
        <v>22132132</v>
      </c>
      <c r="G4730" t="s">
        <v>7873</v>
      </c>
      <c r="H4730" t="s">
        <v>7874</v>
      </c>
      <c r="I4730">
        <v>117712</v>
      </c>
      <c r="J4730" t="s">
        <v>7886</v>
      </c>
      <c r="K4730" t="s">
        <v>7887</v>
      </c>
      <c r="L4730" t="s">
        <v>6</v>
      </c>
      <c r="M4730" t="s">
        <v>8698</v>
      </c>
      <c r="N4730">
        <v>42397.74</v>
      </c>
      <c r="O4730">
        <v>48016.23</v>
      </c>
      <c r="P4730">
        <v>1.1325000000000001</v>
      </c>
      <c r="Q4730">
        <v>614.46</v>
      </c>
      <c r="R4730">
        <v>695.88739130434783</v>
      </c>
      <c r="S4730">
        <v>282072.23</v>
      </c>
      <c r="T4730">
        <v>359912.62</v>
      </c>
      <c r="U4730">
        <v>1.276</v>
      </c>
      <c r="V4730">
        <v>544.54</v>
      </c>
      <c r="W4730">
        <v>680.36412098298672</v>
      </c>
      <c r="X4730" s="83" t="str">
        <f t="shared" si="146"/>
        <v>2213 - BG HOU/S TX/SW LA</v>
      </c>
      <c r="Y4730" s="83">
        <f t="shared" si="147"/>
        <v>529</v>
      </c>
    </row>
    <row r="4731" spans="1:25" x14ac:dyDescent="0.25">
      <c r="A4731" t="s">
        <v>7</v>
      </c>
      <c r="B4731" t="s">
        <v>8651</v>
      </c>
      <c r="C4731" t="s">
        <v>7844</v>
      </c>
      <c r="D4731" t="s">
        <v>7845</v>
      </c>
      <c r="E4731" t="s">
        <v>7846</v>
      </c>
      <c r="F4731">
        <v>22132132</v>
      </c>
      <c r="G4731" t="s">
        <v>7873</v>
      </c>
      <c r="H4731" t="s">
        <v>7874</v>
      </c>
      <c r="I4731">
        <v>117712</v>
      </c>
      <c r="J4731" t="s">
        <v>7886</v>
      </c>
      <c r="K4731" t="s">
        <v>7887</v>
      </c>
      <c r="L4731" t="s">
        <v>6</v>
      </c>
      <c r="M4731" t="s">
        <v>8699</v>
      </c>
      <c r="N4731">
        <v>1092.28</v>
      </c>
      <c r="O4731">
        <v>4998.55</v>
      </c>
      <c r="P4731">
        <v>4.5762999999999998</v>
      </c>
      <c r="Q4731">
        <v>156.04</v>
      </c>
      <c r="R4731">
        <v>714.07857142857142</v>
      </c>
      <c r="S4731">
        <v>13593.09</v>
      </c>
      <c r="T4731">
        <v>17411.82</v>
      </c>
      <c r="U4731">
        <v>1.2808999999999999</v>
      </c>
      <c r="V4731">
        <v>146.16</v>
      </c>
      <c r="W4731">
        <v>164.26245283018866</v>
      </c>
      <c r="X4731" s="83" t="str">
        <f t="shared" si="146"/>
        <v>2213 - BG HOU/S TX/SW LA</v>
      </c>
      <c r="Y4731" s="83">
        <f t="shared" si="147"/>
        <v>106.00000000000001</v>
      </c>
    </row>
    <row r="4732" spans="1:25" x14ac:dyDescent="0.25">
      <c r="A4732" t="s">
        <v>7</v>
      </c>
      <c r="B4732" t="s">
        <v>8651</v>
      </c>
      <c r="C4732" t="s">
        <v>7844</v>
      </c>
      <c r="D4732" t="s">
        <v>7845</v>
      </c>
      <c r="E4732" t="s">
        <v>7846</v>
      </c>
      <c r="F4732">
        <v>22132132</v>
      </c>
      <c r="G4732" t="s">
        <v>7873</v>
      </c>
      <c r="H4732" t="s">
        <v>7874</v>
      </c>
      <c r="I4732">
        <v>117712</v>
      </c>
      <c r="J4732" t="s">
        <v>7886</v>
      </c>
      <c r="K4732" t="s">
        <v>7887</v>
      </c>
      <c r="L4732" t="s">
        <v>6</v>
      </c>
      <c r="M4732" t="s">
        <v>8700</v>
      </c>
      <c r="N4732">
        <v>10810</v>
      </c>
      <c r="O4732">
        <v>11541.35</v>
      </c>
      <c r="P4732">
        <v>1.0677000000000001</v>
      </c>
      <c r="Q4732">
        <v>470</v>
      </c>
      <c r="R4732">
        <v>501.79782608695655</v>
      </c>
      <c r="S4732">
        <v>60546.15</v>
      </c>
      <c r="T4732">
        <v>40331.449999999997</v>
      </c>
      <c r="U4732">
        <v>0.66610000000000003</v>
      </c>
      <c r="V4732">
        <v>432.47</v>
      </c>
      <c r="W4732">
        <v>296.55477941176468</v>
      </c>
      <c r="X4732" s="83" t="str">
        <f t="shared" si="146"/>
        <v>2213 - BG HOU/S TX/SW LA</v>
      </c>
      <c r="Y4732" s="83">
        <f t="shared" si="147"/>
        <v>136</v>
      </c>
    </row>
    <row r="4733" spans="1:25" x14ac:dyDescent="0.25">
      <c r="A4733" t="s">
        <v>7</v>
      </c>
      <c r="B4733" t="s">
        <v>8651</v>
      </c>
      <c r="C4733" t="s">
        <v>7844</v>
      </c>
      <c r="D4733" t="s">
        <v>7845</v>
      </c>
      <c r="E4733" t="s">
        <v>7846</v>
      </c>
      <c r="F4733">
        <v>22132132</v>
      </c>
      <c r="G4733" t="s">
        <v>7873</v>
      </c>
      <c r="H4733" t="s">
        <v>7874</v>
      </c>
      <c r="I4733">
        <v>117712</v>
      </c>
      <c r="J4733" t="s">
        <v>7886</v>
      </c>
      <c r="K4733" t="s">
        <v>7887</v>
      </c>
      <c r="L4733" t="s">
        <v>6</v>
      </c>
      <c r="M4733" t="s">
        <v>8701</v>
      </c>
      <c r="N4733">
        <v>3923.08</v>
      </c>
      <c r="O4733">
        <v>3377.91</v>
      </c>
      <c r="P4733">
        <v>0.86099999999999999</v>
      </c>
      <c r="Q4733">
        <v>560.44000000000005</v>
      </c>
      <c r="R4733">
        <v>562.98500000000001</v>
      </c>
      <c r="S4733">
        <v>21280.34</v>
      </c>
      <c r="T4733">
        <v>19153.939999999999</v>
      </c>
      <c r="U4733">
        <v>0.90010000000000001</v>
      </c>
      <c r="V4733">
        <v>506.67</v>
      </c>
      <c r="W4733">
        <v>478.84849999999994</v>
      </c>
      <c r="X4733" s="83" t="str">
        <f t="shared" si="146"/>
        <v>2213 - BG HOU/S TX/SW LA</v>
      </c>
      <c r="Y4733" s="83">
        <f t="shared" si="147"/>
        <v>40</v>
      </c>
    </row>
    <row r="4734" spans="1:25" x14ac:dyDescent="0.25">
      <c r="A4734" t="s">
        <v>7</v>
      </c>
      <c r="B4734" t="s">
        <v>8651</v>
      </c>
      <c r="C4734" t="s">
        <v>7844</v>
      </c>
      <c r="D4734" t="s">
        <v>7845</v>
      </c>
      <c r="E4734" t="s">
        <v>7846</v>
      </c>
      <c r="F4734">
        <v>22132132</v>
      </c>
      <c r="G4734" t="s">
        <v>7873</v>
      </c>
      <c r="H4734" t="s">
        <v>7874</v>
      </c>
      <c r="I4734">
        <v>118649</v>
      </c>
      <c r="J4734" t="s">
        <v>7888</v>
      </c>
      <c r="K4734" t="s">
        <v>7889</v>
      </c>
      <c r="L4734" t="s">
        <v>6</v>
      </c>
      <c r="M4734" t="s">
        <v>8706</v>
      </c>
      <c r="N4734">
        <v>0</v>
      </c>
      <c r="S4734">
        <v>22.15</v>
      </c>
      <c r="V4734">
        <v>7.38</v>
      </c>
      <c r="X4734" s="83" t="str">
        <f t="shared" ref="X4734:X4797" si="148">CONCATENATE(C4734," - ",D4734)</f>
        <v>2213 - BG HOU/S TX/SW LA</v>
      </c>
      <c r="Y4734" s="83">
        <f t="shared" si="147"/>
        <v>0</v>
      </c>
    </row>
    <row r="4735" spans="1:25" x14ac:dyDescent="0.25">
      <c r="A4735" t="s">
        <v>7</v>
      </c>
      <c r="B4735" t="s">
        <v>8651</v>
      </c>
      <c r="C4735" t="s">
        <v>7844</v>
      </c>
      <c r="D4735" t="s">
        <v>7845</v>
      </c>
      <c r="E4735" t="s">
        <v>7846</v>
      </c>
      <c r="F4735">
        <v>22132132</v>
      </c>
      <c r="G4735" t="s">
        <v>7873</v>
      </c>
      <c r="H4735" t="s">
        <v>7874</v>
      </c>
      <c r="I4735">
        <v>118649</v>
      </c>
      <c r="J4735" t="s">
        <v>7888</v>
      </c>
      <c r="K4735" t="s">
        <v>7889</v>
      </c>
      <c r="L4735" t="s">
        <v>6</v>
      </c>
      <c r="M4735" t="s">
        <v>8676</v>
      </c>
      <c r="N4735">
        <v>28.05</v>
      </c>
      <c r="O4735">
        <v>5.84</v>
      </c>
      <c r="P4735">
        <v>0.2082</v>
      </c>
      <c r="Q4735">
        <v>28.05</v>
      </c>
      <c r="S4735">
        <v>725.93</v>
      </c>
      <c r="T4735">
        <v>35.840000000000003</v>
      </c>
      <c r="U4735">
        <v>4.9399999999999999E-2</v>
      </c>
      <c r="V4735">
        <v>103.7</v>
      </c>
      <c r="W4735">
        <v>17.920000000000002</v>
      </c>
      <c r="X4735" s="83" t="str">
        <f t="shared" si="148"/>
        <v>2213 - BG HOU/S TX/SW LA</v>
      </c>
      <c r="Y4735" s="83">
        <f t="shared" si="147"/>
        <v>2</v>
      </c>
    </row>
    <row r="4736" spans="1:25" x14ac:dyDescent="0.25">
      <c r="A4736" t="s">
        <v>7</v>
      </c>
      <c r="B4736" t="s">
        <v>8651</v>
      </c>
      <c r="C4736" t="s">
        <v>7844</v>
      </c>
      <c r="D4736" t="s">
        <v>7845</v>
      </c>
      <c r="E4736" t="s">
        <v>7846</v>
      </c>
      <c r="F4736">
        <v>22132132</v>
      </c>
      <c r="G4736" t="s">
        <v>7873</v>
      </c>
      <c r="H4736" t="s">
        <v>7874</v>
      </c>
      <c r="I4736">
        <v>118649</v>
      </c>
      <c r="J4736" t="s">
        <v>7888</v>
      </c>
      <c r="K4736" t="s">
        <v>7889</v>
      </c>
      <c r="L4736" t="s">
        <v>6</v>
      </c>
      <c r="M4736" t="s">
        <v>8694</v>
      </c>
      <c r="N4736">
        <v>0</v>
      </c>
      <c r="S4736">
        <v>316.7</v>
      </c>
      <c r="V4736">
        <v>105.57</v>
      </c>
      <c r="X4736" s="83" t="str">
        <f t="shared" si="148"/>
        <v>2213 - BG HOU/S TX/SW LA</v>
      </c>
      <c r="Y4736" s="83">
        <f t="shared" si="147"/>
        <v>0</v>
      </c>
    </row>
    <row r="4737" spans="1:25" x14ac:dyDescent="0.25">
      <c r="A4737" t="s">
        <v>7</v>
      </c>
      <c r="B4737" t="s">
        <v>8651</v>
      </c>
      <c r="C4737" t="s">
        <v>7844</v>
      </c>
      <c r="D4737" t="s">
        <v>7845</v>
      </c>
      <c r="E4737" t="s">
        <v>7846</v>
      </c>
      <c r="F4737">
        <v>22132132</v>
      </c>
      <c r="G4737" t="s">
        <v>7873</v>
      </c>
      <c r="H4737" t="s">
        <v>7874</v>
      </c>
      <c r="I4737">
        <v>118649</v>
      </c>
      <c r="J4737" t="s">
        <v>7888</v>
      </c>
      <c r="K4737" t="s">
        <v>7889</v>
      </c>
      <c r="L4737" t="s">
        <v>6</v>
      </c>
      <c r="M4737" t="s">
        <v>8707</v>
      </c>
      <c r="N4737">
        <v>0</v>
      </c>
      <c r="S4737">
        <v>160.38999999999999</v>
      </c>
      <c r="V4737">
        <v>40.1</v>
      </c>
      <c r="X4737" s="83" t="str">
        <f t="shared" si="148"/>
        <v>2213 - BG HOU/S TX/SW LA</v>
      </c>
      <c r="Y4737" s="83">
        <f t="shared" si="147"/>
        <v>0</v>
      </c>
    </row>
    <row r="4738" spans="1:25" x14ac:dyDescent="0.25">
      <c r="A4738" t="s">
        <v>7</v>
      </c>
      <c r="B4738" t="s">
        <v>8651</v>
      </c>
      <c r="C4738" t="s">
        <v>7844</v>
      </c>
      <c r="D4738" t="s">
        <v>7845</v>
      </c>
      <c r="E4738" t="s">
        <v>7846</v>
      </c>
      <c r="F4738">
        <v>22132132</v>
      </c>
      <c r="G4738" t="s">
        <v>7873</v>
      </c>
      <c r="H4738" t="s">
        <v>7874</v>
      </c>
      <c r="I4738">
        <v>118649</v>
      </c>
      <c r="J4738" t="s">
        <v>7888</v>
      </c>
      <c r="K4738" t="s">
        <v>7889</v>
      </c>
      <c r="L4738" t="s">
        <v>6</v>
      </c>
      <c r="M4738" t="s">
        <v>8677</v>
      </c>
      <c r="N4738">
        <v>988.52</v>
      </c>
      <c r="O4738">
        <v>1510.6</v>
      </c>
      <c r="P4738">
        <v>1.5281</v>
      </c>
      <c r="Q4738">
        <v>247.13</v>
      </c>
      <c r="S4738">
        <v>4896.34</v>
      </c>
      <c r="T4738">
        <v>9052.4699999999993</v>
      </c>
      <c r="U4738">
        <v>1.8488</v>
      </c>
      <c r="V4738">
        <v>244.82</v>
      </c>
      <c r="W4738">
        <v>646.6049999999999</v>
      </c>
      <c r="X4738" s="83" t="str">
        <f t="shared" si="148"/>
        <v>2213 - BG HOU/S TX/SW LA</v>
      </c>
      <c r="Y4738" s="83">
        <f t="shared" si="147"/>
        <v>14.000000000000002</v>
      </c>
    </row>
    <row r="4739" spans="1:25" x14ac:dyDescent="0.25">
      <c r="A4739" t="s">
        <v>7</v>
      </c>
      <c r="B4739" t="s">
        <v>8651</v>
      </c>
      <c r="C4739" t="s">
        <v>7844</v>
      </c>
      <c r="D4739" t="s">
        <v>7845</v>
      </c>
      <c r="E4739" t="s">
        <v>7846</v>
      </c>
      <c r="F4739">
        <v>22132132</v>
      </c>
      <c r="G4739" t="s">
        <v>7873</v>
      </c>
      <c r="H4739" t="s">
        <v>7874</v>
      </c>
      <c r="I4739">
        <v>118649</v>
      </c>
      <c r="J4739" t="s">
        <v>7888</v>
      </c>
      <c r="K4739" t="s">
        <v>7889</v>
      </c>
      <c r="L4739" t="s">
        <v>6</v>
      </c>
      <c r="M4739" t="s">
        <v>8678</v>
      </c>
      <c r="N4739">
        <v>111.12</v>
      </c>
      <c r="O4739">
        <v>97.5</v>
      </c>
      <c r="P4739">
        <v>0.87739999999999996</v>
      </c>
      <c r="Q4739">
        <v>55.56</v>
      </c>
      <c r="R4739">
        <v>48.75</v>
      </c>
      <c r="S4739">
        <v>1196.57</v>
      </c>
      <c r="T4739">
        <v>246.75</v>
      </c>
      <c r="U4739">
        <v>0.20619999999999999</v>
      </c>
      <c r="V4739">
        <v>74.790000000000006</v>
      </c>
      <c r="W4739">
        <v>24.675000000000001</v>
      </c>
      <c r="X4739" s="83" t="str">
        <f t="shared" si="148"/>
        <v>2213 - BG HOU/S TX/SW LA</v>
      </c>
      <c r="Y4739" s="83">
        <f t="shared" ref="Y4739:Y4802" si="149">IFERROR((IF($S4739=0,0,$T4739/$W4739)),0)</f>
        <v>10</v>
      </c>
    </row>
    <row r="4740" spans="1:25" x14ac:dyDescent="0.25">
      <c r="A4740" t="s">
        <v>7</v>
      </c>
      <c r="B4740" t="s">
        <v>8651</v>
      </c>
      <c r="C4740" t="s">
        <v>7844</v>
      </c>
      <c r="D4740" t="s">
        <v>7845</v>
      </c>
      <c r="E4740" t="s">
        <v>7846</v>
      </c>
      <c r="F4740">
        <v>22132132</v>
      </c>
      <c r="G4740" t="s">
        <v>7873</v>
      </c>
      <c r="H4740" t="s">
        <v>7874</v>
      </c>
      <c r="I4740">
        <v>118649</v>
      </c>
      <c r="J4740" t="s">
        <v>7888</v>
      </c>
      <c r="K4740" t="s">
        <v>7889</v>
      </c>
      <c r="L4740" t="s">
        <v>6</v>
      </c>
      <c r="M4740" t="s">
        <v>8679</v>
      </c>
      <c r="N4740">
        <v>0</v>
      </c>
      <c r="S4740">
        <v>56.96</v>
      </c>
      <c r="V4740">
        <v>56.96</v>
      </c>
      <c r="X4740" s="83" t="str">
        <f t="shared" si="148"/>
        <v>2213 - BG HOU/S TX/SW LA</v>
      </c>
      <c r="Y4740" s="83">
        <f t="shared" si="149"/>
        <v>0</v>
      </c>
    </row>
    <row r="4741" spans="1:25" x14ac:dyDescent="0.25">
      <c r="A4741" t="s">
        <v>7</v>
      </c>
      <c r="B4741" t="s">
        <v>8651</v>
      </c>
      <c r="C4741" t="s">
        <v>7844</v>
      </c>
      <c r="D4741" t="s">
        <v>7845</v>
      </c>
      <c r="E4741" t="s">
        <v>7846</v>
      </c>
      <c r="F4741">
        <v>22132132</v>
      </c>
      <c r="G4741" t="s">
        <v>7873</v>
      </c>
      <c r="H4741" t="s">
        <v>7874</v>
      </c>
      <c r="I4741">
        <v>118649</v>
      </c>
      <c r="J4741" t="s">
        <v>7888</v>
      </c>
      <c r="K4741" t="s">
        <v>7889</v>
      </c>
      <c r="L4741" t="s">
        <v>6</v>
      </c>
      <c r="M4741" t="s">
        <v>8695</v>
      </c>
      <c r="N4741">
        <v>0</v>
      </c>
      <c r="O4741">
        <v>8.4600000000000009</v>
      </c>
      <c r="S4741">
        <v>1522.42</v>
      </c>
      <c r="T4741">
        <v>2024.54</v>
      </c>
      <c r="U4741">
        <v>1.3298000000000001</v>
      </c>
      <c r="V4741">
        <v>126.87</v>
      </c>
      <c r="W4741">
        <v>253.0675</v>
      </c>
      <c r="X4741" s="83" t="str">
        <f t="shared" si="148"/>
        <v>2213 - BG HOU/S TX/SW LA</v>
      </c>
      <c r="Y4741" s="83">
        <f t="shared" si="149"/>
        <v>8</v>
      </c>
    </row>
    <row r="4742" spans="1:25" x14ac:dyDescent="0.25">
      <c r="A4742" t="s">
        <v>7</v>
      </c>
      <c r="B4742" t="s">
        <v>8651</v>
      </c>
      <c r="C4742" t="s">
        <v>7844</v>
      </c>
      <c r="D4742" t="s">
        <v>7845</v>
      </c>
      <c r="E4742" t="s">
        <v>7846</v>
      </c>
      <c r="F4742">
        <v>22132132</v>
      </c>
      <c r="G4742" t="s">
        <v>7873</v>
      </c>
      <c r="H4742" t="s">
        <v>7874</v>
      </c>
      <c r="I4742">
        <v>118649</v>
      </c>
      <c r="J4742" t="s">
        <v>7888</v>
      </c>
      <c r="K4742" t="s">
        <v>7889</v>
      </c>
      <c r="L4742" t="s">
        <v>6</v>
      </c>
      <c r="M4742" t="s">
        <v>8720</v>
      </c>
      <c r="N4742">
        <v>1225.8</v>
      </c>
      <c r="O4742">
        <v>1499.82</v>
      </c>
      <c r="P4742">
        <v>1.2235</v>
      </c>
      <c r="Q4742">
        <v>612.9</v>
      </c>
      <c r="R4742">
        <v>749.91</v>
      </c>
      <c r="S4742">
        <v>1421.45</v>
      </c>
      <c r="T4742">
        <v>4492.32</v>
      </c>
      <c r="U4742">
        <v>3.1604000000000001</v>
      </c>
      <c r="V4742">
        <v>473.82</v>
      </c>
      <c r="W4742">
        <v>1497.4399999999998</v>
      </c>
      <c r="X4742" s="83" t="str">
        <f t="shared" si="148"/>
        <v>2213 - BG HOU/S TX/SW LA</v>
      </c>
      <c r="Y4742" s="83">
        <f t="shared" si="149"/>
        <v>3</v>
      </c>
    </row>
    <row r="4743" spans="1:25" x14ac:dyDescent="0.25">
      <c r="A4743" t="s">
        <v>7</v>
      </c>
      <c r="B4743" t="s">
        <v>8651</v>
      </c>
      <c r="C4743" t="s">
        <v>7844</v>
      </c>
      <c r="D4743" t="s">
        <v>7845</v>
      </c>
      <c r="E4743" t="s">
        <v>7846</v>
      </c>
      <c r="F4743">
        <v>22132132</v>
      </c>
      <c r="G4743" t="s">
        <v>7873</v>
      </c>
      <c r="H4743" t="s">
        <v>7874</v>
      </c>
      <c r="I4743">
        <v>118649</v>
      </c>
      <c r="J4743" t="s">
        <v>7888</v>
      </c>
      <c r="K4743" t="s">
        <v>7889</v>
      </c>
      <c r="L4743" t="s">
        <v>6</v>
      </c>
      <c r="M4743" t="s">
        <v>8696</v>
      </c>
      <c r="N4743">
        <v>476.47</v>
      </c>
      <c r="O4743">
        <v>1054.1400000000001</v>
      </c>
      <c r="P4743">
        <v>2.2124000000000001</v>
      </c>
      <c r="Q4743">
        <v>476.47</v>
      </c>
      <c r="R4743">
        <v>263.53500000000003</v>
      </c>
      <c r="S4743">
        <v>2424.13</v>
      </c>
      <c r="T4743">
        <v>5033.07</v>
      </c>
      <c r="U4743">
        <v>2.0762</v>
      </c>
      <c r="V4743">
        <v>484.83</v>
      </c>
      <c r="W4743">
        <v>559.23</v>
      </c>
      <c r="X4743" s="83" t="str">
        <f t="shared" si="148"/>
        <v>2213 - BG HOU/S TX/SW LA</v>
      </c>
      <c r="Y4743" s="83">
        <f t="shared" si="149"/>
        <v>9</v>
      </c>
    </row>
    <row r="4744" spans="1:25" x14ac:dyDescent="0.25">
      <c r="A4744" t="s">
        <v>7</v>
      </c>
      <c r="B4744" t="s">
        <v>8651</v>
      </c>
      <c r="C4744" t="s">
        <v>7844</v>
      </c>
      <c r="D4744" t="s">
        <v>7845</v>
      </c>
      <c r="E4744" t="s">
        <v>7846</v>
      </c>
      <c r="F4744">
        <v>22132132</v>
      </c>
      <c r="G4744" t="s">
        <v>7873</v>
      </c>
      <c r="H4744" t="s">
        <v>7874</v>
      </c>
      <c r="I4744">
        <v>118649</v>
      </c>
      <c r="J4744" t="s">
        <v>7888</v>
      </c>
      <c r="K4744" t="s">
        <v>7889</v>
      </c>
      <c r="L4744" t="s">
        <v>6</v>
      </c>
      <c r="M4744" t="s">
        <v>8697</v>
      </c>
      <c r="N4744">
        <v>2181.81</v>
      </c>
      <c r="O4744">
        <v>1189.5899999999999</v>
      </c>
      <c r="P4744">
        <v>0.54520000000000002</v>
      </c>
      <c r="Q4744">
        <v>727.27</v>
      </c>
      <c r="R4744">
        <v>1189.5899999999999</v>
      </c>
      <c r="S4744">
        <v>14385.73</v>
      </c>
      <c r="T4744">
        <v>7052.26</v>
      </c>
      <c r="U4744">
        <v>0.49020000000000002</v>
      </c>
      <c r="V4744">
        <v>719.29</v>
      </c>
      <c r="W4744">
        <v>371.17157894736846</v>
      </c>
      <c r="X4744" s="83" t="str">
        <f t="shared" si="148"/>
        <v>2213 - BG HOU/S TX/SW LA</v>
      </c>
      <c r="Y4744" s="83">
        <f t="shared" si="149"/>
        <v>19</v>
      </c>
    </row>
    <row r="4745" spans="1:25" x14ac:dyDescent="0.25">
      <c r="A4745" t="s">
        <v>7</v>
      </c>
      <c r="B4745" t="s">
        <v>8651</v>
      </c>
      <c r="C4745" t="s">
        <v>7844</v>
      </c>
      <c r="D4745" t="s">
        <v>7845</v>
      </c>
      <c r="E4745" t="s">
        <v>7846</v>
      </c>
      <c r="F4745">
        <v>22132132</v>
      </c>
      <c r="G4745" t="s">
        <v>7873</v>
      </c>
      <c r="H4745" t="s">
        <v>7874</v>
      </c>
      <c r="I4745">
        <v>118649</v>
      </c>
      <c r="J4745" t="s">
        <v>7888</v>
      </c>
      <c r="K4745" t="s">
        <v>7889</v>
      </c>
      <c r="L4745" t="s">
        <v>6</v>
      </c>
      <c r="M4745" t="s">
        <v>8698</v>
      </c>
      <c r="N4745">
        <v>4915.68</v>
      </c>
      <c r="O4745">
        <v>3202.03</v>
      </c>
      <c r="P4745">
        <v>0.65139999999999998</v>
      </c>
      <c r="Q4745">
        <v>614.46</v>
      </c>
      <c r="R4745">
        <v>291.09363636363639</v>
      </c>
      <c r="S4745">
        <v>43227.360000000001</v>
      </c>
      <c r="T4745">
        <v>27453.95</v>
      </c>
      <c r="U4745">
        <v>0.6351</v>
      </c>
      <c r="V4745">
        <v>540.34</v>
      </c>
      <c r="W4745">
        <v>361.23618421052635</v>
      </c>
      <c r="X4745" s="83" t="str">
        <f t="shared" si="148"/>
        <v>2213 - BG HOU/S TX/SW LA</v>
      </c>
      <c r="Y4745" s="83">
        <f t="shared" si="149"/>
        <v>76</v>
      </c>
    </row>
    <row r="4746" spans="1:25" x14ac:dyDescent="0.25">
      <c r="A4746" t="s">
        <v>7</v>
      </c>
      <c r="B4746" t="s">
        <v>8651</v>
      </c>
      <c r="C4746" t="s">
        <v>7844</v>
      </c>
      <c r="D4746" t="s">
        <v>7845</v>
      </c>
      <c r="E4746" t="s">
        <v>7846</v>
      </c>
      <c r="F4746">
        <v>22132132</v>
      </c>
      <c r="G4746" t="s">
        <v>7873</v>
      </c>
      <c r="H4746" t="s">
        <v>7874</v>
      </c>
      <c r="I4746">
        <v>118649</v>
      </c>
      <c r="J4746" t="s">
        <v>7888</v>
      </c>
      <c r="K4746" t="s">
        <v>7889</v>
      </c>
      <c r="L4746" t="s">
        <v>6</v>
      </c>
      <c r="M4746" t="s">
        <v>8699</v>
      </c>
      <c r="N4746">
        <v>312.08</v>
      </c>
      <c r="Q4746">
        <v>156.04</v>
      </c>
      <c r="S4746">
        <v>1608.2</v>
      </c>
      <c r="T4746">
        <v>264.27999999999997</v>
      </c>
      <c r="U4746">
        <v>0.1643</v>
      </c>
      <c r="V4746">
        <v>146.19999999999999</v>
      </c>
      <c r="W4746">
        <v>22.02333333333333</v>
      </c>
      <c r="X4746" s="83" t="str">
        <f t="shared" si="148"/>
        <v>2213 - BG HOU/S TX/SW LA</v>
      </c>
      <c r="Y4746" s="83">
        <f t="shared" si="149"/>
        <v>12</v>
      </c>
    </row>
    <row r="4747" spans="1:25" x14ac:dyDescent="0.25">
      <c r="A4747" t="s">
        <v>7</v>
      </c>
      <c r="B4747" t="s">
        <v>8651</v>
      </c>
      <c r="C4747" t="s">
        <v>7844</v>
      </c>
      <c r="D4747" t="s">
        <v>7845</v>
      </c>
      <c r="E4747" t="s">
        <v>7846</v>
      </c>
      <c r="F4747">
        <v>22132132</v>
      </c>
      <c r="G4747" t="s">
        <v>7873</v>
      </c>
      <c r="H4747" t="s">
        <v>7874</v>
      </c>
      <c r="I4747">
        <v>118649</v>
      </c>
      <c r="J4747" t="s">
        <v>7888</v>
      </c>
      <c r="K4747" t="s">
        <v>7889</v>
      </c>
      <c r="L4747" t="s">
        <v>6</v>
      </c>
      <c r="M4747" t="s">
        <v>8700</v>
      </c>
      <c r="N4747">
        <v>1410</v>
      </c>
      <c r="O4747">
        <v>310.58</v>
      </c>
      <c r="P4747">
        <v>0.2203</v>
      </c>
      <c r="Q4747">
        <v>470</v>
      </c>
      <c r="R4747">
        <v>155.29</v>
      </c>
      <c r="S4747">
        <v>7250.98</v>
      </c>
      <c r="T4747">
        <v>2676.16</v>
      </c>
      <c r="U4747">
        <v>0.36909999999999998</v>
      </c>
      <c r="V4747">
        <v>426.53</v>
      </c>
      <c r="W4747">
        <v>191.15428571428569</v>
      </c>
      <c r="X4747" s="83" t="str">
        <f t="shared" si="148"/>
        <v>2213 - BG HOU/S TX/SW LA</v>
      </c>
      <c r="Y4747" s="83">
        <f t="shared" si="149"/>
        <v>14.000000000000002</v>
      </c>
    </row>
    <row r="4748" spans="1:25" x14ac:dyDescent="0.25">
      <c r="A4748" t="s">
        <v>7</v>
      </c>
      <c r="B4748" t="s">
        <v>8651</v>
      </c>
      <c r="C4748" t="s">
        <v>7844</v>
      </c>
      <c r="D4748" t="s">
        <v>7845</v>
      </c>
      <c r="E4748" t="s">
        <v>7846</v>
      </c>
      <c r="F4748">
        <v>22132132</v>
      </c>
      <c r="G4748" t="s">
        <v>7873</v>
      </c>
      <c r="H4748" t="s">
        <v>7874</v>
      </c>
      <c r="I4748">
        <v>118649</v>
      </c>
      <c r="J4748" t="s">
        <v>7888</v>
      </c>
      <c r="K4748" t="s">
        <v>7889</v>
      </c>
      <c r="L4748" t="s">
        <v>6</v>
      </c>
      <c r="M4748" t="s">
        <v>8701</v>
      </c>
      <c r="N4748">
        <v>560.44000000000005</v>
      </c>
      <c r="O4748">
        <v>155.29</v>
      </c>
      <c r="P4748">
        <v>0.27710000000000001</v>
      </c>
      <c r="Q4748">
        <v>560.44000000000005</v>
      </c>
      <c r="S4748">
        <v>3950.32</v>
      </c>
      <c r="T4748">
        <v>2256.0300000000002</v>
      </c>
      <c r="U4748">
        <v>0.57110000000000005</v>
      </c>
      <c r="V4748">
        <v>493.79</v>
      </c>
      <c r="W4748">
        <v>322.29000000000002</v>
      </c>
      <c r="X4748" s="83" t="str">
        <f t="shared" si="148"/>
        <v>2213 - BG HOU/S TX/SW LA</v>
      </c>
      <c r="Y4748" s="83">
        <f t="shared" si="149"/>
        <v>7</v>
      </c>
    </row>
    <row r="4749" spans="1:25" x14ac:dyDescent="0.25">
      <c r="A4749" t="s">
        <v>7</v>
      </c>
      <c r="B4749" t="s">
        <v>8651</v>
      </c>
      <c r="C4749" t="s">
        <v>7844</v>
      </c>
      <c r="D4749" t="s">
        <v>7845</v>
      </c>
      <c r="E4749" t="s">
        <v>7846</v>
      </c>
      <c r="F4749">
        <v>22132132</v>
      </c>
      <c r="G4749" t="s">
        <v>7873</v>
      </c>
      <c r="H4749" t="s">
        <v>7874</v>
      </c>
      <c r="I4749">
        <v>187434</v>
      </c>
      <c r="J4749" t="s">
        <v>7890</v>
      </c>
      <c r="K4749" t="s">
        <v>7891</v>
      </c>
      <c r="L4749" t="s">
        <v>6</v>
      </c>
      <c r="M4749" t="s">
        <v>8706</v>
      </c>
      <c r="N4749">
        <v>0</v>
      </c>
      <c r="S4749">
        <v>20.11</v>
      </c>
      <c r="T4749">
        <v>2.35</v>
      </c>
      <c r="U4749">
        <v>0.1169</v>
      </c>
      <c r="V4749">
        <v>10.06</v>
      </c>
      <c r="W4749">
        <v>0.78333333333333333</v>
      </c>
      <c r="X4749" s="83" t="str">
        <f t="shared" si="148"/>
        <v>2213 - BG HOU/S TX/SW LA</v>
      </c>
      <c r="Y4749" s="83">
        <f t="shared" si="149"/>
        <v>3</v>
      </c>
    </row>
    <row r="4750" spans="1:25" x14ac:dyDescent="0.25">
      <c r="A4750" t="s">
        <v>7</v>
      </c>
      <c r="B4750" t="s">
        <v>8651</v>
      </c>
      <c r="C4750" t="s">
        <v>7844</v>
      </c>
      <c r="D4750" t="s">
        <v>7845</v>
      </c>
      <c r="E4750" t="s">
        <v>7846</v>
      </c>
      <c r="F4750">
        <v>22132132</v>
      </c>
      <c r="G4750" t="s">
        <v>7873</v>
      </c>
      <c r="H4750" t="s">
        <v>7874</v>
      </c>
      <c r="I4750">
        <v>187434</v>
      </c>
      <c r="J4750" t="s">
        <v>7890</v>
      </c>
      <c r="K4750" t="s">
        <v>7891</v>
      </c>
      <c r="L4750" t="s">
        <v>6</v>
      </c>
      <c r="M4750" t="s">
        <v>8676</v>
      </c>
      <c r="N4750">
        <v>0</v>
      </c>
      <c r="O4750">
        <v>5</v>
      </c>
      <c r="R4750">
        <v>5</v>
      </c>
      <c r="S4750">
        <v>469.01</v>
      </c>
      <c r="T4750">
        <v>7.55</v>
      </c>
      <c r="U4750">
        <v>1.61E-2</v>
      </c>
      <c r="V4750">
        <v>93.8</v>
      </c>
      <c r="W4750">
        <v>1.8875</v>
      </c>
      <c r="X4750" s="83" t="str">
        <f t="shared" si="148"/>
        <v>2213 - BG HOU/S TX/SW LA</v>
      </c>
      <c r="Y4750" s="83">
        <f t="shared" si="149"/>
        <v>4</v>
      </c>
    </row>
    <row r="4751" spans="1:25" x14ac:dyDescent="0.25">
      <c r="A4751" t="s">
        <v>7</v>
      </c>
      <c r="B4751" t="s">
        <v>8651</v>
      </c>
      <c r="C4751" t="s">
        <v>7844</v>
      </c>
      <c r="D4751" t="s">
        <v>7845</v>
      </c>
      <c r="E4751" t="s">
        <v>7846</v>
      </c>
      <c r="F4751">
        <v>22132132</v>
      </c>
      <c r="G4751" t="s">
        <v>7873</v>
      </c>
      <c r="H4751" t="s">
        <v>7874</v>
      </c>
      <c r="I4751">
        <v>187434</v>
      </c>
      <c r="J4751" t="s">
        <v>7890</v>
      </c>
      <c r="K4751" t="s">
        <v>7891</v>
      </c>
      <c r="L4751" t="s">
        <v>6</v>
      </c>
      <c r="M4751" t="s">
        <v>8694</v>
      </c>
      <c r="N4751">
        <v>0</v>
      </c>
      <c r="S4751">
        <v>348.22</v>
      </c>
      <c r="T4751">
        <v>2.35</v>
      </c>
      <c r="U4751">
        <v>6.7000000000000002E-3</v>
      </c>
      <c r="V4751">
        <v>116.07</v>
      </c>
      <c r="W4751">
        <v>1.175</v>
      </c>
      <c r="X4751" s="83" t="str">
        <f t="shared" si="148"/>
        <v>2213 - BG HOU/S TX/SW LA</v>
      </c>
      <c r="Y4751" s="83">
        <f t="shared" si="149"/>
        <v>2</v>
      </c>
    </row>
    <row r="4752" spans="1:25" x14ac:dyDescent="0.25">
      <c r="A4752" t="s">
        <v>7</v>
      </c>
      <c r="B4752" t="s">
        <v>8651</v>
      </c>
      <c r="C4752" t="s">
        <v>7844</v>
      </c>
      <c r="D4752" t="s">
        <v>7845</v>
      </c>
      <c r="E4752" t="s">
        <v>7846</v>
      </c>
      <c r="F4752">
        <v>22132132</v>
      </c>
      <c r="G4752" t="s">
        <v>7873</v>
      </c>
      <c r="H4752" t="s">
        <v>7874</v>
      </c>
      <c r="I4752">
        <v>187434</v>
      </c>
      <c r="J4752" t="s">
        <v>7890</v>
      </c>
      <c r="K4752" t="s">
        <v>7891</v>
      </c>
      <c r="L4752" t="s">
        <v>6</v>
      </c>
      <c r="M4752" t="s">
        <v>8707</v>
      </c>
      <c r="N4752">
        <v>42.7</v>
      </c>
      <c r="Q4752">
        <v>42.7</v>
      </c>
      <c r="S4752">
        <v>356.97</v>
      </c>
      <c r="T4752">
        <v>64.709999999999994</v>
      </c>
      <c r="U4752">
        <v>0.18129999999999999</v>
      </c>
      <c r="V4752">
        <v>44.62</v>
      </c>
      <c r="W4752">
        <v>5.3924999999999992</v>
      </c>
      <c r="X4752" s="83" t="str">
        <f t="shared" si="148"/>
        <v>2213 - BG HOU/S TX/SW LA</v>
      </c>
      <c r="Y4752" s="83">
        <f t="shared" si="149"/>
        <v>12</v>
      </c>
    </row>
    <row r="4753" spans="1:25" x14ac:dyDescent="0.25">
      <c r="A4753" t="s">
        <v>7</v>
      </c>
      <c r="B4753" t="s">
        <v>8651</v>
      </c>
      <c r="C4753" t="s">
        <v>7844</v>
      </c>
      <c r="D4753" t="s">
        <v>7845</v>
      </c>
      <c r="E4753" t="s">
        <v>7846</v>
      </c>
      <c r="F4753">
        <v>22132132</v>
      </c>
      <c r="G4753" t="s">
        <v>7873</v>
      </c>
      <c r="H4753" t="s">
        <v>7874</v>
      </c>
      <c r="I4753">
        <v>187434</v>
      </c>
      <c r="J4753" t="s">
        <v>7890</v>
      </c>
      <c r="K4753" t="s">
        <v>7891</v>
      </c>
      <c r="L4753" t="s">
        <v>6</v>
      </c>
      <c r="M4753" t="s">
        <v>8677</v>
      </c>
      <c r="N4753">
        <v>494.26</v>
      </c>
      <c r="O4753">
        <v>96.25</v>
      </c>
      <c r="P4753">
        <v>0.19470000000000001</v>
      </c>
      <c r="Q4753">
        <v>247.13</v>
      </c>
      <c r="R4753">
        <v>48.125</v>
      </c>
      <c r="S4753">
        <v>2914.45</v>
      </c>
      <c r="T4753">
        <v>3298.52</v>
      </c>
      <c r="U4753">
        <v>1.1317999999999999</v>
      </c>
      <c r="V4753">
        <v>242.87</v>
      </c>
      <c r="W4753">
        <v>253.7323076923077</v>
      </c>
      <c r="X4753" s="83" t="str">
        <f t="shared" si="148"/>
        <v>2213 - BG HOU/S TX/SW LA</v>
      </c>
      <c r="Y4753" s="83">
        <f t="shared" si="149"/>
        <v>13</v>
      </c>
    </row>
    <row r="4754" spans="1:25" x14ac:dyDescent="0.25">
      <c r="A4754" t="s">
        <v>7</v>
      </c>
      <c r="B4754" t="s">
        <v>8651</v>
      </c>
      <c r="C4754" t="s">
        <v>7844</v>
      </c>
      <c r="D4754" t="s">
        <v>7845</v>
      </c>
      <c r="E4754" t="s">
        <v>7846</v>
      </c>
      <c r="F4754">
        <v>22132132</v>
      </c>
      <c r="G4754" t="s">
        <v>7873</v>
      </c>
      <c r="H4754" t="s">
        <v>7874</v>
      </c>
      <c r="I4754">
        <v>187434</v>
      </c>
      <c r="J4754" t="s">
        <v>7890</v>
      </c>
      <c r="K4754" t="s">
        <v>7891</v>
      </c>
      <c r="L4754" t="s">
        <v>6</v>
      </c>
      <c r="M4754" t="s">
        <v>8678</v>
      </c>
      <c r="N4754">
        <v>111.12</v>
      </c>
      <c r="O4754">
        <v>37.5</v>
      </c>
      <c r="P4754">
        <v>0.33750000000000002</v>
      </c>
      <c r="Q4754">
        <v>55.56</v>
      </c>
      <c r="R4754">
        <v>9.375</v>
      </c>
      <c r="S4754">
        <v>934.81</v>
      </c>
      <c r="T4754">
        <v>47.11</v>
      </c>
      <c r="U4754">
        <v>5.04E-2</v>
      </c>
      <c r="V4754">
        <v>71.91</v>
      </c>
      <c r="W4754">
        <v>2.7711764705882351</v>
      </c>
      <c r="X4754" s="83" t="str">
        <f t="shared" si="148"/>
        <v>2213 - BG HOU/S TX/SW LA</v>
      </c>
      <c r="Y4754" s="83">
        <f t="shared" si="149"/>
        <v>17</v>
      </c>
    </row>
    <row r="4755" spans="1:25" x14ac:dyDescent="0.25">
      <c r="A4755" t="s">
        <v>7</v>
      </c>
      <c r="B4755" t="s">
        <v>8651</v>
      </c>
      <c r="C4755" t="s">
        <v>7844</v>
      </c>
      <c r="D4755" t="s">
        <v>7845</v>
      </c>
      <c r="E4755" t="s">
        <v>7846</v>
      </c>
      <c r="F4755">
        <v>22132132</v>
      </c>
      <c r="G4755" t="s">
        <v>7873</v>
      </c>
      <c r="H4755" t="s">
        <v>7874</v>
      </c>
      <c r="I4755">
        <v>187434</v>
      </c>
      <c r="J4755" t="s">
        <v>7890</v>
      </c>
      <c r="K4755" t="s">
        <v>7891</v>
      </c>
      <c r="L4755" t="s">
        <v>6</v>
      </c>
      <c r="M4755" t="s">
        <v>8695</v>
      </c>
      <c r="N4755">
        <v>0</v>
      </c>
      <c r="S4755">
        <v>1761.06</v>
      </c>
      <c r="T4755">
        <v>982.83</v>
      </c>
      <c r="U4755">
        <v>0.55810000000000004</v>
      </c>
      <c r="V4755">
        <v>125.79</v>
      </c>
      <c r="W4755">
        <v>81.902500000000003</v>
      </c>
      <c r="X4755" s="83" t="str">
        <f t="shared" si="148"/>
        <v>2213 - BG HOU/S TX/SW LA</v>
      </c>
      <c r="Y4755" s="83">
        <f t="shared" si="149"/>
        <v>12</v>
      </c>
    </row>
    <row r="4756" spans="1:25" x14ac:dyDescent="0.25">
      <c r="A4756" t="s">
        <v>7</v>
      </c>
      <c r="B4756" t="s">
        <v>8651</v>
      </c>
      <c r="C4756" t="s">
        <v>7844</v>
      </c>
      <c r="D4756" t="s">
        <v>7845</v>
      </c>
      <c r="E4756" t="s">
        <v>7846</v>
      </c>
      <c r="F4756">
        <v>22132132</v>
      </c>
      <c r="G4756" t="s">
        <v>7873</v>
      </c>
      <c r="H4756" t="s">
        <v>7874</v>
      </c>
      <c r="I4756">
        <v>187434</v>
      </c>
      <c r="J4756" t="s">
        <v>7890</v>
      </c>
      <c r="K4756" t="s">
        <v>7891</v>
      </c>
      <c r="L4756" t="s">
        <v>6</v>
      </c>
      <c r="M4756" t="s">
        <v>8696</v>
      </c>
      <c r="N4756">
        <v>1429.41</v>
      </c>
      <c r="O4756">
        <v>716.25</v>
      </c>
      <c r="P4756">
        <v>0.50109999999999999</v>
      </c>
      <c r="Q4756">
        <v>476.47</v>
      </c>
      <c r="R4756">
        <v>143.25</v>
      </c>
      <c r="S4756">
        <v>11898.97</v>
      </c>
      <c r="T4756">
        <v>7713.78</v>
      </c>
      <c r="U4756">
        <v>0.64829999999999999</v>
      </c>
      <c r="V4756">
        <v>495.79</v>
      </c>
      <c r="W4756">
        <v>220.39371428571428</v>
      </c>
      <c r="X4756" s="83" t="str">
        <f t="shared" si="148"/>
        <v>2213 - BG HOU/S TX/SW LA</v>
      </c>
      <c r="Y4756" s="83">
        <f t="shared" si="149"/>
        <v>35</v>
      </c>
    </row>
    <row r="4757" spans="1:25" x14ac:dyDescent="0.25">
      <c r="A4757" t="s">
        <v>7</v>
      </c>
      <c r="B4757" t="s">
        <v>8651</v>
      </c>
      <c r="C4757" t="s">
        <v>7844</v>
      </c>
      <c r="D4757" t="s">
        <v>7845</v>
      </c>
      <c r="E4757" t="s">
        <v>7846</v>
      </c>
      <c r="F4757">
        <v>22132132</v>
      </c>
      <c r="G4757" t="s">
        <v>7873</v>
      </c>
      <c r="H4757" t="s">
        <v>7874</v>
      </c>
      <c r="I4757">
        <v>187434</v>
      </c>
      <c r="J4757" t="s">
        <v>7890</v>
      </c>
      <c r="K4757" t="s">
        <v>7891</v>
      </c>
      <c r="L4757" t="s">
        <v>6</v>
      </c>
      <c r="M4757" t="s">
        <v>8697</v>
      </c>
      <c r="N4757">
        <v>1454.54</v>
      </c>
      <c r="O4757">
        <v>2265.16</v>
      </c>
      <c r="P4757">
        <v>1.5572999999999999</v>
      </c>
      <c r="Q4757">
        <v>727.27</v>
      </c>
      <c r="R4757">
        <v>755.05333333333328</v>
      </c>
      <c r="S4757">
        <v>11488.98</v>
      </c>
      <c r="T4757">
        <v>3962.84</v>
      </c>
      <c r="U4757">
        <v>0.34489999999999998</v>
      </c>
      <c r="V4757">
        <v>718.06</v>
      </c>
      <c r="W4757">
        <v>360.25818181818181</v>
      </c>
      <c r="X4757" s="83" t="str">
        <f t="shared" si="148"/>
        <v>2213 - BG HOU/S TX/SW LA</v>
      </c>
      <c r="Y4757" s="83">
        <f t="shared" si="149"/>
        <v>11</v>
      </c>
    </row>
    <row r="4758" spans="1:25" x14ac:dyDescent="0.25">
      <c r="A4758" t="s">
        <v>7</v>
      </c>
      <c r="B4758" t="s">
        <v>8651</v>
      </c>
      <c r="C4758" t="s">
        <v>7844</v>
      </c>
      <c r="D4758" t="s">
        <v>7845</v>
      </c>
      <c r="E4758" t="s">
        <v>7846</v>
      </c>
      <c r="F4758">
        <v>22132132</v>
      </c>
      <c r="G4758" t="s">
        <v>7873</v>
      </c>
      <c r="H4758" t="s">
        <v>7874</v>
      </c>
      <c r="I4758">
        <v>187434</v>
      </c>
      <c r="J4758" t="s">
        <v>7890</v>
      </c>
      <c r="K4758" t="s">
        <v>7891</v>
      </c>
      <c r="L4758" t="s">
        <v>6</v>
      </c>
      <c r="M4758" t="s">
        <v>8698</v>
      </c>
      <c r="N4758">
        <v>5530.14</v>
      </c>
      <c r="O4758">
        <v>1609.1</v>
      </c>
      <c r="P4758">
        <v>0.29099999999999998</v>
      </c>
      <c r="Q4758">
        <v>614.46</v>
      </c>
      <c r="R4758">
        <v>536.36666666666667</v>
      </c>
      <c r="S4758">
        <v>33599.629999999997</v>
      </c>
      <c r="T4758">
        <v>24580.22</v>
      </c>
      <c r="U4758">
        <v>0.73160000000000003</v>
      </c>
      <c r="V4758">
        <v>541.92999999999995</v>
      </c>
      <c r="W4758">
        <v>614.50549999999998</v>
      </c>
      <c r="X4758" s="83" t="str">
        <f t="shared" si="148"/>
        <v>2213 - BG HOU/S TX/SW LA</v>
      </c>
      <c r="Y4758" s="83">
        <f t="shared" si="149"/>
        <v>40</v>
      </c>
    </row>
    <row r="4759" spans="1:25" x14ac:dyDescent="0.25">
      <c r="A4759" t="s">
        <v>7</v>
      </c>
      <c r="B4759" t="s">
        <v>8651</v>
      </c>
      <c r="C4759" t="s">
        <v>7844</v>
      </c>
      <c r="D4759" t="s">
        <v>7845</v>
      </c>
      <c r="E4759" t="s">
        <v>7846</v>
      </c>
      <c r="F4759">
        <v>22132132</v>
      </c>
      <c r="G4759" t="s">
        <v>7873</v>
      </c>
      <c r="H4759" t="s">
        <v>7874</v>
      </c>
      <c r="I4759">
        <v>187434</v>
      </c>
      <c r="J4759" t="s">
        <v>7890</v>
      </c>
      <c r="K4759" t="s">
        <v>7891</v>
      </c>
      <c r="L4759" t="s">
        <v>6</v>
      </c>
      <c r="M4759" t="s">
        <v>8699</v>
      </c>
      <c r="N4759">
        <v>0</v>
      </c>
      <c r="O4759">
        <v>238.75</v>
      </c>
      <c r="R4759">
        <v>119.375</v>
      </c>
      <c r="S4759">
        <v>1448.38</v>
      </c>
      <c r="T4759">
        <v>1288.24</v>
      </c>
      <c r="U4759">
        <v>0.88939999999999997</v>
      </c>
      <c r="V4759">
        <v>144.84</v>
      </c>
      <c r="W4759">
        <v>107.35333333333334</v>
      </c>
      <c r="X4759" s="83" t="str">
        <f t="shared" si="148"/>
        <v>2213 - BG HOU/S TX/SW LA</v>
      </c>
      <c r="Y4759" s="83">
        <f t="shared" si="149"/>
        <v>12</v>
      </c>
    </row>
    <row r="4760" spans="1:25" x14ac:dyDescent="0.25">
      <c r="A4760" t="s">
        <v>7</v>
      </c>
      <c r="B4760" t="s">
        <v>8651</v>
      </c>
      <c r="C4760" t="s">
        <v>7844</v>
      </c>
      <c r="D4760" t="s">
        <v>7845</v>
      </c>
      <c r="E4760" t="s">
        <v>7846</v>
      </c>
      <c r="F4760">
        <v>22132132</v>
      </c>
      <c r="G4760" t="s">
        <v>7873</v>
      </c>
      <c r="H4760" t="s">
        <v>7874</v>
      </c>
      <c r="I4760">
        <v>187434</v>
      </c>
      <c r="J4760" t="s">
        <v>7890</v>
      </c>
      <c r="K4760" t="s">
        <v>7891</v>
      </c>
      <c r="L4760" t="s">
        <v>6</v>
      </c>
      <c r="M4760" t="s">
        <v>8700</v>
      </c>
      <c r="N4760">
        <v>470</v>
      </c>
      <c r="O4760">
        <v>350.7</v>
      </c>
      <c r="P4760">
        <v>0.74619999999999997</v>
      </c>
      <c r="Q4760">
        <v>470</v>
      </c>
      <c r="R4760">
        <v>116.89999999999999</v>
      </c>
      <c r="S4760">
        <v>5860.98</v>
      </c>
      <c r="T4760">
        <v>4558.88</v>
      </c>
      <c r="U4760">
        <v>0.77780000000000005</v>
      </c>
      <c r="V4760">
        <v>418.64</v>
      </c>
      <c r="W4760">
        <v>651.26857142857148</v>
      </c>
      <c r="X4760" s="83" t="str">
        <f t="shared" si="148"/>
        <v>2213 - BG HOU/S TX/SW LA</v>
      </c>
      <c r="Y4760" s="83">
        <f t="shared" si="149"/>
        <v>7</v>
      </c>
    </row>
    <row r="4761" spans="1:25" x14ac:dyDescent="0.25">
      <c r="A4761" t="s">
        <v>7</v>
      </c>
      <c r="B4761" t="s">
        <v>8651</v>
      </c>
      <c r="C4761" t="s">
        <v>7844</v>
      </c>
      <c r="D4761" t="s">
        <v>7845</v>
      </c>
      <c r="E4761" t="s">
        <v>7846</v>
      </c>
      <c r="F4761">
        <v>22132132</v>
      </c>
      <c r="G4761" t="s">
        <v>7873</v>
      </c>
      <c r="H4761" t="s">
        <v>7874</v>
      </c>
      <c r="I4761">
        <v>187434</v>
      </c>
      <c r="J4761" t="s">
        <v>7890</v>
      </c>
      <c r="K4761" t="s">
        <v>7891</v>
      </c>
      <c r="L4761" t="s">
        <v>6</v>
      </c>
      <c r="M4761" t="s">
        <v>8701</v>
      </c>
      <c r="N4761">
        <v>560.44000000000005</v>
      </c>
      <c r="Q4761">
        <v>560.44000000000005</v>
      </c>
      <c r="S4761">
        <v>5998.04</v>
      </c>
      <c r="T4761">
        <v>4556.21</v>
      </c>
      <c r="U4761">
        <v>0.75960000000000005</v>
      </c>
      <c r="V4761">
        <v>499.84</v>
      </c>
      <c r="W4761">
        <v>455.62099999999998</v>
      </c>
      <c r="X4761" s="83" t="str">
        <f t="shared" si="148"/>
        <v>2213 - BG HOU/S TX/SW LA</v>
      </c>
      <c r="Y4761" s="83">
        <f t="shared" si="149"/>
        <v>10</v>
      </c>
    </row>
    <row r="4762" spans="1:25" x14ac:dyDescent="0.25">
      <c r="A4762" t="s">
        <v>7</v>
      </c>
      <c r="B4762" t="s">
        <v>8651</v>
      </c>
      <c r="C4762" t="s">
        <v>7844</v>
      </c>
      <c r="D4762" t="s">
        <v>7845</v>
      </c>
      <c r="E4762" t="s">
        <v>7846</v>
      </c>
      <c r="F4762">
        <v>22132132</v>
      </c>
      <c r="G4762" t="s">
        <v>7873</v>
      </c>
      <c r="H4762" t="s">
        <v>7874</v>
      </c>
      <c r="I4762">
        <v>203653</v>
      </c>
      <c r="J4762" t="s">
        <v>7892</v>
      </c>
      <c r="K4762" t="s">
        <v>7893</v>
      </c>
      <c r="L4762" t="s">
        <v>6</v>
      </c>
      <c r="M4762" t="s">
        <v>8707</v>
      </c>
      <c r="N4762">
        <v>0</v>
      </c>
      <c r="S4762">
        <v>110.39</v>
      </c>
      <c r="V4762">
        <v>36.799999999999997</v>
      </c>
      <c r="X4762" s="83" t="str">
        <f t="shared" si="148"/>
        <v>2213 - BG HOU/S TX/SW LA</v>
      </c>
      <c r="Y4762" s="83">
        <f t="shared" si="149"/>
        <v>0</v>
      </c>
    </row>
    <row r="4763" spans="1:25" x14ac:dyDescent="0.25">
      <c r="A4763" t="s">
        <v>7</v>
      </c>
      <c r="B4763" t="s">
        <v>8651</v>
      </c>
      <c r="C4763" t="s">
        <v>7844</v>
      </c>
      <c r="D4763" t="s">
        <v>7845</v>
      </c>
      <c r="E4763" t="s">
        <v>7846</v>
      </c>
      <c r="F4763">
        <v>22132132</v>
      </c>
      <c r="G4763" t="s">
        <v>7873</v>
      </c>
      <c r="H4763" t="s">
        <v>7874</v>
      </c>
      <c r="I4763">
        <v>203653</v>
      </c>
      <c r="J4763" t="s">
        <v>7892</v>
      </c>
      <c r="K4763" t="s">
        <v>7893</v>
      </c>
      <c r="L4763" t="s">
        <v>6</v>
      </c>
      <c r="M4763" t="s">
        <v>8677</v>
      </c>
      <c r="N4763">
        <v>247.13</v>
      </c>
      <c r="Q4763">
        <v>247.13</v>
      </c>
      <c r="S4763">
        <v>1421.28</v>
      </c>
      <c r="T4763">
        <v>1092.17</v>
      </c>
      <c r="U4763">
        <v>0.76839999999999997</v>
      </c>
      <c r="V4763">
        <v>236.88</v>
      </c>
      <c r="W4763">
        <v>273.04250000000002</v>
      </c>
      <c r="X4763" s="83" t="str">
        <f t="shared" si="148"/>
        <v>2213 - BG HOU/S TX/SW LA</v>
      </c>
      <c r="Y4763" s="83">
        <f t="shared" si="149"/>
        <v>4</v>
      </c>
    </row>
    <row r="4764" spans="1:25" x14ac:dyDescent="0.25">
      <c r="A4764" t="s">
        <v>7</v>
      </c>
      <c r="B4764" t="s">
        <v>8651</v>
      </c>
      <c r="C4764" t="s">
        <v>7844</v>
      </c>
      <c r="D4764" t="s">
        <v>7845</v>
      </c>
      <c r="E4764" t="s">
        <v>7846</v>
      </c>
      <c r="F4764">
        <v>22132132</v>
      </c>
      <c r="G4764" t="s">
        <v>7873</v>
      </c>
      <c r="H4764" t="s">
        <v>7874</v>
      </c>
      <c r="I4764">
        <v>203653</v>
      </c>
      <c r="J4764" t="s">
        <v>7892</v>
      </c>
      <c r="K4764" t="s">
        <v>7893</v>
      </c>
      <c r="L4764" t="s">
        <v>6</v>
      </c>
      <c r="M4764" t="s">
        <v>8678</v>
      </c>
      <c r="N4764">
        <v>55.56</v>
      </c>
      <c r="Q4764">
        <v>55.56</v>
      </c>
      <c r="S4764">
        <v>513.12</v>
      </c>
      <c r="T4764">
        <v>1303.51</v>
      </c>
      <c r="U4764">
        <v>2.5404</v>
      </c>
      <c r="V4764">
        <v>73.3</v>
      </c>
      <c r="W4764">
        <v>260.702</v>
      </c>
      <c r="X4764" s="83" t="str">
        <f t="shared" si="148"/>
        <v>2213 - BG HOU/S TX/SW LA</v>
      </c>
      <c r="Y4764" s="83">
        <f t="shared" si="149"/>
        <v>5</v>
      </c>
    </row>
    <row r="4765" spans="1:25" x14ac:dyDescent="0.25">
      <c r="A4765" t="s">
        <v>7</v>
      </c>
      <c r="B4765" t="s">
        <v>8651</v>
      </c>
      <c r="C4765" t="s">
        <v>7844</v>
      </c>
      <c r="D4765" t="s">
        <v>7845</v>
      </c>
      <c r="E4765" t="s">
        <v>7846</v>
      </c>
      <c r="F4765">
        <v>22132132</v>
      </c>
      <c r="G4765" t="s">
        <v>7873</v>
      </c>
      <c r="H4765" t="s">
        <v>7874</v>
      </c>
      <c r="I4765">
        <v>203653</v>
      </c>
      <c r="J4765" t="s">
        <v>7892</v>
      </c>
      <c r="K4765" t="s">
        <v>7893</v>
      </c>
      <c r="L4765" t="s">
        <v>6</v>
      </c>
      <c r="M4765" t="s">
        <v>8695</v>
      </c>
      <c r="N4765">
        <v>0</v>
      </c>
      <c r="S4765">
        <v>1711.61</v>
      </c>
      <c r="T4765">
        <v>220.05</v>
      </c>
      <c r="U4765">
        <v>0.12859999999999999</v>
      </c>
      <c r="V4765">
        <v>131.66</v>
      </c>
      <c r="W4765">
        <v>31.435714285714287</v>
      </c>
      <c r="X4765" s="83" t="str">
        <f t="shared" si="148"/>
        <v>2213 - BG HOU/S TX/SW LA</v>
      </c>
      <c r="Y4765" s="83">
        <f t="shared" si="149"/>
        <v>7</v>
      </c>
    </row>
    <row r="4766" spans="1:25" x14ac:dyDescent="0.25">
      <c r="A4766" t="s">
        <v>7</v>
      </c>
      <c r="B4766" t="s">
        <v>8651</v>
      </c>
      <c r="C4766" t="s">
        <v>7844</v>
      </c>
      <c r="D4766" t="s">
        <v>7845</v>
      </c>
      <c r="E4766" t="s">
        <v>7846</v>
      </c>
      <c r="F4766">
        <v>22132132</v>
      </c>
      <c r="G4766" t="s">
        <v>7873</v>
      </c>
      <c r="H4766" t="s">
        <v>7874</v>
      </c>
      <c r="I4766">
        <v>203653</v>
      </c>
      <c r="J4766" t="s">
        <v>7892</v>
      </c>
      <c r="K4766" t="s">
        <v>7893</v>
      </c>
      <c r="L4766" t="s">
        <v>6</v>
      </c>
      <c r="M4766" t="s">
        <v>8720</v>
      </c>
      <c r="N4766">
        <v>612.9</v>
      </c>
      <c r="Q4766">
        <v>612.9</v>
      </c>
      <c r="S4766">
        <v>612.9</v>
      </c>
      <c r="V4766">
        <v>612.9</v>
      </c>
      <c r="X4766" s="83" t="str">
        <f t="shared" si="148"/>
        <v>2213 - BG HOU/S TX/SW LA</v>
      </c>
      <c r="Y4766" s="83">
        <f t="shared" si="149"/>
        <v>0</v>
      </c>
    </row>
    <row r="4767" spans="1:25" x14ac:dyDescent="0.25">
      <c r="A4767" t="s">
        <v>7</v>
      </c>
      <c r="B4767" t="s">
        <v>8651</v>
      </c>
      <c r="C4767" t="s">
        <v>7844</v>
      </c>
      <c r="D4767" t="s">
        <v>7845</v>
      </c>
      <c r="E4767" t="s">
        <v>7846</v>
      </c>
      <c r="F4767">
        <v>22132132</v>
      </c>
      <c r="G4767" t="s">
        <v>7873</v>
      </c>
      <c r="H4767" t="s">
        <v>7874</v>
      </c>
      <c r="I4767">
        <v>203653</v>
      </c>
      <c r="J4767" t="s">
        <v>7892</v>
      </c>
      <c r="K4767" t="s">
        <v>7893</v>
      </c>
      <c r="L4767" t="s">
        <v>6</v>
      </c>
      <c r="M4767" t="s">
        <v>8696</v>
      </c>
      <c r="N4767">
        <v>476.47</v>
      </c>
      <c r="Q4767">
        <v>476.47</v>
      </c>
      <c r="S4767">
        <v>1535.09</v>
      </c>
      <c r="T4767">
        <v>337.5</v>
      </c>
      <c r="U4767">
        <v>0.21990000000000001</v>
      </c>
      <c r="V4767">
        <v>511.7</v>
      </c>
      <c r="W4767">
        <v>84.375</v>
      </c>
      <c r="X4767" s="83" t="str">
        <f t="shared" si="148"/>
        <v>2213 - BG HOU/S TX/SW LA</v>
      </c>
      <c r="Y4767" s="83">
        <f t="shared" si="149"/>
        <v>4</v>
      </c>
    </row>
    <row r="4768" spans="1:25" x14ac:dyDescent="0.25">
      <c r="A4768" t="s">
        <v>7</v>
      </c>
      <c r="B4768" t="s">
        <v>8651</v>
      </c>
      <c r="C4768" t="s">
        <v>7844</v>
      </c>
      <c r="D4768" t="s">
        <v>7845</v>
      </c>
      <c r="E4768" t="s">
        <v>7846</v>
      </c>
      <c r="F4768">
        <v>22132132</v>
      </c>
      <c r="G4768" t="s">
        <v>7873</v>
      </c>
      <c r="H4768" t="s">
        <v>7874</v>
      </c>
      <c r="I4768">
        <v>203653</v>
      </c>
      <c r="J4768" t="s">
        <v>7892</v>
      </c>
      <c r="K4768" t="s">
        <v>7893</v>
      </c>
      <c r="L4768" t="s">
        <v>6</v>
      </c>
      <c r="M4768" t="s">
        <v>8697</v>
      </c>
      <c r="N4768">
        <v>727.27</v>
      </c>
      <c r="O4768">
        <v>667.5</v>
      </c>
      <c r="P4768">
        <v>0.91779999999999995</v>
      </c>
      <c r="Q4768">
        <v>727.27</v>
      </c>
      <c r="S4768">
        <v>6444.49</v>
      </c>
      <c r="T4768">
        <v>4187.07</v>
      </c>
      <c r="U4768">
        <v>0.64970000000000006</v>
      </c>
      <c r="V4768">
        <v>716.05</v>
      </c>
      <c r="W4768">
        <v>598.1528571428571</v>
      </c>
      <c r="X4768" s="83" t="str">
        <f t="shared" si="148"/>
        <v>2213 - BG HOU/S TX/SW LA</v>
      </c>
      <c r="Y4768" s="83">
        <f t="shared" si="149"/>
        <v>7</v>
      </c>
    </row>
    <row r="4769" spans="1:25" x14ac:dyDescent="0.25">
      <c r="A4769" t="s">
        <v>7</v>
      </c>
      <c r="B4769" t="s">
        <v>8651</v>
      </c>
      <c r="C4769" t="s">
        <v>7844</v>
      </c>
      <c r="D4769" t="s">
        <v>7845</v>
      </c>
      <c r="E4769" t="s">
        <v>7846</v>
      </c>
      <c r="F4769">
        <v>22132132</v>
      </c>
      <c r="G4769" t="s">
        <v>7873</v>
      </c>
      <c r="H4769" t="s">
        <v>7874</v>
      </c>
      <c r="I4769">
        <v>203653</v>
      </c>
      <c r="J4769" t="s">
        <v>7892</v>
      </c>
      <c r="K4769" t="s">
        <v>7893</v>
      </c>
      <c r="L4769" t="s">
        <v>6</v>
      </c>
      <c r="M4769" t="s">
        <v>8698</v>
      </c>
      <c r="N4769">
        <v>2457.84</v>
      </c>
      <c r="O4769">
        <v>161.55000000000001</v>
      </c>
      <c r="P4769">
        <v>6.5699999999999995E-2</v>
      </c>
      <c r="Q4769">
        <v>614.46</v>
      </c>
      <c r="R4769">
        <v>53.85</v>
      </c>
      <c r="S4769">
        <v>10364.620000000001</v>
      </c>
      <c r="T4769">
        <v>3011.8</v>
      </c>
      <c r="U4769">
        <v>0.29060000000000002</v>
      </c>
      <c r="V4769">
        <v>545.51</v>
      </c>
      <c r="W4769">
        <v>250.98333333333335</v>
      </c>
      <c r="X4769" s="83" t="str">
        <f t="shared" si="148"/>
        <v>2213 - BG HOU/S TX/SW LA</v>
      </c>
      <c r="Y4769" s="83">
        <f t="shared" si="149"/>
        <v>12</v>
      </c>
    </row>
    <row r="4770" spans="1:25" x14ac:dyDescent="0.25">
      <c r="A4770" t="s">
        <v>7</v>
      </c>
      <c r="B4770" t="s">
        <v>8651</v>
      </c>
      <c r="C4770" t="s">
        <v>7844</v>
      </c>
      <c r="D4770" t="s">
        <v>7845</v>
      </c>
      <c r="E4770" t="s">
        <v>7846</v>
      </c>
      <c r="F4770">
        <v>22132132</v>
      </c>
      <c r="G4770" t="s">
        <v>7873</v>
      </c>
      <c r="H4770" t="s">
        <v>7874</v>
      </c>
      <c r="I4770">
        <v>203653</v>
      </c>
      <c r="J4770" t="s">
        <v>7892</v>
      </c>
      <c r="K4770" t="s">
        <v>7893</v>
      </c>
      <c r="L4770" t="s">
        <v>6</v>
      </c>
      <c r="M4770" t="s">
        <v>8699</v>
      </c>
      <c r="N4770">
        <v>0</v>
      </c>
      <c r="O4770">
        <v>63</v>
      </c>
      <c r="R4770">
        <v>63</v>
      </c>
      <c r="S4770">
        <v>874.84</v>
      </c>
      <c r="T4770">
        <v>104.06</v>
      </c>
      <c r="U4770">
        <v>0.11890000000000001</v>
      </c>
      <c r="V4770">
        <v>145.81</v>
      </c>
      <c r="W4770">
        <v>26.015000000000001</v>
      </c>
      <c r="X4770" s="83" t="str">
        <f t="shared" si="148"/>
        <v>2213 - BG HOU/S TX/SW LA</v>
      </c>
      <c r="Y4770" s="83">
        <f t="shared" si="149"/>
        <v>4</v>
      </c>
    </row>
    <row r="4771" spans="1:25" x14ac:dyDescent="0.25">
      <c r="A4771" t="s">
        <v>7</v>
      </c>
      <c r="B4771" t="s">
        <v>8651</v>
      </c>
      <c r="C4771" t="s">
        <v>7844</v>
      </c>
      <c r="D4771" t="s">
        <v>7845</v>
      </c>
      <c r="E4771" t="s">
        <v>7846</v>
      </c>
      <c r="F4771">
        <v>22132132</v>
      </c>
      <c r="G4771" t="s">
        <v>7873</v>
      </c>
      <c r="H4771" t="s">
        <v>7874</v>
      </c>
      <c r="I4771">
        <v>203653</v>
      </c>
      <c r="J4771" t="s">
        <v>7892</v>
      </c>
      <c r="K4771" t="s">
        <v>7893</v>
      </c>
      <c r="L4771" t="s">
        <v>6</v>
      </c>
      <c r="M4771" t="s">
        <v>8700</v>
      </c>
      <c r="N4771">
        <v>470</v>
      </c>
      <c r="O4771">
        <v>1.29</v>
      </c>
      <c r="P4771">
        <v>2.7000000000000001E-3</v>
      </c>
      <c r="Q4771">
        <v>470</v>
      </c>
      <c r="R4771">
        <v>1.29</v>
      </c>
      <c r="S4771">
        <v>5176.2</v>
      </c>
      <c r="T4771">
        <v>418.32</v>
      </c>
      <c r="U4771">
        <v>8.0799999999999997E-2</v>
      </c>
      <c r="V4771">
        <v>431.35</v>
      </c>
      <c r="W4771">
        <v>32.178461538461541</v>
      </c>
      <c r="X4771" s="83" t="str">
        <f t="shared" si="148"/>
        <v>2213 - BG HOU/S TX/SW LA</v>
      </c>
      <c r="Y4771" s="83">
        <f t="shared" si="149"/>
        <v>12.999999999999998</v>
      </c>
    </row>
    <row r="4772" spans="1:25" x14ac:dyDescent="0.25">
      <c r="A4772" t="s">
        <v>7</v>
      </c>
      <c r="B4772" t="s">
        <v>8651</v>
      </c>
      <c r="C4772" t="s">
        <v>7844</v>
      </c>
      <c r="D4772" t="s">
        <v>7845</v>
      </c>
      <c r="E4772" t="s">
        <v>7846</v>
      </c>
      <c r="F4772">
        <v>22132132</v>
      </c>
      <c r="G4772" t="s">
        <v>7873</v>
      </c>
      <c r="H4772" t="s">
        <v>7874</v>
      </c>
      <c r="I4772">
        <v>203653</v>
      </c>
      <c r="J4772" t="s">
        <v>7892</v>
      </c>
      <c r="K4772" t="s">
        <v>7893</v>
      </c>
      <c r="L4772" t="s">
        <v>6</v>
      </c>
      <c r="M4772" t="s">
        <v>8701</v>
      </c>
      <c r="N4772">
        <v>560.44000000000005</v>
      </c>
      <c r="O4772">
        <v>525</v>
      </c>
      <c r="P4772">
        <v>0.93679999999999997</v>
      </c>
      <c r="Q4772">
        <v>560.44000000000005</v>
      </c>
      <c r="S4772">
        <v>3950.32</v>
      </c>
      <c r="T4772">
        <v>648.34</v>
      </c>
      <c r="U4772">
        <v>0.1641</v>
      </c>
      <c r="V4772">
        <v>493.79</v>
      </c>
      <c r="W4772">
        <v>72.037777777777777</v>
      </c>
      <c r="X4772" s="83" t="str">
        <f t="shared" si="148"/>
        <v>2213 - BG HOU/S TX/SW LA</v>
      </c>
      <c r="Y4772" s="83">
        <f t="shared" si="149"/>
        <v>9</v>
      </c>
    </row>
    <row r="4773" spans="1:25" x14ac:dyDescent="0.25">
      <c r="A4773" t="s">
        <v>7</v>
      </c>
      <c r="B4773" t="s">
        <v>8651</v>
      </c>
      <c r="C4773" t="s">
        <v>7844</v>
      </c>
      <c r="D4773" t="s">
        <v>7845</v>
      </c>
      <c r="E4773" t="s">
        <v>7846</v>
      </c>
      <c r="F4773">
        <v>22132132</v>
      </c>
      <c r="G4773" t="s">
        <v>7873</v>
      </c>
      <c r="H4773" t="s">
        <v>7874</v>
      </c>
      <c r="I4773">
        <v>218034</v>
      </c>
      <c r="J4773" t="s">
        <v>7894</v>
      </c>
      <c r="K4773" t="s">
        <v>7895</v>
      </c>
      <c r="L4773" t="s">
        <v>6</v>
      </c>
      <c r="M4773" t="s">
        <v>8706</v>
      </c>
      <c r="N4773">
        <v>40.229999999999997</v>
      </c>
      <c r="Q4773">
        <v>13.41</v>
      </c>
      <c r="S4773">
        <v>232.17</v>
      </c>
      <c r="V4773">
        <v>10.55</v>
      </c>
      <c r="X4773" s="83" t="str">
        <f t="shared" si="148"/>
        <v>2213 - BG HOU/S TX/SW LA</v>
      </c>
      <c r="Y4773" s="83">
        <f t="shared" si="149"/>
        <v>0</v>
      </c>
    </row>
    <row r="4774" spans="1:25" x14ac:dyDescent="0.25">
      <c r="A4774" t="s">
        <v>7</v>
      </c>
      <c r="B4774" t="s">
        <v>8651</v>
      </c>
      <c r="C4774" t="s">
        <v>7844</v>
      </c>
      <c r="D4774" t="s">
        <v>7845</v>
      </c>
      <c r="E4774" t="s">
        <v>7846</v>
      </c>
      <c r="F4774">
        <v>22132132</v>
      </c>
      <c r="G4774" t="s">
        <v>7873</v>
      </c>
      <c r="H4774" t="s">
        <v>7874</v>
      </c>
      <c r="I4774">
        <v>218034</v>
      </c>
      <c r="J4774" t="s">
        <v>7894</v>
      </c>
      <c r="K4774" t="s">
        <v>7895</v>
      </c>
      <c r="L4774" t="s">
        <v>6</v>
      </c>
      <c r="M4774" t="s">
        <v>8676</v>
      </c>
      <c r="N4774">
        <v>84.15</v>
      </c>
      <c r="Q4774">
        <v>28.05</v>
      </c>
      <c r="S4774">
        <v>1892.31</v>
      </c>
      <c r="T4774">
        <v>4706.1499999999996</v>
      </c>
      <c r="U4774">
        <v>2.4870000000000001</v>
      </c>
      <c r="V4774">
        <v>94.62</v>
      </c>
      <c r="W4774">
        <v>261.45277777777778</v>
      </c>
      <c r="X4774" s="83" t="str">
        <f t="shared" si="148"/>
        <v>2213 - BG HOU/S TX/SW LA</v>
      </c>
      <c r="Y4774" s="83">
        <f t="shared" si="149"/>
        <v>18</v>
      </c>
    </row>
    <row r="4775" spans="1:25" x14ac:dyDescent="0.25">
      <c r="A4775" t="s">
        <v>7</v>
      </c>
      <c r="B4775" t="s">
        <v>8651</v>
      </c>
      <c r="C4775" t="s">
        <v>7844</v>
      </c>
      <c r="D4775" t="s">
        <v>7845</v>
      </c>
      <c r="E4775" t="s">
        <v>7846</v>
      </c>
      <c r="F4775">
        <v>22132132</v>
      </c>
      <c r="G4775" t="s">
        <v>7873</v>
      </c>
      <c r="H4775" t="s">
        <v>7874</v>
      </c>
      <c r="I4775">
        <v>218034</v>
      </c>
      <c r="J4775" t="s">
        <v>7894</v>
      </c>
      <c r="K4775" t="s">
        <v>7895</v>
      </c>
      <c r="L4775" t="s">
        <v>6</v>
      </c>
      <c r="M4775" t="s">
        <v>8886</v>
      </c>
      <c r="N4775">
        <v>35.29</v>
      </c>
      <c r="O4775">
        <v>71.25</v>
      </c>
      <c r="P4775">
        <v>2.0190000000000001</v>
      </c>
      <c r="Q4775">
        <v>35.29</v>
      </c>
      <c r="S4775">
        <v>35.29</v>
      </c>
      <c r="T4775">
        <v>71.25</v>
      </c>
      <c r="U4775">
        <v>2.0190000000000001</v>
      </c>
      <c r="V4775">
        <v>35.29</v>
      </c>
      <c r="X4775" s="83" t="str">
        <f t="shared" si="148"/>
        <v>2213 - BG HOU/S TX/SW LA</v>
      </c>
      <c r="Y4775" s="83">
        <f t="shared" si="149"/>
        <v>0</v>
      </c>
    </row>
    <row r="4776" spans="1:25" x14ac:dyDescent="0.25">
      <c r="A4776" t="s">
        <v>7</v>
      </c>
      <c r="B4776" t="s">
        <v>8651</v>
      </c>
      <c r="C4776" t="s">
        <v>7844</v>
      </c>
      <c r="D4776" t="s">
        <v>7845</v>
      </c>
      <c r="E4776" t="s">
        <v>7846</v>
      </c>
      <c r="F4776">
        <v>22132132</v>
      </c>
      <c r="G4776" t="s">
        <v>7873</v>
      </c>
      <c r="H4776" t="s">
        <v>7874</v>
      </c>
      <c r="I4776">
        <v>218034</v>
      </c>
      <c r="J4776" t="s">
        <v>7894</v>
      </c>
      <c r="K4776" t="s">
        <v>7895</v>
      </c>
      <c r="L4776" t="s">
        <v>6</v>
      </c>
      <c r="M4776" t="s">
        <v>8694</v>
      </c>
      <c r="N4776">
        <v>152.18</v>
      </c>
      <c r="Q4776">
        <v>21.74</v>
      </c>
      <c r="S4776">
        <v>2893.59</v>
      </c>
      <c r="T4776">
        <v>11641.25</v>
      </c>
      <c r="U4776">
        <v>4.0231000000000003</v>
      </c>
      <c r="V4776">
        <v>99.78</v>
      </c>
      <c r="W4776">
        <v>415.75892857142856</v>
      </c>
      <c r="X4776" s="83" t="str">
        <f t="shared" si="148"/>
        <v>2213 - BG HOU/S TX/SW LA</v>
      </c>
      <c r="Y4776" s="83">
        <f t="shared" si="149"/>
        <v>28</v>
      </c>
    </row>
    <row r="4777" spans="1:25" x14ac:dyDescent="0.25">
      <c r="A4777" t="s">
        <v>7</v>
      </c>
      <c r="B4777" t="s">
        <v>8651</v>
      </c>
      <c r="C4777" t="s">
        <v>7844</v>
      </c>
      <c r="D4777" t="s">
        <v>7845</v>
      </c>
      <c r="E4777" t="s">
        <v>7846</v>
      </c>
      <c r="F4777">
        <v>22132132</v>
      </c>
      <c r="G4777" t="s">
        <v>7873</v>
      </c>
      <c r="H4777" t="s">
        <v>7874</v>
      </c>
      <c r="I4777">
        <v>218034</v>
      </c>
      <c r="J4777" t="s">
        <v>7894</v>
      </c>
      <c r="K4777" t="s">
        <v>7895</v>
      </c>
      <c r="L4777" t="s">
        <v>6</v>
      </c>
      <c r="M4777" t="s">
        <v>8707</v>
      </c>
      <c r="N4777">
        <v>298.89999999999998</v>
      </c>
      <c r="O4777">
        <v>23.2</v>
      </c>
      <c r="P4777">
        <v>7.7600000000000002E-2</v>
      </c>
      <c r="Q4777">
        <v>42.7</v>
      </c>
      <c r="R4777">
        <v>5.8</v>
      </c>
      <c r="S4777">
        <v>2844.18</v>
      </c>
      <c r="T4777">
        <v>518.20000000000005</v>
      </c>
      <c r="U4777">
        <v>0.1822</v>
      </c>
      <c r="V4777">
        <v>44.44</v>
      </c>
      <c r="W4777">
        <v>8.0968750000000007</v>
      </c>
      <c r="X4777" s="83" t="str">
        <f t="shared" si="148"/>
        <v>2213 - BG HOU/S TX/SW LA</v>
      </c>
      <c r="Y4777" s="83">
        <f t="shared" si="149"/>
        <v>64</v>
      </c>
    </row>
    <row r="4778" spans="1:25" x14ac:dyDescent="0.25">
      <c r="A4778" t="s">
        <v>7</v>
      </c>
      <c r="B4778" t="s">
        <v>8651</v>
      </c>
      <c r="C4778" t="s">
        <v>7844</v>
      </c>
      <c r="D4778" t="s">
        <v>7845</v>
      </c>
      <c r="E4778" t="s">
        <v>7846</v>
      </c>
      <c r="F4778">
        <v>22132132</v>
      </c>
      <c r="G4778" t="s">
        <v>7873</v>
      </c>
      <c r="H4778" t="s">
        <v>7874</v>
      </c>
      <c r="I4778">
        <v>218034</v>
      </c>
      <c r="J4778" t="s">
        <v>7894</v>
      </c>
      <c r="K4778" t="s">
        <v>7895</v>
      </c>
      <c r="L4778" t="s">
        <v>6</v>
      </c>
      <c r="M4778" t="s">
        <v>8677</v>
      </c>
      <c r="N4778">
        <v>1729.91</v>
      </c>
      <c r="O4778">
        <v>146.25</v>
      </c>
      <c r="P4778">
        <v>8.4500000000000006E-2</v>
      </c>
      <c r="Q4778">
        <v>247.13</v>
      </c>
      <c r="R4778">
        <v>48.75</v>
      </c>
      <c r="S4778">
        <v>12011.77</v>
      </c>
      <c r="T4778">
        <v>9831.2800000000007</v>
      </c>
      <c r="U4778">
        <v>0.81850000000000001</v>
      </c>
      <c r="V4778">
        <v>235.52</v>
      </c>
      <c r="W4778">
        <v>252.08410256410258</v>
      </c>
      <c r="X4778" s="83" t="str">
        <f t="shared" si="148"/>
        <v>2213 - BG HOU/S TX/SW LA</v>
      </c>
      <c r="Y4778" s="83">
        <f t="shared" si="149"/>
        <v>39</v>
      </c>
    </row>
    <row r="4779" spans="1:25" x14ac:dyDescent="0.25">
      <c r="A4779" t="s">
        <v>7</v>
      </c>
      <c r="B4779" t="s">
        <v>8651</v>
      </c>
      <c r="C4779" t="s">
        <v>7844</v>
      </c>
      <c r="D4779" t="s">
        <v>7845</v>
      </c>
      <c r="E4779" t="s">
        <v>7846</v>
      </c>
      <c r="F4779">
        <v>22132132</v>
      </c>
      <c r="G4779" t="s">
        <v>7873</v>
      </c>
      <c r="H4779" t="s">
        <v>7874</v>
      </c>
      <c r="I4779">
        <v>218034</v>
      </c>
      <c r="J4779" t="s">
        <v>7894</v>
      </c>
      <c r="K4779" t="s">
        <v>7895</v>
      </c>
      <c r="L4779" t="s">
        <v>6</v>
      </c>
      <c r="M4779" t="s">
        <v>8678</v>
      </c>
      <c r="N4779">
        <v>666.72</v>
      </c>
      <c r="O4779">
        <v>705</v>
      </c>
      <c r="P4779">
        <v>1.0573999999999999</v>
      </c>
      <c r="Q4779">
        <v>55.56</v>
      </c>
      <c r="R4779">
        <v>70.5</v>
      </c>
      <c r="S4779">
        <v>6549</v>
      </c>
      <c r="T4779">
        <v>4223.22</v>
      </c>
      <c r="U4779">
        <v>0.64490000000000003</v>
      </c>
      <c r="V4779">
        <v>73.58</v>
      </c>
      <c r="W4779">
        <v>50.882168674698796</v>
      </c>
      <c r="X4779" s="83" t="str">
        <f t="shared" si="148"/>
        <v>2213 - BG HOU/S TX/SW LA</v>
      </c>
      <c r="Y4779" s="83">
        <f t="shared" si="149"/>
        <v>83</v>
      </c>
    </row>
    <row r="4780" spans="1:25" x14ac:dyDescent="0.25">
      <c r="A4780" t="s">
        <v>7</v>
      </c>
      <c r="B4780" t="s">
        <v>8651</v>
      </c>
      <c r="C4780" t="s">
        <v>7844</v>
      </c>
      <c r="D4780" t="s">
        <v>7845</v>
      </c>
      <c r="E4780" t="s">
        <v>7846</v>
      </c>
      <c r="F4780">
        <v>22132132</v>
      </c>
      <c r="G4780" t="s">
        <v>7873</v>
      </c>
      <c r="H4780" t="s">
        <v>7874</v>
      </c>
      <c r="I4780">
        <v>218034</v>
      </c>
      <c r="J4780" t="s">
        <v>7894</v>
      </c>
      <c r="K4780" t="s">
        <v>7895</v>
      </c>
      <c r="L4780" t="s">
        <v>6</v>
      </c>
      <c r="M4780" t="s">
        <v>8679</v>
      </c>
      <c r="N4780">
        <v>57.69</v>
      </c>
      <c r="O4780">
        <v>176.25</v>
      </c>
      <c r="P4780">
        <v>3.0550999999999999</v>
      </c>
      <c r="Q4780">
        <v>57.69</v>
      </c>
      <c r="S4780">
        <v>114.65</v>
      </c>
      <c r="T4780">
        <v>177.33</v>
      </c>
      <c r="U4780">
        <v>1.5467</v>
      </c>
      <c r="V4780">
        <v>57.33</v>
      </c>
      <c r="W4780">
        <v>88.665000000000006</v>
      </c>
      <c r="X4780" s="83" t="str">
        <f t="shared" si="148"/>
        <v>2213 - BG HOU/S TX/SW LA</v>
      </c>
      <c r="Y4780" s="83">
        <f t="shared" si="149"/>
        <v>2</v>
      </c>
    </row>
    <row r="4781" spans="1:25" x14ac:dyDescent="0.25">
      <c r="A4781" t="s">
        <v>7</v>
      </c>
      <c r="B4781" t="s">
        <v>8651</v>
      </c>
      <c r="C4781" t="s">
        <v>7844</v>
      </c>
      <c r="D4781" t="s">
        <v>7845</v>
      </c>
      <c r="E4781" t="s">
        <v>7846</v>
      </c>
      <c r="F4781">
        <v>22132132</v>
      </c>
      <c r="G4781" t="s">
        <v>7873</v>
      </c>
      <c r="H4781" t="s">
        <v>7874</v>
      </c>
      <c r="I4781">
        <v>218034</v>
      </c>
      <c r="J4781" t="s">
        <v>7894</v>
      </c>
      <c r="K4781" t="s">
        <v>7895</v>
      </c>
      <c r="L4781" t="s">
        <v>6</v>
      </c>
      <c r="M4781" t="s">
        <v>8695</v>
      </c>
      <c r="N4781">
        <v>0</v>
      </c>
      <c r="S4781">
        <v>9065.9</v>
      </c>
      <c r="T4781">
        <v>2358.5700000000002</v>
      </c>
      <c r="U4781">
        <v>0.26019999999999999</v>
      </c>
      <c r="V4781">
        <v>127.69</v>
      </c>
      <c r="W4781">
        <v>36.285692307692308</v>
      </c>
      <c r="X4781" s="83" t="str">
        <f t="shared" si="148"/>
        <v>2213 - BG HOU/S TX/SW LA</v>
      </c>
      <c r="Y4781" s="83">
        <f t="shared" si="149"/>
        <v>65</v>
      </c>
    </row>
    <row r="4782" spans="1:25" x14ac:dyDescent="0.25">
      <c r="A4782" t="s">
        <v>7</v>
      </c>
      <c r="B4782" t="s">
        <v>8651</v>
      </c>
      <c r="C4782" t="s">
        <v>7844</v>
      </c>
      <c r="D4782" t="s">
        <v>7845</v>
      </c>
      <c r="E4782" t="s">
        <v>7846</v>
      </c>
      <c r="F4782">
        <v>22132132</v>
      </c>
      <c r="G4782" t="s">
        <v>7873</v>
      </c>
      <c r="H4782" t="s">
        <v>7874</v>
      </c>
      <c r="I4782">
        <v>218034</v>
      </c>
      <c r="J4782" t="s">
        <v>7894</v>
      </c>
      <c r="K4782" t="s">
        <v>7895</v>
      </c>
      <c r="L4782" t="s">
        <v>6</v>
      </c>
      <c r="M4782" t="s">
        <v>8720</v>
      </c>
      <c r="N4782">
        <v>1225.8</v>
      </c>
      <c r="O4782">
        <v>180</v>
      </c>
      <c r="P4782">
        <v>0.14680000000000001</v>
      </c>
      <c r="Q4782">
        <v>612.9</v>
      </c>
      <c r="R4782">
        <v>36</v>
      </c>
      <c r="S4782">
        <v>1421.45</v>
      </c>
      <c r="T4782">
        <v>319.83</v>
      </c>
      <c r="U4782">
        <v>0.22500000000000001</v>
      </c>
      <c r="V4782">
        <v>473.82</v>
      </c>
      <c r="W4782">
        <v>45.69</v>
      </c>
      <c r="X4782" s="83" t="str">
        <f t="shared" si="148"/>
        <v>2213 - BG HOU/S TX/SW LA</v>
      </c>
      <c r="Y4782" s="83">
        <f t="shared" si="149"/>
        <v>7</v>
      </c>
    </row>
    <row r="4783" spans="1:25" x14ac:dyDescent="0.25">
      <c r="A4783" t="s">
        <v>7</v>
      </c>
      <c r="B4783" t="s">
        <v>8651</v>
      </c>
      <c r="C4783" t="s">
        <v>7844</v>
      </c>
      <c r="D4783" t="s">
        <v>7845</v>
      </c>
      <c r="E4783" t="s">
        <v>7846</v>
      </c>
      <c r="F4783">
        <v>22132132</v>
      </c>
      <c r="G4783" t="s">
        <v>7873</v>
      </c>
      <c r="H4783" t="s">
        <v>7874</v>
      </c>
      <c r="I4783">
        <v>218034</v>
      </c>
      <c r="J4783" t="s">
        <v>7894</v>
      </c>
      <c r="K4783" t="s">
        <v>7895</v>
      </c>
      <c r="L4783" t="s">
        <v>6</v>
      </c>
      <c r="M4783" t="s">
        <v>8696</v>
      </c>
      <c r="N4783">
        <v>4764.7</v>
      </c>
      <c r="O4783">
        <v>1597.5</v>
      </c>
      <c r="P4783">
        <v>0.33529999999999999</v>
      </c>
      <c r="Q4783">
        <v>476.47</v>
      </c>
      <c r="R4783">
        <v>88.75</v>
      </c>
      <c r="S4783">
        <v>29918.9</v>
      </c>
      <c r="T4783">
        <v>15992.46</v>
      </c>
      <c r="U4783">
        <v>0.53449999999999998</v>
      </c>
      <c r="V4783">
        <v>490.47</v>
      </c>
      <c r="W4783">
        <v>213.2328</v>
      </c>
      <c r="X4783" s="83" t="str">
        <f t="shared" si="148"/>
        <v>2213 - BG HOU/S TX/SW LA</v>
      </c>
      <c r="Y4783" s="83">
        <f t="shared" si="149"/>
        <v>75</v>
      </c>
    </row>
    <row r="4784" spans="1:25" x14ac:dyDescent="0.25">
      <c r="A4784" t="s">
        <v>7</v>
      </c>
      <c r="B4784" t="s">
        <v>8651</v>
      </c>
      <c r="C4784" t="s">
        <v>7844</v>
      </c>
      <c r="D4784" t="s">
        <v>7845</v>
      </c>
      <c r="E4784" t="s">
        <v>7846</v>
      </c>
      <c r="F4784">
        <v>22132132</v>
      </c>
      <c r="G4784" t="s">
        <v>7873</v>
      </c>
      <c r="H4784" t="s">
        <v>7874</v>
      </c>
      <c r="I4784">
        <v>218034</v>
      </c>
      <c r="J4784" t="s">
        <v>7894</v>
      </c>
      <c r="K4784" t="s">
        <v>7895</v>
      </c>
      <c r="L4784" t="s">
        <v>6</v>
      </c>
      <c r="M4784" t="s">
        <v>8721</v>
      </c>
      <c r="N4784">
        <v>0</v>
      </c>
      <c r="S4784">
        <v>100</v>
      </c>
      <c r="T4784">
        <v>26.52</v>
      </c>
      <c r="U4784">
        <v>0.26519999999999999</v>
      </c>
      <c r="V4784">
        <v>100</v>
      </c>
      <c r="W4784">
        <v>26.52</v>
      </c>
      <c r="X4784" s="83" t="str">
        <f t="shared" si="148"/>
        <v>2213 - BG HOU/S TX/SW LA</v>
      </c>
      <c r="Y4784" s="83">
        <f t="shared" si="149"/>
        <v>1</v>
      </c>
    </row>
    <row r="4785" spans="1:25" x14ac:dyDescent="0.25">
      <c r="A4785" t="s">
        <v>7</v>
      </c>
      <c r="B4785" t="s">
        <v>8651</v>
      </c>
      <c r="C4785" t="s">
        <v>7844</v>
      </c>
      <c r="D4785" t="s">
        <v>7845</v>
      </c>
      <c r="E4785" t="s">
        <v>7846</v>
      </c>
      <c r="F4785">
        <v>22132132</v>
      </c>
      <c r="G4785" t="s">
        <v>7873</v>
      </c>
      <c r="H4785" t="s">
        <v>7874</v>
      </c>
      <c r="I4785">
        <v>218034</v>
      </c>
      <c r="J4785" t="s">
        <v>7894</v>
      </c>
      <c r="K4785" t="s">
        <v>7895</v>
      </c>
      <c r="L4785" t="s">
        <v>6</v>
      </c>
      <c r="M4785" t="s">
        <v>8697</v>
      </c>
      <c r="N4785">
        <v>4363.62</v>
      </c>
      <c r="O4785">
        <v>6529.52</v>
      </c>
      <c r="P4785">
        <v>1.4964</v>
      </c>
      <c r="Q4785">
        <v>727.27</v>
      </c>
      <c r="R4785">
        <v>2176.5066666666667</v>
      </c>
      <c r="S4785">
        <v>28765.34</v>
      </c>
      <c r="T4785">
        <v>22407.48</v>
      </c>
      <c r="U4785">
        <v>0.77900000000000003</v>
      </c>
      <c r="V4785">
        <v>719.13</v>
      </c>
      <c r="W4785">
        <v>640.21371428571422</v>
      </c>
      <c r="X4785" s="83" t="str">
        <f t="shared" si="148"/>
        <v>2213 - BG HOU/S TX/SW LA</v>
      </c>
      <c r="Y4785" s="83">
        <f t="shared" si="149"/>
        <v>35</v>
      </c>
    </row>
    <row r="4786" spans="1:25" x14ac:dyDescent="0.25">
      <c r="A4786" t="s">
        <v>7</v>
      </c>
      <c r="B4786" t="s">
        <v>8651</v>
      </c>
      <c r="C4786" t="s">
        <v>7844</v>
      </c>
      <c r="D4786" t="s">
        <v>7845</v>
      </c>
      <c r="E4786" t="s">
        <v>7846</v>
      </c>
      <c r="F4786">
        <v>22132132</v>
      </c>
      <c r="G4786" t="s">
        <v>7873</v>
      </c>
      <c r="H4786" t="s">
        <v>7874</v>
      </c>
      <c r="I4786">
        <v>218034</v>
      </c>
      <c r="J4786" t="s">
        <v>7894</v>
      </c>
      <c r="K4786" t="s">
        <v>7895</v>
      </c>
      <c r="L4786" t="s">
        <v>6</v>
      </c>
      <c r="M4786" t="s">
        <v>8698</v>
      </c>
      <c r="N4786">
        <v>27036.240000000002</v>
      </c>
      <c r="O4786">
        <v>6378.03</v>
      </c>
      <c r="P4786">
        <v>0.2359</v>
      </c>
      <c r="Q4786">
        <v>614.46</v>
      </c>
      <c r="R4786">
        <v>172.37918918918919</v>
      </c>
      <c r="S4786">
        <v>214955.32</v>
      </c>
      <c r="T4786">
        <v>78442.149999999994</v>
      </c>
      <c r="U4786">
        <v>0.3649</v>
      </c>
      <c r="V4786">
        <v>542.82000000000005</v>
      </c>
      <c r="W4786">
        <v>206.97137203166224</v>
      </c>
      <c r="X4786" s="83" t="str">
        <f t="shared" si="148"/>
        <v>2213 - BG HOU/S TX/SW LA</v>
      </c>
      <c r="Y4786" s="83">
        <f t="shared" si="149"/>
        <v>379</v>
      </c>
    </row>
    <row r="4787" spans="1:25" x14ac:dyDescent="0.25">
      <c r="A4787" t="s">
        <v>7</v>
      </c>
      <c r="B4787" t="s">
        <v>8651</v>
      </c>
      <c r="C4787" t="s">
        <v>7844</v>
      </c>
      <c r="D4787" t="s">
        <v>7845</v>
      </c>
      <c r="E4787" t="s">
        <v>7846</v>
      </c>
      <c r="F4787">
        <v>22132132</v>
      </c>
      <c r="G4787" t="s">
        <v>7873</v>
      </c>
      <c r="H4787" t="s">
        <v>7874</v>
      </c>
      <c r="I4787">
        <v>218034</v>
      </c>
      <c r="J4787" t="s">
        <v>7894</v>
      </c>
      <c r="K4787" t="s">
        <v>7895</v>
      </c>
      <c r="L4787" t="s">
        <v>6</v>
      </c>
      <c r="M4787" t="s">
        <v>8699</v>
      </c>
      <c r="N4787">
        <v>1404.36</v>
      </c>
      <c r="O4787">
        <v>3093.75</v>
      </c>
      <c r="P4787">
        <v>2.2029999999999998</v>
      </c>
      <c r="Q4787">
        <v>156.04</v>
      </c>
      <c r="R4787">
        <v>309.375</v>
      </c>
      <c r="S4787">
        <v>9826.98</v>
      </c>
      <c r="T4787">
        <v>10183.11</v>
      </c>
      <c r="U4787">
        <v>1.0362</v>
      </c>
      <c r="V4787">
        <v>146.66999999999999</v>
      </c>
      <c r="W4787">
        <v>122.68807228915664</v>
      </c>
      <c r="X4787" s="83" t="str">
        <f t="shared" si="148"/>
        <v>2213 - BG HOU/S TX/SW LA</v>
      </c>
      <c r="Y4787" s="83">
        <f t="shared" si="149"/>
        <v>83</v>
      </c>
    </row>
    <row r="4788" spans="1:25" x14ac:dyDescent="0.25">
      <c r="A4788" t="s">
        <v>7</v>
      </c>
      <c r="B4788" t="s">
        <v>8651</v>
      </c>
      <c r="C4788" t="s">
        <v>7844</v>
      </c>
      <c r="D4788" t="s">
        <v>7845</v>
      </c>
      <c r="E4788" t="s">
        <v>7846</v>
      </c>
      <c r="F4788">
        <v>22132132</v>
      </c>
      <c r="G4788" t="s">
        <v>7873</v>
      </c>
      <c r="H4788" t="s">
        <v>7874</v>
      </c>
      <c r="I4788">
        <v>218034</v>
      </c>
      <c r="J4788" t="s">
        <v>7894</v>
      </c>
      <c r="K4788" t="s">
        <v>7895</v>
      </c>
      <c r="L4788" t="s">
        <v>6</v>
      </c>
      <c r="M4788" t="s">
        <v>8700</v>
      </c>
      <c r="N4788">
        <v>7050</v>
      </c>
      <c r="O4788">
        <v>2260.87</v>
      </c>
      <c r="P4788">
        <v>0.32069999999999999</v>
      </c>
      <c r="Q4788">
        <v>470</v>
      </c>
      <c r="R4788">
        <v>102.76681818181818</v>
      </c>
      <c r="S4788">
        <v>40072.230000000003</v>
      </c>
      <c r="T4788">
        <v>46291.77</v>
      </c>
      <c r="U4788">
        <v>1.1552</v>
      </c>
      <c r="V4788">
        <v>430.88</v>
      </c>
      <c r="W4788">
        <v>406.06815789473683</v>
      </c>
      <c r="X4788" s="83" t="str">
        <f t="shared" si="148"/>
        <v>2213 - BG HOU/S TX/SW LA</v>
      </c>
      <c r="Y4788" s="83">
        <f t="shared" si="149"/>
        <v>114</v>
      </c>
    </row>
    <row r="4789" spans="1:25" x14ac:dyDescent="0.25">
      <c r="A4789" t="s">
        <v>7</v>
      </c>
      <c r="B4789" t="s">
        <v>8651</v>
      </c>
      <c r="C4789" t="s">
        <v>7844</v>
      </c>
      <c r="D4789" t="s">
        <v>7845</v>
      </c>
      <c r="E4789" t="s">
        <v>7846</v>
      </c>
      <c r="F4789">
        <v>22132132</v>
      </c>
      <c r="G4789" t="s">
        <v>7873</v>
      </c>
      <c r="H4789" t="s">
        <v>7874</v>
      </c>
      <c r="I4789">
        <v>218034</v>
      </c>
      <c r="J4789" t="s">
        <v>7894</v>
      </c>
      <c r="K4789" t="s">
        <v>7895</v>
      </c>
      <c r="L4789" t="s">
        <v>6</v>
      </c>
      <c r="M4789" t="s">
        <v>8701</v>
      </c>
      <c r="N4789">
        <v>2241.7600000000002</v>
      </c>
      <c r="O4789">
        <v>43.08</v>
      </c>
      <c r="P4789">
        <v>1.9199999999999998E-2</v>
      </c>
      <c r="Q4789">
        <v>560.44000000000005</v>
      </c>
      <c r="R4789">
        <v>14.36</v>
      </c>
      <c r="S4789">
        <v>16217.77</v>
      </c>
      <c r="T4789">
        <v>12670.21</v>
      </c>
      <c r="U4789">
        <v>0.78129999999999999</v>
      </c>
      <c r="V4789">
        <v>491.45</v>
      </c>
      <c r="W4789">
        <v>436.90379310344827</v>
      </c>
      <c r="X4789" s="83" t="str">
        <f t="shared" si="148"/>
        <v>2213 - BG HOU/S TX/SW LA</v>
      </c>
      <c r="Y4789" s="83">
        <f t="shared" si="149"/>
        <v>29</v>
      </c>
    </row>
    <row r="4790" spans="1:25" x14ac:dyDescent="0.25">
      <c r="A4790" t="s">
        <v>7</v>
      </c>
      <c r="B4790" t="s">
        <v>8651</v>
      </c>
      <c r="C4790" t="s">
        <v>7844</v>
      </c>
      <c r="D4790" t="s">
        <v>7845</v>
      </c>
      <c r="E4790" t="s">
        <v>7846</v>
      </c>
      <c r="F4790">
        <v>22132132</v>
      </c>
      <c r="G4790" t="s">
        <v>7873</v>
      </c>
      <c r="H4790" t="s">
        <v>7874</v>
      </c>
      <c r="I4790">
        <v>226952</v>
      </c>
      <c r="J4790" t="s">
        <v>7896</v>
      </c>
      <c r="K4790" t="s">
        <v>7897</v>
      </c>
      <c r="L4790" t="s">
        <v>6</v>
      </c>
      <c r="M4790" t="s">
        <v>8676</v>
      </c>
      <c r="N4790">
        <v>28.05</v>
      </c>
      <c r="Q4790">
        <v>28.05</v>
      </c>
      <c r="S4790">
        <v>819.34</v>
      </c>
      <c r="V4790">
        <v>91.04</v>
      </c>
      <c r="X4790" s="83" t="str">
        <f t="shared" si="148"/>
        <v>2213 - BG HOU/S TX/SW LA</v>
      </c>
      <c r="Y4790" s="83">
        <f t="shared" si="149"/>
        <v>0</v>
      </c>
    </row>
    <row r="4791" spans="1:25" x14ac:dyDescent="0.25">
      <c r="A4791" t="s">
        <v>7</v>
      </c>
      <c r="B4791" t="s">
        <v>8651</v>
      </c>
      <c r="C4791" t="s">
        <v>7844</v>
      </c>
      <c r="D4791" t="s">
        <v>7845</v>
      </c>
      <c r="E4791" t="s">
        <v>7846</v>
      </c>
      <c r="F4791">
        <v>22132132</v>
      </c>
      <c r="G4791" t="s">
        <v>7873</v>
      </c>
      <c r="H4791" t="s">
        <v>7874</v>
      </c>
      <c r="I4791">
        <v>226952</v>
      </c>
      <c r="J4791" t="s">
        <v>7896</v>
      </c>
      <c r="K4791" t="s">
        <v>7897</v>
      </c>
      <c r="L4791" t="s">
        <v>6</v>
      </c>
      <c r="M4791" t="s">
        <v>8707</v>
      </c>
      <c r="N4791">
        <v>42.7</v>
      </c>
      <c r="Q4791">
        <v>42.7</v>
      </c>
      <c r="S4791">
        <v>460.3</v>
      </c>
      <c r="T4791">
        <v>1.48</v>
      </c>
      <c r="U4791">
        <v>3.2000000000000002E-3</v>
      </c>
      <c r="V4791">
        <v>46.03</v>
      </c>
      <c r="W4791">
        <v>9.8666666666666666E-2</v>
      </c>
      <c r="X4791" s="83" t="str">
        <f t="shared" si="148"/>
        <v>2213 - BG HOU/S TX/SW LA</v>
      </c>
      <c r="Y4791" s="83">
        <f t="shared" si="149"/>
        <v>15</v>
      </c>
    </row>
    <row r="4792" spans="1:25" x14ac:dyDescent="0.25">
      <c r="A4792" t="s">
        <v>7</v>
      </c>
      <c r="B4792" t="s">
        <v>8651</v>
      </c>
      <c r="C4792" t="s">
        <v>7844</v>
      </c>
      <c r="D4792" t="s">
        <v>7845</v>
      </c>
      <c r="E4792" t="s">
        <v>7846</v>
      </c>
      <c r="F4792">
        <v>22132132</v>
      </c>
      <c r="G4792" t="s">
        <v>7873</v>
      </c>
      <c r="H4792" t="s">
        <v>7874</v>
      </c>
      <c r="I4792">
        <v>226952</v>
      </c>
      <c r="J4792" t="s">
        <v>7896</v>
      </c>
      <c r="K4792" t="s">
        <v>7897</v>
      </c>
      <c r="L4792" t="s">
        <v>6</v>
      </c>
      <c r="M4792" t="s">
        <v>8677</v>
      </c>
      <c r="N4792">
        <v>494.26</v>
      </c>
      <c r="O4792">
        <v>15</v>
      </c>
      <c r="P4792">
        <v>3.0300000000000001E-2</v>
      </c>
      <c r="Q4792">
        <v>247.13</v>
      </c>
      <c r="R4792">
        <v>15</v>
      </c>
      <c r="S4792">
        <v>2972.88</v>
      </c>
      <c r="T4792">
        <v>2774.97</v>
      </c>
      <c r="U4792">
        <v>0.93340000000000001</v>
      </c>
      <c r="V4792">
        <v>247.74</v>
      </c>
      <c r="W4792">
        <v>231.24749999999997</v>
      </c>
      <c r="X4792" s="83" t="str">
        <f t="shared" si="148"/>
        <v>2213 - BG HOU/S TX/SW LA</v>
      </c>
      <c r="Y4792" s="83">
        <f t="shared" si="149"/>
        <v>12</v>
      </c>
    </row>
    <row r="4793" spans="1:25" x14ac:dyDescent="0.25">
      <c r="A4793" t="s">
        <v>7</v>
      </c>
      <c r="B4793" t="s">
        <v>8651</v>
      </c>
      <c r="C4793" t="s">
        <v>7844</v>
      </c>
      <c r="D4793" t="s">
        <v>7845</v>
      </c>
      <c r="E4793" t="s">
        <v>7846</v>
      </c>
      <c r="F4793">
        <v>22132132</v>
      </c>
      <c r="G4793" t="s">
        <v>7873</v>
      </c>
      <c r="H4793" t="s">
        <v>7874</v>
      </c>
      <c r="I4793">
        <v>226952</v>
      </c>
      <c r="J4793" t="s">
        <v>7896</v>
      </c>
      <c r="K4793" t="s">
        <v>7897</v>
      </c>
      <c r="L4793" t="s">
        <v>6</v>
      </c>
      <c r="M4793" t="s">
        <v>8678</v>
      </c>
      <c r="N4793">
        <v>111.12</v>
      </c>
      <c r="Q4793">
        <v>55.56</v>
      </c>
      <c r="S4793">
        <v>1260.51</v>
      </c>
      <c r="T4793">
        <v>469.49</v>
      </c>
      <c r="U4793">
        <v>0.3725</v>
      </c>
      <c r="V4793">
        <v>74.150000000000006</v>
      </c>
      <c r="W4793">
        <v>46.948999999999998</v>
      </c>
      <c r="X4793" s="83" t="str">
        <f t="shared" si="148"/>
        <v>2213 - BG HOU/S TX/SW LA</v>
      </c>
      <c r="Y4793" s="83">
        <f t="shared" si="149"/>
        <v>10</v>
      </c>
    </row>
    <row r="4794" spans="1:25" x14ac:dyDescent="0.25">
      <c r="A4794" t="s">
        <v>7</v>
      </c>
      <c r="B4794" t="s">
        <v>8651</v>
      </c>
      <c r="C4794" t="s">
        <v>7844</v>
      </c>
      <c r="D4794" t="s">
        <v>7845</v>
      </c>
      <c r="E4794" t="s">
        <v>7846</v>
      </c>
      <c r="F4794">
        <v>22132132</v>
      </c>
      <c r="G4794" t="s">
        <v>7873</v>
      </c>
      <c r="H4794" t="s">
        <v>7874</v>
      </c>
      <c r="I4794">
        <v>226952</v>
      </c>
      <c r="J4794" t="s">
        <v>7896</v>
      </c>
      <c r="K4794" t="s">
        <v>7897</v>
      </c>
      <c r="L4794" t="s">
        <v>6</v>
      </c>
      <c r="M4794" t="s">
        <v>8695</v>
      </c>
      <c r="N4794">
        <v>595.24</v>
      </c>
      <c r="Q4794">
        <v>148.81</v>
      </c>
      <c r="S4794">
        <v>2444.4499999999998</v>
      </c>
      <c r="T4794">
        <v>276.45</v>
      </c>
      <c r="U4794">
        <v>0.11310000000000001</v>
      </c>
      <c r="V4794">
        <v>128.66</v>
      </c>
      <c r="W4794">
        <v>21.265384615384615</v>
      </c>
      <c r="X4794" s="83" t="str">
        <f t="shared" si="148"/>
        <v>2213 - BG HOU/S TX/SW LA</v>
      </c>
      <c r="Y4794" s="83">
        <f t="shared" si="149"/>
        <v>13</v>
      </c>
    </row>
    <row r="4795" spans="1:25" x14ac:dyDescent="0.25">
      <c r="A4795" t="s">
        <v>7</v>
      </c>
      <c r="B4795" t="s">
        <v>8651</v>
      </c>
      <c r="C4795" t="s">
        <v>7844</v>
      </c>
      <c r="D4795" t="s">
        <v>7845</v>
      </c>
      <c r="E4795" t="s">
        <v>7846</v>
      </c>
      <c r="F4795">
        <v>22132132</v>
      </c>
      <c r="G4795" t="s">
        <v>7873</v>
      </c>
      <c r="H4795" t="s">
        <v>7874</v>
      </c>
      <c r="I4795">
        <v>226952</v>
      </c>
      <c r="J4795" t="s">
        <v>7896</v>
      </c>
      <c r="K4795" t="s">
        <v>7897</v>
      </c>
      <c r="L4795" t="s">
        <v>6</v>
      </c>
      <c r="M4795" t="s">
        <v>8720</v>
      </c>
      <c r="N4795">
        <v>1225.8</v>
      </c>
      <c r="Q4795">
        <v>612.9</v>
      </c>
      <c r="S4795">
        <v>1421.45</v>
      </c>
      <c r="V4795">
        <v>473.82</v>
      </c>
      <c r="X4795" s="83" t="str">
        <f t="shared" si="148"/>
        <v>2213 - BG HOU/S TX/SW LA</v>
      </c>
      <c r="Y4795" s="83">
        <f t="shared" si="149"/>
        <v>0</v>
      </c>
    </row>
    <row r="4796" spans="1:25" x14ac:dyDescent="0.25">
      <c r="A4796" t="s">
        <v>7</v>
      </c>
      <c r="B4796" t="s">
        <v>8651</v>
      </c>
      <c r="C4796" t="s">
        <v>7844</v>
      </c>
      <c r="D4796" t="s">
        <v>7845</v>
      </c>
      <c r="E4796" t="s">
        <v>7846</v>
      </c>
      <c r="F4796">
        <v>22132132</v>
      </c>
      <c r="G4796" t="s">
        <v>7873</v>
      </c>
      <c r="H4796" t="s">
        <v>7874</v>
      </c>
      <c r="I4796">
        <v>226952</v>
      </c>
      <c r="J4796" t="s">
        <v>7896</v>
      </c>
      <c r="K4796" t="s">
        <v>7897</v>
      </c>
      <c r="L4796" t="s">
        <v>6</v>
      </c>
      <c r="M4796" t="s">
        <v>8696</v>
      </c>
      <c r="N4796">
        <v>1429.41</v>
      </c>
      <c r="O4796">
        <v>186</v>
      </c>
      <c r="P4796">
        <v>0.13009999999999999</v>
      </c>
      <c r="Q4796">
        <v>476.47</v>
      </c>
      <c r="R4796">
        <v>186</v>
      </c>
      <c r="S4796">
        <v>9785.11</v>
      </c>
      <c r="T4796">
        <v>10626.46</v>
      </c>
      <c r="U4796">
        <v>1.0860000000000001</v>
      </c>
      <c r="V4796">
        <v>489.26</v>
      </c>
      <c r="W4796">
        <v>625.0858823529411</v>
      </c>
      <c r="X4796" s="83" t="str">
        <f t="shared" si="148"/>
        <v>2213 - BG HOU/S TX/SW LA</v>
      </c>
      <c r="Y4796" s="83">
        <f t="shared" si="149"/>
        <v>17</v>
      </c>
    </row>
    <row r="4797" spans="1:25" x14ac:dyDescent="0.25">
      <c r="A4797" t="s">
        <v>7</v>
      </c>
      <c r="B4797" t="s">
        <v>8651</v>
      </c>
      <c r="C4797" t="s">
        <v>7844</v>
      </c>
      <c r="D4797" t="s">
        <v>7845</v>
      </c>
      <c r="E4797" t="s">
        <v>7846</v>
      </c>
      <c r="F4797">
        <v>22132132</v>
      </c>
      <c r="G4797" t="s">
        <v>7873</v>
      </c>
      <c r="H4797" t="s">
        <v>7874</v>
      </c>
      <c r="I4797">
        <v>226952</v>
      </c>
      <c r="J4797" t="s">
        <v>7896</v>
      </c>
      <c r="K4797" t="s">
        <v>7897</v>
      </c>
      <c r="L4797" t="s">
        <v>6</v>
      </c>
      <c r="M4797" t="s">
        <v>8697</v>
      </c>
      <c r="N4797">
        <v>2181.81</v>
      </c>
      <c r="O4797">
        <v>2616.09</v>
      </c>
      <c r="P4797">
        <v>1.1990000000000001</v>
      </c>
      <c r="Q4797">
        <v>727.27</v>
      </c>
      <c r="R4797">
        <v>1308.0450000000001</v>
      </c>
      <c r="S4797">
        <v>12216.25</v>
      </c>
      <c r="T4797">
        <v>8373.42</v>
      </c>
      <c r="U4797">
        <v>0.68540000000000001</v>
      </c>
      <c r="V4797">
        <v>718.6</v>
      </c>
      <c r="W4797">
        <v>523.33875</v>
      </c>
      <c r="X4797" s="83" t="str">
        <f t="shared" si="148"/>
        <v>2213 - BG HOU/S TX/SW LA</v>
      </c>
      <c r="Y4797" s="83">
        <f t="shared" si="149"/>
        <v>16</v>
      </c>
    </row>
    <row r="4798" spans="1:25" x14ac:dyDescent="0.25">
      <c r="A4798" t="s">
        <v>7</v>
      </c>
      <c r="B4798" t="s">
        <v>8651</v>
      </c>
      <c r="C4798" t="s">
        <v>7844</v>
      </c>
      <c r="D4798" t="s">
        <v>7845</v>
      </c>
      <c r="E4798" t="s">
        <v>7846</v>
      </c>
      <c r="F4798">
        <v>22132132</v>
      </c>
      <c r="G4798" t="s">
        <v>7873</v>
      </c>
      <c r="H4798" t="s">
        <v>7874</v>
      </c>
      <c r="I4798">
        <v>226952</v>
      </c>
      <c r="J4798" t="s">
        <v>7896</v>
      </c>
      <c r="K4798" t="s">
        <v>7897</v>
      </c>
      <c r="L4798" t="s">
        <v>6</v>
      </c>
      <c r="M4798" t="s">
        <v>8698</v>
      </c>
      <c r="N4798">
        <v>10445.82</v>
      </c>
      <c r="O4798">
        <v>2181.65</v>
      </c>
      <c r="P4798">
        <v>0.2089</v>
      </c>
      <c r="Q4798">
        <v>614.46</v>
      </c>
      <c r="R4798">
        <v>109.08250000000001</v>
      </c>
      <c r="S4798">
        <v>62894.63</v>
      </c>
      <c r="T4798">
        <v>37191.97</v>
      </c>
      <c r="U4798">
        <v>0.59130000000000005</v>
      </c>
      <c r="V4798">
        <v>542.20000000000005</v>
      </c>
      <c r="W4798">
        <v>387.41635416666668</v>
      </c>
      <c r="X4798" s="83" t="str">
        <f t="shared" ref="X4798:X4861" si="150">CONCATENATE(C4798," - ",D4798)</f>
        <v>2213 - BG HOU/S TX/SW LA</v>
      </c>
      <c r="Y4798" s="83">
        <f t="shared" si="149"/>
        <v>96</v>
      </c>
    </row>
    <row r="4799" spans="1:25" x14ac:dyDescent="0.25">
      <c r="A4799" t="s">
        <v>7</v>
      </c>
      <c r="B4799" t="s">
        <v>8651</v>
      </c>
      <c r="C4799" t="s">
        <v>7844</v>
      </c>
      <c r="D4799" t="s">
        <v>7845</v>
      </c>
      <c r="E4799" t="s">
        <v>7846</v>
      </c>
      <c r="F4799">
        <v>22132132</v>
      </c>
      <c r="G4799" t="s">
        <v>7873</v>
      </c>
      <c r="H4799" t="s">
        <v>7874</v>
      </c>
      <c r="I4799">
        <v>226952</v>
      </c>
      <c r="J4799" t="s">
        <v>7896</v>
      </c>
      <c r="K4799" t="s">
        <v>7897</v>
      </c>
      <c r="L4799" t="s">
        <v>6</v>
      </c>
      <c r="M4799" t="s">
        <v>8699</v>
      </c>
      <c r="N4799">
        <v>312.08</v>
      </c>
      <c r="Q4799">
        <v>156.04</v>
      </c>
      <c r="S4799">
        <v>3230.07</v>
      </c>
      <c r="T4799">
        <v>181.32</v>
      </c>
      <c r="U4799">
        <v>5.6099999999999997E-2</v>
      </c>
      <c r="V4799">
        <v>146.82</v>
      </c>
      <c r="W4799">
        <v>9.5431578947368418</v>
      </c>
      <c r="X4799" s="83" t="str">
        <f t="shared" si="150"/>
        <v>2213 - BG HOU/S TX/SW LA</v>
      </c>
      <c r="Y4799" s="83">
        <f t="shared" si="149"/>
        <v>19</v>
      </c>
    </row>
    <row r="4800" spans="1:25" x14ac:dyDescent="0.25">
      <c r="A4800" t="s">
        <v>7</v>
      </c>
      <c r="B4800" t="s">
        <v>8651</v>
      </c>
      <c r="C4800" t="s">
        <v>7844</v>
      </c>
      <c r="D4800" t="s">
        <v>7845</v>
      </c>
      <c r="E4800" t="s">
        <v>7846</v>
      </c>
      <c r="F4800">
        <v>22132132</v>
      </c>
      <c r="G4800" t="s">
        <v>7873</v>
      </c>
      <c r="H4800" t="s">
        <v>7874</v>
      </c>
      <c r="I4800">
        <v>226952</v>
      </c>
      <c r="J4800" t="s">
        <v>7896</v>
      </c>
      <c r="K4800" t="s">
        <v>7897</v>
      </c>
      <c r="L4800" t="s">
        <v>6</v>
      </c>
      <c r="M4800" t="s">
        <v>8700</v>
      </c>
      <c r="N4800">
        <v>1880</v>
      </c>
      <c r="O4800">
        <v>22.28</v>
      </c>
      <c r="P4800">
        <v>1.1900000000000001E-2</v>
      </c>
      <c r="Q4800">
        <v>470</v>
      </c>
      <c r="R4800">
        <v>22.28</v>
      </c>
      <c r="S4800">
        <v>11238.64</v>
      </c>
      <c r="T4800">
        <v>1155.5</v>
      </c>
      <c r="U4800">
        <v>0.1028</v>
      </c>
      <c r="V4800">
        <v>432.26</v>
      </c>
      <c r="W4800">
        <v>46.22</v>
      </c>
      <c r="X4800" s="83" t="str">
        <f t="shared" si="150"/>
        <v>2213 - BG HOU/S TX/SW LA</v>
      </c>
      <c r="Y4800" s="83">
        <f t="shared" si="149"/>
        <v>25</v>
      </c>
    </row>
    <row r="4801" spans="1:25" x14ac:dyDescent="0.25">
      <c r="A4801" t="s">
        <v>7</v>
      </c>
      <c r="B4801" t="s">
        <v>8651</v>
      </c>
      <c r="C4801" t="s">
        <v>7844</v>
      </c>
      <c r="D4801" t="s">
        <v>7845</v>
      </c>
      <c r="E4801" t="s">
        <v>7846</v>
      </c>
      <c r="F4801">
        <v>22132132</v>
      </c>
      <c r="G4801" t="s">
        <v>7873</v>
      </c>
      <c r="H4801" t="s">
        <v>7874</v>
      </c>
      <c r="I4801">
        <v>226952</v>
      </c>
      <c r="J4801" t="s">
        <v>7896</v>
      </c>
      <c r="K4801" t="s">
        <v>7897</v>
      </c>
      <c r="L4801" t="s">
        <v>6</v>
      </c>
      <c r="M4801" t="s">
        <v>8701</v>
      </c>
      <c r="N4801">
        <v>1681.32</v>
      </c>
      <c r="O4801">
        <v>11.14</v>
      </c>
      <c r="P4801">
        <v>6.6E-3</v>
      </c>
      <c r="Q4801">
        <v>560.44000000000005</v>
      </c>
      <c r="R4801">
        <v>11.14</v>
      </c>
      <c r="S4801">
        <v>6610.77</v>
      </c>
      <c r="T4801">
        <v>463.19</v>
      </c>
      <c r="U4801">
        <v>7.0099999999999996E-2</v>
      </c>
      <c r="V4801">
        <v>508.52</v>
      </c>
      <c r="W4801">
        <v>28.949375</v>
      </c>
      <c r="X4801" s="83" t="str">
        <f t="shared" si="150"/>
        <v>2213 - BG HOU/S TX/SW LA</v>
      </c>
      <c r="Y4801" s="83">
        <f t="shared" si="149"/>
        <v>16</v>
      </c>
    </row>
    <row r="4802" spans="1:25" x14ac:dyDescent="0.25">
      <c r="A4802" t="s">
        <v>7</v>
      </c>
      <c r="B4802" t="s">
        <v>8651</v>
      </c>
      <c r="C4802" t="s">
        <v>7844</v>
      </c>
      <c r="D4802" t="s">
        <v>7845</v>
      </c>
      <c r="E4802" t="s">
        <v>7846</v>
      </c>
      <c r="F4802">
        <v>22132132</v>
      </c>
      <c r="G4802" t="s">
        <v>7873</v>
      </c>
      <c r="H4802" t="s">
        <v>7874</v>
      </c>
      <c r="I4802">
        <v>245256</v>
      </c>
      <c r="J4802" t="s">
        <v>7898</v>
      </c>
      <c r="K4802" t="s">
        <v>7899</v>
      </c>
      <c r="L4802" t="s">
        <v>6</v>
      </c>
      <c r="M4802" t="s">
        <v>8706</v>
      </c>
      <c r="N4802">
        <v>13.41</v>
      </c>
      <c r="Q4802">
        <v>13.41</v>
      </c>
      <c r="S4802">
        <v>68.319999999999993</v>
      </c>
      <c r="V4802">
        <v>11.39</v>
      </c>
      <c r="X4802" s="83" t="str">
        <f t="shared" si="150"/>
        <v>2213 - BG HOU/S TX/SW LA</v>
      </c>
      <c r="Y4802" s="83">
        <f t="shared" si="149"/>
        <v>0</v>
      </c>
    </row>
    <row r="4803" spans="1:25" x14ac:dyDescent="0.25">
      <c r="A4803" t="s">
        <v>7</v>
      </c>
      <c r="B4803" t="s">
        <v>8651</v>
      </c>
      <c r="C4803" t="s">
        <v>7844</v>
      </c>
      <c r="D4803" t="s">
        <v>7845</v>
      </c>
      <c r="E4803" t="s">
        <v>7846</v>
      </c>
      <c r="F4803">
        <v>22132132</v>
      </c>
      <c r="G4803" t="s">
        <v>7873</v>
      </c>
      <c r="H4803" t="s">
        <v>7874</v>
      </c>
      <c r="I4803">
        <v>245256</v>
      </c>
      <c r="J4803" t="s">
        <v>7898</v>
      </c>
      <c r="K4803" t="s">
        <v>7899</v>
      </c>
      <c r="L4803" t="s">
        <v>6</v>
      </c>
      <c r="M4803" t="s">
        <v>8676</v>
      </c>
      <c r="N4803">
        <v>28.05</v>
      </c>
      <c r="O4803">
        <v>-35.36</v>
      </c>
      <c r="P4803">
        <v>-1.2605999999999999</v>
      </c>
      <c r="Q4803">
        <v>28.05</v>
      </c>
      <c r="S4803">
        <v>768.79</v>
      </c>
      <c r="T4803">
        <v>66.260000000000005</v>
      </c>
      <c r="U4803">
        <v>8.6199999999999999E-2</v>
      </c>
      <c r="V4803">
        <v>96.1</v>
      </c>
      <c r="W4803">
        <v>16.565000000000001</v>
      </c>
      <c r="X4803" s="83" t="str">
        <f t="shared" si="150"/>
        <v>2213 - BG HOU/S TX/SW LA</v>
      </c>
      <c r="Y4803" s="83">
        <f t="shared" ref="Y4803:Y4866" si="151">IFERROR((IF($S4803=0,0,$T4803/$W4803)),0)</f>
        <v>4</v>
      </c>
    </row>
    <row r="4804" spans="1:25" x14ac:dyDescent="0.25">
      <c r="A4804" t="s">
        <v>7</v>
      </c>
      <c r="B4804" t="s">
        <v>8651</v>
      </c>
      <c r="C4804" t="s">
        <v>7844</v>
      </c>
      <c r="D4804" t="s">
        <v>7845</v>
      </c>
      <c r="E4804" t="s">
        <v>7846</v>
      </c>
      <c r="F4804">
        <v>22132132</v>
      </c>
      <c r="G4804" t="s">
        <v>7873</v>
      </c>
      <c r="H4804" t="s">
        <v>7874</v>
      </c>
      <c r="I4804">
        <v>245256</v>
      </c>
      <c r="J4804" t="s">
        <v>7898</v>
      </c>
      <c r="K4804" t="s">
        <v>7899</v>
      </c>
      <c r="L4804" t="s">
        <v>6</v>
      </c>
      <c r="M4804" t="s">
        <v>8694</v>
      </c>
      <c r="N4804">
        <v>21.74</v>
      </c>
      <c r="Q4804">
        <v>21.74</v>
      </c>
      <c r="S4804">
        <v>769.96</v>
      </c>
      <c r="V4804">
        <v>109.99</v>
      </c>
      <c r="X4804" s="83" t="str">
        <f t="shared" si="150"/>
        <v>2213 - BG HOU/S TX/SW LA</v>
      </c>
      <c r="Y4804" s="83">
        <f t="shared" si="151"/>
        <v>0</v>
      </c>
    </row>
    <row r="4805" spans="1:25" x14ac:dyDescent="0.25">
      <c r="A4805" t="s">
        <v>7</v>
      </c>
      <c r="B4805" t="s">
        <v>8651</v>
      </c>
      <c r="C4805" t="s">
        <v>7844</v>
      </c>
      <c r="D4805" t="s">
        <v>7845</v>
      </c>
      <c r="E4805" t="s">
        <v>7846</v>
      </c>
      <c r="F4805">
        <v>22132132</v>
      </c>
      <c r="G4805" t="s">
        <v>7873</v>
      </c>
      <c r="H4805" t="s">
        <v>7874</v>
      </c>
      <c r="I4805">
        <v>245256</v>
      </c>
      <c r="J4805" t="s">
        <v>7898</v>
      </c>
      <c r="K4805" t="s">
        <v>7899</v>
      </c>
      <c r="L4805" t="s">
        <v>6</v>
      </c>
      <c r="M4805" t="s">
        <v>8707</v>
      </c>
      <c r="N4805">
        <v>42.7</v>
      </c>
      <c r="O4805">
        <v>-212.14</v>
      </c>
      <c r="P4805">
        <v>-4.9680999999999997</v>
      </c>
      <c r="Q4805">
        <v>42.7</v>
      </c>
      <c r="R4805">
        <v>-35.356666666666662</v>
      </c>
      <c r="S4805">
        <v>566.34</v>
      </c>
      <c r="T4805">
        <v>-212.14</v>
      </c>
      <c r="U4805">
        <v>-0.37459999999999999</v>
      </c>
      <c r="V4805">
        <v>43.56</v>
      </c>
      <c r="W4805">
        <v>-23.571111111111108</v>
      </c>
      <c r="X4805" s="83" t="str">
        <f t="shared" si="150"/>
        <v>2213 - BG HOU/S TX/SW LA</v>
      </c>
      <c r="Y4805" s="83">
        <f t="shared" si="151"/>
        <v>9</v>
      </c>
    </row>
    <row r="4806" spans="1:25" x14ac:dyDescent="0.25">
      <c r="A4806" t="s">
        <v>7</v>
      </c>
      <c r="B4806" t="s">
        <v>8651</v>
      </c>
      <c r="C4806" t="s">
        <v>7844</v>
      </c>
      <c r="D4806" t="s">
        <v>7845</v>
      </c>
      <c r="E4806" t="s">
        <v>7846</v>
      </c>
      <c r="F4806">
        <v>22132132</v>
      </c>
      <c r="G4806" t="s">
        <v>7873</v>
      </c>
      <c r="H4806" t="s">
        <v>7874</v>
      </c>
      <c r="I4806">
        <v>245256</v>
      </c>
      <c r="J4806" t="s">
        <v>7898</v>
      </c>
      <c r="K4806" t="s">
        <v>7899</v>
      </c>
      <c r="L4806" t="s">
        <v>6</v>
      </c>
      <c r="M4806" t="s">
        <v>8677</v>
      </c>
      <c r="N4806">
        <v>741.39</v>
      </c>
      <c r="O4806">
        <v>1.1399999999999999</v>
      </c>
      <c r="P4806">
        <v>1.5E-3</v>
      </c>
      <c r="Q4806">
        <v>247.13</v>
      </c>
      <c r="R4806">
        <v>1.1399999999999999</v>
      </c>
      <c r="S4806">
        <v>4159.3100000000004</v>
      </c>
      <c r="T4806">
        <v>859.94</v>
      </c>
      <c r="U4806">
        <v>0.20680000000000001</v>
      </c>
      <c r="V4806">
        <v>231.07</v>
      </c>
      <c r="W4806">
        <v>57.329333333333338</v>
      </c>
      <c r="X4806" s="83" t="str">
        <f t="shared" si="150"/>
        <v>2213 - BG HOU/S TX/SW LA</v>
      </c>
      <c r="Y4806" s="83">
        <f t="shared" si="151"/>
        <v>15</v>
      </c>
    </row>
    <row r="4807" spans="1:25" x14ac:dyDescent="0.25">
      <c r="A4807" t="s">
        <v>7</v>
      </c>
      <c r="B4807" t="s">
        <v>8651</v>
      </c>
      <c r="C4807" t="s">
        <v>7844</v>
      </c>
      <c r="D4807" t="s">
        <v>7845</v>
      </c>
      <c r="E4807" t="s">
        <v>7846</v>
      </c>
      <c r="F4807">
        <v>22132132</v>
      </c>
      <c r="G4807" t="s">
        <v>7873</v>
      </c>
      <c r="H4807" t="s">
        <v>7874</v>
      </c>
      <c r="I4807">
        <v>245256</v>
      </c>
      <c r="J4807" t="s">
        <v>7898</v>
      </c>
      <c r="K4807" t="s">
        <v>7899</v>
      </c>
      <c r="L4807" t="s">
        <v>6</v>
      </c>
      <c r="M4807" t="s">
        <v>8678</v>
      </c>
      <c r="N4807">
        <v>166.68</v>
      </c>
      <c r="Q4807">
        <v>55.56</v>
      </c>
      <c r="S4807">
        <v>1685.5</v>
      </c>
      <c r="T4807">
        <v>118.08</v>
      </c>
      <c r="U4807">
        <v>7.0099999999999996E-2</v>
      </c>
      <c r="V4807">
        <v>73.28</v>
      </c>
      <c r="W4807">
        <v>6.2147368421052631</v>
      </c>
      <c r="X4807" s="83" t="str">
        <f t="shared" si="150"/>
        <v>2213 - BG HOU/S TX/SW LA</v>
      </c>
      <c r="Y4807" s="83">
        <f t="shared" si="151"/>
        <v>19</v>
      </c>
    </row>
    <row r="4808" spans="1:25" x14ac:dyDescent="0.25">
      <c r="A4808" t="s">
        <v>7</v>
      </c>
      <c r="B4808" t="s">
        <v>8651</v>
      </c>
      <c r="C4808" t="s">
        <v>7844</v>
      </c>
      <c r="D4808" t="s">
        <v>7845</v>
      </c>
      <c r="E4808" t="s">
        <v>7846</v>
      </c>
      <c r="F4808">
        <v>22132132</v>
      </c>
      <c r="G4808" t="s">
        <v>7873</v>
      </c>
      <c r="H4808" t="s">
        <v>7874</v>
      </c>
      <c r="I4808">
        <v>245256</v>
      </c>
      <c r="J4808" t="s">
        <v>7898</v>
      </c>
      <c r="K4808" t="s">
        <v>7899</v>
      </c>
      <c r="L4808" t="s">
        <v>6</v>
      </c>
      <c r="M4808" t="s">
        <v>8695</v>
      </c>
      <c r="N4808">
        <v>0</v>
      </c>
      <c r="S4808">
        <v>2522.27</v>
      </c>
      <c r="T4808">
        <v>1863.91</v>
      </c>
      <c r="U4808">
        <v>0.73899999999999999</v>
      </c>
      <c r="V4808">
        <v>126.11</v>
      </c>
      <c r="W4808">
        <v>186.39100000000002</v>
      </c>
      <c r="X4808" s="83" t="str">
        <f t="shared" si="150"/>
        <v>2213 - BG HOU/S TX/SW LA</v>
      </c>
      <c r="Y4808" s="83">
        <f t="shared" si="151"/>
        <v>10</v>
      </c>
    </row>
    <row r="4809" spans="1:25" x14ac:dyDescent="0.25">
      <c r="A4809" t="s">
        <v>7</v>
      </c>
      <c r="B4809" t="s">
        <v>8651</v>
      </c>
      <c r="C4809" t="s">
        <v>7844</v>
      </c>
      <c r="D4809" t="s">
        <v>7845</v>
      </c>
      <c r="E4809" t="s">
        <v>7846</v>
      </c>
      <c r="F4809">
        <v>22132132</v>
      </c>
      <c r="G4809" t="s">
        <v>7873</v>
      </c>
      <c r="H4809" t="s">
        <v>7874</v>
      </c>
      <c r="I4809">
        <v>245256</v>
      </c>
      <c r="J4809" t="s">
        <v>7898</v>
      </c>
      <c r="K4809" t="s">
        <v>7899</v>
      </c>
      <c r="L4809" t="s">
        <v>6</v>
      </c>
      <c r="M4809" t="s">
        <v>8720</v>
      </c>
      <c r="N4809">
        <v>612.9</v>
      </c>
      <c r="O4809">
        <v>2.27</v>
      </c>
      <c r="P4809">
        <v>3.7000000000000002E-3</v>
      </c>
      <c r="Q4809">
        <v>612.9</v>
      </c>
      <c r="R4809">
        <v>1.135</v>
      </c>
      <c r="S4809">
        <v>1004.2</v>
      </c>
      <c r="T4809">
        <v>2.27</v>
      </c>
      <c r="U4809">
        <v>2.3E-3</v>
      </c>
      <c r="V4809">
        <v>334.73</v>
      </c>
      <c r="W4809">
        <v>0.75666666666666671</v>
      </c>
      <c r="X4809" s="83" t="str">
        <f t="shared" si="150"/>
        <v>2213 - BG HOU/S TX/SW LA</v>
      </c>
      <c r="Y4809" s="83">
        <f t="shared" si="151"/>
        <v>3</v>
      </c>
    </row>
    <row r="4810" spans="1:25" x14ac:dyDescent="0.25">
      <c r="A4810" t="s">
        <v>7</v>
      </c>
      <c r="B4810" t="s">
        <v>8651</v>
      </c>
      <c r="C4810" t="s">
        <v>7844</v>
      </c>
      <c r="D4810" t="s">
        <v>7845</v>
      </c>
      <c r="E4810" t="s">
        <v>7846</v>
      </c>
      <c r="F4810">
        <v>22132132</v>
      </c>
      <c r="G4810" t="s">
        <v>7873</v>
      </c>
      <c r="H4810" t="s">
        <v>7874</v>
      </c>
      <c r="I4810">
        <v>245256</v>
      </c>
      <c r="J4810" t="s">
        <v>7898</v>
      </c>
      <c r="K4810" t="s">
        <v>7899</v>
      </c>
      <c r="L4810" t="s">
        <v>6</v>
      </c>
      <c r="M4810" t="s">
        <v>8696</v>
      </c>
      <c r="N4810">
        <v>1429.41</v>
      </c>
      <c r="O4810">
        <v>94.14</v>
      </c>
      <c r="P4810">
        <v>6.59E-2</v>
      </c>
      <c r="Q4810">
        <v>476.47</v>
      </c>
      <c r="R4810">
        <v>94.14</v>
      </c>
      <c r="S4810">
        <v>8397.1</v>
      </c>
      <c r="T4810">
        <v>868.5</v>
      </c>
      <c r="U4810">
        <v>0.10340000000000001</v>
      </c>
      <c r="V4810">
        <v>493.95</v>
      </c>
      <c r="W4810">
        <v>108.5625</v>
      </c>
      <c r="X4810" s="83" t="str">
        <f t="shared" si="150"/>
        <v>2213 - BG HOU/S TX/SW LA</v>
      </c>
      <c r="Y4810" s="83">
        <f t="shared" si="151"/>
        <v>8</v>
      </c>
    </row>
    <row r="4811" spans="1:25" x14ac:dyDescent="0.25">
      <c r="A4811" t="s">
        <v>7</v>
      </c>
      <c r="B4811" t="s">
        <v>8651</v>
      </c>
      <c r="C4811" t="s">
        <v>7844</v>
      </c>
      <c r="D4811" t="s">
        <v>7845</v>
      </c>
      <c r="E4811" t="s">
        <v>7846</v>
      </c>
      <c r="F4811">
        <v>22132132</v>
      </c>
      <c r="G4811" t="s">
        <v>7873</v>
      </c>
      <c r="H4811" t="s">
        <v>7874</v>
      </c>
      <c r="I4811">
        <v>245256</v>
      </c>
      <c r="J4811" t="s">
        <v>7898</v>
      </c>
      <c r="K4811" t="s">
        <v>7899</v>
      </c>
      <c r="L4811" t="s">
        <v>6</v>
      </c>
      <c r="M4811" t="s">
        <v>8697</v>
      </c>
      <c r="N4811">
        <v>1454.54</v>
      </c>
      <c r="O4811">
        <v>6.97</v>
      </c>
      <c r="P4811">
        <v>4.7999999999999996E-3</v>
      </c>
      <c r="Q4811">
        <v>727.27</v>
      </c>
      <c r="R4811">
        <v>3.4849999999999999</v>
      </c>
      <c r="S4811">
        <v>11488.98</v>
      </c>
      <c r="T4811">
        <v>7782.85</v>
      </c>
      <c r="U4811">
        <v>0.6774</v>
      </c>
      <c r="V4811">
        <v>718.06</v>
      </c>
      <c r="W4811">
        <v>555.9178571428572</v>
      </c>
      <c r="X4811" s="83" t="str">
        <f t="shared" si="150"/>
        <v>2213 - BG HOU/S TX/SW LA</v>
      </c>
      <c r="Y4811" s="83">
        <f t="shared" si="151"/>
        <v>14</v>
      </c>
    </row>
    <row r="4812" spans="1:25" x14ac:dyDescent="0.25">
      <c r="A4812" t="s">
        <v>7</v>
      </c>
      <c r="B4812" t="s">
        <v>8651</v>
      </c>
      <c r="C4812" t="s">
        <v>7844</v>
      </c>
      <c r="D4812" t="s">
        <v>7845</v>
      </c>
      <c r="E4812" t="s">
        <v>7846</v>
      </c>
      <c r="F4812">
        <v>22132132</v>
      </c>
      <c r="G4812" t="s">
        <v>7873</v>
      </c>
      <c r="H4812" t="s">
        <v>7874</v>
      </c>
      <c r="I4812">
        <v>245256</v>
      </c>
      <c r="J4812" t="s">
        <v>7898</v>
      </c>
      <c r="K4812" t="s">
        <v>7899</v>
      </c>
      <c r="L4812" t="s">
        <v>6</v>
      </c>
      <c r="M4812" t="s">
        <v>8698</v>
      </c>
      <c r="N4812">
        <v>3686.76</v>
      </c>
      <c r="O4812">
        <v>-326.02999999999997</v>
      </c>
      <c r="P4812">
        <v>-8.8400000000000006E-2</v>
      </c>
      <c r="Q4812">
        <v>614.46</v>
      </c>
      <c r="R4812">
        <v>-36.225555555555552</v>
      </c>
      <c r="S4812">
        <v>35023.410000000003</v>
      </c>
      <c r="T4812">
        <v>17024.740000000002</v>
      </c>
      <c r="U4812">
        <v>0.48609999999999998</v>
      </c>
      <c r="V4812">
        <v>538.82000000000005</v>
      </c>
      <c r="W4812">
        <v>309.54072727272728</v>
      </c>
      <c r="X4812" s="83" t="str">
        <f t="shared" si="150"/>
        <v>2213 - BG HOU/S TX/SW LA</v>
      </c>
      <c r="Y4812" s="83">
        <f t="shared" si="151"/>
        <v>55.000000000000007</v>
      </c>
    </row>
    <row r="4813" spans="1:25" x14ac:dyDescent="0.25">
      <c r="A4813" t="s">
        <v>7</v>
      </c>
      <c r="B4813" t="s">
        <v>8651</v>
      </c>
      <c r="C4813" t="s">
        <v>7844</v>
      </c>
      <c r="D4813" t="s">
        <v>7845</v>
      </c>
      <c r="E4813" t="s">
        <v>7846</v>
      </c>
      <c r="F4813">
        <v>22132132</v>
      </c>
      <c r="G4813" t="s">
        <v>7873</v>
      </c>
      <c r="H4813" t="s">
        <v>7874</v>
      </c>
      <c r="I4813">
        <v>245256</v>
      </c>
      <c r="J4813" t="s">
        <v>7898</v>
      </c>
      <c r="K4813" t="s">
        <v>7899</v>
      </c>
      <c r="L4813" t="s">
        <v>6</v>
      </c>
      <c r="M4813" t="s">
        <v>8699</v>
      </c>
      <c r="N4813">
        <v>312.08</v>
      </c>
      <c r="Q4813">
        <v>156.04</v>
      </c>
      <c r="S4813">
        <v>2734.13</v>
      </c>
      <c r="T4813">
        <v>169.76</v>
      </c>
      <c r="U4813">
        <v>6.2100000000000002E-2</v>
      </c>
      <c r="V4813">
        <v>143.9</v>
      </c>
      <c r="W4813">
        <v>13.058461538461538</v>
      </c>
      <c r="X4813" s="83" t="str">
        <f t="shared" si="150"/>
        <v>2213 - BG HOU/S TX/SW LA</v>
      </c>
      <c r="Y4813" s="83">
        <f t="shared" si="151"/>
        <v>13</v>
      </c>
    </row>
    <row r="4814" spans="1:25" x14ac:dyDescent="0.25">
      <c r="A4814" t="s">
        <v>7</v>
      </c>
      <c r="B4814" t="s">
        <v>8651</v>
      </c>
      <c r="C4814" t="s">
        <v>7844</v>
      </c>
      <c r="D4814" t="s">
        <v>7845</v>
      </c>
      <c r="E4814" t="s">
        <v>7846</v>
      </c>
      <c r="F4814">
        <v>22132132</v>
      </c>
      <c r="G4814" t="s">
        <v>7873</v>
      </c>
      <c r="H4814" t="s">
        <v>7874</v>
      </c>
      <c r="I4814">
        <v>245256</v>
      </c>
      <c r="J4814" t="s">
        <v>7898</v>
      </c>
      <c r="K4814" t="s">
        <v>7899</v>
      </c>
      <c r="L4814" t="s">
        <v>6</v>
      </c>
      <c r="M4814" t="s">
        <v>8700</v>
      </c>
      <c r="N4814">
        <v>940</v>
      </c>
      <c r="O4814">
        <v>10.47</v>
      </c>
      <c r="P4814">
        <v>1.11E-2</v>
      </c>
      <c r="Q4814">
        <v>470</v>
      </c>
      <c r="R4814">
        <v>5.2350000000000003</v>
      </c>
      <c r="S4814">
        <v>6780.98</v>
      </c>
      <c r="T4814">
        <v>3743.39</v>
      </c>
      <c r="U4814">
        <v>0.55200000000000005</v>
      </c>
      <c r="V4814">
        <v>423.81</v>
      </c>
      <c r="W4814">
        <v>207.9661111111111</v>
      </c>
      <c r="X4814" s="83" t="str">
        <f t="shared" si="150"/>
        <v>2213 - BG HOU/S TX/SW LA</v>
      </c>
      <c r="Y4814" s="83">
        <f t="shared" si="151"/>
        <v>18</v>
      </c>
    </row>
    <row r="4815" spans="1:25" x14ac:dyDescent="0.25">
      <c r="A4815" t="s">
        <v>7</v>
      </c>
      <c r="B4815" t="s">
        <v>8651</v>
      </c>
      <c r="C4815" t="s">
        <v>7844</v>
      </c>
      <c r="D4815" t="s">
        <v>7845</v>
      </c>
      <c r="E4815" t="s">
        <v>7846</v>
      </c>
      <c r="F4815">
        <v>22132132</v>
      </c>
      <c r="G4815" t="s">
        <v>7873</v>
      </c>
      <c r="H4815" t="s">
        <v>7874</v>
      </c>
      <c r="I4815">
        <v>245256</v>
      </c>
      <c r="J4815" t="s">
        <v>7898</v>
      </c>
      <c r="K4815" t="s">
        <v>7899</v>
      </c>
      <c r="L4815" t="s">
        <v>6</v>
      </c>
      <c r="M4815" t="s">
        <v>8701</v>
      </c>
      <c r="N4815">
        <v>560.44000000000005</v>
      </c>
      <c r="O4815">
        <v>-49.28</v>
      </c>
      <c r="P4815">
        <v>-8.7900000000000006E-2</v>
      </c>
      <c r="Q4815">
        <v>560.44000000000005</v>
      </c>
      <c r="R4815">
        <v>-24.64</v>
      </c>
      <c r="S4815">
        <v>4498.67</v>
      </c>
      <c r="T4815">
        <v>4666.7</v>
      </c>
      <c r="U4815">
        <v>1.0374000000000001</v>
      </c>
      <c r="V4815">
        <v>499.85</v>
      </c>
      <c r="W4815">
        <v>466.66999999999996</v>
      </c>
      <c r="X4815" s="83" t="str">
        <f t="shared" si="150"/>
        <v>2213 - BG HOU/S TX/SW LA</v>
      </c>
      <c r="Y4815" s="83">
        <f t="shared" si="151"/>
        <v>10</v>
      </c>
    </row>
    <row r="4816" spans="1:25" x14ac:dyDescent="0.25">
      <c r="A4816" t="s">
        <v>7</v>
      </c>
      <c r="B4816" t="s">
        <v>8651</v>
      </c>
      <c r="C4816" t="s">
        <v>7844</v>
      </c>
      <c r="D4816" t="s">
        <v>7845</v>
      </c>
      <c r="E4816" t="s">
        <v>7846</v>
      </c>
      <c r="F4816">
        <v>22132132</v>
      </c>
      <c r="G4816" t="s">
        <v>7873</v>
      </c>
      <c r="H4816" t="s">
        <v>7874</v>
      </c>
      <c r="I4816">
        <v>263471</v>
      </c>
      <c r="J4816" t="s">
        <v>7900</v>
      </c>
      <c r="K4816" t="s">
        <v>7901</v>
      </c>
      <c r="L4816" t="s">
        <v>6</v>
      </c>
      <c r="M4816" t="s">
        <v>8706</v>
      </c>
      <c r="N4816">
        <v>0</v>
      </c>
      <c r="S4816">
        <v>56.13</v>
      </c>
      <c r="V4816">
        <v>9.36</v>
      </c>
      <c r="X4816" s="83" t="str">
        <f t="shared" si="150"/>
        <v>2213 - BG HOU/S TX/SW LA</v>
      </c>
      <c r="Y4816" s="83">
        <f t="shared" si="151"/>
        <v>0</v>
      </c>
    </row>
    <row r="4817" spans="1:25" x14ac:dyDescent="0.25">
      <c r="A4817" t="s">
        <v>7</v>
      </c>
      <c r="B4817" t="s">
        <v>8651</v>
      </c>
      <c r="C4817" t="s">
        <v>7844</v>
      </c>
      <c r="D4817" t="s">
        <v>7845</v>
      </c>
      <c r="E4817" t="s">
        <v>7846</v>
      </c>
      <c r="F4817">
        <v>22132132</v>
      </c>
      <c r="G4817" t="s">
        <v>7873</v>
      </c>
      <c r="H4817" t="s">
        <v>7874</v>
      </c>
      <c r="I4817">
        <v>263471</v>
      </c>
      <c r="J4817" t="s">
        <v>7900</v>
      </c>
      <c r="K4817" t="s">
        <v>7901</v>
      </c>
      <c r="L4817" t="s">
        <v>6</v>
      </c>
      <c r="M4817" t="s">
        <v>8676</v>
      </c>
      <c r="N4817">
        <v>0</v>
      </c>
      <c r="S4817">
        <v>510.86</v>
      </c>
      <c r="T4817">
        <v>509.59</v>
      </c>
      <c r="U4817">
        <v>0.99750000000000005</v>
      </c>
      <c r="V4817">
        <v>170.29</v>
      </c>
      <c r="W4817">
        <v>169.86333333333332</v>
      </c>
      <c r="X4817" s="83" t="str">
        <f t="shared" si="150"/>
        <v>2213 - BG HOU/S TX/SW LA</v>
      </c>
      <c r="Y4817" s="83">
        <f t="shared" si="151"/>
        <v>3</v>
      </c>
    </row>
    <row r="4818" spans="1:25" x14ac:dyDescent="0.25">
      <c r="A4818" t="s">
        <v>7</v>
      </c>
      <c r="B4818" t="s">
        <v>8651</v>
      </c>
      <c r="C4818" t="s">
        <v>7844</v>
      </c>
      <c r="D4818" t="s">
        <v>7845</v>
      </c>
      <c r="E4818" t="s">
        <v>7846</v>
      </c>
      <c r="F4818">
        <v>22132132</v>
      </c>
      <c r="G4818" t="s">
        <v>7873</v>
      </c>
      <c r="H4818" t="s">
        <v>7874</v>
      </c>
      <c r="I4818">
        <v>263471</v>
      </c>
      <c r="J4818" t="s">
        <v>7900</v>
      </c>
      <c r="K4818" t="s">
        <v>7901</v>
      </c>
      <c r="L4818" t="s">
        <v>6</v>
      </c>
      <c r="M4818" t="s">
        <v>8694</v>
      </c>
      <c r="N4818">
        <v>0</v>
      </c>
      <c r="S4818">
        <v>464.13</v>
      </c>
      <c r="T4818">
        <v>165</v>
      </c>
      <c r="U4818">
        <v>0.35549999999999998</v>
      </c>
      <c r="V4818">
        <v>154.71</v>
      </c>
      <c r="W4818">
        <v>41.25</v>
      </c>
      <c r="X4818" s="83" t="str">
        <f t="shared" si="150"/>
        <v>2213 - BG HOU/S TX/SW LA</v>
      </c>
      <c r="Y4818" s="83">
        <f t="shared" si="151"/>
        <v>4</v>
      </c>
    </row>
    <row r="4819" spans="1:25" x14ac:dyDescent="0.25">
      <c r="A4819" t="s">
        <v>7</v>
      </c>
      <c r="B4819" t="s">
        <v>8651</v>
      </c>
      <c r="C4819" t="s">
        <v>7844</v>
      </c>
      <c r="D4819" t="s">
        <v>7845</v>
      </c>
      <c r="E4819" t="s">
        <v>7846</v>
      </c>
      <c r="F4819">
        <v>22132132</v>
      </c>
      <c r="G4819" t="s">
        <v>7873</v>
      </c>
      <c r="H4819" t="s">
        <v>7874</v>
      </c>
      <c r="I4819">
        <v>263471</v>
      </c>
      <c r="J4819" t="s">
        <v>7900</v>
      </c>
      <c r="K4819" t="s">
        <v>7901</v>
      </c>
      <c r="L4819" t="s">
        <v>6</v>
      </c>
      <c r="M4819" t="s">
        <v>8707</v>
      </c>
      <c r="N4819">
        <v>0</v>
      </c>
      <c r="O4819">
        <v>112.5</v>
      </c>
      <c r="S4819">
        <v>28.26</v>
      </c>
      <c r="T4819">
        <v>112.5</v>
      </c>
      <c r="U4819">
        <v>3.9809000000000001</v>
      </c>
      <c r="V4819">
        <v>28.26</v>
      </c>
      <c r="W4819">
        <v>56.25</v>
      </c>
      <c r="X4819" s="83" t="str">
        <f t="shared" si="150"/>
        <v>2213 - BG HOU/S TX/SW LA</v>
      </c>
      <c r="Y4819" s="83">
        <f t="shared" si="151"/>
        <v>2</v>
      </c>
    </row>
    <row r="4820" spans="1:25" x14ac:dyDescent="0.25">
      <c r="A4820" t="s">
        <v>7</v>
      </c>
      <c r="B4820" t="s">
        <v>8651</v>
      </c>
      <c r="C4820" t="s">
        <v>7844</v>
      </c>
      <c r="D4820" t="s">
        <v>7845</v>
      </c>
      <c r="E4820" t="s">
        <v>7846</v>
      </c>
      <c r="F4820">
        <v>22132132</v>
      </c>
      <c r="G4820" t="s">
        <v>7873</v>
      </c>
      <c r="H4820" t="s">
        <v>7874</v>
      </c>
      <c r="I4820">
        <v>263471</v>
      </c>
      <c r="J4820" t="s">
        <v>7900</v>
      </c>
      <c r="K4820" t="s">
        <v>7901</v>
      </c>
      <c r="L4820" t="s">
        <v>6</v>
      </c>
      <c r="M4820" t="s">
        <v>8677</v>
      </c>
      <c r="N4820">
        <v>494.26</v>
      </c>
      <c r="O4820">
        <v>235</v>
      </c>
      <c r="P4820">
        <v>0.47549999999999998</v>
      </c>
      <c r="Q4820">
        <v>247.13</v>
      </c>
      <c r="R4820">
        <v>58.75</v>
      </c>
      <c r="S4820">
        <v>2947.03</v>
      </c>
      <c r="T4820">
        <v>685.27</v>
      </c>
      <c r="U4820">
        <v>0.23250000000000001</v>
      </c>
      <c r="V4820">
        <v>245.59</v>
      </c>
      <c r="W4820">
        <v>57.105833333333329</v>
      </c>
      <c r="X4820" s="83" t="str">
        <f t="shared" si="150"/>
        <v>2213 - BG HOU/S TX/SW LA</v>
      </c>
      <c r="Y4820" s="83">
        <f t="shared" si="151"/>
        <v>12</v>
      </c>
    </row>
    <row r="4821" spans="1:25" x14ac:dyDescent="0.25">
      <c r="A4821" t="s">
        <v>7</v>
      </c>
      <c r="B4821" t="s">
        <v>8651</v>
      </c>
      <c r="C4821" t="s">
        <v>7844</v>
      </c>
      <c r="D4821" t="s">
        <v>7845</v>
      </c>
      <c r="E4821" t="s">
        <v>7846</v>
      </c>
      <c r="F4821">
        <v>22132132</v>
      </c>
      <c r="G4821" t="s">
        <v>7873</v>
      </c>
      <c r="H4821" t="s">
        <v>7874</v>
      </c>
      <c r="I4821">
        <v>263471</v>
      </c>
      <c r="J4821" t="s">
        <v>7900</v>
      </c>
      <c r="K4821" t="s">
        <v>7901</v>
      </c>
      <c r="L4821" t="s">
        <v>6</v>
      </c>
      <c r="M4821" t="s">
        <v>8678</v>
      </c>
      <c r="N4821">
        <v>111.12</v>
      </c>
      <c r="O4821">
        <v>262.5</v>
      </c>
      <c r="P4821">
        <v>2.3622999999999998</v>
      </c>
      <c r="Q4821">
        <v>55.56</v>
      </c>
      <c r="S4821">
        <v>1015.24</v>
      </c>
      <c r="T4821">
        <v>915</v>
      </c>
      <c r="U4821">
        <v>0.90129999999999999</v>
      </c>
      <c r="V4821">
        <v>72.52</v>
      </c>
      <c r="W4821">
        <v>76.25</v>
      </c>
      <c r="X4821" s="83" t="str">
        <f t="shared" si="150"/>
        <v>2213 - BG HOU/S TX/SW LA</v>
      </c>
      <c r="Y4821" s="83">
        <f t="shared" si="151"/>
        <v>12</v>
      </c>
    </row>
    <row r="4822" spans="1:25" x14ac:dyDescent="0.25">
      <c r="A4822" t="s">
        <v>7</v>
      </c>
      <c r="B4822" t="s">
        <v>8651</v>
      </c>
      <c r="C4822" t="s">
        <v>7844</v>
      </c>
      <c r="D4822" t="s">
        <v>7845</v>
      </c>
      <c r="E4822" t="s">
        <v>7846</v>
      </c>
      <c r="F4822">
        <v>22132132</v>
      </c>
      <c r="G4822" t="s">
        <v>7873</v>
      </c>
      <c r="H4822" t="s">
        <v>7874</v>
      </c>
      <c r="I4822">
        <v>263471</v>
      </c>
      <c r="J4822" t="s">
        <v>7900</v>
      </c>
      <c r="K4822" t="s">
        <v>7901</v>
      </c>
      <c r="L4822" t="s">
        <v>6</v>
      </c>
      <c r="M4822" t="s">
        <v>8679</v>
      </c>
      <c r="N4822">
        <v>0</v>
      </c>
      <c r="S4822">
        <v>56.96</v>
      </c>
      <c r="T4822">
        <v>115.32</v>
      </c>
      <c r="U4822">
        <v>2.0246</v>
      </c>
      <c r="V4822">
        <v>56.96</v>
      </c>
      <c r="X4822" s="83" t="str">
        <f t="shared" si="150"/>
        <v>2213 - BG HOU/S TX/SW LA</v>
      </c>
      <c r="Y4822" s="83">
        <f t="shared" si="151"/>
        <v>0</v>
      </c>
    </row>
    <row r="4823" spans="1:25" x14ac:dyDescent="0.25">
      <c r="A4823" t="s">
        <v>7</v>
      </c>
      <c r="B4823" t="s">
        <v>8651</v>
      </c>
      <c r="C4823" t="s">
        <v>7844</v>
      </c>
      <c r="D4823" t="s">
        <v>7845</v>
      </c>
      <c r="E4823" t="s">
        <v>7846</v>
      </c>
      <c r="F4823">
        <v>22132132</v>
      </c>
      <c r="G4823" t="s">
        <v>7873</v>
      </c>
      <c r="H4823" t="s">
        <v>7874</v>
      </c>
      <c r="I4823">
        <v>263471</v>
      </c>
      <c r="J4823" t="s">
        <v>7900</v>
      </c>
      <c r="K4823" t="s">
        <v>7901</v>
      </c>
      <c r="L4823" t="s">
        <v>6</v>
      </c>
      <c r="M4823" t="s">
        <v>8695</v>
      </c>
      <c r="N4823">
        <v>148.81</v>
      </c>
      <c r="Q4823">
        <v>148.81</v>
      </c>
      <c r="S4823">
        <v>1189.81</v>
      </c>
      <c r="T4823">
        <v>211.63</v>
      </c>
      <c r="U4823">
        <v>0.1779</v>
      </c>
      <c r="V4823">
        <v>118.98</v>
      </c>
      <c r="W4823">
        <v>52.907499999999999</v>
      </c>
      <c r="X4823" s="83" t="str">
        <f t="shared" si="150"/>
        <v>2213 - BG HOU/S TX/SW LA</v>
      </c>
      <c r="Y4823" s="83">
        <f t="shared" si="151"/>
        <v>4</v>
      </c>
    </row>
    <row r="4824" spans="1:25" x14ac:dyDescent="0.25">
      <c r="A4824" t="s">
        <v>7</v>
      </c>
      <c r="B4824" t="s">
        <v>8651</v>
      </c>
      <c r="C4824" t="s">
        <v>7844</v>
      </c>
      <c r="D4824" t="s">
        <v>7845</v>
      </c>
      <c r="E4824" t="s">
        <v>7846</v>
      </c>
      <c r="F4824">
        <v>22132132</v>
      </c>
      <c r="G4824" t="s">
        <v>7873</v>
      </c>
      <c r="H4824" t="s">
        <v>7874</v>
      </c>
      <c r="I4824">
        <v>263471</v>
      </c>
      <c r="J4824" t="s">
        <v>7900</v>
      </c>
      <c r="K4824" t="s">
        <v>7901</v>
      </c>
      <c r="L4824" t="s">
        <v>6</v>
      </c>
      <c r="M4824" t="s">
        <v>8720</v>
      </c>
      <c r="N4824">
        <v>612.9</v>
      </c>
      <c r="Q4824">
        <v>612.9</v>
      </c>
      <c r="S4824">
        <v>808.55</v>
      </c>
      <c r="T4824">
        <v>410.28</v>
      </c>
      <c r="U4824">
        <v>0.50739999999999996</v>
      </c>
      <c r="V4824">
        <v>404.28</v>
      </c>
      <c r="W4824">
        <v>205.14</v>
      </c>
      <c r="X4824" s="83" t="str">
        <f t="shared" si="150"/>
        <v>2213 - BG HOU/S TX/SW LA</v>
      </c>
      <c r="Y4824" s="83">
        <f t="shared" si="151"/>
        <v>2</v>
      </c>
    </row>
    <row r="4825" spans="1:25" x14ac:dyDescent="0.25">
      <c r="A4825" t="s">
        <v>7</v>
      </c>
      <c r="B4825" t="s">
        <v>8651</v>
      </c>
      <c r="C4825" t="s">
        <v>7844</v>
      </c>
      <c r="D4825" t="s">
        <v>7845</v>
      </c>
      <c r="E4825" t="s">
        <v>7846</v>
      </c>
      <c r="F4825">
        <v>22132132</v>
      </c>
      <c r="G4825" t="s">
        <v>7873</v>
      </c>
      <c r="H4825" t="s">
        <v>7874</v>
      </c>
      <c r="I4825">
        <v>263471</v>
      </c>
      <c r="J4825" t="s">
        <v>7900</v>
      </c>
      <c r="K4825" t="s">
        <v>7901</v>
      </c>
      <c r="L4825" t="s">
        <v>6</v>
      </c>
      <c r="M4825" t="s">
        <v>8696</v>
      </c>
      <c r="N4825">
        <v>476.47</v>
      </c>
      <c r="O4825">
        <v>276.25</v>
      </c>
      <c r="P4825">
        <v>0.57979999999999998</v>
      </c>
      <c r="Q4825">
        <v>476.47</v>
      </c>
      <c r="R4825">
        <v>138.125</v>
      </c>
      <c r="S4825">
        <v>4972.0600000000004</v>
      </c>
      <c r="T4825">
        <v>1855.63</v>
      </c>
      <c r="U4825">
        <v>0.37319999999999998</v>
      </c>
      <c r="V4825">
        <v>497.21</v>
      </c>
      <c r="W4825">
        <v>231.95375000000001</v>
      </c>
      <c r="X4825" s="83" t="str">
        <f t="shared" si="150"/>
        <v>2213 - BG HOU/S TX/SW LA</v>
      </c>
      <c r="Y4825" s="83">
        <f t="shared" si="151"/>
        <v>8</v>
      </c>
    </row>
    <row r="4826" spans="1:25" x14ac:dyDescent="0.25">
      <c r="A4826" t="s">
        <v>7</v>
      </c>
      <c r="B4826" t="s">
        <v>8651</v>
      </c>
      <c r="C4826" t="s">
        <v>7844</v>
      </c>
      <c r="D4826" t="s">
        <v>7845</v>
      </c>
      <c r="E4826" t="s">
        <v>7846</v>
      </c>
      <c r="F4826">
        <v>22132132</v>
      </c>
      <c r="G4826" t="s">
        <v>7873</v>
      </c>
      <c r="H4826" t="s">
        <v>7874</v>
      </c>
      <c r="I4826">
        <v>263471</v>
      </c>
      <c r="J4826" t="s">
        <v>7900</v>
      </c>
      <c r="K4826" t="s">
        <v>7901</v>
      </c>
      <c r="L4826" t="s">
        <v>6</v>
      </c>
      <c r="M4826" t="s">
        <v>8697</v>
      </c>
      <c r="N4826">
        <v>2181.81</v>
      </c>
      <c r="O4826">
        <v>4708.5600000000004</v>
      </c>
      <c r="P4826">
        <v>2.1581000000000001</v>
      </c>
      <c r="Q4826">
        <v>727.27</v>
      </c>
      <c r="R4826">
        <v>2354.2800000000002</v>
      </c>
      <c r="S4826">
        <v>16533.47</v>
      </c>
      <c r="T4826">
        <v>11040.08</v>
      </c>
      <c r="U4826">
        <v>0.66769999999999996</v>
      </c>
      <c r="V4826">
        <v>718.85</v>
      </c>
      <c r="W4826">
        <v>525.7180952380952</v>
      </c>
      <c r="X4826" s="83" t="str">
        <f t="shared" si="150"/>
        <v>2213 - BG HOU/S TX/SW LA</v>
      </c>
      <c r="Y4826" s="83">
        <f t="shared" si="151"/>
        <v>21</v>
      </c>
    </row>
    <row r="4827" spans="1:25" x14ac:dyDescent="0.25">
      <c r="A4827" t="s">
        <v>7</v>
      </c>
      <c r="B4827" t="s">
        <v>8651</v>
      </c>
      <c r="C4827" t="s">
        <v>7844</v>
      </c>
      <c r="D4827" t="s">
        <v>7845</v>
      </c>
      <c r="E4827" t="s">
        <v>7846</v>
      </c>
      <c r="F4827">
        <v>22132132</v>
      </c>
      <c r="G4827" t="s">
        <v>7873</v>
      </c>
      <c r="H4827" t="s">
        <v>7874</v>
      </c>
      <c r="I4827">
        <v>263471</v>
      </c>
      <c r="J4827" t="s">
        <v>7900</v>
      </c>
      <c r="K4827" t="s">
        <v>7901</v>
      </c>
      <c r="L4827" t="s">
        <v>6</v>
      </c>
      <c r="M4827" t="s">
        <v>8698</v>
      </c>
      <c r="N4827">
        <v>3686.76</v>
      </c>
      <c r="O4827">
        <v>2976.94</v>
      </c>
      <c r="P4827">
        <v>0.8075</v>
      </c>
      <c r="Q4827">
        <v>614.46</v>
      </c>
      <c r="R4827">
        <v>992.31333333333339</v>
      </c>
      <c r="S4827">
        <v>27049.71</v>
      </c>
      <c r="T4827">
        <v>16635.38</v>
      </c>
      <c r="U4827">
        <v>0.61499999999999999</v>
      </c>
      <c r="V4827">
        <v>540.99</v>
      </c>
      <c r="W4827">
        <v>449.60486486486491</v>
      </c>
      <c r="X4827" s="83" t="str">
        <f t="shared" si="150"/>
        <v>2213 - BG HOU/S TX/SW LA</v>
      </c>
      <c r="Y4827" s="83">
        <f t="shared" si="151"/>
        <v>37</v>
      </c>
    </row>
    <row r="4828" spans="1:25" x14ac:dyDescent="0.25">
      <c r="A4828" t="s">
        <v>7</v>
      </c>
      <c r="B4828" t="s">
        <v>8651</v>
      </c>
      <c r="C4828" t="s">
        <v>7844</v>
      </c>
      <c r="D4828" t="s">
        <v>7845</v>
      </c>
      <c r="E4828" t="s">
        <v>7846</v>
      </c>
      <c r="F4828">
        <v>22132132</v>
      </c>
      <c r="G4828" t="s">
        <v>7873</v>
      </c>
      <c r="H4828" t="s">
        <v>7874</v>
      </c>
      <c r="I4828">
        <v>263471</v>
      </c>
      <c r="J4828" t="s">
        <v>7900</v>
      </c>
      <c r="K4828" t="s">
        <v>7901</v>
      </c>
      <c r="L4828" t="s">
        <v>6</v>
      </c>
      <c r="M4828" t="s">
        <v>8699</v>
      </c>
      <c r="N4828">
        <v>156.04</v>
      </c>
      <c r="O4828">
        <v>828.75</v>
      </c>
      <c r="P4828">
        <v>5.3110999999999997</v>
      </c>
      <c r="Q4828">
        <v>156.04</v>
      </c>
      <c r="R4828">
        <v>828.75</v>
      </c>
      <c r="S4828">
        <v>2747.65</v>
      </c>
      <c r="T4828">
        <v>3148.94</v>
      </c>
      <c r="U4828">
        <v>1.1459999999999999</v>
      </c>
      <c r="V4828">
        <v>144.61000000000001</v>
      </c>
      <c r="W4828">
        <v>224.92428571428573</v>
      </c>
      <c r="X4828" s="83" t="str">
        <f t="shared" si="150"/>
        <v>2213 - BG HOU/S TX/SW LA</v>
      </c>
      <c r="Y4828" s="83">
        <f t="shared" si="151"/>
        <v>14</v>
      </c>
    </row>
    <row r="4829" spans="1:25" x14ac:dyDescent="0.25">
      <c r="A4829" t="s">
        <v>7</v>
      </c>
      <c r="B4829" t="s">
        <v>8651</v>
      </c>
      <c r="C4829" t="s">
        <v>7844</v>
      </c>
      <c r="D4829" t="s">
        <v>7845</v>
      </c>
      <c r="E4829" t="s">
        <v>7846</v>
      </c>
      <c r="F4829">
        <v>22132132</v>
      </c>
      <c r="G4829" t="s">
        <v>7873</v>
      </c>
      <c r="H4829" t="s">
        <v>7874</v>
      </c>
      <c r="I4829">
        <v>263471</v>
      </c>
      <c r="J4829" t="s">
        <v>7900</v>
      </c>
      <c r="K4829" t="s">
        <v>7901</v>
      </c>
      <c r="L4829" t="s">
        <v>6</v>
      </c>
      <c r="M4829" t="s">
        <v>8700</v>
      </c>
      <c r="N4829">
        <v>1880</v>
      </c>
      <c r="O4829">
        <v>1205.05</v>
      </c>
      <c r="P4829">
        <v>0.64100000000000001</v>
      </c>
      <c r="Q4829">
        <v>470</v>
      </c>
      <c r="R4829">
        <v>1205.05</v>
      </c>
      <c r="S4829">
        <v>10749.63</v>
      </c>
      <c r="T4829">
        <v>5057.3100000000004</v>
      </c>
      <c r="U4829">
        <v>0.47049999999999997</v>
      </c>
      <c r="V4829">
        <v>429.99</v>
      </c>
      <c r="W4829">
        <v>229.8777272727273</v>
      </c>
      <c r="X4829" s="83" t="str">
        <f t="shared" si="150"/>
        <v>2213 - BG HOU/S TX/SW LA</v>
      </c>
      <c r="Y4829" s="83">
        <f t="shared" si="151"/>
        <v>22</v>
      </c>
    </row>
    <row r="4830" spans="1:25" x14ac:dyDescent="0.25">
      <c r="A4830" t="s">
        <v>7</v>
      </c>
      <c r="B4830" t="s">
        <v>8651</v>
      </c>
      <c r="C4830" t="s">
        <v>7844</v>
      </c>
      <c r="D4830" t="s">
        <v>7845</v>
      </c>
      <c r="E4830" t="s">
        <v>7846</v>
      </c>
      <c r="F4830">
        <v>22132132</v>
      </c>
      <c r="G4830" t="s">
        <v>7873</v>
      </c>
      <c r="H4830" t="s">
        <v>7874</v>
      </c>
      <c r="I4830">
        <v>263471</v>
      </c>
      <c r="J4830" t="s">
        <v>7900</v>
      </c>
      <c r="K4830" t="s">
        <v>7901</v>
      </c>
      <c r="L4830" t="s">
        <v>6</v>
      </c>
      <c r="M4830" t="s">
        <v>8701</v>
      </c>
      <c r="N4830">
        <v>1120.8800000000001</v>
      </c>
      <c r="O4830">
        <v>20.22</v>
      </c>
      <c r="P4830">
        <v>1.7999999999999999E-2</v>
      </c>
      <c r="Q4830">
        <v>560.44000000000005</v>
      </c>
      <c r="R4830">
        <v>5.0549999999999997</v>
      </c>
      <c r="S4830">
        <v>6981.49</v>
      </c>
      <c r="T4830">
        <v>2698.18</v>
      </c>
      <c r="U4830">
        <v>0.38650000000000001</v>
      </c>
      <c r="V4830">
        <v>498.68</v>
      </c>
      <c r="W4830">
        <v>168.63624999999999</v>
      </c>
      <c r="X4830" s="83" t="str">
        <f t="shared" si="150"/>
        <v>2213 - BG HOU/S TX/SW LA</v>
      </c>
      <c r="Y4830" s="83">
        <f t="shared" si="151"/>
        <v>16</v>
      </c>
    </row>
    <row r="4831" spans="1:25" x14ac:dyDescent="0.25">
      <c r="A4831" t="s">
        <v>7</v>
      </c>
      <c r="B4831" t="s">
        <v>8651</v>
      </c>
      <c r="C4831" t="s">
        <v>7844</v>
      </c>
      <c r="D4831" t="s">
        <v>7845</v>
      </c>
      <c r="E4831" t="s">
        <v>7846</v>
      </c>
      <c r="F4831">
        <v>22132132</v>
      </c>
      <c r="G4831" t="s">
        <v>7873</v>
      </c>
      <c r="H4831" t="s">
        <v>7874</v>
      </c>
      <c r="I4831">
        <v>263877</v>
      </c>
      <c r="J4831" t="s">
        <v>7902</v>
      </c>
      <c r="K4831" t="s">
        <v>7903</v>
      </c>
      <c r="L4831" t="s">
        <v>6</v>
      </c>
      <c r="M4831" t="s">
        <v>8676</v>
      </c>
      <c r="N4831">
        <v>28.05</v>
      </c>
      <c r="Q4831">
        <v>28.05</v>
      </c>
      <c r="S4831">
        <v>768.79</v>
      </c>
      <c r="T4831">
        <v>542</v>
      </c>
      <c r="U4831">
        <v>0.70499999999999996</v>
      </c>
      <c r="V4831">
        <v>96.1</v>
      </c>
      <c r="W4831">
        <v>180.66666666666666</v>
      </c>
      <c r="X4831" s="83" t="str">
        <f t="shared" si="150"/>
        <v>2213 - BG HOU/S TX/SW LA</v>
      </c>
      <c r="Y4831" s="83">
        <f t="shared" si="151"/>
        <v>3</v>
      </c>
    </row>
    <row r="4832" spans="1:25" x14ac:dyDescent="0.25">
      <c r="A4832" t="s">
        <v>7</v>
      </c>
      <c r="B4832" t="s">
        <v>8651</v>
      </c>
      <c r="C4832" t="s">
        <v>7844</v>
      </c>
      <c r="D4832" t="s">
        <v>7845</v>
      </c>
      <c r="E4832" t="s">
        <v>7846</v>
      </c>
      <c r="F4832">
        <v>22132132</v>
      </c>
      <c r="G4832" t="s">
        <v>7873</v>
      </c>
      <c r="H4832" t="s">
        <v>7874</v>
      </c>
      <c r="I4832">
        <v>263877</v>
      </c>
      <c r="J4832" t="s">
        <v>7902</v>
      </c>
      <c r="K4832" t="s">
        <v>7903</v>
      </c>
      <c r="L4832" t="s">
        <v>6</v>
      </c>
      <c r="M4832" t="s">
        <v>8707</v>
      </c>
      <c r="N4832">
        <v>0</v>
      </c>
      <c r="O4832">
        <v>168.49</v>
      </c>
      <c r="S4832">
        <v>263.72000000000003</v>
      </c>
      <c r="T4832">
        <v>168.49</v>
      </c>
      <c r="U4832">
        <v>0.63890000000000002</v>
      </c>
      <c r="V4832">
        <v>43.95</v>
      </c>
      <c r="W4832">
        <v>84.245000000000005</v>
      </c>
      <c r="X4832" s="83" t="str">
        <f t="shared" si="150"/>
        <v>2213 - BG HOU/S TX/SW LA</v>
      </c>
      <c r="Y4832" s="83">
        <f t="shared" si="151"/>
        <v>2</v>
      </c>
    </row>
    <row r="4833" spans="1:25" x14ac:dyDescent="0.25">
      <c r="A4833" t="s">
        <v>7</v>
      </c>
      <c r="B4833" t="s">
        <v>8651</v>
      </c>
      <c r="C4833" t="s">
        <v>7844</v>
      </c>
      <c r="D4833" t="s">
        <v>7845</v>
      </c>
      <c r="E4833" t="s">
        <v>7846</v>
      </c>
      <c r="F4833">
        <v>22132132</v>
      </c>
      <c r="G4833" t="s">
        <v>7873</v>
      </c>
      <c r="H4833" t="s">
        <v>7874</v>
      </c>
      <c r="I4833">
        <v>263877</v>
      </c>
      <c r="J4833" t="s">
        <v>7902</v>
      </c>
      <c r="K4833" t="s">
        <v>7903</v>
      </c>
      <c r="L4833" t="s">
        <v>6</v>
      </c>
      <c r="M4833" t="s">
        <v>8677</v>
      </c>
      <c r="N4833">
        <v>247.13</v>
      </c>
      <c r="O4833">
        <v>562.5</v>
      </c>
      <c r="P4833">
        <v>2.2761</v>
      </c>
      <c r="Q4833">
        <v>247.13</v>
      </c>
      <c r="S4833">
        <v>1920.14</v>
      </c>
      <c r="T4833">
        <v>1059.8699999999999</v>
      </c>
      <c r="U4833">
        <v>0.55200000000000005</v>
      </c>
      <c r="V4833">
        <v>240.02</v>
      </c>
      <c r="W4833">
        <v>264.96749999999997</v>
      </c>
      <c r="X4833" s="83" t="str">
        <f t="shared" si="150"/>
        <v>2213 - BG HOU/S TX/SW LA</v>
      </c>
      <c r="Y4833" s="83">
        <f t="shared" si="151"/>
        <v>4</v>
      </c>
    </row>
    <row r="4834" spans="1:25" x14ac:dyDescent="0.25">
      <c r="A4834" t="s">
        <v>7</v>
      </c>
      <c r="B4834" t="s">
        <v>8651</v>
      </c>
      <c r="C4834" t="s">
        <v>7844</v>
      </c>
      <c r="D4834" t="s">
        <v>7845</v>
      </c>
      <c r="E4834" t="s">
        <v>7846</v>
      </c>
      <c r="F4834">
        <v>22132132</v>
      </c>
      <c r="G4834" t="s">
        <v>7873</v>
      </c>
      <c r="H4834" t="s">
        <v>7874</v>
      </c>
      <c r="I4834">
        <v>263877</v>
      </c>
      <c r="J4834" t="s">
        <v>7902</v>
      </c>
      <c r="K4834" t="s">
        <v>7903</v>
      </c>
      <c r="L4834" t="s">
        <v>6</v>
      </c>
      <c r="M4834" t="s">
        <v>8678</v>
      </c>
      <c r="N4834">
        <v>111.12</v>
      </c>
      <c r="Q4834">
        <v>55.56</v>
      </c>
      <c r="S4834">
        <v>713.73</v>
      </c>
      <c r="T4834">
        <v>165.89</v>
      </c>
      <c r="U4834">
        <v>0.2324</v>
      </c>
      <c r="V4834">
        <v>71.37</v>
      </c>
      <c r="W4834">
        <v>16.588999999999999</v>
      </c>
      <c r="X4834" s="83" t="str">
        <f t="shared" si="150"/>
        <v>2213 - BG HOU/S TX/SW LA</v>
      </c>
      <c r="Y4834" s="83">
        <f t="shared" si="151"/>
        <v>10</v>
      </c>
    </row>
    <row r="4835" spans="1:25" x14ac:dyDescent="0.25">
      <c r="A4835" t="s">
        <v>7</v>
      </c>
      <c r="B4835" t="s">
        <v>8651</v>
      </c>
      <c r="C4835" t="s">
        <v>7844</v>
      </c>
      <c r="D4835" t="s">
        <v>7845</v>
      </c>
      <c r="E4835" t="s">
        <v>7846</v>
      </c>
      <c r="F4835">
        <v>22132132</v>
      </c>
      <c r="G4835" t="s">
        <v>7873</v>
      </c>
      <c r="H4835" t="s">
        <v>7874</v>
      </c>
      <c r="I4835">
        <v>263877</v>
      </c>
      <c r="J4835" t="s">
        <v>7902</v>
      </c>
      <c r="K4835" t="s">
        <v>7903</v>
      </c>
      <c r="L4835" t="s">
        <v>6</v>
      </c>
      <c r="M4835" t="s">
        <v>8679</v>
      </c>
      <c r="N4835">
        <v>0</v>
      </c>
      <c r="S4835">
        <v>56.96</v>
      </c>
      <c r="V4835">
        <v>56.96</v>
      </c>
      <c r="X4835" s="83" t="str">
        <f t="shared" si="150"/>
        <v>2213 - BG HOU/S TX/SW LA</v>
      </c>
      <c r="Y4835" s="83">
        <f t="shared" si="151"/>
        <v>0</v>
      </c>
    </row>
    <row r="4836" spans="1:25" x14ac:dyDescent="0.25">
      <c r="A4836" t="s">
        <v>7</v>
      </c>
      <c r="B4836" t="s">
        <v>8651</v>
      </c>
      <c r="C4836" t="s">
        <v>7844</v>
      </c>
      <c r="D4836" t="s">
        <v>7845</v>
      </c>
      <c r="E4836" t="s">
        <v>7846</v>
      </c>
      <c r="F4836">
        <v>22132132</v>
      </c>
      <c r="G4836" t="s">
        <v>7873</v>
      </c>
      <c r="H4836" t="s">
        <v>7874</v>
      </c>
      <c r="I4836">
        <v>263877</v>
      </c>
      <c r="J4836" t="s">
        <v>7902</v>
      </c>
      <c r="K4836" t="s">
        <v>7903</v>
      </c>
      <c r="L4836" t="s">
        <v>6</v>
      </c>
      <c r="M4836" t="s">
        <v>8695</v>
      </c>
      <c r="N4836">
        <v>0</v>
      </c>
      <c r="S4836">
        <v>1522.42</v>
      </c>
      <c r="T4836">
        <v>23.25</v>
      </c>
      <c r="U4836">
        <v>1.5299999999999999E-2</v>
      </c>
      <c r="V4836">
        <v>126.87</v>
      </c>
      <c r="W4836">
        <v>5.8125</v>
      </c>
      <c r="X4836" s="83" t="str">
        <f t="shared" si="150"/>
        <v>2213 - BG HOU/S TX/SW LA</v>
      </c>
      <c r="Y4836" s="83">
        <f t="shared" si="151"/>
        <v>4</v>
      </c>
    </row>
    <row r="4837" spans="1:25" x14ac:dyDescent="0.25">
      <c r="A4837" t="s">
        <v>7</v>
      </c>
      <c r="B4837" t="s">
        <v>8651</v>
      </c>
      <c r="C4837" t="s">
        <v>7844</v>
      </c>
      <c r="D4837" t="s">
        <v>7845</v>
      </c>
      <c r="E4837" t="s">
        <v>7846</v>
      </c>
      <c r="F4837">
        <v>22132132</v>
      </c>
      <c r="G4837" t="s">
        <v>7873</v>
      </c>
      <c r="H4837" t="s">
        <v>7874</v>
      </c>
      <c r="I4837">
        <v>263877</v>
      </c>
      <c r="J4837" t="s">
        <v>7902</v>
      </c>
      <c r="K4837" t="s">
        <v>7903</v>
      </c>
      <c r="L4837" t="s">
        <v>6</v>
      </c>
      <c r="M4837" t="s">
        <v>8720</v>
      </c>
      <c r="N4837">
        <v>0</v>
      </c>
      <c r="S4837">
        <v>195.65</v>
      </c>
      <c r="T4837">
        <v>0.37</v>
      </c>
      <c r="U4837">
        <v>1.9E-3</v>
      </c>
      <c r="V4837">
        <v>195.65</v>
      </c>
      <c r="W4837">
        <v>0.37</v>
      </c>
      <c r="X4837" s="83" t="str">
        <f t="shared" si="150"/>
        <v>2213 - BG HOU/S TX/SW LA</v>
      </c>
      <c r="Y4837" s="83">
        <f t="shared" si="151"/>
        <v>1</v>
      </c>
    </row>
    <row r="4838" spans="1:25" x14ac:dyDescent="0.25">
      <c r="A4838" t="s">
        <v>7</v>
      </c>
      <c r="B4838" t="s">
        <v>8651</v>
      </c>
      <c r="C4838" t="s">
        <v>7844</v>
      </c>
      <c r="D4838" t="s">
        <v>7845</v>
      </c>
      <c r="E4838" t="s">
        <v>7846</v>
      </c>
      <c r="F4838">
        <v>22132132</v>
      </c>
      <c r="G4838" t="s">
        <v>7873</v>
      </c>
      <c r="H4838" t="s">
        <v>7874</v>
      </c>
      <c r="I4838">
        <v>263877</v>
      </c>
      <c r="J4838" t="s">
        <v>7902</v>
      </c>
      <c r="K4838" t="s">
        <v>7903</v>
      </c>
      <c r="L4838" t="s">
        <v>6</v>
      </c>
      <c r="M4838" t="s">
        <v>8696</v>
      </c>
      <c r="N4838">
        <v>476.47</v>
      </c>
      <c r="Q4838">
        <v>476.47</v>
      </c>
      <c r="S4838">
        <v>5964.56</v>
      </c>
      <c r="T4838">
        <v>273.55</v>
      </c>
      <c r="U4838">
        <v>4.5900000000000003E-2</v>
      </c>
      <c r="V4838">
        <v>497.05</v>
      </c>
      <c r="W4838">
        <v>91.183333333333337</v>
      </c>
      <c r="X4838" s="83" t="str">
        <f t="shared" si="150"/>
        <v>2213 - BG HOU/S TX/SW LA</v>
      </c>
      <c r="Y4838" s="83">
        <f t="shared" si="151"/>
        <v>3</v>
      </c>
    </row>
    <row r="4839" spans="1:25" x14ac:dyDescent="0.25">
      <c r="A4839" t="s">
        <v>7</v>
      </c>
      <c r="B4839" t="s">
        <v>8651</v>
      </c>
      <c r="C4839" t="s">
        <v>7844</v>
      </c>
      <c r="D4839" t="s">
        <v>7845</v>
      </c>
      <c r="E4839" t="s">
        <v>7846</v>
      </c>
      <c r="F4839">
        <v>22132132</v>
      </c>
      <c r="G4839" t="s">
        <v>7873</v>
      </c>
      <c r="H4839" t="s">
        <v>7874</v>
      </c>
      <c r="I4839">
        <v>263877</v>
      </c>
      <c r="J4839" t="s">
        <v>7902</v>
      </c>
      <c r="K4839" t="s">
        <v>7903</v>
      </c>
      <c r="L4839" t="s">
        <v>6</v>
      </c>
      <c r="M4839" t="s">
        <v>8697</v>
      </c>
      <c r="N4839">
        <v>1454.54</v>
      </c>
      <c r="O4839">
        <v>275.12</v>
      </c>
      <c r="P4839">
        <v>0.18909999999999999</v>
      </c>
      <c r="Q4839">
        <v>727.27</v>
      </c>
      <c r="R4839">
        <v>137.56</v>
      </c>
      <c r="S4839">
        <v>11488.98</v>
      </c>
      <c r="T4839">
        <v>3774.83</v>
      </c>
      <c r="U4839">
        <v>0.3286</v>
      </c>
      <c r="V4839">
        <v>718.06</v>
      </c>
      <c r="W4839">
        <v>314.56916666666666</v>
      </c>
      <c r="X4839" s="83" t="str">
        <f t="shared" si="150"/>
        <v>2213 - BG HOU/S TX/SW LA</v>
      </c>
      <c r="Y4839" s="83">
        <f t="shared" si="151"/>
        <v>12</v>
      </c>
    </row>
    <row r="4840" spans="1:25" x14ac:dyDescent="0.25">
      <c r="A4840" t="s">
        <v>7</v>
      </c>
      <c r="B4840" t="s">
        <v>8651</v>
      </c>
      <c r="C4840" t="s">
        <v>7844</v>
      </c>
      <c r="D4840" t="s">
        <v>7845</v>
      </c>
      <c r="E4840" t="s">
        <v>7846</v>
      </c>
      <c r="F4840">
        <v>22132132</v>
      </c>
      <c r="G4840" t="s">
        <v>7873</v>
      </c>
      <c r="H4840" t="s">
        <v>7874</v>
      </c>
      <c r="I4840">
        <v>263877</v>
      </c>
      <c r="J4840" t="s">
        <v>7902</v>
      </c>
      <c r="K4840" t="s">
        <v>7903</v>
      </c>
      <c r="L4840" t="s">
        <v>6</v>
      </c>
      <c r="M4840" t="s">
        <v>8698</v>
      </c>
      <c r="N4840">
        <v>5530.14</v>
      </c>
      <c r="O4840">
        <v>331.37</v>
      </c>
      <c r="P4840">
        <v>5.9900000000000002E-2</v>
      </c>
      <c r="Q4840">
        <v>614.46</v>
      </c>
      <c r="R4840">
        <v>165.685</v>
      </c>
      <c r="S4840">
        <v>30380.51</v>
      </c>
      <c r="T4840">
        <v>4348.3</v>
      </c>
      <c r="U4840">
        <v>0.1431</v>
      </c>
      <c r="V4840">
        <v>542.51</v>
      </c>
      <c r="W4840">
        <v>124.23714285714286</v>
      </c>
      <c r="X4840" s="83" t="str">
        <f t="shared" si="150"/>
        <v>2213 - BG HOU/S TX/SW LA</v>
      </c>
      <c r="Y4840" s="83">
        <f t="shared" si="151"/>
        <v>35</v>
      </c>
    </row>
    <row r="4841" spans="1:25" x14ac:dyDescent="0.25">
      <c r="A4841" t="s">
        <v>7</v>
      </c>
      <c r="B4841" t="s">
        <v>8651</v>
      </c>
      <c r="C4841" t="s">
        <v>7844</v>
      </c>
      <c r="D4841" t="s">
        <v>7845</v>
      </c>
      <c r="E4841" t="s">
        <v>7846</v>
      </c>
      <c r="F4841">
        <v>22132132</v>
      </c>
      <c r="G4841" t="s">
        <v>7873</v>
      </c>
      <c r="H4841" t="s">
        <v>7874</v>
      </c>
      <c r="I4841">
        <v>263877</v>
      </c>
      <c r="J4841" t="s">
        <v>7902</v>
      </c>
      <c r="K4841" t="s">
        <v>7903</v>
      </c>
      <c r="L4841" t="s">
        <v>6</v>
      </c>
      <c r="M4841" t="s">
        <v>8699</v>
      </c>
      <c r="N4841">
        <v>0</v>
      </c>
      <c r="S4841">
        <v>1137.8800000000001</v>
      </c>
      <c r="T4841">
        <v>7.1</v>
      </c>
      <c r="U4841">
        <v>6.1999999999999998E-3</v>
      </c>
      <c r="V4841">
        <v>142.24</v>
      </c>
      <c r="W4841">
        <v>1.42</v>
      </c>
      <c r="X4841" s="83" t="str">
        <f t="shared" si="150"/>
        <v>2213 - BG HOU/S TX/SW LA</v>
      </c>
      <c r="Y4841" s="83">
        <f t="shared" si="151"/>
        <v>5</v>
      </c>
    </row>
    <row r="4842" spans="1:25" x14ac:dyDescent="0.25">
      <c r="A4842" t="s">
        <v>7</v>
      </c>
      <c r="B4842" t="s">
        <v>8651</v>
      </c>
      <c r="C4842" t="s">
        <v>7844</v>
      </c>
      <c r="D4842" t="s">
        <v>7845</v>
      </c>
      <c r="E4842" t="s">
        <v>7846</v>
      </c>
      <c r="F4842">
        <v>22132132</v>
      </c>
      <c r="G4842" t="s">
        <v>7873</v>
      </c>
      <c r="H4842" t="s">
        <v>7874</v>
      </c>
      <c r="I4842">
        <v>263877</v>
      </c>
      <c r="J4842" t="s">
        <v>7902</v>
      </c>
      <c r="K4842" t="s">
        <v>7903</v>
      </c>
      <c r="L4842" t="s">
        <v>6</v>
      </c>
      <c r="M4842" t="s">
        <v>8700</v>
      </c>
      <c r="N4842">
        <v>940</v>
      </c>
      <c r="Q4842">
        <v>470</v>
      </c>
      <c r="S4842">
        <v>8209.5499999999993</v>
      </c>
      <c r="T4842">
        <v>2874.25</v>
      </c>
      <c r="U4842">
        <v>0.35010000000000002</v>
      </c>
      <c r="V4842">
        <v>432.08</v>
      </c>
      <c r="W4842">
        <v>479.04166666666669</v>
      </c>
      <c r="X4842" s="83" t="str">
        <f t="shared" si="150"/>
        <v>2213 - BG HOU/S TX/SW LA</v>
      </c>
      <c r="Y4842" s="83">
        <f t="shared" si="151"/>
        <v>6</v>
      </c>
    </row>
    <row r="4843" spans="1:25" x14ac:dyDescent="0.25">
      <c r="A4843" t="s">
        <v>7</v>
      </c>
      <c r="B4843" t="s">
        <v>8651</v>
      </c>
      <c r="C4843" t="s">
        <v>7844</v>
      </c>
      <c r="D4843" t="s">
        <v>7845</v>
      </c>
      <c r="E4843" t="s">
        <v>7846</v>
      </c>
      <c r="F4843">
        <v>22132132</v>
      </c>
      <c r="G4843" t="s">
        <v>7873</v>
      </c>
      <c r="H4843" t="s">
        <v>7874</v>
      </c>
      <c r="I4843">
        <v>263877</v>
      </c>
      <c r="J4843" t="s">
        <v>7902</v>
      </c>
      <c r="K4843" t="s">
        <v>7903</v>
      </c>
      <c r="L4843" t="s">
        <v>6</v>
      </c>
      <c r="M4843" t="s">
        <v>8701</v>
      </c>
      <c r="N4843">
        <v>560.44000000000005</v>
      </c>
      <c r="O4843">
        <v>86.85</v>
      </c>
      <c r="P4843">
        <v>0.155</v>
      </c>
      <c r="Q4843">
        <v>560.44000000000005</v>
      </c>
      <c r="R4843">
        <v>43.424999999999997</v>
      </c>
      <c r="S4843">
        <v>5672.3</v>
      </c>
      <c r="T4843">
        <v>309.54000000000002</v>
      </c>
      <c r="U4843">
        <v>5.4600000000000003E-2</v>
      </c>
      <c r="V4843">
        <v>515.66</v>
      </c>
      <c r="W4843">
        <v>61.908000000000001</v>
      </c>
      <c r="X4843" s="83" t="str">
        <f t="shared" si="150"/>
        <v>2213 - BG HOU/S TX/SW LA</v>
      </c>
      <c r="Y4843" s="83">
        <f t="shared" si="151"/>
        <v>5</v>
      </c>
    </row>
    <row r="4844" spans="1:25" x14ac:dyDescent="0.25">
      <c r="A4844" t="s">
        <v>7</v>
      </c>
      <c r="B4844" t="s">
        <v>8651</v>
      </c>
      <c r="C4844" t="s">
        <v>7844</v>
      </c>
      <c r="D4844" t="s">
        <v>7845</v>
      </c>
      <c r="E4844" t="s">
        <v>7846</v>
      </c>
      <c r="F4844">
        <v>22132132</v>
      </c>
      <c r="G4844" t="s">
        <v>7873</v>
      </c>
      <c r="H4844" t="s">
        <v>7874</v>
      </c>
      <c r="I4844">
        <v>287113</v>
      </c>
      <c r="J4844" t="s">
        <v>7904</v>
      </c>
      <c r="K4844" t="s">
        <v>7905</v>
      </c>
      <c r="L4844" t="s">
        <v>6</v>
      </c>
      <c r="M4844" t="s">
        <v>8694</v>
      </c>
      <c r="N4844">
        <v>0</v>
      </c>
      <c r="S4844">
        <v>208</v>
      </c>
      <c r="V4844">
        <v>104</v>
      </c>
      <c r="X4844" s="83" t="str">
        <f t="shared" si="150"/>
        <v>2213 - BG HOU/S TX/SW LA</v>
      </c>
      <c r="Y4844" s="83">
        <f t="shared" si="151"/>
        <v>0</v>
      </c>
    </row>
    <row r="4845" spans="1:25" x14ac:dyDescent="0.25">
      <c r="A4845" t="s">
        <v>7</v>
      </c>
      <c r="B4845" t="s">
        <v>8651</v>
      </c>
      <c r="C4845" t="s">
        <v>7844</v>
      </c>
      <c r="D4845" t="s">
        <v>7845</v>
      </c>
      <c r="E4845" t="s">
        <v>7846</v>
      </c>
      <c r="F4845">
        <v>22132132</v>
      </c>
      <c r="G4845" t="s">
        <v>7873</v>
      </c>
      <c r="H4845" t="s">
        <v>7874</v>
      </c>
      <c r="I4845">
        <v>287113</v>
      </c>
      <c r="J4845" t="s">
        <v>7904</v>
      </c>
      <c r="K4845" t="s">
        <v>7905</v>
      </c>
      <c r="L4845" t="s">
        <v>6</v>
      </c>
      <c r="M4845" t="s">
        <v>8677</v>
      </c>
      <c r="N4845">
        <v>0</v>
      </c>
      <c r="S4845">
        <v>886.5</v>
      </c>
      <c r="T4845">
        <v>296.25</v>
      </c>
      <c r="U4845">
        <v>0.3342</v>
      </c>
      <c r="V4845">
        <v>221.63</v>
      </c>
      <c r="W4845">
        <v>148.125</v>
      </c>
      <c r="X4845" s="83" t="str">
        <f t="shared" si="150"/>
        <v>2213 - BG HOU/S TX/SW LA</v>
      </c>
      <c r="Y4845" s="83">
        <f t="shared" si="151"/>
        <v>2</v>
      </c>
    </row>
    <row r="4846" spans="1:25" x14ac:dyDescent="0.25">
      <c r="A4846" t="s">
        <v>7</v>
      </c>
      <c r="B4846" t="s">
        <v>8651</v>
      </c>
      <c r="C4846" t="s">
        <v>7844</v>
      </c>
      <c r="D4846" t="s">
        <v>7845</v>
      </c>
      <c r="E4846" t="s">
        <v>7846</v>
      </c>
      <c r="F4846">
        <v>22132132</v>
      </c>
      <c r="G4846" t="s">
        <v>7873</v>
      </c>
      <c r="H4846" t="s">
        <v>7874</v>
      </c>
      <c r="I4846">
        <v>287113</v>
      </c>
      <c r="J4846" t="s">
        <v>7904</v>
      </c>
      <c r="K4846" t="s">
        <v>7905</v>
      </c>
      <c r="L4846" t="s">
        <v>6</v>
      </c>
      <c r="M4846" t="s">
        <v>8678</v>
      </c>
      <c r="N4846">
        <v>55.56</v>
      </c>
      <c r="Q4846">
        <v>55.56</v>
      </c>
      <c r="S4846">
        <v>344.77</v>
      </c>
      <c r="V4846">
        <v>68.95</v>
      </c>
      <c r="X4846" s="83" t="str">
        <f t="shared" si="150"/>
        <v>2213 - BG HOU/S TX/SW LA</v>
      </c>
      <c r="Y4846" s="83">
        <f t="shared" si="151"/>
        <v>0</v>
      </c>
    </row>
    <row r="4847" spans="1:25" x14ac:dyDescent="0.25">
      <c r="A4847" t="s">
        <v>7</v>
      </c>
      <c r="B4847" t="s">
        <v>8651</v>
      </c>
      <c r="C4847" t="s">
        <v>7844</v>
      </c>
      <c r="D4847" t="s">
        <v>7845</v>
      </c>
      <c r="E4847" t="s">
        <v>7846</v>
      </c>
      <c r="F4847">
        <v>22132132</v>
      </c>
      <c r="G4847" t="s">
        <v>7873</v>
      </c>
      <c r="H4847" t="s">
        <v>7874</v>
      </c>
      <c r="I4847">
        <v>287113</v>
      </c>
      <c r="J4847" t="s">
        <v>7904</v>
      </c>
      <c r="K4847" t="s">
        <v>7905</v>
      </c>
      <c r="L4847" t="s">
        <v>6</v>
      </c>
      <c r="M4847" t="s">
        <v>8695</v>
      </c>
      <c r="N4847">
        <v>0</v>
      </c>
      <c r="O4847">
        <v>165</v>
      </c>
      <c r="R4847">
        <v>165</v>
      </c>
      <c r="S4847">
        <v>761.21</v>
      </c>
      <c r="T4847">
        <v>165</v>
      </c>
      <c r="U4847">
        <v>0.21679999999999999</v>
      </c>
      <c r="V4847">
        <v>126.87</v>
      </c>
      <c r="W4847">
        <v>55</v>
      </c>
      <c r="X4847" s="83" t="str">
        <f t="shared" si="150"/>
        <v>2213 - BG HOU/S TX/SW LA</v>
      </c>
      <c r="Y4847" s="83">
        <f t="shared" si="151"/>
        <v>3</v>
      </c>
    </row>
    <row r="4848" spans="1:25" x14ac:dyDescent="0.25">
      <c r="A4848" t="s">
        <v>7</v>
      </c>
      <c r="B4848" t="s">
        <v>8651</v>
      </c>
      <c r="C4848" t="s">
        <v>7844</v>
      </c>
      <c r="D4848" t="s">
        <v>7845</v>
      </c>
      <c r="E4848" t="s">
        <v>7846</v>
      </c>
      <c r="F4848">
        <v>22132132</v>
      </c>
      <c r="G4848" t="s">
        <v>7873</v>
      </c>
      <c r="H4848" t="s">
        <v>7874</v>
      </c>
      <c r="I4848">
        <v>287113</v>
      </c>
      <c r="J4848" t="s">
        <v>7904</v>
      </c>
      <c r="K4848" t="s">
        <v>7905</v>
      </c>
      <c r="L4848" t="s">
        <v>6</v>
      </c>
      <c r="M4848" t="s">
        <v>8697</v>
      </c>
      <c r="N4848">
        <v>0</v>
      </c>
      <c r="S4848">
        <v>4306.1099999999997</v>
      </c>
      <c r="T4848">
        <v>2523.0300000000002</v>
      </c>
      <c r="U4848">
        <v>0.58589999999999998</v>
      </c>
      <c r="V4848">
        <v>717.69</v>
      </c>
      <c r="W4848">
        <v>630.75750000000005</v>
      </c>
      <c r="X4848" s="83" t="str">
        <f t="shared" si="150"/>
        <v>2213 - BG HOU/S TX/SW LA</v>
      </c>
      <c r="Y4848" s="83">
        <f t="shared" si="151"/>
        <v>4</v>
      </c>
    </row>
    <row r="4849" spans="1:25" x14ac:dyDescent="0.25">
      <c r="A4849" t="s">
        <v>7</v>
      </c>
      <c r="B4849" t="s">
        <v>8651</v>
      </c>
      <c r="C4849" t="s">
        <v>7844</v>
      </c>
      <c r="D4849" t="s">
        <v>7845</v>
      </c>
      <c r="E4849" t="s">
        <v>7846</v>
      </c>
      <c r="F4849">
        <v>22132132</v>
      </c>
      <c r="G4849" t="s">
        <v>7873</v>
      </c>
      <c r="H4849" t="s">
        <v>7874</v>
      </c>
      <c r="I4849">
        <v>287113</v>
      </c>
      <c r="J4849" t="s">
        <v>7904</v>
      </c>
      <c r="K4849" t="s">
        <v>7905</v>
      </c>
      <c r="L4849" t="s">
        <v>6</v>
      </c>
      <c r="M4849" t="s">
        <v>8698</v>
      </c>
      <c r="N4849">
        <v>2457.84</v>
      </c>
      <c r="Q4849">
        <v>614.46</v>
      </c>
      <c r="S4849">
        <v>10417.98</v>
      </c>
      <c r="T4849">
        <v>4768.1899999999996</v>
      </c>
      <c r="U4849">
        <v>0.4577</v>
      </c>
      <c r="V4849">
        <v>548.30999999999995</v>
      </c>
      <c r="W4849">
        <v>1192.0474999999999</v>
      </c>
      <c r="X4849" s="83" t="str">
        <f t="shared" si="150"/>
        <v>2213 - BG HOU/S TX/SW LA</v>
      </c>
      <c r="Y4849" s="83">
        <f t="shared" si="151"/>
        <v>4</v>
      </c>
    </row>
    <row r="4850" spans="1:25" x14ac:dyDescent="0.25">
      <c r="A4850" t="s">
        <v>7</v>
      </c>
      <c r="B4850" t="s">
        <v>8651</v>
      </c>
      <c r="C4850" t="s">
        <v>7844</v>
      </c>
      <c r="D4850" t="s">
        <v>7845</v>
      </c>
      <c r="E4850" t="s">
        <v>7846</v>
      </c>
      <c r="F4850">
        <v>22132132</v>
      </c>
      <c r="G4850" t="s">
        <v>7873</v>
      </c>
      <c r="H4850" t="s">
        <v>7874</v>
      </c>
      <c r="I4850">
        <v>287113</v>
      </c>
      <c r="J4850" t="s">
        <v>7904</v>
      </c>
      <c r="K4850" t="s">
        <v>7905</v>
      </c>
      <c r="L4850" t="s">
        <v>6</v>
      </c>
      <c r="M4850" t="s">
        <v>8699</v>
      </c>
      <c r="N4850">
        <v>0</v>
      </c>
      <c r="S4850">
        <v>131.52000000000001</v>
      </c>
      <c r="V4850">
        <v>131.52000000000001</v>
      </c>
      <c r="X4850" s="83" t="str">
        <f t="shared" si="150"/>
        <v>2213 - BG HOU/S TX/SW LA</v>
      </c>
      <c r="Y4850" s="83">
        <f t="shared" si="151"/>
        <v>0</v>
      </c>
    </row>
    <row r="4851" spans="1:25" x14ac:dyDescent="0.25">
      <c r="A4851" t="s">
        <v>7</v>
      </c>
      <c r="B4851" t="s">
        <v>8651</v>
      </c>
      <c r="C4851" t="s">
        <v>7844</v>
      </c>
      <c r="D4851" t="s">
        <v>7845</v>
      </c>
      <c r="E4851" t="s">
        <v>7846</v>
      </c>
      <c r="F4851">
        <v>22132132</v>
      </c>
      <c r="G4851" t="s">
        <v>7873</v>
      </c>
      <c r="H4851" t="s">
        <v>7874</v>
      </c>
      <c r="I4851">
        <v>287113</v>
      </c>
      <c r="J4851" t="s">
        <v>7904</v>
      </c>
      <c r="K4851" t="s">
        <v>7905</v>
      </c>
      <c r="L4851" t="s">
        <v>6</v>
      </c>
      <c r="M4851" t="s">
        <v>8700</v>
      </c>
      <c r="N4851">
        <v>470</v>
      </c>
      <c r="Q4851">
        <v>470</v>
      </c>
      <c r="S4851">
        <v>3390.49</v>
      </c>
      <c r="T4851">
        <v>379.86</v>
      </c>
      <c r="U4851">
        <v>0.112</v>
      </c>
      <c r="V4851">
        <v>423.81</v>
      </c>
      <c r="W4851">
        <v>75.972000000000008</v>
      </c>
      <c r="X4851" s="83" t="str">
        <f t="shared" si="150"/>
        <v>2213 - BG HOU/S TX/SW LA</v>
      </c>
      <c r="Y4851" s="83">
        <f t="shared" si="151"/>
        <v>5</v>
      </c>
    </row>
    <row r="4852" spans="1:25" x14ac:dyDescent="0.25">
      <c r="A4852" t="s">
        <v>7</v>
      </c>
      <c r="B4852" t="s">
        <v>8651</v>
      </c>
      <c r="C4852" t="s">
        <v>7844</v>
      </c>
      <c r="D4852" t="s">
        <v>7845</v>
      </c>
      <c r="E4852" t="s">
        <v>7846</v>
      </c>
      <c r="F4852">
        <v>22132132</v>
      </c>
      <c r="G4852" t="s">
        <v>7873</v>
      </c>
      <c r="H4852" t="s">
        <v>7874</v>
      </c>
      <c r="I4852">
        <v>287113</v>
      </c>
      <c r="J4852" t="s">
        <v>7904</v>
      </c>
      <c r="K4852" t="s">
        <v>7905</v>
      </c>
      <c r="L4852" t="s">
        <v>6</v>
      </c>
      <c r="M4852" t="s">
        <v>8701</v>
      </c>
      <c r="N4852">
        <v>560.44000000000005</v>
      </c>
      <c r="Q4852">
        <v>560.44000000000005</v>
      </c>
      <c r="S4852">
        <v>3950.32</v>
      </c>
      <c r="T4852">
        <v>42.23</v>
      </c>
      <c r="U4852">
        <v>1.0699999999999999E-2</v>
      </c>
      <c r="V4852">
        <v>493.79</v>
      </c>
      <c r="W4852">
        <v>42.23</v>
      </c>
      <c r="X4852" s="83" t="str">
        <f t="shared" si="150"/>
        <v>2213 - BG HOU/S TX/SW LA</v>
      </c>
      <c r="Y4852" s="83">
        <f t="shared" si="151"/>
        <v>1</v>
      </c>
    </row>
    <row r="4853" spans="1:25" x14ac:dyDescent="0.25">
      <c r="A4853" t="s">
        <v>7</v>
      </c>
      <c r="B4853" t="s">
        <v>8651</v>
      </c>
      <c r="C4853" t="s">
        <v>7844</v>
      </c>
      <c r="D4853" t="s">
        <v>7845</v>
      </c>
      <c r="E4853" t="s">
        <v>7846</v>
      </c>
      <c r="F4853">
        <v>22132132</v>
      </c>
      <c r="G4853" t="s">
        <v>7873</v>
      </c>
      <c r="H4853" t="s">
        <v>7874</v>
      </c>
      <c r="I4853">
        <v>293906</v>
      </c>
      <c r="J4853" t="s">
        <v>7906</v>
      </c>
      <c r="K4853" t="s">
        <v>7907</v>
      </c>
      <c r="L4853" t="s">
        <v>6</v>
      </c>
      <c r="M4853" t="s">
        <v>8706</v>
      </c>
      <c r="N4853">
        <v>13.41</v>
      </c>
      <c r="Q4853">
        <v>13.41</v>
      </c>
      <c r="S4853">
        <v>82.55</v>
      </c>
      <c r="V4853">
        <v>11.79</v>
      </c>
      <c r="X4853" s="83" t="str">
        <f t="shared" si="150"/>
        <v>2213 - BG HOU/S TX/SW LA</v>
      </c>
      <c r="Y4853" s="83">
        <f t="shared" si="151"/>
        <v>0</v>
      </c>
    </row>
    <row r="4854" spans="1:25" x14ac:dyDescent="0.25">
      <c r="A4854" t="s">
        <v>7</v>
      </c>
      <c r="B4854" t="s">
        <v>8651</v>
      </c>
      <c r="C4854" t="s">
        <v>7844</v>
      </c>
      <c r="D4854" t="s">
        <v>7845</v>
      </c>
      <c r="E4854" t="s">
        <v>7846</v>
      </c>
      <c r="F4854">
        <v>22132132</v>
      </c>
      <c r="G4854" t="s">
        <v>7873</v>
      </c>
      <c r="H4854" t="s">
        <v>7874</v>
      </c>
      <c r="I4854">
        <v>293906</v>
      </c>
      <c r="J4854" t="s">
        <v>7906</v>
      </c>
      <c r="K4854" t="s">
        <v>7907</v>
      </c>
      <c r="L4854" t="s">
        <v>6</v>
      </c>
      <c r="M4854" t="s">
        <v>8676</v>
      </c>
      <c r="N4854">
        <v>0</v>
      </c>
      <c r="O4854">
        <v>30.94</v>
      </c>
      <c r="R4854">
        <v>15.47</v>
      </c>
      <c r="S4854">
        <v>1297.8699999999999</v>
      </c>
      <c r="T4854">
        <v>83.44</v>
      </c>
      <c r="U4854">
        <v>6.4299999999999996E-2</v>
      </c>
      <c r="V4854">
        <v>117.99</v>
      </c>
      <c r="W4854">
        <v>9.2711111111111109</v>
      </c>
      <c r="X4854" s="83" t="str">
        <f t="shared" si="150"/>
        <v>2213 - BG HOU/S TX/SW LA</v>
      </c>
      <c r="Y4854" s="83">
        <f t="shared" si="151"/>
        <v>9</v>
      </c>
    </row>
    <row r="4855" spans="1:25" x14ac:dyDescent="0.25">
      <c r="A4855" t="s">
        <v>7</v>
      </c>
      <c r="B4855" t="s">
        <v>8651</v>
      </c>
      <c r="C4855" t="s">
        <v>7844</v>
      </c>
      <c r="D4855" t="s">
        <v>7845</v>
      </c>
      <c r="E4855" t="s">
        <v>7846</v>
      </c>
      <c r="F4855">
        <v>22132132</v>
      </c>
      <c r="G4855" t="s">
        <v>7873</v>
      </c>
      <c r="H4855" t="s">
        <v>7874</v>
      </c>
      <c r="I4855">
        <v>293906</v>
      </c>
      <c r="J4855" t="s">
        <v>7906</v>
      </c>
      <c r="K4855" t="s">
        <v>7907</v>
      </c>
      <c r="L4855" t="s">
        <v>6</v>
      </c>
      <c r="M4855" t="s">
        <v>8694</v>
      </c>
      <c r="N4855">
        <v>21.74</v>
      </c>
      <c r="Q4855">
        <v>21.74</v>
      </c>
      <c r="S4855">
        <v>571.04999999999995</v>
      </c>
      <c r="T4855">
        <v>352.5</v>
      </c>
      <c r="U4855">
        <v>0.61729999999999996</v>
      </c>
      <c r="V4855">
        <v>95.18</v>
      </c>
      <c r="W4855">
        <v>58.75</v>
      </c>
      <c r="X4855" s="83" t="str">
        <f t="shared" si="150"/>
        <v>2213 - BG HOU/S TX/SW LA</v>
      </c>
      <c r="Y4855" s="83">
        <f t="shared" si="151"/>
        <v>6</v>
      </c>
    </row>
    <row r="4856" spans="1:25" x14ac:dyDescent="0.25">
      <c r="A4856" t="s">
        <v>7</v>
      </c>
      <c r="B4856" t="s">
        <v>8651</v>
      </c>
      <c r="C4856" t="s">
        <v>7844</v>
      </c>
      <c r="D4856" t="s">
        <v>7845</v>
      </c>
      <c r="E4856" t="s">
        <v>7846</v>
      </c>
      <c r="F4856">
        <v>22132132</v>
      </c>
      <c r="G4856" t="s">
        <v>7873</v>
      </c>
      <c r="H4856" t="s">
        <v>7874</v>
      </c>
      <c r="I4856">
        <v>293906</v>
      </c>
      <c r="J4856" t="s">
        <v>7906</v>
      </c>
      <c r="K4856" t="s">
        <v>7907</v>
      </c>
      <c r="L4856" t="s">
        <v>6</v>
      </c>
      <c r="M4856" t="s">
        <v>8707</v>
      </c>
      <c r="N4856">
        <v>256.2</v>
      </c>
      <c r="O4856">
        <v>182.81</v>
      </c>
      <c r="P4856">
        <v>0.71350000000000002</v>
      </c>
      <c r="Q4856">
        <v>42.7</v>
      </c>
      <c r="R4856">
        <v>60.936666666666667</v>
      </c>
      <c r="S4856">
        <v>1286.72</v>
      </c>
      <c r="T4856">
        <v>1082.81</v>
      </c>
      <c r="U4856">
        <v>0.84150000000000003</v>
      </c>
      <c r="V4856">
        <v>45.95</v>
      </c>
      <c r="W4856">
        <v>30.937428571428569</v>
      </c>
      <c r="X4856" s="83" t="str">
        <f t="shared" si="150"/>
        <v>2213 - BG HOU/S TX/SW LA</v>
      </c>
      <c r="Y4856" s="83">
        <f t="shared" si="151"/>
        <v>35</v>
      </c>
    </row>
    <row r="4857" spans="1:25" x14ac:dyDescent="0.25">
      <c r="A4857" t="s">
        <v>7</v>
      </c>
      <c r="B4857" t="s">
        <v>8651</v>
      </c>
      <c r="C4857" t="s">
        <v>7844</v>
      </c>
      <c r="D4857" t="s">
        <v>7845</v>
      </c>
      <c r="E4857" t="s">
        <v>7846</v>
      </c>
      <c r="F4857">
        <v>22132132</v>
      </c>
      <c r="G4857" t="s">
        <v>7873</v>
      </c>
      <c r="H4857" t="s">
        <v>7874</v>
      </c>
      <c r="I4857">
        <v>293906</v>
      </c>
      <c r="J4857" t="s">
        <v>7906</v>
      </c>
      <c r="K4857" t="s">
        <v>7907</v>
      </c>
      <c r="L4857" t="s">
        <v>6</v>
      </c>
      <c r="M4857" t="s">
        <v>8677</v>
      </c>
      <c r="N4857">
        <v>741.39</v>
      </c>
      <c r="O4857">
        <v>2962.41</v>
      </c>
      <c r="P4857">
        <v>3.9958</v>
      </c>
      <c r="Q4857">
        <v>247.13</v>
      </c>
      <c r="R4857">
        <v>740.60249999999996</v>
      </c>
      <c r="S4857">
        <v>1844.76</v>
      </c>
      <c r="T4857">
        <v>6107.41</v>
      </c>
      <c r="U4857">
        <v>3.3107000000000002</v>
      </c>
      <c r="V4857">
        <v>263.54000000000002</v>
      </c>
      <c r="W4857">
        <v>508.95083333333332</v>
      </c>
      <c r="X4857" s="83" t="str">
        <f t="shared" si="150"/>
        <v>2213 - BG HOU/S TX/SW LA</v>
      </c>
      <c r="Y4857" s="83">
        <f t="shared" si="151"/>
        <v>12</v>
      </c>
    </row>
    <row r="4858" spans="1:25" x14ac:dyDescent="0.25">
      <c r="A4858" t="s">
        <v>7</v>
      </c>
      <c r="B4858" t="s">
        <v>8651</v>
      </c>
      <c r="C4858" t="s">
        <v>7844</v>
      </c>
      <c r="D4858" t="s">
        <v>7845</v>
      </c>
      <c r="E4858" t="s">
        <v>7846</v>
      </c>
      <c r="F4858">
        <v>22132132</v>
      </c>
      <c r="G4858" t="s">
        <v>7873</v>
      </c>
      <c r="H4858" t="s">
        <v>7874</v>
      </c>
      <c r="I4858">
        <v>293906</v>
      </c>
      <c r="J4858" t="s">
        <v>7906</v>
      </c>
      <c r="K4858" t="s">
        <v>7907</v>
      </c>
      <c r="L4858" t="s">
        <v>6</v>
      </c>
      <c r="M4858" t="s">
        <v>8678</v>
      </c>
      <c r="N4858">
        <v>444.48</v>
      </c>
      <c r="O4858">
        <v>3180</v>
      </c>
      <c r="P4858">
        <v>7.1543999999999999</v>
      </c>
      <c r="Q4858">
        <v>55.56</v>
      </c>
      <c r="R4858">
        <v>454.28571428571428</v>
      </c>
      <c r="S4858">
        <v>2501.46</v>
      </c>
      <c r="T4858">
        <v>6187.5</v>
      </c>
      <c r="U4858">
        <v>2.4735999999999998</v>
      </c>
      <c r="V4858">
        <v>69.489999999999995</v>
      </c>
      <c r="W4858">
        <v>131.64893617021278</v>
      </c>
      <c r="X4858" s="83" t="str">
        <f t="shared" si="150"/>
        <v>2213 - BG HOU/S TX/SW LA</v>
      </c>
      <c r="Y4858" s="83">
        <f t="shared" si="151"/>
        <v>46.999999999999993</v>
      </c>
    </row>
    <row r="4859" spans="1:25" x14ac:dyDescent="0.25">
      <c r="A4859" t="s">
        <v>7</v>
      </c>
      <c r="B4859" t="s">
        <v>8651</v>
      </c>
      <c r="C4859" t="s">
        <v>7844</v>
      </c>
      <c r="D4859" t="s">
        <v>7845</v>
      </c>
      <c r="E4859" t="s">
        <v>7846</v>
      </c>
      <c r="F4859">
        <v>22132132</v>
      </c>
      <c r="G4859" t="s">
        <v>7873</v>
      </c>
      <c r="H4859" t="s">
        <v>7874</v>
      </c>
      <c r="I4859">
        <v>293906</v>
      </c>
      <c r="J4859" t="s">
        <v>7906</v>
      </c>
      <c r="K4859" t="s">
        <v>7907</v>
      </c>
      <c r="L4859" t="s">
        <v>6</v>
      </c>
      <c r="M4859" t="s">
        <v>8679</v>
      </c>
      <c r="N4859">
        <v>0</v>
      </c>
      <c r="S4859">
        <v>56.96</v>
      </c>
      <c r="V4859">
        <v>56.96</v>
      </c>
      <c r="X4859" s="83" t="str">
        <f t="shared" si="150"/>
        <v>2213 - BG HOU/S TX/SW LA</v>
      </c>
      <c r="Y4859" s="83">
        <f t="shared" si="151"/>
        <v>0</v>
      </c>
    </row>
    <row r="4860" spans="1:25" x14ac:dyDescent="0.25">
      <c r="A4860" t="s">
        <v>7</v>
      </c>
      <c r="B4860" t="s">
        <v>8651</v>
      </c>
      <c r="C4860" t="s">
        <v>7844</v>
      </c>
      <c r="D4860" t="s">
        <v>7845</v>
      </c>
      <c r="E4860" t="s">
        <v>7846</v>
      </c>
      <c r="F4860">
        <v>22132132</v>
      </c>
      <c r="G4860" t="s">
        <v>7873</v>
      </c>
      <c r="H4860" t="s">
        <v>7874</v>
      </c>
      <c r="I4860">
        <v>293906</v>
      </c>
      <c r="J4860" t="s">
        <v>7906</v>
      </c>
      <c r="K4860" t="s">
        <v>7907</v>
      </c>
      <c r="L4860" t="s">
        <v>6</v>
      </c>
      <c r="M4860" t="s">
        <v>8695</v>
      </c>
      <c r="N4860">
        <v>0</v>
      </c>
      <c r="S4860">
        <v>751.71</v>
      </c>
      <c r="T4860">
        <v>125</v>
      </c>
      <c r="U4860">
        <v>0.1663</v>
      </c>
      <c r="V4860">
        <v>125.29</v>
      </c>
      <c r="W4860">
        <v>41.666666666666664</v>
      </c>
      <c r="X4860" s="83" t="str">
        <f t="shared" si="150"/>
        <v>2213 - BG HOU/S TX/SW LA</v>
      </c>
      <c r="Y4860" s="83">
        <f t="shared" si="151"/>
        <v>3</v>
      </c>
    </row>
    <row r="4861" spans="1:25" x14ac:dyDescent="0.25">
      <c r="A4861" t="s">
        <v>7</v>
      </c>
      <c r="B4861" t="s">
        <v>8651</v>
      </c>
      <c r="C4861" t="s">
        <v>7844</v>
      </c>
      <c r="D4861" t="s">
        <v>7845</v>
      </c>
      <c r="E4861" t="s">
        <v>7846</v>
      </c>
      <c r="F4861">
        <v>22132132</v>
      </c>
      <c r="G4861" t="s">
        <v>7873</v>
      </c>
      <c r="H4861" t="s">
        <v>7874</v>
      </c>
      <c r="I4861">
        <v>293906</v>
      </c>
      <c r="J4861" t="s">
        <v>7906</v>
      </c>
      <c r="K4861" t="s">
        <v>7907</v>
      </c>
      <c r="L4861" t="s">
        <v>6</v>
      </c>
      <c r="M4861" t="s">
        <v>8696</v>
      </c>
      <c r="N4861">
        <v>2858.82</v>
      </c>
      <c r="O4861">
        <v>2747.65</v>
      </c>
      <c r="P4861">
        <v>0.96109999999999995</v>
      </c>
      <c r="Q4861">
        <v>476.47</v>
      </c>
      <c r="R4861">
        <v>457.94166666666666</v>
      </c>
      <c r="S4861">
        <v>24863.75</v>
      </c>
      <c r="T4861">
        <v>7019.05</v>
      </c>
      <c r="U4861">
        <v>0.2823</v>
      </c>
      <c r="V4861">
        <v>517.99</v>
      </c>
      <c r="W4861">
        <v>179.97564102564101</v>
      </c>
      <c r="X4861" s="83" t="str">
        <f t="shared" si="150"/>
        <v>2213 - BG HOU/S TX/SW LA</v>
      </c>
      <c r="Y4861" s="83">
        <f t="shared" si="151"/>
        <v>39.000000000000007</v>
      </c>
    </row>
    <row r="4862" spans="1:25" x14ac:dyDescent="0.25">
      <c r="A4862" t="s">
        <v>7</v>
      </c>
      <c r="B4862" t="s">
        <v>8651</v>
      </c>
      <c r="C4862" t="s">
        <v>7844</v>
      </c>
      <c r="D4862" t="s">
        <v>7845</v>
      </c>
      <c r="E4862" t="s">
        <v>7846</v>
      </c>
      <c r="F4862">
        <v>22132132</v>
      </c>
      <c r="G4862" t="s">
        <v>7873</v>
      </c>
      <c r="H4862" t="s">
        <v>7874</v>
      </c>
      <c r="I4862">
        <v>293906</v>
      </c>
      <c r="J4862" t="s">
        <v>7906</v>
      </c>
      <c r="K4862" t="s">
        <v>7907</v>
      </c>
      <c r="L4862" t="s">
        <v>6</v>
      </c>
      <c r="M4862" t="s">
        <v>8697</v>
      </c>
      <c r="N4862">
        <v>1454.54</v>
      </c>
      <c r="O4862">
        <v>452.97</v>
      </c>
      <c r="P4862">
        <v>0.31140000000000001</v>
      </c>
      <c r="Q4862">
        <v>727.27</v>
      </c>
      <c r="R4862">
        <v>75.495000000000005</v>
      </c>
      <c r="S4862">
        <v>10801.86</v>
      </c>
      <c r="T4862">
        <v>4885.16</v>
      </c>
      <c r="U4862">
        <v>0.45229999999999998</v>
      </c>
      <c r="V4862">
        <v>720.12</v>
      </c>
      <c r="W4862">
        <v>348.94</v>
      </c>
      <c r="X4862" s="83" t="str">
        <f t="shared" ref="X4862:X4925" si="152">CONCATENATE(C4862," - ",D4862)</f>
        <v>2213 - BG HOU/S TX/SW LA</v>
      </c>
      <c r="Y4862" s="83">
        <f t="shared" si="151"/>
        <v>14</v>
      </c>
    </row>
    <row r="4863" spans="1:25" x14ac:dyDescent="0.25">
      <c r="A4863" t="s">
        <v>7</v>
      </c>
      <c r="B4863" t="s">
        <v>8651</v>
      </c>
      <c r="C4863" t="s">
        <v>7844</v>
      </c>
      <c r="D4863" t="s">
        <v>7845</v>
      </c>
      <c r="E4863" t="s">
        <v>7846</v>
      </c>
      <c r="F4863">
        <v>22132132</v>
      </c>
      <c r="G4863" t="s">
        <v>7873</v>
      </c>
      <c r="H4863" t="s">
        <v>7874</v>
      </c>
      <c r="I4863">
        <v>293906</v>
      </c>
      <c r="J4863" t="s">
        <v>7906</v>
      </c>
      <c r="K4863" t="s">
        <v>7907</v>
      </c>
      <c r="L4863" t="s">
        <v>6</v>
      </c>
      <c r="M4863" t="s">
        <v>8698</v>
      </c>
      <c r="N4863">
        <v>9216.9</v>
      </c>
      <c r="O4863">
        <v>2062.12</v>
      </c>
      <c r="P4863">
        <v>0.22370000000000001</v>
      </c>
      <c r="Q4863">
        <v>614.46</v>
      </c>
      <c r="R4863">
        <v>137.47466666666665</v>
      </c>
      <c r="S4863">
        <v>45574.69</v>
      </c>
      <c r="T4863">
        <v>12130.53</v>
      </c>
      <c r="U4863">
        <v>0.26619999999999999</v>
      </c>
      <c r="V4863">
        <v>555.79</v>
      </c>
      <c r="W4863">
        <v>173.2932857142857</v>
      </c>
      <c r="X4863" s="83" t="str">
        <f t="shared" si="152"/>
        <v>2213 - BG HOU/S TX/SW LA</v>
      </c>
      <c r="Y4863" s="83">
        <f t="shared" si="151"/>
        <v>70.000000000000014</v>
      </c>
    </row>
    <row r="4864" spans="1:25" x14ac:dyDescent="0.25">
      <c r="A4864" t="s">
        <v>7</v>
      </c>
      <c r="B4864" t="s">
        <v>8651</v>
      </c>
      <c r="C4864" t="s">
        <v>7844</v>
      </c>
      <c r="D4864" t="s">
        <v>7845</v>
      </c>
      <c r="E4864" t="s">
        <v>7846</v>
      </c>
      <c r="F4864">
        <v>22132132</v>
      </c>
      <c r="G4864" t="s">
        <v>7873</v>
      </c>
      <c r="H4864" t="s">
        <v>7874</v>
      </c>
      <c r="I4864">
        <v>293906</v>
      </c>
      <c r="J4864" t="s">
        <v>7906</v>
      </c>
      <c r="K4864" t="s">
        <v>7907</v>
      </c>
      <c r="L4864" t="s">
        <v>6</v>
      </c>
      <c r="M4864" t="s">
        <v>8699</v>
      </c>
      <c r="N4864">
        <v>936.24</v>
      </c>
      <c r="O4864">
        <v>195</v>
      </c>
      <c r="P4864">
        <v>0.20830000000000001</v>
      </c>
      <c r="Q4864">
        <v>156.04</v>
      </c>
      <c r="R4864">
        <v>39</v>
      </c>
      <c r="S4864">
        <v>4590.6400000000003</v>
      </c>
      <c r="T4864">
        <v>1256.25</v>
      </c>
      <c r="U4864">
        <v>0.2737</v>
      </c>
      <c r="V4864">
        <v>153.02000000000001</v>
      </c>
      <c r="W4864">
        <v>69.791666666666671</v>
      </c>
      <c r="X4864" s="83" t="str">
        <f t="shared" si="152"/>
        <v>2213 - BG HOU/S TX/SW LA</v>
      </c>
      <c r="Y4864" s="83">
        <f t="shared" si="151"/>
        <v>18</v>
      </c>
    </row>
    <row r="4865" spans="1:25" x14ac:dyDescent="0.25">
      <c r="A4865" t="s">
        <v>7</v>
      </c>
      <c r="B4865" t="s">
        <v>8651</v>
      </c>
      <c r="C4865" t="s">
        <v>7844</v>
      </c>
      <c r="D4865" t="s">
        <v>7845</v>
      </c>
      <c r="E4865" t="s">
        <v>7846</v>
      </c>
      <c r="F4865">
        <v>22132132</v>
      </c>
      <c r="G4865" t="s">
        <v>7873</v>
      </c>
      <c r="H4865" t="s">
        <v>7874</v>
      </c>
      <c r="I4865">
        <v>293906</v>
      </c>
      <c r="J4865" t="s">
        <v>7906</v>
      </c>
      <c r="K4865" t="s">
        <v>7907</v>
      </c>
      <c r="L4865" t="s">
        <v>6</v>
      </c>
      <c r="M4865" t="s">
        <v>8700</v>
      </c>
      <c r="N4865">
        <v>2820</v>
      </c>
      <c r="O4865">
        <v>1195.02</v>
      </c>
      <c r="P4865">
        <v>0.42380000000000001</v>
      </c>
      <c r="Q4865">
        <v>470</v>
      </c>
      <c r="R4865">
        <v>239.00399999999999</v>
      </c>
      <c r="S4865">
        <v>14185.37</v>
      </c>
      <c r="T4865">
        <v>20372.73</v>
      </c>
      <c r="U4865">
        <v>1.4361999999999999</v>
      </c>
      <c r="V4865">
        <v>457.59</v>
      </c>
      <c r="W4865">
        <v>636.64781249999999</v>
      </c>
      <c r="X4865" s="83" t="str">
        <f t="shared" si="152"/>
        <v>2213 - BG HOU/S TX/SW LA</v>
      </c>
      <c r="Y4865" s="83">
        <f t="shared" si="151"/>
        <v>32</v>
      </c>
    </row>
    <row r="4866" spans="1:25" x14ac:dyDescent="0.25">
      <c r="A4866" t="s">
        <v>7</v>
      </c>
      <c r="B4866" t="s">
        <v>8651</v>
      </c>
      <c r="C4866" t="s">
        <v>7844</v>
      </c>
      <c r="D4866" t="s">
        <v>7845</v>
      </c>
      <c r="E4866" t="s">
        <v>7846</v>
      </c>
      <c r="F4866">
        <v>22132132</v>
      </c>
      <c r="G4866" t="s">
        <v>7873</v>
      </c>
      <c r="H4866" t="s">
        <v>7874</v>
      </c>
      <c r="I4866">
        <v>293906</v>
      </c>
      <c r="J4866" t="s">
        <v>7906</v>
      </c>
      <c r="K4866" t="s">
        <v>7907</v>
      </c>
      <c r="L4866" t="s">
        <v>6</v>
      </c>
      <c r="M4866" t="s">
        <v>8701</v>
      </c>
      <c r="N4866">
        <v>1681.32</v>
      </c>
      <c r="O4866">
        <v>1.83</v>
      </c>
      <c r="P4866">
        <v>1.1000000000000001E-3</v>
      </c>
      <c r="Q4866">
        <v>560.44000000000005</v>
      </c>
      <c r="R4866">
        <v>0.91500000000000004</v>
      </c>
      <c r="S4866">
        <v>8935.18</v>
      </c>
      <c r="T4866">
        <v>3777.47</v>
      </c>
      <c r="U4866">
        <v>0.42280000000000001</v>
      </c>
      <c r="V4866">
        <v>558.45000000000005</v>
      </c>
      <c r="W4866">
        <v>269.81928571428568</v>
      </c>
      <c r="X4866" s="83" t="str">
        <f t="shared" si="152"/>
        <v>2213 - BG HOU/S TX/SW LA</v>
      </c>
      <c r="Y4866" s="83">
        <f t="shared" si="151"/>
        <v>14</v>
      </c>
    </row>
    <row r="4867" spans="1:25" x14ac:dyDescent="0.25">
      <c r="A4867" t="s">
        <v>7</v>
      </c>
      <c r="B4867" t="s">
        <v>8651</v>
      </c>
      <c r="C4867" t="s">
        <v>7844</v>
      </c>
      <c r="D4867" t="s">
        <v>7845</v>
      </c>
      <c r="E4867" t="s">
        <v>7846</v>
      </c>
      <c r="F4867">
        <v>22132134</v>
      </c>
      <c r="G4867" t="s">
        <v>7908</v>
      </c>
      <c r="H4867" t="s">
        <v>7909</v>
      </c>
      <c r="I4867">
        <v>114811</v>
      </c>
      <c r="J4867" t="s">
        <v>7910</v>
      </c>
      <c r="K4867" t="s">
        <v>7911</v>
      </c>
      <c r="L4867" t="s">
        <v>6</v>
      </c>
      <c r="M4867" t="s">
        <v>8706</v>
      </c>
      <c r="N4867">
        <v>13.41</v>
      </c>
      <c r="O4867" t="s">
        <v>8452</v>
      </c>
      <c r="P4867" t="s">
        <v>8452</v>
      </c>
      <c r="Q4867">
        <v>13.41</v>
      </c>
      <c r="S4867">
        <v>130.11000000000001</v>
      </c>
      <c r="T4867">
        <v>0.09</v>
      </c>
      <c r="U4867">
        <v>6.9999999999999999E-4</v>
      </c>
      <c r="V4867">
        <v>8.67</v>
      </c>
      <c r="W4867">
        <v>7.4999999999999997E-3</v>
      </c>
      <c r="X4867" s="83" t="str">
        <f t="shared" si="152"/>
        <v>2213 - BG HOU/S TX/SW LA</v>
      </c>
      <c r="Y4867" s="83">
        <f t="shared" ref="Y4867:Y4930" si="153">IFERROR((IF($S4867=0,0,$T4867/$W4867)),0)</f>
        <v>12</v>
      </c>
    </row>
    <row r="4868" spans="1:25" x14ac:dyDescent="0.25">
      <c r="A4868" t="s">
        <v>7</v>
      </c>
      <c r="B4868" t="s">
        <v>8651</v>
      </c>
      <c r="C4868" t="s">
        <v>7844</v>
      </c>
      <c r="D4868" t="s">
        <v>7845</v>
      </c>
      <c r="E4868" t="s">
        <v>7846</v>
      </c>
      <c r="F4868">
        <v>22132134</v>
      </c>
      <c r="G4868" t="s">
        <v>7908</v>
      </c>
      <c r="H4868" t="s">
        <v>7909</v>
      </c>
      <c r="I4868">
        <v>114811</v>
      </c>
      <c r="J4868" t="s">
        <v>7910</v>
      </c>
      <c r="K4868" t="s">
        <v>7911</v>
      </c>
      <c r="L4868" t="s">
        <v>6</v>
      </c>
      <c r="M4868" t="s">
        <v>8676</v>
      </c>
      <c r="N4868">
        <v>56.1</v>
      </c>
      <c r="O4868">
        <v>27.42</v>
      </c>
      <c r="P4868">
        <v>0.48880000000000001</v>
      </c>
      <c r="Q4868">
        <v>28.05</v>
      </c>
      <c r="R4868">
        <v>13.71</v>
      </c>
      <c r="S4868">
        <v>1200.6400000000001</v>
      </c>
      <c r="T4868">
        <v>-179.43</v>
      </c>
      <c r="U4868">
        <v>-0.14940000000000001</v>
      </c>
      <c r="V4868">
        <v>92.36</v>
      </c>
      <c r="W4868">
        <v>-17.943000000000001</v>
      </c>
      <c r="X4868" s="83" t="str">
        <f t="shared" si="152"/>
        <v>2213 - BG HOU/S TX/SW LA</v>
      </c>
      <c r="Y4868" s="83">
        <f t="shared" si="153"/>
        <v>10</v>
      </c>
    </row>
    <row r="4869" spans="1:25" x14ac:dyDescent="0.25">
      <c r="A4869" t="s">
        <v>7</v>
      </c>
      <c r="B4869" t="s">
        <v>8651</v>
      </c>
      <c r="C4869" t="s">
        <v>7844</v>
      </c>
      <c r="D4869" t="s">
        <v>7845</v>
      </c>
      <c r="E4869" t="s">
        <v>7846</v>
      </c>
      <c r="F4869">
        <v>22132134</v>
      </c>
      <c r="G4869" t="s">
        <v>7908</v>
      </c>
      <c r="H4869" t="s">
        <v>7909</v>
      </c>
      <c r="I4869">
        <v>114811</v>
      </c>
      <c r="J4869" t="s">
        <v>7910</v>
      </c>
      <c r="K4869" t="s">
        <v>7911</v>
      </c>
      <c r="L4869" t="s">
        <v>6</v>
      </c>
      <c r="M4869" t="s">
        <v>8886</v>
      </c>
      <c r="N4869">
        <v>35.29</v>
      </c>
      <c r="Q4869">
        <v>35.29</v>
      </c>
      <c r="S4869">
        <v>35.29</v>
      </c>
      <c r="V4869">
        <v>35.29</v>
      </c>
      <c r="X4869" s="83" t="str">
        <f t="shared" si="152"/>
        <v>2213 - BG HOU/S TX/SW LA</v>
      </c>
      <c r="Y4869" s="83">
        <f t="shared" si="153"/>
        <v>0</v>
      </c>
    </row>
    <row r="4870" spans="1:25" x14ac:dyDescent="0.25">
      <c r="A4870" t="s">
        <v>7</v>
      </c>
      <c r="B4870" t="s">
        <v>8651</v>
      </c>
      <c r="C4870" t="s">
        <v>7844</v>
      </c>
      <c r="D4870" t="s">
        <v>7845</v>
      </c>
      <c r="E4870" t="s">
        <v>7846</v>
      </c>
      <c r="F4870">
        <v>22132134</v>
      </c>
      <c r="G4870" t="s">
        <v>7908</v>
      </c>
      <c r="H4870" t="s">
        <v>7909</v>
      </c>
      <c r="I4870">
        <v>114811</v>
      </c>
      <c r="J4870" t="s">
        <v>7910</v>
      </c>
      <c r="K4870" t="s">
        <v>7911</v>
      </c>
      <c r="L4870" t="s">
        <v>6</v>
      </c>
      <c r="M4870" t="s">
        <v>8707</v>
      </c>
      <c r="N4870">
        <v>42.7</v>
      </c>
      <c r="Q4870">
        <v>42.7</v>
      </c>
      <c r="S4870">
        <v>545.62</v>
      </c>
      <c r="T4870">
        <v>495.38</v>
      </c>
      <c r="U4870">
        <v>0.90790000000000004</v>
      </c>
      <c r="V4870">
        <v>41.97</v>
      </c>
      <c r="W4870">
        <v>70.768571428571434</v>
      </c>
      <c r="X4870" s="83" t="str">
        <f t="shared" si="152"/>
        <v>2213 - BG HOU/S TX/SW LA</v>
      </c>
      <c r="Y4870" s="83">
        <f t="shared" si="153"/>
        <v>6.9999999999999991</v>
      </c>
    </row>
    <row r="4871" spans="1:25" x14ac:dyDescent="0.25">
      <c r="A4871" t="s">
        <v>7</v>
      </c>
      <c r="B4871" t="s">
        <v>8651</v>
      </c>
      <c r="C4871" t="s">
        <v>7844</v>
      </c>
      <c r="D4871" t="s">
        <v>7845</v>
      </c>
      <c r="E4871" t="s">
        <v>7846</v>
      </c>
      <c r="F4871">
        <v>22132134</v>
      </c>
      <c r="G4871" t="s">
        <v>7908</v>
      </c>
      <c r="H4871" t="s">
        <v>7909</v>
      </c>
      <c r="I4871">
        <v>114811</v>
      </c>
      <c r="J4871" t="s">
        <v>7910</v>
      </c>
      <c r="K4871" t="s">
        <v>7911</v>
      </c>
      <c r="L4871" t="s">
        <v>6</v>
      </c>
      <c r="M4871" t="s">
        <v>8677</v>
      </c>
      <c r="N4871">
        <v>2471.3000000000002</v>
      </c>
      <c r="O4871">
        <v>126.65</v>
      </c>
      <c r="P4871">
        <v>5.1200000000000002E-2</v>
      </c>
      <c r="Q4871">
        <v>247.13</v>
      </c>
      <c r="R4871">
        <v>21.108333333333334</v>
      </c>
      <c r="S4871">
        <v>18573.310000000001</v>
      </c>
      <c r="T4871">
        <v>3527.3</v>
      </c>
      <c r="U4871">
        <v>0.18990000000000001</v>
      </c>
      <c r="V4871">
        <v>238.12</v>
      </c>
      <c r="W4871">
        <v>67.832692307692312</v>
      </c>
      <c r="X4871" s="83" t="str">
        <f t="shared" si="152"/>
        <v>2213 - BG HOU/S TX/SW LA</v>
      </c>
      <c r="Y4871" s="83">
        <f t="shared" si="153"/>
        <v>52</v>
      </c>
    </row>
    <row r="4872" spans="1:25" x14ac:dyDescent="0.25">
      <c r="A4872" t="s">
        <v>7</v>
      </c>
      <c r="B4872" t="s">
        <v>8651</v>
      </c>
      <c r="C4872" t="s">
        <v>7844</v>
      </c>
      <c r="D4872" t="s">
        <v>7845</v>
      </c>
      <c r="E4872" t="s">
        <v>7846</v>
      </c>
      <c r="F4872">
        <v>22132134</v>
      </c>
      <c r="G4872" t="s">
        <v>7908</v>
      </c>
      <c r="H4872" t="s">
        <v>7909</v>
      </c>
      <c r="I4872">
        <v>114811</v>
      </c>
      <c r="J4872" t="s">
        <v>7910</v>
      </c>
      <c r="K4872" t="s">
        <v>7911</v>
      </c>
      <c r="L4872" t="s">
        <v>6</v>
      </c>
      <c r="M4872" t="s">
        <v>8678</v>
      </c>
      <c r="N4872">
        <v>444.48</v>
      </c>
      <c r="Q4872">
        <v>55.56</v>
      </c>
      <c r="S4872">
        <v>4932.8100000000004</v>
      </c>
      <c r="T4872">
        <v>268.10000000000002</v>
      </c>
      <c r="U4872">
        <v>5.4399999999999997E-2</v>
      </c>
      <c r="V4872">
        <v>73.62</v>
      </c>
      <c r="W4872">
        <v>6.2348837209302328</v>
      </c>
      <c r="X4872" s="83" t="str">
        <f t="shared" si="152"/>
        <v>2213 - BG HOU/S TX/SW LA</v>
      </c>
      <c r="Y4872" s="83">
        <f t="shared" si="153"/>
        <v>43</v>
      </c>
    </row>
    <row r="4873" spans="1:25" x14ac:dyDescent="0.25">
      <c r="A4873" t="s">
        <v>7</v>
      </c>
      <c r="B4873" t="s">
        <v>8651</v>
      </c>
      <c r="C4873" t="s">
        <v>7844</v>
      </c>
      <c r="D4873" t="s">
        <v>7845</v>
      </c>
      <c r="E4873" t="s">
        <v>7846</v>
      </c>
      <c r="F4873">
        <v>22132134</v>
      </c>
      <c r="G4873" t="s">
        <v>7908</v>
      </c>
      <c r="H4873" t="s">
        <v>7909</v>
      </c>
      <c r="I4873">
        <v>114811</v>
      </c>
      <c r="J4873" t="s">
        <v>7910</v>
      </c>
      <c r="K4873" t="s">
        <v>7911</v>
      </c>
      <c r="L4873" t="s">
        <v>6</v>
      </c>
      <c r="M4873" t="s">
        <v>8679</v>
      </c>
      <c r="N4873">
        <v>230.76</v>
      </c>
      <c r="O4873">
        <v>0.74</v>
      </c>
      <c r="P4873">
        <v>3.2000000000000002E-3</v>
      </c>
      <c r="Q4873">
        <v>57.69</v>
      </c>
      <c r="R4873">
        <v>0.74</v>
      </c>
      <c r="S4873">
        <v>344.68</v>
      </c>
      <c r="T4873">
        <v>8.07</v>
      </c>
      <c r="U4873">
        <v>2.3400000000000001E-2</v>
      </c>
      <c r="V4873">
        <v>57.45</v>
      </c>
      <c r="W4873">
        <v>2.69</v>
      </c>
      <c r="X4873" s="83" t="str">
        <f t="shared" si="152"/>
        <v>2213 - BG HOU/S TX/SW LA</v>
      </c>
      <c r="Y4873" s="83">
        <f t="shared" si="153"/>
        <v>3</v>
      </c>
    </row>
    <row r="4874" spans="1:25" x14ac:dyDescent="0.25">
      <c r="A4874" t="s">
        <v>7</v>
      </c>
      <c r="B4874" t="s">
        <v>8651</v>
      </c>
      <c r="C4874" t="s">
        <v>7844</v>
      </c>
      <c r="D4874" t="s">
        <v>7845</v>
      </c>
      <c r="E4874" t="s">
        <v>7846</v>
      </c>
      <c r="F4874">
        <v>22132134</v>
      </c>
      <c r="G4874" t="s">
        <v>7908</v>
      </c>
      <c r="H4874" t="s">
        <v>7909</v>
      </c>
      <c r="I4874">
        <v>114850</v>
      </c>
      <c r="J4874" t="s">
        <v>7912</v>
      </c>
      <c r="K4874" t="s">
        <v>7913</v>
      </c>
      <c r="L4874" t="s">
        <v>6</v>
      </c>
      <c r="M4874" t="s">
        <v>8676</v>
      </c>
      <c r="N4874">
        <v>28.05</v>
      </c>
      <c r="Q4874">
        <v>28.05</v>
      </c>
      <c r="S4874">
        <v>768.79</v>
      </c>
      <c r="V4874">
        <v>96.1</v>
      </c>
      <c r="X4874" s="83" t="str">
        <f t="shared" si="152"/>
        <v>2213 - BG HOU/S TX/SW LA</v>
      </c>
      <c r="Y4874" s="83">
        <f t="shared" si="153"/>
        <v>0</v>
      </c>
    </row>
    <row r="4875" spans="1:25" x14ac:dyDescent="0.25">
      <c r="A4875" t="s">
        <v>7</v>
      </c>
      <c r="B4875" t="s">
        <v>8651</v>
      </c>
      <c r="C4875" t="s">
        <v>7844</v>
      </c>
      <c r="D4875" t="s">
        <v>7845</v>
      </c>
      <c r="E4875" t="s">
        <v>7846</v>
      </c>
      <c r="F4875">
        <v>22132134</v>
      </c>
      <c r="G4875" t="s">
        <v>7908</v>
      </c>
      <c r="H4875" t="s">
        <v>7909</v>
      </c>
      <c r="I4875">
        <v>114850</v>
      </c>
      <c r="J4875" t="s">
        <v>7912</v>
      </c>
      <c r="K4875" t="s">
        <v>7913</v>
      </c>
      <c r="L4875" t="s">
        <v>6</v>
      </c>
      <c r="M4875" t="s">
        <v>8707</v>
      </c>
      <c r="N4875">
        <v>0</v>
      </c>
      <c r="S4875">
        <v>110.39</v>
      </c>
      <c r="V4875">
        <v>36.799999999999997</v>
      </c>
      <c r="X4875" s="83" t="str">
        <f t="shared" si="152"/>
        <v>2213 - BG HOU/S TX/SW LA</v>
      </c>
      <c r="Y4875" s="83">
        <f t="shared" si="153"/>
        <v>0</v>
      </c>
    </row>
    <row r="4876" spans="1:25" x14ac:dyDescent="0.25">
      <c r="A4876" t="s">
        <v>7</v>
      </c>
      <c r="B4876" t="s">
        <v>8651</v>
      </c>
      <c r="C4876" t="s">
        <v>7844</v>
      </c>
      <c r="D4876" t="s">
        <v>7845</v>
      </c>
      <c r="E4876" t="s">
        <v>7846</v>
      </c>
      <c r="F4876">
        <v>22132134</v>
      </c>
      <c r="G4876" t="s">
        <v>7908</v>
      </c>
      <c r="H4876" t="s">
        <v>7909</v>
      </c>
      <c r="I4876">
        <v>114850</v>
      </c>
      <c r="J4876" t="s">
        <v>7912</v>
      </c>
      <c r="K4876" t="s">
        <v>7913</v>
      </c>
      <c r="L4876" t="s">
        <v>6</v>
      </c>
      <c r="M4876" t="s">
        <v>8677</v>
      </c>
      <c r="N4876">
        <v>247.13</v>
      </c>
      <c r="O4876">
        <v>45</v>
      </c>
      <c r="P4876">
        <v>0.18210000000000001</v>
      </c>
      <c r="Q4876">
        <v>247.13</v>
      </c>
      <c r="R4876">
        <v>22.5</v>
      </c>
      <c r="S4876">
        <v>3312.25</v>
      </c>
      <c r="T4876">
        <v>1907.06</v>
      </c>
      <c r="U4876">
        <v>0.57579999999999998</v>
      </c>
      <c r="V4876">
        <v>236.59</v>
      </c>
      <c r="W4876">
        <v>173.36909090909091</v>
      </c>
      <c r="X4876" s="83" t="str">
        <f t="shared" si="152"/>
        <v>2213 - BG HOU/S TX/SW LA</v>
      </c>
      <c r="Y4876" s="83">
        <f t="shared" si="153"/>
        <v>11</v>
      </c>
    </row>
    <row r="4877" spans="1:25" x14ac:dyDescent="0.25">
      <c r="A4877" t="s">
        <v>7</v>
      </c>
      <c r="B4877" t="s">
        <v>8651</v>
      </c>
      <c r="C4877" t="s">
        <v>7844</v>
      </c>
      <c r="D4877" t="s">
        <v>7845</v>
      </c>
      <c r="E4877" t="s">
        <v>7846</v>
      </c>
      <c r="F4877">
        <v>22132134</v>
      </c>
      <c r="G4877" t="s">
        <v>7908</v>
      </c>
      <c r="H4877" t="s">
        <v>7909</v>
      </c>
      <c r="I4877">
        <v>114850</v>
      </c>
      <c r="J4877" t="s">
        <v>7912</v>
      </c>
      <c r="K4877" t="s">
        <v>7913</v>
      </c>
      <c r="L4877" t="s">
        <v>6</v>
      </c>
      <c r="M4877" t="s">
        <v>8678</v>
      </c>
      <c r="N4877">
        <v>55.56</v>
      </c>
      <c r="Q4877">
        <v>55.56</v>
      </c>
      <c r="S4877">
        <v>590.04</v>
      </c>
      <c r="T4877">
        <v>25.66</v>
      </c>
      <c r="U4877">
        <v>4.3499999999999997E-2</v>
      </c>
      <c r="V4877">
        <v>73.760000000000005</v>
      </c>
      <c r="W4877">
        <v>12.83</v>
      </c>
      <c r="X4877" s="83" t="str">
        <f t="shared" si="152"/>
        <v>2213 - BG HOU/S TX/SW LA</v>
      </c>
      <c r="Y4877" s="83">
        <f t="shared" si="153"/>
        <v>2</v>
      </c>
    </row>
    <row r="4878" spans="1:25" x14ac:dyDescent="0.25">
      <c r="A4878" t="s">
        <v>7</v>
      </c>
      <c r="B4878" t="s">
        <v>8651</v>
      </c>
      <c r="C4878" t="s">
        <v>7844</v>
      </c>
      <c r="D4878" t="s">
        <v>7845</v>
      </c>
      <c r="E4878" t="s">
        <v>7846</v>
      </c>
      <c r="F4878">
        <v>22132134</v>
      </c>
      <c r="G4878" t="s">
        <v>7908</v>
      </c>
      <c r="H4878" t="s">
        <v>7909</v>
      </c>
      <c r="I4878">
        <v>114850</v>
      </c>
      <c r="J4878" t="s">
        <v>7912</v>
      </c>
      <c r="K4878" t="s">
        <v>7913</v>
      </c>
      <c r="L4878" t="s">
        <v>6</v>
      </c>
      <c r="M4878" t="s">
        <v>8679</v>
      </c>
      <c r="N4878">
        <v>0</v>
      </c>
      <c r="S4878">
        <v>56.96</v>
      </c>
      <c r="V4878">
        <v>56.96</v>
      </c>
      <c r="X4878" s="83" t="str">
        <f t="shared" si="152"/>
        <v>2213 - BG HOU/S TX/SW LA</v>
      </c>
      <c r="Y4878" s="83">
        <f t="shared" si="153"/>
        <v>0</v>
      </c>
    </row>
    <row r="4879" spans="1:25" x14ac:dyDescent="0.25">
      <c r="A4879" t="s">
        <v>7</v>
      </c>
      <c r="B4879" t="s">
        <v>8651</v>
      </c>
      <c r="C4879" t="s">
        <v>7844</v>
      </c>
      <c r="D4879" t="s">
        <v>7845</v>
      </c>
      <c r="E4879" t="s">
        <v>7846</v>
      </c>
      <c r="F4879">
        <v>22132134</v>
      </c>
      <c r="G4879" t="s">
        <v>7908</v>
      </c>
      <c r="H4879" t="s">
        <v>7909</v>
      </c>
      <c r="I4879">
        <v>114850</v>
      </c>
      <c r="J4879" t="s">
        <v>7912</v>
      </c>
      <c r="K4879" t="s">
        <v>7913</v>
      </c>
      <c r="L4879" t="s">
        <v>6</v>
      </c>
      <c r="M4879" t="s">
        <v>8695</v>
      </c>
      <c r="N4879">
        <v>0</v>
      </c>
      <c r="S4879">
        <v>1641.74</v>
      </c>
      <c r="T4879">
        <v>319.25</v>
      </c>
      <c r="U4879">
        <v>0.19450000000000001</v>
      </c>
      <c r="V4879">
        <v>126.29</v>
      </c>
      <c r="W4879">
        <v>159.625</v>
      </c>
      <c r="X4879" s="83" t="str">
        <f t="shared" si="152"/>
        <v>2213 - BG HOU/S TX/SW LA</v>
      </c>
      <c r="Y4879" s="83">
        <f t="shared" si="153"/>
        <v>2</v>
      </c>
    </row>
    <row r="4880" spans="1:25" x14ac:dyDescent="0.25">
      <c r="A4880" t="s">
        <v>7</v>
      </c>
      <c r="B4880" t="s">
        <v>8651</v>
      </c>
      <c r="C4880" t="s">
        <v>7844</v>
      </c>
      <c r="D4880" t="s">
        <v>7845</v>
      </c>
      <c r="E4880" t="s">
        <v>7846</v>
      </c>
      <c r="F4880">
        <v>22132134</v>
      </c>
      <c r="G4880" t="s">
        <v>7908</v>
      </c>
      <c r="H4880" t="s">
        <v>7909</v>
      </c>
      <c r="I4880">
        <v>114850</v>
      </c>
      <c r="J4880" t="s">
        <v>7912</v>
      </c>
      <c r="K4880" t="s">
        <v>7913</v>
      </c>
      <c r="L4880" t="s">
        <v>6</v>
      </c>
      <c r="M4880" t="s">
        <v>8720</v>
      </c>
      <c r="N4880">
        <v>0</v>
      </c>
      <c r="O4880">
        <v>15</v>
      </c>
      <c r="R4880">
        <v>15</v>
      </c>
      <c r="S4880">
        <v>195.65</v>
      </c>
      <c r="T4880">
        <v>15</v>
      </c>
      <c r="U4880">
        <v>7.6700000000000004E-2</v>
      </c>
      <c r="V4880">
        <v>195.65</v>
      </c>
      <c r="W4880">
        <v>15</v>
      </c>
      <c r="X4880" s="83" t="str">
        <f t="shared" si="152"/>
        <v>2213 - BG HOU/S TX/SW LA</v>
      </c>
      <c r="Y4880" s="83">
        <f t="shared" si="153"/>
        <v>1</v>
      </c>
    </row>
    <row r="4881" spans="1:25" x14ac:dyDescent="0.25">
      <c r="A4881" t="s">
        <v>7</v>
      </c>
      <c r="B4881" t="s">
        <v>8651</v>
      </c>
      <c r="C4881" t="s">
        <v>7844</v>
      </c>
      <c r="D4881" t="s">
        <v>7845</v>
      </c>
      <c r="E4881" t="s">
        <v>7846</v>
      </c>
      <c r="F4881">
        <v>22132134</v>
      </c>
      <c r="G4881" t="s">
        <v>7908</v>
      </c>
      <c r="H4881" t="s">
        <v>7909</v>
      </c>
      <c r="I4881">
        <v>114850</v>
      </c>
      <c r="J4881" t="s">
        <v>7912</v>
      </c>
      <c r="K4881" t="s">
        <v>7913</v>
      </c>
      <c r="L4881" t="s">
        <v>6</v>
      </c>
      <c r="M4881" t="s">
        <v>8696</v>
      </c>
      <c r="N4881">
        <v>476.47</v>
      </c>
      <c r="O4881">
        <v>15</v>
      </c>
      <c r="P4881">
        <v>3.15E-2</v>
      </c>
      <c r="Q4881">
        <v>476.47</v>
      </c>
      <c r="R4881">
        <v>15</v>
      </c>
      <c r="S4881">
        <v>3930.49</v>
      </c>
      <c r="T4881">
        <v>815.28</v>
      </c>
      <c r="U4881">
        <v>0.2074</v>
      </c>
      <c r="V4881">
        <v>491.31</v>
      </c>
      <c r="W4881">
        <v>135.88</v>
      </c>
      <c r="X4881" s="83" t="str">
        <f t="shared" si="152"/>
        <v>2213 - BG HOU/S TX/SW LA</v>
      </c>
      <c r="Y4881" s="83">
        <f t="shared" si="153"/>
        <v>6</v>
      </c>
    </row>
    <row r="4882" spans="1:25" x14ac:dyDescent="0.25">
      <c r="A4882" t="s">
        <v>7</v>
      </c>
      <c r="B4882" t="s">
        <v>8651</v>
      </c>
      <c r="C4882" t="s">
        <v>7844</v>
      </c>
      <c r="D4882" t="s">
        <v>7845</v>
      </c>
      <c r="E4882" t="s">
        <v>7846</v>
      </c>
      <c r="F4882">
        <v>22132134</v>
      </c>
      <c r="G4882" t="s">
        <v>7908</v>
      </c>
      <c r="H4882" t="s">
        <v>7909</v>
      </c>
      <c r="I4882">
        <v>114850</v>
      </c>
      <c r="J4882" t="s">
        <v>7912</v>
      </c>
      <c r="K4882" t="s">
        <v>7913</v>
      </c>
      <c r="L4882" t="s">
        <v>6</v>
      </c>
      <c r="M4882" t="s">
        <v>8721</v>
      </c>
      <c r="N4882">
        <v>0</v>
      </c>
      <c r="O4882">
        <v>51.13</v>
      </c>
      <c r="S4882">
        <v>111.76</v>
      </c>
      <c r="T4882">
        <v>104.92</v>
      </c>
      <c r="U4882">
        <v>0.93879999999999997</v>
      </c>
      <c r="V4882">
        <v>111.76</v>
      </c>
      <c r="W4882">
        <v>104.92</v>
      </c>
      <c r="X4882" s="83" t="str">
        <f t="shared" si="152"/>
        <v>2213 - BG HOU/S TX/SW LA</v>
      </c>
      <c r="Y4882" s="83">
        <f t="shared" si="153"/>
        <v>1</v>
      </c>
    </row>
    <row r="4883" spans="1:25" x14ac:dyDescent="0.25">
      <c r="A4883" t="s">
        <v>7</v>
      </c>
      <c r="B4883" t="s">
        <v>8651</v>
      </c>
      <c r="C4883" t="s">
        <v>7844</v>
      </c>
      <c r="D4883" t="s">
        <v>7845</v>
      </c>
      <c r="E4883" t="s">
        <v>7846</v>
      </c>
      <c r="F4883">
        <v>22132134</v>
      </c>
      <c r="G4883" t="s">
        <v>7908</v>
      </c>
      <c r="H4883" t="s">
        <v>7909</v>
      </c>
      <c r="I4883">
        <v>114850</v>
      </c>
      <c r="J4883" t="s">
        <v>7912</v>
      </c>
      <c r="K4883" t="s">
        <v>7913</v>
      </c>
      <c r="L4883" t="s">
        <v>6</v>
      </c>
      <c r="M4883" t="s">
        <v>8697</v>
      </c>
      <c r="N4883">
        <v>1454.54</v>
      </c>
      <c r="O4883">
        <v>925.37</v>
      </c>
      <c r="P4883">
        <v>0.63619999999999999</v>
      </c>
      <c r="Q4883">
        <v>727.27</v>
      </c>
      <c r="R4883">
        <v>925.37</v>
      </c>
      <c r="S4883">
        <v>11488.98</v>
      </c>
      <c r="T4883">
        <v>3019.62</v>
      </c>
      <c r="U4883">
        <v>0.26279999999999998</v>
      </c>
      <c r="V4883">
        <v>718.06</v>
      </c>
      <c r="W4883">
        <v>754.90499999999997</v>
      </c>
      <c r="X4883" s="83" t="str">
        <f t="shared" si="152"/>
        <v>2213 - BG HOU/S TX/SW LA</v>
      </c>
      <c r="Y4883" s="83">
        <f t="shared" si="153"/>
        <v>4</v>
      </c>
    </row>
    <row r="4884" spans="1:25" x14ac:dyDescent="0.25">
      <c r="A4884" t="s">
        <v>7</v>
      </c>
      <c r="B4884" t="s">
        <v>8651</v>
      </c>
      <c r="C4884" t="s">
        <v>7844</v>
      </c>
      <c r="D4884" t="s">
        <v>7845</v>
      </c>
      <c r="E4884" t="s">
        <v>7846</v>
      </c>
      <c r="F4884">
        <v>22132134</v>
      </c>
      <c r="G4884" t="s">
        <v>7908</v>
      </c>
      <c r="H4884" t="s">
        <v>7909</v>
      </c>
      <c r="I4884">
        <v>114850</v>
      </c>
      <c r="J4884" t="s">
        <v>7912</v>
      </c>
      <c r="K4884" t="s">
        <v>7913</v>
      </c>
      <c r="L4884" t="s">
        <v>6</v>
      </c>
      <c r="M4884" t="s">
        <v>8698</v>
      </c>
      <c r="N4884">
        <v>1843.38</v>
      </c>
      <c r="O4884">
        <v>341.25</v>
      </c>
      <c r="P4884">
        <v>0.18509999999999999</v>
      </c>
      <c r="Q4884">
        <v>614.46</v>
      </c>
      <c r="S4884">
        <v>30997.21</v>
      </c>
      <c r="T4884">
        <v>4022.61</v>
      </c>
      <c r="U4884">
        <v>0.1298</v>
      </c>
      <c r="V4884">
        <v>534.42999999999995</v>
      </c>
      <c r="W4884">
        <v>287.32928571428573</v>
      </c>
      <c r="X4884" s="83" t="str">
        <f t="shared" si="152"/>
        <v>2213 - BG HOU/S TX/SW LA</v>
      </c>
      <c r="Y4884" s="83">
        <f t="shared" si="153"/>
        <v>14</v>
      </c>
    </row>
    <row r="4885" spans="1:25" x14ac:dyDescent="0.25">
      <c r="A4885" t="s">
        <v>7</v>
      </c>
      <c r="B4885" t="s">
        <v>8651</v>
      </c>
      <c r="C4885" t="s">
        <v>7844</v>
      </c>
      <c r="D4885" t="s">
        <v>7845</v>
      </c>
      <c r="E4885" t="s">
        <v>7846</v>
      </c>
      <c r="F4885">
        <v>22132134</v>
      </c>
      <c r="G4885" t="s">
        <v>7908</v>
      </c>
      <c r="H4885" t="s">
        <v>7909</v>
      </c>
      <c r="I4885">
        <v>114850</v>
      </c>
      <c r="J4885" t="s">
        <v>7912</v>
      </c>
      <c r="K4885" t="s">
        <v>7913</v>
      </c>
      <c r="L4885" t="s">
        <v>6</v>
      </c>
      <c r="M4885" t="s">
        <v>8699</v>
      </c>
      <c r="N4885">
        <v>156.04</v>
      </c>
      <c r="O4885">
        <v>80.63</v>
      </c>
      <c r="P4885">
        <v>0.51670000000000005</v>
      </c>
      <c r="Q4885">
        <v>156.04</v>
      </c>
      <c r="R4885">
        <v>80.63</v>
      </c>
      <c r="S4885">
        <v>1004.79</v>
      </c>
      <c r="T4885">
        <v>514.21</v>
      </c>
      <c r="U4885">
        <v>0.51180000000000003</v>
      </c>
      <c r="V4885">
        <v>143.54</v>
      </c>
      <c r="W4885">
        <v>85.701666666666668</v>
      </c>
      <c r="X4885" s="83" t="str">
        <f t="shared" si="152"/>
        <v>2213 - BG HOU/S TX/SW LA</v>
      </c>
      <c r="Y4885" s="83">
        <f t="shared" si="153"/>
        <v>6</v>
      </c>
    </row>
    <row r="4886" spans="1:25" x14ac:dyDescent="0.25">
      <c r="A4886" t="s">
        <v>7</v>
      </c>
      <c r="B4886" t="s">
        <v>8651</v>
      </c>
      <c r="C4886" t="s">
        <v>7844</v>
      </c>
      <c r="D4886" t="s">
        <v>7845</v>
      </c>
      <c r="E4886" t="s">
        <v>7846</v>
      </c>
      <c r="F4886">
        <v>22132134</v>
      </c>
      <c r="G4886" t="s">
        <v>7908</v>
      </c>
      <c r="H4886" t="s">
        <v>7909</v>
      </c>
      <c r="I4886">
        <v>114850</v>
      </c>
      <c r="J4886" t="s">
        <v>7912</v>
      </c>
      <c r="K4886" t="s">
        <v>7913</v>
      </c>
      <c r="L4886" t="s">
        <v>6</v>
      </c>
      <c r="M4886" t="s">
        <v>8700</v>
      </c>
      <c r="N4886">
        <v>940</v>
      </c>
      <c r="O4886">
        <v>95.12</v>
      </c>
      <c r="P4886">
        <v>0.1012</v>
      </c>
      <c r="Q4886">
        <v>470</v>
      </c>
      <c r="R4886">
        <v>95.12</v>
      </c>
      <c r="S4886">
        <v>9251.4699999999993</v>
      </c>
      <c r="T4886">
        <v>4638.76</v>
      </c>
      <c r="U4886">
        <v>0.50139999999999996</v>
      </c>
      <c r="V4886">
        <v>420.52</v>
      </c>
      <c r="W4886">
        <v>463.87600000000003</v>
      </c>
      <c r="X4886" s="83" t="str">
        <f t="shared" si="152"/>
        <v>2213 - BG HOU/S TX/SW LA</v>
      </c>
      <c r="Y4886" s="83">
        <f t="shared" si="153"/>
        <v>10</v>
      </c>
    </row>
    <row r="4887" spans="1:25" x14ac:dyDescent="0.25">
      <c r="A4887" t="s">
        <v>7</v>
      </c>
      <c r="B4887" t="s">
        <v>8651</v>
      </c>
      <c r="C4887" t="s">
        <v>7844</v>
      </c>
      <c r="D4887" t="s">
        <v>7845</v>
      </c>
      <c r="E4887" t="s">
        <v>7846</v>
      </c>
      <c r="F4887">
        <v>22132134</v>
      </c>
      <c r="G4887" t="s">
        <v>7908</v>
      </c>
      <c r="H4887" t="s">
        <v>7909</v>
      </c>
      <c r="I4887">
        <v>114850</v>
      </c>
      <c r="J4887" t="s">
        <v>7912</v>
      </c>
      <c r="K4887" t="s">
        <v>7913</v>
      </c>
      <c r="L4887" t="s">
        <v>6</v>
      </c>
      <c r="M4887" t="s">
        <v>8701</v>
      </c>
      <c r="N4887">
        <v>1120.8800000000001</v>
      </c>
      <c r="Q4887">
        <v>560.44000000000005</v>
      </c>
      <c r="S4887">
        <v>7900.64</v>
      </c>
      <c r="T4887">
        <v>3599.65</v>
      </c>
      <c r="U4887">
        <v>0.4556</v>
      </c>
      <c r="V4887">
        <v>493.79</v>
      </c>
      <c r="W4887">
        <v>599.94166666666672</v>
      </c>
      <c r="X4887" s="83" t="str">
        <f t="shared" si="152"/>
        <v>2213 - BG HOU/S TX/SW LA</v>
      </c>
      <c r="Y4887" s="83">
        <f t="shared" si="153"/>
        <v>6</v>
      </c>
    </row>
    <row r="4888" spans="1:25" x14ac:dyDescent="0.25">
      <c r="A4888" t="s">
        <v>7</v>
      </c>
      <c r="B4888" t="s">
        <v>8651</v>
      </c>
      <c r="C4888" t="s">
        <v>7844</v>
      </c>
      <c r="D4888" t="s">
        <v>7845</v>
      </c>
      <c r="E4888" t="s">
        <v>7846</v>
      </c>
      <c r="F4888">
        <v>22132134</v>
      </c>
      <c r="G4888" t="s">
        <v>7908</v>
      </c>
      <c r="H4888" t="s">
        <v>7909</v>
      </c>
      <c r="I4888">
        <v>114876</v>
      </c>
      <c r="J4888" t="s">
        <v>7914</v>
      </c>
      <c r="K4888" t="s">
        <v>7915</v>
      </c>
      <c r="L4888" t="s">
        <v>6</v>
      </c>
      <c r="M4888" t="s">
        <v>8706</v>
      </c>
      <c r="N4888">
        <v>0</v>
      </c>
      <c r="S4888">
        <v>36.58</v>
      </c>
      <c r="V4888">
        <v>9.15</v>
      </c>
      <c r="X4888" s="83" t="str">
        <f t="shared" si="152"/>
        <v>2213 - BG HOU/S TX/SW LA</v>
      </c>
      <c r="Y4888" s="83">
        <f t="shared" si="153"/>
        <v>0</v>
      </c>
    </row>
    <row r="4889" spans="1:25" x14ac:dyDescent="0.25">
      <c r="A4889" t="s">
        <v>7</v>
      </c>
      <c r="B4889" t="s">
        <v>8651</v>
      </c>
      <c r="C4889" t="s">
        <v>7844</v>
      </c>
      <c r="D4889" t="s">
        <v>7845</v>
      </c>
      <c r="E4889" t="s">
        <v>7846</v>
      </c>
      <c r="F4889">
        <v>22132134</v>
      </c>
      <c r="G4889" t="s">
        <v>7908</v>
      </c>
      <c r="H4889" t="s">
        <v>7909</v>
      </c>
      <c r="I4889">
        <v>114876</v>
      </c>
      <c r="J4889" t="s">
        <v>7914</v>
      </c>
      <c r="K4889" t="s">
        <v>7915</v>
      </c>
      <c r="L4889" t="s">
        <v>6</v>
      </c>
      <c r="M4889" t="s">
        <v>8676</v>
      </c>
      <c r="N4889">
        <v>28.05</v>
      </c>
      <c r="Q4889">
        <v>28.05</v>
      </c>
      <c r="S4889">
        <v>768.79</v>
      </c>
      <c r="T4889">
        <v>2.02</v>
      </c>
      <c r="U4889">
        <v>2.5999999999999999E-3</v>
      </c>
      <c r="V4889">
        <v>96.1</v>
      </c>
      <c r="W4889">
        <v>0.40400000000000003</v>
      </c>
      <c r="X4889" s="83" t="str">
        <f t="shared" si="152"/>
        <v>2213 - BG HOU/S TX/SW LA</v>
      </c>
      <c r="Y4889" s="83">
        <f t="shared" si="153"/>
        <v>5</v>
      </c>
    </row>
    <row r="4890" spans="1:25" x14ac:dyDescent="0.25">
      <c r="A4890" t="s">
        <v>7</v>
      </c>
      <c r="B4890" t="s">
        <v>8651</v>
      </c>
      <c r="C4890" t="s">
        <v>7844</v>
      </c>
      <c r="D4890" t="s">
        <v>7845</v>
      </c>
      <c r="E4890" t="s">
        <v>7846</v>
      </c>
      <c r="F4890">
        <v>22132134</v>
      </c>
      <c r="G4890" t="s">
        <v>7908</v>
      </c>
      <c r="H4890" t="s">
        <v>7909</v>
      </c>
      <c r="I4890">
        <v>114876</v>
      </c>
      <c r="J4890" t="s">
        <v>7914</v>
      </c>
      <c r="K4890" t="s">
        <v>7915</v>
      </c>
      <c r="L4890" t="s">
        <v>6</v>
      </c>
      <c r="M4890" t="s">
        <v>8694</v>
      </c>
      <c r="N4890">
        <v>21.74</v>
      </c>
      <c r="Q4890">
        <v>21.74</v>
      </c>
      <c r="S4890">
        <v>693.87</v>
      </c>
      <c r="T4890">
        <v>499.76</v>
      </c>
      <c r="U4890">
        <v>0.72030000000000005</v>
      </c>
      <c r="V4890">
        <v>115.65</v>
      </c>
      <c r="W4890">
        <v>99.951999999999998</v>
      </c>
      <c r="X4890" s="83" t="str">
        <f t="shared" si="152"/>
        <v>2213 - BG HOU/S TX/SW LA</v>
      </c>
      <c r="Y4890" s="83">
        <f t="shared" si="153"/>
        <v>5</v>
      </c>
    </row>
    <row r="4891" spans="1:25" x14ac:dyDescent="0.25">
      <c r="A4891" t="s">
        <v>7</v>
      </c>
      <c r="B4891" t="s">
        <v>8651</v>
      </c>
      <c r="C4891" t="s">
        <v>7844</v>
      </c>
      <c r="D4891" t="s">
        <v>7845</v>
      </c>
      <c r="E4891" t="s">
        <v>7846</v>
      </c>
      <c r="F4891">
        <v>22132134</v>
      </c>
      <c r="G4891" t="s">
        <v>7908</v>
      </c>
      <c r="H4891" t="s">
        <v>7909</v>
      </c>
      <c r="I4891">
        <v>114876</v>
      </c>
      <c r="J4891" t="s">
        <v>7914</v>
      </c>
      <c r="K4891" t="s">
        <v>7915</v>
      </c>
      <c r="L4891" t="s">
        <v>6</v>
      </c>
      <c r="M4891" t="s">
        <v>8707</v>
      </c>
      <c r="N4891">
        <v>42.7</v>
      </c>
      <c r="Q4891">
        <v>42.7</v>
      </c>
      <c r="S4891">
        <v>356.97</v>
      </c>
      <c r="T4891">
        <v>135</v>
      </c>
      <c r="U4891">
        <v>0.37819999999999998</v>
      </c>
      <c r="V4891">
        <v>44.62</v>
      </c>
      <c r="W4891">
        <v>13.5</v>
      </c>
      <c r="X4891" s="83" t="str">
        <f t="shared" si="152"/>
        <v>2213 - BG HOU/S TX/SW LA</v>
      </c>
      <c r="Y4891" s="83">
        <f t="shared" si="153"/>
        <v>10</v>
      </c>
    </row>
    <row r="4892" spans="1:25" x14ac:dyDescent="0.25">
      <c r="A4892" t="s">
        <v>7</v>
      </c>
      <c r="B4892" t="s">
        <v>8651</v>
      </c>
      <c r="C4892" t="s">
        <v>7844</v>
      </c>
      <c r="D4892" t="s">
        <v>7845</v>
      </c>
      <c r="E4892" t="s">
        <v>7846</v>
      </c>
      <c r="F4892">
        <v>22132134</v>
      </c>
      <c r="G4892" t="s">
        <v>7908</v>
      </c>
      <c r="H4892" t="s">
        <v>7909</v>
      </c>
      <c r="I4892">
        <v>114876</v>
      </c>
      <c r="J4892" t="s">
        <v>7914</v>
      </c>
      <c r="K4892" t="s">
        <v>7915</v>
      </c>
      <c r="L4892" t="s">
        <v>6</v>
      </c>
      <c r="M4892" t="s">
        <v>8677</v>
      </c>
      <c r="N4892">
        <v>494.26</v>
      </c>
      <c r="O4892">
        <v>1.18</v>
      </c>
      <c r="P4892">
        <v>2.3999999999999998E-3</v>
      </c>
      <c r="Q4892">
        <v>247.13</v>
      </c>
      <c r="R4892">
        <v>1.18</v>
      </c>
      <c r="S4892">
        <v>3865</v>
      </c>
      <c r="T4892">
        <v>1098.28</v>
      </c>
      <c r="U4892">
        <v>0.28420000000000001</v>
      </c>
      <c r="V4892">
        <v>241.56</v>
      </c>
      <c r="W4892">
        <v>84.483076923076922</v>
      </c>
      <c r="X4892" s="83" t="str">
        <f t="shared" si="152"/>
        <v>2213 - BG HOU/S TX/SW LA</v>
      </c>
      <c r="Y4892" s="83">
        <f t="shared" si="153"/>
        <v>13</v>
      </c>
    </row>
    <row r="4893" spans="1:25" x14ac:dyDescent="0.25">
      <c r="A4893" t="s">
        <v>7</v>
      </c>
      <c r="B4893" t="s">
        <v>8651</v>
      </c>
      <c r="C4893" t="s">
        <v>7844</v>
      </c>
      <c r="D4893" t="s">
        <v>7845</v>
      </c>
      <c r="E4893" t="s">
        <v>7846</v>
      </c>
      <c r="F4893">
        <v>22132134</v>
      </c>
      <c r="G4893" t="s">
        <v>7908</v>
      </c>
      <c r="H4893" t="s">
        <v>7909</v>
      </c>
      <c r="I4893">
        <v>114876</v>
      </c>
      <c r="J4893" t="s">
        <v>7914</v>
      </c>
      <c r="K4893" t="s">
        <v>7915</v>
      </c>
      <c r="L4893" t="s">
        <v>6</v>
      </c>
      <c r="M4893" t="s">
        <v>8678</v>
      </c>
      <c r="N4893">
        <v>166.68</v>
      </c>
      <c r="Q4893">
        <v>55.56</v>
      </c>
      <c r="S4893">
        <v>2070.7199999999998</v>
      </c>
      <c r="T4893">
        <v>101.79</v>
      </c>
      <c r="U4893">
        <v>4.9200000000000001E-2</v>
      </c>
      <c r="V4893">
        <v>73.95</v>
      </c>
      <c r="W4893">
        <v>4.4256521739130434</v>
      </c>
      <c r="X4893" s="83" t="str">
        <f t="shared" si="152"/>
        <v>2213 - BG HOU/S TX/SW LA</v>
      </c>
      <c r="Y4893" s="83">
        <f t="shared" si="153"/>
        <v>23</v>
      </c>
    </row>
    <row r="4894" spans="1:25" x14ac:dyDescent="0.25">
      <c r="A4894" t="s">
        <v>7</v>
      </c>
      <c r="B4894" t="s">
        <v>8651</v>
      </c>
      <c r="C4894" t="s">
        <v>7844</v>
      </c>
      <c r="D4894" t="s">
        <v>7845</v>
      </c>
      <c r="E4894" t="s">
        <v>7846</v>
      </c>
      <c r="F4894">
        <v>22132134</v>
      </c>
      <c r="G4894" t="s">
        <v>7908</v>
      </c>
      <c r="H4894" t="s">
        <v>7909</v>
      </c>
      <c r="I4894">
        <v>114876</v>
      </c>
      <c r="J4894" t="s">
        <v>7914</v>
      </c>
      <c r="K4894" t="s">
        <v>7915</v>
      </c>
      <c r="L4894" t="s">
        <v>6</v>
      </c>
      <c r="M4894" t="s">
        <v>8679</v>
      </c>
      <c r="N4894">
        <v>0</v>
      </c>
      <c r="S4894">
        <v>56.96</v>
      </c>
      <c r="V4894">
        <v>56.96</v>
      </c>
      <c r="X4894" s="83" t="str">
        <f t="shared" si="152"/>
        <v>2213 - BG HOU/S TX/SW LA</v>
      </c>
      <c r="Y4894" s="83">
        <f t="shared" si="153"/>
        <v>0</v>
      </c>
    </row>
    <row r="4895" spans="1:25" x14ac:dyDescent="0.25">
      <c r="A4895" t="s">
        <v>7</v>
      </c>
      <c r="B4895" t="s">
        <v>8651</v>
      </c>
      <c r="C4895" t="s">
        <v>7844</v>
      </c>
      <c r="D4895" t="s">
        <v>7845</v>
      </c>
      <c r="E4895" t="s">
        <v>7846</v>
      </c>
      <c r="F4895">
        <v>22132134</v>
      </c>
      <c r="G4895" t="s">
        <v>7908</v>
      </c>
      <c r="H4895" t="s">
        <v>7909</v>
      </c>
      <c r="I4895">
        <v>114876</v>
      </c>
      <c r="J4895" t="s">
        <v>7914</v>
      </c>
      <c r="K4895" t="s">
        <v>7915</v>
      </c>
      <c r="L4895" t="s">
        <v>6</v>
      </c>
      <c r="M4895" t="s">
        <v>8695</v>
      </c>
      <c r="N4895">
        <v>595.24</v>
      </c>
      <c r="O4895">
        <v>1.18</v>
      </c>
      <c r="P4895">
        <v>2E-3</v>
      </c>
      <c r="Q4895">
        <v>148.81</v>
      </c>
      <c r="R4895">
        <v>1.18</v>
      </c>
      <c r="S4895">
        <v>3149.88</v>
      </c>
      <c r="T4895">
        <v>1252.8800000000001</v>
      </c>
      <c r="U4895">
        <v>0.39779999999999999</v>
      </c>
      <c r="V4895">
        <v>131.25</v>
      </c>
      <c r="W4895">
        <v>56.949090909090913</v>
      </c>
      <c r="X4895" s="83" t="str">
        <f t="shared" si="152"/>
        <v>2213 - BG HOU/S TX/SW LA</v>
      </c>
      <c r="Y4895" s="83">
        <f t="shared" si="153"/>
        <v>22</v>
      </c>
    </row>
    <row r="4896" spans="1:25" x14ac:dyDescent="0.25">
      <c r="A4896" t="s">
        <v>7</v>
      </c>
      <c r="B4896" t="s">
        <v>8651</v>
      </c>
      <c r="C4896" t="s">
        <v>7844</v>
      </c>
      <c r="D4896" t="s">
        <v>7845</v>
      </c>
      <c r="E4896" t="s">
        <v>7846</v>
      </c>
      <c r="F4896">
        <v>22132134</v>
      </c>
      <c r="G4896" t="s">
        <v>7908</v>
      </c>
      <c r="H4896" t="s">
        <v>7909</v>
      </c>
      <c r="I4896">
        <v>114876</v>
      </c>
      <c r="J4896" t="s">
        <v>7914</v>
      </c>
      <c r="K4896" t="s">
        <v>7915</v>
      </c>
      <c r="L4896" t="s">
        <v>6</v>
      </c>
      <c r="M4896" t="s">
        <v>8720</v>
      </c>
      <c r="N4896">
        <v>612.9</v>
      </c>
      <c r="O4896">
        <v>76.180000000000007</v>
      </c>
      <c r="P4896">
        <v>0.12429999999999999</v>
      </c>
      <c r="Q4896">
        <v>612.9</v>
      </c>
      <c r="R4896">
        <v>76.180000000000007</v>
      </c>
      <c r="S4896">
        <v>808.55</v>
      </c>
      <c r="T4896">
        <v>113.68</v>
      </c>
      <c r="U4896">
        <v>0.1406</v>
      </c>
      <c r="V4896">
        <v>404.28</v>
      </c>
      <c r="W4896">
        <v>113.68</v>
      </c>
      <c r="X4896" s="83" t="str">
        <f t="shared" si="152"/>
        <v>2213 - BG HOU/S TX/SW LA</v>
      </c>
      <c r="Y4896" s="83">
        <f t="shared" si="153"/>
        <v>1</v>
      </c>
    </row>
    <row r="4897" spans="1:25" x14ac:dyDescent="0.25">
      <c r="A4897" t="s">
        <v>7</v>
      </c>
      <c r="B4897" t="s">
        <v>8651</v>
      </c>
      <c r="C4897" t="s">
        <v>7844</v>
      </c>
      <c r="D4897" t="s">
        <v>7845</v>
      </c>
      <c r="E4897" t="s">
        <v>7846</v>
      </c>
      <c r="F4897">
        <v>22132134</v>
      </c>
      <c r="G4897" t="s">
        <v>7908</v>
      </c>
      <c r="H4897" t="s">
        <v>7909</v>
      </c>
      <c r="I4897">
        <v>114876</v>
      </c>
      <c r="J4897" t="s">
        <v>7914</v>
      </c>
      <c r="K4897" t="s">
        <v>7915</v>
      </c>
      <c r="L4897" t="s">
        <v>6</v>
      </c>
      <c r="M4897" t="s">
        <v>8696</v>
      </c>
      <c r="N4897">
        <v>1429.41</v>
      </c>
      <c r="O4897">
        <v>532.30999999999995</v>
      </c>
      <c r="P4897">
        <v>0.37240000000000001</v>
      </c>
      <c r="Q4897">
        <v>476.47</v>
      </c>
      <c r="R4897">
        <v>266.15499999999997</v>
      </c>
      <c r="S4897">
        <v>9437.4500000000007</v>
      </c>
      <c r="T4897">
        <v>4770.53</v>
      </c>
      <c r="U4897">
        <v>0.50549999999999995</v>
      </c>
      <c r="V4897">
        <v>496.71</v>
      </c>
      <c r="W4897">
        <v>265.02944444444438</v>
      </c>
      <c r="X4897" s="83" t="str">
        <f t="shared" si="152"/>
        <v>2213 - BG HOU/S TX/SW LA</v>
      </c>
      <c r="Y4897" s="83">
        <f t="shared" si="153"/>
        <v>18.000000000000004</v>
      </c>
    </row>
    <row r="4898" spans="1:25" x14ac:dyDescent="0.25">
      <c r="A4898" t="s">
        <v>7</v>
      </c>
      <c r="B4898" t="s">
        <v>8651</v>
      </c>
      <c r="C4898" t="s">
        <v>7844</v>
      </c>
      <c r="D4898" t="s">
        <v>7845</v>
      </c>
      <c r="E4898" t="s">
        <v>7846</v>
      </c>
      <c r="F4898">
        <v>22132134</v>
      </c>
      <c r="G4898" t="s">
        <v>7908</v>
      </c>
      <c r="H4898" t="s">
        <v>7909</v>
      </c>
      <c r="I4898">
        <v>114876</v>
      </c>
      <c r="J4898" t="s">
        <v>7914</v>
      </c>
      <c r="K4898" t="s">
        <v>7915</v>
      </c>
      <c r="L4898" t="s">
        <v>6</v>
      </c>
      <c r="M4898" t="s">
        <v>8697</v>
      </c>
      <c r="N4898">
        <v>2909.08</v>
      </c>
      <c r="O4898">
        <v>842.89</v>
      </c>
      <c r="P4898">
        <v>0.28970000000000001</v>
      </c>
      <c r="Q4898">
        <v>727.27</v>
      </c>
      <c r="R4898">
        <v>168.578</v>
      </c>
      <c r="S4898">
        <v>20119.11</v>
      </c>
      <c r="T4898">
        <v>15492.39</v>
      </c>
      <c r="U4898">
        <v>0.77</v>
      </c>
      <c r="V4898">
        <v>718.54</v>
      </c>
      <c r="W4898">
        <v>499.75451612903225</v>
      </c>
      <c r="X4898" s="83" t="str">
        <f t="shared" si="152"/>
        <v>2213 - BG HOU/S TX/SW LA</v>
      </c>
      <c r="Y4898" s="83">
        <f t="shared" si="153"/>
        <v>31</v>
      </c>
    </row>
    <row r="4899" spans="1:25" x14ac:dyDescent="0.25">
      <c r="A4899" t="s">
        <v>7</v>
      </c>
      <c r="B4899" t="s">
        <v>8651</v>
      </c>
      <c r="C4899" t="s">
        <v>7844</v>
      </c>
      <c r="D4899" t="s">
        <v>7845</v>
      </c>
      <c r="E4899" t="s">
        <v>7846</v>
      </c>
      <c r="F4899">
        <v>22132134</v>
      </c>
      <c r="G4899" t="s">
        <v>7908</v>
      </c>
      <c r="H4899" t="s">
        <v>7909</v>
      </c>
      <c r="I4899">
        <v>114876</v>
      </c>
      <c r="J4899" t="s">
        <v>7914</v>
      </c>
      <c r="K4899" t="s">
        <v>7915</v>
      </c>
      <c r="L4899" t="s">
        <v>6</v>
      </c>
      <c r="M4899" t="s">
        <v>8698</v>
      </c>
      <c r="N4899">
        <v>7987.98</v>
      </c>
      <c r="O4899">
        <v>935.94</v>
      </c>
      <c r="P4899">
        <v>0.1172</v>
      </c>
      <c r="Q4899">
        <v>614.46</v>
      </c>
      <c r="R4899">
        <v>103.99333333333334</v>
      </c>
      <c r="S4899">
        <v>46537.83</v>
      </c>
      <c r="T4899">
        <v>23766.69</v>
      </c>
      <c r="U4899">
        <v>0.51070000000000004</v>
      </c>
      <c r="V4899">
        <v>547.5</v>
      </c>
      <c r="W4899">
        <v>360.1013636363636</v>
      </c>
      <c r="X4899" s="83" t="str">
        <f t="shared" si="152"/>
        <v>2213 - BG HOU/S TX/SW LA</v>
      </c>
      <c r="Y4899" s="83">
        <f t="shared" si="153"/>
        <v>66</v>
      </c>
    </row>
    <row r="4900" spans="1:25" x14ac:dyDescent="0.25">
      <c r="A4900" t="s">
        <v>7</v>
      </c>
      <c r="B4900" t="s">
        <v>8651</v>
      </c>
      <c r="C4900" t="s">
        <v>7844</v>
      </c>
      <c r="D4900" t="s">
        <v>7845</v>
      </c>
      <c r="E4900" t="s">
        <v>7846</v>
      </c>
      <c r="F4900">
        <v>22132134</v>
      </c>
      <c r="G4900" t="s">
        <v>7908</v>
      </c>
      <c r="H4900" t="s">
        <v>7909</v>
      </c>
      <c r="I4900">
        <v>114876</v>
      </c>
      <c r="J4900" t="s">
        <v>7914</v>
      </c>
      <c r="K4900" t="s">
        <v>7915</v>
      </c>
      <c r="L4900" t="s">
        <v>6</v>
      </c>
      <c r="M4900" t="s">
        <v>8699</v>
      </c>
      <c r="N4900">
        <v>312.08</v>
      </c>
      <c r="O4900">
        <v>166.28</v>
      </c>
      <c r="P4900">
        <v>0.53280000000000005</v>
      </c>
      <c r="Q4900">
        <v>156.04</v>
      </c>
      <c r="R4900">
        <v>55.426666666666669</v>
      </c>
      <c r="S4900">
        <v>3808.33</v>
      </c>
      <c r="T4900">
        <v>1178.3599999999999</v>
      </c>
      <c r="U4900">
        <v>0.30940000000000001</v>
      </c>
      <c r="V4900">
        <v>146.47</v>
      </c>
      <c r="W4900">
        <v>90.643076923076919</v>
      </c>
      <c r="X4900" s="83" t="str">
        <f t="shared" si="152"/>
        <v>2213 - BG HOU/S TX/SW LA</v>
      </c>
      <c r="Y4900" s="83">
        <f t="shared" si="153"/>
        <v>13</v>
      </c>
    </row>
    <row r="4901" spans="1:25" x14ac:dyDescent="0.25">
      <c r="A4901" t="s">
        <v>7</v>
      </c>
      <c r="B4901" t="s">
        <v>8651</v>
      </c>
      <c r="C4901" t="s">
        <v>7844</v>
      </c>
      <c r="D4901" t="s">
        <v>7845</v>
      </c>
      <c r="E4901" t="s">
        <v>7846</v>
      </c>
      <c r="F4901">
        <v>22132134</v>
      </c>
      <c r="G4901" t="s">
        <v>7908</v>
      </c>
      <c r="H4901" t="s">
        <v>7909</v>
      </c>
      <c r="I4901">
        <v>114876</v>
      </c>
      <c r="J4901" t="s">
        <v>7914</v>
      </c>
      <c r="K4901" t="s">
        <v>7915</v>
      </c>
      <c r="L4901" t="s">
        <v>6</v>
      </c>
      <c r="M4901" t="s">
        <v>8700</v>
      </c>
      <c r="N4901">
        <v>2350</v>
      </c>
      <c r="O4901">
        <v>71.569999999999993</v>
      </c>
      <c r="P4901">
        <v>3.0499999999999999E-2</v>
      </c>
      <c r="Q4901">
        <v>470</v>
      </c>
      <c r="R4901">
        <v>35.784999999999997</v>
      </c>
      <c r="S4901">
        <v>12026.77</v>
      </c>
      <c r="T4901">
        <v>4310.2299999999996</v>
      </c>
      <c r="U4901">
        <v>0.3584</v>
      </c>
      <c r="V4901">
        <v>429.53</v>
      </c>
      <c r="W4901">
        <v>159.63814814814813</v>
      </c>
      <c r="X4901" s="83" t="str">
        <f t="shared" si="152"/>
        <v>2213 - BG HOU/S TX/SW LA</v>
      </c>
      <c r="Y4901" s="83">
        <f t="shared" si="153"/>
        <v>27</v>
      </c>
    </row>
    <row r="4902" spans="1:25" x14ac:dyDescent="0.25">
      <c r="A4902" t="s">
        <v>7</v>
      </c>
      <c r="B4902" t="s">
        <v>8651</v>
      </c>
      <c r="C4902" t="s">
        <v>7844</v>
      </c>
      <c r="D4902" t="s">
        <v>7845</v>
      </c>
      <c r="E4902" t="s">
        <v>7846</v>
      </c>
      <c r="F4902">
        <v>22132134</v>
      </c>
      <c r="G4902" t="s">
        <v>7908</v>
      </c>
      <c r="H4902" t="s">
        <v>7909</v>
      </c>
      <c r="I4902">
        <v>114876</v>
      </c>
      <c r="J4902" t="s">
        <v>7914</v>
      </c>
      <c r="K4902" t="s">
        <v>7915</v>
      </c>
      <c r="L4902" t="s">
        <v>6</v>
      </c>
      <c r="M4902" t="s">
        <v>8701</v>
      </c>
      <c r="N4902">
        <v>1681.32</v>
      </c>
      <c r="O4902">
        <v>124.39</v>
      </c>
      <c r="P4902">
        <v>7.3999999999999996E-2</v>
      </c>
      <c r="Q4902">
        <v>560.44000000000005</v>
      </c>
      <c r="R4902">
        <v>31.0975</v>
      </c>
      <c r="S4902">
        <v>13905.2</v>
      </c>
      <c r="T4902">
        <v>2858.72</v>
      </c>
      <c r="U4902">
        <v>0.2056</v>
      </c>
      <c r="V4902">
        <v>496.61</v>
      </c>
      <c r="W4902">
        <v>136.12952380952379</v>
      </c>
      <c r="X4902" s="83" t="str">
        <f t="shared" si="152"/>
        <v>2213 - BG HOU/S TX/SW LA</v>
      </c>
      <c r="Y4902" s="83">
        <f t="shared" si="153"/>
        <v>21</v>
      </c>
    </row>
    <row r="4903" spans="1:25" x14ac:dyDescent="0.25">
      <c r="A4903" t="s">
        <v>7</v>
      </c>
      <c r="B4903" t="s">
        <v>8651</v>
      </c>
      <c r="C4903" t="s">
        <v>7844</v>
      </c>
      <c r="D4903" t="s">
        <v>7845</v>
      </c>
      <c r="E4903" t="s">
        <v>7846</v>
      </c>
      <c r="F4903">
        <v>22132134</v>
      </c>
      <c r="G4903" t="s">
        <v>7908</v>
      </c>
      <c r="H4903" t="s">
        <v>7909</v>
      </c>
      <c r="I4903">
        <v>114878</v>
      </c>
      <c r="J4903" t="s">
        <v>7916</v>
      </c>
      <c r="K4903" t="s">
        <v>7917</v>
      </c>
      <c r="L4903" t="s">
        <v>6</v>
      </c>
      <c r="M4903" t="s">
        <v>8676</v>
      </c>
      <c r="N4903">
        <v>28.05</v>
      </c>
      <c r="Q4903">
        <v>28.05</v>
      </c>
      <c r="S4903">
        <v>725.93</v>
      </c>
      <c r="T4903">
        <v>10.18</v>
      </c>
      <c r="U4903">
        <v>1.4E-2</v>
      </c>
      <c r="V4903">
        <v>103.7</v>
      </c>
      <c r="W4903">
        <v>3.3933333333333331</v>
      </c>
      <c r="X4903" s="83" t="str">
        <f t="shared" si="152"/>
        <v>2213 - BG HOU/S TX/SW LA</v>
      </c>
      <c r="Y4903" s="83">
        <f t="shared" si="153"/>
        <v>3</v>
      </c>
    </row>
    <row r="4904" spans="1:25" x14ac:dyDescent="0.25">
      <c r="A4904" t="s">
        <v>7</v>
      </c>
      <c r="B4904" t="s">
        <v>8651</v>
      </c>
      <c r="C4904" t="s">
        <v>7844</v>
      </c>
      <c r="D4904" t="s">
        <v>7845</v>
      </c>
      <c r="E4904" t="s">
        <v>7846</v>
      </c>
      <c r="F4904">
        <v>22132134</v>
      </c>
      <c r="G4904" t="s">
        <v>7908</v>
      </c>
      <c r="H4904" t="s">
        <v>7909</v>
      </c>
      <c r="I4904">
        <v>114878</v>
      </c>
      <c r="J4904" t="s">
        <v>7916</v>
      </c>
      <c r="K4904" t="s">
        <v>7917</v>
      </c>
      <c r="L4904" t="s">
        <v>6</v>
      </c>
      <c r="M4904" t="s">
        <v>8707</v>
      </c>
      <c r="N4904">
        <v>0</v>
      </c>
      <c r="O4904">
        <v>-236.25</v>
      </c>
      <c r="S4904">
        <v>56.04</v>
      </c>
      <c r="T4904">
        <v>-236.25</v>
      </c>
      <c r="U4904">
        <v>-4.2157</v>
      </c>
      <c r="V4904">
        <v>28.02</v>
      </c>
      <c r="W4904">
        <v>-236.25</v>
      </c>
      <c r="X4904" s="83" t="str">
        <f t="shared" si="152"/>
        <v>2213 - BG HOU/S TX/SW LA</v>
      </c>
      <c r="Y4904" s="83">
        <f t="shared" si="153"/>
        <v>1</v>
      </c>
    </row>
    <row r="4905" spans="1:25" x14ac:dyDescent="0.25">
      <c r="A4905" t="s">
        <v>7</v>
      </c>
      <c r="B4905" t="s">
        <v>8651</v>
      </c>
      <c r="C4905" t="s">
        <v>7844</v>
      </c>
      <c r="D4905" t="s">
        <v>7845</v>
      </c>
      <c r="E4905" t="s">
        <v>7846</v>
      </c>
      <c r="F4905">
        <v>22132134</v>
      </c>
      <c r="G4905" t="s">
        <v>7908</v>
      </c>
      <c r="H4905" t="s">
        <v>7909</v>
      </c>
      <c r="I4905">
        <v>114878</v>
      </c>
      <c r="J4905" t="s">
        <v>7916</v>
      </c>
      <c r="K4905" t="s">
        <v>7917</v>
      </c>
      <c r="L4905" t="s">
        <v>6</v>
      </c>
      <c r="M4905" t="s">
        <v>8677</v>
      </c>
      <c r="N4905">
        <v>988.52</v>
      </c>
      <c r="O4905">
        <v>0.88</v>
      </c>
      <c r="P4905">
        <v>8.9999999999999998E-4</v>
      </c>
      <c r="Q4905">
        <v>247.13</v>
      </c>
      <c r="R4905">
        <v>0.88</v>
      </c>
      <c r="S4905">
        <v>5846.88</v>
      </c>
      <c r="T4905">
        <v>1120.72</v>
      </c>
      <c r="U4905">
        <v>0.19170000000000001</v>
      </c>
      <c r="V4905">
        <v>233.88</v>
      </c>
      <c r="W4905">
        <v>48.726956521739133</v>
      </c>
      <c r="X4905" s="83" t="str">
        <f t="shared" si="152"/>
        <v>2213 - BG HOU/S TX/SW LA</v>
      </c>
      <c r="Y4905" s="83">
        <f t="shared" si="153"/>
        <v>23</v>
      </c>
    </row>
    <row r="4906" spans="1:25" x14ac:dyDescent="0.25">
      <c r="A4906" t="s">
        <v>7</v>
      </c>
      <c r="B4906" t="s">
        <v>8651</v>
      </c>
      <c r="C4906" t="s">
        <v>7844</v>
      </c>
      <c r="D4906" t="s">
        <v>7845</v>
      </c>
      <c r="E4906" t="s">
        <v>7846</v>
      </c>
      <c r="F4906">
        <v>22132134</v>
      </c>
      <c r="G4906" t="s">
        <v>7908</v>
      </c>
      <c r="H4906" t="s">
        <v>7909</v>
      </c>
      <c r="I4906">
        <v>114878</v>
      </c>
      <c r="J4906" t="s">
        <v>7916</v>
      </c>
      <c r="K4906" t="s">
        <v>7917</v>
      </c>
      <c r="L4906" t="s">
        <v>6</v>
      </c>
      <c r="M4906" t="s">
        <v>8678</v>
      </c>
      <c r="N4906">
        <v>166.68</v>
      </c>
      <c r="O4906">
        <v>1.37</v>
      </c>
      <c r="P4906">
        <v>8.2000000000000007E-3</v>
      </c>
      <c r="Q4906">
        <v>55.56</v>
      </c>
      <c r="S4906">
        <v>946.43</v>
      </c>
      <c r="T4906">
        <v>180.07</v>
      </c>
      <c r="U4906">
        <v>0.1903</v>
      </c>
      <c r="V4906">
        <v>72.8</v>
      </c>
      <c r="W4906">
        <v>20.007777777777775</v>
      </c>
      <c r="X4906" s="83" t="str">
        <f t="shared" si="152"/>
        <v>2213 - BG HOU/S TX/SW LA</v>
      </c>
      <c r="Y4906" s="83">
        <f t="shared" si="153"/>
        <v>9</v>
      </c>
    </row>
    <row r="4907" spans="1:25" x14ac:dyDescent="0.25">
      <c r="A4907" t="s">
        <v>7</v>
      </c>
      <c r="B4907" t="s">
        <v>8651</v>
      </c>
      <c r="C4907" t="s">
        <v>7844</v>
      </c>
      <c r="D4907" t="s">
        <v>7845</v>
      </c>
      <c r="E4907" t="s">
        <v>7846</v>
      </c>
      <c r="F4907">
        <v>22132134</v>
      </c>
      <c r="G4907" t="s">
        <v>7908</v>
      </c>
      <c r="H4907" t="s">
        <v>7909</v>
      </c>
      <c r="I4907">
        <v>114878</v>
      </c>
      <c r="J4907" t="s">
        <v>7916</v>
      </c>
      <c r="K4907" t="s">
        <v>7917</v>
      </c>
      <c r="L4907" t="s">
        <v>6</v>
      </c>
      <c r="M4907" t="s">
        <v>8679</v>
      </c>
      <c r="N4907">
        <v>115.38</v>
      </c>
      <c r="O4907">
        <v>0.61</v>
      </c>
      <c r="P4907">
        <v>5.3E-3</v>
      </c>
      <c r="Q4907">
        <v>57.69</v>
      </c>
      <c r="R4907">
        <v>0.61</v>
      </c>
      <c r="S4907">
        <v>229.3</v>
      </c>
      <c r="T4907">
        <v>0.61</v>
      </c>
      <c r="U4907">
        <v>2.7000000000000001E-3</v>
      </c>
      <c r="V4907">
        <v>57.33</v>
      </c>
      <c r="W4907">
        <v>0.61</v>
      </c>
      <c r="X4907" s="83" t="str">
        <f t="shared" si="152"/>
        <v>2213 - BG HOU/S TX/SW LA</v>
      </c>
      <c r="Y4907" s="83">
        <f t="shared" si="153"/>
        <v>1</v>
      </c>
    </row>
    <row r="4908" spans="1:25" x14ac:dyDescent="0.25">
      <c r="A4908" t="s">
        <v>7</v>
      </c>
      <c r="B4908" t="s">
        <v>8651</v>
      </c>
      <c r="C4908" t="s">
        <v>7844</v>
      </c>
      <c r="D4908" t="s">
        <v>7845</v>
      </c>
      <c r="E4908" t="s">
        <v>7846</v>
      </c>
      <c r="F4908">
        <v>22132134</v>
      </c>
      <c r="G4908" t="s">
        <v>7908</v>
      </c>
      <c r="H4908" t="s">
        <v>7909</v>
      </c>
      <c r="I4908">
        <v>114878</v>
      </c>
      <c r="J4908" t="s">
        <v>7916</v>
      </c>
      <c r="K4908" t="s">
        <v>7917</v>
      </c>
      <c r="L4908" t="s">
        <v>6</v>
      </c>
      <c r="M4908" t="s">
        <v>8695</v>
      </c>
      <c r="N4908">
        <v>744.05</v>
      </c>
      <c r="O4908">
        <v>3.5</v>
      </c>
      <c r="P4908">
        <v>4.7000000000000002E-3</v>
      </c>
      <c r="Q4908">
        <v>148.81</v>
      </c>
      <c r="R4908">
        <v>0.875</v>
      </c>
      <c r="S4908">
        <v>6510.09</v>
      </c>
      <c r="T4908">
        <v>3350.76</v>
      </c>
      <c r="U4908">
        <v>0.51470000000000005</v>
      </c>
      <c r="V4908">
        <v>130.19999999999999</v>
      </c>
      <c r="W4908">
        <v>63.221886792452835</v>
      </c>
      <c r="X4908" s="83" t="str">
        <f t="shared" si="152"/>
        <v>2213 - BG HOU/S TX/SW LA</v>
      </c>
      <c r="Y4908" s="83">
        <f t="shared" si="153"/>
        <v>53</v>
      </c>
    </row>
    <row r="4909" spans="1:25" x14ac:dyDescent="0.25">
      <c r="A4909" t="s">
        <v>7</v>
      </c>
      <c r="B4909" t="s">
        <v>8651</v>
      </c>
      <c r="C4909" t="s">
        <v>7844</v>
      </c>
      <c r="D4909" t="s">
        <v>7845</v>
      </c>
      <c r="E4909" t="s">
        <v>7846</v>
      </c>
      <c r="F4909">
        <v>22132134</v>
      </c>
      <c r="G4909" t="s">
        <v>7908</v>
      </c>
      <c r="H4909" t="s">
        <v>7909</v>
      </c>
      <c r="I4909">
        <v>114878</v>
      </c>
      <c r="J4909" t="s">
        <v>7916</v>
      </c>
      <c r="K4909" t="s">
        <v>7917</v>
      </c>
      <c r="L4909" t="s">
        <v>6</v>
      </c>
      <c r="M4909" t="s">
        <v>8720</v>
      </c>
      <c r="N4909">
        <v>1225.8</v>
      </c>
      <c r="O4909">
        <v>264.33999999999997</v>
      </c>
      <c r="P4909">
        <v>0.21560000000000001</v>
      </c>
      <c r="Q4909">
        <v>612.9</v>
      </c>
      <c r="R4909">
        <v>88.11333333333333</v>
      </c>
      <c r="S4909">
        <v>1225.8</v>
      </c>
      <c r="T4909">
        <v>1310.5899999999999</v>
      </c>
      <c r="U4909">
        <v>1.0691999999999999</v>
      </c>
      <c r="V4909">
        <v>612.9</v>
      </c>
      <c r="W4909">
        <v>436.86333333333329</v>
      </c>
      <c r="X4909" s="83" t="str">
        <f t="shared" si="152"/>
        <v>2213 - BG HOU/S TX/SW LA</v>
      </c>
      <c r="Y4909" s="83">
        <f t="shared" si="153"/>
        <v>3</v>
      </c>
    </row>
    <row r="4910" spans="1:25" x14ac:dyDescent="0.25">
      <c r="A4910" t="s">
        <v>7</v>
      </c>
      <c r="B4910" t="s">
        <v>8651</v>
      </c>
      <c r="C4910" t="s">
        <v>7844</v>
      </c>
      <c r="D4910" t="s">
        <v>7845</v>
      </c>
      <c r="E4910" t="s">
        <v>7846</v>
      </c>
      <c r="F4910">
        <v>22132134</v>
      </c>
      <c r="G4910" t="s">
        <v>7908</v>
      </c>
      <c r="H4910" t="s">
        <v>7909</v>
      </c>
      <c r="I4910">
        <v>114878</v>
      </c>
      <c r="J4910" t="s">
        <v>7916</v>
      </c>
      <c r="K4910" t="s">
        <v>7917</v>
      </c>
      <c r="L4910" t="s">
        <v>6</v>
      </c>
      <c r="M4910" t="s">
        <v>8696</v>
      </c>
      <c r="N4910">
        <v>3811.76</v>
      </c>
      <c r="O4910">
        <v>1054.1600000000001</v>
      </c>
      <c r="P4910">
        <v>0.27660000000000001</v>
      </c>
      <c r="Q4910">
        <v>476.47</v>
      </c>
      <c r="R4910">
        <v>263.54000000000002</v>
      </c>
      <c r="S4910">
        <v>28472.69</v>
      </c>
      <c r="T4910">
        <v>9831.24</v>
      </c>
      <c r="U4910">
        <v>0.3453</v>
      </c>
      <c r="V4910">
        <v>490.91</v>
      </c>
      <c r="W4910">
        <v>258.71684210526314</v>
      </c>
      <c r="X4910" s="83" t="str">
        <f t="shared" si="152"/>
        <v>2213 - BG HOU/S TX/SW LA</v>
      </c>
      <c r="Y4910" s="83">
        <f t="shared" si="153"/>
        <v>38</v>
      </c>
    </row>
    <row r="4911" spans="1:25" x14ac:dyDescent="0.25">
      <c r="A4911" t="s">
        <v>7</v>
      </c>
      <c r="B4911" t="s">
        <v>8651</v>
      </c>
      <c r="C4911" t="s">
        <v>7844</v>
      </c>
      <c r="D4911" t="s">
        <v>7845</v>
      </c>
      <c r="E4911" t="s">
        <v>7846</v>
      </c>
      <c r="F4911">
        <v>22132134</v>
      </c>
      <c r="G4911" t="s">
        <v>7908</v>
      </c>
      <c r="H4911" t="s">
        <v>7909</v>
      </c>
      <c r="I4911">
        <v>114878</v>
      </c>
      <c r="J4911" t="s">
        <v>7916</v>
      </c>
      <c r="K4911" t="s">
        <v>7917</v>
      </c>
      <c r="L4911" t="s">
        <v>6</v>
      </c>
      <c r="M4911" t="s">
        <v>8721</v>
      </c>
      <c r="N4911">
        <v>0</v>
      </c>
      <c r="O4911">
        <v>52.99</v>
      </c>
      <c r="R4911">
        <v>52.99</v>
      </c>
      <c r="S4911">
        <v>334.77</v>
      </c>
      <c r="T4911">
        <v>65.989999999999995</v>
      </c>
      <c r="U4911">
        <v>0.1971</v>
      </c>
      <c r="V4911">
        <v>111.59</v>
      </c>
      <c r="W4911">
        <v>32.994999999999997</v>
      </c>
      <c r="X4911" s="83" t="str">
        <f t="shared" si="152"/>
        <v>2213 - BG HOU/S TX/SW LA</v>
      </c>
      <c r="Y4911" s="83">
        <f t="shared" si="153"/>
        <v>2</v>
      </c>
    </row>
    <row r="4912" spans="1:25" x14ac:dyDescent="0.25">
      <c r="A4912" t="s">
        <v>7</v>
      </c>
      <c r="B4912" t="s">
        <v>8651</v>
      </c>
      <c r="C4912" t="s">
        <v>7844</v>
      </c>
      <c r="D4912" t="s">
        <v>7845</v>
      </c>
      <c r="E4912" t="s">
        <v>7846</v>
      </c>
      <c r="F4912">
        <v>22132134</v>
      </c>
      <c r="G4912" t="s">
        <v>7908</v>
      </c>
      <c r="H4912" t="s">
        <v>7909</v>
      </c>
      <c r="I4912">
        <v>114878</v>
      </c>
      <c r="J4912" t="s">
        <v>7916</v>
      </c>
      <c r="K4912" t="s">
        <v>7917</v>
      </c>
      <c r="L4912" t="s">
        <v>6</v>
      </c>
      <c r="M4912" t="s">
        <v>8697</v>
      </c>
      <c r="N4912">
        <v>9454.51</v>
      </c>
      <c r="O4912">
        <v>902.88</v>
      </c>
      <c r="P4912">
        <v>9.5500000000000002E-2</v>
      </c>
      <c r="Q4912">
        <v>727.27</v>
      </c>
      <c r="R4912">
        <v>451.44</v>
      </c>
      <c r="S4912">
        <v>82611.759999999995</v>
      </c>
      <c r="T4912">
        <v>53803.13</v>
      </c>
      <c r="U4912">
        <v>0.65129999999999999</v>
      </c>
      <c r="V4912">
        <v>718.36</v>
      </c>
      <c r="W4912">
        <v>689.78371794871794</v>
      </c>
      <c r="X4912" s="83" t="str">
        <f t="shared" si="152"/>
        <v>2213 - BG HOU/S TX/SW LA</v>
      </c>
      <c r="Y4912" s="83">
        <f t="shared" si="153"/>
        <v>78</v>
      </c>
    </row>
    <row r="4913" spans="1:25" x14ac:dyDescent="0.25">
      <c r="A4913" t="s">
        <v>7</v>
      </c>
      <c r="B4913" t="s">
        <v>8651</v>
      </c>
      <c r="C4913" t="s">
        <v>7844</v>
      </c>
      <c r="D4913" t="s">
        <v>7845</v>
      </c>
      <c r="E4913" t="s">
        <v>7846</v>
      </c>
      <c r="F4913">
        <v>22132134</v>
      </c>
      <c r="G4913" t="s">
        <v>7908</v>
      </c>
      <c r="H4913" t="s">
        <v>7909</v>
      </c>
      <c r="I4913">
        <v>114878</v>
      </c>
      <c r="J4913" t="s">
        <v>7916</v>
      </c>
      <c r="K4913" t="s">
        <v>7917</v>
      </c>
      <c r="L4913" t="s">
        <v>6</v>
      </c>
      <c r="M4913" t="s">
        <v>8698</v>
      </c>
      <c r="N4913">
        <v>17204.88</v>
      </c>
      <c r="O4913">
        <v>4444.54</v>
      </c>
      <c r="P4913">
        <v>0.25829999999999997</v>
      </c>
      <c r="Q4913">
        <v>614.46</v>
      </c>
      <c r="R4913">
        <v>222.227</v>
      </c>
      <c r="S4913">
        <v>119367.77</v>
      </c>
      <c r="T4913">
        <v>43819.15</v>
      </c>
      <c r="U4913">
        <v>0.36709999999999998</v>
      </c>
      <c r="V4913">
        <v>542.58000000000004</v>
      </c>
      <c r="W4913">
        <v>257.75970588235293</v>
      </c>
      <c r="X4913" s="83" t="str">
        <f t="shared" si="152"/>
        <v>2213 - BG HOU/S TX/SW LA</v>
      </c>
      <c r="Y4913" s="83">
        <f t="shared" si="153"/>
        <v>170</v>
      </c>
    </row>
    <row r="4914" spans="1:25" x14ac:dyDescent="0.25">
      <c r="A4914" t="s">
        <v>7</v>
      </c>
      <c r="B4914" t="s">
        <v>8651</v>
      </c>
      <c r="C4914" t="s">
        <v>7844</v>
      </c>
      <c r="D4914" t="s">
        <v>7845</v>
      </c>
      <c r="E4914" t="s">
        <v>7846</v>
      </c>
      <c r="F4914">
        <v>22132134</v>
      </c>
      <c r="G4914" t="s">
        <v>7908</v>
      </c>
      <c r="H4914" t="s">
        <v>7909</v>
      </c>
      <c r="I4914">
        <v>114878</v>
      </c>
      <c r="J4914" t="s">
        <v>7916</v>
      </c>
      <c r="K4914" t="s">
        <v>7917</v>
      </c>
      <c r="L4914" t="s">
        <v>6</v>
      </c>
      <c r="M4914" t="s">
        <v>8699</v>
      </c>
      <c r="N4914">
        <v>624.16</v>
      </c>
      <c r="O4914">
        <v>130.29</v>
      </c>
      <c r="P4914">
        <v>0.2087</v>
      </c>
      <c r="Q4914">
        <v>156.04</v>
      </c>
      <c r="R4914">
        <v>32.572499999999998</v>
      </c>
      <c r="S4914">
        <v>4394.99</v>
      </c>
      <c r="T4914">
        <v>1667.84</v>
      </c>
      <c r="U4914">
        <v>0.3795</v>
      </c>
      <c r="V4914">
        <v>146.5</v>
      </c>
      <c r="W4914">
        <v>119.13142857142857</v>
      </c>
      <c r="X4914" s="83" t="str">
        <f t="shared" si="152"/>
        <v>2213 - BG HOU/S TX/SW LA</v>
      </c>
      <c r="Y4914" s="83">
        <f t="shared" si="153"/>
        <v>14</v>
      </c>
    </row>
    <row r="4915" spans="1:25" x14ac:dyDescent="0.25">
      <c r="A4915" t="s">
        <v>7</v>
      </c>
      <c r="B4915" t="s">
        <v>8651</v>
      </c>
      <c r="C4915" t="s">
        <v>7844</v>
      </c>
      <c r="D4915" t="s">
        <v>7845</v>
      </c>
      <c r="E4915" t="s">
        <v>7846</v>
      </c>
      <c r="F4915">
        <v>22132134</v>
      </c>
      <c r="G4915" t="s">
        <v>7908</v>
      </c>
      <c r="H4915" t="s">
        <v>7909</v>
      </c>
      <c r="I4915">
        <v>114878</v>
      </c>
      <c r="J4915" t="s">
        <v>7916</v>
      </c>
      <c r="K4915" t="s">
        <v>7917</v>
      </c>
      <c r="L4915" t="s">
        <v>6</v>
      </c>
      <c r="M4915" t="s">
        <v>8700</v>
      </c>
      <c r="N4915">
        <v>6110</v>
      </c>
      <c r="O4915">
        <v>5004.58</v>
      </c>
      <c r="P4915">
        <v>0.81910000000000005</v>
      </c>
      <c r="Q4915">
        <v>470</v>
      </c>
      <c r="R4915">
        <v>250.22899999999998</v>
      </c>
      <c r="S4915">
        <v>38026.6</v>
      </c>
      <c r="T4915">
        <v>14325.73</v>
      </c>
      <c r="U4915">
        <v>0.37669999999999998</v>
      </c>
      <c r="V4915">
        <v>422.52</v>
      </c>
      <c r="W4915">
        <v>196.24287671232875</v>
      </c>
      <c r="X4915" s="83" t="str">
        <f t="shared" si="152"/>
        <v>2213 - BG HOU/S TX/SW LA</v>
      </c>
      <c r="Y4915" s="83">
        <f t="shared" si="153"/>
        <v>73</v>
      </c>
    </row>
    <row r="4916" spans="1:25" x14ac:dyDescent="0.25">
      <c r="A4916" t="s">
        <v>7</v>
      </c>
      <c r="B4916" t="s">
        <v>8651</v>
      </c>
      <c r="C4916" t="s">
        <v>7844</v>
      </c>
      <c r="D4916" t="s">
        <v>7845</v>
      </c>
      <c r="E4916" t="s">
        <v>7846</v>
      </c>
      <c r="F4916">
        <v>22132134</v>
      </c>
      <c r="G4916" t="s">
        <v>7908</v>
      </c>
      <c r="H4916" t="s">
        <v>7909</v>
      </c>
      <c r="I4916">
        <v>114878</v>
      </c>
      <c r="J4916" t="s">
        <v>7916</v>
      </c>
      <c r="K4916" t="s">
        <v>7917</v>
      </c>
      <c r="L4916" t="s">
        <v>6</v>
      </c>
      <c r="M4916" t="s">
        <v>8701</v>
      </c>
      <c r="N4916">
        <v>5043.96</v>
      </c>
      <c r="O4916">
        <v>1510.19</v>
      </c>
      <c r="P4916">
        <v>0.2994</v>
      </c>
      <c r="Q4916">
        <v>560.44000000000005</v>
      </c>
      <c r="R4916">
        <v>75.509500000000003</v>
      </c>
      <c r="S4916">
        <v>31500.36</v>
      </c>
      <c r="T4916">
        <v>12517.29</v>
      </c>
      <c r="U4916">
        <v>0.39739999999999998</v>
      </c>
      <c r="V4916">
        <v>492.19</v>
      </c>
      <c r="W4916">
        <v>178.8184285714286</v>
      </c>
      <c r="X4916" s="83" t="str">
        <f t="shared" si="152"/>
        <v>2213 - BG HOU/S TX/SW LA</v>
      </c>
      <c r="Y4916" s="83">
        <f t="shared" si="153"/>
        <v>70</v>
      </c>
    </row>
    <row r="4917" spans="1:25" x14ac:dyDescent="0.25">
      <c r="A4917" t="s">
        <v>7</v>
      </c>
      <c r="B4917" t="s">
        <v>8651</v>
      </c>
      <c r="C4917" t="s">
        <v>7844</v>
      </c>
      <c r="D4917" t="s">
        <v>7845</v>
      </c>
      <c r="E4917" t="s">
        <v>7846</v>
      </c>
      <c r="F4917">
        <v>22132134</v>
      </c>
      <c r="G4917" t="s">
        <v>7908</v>
      </c>
      <c r="H4917" t="s">
        <v>7909</v>
      </c>
      <c r="I4917">
        <v>116649</v>
      </c>
      <c r="J4917" t="s">
        <v>7918</v>
      </c>
      <c r="K4917" t="s">
        <v>7919</v>
      </c>
      <c r="L4917" t="s">
        <v>6</v>
      </c>
      <c r="M4917" t="s">
        <v>8695</v>
      </c>
      <c r="N4917">
        <v>0</v>
      </c>
      <c r="S4917">
        <v>761.21</v>
      </c>
      <c r="T4917">
        <v>52.5</v>
      </c>
      <c r="U4917">
        <v>6.9000000000000006E-2</v>
      </c>
      <c r="V4917">
        <v>126.87</v>
      </c>
      <c r="W4917">
        <v>52.5</v>
      </c>
      <c r="X4917" s="83" t="str">
        <f t="shared" si="152"/>
        <v>2213 - BG HOU/S TX/SW LA</v>
      </c>
      <c r="Y4917" s="83">
        <f t="shared" si="153"/>
        <v>1</v>
      </c>
    </row>
    <row r="4918" spans="1:25" x14ac:dyDescent="0.25">
      <c r="A4918" t="s">
        <v>7</v>
      </c>
      <c r="B4918" t="s">
        <v>8651</v>
      </c>
      <c r="C4918" t="s">
        <v>7844</v>
      </c>
      <c r="D4918" t="s">
        <v>7845</v>
      </c>
      <c r="E4918" t="s">
        <v>7846</v>
      </c>
      <c r="F4918">
        <v>22132134</v>
      </c>
      <c r="G4918" t="s">
        <v>7908</v>
      </c>
      <c r="H4918" t="s">
        <v>7909</v>
      </c>
      <c r="I4918">
        <v>116649</v>
      </c>
      <c r="J4918" t="s">
        <v>7918</v>
      </c>
      <c r="K4918" t="s">
        <v>7919</v>
      </c>
      <c r="L4918" t="s">
        <v>6</v>
      </c>
      <c r="M4918" t="s">
        <v>8696</v>
      </c>
      <c r="N4918">
        <v>0</v>
      </c>
      <c r="S4918">
        <v>2430.61</v>
      </c>
      <c r="T4918">
        <v>456.05</v>
      </c>
      <c r="U4918">
        <v>0.18759999999999999</v>
      </c>
      <c r="V4918">
        <v>486.12</v>
      </c>
      <c r="W4918">
        <v>456.05</v>
      </c>
      <c r="X4918" s="83" t="str">
        <f t="shared" si="152"/>
        <v>2213 - BG HOU/S TX/SW LA</v>
      </c>
      <c r="Y4918" s="83">
        <f t="shared" si="153"/>
        <v>1</v>
      </c>
    </row>
    <row r="4919" spans="1:25" x14ac:dyDescent="0.25">
      <c r="A4919" t="s">
        <v>7</v>
      </c>
      <c r="B4919" t="s">
        <v>8651</v>
      </c>
      <c r="C4919" t="s">
        <v>7844</v>
      </c>
      <c r="D4919" t="s">
        <v>7845</v>
      </c>
      <c r="E4919" t="s">
        <v>7846</v>
      </c>
      <c r="F4919">
        <v>22132134</v>
      </c>
      <c r="G4919" t="s">
        <v>7908</v>
      </c>
      <c r="H4919" t="s">
        <v>7909</v>
      </c>
      <c r="I4919">
        <v>116649</v>
      </c>
      <c r="J4919" t="s">
        <v>7918</v>
      </c>
      <c r="K4919" t="s">
        <v>7919</v>
      </c>
      <c r="L4919" t="s">
        <v>6</v>
      </c>
      <c r="M4919" t="s">
        <v>8697</v>
      </c>
      <c r="N4919">
        <v>1454.54</v>
      </c>
      <c r="O4919">
        <v>525</v>
      </c>
      <c r="P4919">
        <v>0.3609</v>
      </c>
      <c r="Q4919">
        <v>727.27</v>
      </c>
      <c r="R4919">
        <v>525</v>
      </c>
      <c r="S4919">
        <v>9380.1200000000008</v>
      </c>
      <c r="T4919">
        <v>1326.53</v>
      </c>
      <c r="U4919">
        <v>0.1414</v>
      </c>
      <c r="V4919">
        <v>721.55</v>
      </c>
      <c r="W4919">
        <v>132.65299999999999</v>
      </c>
      <c r="X4919" s="83" t="str">
        <f t="shared" si="152"/>
        <v>2213 - BG HOU/S TX/SW LA</v>
      </c>
      <c r="Y4919" s="83">
        <f t="shared" si="153"/>
        <v>10</v>
      </c>
    </row>
    <row r="4920" spans="1:25" x14ac:dyDescent="0.25">
      <c r="A4920" t="s">
        <v>7</v>
      </c>
      <c r="B4920" t="s">
        <v>8651</v>
      </c>
      <c r="C4920" t="s">
        <v>7844</v>
      </c>
      <c r="D4920" t="s">
        <v>7845</v>
      </c>
      <c r="E4920" t="s">
        <v>7846</v>
      </c>
      <c r="F4920">
        <v>22132134</v>
      </c>
      <c r="G4920" t="s">
        <v>7908</v>
      </c>
      <c r="H4920" t="s">
        <v>7909</v>
      </c>
      <c r="I4920">
        <v>116649</v>
      </c>
      <c r="J4920" t="s">
        <v>7918</v>
      </c>
      <c r="K4920" t="s">
        <v>7919</v>
      </c>
      <c r="L4920" t="s">
        <v>6</v>
      </c>
      <c r="M4920" t="s">
        <v>8698</v>
      </c>
      <c r="N4920">
        <v>1228.92</v>
      </c>
      <c r="O4920">
        <v>221.25</v>
      </c>
      <c r="P4920">
        <v>0.18</v>
      </c>
      <c r="Q4920">
        <v>614.46</v>
      </c>
      <c r="R4920">
        <v>110.625</v>
      </c>
      <c r="S4920">
        <v>18704.580000000002</v>
      </c>
      <c r="T4920">
        <v>11971.05</v>
      </c>
      <c r="U4920">
        <v>0.64</v>
      </c>
      <c r="V4920">
        <v>534.41999999999996</v>
      </c>
      <c r="W4920">
        <v>570.04999999999995</v>
      </c>
      <c r="X4920" s="83" t="str">
        <f t="shared" si="152"/>
        <v>2213 - BG HOU/S TX/SW LA</v>
      </c>
      <c r="Y4920" s="83">
        <f t="shared" si="153"/>
        <v>21</v>
      </c>
    </row>
    <row r="4921" spans="1:25" x14ac:dyDescent="0.25">
      <c r="A4921" t="s">
        <v>7</v>
      </c>
      <c r="B4921" t="s">
        <v>8651</v>
      </c>
      <c r="C4921" t="s">
        <v>7844</v>
      </c>
      <c r="D4921" t="s">
        <v>7845</v>
      </c>
      <c r="E4921" t="s">
        <v>7846</v>
      </c>
      <c r="F4921">
        <v>22132134</v>
      </c>
      <c r="G4921" t="s">
        <v>7908</v>
      </c>
      <c r="H4921" t="s">
        <v>7909</v>
      </c>
      <c r="I4921">
        <v>116649</v>
      </c>
      <c r="J4921" t="s">
        <v>7918</v>
      </c>
      <c r="K4921" t="s">
        <v>7919</v>
      </c>
      <c r="L4921" t="s">
        <v>6</v>
      </c>
      <c r="M4921" t="s">
        <v>8699</v>
      </c>
      <c r="N4921">
        <v>156.04</v>
      </c>
      <c r="O4921">
        <v>52.5</v>
      </c>
      <c r="P4921">
        <v>0.33650000000000002</v>
      </c>
      <c r="Q4921">
        <v>156.04</v>
      </c>
      <c r="R4921">
        <v>52.5</v>
      </c>
      <c r="S4921">
        <v>1004.79</v>
      </c>
      <c r="T4921">
        <v>604.45000000000005</v>
      </c>
      <c r="U4921">
        <v>0.60160000000000002</v>
      </c>
      <c r="V4921">
        <v>143.54</v>
      </c>
      <c r="W4921">
        <v>151.11250000000001</v>
      </c>
      <c r="X4921" s="83" t="str">
        <f t="shared" si="152"/>
        <v>2213 - BG HOU/S TX/SW LA</v>
      </c>
      <c r="Y4921" s="83">
        <f t="shared" si="153"/>
        <v>4</v>
      </c>
    </row>
    <row r="4922" spans="1:25" x14ac:dyDescent="0.25">
      <c r="A4922" t="s">
        <v>7</v>
      </c>
      <c r="B4922" t="s">
        <v>8651</v>
      </c>
      <c r="C4922" t="s">
        <v>7844</v>
      </c>
      <c r="D4922" t="s">
        <v>7845</v>
      </c>
      <c r="E4922" t="s">
        <v>7846</v>
      </c>
      <c r="F4922">
        <v>22132134</v>
      </c>
      <c r="G4922" t="s">
        <v>7908</v>
      </c>
      <c r="H4922" t="s">
        <v>7909</v>
      </c>
      <c r="I4922">
        <v>116649</v>
      </c>
      <c r="J4922" t="s">
        <v>7918</v>
      </c>
      <c r="K4922" t="s">
        <v>7919</v>
      </c>
      <c r="L4922" t="s">
        <v>6</v>
      </c>
      <c r="M4922" t="s">
        <v>8700</v>
      </c>
      <c r="N4922">
        <v>470</v>
      </c>
      <c r="Q4922">
        <v>470</v>
      </c>
      <c r="S4922">
        <v>3390.49</v>
      </c>
      <c r="T4922">
        <v>150</v>
      </c>
      <c r="U4922">
        <v>4.4200000000000003E-2</v>
      </c>
      <c r="V4922">
        <v>423.81</v>
      </c>
      <c r="W4922">
        <v>75</v>
      </c>
      <c r="X4922" s="83" t="str">
        <f t="shared" si="152"/>
        <v>2213 - BG HOU/S TX/SW LA</v>
      </c>
      <c r="Y4922" s="83">
        <f t="shared" si="153"/>
        <v>2</v>
      </c>
    </row>
    <row r="4923" spans="1:25" x14ac:dyDescent="0.25">
      <c r="A4923" t="s">
        <v>7</v>
      </c>
      <c r="B4923" t="s">
        <v>8651</v>
      </c>
      <c r="C4923" t="s">
        <v>7844</v>
      </c>
      <c r="D4923" t="s">
        <v>7845</v>
      </c>
      <c r="E4923" t="s">
        <v>7846</v>
      </c>
      <c r="F4923">
        <v>22132134</v>
      </c>
      <c r="G4923" t="s">
        <v>7908</v>
      </c>
      <c r="H4923" t="s">
        <v>7909</v>
      </c>
      <c r="I4923">
        <v>116649</v>
      </c>
      <c r="J4923" t="s">
        <v>7918</v>
      </c>
      <c r="K4923" t="s">
        <v>7919</v>
      </c>
      <c r="L4923" t="s">
        <v>6</v>
      </c>
      <c r="M4923" t="s">
        <v>8701</v>
      </c>
      <c r="N4923">
        <v>560.44000000000005</v>
      </c>
      <c r="Q4923">
        <v>560.44000000000005</v>
      </c>
      <c r="S4923">
        <v>3950.32</v>
      </c>
      <c r="V4923">
        <v>493.79</v>
      </c>
      <c r="X4923" s="83" t="str">
        <f t="shared" si="152"/>
        <v>2213 - BG HOU/S TX/SW LA</v>
      </c>
      <c r="Y4923" s="83">
        <f t="shared" si="153"/>
        <v>0</v>
      </c>
    </row>
    <row r="4924" spans="1:25" x14ac:dyDescent="0.25">
      <c r="A4924" t="s">
        <v>7</v>
      </c>
      <c r="B4924" t="s">
        <v>8651</v>
      </c>
      <c r="C4924" t="s">
        <v>7844</v>
      </c>
      <c r="D4924" t="s">
        <v>7845</v>
      </c>
      <c r="E4924" t="s">
        <v>7846</v>
      </c>
      <c r="F4924">
        <v>22132134</v>
      </c>
      <c r="G4924" t="s">
        <v>7908</v>
      </c>
      <c r="H4924" t="s">
        <v>7909</v>
      </c>
      <c r="I4924">
        <v>117717</v>
      </c>
      <c r="J4924" t="s">
        <v>7920</v>
      </c>
      <c r="K4924" t="s">
        <v>7921</v>
      </c>
      <c r="L4924" t="s">
        <v>6</v>
      </c>
      <c r="M4924" t="s">
        <v>8706</v>
      </c>
      <c r="N4924">
        <v>13.41</v>
      </c>
      <c r="Q4924">
        <v>13.41</v>
      </c>
      <c r="S4924">
        <v>63.38</v>
      </c>
      <c r="V4924">
        <v>10.56</v>
      </c>
      <c r="X4924" s="83" t="str">
        <f t="shared" si="152"/>
        <v>2213 - BG HOU/S TX/SW LA</v>
      </c>
      <c r="Y4924" s="83">
        <f t="shared" si="153"/>
        <v>0</v>
      </c>
    </row>
    <row r="4925" spans="1:25" x14ac:dyDescent="0.25">
      <c r="A4925" t="s">
        <v>7</v>
      </c>
      <c r="B4925" t="s">
        <v>8651</v>
      </c>
      <c r="C4925" t="s">
        <v>7844</v>
      </c>
      <c r="D4925" t="s">
        <v>7845</v>
      </c>
      <c r="E4925" t="s">
        <v>7846</v>
      </c>
      <c r="F4925">
        <v>22132134</v>
      </c>
      <c r="G4925" t="s">
        <v>7908</v>
      </c>
      <c r="H4925" t="s">
        <v>7909</v>
      </c>
      <c r="I4925">
        <v>117717</v>
      </c>
      <c r="J4925" t="s">
        <v>7920</v>
      </c>
      <c r="K4925" t="s">
        <v>7921</v>
      </c>
      <c r="L4925" t="s">
        <v>6</v>
      </c>
      <c r="M4925" t="s">
        <v>8676</v>
      </c>
      <c r="N4925">
        <v>56.1</v>
      </c>
      <c r="O4925">
        <v>90</v>
      </c>
      <c r="P4925">
        <v>1.6043000000000001</v>
      </c>
      <c r="Q4925">
        <v>28.05</v>
      </c>
      <c r="R4925">
        <v>90</v>
      </c>
      <c r="S4925">
        <v>1537.58</v>
      </c>
      <c r="T4925">
        <v>193.02</v>
      </c>
      <c r="U4925">
        <v>0.1255</v>
      </c>
      <c r="V4925">
        <v>96.1</v>
      </c>
      <c r="W4925">
        <v>21.446666666666669</v>
      </c>
      <c r="X4925" s="83" t="str">
        <f t="shared" si="152"/>
        <v>2213 - BG HOU/S TX/SW LA</v>
      </c>
      <c r="Y4925" s="83">
        <f t="shared" si="153"/>
        <v>9</v>
      </c>
    </row>
    <row r="4926" spans="1:25" x14ac:dyDescent="0.25">
      <c r="A4926" t="s">
        <v>7</v>
      </c>
      <c r="B4926" t="s">
        <v>8651</v>
      </c>
      <c r="C4926" t="s">
        <v>7844</v>
      </c>
      <c r="D4926" t="s">
        <v>7845</v>
      </c>
      <c r="E4926" t="s">
        <v>7846</v>
      </c>
      <c r="F4926">
        <v>22132134</v>
      </c>
      <c r="G4926" t="s">
        <v>7908</v>
      </c>
      <c r="H4926" t="s">
        <v>7909</v>
      </c>
      <c r="I4926">
        <v>117717</v>
      </c>
      <c r="J4926" t="s">
        <v>7920</v>
      </c>
      <c r="K4926" t="s">
        <v>7921</v>
      </c>
      <c r="L4926" t="s">
        <v>6</v>
      </c>
      <c r="M4926" t="s">
        <v>8886</v>
      </c>
      <c r="N4926">
        <v>35.29</v>
      </c>
      <c r="Q4926">
        <v>35.29</v>
      </c>
      <c r="S4926">
        <v>35.29</v>
      </c>
      <c r="V4926">
        <v>35.29</v>
      </c>
      <c r="X4926" s="83" t="str">
        <f t="shared" ref="X4926:X4989" si="154">CONCATENATE(C4926," - ",D4926)</f>
        <v>2213 - BG HOU/S TX/SW LA</v>
      </c>
      <c r="Y4926" s="83">
        <f t="shared" si="153"/>
        <v>0</v>
      </c>
    </row>
    <row r="4927" spans="1:25" x14ac:dyDescent="0.25">
      <c r="A4927" t="s">
        <v>7</v>
      </c>
      <c r="B4927" t="s">
        <v>8651</v>
      </c>
      <c r="C4927" t="s">
        <v>7844</v>
      </c>
      <c r="D4927" t="s">
        <v>7845</v>
      </c>
      <c r="E4927" t="s">
        <v>7846</v>
      </c>
      <c r="F4927">
        <v>22132134</v>
      </c>
      <c r="G4927" t="s">
        <v>7908</v>
      </c>
      <c r="H4927" t="s">
        <v>7909</v>
      </c>
      <c r="I4927">
        <v>117717</v>
      </c>
      <c r="J4927" t="s">
        <v>7920</v>
      </c>
      <c r="K4927" t="s">
        <v>7921</v>
      </c>
      <c r="L4927" t="s">
        <v>6</v>
      </c>
      <c r="M4927" t="s">
        <v>8694</v>
      </c>
      <c r="N4927">
        <v>21.74</v>
      </c>
      <c r="O4927">
        <v>375</v>
      </c>
      <c r="P4927">
        <v>17.249300000000002</v>
      </c>
      <c r="Q4927">
        <v>21.74</v>
      </c>
      <c r="S4927">
        <v>878.66</v>
      </c>
      <c r="T4927">
        <v>584.82000000000005</v>
      </c>
      <c r="U4927">
        <v>0.66559999999999997</v>
      </c>
      <c r="V4927">
        <v>109.83</v>
      </c>
      <c r="W4927">
        <v>116.96400000000001</v>
      </c>
      <c r="X4927" s="83" t="str">
        <f t="shared" si="154"/>
        <v>2213 - BG HOU/S TX/SW LA</v>
      </c>
      <c r="Y4927" s="83">
        <f t="shared" si="153"/>
        <v>5</v>
      </c>
    </row>
    <row r="4928" spans="1:25" x14ac:dyDescent="0.25">
      <c r="A4928" t="s">
        <v>7</v>
      </c>
      <c r="B4928" t="s">
        <v>8651</v>
      </c>
      <c r="C4928" t="s">
        <v>7844</v>
      </c>
      <c r="D4928" t="s">
        <v>7845</v>
      </c>
      <c r="E4928" t="s">
        <v>7846</v>
      </c>
      <c r="F4928">
        <v>22132134</v>
      </c>
      <c r="G4928" t="s">
        <v>7908</v>
      </c>
      <c r="H4928" t="s">
        <v>7909</v>
      </c>
      <c r="I4928">
        <v>117717</v>
      </c>
      <c r="J4928" t="s">
        <v>7920</v>
      </c>
      <c r="K4928" t="s">
        <v>7921</v>
      </c>
      <c r="L4928" t="s">
        <v>6</v>
      </c>
      <c r="M4928" t="s">
        <v>8707</v>
      </c>
      <c r="N4928">
        <v>85.4</v>
      </c>
      <c r="Q4928">
        <v>42.7</v>
      </c>
      <c r="S4928">
        <v>824.33</v>
      </c>
      <c r="V4928">
        <v>43.39</v>
      </c>
      <c r="X4928" s="83" t="str">
        <f t="shared" si="154"/>
        <v>2213 - BG HOU/S TX/SW LA</v>
      </c>
      <c r="Y4928" s="83">
        <f t="shared" si="153"/>
        <v>0</v>
      </c>
    </row>
    <row r="4929" spans="1:25" x14ac:dyDescent="0.25">
      <c r="A4929" t="s">
        <v>7</v>
      </c>
      <c r="B4929" t="s">
        <v>8651</v>
      </c>
      <c r="C4929" t="s">
        <v>7844</v>
      </c>
      <c r="D4929" t="s">
        <v>7845</v>
      </c>
      <c r="E4929" t="s">
        <v>7846</v>
      </c>
      <c r="F4929">
        <v>22132134</v>
      </c>
      <c r="G4929" t="s">
        <v>7908</v>
      </c>
      <c r="H4929" t="s">
        <v>7909</v>
      </c>
      <c r="I4929">
        <v>117717</v>
      </c>
      <c r="J4929" t="s">
        <v>7920</v>
      </c>
      <c r="K4929" t="s">
        <v>7921</v>
      </c>
      <c r="L4929" t="s">
        <v>6</v>
      </c>
      <c r="M4929" t="s">
        <v>8677</v>
      </c>
      <c r="N4929">
        <v>1235.6500000000001</v>
      </c>
      <c r="O4929">
        <v>186.87</v>
      </c>
      <c r="P4929">
        <v>0.1512</v>
      </c>
      <c r="Q4929">
        <v>247.13</v>
      </c>
      <c r="R4929">
        <v>62.29</v>
      </c>
      <c r="S4929">
        <v>9561.3700000000008</v>
      </c>
      <c r="T4929">
        <v>5701.72</v>
      </c>
      <c r="U4929">
        <v>0.59630000000000005</v>
      </c>
      <c r="V4929">
        <v>239.03</v>
      </c>
      <c r="W4929">
        <v>154.10054054054055</v>
      </c>
      <c r="X4929" s="83" t="str">
        <f t="shared" si="154"/>
        <v>2213 - BG HOU/S TX/SW LA</v>
      </c>
      <c r="Y4929" s="83">
        <f t="shared" si="153"/>
        <v>37</v>
      </c>
    </row>
    <row r="4930" spans="1:25" x14ac:dyDescent="0.25">
      <c r="A4930" t="s">
        <v>7</v>
      </c>
      <c r="B4930" t="s">
        <v>8651</v>
      </c>
      <c r="C4930" t="s">
        <v>7844</v>
      </c>
      <c r="D4930" t="s">
        <v>7845</v>
      </c>
      <c r="E4930" t="s">
        <v>7846</v>
      </c>
      <c r="F4930">
        <v>22132134</v>
      </c>
      <c r="G4930" t="s">
        <v>7908</v>
      </c>
      <c r="H4930" t="s">
        <v>7909</v>
      </c>
      <c r="I4930">
        <v>117717</v>
      </c>
      <c r="J4930" t="s">
        <v>7920</v>
      </c>
      <c r="K4930" t="s">
        <v>7921</v>
      </c>
      <c r="L4930" t="s">
        <v>6</v>
      </c>
      <c r="M4930" t="s">
        <v>8678</v>
      </c>
      <c r="N4930">
        <v>277.8</v>
      </c>
      <c r="O4930">
        <v>37.5</v>
      </c>
      <c r="P4930">
        <v>0.13500000000000001</v>
      </c>
      <c r="Q4930">
        <v>55.56</v>
      </c>
      <c r="R4930">
        <v>37.5</v>
      </c>
      <c r="S4930">
        <v>2442.3000000000002</v>
      </c>
      <c r="T4930">
        <v>714.72</v>
      </c>
      <c r="U4930">
        <v>0.29260000000000003</v>
      </c>
      <c r="V4930">
        <v>74.010000000000005</v>
      </c>
      <c r="W4930">
        <v>28.588800000000003</v>
      </c>
      <c r="X4930" s="83" t="str">
        <f t="shared" si="154"/>
        <v>2213 - BG HOU/S TX/SW LA</v>
      </c>
      <c r="Y4930" s="83">
        <f t="shared" si="153"/>
        <v>25</v>
      </c>
    </row>
    <row r="4931" spans="1:25" x14ac:dyDescent="0.25">
      <c r="A4931" t="s">
        <v>7</v>
      </c>
      <c r="B4931" t="s">
        <v>8651</v>
      </c>
      <c r="C4931" t="s">
        <v>7844</v>
      </c>
      <c r="D4931" t="s">
        <v>7845</v>
      </c>
      <c r="E4931" t="s">
        <v>7846</v>
      </c>
      <c r="F4931">
        <v>22132134</v>
      </c>
      <c r="G4931" t="s">
        <v>7908</v>
      </c>
      <c r="H4931" t="s">
        <v>7909</v>
      </c>
      <c r="I4931">
        <v>117717</v>
      </c>
      <c r="J4931" t="s">
        <v>7920</v>
      </c>
      <c r="K4931" t="s">
        <v>7921</v>
      </c>
      <c r="L4931" t="s">
        <v>6</v>
      </c>
      <c r="M4931" t="s">
        <v>8679</v>
      </c>
      <c r="N4931">
        <v>57.69</v>
      </c>
      <c r="Q4931">
        <v>57.69</v>
      </c>
      <c r="S4931">
        <v>114.65</v>
      </c>
      <c r="V4931">
        <v>57.33</v>
      </c>
      <c r="X4931" s="83" t="str">
        <f t="shared" si="154"/>
        <v>2213 - BG HOU/S TX/SW LA</v>
      </c>
      <c r="Y4931" s="83">
        <f t="shared" ref="Y4931:Y4994" si="155">IFERROR((IF($S4931=0,0,$T4931/$W4931)),0)</f>
        <v>0</v>
      </c>
    </row>
    <row r="4932" spans="1:25" x14ac:dyDescent="0.25">
      <c r="A4932" t="s">
        <v>7</v>
      </c>
      <c r="B4932" t="s">
        <v>8651</v>
      </c>
      <c r="C4932" t="s">
        <v>7844</v>
      </c>
      <c r="D4932" t="s">
        <v>7845</v>
      </c>
      <c r="E4932" t="s">
        <v>7846</v>
      </c>
      <c r="F4932">
        <v>22132134</v>
      </c>
      <c r="G4932" t="s">
        <v>7908</v>
      </c>
      <c r="H4932" t="s">
        <v>7909</v>
      </c>
      <c r="I4932">
        <v>117717</v>
      </c>
      <c r="J4932" t="s">
        <v>7920</v>
      </c>
      <c r="K4932" t="s">
        <v>7921</v>
      </c>
      <c r="L4932" t="s">
        <v>6</v>
      </c>
      <c r="M4932" t="s">
        <v>8695</v>
      </c>
      <c r="N4932">
        <v>446.43</v>
      </c>
      <c r="O4932">
        <v>76.41</v>
      </c>
      <c r="P4932">
        <v>0.17119999999999999</v>
      </c>
      <c r="Q4932">
        <v>148.81</v>
      </c>
      <c r="R4932">
        <v>76.41</v>
      </c>
      <c r="S4932">
        <v>5450.3</v>
      </c>
      <c r="T4932">
        <v>2801.83</v>
      </c>
      <c r="U4932">
        <v>0.5141</v>
      </c>
      <c r="V4932">
        <v>126.75</v>
      </c>
      <c r="W4932">
        <v>90.3816129032258</v>
      </c>
      <c r="X4932" s="83" t="str">
        <f t="shared" si="154"/>
        <v>2213 - BG HOU/S TX/SW LA</v>
      </c>
      <c r="Y4932" s="83">
        <f t="shared" si="155"/>
        <v>31</v>
      </c>
    </row>
    <row r="4933" spans="1:25" x14ac:dyDescent="0.25">
      <c r="A4933" t="s">
        <v>7</v>
      </c>
      <c r="B4933" t="s">
        <v>8651</v>
      </c>
      <c r="C4933" t="s">
        <v>7844</v>
      </c>
      <c r="D4933" t="s">
        <v>7845</v>
      </c>
      <c r="E4933" t="s">
        <v>7846</v>
      </c>
      <c r="F4933">
        <v>22132134</v>
      </c>
      <c r="G4933" t="s">
        <v>7908</v>
      </c>
      <c r="H4933" t="s">
        <v>7909</v>
      </c>
      <c r="I4933">
        <v>117717</v>
      </c>
      <c r="J4933" t="s">
        <v>7920</v>
      </c>
      <c r="K4933" t="s">
        <v>7921</v>
      </c>
      <c r="L4933" t="s">
        <v>6</v>
      </c>
      <c r="M4933" t="s">
        <v>8720</v>
      </c>
      <c r="N4933">
        <v>0</v>
      </c>
      <c r="S4933">
        <v>195.65</v>
      </c>
      <c r="V4933">
        <v>195.65</v>
      </c>
      <c r="X4933" s="83" t="str">
        <f t="shared" si="154"/>
        <v>2213 - BG HOU/S TX/SW LA</v>
      </c>
      <c r="Y4933" s="83">
        <f t="shared" si="155"/>
        <v>0</v>
      </c>
    </row>
    <row r="4934" spans="1:25" x14ac:dyDescent="0.25">
      <c r="A4934" t="s">
        <v>7</v>
      </c>
      <c r="B4934" t="s">
        <v>8651</v>
      </c>
      <c r="C4934" t="s">
        <v>7844</v>
      </c>
      <c r="D4934" t="s">
        <v>7845</v>
      </c>
      <c r="E4934" t="s">
        <v>7846</v>
      </c>
      <c r="F4934">
        <v>22132134</v>
      </c>
      <c r="G4934" t="s">
        <v>7908</v>
      </c>
      <c r="H4934" t="s">
        <v>7909</v>
      </c>
      <c r="I4934">
        <v>117717</v>
      </c>
      <c r="J4934" t="s">
        <v>7920</v>
      </c>
      <c r="K4934" t="s">
        <v>7921</v>
      </c>
      <c r="L4934" t="s">
        <v>6</v>
      </c>
      <c r="M4934" t="s">
        <v>8696</v>
      </c>
      <c r="N4934">
        <v>2382.35</v>
      </c>
      <c r="O4934">
        <v>479.57</v>
      </c>
      <c r="P4934">
        <v>0.20130000000000001</v>
      </c>
      <c r="Q4934">
        <v>476.47</v>
      </c>
      <c r="R4934">
        <v>159.85666666666665</v>
      </c>
      <c r="S4934">
        <v>12341.25</v>
      </c>
      <c r="T4934">
        <v>9539.23</v>
      </c>
      <c r="U4934">
        <v>0.77300000000000002</v>
      </c>
      <c r="V4934">
        <v>493.65</v>
      </c>
      <c r="W4934">
        <v>298.10093749999999</v>
      </c>
      <c r="X4934" s="83" t="str">
        <f t="shared" si="154"/>
        <v>2213 - BG HOU/S TX/SW LA</v>
      </c>
      <c r="Y4934" s="83">
        <f t="shared" si="155"/>
        <v>32</v>
      </c>
    </row>
    <row r="4935" spans="1:25" x14ac:dyDescent="0.25">
      <c r="A4935" t="s">
        <v>7</v>
      </c>
      <c r="B4935" t="s">
        <v>8651</v>
      </c>
      <c r="C4935" t="s">
        <v>7844</v>
      </c>
      <c r="D4935" t="s">
        <v>7845</v>
      </c>
      <c r="E4935" t="s">
        <v>7846</v>
      </c>
      <c r="F4935">
        <v>22132134</v>
      </c>
      <c r="G4935" t="s">
        <v>7908</v>
      </c>
      <c r="H4935" t="s">
        <v>7909</v>
      </c>
      <c r="I4935">
        <v>117717</v>
      </c>
      <c r="J4935" t="s">
        <v>7920</v>
      </c>
      <c r="K4935" t="s">
        <v>7921</v>
      </c>
      <c r="L4935" t="s">
        <v>6</v>
      </c>
      <c r="M4935" t="s">
        <v>8697</v>
      </c>
      <c r="N4935">
        <v>1454.54</v>
      </c>
      <c r="O4935">
        <v>800.18</v>
      </c>
      <c r="P4935">
        <v>0.55010000000000003</v>
      </c>
      <c r="Q4935">
        <v>727.27</v>
      </c>
      <c r="R4935">
        <v>266.72666666666663</v>
      </c>
      <c r="S4935">
        <v>20101.2</v>
      </c>
      <c r="T4935">
        <v>12297.58</v>
      </c>
      <c r="U4935">
        <v>0.61180000000000001</v>
      </c>
      <c r="V4935">
        <v>717.9</v>
      </c>
      <c r="W4935">
        <v>819.83866666666665</v>
      </c>
      <c r="X4935" s="83" t="str">
        <f t="shared" si="154"/>
        <v>2213 - BG HOU/S TX/SW LA</v>
      </c>
      <c r="Y4935" s="83">
        <f t="shared" si="155"/>
        <v>15</v>
      </c>
    </row>
    <row r="4936" spans="1:25" x14ac:dyDescent="0.25">
      <c r="A4936" t="s">
        <v>7</v>
      </c>
      <c r="B4936" t="s">
        <v>8651</v>
      </c>
      <c r="C4936" t="s">
        <v>7844</v>
      </c>
      <c r="D4936" t="s">
        <v>7845</v>
      </c>
      <c r="E4936" t="s">
        <v>7846</v>
      </c>
      <c r="F4936">
        <v>22132134</v>
      </c>
      <c r="G4936" t="s">
        <v>7908</v>
      </c>
      <c r="H4936" t="s">
        <v>7909</v>
      </c>
      <c r="I4936">
        <v>117717</v>
      </c>
      <c r="J4936" t="s">
        <v>7920</v>
      </c>
      <c r="K4936" t="s">
        <v>7921</v>
      </c>
      <c r="L4936" t="s">
        <v>6</v>
      </c>
      <c r="M4936" t="s">
        <v>8698</v>
      </c>
      <c r="N4936">
        <v>6144.6</v>
      </c>
      <c r="O4936">
        <v>4041.78</v>
      </c>
      <c r="P4936">
        <v>0.65780000000000005</v>
      </c>
      <c r="Q4936">
        <v>614.46</v>
      </c>
      <c r="R4936">
        <v>577.39714285714285</v>
      </c>
      <c r="S4936">
        <v>73652.59</v>
      </c>
      <c r="T4936">
        <v>49492.6</v>
      </c>
      <c r="U4936">
        <v>0.67200000000000004</v>
      </c>
      <c r="V4936">
        <v>537.61</v>
      </c>
      <c r="W4936">
        <v>419.42881355932201</v>
      </c>
      <c r="X4936" s="83" t="str">
        <f t="shared" si="154"/>
        <v>2213 - BG HOU/S TX/SW LA</v>
      </c>
      <c r="Y4936" s="83">
        <f t="shared" si="155"/>
        <v>118</v>
      </c>
    </row>
    <row r="4937" spans="1:25" x14ac:dyDescent="0.25">
      <c r="A4937" t="s">
        <v>7</v>
      </c>
      <c r="B4937" t="s">
        <v>8651</v>
      </c>
      <c r="C4937" t="s">
        <v>7844</v>
      </c>
      <c r="D4937" t="s">
        <v>7845</v>
      </c>
      <c r="E4937" t="s">
        <v>7846</v>
      </c>
      <c r="F4937">
        <v>22132134</v>
      </c>
      <c r="G4937" t="s">
        <v>7908</v>
      </c>
      <c r="H4937" t="s">
        <v>7909</v>
      </c>
      <c r="I4937">
        <v>117717</v>
      </c>
      <c r="J4937" t="s">
        <v>7920</v>
      </c>
      <c r="K4937" t="s">
        <v>7921</v>
      </c>
      <c r="L4937" t="s">
        <v>6</v>
      </c>
      <c r="M4937" t="s">
        <v>8699</v>
      </c>
      <c r="N4937">
        <v>936.24</v>
      </c>
      <c r="O4937">
        <v>192.35</v>
      </c>
      <c r="P4937">
        <v>0.2054</v>
      </c>
      <c r="Q4937">
        <v>156.04</v>
      </c>
      <c r="R4937">
        <v>64.11666666666666</v>
      </c>
      <c r="S4937">
        <v>5144.59</v>
      </c>
      <c r="T4937">
        <v>695.19</v>
      </c>
      <c r="U4937">
        <v>0.1351</v>
      </c>
      <c r="V4937">
        <v>146.99</v>
      </c>
      <c r="W4937">
        <v>21.724687500000002</v>
      </c>
      <c r="X4937" s="83" t="str">
        <f t="shared" si="154"/>
        <v>2213 - BG HOU/S TX/SW LA</v>
      </c>
      <c r="Y4937" s="83">
        <f t="shared" si="155"/>
        <v>32</v>
      </c>
    </row>
    <row r="4938" spans="1:25" x14ac:dyDescent="0.25">
      <c r="A4938" t="s">
        <v>7</v>
      </c>
      <c r="B4938" t="s">
        <v>8651</v>
      </c>
      <c r="C4938" t="s">
        <v>7844</v>
      </c>
      <c r="D4938" t="s">
        <v>7845</v>
      </c>
      <c r="E4938" t="s">
        <v>7846</v>
      </c>
      <c r="F4938">
        <v>22132134</v>
      </c>
      <c r="G4938" t="s">
        <v>7908</v>
      </c>
      <c r="H4938" t="s">
        <v>7909</v>
      </c>
      <c r="I4938">
        <v>117717</v>
      </c>
      <c r="J4938" t="s">
        <v>7920</v>
      </c>
      <c r="K4938" t="s">
        <v>7921</v>
      </c>
      <c r="L4938" t="s">
        <v>6</v>
      </c>
      <c r="M4938" t="s">
        <v>8700</v>
      </c>
      <c r="N4938">
        <v>2820</v>
      </c>
      <c r="O4938">
        <v>862.9</v>
      </c>
      <c r="P4938">
        <v>0.30599999999999999</v>
      </c>
      <c r="Q4938">
        <v>470</v>
      </c>
      <c r="R4938">
        <v>287.63333333333333</v>
      </c>
      <c r="S4938">
        <v>21283.05</v>
      </c>
      <c r="T4938">
        <v>5032.17</v>
      </c>
      <c r="U4938">
        <v>0.2364</v>
      </c>
      <c r="V4938">
        <v>425.66</v>
      </c>
      <c r="W4938">
        <v>93.188333333333333</v>
      </c>
      <c r="X4938" s="83" t="str">
        <f t="shared" si="154"/>
        <v>2213 - BG HOU/S TX/SW LA</v>
      </c>
      <c r="Y4938" s="83">
        <f t="shared" si="155"/>
        <v>54</v>
      </c>
    </row>
    <row r="4939" spans="1:25" x14ac:dyDescent="0.25">
      <c r="A4939" t="s">
        <v>7</v>
      </c>
      <c r="B4939" t="s">
        <v>8651</v>
      </c>
      <c r="C4939" t="s">
        <v>7844</v>
      </c>
      <c r="D4939" t="s">
        <v>7845</v>
      </c>
      <c r="E4939" t="s">
        <v>7846</v>
      </c>
      <c r="F4939">
        <v>22132134</v>
      </c>
      <c r="G4939" t="s">
        <v>7908</v>
      </c>
      <c r="H4939" t="s">
        <v>7909</v>
      </c>
      <c r="I4939">
        <v>117717</v>
      </c>
      <c r="J4939" t="s">
        <v>7920</v>
      </c>
      <c r="K4939" t="s">
        <v>7921</v>
      </c>
      <c r="L4939" t="s">
        <v>6</v>
      </c>
      <c r="M4939" t="s">
        <v>8701</v>
      </c>
      <c r="N4939">
        <v>2802.2</v>
      </c>
      <c r="O4939">
        <v>1782.08</v>
      </c>
      <c r="P4939">
        <v>0.63600000000000001</v>
      </c>
      <c r="Q4939">
        <v>560.44000000000005</v>
      </c>
      <c r="R4939">
        <v>594.02666666666664</v>
      </c>
      <c r="S4939">
        <v>18051.830000000002</v>
      </c>
      <c r="T4939">
        <v>4211.82</v>
      </c>
      <c r="U4939">
        <v>0.23330000000000001</v>
      </c>
      <c r="V4939">
        <v>501.44</v>
      </c>
      <c r="W4939">
        <v>102.72731707317072</v>
      </c>
      <c r="X4939" s="83" t="str">
        <f t="shared" si="154"/>
        <v>2213 - BG HOU/S TX/SW LA</v>
      </c>
      <c r="Y4939" s="83">
        <f t="shared" si="155"/>
        <v>41</v>
      </c>
    </row>
    <row r="4940" spans="1:25" x14ac:dyDescent="0.25">
      <c r="A4940" t="s">
        <v>7</v>
      </c>
      <c r="B4940" t="s">
        <v>8651</v>
      </c>
      <c r="C4940" t="s">
        <v>7844</v>
      </c>
      <c r="D4940" t="s">
        <v>7845</v>
      </c>
      <c r="E4940" t="s">
        <v>7846</v>
      </c>
      <c r="F4940">
        <v>22132134</v>
      </c>
      <c r="G4940" t="s">
        <v>7908</v>
      </c>
      <c r="H4940" t="s">
        <v>7909</v>
      </c>
      <c r="I4940">
        <v>117717</v>
      </c>
      <c r="J4940" t="s">
        <v>7920</v>
      </c>
      <c r="K4940" t="s">
        <v>7921</v>
      </c>
      <c r="L4940" t="s">
        <v>6</v>
      </c>
      <c r="M4940" t="s">
        <v>7661</v>
      </c>
      <c r="N4940">
        <v>318.68</v>
      </c>
      <c r="Q4940">
        <v>159.34</v>
      </c>
      <c r="S4940">
        <v>1767.87</v>
      </c>
      <c r="T4940">
        <v>1134.25</v>
      </c>
      <c r="U4940">
        <v>0.64159999999999995</v>
      </c>
      <c r="V4940">
        <v>196.43</v>
      </c>
      <c r="W4940">
        <v>162.03571428571428</v>
      </c>
      <c r="X4940" s="83" t="str">
        <f t="shared" si="154"/>
        <v>2213 - BG HOU/S TX/SW LA</v>
      </c>
      <c r="Y4940" s="83">
        <f t="shared" si="155"/>
        <v>7</v>
      </c>
    </row>
    <row r="4941" spans="1:25" x14ac:dyDescent="0.25">
      <c r="A4941" t="s">
        <v>7</v>
      </c>
      <c r="B4941" t="s">
        <v>8651</v>
      </c>
      <c r="C4941" t="s">
        <v>7844</v>
      </c>
      <c r="D4941" t="s">
        <v>7845</v>
      </c>
      <c r="E4941" t="s">
        <v>7846</v>
      </c>
      <c r="F4941">
        <v>22132134</v>
      </c>
      <c r="G4941" t="s">
        <v>7908</v>
      </c>
      <c r="H4941" t="s">
        <v>7909</v>
      </c>
      <c r="I4941">
        <v>117717</v>
      </c>
      <c r="J4941" t="s">
        <v>7920</v>
      </c>
      <c r="K4941" t="s">
        <v>7921</v>
      </c>
      <c r="L4941" t="s">
        <v>6</v>
      </c>
      <c r="M4941" t="s">
        <v>7662</v>
      </c>
      <c r="N4941">
        <v>0</v>
      </c>
      <c r="S4941">
        <v>220.43</v>
      </c>
      <c r="T4941">
        <v>652.5</v>
      </c>
      <c r="U4941">
        <v>2.9601000000000002</v>
      </c>
      <c r="V4941">
        <v>220.43</v>
      </c>
      <c r="X4941" s="83" t="str">
        <f t="shared" si="154"/>
        <v>2213 - BG HOU/S TX/SW LA</v>
      </c>
      <c r="Y4941" s="83">
        <f t="shared" si="155"/>
        <v>0</v>
      </c>
    </row>
    <row r="4942" spans="1:25" x14ac:dyDescent="0.25">
      <c r="A4942" t="s">
        <v>7</v>
      </c>
      <c r="B4942" t="s">
        <v>8651</v>
      </c>
      <c r="C4942" t="s">
        <v>7844</v>
      </c>
      <c r="D4942" t="s">
        <v>7845</v>
      </c>
      <c r="E4942" t="s">
        <v>7846</v>
      </c>
      <c r="F4942">
        <v>22132134</v>
      </c>
      <c r="G4942" t="s">
        <v>7908</v>
      </c>
      <c r="H4942" t="s">
        <v>7909</v>
      </c>
      <c r="I4942">
        <v>117717</v>
      </c>
      <c r="J4942" t="s">
        <v>7920</v>
      </c>
      <c r="K4942" t="s">
        <v>7921</v>
      </c>
      <c r="L4942" t="s">
        <v>6</v>
      </c>
      <c r="M4942" t="s">
        <v>7663</v>
      </c>
      <c r="N4942">
        <v>0</v>
      </c>
      <c r="S4942">
        <v>1035.3399999999999</v>
      </c>
      <c r="T4942">
        <v>4</v>
      </c>
      <c r="U4942">
        <v>3.8999999999999998E-3</v>
      </c>
      <c r="V4942">
        <v>172.56</v>
      </c>
      <c r="W4942">
        <v>1.3333333333333333</v>
      </c>
      <c r="X4942" s="83" t="str">
        <f t="shared" si="154"/>
        <v>2213 - BG HOU/S TX/SW LA</v>
      </c>
      <c r="Y4942" s="83">
        <f t="shared" si="155"/>
        <v>3</v>
      </c>
    </row>
    <row r="4943" spans="1:25" x14ac:dyDescent="0.25">
      <c r="A4943" t="s">
        <v>7</v>
      </c>
      <c r="B4943" t="s">
        <v>8651</v>
      </c>
      <c r="C4943" t="s">
        <v>7844</v>
      </c>
      <c r="D4943" t="s">
        <v>7845</v>
      </c>
      <c r="E4943" t="s">
        <v>7846</v>
      </c>
      <c r="F4943">
        <v>22132134</v>
      </c>
      <c r="G4943" t="s">
        <v>7908</v>
      </c>
      <c r="H4943" t="s">
        <v>7909</v>
      </c>
      <c r="I4943">
        <v>117717</v>
      </c>
      <c r="J4943" t="s">
        <v>7920</v>
      </c>
      <c r="K4943" t="s">
        <v>7921</v>
      </c>
      <c r="L4943" t="s">
        <v>6</v>
      </c>
      <c r="M4943" t="s">
        <v>7664</v>
      </c>
      <c r="N4943">
        <v>483.88</v>
      </c>
      <c r="O4943">
        <v>60</v>
      </c>
      <c r="P4943">
        <v>0.124</v>
      </c>
      <c r="Q4943">
        <v>241.94</v>
      </c>
      <c r="R4943">
        <v>60</v>
      </c>
      <c r="S4943">
        <v>483.88</v>
      </c>
      <c r="T4943">
        <v>66.05</v>
      </c>
      <c r="U4943">
        <v>0.13650000000000001</v>
      </c>
      <c r="V4943">
        <v>241.94</v>
      </c>
      <c r="W4943">
        <v>33.024999999999999</v>
      </c>
      <c r="X4943" s="83" t="str">
        <f t="shared" si="154"/>
        <v>2213 - BG HOU/S TX/SW LA</v>
      </c>
      <c r="Y4943" s="83">
        <f t="shared" si="155"/>
        <v>2</v>
      </c>
    </row>
    <row r="4944" spans="1:25" x14ac:dyDescent="0.25">
      <c r="A4944" t="s">
        <v>7</v>
      </c>
      <c r="B4944" t="s">
        <v>8651</v>
      </c>
      <c r="C4944" t="s">
        <v>7844</v>
      </c>
      <c r="D4944" t="s">
        <v>7845</v>
      </c>
      <c r="E4944" t="s">
        <v>7846</v>
      </c>
      <c r="F4944">
        <v>22132134</v>
      </c>
      <c r="G4944" t="s">
        <v>7908</v>
      </c>
      <c r="H4944" t="s">
        <v>7909</v>
      </c>
      <c r="I4944">
        <v>117717</v>
      </c>
      <c r="J4944" t="s">
        <v>7920</v>
      </c>
      <c r="K4944" t="s">
        <v>7921</v>
      </c>
      <c r="L4944" t="s">
        <v>6</v>
      </c>
      <c r="M4944" t="s">
        <v>7668</v>
      </c>
      <c r="N4944">
        <v>0</v>
      </c>
      <c r="S4944">
        <v>836.97</v>
      </c>
      <c r="V4944">
        <v>139.5</v>
      </c>
      <c r="X4944" s="83" t="str">
        <f t="shared" si="154"/>
        <v>2213 - BG HOU/S TX/SW LA</v>
      </c>
      <c r="Y4944" s="83">
        <f t="shared" si="155"/>
        <v>0</v>
      </c>
    </row>
    <row r="4945" spans="1:25" x14ac:dyDescent="0.25">
      <c r="A4945" t="s">
        <v>7</v>
      </c>
      <c r="B4945" t="s">
        <v>8651</v>
      </c>
      <c r="C4945" t="s">
        <v>7844</v>
      </c>
      <c r="D4945" t="s">
        <v>7845</v>
      </c>
      <c r="E4945" t="s">
        <v>7846</v>
      </c>
      <c r="F4945">
        <v>22132134</v>
      </c>
      <c r="G4945" t="s">
        <v>7908</v>
      </c>
      <c r="H4945" t="s">
        <v>7909</v>
      </c>
      <c r="I4945">
        <v>117717</v>
      </c>
      <c r="J4945" t="s">
        <v>7920</v>
      </c>
      <c r="K4945" t="s">
        <v>7921</v>
      </c>
      <c r="L4945" t="s">
        <v>6</v>
      </c>
      <c r="M4945" t="s">
        <v>7667</v>
      </c>
      <c r="N4945">
        <v>422.83</v>
      </c>
      <c r="Q4945">
        <v>422.83</v>
      </c>
      <c r="S4945">
        <v>4401.1000000000004</v>
      </c>
      <c r="T4945">
        <v>668.16</v>
      </c>
      <c r="U4945">
        <v>0.15179999999999999</v>
      </c>
      <c r="V4945">
        <v>489.01</v>
      </c>
      <c r="W4945">
        <v>95.451428571428565</v>
      </c>
      <c r="X4945" s="83" t="str">
        <f t="shared" si="154"/>
        <v>2213 - BG HOU/S TX/SW LA</v>
      </c>
      <c r="Y4945" s="83">
        <f t="shared" si="155"/>
        <v>7</v>
      </c>
    </row>
    <row r="4946" spans="1:25" x14ac:dyDescent="0.25">
      <c r="A4946" t="s">
        <v>7</v>
      </c>
      <c r="B4946" t="s">
        <v>8651</v>
      </c>
      <c r="C4946" t="s">
        <v>7844</v>
      </c>
      <c r="D4946" t="s">
        <v>7845</v>
      </c>
      <c r="E4946" t="s">
        <v>7846</v>
      </c>
      <c r="F4946">
        <v>22132134</v>
      </c>
      <c r="G4946" t="s">
        <v>7908</v>
      </c>
      <c r="H4946" t="s">
        <v>7909</v>
      </c>
      <c r="I4946">
        <v>117717</v>
      </c>
      <c r="J4946" t="s">
        <v>7920</v>
      </c>
      <c r="K4946" t="s">
        <v>7921</v>
      </c>
      <c r="L4946" t="s">
        <v>6</v>
      </c>
      <c r="M4946" t="s">
        <v>7665</v>
      </c>
      <c r="N4946">
        <v>930.44</v>
      </c>
      <c r="O4946">
        <v>1111.73</v>
      </c>
      <c r="P4946">
        <v>1.1948000000000001</v>
      </c>
      <c r="Q4946">
        <v>465.22</v>
      </c>
      <c r="R4946">
        <v>277.9325</v>
      </c>
      <c r="S4946">
        <v>7695.66</v>
      </c>
      <c r="T4946">
        <v>1634</v>
      </c>
      <c r="U4946">
        <v>0.21229999999999999</v>
      </c>
      <c r="V4946">
        <v>480.98</v>
      </c>
      <c r="W4946">
        <v>163.4</v>
      </c>
      <c r="X4946" s="83" t="str">
        <f t="shared" si="154"/>
        <v>2213 - BG HOU/S TX/SW LA</v>
      </c>
      <c r="Y4946" s="83">
        <f t="shared" si="155"/>
        <v>10</v>
      </c>
    </row>
    <row r="4947" spans="1:25" x14ac:dyDescent="0.25">
      <c r="A4947" t="s">
        <v>7</v>
      </c>
      <c r="B4947" t="s">
        <v>8651</v>
      </c>
      <c r="C4947" t="s">
        <v>7844</v>
      </c>
      <c r="D4947" t="s">
        <v>7845</v>
      </c>
      <c r="E4947" t="s">
        <v>7846</v>
      </c>
      <c r="F4947">
        <v>22132134</v>
      </c>
      <c r="G4947" t="s">
        <v>7908</v>
      </c>
      <c r="H4947" t="s">
        <v>7909</v>
      </c>
      <c r="I4947">
        <v>117717</v>
      </c>
      <c r="J4947" t="s">
        <v>7920</v>
      </c>
      <c r="K4947" t="s">
        <v>7921</v>
      </c>
      <c r="L4947" t="s">
        <v>6</v>
      </c>
      <c r="M4947" t="s">
        <v>7666</v>
      </c>
      <c r="N4947">
        <v>0</v>
      </c>
      <c r="O4947">
        <v>153.75</v>
      </c>
      <c r="S4947">
        <v>2682.12</v>
      </c>
      <c r="T4947">
        <v>651.42999999999995</v>
      </c>
      <c r="U4947">
        <v>0.2429</v>
      </c>
      <c r="V4947">
        <v>127.72</v>
      </c>
      <c r="W4947">
        <v>65.143000000000001</v>
      </c>
      <c r="X4947" s="83" t="str">
        <f t="shared" si="154"/>
        <v>2213 - BG HOU/S TX/SW LA</v>
      </c>
      <c r="Y4947" s="83">
        <f t="shared" si="155"/>
        <v>10</v>
      </c>
    </row>
    <row r="4948" spans="1:25" x14ac:dyDescent="0.25">
      <c r="A4948" t="s">
        <v>7</v>
      </c>
      <c r="B4948" t="s">
        <v>8651</v>
      </c>
      <c r="C4948" t="s">
        <v>7844</v>
      </c>
      <c r="D4948" t="s">
        <v>7845</v>
      </c>
      <c r="E4948" t="s">
        <v>7846</v>
      </c>
      <c r="F4948">
        <v>22132134</v>
      </c>
      <c r="G4948" t="s">
        <v>7908</v>
      </c>
      <c r="H4948" t="s">
        <v>7909</v>
      </c>
      <c r="I4948">
        <v>117720</v>
      </c>
      <c r="J4948" t="s">
        <v>7922</v>
      </c>
      <c r="K4948" t="s">
        <v>7923</v>
      </c>
      <c r="L4948" t="s">
        <v>6</v>
      </c>
      <c r="M4948" t="s">
        <v>8676</v>
      </c>
      <c r="N4948">
        <v>0</v>
      </c>
      <c r="S4948">
        <v>690.19</v>
      </c>
      <c r="V4948">
        <v>115.03</v>
      </c>
      <c r="X4948" s="83" t="str">
        <f t="shared" si="154"/>
        <v>2213 - BG HOU/S TX/SW LA</v>
      </c>
      <c r="Y4948" s="83">
        <f t="shared" si="155"/>
        <v>0</v>
      </c>
    </row>
    <row r="4949" spans="1:25" x14ac:dyDescent="0.25">
      <c r="A4949" t="s">
        <v>7</v>
      </c>
      <c r="B4949" t="s">
        <v>8651</v>
      </c>
      <c r="C4949" t="s">
        <v>7844</v>
      </c>
      <c r="D4949" t="s">
        <v>7845</v>
      </c>
      <c r="E4949" t="s">
        <v>7846</v>
      </c>
      <c r="F4949">
        <v>22132134</v>
      </c>
      <c r="G4949" t="s">
        <v>7908</v>
      </c>
      <c r="H4949" t="s">
        <v>7909</v>
      </c>
      <c r="I4949">
        <v>117720</v>
      </c>
      <c r="J4949" t="s">
        <v>7922</v>
      </c>
      <c r="K4949" t="s">
        <v>7923</v>
      </c>
      <c r="L4949" t="s">
        <v>6</v>
      </c>
      <c r="M4949" t="s">
        <v>8707</v>
      </c>
      <c r="N4949">
        <v>42.7</v>
      </c>
      <c r="Q4949">
        <v>42.7</v>
      </c>
      <c r="S4949">
        <v>306.42</v>
      </c>
      <c r="V4949">
        <v>43.77</v>
      </c>
      <c r="X4949" s="83" t="str">
        <f t="shared" si="154"/>
        <v>2213 - BG HOU/S TX/SW LA</v>
      </c>
      <c r="Y4949" s="83">
        <f t="shared" si="155"/>
        <v>0</v>
      </c>
    </row>
    <row r="4950" spans="1:25" x14ac:dyDescent="0.25">
      <c r="A4950" t="s">
        <v>7</v>
      </c>
      <c r="B4950" t="s">
        <v>8651</v>
      </c>
      <c r="C4950" t="s">
        <v>7844</v>
      </c>
      <c r="D4950" t="s">
        <v>7845</v>
      </c>
      <c r="E4950" t="s">
        <v>7846</v>
      </c>
      <c r="F4950">
        <v>22132134</v>
      </c>
      <c r="G4950" t="s">
        <v>7908</v>
      </c>
      <c r="H4950" t="s">
        <v>7909</v>
      </c>
      <c r="I4950">
        <v>117720</v>
      </c>
      <c r="J4950" t="s">
        <v>7922</v>
      </c>
      <c r="K4950" t="s">
        <v>7923</v>
      </c>
      <c r="L4950" t="s">
        <v>6</v>
      </c>
      <c r="M4950" t="s">
        <v>8677</v>
      </c>
      <c r="N4950">
        <v>494.26</v>
      </c>
      <c r="O4950">
        <v>567.5</v>
      </c>
      <c r="P4950">
        <v>1.1482000000000001</v>
      </c>
      <c r="Q4950">
        <v>247.13</v>
      </c>
      <c r="R4950">
        <v>283.75</v>
      </c>
      <c r="S4950">
        <v>3559.38</v>
      </c>
      <c r="T4950">
        <v>1947.67</v>
      </c>
      <c r="U4950">
        <v>0.54720000000000002</v>
      </c>
      <c r="V4950">
        <v>237.29</v>
      </c>
      <c r="W4950">
        <v>121.729375</v>
      </c>
      <c r="X4950" s="83" t="str">
        <f t="shared" si="154"/>
        <v>2213 - BG HOU/S TX/SW LA</v>
      </c>
      <c r="Y4950" s="83">
        <f t="shared" si="155"/>
        <v>16</v>
      </c>
    </row>
    <row r="4951" spans="1:25" x14ac:dyDescent="0.25">
      <c r="A4951" t="s">
        <v>7</v>
      </c>
      <c r="B4951" t="s">
        <v>8651</v>
      </c>
      <c r="C4951" t="s">
        <v>7844</v>
      </c>
      <c r="D4951" t="s">
        <v>7845</v>
      </c>
      <c r="E4951" t="s">
        <v>7846</v>
      </c>
      <c r="F4951">
        <v>22132134</v>
      </c>
      <c r="G4951" t="s">
        <v>7908</v>
      </c>
      <c r="H4951" t="s">
        <v>7909</v>
      </c>
      <c r="I4951">
        <v>117720</v>
      </c>
      <c r="J4951" t="s">
        <v>7922</v>
      </c>
      <c r="K4951" t="s">
        <v>7923</v>
      </c>
      <c r="L4951" t="s">
        <v>6</v>
      </c>
      <c r="M4951" t="s">
        <v>8678</v>
      </c>
      <c r="N4951">
        <v>55.56</v>
      </c>
      <c r="Q4951">
        <v>55.56</v>
      </c>
      <c r="S4951">
        <v>988.26</v>
      </c>
      <c r="V4951">
        <v>76.02</v>
      </c>
      <c r="X4951" s="83" t="str">
        <f t="shared" si="154"/>
        <v>2213 - BG HOU/S TX/SW LA</v>
      </c>
      <c r="Y4951" s="83">
        <f t="shared" si="155"/>
        <v>0</v>
      </c>
    </row>
    <row r="4952" spans="1:25" x14ac:dyDescent="0.25">
      <c r="A4952" t="s">
        <v>7</v>
      </c>
      <c r="B4952" t="s">
        <v>8651</v>
      </c>
      <c r="C4952" t="s">
        <v>7844</v>
      </c>
      <c r="D4952" t="s">
        <v>7845</v>
      </c>
      <c r="E4952" t="s">
        <v>7846</v>
      </c>
      <c r="F4952">
        <v>22132134</v>
      </c>
      <c r="G4952" t="s">
        <v>7908</v>
      </c>
      <c r="H4952" t="s">
        <v>7909</v>
      </c>
      <c r="I4952">
        <v>117720</v>
      </c>
      <c r="J4952" t="s">
        <v>7922</v>
      </c>
      <c r="K4952" t="s">
        <v>7923</v>
      </c>
      <c r="L4952" t="s">
        <v>6</v>
      </c>
      <c r="M4952" t="s">
        <v>8679</v>
      </c>
      <c r="N4952">
        <v>0</v>
      </c>
      <c r="S4952">
        <v>56.96</v>
      </c>
      <c r="V4952">
        <v>56.96</v>
      </c>
      <c r="X4952" s="83" t="str">
        <f t="shared" si="154"/>
        <v>2213 - BG HOU/S TX/SW LA</v>
      </c>
      <c r="Y4952" s="83">
        <f t="shared" si="155"/>
        <v>0</v>
      </c>
    </row>
    <row r="4953" spans="1:25" x14ac:dyDescent="0.25">
      <c r="A4953" t="s">
        <v>7</v>
      </c>
      <c r="B4953" t="s">
        <v>8651</v>
      </c>
      <c r="C4953" t="s">
        <v>7844</v>
      </c>
      <c r="D4953" t="s">
        <v>7845</v>
      </c>
      <c r="E4953" t="s">
        <v>7846</v>
      </c>
      <c r="F4953">
        <v>22132134</v>
      </c>
      <c r="G4953" t="s">
        <v>7908</v>
      </c>
      <c r="H4953" t="s">
        <v>7909</v>
      </c>
      <c r="I4953">
        <v>117720</v>
      </c>
      <c r="J4953" t="s">
        <v>7922</v>
      </c>
      <c r="K4953" t="s">
        <v>7923</v>
      </c>
      <c r="L4953" t="s">
        <v>6</v>
      </c>
      <c r="M4953" t="s">
        <v>8695</v>
      </c>
      <c r="N4953">
        <v>0</v>
      </c>
      <c r="O4953">
        <v>5</v>
      </c>
      <c r="R4953">
        <v>2.5</v>
      </c>
      <c r="S4953">
        <v>2283.63</v>
      </c>
      <c r="T4953">
        <v>935</v>
      </c>
      <c r="U4953">
        <v>0.40939999999999999</v>
      </c>
      <c r="V4953">
        <v>126.87</v>
      </c>
      <c r="W4953">
        <v>155.83333333333334</v>
      </c>
      <c r="X4953" s="83" t="str">
        <f t="shared" si="154"/>
        <v>2213 - BG HOU/S TX/SW LA</v>
      </c>
      <c r="Y4953" s="83">
        <f t="shared" si="155"/>
        <v>6</v>
      </c>
    </row>
    <row r="4954" spans="1:25" x14ac:dyDescent="0.25">
      <c r="A4954" t="s">
        <v>7</v>
      </c>
      <c r="B4954" t="s">
        <v>8651</v>
      </c>
      <c r="C4954" t="s">
        <v>7844</v>
      </c>
      <c r="D4954" t="s">
        <v>7845</v>
      </c>
      <c r="E4954" t="s">
        <v>7846</v>
      </c>
      <c r="F4954">
        <v>22132134</v>
      </c>
      <c r="G4954" t="s">
        <v>7908</v>
      </c>
      <c r="H4954" t="s">
        <v>7909</v>
      </c>
      <c r="I4954">
        <v>117720</v>
      </c>
      <c r="J4954" t="s">
        <v>7922</v>
      </c>
      <c r="K4954" t="s">
        <v>7923</v>
      </c>
      <c r="L4954" t="s">
        <v>6</v>
      </c>
      <c r="M4954" t="s">
        <v>8720</v>
      </c>
      <c r="N4954">
        <v>612.9</v>
      </c>
      <c r="O4954">
        <v>2.5</v>
      </c>
      <c r="P4954">
        <v>4.1000000000000003E-3</v>
      </c>
      <c r="Q4954">
        <v>612.9</v>
      </c>
      <c r="S4954">
        <v>808.55</v>
      </c>
      <c r="T4954">
        <v>1498.75</v>
      </c>
      <c r="U4954">
        <v>1.8535999999999999</v>
      </c>
      <c r="V4954">
        <v>404.28</v>
      </c>
      <c r="W4954">
        <v>1498.75</v>
      </c>
      <c r="X4954" s="83" t="str">
        <f t="shared" si="154"/>
        <v>2213 - BG HOU/S TX/SW LA</v>
      </c>
      <c r="Y4954" s="83">
        <f t="shared" si="155"/>
        <v>1</v>
      </c>
    </row>
    <row r="4955" spans="1:25" x14ac:dyDescent="0.25">
      <c r="A4955" t="s">
        <v>7</v>
      </c>
      <c r="B4955" t="s">
        <v>8651</v>
      </c>
      <c r="C4955" t="s">
        <v>7844</v>
      </c>
      <c r="D4955" t="s">
        <v>7845</v>
      </c>
      <c r="E4955" t="s">
        <v>7846</v>
      </c>
      <c r="F4955">
        <v>22132134</v>
      </c>
      <c r="G4955" t="s">
        <v>7908</v>
      </c>
      <c r="H4955" t="s">
        <v>7909</v>
      </c>
      <c r="I4955">
        <v>117720</v>
      </c>
      <c r="J4955" t="s">
        <v>7922</v>
      </c>
      <c r="K4955" t="s">
        <v>7923</v>
      </c>
      <c r="L4955" t="s">
        <v>6</v>
      </c>
      <c r="M4955" t="s">
        <v>8696</v>
      </c>
      <c r="N4955">
        <v>476.47</v>
      </c>
      <c r="O4955">
        <v>0</v>
      </c>
      <c r="P4955">
        <v>0</v>
      </c>
      <c r="Q4955">
        <v>476.47</v>
      </c>
      <c r="S4955">
        <v>5406.89</v>
      </c>
      <c r="T4955">
        <v>809.78</v>
      </c>
      <c r="U4955">
        <v>0.14979999999999999</v>
      </c>
      <c r="V4955">
        <v>491.54</v>
      </c>
      <c r="W4955">
        <v>161.95599999999999</v>
      </c>
      <c r="X4955" s="83" t="str">
        <f t="shared" si="154"/>
        <v>2213 - BG HOU/S TX/SW LA</v>
      </c>
      <c r="Y4955" s="83">
        <f t="shared" si="155"/>
        <v>5</v>
      </c>
    </row>
    <row r="4956" spans="1:25" x14ac:dyDescent="0.25">
      <c r="A4956" t="s">
        <v>7</v>
      </c>
      <c r="B4956" t="s">
        <v>8651</v>
      </c>
      <c r="C4956" t="s">
        <v>7844</v>
      </c>
      <c r="D4956" t="s">
        <v>7845</v>
      </c>
      <c r="E4956" t="s">
        <v>7846</v>
      </c>
      <c r="F4956">
        <v>22132134</v>
      </c>
      <c r="G4956" t="s">
        <v>7908</v>
      </c>
      <c r="H4956" t="s">
        <v>7909</v>
      </c>
      <c r="I4956">
        <v>117720</v>
      </c>
      <c r="J4956" t="s">
        <v>7922</v>
      </c>
      <c r="K4956" t="s">
        <v>7923</v>
      </c>
      <c r="L4956" t="s">
        <v>6</v>
      </c>
      <c r="M4956" t="s">
        <v>8721</v>
      </c>
      <c r="N4956">
        <v>0</v>
      </c>
      <c r="S4956">
        <v>108.33</v>
      </c>
      <c r="V4956">
        <v>108.33</v>
      </c>
      <c r="X4956" s="83" t="str">
        <f t="shared" si="154"/>
        <v>2213 - BG HOU/S TX/SW LA</v>
      </c>
      <c r="Y4956" s="83">
        <f t="shared" si="155"/>
        <v>0</v>
      </c>
    </row>
    <row r="4957" spans="1:25" x14ac:dyDescent="0.25">
      <c r="A4957" t="s">
        <v>7</v>
      </c>
      <c r="B4957" t="s">
        <v>8651</v>
      </c>
      <c r="C4957" t="s">
        <v>7844</v>
      </c>
      <c r="D4957" t="s">
        <v>7845</v>
      </c>
      <c r="E4957" t="s">
        <v>7846</v>
      </c>
      <c r="F4957">
        <v>22132134</v>
      </c>
      <c r="G4957" t="s">
        <v>7908</v>
      </c>
      <c r="H4957" t="s">
        <v>7909</v>
      </c>
      <c r="I4957">
        <v>117720</v>
      </c>
      <c r="J4957" t="s">
        <v>7922</v>
      </c>
      <c r="K4957" t="s">
        <v>7923</v>
      </c>
      <c r="L4957" t="s">
        <v>6</v>
      </c>
      <c r="M4957" t="s">
        <v>8697</v>
      </c>
      <c r="N4957">
        <v>1454.54</v>
      </c>
      <c r="O4957">
        <v>964.63</v>
      </c>
      <c r="P4957">
        <v>0.66320000000000001</v>
      </c>
      <c r="Q4957">
        <v>727.27</v>
      </c>
      <c r="R4957">
        <v>321.54333333333335</v>
      </c>
      <c r="S4957">
        <v>20067.310000000001</v>
      </c>
      <c r="T4957">
        <v>3711.67</v>
      </c>
      <c r="U4957">
        <v>0.185</v>
      </c>
      <c r="V4957">
        <v>716.69</v>
      </c>
      <c r="W4957">
        <v>176.74619047619049</v>
      </c>
      <c r="X4957" s="83" t="str">
        <f t="shared" si="154"/>
        <v>2213 - BG HOU/S TX/SW LA</v>
      </c>
      <c r="Y4957" s="83">
        <f t="shared" si="155"/>
        <v>21</v>
      </c>
    </row>
    <row r="4958" spans="1:25" x14ac:dyDescent="0.25">
      <c r="A4958" t="s">
        <v>7</v>
      </c>
      <c r="B4958" t="s">
        <v>8651</v>
      </c>
      <c r="C4958" t="s">
        <v>7844</v>
      </c>
      <c r="D4958" t="s">
        <v>7845</v>
      </c>
      <c r="E4958" t="s">
        <v>7846</v>
      </c>
      <c r="F4958">
        <v>22132134</v>
      </c>
      <c r="G4958" t="s">
        <v>7908</v>
      </c>
      <c r="H4958" t="s">
        <v>7909</v>
      </c>
      <c r="I4958">
        <v>117720</v>
      </c>
      <c r="J4958" t="s">
        <v>7922</v>
      </c>
      <c r="K4958" t="s">
        <v>7923</v>
      </c>
      <c r="L4958" t="s">
        <v>6</v>
      </c>
      <c r="M4958" t="s">
        <v>8698</v>
      </c>
      <c r="N4958">
        <v>3072.3</v>
      </c>
      <c r="O4958">
        <v>1032.1300000000001</v>
      </c>
      <c r="P4958">
        <v>0.33589999999999998</v>
      </c>
      <c r="Q4958">
        <v>614.46</v>
      </c>
      <c r="R4958">
        <v>344.04333333333335</v>
      </c>
      <c r="S4958">
        <v>40753.629999999997</v>
      </c>
      <c r="T4958">
        <v>9100</v>
      </c>
      <c r="U4958">
        <v>0.2233</v>
      </c>
      <c r="V4958">
        <v>536.23</v>
      </c>
      <c r="W4958">
        <v>395.6521739130435</v>
      </c>
      <c r="X4958" s="83" t="str">
        <f t="shared" si="154"/>
        <v>2213 - BG HOU/S TX/SW LA</v>
      </c>
      <c r="Y4958" s="83">
        <f t="shared" si="155"/>
        <v>23</v>
      </c>
    </row>
    <row r="4959" spans="1:25" x14ac:dyDescent="0.25">
      <c r="A4959" t="s">
        <v>7</v>
      </c>
      <c r="B4959" t="s">
        <v>8651</v>
      </c>
      <c r="C4959" t="s">
        <v>7844</v>
      </c>
      <c r="D4959" t="s">
        <v>7845</v>
      </c>
      <c r="E4959" t="s">
        <v>7846</v>
      </c>
      <c r="F4959">
        <v>22132134</v>
      </c>
      <c r="G4959" t="s">
        <v>7908</v>
      </c>
      <c r="H4959" t="s">
        <v>7909</v>
      </c>
      <c r="I4959">
        <v>117720</v>
      </c>
      <c r="J4959" t="s">
        <v>7922</v>
      </c>
      <c r="K4959" t="s">
        <v>7923</v>
      </c>
      <c r="L4959" t="s">
        <v>6</v>
      </c>
      <c r="M4959" t="s">
        <v>8699</v>
      </c>
      <c r="N4959">
        <v>624.16</v>
      </c>
      <c r="O4959">
        <v>2.5</v>
      </c>
      <c r="P4959">
        <v>4.0000000000000001E-3</v>
      </c>
      <c r="Q4959">
        <v>156.04</v>
      </c>
      <c r="R4959">
        <v>2.5</v>
      </c>
      <c r="S4959">
        <v>2794.49</v>
      </c>
      <c r="T4959">
        <v>1672.12</v>
      </c>
      <c r="U4959">
        <v>0.59840000000000004</v>
      </c>
      <c r="V4959">
        <v>147.08000000000001</v>
      </c>
      <c r="W4959">
        <v>104.50749999999999</v>
      </c>
      <c r="X4959" s="83" t="str">
        <f t="shared" si="154"/>
        <v>2213 - BG HOU/S TX/SW LA</v>
      </c>
      <c r="Y4959" s="83">
        <f t="shared" si="155"/>
        <v>16</v>
      </c>
    </row>
    <row r="4960" spans="1:25" x14ac:dyDescent="0.25">
      <c r="A4960" t="s">
        <v>7</v>
      </c>
      <c r="B4960" t="s">
        <v>8651</v>
      </c>
      <c r="C4960" t="s">
        <v>7844</v>
      </c>
      <c r="D4960" t="s">
        <v>7845</v>
      </c>
      <c r="E4960" t="s">
        <v>7846</v>
      </c>
      <c r="F4960">
        <v>22132134</v>
      </c>
      <c r="G4960" t="s">
        <v>7908</v>
      </c>
      <c r="H4960" t="s">
        <v>7909</v>
      </c>
      <c r="I4960">
        <v>117720</v>
      </c>
      <c r="J4960" t="s">
        <v>7922</v>
      </c>
      <c r="K4960" t="s">
        <v>7923</v>
      </c>
      <c r="L4960" t="s">
        <v>6</v>
      </c>
      <c r="M4960" t="s">
        <v>8700</v>
      </c>
      <c r="N4960">
        <v>940</v>
      </c>
      <c r="Q4960">
        <v>470</v>
      </c>
      <c r="S4960">
        <v>6780.98</v>
      </c>
      <c r="T4960">
        <v>2370.5700000000002</v>
      </c>
      <c r="U4960">
        <v>0.34960000000000002</v>
      </c>
      <c r="V4960">
        <v>423.81</v>
      </c>
      <c r="W4960">
        <v>296.32125000000002</v>
      </c>
      <c r="X4960" s="83" t="str">
        <f t="shared" si="154"/>
        <v>2213 - BG HOU/S TX/SW LA</v>
      </c>
      <c r="Y4960" s="83">
        <f t="shared" si="155"/>
        <v>8</v>
      </c>
    </row>
    <row r="4961" spans="1:25" x14ac:dyDescent="0.25">
      <c r="A4961" t="s">
        <v>7</v>
      </c>
      <c r="B4961" t="s">
        <v>8651</v>
      </c>
      <c r="C4961" t="s">
        <v>7844</v>
      </c>
      <c r="D4961" t="s">
        <v>7845</v>
      </c>
      <c r="E4961" t="s">
        <v>7846</v>
      </c>
      <c r="F4961">
        <v>22132134</v>
      </c>
      <c r="G4961" t="s">
        <v>7908</v>
      </c>
      <c r="H4961" t="s">
        <v>7909</v>
      </c>
      <c r="I4961">
        <v>117720</v>
      </c>
      <c r="J4961" t="s">
        <v>7922</v>
      </c>
      <c r="K4961" t="s">
        <v>7923</v>
      </c>
      <c r="L4961" t="s">
        <v>6</v>
      </c>
      <c r="M4961" t="s">
        <v>8701</v>
      </c>
      <c r="N4961">
        <v>560.44000000000005</v>
      </c>
      <c r="O4961">
        <v>29.28</v>
      </c>
      <c r="P4961">
        <v>5.2200000000000003E-2</v>
      </c>
      <c r="Q4961">
        <v>560.44000000000005</v>
      </c>
      <c r="R4961">
        <v>29.28</v>
      </c>
      <c r="S4961">
        <v>3950.32</v>
      </c>
      <c r="T4961">
        <v>2142.84</v>
      </c>
      <c r="U4961">
        <v>0.54239999999999999</v>
      </c>
      <c r="V4961">
        <v>493.79</v>
      </c>
      <c r="W4961">
        <v>428.56800000000004</v>
      </c>
      <c r="X4961" s="83" t="str">
        <f t="shared" si="154"/>
        <v>2213 - BG HOU/S TX/SW LA</v>
      </c>
      <c r="Y4961" s="83">
        <f t="shared" si="155"/>
        <v>5</v>
      </c>
    </row>
    <row r="4962" spans="1:25" x14ac:dyDescent="0.25">
      <c r="A4962" t="s">
        <v>7</v>
      </c>
      <c r="B4962" t="s">
        <v>8651</v>
      </c>
      <c r="C4962" t="s">
        <v>7844</v>
      </c>
      <c r="D4962" t="s">
        <v>7845</v>
      </c>
      <c r="E4962" t="s">
        <v>7846</v>
      </c>
      <c r="F4962">
        <v>22132134</v>
      </c>
      <c r="G4962" t="s">
        <v>7908</v>
      </c>
      <c r="H4962" t="s">
        <v>7909</v>
      </c>
      <c r="I4962">
        <v>118653</v>
      </c>
      <c r="J4962" t="s">
        <v>7687</v>
      </c>
      <c r="K4962" t="s">
        <v>9</v>
      </c>
      <c r="L4962" t="s">
        <v>6</v>
      </c>
      <c r="M4962" t="s">
        <v>8706</v>
      </c>
      <c r="N4962">
        <v>80.459999999999994</v>
      </c>
      <c r="O4962">
        <v>224.65</v>
      </c>
      <c r="P4962">
        <v>2.7921</v>
      </c>
      <c r="Q4962">
        <v>13.41</v>
      </c>
      <c r="R4962">
        <v>28.081250000000001</v>
      </c>
      <c r="S4962">
        <v>518.04999999999995</v>
      </c>
      <c r="T4962">
        <v>225.37</v>
      </c>
      <c r="U4962">
        <v>0.435</v>
      </c>
      <c r="V4962">
        <v>9.77</v>
      </c>
      <c r="W4962">
        <v>13.257058823529412</v>
      </c>
      <c r="X4962" s="83" t="str">
        <f t="shared" si="154"/>
        <v>2213 - BG HOU/S TX/SW LA</v>
      </c>
      <c r="Y4962" s="83">
        <f t="shared" si="155"/>
        <v>17</v>
      </c>
    </row>
    <row r="4963" spans="1:25" x14ac:dyDescent="0.25">
      <c r="A4963" t="s">
        <v>7</v>
      </c>
      <c r="B4963" t="s">
        <v>8651</v>
      </c>
      <c r="C4963" t="s">
        <v>7844</v>
      </c>
      <c r="D4963" t="s">
        <v>7845</v>
      </c>
      <c r="E4963" t="s">
        <v>7846</v>
      </c>
      <c r="F4963">
        <v>22132134</v>
      </c>
      <c r="G4963" t="s">
        <v>7908</v>
      </c>
      <c r="H4963" t="s">
        <v>7909</v>
      </c>
      <c r="I4963">
        <v>118653</v>
      </c>
      <c r="J4963" t="s">
        <v>7687</v>
      </c>
      <c r="K4963" t="s">
        <v>9</v>
      </c>
      <c r="L4963" t="s">
        <v>6</v>
      </c>
      <c r="M4963" t="s">
        <v>8676</v>
      </c>
      <c r="N4963">
        <v>112.2</v>
      </c>
      <c r="O4963">
        <v>51.28</v>
      </c>
      <c r="P4963">
        <v>0.45700000000000002</v>
      </c>
      <c r="Q4963">
        <v>28.05</v>
      </c>
      <c r="R4963">
        <v>7.3257142857142856</v>
      </c>
      <c r="S4963">
        <v>5060.01</v>
      </c>
      <c r="T4963">
        <v>6033.5</v>
      </c>
      <c r="U4963">
        <v>1.1923999999999999</v>
      </c>
      <c r="V4963">
        <v>105.42</v>
      </c>
      <c r="W4963">
        <v>137.125</v>
      </c>
      <c r="X4963" s="83" t="str">
        <f t="shared" si="154"/>
        <v>2213 - BG HOU/S TX/SW LA</v>
      </c>
      <c r="Y4963" s="83">
        <f t="shared" si="155"/>
        <v>44</v>
      </c>
    </row>
    <row r="4964" spans="1:25" x14ac:dyDescent="0.25">
      <c r="A4964" t="s">
        <v>7</v>
      </c>
      <c r="B4964" t="s">
        <v>8651</v>
      </c>
      <c r="C4964" t="s">
        <v>7844</v>
      </c>
      <c r="D4964" t="s">
        <v>7845</v>
      </c>
      <c r="E4964" t="s">
        <v>7846</v>
      </c>
      <c r="F4964">
        <v>22132134</v>
      </c>
      <c r="G4964" t="s">
        <v>7908</v>
      </c>
      <c r="H4964" t="s">
        <v>7909</v>
      </c>
      <c r="I4964">
        <v>118653</v>
      </c>
      <c r="J4964" t="s">
        <v>7687</v>
      </c>
      <c r="K4964" t="s">
        <v>9</v>
      </c>
      <c r="L4964" t="s">
        <v>6</v>
      </c>
      <c r="M4964" t="s">
        <v>8886</v>
      </c>
      <c r="N4964">
        <v>35.29</v>
      </c>
      <c r="Q4964">
        <v>35.29</v>
      </c>
      <c r="S4964">
        <v>35.29</v>
      </c>
      <c r="V4964">
        <v>35.29</v>
      </c>
      <c r="X4964" s="83" t="str">
        <f t="shared" si="154"/>
        <v>2213 - BG HOU/S TX/SW LA</v>
      </c>
      <c r="Y4964" s="83">
        <f t="shared" si="155"/>
        <v>0</v>
      </c>
    </row>
    <row r="4965" spans="1:25" x14ac:dyDescent="0.25">
      <c r="A4965" t="s">
        <v>7</v>
      </c>
      <c r="B4965" t="s">
        <v>8651</v>
      </c>
      <c r="C4965" t="s">
        <v>7844</v>
      </c>
      <c r="D4965" t="s">
        <v>7845</v>
      </c>
      <c r="E4965" t="s">
        <v>7846</v>
      </c>
      <c r="F4965">
        <v>22132134</v>
      </c>
      <c r="G4965" t="s">
        <v>7908</v>
      </c>
      <c r="H4965" t="s">
        <v>7909</v>
      </c>
      <c r="I4965">
        <v>118653</v>
      </c>
      <c r="J4965" t="s">
        <v>7687</v>
      </c>
      <c r="K4965" t="s">
        <v>9</v>
      </c>
      <c r="L4965" t="s">
        <v>6</v>
      </c>
      <c r="M4965" t="s">
        <v>8694</v>
      </c>
      <c r="N4965">
        <v>65.22</v>
      </c>
      <c r="O4965">
        <v>376.07</v>
      </c>
      <c r="P4965">
        <v>5.7662000000000004</v>
      </c>
      <c r="Q4965">
        <v>21.74</v>
      </c>
      <c r="R4965">
        <v>188.035</v>
      </c>
      <c r="S4965">
        <v>1926.19</v>
      </c>
      <c r="T4965">
        <v>2836.4</v>
      </c>
      <c r="U4965">
        <v>1.4724999999999999</v>
      </c>
      <c r="V4965">
        <v>107.01</v>
      </c>
      <c r="W4965">
        <v>177.27500000000001</v>
      </c>
      <c r="X4965" s="83" t="str">
        <f t="shared" si="154"/>
        <v>2213 - BG HOU/S TX/SW LA</v>
      </c>
      <c r="Y4965" s="83">
        <f t="shared" si="155"/>
        <v>16</v>
      </c>
    </row>
    <row r="4966" spans="1:25" x14ac:dyDescent="0.25">
      <c r="A4966" t="s">
        <v>7</v>
      </c>
      <c r="B4966" t="s">
        <v>8651</v>
      </c>
      <c r="C4966" t="s">
        <v>7844</v>
      </c>
      <c r="D4966" t="s">
        <v>7845</v>
      </c>
      <c r="E4966" t="s">
        <v>7846</v>
      </c>
      <c r="F4966">
        <v>22132134</v>
      </c>
      <c r="G4966" t="s">
        <v>7908</v>
      </c>
      <c r="H4966" t="s">
        <v>7909</v>
      </c>
      <c r="I4966">
        <v>118653</v>
      </c>
      <c r="J4966" t="s">
        <v>7687</v>
      </c>
      <c r="K4966" t="s">
        <v>9</v>
      </c>
      <c r="L4966" t="s">
        <v>6</v>
      </c>
      <c r="M4966" t="s">
        <v>8707</v>
      </c>
      <c r="N4966">
        <v>298.89999999999998</v>
      </c>
      <c r="O4966">
        <v>7.94</v>
      </c>
      <c r="P4966">
        <v>2.6599999999999999E-2</v>
      </c>
      <c r="Q4966">
        <v>42.7</v>
      </c>
      <c r="R4966">
        <v>2.6466666666666669</v>
      </c>
      <c r="S4966">
        <v>2603.7600000000002</v>
      </c>
      <c r="T4966">
        <v>150.38999999999999</v>
      </c>
      <c r="U4966">
        <v>5.7799999999999997E-2</v>
      </c>
      <c r="V4966">
        <v>45.68</v>
      </c>
      <c r="W4966">
        <v>2.8375471698113204</v>
      </c>
      <c r="X4966" s="83" t="str">
        <f t="shared" si="154"/>
        <v>2213 - BG HOU/S TX/SW LA</v>
      </c>
      <c r="Y4966" s="83">
        <f t="shared" si="155"/>
        <v>53</v>
      </c>
    </row>
    <row r="4967" spans="1:25" x14ac:dyDescent="0.25">
      <c r="A4967" t="s">
        <v>7</v>
      </c>
      <c r="B4967" t="s">
        <v>8651</v>
      </c>
      <c r="C4967" t="s">
        <v>7844</v>
      </c>
      <c r="D4967" t="s">
        <v>7845</v>
      </c>
      <c r="E4967" t="s">
        <v>7846</v>
      </c>
      <c r="F4967">
        <v>22132134</v>
      </c>
      <c r="G4967" t="s">
        <v>7908</v>
      </c>
      <c r="H4967" t="s">
        <v>7909</v>
      </c>
      <c r="I4967">
        <v>118653</v>
      </c>
      <c r="J4967" t="s">
        <v>7687</v>
      </c>
      <c r="K4967" t="s">
        <v>9</v>
      </c>
      <c r="L4967" t="s">
        <v>6</v>
      </c>
      <c r="M4967" t="s">
        <v>8677</v>
      </c>
      <c r="N4967">
        <v>7413.9</v>
      </c>
      <c r="O4967">
        <v>1306.81</v>
      </c>
      <c r="P4967">
        <v>0.17630000000000001</v>
      </c>
      <c r="Q4967">
        <v>247.13</v>
      </c>
      <c r="R4967">
        <v>130.68099999999998</v>
      </c>
      <c r="S4967">
        <v>49109.89</v>
      </c>
      <c r="T4967">
        <v>15413.96</v>
      </c>
      <c r="U4967">
        <v>0.31390000000000001</v>
      </c>
      <c r="V4967">
        <v>234.98</v>
      </c>
      <c r="W4967">
        <v>128.44966666666667</v>
      </c>
      <c r="X4967" s="83" t="str">
        <f t="shared" si="154"/>
        <v>2213 - BG HOU/S TX/SW LA</v>
      </c>
      <c r="Y4967" s="83">
        <f t="shared" si="155"/>
        <v>119.99999999999999</v>
      </c>
    </row>
    <row r="4968" spans="1:25" x14ac:dyDescent="0.25">
      <c r="A4968" t="s">
        <v>7</v>
      </c>
      <c r="B4968" t="s">
        <v>8651</v>
      </c>
      <c r="C4968" t="s">
        <v>7844</v>
      </c>
      <c r="D4968" t="s">
        <v>7845</v>
      </c>
      <c r="E4968" t="s">
        <v>7846</v>
      </c>
      <c r="F4968">
        <v>22132134</v>
      </c>
      <c r="G4968" t="s">
        <v>7908</v>
      </c>
      <c r="H4968" t="s">
        <v>7909</v>
      </c>
      <c r="I4968">
        <v>118653</v>
      </c>
      <c r="J4968" t="s">
        <v>7687</v>
      </c>
      <c r="K4968" t="s">
        <v>9</v>
      </c>
      <c r="L4968" t="s">
        <v>6</v>
      </c>
      <c r="M4968" t="s">
        <v>8678</v>
      </c>
      <c r="N4968">
        <v>944.52</v>
      </c>
      <c r="Q4968">
        <v>55.56</v>
      </c>
      <c r="S4968">
        <v>11139.41</v>
      </c>
      <c r="T4968">
        <v>1991.22</v>
      </c>
      <c r="U4968">
        <v>0.17879999999999999</v>
      </c>
      <c r="V4968">
        <v>73.77</v>
      </c>
      <c r="W4968">
        <v>20.113333333333333</v>
      </c>
      <c r="X4968" s="83" t="str">
        <f t="shared" si="154"/>
        <v>2213 - BG HOU/S TX/SW LA</v>
      </c>
      <c r="Y4968" s="83">
        <f t="shared" si="155"/>
        <v>99</v>
      </c>
    </row>
    <row r="4969" spans="1:25" x14ac:dyDescent="0.25">
      <c r="A4969" t="s">
        <v>7</v>
      </c>
      <c r="B4969" t="s">
        <v>8651</v>
      </c>
      <c r="C4969" t="s">
        <v>7844</v>
      </c>
      <c r="D4969" t="s">
        <v>7845</v>
      </c>
      <c r="E4969" t="s">
        <v>7846</v>
      </c>
      <c r="F4969">
        <v>22132134</v>
      </c>
      <c r="G4969" t="s">
        <v>7908</v>
      </c>
      <c r="H4969" t="s">
        <v>7909</v>
      </c>
      <c r="I4969">
        <v>118653</v>
      </c>
      <c r="J4969" t="s">
        <v>7687</v>
      </c>
      <c r="K4969" t="s">
        <v>9</v>
      </c>
      <c r="L4969" t="s">
        <v>6</v>
      </c>
      <c r="M4969" t="s">
        <v>8679</v>
      </c>
      <c r="N4969">
        <v>576.9</v>
      </c>
      <c r="O4969">
        <v>475.41</v>
      </c>
      <c r="P4969">
        <v>0.82410000000000005</v>
      </c>
      <c r="Q4969">
        <v>57.69</v>
      </c>
      <c r="R4969">
        <v>158.47</v>
      </c>
      <c r="S4969">
        <v>1007.27</v>
      </c>
      <c r="T4969">
        <v>1135.4100000000001</v>
      </c>
      <c r="U4969">
        <v>1.1272</v>
      </c>
      <c r="V4969">
        <v>59.25</v>
      </c>
      <c r="W4969">
        <v>189.23500000000001</v>
      </c>
      <c r="X4969" s="83" t="str">
        <f t="shared" si="154"/>
        <v>2213 - BG HOU/S TX/SW LA</v>
      </c>
      <c r="Y4969" s="83">
        <f t="shared" si="155"/>
        <v>6</v>
      </c>
    </row>
    <row r="4970" spans="1:25" x14ac:dyDescent="0.25">
      <c r="A4970" t="s">
        <v>7</v>
      </c>
      <c r="B4970" t="s">
        <v>8651</v>
      </c>
      <c r="C4970" t="s">
        <v>7844</v>
      </c>
      <c r="D4970" t="s">
        <v>7845</v>
      </c>
      <c r="E4970" t="s">
        <v>7846</v>
      </c>
      <c r="F4970">
        <v>22132134</v>
      </c>
      <c r="G4970" t="s">
        <v>7908</v>
      </c>
      <c r="H4970" t="s">
        <v>7909</v>
      </c>
      <c r="I4970">
        <v>118653</v>
      </c>
      <c r="J4970" t="s">
        <v>7687</v>
      </c>
      <c r="K4970" t="s">
        <v>9</v>
      </c>
      <c r="L4970" t="s">
        <v>6</v>
      </c>
      <c r="M4970" t="s">
        <v>8695</v>
      </c>
      <c r="N4970">
        <v>4315.49</v>
      </c>
      <c r="O4970">
        <v>430.17</v>
      </c>
      <c r="P4970">
        <v>9.9699999999999997E-2</v>
      </c>
      <c r="Q4970">
        <v>148.81</v>
      </c>
      <c r="R4970">
        <v>61.452857142857148</v>
      </c>
      <c r="S4970">
        <v>34707.339999999997</v>
      </c>
      <c r="T4970">
        <v>24273.24</v>
      </c>
      <c r="U4970">
        <v>0.69940000000000002</v>
      </c>
      <c r="V4970">
        <v>128.55000000000001</v>
      </c>
      <c r="W4970">
        <v>96.322380952380954</v>
      </c>
      <c r="X4970" s="83" t="str">
        <f t="shared" si="154"/>
        <v>2213 - BG HOU/S TX/SW LA</v>
      </c>
      <c r="Y4970" s="83">
        <f t="shared" si="155"/>
        <v>252</v>
      </c>
    </row>
    <row r="4971" spans="1:25" x14ac:dyDescent="0.25">
      <c r="A4971" t="s">
        <v>7</v>
      </c>
      <c r="B4971" t="s">
        <v>8651</v>
      </c>
      <c r="C4971" t="s">
        <v>7844</v>
      </c>
      <c r="D4971" t="s">
        <v>7845</v>
      </c>
      <c r="E4971" t="s">
        <v>7846</v>
      </c>
      <c r="F4971">
        <v>22132134</v>
      </c>
      <c r="G4971" t="s">
        <v>7908</v>
      </c>
      <c r="H4971" t="s">
        <v>7909</v>
      </c>
      <c r="I4971">
        <v>118653</v>
      </c>
      <c r="J4971" t="s">
        <v>7687</v>
      </c>
      <c r="K4971" t="s">
        <v>9</v>
      </c>
      <c r="L4971" t="s">
        <v>6</v>
      </c>
      <c r="M4971" t="s">
        <v>8720</v>
      </c>
      <c r="N4971">
        <v>4903.2</v>
      </c>
      <c r="O4971">
        <v>13801.86</v>
      </c>
      <c r="P4971">
        <v>2.8149000000000002</v>
      </c>
      <c r="Q4971">
        <v>612.9</v>
      </c>
      <c r="R4971">
        <v>766.77</v>
      </c>
      <c r="S4971">
        <v>5685.8</v>
      </c>
      <c r="T4971">
        <v>28872.38</v>
      </c>
      <c r="U4971">
        <v>5.0780000000000003</v>
      </c>
      <c r="V4971">
        <v>473.82</v>
      </c>
      <c r="W4971">
        <v>962.41266666666672</v>
      </c>
      <c r="X4971" s="83" t="str">
        <f t="shared" si="154"/>
        <v>2213 - BG HOU/S TX/SW LA</v>
      </c>
      <c r="Y4971" s="83">
        <f t="shared" si="155"/>
        <v>30</v>
      </c>
    </row>
    <row r="4972" spans="1:25" x14ac:dyDescent="0.25">
      <c r="A4972" t="s">
        <v>7</v>
      </c>
      <c r="B4972" t="s">
        <v>8651</v>
      </c>
      <c r="C4972" t="s">
        <v>7844</v>
      </c>
      <c r="D4972" t="s">
        <v>7845</v>
      </c>
      <c r="E4972" t="s">
        <v>7846</v>
      </c>
      <c r="F4972">
        <v>22132134</v>
      </c>
      <c r="G4972" t="s">
        <v>7908</v>
      </c>
      <c r="H4972" t="s">
        <v>7909</v>
      </c>
      <c r="I4972">
        <v>118653</v>
      </c>
      <c r="J4972" t="s">
        <v>7687</v>
      </c>
      <c r="K4972" t="s">
        <v>9</v>
      </c>
      <c r="L4972" t="s">
        <v>6</v>
      </c>
      <c r="M4972" t="s">
        <v>8696</v>
      </c>
      <c r="N4972">
        <v>9052.93</v>
      </c>
      <c r="O4972">
        <v>2605.92</v>
      </c>
      <c r="P4972">
        <v>0.28789999999999999</v>
      </c>
      <c r="Q4972">
        <v>476.47</v>
      </c>
      <c r="R4972">
        <v>162.87</v>
      </c>
      <c r="S4972">
        <v>50705.98</v>
      </c>
      <c r="T4972">
        <v>31848.38</v>
      </c>
      <c r="U4972">
        <v>0.62809999999999999</v>
      </c>
      <c r="V4972">
        <v>497.12</v>
      </c>
      <c r="W4972">
        <v>232.46992700729925</v>
      </c>
      <c r="X4972" s="83" t="str">
        <f t="shared" si="154"/>
        <v>2213 - BG HOU/S TX/SW LA</v>
      </c>
      <c r="Y4972" s="83">
        <f t="shared" si="155"/>
        <v>137.00000000000003</v>
      </c>
    </row>
    <row r="4973" spans="1:25" x14ac:dyDescent="0.25">
      <c r="A4973" t="s">
        <v>7</v>
      </c>
      <c r="B4973" t="s">
        <v>8651</v>
      </c>
      <c r="C4973" t="s">
        <v>7844</v>
      </c>
      <c r="D4973" t="s">
        <v>7845</v>
      </c>
      <c r="E4973" t="s">
        <v>7846</v>
      </c>
      <c r="F4973">
        <v>22132134</v>
      </c>
      <c r="G4973" t="s">
        <v>7908</v>
      </c>
      <c r="H4973" t="s">
        <v>7909</v>
      </c>
      <c r="I4973">
        <v>118653</v>
      </c>
      <c r="J4973" t="s">
        <v>7687</v>
      </c>
      <c r="K4973" t="s">
        <v>9</v>
      </c>
      <c r="L4973" t="s">
        <v>6</v>
      </c>
      <c r="M4973" t="s">
        <v>8721</v>
      </c>
      <c r="N4973">
        <v>107.14</v>
      </c>
      <c r="O4973">
        <v>12.61</v>
      </c>
      <c r="P4973">
        <v>0.1177</v>
      </c>
      <c r="Q4973">
        <v>107.14</v>
      </c>
      <c r="S4973">
        <v>107.14</v>
      </c>
      <c r="T4973">
        <v>29.09</v>
      </c>
      <c r="U4973">
        <v>0.27150000000000002</v>
      </c>
      <c r="V4973">
        <v>107.14</v>
      </c>
      <c r="W4973">
        <v>29.09</v>
      </c>
      <c r="X4973" s="83" t="str">
        <f t="shared" si="154"/>
        <v>2213 - BG HOU/S TX/SW LA</v>
      </c>
      <c r="Y4973" s="83">
        <f t="shared" si="155"/>
        <v>1</v>
      </c>
    </row>
    <row r="4974" spans="1:25" x14ac:dyDescent="0.25">
      <c r="A4974" t="s">
        <v>7</v>
      </c>
      <c r="B4974" t="s">
        <v>8651</v>
      </c>
      <c r="C4974" t="s">
        <v>7844</v>
      </c>
      <c r="D4974" t="s">
        <v>7845</v>
      </c>
      <c r="E4974" t="s">
        <v>7846</v>
      </c>
      <c r="F4974">
        <v>22132134</v>
      </c>
      <c r="G4974" t="s">
        <v>7908</v>
      </c>
      <c r="H4974" t="s">
        <v>7909</v>
      </c>
      <c r="I4974">
        <v>118653</v>
      </c>
      <c r="J4974" t="s">
        <v>7687</v>
      </c>
      <c r="K4974" t="s">
        <v>9</v>
      </c>
      <c r="L4974" t="s">
        <v>6</v>
      </c>
      <c r="M4974" t="s">
        <v>8697</v>
      </c>
      <c r="N4974">
        <v>10909.05</v>
      </c>
      <c r="O4974">
        <v>21199.06</v>
      </c>
      <c r="P4974">
        <v>1.9433</v>
      </c>
      <c r="Q4974">
        <v>727.27</v>
      </c>
      <c r="R4974">
        <v>1324.9412500000001</v>
      </c>
      <c r="S4974">
        <v>74725.27</v>
      </c>
      <c r="T4974">
        <v>75407.37</v>
      </c>
      <c r="U4974">
        <v>1.0091000000000001</v>
      </c>
      <c r="V4974">
        <v>718.51</v>
      </c>
      <c r="W4974">
        <v>673.28008928571421</v>
      </c>
      <c r="X4974" s="83" t="str">
        <f t="shared" si="154"/>
        <v>2213 - BG HOU/S TX/SW LA</v>
      </c>
      <c r="Y4974" s="83">
        <f t="shared" si="155"/>
        <v>112</v>
      </c>
    </row>
    <row r="4975" spans="1:25" x14ac:dyDescent="0.25">
      <c r="A4975" t="s">
        <v>7</v>
      </c>
      <c r="B4975" t="s">
        <v>8651</v>
      </c>
      <c r="C4975" t="s">
        <v>7844</v>
      </c>
      <c r="D4975" t="s">
        <v>7845</v>
      </c>
      <c r="E4975" t="s">
        <v>7846</v>
      </c>
      <c r="F4975">
        <v>22132134</v>
      </c>
      <c r="G4975" t="s">
        <v>7908</v>
      </c>
      <c r="H4975" t="s">
        <v>7909</v>
      </c>
      <c r="I4975">
        <v>118653</v>
      </c>
      <c r="J4975" t="s">
        <v>7687</v>
      </c>
      <c r="K4975" t="s">
        <v>9</v>
      </c>
      <c r="L4975" t="s">
        <v>6</v>
      </c>
      <c r="M4975" t="s">
        <v>8698</v>
      </c>
      <c r="N4975">
        <v>41168.82</v>
      </c>
      <c r="O4975">
        <v>30652.44</v>
      </c>
      <c r="P4975">
        <v>0.74460000000000004</v>
      </c>
      <c r="Q4975">
        <v>614.46</v>
      </c>
      <c r="R4975">
        <v>785.95999999999992</v>
      </c>
      <c r="S4975">
        <v>291896.63</v>
      </c>
      <c r="T4975">
        <v>158907.85</v>
      </c>
      <c r="U4975">
        <v>0.5444</v>
      </c>
      <c r="V4975">
        <v>543.57000000000005</v>
      </c>
      <c r="W4975">
        <v>350.78995584988962</v>
      </c>
      <c r="X4975" s="83" t="str">
        <f t="shared" si="154"/>
        <v>2213 - BG HOU/S TX/SW LA</v>
      </c>
      <c r="Y4975" s="83">
        <f t="shared" si="155"/>
        <v>453</v>
      </c>
    </row>
    <row r="4976" spans="1:25" x14ac:dyDescent="0.25">
      <c r="A4976" t="s">
        <v>7</v>
      </c>
      <c r="B4976" t="s">
        <v>8651</v>
      </c>
      <c r="C4976" t="s">
        <v>7844</v>
      </c>
      <c r="D4976" t="s">
        <v>7845</v>
      </c>
      <c r="E4976" t="s">
        <v>7846</v>
      </c>
      <c r="F4976">
        <v>22132134</v>
      </c>
      <c r="G4976" t="s">
        <v>7908</v>
      </c>
      <c r="H4976" t="s">
        <v>7909</v>
      </c>
      <c r="I4976">
        <v>118653</v>
      </c>
      <c r="J4976" t="s">
        <v>7687</v>
      </c>
      <c r="K4976" t="s">
        <v>9</v>
      </c>
      <c r="L4976" t="s">
        <v>6</v>
      </c>
      <c r="M4976" t="s">
        <v>8699</v>
      </c>
      <c r="N4976">
        <v>3120.8</v>
      </c>
      <c r="O4976">
        <v>230.73</v>
      </c>
      <c r="P4976">
        <v>7.3899999999999993E-2</v>
      </c>
      <c r="Q4976">
        <v>156.04</v>
      </c>
      <c r="R4976">
        <v>19.227499999999999</v>
      </c>
      <c r="S4976">
        <v>17982.93</v>
      </c>
      <c r="T4976">
        <v>4002.57</v>
      </c>
      <c r="U4976">
        <v>0.22259999999999999</v>
      </c>
      <c r="V4976">
        <v>147.4</v>
      </c>
      <c r="W4976">
        <v>36.387</v>
      </c>
      <c r="X4976" s="83" t="str">
        <f t="shared" si="154"/>
        <v>2213 - BG HOU/S TX/SW LA</v>
      </c>
      <c r="Y4976" s="83">
        <f t="shared" si="155"/>
        <v>110</v>
      </c>
    </row>
    <row r="4977" spans="1:25" x14ac:dyDescent="0.25">
      <c r="A4977" t="s">
        <v>7</v>
      </c>
      <c r="B4977" t="s">
        <v>8651</v>
      </c>
      <c r="C4977" t="s">
        <v>7844</v>
      </c>
      <c r="D4977" t="s">
        <v>7845</v>
      </c>
      <c r="E4977" t="s">
        <v>7846</v>
      </c>
      <c r="F4977">
        <v>22132134</v>
      </c>
      <c r="G4977" t="s">
        <v>7908</v>
      </c>
      <c r="H4977" t="s">
        <v>7909</v>
      </c>
      <c r="I4977">
        <v>118653</v>
      </c>
      <c r="J4977" t="s">
        <v>7687</v>
      </c>
      <c r="K4977" t="s">
        <v>9</v>
      </c>
      <c r="L4977" t="s">
        <v>6</v>
      </c>
      <c r="M4977" t="s">
        <v>8700</v>
      </c>
      <c r="N4977">
        <v>15510</v>
      </c>
      <c r="O4977">
        <v>95390.91</v>
      </c>
      <c r="P4977">
        <v>6.1502999999999997</v>
      </c>
      <c r="Q4977">
        <v>470</v>
      </c>
      <c r="R4977">
        <v>2218.3932558139536</v>
      </c>
      <c r="S4977">
        <v>100107.22</v>
      </c>
      <c r="T4977">
        <v>166881.64000000001</v>
      </c>
      <c r="U4977">
        <v>1.667</v>
      </c>
      <c r="V4977">
        <v>433.36</v>
      </c>
      <c r="W4977">
        <v>577.44512110726646</v>
      </c>
      <c r="X4977" s="83" t="str">
        <f t="shared" si="154"/>
        <v>2213 - BG HOU/S TX/SW LA</v>
      </c>
      <c r="Y4977" s="83">
        <f t="shared" si="155"/>
        <v>289</v>
      </c>
    </row>
    <row r="4978" spans="1:25" x14ac:dyDescent="0.25">
      <c r="A4978" t="s">
        <v>7</v>
      </c>
      <c r="B4978" t="s">
        <v>8651</v>
      </c>
      <c r="C4978" t="s">
        <v>7844</v>
      </c>
      <c r="D4978" t="s">
        <v>7845</v>
      </c>
      <c r="E4978" t="s">
        <v>7846</v>
      </c>
      <c r="F4978">
        <v>22132134</v>
      </c>
      <c r="G4978" t="s">
        <v>7908</v>
      </c>
      <c r="H4978" t="s">
        <v>7909</v>
      </c>
      <c r="I4978">
        <v>118653</v>
      </c>
      <c r="J4978" t="s">
        <v>7687</v>
      </c>
      <c r="K4978" t="s">
        <v>9</v>
      </c>
      <c r="L4978" t="s">
        <v>6</v>
      </c>
      <c r="M4978" t="s">
        <v>8701</v>
      </c>
      <c r="N4978">
        <v>15131.88</v>
      </c>
      <c r="O4978">
        <v>18918.96</v>
      </c>
      <c r="P4978">
        <v>1.2503</v>
      </c>
      <c r="Q4978">
        <v>560.44000000000005</v>
      </c>
      <c r="R4978">
        <v>859.9527272727272</v>
      </c>
      <c r="S4978">
        <v>91640.61</v>
      </c>
      <c r="T4978">
        <v>60256.93</v>
      </c>
      <c r="U4978">
        <v>0.65749999999999997</v>
      </c>
      <c r="V4978">
        <v>509.11</v>
      </c>
      <c r="W4978">
        <v>329.27284153005462</v>
      </c>
      <c r="X4978" s="83" t="str">
        <f t="shared" si="154"/>
        <v>2213 - BG HOU/S TX/SW LA</v>
      </c>
      <c r="Y4978" s="83">
        <f t="shared" si="155"/>
        <v>183.00000000000003</v>
      </c>
    </row>
    <row r="4979" spans="1:25" x14ac:dyDescent="0.25">
      <c r="A4979" t="s">
        <v>7</v>
      </c>
      <c r="B4979" t="s">
        <v>8651</v>
      </c>
      <c r="C4979" t="s">
        <v>7844</v>
      </c>
      <c r="D4979" t="s">
        <v>7845</v>
      </c>
      <c r="E4979" t="s">
        <v>7846</v>
      </c>
      <c r="F4979">
        <v>22132134</v>
      </c>
      <c r="G4979" t="s">
        <v>7908</v>
      </c>
      <c r="H4979" t="s">
        <v>7909</v>
      </c>
      <c r="I4979">
        <v>118661</v>
      </c>
      <c r="J4979" t="s">
        <v>7924</v>
      </c>
      <c r="K4979" t="s">
        <v>7925</v>
      </c>
      <c r="L4979" t="s">
        <v>6</v>
      </c>
      <c r="M4979" t="s">
        <v>8676</v>
      </c>
      <c r="N4979">
        <v>28.05</v>
      </c>
      <c r="Q4979">
        <v>28.05</v>
      </c>
      <c r="S4979">
        <v>768.79</v>
      </c>
      <c r="T4979">
        <v>30</v>
      </c>
      <c r="U4979">
        <v>3.9E-2</v>
      </c>
      <c r="V4979">
        <v>96.1</v>
      </c>
      <c r="W4979">
        <v>4.2857142857142856</v>
      </c>
      <c r="X4979" s="83" t="str">
        <f t="shared" si="154"/>
        <v>2213 - BG HOU/S TX/SW LA</v>
      </c>
      <c r="Y4979" s="83">
        <f t="shared" si="155"/>
        <v>7</v>
      </c>
    </row>
    <row r="4980" spans="1:25" x14ac:dyDescent="0.25">
      <c r="A4980" t="s">
        <v>7</v>
      </c>
      <c r="B4980" t="s">
        <v>8651</v>
      </c>
      <c r="C4980" t="s">
        <v>7844</v>
      </c>
      <c r="D4980" t="s">
        <v>7845</v>
      </c>
      <c r="E4980" t="s">
        <v>7846</v>
      </c>
      <c r="F4980">
        <v>22132134</v>
      </c>
      <c r="G4980" t="s">
        <v>7908</v>
      </c>
      <c r="H4980" t="s">
        <v>7909</v>
      </c>
      <c r="I4980">
        <v>118661</v>
      </c>
      <c r="J4980" t="s">
        <v>7924</v>
      </c>
      <c r="K4980" t="s">
        <v>7925</v>
      </c>
      <c r="L4980" t="s">
        <v>6</v>
      </c>
      <c r="M4980" t="s">
        <v>8707</v>
      </c>
      <c r="N4980">
        <v>0</v>
      </c>
      <c r="S4980">
        <v>53.33</v>
      </c>
      <c r="T4980">
        <v>150</v>
      </c>
      <c r="U4980">
        <v>2.8127</v>
      </c>
      <c r="V4980">
        <v>53.33</v>
      </c>
      <c r="W4980">
        <v>75</v>
      </c>
      <c r="X4980" s="83" t="str">
        <f t="shared" si="154"/>
        <v>2213 - BG HOU/S TX/SW LA</v>
      </c>
      <c r="Y4980" s="83">
        <f t="shared" si="155"/>
        <v>2</v>
      </c>
    </row>
    <row r="4981" spans="1:25" x14ac:dyDescent="0.25">
      <c r="A4981" t="s">
        <v>7</v>
      </c>
      <c r="B4981" t="s">
        <v>8651</v>
      </c>
      <c r="C4981" t="s">
        <v>7844</v>
      </c>
      <c r="D4981" t="s">
        <v>7845</v>
      </c>
      <c r="E4981" t="s">
        <v>7846</v>
      </c>
      <c r="F4981">
        <v>22132134</v>
      </c>
      <c r="G4981" t="s">
        <v>7908</v>
      </c>
      <c r="H4981" t="s">
        <v>7909</v>
      </c>
      <c r="I4981">
        <v>118661</v>
      </c>
      <c r="J4981" t="s">
        <v>7924</v>
      </c>
      <c r="K4981" t="s">
        <v>7925</v>
      </c>
      <c r="L4981" t="s">
        <v>6</v>
      </c>
      <c r="M4981" t="s">
        <v>8677</v>
      </c>
      <c r="N4981">
        <v>494.26</v>
      </c>
      <c r="O4981">
        <v>573.75</v>
      </c>
      <c r="P4981">
        <v>1.1608000000000001</v>
      </c>
      <c r="Q4981">
        <v>247.13</v>
      </c>
      <c r="R4981">
        <v>191.25</v>
      </c>
      <c r="S4981">
        <v>4286.33</v>
      </c>
      <c r="T4981">
        <v>2004.59</v>
      </c>
      <c r="U4981">
        <v>0.4677</v>
      </c>
      <c r="V4981">
        <v>238.13</v>
      </c>
      <c r="W4981">
        <v>117.9170588235294</v>
      </c>
      <c r="X4981" s="83" t="str">
        <f t="shared" si="154"/>
        <v>2213 - BG HOU/S TX/SW LA</v>
      </c>
      <c r="Y4981" s="83">
        <f t="shared" si="155"/>
        <v>17</v>
      </c>
    </row>
    <row r="4982" spans="1:25" x14ac:dyDescent="0.25">
      <c r="A4982" t="s">
        <v>7</v>
      </c>
      <c r="B4982" t="s">
        <v>8651</v>
      </c>
      <c r="C4982" t="s">
        <v>7844</v>
      </c>
      <c r="D4982" t="s">
        <v>7845</v>
      </c>
      <c r="E4982" t="s">
        <v>7846</v>
      </c>
      <c r="F4982">
        <v>22132134</v>
      </c>
      <c r="G4982" t="s">
        <v>7908</v>
      </c>
      <c r="H4982" t="s">
        <v>7909</v>
      </c>
      <c r="I4982">
        <v>118661</v>
      </c>
      <c r="J4982" t="s">
        <v>7924</v>
      </c>
      <c r="K4982" t="s">
        <v>7925</v>
      </c>
      <c r="L4982" t="s">
        <v>6</v>
      </c>
      <c r="M4982" t="s">
        <v>8678</v>
      </c>
      <c r="N4982">
        <v>111.12</v>
      </c>
      <c r="Q4982">
        <v>55.56</v>
      </c>
      <c r="S4982">
        <v>890.87</v>
      </c>
      <c r="T4982">
        <v>622.5</v>
      </c>
      <c r="U4982">
        <v>0.69879999999999998</v>
      </c>
      <c r="V4982">
        <v>74.239999999999995</v>
      </c>
      <c r="W4982">
        <v>77.8125</v>
      </c>
      <c r="X4982" s="83" t="str">
        <f t="shared" si="154"/>
        <v>2213 - BG HOU/S TX/SW LA</v>
      </c>
      <c r="Y4982" s="83">
        <f t="shared" si="155"/>
        <v>8</v>
      </c>
    </row>
    <row r="4983" spans="1:25" x14ac:dyDescent="0.25">
      <c r="A4983" t="s">
        <v>7</v>
      </c>
      <c r="B4983" t="s">
        <v>8651</v>
      </c>
      <c r="C4983" t="s">
        <v>7844</v>
      </c>
      <c r="D4983" t="s">
        <v>7845</v>
      </c>
      <c r="E4983" t="s">
        <v>7846</v>
      </c>
      <c r="F4983">
        <v>22132134</v>
      </c>
      <c r="G4983" t="s">
        <v>7908</v>
      </c>
      <c r="H4983" t="s">
        <v>7909</v>
      </c>
      <c r="I4983">
        <v>118661</v>
      </c>
      <c r="J4983" t="s">
        <v>7924</v>
      </c>
      <c r="K4983" t="s">
        <v>7925</v>
      </c>
      <c r="L4983" t="s">
        <v>6</v>
      </c>
      <c r="M4983" t="s">
        <v>8679</v>
      </c>
      <c r="N4983">
        <v>0</v>
      </c>
      <c r="S4983">
        <v>56.96</v>
      </c>
      <c r="V4983">
        <v>56.96</v>
      </c>
      <c r="X4983" s="83" t="str">
        <f t="shared" si="154"/>
        <v>2213 - BG HOU/S TX/SW LA</v>
      </c>
      <c r="Y4983" s="83">
        <f t="shared" si="155"/>
        <v>0</v>
      </c>
    </row>
    <row r="4984" spans="1:25" x14ac:dyDescent="0.25">
      <c r="A4984" t="s">
        <v>7</v>
      </c>
      <c r="B4984" t="s">
        <v>8651</v>
      </c>
      <c r="C4984" t="s">
        <v>7844</v>
      </c>
      <c r="D4984" t="s">
        <v>7845</v>
      </c>
      <c r="E4984" t="s">
        <v>7846</v>
      </c>
      <c r="F4984">
        <v>22132134</v>
      </c>
      <c r="G4984" t="s">
        <v>7908</v>
      </c>
      <c r="H4984" t="s">
        <v>7909</v>
      </c>
      <c r="I4984">
        <v>118661</v>
      </c>
      <c r="J4984" t="s">
        <v>7924</v>
      </c>
      <c r="K4984" t="s">
        <v>7925</v>
      </c>
      <c r="L4984" t="s">
        <v>6</v>
      </c>
      <c r="M4984" t="s">
        <v>8695</v>
      </c>
      <c r="N4984">
        <v>0</v>
      </c>
      <c r="S4984">
        <v>615.14</v>
      </c>
      <c r="T4984">
        <v>206.6</v>
      </c>
      <c r="U4984">
        <v>0.33589999999999998</v>
      </c>
      <c r="V4984">
        <v>123.03</v>
      </c>
      <c r="W4984">
        <v>29.514285714285712</v>
      </c>
      <c r="X4984" s="83" t="str">
        <f t="shared" si="154"/>
        <v>2213 - BG HOU/S TX/SW LA</v>
      </c>
      <c r="Y4984" s="83">
        <f t="shared" si="155"/>
        <v>7</v>
      </c>
    </row>
    <row r="4985" spans="1:25" x14ac:dyDescent="0.25">
      <c r="A4985" t="s">
        <v>7</v>
      </c>
      <c r="B4985" t="s">
        <v>8651</v>
      </c>
      <c r="C4985" t="s">
        <v>7844</v>
      </c>
      <c r="D4985" t="s">
        <v>7845</v>
      </c>
      <c r="E4985" t="s">
        <v>7846</v>
      </c>
      <c r="F4985">
        <v>22132134</v>
      </c>
      <c r="G4985" t="s">
        <v>7908</v>
      </c>
      <c r="H4985" t="s">
        <v>7909</v>
      </c>
      <c r="I4985">
        <v>118661</v>
      </c>
      <c r="J4985" t="s">
        <v>7924</v>
      </c>
      <c r="K4985" t="s">
        <v>7925</v>
      </c>
      <c r="L4985" t="s">
        <v>6</v>
      </c>
      <c r="M4985" t="s">
        <v>8720</v>
      </c>
      <c r="N4985">
        <v>612.9</v>
      </c>
      <c r="Q4985">
        <v>612.9</v>
      </c>
      <c r="S4985">
        <v>808.55</v>
      </c>
      <c r="T4985">
        <v>246.75</v>
      </c>
      <c r="U4985">
        <v>0.30520000000000003</v>
      </c>
      <c r="V4985">
        <v>404.28</v>
      </c>
      <c r="W4985">
        <v>61.6875</v>
      </c>
      <c r="X4985" s="83" t="str">
        <f t="shared" si="154"/>
        <v>2213 - BG HOU/S TX/SW LA</v>
      </c>
      <c r="Y4985" s="83">
        <f t="shared" si="155"/>
        <v>4</v>
      </c>
    </row>
    <row r="4986" spans="1:25" x14ac:dyDescent="0.25">
      <c r="A4986" t="s">
        <v>7</v>
      </c>
      <c r="B4986" t="s">
        <v>8651</v>
      </c>
      <c r="C4986" t="s">
        <v>7844</v>
      </c>
      <c r="D4986" t="s">
        <v>7845</v>
      </c>
      <c r="E4986" t="s">
        <v>7846</v>
      </c>
      <c r="F4986">
        <v>22132134</v>
      </c>
      <c r="G4986" t="s">
        <v>7908</v>
      </c>
      <c r="H4986" t="s">
        <v>7909</v>
      </c>
      <c r="I4986">
        <v>118661</v>
      </c>
      <c r="J4986" t="s">
        <v>7924</v>
      </c>
      <c r="K4986" t="s">
        <v>7925</v>
      </c>
      <c r="L4986" t="s">
        <v>6</v>
      </c>
      <c r="M4986" t="s">
        <v>8696</v>
      </c>
      <c r="N4986">
        <v>476.47</v>
      </c>
      <c r="O4986">
        <v>412.5</v>
      </c>
      <c r="P4986">
        <v>0.86570000000000003</v>
      </c>
      <c r="Q4986">
        <v>476.47</v>
      </c>
      <c r="R4986">
        <v>412.5</v>
      </c>
      <c r="S4986">
        <v>3930.49</v>
      </c>
      <c r="T4986">
        <v>1415.65</v>
      </c>
      <c r="U4986">
        <v>0.36020000000000002</v>
      </c>
      <c r="V4986">
        <v>491.31</v>
      </c>
      <c r="W4986">
        <v>157.29444444444445</v>
      </c>
      <c r="X4986" s="83" t="str">
        <f t="shared" si="154"/>
        <v>2213 - BG HOU/S TX/SW LA</v>
      </c>
      <c r="Y4986" s="83">
        <f t="shared" si="155"/>
        <v>9</v>
      </c>
    </row>
    <row r="4987" spans="1:25" x14ac:dyDescent="0.25">
      <c r="A4987" t="s">
        <v>7</v>
      </c>
      <c r="B4987" t="s">
        <v>8651</v>
      </c>
      <c r="C4987" t="s">
        <v>7844</v>
      </c>
      <c r="D4987" t="s">
        <v>7845</v>
      </c>
      <c r="E4987" t="s">
        <v>7846</v>
      </c>
      <c r="F4987">
        <v>22132134</v>
      </c>
      <c r="G4987" t="s">
        <v>7908</v>
      </c>
      <c r="H4987" t="s">
        <v>7909</v>
      </c>
      <c r="I4987">
        <v>118661</v>
      </c>
      <c r="J4987" t="s">
        <v>7924</v>
      </c>
      <c r="K4987" t="s">
        <v>7925</v>
      </c>
      <c r="L4987" t="s">
        <v>6</v>
      </c>
      <c r="M4987" t="s">
        <v>8697</v>
      </c>
      <c r="N4987">
        <v>727.27</v>
      </c>
      <c r="O4987">
        <v>142.5</v>
      </c>
      <c r="P4987">
        <v>0.19589999999999999</v>
      </c>
      <c r="Q4987">
        <v>727.27</v>
      </c>
      <c r="S4987">
        <v>6444.49</v>
      </c>
      <c r="T4987">
        <v>4143.6499999999996</v>
      </c>
      <c r="U4987">
        <v>0.64300000000000002</v>
      </c>
      <c r="V4987">
        <v>716.05</v>
      </c>
      <c r="W4987">
        <v>460.40555555555551</v>
      </c>
      <c r="X4987" s="83" t="str">
        <f t="shared" si="154"/>
        <v>2213 - BG HOU/S TX/SW LA</v>
      </c>
      <c r="Y4987" s="83">
        <f t="shared" si="155"/>
        <v>9</v>
      </c>
    </row>
    <row r="4988" spans="1:25" x14ac:dyDescent="0.25">
      <c r="A4988" t="s">
        <v>7</v>
      </c>
      <c r="B4988" t="s">
        <v>8651</v>
      </c>
      <c r="C4988" t="s">
        <v>7844</v>
      </c>
      <c r="D4988" t="s">
        <v>7845</v>
      </c>
      <c r="E4988" t="s">
        <v>7846</v>
      </c>
      <c r="F4988">
        <v>22132134</v>
      </c>
      <c r="G4988" t="s">
        <v>7908</v>
      </c>
      <c r="H4988" t="s">
        <v>7909</v>
      </c>
      <c r="I4988">
        <v>118661</v>
      </c>
      <c r="J4988" t="s">
        <v>7924</v>
      </c>
      <c r="K4988" t="s">
        <v>7925</v>
      </c>
      <c r="L4988" t="s">
        <v>6</v>
      </c>
      <c r="M4988" t="s">
        <v>8698</v>
      </c>
      <c r="N4988">
        <v>2457.84</v>
      </c>
      <c r="O4988">
        <v>917.89</v>
      </c>
      <c r="P4988">
        <v>0.3735</v>
      </c>
      <c r="Q4988">
        <v>614.46</v>
      </c>
      <c r="R4988">
        <v>917.89</v>
      </c>
      <c r="S4988">
        <v>12173.12</v>
      </c>
      <c r="T4988">
        <v>10901.31</v>
      </c>
      <c r="U4988">
        <v>0.89549999999999996</v>
      </c>
      <c r="V4988">
        <v>553.32000000000005</v>
      </c>
      <c r="W4988">
        <v>436.05239999999998</v>
      </c>
      <c r="X4988" s="83" t="str">
        <f t="shared" si="154"/>
        <v>2213 - BG HOU/S TX/SW LA</v>
      </c>
      <c r="Y4988" s="83">
        <f t="shared" si="155"/>
        <v>25</v>
      </c>
    </row>
    <row r="4989" spans="1:25" x14ac:dyDescent="0.25">
      <c r="A4989" t="s">
        <v>7</v>
      </c>
      <c r="B4989" t="s">
        <v>8651</v>
      </c>
      <c r="C4989" t="s">
        <v>7844</v>
      </c>
      <c r="D4989" t="s">
        <v>7845</v>
      </c>
      <c r="E4989" t="s">
        <v>7846</v>
      </c>
      <c r="F4989">
        <v>22132134</v>
      </c>
      <c r="G4989" t="s">
        <v>7908</v>
      </c>
      <c r="H4989" t="s">
        <v>7909</v>
      </c>
      <c r="I4989">
        <v>118661</v>
      </c>
      <c r="J4989" t="s">
        <v>7924</v>
      </c>
      <c r="K4989" t="s">
        <v>7925</v>
      </c>
      <c r="L4989" t="s">
        <v>6</v>
      </c>
      <c r="M4989" t="s">
        <v>8699</v>
      </c>
      <c r="N4989">
        <v>156.04</v>
      </c>
      <c r="O4989">
        <v>21.76</v>
      </c>
      <c r="P4989">
        <v>0.13950000000000001</v>
      </c>
      <c r="Q4989">
        <v>156.04</v>
      </c>
      <c r="S4989">
        <v>1004.79</v>
      </c>
      <c r="T4989">
        <v>703.56</v>
      </c>
      <c r="U4989">
        <v>0.70020000000000004</v>
      </c>
      <c r="V4989">
        <v>143.54</v>
      </c>
      <c r="W4989">
        <v>117.25999999999999</v>
      </c>
      <c r="X4989" s="83" t="str">
        <f t="shared" si="154"/>
        <v>2213 - BG HOU/S TX/SW LA</v>
      </c>
      <c r="Y4989" s="83">
        <f t="shared" si="155"/>
        <v>6</v>
      </c>
    </row>
    <row r="4990" spans="1:25" x14ac:dyDescent="0.25">
      <c r="A4990" t="s">
        <v>7</v>
      </c>
      <c r="B4990" t="s">
        <v>8651</v>
      </c>
      <c r="C4990" t="s">
        <v>7844</v>
      </c>
      <c r="D4990" t="s">
        <v>7845</v>
      </c>
      <c r="E4990" t="s">
        <v>7846</v>
      </c>
      <c r="F4990">
        <v>22132134</v>
      </c>
      <c r="G4990" t="s">
        <v>7908</v>
      </c>
      <c r="H4990" t="s">
        <v>7909</v>
      </c>
      <c r="I4990">
        <v>118661</v>
      </c>
      <c r="J4990" t="s">
        <v>7924</v>
      </c>
      <c r="K4990" t="s">
        <v>7925</v>
      </c>
      <c r="L4990" t="s">
        <v>6</v>
      </c>
      <c r="M4990" t="s">
        <v>8700</v>
      </c>
      <c r="N4990">
        <v>470</v>
      </c>
      <c r="O4990">
        <v>409.67</v>
      </c>
      <c r="P4990">
        <v>0.87160000000000004</v>
      </c>
      <c r="Q4990">
        <v>470</v>
      </c>
      <c r="R4990">
        <v>136.55666666666667</v>
      </c>
      <c r="S4990">
        <v>3390.49</v>
      </c>
      <c r="T4990">
        <v>2816.28</v>
      </c>
      <c r="U4990">
        <v>0.8306</v>
      </c>
      <c r="V4990">
        <v>423.81</v>
      </c>
      <c r="W4990">
        <v>234.69000000000003</v>
      </c>
      <c r="X4990" s="83" t="str">
        <f t="shared" ref="X4990:X5053" si="156">CONCATENATE(C4990," - ",D4990)</f>
        <v>2213 - BG HOU/S TX/SW LA</v>
      </c>
      <c r="Y4990" s="83">
        <f t="shared" si="155"/>
        <v>12</v>
      </c>
    </row>
    <row r="4991" spans="1:25" x14ac:dyDescent="0.25">
      <c r="A4991" t="s">
        <v>7</v>
      </c>
      <c r="B4991" t="s">
        <v>8651</v>
      </c>
      <c r="C4991" t="s">
        <v>7844</v>
      </c>
      <c r="D4991" t="s">
        <v>7845</v>
      </c>
      <c r="E4991" t="s">
        <v>7846</v>
      </c>
      <c r="F4991">
        <v>22132134</v>
      </c>
      <c r="G4991" t="s">
        <v>7908</v>
      </c>
      <c r="H4991" t="s">
        <v>7909</v>
      </c>
      <c r="I4991">
        <v>118661</v>
      </c>
      <c r="J4991" t="s">
        <v>7924</v>
      </c>
      <c r="K4991" t="s">
        <v>7925</v>
      </c>
      <c r="L4991" t="s">
        <v>6</v>
      </c>
      <c r="M4991" t="s">
        <v>8701</v>
      </c>
      <c r="N4991">
        <v>0</v>
      </c>
      <c r="S4991">
        <v>2641.13</v>
      </c>
      <c r="T4991">
        <v>397.9</v>
      </c>
      <c r="U4991">
        <v>0.1507</v>
      </c>
      <c r="V4991">
        <v>528.23</v>
      </c>
      <c r="W4991">
        <v>99.474999999999994</v>
      </c>
      <c r="X4991" s="83" t="str">
        <f t="shared" si="156"/>
        <v>2213 - BG HOU/S TX/SW LA</v>
      </c>
      <c r="Y4991" s="83">
        <f t="shared" si="155"/>
        <v>4</v>
      </c>
    </row>
    <row r="4992" spans="1:25" x14ac:dyDescent="0.25">
      <c r="A4992" t="s">
        <v>7</v>
      </c>
      <c r="B4992" t="s">
        <v>8651</v>
      </c>
      <c r="C4992" t="s">
        <v>7844</v>
      </c>
      <c r="D4992" t="s">
        <v>7845</v>
      </c>
      <c r="E4992" t="s">
        <v>7846</v>
      </c>
      <c r="F4992">
        <v>22132134</v>
      </c>
      <c r="G4992" t="s">
        <v>7908</v>
      </c>
      <c r="H4992" t="s">
        <v>7909</v>
      </c>
      <c r="I4992">
        <v>118664</v>
      </c>
      <c r="J4992" t="s">
        <v>7926</v>
      </c>
      <c r="K4992" t="s">
        <v>15</v>
      </c>
      <c r="L4992" t="s">
        <v>6</v>
      </c>
      <c r="M4992" t="s">
        <v>8706</v>
      </c>
      <c r="N4992">
        <v>0</v>
      </c>
      <c r="S4992">
        <v>129.52000000000001</v>
      </c>
      <c r="V4992">
        <v>9.25</v>
      </c>
      <c r="X4992" s="83" t="str">
        <f t="shared" si="156"/>
        <v>2213 - BG HOU/S TX/SW LA</v>
      </c>
      <c r="Y4992" s="83">
        <f t="shared" si="155"/>
        <v>0</v>
      </c>
    </row>
    <row r="4993" spans="1:25" x14ac:dyDescent="0.25">
      <c r="A4993" t="s">
        <v>7</v>
      </c>
      <c r="B4993" t="s">
        <v>8651</v>
      </c>
      <c r="C4993" t="s">
        <v>7844</v>
      </c>
      <c r="D4993" t="s">
        <v>7845</v>
      </c>
      <c r="E4993" t="s">
        <v>7846</v>
      </c>
      <c r="F4993">
        <v>22132134</v>
      </c>
      <c r="G4993" t="s">
        <v>7908</v>
      </c>
      <c r="H4993" t="s">
        <v>7909</v>
      </c>
      <c r="I4993">
        <v>118664</v>
      </c>
      <c r="J4993" t="s">
        <v>7926</v>
      </c>
      <c r="K4993" t="s">
        <v>15</v>
      </c>
      <c r="L4993" t="s">
        <v>6</v>
      </c>
      <c r="M4993" t="s">
        <v>8676</v>
      </c>
      <c r="N4993">
        <v>112.2</v>
      </c>
      <c r="O4993">
        <v>30</v>
      </c>
      <c r="P4993">
        <v>0.26740000000000003</v>
      </c>
      <c r="Q4993">
        <v>28.05</v>
      </c>
      <c r="R4993">
        <v>15</v>
      </c>
      <c r="S4993">
        <v>3075.16</v>
      </c>
      <c r="T4993">
        <v>450.78</v>
      </c>
      <c r="U4993">
        <v>0.14660000000000001</v>
      </c>
      <c r="V4993">
        <v>96.1</v>
      </c>
      <c r="W4993">
        <v>16.695555555555554</v>
      </c>
      <c r="X4993" s="83" t="str">
        <f t="shared" si="156"/>
        <v>2213 - BG HOU/S TX/SW LA</v>
      </c>
      <c r="Y4993" s="83">
        <f t="shared" si="155"/>
        <v>27</v>
      </c>
    </row>
    <row r="4994" spans="1:25" x14ac:dyDescent="0.25">
      <c r="A4994" t="s">
        <v>7</v>
      </c>
      <c r="B4994" t="s">
        <v>8651</v>
      </c>
      <c r="C4994" t="s">
        <v>7844</v>
      </c>
      <c r="D4994" t="s">
        <v>7845</v>
      </c>
      <c r="E4994" t="s">
        <v>7846</v>
      </c>
      <c r="F4994">
        <v>22132134</v>
      </c>
      <c r="G4994" t="s">
        <v>7908</v>
      </c>
      <c r="H4994" t="s">
        <v>7909</v>
      </c>
      <c r="I4994">
        <v>118664</v>
      </c>
      <c r="J4994" t="s">
        <v>7926</v>
      </c>
      <c r="K4994" t="s">
        <v>15</v>
      </c>
      <c r="L4994" t="s">
        <v>6</v>
      </c>
      <c r="M4994" t="s">
        <v>8886</v>
      </c>
      <c r="N4994">
        <v>35.29</v>
      </c>
      <c r="Q4994">
        <v>35.29</v>
      </c>
      <c r="S4994">
        <v>35.29</v>
      </c>
      <c r="T4994">
        <v>123.75</v>
      </c>
      <c r="U4994">
        <v>3.5066999999999999</v>
      </c>
      <c r="V4994">
        <v>35.29</v>
      </c>
      <c r="X4994" s="83" t="str">
        <f t="shared" si="156"/>
        <v>2213 - BG HOU/S TX/SW LA</v>
      </c>
      <c r="Y4994" s="83">
        <f t="shared" si="155"/>
        <v>0</v>
      </c>
    </row>
    <row r="4995" spans="1:25" x14ac:dyDescent="0.25">
      <c r="A4995" t="s">
        <v>7</v>
      </c>
      <c r="B4995" t="s">
        <v>8651</v>
      </c>
      <c r="C4995" t="s">
        <v>7844</v>
      </c>
      <c r="D4995" t="s">
        <v>7845</v>
      </c>
      <c r="E4995" t="s">
        <v>7846</v>
      </c>
      <c r="F4995">
        <v>22132134</v>
      </c>
      <c r="G4995" t="s">
        <v>7908</v>
      </c>
      <c r="H4995" t="s">
        <v>7909</v>
      </c>
      <c r="I4995">
        <v>118664</v>
      </c>
      <c r="J4995" t="s">
        <v>7926</v>
      </c>
      <c r="K4995" t="s">
        <v>15</v>
      </c>
      <c r="L4995" t="s">
        <v>6</v>
      </c>
      <c r="M4995" t="s">
        <v>8694</v>
      </c>
      <c r="N4995">
        <v>43.48</v>
      </c>
      <c r="Q4995">
        <v>21.74</v>
      </c>
      <c r="S4995">
        <v>1757.32</v>
      </c>
      <c r="T4995">
        <v>216.37</v>
      </c>
      <c r="U4995">
        <v>0.1231</v>
      </c>
      <c r="V4995">
        <v>109.83</v>
      </c>
      <c r="W4995">
        <v>18.030833333333334</v>
      </c>
      <c r="X4995" s="83" t="str">
        <f t="shared" si="156"/>
        <v>2213 - BG HOU/S TX/SW LA</v>
      </c>
      <c r="Y4995" s="83">
        <f t="shared" ref="Y4995:Y5058" si="157">IFERROR((IF($S4995=0,0,$T4995/$W4995)),0)</f>
        <v>12</v>
      </c>
    </row>
    <row r="4996" spans="1:25" x14ac:dyDescent="0.25">
      <c r="A4996" t="s">
        <v>7</v>
      </c>
      <c r="B4996" t="s">
        <v>8651</v>
      </c>
      <c r="C4996" t="s">
        <v>7844</v>
      </c>
      <c r="D4996" t="s">
        <v>7845</v>
      </c>
      <c r="E4996" t="s">
        <v>7846</v>
      </c>
      <c r="F4996">
        <v>22132134</v>
      </c>
      <c r="G4996" t="s">
        <v>7908</v>
      </c>
      <c r="H4996" t="s">
        <v>7909</v>
      </c>
      <c r="I4996">
        <v>118664</v>
      </c>
      <c r="J4996" t="s">
        <v>7926</v>
      </c>
      <c r="K4996" t="s">
        <v>15</v>
      </c>
      <c r="L4996" t="s">
        <v>6</v>
      </c>
      <c r="M4996" t="s">
        <v>8707</v>
      </c>
      <c r="N4996">
        <v>170.8</v>
      </c>
      <c r="O4996">
        <v>107.5</v>
      </c>
      <c r="P4996">
        <v>0.62939999999999996</v>
      </c>
      <c r="Q4996">
        <v>42.7</v>
      </c>
      <c r="R4996">
        <v>107.5</v>
      </c>
      <c r="S4996">
        <v>1955.32</v>
      </c>
      <c r="T4996">
        <v>726.54</v>
      </c>
      <c r="U4996">
        <v>0.37159999999999999</v>
      </c>
      <c r="V4996">
        <v>44.44</v>
      </c>
      <c r="W4996">
        <v>60.544999999999995</v>
      </c>
      <c r="X4996" s="83" t="str">
        <f t="shared" si="156"/>
        <v>2213 - BG HOU/S TX/SW LA</v>
      </c>
      <c r="Y4996" s="83">
        <f t="shared" si="157"/>
        <v>12</v>
      </c>
    </row>
    <row r="4997" spans="1:25" x14ac:dyDescent="0.25">
      <c r="A4997" t="s">
        <v>7</v>
      </c>
      <c r="B4997" t="s">
        <v>8651</v>
      </c>
      <c r="C4997" t="s">
        <v>7844</v>
      </c>
      <c r="D4997" t="s">
        <v>7845</v>
      </c>
      <c r="E4997" t="s">
        <v>7846</v>
      </c>
      <c r="F4997">
        <v>22132134</v>
      </c>
      <c r="G4997" t="s">
        <v>7908</v>
      </c>
      <c r="H4997" t="s">
        <v>7909</v>
      </c>
      <c r="I4997">
        <v>118664</v>
      </c>
      <c r="J4997" t="s">
        <v>7926</v>
      </c>
      <c r="K4997" t="s">
        <v>15</v>
      </c>
      <c r="L4997" t="s">
        <v>6</v>
      </c>
      <c r="M4997" t="s">
        <v>8677</v>
      </c>
      <c r="N4997">
        <v>2718.43</v>
      </c>
      <c r="O4997">
        <v>968.83</v>
      </c>
      <c r="P4997">
        <v>0.35639999999999999</v>
      </c>
      <c r="Q4997">
        <v>247.13</v>
      </c>
      <c r="R4997">
        <v>121.10375000000001</v>
      </c>
      <c r="S4997">
        <v>21082.21</v>
      </c>
      <c r="T4997">
        <v>11382.35</v>
      </c>
      <c r="U4997">
        <v>0.53990000000000005</v>
      </c>
      <c r="V4997">
        <v>239.57</v>
      </c>
      <c r="W4997">
        <v>189.70583333333335</v>
      </c>
      <c r="X4997" s="83" t="str">
        <f t="shared" si="156"/>
        <v>2213 - BG HOU/S TX/SW LA</v>
      </c>
      <c r="Y4997" s="83">
        <f t="shared" si="157"/>
        <v>60</v>
      </c>
    </row>
    <row r="4998" spans="1:25" x14ac:dyDescent="0.25">
      <c r="A4998" t="s">
        <v>7</v>
      </c>
      <c r="B4998" t="s">
        <v>8651</v>
      </c>
      <c r="C4998" t="s">
        <v>7844</v>
      </c>
      <c r="D4998" t="s">
        <v>7845</v>
      </c>
      <c r="E4998" t="s">
        <v>7846</v>
      </c>
      <c r="F4998">
        <v>22132134</v>
      </c>
      <c r="G4998" t="s">
        <v>7908</v>
      </c>
      <c r="H4998" t="s">
        <v>7909</v>
      </c>
      <c r="I4998">
        <v>118664</v>
      </c>
      <c r="J4998" t="s">
        <v>7926</v>
      </c>
      <c r="K4998" t="s">
        <v>15</v>
      </c>
      <c r="L4998" t="s">
        <v>6</v>
      </c>
      <c r="M4998" t="s">
        <v>8678</v>
      </c>
      <c r="N4998">
        <v>833.4</v>
      </c>
      <c r="O4998">
        <v>270</v>
      </c>
      <c r="P4998">
        <v>0.32400000000000001</v>
      </c>
      <c r="Q4998">
        <v>55.56</v>
      </c>
      <c r="R4998">
        <v>45</v>
      </c>
      <c r="S4998">
        <v>8384.25</v>
      </c>
      <c r="T4998">
        <v>1724.94</v>
      </c>
      <c r="U4998">
        <v>0.20569999999999999</v>
      </c>
      <c r="V4998">
        <v>73.55</v>
      </c>
      <c r="W4998">
        <v>24.999130434782611</v>
      </c>
      <c r="X4998" s="83" t="str">
        <f t="shared" si="156"/>
        <v>2213 - BG HOU/S TX/SW LA</v>
      </c>
      <c r="Y4998" s="83">
        <f t="shared" si="157"/>
        <v>69</v>
      </c>
    </row>
    <row r="4999" spans="1:25" x14ac:dyDescent="0.25">
      <c r="A4999" t="s">
        <v>7</v>
      </c>
      <c r="B4999" t="s">
        <v>8651</v>
      </c>
      <c r="C4999" t="s">
        <v>7844</v>
      </c>
      <c r="D4999" t="s">
        <v>7845</v>
      </c>
      <c r="E4999" t="s">
        <v>7846</v>
      </c>
      <c r="F4999">
        <v>22132134</v>
      </c>
      <c r="G4999" t="s">
        <v>7908</v>
      </c>
      <c r="H4999" t="s">
        <v>7909</v>
      </c>
      <c r="I4999">
        <v>118664</v>
      </c>
      <c r="J4999" t="s">
        <v>7926</v>
      </c>
      <c r="K4999" t="s">
        <v>15</v>
      </c>
      <c r="L4999" t="s">
        <v>6</v>
      </c>
      <c r="M4999" t="s">
        <v>8679</v>
      </c>
      <c r="N4999">
        <v>115.38</v>
      </c>
      <c r="O4999">
        <v>-302.5</v>
      </c>
      <c r="P4999">
        <v>-2.6217999999999999</v>
      </c>
      <c r="Q4999">
        <v>57.69</v>
      </c>
      <c r="R4999">
        <v>-151.25</v>
      </c>
      <c r="S4999">
        <v>229.3</v>
      </c>
      <c r="T4999">
        <v>152.29</v>
      </c>
      <c r="U4999">
        <v>0.66420000000000001</v>
      </c>
      <c r="V4999">
        <v>57.33</v>
      </c>
      <c r="W4999">
        <v>21.75571428571428</v>
      </c>
      <c r="X4999" s="83" t="str">
        <f t="shared" si="156"/>
        <v>2213 - BG HOU/S TX/SW LA</v>
      </c>
      <c r="Y4999" s="83">
        <f t="shared" si="157"/>
        <v>7.0000000000000018</v>
      </c>
    </row>
    <row r="5000" spans="1:25" x14ac:dyDescent="0.25">
      <c r="A5000" t="s">
        <v>7</v>
      </c>
      <c r="B5000" t="s">
        <v>8651</v>
      </c>
      <c r="C5000" t="s">
        <v>7844</v>
      </c>
      <c r="D5000" t="s">
        <v>7845</v>
      </c>
      <c r="E5000" t="s">
        <v>7846</v>
      </c>
      <c r="F5000">
        <v>22132134</v>
      </c>
      <c r="G5000" t="s">
        <v>7908</v>
      </c>
      <c r="H5000" t="s">
        <v>7909</v>
      </c>
      <c r="I5000">
        <v>118664</v>
      </c>
      <c r="J5000" t="s">
        <v>7926</v>
      </c>
      <c r="K5000" t="s">
        <v>15</v>
      </c>
      <c r="L5000" t="s">
        <v>6</v>
      </c>
      <c r="M5000" t="s">
        <v>8695</v>
      </c>
      <c r="N5000">
        <v>446.43</v>
      </c>
      <c r="O5000">
        <v>589.4</v>
      </c>
      <c r="P5000">
        <v>1.3203</v>
      </c>
      <c r="Q5000">
        <v>148.81</v>
      </c>
      <c r="R5000">
        <v>196.46666666666667</v>
      </c>
      <c r="S5000">
        <v>13509.43</v>
      </c>
      <c r="T5000">
        <v>17342.21</v>
      </c>
      <c r="U5000">
        <v>1.2837000000000001</v>
      </c>
      <c r="V5000">
        <v>127.45</v>
      </c>
      <c r="W5000">
        <v>178.78567010309277</v>
      </c>
      <c r="X5000" s="83" t="str">
        <f t="shared" si="156"/>
        <v>2213 - BG HOU/S TX/SW LA</v>
      </c>
      <c r="Y5000" s="83">
        <f t="shared" si="157"/>
        <v>97</v>
      </c>
    </row>
    <row r="5001" spans="1:25" x14ac:dyDescent="0.25">
      <c r="A5001" t="s">
        <v>7</v>
      </c>
      <c r="B5001" t="s">
        <v>8651</v>
      </c>
      <c r="C5001" t="s">
        <v>7844</v>
      </c>
      <c r="D5001" t="s">
        <v>7845</v>
      </c>
      <c r="E5001" t="s">
        <v>7846</v>
      </c>
      <c r="F5001">
        <v>22132134</v>
      </c>
      <c r="G5001" t="s">
        <v>7908</v>
      </c>
      <c r="H5001" t="s">
        <v>7909</v>
      </c>
      <c r="I5001">
        <v>118664</v>
      </c>
      <c r="J5001" t="s">
        <v>7926</v>
      </c>
      <c r="K5001" t="s">
        <v>15</v>
      </c>
      <c r="L5001" t="s">
        <v>6</v>
      </c>
      <c r="M5001" t="s">
        <v>8720</v>
      </c>
      <c r="N5001">
        <v>2451.6</v>
      </c>
      <c r="O5001">
        <v>3923.26</v>
      </c>
      <c r="P5001">
        <v>1.6003000000000001</v>
      </c>
      <c r="Q5001">
        <v>612.9</v>
      </c>
      <c r="R5001">
        <v>1961.63</v>
      </c>
      <c r="S5001">
        <v>2842.9</v>
      </c>
      <c r="T5001">
        <v>4231.88</v>
      </c>
      <c r="U5001">
        <v>1.4885999999999999</v>
      </c>
      <c r="V5001">
        <v>473.82</v>
      </c>
      <c r="W5001">
        <v>705.31333333333339</v>
      </c>
      <c r="X5001" s="83" t="str">
        <f t="shared" si="156"/>
        <v>2213 - BG HOU/S TX/SW LA</v>
      </c>
      <c r="Y5001" s="83">
        <f t="shared" si="157"/>
        <v>6</v>
      </c>
    </row>
    <row r="5002" spans="1:25" x14ac:dyDescent="0.25">
      <c r="A5002" t="s">
        <v>7</v>
      </c>
      <c r="B5002" t="s">
        <v>8651</v>
      </c>
      <c r="C5002" t="s">
        <v>7844</v>
      </c>
      <c r="D5002" t="s">
        <v>7845</v>
      </c>
      <c r="E5002" t="s">
        <v>7846</v>
      </c>
      <c r="F5002">
        <v>22132134</v>
      </c>
      <c r="G5002" t="s">
        <v>7908</v>
      </c>
      <c r="H5002" t="s">
        <v>7909</v>
      </c>
      <c r="I5002">
        <v>118664</v>
      </c>
      <c r="J5002" t="s">
        <v>7926</v>
      </c>
      <c r="K5002" t="s">
        <v>15</v>
      </c>
      <c r="L5002" t="s">
        <v>6</v>
      </c>
      <c r="M5002" t="s">
        <v>8696</v>
      </c>
      <c r="N5002">
        <v>5717.64</v>
      </c>
      <c r="O5002">
        <v>4807.92</v>
      </c>
      <c r="P5002">
        <v>0.84089999999999998</v>
      </c>
      <c r="Q5002">
        <v>476.47</v>
      </c>
      <c r="R5002">
        <v>400.66</v>
      </c>
      <c r="S5002">
        <v>34885.85</v>
      </c>
      <c r="T5002">
        <v>18134.12</v>
      </c>
      <c r="U5002">
        <v>0.51980000000000004</v>
      </c>
      <c r="V5002">
        <v>491.35</v>
      </c>
      <c r="W5002">
        <v>259.05885714285711</v>
      </c>
      <c r="X5002" s="83" t="str">
        <f t="shared" si="156"/>
        <v>2213 - BG HOU/S TX/SW LA</v>
      </c>
      <c r="Y5002" s="83">
        <f t="shared" si="157"/>
        <v>70</v>
      </c>
    </row>
    <row r="5003" spans="1:25" x14ac:dyDescent="0.25">
      <c r="A5003" t="s">
        <v>7</v>
      </c>
      <c r="B5003" t="s">
        <v>8651</v>
      </c>
      <c r="C5003" t="s">
        <v>7844</v>
      </c>
      <c r="D5003" t="s">
        <v>7845</v>
      </c>
      <c r="E5003" t="s">
        <v>7846</v>
      </c>
      <c r="F5003">
        <v>22132134</v>
      </c>
      <c r="G5003" t="s">
        <v>7908</v>
      </c>
      <c r="H5003" t="s">
        <v>7909</v>
      </c>
      <c r="I5003">
        <v>118664</v>
      </c>
      <c r="J5003" t="s">
        <v>7926</v>
      </c>
      <c r="K5003" t="s">
        <v>15</v>
      </c>
      <c r="L5003" t="s">
        <v>6</v>
      </c>
      <c r="M5003" t="s">
        <v>8721</v>
      </c>
      <c r="N5003">
        <v>107.14</v>
      </c>
      <c r="Q5003">
        <v>107.14</v>
      </c>
      <c r="S5003">
        <v>783.59</v>
      </c>
      <c r="T5003">
        <v>18.690000000000001</v>
      </c>
      <c r="U5003">
        <v>2.3900000000000001E-2</v>
      </c>
      <c r="V5003">
        <v>111.94</v>
      </c>
      <c r="W5003">
        <v>18.690000000000001</v>
      </c>
      <c r="X5003" s="83" t="str">
        <f t="shared" si="156"/>
        <v>2213 - BG HOU/S TX/SW LA</v>
      </c>
      <c r="Y5003" s="83">
        <f t="shared" si="157"/>
        <v>1</v>
      </c>
    </row>
    <row r="5004" spans="1:25" x14ac:dyDescent="0.25">
      <c r="A5004" t="s">
        <v>7</v>
      </c>
      <c r="B5004" t="s">
        <v>8651</v>
      </c>
      <c r="C5004" t="s">
        <v>7844</v>
      </c>
      <c r="D5004" t="s">
        <v>7845</v>
      </c>
      <c r="E5004" t="s">
        <v>7846</v>
      </c>
      <c r="F5004">
        <v>22132134</v>
      </c>
      <c r="G5004" t="s">
        <v>7908</v>
      </c>
      <c r="H5004" t="s">
        <v>7909</v>
      </c>
      <c r="I5004">
        <v>118664</v>
      </c>
      <c r="J5004" t="s">
        <v>7926</v>
      </c>
      <c r="K5004" t="s">
        <v>15</v>
      </c>
      <c r="L5004" t="s">
        <v>6</v>
      </c>
      <c r="M5004" t="s">
        <v>8697</v>
      </c>
      <c r="N5004">
        <v>6545.43</v>
      </c>
      <c r="O5004">
        <v>4055.64</v>
      </c>
      <c r="P5004">
        <v>0.61960000000000004</v>
      </c>
      <c r="Q5004">
        <v>727.27</v>
      </c>
      <c r="R5004">
        <v>337.96999999999997</v>
      </c>
      <c r="S5004">
        <v>53850.97</v>
      </c>
      <c r="T5004">
        <v>38902</v>
      </c>
      <c r="U5004">
        <v>0.72240000000000004</v>
      </c>
      <c r="V5004">
        <v>718.01</v>
      </c>
      <c r="W5004">
        <v>648.36666666666667</v>
      </c>
      <c r="X5004" s="83" t="str">
        <f t="shared" si="156"/>
        <v>2213 - BG HOU/S TX/SW LA</v>
      </c>
      <c r="Y5004" s="83">
        <f t="shared" si="157"/>
        <v>60</v>
      </c>
    </row>
    <row r="5005" spans="1:25" x14ac:dyDescent="0.25">
      <c r="A5005" t="s">
        <v>7</v>
      </c>
      <c r="B5005" t="s">
        <v>8651</v>
      </c>
      <c r="C5005" t="s">
        <v>7844</v>
      </c>
      <c r="D5005" t="s">
        <v>7845</v>
      </c>
      <c r="E5005" t="s">
        <v>7846</v>
      </c>
      <c r="F5005">
        <v>22132134</v>
      </c>
      <c r="G5005" t="s">
        <v>7908</v>
      </c>
      <c r="H5005" t="s">
        <v>7909</v>
      </c>
      <c r="I5005">
        <v>118664</v>
      </c>
      <c r="J5005" t="s">
        <v>7926</v>
      </c>
      <c r="K5005" t="s">
        <v>15</v>
      </c>
      <c r="L5005" t="s">
        <v>6</v>
      </c>
      <c r="M5005" t="s">
        <v>8698</v>
      </c>
      <c r="N5005">
        <v>19048.259999999998</v>
      </c>
      <c r="O5005">
        <v>16543.25</v>
      </c>
      <c r="P5005">
        <v>0.86850000000000005</v>
      </c>
      <c r="Q5005">
        <v>614.46</v>
      </c>
      <c r="R5005">
        <v>1033.953125</v>
      </c>
      <c r="S5005">
        <v>169114.78</v>
      </c>
      <c r="T5005">
        <v>103680.38</v>
      </c>
      <c r="U5005">
        <v>0.61309999999999998</v>
      </c>
      <c r="V5005">
        <v>540.29999999999995</v>
      </c>
      <c r="W5005">
        <v>460.80168888888892</v>
      </c>
      <c r="X5005" s="83" t="str">
        <f t="shared" si="156"/>
        <v>2213 - BG HOU/S TX/SW LA</v>
      </c>
      <c r="Y5005" s="83">
        <f t="shared" si="157"/>
        <v>225</v>
      </c>
    </row>
    <row r="5006" spans="1:25" x14ac:dyDescent="0.25">
      <c r="A5006" t="s">
        <v>7</v>
      </c>
      <c r="B5006" t="s">
        <v>8651</v>
      </c>
      <c r="C5006" t="s">
        <v>7844</v>
      </c>
      <c r="D5006" t="s">
        <v>7845</v>
      </c>
      <c r="E5006" t="s">
        <v>7846</v>
      </c>
      <c r="F5006">
        <v>22132134</v>
      </c>
      <c r="G5006" t="s">
        <v>7908</v>
      </c>
      <c r="H5006" t="s">
        <v>7909</v>
      </c>
      <c r="I5006">
        <v>118664</v>
      </c>
      <c r="J5006" t="s">
        <v>7926</v>
      </c>
      <c r="K5006" t="s">
        <v>15</v>
      </c>
      <c r="L5006" t="s">
        <v>6</v>
      </c>
      <c r="M5006" t="s">
        <v>8699</v>
      </c>
      <c r="N5006">
        <v>936.24</v>
      </c>
      <c r="O5006">
        <v>58.23</v>
      </c>
      <c r="P5006">
        <v>6.2199999999999998E-2</v>
      </c>
      <c r="Q5006">
        <v>156.04</v>
      </c>
      <c r="R5006">
        <v>9.7050000000000001</v>
      </c>
      <c r="S5006">
        <v>11500.05</v>
      </c>
      <c r="T5006">
        <v>3492.92</v>
      </c>
      <c r="U5006">
        <v>0.30370000000000003</v>
      </c>
      <c r="V5006">
        <v>143.75</v>
      </c>
      <c r="W5006">
        <v>56.337419354838708</v>
      </c>
      <c r="X5006" s="83" t="str">
        <f t="shared" si="156"/>
        <v>2213 - BG HOU/S TX/SW LA</v>
      </c>
      <c r="Y5006" s="83">
        <f t="shared" si="157"/>
        <v>62</v>
      </c>
    </row>
    <row r="5007" spans="1:25" x14ac:dyDescent="0.25">
      <c r="A5007" t="s">
        <v>7</v>
      </c>
      <c r="B5007" t="s">
        <v>8651</v>
      </c>
      <c r="C5007" t="s">
        <v>7844</v>
      </c>
      <c r="D5007" t="s">
        <v>7845</v>
      </c>
      <c r="E5007" t="s">
        <v>7846</v>
      </c>
      <c r="F5007">
        <v>22132134</v>
      </c>
      <c r="G5007" t="s">
        <v>7908</v>
      </c>
      <c r="H5007" t="s">
        <v>7909</v>
      </c>
      <c r="I5007">
        <v>118664</v>
      </c>
      <c r="J5007" t="s">
        <v>7926</v>
      </c>
      <c r="K5007" t="s">
        <v>15</v>
      </c>
      <c r="L5007" t="s">
        <v>6</v>
      </c>
      <c r="M5007" t="s">
        <v>8700</v>
      </c>
      <c r="N5007">
        <v>7520</v>
      </c>
      <c r="O5007">
        <v>3028.74</v>
      </c>
      <c r="P5007">
        <v>0.40279999999999999</v>
      </c>
      <c r="Q5007">
        <v>470</v>
      </c>
      <c r="R5007">
        <v>302.87399999999997</v>
      </c>
      <c r="S5007">
        <v>46748.67</v>
      </c>
      <c r="T5007">
        <v>15837.71</v>
      </c>
      <c r="U5007">
        <v>0.33879999999999999</v>
      </c>
      <c r="V5007">
        <v>428.89</v>
      </c>
      <c r="W5007">
        <v>148.0159813084112</v>
      </c>
      <c r="X5007" s="83" t="str">
        <f t="shared" si="156"/>
        <v>2213 - BG HOU/S TX/SW LA</v>
      </c>
      <c r="Y5007" s="83">
        <f t="shared" si="157"/>
        <v>107</v>
      </c>
    </row>
    <row r="5008" spans="1:25" x14ac:dyDescent="0.25">
      <c r="A5008" t="s">
        <v>7</v>
      </c>
      <c r="B5008" t="s">
        <v>8651</v>
      </c>
      <c r="C5008" t="s">
        <v>7844</v>
      </c>
      <c r="D5008" t="s">
        <v>7845</v>
      </c>
      <c r="E5008" t="s">
        <v>7846</v>
      </c>
      <c r="F5008">
        <v>22132134</v>
      </c>
      <c r="G5008" t="s">
        <v>7908</v>
      </c>
      <c r="H5008" t="s">
        <v>7909</v>
      </c>
      <c r="I5008">
        <v>118664</v>
      </c>
      <c r="J5008" t="s">
        <v>7926</v>
      </c>
      <c r="K5008" t="s">
        <v>15</v>
      </c>
      <c r="L5008" t="s">
        <v>6</v>
      </c>
      <c r="M5008" t="s">
        <v>8701</v>
      </c>
      <c r="N5008">
        <v>6164.84</v>
      </c>
      <c r="O5008">
        <v>1079.73</v>
      </c>
      <c r="P5008">
        <v>0.17510000000000001</v>
      </c>
      <c r="Q5008">
        <v>560.44000000000005</v>
      </c>
      <c r="R5008">
        <v>215.946</v>
      </c>
      <c r="S5008">
        <v>39426.199999999997</v>
      </c>
      <c r="T5008">
        <v>9036.7099999999991</v>
      </c>
      <c r="U5008">
        <v>0.22919999999999999</v>
      </c>
      <c r="V5008">
        <v>492.83</v>
      </c>
      <c r="W5008">
        <v>170.50396226415091</v>
      </c>
      <c r="X5008" s="83" t="str">
        <f t="shared" si="156"/>
        <v>2213 - BG HOU/S TX/SW LA</v>
      </c>
      <c r="Y5008" s="83">
        <f t="shared" si="157"/>
        <v>53.000000000000007</v>
      </c>
    </row>
    <row r="5009" spans="1:25" x14ac:dyDescent="0.25">
      <c r="A5009" t="s">
        <v>7</v>
      </c>
      <c r="B5009" t="s">
        <v>8651</v>
      </c>
      <c r="C5009" t="s">
        <v>7844</v>
      </c>
      <c r="D5009" t="s">
        <v>7845</v>
      </c>
      <c r="E5009" t="s">
        <v>7846</v>
      </c>
      <c r="F5009">
        <v>22132134</v>
      </c>
      <c r="G5009" t="s">
        <v>7908</v>
      </c>
      <c r="H5009" t="s">
        <v>7909</v>
      </c>
      <c r="I5009">
        <v>118962</v>
      </c>
      <c r="J5009" t="s">
        <v>7927</v>
      </c>
      <c r="K5009" t="s">
        <v>7928</v>
      </c>
      <c r="L5009" t="s">
        <v>6</v>
      </c>
      <c r="M5009" t="s">
        <v>8676</v>
      </c>
      <c r="N5009">
        <v>28.05</v>
      </c>
      <c r="O5009">
        <v>239.13</v>
      </c>
      <c r="P5009">
        <v>8.5251000000000001</v>
      </c>
      <c r="Q5009">
        <v>28.05</v>
      </c>
      <c r="R5009">
        <v>239.13</v>
      </c>
      <c r="S5009">
        <v>529.66</v>
      </c>
      <c r="T5009">
        <v>3135.23</v>
      </c>
      <c r="U5009">
        <v>5.9192999999999998</v>
      </c>
      <c r="V5009">
        <v>75.67</v>
      </c>
      <c r="W5009">
        <v>447.89</v>
      </c>
      <c r="X5009" s="83" t="str">
        <f t="shared" si="156"/>
        <v>2213 - BG HOU/S TX/SW LA</v>
      </c>
      <c r="Y5009" s="83">
        <f t="shared" si="157"/>
        <v>7</v>
      </c>
    </row>
    <row r="5010" spans="1:25" x14ac:dyDescent="0.25">
      <c r="A5010" t="s">
        <v>7</v>
      </c>
      <c r="B5010" t="s">
        <v>8651</v>
      </c>
      <c r="C5010" t="s">
        <v>7844</v>
      </c>
      <c r="D5010" t="s">
        <v>7845</v>
      </c>
      <c r="E5010" t="s">
        <v>7846</v>
      </c>
      <c r="F5010">
        <v>22132134</v>
      </c>
      <c r="G5010" t="s">
        <v>7908</v>
      </c>
      <c r="H5010" t="s">
        <v>7909</v>
      </c>
      <c r="I5010">
        <v>118962</v>
      </c>
      <c r="J5010" t="s">
        <v>7927</v>
      </c>
      <c r="K5010" t="s">
        <v>7928</v>
      </c>
      <c r="L5010" t="s">
        <v>6</v>
      </c>
      <c r="M5010" t="s">
        <v>8694</v>
      </c>
      <c r="N5010">
        <v>21.74</v>
      </c>
      <c r="O5010">
        <v>2.88</v>
      </c>
      <c r="P5010">
        <v>0.13250000000000001</v>
      </c>
      <c r="Q5010">
        <v>21.74</v>
      </c>
      <c r="R5010">
        <v>2.88</v>
      </c>
      <c r="S5010">
        <v>21.74</v>
      </c>
      <c r="T5010">
        <v>625.38</v>
      </c>
      <c r="U5010">
        <v>28.766300000000001</v>
      </c>
      <c r="V5010">
        <v>21.74</v>
      </c>
      <c r="W5010">
        <v>208.46</v>
      </c>
      <c r="X5010" s="83" t="str">
        <f t="shared" si="156"/>
        <v>2213 - BG HOU/S TX/SW LA</v>
      </c>
      <c r="Y5010" s="83">
        <f t="shared" si="157"/>
        <v>3</v>
      </c>
    </row>
    <row r="5011" spans="1:25" x14ac:dyDescent="0.25">
      <c r="A5011" t="s">
        <v>7</v>
      </c>
      <c r="B5011" t="s">
        <v>8651</v>
      </c>
      <c r="C5011" t="s">
        <v>7844</v>
      </c>
      <c r="D5011" t="s">
        <v>7845</v>
      </c>
      <c r="E5011" t="s">
        <v>7846</v>
      </c>
      <c r="F5011">
        <v>22132134</v>
      </c>
      <c r="G5011" t="s">
        <v>7908</v>
      </c>
      <c r="H5011" t="s">
        <v>7909</v>
      </c>
      <c r="I5011">
        <v>118962</v>
      </c>
      <c r="J5011" t="s">
        <v>7927</v>
      </c>
      <c r="K5011" t="s">
        <v>7928</v>
      </c>
      <c r="L5011" t="s">
        <v>6</v>
      </c>
      <c r="M5011" t="s">
        <v>8707</v>
      </c>
      <c r="N5011">
        <v>42.7</v>
      </c>
      <c r="Q5011">
        <v>42.7</v>
      </c>
      <c r="S5011">
        <v>356.97</v>
      </c>
      <c r="T5011">
        <v>1.1499999999999999</v>
      </c>
      <c r="U5011">
        <v>3.2000000000000002E-3</v>
      </c>
      <c r="V5011">
        <v>44.62</v>
      </c>
      <c r="W5011">
        <v>0.16428571428571428</v>
      </c>
      <c r="X5011" s="83" t="str">
        <f t="shared" si="156"/>
        <v>2213 - BG HOU/S TX/SW LA</v>
      </c>
      <c r="Y5011" s="83">
        <f t="shared" si="157"/>
        <v>6.9999999999999991</v>
      </c>
    </row>
    <row r="5012" spans="1:25" x14ac:dyDescent="0.25">
      <c r="A5012" t="s">
        <v>7</v>
      </c>
      <c r="B5012" t="s">
        <v>8651</v>
      </c>
      <c r="C5012" t="s">
        <v>7844</v>
      </c>
      <c r="D5012" t="s">
        <v>7845</v>
      </c>
      <c r="E5012" t="s">
        <v>7846</v>
      </c>
      <c r="F5012">
        <v>22132134</v>
      </c>
      <c r="G5012" t="s">
        <v>7908</v>
      </c>
      <c r="H5012" t="s">
        <v>7909</v>
      </c>
      <c r="I5012">
        <v>118962</v>
      </c>
      <c r="J5012" t="s">
        <v>7927</v>
      </c>
      <c r="K5012" t="s">
        <v>7928</v>
      </c>
      <c r="L5012" t="s">
        <v>6</v>
      </c>
      <c r="M5012" t="s">
        <v>8677</v>
      </c>
      <c r="N5012">
        <v>741.39</v>
      </c>
      <c r="O5012">
        <v>1300.3800000000001</v>
      </c>
      <c r="P5012">
        <v>1.754</v>
      </c>
      <c r="Q5012">
        <v>247.13</v>
      </c>
      <c r="R5012">
        <v>1300.3800000000001</v>
      </c>
      <c r="S5012">
        <v>3675.05</v>
      </c>
      <c r="T5012">
        <v>10199.4</v>
      </c>
      <c r="U5012">
        <v>2.7753000000000001</v>
      </c>
      <c r="V5012">
        <v>245</v>
      </c>
      <c r="W5012">
        <v>679.96000000000015</v>
      </c>
      <c r="X5012" s="83" t="str">
        <f t="shared" si="156"/>
        <v>2213 - BG HOU/S TX/SW LA</v>
      </c>
      <c r="Y5012" s="83">
        <f t="shared" si="157"/>
        <v>14.999999999999996</v>
      </c>
    </row>
    <row r="5013" spans="1:25" x14ac:dyDescent="0.25">
      <c r="A5013" t="s">
        <v>7</v>
      </c>
      <c r="B5013" t="s">
        <v>8651</v>
      </c>
      <c r="C5013" t="s">
        <v>7844</v>
      </c>
      <c r="D5013" t="s">
        <v>7845</v>
      </c>
      <c r="E5013" t="s">
        <v>7846</v>
      </c>
      <c r="F5013">
        <v>22132134</v>
      </c>
      <c r="G5013" t="s">
        <v>7908</v>
      </c>
      <c r="H5013" t="s">
        <v>7909</v>
      </c>
      <c r="I5013">
        <v>118962</v>
      </c>
      <c r="J5013" t="s">
        <v>7927</v>
      </c>
      <c r="K5013" t="s">
        <v>7928</v>
      </c>
      <c r="L5013" t="s">
        <v>6</v>
      </c>
      <c r="M5013" t="s">
        <v>8678</v>
      </c>
      <c r="N5013">
        <v>222.24</v>
      </c>
      <c r="Q5013">
        <v>55.56</v>
      </c>
      <c r="S5013">
        <v>1200.8900000000001</v>
      </c>
      <c r="T5013">
        <v>1055.46</v>
      </c>
      <c r="U5013">
        <v>0.87890000000000001</v>
      </c>
      <c r="V5013">
        <v>70.64</v>
      </c>
      <c r="W5013">
        <v>39.091111111111111</v>
      </c>
      <c r="X5013" s="83" t="str">
        <f t="shared" si="156"/>
        <v>2213 - BG HOU/S TX/SW LA</v>
      </c>
      <c r="Y5013" s="83">
        <f t="shared" si="157"/>
        <v>27</v>
      </c>
    </row>
    <row r="5014" spans="1:25" x14ac:dyDescent="0.25">
      <c r="A5014" t="s">
        <v>7</v>
      </c>
      <c r="B5014" t="s">
        <v>8651</v>
      </c>
      <c r="C5014" t="s">
        <v>7844</v>
      </c>
      <c r="D5014" t="s">
        <v>7845</v>
      </c>
      <c r="E5014" t="s">
        <v>7846</v>
      </c>
      <c r="F5014">
        <v>22132134</v>
      </c>
      <c r="G5014" t="s">
        <v>7908</v>
      </c>
      <c r="H5014" t="s">
        <v>7909</v>
      </c>
      <c r="I5014">
        <v>118962</v>
      </c>
      <c r="J5014" t="s">
        <v>7927</v>
      </c>
      <c r="K5014" t="s">
        <v>7928</v>
      </c>
      <c r="L5014" t="s">
        <v>6</v>
      </c>
      <c r="M5014" t="s">
        <v>8679</v>
      </c>
      <c r="N5014">
        <v>0</v>
      </c>
      <c r="S5014">
        <v>56.96</v>
      </c>
      <c r="V5014">
        <v>56.96</v>
      </c>
      <c r="X5014" s="83" t="str">
        <f t="shared" si="156"/>
        <v>2213 - BG HOU/S TX/SW LA</v>
      </c>
      <c r="Y5014" s="83">
        <f t="shared" si="157"/>
        <v>0</v>
      </c>
    </row>
    <row r="5015" spans="1:25" x14ac:dyDescent="0.25">
      <c r="A5015" t="s">
        <v>7</v>
      </c>
      <c r="B5015" t="s">
        <v>8651</v>
      </c>
      <c r="C5015" t="s">
        <v>7844</v>
      </c>
      <c r="D5015" t="s">
        <v>7845</v>
      </c>
      <c r="E5015" t="s">
        <v>7846</v>
      </c>
      <c r="F5015">
        <v>22132134</v>
      </c>
      <c r="G5015" t="s">
        <v>7908</v>
      </c>
      <c r="H5015" t="s">
        <v>7909</v>
      </c>
      <c r="I5015">
        <v>118962</v>
      </c>
      <c r="J5015" t="s">
        <v>7927</v>
      </c>
      <c r="K5015" t="s">
        <v>7928</v>
      </c>
      <c r="L5015" t="s">
        <v>6</v>
      </c>
      <c r="M5015" t="s">
        <v>8695</v>
      </c>
      <c r="N5015">
        <v>0</v>
      </c>
      <c r="S5015">
        <v>1718.18</v>
      </c>
      <c r="T5015">
        <v>4006.31</v>
      </c>
      <c r="U5015">
        <v>2.3317000000000001</v>
      </c>
      <c r="V5015">
        <v>132.16999999999999</v>
      </c>
      <c r="W5015">
        <v>364.21</v>
      </c>
      <c r="X5015" s="83" t="str">
        <f t="shared" si="156"/>
        <v>2213 - BG HOU/S TX/SW LA</v>
      </c>
      <c r="Y5015" s="83">
        <f t="shared" si="157"/>
        <v>11</v>
      </c>
    </row>
    <row r="5016" spans="1:25" x14ac:dyDescent="0.25">
      <c r="A5016" t="s">
        <v>7</v>
      </c>
      <c r="B5016" t="s">
        <v>8651</v>
      </c>
      <c r="C5016" t="s">
        <v>7844</v>
      </c>
      <c r="D5016" t="s">
        <v>7845</v>
      </c>
      <c r="E5016" t="s">
        <v>7846</v>
      </c>
      <c r="F5016">
        <v>22132134</v>
      </c>
      <c r="G5016" t="s">
        <v>7908</v>
      </c>
      <c r="H5016" t="s">
        <v>7909</v>
      </c>
      <c r="I5016">
        <v>118962</v>
      </c>
      <c r="J5016" t="s">
        <v>7927</v>
      </c>
      <c r="K5016" t="s">
        <v>7928</v>
      </c>
      <c r="L5016" t="s">
        <v>6</v>
      </c>
      <c r="M5016" t="s">
        <v>8696</v>
      </c>
      <c r="N5016">
        <v>476.47</v>
      </c>
      <c r="Q5016">
        <v>476.47</v>
      </c>
      <c r="S5016">
        <v>6236.12</v>
      </c>
      <c r="T5016">
        <v>4091.77</v>
      </c>
      <c r="U5016">
        <v>0.65610000000000002</v>
      </c>
      <c r="V5016">
        <v>519.67999999999995</v>
      </c>
      <c r="W5016">
        <v>204.58850000000001</v>
      </c>
      <c r="X5016" s="83" t="str">
        <f t="shared" si="156"/>
        <v>2213 - BG HOU/S TX/SW LA</v>
      </c>
      <c r="Y5016" s="83">
        <f t="shared" si="157"/>
        <v>20</v>
      </c>
    </row>
    <row r="5017" spans="1:25" x14ac:dyDescent="0.25">
      <c r="A5017" t="s">
        <v>7</v>
      </c>
      <c r="B5017" t="s">
        <v>8651</v>
      </c>
      <c r="C5017" t="s">
        <v>7844</v>
      </c>
      <c r="D5017" t="s">
        <v>7845</v>
      </c>
      <c r="E5017" t="s">
        <v>7846</v>
      </c>
      <c r="F5017">
        <v>22132134</v>
      </c>
      <c r="G5017" t="s">
        <v>7908</v>
      </c>
      <c r="H5017" t="s">
        <v>7909</v>
      </c>
      <c r="I5017">
        <v>118962</v>
      </c>
      <c r="J5017" t="s">
        <v>7927</v>
      </c>
      <c r="K5017" t="s">
        <v>7928</v>
      </c>
      <c r="L5017" t="s">
        <v>6</v>
      </c>
      <c r="M5017" t="s">
        <v>8697</v>
      </c>
      <c r="N5017">
        <v>2181.81</v>
      </c>
      <c r="O5017">
        <v>10184.1</v>
      </c>
      <c r="P5017">
        <v>4.6677</v>
      </c>
      <c r="Q5017">
        <v>727.27</v>
      </c>
      <c r="R5017">
        <v>1018.4100000000001</v>
      </c>
      <c r="S5017">
        <v>25864.61</v>
      </c>
      <c r="T5017">
        <v>31000.720000000001</v>
      </c>
      <c r="U5017">
        <v>1.1986000000000001</v>
      </c>
      <c r="V5017">
        <v>718.46</v>
      </c>
      <c r="W5017">
        <v>815.80842105263162</v>
      </c>
      <c r="X5017" s="83" t="str">
        <f t="shared" si="156"/>
        <v>2213 - BG HOU/S TX/SW LA</v>
      </c>
      <c r="Y5017" s="83">
        <f t="shared" si="157"/>
        <v>38</v>
      </c>
    </row>
    <row r="5018" spans="1:25" x14ac:dyDescent="0.25">
      <c r="A5018" t="s">
        <v>7</v>
      </c>
      <c r="B5018" t="s">
        <v>8651</v>
      </c>
      <c r="C5018" t="s">
        <v>7844</v>
      </c>
      <c r="D5018" t="s">
        <v>7845</v>
      </c>
      <c r="E5018" t="s">
        <v>7846</v>
      </c>
      <c r="F5018">
        <v>22132134</v>
      </c>
      <c r="G5018" t="s">
        <v>7908</v>
      </c>
      <c r="H5018" t="s">
        <v>7909</v>
      </c>
      <c r="I5018">
        <v>118962</v>
      </c>
      <c r="J5018" t="s">
        <v>7927</v>
      </c>
      <c r="K5018" t="s">
        <v>7928</v>
      </c>
      <c r="L5018" t="s">
        <v>6</v>
      </c>
      <c r="M5018" t="s">
        <v>8698</v>
      </c>
      <c r="N5018">
        <v>1228.92</v>
      </c>
      <c r="O5018">
        <v>8525.33</v>
      </c>
      <c r="P5018">
        <v>6.9372999999999996</v>
      </c>
      <c r="Q5018">
        <v>614.46</v>
      </c>
      <c r="R5018">
        <v>2841.7766666666666</v>
      </c>
      <c r="S5018">
        <v>37299.93</v>
      </c>
      <c r="T5018">
        <v>21732.59</v>
      </c>
      <c r="U5018">
        <v>0.58260000000000001</v>
      </c>
      <c r="V5018">
        <v>532.86</v>
      </c>
      <c r="W5018">
        <v>319.59691176470591</v>
      </c>
      <c r="X5018" s="83" t="str">
        <f t="shared" si="156"/>
        <v>2213 - BG HOU/S TX/SW LA</v>
      </c>
      <c r="Y5018" s="83">
        <f t="shared" si="157"/>
        <v>68</v>
      </c>
    </row>
    <row r="5019" spans="1:25" x14ac:dyDescent="0.25">
      <c r="A5019" t="s">
        <v>7</v>
      </c>
      <c r="B5019" t="s">
        <v>8651</v>
      </c>
      <c r="C5019" t="s">
        <v>7844</v>
      </c>
      <c r="D5019" t="s">
        <v>7845</v>
      </c>
      <c r="E5019" t="s">
        <v>7846</v>
      </c>
      <c r="F5019">
        <v>22132134</v>
      </c>
      <c r="G5019" t="s">
        <v>7908</v>
      </c>
      <c r="H5019" t="s">
        <v>7909</v>
      </c>
      <c r="I5019">
        <v>118962</v>
      </c>
      <c r="J5019" t="s">
        <v>7927</v>
      </c>
      <c r="K5019" t="s">
        <v>7928</v>
      </c>
      <c r="L5019" t="s">
        <v>6</v>
      </c>
      <c r="M5019" t="s">
        <v>8699</v>
      </c>
      <c r="N5019">
        <v>468.12</v>
      </c>
      <c r="O5019">
        <v>5.77</v>
      </c>
      <c r="P5019">
        <v>1.23E-2</v>
      </c>
      <c r="Q5019">
        <v>156.04</v>
      </c>
      <c r="R5019">
        <v>2.8849999999999998</v>
      </c>
      <c r="S5019">
        <v>3347.44</v>
      </c>
      <c r="T5019">
        <v>1714.12</v>
      </c>
      <c r="U5019">
        <v>0.5121</v>
      </c>
      <c r="V5019">
        <v>145.54</v>
      </c>
      <c r="W5019">
        <v>131.85538461538459</v>
      </c>
      <c r="X5019" s="83" t="str">
        <f t="shared" si="156"/>
        <v>2213 - BG HOU/S TX/SW LA</v>
      </c>
      <c r="Y5019" s="83">
        <f t="shared" si="157"/>
        <v>13.000000000000002</v>
      </c>
    </row>
    <row r="5020" spans="1:25" x14ac:dyDescent="0.25">
      <c r="A5020" t="s">
        <v>7</v>
      </c>
      <c r="B5020" t="s">
        <v>8651</v>
      </c>
      <c r="C5020" t="s">
        <v>7844</v>
      </c>
      <c r="D5020" t="s">
        <v>7845</v>
      </c>
      <c r="E5020" t="s">
        <v>7846</v>
      </c>
      <c r="F5020">
        <v>22132134</v>
      </c>
      <c r="G5020" t="s">
        <v>7908</v>
      </c>
      <c r="H5020" t="s">
        <v>7909</v>
      </c>
      <c r="I5020">
        <v>118962</v>
      </c>
      <c r="J5020" t="s">
        <v>7927</v>
      </c>
      <c r="K5020" t="s">
        <v>7928</v>
      </c>
      <c r="L5020" t="s">
        <v>6</v>
      </c>
      <c r="M5020" t="s">
        <v>8700</v>
      </c>
      <c r="N5020">
        <v>1410</v>
      </c>
      <c r="O5020">
        <v>2397.7199999999998</v>
      </c>
      <c r="P5020">
        <v>1.7004999999999999</v>
      </c>
      <c r="Q5020">
        <v>470</v>
      </c>
      <c r="R5020">
        <v>479.54399999999998</v>
      </c>
      <c r="S5020">
        <v>8049.17</v>
      </c>
      <c r="T5020">
        <v>14430.87</v>
      </c>
      <c r="U5020">
        <v>1.7927999999999999</v>
      </c>
      <c r="V5020">
        <v>447.18</v>
      </c>
      <c r="W5020">
        <v>515.3882142857143</v>
      </c>
      <c r="X5020" s="83" t="str">
        <f t="shared" si="156"/>
        <v>2213 - BG HOU/S TX/SW LA</v>
      </c>
      <c r="Y5020" s="83">
        <f t="shared" si="157"/>
        <v>28</v>
      </c>
    </row>
    <row r="5021" spans="1:25" x14ac:dyDescent="0.25">
      <c r="A5021" t="s">
        <v>7</v>
      </c>
      <c r="B5021" t="s">
        <v>8651</v>
      </c>
      <c r="C5021" t="s">
        <v>7844</v>
      </c>
      <c r="D5021" t="s">
        <v>7845</v>
      </c>
      <c r="E5021" t="s">
        <v>7846</v>
      </c>
      <c r="F5021">
        <v>22132134</v>
      </c>
      <c r="G5021" t="s">
        <v>7908</v>
      </c>
      <c r="H5021" t="s">
        <v>7909</v>
      </c>
      <c r="I5021">
        <v>118962</v>
      </c>
      <c r="J5021" t="s">
        <v>7927</v>
      </c>
      <c r="K5021" t="s">
        <v>7928</v>
      </c>
      <c r="L5021" t="s">
        <v>6</v>
      </c>
      <c r="M5021" t="s">
        <v>8701</v>
      </c>
      <c r="N5021">
        <v>1120.8800000000001</v>
      </c>
      <c r="O5021">
        <v>255.13</v>
      </c>
      <c r="P5021">
        <v>0.2276</v>
      </c>
      <c r="Q5021">
        <v>560.44000000000005</v>
      </c>
      <c r="R5021">
        <v>85.043333333333337</v>
      </c>
      <c r="S5021">
        <v>7342.63</v>
      </c>
      <c r="T5021">
        <v>11059.46</v>
      </c>
      <c r="U5021">
        <v>1.5062</v>
      </c>
      <c r="V5021">
        <v>524.47</v>
      </c>
      <c r="W5021">
        <v>442.37839999999994</v>
      </c>
      <c r="X5021" s="83" t="str">
        <f t="shared" si="156"/>
        <v>2213 - BG HOU/S TX/SW LA</v>
      </c>
      <c r="Y5021" s="83">
        <f t="shared" si="157"/>
        <v>25</v>
      </c>
    </row>
    <row r="5022" spans="1:25" x14ac:dyDescent="0.25">
      <c r="A5022" t="s">
        <v>7</v>
      </c>
      <c r="B5022" t="s">
        <v>8651</v>
      </c>
      <c r="C5022" t="s">
        <v>7844</v>
      </c>
      <c r="D5022" t="s">
        <v>7845</v>
      </c>
      <c r="E5022" t="s">
        <v>7846</v>
      </c>
      <c r="F5022">
        <v>22132134</v>
      </c>
      <c r="G5022" t="s">
        <v>7908</v>
      </c>
      <c r="H5022" t="s">
        <v>7909</v>
      </c>
      <c r="I5022">
        <v>119498</v>
      </c>
      <c r="J5022" t="s">
        <v>7929</v>
      </c>
      <c r="K5022" t="s">
        <v>7930</v>
      </c>
      <c r="L5022" t="s">
        <v>6</v>
      </c>
      <c r="M5022" t="s">
        <v>8706</v>
      </c>
      <c r="N5022">
        <v>0</v>
      </c>
      <c r="S5022">
        <v>9.52</v>
      </c>
      <c r="V5022">
        <v>9.52</v>
      </c>
      <c r="X5022" s="83" t="str">
        <f t="shared" si="156"/>
        <v>2213 - BG HOU/S TX/SW LA</v>
      </c>
      <c r="Y5022" s="83">
        <f t="shared" si="157"/>
        <v>0</v>
      </c>
    </row>
    <row r="5023" spans="1:25" x14ac:dyDescent="0.25">
      <c r="A5023" t="s">
        <v>7</v>
      </c>
      <c r="B5023" t="s">
        <v>8651</v>
      </c>
      <c r="C5023" t="s">
        <v>7844</v>
      </c>
      <c r="D5023" t="s">
        <v>7845</v>
      </c>
      <c r="E5023" t="s">
        <v>7846</v>
      </c>
      <c r="F5023">
        <v>22132134</v>
      </c>
      <c r="G5023" t="s">
        <v>7908</v>
      </c>
      <c r="H5023" t="s">
        <v>7909</v>
      </c>
      <c r="I5023">
        <v>119498</v>
      </c>
      <c r="J5023" t="s">
        <v>7929</v>
      </c>
      <c r="K5023" t="s">
        <v>7930</v>
      </c>
      <c r="L5023" t="s">
        <v>6</v>
      </c>
      <c r="M5023" t="s">
        <v>8676</v>
      </c>
      <c r="N5023">
        <v>0</v>
      </c>
      <c r="S5023">
        <v>387.49</v>
      </c>
      <c r="T5023">
        <v>2.12</v>
      </c>
      <c r="U5023">
        <v>5.4999999999999997E-3</v>
      </c>
      <c r="V5023">
        <v>96.87</v>
      </c>
      <c r="W5023">
        <v>0.53</v>
      </c>
      <c r="X5023" s="83" t="str">
        <f t="shared" si="156"/>
        <v>2213 - BG HOU/S TX/SW LA</v>
      </c>
      <c r="Y5023" s="83">
        <f t="shared" si="157"/>
        <v>4</v>
      </c>
    </row>
    <row r="5024" spans="1:25" x14ac:dyDescent="0.25">
      <c r="A5024" t="s">
        <v>7</v>
      </c>
      <c r="B5024" t="s">
        <v>8651</v>
      </c>
      <c r="C5024" t="s">
        <v>7844</v>
      </c>
      <c r="D5024" t="s">
        <v>7845</v>
      </c>
      <c r="E5024" t="s">
        <v>7846</v>
      </c>
      <c r="F5024">
        <v>22132134</v>
      </c>
      <c r="G5024" t="s">
        <v>7908</v>
      </c>
      <c r="H5024" t="s">
        <v>7909</v>
      </c>
      <c r="I5024">
        <v>119498</v>
      </c>
      <c r="J5024" t="s">
        <v>7929</v>
      </c>
      <c r="K5024" t="s">
        <v>7930</v>
      </c>
      <c r="L5024" t="s">
        <v>6</v>
      </c>
      <c r="M5024" t="s">
        <v>8707</v>
      </c>
      <c r="N5024">
        <v>0</v>
      </c>
      <c r="S5024">
        <v>135.94</v>
      </c>
      <c r="T5024">
        <v>270</v>
      </c>
      <c r="U5024">
        <v>1.9862</v>
      </c>
      <c r="V5024">
        <v>45.31</v>
      </c>
      <c r="W5024">
        <v>135</v>
      </c>
      <c r="X5024" s="83" t="str">
        <f t="shared" si="156"/>
        <v>2213 - BG HOU/S TX/SW LA</v>
      </c>
      <c r="Y5024" s="83">
        <f t="shared" si="157"/>
        <v>2</v>
      </c>
    </row>
    <row r="5025" spans="1:25" x14ac:dyDescent="0.25">
      <c r="A5025" t="s">
        <v>7</v>
      </c>
      <c r="B5025" t="s">
        <v>8651</v>
      </c>
      <c r="C5025" t="s">
        <v>7844</v>
      </c>
      <c r="D5025" t="s">
        <v>7845</v>
      </c>
      <c r="E5025" t="s">
        <v>7846</v>
      </c>
      <c r="F5025">
        <v>22132134</v>
      </c>
      <c r="G5025" t="s">
        <v>7908</v>
      </c>
      <c r="H5025" t="s">
        <v>7909</v>
      </c>
      <c r="I5025">
        <v>119498</v>
      </c>
      <c r="J5025" t="s">
        <v>7929</v>
      </c>
      <c r="K5025" t="s">
        <v>7930</v>
      </c>
      <c r="L5025" t="s">
        <v>6</v>
      </c>
      <c r="M5025" t="s">
        <v>8677</v>
      </c>
      <c r="N5025">
        <v>741.39</v>
      </c>
      <c r="O5025">
        <v>1132.5</v>
      </c>
      <c r="P5025">
        <v>1.5275000000000001</v>
      </c>
      <c r="Q5025">
        <v>247.13</v>
      </c>
      <c r="R5025">
        <v>1132.5</v>
      </c>
      <c r="S5025">
        <v>4328.9799999999996</v>
      </c>
      <c r="T5025">
        <v>9791.17</v>
      </c>
      <c r="U5025">
        <v>2.2618</v>
      </c>
      <c r="V5025">
        <v>240.5</v>
      </c>
      <c r="W5025">
        <v>543.95388888888886</v>
      </c>
      <c r="X5025" s="83" t="str">
        <f t="shared" si="156"/>
        <v>2213 - BG HOU/S TX/SW LA</v>
      </c>
      <c r="Y5025" s="83">
        <f t="shared" si="157"/>
        <v>18</v>
      </c>
    </row>
    <row r="5026" spans="1:25" x14ac:dyDescent="0.25">
      <c r="A5026" t="s">
        <v>7</v>
      </c>
      <c r="B5026" t="s">
        <v>8651</v>
      </c>
      <c r="C5026" t="s">
        <v>7844</v>
      </c>
      <c r="D5026" t="s">
        <v>7845</v>
      </c>
      <c r="E5026" t="s">
        <v>7846</v>
      </c>
      <c r="F5026">
        <v>22132134</v>
      </c>
      <c r="G5026" t="s">
        <v>7908</v>
      </c>
      <c r="H5026" t="s">
        <v>7909</v>
      </c>
      <c r="I5026">
        <v>119498</v>
      </c>
      <c r="J5026" t="s">
        <v>7929</v>
      </c>
      <c r="K5026" t="s">
        <v>7930</v>
      </c>
      <c r="L5026" t="s">
        <v>6</v>
      </c>
      <c r="M5026" t="s">
        <v>8678</v>
      </c>
      <c r="N5026">
        <v>111.12</v>
      </c>
      <c r="O5026">
        <v>97.5</v>
      </c>
      <c r="P5026">
        <v>0.87739999999999996</v>
      </c>
      <c r="Q5026">
        <v>55.56</v>
      </c>
      <c r="S5026">
        <v>1422.25</v>
      </c>
      <c r="T5026">
        <v>877.5</v>
      </c>
      <c r="U5026">
        <v>0.61699999999999999</v>
      </c>
      <c r="V5026">
        <v>74.86</v>
      </c>
      <c r="W5026">
        <v>79.772727272727266</v>
      </c>
      <c r="X5026" s="83" t="str">
        <f t="shared" si="156"/>
        <v>2213 - BG HOU/S TX/SW LA</v>
      </c>
      <c r="Y5026" s="83">
        <f t="shared" si="157"/>
        <v>11.000000000000002</v>
      </c>
    </row>
    <row r="5027" spans="1:25" x14ac:dyDescent="0.25">
      <c r="A5027" t="s">
        <v>7</v>
      </c>
      <c r="B5027" t="s">
        <v>8651</v>
      </c>
      <c r="C5027" t="s">
        <v>7844</v>
      </c>
      <c r="D5027" t="s">
        <v>7845</v>
      </c>
      <c r="E5027" t="s">
        <v>7846</v>
      </c>
      <c r="F5027">
        <v>22132134</v>
      </c>
      <c r="G5027" t="s">
        <v>7908</v>
      </c>
      <c r="H5027" t="s">
        <v>7909</v>
      </c>
      <c r="I5027">
        <v>119498</v>
      </c>
      <c r="J5027" t="s">
        <v>7929</v>
      </c>
      <c r="K5027" t="s">
        <v>7930</v>
      </c>
      <c r="L5027" t="s">
        <v>6</v>
      </c>
      <c r="M5027" t="s">
        <v>8679</v>
      </c>
      <c r="N5027">
        <v>0</v>
      </c>
      <c r="S5027">
        <v>56.96</v>
      </c>
      <c r="V5027">
        <v>56.96</v>
      </c>
      <c r="X5027" s="83" t="str">
        <f t="shared" si="156"/>
        <v>2213 - BG HOU/S TX/SW LA</v>
      </c>
      <c r="Y5027" s="83">
        <f t="shared" si="157"/>
        <v>0</v>
      </c>
    </row>
    <row r="5028" spans="1:25" x14ac:dyDescent="0.25">
      <c r="A5028" t="s">
        <v>7</v>
      </c>
      <c r="B5028" t="s">
        <v>8651</v>
      </c>
      <c r="C5028" t="s">
        <v>7844</v>
      </c>
      <c r="D5028" t="s">
        <v>7845</v>
      </c>
      <c r="E5028" t="s">
        <v>7846</v>
      </c>
      <c r="F5028">
        <v>22132134</v>
      </c>
      <c r="G5028" t="s">
        <v>7908</v>
      </c>
      <c r="H5028" t="s">
        <v>7909</v>
      </c>
      <c r="I5028">
        <v>119498</v>
      </c>
      <c r="J5028" t="s">
        <v>7929</v>
      </c>
      <c r="K5028" t="s">
        <v>7930</v>
      </c>
      <c r="L5028" t="s">
        <v>6</v>
      </c>
      <c r="M5028" t="s">
        <v>8695</v>
      </c>
      <c r="N5028">
        <v>0</v>
      </c>
      <c r="S5028">
        <v>3607.11</v>
      </c>
      <c r="T5028">
        <v>6590.02</v>
      </c>
      <c r="U5028">
        <v>1.827</v>
      </c>
      <c r="V5028">
        <v>128.83000000000001</v>
      </c>
      <c r="W5028">
        <v>299.54636363636365</v>
      </c>
      <c r="X5028" s="83" t="str">
        <f t="shared" si="156"/>
        <v>2213 - BG HOU/S TX/SW LA</v>
      </c>
      <c r="Y5028" s="83">
        <f t="shared" si="157"/>
        <v>22</v>
      </c>
    </row>
    <row r="5029" spans="1:25" x14ac:dyDescent="0.25">
      <c r="A5029" t="s">
        <v>7</v>
      </c>
      <c r="B5029" t="s">
        <v>8651</v>
      </c>
      <c r="C5029" t="s">
        <v>7844</v>
      </c>
      <c r="D5029" t="s">
        <v>7845</v>
      </c>
      <c r="E5029" t="s">
        <v>7846</v>
      </c>
      <c r="F5029">
        <v>22132134</v>
      </c>
      <c r="G5029" t="s">
        <v>7908</v>
      </c>
      <c r="H5029" t="s">
        <v>7909</v>
      </c>
      <c r="I5029">
        <v>119498</v>
      </c>
      <c r="J5029" t="s">
        <v>7929</v>
      </c>
      <c r="K5029" t="s">
        <v>7930</v>
      </c>
      <c r="L5029" t="s">
        <v>6</v>
      </c>
      <c r="M5029" t="s">
        <v>8720</v>
      </c>
      <c r="N5029">
        <v>1225.8</v>
      </c>
      <c r="O5029">
        <v>240</v>
      </c>
      <c r="P5029">
        <v>0.1958</v>
      </c>
      <c r="Q5029">
        <v>612.9</v>
      </c>
      <c r="R5029">
        <v>120</v>
      </c>
      <c r="S5029">
        <v>1421.45</v>
      </c>
      <c r="T5029">
        <v>6431.51</v>
      </c>
      <c r="U5029">
        <v>4.5246000000000004</v>
      </c>
      <c r="V5029">
        <v>473.82</v>
      </c>
      <c r="W5029">
        <v>1286.3020000000001</v>
      </c>
      <c r="X5029" s="83" t="str">
        <f t="shared" si="156"/>
        <v>2213 - BG HOU/S TX/SW LA</v>
      </c>
      <c r="Y5029" s="83">
        <f t="shared" si="157"/>
        <v>5</v>
      </c>
    </row>
    <row r="5030" spans="1:25" x14ac:dyDescent="0.25">
      <c r="A5030" t="s">
        <v>7</v>
      </c>
      <c r="B5030" t="s">
        <v>8651</v>
      </c>
      <c r="C5030" t="s">
        <v>7844</v>
      </c>
      <c r="D5030" t="s">
        <v>7845</v>
      </c>
      <c r="E5030" t="s">
        <v>7846</v>
      </c>
      <c r="F5030">
        <v>22132134</v>
      </c>
      <c r="G5030" t="s">
        <v>7908</v>
      </c>
      <c r="H5030" t="s">
        <v>7909</v>
      </c>
      <c r="I5030">
        <v>119498</v>
      </c>
      <c r="J5030" t="s">
        <v>7929</v>
      </c>
      <c r="K5030" t="s">
        <v>7930</v>
      </c>
      <c r="L5030" t="s">
        <v>6</v>
      </c>
      <c r="M5030" t="s">
        <v>8696</v>
      </c>
      <c r="N5030">
        <v>476.47</v>
      </c>
      <c r="Q5030">
        <v>476.47</v>
      </c>
      <c r="S5030">
        <v>6371.87</v>
      </c>
      <c r="T5030">
        <v>6463.74</v>
      </c>
      <c r="U5030">
        <v>1.0144</v>
      </c>
      <c r="V5030">
        <v>490.14</v>
      </c>
      <c r="W5030">
        <v>538.64499999999998</v>
      </c>
      <c r="X5030" s="83" t="str">
        <f t="shared" si="156"/>
        <v>2213 - BG HOU/S TX/SW LA</v>
      </c>
      <c r="Y5030" s="83">
        <f t="shared" si="157"/>
        <v>12</v>
      </c>
    </row>
    <row r="5031" spans="1:25" x14ac:dyDescent="0.25">
      <c r="A5031" t="s">
        <v>7</v>
      </c>
      <c r="B5031" t="s">
        <v>8651</v>
      </c>
      <c r="C5031" t="s">
        <v>7844</v>
      </c>
      <c r="D5031" t="s">
        <v>7845</v>
      </c>
      <c r="E5031" t="s">
        <v>7846</v>
      </c>
      <c r="F5031">
        <v>22132134</v>
      </c>
      <c r="G5031" t="s">
        <v>7908</v>
      </c>
      <c r="H5031" t="s">
        <v>7909</v>
      </c>
      <c r="I5031">
        <v>119498</v>
      </c>
      <c r="J5031" t="s">
        <v>7929</v>
      </c>
      <c r="K5031" t="s">
        <v>7930</v>
      </c>
      <c r="L5031" t="s">
        <v>6</v>
      </c>
      <c r="M5031" t="s">
        <v>8697</v>
      </c>
      <c r="N5031">
        <v>5090.8900000000003</v>
      </c>
      <c r="O5031">
        <v>8742.5</v>
      </c>
      <c r="P5031">
        <v>1.7173</v>
      </c>
      <c r="Q5031">
        <v>727.27</v>
      </c>
      <c r="R5031">
        <v>2185.625</v>
      </c>
      <c r="S5031">
        <v>32384.87</v>
      </c>
      <c r="T5031">
        <v>48482.45</v>
      </c>
      <c r="U5031">
        <v>1.4971000000000001</v>
      </c>
      <c r="V5031">
        <v>719.66</v>
      </c>
      <c r="W5031">
        <v>1053.9663043478261</v>
      </c>
      <c r="X5031" s="83" t="str">
        <f t="shared" si="156"/>
        <v>2213 - BG HOU/S TX/SW LA</v>
      </c>
      <c r="Y5031" s="83">
        <f t="shared" si="157"/>
        <v>46</v>
      </c>
    </row>
    <row r="5032" spans="1:25" x14ac:dyDescent="0.25">
      <c r="A5032" t="s">
        <v>7</v>
      </c>
      <c r="B5032" t="s">
        <v>8651</v>
      </c>
      <c r="C5032" t="s">
        <v>7844</v>
      </c>
      <c r="D5032" t="s">
        <v>7845</v>
      </c>
      <c r="E5032" t="s">
        <v>7846</v>
      </c>
      <c r="F5032">
        <v>22132134</v>
      </c>
      <c r="G5032" t="s">
        <v>7908</v>
      </c>
      <c r="H5032" t="s">
        <v>7909</v>
      </c>
      <c r="I5032">
        <v>119498</v>
      </c>
      <c r="J5032" t="s">
        <v>7929</v>
      </c>
      <c r="K5032" t="s">
        <v>7930</v>
      </c>
      <c r="L5032" t="s">
        <v>6</v>
      </c>
      <c r="M5032" t="s">
        <v>8698</v>
      </c>
      <c r="N5032">
        <v>6759.06</v>
      </c>
      <c r="O5032">
        <v>6274.76</v>
      </c>
      <c r="P5032">
        <v>0.92830000000000001</v>
      </c>
      <c r="Q5032">
        <v>614.46</v>
      </c>
      <c r="R5032">
        <v>6274.76</v>
      </c>
      <c r="S5032">
        <v>35024.629999999997</v>
      </c>
      <c r="T5032">
        <v>21588.91</v>
      </c>
      <c r="U5032">
        <v>0.61639999999999995</v>
      </c>
      <c r="V5032">
        <v>547.26</v>
      </c>
      <c r="W5032">
        <v>583.48405405405401</v>
      </c>
      <c r="X5032" s="83" t="str">
        <f t="shared" si="156"/>
        <v>2213 - BG HOU/S TX/SW LA</v>
      </c>
      <c r="Y5032" s="83">
        <f t="shared" si="157"/>
        <v>37</v>
      </c>
    </row>
    <row r="5033" spans="1:25" x14ac:dyDescent="0.25">
      <c r="A5033" t="s">
        <v>7</v>
      </c>
      <c r="B5033" t="s">
        <v>8651</v>
      </c>
      <c r="C5033" t="s">
        <v>7844</v>
      </c>
      <c r="D5033" t="s">
        <v>7845</v>
      </c>
      <c r="E5033" t="s">
        <v>7846</v>
      </c>
      <c r="F5033">
        <v>22132134</v>
      </c>
      <c r="G5033" t="s">
        <v>7908</v>
      </c>
      <c r="H5033" t="s">
        <v>7909</v>
      </c>
      <c r="I5033">
        <v>119498</v>
      </c>
      <c r="J5033" t="s">
        <v>7929</v>
      </c>
      <c r="K5033" t="s">
        <v>7930</v>
      </c>
      <c r="L5033" t="s">
        <v>6</v>
      </c>
      <c r="M5033" t="s">
        <v>8699</v>
      </c>
      <c r="N5033">
        <v>0</v>
      </c>
      <c r="O5033">
        <v>1646.25</v>
      </c>
      <c r="S5033">
        <v>2301.85</v>
      </c>
      <c r="T5033">
        <v>5108.63</v>
      </c>
      <c r="U5033">
        <v>2.2193999999999998</v>
      </c>
      <c r="V5033">
        <v>143.87</v>
      </c>
      <c r="W5033">
        <v>319.28937500000001</v>
      </c>
      <c r="X5033" s="83" t="str">
        <f t="shared" si="156"/>
        <v>2213 - BG HOU/S TX/SW LA</v>
      </c>
      <c r="Y5033" s="83">
        <f t="shared" si="157"/>
        <v>16</v>
      </c>
    </row>
    <row r="5034" spans="1:25" x14ac:dyDescent="0.25">
      <c r="A5034" t="s">
        <v>7</v>
      </c>
      <c r="B5034" t="s">
        <v>8651</v>
      </c>
      <c r="C5034" t="s">
        <v>7844</v>
      </c>
      <c r="D5034" t="s">
        <v>7845</v>
      </c>
      <c r="E5034" t="s">
        <v>7846</v>
      </c>
      <c r="F5034">
        <v>22132134</v>
      </c>
      <c r="G5034" t="s">
        <v>7908</v>
      </c>
      <c r="H5034" t="s">
        <v>7909</v>
      </c>
      <c r="I5034">
        <v>119498</v>
      </c>
      <c r="J5034" t="s">
        <v>7929</v>
      </c>
      <c r="K5034" t="s">
        <v>7930</v>
      </c>
      <c r="L5034" t="s">
        <v>6</v>
      </c>
      <c r="M5034" t="s">
        <v>8700</v>
      </c>
      <c r="N5034">
        <v>1880</v>
      </c>
      <c r="O5034">
        <v>6890.6</v>
      </c>
      <c r="P5034">
        <v>3.6652</v>
      </c>
      <c r="Q5034">
        <v>470</v>
      </c>
      <c r="R5034">
        <v>1722.65</v>
      </c>
      <c r="S5034">
        <v>12730.56</v>
      </c>
      <c r="T5034">
        <v>22141.73</v>
      </c>
      <c r="U5034">
        <v>1.7393000000000001</v>
      </c>
      <c r="V5034">
        <v>424.35</v>
      </c>
      <c r="W5034">
        <v>1107.0864999999999</v>
      </c>
      <c r="X5034" s="83" t="str">
        <f t="shared" si="156"/>
        <v>2213 - BG HOU/S TX/SW LA</v>
      </c>
      <c r="Y5034" s="83">
        <f t="shared" si="157"/>
        <v>20</v>
      </c>
    </row>
    <row r="5035" spans="1:25" x14ac:dyDescent="0.25">
      <c r="A5035" t="s">
        <v>7</v>
      </c>
      <c r="B5035" t="s">
        <v>8651</v>
      </c>
      <c r="C5035" t="s">
        <v>7844</v>
      </c>
      <c r="D5035" t="s">
        <v>7845</v>
      </c>
      <c r="E5035" t="s">
        <v>7846</v>
      </c>
      <c r="F5035">
        <v>22132134</v>
      </c>
      <c r="G5035" t="s">
        <v>7908</v>
      </c>
      <c r="H5035" t="s">
        <v>7909</v>
      </c>
      <c r="I5035">
        <v>119498</v>
      </c>
      <c r="J5035" t="s">
        <v>7929</v>
      </c>
      <c r="K5035" t="s">
        <v>7930</v>
      </c>
      <c r="L5035" t="s">
        <v>6</v>
      </c>
      <c r="M5035" t="s">
        <v>8701</v>
      </c>
      <c r="N5035">
        <v>1681.32</v>
      </c>
      <c r="O5035">
        <v>2231.4499999999998</v>
      </c>
      <c r="P5035">
        <v>1.3271999999999999</v>
      </c>
      <c r="Q5035">
        <v>560.44000000000005</v>
      </c>
      <c r="R5035">
        <v>557.86249999999995</v>
      </c>
      <c r="S5035">
        <v>11454.96</v>
      </c>
      <c r="T5035">
        <v>21263.63</v>
      </c>
      <c r="U5035">
        <v>1.8563000000000001</v>
      </c>
      <c r="V5035">
        <v>498.04</v>
      </c>
      <c r="W5035">
        <v>1181.3127777777779</v>
      </c>
      <c r="X5035" s="83" t="str">
        <f t="shared" si="156"/>
        <v>2213 - BG HOU/S TX/SW LA</v>
      </c>
      <c r="Y5035" s="83">
        <f t="shared" si="157"/>
        <v>18</v>
      </c>
    </row>
    <row r="5036" spans="1:25" x14ac:dyDescent="0.25">
      <c r="A5036" t="s">
        <v>7</v>
      </c>
      <c r="B5036" t="s">
        <v>8651</v>
      </c>
      <c r="C5036" t="s">
        <v>7844</v>
      </c>
      <c r="D5036" t="s">
        <v>7845</v>
      </c>
      <c r="E5036" t="s">
        <v>7846</v>
      </c>
      <c r="F5036">
        <v>22132134</v>
      </c>
      <c r="G5036" t="s">
        <v>7908</v>
      </c>
      <c r="H5036" t="s">
        <v>7909</v>
      </c>
      <c r="I5036">
        <v>119500</v>
      </c>
      <c r="J5036" t="s">
        <v>7931</v>
      </c>
      <c r="K5036" t="s">
        <v>7932</v>
      </c>
      <c r="L5036" t="s">
        <v>6</v>
      </c>
      <c r="M5036" t="s">
        <v>8695</v>
      </c>
      <c r="N5036">
        <v>0</v>
      </c>
      <c r="O5036">
        <v>52.5</v>
      </c>
      <c r="S5036">
        <v>1187.07</v>
      </c>
      <c r="T5036">
        <v>309.77999999999997</v>
      </c>
      <c r="U5036">
        <v>0.26100000000000001</v>
      </c>
      <c r="V5036">
        <v>118.71</v>
      </c>
      <c r="W5036">
        <v>51.629999999999995</v>
      </c>
      <c r="X5036" s="83" t="str">
        <f t="shared" si="156"/>
        <v>2213 - BG HOU/S TX/SW LA</v>
      </c>
      <c r="Y5036" s="83">
        <f t="shared" si="157"/>
        <v>6</v>
      </c>
    </row>
    <row r="5037" spans="1:25" x14ac:dyDescent="0.25">
      <c r="A5037" t="s">
        <v>7</v>
      </c>
      <c r="B5037" t="s">
        <v>8651</v>
      </c>
      <c r="C5037" t="s">
        <v>7844</v>
      </c>
      <c r="D5037" t="s">
        <v>7845</v>
      </c>
      <c r="E5037" t="s">
        <v>7846</v>
      </c>
      <c r="F5037">
        <v>22132134</v>
      </c>
      <c r="G5037" t="s">
        <v>7908</v>
      </c>
      <c r="H5037" t="s">
        <v>7909</v>
      </c>
      <c r="I5037">
        <v>119500</v>
      </c>
      <c r="J5037" t="s">
        <v>7931</v>
      </c>
      <c r="K5037" t="s">
        <v>7932</v>
      </c>
      <c r="L5037" t="s">
        <v>6</v>
      </c>
      <c r="M5037" t="s">
        <v>8720</v>
      </c>
      <c r="N5037">
        <v>612.9</v>
      </c>
      <c r="Q5037">
        <v>612.9</v>
      </c>
      <c r="S5037">
        <v>808.55</v>
      </c>
      <c r="T5037">
        <v>337.5</v>
      </c>
      <c r="U5037">
        <v>0.41739999999999999</v>
      </c>
      <c r="V5037">
        <v>404.28</v>
      </c>
      <c r="W5037">
        <v>168.75</v>
      </c>
      <c r="X5037" s="83" t="str">
        <f t="shared" si="156"/>
        <v>2213 - BG HOU/S TX/SW LA</v>
      </c>
      <c r="Y5037" s="83">
        <f t="shared" si="157"/>
        <v>2</v>
      </c>
    </row>
    <row r="5038" spans="1:25" x14ac:dyDescent="0.25">
      <c r="A5038" t="s">
        <v>7</v>
      </c>
      <c r="B5038" t="s">
        <v>8651</v>
      </c>
      <c r="C5038" t="s">
        <v>7844</v>
      </c>
      <c r="D5038" t="s">
        <v>7845</v>
      </c>
      <c r="E5038" t="s">
        <v>7846</v>
      </c>
      <c r="F5038">
        <v>22132134</v>
      </c>
      <c r="G5038" t="s">
        <v>7908</v>
      </c>
      <c r="H5038" t="s">
        <v>7909</v>
      </c>
      <c r="I5038">
        <v>119500</v>
      </c>
      <c r="J5038" t="s">
        <v>7931</v>
      </c>
      <c r="K5038" t="s">
        <v>7932</v>
      </c>
      <c r="L5038" t="s">
        <v>6</v>
      </c>
      <c r="M5038" t="s">
        <v>8696</v>
      </c>
      <c r="N5038">
        <v>952.94</v>
      </c>
      <c r="O5038">
        <v>7112.45</v>
      </c>
      <c r="P5038">
        <v>7.4637000000000002</v>
      </c>
      <c r="Q5038">
        <v>476.47</v>
      </c>
      <c r="R5038">
        <v>2370.8166666666666</v>
      </c>
      <c r="S5038">
        <v>8297.0300000000007</v>
      </c>
      <c r="T5038">
        <v>14952.03</v>
      </c>
      <c r="U5038">
        <v>1.8021</v>
      </c>
      <c r="V5038">
        <v>488.06</v>
      </c>
      <c r="W5038">
        <v>996.80200000000002</v>
      </c>
      <c r="X5038" s="83" t="str">
        <f t="shared" si="156"/>
        <v>2213 - BG HOU/S TX/SW LA</v>
      </c>
      <c r="Y5038" s="83">
        <f t="shared" si="157"/>
        <v>15</v>
      </c>
    </row>
    <row r="5039" spans="1:25" x14ac:dyDescent="0.25">
      <c r="A5039" t="s">
        <v>7</v>
      </c>
      <c r="B5039" t="s">
        <v>8651</v>
      </c>
      <c r="C5039" t="s">
        <v>7844</v>
      </c>
      <c r="D5039" t="s">
        <v>7845</v>
      </c>
      <c r="E5039" t="s">
        <v>7846</v>
      </c>
      <c r="F5039">
        <v>22132134</v>
      </c>
      <c r="G5039" t="s">
        <v>7908</v>
      </c>
      <c r="H5039" t="s">
        <v>7909</v>
      </c>
      <c r="I5039">
        <v>119500</v>
      </c>
      <c r="J5039" t="s">
        <v>7931</v>
      </c>
      <c r="K5039" t="s">
        <v>7932</v>
      </c>
      <c r="L5039" t="s">
        <v>6</v>
      </c>
      <c r="M5039" t="s">
        <v>8697</v>
      </c>
      <c r="N5039">
        <v>2181.81</v>
      </c>
      <c r="O5039">
        <v>153.75</v>
      </c>
      <c r="P5039">
        <v>7.0499999999999993E-2</v>
      </c>
      <c r="Q5039">
        <v>727.27</v>
      </c>
      <c r="R5039">
        <v>153.75</v>
      </c>
      <c r="S5039">
        <v>13660.69</v>
      </c>
      <c r="T5039">
        <v>7191.11</v>
      </c>
      <c r="U5039">
        <v>0.52639999999999998</v>
      </c>
      <c r="V5039">
        <v>718.98</v>
      </c>
      <c r="W5039">
        <v>599.2591666666666</v>
      </c>
      <c r="X5039" s="83" t="str">
        <f t="shared" si="156"/>
        <v>2213 - BG HOU/S TX/SW LA</v>
      </c>
      <c r="Y5039" s="83">
        <f t="shared" si="157"/>
        <v>12</v>
      </c>
    </row>
    <row r="5040" spans="1:25" x14ac:dyDescent="0.25">
      <c r="A5040" t="s">
        <v>7</v>
      </c>
      <c r="B5040" t="s">
        <v>8651</v>
      </c>
      <c r="C5040" t="s">
        <v>7844</v>
      </c>
      <c r="D5040" t="s">
        <v>7845</v>
      </c>
      <c r="E5040" t="s">
        <v>7846</v>
      </c>
      <c r="F5040">
        <v>22132134</v>
      </c>
      <c r="G5040" t="s">
        <v>7908</v>
      </c>
      <c r="H5040" t="s">
        <v>7909</v>
      </c>
      <c r="I5040">
        <v>119500</v>
      </c>
      <c r="J5040" t="s">
        <v>7931</v>
      </c>
      <c r="K5040" t="s">
        <v>7932</v>
      </c>
      <c r="L5040" t="s">
        <v>6</v>
      </c>
      <c r="M5040" t="s">
        <v>8698</v>
      </c>
      <c r="N5040">
        <v>1843.38</v>
      </c>
      <c r="O5040">
        <v>801.75</v>
      </c>
      <c r="P5040">
        <v>0.43490000000000001</v>
      </c>
      <c r="Q5040">
        <v>614.46</v>
      </c>
      <c r="R5040">
        <v>400.875</v>
      </c>
      <c r="S5040">
        <v>17268.84</v>
      </c>
      <c r="T5040">
        <v>23898.81</v>
      </c>
      <c r="U5040">
        <v>1.3838999999999999</v>
      </c>
      <c r="V5040">
        <v>539.65</v>
      </c>
      <c r="W5040">
        <v>853.52892857142865</v>
      </c>
      <c r="X5040" s="83" t="str">
        <f t="shared" si="156"/>
        <v>2213 - BG HOU/S TX/SW LA</v>
      </c>
      <c r="Y5040" s="83">
        <f t="shared" si="157"/>
        <v>28</v>
      </c>
    </row>
    <row r="5041" spans="1:25" x14ac:dyDescent="0.25">
      <c r="A5041" t="s">
        <v>7</v>
      </c>
      <c r="B5041" t="s">
        <v>8651</v>
      </c>
      <c r="C5041" t="s">
        <v>7844</v>
      </c>
      <c r="D5041" t="s">
        <v>7845</v>
      </c>
      <c r="E5041" t="s">
        <v>7846</v>
      </c>
      <c r="F5041">
        <v>22132134</v>
      </c>
      <c r="G5041" t="s">
        <v>7908</v>
      </c>
      <c r="H5041" t="s">
        <v>7909</v>
      </c>
      <c r="I5041">
        <v>119500</v>
      </c>
      <c r="J5041" t="s">
        <v>7931</v>
      </c>
      <c r="K5041" t="s">
        <v>7932</v>
      </c>
      <c r="L5041" t="s">
        <v>6</v>
      </c>
      <c r="M5041" t="s">
        <v>8699</v>
      </c>
      <c r="N5041">
        <v>312.08</v>
      </c>
      <c r="O5041">
        <v>153.75</v>
      </c>
      <c r="P5041">
        <v>0.49270000000000003</v>
      </c>
      <c r="Q5041">
        <v>156.04</v>
      </c>
      <c r="R5041">
        <v>153.75</v>
      </c>
      <c r="S5041">
        <v>2020.83</v>
      </c>
      <c r="T5041">
        <v>2684.29</v>
      </c>
      <c r="U5041">
        <v>1.3283</v>
      </c>
      <c r="V5041">
        <v>144.35</v>
      </c>
      <c r="W5041">
        <v>268.42899999999997</v>
      </c>
      <c r="X5041" s="83" t="str">
        <f t="shared" si="156"/>
        <v>2213 - BG HOU/S TX/SW LA</v>
      </c>
      <c r="Y5041" s="83">
        <f t="shared" si="157"/>
        <v>10</v>
      </c>
    </row>
    <row r="5042" spans="1:25" x14ac:dyDescent="0.25">
      <c r="A5042" t="s">
        <v>7</v>
      </c>
      <c r="B5042" t="s">
        <v>8651</v>
      </c>
      <c r="C5042" t="s">
        <v>7844</v>
      </c>
      <c r="D5042" t="s">
        <v>7845</v>
      </c>
      <c r="E5042" t="s">
        <v>7846</v>
      </c>
      <c r="F5042">
        <v>22132134</v>
      </c>
      <c r="G5042" t="s">
        <v>7908</v>
      </c>
      <c r="H5042" t="s">
        <v>7909</v>
      </c>
      <c r="I5042">
        <v>119500</v>
      </c>
      <c r="J5042" t="s">
        <v>7931</v>
      </c>
      <c r="K5042" t="s">
        <v>7932</v>
      </c>
      <c r="L5042" t="s">
        <v>6</v>
      </c>
      <c r="M5042" t="s">
        <v>8700</v>
      </c>
      <c r="N5042">
        <v>470</v>
      </c>
      <c r="O5042">
        <v>199</v>
      </c>
      <c r="P5042">
        <v>0.4234</v>
      </c>
      <c r="Q5042">
        <v>470</v>
      </c>
      <c r="R5042">
        <v>66.333333333333329</v>
      </c>
      <c r="S5042">
        <v>5719.61</v>
      </c>
      <c r="T5042">
        <v>750.87</v>
      </c>
      <c r="U5042">
        <v>0.1313</v>
      </c>
      <c r="V5042">
        <v>439.97</v>
      </c>
      <c r="W5042">
        <v>62.572499999999998</v>
      </c>
      <c r="X5042" s="83" t="str">
        <f t="shared" si="156"/>
        <v>2213 - BG HOU/S TX/SW LA</v>
      </c>
      <c r="Y5042" s="83">
        <f t="shared" si="157"/>
        <v>12</v>
      </c>
    </row>
    <row r="5043" spans="1:25" x14ac:dyDescent="0.25">
      <c r="A5043" t="s">
        <v>7</v>
      </c>
      <c r="B5043" t="s">
        <v>8651</v>
      </c>
      <c r="C5043" t="s">
        <v>7844</v>
      </c>
      <c r="D5043" t="s">
        <v>7845</v>
      </c>
      <c r="E5043" t="s">
        <v>7846</v>
      </c>
      <c r="F5043">
        <v>22132134</v>
      </c>
      <c r="G5043" t="s">
        <v>7908</v>
      </c>
      <c r="H5043" t="s">
        <v>7909</v>
      </c>
      <c r="I5043">
        <v>119500</v>
      </c>
      <c r="J5043" t="s">
        <v>7931</v>
      </c>
      <c r="K5043" t="s">
        <v>7932</v>
      </c>
      <c r="L5043" t="s">
        <v>6</v>
      </c>
      <c r="M5043" t="s">
        <v>8701</v>
      </c>
      <c r="N5043">
        <v>1120.8800000000001</v>
      </c>
      <c r="O5043">
        <v>155.75</v>
      </c>
      <c r="P5043">
        <v>0.13900000000000001</v>
      </c>
      <c r="Q5043">
        <v>560.44000000000005</v>
      </c>
      <c r="R5043">
        <v>77.875</v>
      </c>
      <c r="S5043">
        <v>5259.51</v>
      </c>
      <c r="T5043">
        <v>1112.46</v>
      </c>
      <c r="U5043">
        <v>0.21149999999999999</v>
      </c>
      <c r="V5043">
        <v>478.14</v>
      </c>
      <c r="W5043">
        <v>92.704999999999998</v>
      </c>
      <c r="X5043" s="83" t="str">
        <f t="shared" si="156"/>
        <v>2213 - BG HOU/S TX/SW LA</v>
      </c>
      <c r="Y5043" s="83">
        <f t="shared" si="157"/>
        <v>12</v>
      </c>
    </row>
    <row r="5044" spans="1:25" x14ac:dyDescent="0.25">
      <c r="A5044" t="s">
        <v>7</v>
      </c>
      <c r="B5044" t="s">
        <v>8651</v>
      </c>
      <c r="C5044" t="s">
        <v>7844</v>
      </c>
      <c r="D5044" t="s">
        <v>7845</v>
      </c>
      <c r="E5044" t="s">
        <v>7846</v>
      </c>
      <c r="F5044">
        <v>22132134</v>
      </c>
      <c r="G5044" t="s">
        <v>7908</v>
      </c>
      <c r="H5044" t="s">
        <v>7909</v>
      </c>
      <c r="I5044">
        <v>131082</v>
      </c>
      <c r="J5044" t="s">
        <v>7933</v>
      </c>
      <c r="K5044" t="s">
        <v>7934</v>
      </c>
      <c r="L5044" t="s">
        <v>6</v>
      </c>
      <c r="M5044" t="s">
        <v>8706</v>
      </c>
      <c r="N5044">
        <v>26.82</v>
      </c>
      <c r="Q5044">
        <v>13.41</v>
      </c>
      <c r="S5044">
        <v>161.18</v>
      </c>
      <c r="T5044">
        <v>97.5</v>
      </c>
      <c r="U5044">
        <v>0.60489999999999999</v>
      </c>
      <c r="V5044">
        <v>9.48</v>
      </c>
      <c r="W5044">
        <v>9.75</v>
      </c>
      <c r="X5044" s="83" t="str">
        <f t="shared" si="156"/>
        <v>2213 - BG HOU/S TX/SW LA</v>
      </c>
      <c r="Y5044" s="83">
        <f t="shared" si="157"/>
        <v>10</v>
      </c>
    </row>
    <row r="5045" spans="1:25" x14ac:dyDescent="0.25">
      <c r="A5045" t="s">
        <v>7</v>
      </c>
      <c r="B5045" t="s">
        <v>8651</v>
      </c>
      <c r="C5045" t="s">
        <v>7844</v>
      </c>
      <c r="D5045" t="s">
        <v>7845</v>
      </c>
      <c r="E5045" t="s">
        <v>7846</v>
      </c>
      <c r="F5045">
        <v>22132134</v>
      </c>
      <c r="G5045" t="s">
        <v>7908</v>
      </c>
      <c r="H5045" t="s">
        <v>7909</v>
      </c>
      <c r="I5045">
        <v>131082</v>
      </c>
      <c r="J5045" t="s">
        <v>7933</v>
      </c>
      <c r="K5045" t="s">
        <v>7934</v>
      </c>
      <c r="L5045" t="s">
        <v>6</v>
      </c>
      <c r="M5045" t="s">
        <v>8676</v>
      </c>
      <c r="N5045">
        <v>28.05</v>
      </c>
      <c r="O5045">
        <v>-80.36</v>
      </c>
      <c r="P5045">
        <v>-2.8649</v>
      </c>
      <c r="Q5045">
        <v>28.05</v>
      </c>
      <c r="R5045">
        <v>-40.18</v>
      </c>
      <c r="S5045">
        <v>2250.27</v>
      </c>
      <c r="T5045">
        <v>1397</v>
      </c>
      <c r="U5045">
        <v>0.62080000000000002</v>
      </c>
      <c r="V5045">
        <v>102.29</v>
      </c>
      <c r="W5045">
        <v>58.208333333333336</v>
      </c>
      <c r="X5045" s="83" t="str">
        <f t="shared" si="156"/>
        <v>2213 - BG HOU/S TX/SW LA</v>
      </c>
      <c r="Y5045" s="83">
        <f t="shared" si="157"/>
        <v>24</v>
      </c>
    </row>
    <row r="5046" spans="1:25" x14ac:dyDescent="0.25">
      <c r="A5046" t="s">
        <v>7</v>
      </c>
      <c r="B5046" t="s">
        <v>8651</v>
      </c>
      <c r="C5046" t="s">
        <v>7844</v>
      </c>
      <c r="D5046" t="s">
        <v>7845</v>
      </c>
      <c r="E5046" t="s">
        <v>7846</v>
      </c>
      <c r="F5046">
        <v>22132134</v>
      </c>
      <c r="G5046" t="s">
        <v>7908</v>
      </c>
      <c r="H5046" t="s">
        <v>7909</v>
      </c>
      <c r="I5046">
        <v>131082</v>
      </c>
      <c r="J5046" t="s">
        <v>7933</v>
      </c>
      <c r="K5046" t="s">
        <v>7934</v>
      </c>
      <c r="L5046" t="s">
        <v>6</v>
      </c>
      <c r="M5046" t="s">
        <v>8694</v>
      </c>
      <c r="N5046">
        <v>43.48</v>
      </c>
      <c r="O5046">
        <v>97.5</v>
      </c>
      <c r="P5046">
        <v>2.2423999999999999</v>
      </c>
      <c r="Q5046">
        <v>21.74</v>
      </c>
      <c r="R5046">
        <v>32.5</v>
      </c>
      <c r="S5046">
        <v>1680.84</v>
      </c>
      <c r="T5046">
        <v>670.74</v>
      </c>
      <c r="U5046">
        <v>0.39910000000000001</v>
      </c>
      <c r="V5046">
        <v>112.06</v>
      </c>
      <c r="W5046">
        <v>55.895000000000003</v>
      </c>
      <c r="X5046" s="83" t="str">
        <f t="shared" si="156"/>
        <v>2213 - BG HOU/S TX/SW LA</v>
      </c>
      <c r="Y5046" s="83">
        <f t="shared" si="157"/>
        <v>12</v>
      </c>
    </row>
    <row r="5047" spans="1:25" x14ac:dyDescent="0.25">
      <c r="A5047" t="s">
        <v>7</v>
      </c>
      <c r="B5047" t="s">
        <v>8651</v>
      </c>
      <c r="C5047" t="s">
        <v>7844</v>
      </c>
      <c r="D5047" t="s">
        <v>7845</v>
      </c>
      <c r="E5047" t="s">
        <v>7846</v>
      </c>
      <c r="F5047">
        <v>22132134</v>
      </c>
      <c r="G5047" t="s">
        <v>7908</v>
      </c>
      <c r="H5047" t="s">
        <v>7909</v>
      </c>
      <c r="I5047">
        <v>131082</v>
      </c>
      <c r="J5047" t="s">
        <v>7933</v>
      </c>
      <c r="K5047" t="s">
        <v>7934</v>
      </c>
      <c r="L5047" t="s">
        <v>6</v>
      </c>
      <c r="M5047" t="s">
        <v>8707</v>
      </c>
      <c r="N5047">
        <v>170.8</v>
      </c>
      <c r="O5047">
        <v>1560</v>
      </c>
      <c r="P5047">
        <v>9.1334999999999997</v>
      </c>
      <c r="Q5047">
        <v>42.7</v>
      </c>
      <c r="R5047">
        <v>156</v>
      </c>
      <c r="S5047">
        <v>1224</v>
      </c>
      <c r="T5047">
        <v>3111.94</v>
      </c>
      <c r="U5047">
        <v>2.5424000000000002</v>
      </c>
      <c r="V5047">
        <v>43.71</v>
      </c>
      <c r="W5047">
        <v>66.211489361702135</v>
      </c>
      <c r="X5047" s="83" t="str">
        <f t="shared" si="156"/>
        <v>2213 - BG HOU/S TX/SW LA</v>
      </c>
      <c r="Y5047" s="83">
        <f t="shared" si="157"/>
        <v>46.999999999999993</v>
      </c>
    </row>
    <row r="5048" spans="1:25" x14ac:dyDescent="0.25">
      <c r="A5048" t="s">
        <v>7</v>
      </c>
      <c r="B5048" t="s">
        <v>8651</v>
      </c>
      <c r="C5048" t="s">
        <v>7844</v>
      </c>
      <c r="D5048" t="s">
        <v>7845</v>
      </c>
      <c r="E5048" t="s">
        <v>7846</v>
      </c>
      <c r="F5048">
        <v>22132134</v>
      </c>
      <c r="G5048" t="s">
        <v>7908</v>
      </c>
      <c r="H5048" t="s">
        <v>7909</v>
      </c>
      <c r="I5048">
        <v>131082</v>
      </c>
      <c r="J5048" t="s">
        <v>7933</v>
      </c>
      <c r="K5048" t="s">
        <v>7934</v>
      </c>
      <c r="L5048" t="s">
        <v>6</v>
      </c>
      <c r="M5048" t="s">
        <v>8677</v>
      </c>
      <c r="N5048">
        <v>1482.78</v>
      </c>
      <c r="O5048">
        <v>1181.05</v>
      </c>
      <c r="P5048">
        <v>0.79649999999999999</v>
      </c>
      <c r="Q5048">
        <v>247.13</v>
      </c>
      <c r="R5048">
        <v>196.84166666666667</v>
      </c>
      <c r="S5048">
        <v>14305.06</v>
      </c>
      <c r="T5048">
        <v>10286.6</v>
      </c>
      <c r="U5048">
        <v>0.71909999999999996</v>
      </c>
      <c r="V5048">
        <v>238.42</v>
      </c>
      <c r="W5048">
        <v>270.7</v>
      </c>
      <c r="X5048" s="83" t="str">
        <f t="shared" si="156"/>
        <v>2213 - BG HOU/S TX/SW LA</v>
      </c>
      <c r="Y5048" s="83">
        <f t="shared" si="157"/>
        <v>38</v>
      </c>
    </row>
    <row r="5049" spans="1:25" x14ac:dyDescent="0.25">
      <c r="A5049" t="s">
        <v>7</v>
      </c>
      <c r="B5049" t="s">
        <v>8651</v>
      </c>
      <c r="C5049" t="s">
        <v>7844</v>
      </c>
      <c r="D5049" t="s">
        <v>7845</v>
      </c>
      <c r="E5049" t="s">
        <v>7846</v>
      </c>
      <c r="F5049">
        <v>22132134</v>
      </c>
      <c r="G5049" t="s">
        <v>7908</v>
      </c>
      <c r="H5049" t="s">
        <v>7909</v>
      </c>
      <c r="I5049">
        <v>131082</v>
      </c>
      <c r="J5049" t="s">
        <v>7933</v>
      </c>
      <c r="K5049" t="s">
        <v>7934</v>
      </c>
      <c r="L5049" t="s">
        <v>6</v>
      </c>
      <c r="M5049" t="s">
        <v>8678</v>
      </c>
      <c r="N5049">
        <v>444.48</v>
      </c>
      <c r="O5049">
        <v>585</v>
      </c>
      <c r="P5049">
        <v>1.3161</v>
      </c>
      <c r="Q5049">
        <v>55.56</v>
      </c>
      <c r="R5049">
        <v>73.125</v>
      </c>
      <c r="S5049">
        <v>5118.54</v>
      </c>
      <c r="T5049">
        <v>1461.55</v>
      </c>
      <c r="U5049">
        <v>0.28549999999999998</v>
      </c>
      <c r="V5049">
        <v>74.180000000000007</v>
      </c>
      <c r="W5049">
        <v>26.573636363636364</v>
      </c>
      <c r="X5049" s="83" t="str">
        <f t="shared" si="156"/>
        <v>2213 - BG HOU/S TX/SW LA</v>
      </c>
      <c r="Y5049" s="83">
        <f t="shared" si="157"/>
        <v>55</v>
      </c>
    </row>
    <row r="5050" spans="1:25" x14ac:dyDescent="0.25">
      <c r="A5050" t="s">
        <v>7</v>
      </c>
      <c r="B5050" t="s">
        <v>8651</v>
      </c>
      <c r="C5050" t="s">
        <v>7844</v>
      </c>
      <c r="D5050" t="s">
        <v>7845</v>
      </c>
      <c r="E5050" t="s">
        <v>7846</v>
      </c>
      <c r="F5050">
        <v>22132134</v>
      </c>
      <c r="G5050" t="s">
        <v>7908</v>
      </c>
      <c r="H5050" t="s">
        <v>7909</v>
      </c>
      <c r="I5050">
        <v>131082</v>
      </c>
      <c r="J5050" t="s">
        <v>7933</v>
      </c>
      <c r="K5050" t="s">
        <v>7934</v>
      </c>
      <c r="L5050" t="s">
        <v>6</v>
      </c>
      <c r="M5050" t="s">
        <v>8679</v>
      </c>
      <c r="N5050">
        <v>0</v>
      </c>
      <c r="S5050">
        <v>56.96</v>
      </c>
      <c r="T5050">
        <v>0.85</v>
      </c>
      <c r="U5050">
        <v>1.49E-2</v>
      </c>
      <c r="V5050">
        <v>56.96</v>
      </c>
      <c r="W5050">
        <v>0.28333333333333333</v>
      </c>
      <c r="X5050" s="83" t="str">
        <f t="shared" si="156"/>
        <v>2213 - BG HOU/S TX/SW LA</v>
      </c>
      <c r="Y5050" s="83">
        <f t="shared" si="157"/>
        <v>3</v>
      </c>
    </row>
    <row r="5051" spans="1:25" x14ac:dyDescent="0.25">
      <c r="A5051" t="s">
        <v>7</v>
      </c>
      <c r="B5051" t="s">
        <v>8651</v>
      </c>
      <c r="C5051" t="s">
        <v>7844</v>
      </c>
      <c r="D5051" t="s">
        <v>7845</v>
      </c>
      <c r="E5051" t="s">
        <v>7846</v>
      </c>
      <c r="F5051">
        <v>22132134</v>
      </c>
      <c r="G5051" t="s">
        <v>7908</v>
      </c>
      <c r="H5051" t="s">
        <v>7909</v>
      </c>
      <c r="I5051">
        <v>131082</v>
      </c>
      <c r="J5051" t="s">
        <v>7933</v>
      </c>
      <c r="K5051" t="s">
        <v>7934</v>
      </c>
      <c r="L5051" t="s">
        <v>6</v>
      </c>
      <c r="M5051" t="s">
        <v>8695</v>
      </c>
      <c r="N5051">
        <v>446.43</v>
      </c>
      <c r="O5051">
        <v>401.2</v>
      </c>
      <c r="P5051">
        <v>0.89870000000000005</v>
      </c>
      <c r="Q5051">
        <v>148.81</v>
      </c>
      <c r="R5051">
        <v>133.73333333333332</v>
      </c>
      <c r="S5051">
        <v>9446.73</v>
      </c>
      <c r="T5051">
        <v>8093.22</v>
      </c>
      <c r="U5051">
        <v>0.85670000000000002</v>
      </c>
      <c r="V5051">
        <v>129.41</v>
      </c>
      <c r="W5051">
        <v>168.60875000000001</v>
      </c>
      <c r="X5051" s="83" t="str">
        <f t="shared" si="156"/>
        <v>2213 - BG HOU/S TX/SW LA</v>
      </c>
      <c r="Y5051" s="83">
        <f t="shared" si="157"/>
        <v>48</v>
      </c>
    </row>
    <row r="5052" spans="1:25" x14ac:dyDescent="0.25">
      <c r="A5052" t="s">
        <v>7</v>
      </c>
      <c r="B5052" t="s">
        <v>8651</v>
      </c>
      <c r="C5052" t="s">
        <v>7844</v>
      </c>
      <c r="D5052" t="s">
        <v>7845</v>
      </c>
      <c r="E5052" t="s">
        <v>7846</v>
      </c>
      <c r="F5052">
        <v>22132134</v>
      </c>
      <c r="G5052" t="s">
        <v>7908</v>
      </c>
      <c r="H5052" t="s">
        <v>7909</v>
      </c>
      <c r="I5052">
        <v>131082</v>
      </c>
      <c r="J5052" t="s">
        <v>7933</v>
      </c>
      <c r="K5052" t="s">
        <v>7934</v>
      </c>
      <c r="L5052" t="s">
        <v>6</v>
      </c>
      <c r="M5052" t="s">
        <v>8720</v>
      </c>
      <c r="N5052">
        <v>1838.7</v>
      </c>
      <c r="O5052">
        <v>1.33</v>
      </c>
      <c r="P5052">
        <v>6.9999999999999999E-4</v>
      </c>
      <c r="Q5052">
        <v>612.9</v>
      </c>
      <c r="R5052">
        <v>0.66500000000000004</v>
      </c>
      <c r="S5052">
        <v>2034.35</v>
      </c>
      <c r="T5052">
        <v>5.19</v>
      </c>
      <c r="U5052">
        <v>2.5999999999999999E-3</v>
      </c>
      <c r="V5052">
        <v>508.59</v>
      </c>
      <c r="W5052">
        <v>1.7300000000000002</v>
      </c>
      <c r="X5052" s="83" t="str">
        <f t="shared" si="156"/>
        <v>2213 - BG HOU/S TX/SW LA</v>
      </c>
      <c r="Y5052" s="83">
        <f t="shared" si="157"/>
        <v>3</v>
      </c>
    </row>
    <row r="5053" spans="1:25" x14ac:dyDescent="0.25">
      <c r="A5053" t="s">
        <v>7</v>
      </c>
      <c r="B5053" t="s">
        <v>8651</v>
      </c>
      <c r="C5053" t="s">
        <v>7844</v>
      </c>
      <c r="D5053" t="s">
        <v>7845</v>
      </c>
      <c r="E5053" t="s">
        <v>7846</v>
      </c>
      <c r="F5053">
        <v>22132134</v>
      </c>
      <c r="G5053" t="s">
        <v>7908</v>
      </c>
      <c r="H5053" t="s">
        <v>7909</v>
      </c>
      <c r="I5053">
        <v>131082</v>
      </c>
      <c r="J5053" t="s">
        <v>7933</v>
      </c>
      <c r="K5053" t="s">
        <v>7934</v>
      </c>
      <c r="L5053" t="s">
        <v>6</v>
      </c>
      <c r="M5053" t="s">
        <v>8696</v>
      </c>
      <c r="N5053">
        <v>3335.29</v>
      </c>
      <c r="O5053">
        <v>2213.9299999999998</v>
      </c>
      <c r="P5053">
        <v>0.66379999999999995</v>
      </c>
      <c r="Q5053">
        <v>476.47</v>
      </c>
      <c r="R5053">
        <v>276.74124999999998</v>
      </c>
      <c r="S5053">
        <v>29256.32</v>
      </c>
      <c r="T5053">
        <v>12583</v>
      </c>
      <c r="U5053">
        <v>0.43009999999999998</v>
      </c>
      <c r="V5053">
        <v>495.87</v>
      </c>
      <c r="W5053">
        <v>322.64102564102564</v>
      </c>
      <c r="X5053" s="83" t="str">
        <f t="shared" si="156"/>
        <v>2213 - BG HOU/S TX/SW LA</v>
      </c>
      <c r="Y5053" s="83">
        <f t="shared" si="157"/>
        <v>39</v>
      </c>
    </row>
    <row r="5054" spans="1:25" x14ac:dyDescent="0.25">
      <c r="A5054" t="s">
        <v>7</v>
      </c>
      <c r="B5054" t="s">
        <v>8651</v>
      </c>
      <c r="C5054" t="s">
        <v>7844</v>
      </c>
      <c r="D5054" t="s">
        <v>7845</v>
      </c>
      <c r="E5054" t="s">
        <v>7846</v>
      </c>
      <c r="F5054">
        <v>22132134</v>
      </c>
      <c r="G5054" t="s">
        <v>7908</v>
      </c>
      <c r="H5054" t="s">
        <v>7909</v>
      </c>
      <c r="I5054">
        <v>131082</v>
      </c>
      <c r="J5054" t="s">
        <v>7933</v>
      </c>
      <c r="K5054" t="s">
        <v>7934</v>
      </c>
      <c r="L5054" t="s">
        <v>6</v>
      </c>
      <c r="M5054" t="s">
        <v>8697</v>
      </c>
      <c r="N5054">
        <v>5818.16</v>
      </c>
      <c r="O5054">
        <v>4195.95</v>
      </c>
      <c r="P5054">
        <v>0.72119999999999995</v>
      </c>
      <c r="Q5054">
        <v>727.27</v>
      </c>
      <c r="R5054">
        <v>1398.6499999999999</v>
      </c>
      <c r="S5054">
        <v>37404.32</v>
      </c>
      <c r="T5054">
        <v>22234.3</v>
      </c>
      <c r="U5054">
        <v>0.59440000000000004</v>
      </c>
      <c r="V5054">
        <v>719.31</v>
      </c>
      <c r="W5054">
        <v>555.85749999999996</v>
      </c>
      <c r="X5054" s="83" t="str">
        <f t="shared" ref="X5054:X5117" si="158">CONCATENATE(C5054," - ",D5054)</f>
        <v>2213 - BG HOU/S TX/SW LA</v>
      </c>
      <c r="Y5054" s="83">
        <f t="shared" si="157"/>
        <v>40</v>
      </c>
    </row>
    <row r="5055" spans="1:25" x14ac:dyDescent="0.25">
      <c r="A5055" t="s">
        <v>7</v>
      </c>
      <c r="B5055" t="s">
        <v>8651</v>
      </c>
      <c r="C5055" t="s">
        <v>7844</v>
      </c>
      <c r="D5055" t="s">
        <v>7845</v>
      </c>
      <c r="E5055" t="s">
        <v>7846</v>
      </c>
      <c r="F5055">
        <v>22132134</v>
      </c>
      <c r="G5055" t="s">
        <v>7908</v>
      </c>
      <c r="H5055" t="s">
        <v>7909</v>
      </c>
      <c r="I5055">
        <v>131082</v>
      </c>
      <c r="J5055" t="s">
        <v>7933</v>
      </c>
      <c r="K5055" t="s">
        <v>7934</v>
      </c>
      <c r="L5055" t="s">
        <v>6</v>
      </c>
      <c r="M5055" t="s">
        <v>8698</v>
      </c>
      <c r="N5055">
        <v>13518.12</v>
      </c>
      <c r="O5055">
        <v>8747.59</v>
      </c>
      <c r="P5055">
        <v>0.64710000000000001</v>
      </c>
      <c r="Q5055">
        <v>614.46</v>
      </c>
      <c r="R5055">
        <v>485.97722222222222</v>
      </c>
      <c r="S5055">
        <v>116217.92</v>
      </c>
      <c r="T5055">
        <v>66620.87</v>
      </c>
      <c r="U5055">
        <v>0.57320000000000004</v>
      </c>
      <c r="V5055">
        <v>540.54999999999995</v>
      </c>
      <c r="W5055">
        <v>376.38909604519773</v>
      </c>
      <c r="X5055" s="83" t="str">
        <f t="shared" si="158"/>
        <v>2213 - BG HOU/S TX/SW LA</v>
      </c>
      <c r="Y5055" s="83">
        <f t="shared" si="157"/>
        <v>177</v>
      </c>
    </row>
    <row r="5056" spans="1:25" x14ac:dyDescent="0.25">
      <c r="A5056" t="s">
        <v>7</v>
      </c>
      <c r="B5056" t="s">
        <v>8651</v>
      </c>
      <c r="C5056" t="s">
        <v>7844</v>
      </c>
      <c r="D5056" t="s">
        <v>7845</v>
      </c>
      <c r="E5056" t="s">
        <v>7846</v>
      </c>
      <c r="F5056">
        <v>22132134</v>
      </c>
      <c r="G5056" t="s">
        <v>7908</v>
      </c>
      <c r="H5056" t="s">
        <v>7909</v>
      </c>
      <c r="I5056">
        <v>131082</v>
      </c>
      <c r="J5056" t="s">
        <v>7933</v>
      </c>
      <c r="K5056" t="s">
        <v>7934</v>
      </c>
      <c r="L5056" t="s">
        <v>6</v>
      </c>
      <c r="M5056" t="s">
        <v>8699</v>
      </c>
      <c r="N5056">
        <v>1716.44</v>
      </c>
      <c r="O5056">
        <v>677.02</v>
      </c>
      <c r="P5056">
        <v>0.39439999999999997</v>
      </c>
      <c r="Q5056">
        <v>156.04</v>
      </c>
      <c r="R5056">
        <v>225.67333333333332</v>
      </c>
      <c r="S5056">
        <v>10733.32</v>
      </c>
      <c r="T5056">
        <v>6805.82</v>
      </c>
      <c r="U5056">
        <v>0.6341</v>
      </c>
      <c r="V5056">
        <v>145.04</v>
      </c>
      <c r="W5056">
        <v>158.27488372093023</v>
      </c>
      <c r="X5056" s="83" t="str">
        <f t="shared" si="158"/>
        <v>2213 - BG HOU/S TX/SW LA</v>
      </c>
      <c r="Y5056" s="83">
        <f t="shared" si="157"/>
        <v>43</v>
      </c>
    </row>
    <row r="5057" spans="1:25" x14ac:dyDescent="0.25">
      <c r="A5057" t="s">
        <v>7</v>
      </c>
      <c r="B5057" t="s">
        <v>8651</v>
      </c>
      <c r="C5057" t="s">
        <v>7844</v>
      </c>
      <c r="D5057" t="s">
        <v>7845</v>
      </c>
      <c r="E5057" t="s">
        <v>7846</v>
      </c>
      <c r="F5057">
        <v>22132134</v>
      </c>
      <c r="G5057" t="s">
        <v>7908</v>
      </c>
      <c r="H5057" t="s">
        <v>7909</v>
      </c>
      <c r="I5057">
        <v>131082</v>
      </c>
      <c r="J5057" t="s">
        <v>7933</v>
      </c>
      <c r="K5057" t="s">
        <v>7934</v>
      </c>
      <c r="L5057" t="s">
        <v>6</v>
      </c>
      <c r="M5057" t="s">
        <v>8700</v>
      </c>
      <c r="N5057">
        <v>5640</v>
      </c>
      <c r="O5057">
        <v>1777.32</v>
      </c>
      <c r="P5057">
        <v>0.31509999999999999</v>
      </c>
      <c r="Q5057">
        <v>470</v>
      </c>
      <c r="R5057">
        <v>77.274782608695645</v>
      </c>
      <c r="S5057">
        <v>30521.64</v>
      </c>
      <c r="T5057">
        <v>20809.86</v>
      </c>
      <c r="U5057">
        <v>0.68179999999999996</v>
      </c>
      <c r="V5057">
        <v>436.02</v>
      </c>
      <c r="W5057">
        <v>236.47568181818181</v>
      </c>
      <c r="X5057" s="83" t="str">
        <f t="shared" si="158"/>
        <v>2213 - BG HOU/S TX/SW LA</v>
      </c>
      <c r="Y5057" s="83">
        <f t="shared" si="157"/>
        <v>88</v>
      </c>
    </row>
    <row r="5058" spans="1:25" x14ac:dyDescent="0.25">
      <c r="A5058" t="s">
        <v>7</v>
      </c>
      <c r="B5058" t="s">
        <v>8651</v>
      </c>
      <c r="C5058" t="s">
        <v>7844</v>
      </c>
      <c r="D5058" t="s">
        <v>7845</v>
      </c>
      <c r="E5058" t="s">
        <v>7846</v>
      </c>
      <c r="F5058">
        <v>22132134</v>
      </c>
      <c r="G5058" t="s">
        <v>7908</v>
      </c>
      <c r="H5058" t="s">
        <v>7909</v>
      </c>
      <c r="I5058">
        <v>131082</v>
      </c>
      <c r="J5058" t="s">
        <v>7933</v>
      </c>
      <c r="K5058" t="s">
        <v>7934</v>
      </c>
      <c r="L5058" t="s">
        <v>6</v>
      </c>
      <c r="M5058" t="s">
        <v>8701</v>
      </c>
      <c r="N5058">
        <v>6725.28</v>
      </c>
      <c r="O5058">
        <v>2828.73</v>
      </c>
      <c r="P5058">
        <v>0.42059999999999997</v>
      </c>
      <c r="Q5058">
        <v>560.44000000000005</v>
      </c>
      <c r="R5058">
        <v>104.76777777777778</v>
      </c>
      <c r="S5058">
        <v>38941.03</v>
      </c>
      <c r="T5058">
        <v>26447.759999999998</v>
      </c>
      <c r="U5058">
        <v>0.67920000000000003</v>
      </c>
      <c r="V5058">
        <v>505.73</v>
      </c>
      <c r="W5058">
        <v>242.64</v>
      </c>
      <c r="X5058" s="83" t="str">
        <f t="shared" si="158"/>
        <v>2213 - BG HOU/S TX/SW LA</v>
      </c>
      <c r="Y5058" s="83">
        <f t="shared" si="157"/>
        <v>109</v>
      </c>
    </row>
    <row r="5059" spans="1:25" x14ac:dyDescent="0.25">
      <c r="A5059" t="s">
        <v>7</v>
      </c>
      <c r="B5059" t="s">
        <v>8651</v>
      </c>
      <c r="C5059" t="s">
        <v>7844</v>
      </c>
      <c r="D5059" t="s">
        <v>7845</v>
      </c>
      <c r="E5059" t="s">
        <v>7846</v>
      </c>
      <c r="F5059">
        <v>22132134</v>
      </c>
      <c r="G5059" t="s">
        <v>7908</v>
      </c>
      <c r="H5059" t="s">
        <v>7909</v>
      </c>
      <c r="I5059">
        <v>202445</v>
      </c>
      <c r="J5059" t="s">
        <v>7935</v>
      </c>
      <c r="K5059" t="s">
        <v>7936</v>
      </c>
      <c r="L5059" t="s">
        <v>6</v>
      </c>
      <c r="M5059" t="s">
        <v>8676</v>
      </c>
      <c r="N5059">
        <v>0</v>
      </c>
      <c r="S5059">
        <v>387.49</v>
      </c>
      <c r="T5059">
        <v>212.25</v>
      </c>
      <c r="U5059">
        <v>0.54779999999999995</v>
      </c>
      <c r="V5059">
        <v>96.87</v>
      </c>
      <c r="W5059">
        <v>70.75</v>
      </c>
      <c r="X5059" s="83" t="str">
        <f t="shared" si="158"/>
        <v>2213 - BG HOU/S TX/SW LA</v>
      </c>
      <c r="Y5059" s="83">
        <f t="shared" ref="Y5059:Y5122" si="159">IFERROR((IF($S5059=0,0,$T5059/$W5059)),0)</f>
        <v>3</v>
      </c>
    </row>
    <row r="5060" spans="1:25" x14ac:dyDescent="0.25">
      <c r="A5060" t="s">
        <v>7</v>
      </c>
      <c r="B5060" t="s">
        <v>8651</v>
      </c>
      <c r="C5060" t="s">
        <v>7844</v>
      </c>
      <c r="D5060" t="s">
        <v>7845</v>
      </c>
      <c r="E5060" t="s">
        <v>7846</v>
      </c>
      <c r="F5060">
        <v>22132134</v>
      </c>
      <c r="G5060" t="s">
        <v>7908</v>
      </c>
      <c r="H5060" t="s">
        <v>7909</v>
      </c>
      <c r="I5060">
        <v>202445</v>
      </c>
      <c r="J5060" t="s">
        <v>7935</v>
      </c>
      <c r="K5060" t="s">
        <v>7936</v>
      </c>
      <c r="L5060" t="s">
        <v>6</v>
      </c>
      <c r="M5060" t="s">
        <v>8694</v>
      </c>
      <c r="N5060">
        <v>21.74</v>
      </c>
      <c r="O5060">
        <v>97.5</v>
      </c>
      <c r="P5060">
        <v>4.4847999999999999</v>
      </c>
      <c r="Q5060">
        <v>21.74</v>
      </c>
      <c r="S5060">
        <v>97.83</v>
      </c>
      <c r="T5060">
        <v>303.75</v>
      </c>
      <c r="U5060">
        <v>3.1049000000000002</v>
      </c>
      <c r="V5060">
        <v>48.92</v>
      </c>
      <c r="W5060">
        <v>43.392857142857146</v>
      </c>
      <c r="X5060" s="83" t="str">
        <f t="shared" si="158"/>
        <v>2213 - BG HOU/S TX/SW LA</v>
      </c>
      <c r="Y5060" s="83">
        <f t="shared" si="159"/>
        <v>6.9999999999999991</v>
      </c>
    </row>
    <row r="5061" spans="1:25" x14ac:dyDescent="0.25">
      <c r="A5061" t="s">
        <v>7</v>
      </c>
      <c r="B5061" t="s">
        <v>8651</v>
      </c>
      <c r="C5061" t="s">
        <v>7844</v>
      </c>
      <c r="D5061" t="s">
        <v>7845</v>
      </c>
      <c r="E5061" t="s">
        <v>7846</v>
      </c>
      <c r="F5061">
        <v>22132134</v>
      </c>
      <c r="G5061" t="s">
        <v>7908</v>
      </c>
      <c r="H5061" t="s">
        <v>7909</v>
      </c>
      <c r="I5061">
        <v>202445</v>
      </c>
      <c r="J5061" t="s">
        <v>7935</v>
      </c>
      <c r="K5061" t="s">
        <v>7936</v>
      </c>
      <c r="L5061" t="s">
        <v>6</v>
      </c>
      <c r="M5061" t="s">
        <v>8707</v>
      </c>
      <c r="N5061">
        <v>42.7</v>
      </c>
      <c r="Q5061">
        <v>42.7</v>
      </c>
      <c r="S5061">
        <v>125.31</v>
      </c>
      <c r="T5061">
        <v>251.25</v>
      </c>
      <c r="U5061">
        <v>2.0049999999999999</v>
      </c>
      <c r="V5061">
        <v>41.77</v>
      </c>
      <c r="W5061">
        <v>125.625</v>
      </c>
      <c r="X5061" s="83" t="str">
        <f t="shared" si="158"/>
        <v>2213 - BG HOU/S TX/SW LA</v>
      </c>
      <c r="Y5061" s="83">
        <f t="shared" si="159"/>
        <v>2</v>
      </c>
    </row>
    <row r="5062" spans="1:25" x14ac:dyDescent="0.25">
      <c r="A5062" t="s">
        <v>7</v>
      </c>
      <c r="B5062" t="s">
        <v>8651</v>
      </c>
      <c r="C5062" t="s">
        <v>7844</v>
      </c>
      <c r="D5062" t="s">
        <v>7845</v>
      </c>
      <c r="E5062" t="s">
        <v>7846</v>
      </c>
      <c r="F5062">
        <v>22132134</v>
      </c>
      <c r="G5062" t="s">
        <v>7908</v>
      </c>
      <c r="H5062" t="s">
        <v>7909</v>
      </c>
      <c r="I5062">
        <v>202445</v>
      </c>
      <c r="J5062" t="s">
        <v>7935</v>
      </c>
      <c r="K5062" t="s">
        <v>7936</v>
      </c>
      <c r="L5062" t="s">
        <v>6</v>
      </c>
      <c r="M5062" t="s">
        <v>8677</v>
      </c>
      <c r="N5062">
        <v>494.26</v>
      </c>
      <c r="O5062">
        <v>1125</v>
      </c>
      <c r="P5062">
        <v>2.2761</v>
      </c>
      <c r="Q5062">
        <v>247.13</v>
      </c>
      <c r="S5062">
        <v>2408.84</v>
      </c>
      <c r="T5062">
        <v>1495.89</v>
      </c>
      <c r="U5062">
        <v>0.621</v>
      </c>
      <c r="V5062">
        <v>240.88</v>
      </c>
      <c r="W5062">
        <v>166.21</v>
      </c>
      <c r="X5062" s="83" t="str">
        <f t="shared" si="158"/>
        <v>2213 - BG HOU/S TX/SW LA</v>
      </c>
      <c r="Y5062" s="83">
        <f t="shared" si="159"/>
        <v>9</v>
      </c>
    </row>
    <row r="5063" spans="1:25" x14ac:dyDescent="0.25">
      <c r="A5063" t="s">
        <v>7</v>
      </c>
      <c r="B5063" t="s">
        <v>8651</v>
      </c>
      <c r="C5063" t="s">
        <v>7844</v>
      </c>
      <c r="D5063" t="s">
        <v>7845</v>
      </c>
      <c r="E5063" t="s">
        <v>7846</v>
      </c>
      <c r="F5063">
        <v>22132134</v>
      </c>
      <c r="G5063" t="s">
        <v>7908</v>
      </c>
      <c r="H5063" t="s">
        <v>7909</v>
      </c>
      <c r="I5063">
        <v>202445</v>
      </c>
      <c r="J5063" t="s">
        <v>7935</v>
      </c>
      <c r="K5063" t="s">
        <v>7936</v>
      </c>
      <c r="L5063" t="s">
        <v>6</v>
      </c>
      <c r="M5063" t="s">
        <v>8678</v>
      </c>
      <c r="N5063">
        <v>111.12</v>
      </c>
      <c r="Q5063">
        <v>55.56</v>
      </c>
      <c r="S5063">
        <v>871.08</v>
      </c>
      <c r="T5063">
        <v>24</v>
      </c>
      <c r="U5063">
        <v>2.76E-2</v>
      </c>
      <c r="V5063">
        <v>72.59</v>
      </c>
      <c r="W5063">
        <v>3</v>
      </c>
      <c r="X5063" s="83" t="str">
        <f t="shared" si="158"/>
        <v>2213 - BG HOU/S TX/SW LA</v>
      </c>
      <c r="Y5063" s="83">
        <f t="shared" si="159"/>
        <v>8</v>
      </c>
    </row>
    <row r="5064" spans="1:25" x14ac:dyDescent="0.25">
      <c r="A5064" t="s">
        <v>7</v>
      </c>
      <c r="B5064" t="s">
        <v>8651</v>
      </c>
      <c r="C5064" t="s">
        <v>7844</v>
      </c>
      <c r="D5064" t="s">
        <v>7845</v>
      </c>
      <c r="E5064" t="s">
        <v>7846</v>
      </c>
      <c r="F5064">
        <v>22132134</v>
      </c>
      <c r="G5064" t="s">
        <v>7908</v>
      </c>
      <c r="H5064" t="s">
        <v>7909</v>
      </c>
      <c r="I5064">
        <v>202445</v>
      </c>
      <c r="J5064" t="s">
        <v>7935</v>
      </c>
      <c r="K5064" t="s">
        <v>7936</v>
      </c>
      <c r="L5064" t="s">
        <v>6</v>
      </c>
      <c r="M5064" t="s">
        <v>8679</v>
      </c>
      <c r="N5064">
        <v>0</v>
      </c>
      <c r="S5064">
        <v>56.96</v>
      </c>
      <c r="V5064">
        <v>56.96</v>
      </c>
      <c r="X5064" s="83" t="str">
        <f t="shared" si="158"/>
        <v>2213 - BG HOU/S TX/SW LA</v>
      </c>
      <c r="Y5064" s="83">
        <f t="shared" si="159"/>
        <v>0</v>
      </c>
    </row>
    <row r="5065" spans="1:25" x14ac:dyDescent="0.25">
      <c r="A5065" t="s">
        <v>7</v>
      </c>
      <c r="B5065" t="s">
        <v>8651</v>
      </c>
      <c r="C5065" t="s">
        <v>7844</v>
      </c>
      <c r="D5065" t="s">
        <v>7845</v>
      </c>
      <c r="E5065" t="s">
        <v>7846</v>
      </c>
      <c r="F5065">
        <v>22132134</v>
      </c>
      <c r="G5065" t="s">
        <v>7908</v>
      </c>
      <c r="H5065" t="s">
        <v>7909</v>
      </c>
      <c r="I5065">
        <v>202445</v>
      </c>
      <c r="J5065" t="s">
        <v>7935</v>
      </c>
      <c r="K5065" t="s">
        <v>7936</v>
      </c>
      <c r="L5065" t="s">
        <v>6</v>
      </c>
      <c r="M5065" t="s">
        <v>8695</v>
      </c>
      <c r="N5065">
        <v>0</v>
      </c>
      <c r="S5065">
        <v>1454.52</v>
      </c>
      <c r="T5065">
        <v>248.51</v>
      </c>
      <c r="U5065">
        <v>0.1709</v>
      </c>
      <c r="V5065">
        <v>132.22999999999999</v>
      </c>
      <c r="W5065">
        <v>41.418333333333329</v>
      </c>
      <c r="X5065" s="83" t="str">
        <f t="shared" si="158"/>
        <v>2213 - BG HOU/S TX/SW LA</v>
      </c>
      <c r="Y5065" s="83">
        <f t="shared" si="159"/>
        <v>6</v>
      </c>
    </row>
    <row r="5066" spans="1:25" x14ac:dyDescent="0.25">
      <c r="A5066" t="s">
        <v>7</v>
      </c>
      <c r="B5066" t="s">
        <v>8651</v>
      </c>
      <c r="C5066" t="s">
        <v>7844</v>
      </c>
      <c r="D5066" t="s">
        <v>7845</v>
      </c>
      <c r="E5066" t="s">
        <v>7846</v>
      </c>
      <c r="F5066">
        <v>22132134</v>
      </c>
      <c r="G5066" t="s">
        <v>7908</v>
      </c>
      <c r="H5066" t="s">
        <v>7909</v>
      </c>
      <c r="I5066">
        <v>202445</v>
      </c>
      <c r="J5066" t="s">
        <v>7935</v>
      </c>
      <c r="K5066" t="s">
        <v>7936</v>
      </c>
      <c r="L5066" t="s">
        <v>6</v>
      </c>
      <c r="M5066" t="s">
        <v>8720</v>
      </c>
      <c r="N5066">
        <v>0</v>
      </c>
      <c r="S5066">
        <v>195.65</v>
      </c>
      <c r="V5066">
        <v>195.65</v>
      </c>
      <c r="X5066" s="83" t="str">
        <f t="shared" si="158"/>
        <v>2213 - BG HOU/S TX/SW LA</v>
      </c>
      <c r="Y5066" s="83">
        <f t="shared" si="159"/>
        <v>0</v>
      </c>
    </row>
    <row r="5067" spans="1:25" x14ac:dyDescent="0.25">
      <c r="A5067" t="s">
        <v>7</v>
      </c>
      <c r="B5067" t="s">
        <v>8651</v>
      </c>
      <c r="C5067" t="s">
        <v>7844</v>
      </c>
      <c r="D5067" t="s">
        <v>7845</v>
      </c>
      <c r="E5067" t="s">
        <v>7846</v>
      </c>
      <c r="F5067">
        <v>22132134</v>
      </c>
      <c r="G5067" t="s">
        <v>7908</v>
      </c>
      <c r="H5067" t="s">
        <v>7909</v>
      </c>
      <c r="I5067">
        <v>202445</v>
      </c>
      <c r="J5067" t="s">
        <v>7935</v>
      </c>
      <c r="K5067" t="s">
        <v>7936</v>
      </c>
      <c r="L5067" t="s">
        <v>6</v>
      </c>
      <c r="M5067" t="s">
        <v>8696</v>
      </c>
      <c r="N5067">
        <v>952.94</v>
      </c>
      <c r="O5067">
        <v>2355.7800000000002</v>
      </c>
      <c r="P5067">
        <v>2.4721000000000002</v>
      </c>
      <c r="Q5067">
        <v>476.47</v>
      </c>
      <c r="R5067">
        <v>2355.7800000000002</v>
      </c>
      <c r="S5067">
        <v>9035.7000000000007</v>
      </c>
      <c r="T5067">
        <v>8448.67</v>
      </c>
      <c r="U5067">
        <v>0.93500000000000005</v>
      </c>
      <c r="V5067">
        <v>501.98</v>
      </c>
      <c r="W5067">
        <v>603.47642857142853</v>
      </c>
      <c r="X5067" s="83" t="str">
        <f t="shared" si="158"/>
        <v>2213 - BG HOU/S TX/SW LA</v>
      </c>
      <c r="Y5067" s="83">
        <f t="shared" si="159"/>
        <v>14.000000000000002</v>
      </c>
    </row>
    <row r="5068" spans="1:25" x14ac:dyDescent="0.25">
      <c r="A5068" t="s">
        <v>7</v>
      </c>
      <c r="B5068" t="s">
        <v>8651</v>
      </c>
      <c r="C5068" t="s">
        <v>7844</v>
      </c>
      <c r="D5068" t="s">
        <v>7845</v>
      </c>
      <c r="E5068" t="s">
        <v>7846</v>
      </c>
      <c r="F5068">
        <v>22132134</v>
      </c>
      <c r="G5068" t="s">
        <v>7908</v>
      </c>
      <c r="H5068" t="s">
        <v>7909</v>
      </c>
      <c r="I5068">
        <v>202445</v>
      </c>
      <c r="J5068" t="s">
        <v>7935</v>
      </c>
      <c r="K5068" t="s">
        <v>7936</v>
      </c>
      <c r="L5068" t="s">
        <v>6</v>
      </c>
      <c r="M5068" t="s">
        <v>8721</v>
      </c>
      <c r="N5068">
        <v>107.14</v>
      </c>
      <c r="O5068">
        <v>-13.04</v>
      </c>
      <c r="P5068">
        <v>-0.1217</v>
      </c>
      <c r="Q5068">
        <v>107.14</v>
      </c>
      <c r="S5068">
        <v>215.47</v>
      </c>
      <c r="T5068">
        <v>9.83</v>
      </c>
      <c r="U5068">
        <v>4.5600000000000002E-2</v>
      </c>
      <c r="V5068">
        <v>107.74</v>
      </c>
      <c r="W5068">
        <v>9.83</v>
      </c>
      <c r="X5068" s="83" t="str">
        <f t="shared" si="158"/>
        <v>2213 - BG HOU/S TX/SW LA</v>
      </c>
      <c r="Y5068" s="83">
        <f t="shared" si="159"/>
        <v>1</v>
      </c>
    </row>
    <row r="5069" spans="1:25" x14ac:dyDescent="0.25">
      <c r="A5069" t="s">
        <v>7</v>
      </c>
      <c r="B5069" t="s">
        <v>8651</v>
      </c>
      <c r="C5069" t="s">
        <v>7844</v>
      </c>
      <c r="D5069" t="s">
        <v>7845</v>
      </c>
      <c r="E5069" t="s">
        <v>7846</v>
      </c>
      <c r="F5069">
        <v>22132134</v>
      </c>
      <c r="G5069" t="s">
        <v>7908</v>
      </c>
      <c r="H5069" t="s">
        <v>7909</v>
      </c>
      <c r="I5069">
        <v>202445</v>
      </c>
      <c r="J5069" t="s">
        <v>7935</v>
      </c>
      <c r="K5069" t="s">
        <v>7936</v>
      </c>
      <c r="L5069" t="s">
        <v>6</v>
      </c>
      <c r="M5069" t="s">
        <v>8697</v>
      </c>
      <c r="N5069">
        <v>2181.81</v>
      </c>
      <c r="O5069">
        <v>27.97</v>
      </c>
      <c r="P5069">
        <v>1.2800000000000001E-2</v>
      </c>
      <c r="Q5069">
        <v>727.27</v>
      </c>
      <c r="R5069">
        <v>9.3233333333333324</v>
      </c>
      <c r="S5069">
        <v>11505.14</v>
      </c>
      <c r="T5069">
        <v>5535.65</v>
      </c>
      <c r="U5069">
        <v>0.48110000000000003</v>
      </c>
      <c r="V5069">
        <v>719.07</v>
      </c>
      <c r="W5069">
        <v>276.78249999999997</v>
      </c>
      <c r="X5069" s="83" t="str">
        <f t="shared" si="158"/>
        <v>2213 - BG HOU/S TX/SW LA</v>
      </c>
      <c r="Y5069" s="83">
        <f t="shared" si="159"/>
        <v>20</v>
      </c>
    </row>
    <row r="5070" spans="1:25" x14ac:dyDescent="0.25">
      <c r="A5070" t="s">
        <v>7</v>
      </c>
      <c r="B5070" t="s">
        <v>8651</v>
      </c>
      <c r="C5070" t="s">
        <v>7844</v>
      </c>
      <c r="D5070" t="s">
        <v>7845</v>
      </c>
      <c r="E5070" t="s">
        <v>7846</v>
      </c>
      <c r="F5070">
        <v>22132134</v>
      </c>
      <c r="G5070" t="s">
        <v>7908</v>
      </c>
      <c r="H5070" t="s">
        <v>7909</v>
      </c>
      <c r="I5070">
        <v>202445</v>
      </c>
      <c r="J5070" t="s">
        <v>7935</v>
      </c>
      <c r="K5070" t="s">
        <v>7936</v>
      </c>
      <c r="L5070" t="s">
        <v>6</v>
      </c>
      <c r="M5070" t="s">
        <v>8698</v>
      </c>
      <c r="N5070">
        <v>2457.84</v>
      </c>
      <c r="O5070">
        <v>522.46</v>
      </c>
      <c r="P5070">
        <v>0.21260000000000001</v>
      </c>
      <c r="Q5070">
        <v>614.46</v>
      </c>
      <c r="R5070">
        <v>130.61500000000001</v>
      </c>
      <c r="S5070">
        <v>20603.21</v>
      </c>
      <c r="T5070">
        <v>6816.84</v>
      </c>
      <c r="U5070">
        <v>0.33090000000000003</v>
      </c>
      <c r="V5070">
        <v>542.19000000000005</v>
      </c>
      <c r="W5070">
        <v>170.42099999999999</v>
      </c>
      <c r="X5070" s="83" t="str">
        <f t="shared" si="158"/>
        <v>2213 - BG HOU/S TX/SW LA</v>
      </c>
      <c r="Y5070" s="83">
        <f t="shared" si="159"/>
        <v>40</v>
      </c>
    </row>
    <row r="5071" spans="1:25" x14ac:dyDescent="0.25">
      <c r="A5071" t="s">
        <v>7</v>
      </c>
      <c r="B5071" t="s">
        <v>8651</v>
      </c>
      <c r="C5071" t="s">
        <v>7844</v>
      </c>
      <c r="D5071" t="s">
        <v>7845</v>
      </c>
      <c r="E5071" t="s">
        <v>7846</v>
      </c>
      <c r="F5071">
        <v>22132134</v>
      </c>
      <c r="G5071" t="s">
        <v>7908</v>
      </c>
      <c r="H5071" t="s">
        <v>7909</v>
      </c>
      <c r="I5071">
        <v>202445</v>
      </c>
      <c r="J5071" t="s">
        <v>7935</v>
      </c>
      <c r="K5071" t="s">
        <v>7936</v>
      </c>
      <c r="L5071" t="s">
        <v>6</v>
      </c>
      <c r="M5071" t="s">
        <v>8699</v>
      </c>
      <c r="N5071">
        <v>312.08</v>
      </c>
      <c r="O5071">
        <v>240</v>
      </c>
      <c r="P5071">
        <v>0.76900000000000002</v>
      </c>
      <c r="Q5071">
        <v>156.04</v>
      </c>
      <c r="S5071">
        <v>1900.63</v>
      </c>
      <c r="T5071">
        <v>720.11</v>
      </c>
      <c r="U5071">
        <v>0.37890000000000001</v>
      </c>
      <c r="V5071">
        <v>146.19999999999999</v>
      </c>
      <c r="W5071">
        <v>102.87285714285714</v>
      </c>
      <c r="X5071" s="83" t="str">
        <f t="shared" si="158"/>
        <v>2213 - BG HOU/S TX/SW LA</v>
      </c>
      <c r="Y5071" s="83">
        <f t="shared" si="159"/>
        <v>7</v>
      </c>
    </row>
    <row r="5072" spans="1:25" x14ac:dyDescent="0.25">
      <c r="A5072" t="s">
        <v>7</v>
      </c>
      <c r="B5072" t="s">
        <v>8651</v>
      </c>
      <c r="C5072" t="s">
        <v>7844</v>
      </c>
      <c r="D5072" t="s">
        <v>7845</v>
      </c>
      <c r="E5072" t="s">
        <v>7846</v>
      </c>
      <c r="F5072">
        <v>22132134</v>
      </c>
      <c r="G5072" t="s">
        <v>7908</v>
      </c>
      <c r="H5072" t="s">
        <v>7909</v>
      </c>
      <c r="I5072">
        <v>202445</v>
      </c>
      <c r="J5072" t="s">
        <v>7935</v>
      </c>
      <c r="K5072" t="s">
        <v>7936</v>
      </c>
      <c r="L5072" t="s">
        <v>6</v>
      </c>
      <c r="M5072" t="s">
        <v>8700</v>
      </c>
      <c r="N5072">
        <v>1410</v>
      </c>
      <c r="O5072">
        <v>1140.03</v>
      </c>
      <c r="P5072">
        <v>0.8085</v>
      </c>
      <c r="Q5072">
        <v>470</v>
      </c>
      <c r="R5072">
        <v>380.01</v>
      </c>
      <c r="S5072">
        <v>6209.06</v>
      </c>
      <c r="T5072">
        <v>2599.9499999999998</v>
      </c>
      <c r="U5072">
        <v>0.41870000000000002</v>
      </c>
      <c r="V5072">
        <v>443.5</v>
      </c>
      <c r="W5072">
        <v>173.32999999999998</v>
      </c>
      <c r="X5072" s="83" t="str">
        <f t="shared" si="158"/>
        <v>2213 - BG HOU/S TX/SW LA</v>
      </c>
      <c r="Y5072" s="83">
        <f t="shared" si="159"/>
        <v>15</v>
      </c>
    </row>
    <row r="5073" spans="1:25" x14ac:dyDescent="0.25">
      <c r="A5073" t="s">
        <v>7</v>
      </c>
      <c r="B5073" t="s">
        <v>8651</v>
      </c>
      <c r="C5073" t="s">
        <v>7844</v>
      </c>
      <c r="D5073" t="s">
        <v>7845</v>
      </c>
      <c r="E5073" t="s">
        <v>7846</v>
      </c>
      <c r="F5073">
        <v>22132134</v>
      </c>
      <c r="G5073" t="s">
        <v>7908</v>
      </c>
      <c r="H5073" t="s">
        <v>7909</v>
      </c>
      <c r="I5073">
        <v>202445</v>
      </c>
      <c r="J5073" t="s">
        <v>7935</v>
      </c>
      <c r="K5073" t="s">
        <v>7936</v>
      </c>
      <c r="L5073" t="s">
        <v>6</v>
      </c>
      <c r="M5073" t="s">
        <v>8701</v>
      </c>
      <c r="N5073">
        <v>560.44000000000005</v>
      </c>
      <c r="O5073">
        <v>915</v>
      </c>
      <c r="P5073">
        <v>1.6326000000000001</v>
      </c>
      <c r="Q5073">
        <v>560.44000000000005</v>
      </c>
      <c r="S5073">
        <v>4511.8599999999997</v>
      </c>
      <c r="T5073">
        <v>2153.9499999999998</v>
      </c>
      <c r="U5073">
        <v>0.47739999999999999</v>
      </c>
      <c r="V5073">
        <v>501.32</v>
      </c>
      <c r="W5073">
        <v>239.32777777777775</v>
      </c>
      <c r="X5073" s="83" t="str">
        <f t="shared" si="158"/>
        <v>2213 - BG HOU/S TX/SW LA</v>
      </c>
      <c r="Y5073" s="83">
        <f t="shared" si="159"/>
        <v>9</v>
      </c>
    </row>
    <row r="5074" spans="1:25" x14ac:dyDescent="0.25">
      <c r="A5074" t="s">
        <v>7</v>
      </c>
      <c r="B5074" t="s">
        <v>8651</v>
      </c>
      <c r="C5074" t="s">
        <v>7844</v>
      </c>
      <c r="D5074" t="s">
        <v>7845</v>
      </c>
      <c r="E5074" t="s">
        <v>7846</v>
      </c>
      <c r="F5074">
        <v>22132134</v>
      </c>
      <c r="G5074" t="s">
        <v>7908</v>
      </c>
      <c r="H5074" t="s">
        <v>7909</v>
      </c>
      <c r="I5074">
        <v>213132</v>
      </c>
      <c r="J5074" t="s">
        <v>7937</v>
      </c>
      <c r="K5074" t="s">
        <v>7938</v>
      </c>
      <c r="L5074" t="s">
        <v>6</v>
      </c>
      <c r="M5074" t="s">
        <v>8677</v>
      </c>
      <c r="N5074">
        <v>247.13</v>
      </c>
      <c r="O5074">
        <v>8.14</v>
      </c>
      <c r="P5074">
        <v>3.2899999999999999E-2</v>
      </c>
      <c r="Q5074">
        <v>247.13</v>
      </c>
      <c r="R5074">
        <v>8.14</v>
      </c>
      <c r="S5074">
        <v>2772.93</v>
      </c>
      <c r="T5074">
        <v>12788.29</v>
      </c>
      <c r="U5074">
        <v>4.6117999999999997</v>
      </c>
      <c r="V5074">
        <v>231.08</v>
      </c>
      <c r="W5074">
        <v>1420.9211111111113</v>
      </c>
      <c r="X5074" s="83" t="str">
        <f t="shared" si="158"/>
        <v>2213 - BG HOU/S TX/SW LA</v>
      </c>
      <c r="Y5074" s="83">
        <f t="shared" si="159"/>
        <v>9</v>
      </c>
    </row>
    <row r="5075" spans="1:25" x14ac:dyDescent="0.25">
      <c r="A5075" t="s">
        <v>7</v>
      </c>
      <c r="B5075" t="s">
        <v>8651</v>
      </c>
      <c r="C5075" t="s">
        <v>7844</v>
      </c>
      <c r="D5075" t="s">
        <v>7845</v>
      </c>
      <c r="E5075" t="s">
        <v>7846</v>
      </c>
      <c r="F5075">
        <v>22132134</v>
      </c>
      <c r="G5075" t="s">
        <v>7908</v>
      </c>
      <c r="H5075" t="s">
        <v>7909</v>
      </c>
      <c r="I5075">
        <v>213132</v>
      </c>
      <c r="J5075" t="s">
        <v>7937</v>
      </c>
      <c r="K5075" t="s">
        <v>7938</v>
      </c>
      <c r="L5075" t="s">
        <v>6</v>
      </c>
      <c r="M5075" t="s">
        <v>8678</v>
      </c>
      <c r="N5075">
        <v>55.56</v>
      </c>
      <c r="Q5075">
        <v>55.56</v>
      </c>
      <c r="S5075">
        <v>123.69</v>
      </c>
      <c r="T5075">
        <v>37.5</v>
      </c>
      <c r="U5075">
        <v>0.30320000000000003</v>
      </c>
      <c r="V5075">
        <v>61.85</v>
      </c>
      <c r="W5075">
        <v>12.5</v>
      </c>
      <c r="X5075" s="83" t="str">
        <f t="shared" si="158"/>
        <v>2213 - BG HOU/S TX/SW LA</v>
      </c>
      <c r="Y5075" s="83">
        <f t="shared" si="159"/>
        <v>3</v>
      </c>
    </row>
    <row r="5076" spans="1:25" x14ac:dyDescent="0.25">
      <c r="A5076" t="s">
        <v>7</v>
      </c>
      <c r="B5076" t="s">
        <v>8651</v>
      </c>
      <c r="C5076" t="s">
        <v>7844</v>
      </c>
      <c r="D5076" t="s">
        <v>7845</v>
      </c>
      <c r="E5076" t="s">
        <v>7846</v>
      </c>
      <c r="F5076">
        <v>22132134</v>
      </c>
      <c r="G5076" t="s">
        <v>7908</v>
      </c>
      <c r="H5076" t="s">
        <v>7909</v>
      </c>
      <c r="I5076">
        <v>213132</v>
      </c>
      <c r="J5076" t="s">
        <v>7937</v>
      </c>
      <c r="K5076" t="s">
        <v>7938</v>
      </c>
      <c r="L5076" t="s">
        <v>6</v>
      </c>
      <c r="M5076" t="s">
        <v>8679</v>
      </c>
      <c r="N5076">
        <v>0</v>
      </c>
      <c r="S5076">
        <v>56.96</v>
      </c>
      <c r="V5076">
        <v>56.96</v>
      </c>
      <c r="X5076" s="83" t="str">
        <f t="shared" si="158"/>
        <v>2213 - BG HOU/S TX/SW LA</v>
      </c>
      <c r="Y5076" s="83">
        <f t="shared" si="159"/>
        <v>0</v>
      </c>
    </row>
    <row r="5077" spans="1:25" x14ac:dyDescent="0.25">
      <c r="A5077" t="s">
        <v>7</v>
      </c>
      <c r="B5077" t="s">
        <v>8651</v>
      </c>
      <c r="C5077" t="s">
        <v>7844</v>
      </c>
      <c r="D5077" t="s">
        <v>7845</v>
      </c>
      <c r="E5077" t="s">
        <v>7846</v>
      </c>
      <c r="F5077">
        <v>22132134</v>
      </c>
      <c r="G5077" t="s">
        <v>7908</v>
      </c>
      <c r="H5077" t="s">
        <v>7909</v>
      </c>
      <c r="I5077">
        <v>213132</v>
      </c>
      <c r="J5077" t="s">
        <v>7937</v>
      </c>
      <c r="K5077" t="s">
        <v>7938</v>
      </c>
      <c r="L5077" t="s">
        <v>6</v>
      </c>
      <c r="M5077" t="s">
        <v>8695</v>
      </c>
      <c r="N5077">
        <v>0</v>
      </c>
      <c r="S5077">
        <v>652.64</v>
      </c>
      <c r="T5077">
        <v>1794</v>
      </c>
      <c r="U5077">
        <v>2.7488000000000001</v>
      </c>
      <c r="V5077">
        <v>130.53</v>
      </c>
      <c r="W5077">
        <v>299</v>
      </c>
      <c r="X5077" s="83" t="str">
        <f t="shared" si="158"/>
        <v>2213 - BG HOU/S TX/SW LA</v>
      </c>
      <c r="Y5077" s="83">
        <f t="shared" si="159"/>
        <v>6</v>
      </c>
    </row>
    <row r="5078" spans="1:25" x14ac:dyDescent="0.25">
      <c r="A5078" t="s">
        <v>7</v>
      </c>
      <c r="B5078" t="s">
        <v>8651</v>
      </c>
      <c r="C5078" t="s">
        <v>7844</v>
      </c>
      <c r="D5078" t="s">
        <v>7845</v>
      </c>
      <c r="E5078" t="s">
        <v>7846</v>
      </c>
      <c r="F5078">
        <v>22132134</v>
      </c>
      <c r="G5078" t="s">
        <v>7908</v>
      </c>
      <c r="H5078" t="s">
        <v>7909</v>
      </c>
      <c r="I5078">
        <v>213132</v>
      </c>
      <c r="J5078" t="s">
        <v>7937</v>
      </c>
      <c r="K5078" t="s">
        <v>7938</v>
      </c>
      <c r="L5078" t="s">
        <v>6</v>
      </c>
      <c r="M5078" t="s">
        <v>8696</v>
      </c>
      <c r="N5078">
        <v>476.47</v>
      </c>
      <c r="O5078">
        <v>538.22</v>
      </c>
      <c r="P5078">
        <v>1.1295999999999999</v>
      </c>
      <c r="Q5078">
        <v>476.47</v>
      </c>
      <c r="R5078">
        <v>538.22</v>
      </c>
      <c r="S5078">
        <v>2934.9</v>
      </c>
      <c r="T5078">
        <v>4484.8500000000004</v>
      </c>
      <c r="U5078">
        <v>1.5281</v>
      </c>
      <c r="V5078">
        <v>489.15</v>
      </c>
      <c r="W5078">
        <v>747.47500000000002</v>
      </c>
      <c r="X5078" s="83" t="str">
        <f t="shared" si="158"/>
        <v>2213 - BG HOU/S TX/SW LA</v>
      </c>
      <c r="Y5078" s="83">
        <f t="shared" si="159"/>
        <v>6</v>
      </c>
    </row>
    <row r="5079" spans="1:25" x14ac:dyDescent="0.25">
      <c r="A5079" t="s">
        <v>7</v>
      </c>
      <c r="B5079" t="s">
        <v>8651</v>
      </c>
      <c r="C5079" t="s">
        <v>7844</v>
      </c>
      <c r="D5079" t="s">
        <v>7845</v>
      </c>
      <c r="E5079" t="s">
        <v>7846</v>
      </c>
      <c r="F5079">
        <v>22132134</v>
      </c>
      <c r="G5079" t="s">
        <v>7908</v>
      </c>
      <c r="H5079" t="s">
        <v>7909</v>
      </c>
      <c r="I5079">
        <v>213132</v>
      </c>
      <c r="J5079" t="s">
        <v>7937</v>
      </c>
      <c r="K5079" t="s">
        <v>7938</v>
      </c>
      <c r="L5079" t="s">
        <v>6</v>
      </c>
      <c r="M5079" t="s">
        <v>8697</v>
      </c>
      <c r="N5079">
        <v>1454.54</v>
      </c>
      <c r="O5079">
        <v>525</v>
      </c>
      <c r="P5079">
        <v>0.3609</v>
      </c>
      <c r="Q5079">
        <v>727.27</v>
      </c>
      <c r="S5079">
        <v>10063.459999999999</v>
      </c>
      <c r="T5079">
        <v>3760.81</v>
      </c>
      <c r="U5079">
        <v>0.37369999999999998</v>
      </c>
      <c r="V5079">
        <v>718.82</v>
      </c>
      <c r="W5079">
        <v>376.08100000000002</v>
      </c>
      <c r="X5079" s="83" t="str">
        <f t="shared" si="158"/>
        <v>2213 - BG HOU/S TX/SW LA</v>
      </c>
      <c r="Y5079" s="83">
        <f t="shared" si="159"/>
        <v>10</v>
      </c>
    </row>
    <row r="5080" spans="1:25" x14ac:dyDescent="0.25">
      <c r="A5080" t="s">
        <v>7</v>
      </c>
      <c r="B5080" t="s">
        <v>8651</v>
      </c>
      <c r="C5080" t="s">
        <v>7844</v>
      </c>
      <c r="D5080" t="s">
        <v>7845</v>
      </c>
      <c r="E5080" t="s">
        <v>7846</v>
      </c>
      <c r="F5080">
        <v>22132134</v>
      </c>
      <c r="G5080" t="s">
        <v>7908</v>
      </c>
      <c r="H5080" t="s">
        <v>7909</v>
      </c>
      <c r="I5080">
        <v>213132</v>
      </c>
      <c r="J5080" t="s">
        <v>7937</v>
      </c>
      <c r="K5080" t="s">
        <v>7938</v>
      </c>
      <c r="L5080" t="s">
        <v>6</v>
      </c>
      <c r="M5080" t="s">
        <v>8698</v>
      </c>
      <c r="N5080">
        <v>1228.92</v>
      </c>
      <c r="O5080">
        <v>995.7</v>
      </c>
      <c r="P5080">
        <v>0.81020000000000003</v>
      </c>
      <c r="Q5080">
        <v>614.46</v>
      </c>
      <c r="R5080">
        <v>497.85</v>
      </c>
      <c r="S5080">
        <v>9766.52</v>
      </c>
      <c r="T5080">
        <v>6400.15</v>
      </c>
      <c r="U5080">
        <v>0.65529999999999999</v>
      </c>
      <c r="V5080">
        <v>542.58000000000004</v>
      </c>
      <c r="W5080">
        <v>426.67666666666662</v>
      </c>
      <c r="X5080" s="83" t="str">
        <f t="shared" si="158"/>
        <v>2213 - BG HOU/S TX/SW LA</v>
      </c>
      <c r="Y5080" s="83">
        <f t="shared" si="159"/>
        <v>15</v>
      </c>
    </row>
    <row r="5081" spans="1:25" x14ac:dyDescent="0.25">
      <c r="A5081" t="s">
        <v>7</v>
      </c>
      <c r="B5081" t="s">
        <v>8651</v>
      </c>
      <c r="C5081" t="s">
        <v>7844</v>
      </c>
      <c r="D5081" t="s">
        <v>7845</v>
      </c>
      <c r="E5081" t="s">
        <v>7846</v>
      </c>
      <c r="F5081">
        <v>22132134</v>
      </c>
      <c r="G5081" t="s">
        <v>7908</v>
      </c>
      <c r="H5081" t="s">
        <v>7909</v>
      </c>
      <c r="I5081">
        <v>213132</v>
      </c>
      <c r="J5081" t="s">
        <v>7937</v>
      </c>
      <c r="K5081" t="s">
        <v>7938</v>
      </c>
      <c r="L5081" t="s">
        <v>6</v>
      </c>
      <c r="M5081" t="s">
        <v>8699</v>
      </c>
      <c r="N5081">
        <v>156.04</v>
      </c>
      <c r="O5081">
        <v>248.14</v>
      </c>
      <c r="P5081">
        <v>1.5902000000000001</v>
      </c>
      <c r="Q5081">
        <v>156.04</v>
      </c>
      <c r="R5081">
        <v>248.14</v>
      </c>
      <c r="S5081">
        <v>1004.16</v>
      </c>
      <c r="T5081">
        <v>459.39</v>
      </c>
      <c r="U5081">
        <v>0.45750000000000002</v>
      </c>
      <c r="V5081">
        <v>143.44999999999999</v>
      </c>
      <c r="W5081">
        <v>91.878</v>
      </c>
      <c r="X5081" s="83" t="str">
        <f t="shared" si="158"/>
        <v>2213 - BG HOU/S TX/SW LA</v>
      </c>
      <c r="Y5081" s="83">
        <f t="shared" si="159"/>
        <v>5</v>
      </c>
    </row>
    <row r="5082" spans="1:25" x14ac:dyDescent="0.25">
      <c r="A5082" t="s">
        <v>7</v>
      </c>
      <c r="B5082" t="s">
        <v>8651</v>
      </c>
      <c r="C5082" t="s">
        <v>7844</v>
      </c>
      <c r="D5082" t="s">
        <v>7845</v>
      </c>
      <c r="E5082" t="s">
        <v>7846</v>
      </c>
      <c r="F5082">
        <v>22132134</v>
      </c>
      <c r="G5082" t="s">
        <v>7908</v>
      </c>
      <c r="H5082" t="s">
        <v>7909</v>
      </c>
      <c r="I5082">
        <v>213132</v>
      </c>
      <c r="J5082" t="s">
        <v>7937</v>
      </c>
      <c r="K5082" t="s">
        <v>7938</v>
      </c>
      <c r="L5082" t="s">
        <v>6</v>
      </c>
      <c r="M5082" t="s">
        <v>8700</v>
      </c>
      <c r="N5082">
        <v>940</v>
      </c>
      <c r="O5082">
        <v>21.89</v>
      </c>
      <c r="P5082">
        <v>2.3300000000000001E-2</v>
      </c>
      <c r="Q5082">
        <v>470</v>
      </c>
      <c r="R5082">
        <v>21.89</v>
      </c>
      <c r="S5082">
        <v>4706.6400000000003</v>
      </c>
      <c r="T5082">
        <v>4596.29</v>
      </c>
      <c r="U5082">
        <v>0.97660000000000002</v>
      </c>
      <c r="V5082">
        <v>427.88</v>
      </c>
      <c r="W5082">
        <v>574.53625</v>
      </c>
      <c r="X5082" s="83" t="str">
        <f t="shared" si="158"/>
        <v>2213 - BG HOU/S TX/SW LA</v>
      </c>
      <c r="Y5082" s="83">
        <f t="shared" si="159"/>
        <v>8</v>
      </c>
    </row>
    <row r="5083" spans="1:25" x14ac:dyDescent="0.25">
      <c r="A5083" t="s">
        <v>7</v>
      </c>
      <c r="B5083" t="s">
        <v>8651</v>
      </c>
      <c r="C5083" t="s">
        <v>7844</v>
      </c>
      <c r="D5083" t="s">
        <v>7845</v>
      </c>
      <c r="E5083" t="s">
        <v>7846</v>
      </c>
      <c r="F5083">
        <v>22132134</v>
      </c>
      <c r="G5083" t="s">
        <v>7908</v>
      </c>
      <c r="H5083" t="s">
        <v>7909</v>
      </c>
      <c r="I5083">
        <v>213132</v>
      </c>
      <c r="J5083" t="s">
        <v>7937</v>
      </c>
      <c r="K5083" t="s">
        <v>7938</v>
      </c>
      <c r="L5083" t="s">
        <v>6</v>
      </c>
      <c r="M5083" t="s">
        <v>8701</v>
      </c>
      <c r="N5083">
        <v>560.44000000000005</v>
      </c>
      <c r="O5083">
        <v>43.8</v>
      </c>
      <c r="P5083">
        <v>7.8200000000000006E-2</v>
      </c>
      <c r="Q5083">
        <v>560.44000000000005</v>
      </c>
      <c r="R5083">
        <v>21.9</v>
      </c>
      <c r="S5083">
        <v>3356.91</v>
      </c>
      <c r="T5083">
        <v>672.69</v>
      </c>
      <c r="U5083">
        <v>0.20039999999999999</v>
      </c>
      <c r="V5083">
        <v>479.56</v>
      </c>
      <c r="W5083">
        <v>134.53800000000001</v>
      </c>
      <c r="X5083" s="83" t="str">
        <f t="shared" si="158"/>
        <v>2213 - BG HOU/S TX/SW LA</v>
      </c>
      <c r="Y5083" s="83">
        <f t="shared" si="159"/>
        <v>5</v>
      </c>
    </row>
    <row r="5084" spans="1:25" x14ac:dyDescent="0.25">
      <c r="A5084" t="s">
        <v>7</v>
      </c>
      <c r="B5084" t="s">
        <v>8651</v>
      </c>
      <c r="C5084" t="s">
        <v>7844</v>
      </c>
      <c r="D5084" t="s">
        <v>7845</v>
      </c>
      <c r="E5084" t="s">
        <v>7846</v>
      </c>
      <c r="F5084">
        <v>22132134</v>
      </c>
      <c r="G5084" t="s">
        <v>7908</v>
      </c>
      <c r="H5084" t="s">
        <v>7909</v>
      </c>
      <c r="I5084">
        <v>223149</v>
      </c>
      <c r="J5084" t="s">
        <v>7939</v>
      </c>
      <c r="K5084" t="s">
        <v>7940</v>
      </c>
      <c r="L5084" t="s">
        <v>6</v>
      </c>
      <c r="M5084" t="s">
        <v>8695</v>
      </c>
      <c r="N5084">
        <v>1190.48</v>
      </c>
      <c r="O5084">
        <v>416.05</v>
      </c>
      <c r="P5084">
        <v>0.34949999999999998</v>
      </c>
      <c r="Q5084">
        <v>148.81</v>
      </c>
      <c r="R5084">
        <v>59.43571428571429</v>
      </c>
      <c r="S5084">
        <v>13580.44</v>
      </c>
      <c r="T5084">
        <v>7851.84</v>
      </c>
      <c r="U5084">
        <v>0.57820000000000005</v>
      </c>
      <c r="V5084">
        <v>129.34</v>
      </c>
      <c r="W5084">
        <v>94.600481927710845</v>
      </c>
      <c r="X5084" s="83" t="str">
        <f t="shared" si="158"/>
        <v>2213 - BG HOU/S TX/SW LA</v>
      </c>
      <c r="Y5084" s="83">
        <f t="shared" si="159"/>
        <v>83</v>
      </c>
    </row>
    <row r="5085" spans="1:25" x14ac:dyDescent="0.25">
      <c r="A5085" t="s">
        <v>7</v>
      </c>
      <c r="B5085" t="s">
        <v>8651</v>
      </c>
      <c r="C5085" t="s">
        <v>7844</v>
      </c>
      <c r="D5085" t="s">
        <v>7845</v>
      </c>
      <c r="E5085" t="s">
        <v>7846</v>
      </c>
      <c r="F5085">
        <v>22132134</v>
      </c>
      <c r="G5085" t="s">
        <v>7908</v>
      </c>
      <c r="H5085" t="s">
        <v>7909</v>
      </c>
      <c r="I5085">
        <v>223149</v>
      </c>
      <c r="J5085" t="s">
        <v>7939</v>
      </c>
      <c r="K5085" t="s">
        <v>7940</v>
      </c>
      <c r="L5085" t="s">
        <v>6</v>
      </c>
      <c r="M5085" t="s">
        <v>8720</v>
      </c>
      <c r="N5085">
        <v>3064.5</v>
      </c>
      <c r="O5085">
        <v>925.54</v>
      </c>
      <c r="P5085">
        <v>0.30199999999999999</v>
      </c>
      <c r="Q5085">
        <v>612.9</v>
      </c>
      <c r="R5085">
        <v>185.108</v>
      </c>
      <c r="S5085">
        <v>3651.45</v>
      </c>
      <c r="T5085">
        <v>2465.9499999999998</v>
      </c>
      <c r="U5085">
        <v>0.67530000000000001</v>
      </c>
      <c r="V5085">
        <v>456.43</v>
      </c>
      <c r="W5085">
        <v>189.68846153846152</v>
      </c>
      <c r="X5085" s="83" t="str">
        <f t="shared" si="158"/>
        <v>2213 - BG HOU/S TX/SW LA</v>
      </c>
      <c r="Y5085" s="83">
        <f t="shared" si="159"/>
        <v>13</v>
      </c>
    </row>
    <row r="5086" spans="1:25" x14ac:dyDescent="0.25">
      <c r="A5086" t="s">
        <v>7</v>
      </c>
      <c r="B5086" t="s">
        <v>8651</v>
      </c>
      <c r="C5086" t="s">
        <v>7844</v>
      </c>
      <c r="D5086" t="s">
        <v>7845</v>
      </c>
      <c r="E5086" t="s">
        <v>7846</v>
      </c>
      <c r="F5086">
        <v>22132134</v>
      </c>
      <c r="G5086" t="s">
        <v>7908</v>
      </c>
      <c r="H5086" t="s">
        <v>7909</v>
      </c>
      <c r="I5086">
        <v>223149</v>
      </c>
      <c r="J5086" t="s">
        <v>7939</v>
      </c>
      <c r="K5086" t="s">
        <v>7940</v>
      </c>
      <c r="L5086" t="s">
        <v>6</v>
      </c>
      <c r="M5086" t="s">
        <v>8696</v>
      </c>
      <c r="N5086">
        <v>6670.58</v>
      </c>
      <c r="O5086">
        <v>3412.33</v>
      </c>
      <c r="P5086">
        <v>0.51149999999999995</v>
      </c>
      <c r="Q5086">
        <v>476.47</v>
      </c>
      <c r="R5086">
        <v>426.54124999999999</v>
      </c>
      <c r="S5086">
        <v>34680.97</v>
      </c>
      <c r="T5086">
        <v>15644.29</v>
      </c>
      <c r="U5086">
        <v>0.4511</v>
      </c>
      <c r="V5086">
        <v>488.46</v>
      </c>
      <c r="W5086">
        <v>193.1393827160494</v>
      </c>
      <c r="X5086" s="83" t="str">
        <f t="shared" si="158"/>
        <v>2213 - BG HOU/S TX/SW LA</v>
      </c>
      <c r="Y5086" s="83">
        <f t="shared" si="159"/>
        <v>81</v>
      </c>
    </row>
    <row r="5087" spans="1:25" x14ac:dyDescent="0.25">
      <c r="A5087" t="s">
        <v>7</v>
      </c>
      <c r="B5087" t="s">
        <v>8651</v>
      </c>
      <c r="C5087" t="s">
        <v>7844</v>
      </c>
      <c r="D5087" t="s">
        <v>7845</v>
      </c>
      <c r="E5087" t="s">
        <v>7846</v>
      </c>
      <c r="F5087">
        <v>22132134</v>
      </c>
      <c r="G5087" t="s">
        <v>7908</v>
      </c>
      <c r="H5087" t="s">
        <v>7909</v>
      </c>
      <c r="I5087">
        <v>223149</v>
      </c>
      <c r="J5087" t="s">
        <v>7939</v>
      </c>
      <c r="K5087" t="s">
        <v>7940</v>
      </c>
      <c r="L5087" t="s">
        <v>6</v>
      </c>
      <c r="M5087" t="s">
        <v>8697</v>
      </c>
      <c r="N5087">
        <v>7999.97</v>
      </c>
      <c r="O5087">
        <v>2208.69</v>
      </c>
      <c r="P5087">
        <v>0.27610000000000001</v>
      </c>
      <c r="Q5087">
        <v>727.27</v>
      </c>
      <c r="R5087">
        <v>245.41</v>
      </c>
      <c r="S5087">
        <v>57444.31</v>
      </c>
      <c r="T5087">
        <v>34315.410000000003</v>
      </c>
      <c r="U5087">
        <v>0.59740000000000004</v>
      </c>
      <c r="V5087">
        <v>718.05</v>
      </c>
      <c r="W5087">
        <v>490.22014285714289</v>
      </c>
      <c r="X5087" s="83" t="str">
        <f t="shared" si="158"/>
        <v>2213 - BG HOU/S TX/SW LA</v>
      </c>
      <c r="Y5087" s="83">
        <f t="shared" si="159"/>
        <v>70</v>
      </c>
    </row>
    <row r="5088" spans="1:25" x14ac:dyDescent="0.25">
      <c r="A5088" t="s">
        <v>7</v>
      </c>
      <c r="B5088" t="s">
        <v>8651</v>
      </c>
      <c r="C5088" t="s">
        <v>7844</v>
      </c>
      <c r="D5088" t="s">
        <v>7845</v>
      </c>
      <c r="E5088" t="s">
        <v>7846</v>
      </c>
      <c r="F5088">
        <v>22132134</v>
      </c>
      <c r="G5088" t="s">
        <v>7908</v>
      </c>
      <c r="H5088" t="s">
        <v>7909</v>
      </c>
      <c r="I5088">
        <v>223149</v>
      </c>
      <c r="J5088" t="s">
        <v>7939</v>
      </c>
      <c r="K5088" t="s">
        <v>7940</v>
      </c>
      <c r="L5088" t="s">
        <v>6</v>
      </c>
      <c r="M5088" t="s">
        <v>8698</v>
      </c>
      <c r="N5088">
        <v>12289.2</v>
      </c>
      <c r="O5088">
        <v>3360.64</v>
      </c>
      <c r="P5088">
        <v>0.27350000000000002</v>
      </c>
      <c r="Q5088">
        <v>614.46</v>
      </c>
      <c r="R5088">
        <v>336.06399999999996</v>
      </c>
      <c r="S5088">
        <v>120320.18</v>
      </c>
      <c r="T5088">
        <v>46396.93</v>
      </c>
      <c r="U5088">
        <v>0.3856</v>
      </c>
      <c r="V5088">
        <v>534.76</v>
      </c>
      <c r="W5088">
        <v>336.20963768115945</v>
      </c>
      <c r="X5088" s="83" t="str">
        <f t="shared" si="158"/>
        <v>2213 - BG HOU/S TX/SW LA</v>
      </c>
      <c r="Y5088" s="83">
        <f t="shared" si="159"/>
        <v>138</v>
      </c>
    </row>
    <row r="5089" spans="1:25" x14ac:dyDescent="0.25">
      <c r="A5089" t="s">
        <v>7</v>
      </c>
      <c r="B5089" t="s">
        <v>8651</v>
      </c>
      <c r="C5089" t="s">
        <v>7844</v>
      </c>
      <c r="D5089" t="s">
        <v>7845</v>
      </c>
      <c r="E5089" t="s">
        <v>7846</v>
      </c>
      <c r="F5089">
        <v>22132134</v>
      </c>
      <c r="G5089" t="s">
        <v>7908</v>
      </c>
      <c r="H5089" t="s">
        <v>7909</v>
      </c>
      <c r="I5089">
        <v>223149</v>
      </c>
      <c r="J5089" t="s">
        <v>7939</v>
      </c>
      <c r="K5089" t="s">
        <v>7940</v>
      </c>
      <c r="L5089" t="s">
        <v>6</v>
      </c>
      <c r="M5089" t="s">
        <v>8699</v>
      </c>
      <c r="N5089">
        <v>2028.52</v>
      </c>
      <c r="O5089">
        <v>262.5</v>
      </c>
      <c r="P5089">
        <v>0.12939999999999999</v>
      </c>
      <c r="Q5089">
        <v>156.04</v>
      </c>
      <c r="R5089">
        <v>65.625</v>
      </c>
      <c r="S5089">
        <v>11679.96</v>
      </c>
      <c r="T5089">
        <v>4275.29</v>
      </c>
      <c r="U5089">
        <v>0.36599999999999999</v>
      </c>
      <c r="V5089">
        <v>146</v>
      </c>
      <c r="W5089">
        <v>54.811410256410255</v>
      </c>
      <c r="X5089" s="83" t="str">
        <f t="shared" si="158"/>
        <v>2213 - BG HOU/S TX/SW LA</v>
      </c>
      <c r="Y5089" s="83">
        <f t="shared" si="159"/>
        <v>78</v>
      </c>
    </row>
    <row r="5090" spans="1:25" x14ac:dyDescent="0.25">
      <c r="A5090" t="s">
        <v>7</v>
      </c>
      <c r="B5090" t="s">
        <v>8651</v>
      </c>
      <c r="C5090" t="s">
        <v>7844</v>
      </c>
      <c r="D5090" t="s">
        <v>7845</v>
      </c>
      <c r="E5090" t="s">
        <v>7846</v>
      </c>
      <c r="F5090">
        <v>22132134</v>
      </c>
      <c r="G5090" t="s">
        <v>7908</v>
      </c>
      <c r="H5090" t="s">
        <v>7909</v>
      </c>
      <c r="I5090">
        <v>223149</v>
      </c>
      <c r="J5090" t="s">
        <v>7939</v>
      </c>
      <c r="K5090" t="s">
        <v>7940</v>
      </c>
      <c r="L5090" t="s">
        <v>6</v>
      </c>
      <c r="M5090" t="s">
        <v>8700</v>
      </c>
      <c r="N5090">
        <v>7050</v>
      </c>
      <c r="O5090">
        <v>336.66</v>
      </c>
      <c r="P5090">
        <v>4.7800000000000002E-2</v>
      </c>
      <c r="Q5090">
        <v>470</v>
      </c>
      <c r="R5090">
        <v>28.055000000000003</v>
      </c>
      <c r="S5090">
        <v>38814.54</v>
      </c>
      <c r="T5090">
        <v>19354.23</v>
      </c>
      <c r="U5090">
        <v>0.49859999999999999</v>
      </c>
      <c r="V5090">
        <v>431.27</v>
      </c>
      <c r="W5090">
        <v>210.37206521739131</v>
      </c>
      <c r="X5090" s="83" t="str">
        <f t="shared" si="158"/>
        <v>2213 - BG HOU/S TX/SW LA</v>
      </c>
      <c r="Y5090" s="83">
        <f t="shared" si="159"/>
        <v>92</v>
      </c>
    </row>
    <row r="5091" spans="1:25" x14ac:dyDescent="0.25">
      <c r="A5091" t="s">
        <v>7</v>
      </c>
      <c r="B5091" t="s">
        <v>8651</v>
      </c>
      <c r="C5091" t="s">
        <v>7844</v>
      </c>
      <c r="D5091" t="s">
        <v>7845</v>
      </c>
      <c r="E5091" t="s">
        <v>7846</v>
      </c>
      <c r="F5091">
        <v>22132134</v>
      </c>
      <c r="G5091" t="s">
        <v>7908</v>
      </c>
      <c r="H5091" t="s">
        <v>7909</v>
      </c>
      <c r="I5091">
        <v>223149</v>
      </c>
      <c r="J5091" t="s">
        <v>7939</v>
      </c>
      <c r="K5091" t="s">
        <v>7940</v>
      </c>
      <c r="L5091" t="s">
        <v>6</v>
      </c>
      <c r="M5091" t="s">
        <v>8701</v>
      </c>
      <c r="N5091">
        <v>3923.08</v>
      </c>
      <c r="O5091">
        <v>137.22999999999999</v>
      </c>
      <c r="P5091">
        <v>3.5000000000000003E-2</v>
      </c>
      <c r="Q5091">
        <v>560.44000000000005</v>
      </c>
      <c r="R5091">
        <v>34.307499999999997</v>
      </c>
      <c r="S5091">
        <v>22014.240000000002</v>
      </c>
      <c r="T5091">
        <v>14272.9</v>
      </c>
      <c r="U5091">
        <v>0.64829999999999999</v>
      </c>
      <c r="V5091">
        <v>500.32</v>
      </c>
      <c r="W5091">
        <v>303.67872340425532</v>
      </c>
      <c r="X5091" s="83" t="str">
        <f t="shared" si="158"/>
        <v>2213 - BG HOU/S TX/SW LA</v>
      </c>
      <c r="Y5091" s="83">
        <f t="shared" si="159"/>
        <v>47</v>
      </c>
    </row>
    <row r="5092" spans="1:25" x14ac:dyDescent="0.25">
      <c r="A5092" t="s">
        <v>7</v>
      </c>
      <c r="B5092" t="s">
        <v>8651</v>
      </c>
      <c r="C5092" t="s">
        <v>7844</v>
      </c>
      <c r="D5092" t="s">
        <v>7845</v>
      </c>
      <c r="E5092" t="s">
        <v>7846</v>
      </c>
      <c r="F5092">
        <v>22132134</v>
      </c>
      <c r="G5092" t="s">
        <v>7908</v>
      </c>
      <c r="H5092" t="s">
        <v>7909</v>
      </c>
      <c r="I5092">
        <v>281502</v>
      </c>
      <c r="J5092" t="s">
        <v>7941</v>
      </c>
      <c r="K5092" t="s">
        <v>15</v>
      </c>
      <c r="L5092" t="s">
        <v>6</v>
      </c>
      <c r="M5092" t="s">
        <v>8706</v>
      </c>
      <c r="N5092">
        <v>13.41</v>
      </c>
      <c r="Q5092">
        <v>13.41</v>
      </c>
      <c r="S5092">
        <v>177.53</v>
      </c>
      <c r="V5092">
        <v>9.86</v>
      </c>
      <c r="X5092" s="83" t="str">
        <f t="shared" si="158"/>
        <v>2213 - BG HOU/S TX/SW LA</v>
      </c>
      <c r="Y5092" s="83">
        <f t="shared" si="159"/>
        <v>0</v>
      </c>
    </row>
    <row r="5093" spans="1:25" x14ac:dyDescent="0.25">
      <c r="A5093" t="s">
        <v>7</v>
      </c>
      <c r="B5093" t="s">
        <v>8651</v>
      </c>
      <c r="C5093" t="s">
        <v>7844</v>
      </c>
      <c r="D5093" t="s">
        <v>7845</v>
      </c>
      <c r="E5093" t="s">
        <v>7846</v>
      </c>
      <c r="F5093">
        <v>22132134</v>
      </c>
      <c r="G5093" t="s">
        <v>7908</v>
      </c>
      <c r="H5093" t="s">
        <v>7909</v>
      </c>
      <c r="I5093">
        <v>281502</v>
      </c>
      <c r="J5093" t="s">
        <v>7941</v>
      </c>
      <c r="K5093" t="s">
        <v>15</v>
      </c>
      <c r="L5093" t="s">
        <v>6</v>
      </c>
      <c r="M5093" t="s">
        <v>8676</v>
      </c>
      <c r="N5093">
        <v>84.15</v>
      </c>
      <c r="O5093">
        <v>148.13</v>
      </c>
      <c r="P5093">
        <v>1.7603</v>
      </c>
      <c r="Q5093">
        <v>28.05</v>
      </c>
      <c r="R5093">
        <v>49.376666666666665</v>
      </c>
      <c r="S5093">
        <v>3737.3</v>
      </c>
      <c r="T5093">
        <v>814.7</v>
      </c>
      <c r="U5093">
        <v>0.218</v>
      </c>
      <c r="V5093">
        <v>101.01</v>
      </c>
      <c r="W5093">
        <v>50.918750000000003</v>
      </c>
      <c r="X5093" s="83" t="str">
        <f t="shared" si="158"/>
        <v>2213 - BG HOU/S TX/SW LA</v>
      </c>
      <c r="Y5093" s="83">
        <f t="shared" si="159"/>
        <v>16</v>
      </c>
    </row>
    <row r="5094" spans="1:25" x14ac:dyDescent="0.25">
      <c r="A5094" t="s">
        <v>7</v>
      </c>
      <c r="B5094" t="s">
        <v>8651</v>
      </c>
      <c r="C5094" t="s">
        <v>7844</v>
      </c>
      <c r="D5094" t="s">
        <v>7845</v>
      </c>
      <c r="E5094" t="s">
        <v>7846</v>
      </c>
      <c r="F5094">
        <v>22132134</v>
      </c>
      <c r="G5094" t="s">
        <v>7908</v>
      </c>
      <c r="H5094" t="s">
        <v>7909</v>
      </c>
      <c r="I5094">
        <v>281502</v>
      </c>
      <c r="J5094" t="s">
        <v>7941</v>
      </c>
      <c r="K5094" t="s">
        <v>15</v>
      </c>
      <c r="L5094" t="s">
        <v>6</v>
      </c>
      <c r="M5094" t="s">
        <v>8886</v>
      </c>
      <c r="N5094">
        <v>35.29</v>
      </c>
      <c r="Q5094">
        <v>35.29</v>
      </c>
      <c r="S5094">
        <v>35.29</v>
      </c>
      <c r="V5094">
        <v>35.29</v>
      </c>
      <c r="X5094" s="83" t="str">
        <f t="shared" si="158"/>
        <v>2213 - BG HOU/S TX/SW LA</v>
      </c>
      <c r="Y5094" s="83">
        <f t="shared" si="159"/>
        <v>0</v>
      </c>
    </row>
    <row r="5095" spans="1:25" x14ac:dyDescent="0.25">
      <c r="A5095" t="s">
        <v>7</v>
      </c>
      <c r="B5095" t="s">
        <v>8651</v>
      </c>
      <c r="C5095" t="s">
        <v>7844</v>
      </c>
      <c r="D5095" t="s">
        <v>7845</v>
      </c>
      <c r="E5095" t="s">
        <v>7846</v>
      </c>
      <c r="F5095">
        <v>22132134</v>
      </c>
      <c r="G5095" t="s">
        <v>7908</v>
      </c>
      <c r="H5095" t="s">
        <v>7909</v>
      </c>
      <c r="I5095">
        <v>281502</v>
      </c>
      <c r="J5095" t="s">
        <v>7941</v>
      </c>
      <c r="K5095" t="s">
        <v>15</v>
      </c>
      <c r="L5095" t="s">
        <v>6</v>
      </c>
      <c r="M5095" t="s">
        <v>8694</v>
      </c>
      <c r="N5095">
        <v>86.96</v>
      </c>
      <c r="O5095">
        <v>16.88</v>
      </c>
      <c r="P5095">
        <v>0.19409999999999999</v>
      </c>
      <c r="Q5095">
        <v>21.74</v>
      </c>
      <c r="R5095">
        <v>16.88</v>
      </c>
      <c r="S5095">
        <v>1800.8</v>
      </c>
      <c r="T5095">
        <v>417.13</v>
      </c>
      <c r="U5095">
        <v>0.2316</v>
      </c>
      <c r="V5095">
        <v>100.04</v>
      </c>
      <c r="W5095">
        <v>21.954210526315791</v>
      </c>
      <c r="X5095" s="83" t="str">
        <f t="shared" si="158"/>
        <v>2213 - BG HOU/S TX/SW LA</v>
      </c>
      <c r="Y5095" s="83">
        <f t="shared" si="159"/>
        <v>19</v>
      </c>
    </row>
    <row r="5096" spans="1:25" x14ac:dyDescent="0.25">
      <c r="A5096" t="s">
        <v>7</v>
      </c>
      <c r="B5096" t="s">
        <v>8651</v>
      </c>
      <c r="C5096" t="s">
        <v>7844</v>
      </c>
      <c r="D5096" t="s">
        <v>7845</v>
      </c>
      <c r="E5096" t="s">
        <v>7846</v>
      </c>
      <c r="F5096">
        <v>22132134</v>
      </c>
      <c r="G5096" t="s">
        <v>7908</v>
      </c>
      <c r="H5096" t="s">
        <v>7909</v>
      </c>
      <c r="I5096">
        <v>281502</v>
      </c>
      <c r="J5096" t="s">
        <v>7941</v>
      </c>
      <c r="K5096" t="s">
        <v>15</v>
      </c>
      <c r="L5096" t="s">
        <v>6</v>
      </c>
      <c r="M5096" t="s">
        <v>8707</v>
      </c>
      <c r="N5096">
        <v>213.5</v>
      </c>
      <c r="O5096">
        <v>72</v>
      </c>
      <c r="P5096">
        <v>0.3372</v>
      </c>
      <c r="Q5096">
        <v>42.7</v>
      </c>
      <c r="R5096">
        <v>18</v>
      </c>
      <c r="S5096">
        <v>2312.29</v>
      </c>
      <c r="T5096">
        <v>1288.29</v>
      </c>
      <c r="U5096">
        <v>0.55710000000000004</v>
      </c>
      <c r="V5096">
        <v>44.47</v>
      </c>
      <c r="W5096">
        <v>46.010357142857139</v>
      </c>
      <c r="X5096" s="83" t="str">
        <f t="shared" si="158"/>
        <v>2213 - BG HOU/S TX/SW LA</v>
      </c>
      <c r="Y5096" s="83">
        <f t="shared" si="159"/>
        <v>28.000000000000004</v>
      </c>
    </row>
    <row r="5097" spans="1:25" x14ac:dyDescent="0.25">
      <c r="A5097" t="s">
        <v>7</v>
      </c>
      <c r="B5097" t="s">
        <v>8651</v>
      </c>
      <c r="C5097" t="s">
        <v>7844</v>
      </c>
      <c r="D5097" t="s">
        <v>7845</v>
      </c>
      <c r="E5097" t="s">
        <v>7846</v>
      </c>
      <c r="F5097">
        <v>22132134</v>
      </c>
      <c r="G5097" t="s">
        <v>7908</v>
      </c>
      <c r="H5097" t="s">
        <v>7909</v>
      </c>
      <c r="I5097">
        <v>281502</v>
      </c>
      <c r="J5097" t="s">
        <v>7941</v>
      </c>
      <c r="K5097" t="s">
        <v>15</v>
      </c>
      <c r="L5097" t="s">
        <v>6</v>
      </c>
      <c r="M5097" t="s">
        <v>8677</v>
      </c>
      <c r="N5097">
        <v>2718.43</v>
      </c>
      <c r="O5097">
        <v>1477.31</v>
      </c>
      <c r="P5097">
        <v>0.54339999999999999</v>
      </c>
      <c r="Q5097">
        <v>247.13</v>
      </c>
      <c r="R5097">
        <v>184.66374999999999</v>
      </c>
      <c r="S5097">
        <v>23013.64</v>
      </c>
      <c r="T5097">
        <v>22155.1</v>
      </c>
      <c r="U5097">
        <v>0.9627</v>
      </c>
      <c r="V5097">
        <v>239.73</v>
      </c>
      <c r="W5097">
        <v>381.98448275862069</v>
      </c>
      <c r="X5097" s="83" t="str">
        <f t="shared" si="158"/>
        <v>2213 - BG HOU/S TX/SW LA</v>
      </c>
      <c r="Y5097" s="83">
        <f t="shared" si="159"/>
        <v>58</v>
      </c>
    </row>
    <row r="5098" spans="1:25" x14ac:dyDescent="0.25">
      <c r="A5098" t="s">
        <v>7</v>
      </c>
      <c r="B5098" t="s">
        <v>8651</v>
      </c>
      <c r="C5098" t="s">
        <v>7844</v>
      </c>
      <c r="D5098" t="s">
        <v>7845</v>
      </c>
      <c r="E5098" t="s">
        <v>7846</v>
      </c>
      <c r="F5098">
        <v>22132134</v>
      </c>
      <c r="G5098" t="s">
        <v>7908</v>
      </c>
      <c r="H5098" t="s">
        <v>7909</v>
      </c>
      <c r="I5098">
        <v>281502</v>
      </c>
      <c r="J5098" t="s">
        <v>7941</v>
      </c>
      <c r="K5098" t="s">
        <v>15</v>
      </c>
      <c r="L5098" t="s">
        <v>6</v>
      </c>
      <c r="M5098" t="s">
        <v>8678</v>
      </c>
      <c r="N5098">
        <v>944.52</v>
      </c>
      <c r="Q5098">
        <v>55.56</v>
      </c>
      <c r="S5098">
        <v>9509.59</v>
      </c>
      <c r="T5098">
        <v>2847.68</v>
      </c>
      <c r="U5098">
        <v>0.29949999999999999</v>
      </c>
      <c r="V5098">
        <v>73.72</v>
      </c>
      <c r="W5098">
        <v>27.381538461538462</v>
      </c>
      <c r="X5098" s="83" t="str">
        <f t="shared" si="158"/>
        <v>2213 - BG HOU/S TX/SW LA</v>
      </c>
      <c r="Y5098" s="83">
        <f t="shared" si="159"/>
        <v>104</v>
      </c>
    </row>
    <row r="5099" spans="1:25" x14ac:dyDescent="0.25">
      <c r="A5099" t="s">
        <v>7</v>
      </c>
      <c r="B5099" t="s">
        <v>8651</v>
      </c>
      <c r="C5099" t="s">
        <v>7844</v>
      </c>
      <c r="D5099" t="s">
        <v>7845</v>
      </c>
      <c r="E5099" t="s">
        <v>7846</v>
      </c>
      <c r="F5099">
        <v>22132134</v>
      </c>
      <c r="G5099" t="s">
        <v>7908</v>
      </c>
      <c r="H5099" t="s">
        <v>7909</v>
      </c>
      <c r="I5099">
        <v>281502</v>
      </c>
      <c r="J5099" t="s">
        <v>7941</v>
      </c>
      <c r="K5099" t="s">
        <v>15</v>
      </c>
      <c r="L5099" t="s">
        <v>6</v>
      </c>
      <c r="M5099" t="s">
        <v>8679</v>
      </c>
      <c r="N5099">
        <v>173.07</v>
      </c>
      <c r="O5099">
        <v>265.5</v>
      </c>
      <c r="P5099">
        <v>1.5341</v>
      </c>
      <c r="Q5099">
        <v>57.69</v>
      </c>
      <c r="R5099">
        <v>265.5</v>
      </c>
      <c r="S5099">
        <v>318.64</v>
      </c>
      <c r="T5099">
        <v>273</v>
      </c>
      <c r="U5099">
        <v>0.85680000000000001</v>
      </c>
      <c r="V5099">
        <v>63.73</v>
      </c>
      <c r="W5099">
        <v>136.5</v>
      </c>
      <c r="X5099" s="83" t="str">
        <f t="shared" si="158"/>
        <v>2213 - BG HOU/S TX/SW LA</v>
      </c>
      <c r="Y5099" s="83">
        <f t="shared" si="159"/>
        <v>2</v>
      </c>
    </row>
    <row r="5100" spans="1:25" x14ac:dyDescent="0.25">
      <c r="A5100" t="s">
        <v>7</v>
      </c>
      <c r="B5100" t="s">
        <v>8651</v>
      </c>
      <c r="C5100" t="s">
        <v>7844</v>
      </c>
      <c r="D5100" t="s">
        <v>7845</v>
      </c>
      <c r="E5100" t="s">
        <v>7846</v>
      </c>
      <c r="F5100">
        <v>22132134</v>
      </c>
      <c r="G5100" t="s">
        <v>7908</v>
      </c>
      <c r="H5100" t="s">
        <v>7909</v>
      </c>
      <c r="I5100">
        <v>281502</v>
      </c>
      <c r="J5100" t="s">
        <v>7941</v>
      </c>
      <c r="K5100" t="s">
        <v>15</v>
      </c>
      <c r="L5100" t="s">
        <v>6</v>
      </c>
      <c r="M5100" t="s">
        <v>8695</v>
      </c>
      <c r="N5100">
        <v>1785.72</v>
      </c>
      <c r="O5100">
        <v>819.65</v>
      </c>
      <c r="P5100">
        <v>0.45900000000000002</v>
      </c>
      <c r="Q5100">
        <v>148.81</v>
      </c>
      <c r="R5100">
        <v>136.60833333333332</v>
      </c>
      <c r="S5100">
        <v>15380.79</v>
      </c>
      <c r="T5100">
        <v>13908.74</v>
      </c>
      <c r="U5100">
        <v>0.90429999999999999</v>
      </c>
      <c r="V5100">
        <v>129.25</v>
      </c>
      <c r="W5100">
        <v>165.58023809523809</v>
      </c>
      <c r="X5100" s="83" t="str">
        <f t="shared" si="158"/>
        <v>2213 - BG HOU/S TX/SW LA</v>
      </c>
      <c r="Y5100" s="83">
        <f t="shared" si="159"/>
        <v>84</v>
      </c>
    </row>
    <row r="5101" spans="1:25" x14ac:dyDescent="0.25">
      <c r="A5101" t="s">
        <v>7</v>
      </c>
      <c r="B5101" t="s">
        <v>8651</v>
      </c>
      <c r="C5101" t="s">
        <v>7844</v>
      </c>
      <c r="D5101" t="s">
        <v>7845</v>
      </c>
      <c r="E5101" t="s">
        <v>7846</v>
      </c>
      <c r="F5101">
        <v>22132134</v>
      </c>
      <c r="G5101" t="s">
        <v>7908</v>
      </c>
      <c r="H5101" t="s">
        <v>7909</v>
      </c>
      <c r="I5101">
        <v>281502</v>
      </c>
      <c r="J5101" t="s">
        <v>7941</v>
      </c>
      <c r="K5101" t="s">
        <v>15</v>
      </c>
      <c r="L5101" t="s">
        <v>6</v>
      </c>
      <c r="M5101" t="s">
        <v>8720</v>
      </c>
      <c r="N5101">
        <v>3064.5</v>
      </c>
      <c r="O5101">
        <v>2242.5</v>
      </c>
      <c r="P5101">
        <v>0.73180000000000001</v>
      </c>
      <c r="Q5101">
        <v>612.9</v>
      </c>
      <c r="R5101">
        <v>747.5</v>
      </c>
      <c r="S5101">
        <v>3455.8</v>
      </c>
      <c r="T5101">
        <v>3281.25</v>
      </c>
      <c r="U5101">
        <v>0.94950000000000001</v>
      </c>
      <c r="V5101">
        <v>493.69</v>
      </c>
      <c r="W5101">
        <v>656.25</v>
      </c>
      <c r="X5101" s="83" t="str">
        <f t="shared" si="158"/>
        <v>2213 - BG HOU/S TX/SW LA</v>
      </c>
      <c r="Y5101" s="83">
        <f t="shared" si="159"/>
        <v>5</v>
      </c>
    </row>
    <row r="5102" spans="1:25" x14ac:dyDescent="0.25">
      <c r="A5102" t="s">
        <v>7</v>
      </c>
      <c r="B5102" t="s">
        <v>8651</v>
      </c>
      <c r="C5102" t="s">
        <v>7844</v>
      </c>
      <c r="D5102" t="s">
        <v>7845</v>
      </c>
      <c r="E5102" t="s">
        <v>7846</v>
      </c>
      <c r="F5102">
        <v>22132134</v>
      </c>
      <c r="G5102" t="s">
        <v>7908</v>
      </c>
      <c r="H5102" t="s">
        <v>7909</v>
      </c>
      <c r="I5102">
        <v>281502</v>
      </c>
      <c r="J5102" t="s">
        <v>7941</v>
      </c>
      <c r="K5102" t="s">
        <v>15</v>
      </c>
      <c r="L5102" t="s">
        <v>6</v>
      </c>
      <c r="M5102" t="s">
        <v>8696</v>
      </c>
      <c r="N5102">
        <v>4288.2299999999996</v>
      </c>
      <c r="O5102">
        <v>5801</v>
      </c>
      <c r="P5102">
        <v>1.3528</v>
      </c>
      <c r="Q5102">
        <v>476.47</v>
      </c>
      <c r="R5102">
        <v>644.55555555555554</v>
      </c>
      <c r="S5102">
        <v>30249.65</v>
      </c>
      <c r="T5102">
        <v>28455.8</v>
      </c>
      <c r="U5102">
        <v>0.94069999999999998</v>
      </c>
      <c r="V5102">
        <v>495.9</v>
      </c>
      <c r="W5102">
        <v>400.78591549295771</v>
      </c>
      <c r="X5102" s="83" t="str">
        <f t="shared" si="158"/>
        <v>2213 - BG HOU/S TX/SW LA</v>
      </c>
      <c r="Y5102" s="83">
        <f t="shared" si="159"/>
        <v>71</v>
      </c>
    </row>
    <row r="5103" spans="1:25" x14ac:dyDescent="0.25">
      <c r="A5103" t="s">
        <v>7</v>
      </c>
      <c r="B5103" t="s">
        <v>8651</v>
      </c>
      <c r="C5103" t="s">
        <v>7844</v>
      </c>
      <c r="D5103" t="s">
        <v>7845</v>
      </c>
      <c r="E5103" t="s">
        <v>7846</v>
      </c>
      <c r="F5103">
        <v>22132134</v>
      </c>
      <c r="G5103" t="s">
        <v>7908</v>
      </c>
      <c r="H5103" t="s">
        <v>7909</v>
      </c>
      <c r="I5103">
        <v>281502</v>
      </c>
      <c r="J5103" t="s">
        <v>7941</v>
      </c>
      <c r="K5103" t="s">
        <v>15</v>
      </c>
      <c r="L5103" t="s">
        <v>6</v>
      </c>
      <c r="M5103" t="s">
        <v>8697</v>
      </c>
      <c r="N5103">
        <v>7999.97</v>
      </c>
      <c r="O5103">
        <v>1790.06</v>
      </c>
      <c r="P5103">
        <v>0.2238</v>
      </c>
      <c r="Q5103">
        <v>727.27</v>
      </c>
      <c r="R5103">
        <v>895.03</v>
      </c>
      <c r="S5103">
        <v>58883.28</v>
      </c>
      <c r="T5103">
        <v>30200.66</v>
      </c>
      <c r="U5103">
        <v>0.51290000000000002</v>
      </c>
      <c r="V5103">
        <v>718.09</v>
      </c>
      <c r="W5103">
        <v>816.23405405405401</v>
      </c>
      <c r="X5103" s="83" t="str">
        <f t="shared" si="158"/>
        <v>2213 - BG HOU/S TX/SW LA</v>
      </c>
      <c r="Y5103" s="83">
        <f t="shared" si="159"/>
        <v>37</v>
      </c>
    </row>
    <row r="5104" spans="1:25" x14ac:dyDescent="0.25">
      <c r="A5104" t="s">
        <v>7</v>
      </c>
      <c r="B5104" t="s">
        <v>8651</v>
      </c>
      <c r="C5104" t="s">
        <v>7844</v>
      </c>
      <c r="D5104" t="s">
        <v>7845</v>
      </c>
      <c r="E5104" t="s">
        <v>7846</v>
      </c>
      <c r="F5104">
        <v>22132134</v>
      </c>
      <c r="G5104" t="s">
        <v>7908</v>
      </c>
      <c r="H5104" t="s">
        <v>7909</v>
      </c>
      <c r="I5104">
        <v>281502</v>
      </c>
      <c r="J5104" t="s">
        <v>7941</v>
      </c>
      <c r="K5104" t="s">
        <v>15</v>
      </c>
      <c r="L5104" t="s">
        <v>6</v>
      </c>
      <c r="M5104" t="s">
        <v>8698</v>
      </c>
      <c r="N5104">
        <v>29494.080000000002</v>
      </c>
      <c r="O5104">
        <v>6869.52</v>
      </c>
      <c r="P5104">
        <v>0.2329</v>
      </c>
      <c r="Q5104">
        <v>614.46</v>
      </c>
      <c r="R5104">
        <v>490.68</v>
      </c>
      <c r="S5104">
        <v>171510.16</v>
      </c>
      <c r="T5104">
        <v>111635.04</v>
      </c>
      <c r="U5104">
        <v>0.65090000000000003</v>
      </c>
      <c r="V5104">
        <v>544.48</v>
      </c>
      <c r="W5104">
        <v>549.92630541871915</v>
      </c>
      <c r="X5104" s="83" t="str">
        <f t="shared" si="158"/>
        <v>2213 - BG HOU/S TX/SW LA</v>
      </c>
      <c r="Y5104" s="83">
        <f t="shared" si="159"/>
        <v>203</v>
      </c>
    </row>
    <row r="5105" spans="1:25" x14ac:dyDescent="0.25">
      <c r="A5105" t="s">
        <v>7</v>
      </c>
      <c r="B5105" t="s">
        <v>8651</v>
      </c>
      <c r="C5105" t="s">
        <v>7844</v>
      </c>
      <c r="D5105" t="s">
        <v>7845</v>
      </c>
      <c r="E5105" t="s">
        <v>7846</v>
      </c>
      <c r="F5105">
        <v>22132134</v>
      </c>
      <c r="G5105" t="s">
        <v>7908</v>
      </c>
      <c r="H5105" t="s">
        <v>7909</v>
      </c>
      <c r="I5105">
        <v>281502</v>
      </c>
      <c r="J5105" t="s">
        <v>7941</v>
      </c>
      <c r="K5105" t="s">
        <v>15</v>
      </c>
      <c r="L5105" t="s">
        <v>6</v>
      </c>
      <c r="M5105" t="s">
        <v>8699</v>
      </c>
      <c r="N5105">
        <v>1248.32</v>
      </c>
      <c r="O5105">
        <v>418.5</v>
      </c>
      <c r="P5105">
        <v>0.33529999999999999</v>
      </c>
      <c r="Q5105">
        <v>156.04</v>
      </c>
      <c r="R5105">
        <v>83.7</v>
      </c>
      <c r="S5105">
        <v>11716.82</v>
      </c>
      <c r="T5105">
        <v>4162.75</v>
      </c>
      <c r="U5105">
        <v>0.3553</v>
      </c>
      <c r="V5105">
        <v>144.65</v>
      </c>
      <c r="W5105">
        <v>67.141129032258064</v>
      </c>
      <c r="X5105" s="83" t="str">
        <f t="shared" si="158"/>
        <v>2213 - BG HOU/S TX/SW LA</v>
      </c>
      <c r="Y5105" s="83">
        <f t="shared" si="159"/>
        <v>62</v>
      </c>
    </row>
    <row r="5106" spans="1:25" x14ac:dyDescent="0.25">
      <c r="A5106" t="s">
        <v>7</v>
      </c>
      <c r="B5106" t="s">
        <v>8651</v>
      </c>
      <c r="C5106" t="s">
        <v>7844</v>
      </c>
      <c r="D5106" t="s">
        <v>7845</v>
      </c>
      <c r="E5106" t="s">
        <v>7846</v>
      </c>
      <c r="F5106">
        <v>22132134</v>
      </c>
      <c r="G5106" t="s">
        <v>7908</v>
      </c>
      <c r="H5106" t="s">
        <v>7909</v>
      </c>
      <c r="I5106">
        <v>281502</v>
      </c>
      <c r="J5106" t="s">
        <v>7941</v>
      </c>
      <c r="K5106" t="s">
        <v>15</v>
      </c>
      <c r="L5106" t="s">
        <v>6</v>
      </c>
      <c r="M5106" t="s">
        <v>8700</v>
      </c>
      <c r="N5106">
        <v>3760</v>
      </c>
      <c r="O5106">
        <v>1013.7</v>
      </c>
      <c r="P5106">
        <v>0.26960000000000001</v>
      </c>
      <c r="Q5106">
        <v>470</v>
      </c>
      <c r="R5106">
        <v>112.63333333333334</v>
      </c>
      <c r="S5106">
        <v>23611.51</v>
      </c>
      <c r="T5106">
        <v>8090.16</v>
      </c>
      <c r="U5106">
        <v>0.34260000000000002</v>
      </c>
      <c r="V5106">
        <v>429.3</v>
      </c>
      <c r="W5106">
        <v>139.48551724137931</v>
      </c>
      <c r="X5106" s="83" t="str">
        <f t="shared" si="158"/>
        <v>2213 - BG HOU/S TX/SW LA</v>
      </c>
      <c r="Y5106" s="83">
        <f t="shared" si="159"/>
        <v>58</v>
      </c>
    </row>
    <row r="5107" spans="1:25" x14ac:dyDescent="0.25">
      <c r="A5107" t="s">
        <v>7</v>
      </c>
      <c r="B5107" t="s">
        <v>8651</v>
      </c>
      <c r="C5107" t="s">
        <v>7844</v>
      </c>
      <c r="D5107" t="s">
        <v>7845</v>
      </c>
      <c r="E5107" t="s">
        <v>7846</v>
      </c>
      <c r="F5107">
        <v>22132134</v>
      </c>
      <c r="G5107" t="s">
        <v>7908</v>
      </c>
      <c r="H5107" t="s">
        <v>7909</v>
      </c>
      <c r="I5107">
        <v>281502</v>
      </c>
      <c r="J5107" t="s">
        <v>7941</v>
      </c>
      <c r="K5107" t="s">
        <v>15</v>
      </c>
      <c r="L5107" t="s">
        <v>6</v>
      </c>
      <c r="M5107" t="s">
        <v>8701</v>
      </c>
      <c r="N5107">
        <v>2802.2</v>
      </c>
      <c r="O5107">
        <v>405.48</v>
      </c>
      <c r="P5107">
        <v>0.1447</v>
      </c>
      <c r="Q5107">
        <v>560.44000000000005</v>
      </c>
      <c r="R5107">
        <v>101.37</v>
      </c>
      <c r="S5107">
        <v>18813.77</v>
      </c>
      <c r="T5107">
        <v>5587.81</v>
      </c>
      <c r="U5107">
        <v>0.29699999999999999</v>
      </c>
      <c r="V5107">
        <v>495.1</v>
      </c>
      <c r="W5107">
        <v>199.56464285714284</v>
      </c>
      <c r="X5107" s="83" t="str">
        <f t="shared" si="158"/>
        <v>2213 - BG HOU/S TX/SW LA</v>
      </c>
      <c r="Y5107" s="83">
        <f t="shared" si="159"/>
        <v>28.000000000000004</v>
      </c>
    </row>
    <row r="5108" spans="1:25" x14ac:dyDescent="0.25">
      <c r="A5108" t="s">
        <v>7</v>
      </c>
      <c r="B5108" t="s">
        <v>8651</v>
      </c>
      <c r="C5108" t="s">
        <v>7942</v>
      </c>
      <c r="D5108" t="s">
        <v>7943</v>
      </c>
      <c r="E5108" t="s">
        <v>7944</v>
      </c>
      <c r="F5108">
        <v>22142142</v>
      </c>
      <c r="G5108" t="s">
        <v>7945</v>
      </c>
      <c r="H5108" t="s">
        <v>7946</v>
      </c>
      <c r="I5108">
        <v>112282</v>
      </c>
      <c r="J5108" t="s">
        <v>7947</v>
      </c>
      <c r="K5108" t="s">
        <v>7948</v>
      </c>
      <c r="L5108" t="s">
        <v>6</v>
      </c>
      <c r="M5108" t="s">
        <v>8676</v>
      </c>
      <c r="N5108">
        <v>0</v>
      </c>
      <c r="O5108" t="s">
        <v>8452</v>
      </c>
      <c r="P5108" t="s">
        <v>8452</v>
      </c>
      <c r="S5108">
        <v>690.19</v>
      </c>
      <c r="T5108">
        <v>-97.5</v>
      </c>
      <c r="U5108">
        <v>-0.14130000000000001</v>
      </c>
      <c r="V5108">
        <v>115.03</v>
      </c>
      <c r="W5108">
        <v>-32.5</v>
      </c>
      <c r="X5108" s="83" t="str">
        <f t="shared" si="158"/>
        <v>2214 - BG MEM/NOLA/E TX</v>
      </c>
      <c r="Y5108" s="83">
        <f t="shared" si="159"/>
        <v>3</v>
      </c>
    </row>
    <row r="5109" spans="1:25" x14ac:dyDescent="0.25">
      <c r="A5109" t="s">
        <v>7</v>
      </c>
      <c r="B5109" t="s">
        <v>8651</v>
      </c>
      <c r="C5109" t="s">
        <v>7942</v>
      </c>
      <c r="D5109" t="s">
        <v>7943</v>
      </c>
      <c r="E5109" t="s">
        <v>7944</v>
      </c>
      <c r="F5109">
        <v>22142142</v>
      </c>
      <c r="G5109" t="s">
        <v>7945</v>
      </c>
      <c r="H5109" t="s">
        <v>7946</v>
      </c>
      <c r="I5109">
        <v>112282</v>
      </c>
      <c r="J5109" t="s">
        <v>7947</v>
      </c>
      <c r="K5109" t="s">
        <v>7948</v>
      </c>
      <c r="L5109" t="s">
        <v>6</v>
      </c>
      <c r="M5109" t="s">
        <v>8707</v>
      </c>
      <c r="N5109">
        <v>0</v>
      </c>
      <c r="O5109" t="s">
        <v>8452</v>
      </c>
      <c r="P5109" t="s">
        <v>8452</v>
      </c>
      <c r="S5109">
        <v>28.26</v>
      </c>
      <c r="T5109">
        <v>35</v>
      </c>
      <c r="U5109">
        <v>1.2384999999999999</v>
      </c>
      <c r="V5109">
        <v>28.26</v>
      </c>
      <c r="W5109">
        <v>35</v>
      </c>
      <c r="X5109" s="83" t="str">
        <f t="shared" si="158"/>
        <v>2214 - BG MEM/NOLA/E TX</v>
      </c>
      <c r="Y5109" s="83">
        <f t="shared" si="159"/>
        <v>1</v>
      </c>
    </row>
    <row r="5110" spans="1:25" x14ac:dyDescent="0.25">
      <c r="A5110" t="s">
        <v>7</v>
      </c>
      <c r="B5110" t="s">
        <v>8651</v>
      </c>
      <c r="C5110" t="s">
        <v>7942</v>
      </c>
      <c r="D5110" t="s">
        <v>7943</v>
      </c>
      <c r="E5110" t="s">
        <v>7944</v>
      </c>
      <c r="F5110">
        <v>22142142</v>
      </c>
      <c r="G5110" t="s">
        <v>7945</v>
      </c>
      <c r="H5110" t="s">
        <v>7946</v>
      </c>
      <c r="I5110">
        <v>112282</v>
      </c>
      <c r="J5110" t="s">
        <v>7947</v>
      </c>
      <c r="K5110" t="s">
        <v>7948</v>
      </c>
      <c r="L5110" t="s">
        <v>6</v>
      </c>
      <c r="M5110" t="s">
        <v>8677</v>
      </c>
      <c r="N5110">
        <v>494.26</v>
      </c>
      <c r="O5110">
        <v>49.2</v>
      </c>
      <c r="P5110">
        <v>9.9500000000000005E-2</v>
      </c>
      <c r="Q5110">
        <v>247.13</v>
      </c>
      <c r="R5110">
        <v>49.2</v>
      </c>
      <c r="S5110">
        <v>2408.84</v>
      </c>
      <c r="T5110">
        <v>591.70000000000005</v>
      </c>
      <c r="U5110">
        <v>0.24560000000000001</v>
      </c>
      <c r="V5110">
        <v>240.88</v>
      </c>
      <c r="W5110">
        <v>53.790909090909096</v>
      </c>
      <c r="X5110" s="83" t="str">
        <f t="shared" si="158"/>
        <v>2214 - BG MEM/NOLA/E TX</v>
      </c>
      <c r="Y5110" s="83">
        <f t="shared" si="159"/>
        <v>11</v>
      </c>
    </row>
    <row r="5111" spans="1:25" x14ac:dyDescent="0.25">
      <c r="A5111" t="s">
        <v>7</v>
      </c>
      <c r="B5111" t="s">
        <v>8651</v>
      </c>
      <c r="C5111" t="s">
        <v>7942</v>
      </c>
      <c r="D5111" t="s">
        <v>7943</v>
      </c>
      <c r="E5111" t="s">
        <v>7944</v>
      </c>
      <c r="F5111">
        <v>22142142</v>
      </c>
      <c r="G5111" t="s">
        <v>7945</v>
      </c>
      <c r="H5111" t="s">
        <v>7946</v>
      </c>
      <c r="I5111">
        <v>112282</v>
      </c>
      <c r="J5111" t="s">
        <v>7947</v>
      </c>
      <c r="K5111" t="s">
        <v>7948</v>
      </c>
      <c r="L5111" t="s">
        <v>6</v>
      </c>
      <c r="M5111" t="s">
        <v>8678</v>
      </c>
      <c r="N5111">
        <v>0</v>
      </c>
      <c r="S5111">
        <v>534.48</v>
      </c>
      <c r="V5111">
        <v>76.349999999999994</v>
      </c>
      <c r="X5111" s="83" t="str">
        <f t="shared" si="158"/>
        <v>2214 - BG MEM/NOLA/E TX</v>
      </c>
      <c r="Y5111" s="83">
        <f t="shared" si="159"/>
        <v>0</v>
      </c>
    </row>
    <row r="5112" spans="1:25" x14ac:dyDescent="0.25">
      <c r="A5112" t="s">
        <v>7</v>
      </c>
      <c r="B5112" t="s">
        <v>8651</v>
      </c>
      <c r="C5112" t="s">
        <v>7942</v>
      </c>
      <c r="D5112" t="s">
        <v>7943</v>
      </c>
      <c r="E5112" t="s">
        <v>7944</v>
      </c>
      <c r="F5112">
        <v>22142142</v>
      </c>
      <c r="G5112" t="s">
        <v>7945</v>
      </c>
      <c r="H5112" t="s">
        <v>7946</v>
      </c>
      <c r="I5112">
        <v>112282</v>
      </c>
      <c r="J5112" t="s">
        <v>7947</v>
      </c>
      <c r="K5112" t="s">
        <v>7948</v>
      </c>
      <c r="L5112" t="s">
        <v>6</v>
      </c>
      <c r="M5112" t="s">
        <v>8679</v>
      </c>
      <c r="N5112">
        <v>0</v>
      </c>
      <c r="S5112">
        <v>56.96</v>
      </c>
      <c r="V5112">
        <v>56.96</v>
      </c>
      <c r="X5112" s="83" t="str">
        <f t="shared" si="158"/>
        <v>2214 - BG MEM/NOLA/E TX</v>
      </c>
      <c r="Y5112" s="83">
        <f t="shared" si="159"/>
        <v>0</v>
      </c>
    </row>
    <row r="5113" spans="1:25" x14ac:dyDescent="0.25">
      <c r="A5113" t="s">
        <v>7</v>
      </c>
      <c r="B5113" t="s">
        <v>8651</v>
      </c>
      <c r="C5113" t="s">
        <v>7942</v>
      </c>
      <c r="D5113" t="s">
        <v>7943</v>
      </c>
      <c r="E5113" t="s">
        <v>7944</v>
      </c>
      <c r="F5113">
        <v>22142142</v>
      </c>
      <c r="G5113" t="s">
        <v>7945</v>
      </c>
      <c r="H5113" t="s">
        <v>7946</v>
      </c>
      <c r="I5113">
        <v>112282</v>
      </c>
      <c r="J5113" t="s">
        <v>7947</v>
      </c>
      <c r="K5113" t="s">
        <v>7948</v>
      </c>
      <c r="L5113" t="s">
        <v>6</v>
      </c>
      <c r="M5113" t="s">
        <v>8695</v>
      </c>
      <c r="N5113">
        <v>0</v>
      </c>
      <c r="S5113">
        <v>1522.42</v>
      </c>
      <c r="T5113">
        <v>90.75</v>
      </c>
      <c r="U5113">
        <v>5.96E-2</v>
      </c>
      <c r="V5113">
        <v>126.87</v>
      </c>
      <c r="W5113">
        <v>30.25</v>
      </c>
      <c r="X5113" s="83" t="str">
        <f t="shared" si="158"/>
        <v>2214 - BG MEM/NOLA/E TX</v>
      </c>
      <c r="Y5113" s="83">
        <f t="shared" si="159"/>
        <v>3</v>
      </c>
    </row>
    <row r="5114" spans="1:25" x14ac:dyDescent="0.25">
      <c r="A5114" t="s">
        <v>7</v>
      </c>
      <c r="B5114" t="s">
        <v>8651</v>
      </c>
      <c r="C5114" t="s">
        <v>7942</v>
      </c>
      <c r="D5114" t="s">
        <v>7943</v>
      </c>
      <c r="E5114" t="s">
        <v>7944</v>
      </c>
      <c r="F5114">
        <v>22142142</v>
      </c>
      <c r="G5114" t="s">
        <v>7945</v>
      </c>
      <c r="H5114" t="s">
        <v>7946</v>
      </c>
      <c r="I5114">
        <v>112282</v>
      </c>
      <c r="J5114" t="s">
        <v>7947</v>
      </c>
      <c r="K5114" t="s">
        <v>7948</v>
      </c>
      <c r="L5114" t="s">
        <v>6</v>
      </c>
      <c r="M5114" t="s">
        <v>8720</v>
      </c>
      <c r="N5114">
        <v>0</v>
      </c>
      <c r="S5114">
        <v>195.65</v>
      </c>
      <c r="V5114">
        <v>195.65</v>
      </c>
      <c r="X5114" s="83" t="str">
        <f t="shared" si="158"/>
        <v>2214 - BG MEM/NOLA/E TX</v>
      </c>
      <c r="Y5114" s="83">
        <f t="shared" si="159"/>
        <v>0</v>
      </c>
    </row>
    <row r="5115" spans="1:25" x14ac:dyDescent="0.25">
      <c r="A5115" t="s">
        <v>7</v>
      </c>
      <c r="B5115" t="s">
        <v>8651</v>
      </c>
      <c r="C5115" t="s">
        <v>7942</v>
      </c>
      <c r="D5115" t="s">
        <v>7943</v>
      </c>
      <c r="E5115" t="s">
        <v>7944</v>
      </c>
      <c r="F5115">
        <v>22142142</v>
      </c>
      <c r="G5115" t="s">
        <v>7945</v>
      </c>
      <c r="H5115" t="s">
        <v>7946</v>
      </c>
      <c r="I5115">
        <v>112282</v>
      </c>
      <c r="J5115" t="s">
        <v>7947</v>
      </c>
      <c r="K5115" t="s">
        <v>7948</v>
      </c>
      <c r="L5115" t="s">
        <v>6</v>
      </c>
      <c r="M5115" t="s">
        <v>8696</v>
      </c>
      <c r="N5115">
        <v>476.47</v>
      </c>
      <c r="Q5115">
        <v>476.47</v>
      </c>
      <c r="S5115">
        <v>3930.49</v>
      </c>
      <c r="T5115">
        <v>1247.93</v>
      </c>
      <c r="U5115">
        <v>0.3175</v>
      </c>
      <c r="V5115">
        <v>491.31</v>
      </c>
      <c r="W5115">
        <v>249.58600000000001</v>
      </c>
      <c r="X5115" s="83" t="str">
        <f t="shared" si="158"/>
        <v>2214 - BG MEM/NOLA/E TX</v>
      </c>
      <c r="Y5115" s="83">
        <f t="shared" si="159"/>
        <v>5</v>
      </c>
    </row>
    <row r="5116" spans="1:25" x14ac:dyDescent="0.25">
      <c r="A5116" t="s">
        <v>7</v>
      </c>
      <c r="B5116" t="s">
        <v>8651</v>
      </c>
      <c r="C5116" t="s">
        <v>7942</v>
      </c>
      <c r="D5116" t="s">
        <v>7943</v>
      </c>
      <c r="E5116" t="s">
        <v>7944</v>
      </c>
      <c r="F5116">
        <v>22142142</v>
      </c>
      <c r="G5116" t="s">
        <v>7945</v>
      </c>
      <c r="H5116" t="s">
        <v>7946</v>
      </c>
      <c r="I5116">
        <v>112282</v>
      </c>
      <c r="J5116" t="s">
        <v>7947</v>
      </c>
      <c r="K5116" t="s">
        <v>7948</v>
      </c>
      <c r="L5116" t="s">
        <v>6</v>
      </c>
      <c r="M5116" t="s">
        <v>8697</v>
      </c>
      <c r="N5116">
        <v>2181.81</v>
      </c>
      <c r="O5116">
        <v>66.33</v>
      </c>
      <c r="P5116">
        <v>3.04E-2</v>
      </c>
      <c r="Q5116">
        <v>727.27</v>
      </c>
      <c r="R5116">
        <v>66.33</v>
      </c>
      <c r="S5116">
        <v>12216.25</v>
      </c>
      <c r="T5116">
        <v>988.39</v>
      </c>
      <c r="U5116">
        <v>8.09E-2</v>
      </c>
      <c r="V5116">
        <v>718.6</v>
      </c>
      <c r="W5116">
        <v>109.82111111111111</v>
      </c>
      <c r="X5116" s="83" t="str">
        <f t="shared" si="158"/>
        <v>2214 - BG MEM/NOLA/E TX</v>
      </c>
      <c r="Y5116" s="83">
        <f t="shared" si="159"/>
        <v>9</v>
      </c>
    </row>
    <row r="5117" spans="1:25" x14ac:dyDescent="0.25">
      <c r="A5117" t="s">
        <v>7</v>
      </c>
      <c r="B5117" t="s">
        <v>8651</v>
      </c>
      <c r="C5117" t="s">
        <v>7942</v>
      </c>
      <c r="D5117" t="s">
        <v>7943</v>
      </c>
      <c r="E5117" t="s">
        <v>7944</v>
      </c>
      <c r="F5117">
        <v>22142142</v>
      </c>
      <c r="G5117" t="s">
        <v>7945</v>
      </c>
      <c r="H5117" t="s">
        <v>7946</v>
      </c>
      <c r="I5117">
        <v>112282</v>
      </c>
      <c r="J5117" t="s">
        <v>7947</v>
      </c>
      <c r="K5117" t="s">
        <v>7948</v>
      </c>
      <c r="L5117" t="s">
        <v>6</v>
      </c>
      <c r="M5117" t="s">
        <v>8698</v>
      </c>
      <c r="N5117">
        <v>2457.84</v>
      </c>
      <c r="O5117">
        <v>528.64</v>
      </c>
      <c r="P5117">
        <v>0.21510000000000001</v>
      </c>
      <c r="Q5117">
        <v>614.46</v>
      </c>
      <c r="R5117">
        <v>264.32</v>
      </c>
      <c r="S5117">
        <v>27899.67</v>
      </c>
      <c r="T5117">
        <v>6003.47</v>
      </c>
      <c r="U5117">
        <v>0.2152</v>
      </c>
      <c r="V5117">
        <v>536.53</v>
      </c>
      <c r="W5117">
        <v>272.88499999999999</v>
      </c>
      <c r="X5117" s="83" t="str">
        <f t="shared" si="158"/>
        <v>2214 - BG MEM/NOLA/E TX</v>
      </c>
      <c r="Y5117" s="83">
        <f t="shared" si="159"/>
        <v>22</v>
      </c>
    </row>
    <row r="5118" spans="1:25" x14ac:dyDescent="0.25">
      <c r="A5118" t="s">
        <v>7</v>
      </c>
      <c r="B5118" t="s">
        <v>8651</v>
      </c>
      <c r="C5118" t="s">
        <v>7942</v>
      </c>
      <c r="D5118" t="s">
        <v>7943</v>
      </c>
      <c r="E5118" t="s">
        <v>7944</v>
      </c>
      <c r="F5118">
        <v>22142142</v>
      </c>
      <c r="G5118" t="s">
        <v>7945</v>
      </c>
      <c r="H5118" t="s">
        <v>7946</v>
      </c>
      <c r="I5118">
        <v>112282</v>
      </c>
      <c r="J5118" t="s">
        <v>7947</v>
      </c>
      <c r="K5118" t="s">
        <v>7948</v>
      </c>
      <c r="L5118" t="s">
        <v>6</v>
      </c>
      <c r="M5118" t="s">
        <v>8699</v>
      </c>
      <c r="N5118">
        <v>156.04</v>
      </c>
      <c r="O5118">
        <v>29.25</v>
      </c>
      <c r="P5118">
        <v>0.1875</v>
      </c>
      <c r="Q5118">
        <v>156.04</v>
      </c>
      <c r="R5118">
        <v>29.25</v>
      </c>
      <c r="S5118">
        <v>1004.79</v>
      </c>
      <c r="T5118">
        <v>396.13</v>
      </c>
      <c r="U5118">
        <v>0.39419999999999999</v>
      </c>
      <c r="V5118">
        <v>143.54</v>
      </c>
      <c r="W5118">
        <v>56.589999999999996</v>
      </c>
      <c r="X5118" s="83" t="str">
        <f t="shared" ref="X5118:X5181" si="160">CONCATENATE(C5118," - ",D5118)</f>
        <v>2214 - BG MEM/NOLA/E TX</v>
      </c>
      <c r="Y5118" s="83">
        <f t="shared" si="159"/>
        <v>7</v>
      </c>
    </row>
    <row r="5119" spans="1:25" x14ac:dyDescent="0.25">
      <c r="A5119" t="s">
        <v>7</v>
      </c>
      <c r="B5119" t="s">
        <v>8651</v>
      </c>
      <c r="C5119" t="s">
        <v>7942</v>
      </c>
      <c r="D5119" t="s">
        <v>7943</v>
      </c>
      <c r="E5119" t="s">
        <v>7944</v>
      </c>
      <c r="F5119">
        <v>22142142</v>
      </c>
      <c r="G5119" t="s">
        <v>7945</v>
      </c>
      <c r="H5119" t="s">
        <v>7946</v>
      </c>
      <c r="I5119">
        <v>112282</v>
      </c>
      <c r="J5119" t="s">
        <v>7947</v>
      </c>
      <c r="K5119" t="s">
        <v>7948</v>
      </c>
      <c r="L5119" t="s">
        <v>6</v>
      </c>
      <c r="M5119" t="s">
        <v>8700</v>
      </c>
      <c r="N5119">
        <v>940</v>
      </c>
      <c r="O5119">
        <v>35.25</v>
      </c>
      <c r="P5119">
        <v>3.7499999999999999E-2</v>
      </c>
      <c r="Q5119">
        <v>470</v>
      </c>
      <c r="R5119">
        <v>17.625</v>
      </c>
      <c r="S5119">
        <v>6780.98</v>
      </c>
      <c r="T5119">
        <v>473.08</v>
      </c>
      <c r="U5119">
        <v>6.9800000000000001E-2</v>
      </c>
      <c r="V5119">
        <v>423.81</v>
      </c>
      <c r="W5119">
        <v>52.56444444444444</v>
      </c>
      <c r="X5119" s="83" t="str">
        <f t="shared" si="160"/>
        <v>2214 - BG MEM/NOLA/E TX</v>
      </c>
      <c r="Y5119" s="83">
        <f t="shared" si="159"/>
        <v>9</v>
      </c>
    </row>
    <row r="5120" spans="1:25" x14ac:dyDescent="0.25">
      <c r="A5120" t="s">
        <v>7</v>
      </c>
      <c r="B5120" t="s">
        <v>8651</v>
      </c>
      <c r="C5120" t="s">
        <v>7942</v>
      </c>
      <c r="D5120" t="s">
        <v>7943</v>
      </c>
      <c r="E5120" t="s">
        <v>7944</v>
      </c>
      <c r="F5120">
        <v>22142142</v>
      </c>
      <c r="G5120" t="s">
        <v>7945</v>
      </c>
      <c r="H5120" t="s">
        <v>7946</v>
      </c>
      <c r="I5120">
        <v>112282</v>
      </c>
      <c r="J5120" t="s">
        <v>7947</v>
      </c>
      <c r="K5120" t="s">
        <v>7948</v>
      </c>
      <c r="L5120" t="s">
        <v>6</v>
      </c>
      <c r="M5120" t="s">
        <v>8701</v>
      </c>
      <c r="N5120">
        <v>560.44000000000005</v>
      </c>
      <c r="Q5120">
        <v>560.44000000000005</v>
      </c>
      <c r="S5120">
        <v>3950.32</v>
      </c>
      <c r="T5120">
        <v>118.89</v>
      </c>
      <c r="U5120">
        <v>3.0099999999999998E-2</v>
      </c>
      <c r="V5120">
        <v>493.79</v>
      </c>
      <c r="W5120">
        <v>118.89</v>
      </c>
      <c r="X5120" s="83" t="str">
        <f t="shared" si="160"/>
        <v>2214 - BG MEM/NOLA/E TX</v>
      </c>
      <c r="Y5120" s="83">
        <f t="shared" si="159"/>
        <v>1</v>
      </c>
    </row>
    <row r="5121" spans="1:25" x14ac:dyDescent="0.25">
      <c r="A5121" t="s">
        <v>7</v>
      </c>
      <c r="B5121" t="s">
        <v>8651</v>
      </c>
      <c r="C5121" t="s">
        <v>7942</v>
      </c>
      <c r="D5121" t="s">
        <v>7943</v>
      </c>
      <c r="E5121" t="s">
        <v>7944</v>
      </c>
      <c r="F5121">
        <v>22142142</v>
      </c>
      <c r="G5121" t="s">
        <v>7945</v>
      </c>
      <c r="H5121" t="s">
        <v>7946</v>
      </c>
      <c r="I5121">
        <v>114257</v>
      </c>
      <c r="J5121" t="s">
        <v>7949</v>
      </c>
      <c r="K5121" t="s">
        <v>7950</v>
      </c>
      <c r="L5121" t="s">
        <v>6</v>
      </c>
      <c r="M5121" t="s">
        <v>8676</v>
      </c>
      <c r="N5121">
        <v>0</v>
      </c>
      <c r="S5121">
        <v>239.13</v>
      </c>
      <c r="T5121">
        <v>192</v>
      </c>
      <c r="U5121">
        <v>0.80289999999999995</v>
      </c>
      <c r="V5121">
        <v>239.13</v>
      </c>
      <c r="W5121">
        <v>96</v>
      </c>
      <c r="X5121" s="83" t="str">
        <f t="shared" si="160"/>
        <v>2214 - BG MEM/NOLA/E TX</v>
      </c>
      <c r="Y5121" s="83">
        <f t="shared" si="159"/>
        <v>2</v>
      </c>
    </row>
    <row r="5122" spans="1:25" x14ac:dyDescent="0.25">
      <c r="A5122" t="s">
        <v>7</v>
      </c>
      <c r="B5122" t="s">
        <v>8651</v>
      </c>
      <c r="C5122" t="s">
        <v>7942</v>
      </c>
      <c r="D5122" t="s">
        <v>7943</v>
      </c>
      <c r="E5122" t="s">
        <v>7944</v>
      </c>
      <c r="F5122">
        <v>22142142</v>
      </c>
      <c r="G5122" t="s">
        <v>7945</v>
      </c>
      <c r="H5122" t="s">
        <v>7946</v>
      </c>
      <c r="I5122">
        <v>114257</v>
      </c>
      <c r="J5122" t="s">
        <v>7949</v>
      </c>
      <c r="K5122" t="s">
        <v>7950</v>
      </c>
      <c r="L5122" t="s">
        <v>6</v>
      </c>
      <c r="M5122" t="s">
        <v>8677</v>
      </c>
      <c r="N5122">
        <v>247.13</v>
      </c>
      <c r="Q5122">
        <v>247.13</v>
      </c>
      <c r="S5122">
        <v>1920.14</v>
      </c>
      <c r="T5122">
        <v>1038.42</v>
      </c>
      <c r="U5122">
        <v>0.54079999999999995</v>
      </c>
      <c r="V5122">
        <v>240.02</v>
      </c>
      <c r="W5122">
        <v>207.68400000000003</v>
      </c>
      <c r="X5122" s="83" t="str">
        <f t="shared" si="160"/>
        <v>2214 - BG MEM/NOLA/E TX</v>
      </c>
      <c r="Y5122" s="83">
        <f t="shared" si="159"/>
        <v>5</v>
      </c>
    </row>
    <row r="5123" spans="1:25" x14ac:dyDescent="0.25">
      <c r="A5123" t="s">
        <v>7</v>
      </c>
      <c r="B5123" t="s">
        <v>8651</v>
      </c>
      <c r="C5123" t="s">
        <v>7942</v>
      </c>
      <c r="D5123" t="s">
        <v>7943</v>
      </c>
      <c r="E5123" t="s">
        <v>7944</v>
      </c>
      <c r="F5123">
        <v>22142142</v>
      </c>
      <c r="G5123" t="s">
        <v>7945</v>
      </c>
      <c r="H5123" t="s">
        <v>7946</v>
      </c>
      <c r="I5123">
        <v>114257</v>
      </c>
      <c r="J5123" t="s">
        <v>7949</v>
      </c>
      <c r="K5123" t="s">
        <v>7950</v>
      </c>
      <c r="L5123" t="s">
        <v>6</v>
      </c>
      <c r="M5123" t="s">
        <v>8678</v>
      </c>
      <c r="N5123">
        <v>0</v>
      </c>
      <c r="S5123">
        <v>130.77000000000001</v>
      </c>
      <c r="V5123">
        <v>65.39</v>
      </c>
      <c r="X5123" s="83" t="str">
        <f t="shared" si="160"/>
        <v>2214 - BG MEM/NOLA/E TX</v>
      </c>
      <c r="Y5123" s="83">
        <f t="shared" ref="Y5123:Y5186" si="161">IFERROR((IF($S5123=0,0,$T5123/$W5123)),0)</f>
        <v>0</v>
      </c>
    </row>
    <row r="5124" spans="1:25" x14ac:dyDescent="0.25">
      <c r="A5124" t="s">
        <v>7</v>
      </c>
      <c r="B5124" t="s">
        <v>8651</v>
      </c>
      <c r="C5124" t="s">
        <v>7942</v>
      </c>
      <c r="D5124" t="s">
        <v>7943</v>
      </c>
      <c r="E5124" t="s">
        <v>7944</v>
      </c>
      <c r="F5124">
        <v>22142142</v>
      </c>
      <c r="G5124" t="s">
        <v>7945</v>
      </c>
      <c r="H5124" t="s">
        <v>7946</v>
      </c>
      <c r="I5124">
        <v>114257</v>
      </c>
      <c r="J5124" t="s">
        <v>7949</v>
      </c>
      <c r="K5124" t="s">
        <v>7950</v>
      </c>
      <c r="L5124" t="s">
        <v>6</v>
      </c>
      <c r="M5124" t="s">
        <v>8695</v>
      </c>
      <c r="N5124">
        <v>148.81</v>
      </c>
      <c r="Q5124">
        <v>148.81</v>
      </c>
      <c r="S5124">
        <v>1029.3399999999999</v>
      </c>
      <c r="T5124">
        <v>229.52</v>
      </c>
      <c r="U5124">
        <v>0.223</v>
      </c>
      <c r="V5124">
        <v>128.66999999999999</v>
      </c>
      <c r="W5124">
        <v>57.38</v>
      </c>
      <c r="X5124" s="83" t="str">
        <f t="shared" si="160"/>
        <v>2214 - BG MEM/NOLA/E TX</v>
      </c>
      <c r="Y5124" s="83">
        <f t="shared" si="161"/>
        <v>4</v>
      </c>
    </row>
    <row r="5125" spans="1:25" x14ac:dyDescent="0.25">
      <c r="A5125" t="s">
        <v>7</v>
      </c>
      <c r="B5125" t="s">
        <v>8651</v>
      </c>
      <c r="C5125" t="s">
        <v>7942</v>
      </c>
      <c r="D5125" t="s">
        <v>7943</v>
      </c>
      <c r="E5125" t="s">
        <v>7944</v>
      </c>
      <c r="F5125">
        <v>22142142</v>
      </c>
      <c r="G5125" t="s">
        <v>7945</v>
      </c>
      <c r="H5125" t="s">
        <v>7946</v>
      </c>
      <c r="I5125">
        <v>114257</v>
      </c>
      <c r="J5125" t="s">
        <v>7949</v>
      </c>
      <c r="K5125" t="s">
        <v>7950</v>
      </c>
      <c r="L5125" t="s">
        <v>6</v>
      </c>
      <c r="M5125" t="s">
        <v>8720</v>
      </c>
      <c r="N5125">
        <v>0</v>
      </c>
      <c r="S5125">
        <v>195.65</v>
      </c>
      <c r="V5125">
        <v>195.65</v>
      </c>
      <c r="X5125" s="83" t="str">
        <f t="shared" si="160"/>
        <v>2214 - BG MEM/NOLA/E TX</v>
      </c>
      <c r="Y5125" s="83">
        <f t="shared" si="161"/>
        <v>0</v>
      </c>
    </row>
    <row r="5126" spans="1:25" x14ac:dyDescent="0.25">
      <c r="A5126" t="s">
        <v>7</v>
      </c>
      <c r="B5126" t="s">
        <v>8651</v>
      </c>
      <c r="C5126" t="s">
        <v>7942</v>
      </c>
      <c r="D5126" t="s">
        <v>7943</v>
      </c>
      <c r="E5126" t="s">
        <v>7944</v>
      </c>
      <c r="F5126">
        <v>22142142</v>
      </c>
      <c r="G5126" t="s">
        <v>7945</v>
      </c>
      <c r="H5126" t="s">
        <v>7946</v>
      </c>
      <c r="I5126">
        <v>114257</v>
      </c>
      <c r="J5126" t="s">
        <v>7949</v>
      </c>
      <c r="K5126" t="s">
        <v>7950</v>
      </c>
      <c r="L5126" t="s">
        <v>6</v>
      </c>
      <c r="M5126" t="s">
        <v>8696</v>
      </c>
      <c r="N5126">
        <v>0</v>
      </c>
      <c r="S5126">
        <v>436.05</v>
      </c>
      <c r="T5126">
        <v>778.57</v>
      </c>
      <c r="U5126">
        <v>1.7855000000000001</v>
      </c>
      <c r="V5126">
        <v>436.05</v>
      </c>
      <c r="W5126">
        <v>389.28500000000003</v>
      </c>
      <c r="X5126" s="83" t="str">
        <f t="shared" si="160"/>
        <v>2214 - BG MEM/NOLA/E TX</v>
      </c>
      <c r="Y5126" s="83">
        <f t="shared" si="161"/>
        <v>2</v>
      </c>
    </row>
    <row r="5127" spans="1:25" x14ac:dyDescent="0.25">
      <c r="A5127" t="s">
        <v>7</v>
      </c>
      <c r="B5127" t="s">
        <v>8651</v>
      </c>
      <c r="C5127" t="s">
        <v>7942</v>
      </c>
      <c r="D5127" t="s">
        <v>7943</v>
      </c>
      <c r="E5127" t="s">
        <v>7944</v>
      </c>
      <c r="F5127">
        <v>22142142</v>
      </c>
      <c r="G5127" t="s">
        <v>7945</v>
      </c>
      <c r="H5127" t="s">
        <v>7946</v>
      </c>
      <c r="I5127">
        <v>114257</v>
      </c>
      <c r="J5127" t="s">
        <v>7949</v>
      </c>
      <c r="K5127" t="s">
        <v>7950</v>
      </c>
      <c r="L5127" t="s">
        <v>6</v>
      </c>
      <c r="M5127" t="s">
        <v>8697</v>
      </c>
      <c r="N5127">
        <v>727.27</v>
      </c>
      <c r="O5127">
        <v>3317.16</v>
      </c>
      <c r="P5127">
        <v>4.5610999999999997</v>
      </c>
      <c r="Q5127">
        <v>727.27</v>
      </c>
      <c r="R5127">
        <v>3317.16</v>
      </c>
      <c r="S5127">
        <v>6466.71</v>
      </c>
      <c r="T5127">
        <v>11377.36</v>
      </c>
      <c r="U5127">
        <v>1.7594000000000001</v>
      </c>
      <c r="V5127">
        <v>718.52</v>
      </c>
      <c r="W5127">
        <v>1625.3371428571429</v>
      </c>
      <c r="X5127" s="83" t="str">
        <f t="shared" si="160"/>
        <v>2214 - BG MEM/NOLA/E TX</v>
      </c>
      <c r="Y5127" s="83">
        <f t="shared" si="161"/>
        <v>7</v>
      </c>
    </row>
    <row r="5128" spans="1:25" x14ac:dyDescent="0.25">
      <c r="A5128" t="s">
        <v>7</v>
      </c>
      <c r="B5128" t="s">
        <v>8651</v>
      </c>
      <c r="C5128" t="s">
        <v>7942</v>
      </c>
      <c r="D5128" t="s">
        <v>7943</v>
      </c>
      <c r="E5128" t="s">
        <v>7944</v>
      </c>
      <c r="F5128">
        <v>22142142</v>
      </c>
      <c r="G5128" t="s">
        <v>7945</v>
      </c>
      <c r="H5128" t="s">
        <v>7946</v>
      </c>
      <c r="I5128">
        <v>114257</v>
      </c>
      <c r="J5128" t="s">
        <v>7949</v>
      </c>
      <c r="K5128" t="s">
        <v>7950</v>
      </c>
      <c r="L5128" t="s">
        <v>6</v>
      </c>
      <c r="M5128" t="s">
        <v>8698</v>
      </c>
      <c r="N5128">
        <v>614.46</v>
      </c>
      <c r="O5128">
        <v>1282.1099999999999</v>
      </c>
      <c r="P5128">
        <v>2.0865999999999998</v>
      </c>
      <c r="Q5128">
        <v>614.46</v>
      </c>
      <c r="R5128">
        <v>641.05499999999995</v>
      </c>
      <c r="S5128">
        <v>9098.7000000000007</v>
      </c>
      <c r="T5128">
        <v>10730.84</v>
      </c>
      <c r="U5128">
        <v>1.1794</v>
      </c>
      <c r="V5128">
        <v>535.22</v>
      </c>
      <c r="W5128">
        <v>564.78105263157897</v>
      </c>
      <c r="X5128" s="83" t="str">
        <f t="shared" si="160"/>
        <v>2214 - BG MEM/NOLA/E TX</v>
      </c>
      <c r="Y5128" s="83">
        <f t="shared" si="161"/>
        <v>19</v>
      </c>
    </row>
    <row r="5129" spans="1:25" x14ac:dyDescent="0.25">
      <c r="A5129" t="s">
        <v>7</v>
      </c>
      <c r="B5129" t="s">
        <v>8651</v>
      </c>
      <c r="C5129" t="s">
        <v>7942</v>
      </c>
      <c r="D5129" t="s">
        <v>7943</v>
      </c>
      <c r="E5129" t="s">
        <v>7944</v>
      </c>
      <c r="F5129">
        <v>22142142</v>
      </c>
      <c r="G5129" t="s">
        <v>7945</v>
      </c>
      <c r="H5129" t="s">
        <v>7946</v>
      </c>
      <c r="I5129">
        <v>114257</v>
      </c>
      <c r="J5129" t="s">
        <v>7949</v>
      </c>
      <c r="K5129" t="s">
        <v>7950</v>
      </c>
      <c r="L5129" t="s">
        <v>6</v>
      </c>
      <c r="M5129" t="s">
        <v>8699</v>
      </c>
      <c r="N5129">
        <v>0</v>
      </c>
      <c r="S5129">
        <v>451.3</v>
      </c>
      <c r="T5129">
        <v>17.41</v>
      </c>
      <c r="U5129">
        <v>3.8600000000000002E-2</v>
      </c>
      <c r="V5129">
        <v>150.43</v>
      </c>
      <c r="W5129">
        <v>8.7050000000000001</v>
      </c>
      <c r="X5129" s="83" t="str">
        <f t="shared" si="160"/>
        <v>2214 - BG MEM/NOLA/E TX</v>
      </c>
      <c r="Y5129" s="83">
        <f t="shared" si="161"/>
        <v>2</v>
      </c>
    </row>
    <row r="5130" spans="1:25" x14ac:dyDescent="0.25">
      <c r="A5130" t="s">
        <v>7</v>
      </c>
      <c r="B5130" t="s">
        <v>8651</v>
      </c>
      <c r="C5130" t="s">
        <v>7942</v>
      </c>
      <c r="D5130" t="s">
        <v>7943</v>
      </c>
      <c r="E5130" t="s">
        <v>7944</v>
      </c>
      <c r="F5130">
        <v>22142142</v>
      </c>
      <c r="G5130" t="s">
        <v>7945</v>
      </c>
      <c r="H5130" t="s">
        <v>7946</v>
      </c>
      <c r="I5130">
        <v>114257</v>
      </c>
      <c r="J5130" t="s">
        <v>7949</v>
      </c>
      <c r="K5130" t="s">
        <v>7950</v>
      </c>
      <c r="L5130" t="s">
        <v>6</v>
      </c>
      <c r="M5130" t="s">
        <v>8700</v>
      </c>
      <c r="N5130">
        <v>940</v>
      </c>
      <c r="O5130">
        <v>1121.25</v>
      </c>
      <c r="P5130">
        <v>1.1928000000000001</v>
      </c>
      <c r="Q5130">
        <v>470</v>
      </c>
      <c r="R5130">
        <v>280.3125</v>
      </c>
      <c r="S5130">
        <v>3860.49</v>
      </c>
      <c r="T5130">
        <v>4375.0200000000004</v>
      </c>
      <c r="U5130">
        <v>1.1333</v>
      </c>
      <c r="V5130">
        <v>428.94</v>
      </c>
      <c r="W5130">
        <v>437.50200000000007</v>
      </c>
      <c r="X5130" s="83" t="str">
        <f t="shared" si="160"/>
        <v>2214 - BG MEM/NOLA/E TX</v>
      </c>
      <c r="Y5130" s="83">
        <f t="shared" si="161"/>
        <v>10</v>
      </c>
    </row>
    <row r="5131" spans="1:25" x14ac:dyDescent="0.25">
      <c r="A5131" t="s">
        <v>7</v>
      </c>
      <c r="B5131" t="s">
        <v>8651</v>
      </c>
      <c r="C5131" t="s">
        <v>7942</v>
      </c>
      <c r="D5131" t="s">
        <v>7943</v>
      </c>
      <c r="E5131" t="s">
        <v>7944</v>
      </c>
      <c r="F5131">
        <v>22142142</v>
      </c>
      <c r="G5131" t="s">
        <v>7945</v>
      </c>
      <c r="H5131" t="s">
        <v>7946</v>
      </c>
      <c r="I5131">
        <v>114257</v>
      </c>
      <c r="J5131" t="s">
        <v>7949</v>
      </c>
      <c r="K5131" t="s">
        <v>7950</v>
      </c>
      <c r="L5131" t="s">
        <v>6</v>
      </c>
      <c r="M5131" t="s">
        <v>8701</v>
      </c>
      <c r="N5131">
        <v>560.44000000000005</v>
      </c>
      <c r="O5131">
        <v>280.31</v>
      </c>
      <c r="P5131">
        <v>0.50019999999999998</v>
      </c>
      <c r="Q5131">
        <v>560.44000000000005</v>
      </c>
      <c r="R5131">
        <v>280.31</v>
      </c>
      <c r="S5131">
        <v>2228.34</v>
      </c>
      <c r="T5131">
        <v>1145.47</v>
      </c>
      <c r="U5131">
        <v>0.51400000000000001</v>
      </c>
      <c r="V5131">
        <v>445.67</v>
      </c>
      <c r="W5131">
        <v>229.09399999999999</v>
      </c>
      <c r="X5131" s="83" t="str">
        <f t="shared" si="160"/>
        <v>2214 - BG MEM/NOLA/E TX</v>
      </c>
      <c r="Y5131" s="83">
        <f t="shared" si="161"/>
        <v>5</v>
      </c>
    </row>
    <row r="5132" spans="1:25" x14ac:dyDescent="0.25">
      <c r="A5132" t="s">
        <v>7</v>
      </c>
      <c r="B5132" t="s">
        <v>8651</v>
      </c>
      <c r="C5132" t="s">
        <v>7942</v>
      </c>
      <c r="D5132" t="s">
        <v>7943</v>
      </c>
      <c r="E5132" t="s">
        <v>7944</v>
      </c>
      <c r="F5132">
        <v>22142142</v>
      </c>
      <c r="G5132" t="s">
        <v>7945</v>
      </c>
      <c r="H5132" t="s">
        <v>7946</v>
      </c>
      <c r="I5132">
        <v>116610</v>
      </c>
      <c r="J5132" t="s">
        <v>7951</v>
      </c>
      <c r="K5132" t="s">
        <v>7952</v>
      </c>
      <c r="L5132" t="s">
        <v>6</v>
      </c>
      <c r="M5132" t="s">
        <v>8676</v>
      </c>
      <c r="N5132">
        <v>0</v>
      </c>
      <c r="S5132">
        <v>50.55</v>
      </c>
      <c r="T5132">
        <v>480</v>
      </c>
      <c r="U5132">
        <v>9.4954999999999998</v>
      </c>
      <c r="V5132">
        <v>50.55</v>
      </c>
      <c r="W5132">
        <v>240</v>
      </c>
      <c r="X5132" s="83" t="str">
        <f t="shared" si="160"/>
        <v>2214 - BG MEM/NOLA/E TX</v>
      </c>
      <c r="Y5132" s="83">
        <f t="shared" si="161"/>
        <v>2</v>
      </c>
    </row>
    <row r="5133" spans="1:25" x14ac:dyDescent="0.25">
      <c r="A5133" t="s">
        <v>7</v>
      </c>
      <c r="B5133" t="s">
        <v>8651</v>
      </c>
      <c r="C5133" t="s">
        <v>7942</v>
      </c>
      <c r="D5133" t="s">
        <v>7943</v>
      </c>
      <c r="E5133" t="s">
        <v>7944</v>
      </c>
      <c r="F5133">
        <v>22142142</v>
      </c>
      <c r="G5133" t="s">
        <v>7945</v>
      </c>
      <c r="H5133" t="s">
        <v>7946</v>
      </c>
      <c r="I5133">
        <v>116610</v>
      </c>
      <c r="J5133" t="s">
        <v>7951</v>
      </c>
      <c r="K5133" t="s">
        <v>7952</v>
      </c>
      <c r="L5133" t="s">
        <v>6</v>
      </c>
      <c r="M5133" t="s">
        <v>8677</v>
      </c>
      <c r="N5133">
        <v>247.13</v>
      </c>
      <c r="Q5133">
        <v>247.13</v>
      </c>
      <c r="S5133">
        <v>1639.24</v>
      </c>
      <c r="V5133">
        <v>234.18</v>
      </c>
      <c r="X5133" s="83" t="str">
        <f t="shared" si="160"/>
        <v>2214 - BG MEM/NOLA/E TX</v>
      </c>
      <c r="Y5133" s="83">
        <f t="shared" si="161"/>
        <v>0</v>
      </c>
    </row>
    <row r="5134" spans="1:25" x14ac:dyDescent="0.25">
      <c r="A5134" t="s">
        <v>7</v>
      </c>
      <c r="B5134" t="s">
        <v>8651</v>
      </c>
      <c r="C5134" t="s">
        <v>7942</v>
      </c>
      <c r="D5134" t="s">
        <v>7943</v>
      </c>
      <c r="E5134" t="s">
        <v>7944</v>
      </c>
      <c r="F5134">
        <v>22142142</v>
      </c>
      <c r="G5134" t="s">
        <v>7945</v>
      </c>
      <c r="H5134" t="s">
        <v>7946</v>
      </c>
      <c r="I5134">
        <v>116610</v>
      </c>
      <c r="J5134" t="s">
        <v>7951</v>
      </c>
      <c r="K5134" t="s">
        <v>7952</v>
      </c>
      <c r="L5134" t="s">
        <v>6</v>
      </c>
      <c r="M5134" t="s">
        <v>8695</v>
      </c>
      <c r="N5134">
        <v>0</v>
      </c>
      <c r="S5134">
        <v>880.53</v>
      </c>
      <c r="V5134">
        <v>125.79</v>
      </c>
      <c r="X5134" s="83" t="str">
        <f t="shared" si="160"/>
        <v>2214 - BG MEM/NOLA/E TX</v>
      </c>
      <c r="Y5134" s="83">
        <f t="shared" si="161"/>
        <v>0</v>
      </c>
    </row>
    <row r="5135" spans="1:25" x14ac:dyDescent="0.25">
      <c r="A5135" t="s">
        <v>7</v>
      </c>
      <c r="B5135" t="s">
        <v>8651</v>
      </c>
      <c r="C5135" t="s">
        <v>7942</v>
      </c>
      <c r="D5135" t="s">
        <v>7943</v>
      </c>
      <c r="E5135" t="s">
        <v>7944</v>
      </c>
      <c r="F5135">
        <v>22142142</v>
      </c>
      <c r="G5135" t="s">
        <v>7945</v>
      </c>
      <c r="H5135" t="s">
        <v>7946</v>
      </c>
      <c r="I5135">
        <v>116610</v>
      </c>
      <c r="J5135" t="s">
        <v>7951</v>
      </c>
      <c r="K5135" t="s">
        <v>7952</v>
      </c>
      <c r="L5135" t="s">
        <v>6</v>
      </c>
      <c r="M5135" t="s">
        <v>8696</v>
      </c>
      <c r="N5135">
        <v>476.47</v>
      </c>
      <c r="O5135">
        <v>438.75</v>
      </c>
      <c r="P5135">
        <v>0.92079999999999995</v>
      </c>
      <c r="Q5135">
        <v>476.47</v>
      </c>
      <c r="R5135">
        <v>219.375</v>
      </c>
      <c r="S5135">
        <v>3494.44</v>
      </c>
      <c r="T5135">
        <v>1211.25</v>
      </c>
      <c r="U5135">
        <v>0.34660000000000002</v>
      </c>
      <c r="V5135">
        <v>499.21</v>
      </c>
      <c r="W5135">
        <v>302.8125</v>
      </c>
      <c r="X5135" s="83" t="str">
        <f t="shared" si="160"/>
        <v>2214 - BG MEM/NOLA/E TX</v>
      </c>
      <c r="Y5135" s="83">
        <f t="shared" si="161"/>
        <v>4</v>
      </c>
    </row>
    <row r="5136" spans="1:25" x14ac:dyDescent="0.25">
      <c r="A5136" t="s">
        <v>7</v>
      </c>
      <c r="B5136" t="s">
        <v>8651</v>
      </c>
      <c r="C5136" t="s">
        <v>7942</v>
      </c>
      <c r="D5136" t="s">
        <v>7943</v>
      </c>
      <c r="E5136" t="s">
        <v>7944</v>
      </c>
      <c r="F5136">
        <v>22142142</v>
      </c>
      <c r="G5136" t="s">
        <v>7945</v>
      </c>
      <c r="H5136" t="s">
        <v>7946</v>
      </c>
      <c r="I5136">
        <v>116610</v>
      </c>
      <c r="J5136" t="s">
        <v>7951</v>
      </c>
      <c r="K5136" t="s">
        <v>7952</v>
      </c>
      <c r="L5136" t="s">
        <v>6</v>
      </c>
      <c r="M5136" t="s">
        <v>8697</v>
      </c>
      <c r="N5136">
        <v>727.27</v>
      </c>
      <c r="O5136">
        <v>1050</v>
      </c>
      <c r="P5136">
        <v>1.4438</v>
      </c>
      <c r="Q5136">
        <v>727.27</v>
      </c>
      <c r="S5136">
        <v>7902.86</v>
      </c>
      <c r="T5136">
        <v>5055.83</v>
      </c>
      <c r="U5136">
        <v>0.63970000000000005</v>
      </c>
      <c r="V5136">
        <v>718.44</v>
      </c>
      <c r="W5136">
        <v>459.62090909090909</v>
      </c>
      <c r="X5136" s="83" t="str">
        <f t="shared" si="160"/>
        <v>2214 - BG MEM/NOLA/E TX</v>
      </c>
      <c r="Y5136" s="83">
        <f t="shared" si="161"/>
        <v>11</v>
      </c>
    </row>
    <row r="5137" spans="1:25" x14ac:dyDescent="0.25">
      <c r="A5137" t="s">
        <v>7</v>
      </c>
      <c r="B5137" t="s">
        <v>8651</v>
      </c>
      <c r="C5137" t="s">
        <v>7942</v>
      </c>
      <c r="D5137" t="s">
        <v>7943</v>
      </c>
      <c r="E5137" t="s">
        <v>7944</v>
      </c>
      <c r="F5137">
        <v>22142142</v>
      </c>
      <c r="G5137" t="s">
        <v>7945</v>
      </c>
      <c r="H5137" t="s">
        <v>7946</v>
      </c>
      <c r="I5137">
        <v>116610</v>
      </c>
      <c r="J5137" t="s">
        <v>7951</v>
      </c>
      <c r="K5137" t="s">
        <v>7952</v>
      </c>
      <c r="L5137" t="s">
        <v>6</v>
      </c>
      <c r="M5137" t="s">
        <v>8698</v>
      </c>
      <c r="N5137">
        <v>4301.22</v>
      </c>
      <c r="O5137">
        <v>107.14</v>
      </c>
      <c r="P5137">
        <v>2.4899999999999999E-2</v>
      </c>
      <c r="Q5137">
        <v>614.46</v>
      </c>
      <c r="R5137">
        <v>26.785</v>
      </c>
      <c r="S5137">
        <v>22855.19</v>
      </c>
      <c r="T5137">
        <v>5217.38</v>
      </c>
      <c r="U5137">
        <v>0.2283</v>
      </c>
      <c r="V5137">
        <v>544.16999999999996</v>
      </c>
      <c r="W5137">
        <v>237.15363636363637</v>
      </c>
      <c r="X5137" s="83" t="str">
        <f t="shared" si="160"/>
        <v>2214 - BG MEM/NOLA/E TX</v>
      </c>
      <c r="Y5137" s="83">
        <f t="shared" si="161"/>
        <v>22</v>
      </c>
    </row>
    <row r="5138" spans="1:25" x14ac:dyDescent="0.25">
      <c r="A5138" t="s">
        <v>7</v>
      </c>
      <c r="B5138" t="s">
        <v>8651</v>
      </c>
      <c r="C5138" t="s">
        <v>7942</v>
      </c>
      <c r="D5138" t="s">
        <v>7943</v>
      </c>
      <c r="E5138" t="s">
        <v>7944</v>
      </c>
      <c r="F5138">
        <v>22142142</v>
      </c>
      <c r="G5138" t="s">
        <v>7945</v>
      </c>
      <c r="H5138" t="s">
        <v>7946</v>
      </c>
      <c r="I5138">
        <v>116610</v>
      </c>
      <c r="J5138" t="s">
        <v>7951</v>
      </c>
      <c r="K5138" t="s">
        <v>7952</v>
      </c>
      <c r="L5138" t="s">
        <v>6</v>
      </c>
      <c r="M5138" t="s">
        <v>8699</v>
      </c>
      <c r="N5138">
        <v>0</v>
      </c>
      <c r="O5138">
        <v>29.37</v>
      </c>
      <c r="S5138">
        <v>848.75</v>
      </c>
      <c r="T5138">
        <v>29.37</v>
      </c>
      <c r="U5138">
        <v>3.4599999999999999E-2</v>
      </c>
      <c r="V5138">
        <v>141.46</v>
      </c>
      <c r="W5138">
        <v>4.8950000000000005</v>
      </c>
      <c r="X5138" s="83" t="str">
        <f t="shared" si="160"/>
        <v>2214 - BG MEM/NOLA/E TX</v>
      </c>
      <c r="Y5138" s="83">
        <f t="shared" si="161"/>
        <v>6</v>
      </c>
    </row>
    <row r="5139" spans="1:25" x14ac:dyDescent="0.25">
      <c r="A5139" t="s">
        <v>7</v>
      </c>
      <c r="B5139" t="s">
        <v>8651</v>
      </c>
      <c r="C5139" t="s">
        <v>7942</v>
      </c>
      <c r="D5139" t="s">
        <v>7943</v>
      </c>
      <c r="E5139" t="s">
        <v>7944</v>
      </c>
      <c r="F5139">
        <v>22142142</v>
      </c>
      <c r="G5139" t="s">
        <v>7945</v>
      </c>
      <c r="H5139" t="s">
        <v>7946</v>
      </c>
      <c r="I5139">
        <v>116610</v>
      </c>
      <c r="J5139" t="s">
        <v>7951</v>
      </c>
      <c r="K5139" t="s">
        <v>7952</v>
      </c>
      <c r="L5139" t="s">
        <v>6</v>
      </c>
      <c r="M5139" t="s">
        <v>8700</v>
      </c>
      <c r="N5139">
        <v>940</v>
      </c>
      <c r="O5139">
        <v>23.57</v>
      </c>
      <c r="P5139">
        <v>2.5100000000000001E-2</v>
      </c>
      <c r="Q5139">
        <v>470</v>
      </c>
      <c r="R5139">
        <v>23.57</v>
      </c>
      <c r="S5139">
        <v>6780.98</v>
      </c>
      <c r="T5139">
        <v>64.819999999999993</v>
      </c>
      <c r="U5139">
        <v>9.5999999999999992E-3</v>
      </c>
      <c r="V5139">
        <v>423.81</v>
      </c>
      <c r="W5139">
        <v>16.204999999999998</v>
      </c>
      <c r="X5139" s="83" t="str">
        <f t="shared" si="160"/>
        <v>2214 - BG MEM/NOLA/E TX</v>
      </c>
      <c r="Y5139" s="83">
        <f t="shared" si="161"/>
        <v>4</v>
      </c>
    </row>
    <row r="5140" spans="1:25" x14ac:dyDescent="0.25">
      <c r="A5140" t="s">
        <v>7</v>
      </c>
      <c r="B5140" t="s">
        <v>8651</v>
      </c>
      <c r="C5140" t="s">
        <v>7942</v>
      </c>
      <c r="D5140" t="s">
        <v>7943</v>
      </c>
      <c r="E5140" t="s">
        <v>7944</v>
      </c>
      <c r="F5140">
        <v>22142142</v>
      </c>
      <c r="G5140" t="s">
        <v>7945</v>
      </c>
      <c r="H5140" t="s">
        <v>7946</v>
      </c>
      <c r="I5140">
        <v>116610</v>
      </c>
      <c r="J5140" t="s">
        <v>7951</v>
      </c>
      <c r="K5140" t="s">
        <v>7952</v>
      </c>
      <c r="L5140" t="s">
        <v>6</v>
      </c>
      <c r="M5140" t="s">
        <v>8701</v>
      </c>
      <c r="N5140">
        <v>560.44000000000005</v>
      </c>
      <c r="O5140">
        <v>11.79</v>
      </c>
      <c r="P5140">
        <v>2.1000000000000001E-2</v>
      </c>
      <c r="Q5140">
        <v>560.44000000000005</v>
      </c>
      <c r="R5140">
        <v>11.79</v>
      </c>
      <c r="S5140">
        <v>3950.32</v>
      </c>
      <c r="T5140">
        <v>11.79</v>
      </c>
      <c r="U5140">
        <v>3.0000000000000001E-3</v>
      </c>
      <c r="V5140">
        <v>493.79</v>
      </c>
      <c r="W5140">
        <v>5.8949999999999996</v>
      </c>
      <c r="X5140" s="83" t="str">
        <f t="shared" si="160"/>
        <v>2214 - BG MEM/NOLA/E TX</v>
      </c>
      <c r="Y5140" s="83">
        <f t="shared" si="161"/>
        <v>2</v>
      </c>
    </row>
    <row r="5141" spans="1:25" x14ac:dyDescent="0.25">
      <c r="A5141" t="s">
        <v>7</v>
      </c>
      <c r="B5141" t="s">
        <v>8651</v>
      </c>
      <c r="C5141" t="s">
        <v>7942</v>
      </c>
      <c r="D5141" t="s">
        <v>7943</v>
      </c>
      <c r="E5141" t="s">
        <v>7944</v>
      </c>
      <c r="F5141">
        <v>22142142</v>
      </c>
      <c r="G5141" t="s">
        <v>7945</v>
      </c>
      <c r="H5141" t="s">
        <v>7946</v>
      </c>
      <c r="I5141">
        <v>116610</v>
      </c>
      <c r="J5141" t="s">
        <v>7951</v>
      </c>
      <c r="K5141" t="s">
        <v>7952</v>
      </c>
      <c r="L5141" t="s">
        <v>6</v>
      </c>
      <c r="M5141" t="s">
        <v>7662</v>
      </c>
      <c r="N5141">
        <v>0</v>
      </c>
      <c r="S5141">
        <v>220.43</v>
      </c>
      <c r="V5141">
        <v>220.43</v>
      </c>
      <c r="X5141" s="83" t="str">
        <f t="shared" si="160"/>
        <v>2214 - BG MEM/NOLA/E TX</v>
      </c>
      <c r="Y5141" s="83">
        <f t="shared" si="161"/>
        <v>0</v>
      </c>
    </row>
    <row r="5142" spans="1:25" x14ac:dyDescent="0.25">
      <c r="A5142" t="s">
        <v>7</v>
      </c>
      <c r="B5142" t="s">
        <v>8651</v>
      </c>
      <c r="C5142" t="s">
        <v>7942</v>
      </c>
      <c r="D5142" t="s">
        <v>7943</v>
      </c>
      <c r="E5142" t="s">
        <v>7944</v>
      </c>
      <c r="F5142">
        <v>22142142</v>
      </c>
      <c r="G5142" t="s">
        <v>7945</v>
      </c>
      <c r="H5142" t="s">
        <v>7946</v>
      </c>
      <c r="I5142">
        <v>116610</v>
      </c>
      <c r="J5142" t="s">
        <v>7951</v>
      </c>
      <c r="K5142" t="s">
        <v>7952</v>
      </c>
      <c r="L5142" t="s">
        <v>6</v>
      </c>
      <c r="M5142" t="s">
        <v>7664</v>
      </c>
      <c r="N5142">
        <v>241.94</v>
      </c>
      <c r="Q5142">
        <v>241.94</v>
      </c>
      <c r="S5142">
        <v>241.94</v>
      </c>
      <c r="V5142">
        <v>241.94</v>
      </c>
      <c r="X5142" s="83" t="str">
        <f t="shared" si="160"/>
        <v>2214 - BG MEM/NOLA/E TX</v>
      </c>
      <c r="Y5142" s="83">
        <f t="shared" si="161"/>
        <v>0</v>
      </c>
    </row>
    <row r="5143" spans="1:25" x14ac:dyDescent="0.25">
      <c r="A5143" t="s">
        <v>7</v>
      </c>
      <c r="B5143" t="s">
        <v>8651</v>
      </c>
      <c r="C5143" t="s">
        <v>7942</v>
      </c>
      <c r="D5143" t="s">
        <v>7943</v>
      </c>
      <c r="E5143" t="s">
        <v>7944</v>
      </c>
      <c r="F5143">
        <v>22142142</v>
      </c>
      <c r="G5143" t="s">
        <v>7945</v>
      </c>
      <c r="H5143" t="s">
        <v>7946</v>
      </c>
      <c r="I5143">
        <v>116610</v>
      </c>
      <c r="J5143" t="s">
        <v>7951</v>
      </c>
      <c r="K5143" t="s">
        <v>7952</v>
      </c>
      <c r="L5143" t="s">
        <v>6</v>
      </c>
      <c r="M5143" t="s">
        <v>7667</v>
      </c>
      <c r="N5143">
        <v>422.83</v>
      </c>
      <c r="Q5143">
        <v>422.83</v>
      </c>
      <c r="S5143">
        <v>422.83</v>
      </c>
      <c r="V5143">
        <v>422.83</v>
      </c>
      <c r="X5143" s="83" t="str">
        <f t="shared" si="160"/>
        <v>2214 - BG MEM/NOLA/E TX</v>
      </c>
      <c r="Y5143" s="83">
        <f t="shared" si="161"/>
        <v>0</v>
      </c>
    </row>
    <row r="5144" spans="1:25" x14ac:dyDescent="0.25">
      <c r="A5144" t="s">
        <v>7</v>
      </c>
      <c r="B5144" t="s">
        <v>8651</v>
      </c>
      <c r="C5144" t="s">
        <v>7942</v>
      </c>
      <c r="D5144" t="s">
        <v>7943</v>
      </c>
      <c r="E5144" t="s">
        <v>7944</v>
      </c>
      <c r="F5144">
        <v>22142142</v>
      </c>
      <c r="G5144" t="s">
        <v>7945</v>
      </c>
      <c r="H5144" t="s">
        <v>7946</v>
      </c>
      <c r="I5144">
        <v>116610</v>
      </c>
      <c r="J5144" t="s">
        <v>7951</v>
      </c>
      <c r="K5144" t="s">
        <v>7952</v>
      </c>
      <c r="L5144" t="s">
        <v>6</v>
      </c>
      <c r="M5144" t="s">
        <v>7666</v>
      </c>
      <c r="N5144">
        <v>0</v>
      </c>
      <c r="S5144">
        <v>806.13</v>
      </c>
      <c r="V5144">
        <v>134.36000000000001</v>
      </c>
      <c r="X5144" s="83" t="str">
        <f t="shared" si="160"/>
        <v>2214 - BG MEM/NOLA/E TX</v>
      </c>
      <c r="Y5144" s="83">
        <f t="shared" si="161"/>
        <v>0</v>
      </c>
    </row>
    <row r="5145" spans="1:25" x14ac:dyDescent="0.25">
      <c r="A5145" t="s">
        <v>7</v>
      </c>
      <c r="B5145" t="s">
        <v>8651</v>
      </c>
      <c r="C5145" t="s">
        <v>7942</v>
      </c>
      <c r="D5145" t="s">
        <v>7943</v>
      </c>
      <c r="E5145" t="s">
        <v>7944</v>
      </c>
      <c r="F5145">
        <v>22142142</v>
      </c>
      <c r="G5145" t="s">
        <v>7945</v>
      </c>
      <c r="H5145" t="s">
        <v>7946</v>
      </c>
      <c r="I5145">
        <v>117660</v>
      </c>
      <c r="J5145" t="s">
        <v>7698</v>
      </c>
      <c r="K5145" t="s">
        <v>51</v>
      </c>
      <c r="L5145" t="s">
        <v>6</v>
      </c>
      <c r="M5145" t="s">
        <v>8695</v>
      </c>
      <c r="N5145">
        <v>148.81</v>
      </c>
      <c r="Q5145">
        <v>148.81</v>
      </c>
      <c r="S5145">
        <v>4240.99</v>
      </c>
      <c r="T5145">
        <v>11744.93</v>
      </c>
      <c r="U5145">
        <v>2.7694000000000001</v>
      </c>
      <c r="V5145">
        <v>128.51</v>
      </c>
      <c r="W5145">
        <v>391.4976666666667</v>
      </c>
      <c r="X5145" s="83" t="str">
        <f t="shared" si="160"/>
        <v>2214 - BG MEM/NOLA/E TX</v>
      </c>
      <c r="Y5145" s="83">
        <f t="shared" si="161"/>
        <v>29.999999999999996</v>
      </c>
    </row>
    <row r="5146" spans="1:25" x14ac:dyDescent="0.25">
      <c r="A5146" t="s">
        <v>7</v>
      </c>
      <c r="B5146" t="s">
        <v>8651</v>
      </c>
      <c r="C5146" t="s">
        <v>7942</v>
      </c>
      <c r="D5146" t="s">
        <v>7943</v>
      </c>
      <c r="E5146" t="s">
        <v>7944</v>
      </c>
      <c r="F5146">
        <v>22142142</v>
      </c>
      <c r="G5146" t="s">
        <v>7945</v>
      </c>
      <c r="H5146" t="s">
        <v>7946</v>
      </c>
      <c r="I5146">
        <v>117660</v>
      </c>
      <c r="J5146" t="s">
        <v>7698</v>
      </c>
      <c r="K5146" t="s">
        <v>51</v>
      </c>
      <c r="L5146" t="s">
        <v>6</v>
      </c>
      <c r="M5146" t="s">
        <v>8720</v>
      </c>
      <c r="N5146">
        <v>2451.6</v>
      </c>
      <c r="O5146">
        <v>880.5</v>
      </c>
      <c r="P5146">
        <v>0.35920000000000002</v>
      </c>
      <c r="Q5146">
        <v>612.9</v>
      </c>
      <c r="R5146">
        <v>220.125</v>
      </c>
      <c r="S5146">
        <v>2647.25</v>
      </c>
      <c r="T5146">
        <v>1949.25</v>
      </c>
      <c r="U5146">
        <v>0.73629999999999995</v>
      </c>
      <c r="V5146">
        <v>529.45000000000005</v>
      </c>
      <c r="W5146">
        <v>487.3125</v>
      </c>
      <c r="X5146" s="83" t="str">
        <f t="shared" si="160"/>
        <v>2214 - BG MEM/NOLA/E TX</v>
      </c>
      <c r="Y5146" s="83">
        <f t="shared" si="161"/>
        <v>4</v>
      </c>
    </row>
    <row r="5147" spans="1:25" x14ac:dyDescent="0.25">
      <c r="A5147" t="s">
        <v>7</v>
      </c>
      <c r="B5147" t="s">
        <v>8651</v>
      </c>
      <c r="C5147" t="s">
        <v>7942</v>
      </c>
      <c r="D5147" t="s">
        <v>7943</v>
      </c>
      <c r="E5147" t="s">
        <v>7944</v>
      </c>
      <c r="F5147">
        <v>22142142</v>
      </c>
      <c r="G5147" t="s">
        <v>7945</v>
      </c>
      <c r="H5147" t="s">
        <v>7946</v>
      </c>
      <c r="I5147">
        <v>117660</v>
      </c>
      <c r="J5147" t="s">
        <v>7698</v>
      </c>
      <c r="K5147" t="s">
        <v>51</v>
      </c>
      <c r="L5147" t="s">
        <v>6</v>
      </c>
      <c r="M5147" t="s">
        <v>8696</v>
      </c>
      <c r="N5147">
        <v>1429.41</v>
      </c>
      <c r="O5147">
        <v>873.75</v>
      </c>
      <c r="P5147">
        <v>0.61129999999999995</v>
      </c>
      <c r="Q5147">
        <v>476.47</v>
      </c>
      <c r="R5147">
        <v>436.875</v>
      </c>
      <c r="S5147">
        <v>8290.5499999999993</v>
      </c>
      <c r="T5147">
        <v>4226.25</v>
      </c>
      <c r="U5147">
        <v>0.50980000000000003</v>
      </c>
      <c r="V5147">
        <v>487.68</v>
      </c>
      <c r="W5147">
        <v>603.75</v>
      </c>
      <c r="X5147" s="83" t="str">
        <f t="shared" si="160"/>
        <v>2214 - BG MEM/NOLA/E TX</v>
      </c>
      <c r="Y5147" s="83">
        <f t="shared" si="161"/>
        <v>7</v>
      </c>
    </row>
    <row r="5148" spans="1:25" x14ac:dyDescent="0.25">
      <c r="A5148" t="s">
        <v>7</v>
      </c>
      <c r="B5148" t="s">
        <v>8651</v>
      </c>
      <c r="C5148" t="s">
        <v>7942</v>
      </c>
      <c r="D5148" t="s">
        <v>7943</v>
      </c>
      <c r="E5148" t="s">
        <v>7944</v>
      </c>
      <c r="F5148">
        <v>22142142</v>
      </c>
      <c r="G5148" t="s">
        <v>7945</v>
      </c>
      <c r="H5148" t="s">
        <v>7946</v>
      </c>
      <c r="I5148">
        <v>117660</v>
      </c>
      <c r="J5148" t="s">
        <v>7698</v>
      </c>
      <c r="K5148" t="s">
        <v>51</v>
      </c>
      <c r="L5148" t="s">
        <v>6</v>
      </c>
      <c r="M5148" t="s">
        <v>8721</v>
      </c>
      <c r="N5148">
        <v>107.14</v>
      </c>
      <c r="Q5148">
        <v>107.14</v>
      </c>
      <c r="S5148">
        <v>666.77</v>
      </c>
      <c r="T5148">
        <v>7.35</v>
      </c>
      <c r="U5148">
        <v>1.0999999999999999E-2</v>
      </c>
      <c r="V5148">
        <v>111.13</v>
      </c>
      <c r="W5148">
        <v>3.6749999999999998</v>
      </c>
      <c r="X5148" s="83" t="str">
        <f t="shared" si="160"/>
        <v>2214 - BG MEM/NOLA/E TX</v>
      </c>
      <c r="Y5148" s="83">
        <f t="shared" si="161"/>
        <v>2</v>
      </c>
    </row>
    <row r="5149" spans="1:25" x14ac:dyDescent="0.25">
      <c r="A5149" t="s">
        <v>7</v>
      </c>
      <c r="B5149" t="s">
        <v>8651</v>
      </c>
      <c r="C5149" t="s">
        <v>7942</v>
      </c>
      <c r="D5149" t="s">
        <v>7943</v>
      </c>
      <c r="E5149" t="s">
        <v>7944</v>
      </c>
      <c r="F5149">
        <v>22142142</v>
      </c>
      <c r="G5149" t="s">
        <v>7945</v>
      </c>
      <c r="H5149" t="s">
        <v>7946</v>
      </c>
      <c r="I5149">
        <v>117660</v>
      </c>
      <c r="J5149" t="s">
        <v>7698</v>
      </c>
      <c r="K5149" t="s">
        <v>51</v>
      </c>
      <c r="L5149" t="s">
        <v>6</v>
      </c>
      <c r="M5149" t="s">
        <v>8697</v>
      </c>
      <c r="N5149">
        <v>2909.08</v>
      </c>
      <c r="O5149">
        <v>410</v>
      </c>
      <c r="P5149">
        <v>0.1409</v>
      </c>
      <c r="Q5149">
        <v>727.27</v>
      </c>
      <c r="R5149">
        <v>410</v>
      </c>
      <c r="S5149">
        <v>23700.18</v>
      </c>
      <c r="T5149">
        <v>10257.48</v>
      </c>
      <c r="U5149">
        <v>0.43280000000000002</v>
      </c>
      <c r="V5149">
        <v>718.19</v>
      </c>
      <c r="W5149">
        <v>683.83199999999999</v>
      </c>
      <c r="X5149" s="83" t="str">
        <f t="shared" si="160"/>
        <v>2214 - BG MEM/NOLA/E TX</v>
      </c>
      <c r="Y5149" s="83">
        <f t="shared" si="161"/>
        <v>15</v>
      </c>
    </row>
    <row r="5150" spans="1:25" x14ac:dyDescent="0.25">
      <c r="A5150" t="s">
        <v>7</v>
      </c>
      <c r="B5150" t="s">
        <v>8651</v>
      </c>
      <c r="C5150" t="s">
        <v>7942</v>
      </c>
      <c r="D5150" t="s">
        <v>7943</v>
      </c>
      <c r="E5150" t="s">
        <v>7944</v>
      </c>
      <c r="F5150">
        <v>22142142</v>
      </c>
      <c r="G5150" t="s">
        <v>7945</v>
      </c>
      <c r="H5150" t="s">
        <v>7946</v>
      </c>
      <c r="I5150">
        <v>117660</v>
      </c>
      <c r="J5150" t="s">
        <v>7698</v>
      </c>
      <c r="K5150" t="s">
        <v>51</v>
      </c>
      <c r="L5150" t="s">
        <v>6</v>
      </c>
      <c r="M5150" t="s">
        <v>8698</v>
      </c>
      <c r="N5150">
        <v>6144.6</v>
      </c>
      <c r="O5150">
        <v>4047.03</v>
      </c>
      <c r="P5150">
        <v>0.65859999999999996</v>
      </c>
      <c r="Q5150">
        <v>614.46</v>
      </c>
      <c r="R5150">
        <v>578.14714285714285</v>
      </c>
      <c r="S5150">
        <v>60740.26</v>
      </c>
      <c r="T5150">
        <v>38616.86</v>
      </c>
      <c r="U5150">
        <v>0.63580000000000003</v>
      </c>
      <c r="V5150">
        <v>537.52</v>
      </c>
      <c r="W5150">
        <v>677.48877192982457</v>
      </c>
      <c r="X5150" s="83" t="str">
        <f t="shared" si="160"/>
        <v>2214 - BG MEM/NOLA/E TX</v>
      </c>
      <c r="Y5150" s="83">
        <f t="shared" si="161"/>
        <v>57</v>
      </c>
    </row>
    <row r="5151" spans="1:25" x14ac:dyDescent="0.25">
      <c r="A5151" t="s">
        <v>7</v>
      </c>
      <c r="B5151" t="s">
        <v>8651</v>
      </c>
      <c r="C5151" t="s">
        <v>7942</v>
      </c>
      <c r="D5151" t="s">
        <v>7943</v>
      </c>
      <c r="E5151" t="s">
        <v>7944</v>
      </c>
      <c r="F5151">
        <v>22142142</v>
      </c>
      <c r="G5151" t="s">
        <v>7945</v>
      </c>
      <c r="H5151" t="s">
        <v>7946</v>
      </c>
      <c r="I5151">
        <v>117660</v>
      </c>
      <c r="J5151" t="s">
        <v>7698</v>
      </c>
      <c r="K5151" t="s">
        <v>51</v>
      </c>
      <c r="L5151" t="s">
        <v>6</v>
      </c>
      <c r="M5151" t="s">
        <v>8699</v>
      </c>
      <c r="N5151">
        <v>312.08</v>
      </c>
      <c r="O5151">
        <v>29.37</v>
      </c>
      <c r="P5151">
        <v>9.4100000000000003E-2</v>
      </c>
      <c r="Q5151">
        <v>156.04</v>
      </c>
      <c r="S5151">
        <v>3876.1</v>
      </c>
      <c r="T5151">
        <v>3900.94</v>
      </c>
      <c r="U5151">
        <v>1.0064</v>
      </c>
      <c r="V5151">
        <v>143.56</v>
      </c>
      <c r="W5151">
        <v>780.18799999999999</v>
      </c>
      <c r="X5151" s="83" t="str">
        <f t="shared" si="160"/>
        <v>2214 - BG MEM/NOLA/E TX</v>
      </c>
      <c r="Y5151" s="83">
        <f t="shared" si="161"/>
        <v>5</v>
      </c>
    </row>
    <row r="5152" spans="1:25" x14ac:dyDescent="0.25">
      <c r="A5152" t="s">
        <v>7</v>
      </c>
      <c r="B5152" t="s">
        <v>8651</v>
      </c>
      <c r="C5152" t="s">
        <v>7942</v>
      </c>
      <c r="D5152" t="s">
        <v>7943</v>
      </c>
      <c r="E5152" t="s">
        <v>7944</v>
      </c>
      <c r="F5152">
        <v>22142142</v>
      </c>
      <c r="G5152" t="s">
        <v>7945</v>
      </c>
      <c r="H5152" t="s">
        <v>7946</v>
      </c>
      <c r="I5152">
        <v>117660</v>
      </c>
      <c r="J5152" t="s">
        <v>7698</v>
      </c>
      <c r="K5152" t="s">
        <v>51</v>
      </c>
      <c r="L5152" t="s">
        <v>6</v>
      </c>
      <c r="M5152" t="s">
        <v>8700</v>
      </c>
      <c r="N5152">
        <v>1880</v>
      </c>
      <c r="O5152">
        <v>9956.85</v>
      </c>
      <c r="P5152">
        <v>5.2961999999999998</v>
      </c>
      <c r="Q5152">
        <v>470</v>
      </c>
      <c r="R5152">
        <v>9956.85</v>
      </c>
      <c r="S5152">
        <v>14990.53</v>
      </c>
      <c r="T5152">
        <v>19882.13</v>
      </c>
      <c r="U5152">
        <v>1.3263</v>
      </c>
      <c r="V5152">
        <v>428.3</v>
      </c>
      <c r="W5152">
        <v>1169.5370588235294</v>
      </c>
      <c r="X5152" s="83" t="str">
        <f t="shared" si="160"/>
        <v>2214 - BG MEM/NOLA/E TX</v>
      </c>
      <c r="Y5152" s="83">
        <f t="shared" si="161"/>
        <v>17</v>
      </c>
    </row>
    <row r="5153" spans="1:25" x14ac:dyDescent="0.25">
      <c r="A5153" t="s">
        <v>7</v>
      </c>
      <c r="B5153" t="s">
        <v>8651</v>
      </c>
      <c r="C5153" t="s">
        <v>7942</v>
      </c>
      <c r="D5153" t="s">
        <v>7943</v>
      </c>
      <c r="E5153" t="s">
        <v>7944</v>
      </c>
      <c r="F5153">
        <v>22142142</v>
      </c>
      <c r="G5153" t="s">
        <v>7945</v>
      </c>
      <c r="H5153" t="s">
        <v>7946</v>
      </c>
      <c r="I5153">
        <v>117660</v>
      </c>
      <c r="J5153" t="s">
        <v>7698</v>
      </c>
      <c r="K5153" t="s">
        <v>51</v>
      </c>
      <c r="L5153" t="s">
        <v>6</v>
      </c>
      <c r="M5153" t="s">
        <v>8701</v>
      </c>
      <c r="N5153">
        <v>1120.8800000000001</v>
      </c>
      <c r="O5153">
        <v>9779.93</v>
      </c>
      <c r="P5153">
        <v>8.7251999999999992</v>
      </c>
      <c r="Q5153">
        <v>560.44000000000005</v>
      </c>
      <c r="R5153">
        <v>3259.9766666666669</v>
      </c>
      <c r="S5153">
        <v>10728.98</v>
      </c>
      <c r="T5153">
        <v>28372.880000000001</v>
      </c>
      <c r="U5153">
        <v>2.6444999999999999</v>
      </c>
      <c r="V5153">
        <v>487.68</v>
      </c>
      <c r="W5153">
        <v>1891.5253333333335</v>
      </c>
      <c r="X5153" s="83" t="str">
        <f t="shared" si="160"/>
        <v>2214 - BG MEM/NOLA/E TX</v>
      </c>
      <c r="Y5153" s="83">
        <f t="shared" si="161"/>
        <v>15</v>
      </c>
    </row>
    <row r="5154" spans="1:25" x14ac:dyDescent="0.25">
      <c r="A5154" t="s">
        <v>7</v>
      </c>
      <c r="B5154" t="s">
        <v>8651</v>
      </c>
      <c r="C5154" t="s">
        <v>7942</v>
      </c>
      <c r="D5154" t="s">
        <v>7943</v>
      </c>
      <c r="E5154" t="s">
        <v>7944</v>
      </c>
      <c r="F5154">
        <v>22142142</v>
      </c>
      <c r="G5154" t="s">
        <v>7945</v>
      </c>
      <c r="H5154" t="s">
        <v>7946</v>
      </c>
      <c r="I5154">
        <v>131174</v>
      </c>
      <c r="J5154" t="s">
        <v>55</v>
      </c>
      <c r="K5154" t="s">
        <v>57</v>
      </c>
      <c r="L5154" t="s">
        <v>6</v>
      </c>
      <c r="M5154" t="s">
        <v>8706</v>
      </c>
      <c r="N5154">
        <v>0</v>
      </c>
      <c r="S5154">
        <v>23.98</v>
      </c>
      <c r="T5154">
        <v>97.5</v>
      </c>
      <c r="U5154">
        <v>4.0659000000000001</v>
      </c>
      <c r="V5154">
        <v>11.99</v>
      </c>
      <c r="W5154">
        <v>97.5</v>
      </c>
      <c r="X5154" s="83" t="str">
        <f t="shared" si="160"/>
        <v>2214 - BG MEM/NOLA/E TX</v>
      </c>
      <c r="Y5154" s="83">
        <f t="shared" si="161"/>
        <v>1</v>
      </c>
    </row>
    <row r="5155" spans="1:25" x14ac:dyDescent="0.25">
      <c r="A5155" t="s">
        <v>7</v>
      </c>
      <c r="B5155" t="s">
        <v>8651</v>
      </c>
      <c r="C5155" t="s">
        <v>7942</v>
      </c>
      <c r="D5155" t="s">
        <v>7943</v>
      </c>
      <c r="E5155" t="s">
        <v>7944</v>
      </c>
      <c r="F5155">
        <v>22142142</v>
      </c>
      <c r="G5155" t="s">
        <v>7945</v>
      </c>
      <c r="H5155" t="s">
        <v>7946</v>
      </c>
      <c r="I5155">
        <v>131174</v>
      </c>
      <c r="J5155" t="s">
        <v>55</v>
      </c>
      <c r="K5155" t="s">
        <v>57</v>
      </c>
      <c r="L5155" t="s">
        <v>6</v>
      </c>
      <c r="M5155" t="s">
        <v>8676</v>
      </c>
      <c r="N5155">
        <v>0</v>
      </c>
      <c r="S5155">
        <v>54.95</v>
      </c>
      <c r="T5155">
        <v>122.14</v>
      </c>
      <c r="U5155">
        <v>2.2227000000000001</v>
      </c>
      <c r="V5155">
        <v>54.95</v>
      </c>
      <c r="W5155">
        <v>30.535</v>
      </c>
      <c r="X5155" s="83" t="str">
        <f t="shared" si="160"/>
        <v>2214 - BG MEM/NOLA/E TX</v>
      </c>
      <c r="Y5155" s="83">
        <f t="shared" si="161"/>
        <v>4</v>
      </c>
    </row>
    <row r="5156" spans="1:25" x14ac:dyDescent="0.25">
      <c r="A5156" t="s">
        <v>7</v>
      </c>
      <c r="B5156" t="s">
        <v>8651</v>
      </c>
      <c r="C5156" t="s">
        <v>7942</v>
      </c>
      <c r="D5156" t="s">
        <v>7943</v>
      </c>
      <c r="E5156" t="s">
        <v>7944</v>
      </c>
      <c r="F5156">
        <v>22142142</v>
      </c>
      <c r="G5156" t="s">
        <v>7945</v>
      </c>
      <c r="H5156" t="s">
        <v>7946</v>
      </c>
      <c r="I5156">
        <v>131174</v>
      </c>
      <c r="J5156" t="s">
        <v>55</v>
      </c>
      <c r="K5156" t="s">
        <v>57</v>
      </c>
      <c r="L5156" t="s">
        <v>6</v>
      </c>
      <c r="M5156" t="s">
        <v>8677</v>
      </c>
      <c r="N5156">
        <v>247.13</v>
      </c>
      <c r="Q5156">
        <v>247.13</v>
      </c>
      <c r="S5156">
        <v>1920.14</v>
      </c>
      <c r="T5156">
        <v>1839.55</v>
      </c>
      <c r="U5156">
        <v>0.95799999999999996</v>
      </c>
      <c r="V5156">
        <v>240.02</v>
      </c>
      <c r="W5156">
        <v>262.79285714285714</v>
      </c>
      <c r="X5156" s="83" t="str">
        <f t="shared" si="160"/>
        <v>2214 - BG MEM/NOLA/E TX</v>
      </c>
      <c r="Y5156" s="83">
        <f t="shared" si="161"/>
        <v>7</v>
      </c>
    </row>
    <row r="5157" spans="1:25" x14ac:dyDescent="0.25">
      <c r="A5157" t="s">
        <v>7</v>
      </c>
      <c r="B5157" t="s">
        <v>8651</v>
      </c>
      <c r="C5157" t="s">
        <v>7942</v>
      </c>
      <c r="D5157" t="s">
        <v>7943</v>
      </c>
      <c r="E5157" t="s">
        <v>7944</v>
      </c>
      <c r="F5157">
        <v>22142142</v>
      </c>
      <c r="G5157" t="s">
        <v>7945</v>
      </c>
      <c r="H5157" t="s">
        <v>7946</v>
      </c>
      <c r="I5157">
        <v>131174</v>
      </c>
      <c r="J5157" t="s">
        <v>55</v>
      </c>
      <c r="K5157" t="s">
        <v>57</v>
      </c>
      <c r="L5157" t="s">
        <v>6</v>
      </c>
      <c r="M5157" t="s">
        <v>8678</v>
      </c>
      <c r="N5157">
        <v>0</v>
      </c>
      <c r="S5157">
        <v>238.87</v>
      </c>
      <c r="T5157">
        <v>75</v>
      </c>
      <c r="U5157">
        <v>0.314</v>
      </c>
      <c r="V5157">
        <v>79.62</v>
      </c>
      <c r="W5157">
        <v>75</v>
      </c>
      <c r="X5157" s="83" t="str">
        <f t="shared" si="160"/>
        <v>2214 - BG MEM/NOLA/E TX</v>
      </c>
      <c r="Y5157" s="83">
        <f t="shared" si="161"/>
        <v>1</v>
      </c>
    </row>
    <row r="5158" spans="1:25" x14ac:dyDescent="0.25">
      <c r="A5158" t="s">
        <v>7</v>
      </c>
      <c r="B5158" t="s">
        <v>8651</v>
      </c>
      <c r="C5158" t="s">
        <v>7942</v>
      </c>
      <c r="D5158" t="s">
        <v>7943</v>
      </c>
      <c r="E5158" t="s">
        <v>7944</v>
      </c>
      <c r="F5158">
        <v>22142142</v>
      </c>
      <c r="G5158" t="s">
        <v>7945</v>
      </c>
      <c r="H5158" t="s">
        <v>7946</v>
      </c>
      <c r="I5158">
        <v>131174</v>
      </c>
      <c r="J5158" t="s">
        <v>55</v>
      </c>
      <c r="K5158" t="s">
        <v>57</v>
      </c>
      <c r="L5158" t="s">
        <v>6</v>
      </c>
      <c r="M5158" t="s">
        <v>8695</v>
      </c>
      <c r="N5158">
        <v>0</v>
      </c>
      <c r="S5158">
        <v>1032.22</v>
      </c>
      <c r="T5158">
        <v>944.39</v>
      </c>
      <c r="U5158">
        <v>0.91490000000000005</v>
      </c>
      <c r="V5158">
        <v>129.03</v>
      </c>
      <c r="W5158">
        <v>104.93222222222222</v>
      </c>
      <c r="X5158" s="83" t="str">
        <f t="shared" si="160"/>
        <v>2214 - BG MEM/NOLA/E TX</v>
      </c>
      <c r="Y5158" s="83">
        <f t="shared" si="161"/>
        <v>9</v>
      </c>
    </row>
    <row r="5159" spans="1:25" x14ac:dyDescent="0.25">
      <c r="A5159" t="s">
        <v>7</v>
      </c>
      <c r="B5159" t="s">
        <v>8651</v>
      </c>
      <c r="C5159" t="s">
        <v>7942</v>
      </c>
      <c r="D5159" t="s">
        <v>7943</v>
      </c>
      <c r="E5159" t="s">
        <v>7944</v>
      </c>
      <c r="F5159">
        <v>22142142</v>
      </c>
      <c r="G5159" t="s">
        <v>7945</v>
      </c>
      <c r="H5159" t="s">
        <v>7946</v>
      </c>
      <c r="I5159">
        <v>131174</v>
      </c>
      <c r="J5159" t="s">
        <v>55</v>
      </c>
      <c r="K5159" t="s">
        <v>57</v>
      </c>
      <c r="L5159" t="s">
        <v>6</v>
      </c>
      <c r="M5159" t="s">
        <v>8720</v>
      </c>
      <c r="N5159">
        <v>1225.8</v>
      </c>
      <c r="O5159">
        <v>1508.25</v>
      </c>
      <c r="P5159">
        <v>1.2303999999999999</v>
      </c>
      <c r="Q5159">
        <v>612.9</v>
      </c>
      <c r="R5159">
        <v>1508.25</v>
      </c>
      <c r="S5159">
        <v>1421.45</v>
      </c>
      <c r="T5159">
        <v>4793.25</v>
      </c>
      <c r="U5159">
        <v>3.3721000000000001</v>
      </c>
      <c r="V5159">
        <v>473.82</v>
      </c>
      <c r="W5159">
        <v>4793.25</v>
      </c>
      <c r="X5159" s="83" t="str">
        <f t="shared" si="160"/>
        <v>2214 - BG MEM/NOLA/E TX</v>
      </c>
      <c r="Y5159" s="83">
        <f t="shared" si="161"/>
        <v>1</v>
      </c>
    </row>
    <row r="5160" spans="1:25" x14ac:dyDescent="0.25">
      <c r="A5160" t="s">
        <v>7</v>
      </c>
      <c r="B5160" t="s">
        <v>8651</v>
      </c>
      <c r="C5160" t="s">
        <v>7942</v>
      </c>
      <c r="D5160" t="s">
        <v>7943</v>
      </c>
      <c r="E5160" t="s">
        <v>7944</v>
      </c>
      <c r="F5160">
        <v>22142142</v>
      </c>
      <c r="G5160" t="s">
        <v>7945</v>
      </c>
      <c r="H5160" t="s">
        <v>7946</v>
      </c>
      <c r="I5160">
        <v>131174</v>
      </c>
      <c r="J5160" t="s">
        <v>55</v>
      </c>
      <c r="K5160" t="s">
        <v>57</v>
      </c>
      <c r="L5160" t="s">
        <v>6</v>
      </c>
      <c r="M5160" t="s">
        <v>8696</v>
      </c>
      <c r="N5160">
        <v>476.47</v>
      </c>
      <c r="Q5160">
        <v>476.47</v>
      </c>
      <c r="S5160">
        <v>2843.13</v>
      </c>
      <c r="T5160">
        <v>790.33</v>
      </c>
      <c r="U5160">
        <v>0.27800000000000002</v>
      </c>
      <c r="V5160">
        <v>473.86</v>
      </c>
      <c r="W5160">
        <v>263.44333333333333</v>
      </c>
      <c r="X5160" s="83" t="str">
        <f t="shared" si="160"/>
        <v>2214 - BG MEM/NOLA/E TX</v>
      </c>
      <c r="Y5160" s="83">
        <f t="shared" si="161"/>
        <v>3</v>
      </c>
    </row>
    <row r="5161" spans="1:25" x14ac:dyDescent="0.25">
      <c r="A5161" t="s">
        <v>7</v>
      </c>
      <c r="B5161" t="s">
        <v>8651</v>
      </c>
      <c r="C5161" t="s">
        <v>7942</v>
      </c>
      <c r="D5161" t="s">
        <v>7943</v>
      </c>
      <c r="E5161" t="s">
        <v>7944</v>
      </c>
      <c r="F5161">
        <v>22142142</v>
      </c>
      <c r="G5161" t="s">
        <v>7945</v>
      </c>
      <c r="H5161" t="s">
        <v>7946</v>
      </c>
      <c r="I5161">
        <v>131174</v>
      </c>
      <c r="J5161" t="s">
        <v>55</v>
      </c>
      <c r="K5161" t="s">
        <v>57</v>
      </c>
      <c r="L5161" t="s">
        <v>6</v>
      </c>
      <c r="M5161" t="s">
        <v>8697</v>
      </c>
      <c r="N5161">
        <v>1454.54</v>
      </c>
      <c r="O5161">
        <v>839.46</v>
      </c>
      <c r="P5161">
        <v>0.57709999999999995</v>
      </c>
      <c r="Q5161">
        <v>727.27</v>
      </c>
      <c r="R5161">
        <v>839.46</v>
      </c>
      <c r="S5161">
        <v>7182.87</v>
      </c>
      <c r="T5161">
        <v>4730.1899999999996</v>
      </c>
      <c r="U5161">
        <v>0.65849999999999997</v>
      </c>
      <c r="V5161">
        <v>718.29</v>
      </c>
      <c r="W5161">
        <v>394.18249999999995</v>
      </c>
      <c r="X5161" s="83" t="str">
        <f t="shared" si="160"/>
        <v>2214 - BG MEM/NOLA/E TX</v>
      </c>
      <c r="Y5161" s="83">
        <f t="shared" si="161"/>
        <v>12</v>
      </c>
    </row>
    <row r="5162" spans="1:25" x14ac:dyDescent="0.25">
      <c r="A5162" t="s">
        <v>7</v>
      </c>
      <c r="B5162" t="s">
        <v>8651</v>
      </c>
      <c r="C5162" t="s">
        <v>7942</v>
      </c>
      <c r="D5162" t="s">
        <v>7943</v>
      </c>
      <c r="E5162" t="s">
        <v>7944</v>
      </c>
      <c r="F5162">
        <v>22142142</v>
      </c>
      <c r="G5162" t="s">
        <v>7945</v>
      </c>
      <c r="H5162" t="s">
        <v>7946</v>
      </c>
      <c r="I5162">
        <v>131174</v>
      </c>
      <c r="J5162" t="s">
        <v>55</v>
      </c>
      <c r="K5162" t="s">
        <v>57</v>
      </c>
      <c r="L5162" t="s">
        <v>6</v>
      </c>
      <c r="M5162" t="s">
        <v>8698</v>
      </c>
      <c r="N5162">
        <v>3072.3</v>
      </c>
      <c r="O5162">
        <v>771.27</v>
      </c>
      <c r="P5162">
        <v>0.251</v>
      </c>
      <c r="Q5162">
        <v>614.46</v>
      </c>
      <c r="R5162">
        <v>385.63499999999999</v>
      </c>
      <c r="S5162">
        <v>18647.580000000002</v>
      </c>
      <c r="T5162">
        <v>5037.8</v>
      </c>
      <c r="U5162">
        <v>0.2702</v>
      </c>
      <c r="V5162">
        <v>548.46</v>
      </c>
      <c r="W5162">
        <v>173.71724137931039</v>
      </c>
      <c r="X5162" s="83" t="str">
        <f t="shared" si="160"/>
        <v>2214 - BG MEM/NOLA/E TX</v>
      </c>
      <c r="Y5162" s="83">
        <f t="shared" si="161"/>
        <v>28.999999999999993</v>
      </c>
    </row>
    <row r="5163" spans="1:25" x14ac:dyDescent="0.25">
      <c r="A5163" t="s">
        <v>7</v>
      </c>
      <c r="B5163" t="s">
        <v>8651</v>
      </c>
      <c r="C5163" t="s">
        <v>7942</v>
      </c>
      <c r="D5163" t="s">
        <v>7943</v>
      </c>
      <c r="E5163" t="s">
        <v>7944</v>
      </c>
      <c r="F5163">
        <v>22142142</v>
      </c>
      <c r="G5163" t="s">
        <v>7945</v>
      </c>
      <c r="H5163" t="s">
        <v>7946</v>
      </c>
      <c r="I5163">
        <v>131174</v>
      </c>
      <c r="J5163" t="s">
        <v>55</v>
      </c>
      <c r="K5163" t="s">
        <v>57</v>
      </c>
      <c r="L5163" t="s">
        <v>6</v>
      </c>
      <c r="M5163" t="s">
        <v>8699</v>
      </c>
      <c r="N5163">
        <v>0</v>
      </c>
      <c r="O5163">
        <v>693.75</v>
      </c>
      <c r="S5163">
        <v>402.17</v>
      </c>
      <c r="T5163">
        <v>1358.13</v>
      </c>
      <c r="U5163">
        <v>3.3769999999999998</v>
      </c>
      <c r="V5163">
        <v>134.06</v>
      </c>
      <c r="W5163">
        <v>452.71000000000004</v>
      </c>
      <c r="X5163" s="83" t="str">
        <f t="shared" si="160"/>
        <v>2214 - BG MEM/NOLA/E TX</v>
      </c>
      <c r="Y5163" s="83">
        <f t="shared" si="161"/>
        <v>3</v>
      </c>
    </row>
    <row r="5164" spans="1:25" x14ac:dyDescent="0.25">
      <c r="A5164" t="s">
        <v>7</v>
      </c>
      <c r="B5164" t="s">
        <v>8651</v>
      </c>
      <c r="C5164" t="s">
        <v>7942</v>
      </c>
      <c r="D5164" t="s">
        <v>7943</v>
      </c>
      <c r="E5164" t="s">
        <v>7944</v>
      </c>
      <c r="F5164">
        <v>22142142</v>
      </c>
      <c r="G5164" t="s">
        <v>7945</v>
      </c>
      <c r="H5164" t="s">
        <v>7946</v>
      </c>
      <c r="I5164">
        <v>131174</v>
      </c>
      <c r="J5164" t="s">
        <v>55</v>
      </c>
      <c r="K5164" t="s">
        <v>57</v>
      </c>
      <c r="L5164" t="s">
        <v>6</v>
      </c>
      <c r="M5164" t="s">
        <v>8700</v>
      </c>
      <c r="N5164">
        <v>470</v>
      </c>
      <c r="O5164">
        <v>255.86</v>
      </c>
      <c r="P5164">
        <v>0.5444</v>
      </c>
      <c r="Q5164">
        <v>470</v>
      </c>
      <c r="R5164">
        <v>255.86</v>
      </c>
      <c r="S5164">
        <v>3048.1</v>
      </c>
      <c r="T5164">
        <v>679.35</v>
      </c>
      <c r="U5164">
        <v>0.22289999999999999</v>
      </c>
      <c r="V5164">
        <v>435.44</v>
      </c>
      <c r="W5164">
        <v>169.83750000000001</v>
      </c>
      <c r="X5164" s="83" t="str">
        <f t="shared" si="160"/>
        <v>2214 - BG MEM/NOLA/E TX</v>
      </c>
      <c r="Y5164" s="83">
        <f t="shared" si="161"/>
        <v>4</v>
      </c>
    </row>
    <row r="5165" spans="1:25" x14ac:dyDescent="0.25">
      <c r="A5165" t="s">
        <v>7</v>
      </c>
      <c r="B5165" t="s">
        <v>8651</v>
      </c>
      <c r="C5165" t="s">
        <v>7942</v>
      </c>
      <c r="D5165" t="s">
        <v>7943</v>
      </c>
      <c r="E5165" t="s">
        <v>7944</v>
      </c>
      <c r="F5165">
        <v>22142142</v>
      </c>
      <c r="G5165" t="s">
        <v>7945</v>
      </c>
      <c r="H5165" t="s">
        <v>7946</v>
      </c>
      <c r="I5165">
        <v>131174</v>
      </c>
      <c r="J5165" t="s">
        <v>55</v>
      </c>
      <c r="K5165" t="s">
        <v>57</v>
      </c>
      <c r="L5165" t="s">
        <v>6</v>
      </c>
      <c r="M5165" t="s">
        <v>8701</v>
      </c>
      <c r="N5165">
        <v>0</v>
      </c>
      <c r="O5165">
        <v>255.86</v>
      </c>
      <c r="R5165">
        <v>255.86</v>
      </c>
      <c r="S5165">
        <v>742.23</v>
      </c>
      <c r="T5165">
        <v>1300.54</v>
      </c>
      <c r="U5165">
        <v>1.7522</v>
      </c>
      <c r="V5165">
        <v>371.12</v>
      </c>
      <c r="W5165">
        <v>650.27</v>
      </c>
      <c r="X5165" s="83" t="str">
        <f t="shared" si="160"/>
        <v>2214 - BG MEM/NOLA/E TX</v>
      </c>
      <c r="Y5165" s="83">
        <f t="shared" si="161"/>
        <v>2</v>
      </c>
    </row>
    <row r="5166" spans="1:25" x14ac:dyDescent="0.25">
      <c r="A5166" t="s">
        <v>7</v>
      </c>
      <c r="B5166" t="s">
        <v>8651</v>
      </c>
      <c r="C5166" t="s">
        <v>7942</v>
      </c>
      <c r="D5166" t="s">
        <v>7943</v>
      </c>
      <c r="E5166" t="s">
        <v>7944</v>
      </c>
      <c r="F5166">
        <v>22142142</v>
      </c>
      <c r="G5166" t="s">
        <v>7945</v>
      </c>
      <c r="H5166" t="s">
        <v>7946</v>
      </c>
      <c r="I5166">
        <v>158338</v>
      </c>
      <c r="J5166" t="s">
        <v>7712</v>
      </c>
      <c r="K5166" t="s">
        <v>50</v>
      </c>
      <c r="L5166" t="s">
        <v>6</v>
      </c>
      <c r="M5166" t="s">
        <v>8676</v>
      </c>
      <c r="N5166">
        <v>28.05</v>
      </c>
      <c r="Q5166">
        <v>28.05</v>
      </c>
      <c r="S5166">
        <v>768.79</v>
      </c>
      <c r="T5166">
        <v>233.45</v>
      </c>
      <c r="U5166">
        <v>0.30370000000000003</v>
      </c>
      <c r="V5166">
        <v>96.1</v>
      </c>
      <c r="W5166">
        <v>33.35</v>
      </c>
      <c r="X5166" s="83" t="str">
        <f t="shared" si="160"/>
        <v>2214 - BG MEM/NOLA/E TX</v>
      </c>
      <c r="Y5166" s="83">
        <f t="shared" si="161"/>
        <v>6.9999999999999991</v>
      </c>
    </row>
    <row r="5167" spans="1:25" x14ac:dyDescent="0.25">
      <c r="A5167" t="s">
        <v>7</v>
      </c>
      <c r="B5167" t="s">
        <v>8651</v>
      </c>
      <c r="C5167" t="s">
        <v>7942</v>
      </c>
      <c r="D5167" t="s">
        <v>7943</v>
      </c>
      <c r="E5167" t="s">
        <v>7944</v>
      </c>
      <c r="F5167">
        <v>22142142</v>
      </c>
      <c r="G5167" t="s">
        <v>7945</v>
      </c>
      <c r="H5167" t="s">
        <v>7946</v>
      </c>
      <c r="I5167">
        <v>158338</v>
      </c>
      <c r="J5167" t="s">
        <v>7712</v>
      </c>
      <c r="K5167" t="s">
        <v>50</v>
      </c>
      <c r="L5167" t="s">
        <v>6</v>
      </c>
      <c r="M5167" t="s">
        <v>8694</v>
      </c>
      <c r="N5167">
        <v>21.74</v>
      </c>
      <c r="Q5167">
        <v>21.74</v>
      </c>
      <c r="S5167">
        <v>342.79</v>
      </c>
      <c r="V5167">
        <v>85.7</v>
      </c>
      <c r="X5167" s="83" t="str">
        <f t="shared" si="160"/>
        <v>2214 - BG MEM/NOLA/E TX</v>
      </c>
      <c r="Y5167" s="83">
        <f t="shared" si="161"/>
        <v>0</v>
      </c>
    </row>
    <row r="5168" spans="1:25" x14ac:dyDescent="0.25">
      <c r="A5168" t="s">
        <v>7</v>
      </c>
      <c r="B5168" t="s">
        <v>8651</v>
      </c>
      <c r="C5168" t="s">
        <v>7942</v>
      </c>
      <c r="D5168" t="s">
        <v>7943</v>
      </c>
      <c r="E5168" t="s">
        <v>7944</v>
      </c>
      <c r="F5168">
        <v>22142142</v>
      </c>
      <c r="G5168" t="s">
        <v>7945</v>
      </c>
      <c r="H5168" t="s">
        <v>7946</v>
      </c>
      <c r="I5168">
        <v>158338</v>
      </c>
      <c r="J5168" t="s">
        <v>7712</v>
      </c>
      <c r="K5168" t="s">
        <v>50</v>
      </c>
      <c r="L5168" t="s">
        <v>6</v>
      </c>
      <c r="M5168" t="s">
        <v>8707</v>
      </c>
      <c r="N5168">
        <v>42.7</v>
      </c>
      <c r="Q5168">
        <v>42.7</v>
      </c>
      <c r="S5168">
        <v>410.3</v>
      </c>
      <c r="V5168">
        <v>45.59</v>
      </c>
      <c r="X5168" s="83" t="str">
        <f t="shared" si="160"/>
        <v>2214 - BG MEM/NOLA/E TX</v>
      </c>
      <c r="Y5168" s="83">
        <f t="shared" si="161"/>
        <v>0</v>
      </c>
    </row>
    <row r="5169" spans="1:25" x14ac:dyDescent="0.25">
      <c r="A5169" t="s">
        <v>7</v>
      </c>
      <c r="B5169" t="s">
        <v>8651</v>
      </c>
      <c r="C5169" t="s">
        <v>7942</v>
      </c>
      <c r="D5169" t="s">
        <v>7943</v>
      </c>
      <c r="E5169" t="s">
        <v>7944</v>
      </c>
      <c r="F5169">
        <v>22142142</v>
      </c>
      <c r="G5169" t="s">
        <v>7945</v>
      </c>
      <c r="H5169" t="s">
        <v>7946</v>
      </c>
      <c r="I5169">
        <v>158338</v>
      </c>
      <c r="J5169" t="s">
        <v>7712</v>
      </c>
      <c r="K5169" t="s">
        <v>50</v>
      </c>
      <c r="L5169" t="s">
        <v>6</v>
      </c>
      <c r="M5169" t="s">
        <v>8677</v>
      </c>
      <c r="N5169">
        <v>494.26</v>
      </c>
      <c r="O5169">
        <v>13.22</v>
      </c>
      <c r="P5169">
        <v>2.6700000000000002E-2</v>
      </c>
      <c r="Q5169">
        <v>247.13</v>
      </c>
      <c r="R5169">
        <v>13.22</v>
      </c>
      <c r="S5169">
        <v>3218.92</v>
      </c>
      <c r="T5169">
        <v>994.18</v>
      </c>
      <c r="U5169">
        <v>0.30890000000000001</v>
      </c>
      <c r="V5169">
        <v>229.92</v>
      </c>
      <c r="W5169">
        <v>71.012857142857143</v>
      </c>
      <c r="X5169" s="83" t="str">
        <f t="shared" si="160"/>
        <v>2214 - BG MEM/NOLA/E TX</v>
      </c>
      <c r="Y5169" s="83">
        <f t="shared" si="161"/>
        <v>14</v>
      </c>
    </row>
    <row r="5170" spans="1:25" x14ac:dyDescent="0.25">
      <c r="A5170" t="s">
        <v>7</v>
      </c>
      <c r="B5170" t="s">
        <v>8651</v>
      </c>
      <c r="C5170" t="s">
        <v>7942</v>
      </c>
      <c r="D5170" t="s">
        <v>7943</v>
      </c>
      <c r="E5170" t="s">
        <v>7944</v>
      </c>
      <c r="F5170">
        <v>22142142</v>
      </c>
      <c r="G5170" t="s">
        <v>7945</v>
      </c>
      <c r="H5170" t="s">
        <v>7946</v>
      </c>
      <c r="I5170">
        <v>158338</v>
      </c>
      <c r="J5170" t="s">
        <v>7712</v>
      </c>
      <c r="K5170" t="s">
        <v>50</v>
      </c>
      <c r="L5170" t="s">
        <v>6</v>
      </c>
      <c r="M5170" t="s">
        <v>8678</v>
      </c>
      <c r="N5170">
        <v>166.68</v>
      </c>
      <c r="Q5170">
        <v>55.56</v>
      </c>
      <c r="S5170">
        <v>1439.82</v>
      </c>
      <c r="T5170">
        <v>224.25</v>
      </c>
      <c r="U5170">
        <v>0.15570000000000001</v>
      </c>
      <c r="V5170">
        <v>71.989999999999995</v>
      </c>
      <c r="W5170">
        <v>8.3055555555555554</v>
      </c>
      <c r="X5170" s="83" t="str">
        <f t="shared" si="160"/>
        <v>2214 - BG MEM/NOLA/E TX</v>
      </c>
      <c r="Y5170" s="83">
        <f t="shared" si="161"/>
        <v>27</v>
      </c>
    </row>
    <row r="5171" spans="1:25" x14ac:dyDescent="0.25">
      <c r="A5171" t="s">
        <v>7</v>
      </c>
      <c r="B5171" t="s">
        <v>8651</v>
      </c>
      <c r="C5171" t="s">
        <v>7942</v>
      </c>
      <c r="D5171" t="s">
        <v>7943</v>
      </c>
      <c r="E5171" t="s">
        <v>7944</v>
      </c>
      <c r="F5171">
        <v>22142142</v>
      </c>
      <c r="G5171" t="s">
        <v>7945</v>
      </c>
      <c r="H5171" t="s">
        <v>7946</v>
      </c>
      <c r="I5171">
        <v>158338</v>
      </c>
      <c r="J5171" t="s">
        <v>7712</v>
      </c>
      <c r="K5171" t="s">
        <v>50</v>
      </c>
      <c r="L5171" t="s">
        <v>6</v>
      </c>
      <c r="M5171" t="s">
        <v>8695</v>
      </c>
      <c r="N5171">
        <v>0</v>
      </c>
      <c r="O5171">
        <v>6.6</v>
      </c>
      <c r="R5171">
        <v>6.6</v>
      </c>
      <c r="S5171">
        <v>1887.2</v>
      </c>
      <c r="T5171">
        <v>1083.33</v>
      </c>
      <c r="U5171">
        <v>0.57399999999999995</v>
      </c>
      <c r="V5171">
        <v>125.81</v>
      </c>
      <c r="W5171">
        <v>83.333076923076916</v>
      </c>
      <c r="X5171" s="83" t="str">
        <f t="shared" si="160"/>
        <v>2214 - BG MEM/NOLA/E TX</v>
      </c>
      <c r="Y5171" s="83">
        <f t="shared" si="161"/>
        <v>13</v>
      </c>
    </row>
    <row r="5172" spans="1:25" x14ac:dyDescent="0.25">
      <c r="A5172" t="s">
        <v>7</v>
      </c>
      <c r="B5172" t="s">
        <v>8651</v>
      </c>
      <c r="C5172" t="s">
        <v>7942</v>
      </c>
      <c r="D5172" t="s">
        <v>7943</v>
      </c>
      <c r="E5172" t="s">
        <v>7944</v>
      </c>
      <c r="F5172">
        <v>22142142</v>
      </c>
      <c r="G5172" t="s">
        <v>7945</v>
      </c>
      <c r="H5172" t="s">
        <v>7946</v>
      </c>
      <c r="I5172">
        <v>158338</v>
      </c>
      <c r="J5172" t="s">
        <v>7712</v>
      </c>
      <c r="K5172" t="s">
        <v>50</v>
      </c>
      <c r="L5172" t="s">
        <v>6</v>
      </c>
      <c r="M5172" t="s">
        <v>8720</v>
      </c>
      <c r="N5172">
        <v>1225.8</v>
      </c>
      <c r="O5172">
        <v>2.6</v>
      </c>
      <c r="P5172">
        <v>2.0999999999999999E-3</v>
      </c>
      <c r="Q5172">
        <v>612.9</v>
      </c>
      <c r="R5172">
        <v>2.6</v>
      </c>
      <c r="S5172">
        <v>1421.45</v>
      </c>
      <c r="T5172">
        <v>77.599999999999994</v>
      </c>
      <c r="U5172">
        <v>5.4600000000000003E-2</v>
      </c>
      <c r="V5172">
        <v>473.82</v>
      </c>
      <c r="W5172">
        <v>38.799999999999997</v>
      </c>
      <c r="X5172" s="83" t="str">
        <f t="shared" si="160"/>
        <v>2214 - BG MEM/NOLA/E TX</v>
      </c>
      <c r="Y5172" s="83">
        <f t="shared" si="161"/>
        <v>2</v>
      </c>
    </row>
    <row r="5173" spans="1:25" x14ac:dyDescent="0.25">
      <c r="A5173" t="s">
        <v>7</v>
      </c>
      <c r="B5173" t="s">
        <v>8651</v>
      </c>
      <c r="C5173" t="s">
        <v>7942</v>
      </c>
      <c r="D5173" t="s">
        <v>7943</v>
      </c>
      <c r="E5173" t="s">
        <v>7944</v>
      </c>
      <c r="F5173">
        <v>22142142</v>
      </c>
      <c r="G5173" t="s">
        <v>7945</v>
      </c>
      <c r="H5173" t="s">
        <v>7946</v>
      </c>
      <c r="I5173">
        <v>158338</v>
      </c>
      <c r="J5173" t="s">
        <v>7712</v>
      </c>
      <c r="K5173" t="s">
        <v>50</v>
      </c>
      <c r="L5173" t="s">
        <v>6</v>
      </c>
      <c r="M5173" t="s">
        <v>8696</v>
      </c>
      <c r="N5173">
        <v>952.94</v>
      </c>
      <c r="O5173">
        <v>367.5</v>
      </c>
      <c r="P5173">
        <v>0.3856</v>
      </c>
      <c r="Q5173">
        <v>476.47</v>
      </c>
      <c r="S5173">
        <v>5355.65</v>
      </c>
      <c r="T5173">
        <v>5842.51</v>
      </c>
      <c r="U5173">
        <v>1.0909</v>
      </c>
      <c r="V5173">
        <v>486.88</v>
      </c>
      <c r="W5173">
        <v>417.32214285714286</v>
      </c>
      <c r="X5173" s="83" t="str">
        <f t="shared" si="160"/>
        <v>2214 - BG MEM/NOLA/E TX</v>
      </c>
      <c r="Y5173" s="83">
        <f t="shared" si="161"/>
        <v>14</v>
      </c>
    </row>
    <row r="5174" spans="1:25" x14ac:dyDescent="0.25">
      <c r="A5174" t="s">
        <v>7</v>
      </c>
      <c r="B5174" t="s">
        <v>8651</v>
      </c>
      <c r="C5174" t="s">
        <v>7942</v>
      </c>
      <c r="D5174" t="s">
        <v>7943</v>
      </c>
      <c r="E5174" t="s">
        <v>7944</v>
      </c>
      <c r="F5174">
        <v>22142142</v>
      </c>
      <c r="G5174" t="s">
        <v>7945</v>
      </c>
      <c r="H5174" t="s">
        <v>7946</v>
      </c>
      <c r="I5174">
        <v>158338</v>
      </c>
      <c r="J5174" t="s">
        <v>7712</v>
      </c>
      <c r="K5174" t="s">
        <v>50</v>
      </c>
      <c r="L5174" t="s">
        <v>6</v>
      </c>
      <c r="M5174" t="s">
        <v>8697</v>
      </c>
      <c r="N5174">
        <v>3636.35</v>
      </c>
      <c r="O5174">
        <v>372.26</v>
      </c>
      <c r="P5174">
        <v>0.1024</v>
      </c>
      <c r="Q5174">
        <v>727.27</v>
      </c>
      <c r="R5174">
        <v>74.451999999999998</v>
      </c>
      <c r="S5174">
        <v>28019.15</v>
      </c>
      <c r="T5174">
        <v>23347.63</v>
      </c>
      <c r="U5174">
        <v>0.83330000000000004</v>
      </c>
      <c r="V5174">
        <v>718.44</v>
      </c>
      <c r="W5174">
        <v>648.54527777777776</v>
      </c>
      <c r="X5174" s="83" t="str">
        <f t="shared" si="160"/>
        <v>2214 - BG MEM/NOLA/E TX</v>
      </c>
      <c r="Y5174" s="83">
        <f t="shared" si="161"/>
        <v>36</v>
      </c>
    </row>
    <row r="5175" spans="1:25" x14ac:dyDescent="0.25">
      <c r="A5175" t="s">
        <v>7</v>
      </c>
      <c r="B5175" t="s">
        <v>8651</v>
      </c>
      <c r="C5175" t="s">
        <v>7942</v>
      </c>
      <c r="D5175" t="s">
        <v>7943</v>
      </c>
      <c r="E5175" t="s">
        <v>7944</v>
      </c>
      <c r="F5175">
        <v>22142142</v>
      </c>
      <c r="G5175" t="s">
        <v>7945</v>
      </c>
      <c r="H5175" t="s">
        <v>7946</v>
      </c>
      <c r="I5175">
        <v>158338</v>
      </c>
      <c r="J5175" t="s">
        <v>7712</v>
      </c>
      <c r="K5175" t="s">
        <v>50</v>
      </c>
      <c r="L5175" t="s">
        <v>6</v>
      </c>
      <c r="M5175" t="s">
        <v>8698</v>
      </c>
      <c r="N5175">
        <v>1228.92</v>
      </c>
      <c r="O5175">
        <v>209.04</v>
      </c>
      <c r="P5175">
        <v>0.1701</v>
      </c>
      <c r="Q5175">
        <v>614.46</v>
      </c>
      <c r="R5175">
        <v>52.26</v>
      </c>
      <c r="S5175">
        <v>40439.97</v>
      </c>
      <c r="T5175">
        <v>29236.01</v>
      </c>
      <c r="U5175">
        <v>0.72289999999999999</v>
      </c>
      <c r="V5175">
        <v>532.1</v>
      </c>
      <c r="W5175">
        <v>471.54854838709673</v>
      </c>
      <c r="X5175" s="83" t="str">
        <f t="shared" si="160"/>
        <v>2214 - BG MEM/NOLA/E TX</v>
      </c>
      <c r="Y5175" s="83">
        <f t="shared" si="161"/>
        <v>62</v>
      </c>
    </row>
    <row r="5176" spans="1:25" x14ac:dyDescent="0.25">
      <c r="A5176" t="s">
        <v>7</v>
      </c>
      <c r="B5176" t="s">
        <v>8651</v>
      </c>
      <c r="C5176" t="s">
        <v>7942</v>
      </c>
      <c r="D5176" t="s">
        <v>7943</v>
      </c>
      <c r="E5176" t="s">
        <v>7944</v>
      </c>
      <c r="F5176">
        <v>22142142</v>
      </c>
      <c r="G5176" t="s">
        <v>7945</v>
      </c>
      <c r="H5176" t="s">
        <v>7946</v>
      </c>
      <c r="I5176">
        <v>158338</v>
      </c>
      <c r="J5176" t="s">
        <v>7712</v>
      </c>
      <c r="K5176" t="s">
        <v>50</v>
      </c>
      <c r="L5176" t="s">
        <v>6</v>
      </c>
      <c r="M5176" t="s">
        <v>8699</v>
      </c>
      <c r="N5176">
        <v>780.2</v>
      </c>
      <c r="O5176">
        <v>255.75</v>
      </c>
      <c r="P5176">
        <v>0.32779999999999998</v>
      </c>
      <c r="Q5176">
        <v>156.04</v>
      </c>
      <c r="R5176">
        <v>85.25</v>
      </c>
      <c r="S5176">
        <v>3660.15</v>
      </c>
      <c r="T5176">
        <v>686.89</v>
      </c>
      <c r="U5176">
        <v>0.18770000000000001</v>
      </c>
      <c r="V5176">
        <v>146.41</v>
      </c>
      <c r="W5176">
        <v>45.792666666666669</v>
      </c>
      <c r="X5176" s="83" t="str">
        <f t="shared" si="160"/>
        <v>2214 - BG MEM/NOLA/E TX</v>
      </c>
      <c r="Y5176" s="83">
        <f t="shared" si="161"/>
        <v>14.999999999999998</v>
      </c>
    </row>
    <row r="5177" spans="1:25" x14ac:dyDescent="0.25">
      <c r="A5177" t="s">
        <v>7</v>
      </c>
      <c r="B5177" t="s">
        <v>8651</v>
      </c>
      <c r="C5177" t="s">
        <v>7942</v>
      </c>
      <c r="D5177" t="s">
        <v>7943</v>
      </c>
      <c r="E5177" t="s">
        <v>7944</v>
      </c>
      <c r="F5177">
        <v>22142142</v>
      </c>
      <c r="G5177" t="s">
        <v>7945</v>
      </c>
      <c r="H5177" t="s">
        <v>7946</v>
      </c>
      <c r="I5177">
        <v>158338</v>
      </c>
      <c r="J5177" t="s">
        <v>7712</v>
      </c>
      <c r="K5177" t="s">
        <v>50</v>
      </c>
      <c r="L5177" t="s">
        <v>6</v>
      </c>
      <c r="M5177" t="s">
        <v>8700</v>
      </c>
      <c r="N5177">
        <v>1410</v>
      </c>
      <c r="O5177">
        <v>528.45000000000005</v>
      </c>
      <c r="P5177">
        <v>0.37480000000000002</v>
      </c>
      <c r="Q5177">
        <v>470</v>
      </c>
      <c r="R5177">
        <v>132.11250000000001</v>
      </c>
      <c r="S5177">
        <v>9688.26</v>
      </c>
      <c r="T5177">
        <v>11313.01</v>
      </c>
      <c r="U5177">
        <v>1.1677</v>
      </c>
      <c r="V5177">
        <v>440.38</v>
      </c>
      <c r="W5177">
        <v>491.87</v>
      </c>
      <c r="X5177" s="83" t="str">
        <f t="shared" si="160"/>
        <v>2214 - BG MEM/NOLA/E TX</v>
      </c>
      <c r="Y5177" s="83">
        <f t="shared" si="161"/>
        <v>23</v>
      </c>
    </row>
    <row r="5178" spans="1:25" x14ac:dyDescent="0.25">
      <c r="A5178" t="s">
        <v>7</v>
      </c>
      <c r="B5178" t="s">
        <v>8651</v>
      </c>
      <c r="C5178" t="s">
        <v>7942</v>
      </c>
      <c r="D5178" t="s">
        <v>7943</v>
      </c>
      <c r="E5178" t="s">
        <v>7944</v>
      </c>
      <c r="F5178">
        <v>22142142</v>
      </c>
      <c r="G5178" t="s">
        <v>7945</v>
      </c>
      <c r="H5178" t="s">
        <v>7946</v>
      </c>
      <c r="I5178">
        <v>158338</v>
      </c>
      <c r="J5178" t="s">
        <v>7712</v>
      </c>
      <c r="K5178" t="s">
        <v>50</v>
      </c>
      <c r="L5178" t="s">
        <v>6</v>
      </c>
      <c r="M5178" t="s">
        <v>8701</v>
      </c>
      <c r="N5178">
        <v>2241.7600000000002</v>
      </c>
      <c r="O5178">
        <v>157.4</v>
      </c>
      <c r="P5178">
        <v>7.0199999999999999E-2</v>
      </c>
      <c r="Q5178">
        <v>560.44000000000005</v>
      </c>
      <c r="R5178">
        <v>157.4</v>
      </c>
      <c r="S5178">
        <v>10652.75</v>
      </c>
      <c r="T5178">
        <v>11772</v>
      </c>
      <c r="U5178">
        <v>1.1051</v>
      </c>
      <c r="V5178">
        <v>507.27</v>
      </c>
      <c r="W5178">
        <v>535.09090909090912</v>
      </c>
      <c r="X5178" s="83" t="str">
        <f t="shared" si="160"/>
        <v>2214 - BG MEM/NOLA/E TX</v>
      </c>
      <c r="Y5178" s="83">
        <f t="shared" si="161"/>
        <v>22</v>
      </c>
    </row>
    <row r="5179" spans="1:25" x14ac:dyDescent="0.25">
      <c r="A5179" t="s">
        <v>7</v>
      </c>
      <c r="B5179" t="s">
        <v>8651</v>
      </c>
      <c r="C5179" t="s">
        <v>7942</v>
      </c>
      <c r="D5179" t="s">
        <v>7943</v>
      </c>
      <c r="E5179" t="s">
        <v>7944</v>
      </c>
      <c r="F5179">
        <v>22142142</v>
      </c>
      <c r="G5179" t="s">
        <v>7945</v>
      </c>
      <c r="H5179" t="s">
        <v>7946</v>
      </c>
      <c r="I5179">
        <v>159603</v>
      </c>
      <c r="J5179" t="s">
        <v>7953</v>
      </c>
      <c r="K5179" t="s">
        <v>7954</v>
      </c>
      <c r="L5179" t="s">
        <v>6</v>
      </c>
      <c r="M5179" t="s">
        <v>8676</v>
      </c>
      <c r="N5179">
        <v>0</v>
      </c>
      <c r="S5179">
        <v>690.19</v>
      </c>
      <c r="V5179">
        <v>115.03</v>
      </c>
      <c r="X5179" s="83" t="str">
        <f t="shared" si="160"/>
        <v>2214 - BG MEM/NOLA/E TX</v>
      </c>
      <c r="Y5179" s="83">
        <f t="shared" si="161"/>
        <v>0</v>
      </c>
    </row>
    <row r="5180" spans="1:25" x14ac:dyDescent="0.25">
      <c r="A5180" t="s">
        <v>7</v>
      </c>
      <c r="B5180" t="s">
        <v>8651</v>
      </c>
      <c r="C5180" t="s">
        <v>7942</v>
      </c>
      <c r="D5180" t="s">
        <v>7943</v>
      </c>
      <c r="E5180" t="s">
        <v>7944</v>
      </c>
      <c r="F5180">
        <v>22142142</v>
      </c>
      <c r="G5180" t="s">
        <v>7945</v>
      </c>
      <c r="H5180" t="s">
        <v>7946</v>
      </c>
      <c r="I5180">
        <v>159603</v>
      </c>
      <c r="J5180" t="s">
        <v>7953</v>
      </c>
      <c r="K5180" t="s">
        <v>7954</v>
      </c>
      <c r="L5180" t="s">
        <v>6</v>
      </c>
      <c r="M5180" t="s">
        <v>8694</v>
      </c>
      <c r="N5180">
        <v>21.74</v>
      </c>
      <c r="Q5180">
        <v>21.74</v>
      </c>
      <c r="S5180">
        <v>97.83</v>
      </c>
      <c r="V5180">
        <v>48.92</v>
      </c>
      <c r="X5180" s="83" t="str">
        <f t="shared" si="160"/>
        <v>2214 - BG MEM/NOLA/E TX</v>
      </c>
      <c r="Y5180" s="83">
        <f t="shared" si="161"/>
        <v>0</v>
      </c>
    </row>
    <row r="5181" spans="1:25" x14ac:dyDescent="0.25">
      <c r="A5181" t="s">
        <v>7</v>
      </c>
      <c r="B5181" t="s">
        <v>8651</v>
      </c>
      <c r="C5181" t="s">
        <v>7942</v>
      </c>
      <c r="D5181" t="s">
        <v>7943</v>
      </c>
      <c r="E5181" t="s">
        <v>7944</v>
      </c>
      <c r="F5181">
        <v>22142142</v>
      </c>
      <c r="G5181" t="s">
        <v>7945</v>
      </c>
      <c r="H5181" t="s">
        <v>7946</v>
      </c>
      <c r="I5181">
        <v>159603</v>
      </c>
      <c r="J5181" t="s">
        <v>7953</v>
      </c>
      <c r="K5181" t="s">
        <v>7954</v>
      </c>
      <c r="L5181" t="s">
        <v>6</v>
      </c>
      <c r="M5181" t="s">
        <v>8677</v>
      </c>
      <c r="N5181">
        <v>247.13</v>
      </c>
      <c r="O5181">
        <v>33.020000000000003</v>
      </c>
      <c r="P5181">
        <v>0.1336</v>
      </c>
      <c r="Q5181">
        <v>247.13</v>
      </c>
      <c r="S5181">
        <v>1920.14</v>
      </c>
      <c r="T5181">
        <v>308.11</v>
      </c>
      <c r="U5181">
        <v>0.1605</v>
      </c>
      <c r="V5181">
        <v>240.02</v>
      </c>
      <c r="W5181">
        <v>77.027500000000003</v>
      </c>
      <c r="X5181" s="83" t="str">
        <f t="shared" si="160"/>
        <v>2214 - BG MEM/NOLA/E TX</v>
      </c>
      <c r="Y5181" s="83">
        <f t="shared" si="161"/>
        <v>4</v>
      </c>
    </row>
    <row r="5182" spans="1:25" x14ac:dyDescent="0.25">
      <c r="A5182" t="s">
        <v>7</v>
      </c>
      <c r="B5182" t="s">
        <v>8651</v>
      </c>
      <c r="C5182" t="s">
        <v>7942</v>
      </c>
      <c r="D5182" t="s">
        <v>7943</v>
      </c>
      <c r="E5182" t="s">
        <v>7944</v>
      </c>
      <c r="F5182">
        <v>22142142</v>
      </c>
      <c r="G5182" t="s">
        <v>7945</v>
      </c>
      <c r="H5182" t="s">
        <v>7946</v>
      </c>
      <c r="I5182">
        <v>159603</v>
      </c>
      <c r="J5182" t="s">
        <v>7953</v>
      </c>
      <c r="K5182" t="s">
        <v>7954</v>
      </c>
      <c r="L5182" t="s">
        <v>6</v>
      </c>
      <c r="M5182" t="s">
        <v>8678</v>
      </c>
      <c r="N5182">
        <v>55.56</v>
      </c>
      <c r="Q5182">
        <v>55.56</v>
      </c>
      <c r="S5182">
        <v>590.04</v>
      </c>
      <c r="T5182">
        <v>468.75</v>
      </c>
      <c r="U5182">
        <v>0.7944</v>
      </c>
      <c r="V5182">
        <v>73.760000000000005</v>
      </c>
      <c r="W5182">
        <v>117.1875</v>
      </c>
      <c r="X5182" s="83" t="str">
        <f t="shared" ref="X5182:X5245" si="162">CONCATENATE(C5182," - ",D5182)</f>
        <v>2214 - BG MEM/NOLA/E TX</v>
      </c>
      <c r="Y5182" s="83">
        <f t="shared" si="161"/>
        <v>4</v>
      </c>
    </row>
    <row r="5183" spans="1:25" x14ac:dyDescent="0.25">
      <c r="A5183" t="s">
        <v>7</v>
      </c>
      <c r="B5183" t="s">
        <v>8651</v>
      </c>
      <c r="C5183" t="s">
        <v>7942</v>
      </c>
      <c r="D5183" t="s">
        <v>7943</v>
      </c>
      <c r="E5183" t="s">
        <v>7944</v>
      </c>
      <c r="F5183">
        <v>22142142</v>
      </c>
      <c r="G5183" t="s">
        <v>7945</v>
      </c>
      <c r="H5183" t="s">
        <v>7946</v>
      </c>
      <c r="I5183">
        <v>159603</v>
      </c>
      <c r="J5183" t="s">
        <v>7953</v>
      </c>
      <c r="K5183" t="s">
        <v>7954</v>
      </c>
      <c r="L5183" t="s">
        <v>6</v>
      </c>
      <c r="M5183" t="s">
        <v>8695</v>
      </c>
      <c r="N5183">
        <v>0</v>
      </c>
      <c r="O5183">
        <v>124.48</v>
      </c>
      <c r="S5183">
        <v>1641.74</v>
      </c>
      <c r="T5183">
        <v>604.11</v>
      </c>
      <c r="U5183">
        <v>0.36799999999999999</v>
      </c>
      <c r="V5183">
        <v>126.29</v>
      </c>
      <c r="W5183">
        <v>100.685</v>
      </c>
      <c r="X5183" s="83" t="str">
        <f t="shared" si="162"/>
        <v>2214 - BG MEM/NOLA/E TX</v>
      </c>
      <c r="Y5183" s="83">
        <f t="shared" si="161"/>
        <v>6</v>
      </c>
    </row>
    <row r="5184" spans="1:25" x14ac:dyDescent="0.25">
      <c r="A5184" t="s">
        <v>7</v>
      </c>
      <c r="B5184" t="s">
        <v>8651</v>
      </c>
      <c r="C5184" t="s">
        <v>7942</v>
      </c>
      <c r="D5184" t="s">
        <v>7943</v>
      </c>
      <c r="E5184" t="s">
        <v>7944</v>
      </c>
      <c r="F5184">
        <v>22142142</v>
      </c>
      <c r="G5184" t="s">
        <v>7945</v>
      </c>
      <c r="H5184" t="s">
        <v>7946</v>
      </c>
      <c r="I5184">
        <v>159603</v>
      </c>
      <c r="J5184" t="s">
        <v>7953</v>
      </c>
      <c r="K5184" t="s">
        <v>7954</v>
      </c>
      <c r="L5184" t="s">
        <v>6</v>
      </c>
      <c r="M5184" t="s">
        <v>8720</v>
      </c>
      <c r="N5184">
        <v>612.9</v>
      </c>
      <c r="Q5184">
        <v>612.9</v>
      </c>
      <c r="S5184">
        <v>612.9</v>
      </c>
      <c r="V5184">
        <v>612.9</v>
      </c>
      <c r="X5184" s="83" t="str">
        <f t="shared" si="162"/>
        <v>2214 - BG MEM/NOLA/E TX</v>
      </c>
      <c r="Y5184" s="83">
        <f t="shared" si="161"/>
        <v>0</v>
      </c>
    </row>
    <row r="5185" spans="1:25" x14ac:dyDescent="0.25">
      <c r="A5185" t="s">
        <v>7</v>
      </c>
      <c r="B5185" t="s">
        <v>8651</v>
      </c>
      <c r="C5185" t="s">
        <v>7942</v>
      </c>
      <c r="D5185" t="s">
        <v>7943</v>
      </c>
      <c r="E5185" t="s">
        <v>7944</v>
      </c>
      <c r="F5185">
        <v>22142142</v>
      </c>
      <c r="G5185" t="s">
        <v>7945</v>
      </c>
      <c r="H5185" t="s">
        <v>7946</v>
      </c>
      <c r="I5185">
        <v>159603</v>
      </c>
      <c r="J5185" t="s">
        <v>7953</v>
      </c>
      <c r="K5185" t="s">
        <v>7954</v>
      </c>
      <c r="L5185" t="s">
        <v>6</v>
      </c>
      <c r="M5185" t="s">
        <v>8696</v>
      </c>
      <c r="N5185">
        <v>476.47</v>
      </c>
      <c r="Q5185">
        <v>476.47</v>
      </c>
      <c r="S5185">
        <v>3071.14</v>
      </c>
      <c r="T5185">
        <v>1343.77</v>
      </c>
      <c r="U5185">
        <v>0.4375</v>
      </c>
      <c r="V5185">
        <v>511.86</v>
      </c>
      <c r="W5185">
        <v>447.92333333333335</v>
      </c>
      <c r="X5185" s="83" t="str">
        <f t="shared" si="162"/>
        <v>2214 - BG MEM/NOLA/E TX</v>
      </c>
      <c r="Y5185" s="83">
        <f t="shared" si="161"/>
        <v>3</v>
      </c>
    </row>
    <row r="5186" spans="1:25" x14ac:dyDescent="0.25">
      <c r="A5186" t="s">
        <v>7</v>
      </c>
      <c r="B5186" t="s">
        <v>8651</v>
      </c>
      <c r="C5186" t="s">
        <v>7942</v>
      </c>
      <c r="D5186" t="s">
        <v>7943</v>
      </c>
      <c r="E5186" t="s">
        <v>7944</v>
      </c>
      <c r="F5186">
        <v>22142142</v>
      </c>
      <c r="G5186" t="s">
        <v>7945</v>
      </c>
      <c r="H5186" t="s">
        <v>7946</v>
      </c>
      <c r="I5186">
        <v>159603</v>
      </c>
      <c r="J5186" t="s">
        <v>7953</v>
      </c>
      <c r="K5186" t="s">
        <v>7954</v>
      </c>
      <c r="L5186" t="s">
        <v>6</v>
      </c>
      <c r="M5186" t="s">
        <v>8697</v>
      </c>
      <c r="N5186">
        <v>1454.54</v>
      </c>
      <c r="O5186">
        <v>300</v>
      </c>
      <c r="P5186">
        <v>0.20630000000000001</v>
      </c>
      <c r="Q5186">
        <v>727.27</v>
      </c>
      <c r="R5186">
        <v>150</v>
      </c>
      <c r="S5186">
        <v>11488.98</v>
      </c>
      <c r="T5186">
        <v>1568.15</v>
      </c>
      <c r="U5186">
        <v>0.13650000000000001</v>
      </c>
      <c r="V5186">
        <v>718.06</v>
      </c>
      <c r="W5186">
        <v>196.01875000000001</v>
      </c>
      <c r="X5186" s="83" t="str">
        <f t="shared" si="162"/>
        <v>2214 - BG MEM/NOLA/E TX</v>
      </c>
      <c r="Y5186" s="83">
        <f t="shared" si="161"/>
        <v>8</v>
      </c>
    </row>
    <row r="5187" spans="1:25" x14ac:dyDescent="0.25">
      <c r="A5187" t="s">
        <v>7</v>
      </c>
      <c r="B5187" t="s">
        <v>8651</v>
      </c>
      <c r="C5187" t="s">
        <v>7942</v>
      </c>
      <c r="D5187" t="s">
        <v>7943</v>
      </c>
      <c r="E5187" t="s">
        <v>7944</v>
      </c>
      <c r="F5187">
        <v>22142142</v>
      </c>
      <c r="G5187" t="s">
        <v>7945</v>
      </c>
      <c r="H5187" t="s">
        <v>7946</v>
      </c>
      <c r="I5187">
        <v>159603</v>
      </c>
      <c r="J5187" t="s">
        <v>7953</v>
      </c>
      <c r="K5187" t="s">
        <v>7954</v>
      </c>
      <c r="L5187" t="s">
        <v>6</v>
      </c>
      <c r="M5187" t="s">
        <v>8698</v>
      </c>
      <c r="N5187">
        <v>1843.38</v>
      </c>
      <c r="O5187">
        <v>1038.75</v>
      </c>
      <c r="P5187">
        <v>0.5635</v>
      </c>
      <c r="Q5187">
        <v>614.46</v>
      </c>
      <c r="R5187">
        <v>519.375</v>
      </c>
      <c r="S5187">
        <v>27285.21</v>
      </c>
      <c r="T5187">
        <v>9153.25</v>
      </c>
      <c r="U5187">
        <v>0.33550000000000002</v>
      </c>
      <c r="V5187">
        <v>535</v>
      </c>
      <c r="W5187">
        <v>538.42647058823525</v>
      </c>
      <c r="X5187" s="83" t="str">
        <f t="shared" si="162"/>
        <v>2214 - BG MEM/NOLA/E TX</v>
      </c>
      <c r="Y5187" s="83">
        <f t="shared" ref="Y5187:Y5250" si="163">IFERROR((IF($S5187=0,0,$T5187/$W5187)),0)</f>
        <v>17</v>
      </c>
    </row>
    <row r="5188" spans="1:25" x14ac:dyDescent="0.25">
      <c r="A5188" t="s">
        <v>7</v>
      </c>
      <c r="B5188" t="s">
        <v>8651</v>
      </c>
      <c r="C5188" t="s">
        <v>7942</v>
      </c>
      <c r="D5188" t="s">
        <v>7943</v>
      </c>
      <c r="E5188" t="s">
        <v>7944</v>
      </c>
      <c r="F5188">
        <v>22142142</v>
      </c>
      <c r="G5188" t="s">
        <v>7945</v>
      </c>
      <c r="H5188" t="s">
        <v>7946</v>
      </c>
      <c r="I5188">
        <v>159603</v>
      </c>
      <c r="J5188" t="s">
        <v>7953</v>
      </c>
      <c r="K5188" t="s">
        <v>7954</v>
      </c>
      <c r="L5188" t="s">
        <v>6</v>
      </c>
      <c r="M5188" t="s">
        <v>8699</v>
      </c>
      <c r="N5188">
        <v>0</v>
      </c>
      <c r="S5188">
        <v>848.75</v>
      </c>
      <c r="T5188">
        <v>442.5</v>
      </c>
      <c r="U5188">
        <v>0.52139999999999997</v>
      </c>
      <c r="V5188">
        <v>141.46</v>
      </c>
      <c r="W5188">
        <v>147.5</v>
      </c>
      <c r="X5188" s="83" t="str">
        <f t="shared" si="162"/>
        <v>2214 - BG MEM/NOLA/E TX</v>
      </c>
      <c r="Y5188" s="83">
        <f t="shared" si="163"/>
        <v>3</v>
      </c>
    </row>
    <row r="5189" spans="1:25" x14ac:dyDescent="0.25">
      <c r="A5189" t="s">
        <v>7</v>
      </c>
      <c r="B5189" t="s">
        <v>8651</v>
      </c>
      <c r="C5189" t="s">
        <v>7942</v>
      </c>
      <c r="D5189" t="s">
        <v>7943</v>
      </c>
      <c r="E5189" t="s">
        <v>7944</v>
      </c>
      <c r="F5189">
        <v>22142142</v>
      </c>
      <c r="G5189" t="s">
        <v>7945</v>
      </c>
      <c r="H5189" t="s">
        <v>7946</v>
      </c>
      <c r="I5189">
        <v>159603</v>
      </c>
      <c r="J5189" t="s">
        <v>7953</v>
      </c>
      <c r="K5189" t="s">
        <v>7954</v>
      </c>
      <c r="L5189" t="s">
        <v>6</v>
      </c>
      <c r="M5189" t="s">
        <v>8700</v>
      </c>
      <c r="N5189">
        <v>470</v>
      </c>
      <c r="Q5189">
        <v>470</v>
      </c>
      <c r="S5189">
        <v>4819.0600000000004</v>
      </c>
      <c r="T5189">
        <v>1053.4100000000001</v>
      </c>
      <c r="U5189">
        <v>0.21859999999999999</v>
      </c>
      <c r="V5189">
        <v>438.1</v>
      </c>
      <c r="W5189">
        <v>175.56833333333336</v>
      </c>
      <c r="X5189" s="83" t="str">
        <f t="shared" si="162"/>
        <v>2214 - BG MEM/NOLA/E TX</v>
      </c>
      <c r="Y5189" s="83">
        <f t="shared" si="163"/>
        <v>6</v>
      </c>
    </row>
    <row r="5190" spans="1:25" x14ac:dyDescent="0.25">
      <c r="A5190" t="s">
        <v>7</v>
      </c>
      <c r="B5190" t="s">
        <v>8651</v>
      </c>
      <c r="C5190" t="s">
        <v>7942</v>
      </c>
      <c r="D5190" t="s">
        <v>7943</v>
      </c>
      <c r="E5190" t="s">
        <v>7944</v>
      </c>
      <c r="F5190">
        <v>22142142</v>
      </c>
      <c r="G5190" t="s">
        <v>7945</v>
      </c>
      <c r="H5190" t="s">
        <v>7946</v>
      </c>
      <c r="I5190">
        <v>159603</v>
      </c>
      <c r="J5190" t="s">
        <v>7953</v>
      </c>
      <c r="K5190" t="s">
        <v>7954</v>
      </c>
      <c r="L5190" t="s">
        <v>6</v>
      </c>
      <c r="M5190" t="s">
        <v>8701</v>
      </c>
      <c r="N5190">
        <v>560.44000000000005</v>
      </c>
      <c r="Q5190">
        <v>560.44000000000005</v>
      </c>
      <c r="S5190">
        <v>3950.32</v>
      </c>
      <c r="T5190">
        <v>1496.25</v>
      </c>
      <c r="U5190">
        <v>0.37880000000000003</v>
      </c>
      <c r="V5190">
        <v>493.79</v>
      </c>
      <c r="X5190" s="83" t="str">
        <f t="shared" si="162"/>
        <v>2214 - BG MEM/NOLA/E TX</v>
      </c>
      <c r="Y5190" s="83">
        <f t="shared" si="163"/>
        <v>0</v>
      </c>
    </row>
    <row r="5191" spans="1:25" x14ac:dyDescent="0.25">
      <c r="A5191" t="s">
        <v>7</v>
      </c>
      <c r="B5191" t="s">
        <v>8651</v>
      </c>
      <c r="C5191" t="s">
        <v>7942</v>
      </c>
      <c r="D5191" t="s">
        <v>7943</v>
      </c>
      <c r="E5191" t="s">
        <v>7944</v>
      </c>
      <c r="F5191">
        <v>22142142</v>
      </c>
      <c r="G5191" t="s">
        <v>7945</v>
      </c>
      <c r="H5191" t="s">
        <v>7946</v>
      </c>
      <c r="I5191">
        <v>163497</v>
      </c>
      <c r="J5191" t="s">
        <v>7955</v>
      </c>
      <c r="K5191" t="s">
        <v>64</v>
      </c>
      <c r="L5191" t="s">
        <v>6</v>
      </c>
      <c r="M5191" t="s">
        <v>8677</v>
      </c>
      <c r="N5191">
        <v>247.13</v>
      </c>
      <c r="Q5191">
        <v>247.13</v>
      </c>
      <c r="S5191">
        <v>1920.14</v>
      </c>
      <c r="T5191">
        <v>3023.75</v>
      </c>
      <c r="U5191">
        <v>1.5748</v>
      </c>
      <c r="V5191">
        <v>240.02</v>
      </c>
      <c r="W5191">
        <v>431.96428571428572</v>
      </c>
      <c r="X5191" s="83" t="str">
        <f t="shared" si="162"/>
        <v>2214 - BG MEM/NOLA/E TX</v>
      </c>
      <c r="Y5191" s="83">
        <f t="shared" si="163"/>
        <v>7</v>
      </c>
    </row>
    <row r="5192" spans="1:25" x14ac:dyDescent="0.25">
      <c r="A5192" t="s">
        <v>7</v>
      </c>
      <c r="B5192" t="s">
        <v>8651</v>
      </c>
      <c r="C5192" t="s">
        <v>7942</v>
      </c>
      <c r="D5192" t="s">
        <v>7943</v>
      </c>
      <c r="E5192" t="s">
        <v>7944</v>
      </c>
      <c r="F5192">
        <v>22142142</v>
      </c>
      <c r="G5192" t="s">
        <v>7945</v>
      </c>
      <c r="H5192" t="s">
        <v>7946</v>
      </c>
      <c r="I5192">
        <v>163497</v>
      </c>
      <c r="J5192" t="s">
        <v>7955</v>
      </c>
      <c r="K5192" t="s">
        <v>64</v>
      </c>
      <c r="L5192" t="s">
        <v>6</v>
      </c>
      <c r="M5192" t="s">
        <v>8678</v>
      </c>
      <c r="N5192">
        <v>55.56</v>
      </c>
      <c r="Q5192">
        <v>55.56</v>
      </c>
      <c r="S5192">
        <v>670.47</v>
      </c>
      <c r="T5192">
        <v>43.15</v>
      </c>
      <c r="U5192">
        <v>6.4399999999999999E-2</v>
      </c>
      <c r="V5192">
        <v>74.5</v>
      </c>
      <c r="W5192">
        <v>14.383333333333333</v>
      </c>
      <c r="X5192" s="83" t="str">
        <f t="shared" si="162"/>
        <v>2214 - BG MEM/NOLA/E TX</v>
      </c>
      <c r="Y5192" s="83">
        <f t="shared" si="163"/>
        <v>3</v>
      </c>
    </row>
    <row r="5193" spans="1:25" x14ac:dyDescent="0.25">
      <c r="A5193" t="s">
        <v>7</v>
      </c>
      <c r="B5193" t="s">
        <v>8651</v>
      </c>
      <c r="C5193" t="s">
        <v>7942</v>
      </c>
      <c r="D5193" t="s">
        <v>7943</v>
      </c>
      <c r="E5193" t="s">
        <v>7944</v>
      </c>
      <c r="F5193">
        <v>22142142</v>
      </c>
      <c r="G5193" t="s">
        <v>7945</v>
      </c>
      <c r="H5193" t="s">
        <v>7946</v>
      </c>
      <c r="I5193">
        <v>163497</v>
      </c>
      <c r="J5193" t="s">
        <v>7955</v>
      </c>
      <c r="K5193" t="s">
        <v>64</v>
      </c>
      <c r="L5193" t="s">
        <v>6</v>
      </c>
      <c r="M5193" t="s">
        <v>8679</v>
      </c>
      <c r="N5193">
        <v>0</v>
      </c>
      <c r="S5193">
        <v>56.96</v>
      </c>
      <c r="V5193">
        <v>56.96</v>
      </c>
      <c r="X5193" s="83" t="str">
        <f t="shared" si="162"/>
        <v>2214 - BG MEM/NOLA/E TX</v>
      </c>
      <c r="Y5193" s="83">
        <f t="shared" si="163"/>
        <v>0</v>
      </c>
    </row>
    <row r="5194" spans="1:25" x14ac:dyDescent="0.25">
      <c r="A5194" t="s">
        <v>7</v>
      </c>
      <c r="B5194" t="s">
        <v>8651</v>
      </c>
      <c r="C5194" t="s">
        <v>7942</v>
      </c>
      <c r="D5194" t="s">
        <v>7943</v>
      </c>
      <c r="E5194" t="s">
        <v>7944</v>
      </c>
      <c r="F5194">
        <v>22142142</v>
      </c>
      <c r="G5194" t="s">
        <v>7945</v>
      </c>
      <c r="H5194" t="s">
        <v>7946</v>
      </c>
      <c r="I5194">
        <v>163497</v>
      </c>
      <c r="J5194" t="s">
        <v>7955</v>
      </c>
      <c r="K5194" t="s">
        <v>64</v>
      </c>
      <c r="L5194" t="s">
        <v>6</v>
      </c>
      <c r="M5194" t="s">
        <v>8695</v>
      </c>
      <c r="N5194">
        <v>148.81</v>
      </c>
      <c r="Q5194">
        <v>148.81</v>
      </c>
      <c r="S5194">
        <v>709.11</v>
      </c>
      <c r="T5194">
        <v>105</v>
      </c>
      <c r="U5194">
        <v>0.14810000000000001</v>
      </c>
      <c r="V5194">
        <v>118.19</v>
      </c>
      <c r="W5194">
        <v>35</v>
      </c>
      <c r="X5194" s="83" t="str">
        <f t="shared" si="162"/>
        <v>2214 - BG MEM/NOLA/E TX</v>
      </c>
      <c r="Y5194" s="83">
        <f t="shared" si="163"/>
        <v>3</v>
      </c>
    </row>
    <row r="5195" spans="1:25" x14ac:dyDescent="0.25">
      <c r="A5195" t="s">
        <v>7</v>
      </c>
      <c r="B5195" t="s">
        <v>8651</v>
      </c>
      <c r="C5195" t="s">
        <v>7942</v>
      </c>
      <c r="D5195" t="s">
        <v>7943</v>
      </c>
      <c r="E5195" t="s">
        <v>7944</v>
      </c>
      <c r="F5195">
        <v>22142142</v>
      </c>
      <c r="G5195" t="s">
        <v>7945</v>
      </c>
      <c r="H5195" t="s">
        <v>7946</v>
      </c>
      <c r="I5195">
        <v>163497</v>
      </c>
      <c r="J5195" t="s">
        <v>7955</v>
      </c>
      <c r="K5195" t="s">
        <v>64</v>
      </c>
      <c r="L5195" t="s">
        <v>6</v>
      </c>
      <c r="M5195" t="s">
        <v>8696</v>
      </c>
      <c r="N5195">
        <v>0</v>
      </c>
      <c r="S5195">
        <v>3017.97</v>
      </c>
      <c r="T5195">
        <v>653.51</v>
      </c>
      <c r="U5195">
        <v>0.2165</v>
      </c>
      <c r="V5195">
        <v>503</v>
      </c>
      <c r="W5195">
        <v>163.3775</v>
      </c>
      <c r="X5195" s="83" t="str">
        <f t="shared" si="162"/>
        <v>2214 - BG MEM/NOLA/E TX</v>
      </c>
      <c r="Y5195" s="83">
        <f t="shared" si="163"/>
        <v>4</v>
      </c>
    </row>
    <row r="5196" spans="1:25" x14ac:dyDescent="0.25">
      <c r="A5196" t="s">
        <v>7</v>
      </c>
      <c r="B5196" t="s">
        <v>8651</v>
      </c>
      <c r="C5196" t="s">
        <v>7942</v>
      </c>
      <c r="D5196" t="s">
        <v>7943</v>
      </c>
      <c r="E5196" t="s">
        <v>7944</v>
      </c>
      <c r="F5196">
        <v>22142142</v>
      </c>
      <c r="G5196" t="s">
        <v>7945</v>
      </c>
      <c r="H5196" t="s">
        <v>7946</v>
      </c>
      <c r="I5196">
        <v>163497</v>
      </c>
      <c r="J5196" t="s">
        <v>7955</v>
      </c>
      <c r="K5196" t="s">
        <v>64</v>
      </c>
      <c r="L5196" t="s">
        <v>6</v>
      </c>
      <c r="M5196" t="s">
        <v>8697</v>
      </c>
      <c r="N5196">
        <v>727.27</v>
      </c>
      <c r="O5196">
        <v>-4155</v>
      </c>
      <c r="P5196">
        <v>-5.7130999999999998</v>
      </c>
      <c r="Q5196">
        <v>727.27</v>
      </c>
      <c r="R5196">
        <v>-4155</v>
      </c>
      <c r="S5196">
        <v>5744.49</v>
      </c>
      <c r="T5196">
        <v>402.9</v>
      </c>
      <c r="U5196">
        <v>7.0099999999999996E-2</v>
      </c>
      <c r="V5196">
        <v>718.06</v>
      </c>
      <c r="W5196">
        <v>100.72499999999991</v>
      </c>
      <c r="X5196" s="83" t="str">
        <f t="shared" si="162"/>
        <v>2214 - BG MEM/NOLA/E TX</v>
      </c>
      <c r="Y5196" s="83">
        <f t="shared" si="163"/>
        <v>4.0000000000000036</v>
      </c>
    </row>
    <row r="5197" spans="1:25" x14ac:dyDescent="0.25">
      <c r="A5197" t="s">
        <v>7</v>
      </c>
      <c r="B5197" t="s">
        <v>8651</v>
      </c>
      <c r="C5197" t="s">
        <v>7942</v>
      </c>
      <c r="D5197" t="s">
        <v>7943</v>
      </c>
      <c r="E5197" t="s">
        <v>7944</v>
      </c>
      <c r="F5197">
        <v>22142142</v>
      </c>
      <c r="G5197" t="s">
        <v>7945</v>
      </c>
      <c r="H5197" t="s">
        <v>7946</v>
      </c>
      <c r="I5197">
        <v>163497</v>
      </c>
      <c r="J5197" t="s">
        <v>7955</v>
      </c>
      <c r="K5197" t="s">
        <v>64</v>
      </c>
      <c r="L5197" t="s">
        <v>6</v>
      </c>
      <c r="M5197" t="s">
        <v>8698</v>
      </c>
      <c r="N5197">
        <v>1843.38</v>
      </c>
      <c r="O5197">
        <v>60</v>
      </c>
      <c r="P5197">
        <v>3.2500000000000001E-2</v>
      </c>
      <c r="Q5197">
        <v>614.46</v>
      </c>
      <c r="R5197">
        <v>20</v>
      </c>
      <c r="S5197">
        <v>20594.3</v>
      </c>
      <c r="T5197">
        <v>2065.21</v>
      </c>
      <c r="U5197">
        <v>0.1003</v>
      </c>
      <c r="V5197">
        <v>541.96</v>
      </c>
      <c r="W5197">
        <v>55.81648648648649</v>
      </c>
      <c r="X5197" s="83" t="str">
        <f t="shared" si="162"/>
        <v>2214 - BG MEM/NOLA/E TX</v>
      </c>
      <c r="Y5197" s="83">
        <f t="shared" si="163"/>
        <v>37</v>
      </c>
    </row>
    <row r="5198" spans="1:25" x14ac:dyDescent="0.25">
      <c r="A5198" t="s">
        <v>7</v>
      </c>
      <c r="B5198" t="s">
        <v>8651</v>
      </c>
      <c r="C5198" t="s">
        <v>7942</v>
      </c>
      <c r="D5198" t="s">
        <v>7943</v>
      </c>
      <c r="E5198" t="s">
        <v>7944</v>
      </c>
      <c r="F5198">
        <v>22142142</v>
      </c>
      <c r="G5198" t="s">
        <v>7945</v>
      </c>
      <c r="H5198" t="s">
        <v>7946</v>
      </c>
      <c r="I5198">
        <v>163497</v>
      </c>
      <c r="J5198" t="s">
        <v>7955</v>
      </c>
      <c r="K5198" t="s">
        <v>64</v>
      </c>
      <c r="L5198" t="s">
        <v>6</v>
      </c>
      <c r="M5198" t="s">
        <v>8699</v>
      </c>
      <c r="N5198">
        <v>0</v>
      </c>
      <c r="S5198">
        <v>558.99</v>
      </c>
      <c r="V5198">
        <v>139.75</v>
      </c>
      <c r="X5198" s="83" t="str">
        <f t="shared" si="162"/>
        <v>2214 - BG MEM/NOLA/E TX</v>
      </c>
      <c r="Y5198" s="83">
        <f t="shared" si="163"/>
        <v>0</v>
      </c>
    </row>
    <row r="5199" spans="1:25" x14ac:dyDescent="0.25">
      <c r="A5199" t="s">
        <v>7</v>
      </c>
      <c r="B5199" t="s">
        <v>8651</v>
      </c>
      <c r="C5199" t="s">
        <v>7942</v>
      </c>
      <c r="D5199" t="s">
        <v>7943</v>
      </c>
      <c r="E5199" t="s">
        <v>7944</v>
      </c>
      <c r="F5199">
        <v>22142142</v>
      </c>
      <c r="G5199" t="s">
        <v>7945</v>
      </c>
      <c r="H5199" t="s">
        <v>7946</v>
      </c>
      <c r="I5199">
        <v>163497</v>
      </c>
      <c r="J5199" t="s">
        <v>7955</v>
      </c>
      <c r="K5199" t="s">
        <v>64</v>
      </c>
      <c r="L5199" t="s">
        <v>6</v>
      </c>
      <c r="M5199" t="s">
        <v>8700</v>
      </c>
      <c r="N5199">
        <v>470</v>
      </c>
      <c r="Q5199">
        <v>470</v>
      </c>
      <c r="S5199">
        <v>3390.49</v>
      </c>
      <c r="T5199">
        <v>786.75</v>
      </c>
      <c r="U5199">
        <v>0.23200000000000001</v>
      </c>
      <c r="V5199">
        <v>423.81</v>
      </c>
      <c r="W5199">
        <v>87.416666666666671</v>
      </c>
      <c r="X5199" s="83" t="str">
        <f t="shared" si="162"/>
        <v>2214 - BG MEM/NOLA/E TX</v>
      </c>
      <c r="Y5199" s="83">
        <f t="shared" si="163"/>
        <v>9</v>
      </c>
    </row>
    <row r="5200" spans="1:25" x14ac:dyDescent="0.25">
      <c r="A5200" t="s">
        <v>7</v>
      </c>
      <c r="B5200" t="s">
        <v>8651</v>
      </c>
      <c r="C5200" t="s">
        <v>7942</v>
      </c>
      <c r="D5200" t="s">
        <v>7943</v>
      </c>
      <c r="E5200" t="s">
        <v>7944</v>
      </c>
      <c r="F5200">
        <v>22142142</v>
      </c>
      <c r="G5200" t="s">
        <v>7945</v>
      </c>
      <c r="H5200" t="s">
        <v>7946</v>
      </c>
      <c r="I5200">
        <v>163497</v>
      </c>
      <c r="J5200" t="s">
        <v>7955</v>
      </c>
      <c r="K5200" t="s">
        <v>64</v>
      </c>
      <c r="L5200" t="s">
        <v>6</v>
      </c>
      <c r="M5200" t="s">
        <v>8701</v>
      </c>
      <c r="N5200">
        <v>0</v>
      </c>
      <c r="S5200">
        <v>593.41</v>
      </c>
      <c r="T5200">
        <v>776.25</v>
      </c>
      <c r="U5200">
        <v>1.3081</v>
      </c>
      <c r="V5200">
        <v>593.41</v>
      </c>
      <c r="W5200">
        <v>155.25</v>
      </c>
      <c r="X5200" s="83" t="str">
        <f t="shared" si="162"/>
        <v>2214 - BG MEM/NOLA/E TX</v>
      </c>
      <c r="Y5200" s="83">
        <f t="shared" si="163"/>
        <v>5</v>
      </c>
    </row>
    <row r="5201" spans="1:25" x14ac:dyDescent="0.25">
      <c r="A5201" t="s">
        <v>7</v>
      </c>
      <c r="B5201" t="s">
        <v>8651</v>
      </c>
      <c r="C5201" t="s">
        <v>7942</v>
      </c>
      <c r="D5201" t="s">
        <v>7943</v>
      </c>
      <c r="E5201" t="s">
        <v>7944</v>
      </c>
      <c r="F5201">
        <v>22142142</v>
      </c>
      <c r="G5201" t="s">
        <v>7945</v>
      </c>
      <c r="H5201" t="s">
        <v>7946</v>
      </c>
      <c r="I5201">
        <v>199963</v>
      </c>
      <c r="J5201" t="s">
        <v>7722</v>
      </c>
      <c r="K5201" t="s">
        <v>52</v>
      </c>
      <c r="L5201" t="s">
        <v>6</v>
      </c>
      <c r="M5201" t="s">
        <v>8706</v>
      </c>
      <c r="N5201">
        <v>13.41</v>
      </c>
      <c r="Q5201">
        <v>13.41</v>
      </c>
      <c r="S5201">
        <v>56.79</v>
      </c>
      <c r="V5201">
        <v>14.2</v>
      </c>
      <c r="X5201" s="83" t="str">
        <f t="shared" si="162"/>
        <v>2214 - BG MEM/NOLA/E TX</v>
      </c>
      <c r="Y5201" s="83">
        <f t="shared" si="163"/>
        <v>0</v>
      </c>
    </row>
    <row r="5202" spans="1:25" x14ac:dyDescent="0.25">
      <c r="A5202" t="s">
        <v>7</v>
      </c>
      <c r="B5202" t="s">
        <v>8651</v>
      </c>
      <c r="C5202" t="s">
        <v>7942</v>
      </c>
      <c r="D5202" t="s">
        <v>7943</v>
      </c>
      <c r="E5202" t="s">
        <v>7944</v>
      </c>
      <c r="F5202">
        <v>22142142</v>
      </c>
      <c r="G5202" t="s">
        <v>7945</v>
      </c>
      <c r="H5202" t="s">
        <v>7946</v>
      </c>
      <c r="I5202">
        <v>199963</v>
      </c>
      <c r="J5202" t="s">
        <v>7722</v>
      </c>
      <c r="K5202" t="s">
        <v>52</v>
      </c>
      <c r="L5202" t="s">
        <v>6</v>
      </c>
      <c r="M5202" t="s">
        <v>8676</v>
      </c>
      <c r="N5202">
        <v>28.05</v>
      </c>
      <c r="Q5202">
        <v>28.05</v>
      </c>
      <c r="S5202">
        <v>867.69</v>
      </c>
      <c r="T5202">
        <v>290.3</v>
      </c>
      <c r="U5202">
        <v>0.33460000000000001</v>
      </c>
      <c r="V5202">
        <v>96.41</v>
      </c>
      <c r="W5202">
        <v>36.287500000000001</v>
      </c>
      <c r="X5202" s="83" t="str">
        <f t="shared" si="162"/>
        <v>2214 - BG MEM/NOLA/E TX</v>
      </c>
      <c r="Y5202" s="83">
        <f t="shared" si="163"/>
        <v>8</v>
      </c>
    </row>
    <row r="5203" spans="1:25" x14ac:dyDescent="0.25">
      <c r="A5203" t="s">
        <v>7</v>
      </c>
      <c r="B5203" t="s">
        <v>8651</v>
      </c>
      <c r="C5203" t="s">
        <v>7942</v>
      </c>
      <c r="D5203" t="s">
        <v>7943</v>
      </c>
      <c r="E5203" t="s">
        <v>7944</v>
      </c>
      <c r="F5203">
        <v>22142142</v>
      </c>
      <c r="G5203" t="s">
        <v>7945</v>
      </c>
      <c r="H5203" t="s">
        <v>7946</v>
      </c>
      <c r="I5203">
        <v>199963</v>
      </c>
      <c r="J5203" t="s">
        <v>7722</v>
      </c>
      <c r="K5203" t="s">
        <v>52</v>
      </c>
      <c r="L5203" t="s">
        <v>6</v>
      </c>
      <c r="M5203" t="s">
        <v>8694</v>
      </c>
      <c r="N5203">
        <v>43.48</v>
      </c>
      <c r="O5203">
        <v>12.71</v>
      </c>
      <c r="P5203">
        <v>0.2923</v>
      </c>
      <c r="Q5203">
        <v>21.74</v>
      </c>
      <c r="R5203">
        <v>12.71</v>
      </c>
      <c r="S5203">
        <v>791.7</v>
      </c>
      <c r="T5203">
        <v>28.69</v>
      </c>
      <c r="U5203">
        <v>3.6200000000000003E-2</v>
      </c>
      <c r="V5203">
        <v>98.96</v>
      </c>
      <c r="W5203">
        <v>2.6081818181818184</v>
      </c>
      <c r="X5203" s="83" t="str">
        <f t="shared" si="162"/>
        <v>2214 - BG MEM/NOLA/E TX</v>
      </c>
      <c r="Y5203" s="83">
        <f t="shared" si="163"/>
        <v>11</v>
      </c>
    </row>
    <row r="5204" spans="1:25" x14ac:dyDescent="0.25">
      <c r="A5204" t="s">
        <v>7</v>
      </c>
      <c r="B5204" t="s">
        <v>8651</v>
      </c>
      <c r="C5204" t="s">
        <v>7942</v>
      </c>
      <c r="D5204" t="s">
        <v>7943</v>
      </c>
      <c r="E5204" t="s">
        <v>7944</v>
      </c>
      <c r="F5204">
        <v>22142142</v>
      </c>
      <c r="G5204" t="s">
        <v>7945</v>
      </c>
      <c r="H5204" t="s">
        <v>7946</v>
      </c>
      <c r="I5204">
        <v>199963</v>
      </c>
      <c r="J5204" t="s">
        <v>7722</v>
      </c>
      <c r="K5204" t="s">
        <v>52</v>
      </c>
      <c r="L5204" t="s">
        <v>6</v>
      </c>
      <c r="M5204" t="s">
        <v>8707</v>
      </c>
      <c r="N5204">
        <v>128.1</v>
      </c>
      <c r="Q5204">
        <v>42.7</v>
      </c>
      <c r="S5204">
        <v>808.95</v>
      </c>
      <c r="T5204">
        <v>8.7799999999999994</v>
      </c>
      <c r="U5204">
        <v>1.09E-2</v>
      </c>
      <c r="V5204">
        <v>44.94</v>
      </c>
      <c r="W5204">
        <v>0.54874999999999996</v>
      </c>
      <c r="X5204" s="83" t="str">
        <f t="shared" si="162"/>
        <v>2214 - BG MEM/NOLA/E TX</v>
      </c>
      <c r="Y5204" s="83">
        <f t="shared" si="163"/>
        <v>16</v>
      </c>
    </row>
    <row r="5205" spans="1:25" x14ac:dyDescent="0.25">
      <c r="A5205" t="s">
        <v>7</v>
      </c>
      <c r="B5205" t="s">
        <v>8651</v>
      </c>
      <c r="C5205" t="s">
        <v>7942</v>
      </c>
      <c r="D5205" t="s">
        <v>7943</v>
      </c>
      <c r="E5205" t="s">
        <v>7944</v>
      </c>
      <c r="F5205">
        <v>22142142</v>
      </c>
      <c r="G5205" t="s">
        <v>7945</v>
      </c>
      <c r="H5205" t="s">
        <v>7946</v>
      </c>
      <c r="I5205">
        <v>199963</v>
      </c>
      <c r="J5205" t="s">
        <v>7722</v>
      </c>
      <c r="K5205" t="s">
        <v>52</v>
      </c>
      <c r="L5205" t="s">
        <v>6</v>
      </c>
      <c r="M5205" t="s">
        <v>8677</v>
      </c>
      <c r="N5205">
        <v>988.52</v>
      </c>
      <c r="O5205">
        <v>76.239999999999995</v>
      </c>
      <c r="P5205">
        <v>7.7100000000000002E-2</v>
      </c>
      <c r="Q5205">
        <v>247.13</v>
      </c>
      <c r="R5205">
        <v>12.706666666666665</v>
      </c>
      <c r="S5205">
        <v>7982.79</v>
      </c>
      <c r="T5205">
        <v>10563.26</v>
      </c>
      <c r="U5205">
        <v>1.3232999999999999</v>
      </c>
      <c r="V5205">
        <v>234.79</v>
      </c>
      <c r="W5205">
        <v>270.85282051282053</v>
      </c>
      <c r="X5205" s="83" t="str">
        <f t="shared" si="162"/>
        <v>2214 - BG MEM/NOLA/E TX</v>
      </c>
      <c r="Y5205" s="83">
        <f t="shared" si="163"/>
        <v>39</v>
      </c>
    </row>
    <row r="5206" spans="1:25" x14ac:dyDescent="0.25">
      <c r="A5206" t="s">
        <v>7</v>
      </c>
      <c r="B5206" t="s">
        <v>8651</v>
      </c>
      <c r="C5206" t="s">
        <v>7942</v>
      </c>
      <c r="D5206" t="s">
        <v>7943</v>
      </c>
      <c r="E5206" t="s">
        <v>7944</v>
      </c>
      <c r="F5206">
        <v>22142142</v>
      </c>
      <c r="G5206" t="s">
        <v>7945</v>
      </c>
      <c r="H5206" t="s">
        <v>7946</v>
      </c>
      <c r="I5206">
        <v>199963</v>
      </c>
      <c r="J5206" t="s">
        <v>7722</v>
      </c>
      <c r="K5206" t="s">
        <v>52</v>
      </c>
      <c r="L5206" t="s">
        <v>6</v>
      </c>
      <c r="M5206" t="s">
        <v>8678</v>
      </c>
      <c r="N5206">
        <v>388.92</v>
      </c>
      <c r="Q5206">
        <v>55.56</v>
      </c>
      <c r="S5206">
        <v>2903.47</v>
      </c>
      <c r="T5206">
        <v>1842.2</v>
      </c>
      <c r="U5206">
        <v>0.63449999999999995</v>
      </c>
      <c r="V5206">
        <v>72.59</v>
      </c>
      <c r="W5206">
        <v>37.59591836734694</v>
      </c>
      <c r="X5206" s="83" t="str">
        <f t="shared" si="162"/>
        <v>2214 - BG MEM/NOLA/E TX</v>
      </c>
      <c r="Y5206" s="83">
        <f t="shared" si="163"/>
        <v>49</v>
      </c>
    </row>
    <row r="5207" spans="1:25" x14ac:dyDescent="0.25">
      <c r="A5207" t="s">
        <v>7</v>
      </c>
      <c r="B5207" t="s">
        <v>8651</v>
      </c>
      <c r="C5207" t="s">
        <v>7942</v>
      </c>
      <c r="D5207" t="s">
        <v>7943</v>
      </c>
      <c r="E5207" t="s">
        <v>7944</v>
      </c>
      <c r="F5207">
        <v>22142142</v>
      </c>
      <c r="G5207" t="s">
        <v>7945</v>
      </c>
      <c r="H5207" t="s">
        <v>7946</v>
      </c>
      <c r="I5207">
        <v>199963</v>
      </c>
      <c r="J5207" t="s">
        <v>7722</v>
      </c>
      <c r="K5207" t="s">
        <v>52</v>
      </c>
      <c r="L5207" t="s">
        <v>6</v>
      </c>
      <c r="M5207" t="s">
        <v>8679</v>
      </c>
      <c r="N5207">
        <v>115.38</v>
      </c>
      <c r="Q5207">
        <v>57.69</v>
      </c>
      <c r="S5207">
        <v>229.3</v>
      </c>
      <c r="V5207">
        <v>57.33</v>
      </c>
      <c r="X5207" s="83" t="str">
        <f t="shared" si="162"/>
        <v>2214 - BG MEM/NOLA/E TX</v>
      </c>
      <c r="Y5207" s="83">
        <f t="shared" si="163"/>
        <v>0</v>
      </c>
    </row>
    <row r="5208" spans="1:25" x14ac:dyDescent="0.25">
      <c r="A5208" t="s">
        <v>7</v>
      </c>
      <c r="B5208" t="s">
        <v>8651</v>
      </c>
      <c r="C5208" t="s">
        <v>7942</v>
      </c>
      <c r="D5208" t="s">
        <v>7943</v>
      </c>
      <c r="E5208" t="s">
        <v>7944</v>
      </c>
      <c r="F5208">
        <v>22142142</v>
      </c>
      <c r="G5208" t="s">
        <v>7945</v>
      </c>
      <c r="H5208" t="s">
        <v>7946</v>
      </c>
      <c r="I5208">
        <v>199963</v>
      </c>
      <c r="J5208" t="s">
        <v>7722</v>
      </c>
      <c r="K5208" t="s">
        <v>52</v>
      </c>
      <c r="L5208" t="s">
        <v>6</v>
      </c>
      <c r="M5208" t="s">
        <v>8695</v>
      </c>
      <c r="N5208">
        <v>297.62</v>
      </c>
      <c r="O5208">
        <v>12.71</v>
      </c>
      <c r="P5208">
        <v>4.2700000000000002E-2</v>
      </c>
      <c r="Q5208">
        <v>148.81</v>
      </c>
      <c r="R5208">
        <v>12.71</v>
      </c>
      <c r="S5208">
        <v>2788.73</v>
      </c>
      <c r="T5208">
        <v>1753.93</v>
      </c>
      <c r="U5208">
        <v>0.62890000000000001</v>
      </c>
      <c r="V5208">
        <v>132.80000000000001</v>
      </c>
      <c r="W5208">
        <v>109.620625</v>
      </c>
      <c r="X5208" s="83" t="str">
        <f t="shared" si="162"/>
        <v>2214 - BG MEM/NOLA/E TX</v>
      </c>
      <c r="Y5208" s="83">
        <f t="shared" si="163"/>
        <v>16</v>
      </c>
    </row>
    <row r="5209" spans="1:25" x14ac:dyDescent="0.25">
      <c r="A5209" t="s">
        <v>7</v>
      </c>
      <c r="B5209" t="s">
        <v>8651</v>
      </c>
      <c r="C5209" t="s">
        <v>7942</v>
      </c>
      <c r="D5209" t="s">
        <v>7943</v>
      </c>
      <c r="E5209" t="s">
        <v>7944</v>
      </c>
      <c r="F5209">
        <v>22142142</v>
      </c>
      <c r="G5209" t="s">
        <v>7945</v>
      </c>
      <c r="H5209" t="s">
        <v>7946</v>
      </c>
      <c r="I5209">
        <v>199963</v>
      </c>
      <c r="J5209" t="s">
        <v>7722</v>
      </c>
      <c r="K5209" t="s">
        <v>52</v>
      </c>
      <c r="L5209" t="s">
        <v>6</v>
      </c>
      <c r="M5209" t="s">
        <v>8720</v>
      </c>
      <c r="N5209">
        <v>1225.8</v>
      </c>
      <c r="O5209">
        <v>435</v>
      </c>
      <c r="P5209">
        <v>0.35489999999999999</v>
      </c>
      <c r="Q5209">
        <v>612.9</v>
      </c>
      <c r="R5209">
        <v>435</v>
      </c>
      <c r="S5209">
        <v>1421.45</v>
      </c>
      <c r="T5209">
        <v>4155</v>
      </c>
      <c r="U5209">
        <v>2.9230999999999998</v>
      </c>
      <c r="V5209">
        <v>473.82</v>
      </c>
      <c r="W5209">
        <v>1385</v>
      </c>
      <c r="X5209" s="83" t="str">
        <f t="shared" si="162"/>
        <v>2214 - BG MEM/NOLA/E TX</v>
      </c>
      <c r="Y5209" s="83">
        <f t="shared" si="163"/>
        <v>3</v>
      </c>
    </row>
    <row r="5210" spans="1:25" x14ac:dyDescent="0.25">
      <c r="A5210" t="s">
        <v>7</v>
      </c>
      <c r="B5210" t="s">
        <v>8651</v>
      </c>
      <c r="C5210" t="s">
        <v>7942</v>
      </c>
      <c r="D5210" t="s">
        <v>7943</v>
      </c>
      <c r="E5210" t="s">
        <v>7944</v>
      </c>
      <c r="F5210">
        <v>22142142</v>
      </c>
      <c r="G5210" t="s">
        <v>7945</v>
      </c>
      <c r="H5210" t="s">
        <v>7946</v>
      </c>
      <c r="I5210">
        <v>199963</v>
      </c>
      <c r="J5210" t="s">
        <v>7722</v>
      </c>
      <c r="K5210" t="s">
        <v>52</v>
      </c>
      <c r="L5210" t="s">
        <v>6</v>
      </c>
      <c r="M5210" t="s">
        <v>8696</v>
      </c>
      <c r="N5210">
        <v>952.94</v>
      </c>
      <c r="O5210">
        <v>4203.75</v>
      </c>
      <c r="P5210">
        <v>4.4112999999999998</v>
      </c>
      <c r="Q5210">
        <v>476.47</v>
      </c>
      <c r="R5210">
        <v>4203.75</v>
      </c>
      <c r="S5210">
        <v>6745.91</v>
      </c>
      <c r="T5210">
        <v>13767.32</v>
      </c>
      <c r="U5210">
        <v>2.0407999999999999</v>
      </c>
      <c r="V5210">
        <v>481.85</v>
      </c>
      <c r="W5210">
        <v>983.38</v>
      </c>
      <c r="X5210" s="83" t="str">
        <f t="shared" si="162"/>
        <v>2214 - BG MEM/NOLA/E TX</v>
      </c>
      <c r="Y5210" s="83">
        <f t="shared" si="163"/>
        <v>14</v>
      </c>
    </row>
    <row r="5211" spans="1:25" x14ac:dyDescent="0.25">
      <c r="A5211" t="s">
        <v>7</v>
      </c>
      <c r="B5211" t="s">
        <v>8651</v>
      </c>
      <c r="C5211" t="s">
        <v>7942</v>
      </c>
      <c r="D5211" t="s">
        <v>7943</v>
      </c>
      <c r="E5211" t="s">
        <v>7944</v>
      </c>
      <c r="F5211">
        <v>22142142</v>
      </c>
      <c r="G5211" t="s">
        <v>7945</v>
      </c>
      <c r="H5211" t="s">
        <v>7946</v>
      </c>
      <c r="I5211">
        <v>199963</v>
      </c>
      <c r="J5211" t="s">
        <v>7722</v>
      </c>
      <c r="K5211" t="s">
        <v>52</v>
      </c>
      <c r="L5211" t="s">
        <v>6</v>
      </c>
      <c r="M5211" t="s">
        <v>8721</v>
      </c>
      <c r="N5211">
        <v>107.14</v>
      </c>
      <c r="Q5211">
        <v>107.14</v>
      </c>
      <c r="S5211">
        <v>215.47</v>
      </c>
      <c r="T5211">
        <v>136.58000000000001</v>
      </c>
      <c r="U5211">
        <v>0.63390000000000002</v>
      </c>
      <c r="V5211">
        <v>107.74</v>
      </c>
      <c r="W5211">
        <v>136.58000000000001</v>
      </c>
      <c r="X5211" s="83" t="str">
        <f t="shared" si="162"/>
        <v>2214 - BG MEM/NOLA/E TX</v>
      </c>
      <c r="Y5211" s="83">
        <f t="shared" si="163"/>
        <v>1</v>
      </c>
    </row>
    <row r="5212" spans="1:25" x14ac:dyDescent="0.25">
      <c r="A5212" t="s">
        <v>7</v>
      </c>
      <c r="B5212" t="s">
        <v>8651</v>
      </c>
      <c r="C5212" t="s">
        <v>7942</v>
      </c>
      <c r="D5212" t="s">
        <v>7943</v>
      </c>
      <c r="E5212" t="s">
        <v>7944</v>
      </c>
      <c r="F5212">
        <v>22142142</v>
      </c>
      <c r="G5212" t="s">
        <v>7945</v>
      </c>
      <c r="H5212" t="s">
        <v>7946</v>
      </c>
      <c r="I5212">
        <v>199963</v>
      </c>
      <c r="J5212" t="s">
        <v>7722</v>
      </c>
      <c r="K5212" t="s">
        <v>52</v>
      </c>
      <c r="L5212" t="s">
        <v>6</v>
      </c>
      <c r="M5212" t="s">
        <v>8697</v>
      </c>
      <c r="N5212">
        <v>2181.81</v>
      </c>
      <c r="O5212">
        <v>1250.3599999999999</v>
      </c>
      <c r="P5212">
        <v>0.57310000000000005</v>
      </c>
      <c r="Q5212">
        <v>727.27</v>
      </c>
      <c r="R5212">
        <v>312.58999999999997</v>
      </c>
      <c r="S5212">
        <v>13663.51</v>
      </c>
      <c r="T5212">
        <v>17611.16</v>
      </c>
      <c r="U5212">
        <v>1.2888999999999999</v>
      </c>
      <c r="V5212">
        <v>719.13</v>
      </c>
      <c r="W5212">
        <v>607.28137931034485</v>
      </c>
      <c r="X5212" s="83" t="str">
        <f t="shared" si="162"/>
        <v>2214 - BG MEM/NOLA/E TX</v>
      </c>
      <c r="Y5212" s="83">
        <f t="shared" si="163"/>
        <v>29</v>
      </c>
    </row>
    <row r="5213" spans="1:25" x14ac:dyDescent="0.25">
      <c r="A5213" t="s">
        <v>7</v>
      </c>
      <c r="B5213" t="s">
        <v>8651</v>
      </c>
      <c r="C5213" t="s">
        <v>7942</v>
      </c>
      <c r="D5213" t="s">
        <v>7943</v>
      </c>
      <c r="E5213" t="s">
        <v>7944</v>
      </c>
      <c r="F5213">
        <v>22142142</v>
      </c>
      <c r="G5213" t="s">
        <v>7945</v>
      </c>
      <c r="H5213" t="s">
        <v>7946</v>
      </c>
      <c r="I5213">
        <v>199963</v>
      </c>
      <c r="J5213" t="s">
        <v>7722</v>
      </c>
      <c r="K5213" t="s">
        <v>52</v>
      </c>
      <c r="L5213" t="s">
        <v>6</v>
      </c>
      <c r="M5213" t="s">
        <v>8698</v>
      </c>
      <c r="N5213">
        <v>6144.6</v>
      </c>
      <c r="O5213">
        <v>3570.4</v>
      </c>
      <c r="P5213">
        <v>0.58109999999999995</v>
      </c>
      <c r="Q5213">
        <v>614.46</v>
      </c>
      <c r="R5213">
        <v>223.15</v>
      </c>
      <c r="S5213">
        <v>52873.74</v>
      </c>
      <c r="T5213">
        <v>46535.37</v>
      </c>
      <c r="U5213">
        <v>0.88009999999999999</v>
      </c>
      <c r="V5213">
        <v>539.53</v>
      </c>
      <c r="W5213">
        <v>443.19400000000002</v>
      </c>
      <c r="X5213" s="83" t="str">
        <f t="shared" si="162"/>
        <v>2214 - BG MEM/NOLA/E TX</v>
      </c>
      <c r="Y5213" s="83">
        <f t="shared" si="163"/>
        <v>105</v>
      </c>
    </row>
    <row r="5214" spans="1:25" x14ac:dyDescent="0.25">
      <c r="A5214" t="s">
        <v>7</v>
      </c>
      <c r="B5214" t="s">
        <v>8651</v>
      </c>
      <c r="C5214" t="s">
        <v>7942</v>
      </c>
      <c r="D5214" t="s">
        <v>7943</v>
      </c>
      <c r="E5214" t="s">
        <v>7944</v>
      </c>
      <c r="F5214">
        <v>22142142</v>
      </c>
      <c r="G5214" t="s">
        <v>7945</v>
      </c>
      <c r="H5214" t="s">
        <v>7946</v>
      </c>
      <c r="I5214">
        <v>199963</v>
      </c>
      <c r="J5214" t="s">
        <v>7722</v>
      </c>
      <c r="K5214" t="s">
        <v>52</v>
      </c>
      <c r="L5214" t="s">
        <v>6</v>
      </c>
      <c r="M5214" t="s">
        <v>8699</v>
      </c>
      <c r="N5214">
        <v>780.2</v>
      </c>
      <c r="Q5214">
        <v>156.04</v>
      </c>
      <c r="S5214">
        <v>3937.84</v>
      </c>
      <c r="T5214">
        <v>1409.44</v>
      </c>
      <c r="U5214">
        <v>0.3579</v>
      </c>
      <c r="V5214">
        <v>151.46</v>
      </c>
      <c r="W5214">
        <v>54.209230769230771</v>
      </c>
      <c r="X5214" s="83" t="str">
        <f t="shared" si="162"/>
        <v>2214 - BG MEM/NOLA/E TX</v>
      </c>
      <c r="Y5214" s="83">
        <f t="shared" si="163"/>
        <v>26</v>
      </c>
    </row>
    <row r="5215" spans="1:25" x14ac:dyDescent="0.25">
      <c r="A5215" t="s">
        <v>7</v>
      </c>
      <c r="B5215" t="s">
        <v>8651</v>
      </c>
      <c r="C5215" t="s">
        <v>7942</v>
      </c>
      <c r="D5215" t="s">
        <v>7943</v>
      </c>
      <c r="E5215" t="s">
        <v>7944</v>
      </c>
      <c r="F5215">
        <v>22142142</v>
      </c>
      <c r="G5215" t="s">
        <v>7945</v>
      </c>
      <c r="H5215" t="s">
        <v>7946</v>
      </c>
      <c r="I5215">
        <v>199963</v>
      </c>
      <c r="J5215" t="s">
        <v>7722</v>
      </c>
      <c r="K5215" t="s">
        <v>52</v>
      </c>
      <c r="L5215" t="s">
        <v>6</v>
      </c>
      <c r="M5215" t="s">
        <v>8700</v>
      </c>
      <c r="N5215">
        <v>1410</v>
      </c>
      <c r="O5215">
        <v>83.82</v>
      </c>
      <c r="P5215">
        <v>5.9400000000000001E-2</v>
      </c>
      <c r="Q5215">
        <v>470</v>
      </c>
      <c r="R5215">
        <v>20.954999999999998</v>
      </c>
      <c r="S5215">
        <v>7016.2</v>
      </c>
      <c r="T5215">
        <v>9602.0300000000007</v>
      </c>
      <c r="U5215">
        <v>1.3686</v>
      </c>
      <c r="V5215">
        <v>438.51</v>
      </c>
      <c r="W5215">
        <v>417.47956521739133</v>
      </c>
      <c r="X5215" s="83" t="str">
        <f t="shared" si="162"/>
        <v>2214 - BG MEM/NOLA/E TX</v>
      </c>
      <c r="Y5215" s="83">
        <f t="shared" si="163"/>
        <v>23</v>
      </c>
    </row>
    <row r="5216" spans="1:25" x14ac:dyDescent="0.25">
      <c r="A5216" t="s">
        <v>7</v>
      </c>
      <c r="B5216" t="s">
        <v>8651</v>
      </c>
      <c r="C5216" t="s">
        <v>7942</v>
      </c>
      <c r="D5216" t="s">
        <v>7943</v>
      </c>
      <c r="E5216" t="s">
        <v>7944</v>
      </c>
      <c r="F5216">
        <v>22142142</v>
      </c>
      <c r="G5216" t="s">
        <v>7945</v>
      </c>
      <c r="H5216" t="s">
        <v>7946</v>
      </c>
      <c r="I5216">
        <v>199963</v>
      </c>
      <c r="J5216" t="s">
        <v>7722</v>
      </c>
      <c r="K5216" t="s">
        <v>52</v>
      </c>
      <c r="L5216" t="s">
        <v>6</v>
      </c>
      <c r="M5216" t="s">
        <v>8701</v>
      </c>
      <c r="N5216">
        <v>560.44000000000005</v>
      </c>
      <c r="O5216">
        <v>2652.8</v>
      </c>
      <c r="P5216">
        <v>4.7333999999999996</v>
      </c>
      <c r="Q5216">
        <v>560.44000000000005</v>
      </c>
      <c r="S5216">
        <v>4498.67</v>
      </c>
      <c r="T5216">
        <v>8015.82</v>
      </c>
      <c r="U5216">
        <v>1.7818000000000001</v>
      </c>
      <c r="V5216">
        <v>499.85</v>
      </c>
      <c r="W5216">
        <v>667.98500000000001</v>
      </c>
      <c r="X5216" s="83" t="str">
        <f t="shared" si="162"/>
        <v>2214 - BG MEM/NOLA/E TX</v>
      </c>
      <c r="Y5216" s="83">
        <f t="shared" si="163"/>
        <v>12</v>
      </c>
    </row>
    <row r="5217" spans="1:25" x14ac:dyDescent="0.25">
      <c r="A5217" t="s">
        <v>7</v>
      </c>
      <c r="B5217" t="s">
        <v>8651</v>
      </c>
      <c r="C5217" t="s">
        <v>7942</v>
      </c>
      <c r="D5217" t="s">
        <v>7943</v>
      </c>
      <c r="E5217" t="s">
        <v>7944</v>
      </c>
      <c r="F5217">
        <v>22142142</v>
      </c>
      <c r="G5217" t="s">
        <v>7945</v>
      </c>
      <c r="H5217" t="s">
        <v>7946</v>
      </c>
      <c r="I5217">
        <v>204056</v>
      </c>
      <c r="J5217" t="s">
        <v>7956</v>
      </c>
      <c r="K5217" t="s">
        <v>72</v>
      </c>
      <c r="L5217" t="s">
        <v>6</v>
      </c>
      <c r="M5217" t="s">
        <v>8706</v>
      </c>
      <c r="N5217">
        <v>0</v>
      </c>
      <c r="S5217">
        <v>10.59</v>
      </c>
      <c r="T5217">
        <v>98.27</v>
      </c>
      <c r="U5217">
        <v>9.2795000000000005</v>
      </c>
      <c r="V5217">
        <v>10.59</v>
      </c>
      <c r="W5217">
        <v>19.654</v>
      </c>
      <c r="X5217" s="83" t="str">
        <f t="shared" si="162"/>
        <v>2214 - BG MEM/NOLA/E TX</v>
      </c>
      <c r="Y5217" s="83">
        <f t="shared" si="163"/>
        <v>5</v>
      </c>
    </row>
    <row r="5218" spans="1:25" x14ac:dyDescent="0.25">
      <c r="A5218" t="s">
        <v>7</v>
      </c>
      <c r="B5218" t="s">
        <v>8651</v>
      </c>
      <c r="C5218" t="s">
        <v>7942</v>
      </c>
      <c r="D5218" t="s">
        <v>7943</v>
      </c>
      <c r="E5218" t="s">
        <v>7944</v>
      </c>
      <c r="F5218">
        <v>22142142</v>
      </c>
      <c r="G5218" t="s">
        <v>7945</v>
      </c>
      <c r="H5218" t="s">
        <v>7946</v>
      </c>
      <c r="I5218">
        <v>204056</v>
      </c>
      <c r="J5218" t="s">
        <v>7956</v>
      </c>
      <c r="K5218" t="s">
        <v>72</v>
      </c>
      <c r="L5218" t="s">
        <v>6</v>
      </c>
      <c r="M5218" t="s">
        <v>8676</v>
      </c>
      <c r="N5218">
        <v>28.05</v>
      </c>
      <c r="O5218">
        <v>1.29</v>
      </c>
      <c r="P5218">
        <v>4.5999999999999999E-2</v>
      </c>
      <c r="Q5218">
        <v>28.05</v>
      </c>
      <c r="R5218">
        <v>1.29</v>
      </c>
      <c r="S5218">
        <v>1564.48</v>
      </c>
      <c r="T5218">
        <v>1291.0999999999999</v>
      </c>
      <c r="U5218">
        <v>0.82530000000000003</v>
      </c>
      <c r="V5218">
        <v>97.78</v>
      </c>
      <c r="W5218">
        <v>143.45555555555555</v>
      </c>
      <c r="X5218" s="83" t="str">
        <f t="shared" si="162"/>
        <v>2214 - BG MEM/NOLA/E TX</v>
      </c>
      <c r="Y5218" s="83">
        <f t="shared" si="163"/>
        <v>9</v>
      </c>
    </row>
    <row r="5219" spans="1:25" x14ac:dyDescent="0.25">
      <c r="A5219" t="s">
        <v>7</v>
      </c>
      <c r="B5219" t="s">
        <v>8651</v>
      </c>
      <c r="C5219" t="s">
        <v>7942</v>
      </c>
      <c r="D5219" t="s">
        <v>7943</v>
      </c>
      <c r="E5219" t="s">
        <v>7944</v>
      </c>
      <c r="F5219">
        <v>22142142</v>
      </c>
      <c r="G5219" t="s">
        <v>7945</v>
      </c>
      <c r="H5219" t="s">
        <v>7946</v>
      </c>
      <c r="I5219">
        <v>204056</v>
      </c>
      <c r="J5219" t="s">
        <v>7956</v>
      </c>
      <c r="K5219" t="s">
        <v>72</v>
      </c>
      <c r="L5219" t="s">
        <v>6</v>
      </c>
      <c r="M5219" t="s">
        <v>8694</v>
      </c>
      <c r="N5219">
        <v>0</v>
      </c>
      <c r="S5219">
        <v>452.57</v>
      </c>
      <c r="T5219">
        <v>357.33</v>
      </c>
      <c r="U5219">
        <v>0.78959999999999997</v>
      </c>
      <c r="V5219">
        <v>113.14</v>
      </c>
      <c r="X5219" s="83" t="str">
        <f t="shared" si="162"/>
        <v>2214 - BG MEM/NOLA/E TX</v>
      </c>
      <c r="Y5219" s="83">
        <f t="shared" si="163"/>
        <v>0</v>
      </c>
    </row>
    <row r="5220" spans="1:25" x14ac:dyDescent="0.25">
      <c r="A5220" t="s">
        <v>7</v>
      </c>
      <c r="B5220" t="s">
        <v>8651</v>
      </c>
      <c r="C5220" t="s">
        <v>7942</v>
      </c>
      <c r="D5220" t="s">
        <v>7943</v>
      </c>
      <c r="E5220" t="s">
        <v>7944</v>
      </c>
      <c r="F5220">
        <v>22142142</v>
      </c>
      <c r="G5220" t="s">
        <v>7945</v>
      </c>
      <c r="H5220" t="s">
        <v>7946</v>
      </c>
      <c r="I5220">
        <v>204056</v>
      </c>
      <c r="J5220" t="s">
        <v>7956</v>
      </c>
      <c r="K5220" t="s">
        <v>72</v>
      </c>
      <c r="L5220" t="s">
        <v>6</v>
      </c>
      <c r="M5220" t="s">
        <v>8707</v>
      </c>
      <c r="N5220">
        <v>42.7</v>
      </c>
      <c r="Q5220">
        <v>42.7</v>
      </c>
      <c r="S5220">
        <v>406.97</v>
      </c>
      <c r="T5220">
        <v>76.150000000000006</v>
      </c>
      <c r="U5220">
        <v>0.18709999999999999</v>
      </c>
      <c r="V5220">
        <v>45.22</v>
      </c>
      <c r="W5220">
        <v>10.87857142857143</v>
      </c>
      <c r="X5220" s="83" t="str">
        <f t="shared" si="162"/>
        <v>2214 - BG MEM/NOLA/E TX</v>
      </c>
      <c r="Y5220" s="83">
        <f t="shared" si="163"/>
        <v>7</v>
      </c>
    </row>
    <row r="5221" spans="1:25" x14ac:dyDescent="0.25">
      <c r="A5221" t="s">
        <v>7</v>
      </c>
      <c r="B5221" t="s">
        <v>8651</v>
      </c>
      <c r="C5221" t="s">
        <v>7942</v>
      </c>
      <c r="D5221" t="s">
        <v>7943</v>
      </c>
      <c r="E5221" t="s">
        <v>7944</v>
      </c>
      <c r="F5221">
        <v>22142142</v>
      </c>
      <c r="G5221" t="s">
        <v>7945</v>
      </c>
      <c r="H5221" t="s">
        <v>7946</v>
      </c>
      <c r="I5221">
        <v>204056</v>
      </c>
      <c r="J5221" t="s">
        <v>7956</v>
      </c>
      <c r="K5221" t="s">
        <v>72</v>
      </c>
      <c r="L5221" t="s">
        <v>6</v>
      </c>
      <c r="M5221" t="s">
        <v>8677</v>
      </c>
      <c r="N5221">
        <v>1977.04</v>
      </c>
      <c r="O5221">
        <v>560.97</v>
      </c>
      <c r="P5221">
        <v>0.28370000000000001</v>
      </c>
      <c r="Q5221">
        <v>247.13</v>
      </c>
      <c r="R5221">
        <v>140.24250000000001</v>
      </c>
      <c r="S5221">
        <v>11243.18</v>
      </c>
      <c r="T5221">
        <v>3728.47</v>
      </c>
      <c r="U5221">
        <v>0.33160000000000001</v>
      </c>
      <c r="V5221">
        <v>239.22</v>
      </c>
      <c r="W5221">
        <v>98.117631578947382</v>
      </c>
      <c r="X5221" s="83" t="str">
        <f t="shared" si="162"/>
        <v>2214 - BG MEM/NOLA/E TX</v>
      </c>
      <c r="Y5221" s="83">
        <f t="shared" si="163"/>
        <v>37.999999999999993</v>
      </c>
    </row>
    <row r="5222" spans="1:25" x14ac:dyDescent="0.25">
      <c r="A5222" t="s">
        <v>7</v>
      </c>
      <c r="B5222" t="s">
        <v>8651</v>
      </c>
      <c r="C5222" t="s">
        <v>7942</v>
      </c>
      <c r="D5222" t="s">
        <v>7943</v>
      </c>
      <c r="E5222" t="s">
        <v>7944</v>
      </c>
      <c r="F5222">
        <v>22142142</v>
      </c>
      <c r="G5222" t="s">
        <v>7945</v>
      </c>
      <c r="H5222" t="s">
        <v>7946</v>
      </c>
      <c r="I5222">
        <v>204056</v>
      </c>
      <c r="J5222" t="s">
        <v>7956</v>
      </c>
      <c r="K5222" t="s">
        <v>72</v>
      </c>
      <c r="L5222" t="s">
        <v>6</v>
      </c>
      <c r="M5222" t="s">
        <v>8678</v>
      </c>
      <c r="N5222">
        <v>500.04</v>
      </c>
      <c r="Q5222">
        <v>55.56</v>
      </c>
      <c r="S5222">
        <v>4271.2700000000004</v>
      </c>
      <c r="T5222">
        <v>2660.36</v>
      </c>
      <c r="U5222">
        <v>0.62280000000000002</v>
      </c>
      <c r="V5222">
        <v>72.39</v>
      </c>
      <c r="W5222">
        <v>40.308484848484852</v>
      </c>
      <c r="X5222" s="83" t="str">
        <f t="shared" si="162"/>
        <v>2214 - BG MEM/NOLA/E TX</v>
      </c>
      <c r="Y5222" s="83">
        <f t="shared" si="163"/>
        <v>66</v>
      </c>
    </row>
    <row r="5223" spans="1:25" x14ac:dyDescent="0.25">
      <c r="A5223" t="s">
        <v>7</v>
      </c>
      <c r="B5223" t="s">
        <v>8651</v>
      </c>
      <c r="C5223" t="s">
        <v>7942</v>
      </c>
      <c r="D5223" t="s">
        <v>7943</v>
      </c>
      <c r="E5223" t="s">
        <v>7944</v>
      </c>
      <c r="F5223">
        <v>22142142</v>
      </c>
      <c r="G5223" t="s">
        <v>7945</v>
      </c>
      <c r="H5223" t="s">
        <v>7946</v>
      </c>
      <c r="I5223">
        <v>204056</v>
      </c>
      <c r="J5223" t="s">
        <v>7956</v>
      </c>
      <c r="K5223" t="s">
        <v>72</v>
      </c>
      <c r="L5223" t="s">
        <v>6</v>
      </c>
      <c r="M5223" t="s">
        <v>8679</v>
      </c>
      <c r="N5223">
        <v>57.69</v>
      </c>
      <c r="Q5223">
        <v>57.69</v>
      </c>
      <c r="S5223">
        <v>114.65</v>
      </c>
      <c r="T5223">
        <v>162.87</v>
      </c>
      <c r="U5223">
        <v>1.4206000000000001</v>
      </c>
      <c r="V5223">
        <v>57.33</v>
      </c>
      <c r="W5223">
        <v>54.29</v>
      </c>
      <c r="X5223" s="83" t="str">
        <f t="shared" si="162"/>
        <v>2214 - BG MEM/NOLA/E TX</v>
      </c>
      <c r="Y5223" s="83">
        <f t="shared" si="163"/>
        <v>3</v>
      </c>
    </row>
    <row r="5224" spans="1:25" x14ac:dyDescent="0.25">
      <c r="A5224" t="s">
        <v>7</v>
      </c>
      <c r="B5224" t="s">
        <v>8651</v>
      </c>
      <c r="C5224" t="s">
        <v>7942</v>
      </c>
      <c r="D5224" t="s">
        <v>7943</v>
      </c>
      <c r="E5224" t="s">
        <v>7944</v>
      </c>
      <c r="F5224">
        <v>22142142</v>
      </c>
      <c r="G5224" t="s">
        <v>7945</v>
      </c>
      <c r="H5224" t="s">
        <v>7946</v>
      </c>
      <c r="I5224">
        <v>204056</v>
      </c>
      <c r="J5224" t="s">
        <v>7956</v>
      </c>
      <c r="K5224" t="s">
        <v>72</v>
      </c>
      <c r="L5224" t="s">
        <v>6</v>
      </c>
      <c r="M5224" t="s">
        <v>8695</v>
      </c>
      <c r="N5224">
        <v>595.24</v>
      </c>
      <c r="O5224">
        <v>324.16000000000003</v>
      </c>
      <c r="P5224">
        <v>0.54459999999999997</v>
      </c>
      <c r="Q5224">
        <v>148.81</v>
      </c>
      <c r="R5224">
        <v>108.05333333333334</v>
      </c>
      <c r="S5224">
        <v>6989.29</v>
      </c>
      <c r="T5224">
        <v>1847.61</v>
      </c>
      <c r="U5224">
        <v>0.26429999999999998</v>
      </c>
      <c r="V5224">
        <v>127.08</v>
      </c>
      <c r="W5224">
        <v>38.491875</v>
      </c>
      <c r="X5224" s="83" t="str">
        <f t="shared" si="162"/>
        <v>2214 - BG MEM/NOLA/E TX</v>
      </c>
      <c r="Y5224" s="83">
        <f t="shared" si="163"/>
        <v>48</v>
      </c>
    </row>
    <row r="5225" spans="1:25" x14ac:dyDescent="0.25">
      <c r="A5225" t="s">
        <v>7</v>
      </c>
      <c r="B5225" t="s">
        <v>8651</v>
      </c>
      <c r="C5225" t="s">
        <v>7942</v>
      </c>
      <c r="D5225" t="s">
        <v>7943</v>
      </c>
      <c r="E5225" t="s">
        <v>7944</v>
      </c>
      <c r="F5225">
        <v>22142142</v>
      </c>
      <c r="G5225" t="s">
        <v>7945</v>
      </c>
      <c r="H5225" t="s">
        <v>7946</v>
      </c>
      <c r="I5225">
        <v>204056</v>
      </c>
      <c r="J5225" t="s">
        <v>7956</v>
      </c>
      <c r="K5225" t="s">
        <v>72</v>
      </c>
      <c r="L5225" t="s">
        <v>6</v>
      </c>
      <c r="M5225" t="s">
        <v>8720</v>
      </c>
      <c r="N5225">
        <v>1225.8</v>
      </c>
      <c r="O5225">
        <v>1515.65</v>
      </c>
      <c r="P5225">
        <v>1.2364999999999999</v>
      </c>
      <c r="Q5225">
        <v>612.9</v>
      </c>
      <c r="R5225">
        <v>252.60833333333335</v>
      </c>
      <c r="S5225">
        <v>1421.45</v>
      </c>
      <c r="T5225">
        <v>1830.8</v>
      </c>
      <c r="U5225">
        <v>1.288</v>
      </c>
      <c r="V5225">
        <v>473.82</v>
      </c>
      <c r="W5225">
        <v>203.42222222222222</v>
      </c>
      <c r="X5225" s="83" t="str">
        <f t="shared" si="162"/>
        <v>2214 - BG MEM/NOLA/E TX</v>
      </c>
      <c r="Y5225" s="83">
        <f t="shared" si="163"/>
        <v>9</v>
      </c>
    </row>
    <row r="5226" spans="1:25" x14ac:dyDescent="0.25">
      <c r="A5226" t="s">
        <v>7</v>
      </c>
      <c r="B5226" t="s">
        <v>8651</v>
      </c>
      <c r="C5226" t="s">
        <v>7942</v>
      </c>
      <c r="D5226" t="s">
        <v>7943</v>
      </c>
      <c r="E5226" t="s">
        <v>7944</v>
      </c>
      <c r="F5226">
        <v>22142142</v>
      </c>
      <c r="G5226" t="s">
        <v>7945</v>
      </c>
      <c r="H5226" t="s">
        <v>7946</v>
      </c>
      <c r="I5226">
        <v>204056</v>
      </c>
      <c r="J5226" t="s">
        <v>7956</v>
      </c>
      <c r="K5226" t="s">
        <v>72</v>
      </c>
      <c r="L5226" t="s">
        <v>6</v>
      </c>
      <c r="M5226" t="s">
        <v>8696</v>
      </c>
      <c r="N5226">
        <v>2382.35</v>
      </c>
      <c r="O5226">
        <v>1.94</v>
      </c>
      <c r="P5226">
        <v>8.0000000000000004E-4</v>
      </c>
      <c r="Q5226">
        <v>476.47</v>
      </c>
      <c r="S5226">
        <v>17523.52</v>
      </c>
      <c r="T5226">
        <v>3856.55</v>
      </c>
      <c r="U5226">
        <v>0.22009999999999999</v>
      </c>
      <c r="V5226">
        <v>486.76</v>
      </c>
      <c r="W5226">
        <v>160.68958333333333</v>
      </c>
      <c r="X5226" s="83" t="str">
        <f t="shared" si="162"/>
        <v>2214 - BG MEM/NOLA/E TX</v>
      </c>
      <c r="Y5226" s="83">
        <f t="shared" si="163"/>
        <v>24</v>
      </c>
    </row>
    <row r="5227" spans="1:25" x14ac:dyDescent="0.25">
      <c r="A5227" t="s">
        <v>7</v>
      </c>
      <c r="B5227" t="s">
        <v>8651</v>
      </c>
      <c r="C5227" t="s">
        <v>7942</v>
      </c>
      <c r="D5227" t="s">
        <v>7943</v>
      </c>
      <c r="E5227" t="s">
        <v>7944</v>
      </c>
      <c r="F5227">
        <v>22142142</v>
      </c>
      <c r="G5227" t="s">
        <v>7945</v>
      </c>
      <c r="H5227" t="s">
        <v>7946</v>
      </c>
      <c r="I5227">
        <v>204056</v>
      </c>
      <c r="J5227" t="s">
        <v>7956</v>
      </c>
      <c r="K5227" t="s">
        <v>72</v>
      </c>
      <c r="L5227" t="s">
        <v>6</v>
      </c>
      <c r="M5227" t="s">
        <v>8721</v>
      </c>
      <c r="N5227">
        <v>107.14</v>
      </c>
      <c r="Q5227">
        <v>107.14</v>
      </c>
      <c r="S5227">
        <v>107.14</v>
      </c>
      <c r="T5227">
        <v>366.78</v>
      </c>
      <c r="U5227">
        <v>3.4234</v>
      </c>
      <c r="V5227">
        <v>107.14</v>
      </c>
      <c r="W5227">
        <v>183.39</v>
      </c>
      <c r="X5227" s="83" t="str">
        <f t="shared" si="162"/>
        <v>2214 - BG MEM/NOLA/E TX</v>
      </c>
      <c r="Y5227" s="83">
        <f t="shared" si="163"/>
        <v>2</v>
      </c>
    </row>
    <row r="5228" spans="1:25" x14ac:dyDescent="0.25">
      <c r="A5228" t="s">
        <v>7</v>
      </c>
      <c r="B5228" t="s">
        <v>8651</v>
      </c>
      <c r="C5228" t="s">
        <v>7942</v>
      </c>
      <c r="D5228" t="s">
        <v>7943</v>
      </c>
      <c r="E5228" t="s">
        <v>7944</v>
      </c>
      <c r="F5228">
        <v>22142142</v>
      </c>
      <c r="G5228" t="s">
        <v>7945</v>
      </c>
      <c r="H5228" t="s">
        <v>7946</v>
      </c>
      <c r="I5228">
        <v>204056</v>
      </c>
      <c r="J5228" t="s">
        <v>7956</v>
      </c>
      <c r="K5228" t="s">
        <v>72</v>
      </c>
      <c r="L5228" t="s">
        <v>6</v>
      </c>
      <c r="M5228" t="s">
        <v>8697</v>
      </c>
      <c r="N5228">
        <v>8727.24</v>
      </c>
      <c r="O5228">
        <v>1144.05</v>
      </c>
      <c r="P5228">
        <v>0.13109999999999999</v>
      </c>
      <c r="Q5228">
        <v>727.27</v>
      </c>
      <c r="R5228">
        <v>163.43571428571428</v>
      </c>
      <c r="S5228">
        <v>53186.73</v>
      </c>
      <c r="T5228">
        <v>34193.550000000003</v>
      </c>
      <c r="U5228">
        <v>0.64290000000000003</v>
      </c>
      <c r="V5228">
        <v>718.74</v>
      </c>
      <c r="W5228">
        <v>579.5516949152543</v>
      </c>
      <c r="X5228" s="83" t="str">
        <f t="shared" si="162"/>
        <v>2214 - BG MEM/NOLA/E TX</v>
      </c>
      <c r="Y5228" s="83">
        <f t="shared" si="163"/>
        <v>59</v>
      </c>
    </row>
    <row r="5229" spans="1:25" x14ac:dyDescent="0.25">
      <c r="A5229" t="s">
        <v>7</v>
      </c>
      <c r="B5229" t="s">
        <v>8651</v>
      </c>
      <c r="C5229" t="s">
        <v>7942</v>
      </c>
      <c r="D5229" t="s">
        <v>7943</v>
      </c>
      <c r="E5229" t="s">
        <v>7944</v>
      </c>
      <c r="F5229">
        <v>22142142</v>
      </c>
      <c r="G5229" t="s">
        <v>7945</v>
      </c>
      <c r="H5229" t="s">
        <v>7946</v>
      </c>
      <c r="I5229">
        <v>204056</v>
      </c>
      <c r="J5229" t="s">
        <v>7956</v>
      </c>
      <c r="K5229" t="s">
        <v>72</v>
      </c>
      <c r="L5229" t="s">
        <v>6</v>
      </c>
      <c r="M5229" t="s">
        <v>8698</v>
      </c>
      <c r="N5229">
        <v>14132.58</v>
      </c>
      <c r="O5229">
        <v>6747.43</v>
      </c>
      <c r="P5229">
        <v>0.47739999999999999</v>
      </c>
      <c r="Q5229">
        <v>614.46</v>
      </c>
      <c r="R5229">
        <v>321.30619047619047</v>
      </c>
      <c r="S5229">
        <v>98850.26</v>
      </c>
      <c r="T5229">
        <v>79755.97</v>
      </c>
      <c r="U5229">
        <v>0.80679999999999996</v>
      </c>
      <c r="V5229">
        <v>540.16999999999996</v>
      </c>
      <c r="W5229">
        <v>546.27376712328771</v>
      </c>
      <c r="X5229" s="83" t="str">
        <f t="shared" si="162"/>
        <v>2214 - BG MEM/NOLA/E TX</v>
      </c>
      <c r="Y5229" s="83">
        <f t="shared" si="163"/>
        <v>146</v>
      </c>
    </row>
    <row r="5230" spans="1:25" x14ac:dyDescent="0.25">
      <c r="A5230" t="s">
        <v>7</v>
      </c>
      <c r="B5230" t="s">
        <v>8651</v>
      </c>
      <c r="C5230" t="s">
        <v>7942</v>
      </c>
      <c r="D5230" t="s">
        <v>7943</v>
      </c>
      <c r="E5230" t="s">
        <v>7944</v>
      </c>
      <c r="F5230">
        <v>22142142</v>
      </c>
      <c r="G5230" t="s">
        <v>7945</v>
      </c>
      <c r="H5230" t="s">
        <v>7946</v>
      </c>
      <c r="I5230">
        <v>204056</v>
      </c>
      <c r="J5230" t="s">
        <v>7956</v>
      </c>
      <c r="K5230" t="s">
        <v>72</v>
      </c>
      <c r="L5230" t="s">
        <v>6</v>
      </c>
      <c r="M5230" t="s">
        <v>8699</v>
      </c>
      <c r="N5230">
        <v>936.24</v>
      </c>
      <c r="O5230">
        <v>1598.15</v>
      </c>
      <c r="P5230">
        <v>1.7070000000000001</v>
      </c>
      <c r="Q5230">
        <v>156.04</v>
      </c>
      <c r="R5230">
        <v>266.35833333333335</v>
      </c>
      <c r="S5230">
        <v>6914.49</v>
      </c>
      <c r="T5230">
        <v>9669.33</v>
      </c>
      <c r="U5230">
        <v>1.3984000000000001</v>
      </c>
      <c r="V5230">
        <v>147.12</v>
      </c>
      <c r="W5230">
        <v>197.33326530612246</v>
      </c>
      <c r="X5230" s="83" t="str">
        <f t="shared" si="162"/>
        <v>2214 - BG MEM/NOLA/E TX</v>
      </c>
      <c r="Y5230" s="83">
        <f t="shared" si="163"/>
        <v>49</v>
      </c>
    </row>
    <row r="5231" spans="1:25" x14ac:dyDescent="0.25">
      <c r="A5231" t="s">
        <v>7</v>
      </c>
      <c r="B5231" t="s">
        <v>8651</v>
      </c>
      <c r="C5231" t="s">
        <v>7942</v>
      </c>
      <c r="D5231" t="s">
        <v>7943</v>
      </c>
      <c r="E5231" t="s">
        <v>7944</v>
      </c>
      <c r="F5231">
        <v>22142142</v>
      </c>
      <c r="G5231" t="s">
        <v>7945</v>
      </c>
      <c r="H5231" t="s">
        <v>7946</v>
      </c>
      <c r="I5231">
        <v>204056</v>
      </c>
      <c r="J5231" t="s">
        <v>7956</v>
      </c>
      <c r="K5231" t="s">
        <v>72</v>
      </c>
      <c r="L5231" t="s">
        <v>6</v>
      </c>
      <c r="M5231" t="s">
        <v>8700</v>
      </c>
      <c r="N5231">
        <v>2350</v>
      </c>
      <c r="O5231">
        <v>7800.25</v>
      </c>
      <c r="P5231">
        <v>3.3193000000000001</v>
      </c>
      <c r="Q5231">
        <v>470</v>
      </c>
      <c r="R5231">
        <v>1300.0416666666667</v>
      </c>
      <c r="S5231">
        <v>19477.34</v>
      </c>
      <c r="T5231">
        <v>16510.36</v>
      </c>
      <c r="U5231">
        <v>0.84770000000000001</v>
      </c>
      <c r="V5231">
        <v>423.42</v>
      </c>
      <c r="W5231">
        <v>358.9208695652174</v>
      </c>
      <c r="X5231" s="83" t="str">
        <f t="shared" si="162"/>
        <v>2214 - BG MEM/NOLA/E TX</v>
      </c>
      <c r="Y5231" s="83">
        <f t="shared" si="163"/>
        <v>46</v>
      </c>
    </row>
    <row r="5232" spans="1:25" x14ac:dyDescent="0.25">
      <c r="A5232" t="s">
        <v>7</v>
      </c>
      <c r="B5232" t="s">
        <v>8651</v>
      </c>
      <c r="C5232" t="s">
        <v>7942</v>
      </c>
      <c r="D5232" t="s">
        <v>7943</v>
      </c>
      <c r="E5232" t="s">
        <v>7944</v>
      </c>
      <c r="F5232">
        <v>22142142</v>
      </c>
      <c r="G5232" t="s">
        <v>7945</v>
      </c>
      <c r="H5232" t="s">
        <v>7946</v>
      </c>
      <c r="I5232">
        <v>204056</v>
      </c>
      <c r="J5232" t="s">
        <v>7956</v>
      </c>
      <c r="K5232" t="s">
        <v>72</v>
      </c>
      <c r="L5232" t="s">
        <v>6</v>
      </c>
      <c r="M5232" t="s">
        <v>8701</v>
      </c>
      <c r="N5232">
        <v>2241.7600000000002</v>
      </c>
      <c r="O5232">
        <v>9.5399999999999991</v>
      </c>
      <c r="P5232">
        <v>4.3E-3</v>
      </c>
      <c r="Q5232">
        <v>560.44000000000005</v>
      </c>
      <c r="R5232">
        <v>9.5399999999999991</v>
      </c>
      <c r="S5232">
        <v>10131.41</v>
      </c>
      <c r="T5232">
        <v>2132.19</v>
      </c>
      <c r="U5232">
        <v>0.21049999999999999</v>
      </c>
      <c r="V5232">
        <v>506.57</v>
      </c>
      <c r="W5232">
        <v>142.14600000000002</v>
      </c>
      <c r="X5232" s="83" t="str">
        <f t="shared" si="162"/>
        <v>2214 - BG MEM/NOLA/E TX</v>
      </c>
      <c r="Y5232" s="83">
        <f t="shared" si="163"/>
        <v>14.999999999999998</v>
      </c>
    </row>
    <row r="5233" spans="1:25" x14ac:dyDescent="0.25">
      <c r="A5233" t="s">
        <v>7</v>
      </c>
      <c r="B5233" t="s">
        <v>8651</v>
      </c>
      <c r="C5233" t="s">
        <v>7942</v>
      </c>
      <c r="D5233" t="s">
        <v>7943</v>
      </c>
      <c r="E5233" t="s">
        <v>7944</v>
      </c>
      <c r="F5233">
        <v>22142142</v>
      </c>
      <c r="G5233" t="s">
        <v>7945</v>
      </c>
      <c r="H5233" t="s">
        <v>7946</v>
      </c>
      <c r="I5233">
        <v>207212</v>
      </c>
      <c r="J5233" t="s">
        <v>7957</v>
      </c>
      <c r="K5233" t="s">
        <v>7958</v>
      </c>
      <c r="L5233" t="s">
        <v>6</v>
      </c>
      <c r="M5233" t="s">
        <v>8706</v>
      </c>
      <c r="N5233">
        <v>0</v>
      </c>
      <c r="S5233">
        <v>14.46</v>
      </c>
      <c r="V5233">
        <v>14.46</v>
      </c>
      <c r="X5233" s="83" t="str">
        <f t="shared" si="162"/>
        <v>2214 - BG MEM/NOLA/E TX</v>
      </c>
      <c r="Y5233" s="83">
        <f t="shared" si="163"/>
        <v>0</v>
      </c>
    </row>
    <row r="5234" spans="1:25" x14ac:dyDescent="0.25">
      <c r="A5234" t="s">
        <v>7</v>
      </c>
      <c r="B5234" t="s">
        <v>8651</v>
      </c>
      <c r="C5234" t="s">
        <v>7942</v>
      </c>
      <c r="D5234" t="s">
        <v>7943</v>
      </c>
      <c r="E5234" t="s">
        <v>7944</v>
      </c>
      <c r="F5234">
        <v>22142142</v>
      </c>
      <c r="G5234" t="s">
        <v>7945</v>
      </c>
      <c r="H5234" t="s">
        <v>7946</v>
      </c>
      <c r="I5234">
        <v>207212</v>
      </c>
      <c r="J5234" t="s">
        <v>7957</v>
      </c>
      <c r="K5234" t="s">
        <v>7958</v>
      </c>
      <c r="L5234" t="s">
        <v>6</v>
      </c>
      <c r="M5234" t="s">
        <v>8676</v>
      </c>
      <c r="N5234">
        <v>0</v>
      </c>
      <c r="S5234">
        <v>517.46</v>
      </c>
      <c r="T5234">
        <v>230.85</v>
      </c>
      <c r="U5234">
        <v>0.4461</v>
      </c>
      <c r="V5234">
        <v>129.37</v>
      </c>
      <c r="W5234">
        <v>76.95</v>
      </c>
      <c r="X5234" s="83" t="str">
        <f t="shared" si="162"/>
        <v>2214 - BG MEM/NOLA/E TX</v>
      </c>
      <c r="Y5234" s="83">
        <f t="shared" si="163"/>
        <v>3</v>
      </c>
    </row>
    <row r="5235" spans="1:25" x14ac:dyDescent="0.25">
      <c r="A5235" t="s">
        <v>7</v>
      </c>
      <c r="B5235" t="s">
        <v>8651</v>
      </c>
      <c r="C5235" t="s">
        <v>7942</v>
      </c>
      <c r="D5235" t="s">
        <v>7943</v>
      </c>
      <c r="E5235" t="s">
        <v>7944</v>
      </c>
      <c r="F5235">
        <v>22142142</v>
      </c>
      <c r="G5235" t="s">
        <v>7945</v>
      </c>
      <c r="H5235" t="s">
        <v>7946</v>
      </c>
      <c r="I5235">
        <v>207212</v>
      </c>
      <c r="J5235" t="s">
        <v>7957</v>
      </c>
      <c r="K5235" t="s">
        <v>7958</v>
      </c>
      <c r="L5235" t="s">
        <v>6</v>
      </c>
      <c r="M5235" t="s">
        <v>8707</v>
      </c>
      <c r="N5235">
        <v>42.7</v>
      </c>
      <c r="Q5235">
        <v>42.7</v>
      </c>
      <c r="S5235">
        <v>70.959999999999994</v>
      </c>
      <c r="V5235">
        <v>35.479999999999997</v>
      </c>
      <c r="X5235" s="83" t="str">
        <f t="shared" si="162"/>
        <v>2214 - BG MEM/NOLA/E TX</v>
      </c>
      <c r="Y5235" s="83">
        <f t="shared" si="163"/>
        <v>0</v>
      </c>
    </row>
    <row r="5236" spans="1:25" x14ac:dyDescent="0.25">
      <c r="A5236" t="s">
        <v>7</v>
      </c>
      <c r="B5236" t="s">
        <v>8651</v>
      </c>
      <c r="C5236" t="s">
        <v>7942</v>
      </c>
      <c r="D5236" t="s">
        <v>7943</v>
      </c>
      <c r="E5236" t="s">
        <v>7944</v>
      </c>
      <c r="F5236">
        <v>22142142</v>
      </c>
      <c r="G5236" t="s">
        <v>7945</v>
      </c>
      <c r="H5236" t="s">
        <v>7946</v>
      </c>
      <c r="I5236">
        <v>207212</v>
      </c>
      <c r="J5236" t="s">
        <v>7957</v>
      </c>
      <c r="K5236" t="s">
        <v>7958</v>
      </c>
      <c r="L5236" t="s">
        <v>6</v>
      </c>
      <c r="M5236" t="s">
        <v>8677</v>
      </c>
      <c r="N5236">
        <v>247.13</v>
      </c>
      <c r="Q5236">
        <v>247.13</v>
      </c>
      <c r="S5236">
        <v>2512.2600000000002</v>
      </c>
      <c r="T5236">
        <v>724.95</v>
      </c>
      <c r="U5236">
        <v>0.28860000000000002</v>
      </c>
      <c r="V5236">
        <v>228.39</v>
      </c>
      <c r="W5236">
        <v>72.495000000000005</v>
      </c>
      <c r="X5236" s="83" t="str">
        <f t="shared" si="162"/>
        <v>2214 - BG MEM/NOLA/E TX</v>
      </c>
      <c r="Y5236" s="83">
        <f t="shared" si="163"/>
        <v>10</v>
      </c>
    </row>
    <row r="5237" spans="1:25" x14ac:dyDescent="0.25">
      <c r="A5237" t="s">
        <v>7</v>
      </c>
      <c r="B5237" t="s">
        <v>8651</v>
      </c>
      <c r="C5237" t="s">
        <v>7942</v>
      </c>
      <c r="D5237" t="s">
        <v>7943</v>
      </c>
      <c r="E5237" t="s">
        <v>7944</v>
      </c>
      <c r="F5237">
        <v>22142142</v>
      </c>
      <c r="G5237" t="s">
        <v>7945</v>
      </c>
      <c r="H5237" t="s">
        <v>7946</v>
      </c>
      <c r="I5237">
        <v>207212</v>
      </c>
      <c r="J5237" t="s">
        <v>7957</v>
      </c>
      <c r="K5237" t="s">
        <v>7958</v>
      </c>
      <c r="L5237" t="s">
        <v>6</v>
      </c>
      <c r="M5237" t="s">
        <v>8678</v>
      </c>
      <c r="N5237">
        <v>0</v>
      </c>
      <c r="S5237">
        <v>466.35</v>
      </c>
      <c r="V5237">
        <v>77.73</v>
      </c>
      <c r="X5237" s="83" t="str">
        <f t="shared" si="162"/>
        <v>2214 - BG MEM/NOLA/E TX</v>
      </c>
      <c r="Y5237" s="83">
        <f t="shared" si="163"/>
        <v>0</v>
      </c>
    </row>
    <row r="5238" spans="1:25" x14ac:dyDescent="0.25">
      <c r="A5238" t="s">
        <v>7</v>
      </c>
      <c r="B5238" t="s">
        <v>8651</v>
      </c>
      <c r="C5238" t="s">
        <v>7942</v>
      </c>
      <c r="D5238" t="s">
        <v>7943</v>
      </c>
      <c r="E5238" t="s">
        <v>7944</v>
      </c>
      <c r="F5238">
        <v>22142142</v>
      </c>
      <c r="G5238" t="s">
        <v>7945</v>
      </c>
      <c r="H5238" t="s">
        <v>7946</v>
      </c>
      <c r="I5238">
        <v>207212</v>
      </c>
      <c r="J5238" t="s">
        <v>7957</v>
      </c>
      <c r="K5238" t="s">
        <v>7958</v>
      </c>
      <c r="L5238" t="s">
        <v>6</v>
      </c>
      <c r="M5238" t="s">
        <v>8679</v>
      </c>
      <c r="N5238">
        <v>0</v>
      </c>
      <c r="S5238">
        <v>56.96</v>
      </c>
      <c r="V5238">
        <v>56.96</v>
      </c>
      <c r="X5238" s="83" t="str">
        <f t="shared" si="162"/>
        <v>2214 - BG MEM/NOLA/E TX</v>
      </c>
      <c r="Y5238" s="83">
        <f t="shared" si="163"/>
        <v>0</v>
      </c>
    </row>
    <row r="5239" spans="1:25" x14ac:dyDescent="0.25">
      <c r="A5239" t="s">
        <v>7</v>
      </c>
      <c r="B5239" t="s">
        <v>8651</v>
      </c>
      <c r="C5239" t="s">
        <v>7942</v>
      </c>
      <c r="D5239" t="s">
        <v>7943</v>
      </c>
      <c r="E5239" t="s">
        <v>7944</v>
      </c>
      <c r="F5239">
        <v>22142142</v>
      </c>
      <c r="G5239" t="s">
        <v>7945</v>
      </c>
      <c r="H5239" t="s">
        <v>7946</v>
      </c>
      <c r="I5239">
        <v>207212</v>
      </c>
      <c r="J5239" t="s">
        <v>7957</v>
      </c>
      <c r="K5239" t="s">
        <v>7958</v>
      </c>
      <c r="L5239" t="s">
        <v>6</v>
      </c>
      <c r="M5239" t="s">
        <v>8695</v>
      </c>
      <c r="N5239">
        <v>0</v>
      </c>
      <c r="S5239">
        <v>1522.42</v>
      </c>
      <c r="T5239">
        <v>245.84</v>
      </c>
      <c r="U5239">
        <v>0.1615</v>
      </c>
      <c r="V5239">
        <v>126.87</v>
      </c>
      <c r="W5239">
        <v>24.584</v>
      </c>
      <c r="X5239" s="83" t="str">
        <f t="shared" si="162"/>
        <v>2214 - BG MEM/NOLA/E TX</v>
      </c>
      <c r="Y5239" s="83">
        <f t="shared" si="163"/>
        <v>10</v>
      </c>
    </row>
    <row r="5240" spans="1:25" x14ac:dyDescent="0.25">
      <c r="A5240" t="s">
        <v>7</v>
      </c>
      <c r="B5240" t="s">
        <v>8651</v>
      </c>
      <c r="C5240" t="s">
        <v>7942</v>
      </c>
      <c r="D5240" t="s">
        <v>7943</v>
      </c>
      <c r="E5240" t="s">
        <v>7944</v>
      </c>
      <c r="F5240">
        <v>22142142</v>
      </c>
      <c r="G5240" t="s">
        <v>7945</v>
      </c>
      <c r="H5240" t="s">
        <v>7946</v>
      </c>
      <c r="I5240">
        <v>207212</v>
      </c>
      <c r="J5240" t="s">
        <v>7957</v>
      </c>
      <c r="K5240" t="s">
        <v>7958</v>
      </c>
      <c r="L5240" t="s">
        <v>6</v>
      </c>
      <c r="M5240" t="s">
        <v>8720</v>
      </c>
      <c r="N5240">
        <v>612.9</v>
      </c>
      <c r="Q5240">
        <v>612.9</v>
      </c>
      <c r="S5240">
        <v>612.9</v>
      </c>
      <c r="T5240">
        <v>1496.25</v>
      </c>
      <c r="U5240">
        <v>2.4413</v>
      </c>
      <c r="V5240">
        <v>612.9</v>
      </c>
      <c r="W5240">
        <v>748.125</v>
      </c>
      <c r="X5240" s="83" t="str">
        <f t="shared" si="162"/>
        <v>2214 - BG MEM/NOLA/E TX</v>
      </c>
      <c r="Y5240" s="83">
        <f t="shared" si="163"/>
        <v>2</v>
      </c>
    </row>
    <row r="5241" spans="1:25" x14ac:dyDescent="0.25">
      <c r="A5241" t="s">
        <v>7</v>
      </c>
      <c r="B5241" t="s">
        <v>8651</v>
      </c>
      <c r="C5241" t="s">
        <v>7942</v>
      </c>
      <c r="D5241" t="s">
        <v>7943</v>
      </c>
      <c r="E5241" t="s">
        <v>7944</v>
      </c>
      <c r="F5241">
        <v>22142142</v>
      </c>
      <c r="G5241" t="s">
        <v>7945</v>
      </c>
      <c r="H5241" t="s">
        <v>7946</v>
      </c>
      <c r="I5241">
        <v>207212</v>
      </c>
      <c r="J5241" t="s">
        <v>7957</v>
      </c>
      <c r="K5241" t="s">
        <v>7958</v>
      </c>
      <c r="L5241" t="s">
        <v>6</v>
      </c>
      <c r="M5241" t="s">
        <v>8696</v>
      </c>
      <c r="N5241">
        <v>952.94</v>
      </c>
      <c r="O5241">
        <v>2036.25</v>
      </c>
      <c r="P5241">
        <v>2.1368</v>
      </c>
      <c r="Q5241">
        <v>476.47</v>
      </c>
      <c r="S5241">
        <v>4889.91</v>
      </c>
      <c r="T5241">
        <v>2506.62</v>
      </c>
      <c r="U5241">
        <v>0.51259999999999994</v>
      </c>
      <c r="V5241">
        <v>488.99</v>
      </c>
      <c r="W5241">
        <v>358.08857142857141</v>
      </c>
      <c r="X5241" s="83" t="str">
        <f t="shared" si="162"/>
        <v>2214 - BG MEM/NOLA/E TX</v>
      </c>
      <c r="Y5241" s="83">
        <f t="shared" si="163"/>
        <v>7</v>
      </c>
    </row>
    <row r="5242" spans="1:25" x14ac:dyDescent="0.25">
      <c r="A5242" t="s">
        <v>7</v>
      </c>
      <c r="B5242" t="s">
        <v>8651</v>
      </c>
      <c r="C5242" t="s">
        <v>7942</v>
      </c>
      <c r="D5242" t="s">
        <v>7943</v>
      </c>
      <c r="E5242" t="s">
        <v>7944</v>
      </c>
      <c r="F5242">
        <v>22142142</v>
      </c>
      <c r="G5242" t="s">
        <v>7945</v>
      </c>
      <c r="H5242" t="s">
        <v>7946</v>
      </c>
      <c r="I5242">
        <v>207212</v>
      </c>
      <c r="J5242" t="s">
        <v>7957</v>
      </c>
      <c r="K5242" t="s">
        <v>7958</v>
      </c>
      <c r="L5242" t="s">
        <v>6</v>
      </c>
      <c r="M5242" t="s">
        <v>8697</v>
      </c>
      <c r="N5242">
        <v>2181.81</v>
      </c>
      <c r="O5242">
        <v>2184.38</v>
      </c>
      <c r="P5242">
        <v>1.0012000000000001</v>
      </c>
      <c r="Q5242">
        <v>727.27</v>
      </c>
      <c r="R5242">
        <v>1092.19</v>
      </c>
      <c r="S5242">
        <v>19395.14</v>
      </c>
      <c r="T5242">
        <v>8988.61</v>
      </c>
      <c r="U5242">
        <v>0.46339999999999998</v>
      </c>
      <c r="V5242">
        <v>718.34</v>
      </c>
      <c r="W5242">
        <v>499.36722222222227</v>
      </c>
      <c r="X5242" s="83" t="str">
        <f t="shared" si="162"/>
        <v>2214 - BG MEM/NOLA/E TX</v>
      </c>
      <c r="Y5242" s="83">
        <f t="shared" si="163"/>
        <v>18</v>
      </c>
    </row>
    <row r="5243" spans="1:25" x14ac:dyDescent="0.25">
      <c r="A5243" t="s">
        <v>7</v>
      </c>
      <c r="B5243" t="s">
        <v>8651</v>
      </c>
      <c r="C5243" t="s">
        <v>7942</v>
      </c>
      <c r="D5243" t="s">
        <v>7943</v>
      </c>
      <c r="E5243" t="s">
        <v>7944</v>
      </c>
      <c r="F5243">
        <v>22142142</v>
      </c>
      <c r="G5243" t="s">
        <v>7945</v>
      </c>
      <c r="H5243" t="s">
        <v>7946</v>
      </c>
      <c r="I5243">
        <v>207212</v>
      </c>
      <c r="J5243" t="s">
        <v>7957</v>
      </c>
      <c r="K5243" t="s">
        <v>7958</v>
      </c>
      <c r="L5243" t="s">
        <v>6</v>
      </c>
      <c r="M5243" t="s">
        <v>8698</v>
      </c>
      <c r="N5243">
        <v>3686.76</v>
      </c>
      <c r="O5243">
        <v>277.13</v>
      </c>
      <c r="P5243">
        <v>7.5200000000000003E-2</v>
      </c>
      <c r="Q5243">
        <v>614.46</v>
      </c>
      <c r="R5243">
        <v>46.188333333333333</v>
      </c>
      <c r="S5243">
        <v>30165.360000000001</v>
      </c>
      <c r="T5243">
        <v>-526.97</v>
      </c>
      <c r="U5243">
        <v>-1.7500000000000002E-2</v>
      </c>
      <c r="V5243">
        <v>538.66999999999996</v>
      </c>
      <c r="W5243">
        <v>-10.978541666666667</v>
      </c>
      <c r="X5243" s="83" t="str">
        <f t="shared" si="162"/>
        <v>2214 - BG MEM/NOLA/E TX</v>
      </c>
      <c r="Y5243" s="83">
        <f t="shared" si="163"/>
        <v>48</v>
      </c>
    </row>
    <row r="5244" spans="1:25" x14ac:dyDescent="0.25">
      <c r="A5244" t="s">
        <v>7</v>
      </c>
      <c r="B5244" t="s">
        <v>8651</v>
      </c>
      <c r="C5244" t="s">
        <v>7942</v>
      </c>
      <c r="D5244" t="s">
        <v>7943</v>
      </c>
      <c r="E5244" t="s">
        <v>7944</v>
      </c>
      <c r="F5244">
        <v>22142142</v>
      </c>
      <c r="G5244" t="s">
        <v>7945</v>
      </c>
      <c r="H5244" t="s">
        <v>7946</v>
      </c>
      <c r="I5244">
        <v>207212</v>
      </c>
      <c r="J5244" t="s">
        <v>7957</v>
      </c>
      <c r="K5244" t="s">
        <v>7958</v>
      </c>
      <c r="L5244" t="s">
        <v>6</v>
      </c>
      <c r="M5244" t="s">
        <v>8699</v>
      </c>
      <c r="N5244">
        <v>0</v>
      </c>
      <c r="O5244">
        <v>1143.75</v>
      </c>
      <c r="S5244">
        <v>2264.6</v>
      </c>
      <c r="T5244">
        <v>1888.53</v>
      </c>
      <c r="U5244">
        <v>0.83389999999999997</v>
      </c>
      <c r="V5244">
        <v>141.54</v>
      </c>
      <c r="W5244">
        <v>188.85300000000001</v>
      </c>
      <c r="X5244" s="83" t="str">
        <f t="shared" si="162"/>
        <v>2214 - BG MEM/NOLA/E TX</v>
      </c>
      <c r="Y5244" s="83">
        <f t="shared" si="163"/>
        <v>10</v>
      </c>
    </row>
    <row r="5245" spans="1:25" x14ac:dyDescent="0.25">
      <c r="A5245" t="s">
        <v>7</v>
      </c>
      <c r="B5245" t="s">
        <v>8651</v>
      </c>
      <c r="C5245" t="s">
        <v>7942</v>
      </c>
      <c r="D5245" t="s">
        <v>7943</v>
      </c>
      <c r="E5245" t="s">
        <v>7944</v>
      </c>
      <c r="F5245">
        <v>22142142</v>
      </c>
      <c r="G5245" t="s">
        <v>7945</v>
      </c>
      <c r="H5245" t="s">
        <v>7946</v>
      </c>
      <c r="I5245">
        <v>207212</v>
      </c>
      <c r="J5245" t="s">
        <v>7957</v>
      </c>
      <c r="K5245" t="s">
        <v>7958</v>
      </c>
      <c r="L5245" t="s">
        <v>6</v>
      </c>
      <c r="M5245" t="s">
        <v>8700</v>
      </c>
      <c r="N5245">
        <v>940</v>
      </c>
      <c r="O5245">
        <v>2646.3</v>
      </c>
      <c r="P5245">
        <v>2.8151999999999999</v>
      </c>
      <c r="Q5245">
        <v>470</v>
      </c>
      <c r="R5245">
        <v>661.57500000000005</v>
      </c>
      <c r="S5245">
        <v>7573.92</v>
      </c>
      <c r="T5245">
        <v>2753.16</v>
      </c>
      <c r="U5245">
        <v>0.36349999999999999</v>
      </c>
      <c r="V5245">
        <v>420.77</v>
      </c>
      <c r="W5245">
        <v>196.65428571428569</v>
      </c>
      <c r="X5245" s="83" t="str">
        <f t="shared" si="162"/>
        <v>2214 - BG MEM/NOLA/E TX</v>
      </c>
      <c r="Y5245" s="83">
        <f t="shared" si="163"/>
        <v>14</v>
      </c>
    </row>
    <row r="5246" spans="1:25" x14ac:dyDescent="0.25">
      <c r="A5246" t="s">
        <v>7</v>
      </c>
      <c r="B5246" t="s">
        <v>8651</v>
      </c>
      <c r="C5246" t="s">
        <v>7942</v>
      </c>
      <c r="D5246" t="s">
        <v>7943</v>
      </c>
      <c r="E5246" t="s">
        <v>7944</v>
      </c>
      <c r="F5246">
        <v>22142142</v>
      </c>
      <c r="G5246" t="s">
        <v>7945</v>
      </c>
      <c r="H5246" t="s">
        <v>7946</v>
      </c>
      <c r="I5246">
        <v>207212</v>
      </c>
      <c r="J5246" t="s">
        <v>7957</v>
      </c>
      <c r="K5246" t="s">
        <v>7958</v>
      </c>
      <c r="L5246" t="s">
        <v>6</v>
      </c>
      <c r="M5246" t="s">
        <v>8701</v>
      </c>
      <c r="N5246">
        <v>1120.8800000000001</v>
      </c>
      <c r="O5246">
        <v>34.25</v>
      </c>
      <c r="P5246">
        <v>3.0599999999999999E-2</v>
      </c>
      <c r="Q5246">
        <v>560.44000000000005</v>
      </c>
      <c r="R5246">
        <v>17.125</v>
      </c>
      <c r="S5246">
        <v>5072.3</v>
      </c>
      <c r="T5246">
        <v>957.55</v>
      </c>
      <c r="U5246">
        <v>0.1888</v>
      </c>
      <c r="V5246">
        <v>507.23</v>
      </c>
      <c r="W5246">
        <v>106.39444444444445</v>
      </c>
      <c r="X5246" s="83" t="str">
        <f t="shared" ref="X5246:X5309" si="164">CONCATENATE(C5246," - ",D5246)</f>
        <v>2214 - BG MEM/NOLA/E TX</v>
      </c>
      <c r="Y5246" s="83">
        <f t="shared" si="163"/>
        <v>9</v>
      </c>
    </row>
    <row r="5247" spans="1:25" x14ac:dyDescent="0.25">
      <c r="A5247" t="s">
        <v>7</v>
      </c>
      <c r="B5247" t="s">
        <v>8651</v>
      </c>
      <c r="C5247" t="s">
        <v>7942</v>
      </c>
      <c r="D5247" t="s">
        <v>7943</v>
      </c>
      <c r="E5247" t="s">
        <v>7944</v>
      </c>
      <c r="F5247">
        <v>22142142</v>
      </c>
      <c r="G5247" t="s">
        <v>7945</v>
      </c>
      <c r="H5247" t="s">
        <v>7946</v>
      </c>
      <c r="I5247">
        <v>231653</v>
      </c>
      <c r="J5247" t="s">
        <v>7959</v>
      </c>
      <c r="K5247" t="s">
        <v>7960</v>
      </c>
      <c r="L5247" t="s">
        <v>6</v>
      </c>
      <c r="M5247" t="s">
        <v>8706</v>
      </c>
      <c r="N5247">
        <v>0</v>
      </c>
      <c r="S5247">
        <v>14.46</v>
      </c>
      <c r="V5247">
        <v>14.46</v>
      </c>
      <c r="X5247" s="83" t="str">
        <f t="shared" si="164"/>
        <v>2214 - BG MEM/NOLA/E TX</v>
      </c>
      <c r="Y5247" s="83">
        <f t="shared" si="163"/>
        <v>0</v>
      </c>
    </row>
    <row r="5248" spans="1:25" x14ac:dyDescent="0.25">
      <c r="A5248" t="s">
        <v>7</v>
      </c>
      <c r="B5248" t="s">
        <v>8651</v>
      </c>
      <c r="C5248" t="s">
        <v>7942</v>
      </c>
      <c r="D5248" t="s">
        <v>7943</v>
      </c>
      <c r="E5248" t="s">
        <v>7944</v>
      </c>
      <c r="F5248">
        <v>22142142</v>
      </c>
      <c r="G5248" t="s">
        <v>7945</v>
      </c>
      <c r="H5248" t="s">
        <v>7946</v>
      </c>
      <c r="I5248">
        <v>231653</v>
      </c>
      <c r="J5248" t="s">
        <v>7959</v>
      </c>
      <c r="K5248" t="s">
        <v>7960</v>
      </c>
      <c r="L5248" t="s">
        <v>6</v>
      </c>
      <c r="M5248" t="s">
        <v>8676</v>
      </c>
      <c r="N5248">
        <v>0</v>
      </c>
      <c r="S5248">
        <v>271.73</v>
      </c>
      <c r="V5248">
        <v>135.87</v>
      </c>
      <c r="X5248" s="83" t="str">
        <f t="shared" si="164"/>
        <v>2214 - BG MEM/NOLA/E TX</v>
      </c>
      <c r="Y5248" s="83">
        <f t="shared" si="163"/>
        <v>0</v>
      </c>
    </row>
    <row r="5249" spans="1:25" x14ac:dyDescent="0.25">
      <c r="A5249" t="s">
        <v>7</v>
      </c>
      <c r="B5249" t="s">
        <v>8651</v>
      </c>
      <c r="C5249" t="s">
        <v>7942</v>
      </c>
      <c r="D5249" t="s">
        <v>7943</v>
      </c>
      <c r="E5249" t="s">
        <v>7944</v>
      </c>
      <c r="F5249">
        <v>22142142</v>
      </c>
      <c r="G5249" t="s">
        <v>7945</v>
      </c>
      <c r="H5249" t="s">
        <v>7946</v>
      </c>
      <c r="I5249">
        <v>231653</v>
      </c>
      <c r="J5249" t="s">
        <v>7959</v>
      </c>
      <c r="K5249" t="s">
        <v>7960</v>
      </c>
      <c r="L5249" t="s">
        <v>6</v>
      </c>
      <c r="M5249" t="s">
        <v>8677</v>
      </c>
      <c r="N5249">
        <v>247.13</v>
      </c>
      <c r="Q5249">
        <v>247.13</v>
      </c>
      <c r="S5249">
        <v>1639.24</v>
      </c>
      <c r="T5249">
        <v>1022.3</v>
      </c>
      <c r="U5249">
        <v>0.62360000000000004</v>
      </c>
      <c r="V5249">
        <v>234.18</v>
      </c>
      <c r="W5249">
        <v>255.57499999999999</v>
      </c>
      <c r="X5249" s="83" t="str">
        <f t="shared" si="164"/>
        <v>2214 - BG MEM/NOLA/E TX</v>
      </c>
      <c r="Y5249" s="83">
        <f t="shared" si="163"/>
        <v>4</v>
      </c>
    </row>
    <row r="5250" spans="1:25" x14ac:dyDescent="0.25">
      <c r="A5250" t="s">
        <v>7</v>
      </c>
      <c r="B5250" t="s">
        <v>8651</v>
      </c>
      <c r="C5250" t="s">
        <v>7942</v>
      </c>
      <c r="D5250" t="s">
        <v>7943</v>
      </c>
      <c r="E5250" t="s">
        <v>7944</v>
      </c>
      <c r="F5250">
        <v>22142142</v>
      </c>
      <c r="G5250" t="s">
        <v>7945</v>
      </c>
      <c r="H5250" t="s">
        <v>7946</v>
      </c>
      <c r="I5250">
        <v>231653</v>
      </c>
      <c r="J5250" t="s">
        <v>7959</v>
      </c>
      <c r="K5250" t="s">
        <v>7960</v>
      </c>
      <c r="L5250" t="s">
        <v>6</v>
      </c>
      <c r="M5250" t="s">
        <v>8678</v>
      </c>
      <c r="N5250">
        <v>55.56</v>
      </c>
      <c r="Q5250">
        <v>55.56</v>
      </c>
      <c r="S5250">
        <v>527.4</v>
      </c>
      <c r="T5250">
        <v>1106.67</v>
      </c>
      <c r="U5250">
        <v>2.0983999999999998</v>
      </c>
      <c r="V5250">
        <v>75.34</v>
      </c>
      <c r="W5250">
        <v>276.66750000000002</v>
      </c>
      <c r="X5250" s="83" t="str">
        <f t="shared" si="164"/>
        <v>2214 - BG MEM/NOLA/E TX</v>
      </c>
      <c r="Y5250" s="83">
        <f t="shared" si="163"/>
        <v>4</v>
      </c>
    </row>
    <row r="5251" spans="1:25" x14ac:dyDescent="0.25">
      <c r="A5251" t="s">
        <v>7</v>
      </c>
      <c r="B5251" t="s">
        <v>8651</v>
      </c>
      <c r="C5251" t="s">
        <v>7942</v>
      </c>
      <c r="D5251" t="s">
        <v>7943</v>
      </c>
      <c r="E5251" t="s">
        <v>7944</v>
      </c>
      <c r="F5251">
        <v>22142142</v>
      </c>
      <c r="G5251" t="s">
        <v>7945</v>
      </c>
      <c r="H5251" t="s">
        <v>7946</v>
      </c>
      <c r="I5251">
        <v>231653</v>
      </c>
      <c r="J5251" t="s">
        <v>7959</v>
      </c>
      <c r="K5251" t="s">
        <v>7960</v>
      </c>
      <c r="L5251" t="s">
        <v>6</v>
      </c>
      <c r="M5251" t="s">
        <v>8695</v>
      </c>
      <c r="N5251">
        <v>0</v>
      </c>
      <c r="S5251">
        <v>761.21</v>
      </c>
      <c r="T5251">
        <v>764.8</v>
      </c>
      <c r="U5251">
        <v>1.0046999999999999</v>
      </c>
      <c r="V5251">
        <v>126.87</v>
      </c>
      <c r="W5251">
        <v>95.6</v>
      </c>
      <c r="X5251" s="83" t="str">
        <f t="shared" si="164"/>
        <v>2214 - BG MEM/NOLA/E TX</v>
      </c>
      <c r="Y5251" s="83">
        <f t="shared" ref="Y5251:Y5314" si="165">IFERROR((IF($S5251=0,0,$T5251/$W5251)),0)</f>
        <v>8</v>
      </c>
    </row>
    <row r="5252" spans="1:25" x14ac:dyDescent="0.25">
      <c r="A5252" t="s">
        <v>7</v>
      </c>
      <c r="B5252" t="s">
        <v>8651</v>
      </c>
      <c r="C5252" t="s">
        <v>7942</v>
      </c>
      <c r="D5252" t="s">
        <v>7943</v>
      </c>
      <c r="E5252" t="s">
        <v>7944</v>
      </c>
      <c r="F5252">
        <v>22142142</v>
      </c>
      <c r="G5252" t="s">
        <v>7945</v>
      </c>
      <c r="H5252" t="s">
        <v>7946</v>
      </c>
      <c r="I5252">
        <v>231653</v>
      </c>
      <c r="J5252" t="s">
        <v>7959</v>
      </c>
      <c r="K5252" t="s">
        <v>7960</v>
      </c>
      <c r="L5252" t="s">
        <v>6</v>
      </c>
      <c r="M5252" t="s">
        <v>8720</v>
      </c>
      <c r="N5252">
        <v>1225.8</v>
      </c>
      <c r="O5252">
        <v>243.75</v>
      </c>
      <c r="P5252">
        <v>0.1988</v>
      </c>
      <c r="Q5252">
        <v>612.9</v>
      </c>
      <c r="S5252">
        <v>1225.8</v>
      </c>
      <c r="T5252">
        <v>487.5</v>
      </c>
      <c r="U5252">
        <v>0.3977</v>
      </c>
      <c r="V5252">
        <v>612.9</v>
      </c>
      <c r="X5252" s="83" t="str">
        <f t="shared" si="164"/>
        <v>2214 - BG MEM/NOLA/E TX</v>
      </c>
      <c r="Y5252" s="83">
        <f t="shared" si="165"/>
        <v>0</v>
      </c>
    </row>
    <row r="5253" spans="1:25" x14ac:dyDescent="0.25">
      <c r="A5253" t="s">
        <v>7</v>
      </c>
      <c r="B5253" t="s">
        <v>8651</v>
      </c>
      <c r="C5253" t="s">
        <v>7942</v>
      </c>
      <c r="D5253" t="s">
        <v>7943</v>
      </c>
      <c r="E5253" t="s">
        <v>7944</v>
      </c>
      <c r="F5253">
        <v>22142142</v>
      </c>
      <c r="G5253" t="s">
        <v>7945</v>
      </c>
      <c r="H5253" t="s">
        <v>7946</v>
      </c>
      <c r="I5253">
        <v>231653</v>
      </c>
      <c r="J5253" t="s">
        <v>7959</v>
      </c>
      <c r="K5253" t="s">
        <v>7960</v>
      </c>
      <c r="L5253" t="s">
        <v>6</v>
      </c>
      <c r="M5253" t="s">
        <v>8696</v>
      </c>
      <c r="N5253">
        <v>476.47</v>
      </c>
      <c r="Q5253">
        <v>476.47</v>
      </c>
      <c r="S5253">
        <v>4306.8900000000003</v>
      </c>
      <c r="T5253">
        <v>1997.01</v>
      </c>
      <c r="U5253">
        <v>0.4637</v>
      </c>
      <c r="V5253">
        <v>478.54</v>
      </c>
      <c r="W5253">
        <v>332.83499999999998</v>
      </c>
      <c r="X5253" s="83" t="str">
        <f t="shared" si="164"/>
        <v>2214 - BG MEM/NOLA/E TX</v>
      </c>
      <c r="Y5253" s="83">
        <f t="shared" si="165"/>
        <v>6</v>
      </c>
    </row>
    <row r="5254" spans="1:25" x14ac:dyDescent="0.25">
      <c r="A5254" t="s">
        <v>7</v>
      </c>
      <c r="B5254" t="s">
        <v>8651</v>
      </c>
      <c r="C5254" t="s">
        <v>7942</v>
      </c>
      <c r="D5254" t="s">
        <v>7943</v>
      </c>
      <c r="E5254" t="s">
        <v>7944</v>
      </c>
      <c r="F5254">
        <v>22142142</v>
      </c>
      <c r="G5254" t="s">
        <v>7945</v>
      </c>
      <c r="H5254" t="s">
        <v>7946</v>
      </c>
      <c r="I5254">
        <v>231653</v>
      </c>
      <c r="J5254" t="s">
        <v>7959</v>
      </c>
      <c r="K5254" t="s">
        <v>7960</v>
      </c>
      <c r="L5254" t="s">
        <v>6</v>
      </c>
      <c r="M5254" t="s">
        <v>8697</v>
      </c>
      <c r="N5254">
        <v>1454.54</v>
      </c>
      <c r="O5254">
        <v>79.569999999999993</v>
      </c>
      <c r="P5254">
        <v>5.4699999999999999E-2</v>
      </c>
      <c r="Q5254">
        <v>727.27</v>
      </c>
      <c r="R5254">
        <v>79.569999999999993</v>
      </c>
      <c r="S5254">
        <v>12211.2</v>
      </c>
      <c r="T5254">
        <v>3727.46</v>
      </c>
      <c r="U5254">
        <v>0.30520000000000003</v>
      </c>
      <c r="V5254">
        <v>718.31</v>
      </c>
      <c r="W5254">
        <v>621.24333333333334</v>
      </c>
      <c r="X5254" s="83" t="str">
        <f t="shared" si="164"/>
        <v>2214 - BG MEM/NOLA/E TX</v>
      </c>
      <c r="Y5254" s="83">
        <f t="shared" si="165"/>
        <v>6</v>
      </c>
    </row>
    <row r="5255" spans="1:25" x14ac:dyDescent="0.25">
      <c r="A5255" t="s">
        <v>7</v>
      </c>
      <c r="B5255" t="s">
        <v>8651</v>
      </c>
      <c r="C5255" t="s">
        <v>7942</v>
      </c>
      <c r="D5255" t="s">
        <v>7943</v>
      </c>
      <c r="E5255" t="s">
        <v>7944</v>
      </c>
      <c r="F5255">
        <v>22142142</v>
      </c>
      <c r="G5255" t="s">
        <v>7945</v>
      </c>
      <c r="H5255" t="s">
        <v>7946</v>
      </c>
      <c r="I5255">
        <v>231653</v>
      </c>
      <c r="J5255" t="s">
        <v>7959</v>
      </c>
      <c r="K5255" t="s">
        <v>7960</v>
      </c>
      <c r="L5255" t="s">
        <v>6</v>
      </c>
      <c r="M5255" t="s">
        <v>8698</v>
      </c>
      <c r="N5255">
        <v>4301.22</v>
      </c>
      <c r="O5255">
        <v>159.13</v>
      </c>
      <c r="P5255">
        <v>3.6999999999999998E-2</v>
      </c>
      <c r="Q5255">
        <v>614.46</v>
      </c>
      <c r="R5255">
        <v>159.13</v>
      </c>
      <c r="S5255">
        <v>26031.05</v>
      </c>
      <c r="T5255">
        <v>9105.3700000000008</v>
      </c>
      <c r="U5255">
        <v>0.3498</v>
      </c>
      <c r="V5255">
        <v>542.30999999999995</v>
      </c>
      <c r="W5255">
        <v>350.20653846153851</v>
      </c>
      <c r="X5255" s="83" t="str">
        <f t="shared" si="164"/>
        <v>2214 - BG MEM/NOLA/E TX</v>
      </c>
      <c r="Y5255" s="83">
        <f t="shared" si="165"/>
        <v>26</v>
      </c>
    </row>
    <row r="5256" spans="1:25" x14ac:dyDescent="0.25">
      <c r="A5256" t="s">
        <v>7</v>
      </c>
      <c r="B5256" t="s">
        <v>8651</v>
      </c>
      <c r="C5256" t="s">
        <v>7942</v>
      </c>
      <c r="D5256" t="s">
        <v>7943</v>
      </c>
      <c r="E5256" t="s">
        <v>7944</v>
      </c>
      <c r="F5256">
        <v>22142142</v>
      </c>
      <c r="G5256" t="s">
        <v>7945</v>
      </c>
      <c r="H5256" t="s">
        <v>7946</v>
      </c>
      <c r="I5256">
        <v>231653</v>
      </c>
      <c r="J5256" t="s">
        <v>7959</v>
      </c>
      <c r="K5256" t="s">
        <v>7960</v>
      </c>
      <c r="L5256" t="s">
        <v>6</v>
      </c>
      <c r="M5256" t="s">
        <v>8699</v>
      </c>
      <c r="N5256">
        <v>0</v>
      </c>
      <c r="O5256">
        <v>101.25</v>
      </c>
      <c r="R5256">
        <v>101.25</v>
      </c>
      <c r="S5256">
        <v>1295.49</v>
      </c>
      <c r="T5256">
        <v>440</v>
      </c>
      <c r="U5256">
        <v>0.33960000000000001</v>
      </c>
      <c r="V5256">
        <v>143.94</v>
      </c>
      <c r="W5256">
        <v>110</v>
      </c>
      <c r="X5256" s="83" t="str">
        <f t="shared" si="164"/>
        <v>2214 - BG MEM/NOLA/E TX</v>
      </c>
      <c r="Y5256" s="83">
        <f t="shared" si="165"/>
        <v>4</v>
      </c>
    </row>
    <row r="5257" spans="1:25" x14ac:dyDescent="0.25">
      <c r="A5257" t="s">
        <v>7</v>
      </c>
      <c r="B5257" t="s">
        <v>8651</v>
      </c>
      <c r="C5257" t="s">
        <v>7942</v>
      </c>
      <c r="D5257" t="s">
        <v>7943</v>
      </c>
      <c r="E5257" t="s">
        <v>7944</v>
      </c>
      <c r="F5257">
        <v>22142142</v>
      </c>
      <c r="G5257" t="s">
        <v>7945</v>
      </c>
      <c r="H5257" t="s">
        <v>7946</v>
      </c>
      <c r="I5257">
        <v>231653</v>
      </c>
      <c r="J5257" t="s">
        <v>7959</v>
      </c>
      <c r="K5257" t="s">
        <v>7960</v>
      </c>
      <c r="L5257" t="s">
        <v>6</v>
      </c>
      <c r="M5257" t="s">
        <v>8700</v>
      </c>
      <c r="N5257">
        <v>470</v>
      </c>
      <c r="Q5257">
        <v>470</v>
      </c>
      <c r="S5257">
        <v>3879.5</v>
      </c>
      <c r="T5257">
        <v>4372.0200000000004</v>
      </c>
      <c r="U5257">
        <v>1.127</v>
      </c>
      <c r="V5257">
        <v>431.06</v>
      </c>
      <c r="W5257">
        <v>728.67000000000007</v>
      </c>
      <c r="X5257" s="83" t="str">
        <f t="shared" si="164"/>
        <v>2214 - BG MEM/NOLA/E TX</v>
      </c>
      <c r="Y5257" s="83">
        <f t="shared" si="165"/>
        <v>6</v>
      </c>
    </row>
    <row r="5258" spans="1:25" x14ac:dyDescent="0.25">
      <c r="A5258" t="s">
        <v>7</v>
      </c>
      <c r="B5258" t="s">
        <v>8651</v>
      </c>
      <c r="C5258" t="s">
        <v>7942</v>
      </c>
      <c r="D5258" t="s">
        <v>7943</v>
      </c>
      <c r="E5258" t="s">
        <v>7944</v>
      </c>
      <c r="F5258">
        <v>22142142</v>
      </c>
      <c r="G5258" t="s">
        <v>7945</v>
      </c>
      <c r="H5258" t="s">
        <v>7946</v>
      </c>
      <c r="I5258">
        <v>231653</v>
      </c>
      <c r="J5258" t="s">
        <v>7959</v>
      </c>
      <c r="K5258" t="s">
        <v>7960</v>
      </c>
      <c r="L5258" t="s">
        <v>6</v>
      </c>
      <c r="M5258" t="s">
        <v>8701</v>
      </c>
      <c r="N5258">
        <v>560.44000000000005</v>
      </c>
      <c r="Q5258">
        <v>560.44000000000005</v>
      </c>
      <c r="S5258">
        <v>3950.32</v>
      </c>
      <c r="T5258">
        <v>260.7</v>
      </c>
      <c r="U5258">
        <v>6.6000000000000003E-2</v>
      </c>
      <c r="V5258">
        <v>493.79</v>
      </c>
      <c r="W5258">
        <v>65.174999999999997</v>
      </c>
      <c r="X5258" s="83" t="str">
        <f t="shared" si="164"/>
        <v>2214 - BG MEM/NOLA/E TX</v>
      </c>
      <c r="Y5258" s="83">
        <f t="shared" si="165"/>
        <v>4</v>
      </c>
    </row>
    <row r="5259" spans="1:25" x14ac:dyDescent="0.25">
      <c r="A5259" t="s">
        <v>7</v>
      </c>
      <c r="B5259" t="s">
        <v>8651</v>
      </c>
      <c r="C5259" t="s">
        <v>7942</v>
      </c>
      <c r="D5259" t="s">
        <v>7943</v>
      </c>
      <c r="E5259" t="s">
        <v>7944</v>
      </c>
      <c r="F5259">
        <v>22142142</v>
      </c>
      <c r="G5259" t="s">
        <v>7945</v>
      </c>
      <c r="H5259" t="s">
        <v>7946</v>
      </c>
      <c r="I5259">
        <v>256599</v>
      </c>
      <c r="J5259" t="s">
        <v>7961</v>
      </c>
      <c r="K5259" t="s">
        <v>70</v>
      </c>
      <c r="L5259" t="s">
        <v>6</v>
      </c>
      <c r="M5259" t="s">
        <v>8706</v>
      </c>
      <c r="N5259">
        <v>0</v>
      </c>
      <c r="S5259">
        <v>16.47</v>
      </c>
      <c r="V5259">
        <v>8.24</v>
      </c>
      <c r="X5259" s="83" t="str">
        <f t="shared" si="164"/>
        <v>2214 - BG MEM/NOLA/E TX</v>
      </c>
      <c r="Y5259" s="83">
        <f t="shared" si="165"/>
        <v>0</v>
      </c>
    </row>
    <row r="5260" spans="1:25" x14ac:dyDescent="0.25">
      <c r="A5260" t="s">
        <v>7</v>
      </c>
      <c r="B5260" t="s">
        <v>8651</v>
      </c>
      <c r="C5260" t="s">
        <v>7942</v>
      </c>
      <c r="D5260" t="s">
        <v>7943</v>
      </c>
      <c r="E5260" t="s">
        <v>7944</v>
      </c>
      <c r="F5260">
        <v>22142142</v>
      </c>
      <c r="G5260" t="s">
        <v>7945</v>
      </c>
      <c r="H5260" t="s">
        <v>7946</v>
      </c>
      <c r="I5260">
        <v>256599</v>
      </c>
      <c r="J5260" t="s">
        <v>7961</v>
      </c>
      <c r="K5260" t="s">
        <v>70</v>
      </c>
      <c r="L5260" t="s">
        <v>6</v>
      </c>
      <c r="M5260" t="s">
        <v>8676</v>
      </c>
      <c r="N5260">
        <v>28.05</v>
      </c>
      <c r="Q5260">
        <v>28.05</v>
      </c>
      <c r="S5260">
        <v>1120.95</v>
      </c>
      <c r="T5260">
        <v>910.42</v>
      </c>
      <c r="U5260">
        <v>0.81220000000000003</v>
      </c>
      <c r="V5260">
        <v>93.41</v>
      </c>
      <c r="W5260">
        <v>113.80249999999999</v>
      </c>
      <c r="X5260" s="83" t="str">
        <f t="shared" si="164"/>
        <v>2214 - BG MEM/NOLA/E TX</v>
      </c>
      <c r="Y5260" s="83">
        <f t="shared" si="165"/>
        <v>8</v>
      </c>
    </row>
    <row r="5261" spans="1:25" x14ac:dyDescent="0.25">
      <c r="A5261" t="s">
        <v>7</v>
      </c>
      <c r="B5261" t="s">
        <v>8651</v>
      </c>
      <c r="C5261" t="s">
        <v>7942</v>
      </c>
      <c r="D5261" t="s">
        <v>7943</v>
      </c>
      <c r="E5261" t="s">
        <v>7944</v>
      </c>
      <c r="F5261">
        <v>22142142</v>
      </c>
      <c r="G5261" t="s">
        <v>7945</v>
      </c>
      <c r="H5261" t="s">
        <v>7946</v>
      </c>
      <c r="I5261">
        <v>256599</v>
      </c>
      <c r="J5261" t="s">
        <v>7961</v>
      </c>
      <c r="K5261" t="s">
        <v>70</v>
      </c>
      <c r="L5261" t="s">
        <v>6</v>
      </c>
      <c r="M5261" t="s">
        <v>8694</v>
      </c>
      <c r="N5261">
        <v>21.74</v>
      </c>
      <c r="Q5261">
        <v>21.74</v>
      </c>
      <c r="S5261">
        <v>294.57</v>
      </c>
      <c r="T5261">
        <v>457.25</v>
      </c>
      <c r="U5261">
        <v>1.5523</v>
      </c>
      <c r="V5261">
        <v>73.64</v>
      </c>
      <c r="W5261">
        <v>76.208333333333329</v>
      </c>
      <c r="X5261" s="83" t="str">
        <f t="shared" si="164"/>
        <v>2214 - BG MEM/NOLA/E TX</v>
      </c>
      <c r="Y5261" s="83">
        <f t="shared" si="165"/>
        <v>6</v>
      </c>
    </row>
    <row r="5262" spans="1:25" x14ac:dyDescent="0.25">
      <c r="A5262" t="s">
        <v>7</v>
      </c>
      <c r="B5262" t="s">
        <v>8651</v>
      </c>
      <c r="C5262" t="s">
        <v>7942</v>
      </c>
      <c r="D5262" t="s">
        <v>7943</v>
      </c>
      <c r="E5262" t="s">
        <v>7944</v>
      </c>
      <c r="F5262">
        <v>22142142</v>
      </c>
      <c r="G5262" t="s">
        <v>7945</v>
      </c>
      <c r="H5262" t="s">
        <v>7946</v>
      </c>
      <c r="I5262">
        <v>256599</v>
      </c>
      <c r="J5262" t="s">
        <v>7961</v>
      </c>
      <c r="K5262" t="s">
        <v>70</v>
      </c>
      <c r="L5262" t="s">
        <v>6</v>
      </c>
      <c r="M5262" t="s">
        <v>8707</v>
      </c>
      <c r="N5262">
        <v>42.7</v>
      </c>
      <c r="Q5262">
        <v>42.7</v>
      </c>
      <c r="S5262">
        <v>354.26</v>
      </c>
      <c r="T5262">
        <v>232.5</v>
      </c>
      <c r="U5262">
        <v>0.65629999999999999</v>
      </c>
      <c r="V5262">
        <v>50.61</v>
      </c>
      <c r="W5262">
        <v>23.25</v>
      </c>
      <c r="X5262" s="83" t="str">
        <f t="shared" si="164"/>
        <v>2214 - BG MEM/NOLA/E TX</v>
      </c>
      <c r="Y5262" s="83">
        <f t="shared" si="165"/>
        <v>10</v>
      </c>
    </row>
    <row r="5263" spans="1:25" x14ac:dyDescent="0.25">
      <c r="A5263" t="s">
        <v>7</v>
      </c>
      <c r="B5263" t="s">
        <v>8651</v>
      </c>
      <c r="C5263" t="s">
        <v>7942</v>
      </c>
      <c r="D5263" t="s">
        <v>7943</v>
      </c>
      <c r="E5263" t="s">
        <v>7944</v>
      </c>
      <c r="F5263">
        <v>22142142</v>
      </c>
      <c r="G5263" t="s">
        <v>7945</v>
      </c>
      <c r="H5263" t="s">
        <v>7946</v>
      </c>
      <c r="I5263">
        <v>256599</v>
      </c>
      <c r="J5263" t="s">
        <v>7961</v>
      </c>
      <c r="K5263" t="s">
        <v>70</v>
      </c>
      <c r="L5263" t="s">
        <v>6</v>
      </c>
      <c r="M5263" t="s">
        <v>8677</v>
      </c>
      <c r="N5263">
        <v>741.39</v>
      </c>
      <c r="O5263">
        <v>1104.43</v>
      </c>
      <c r="P5263">
        <v>1.4897</v>
      </c>
      <c r="Q5263">
        <v>247.13</v>
      </c>
      <c r="R5263">
        <v>552.21500000000003</v>
      </c>
      <c r="S5263">
        <v>5115.49</v>
      </c>
      <c r="T5263">
        <v>4115.9799999999996</v>
      </c>
      <c r="U5263">
        <v>0.80459999999999998</v>
      </c>
      <c r="V5263">
        <v>243.59</v>
      </c>
      <c r="W5263">
        <v>228.66555555555553</v>
      </c>
      <c r="X5263" s="83" t="str">
        <f t="shared" si="164"/>
        <v>2214 - BG MEM/NOLA/E TX</v>
      </c>
      <c r="Y5263" s="83">
        <f t="shared" si="165"/>
        <v>18</v>
      </c>
    </row>
    <row r="5264" spans="1:25" x14ac:dyDescent="0.25">
      <c r="A5264" t="s">
        <v>7</v>
      </c>
      <c r="B5264" t="s">
        <v>8651</v>
      </c>
      <c r="C5264" t="s">
        <v>7942</v>
      </c>
      <c r="D5264" t="s">
        <v>7943</v>
      </c>
      <c r="E5264" t="s">
        <v>7944</v>
      </c>
      <c r="F5264">
        <v>22142142</v>
      </c>
      <c r="G5264" t="s">
        <v>7945</v>
      </c>
      <c r="H5264" t="s">
        <v>7946</v>
      </c>
      <c r="I5264">
        <v>256599</v>
      </c>
      <c r="J5264" t="s">
        <v>7961</v>
      </c>
      <c r="K5264" t="s">
        <v>70</v>
      </c>
      <c r="L5264" t="s">
        <v>6</v>
      </c>
      <c r="M5264" t="s">
        <v>8678</v>
      </c>
      <c r="N5264">
        <v>222.24</v>
      </c>
      <c r="O5264">
        <v>525</v>
      </c>
      <c r="P5264">
        <v>2.3622999999999998</v>
      </c>
      <c r="Q5264">
        <v>55.56</v>
      </c>
      <c r="R5264">
        <v>525</v>
      </c>
      <c r="S5264">
        <v>1519.98</v>
      </c>
      <c r="T5264">
        <v>2307.25</v>
      </c>
      <c r="U5264">
        <v>1.5179</v>
      </c>
      <c r="V5264">
        <v>72.38</v>
      </c>
      <c r="W5264">
        <v>100.31521739130434</v>
      </c>
      <c r="X5264" s="83" t="str">
        <f t="shared" si="164"/>
        <v>2214 - BG MEM/NOLA/E TX</v>
      </c>
      <c r="Y5264" s="83">
        <f t="shared" si="165"/>
        <v>23</v>
      </c>
    </row>
    <row r="5265" spans="1:25" x14ac:dyDescent="0.25">
      <c r="A5265" t="s">
        <v>7</v>
      </c>
      <c r="B5265" t="s">
        <v>8651</v>
      </c>
      <c r="C5265" t="s">
        <v>7942</v>
      </c>
      <c r="D5265" t="s">
        <v>7943</v>
      </c>
      <c r="E5265" t="s">
        <v>7944</v>
      </c>
      <c r="F5265">
        <v>22142142</v>
      </c>
      <c r="G5265" t="s">
        <v>7945</v>
      </c>
      <c r="H5265" t="s">
        <v>7946</v>
      </c>
      <c r="I5265">
        <v>256599</v>
      </c>
      <c r="J5265" t="s">
        <v>7961</v>
      </c>
      <c r="K5265" t="s">
        <v>70</v>
      </c>
      <c r="L5265" t="s">
        <v>6</v>
      </c>
      <c r="M5265" t="s">
        <v>8679</v>
      </c>
      <c r="N5265">
        <v>57.69</v>
      </c>
      <c r="O5265">
        <v>17.36</v>
      </c>
      <c r="P5265">
        <v>0.3009</v>
      </c>
      <c r="Q5265">
        <v>57.69</v>
      </c>
      <c r="R5265">
        <v>17.36</v>
      </c>
      <c r="S5265">
        <v>114.65</v>
      </c>
      <c r="T5265">
        <v>17.36</v>
      </c>
      <c r="U5265">
        <v>0.15140000000000001</v>
      </c>
      <c r="V5265">
        <v>57.33</v>
      </c>
      <c r="W5265">
        <v>17.36</v>
      </c>
      <c r="X5265" s="83" t="str">
        <f t="shared" si="164"/>
        <v>2214 - BG MEM/NOLA/E TX</v>
      </c>
      <c r="Y5265" s="83">
        <f t="shared" si="165"/>
        <v>1</v>
      </c>
    </row>
    <row r="5266" spans="1:25" x14ac:dyDescent="0.25">
      <c r="A5266" t="s">
        <v>7</v>
      </c>
      <c r="B5266" t="s">
        <v>8651</v>
      </c>
      <c r="C5266" t="s">
        <v>7942</v>
      </c>
      <c r="D5266" t="s">
        <v>7943</v>
      </c>
      <c r="E5266" t="s">
        <v>7944</v>
      </c>
      <c r="F5266">
        <v>22142142</v>
      </c>
      <c r="G5266" t="s">
        <v>7945</v>
      </c>
      <c r="H5266" t="s">
        <v>7946</v>
      </c>
      <c r="I5266">
        <v>256599</v>
      </c>
      <c r="J5266" t="s">
        <v>7961</v>
      </c>
      <c r="K5266" t="s">
        <v>70</v>
      </c>
      <c r="L5266" t="s">
        <v>6</v>
      </c>
      <c r="M5266" t="s">
        <v>8695</v>
      </c>
      <c r="N5266">
        <v>446.43</v>
      </c>
      <c r="O5266">
        <v>17.36</v>
      </c>
      <c r="P5266">
        <v>3.8899999999999997E-2</v>
      </c>
      <c r="Q5266">
        <v>148.81</v>
      </c>
      <c r="R5266">
        <v>17.36</v>
      </c>
      <c r="S5266">
        <v>4452.6499999999996</v>
      </c>
      <c r="T5266">
        <v>7563.57</v>
      </c>
      <c r="U5266">
        <v>1.6987000000000001</v>
      </c>
      <c r="V5266">
        <v>127.22</v>
      </c>
      <c r="W5266">
        <v>315.14875000000001</v>
      </c>
      <c r="X5266" s="83" t="str">
        <f t="shared" si="164"/>
        <v>2214 - BG MEM/NOLA/E TX</v>
      </c>
      <c r="Y5266" s="83">
        <f t="shared" si="165"/>
        <v>24</v>
      </c>
    </row>
    <row r="5267" spans="1:25" x14ac:dyDescent="0.25">
      <c r="A5267" t="s">
        <v>7</v>
      </c>
      <c r="B5267" t="s">
        <v>8651</v>
      </c>
      <c r="C5267" t="s">
        <v>7942</v>
      </c>
      <c r="D5267" t="s">
        <v>7943</v>
      </c>
      <c r="E5267" t="s">
        <v>7944</v>
      </c>
      <c r="F5267">
        <v>22142142</v>
      </c>
      <c r="G5267" t="s">
        <v>7945</v>
      </c>
      <c r="H5267" t="s">
        <v>7946</v>
      </c>
      <c r="I5267">
        <v>256599</v>
      </c>
      <c r="J5267" t="s">
        <v>7961</v>
      </c>
      <c r="K5267" t="s">
        <v>70</v>
      </c>
      <c r="L5267" t="s">
        <v>6</v>
      </c>
      <c r="M5267" t="s">
        <v>8696</v>
      </c>
      <c r="N5267">
        <v>952.94</v>
      </c>
      <c r="O5267">
        <v>401.25</v>
      </c>
      <c r="P5267">
        <v>0.42109999999999997</v>
      </c>
      <c r="Q5267">
        <v>476.47</v>
      </c>
      <c r="R5267">
        <v>200.625</v>
      </c>
      <c r="S5267">
        <v>9307.69</v>
      </c>
      <c r="T5267">
        <v>2737.16</v>
      </c>
      <c r="U5267">
        <v>0.29409999999999997</v>
      </c>
      <c r="V5267">
        <v>489.88</v>
      </c>
      <c r="W5267">
        <v>228.09666666666666</v>
      </c>
      <c r="X5267" s="83" t="str">
        <f t="shared" si="164"/>
        <v>2214 - BG MEM/NOLA/E TX</v>
      </c>
      <c r="Y5267" s="83">
        <f t="shared" si="165"/>
        <v>12</v>
      </c>
    </row>
    <row r="5268" spans="1:25" x14ac:dyDescent="0.25">
      <c r="A5268" t="s">
        <v>7</v>
      </c>
      <c r="B5268" t="s">
        <v>8651</v>
      </c>
      <c r="C5268" t="s">
        <v>7942</v>
      </c>
      <c r="D5268" t="s">
        <v>7943</v>
      </c>
      <c r="E5268" t="s">
        <v>7944</v>
      </c>
      <c r="F5268">
        <v>22142142</v>
      </c>
      <c r="G5268" t="s">
        <v>7945</v>
      </c>
      <c r="H5268" t="s">
        <v>7946</v>
      </c>
      <c r="I5268">
        <v>256599</v>
      </c>
      <c r="J5268" t="s">
        <v>7961</v>
      </c>
      <c r="K5268" t="s">
        <v>70</v>
      </c>
      <c r="L5268" t="s">
        <v>6</v>
      </c>
      <c r="M5268" t="s">
        <v>8697</v>
      </c>
      <c r="N5268">
        <v>6545.43</v>
      </c>
      <c r="O5268">
        <v>1566.85</v>
      </c>
      <c r="P5268">
        <v>0.2394</v>
      </c>
      <c r="Q5268">
        <v>727.27</v>
      </c>
      <c r="R5268">
        <v>120.52692307692307</v>
      </c>
      <c r="S5268">
        <v>43821.04</v>
      </c>
      <c r="T5268">
        <v>32859.78</v>
      </c>
      <c r="U5268">
        <v>0.74990000000000001</v>
      </c>
      <c r="V5268">
        <v>718.38</v>
      </c>
      <c r="W5268">
        <v>556.94542372881358</v>
      </c>
      <c r="X5268" s="83" t="str">
        <f t="shared" si="164"/>
        <v>2214 - BG MEM/NOLA/E TX</v>
      </c>
      <c r="Y5268" s="83">
        <f t="shared" si="165"/>
        <v>58.999999999999993</v>
      </c>
    </row>
    <row r="5269" spans="1:25" x14ac:dyDescent="0.25">
      <c r="A5269" t="s">
        <v>7</v>
      </c>
      <c r="B5269" t="s">
        <v>8651</v>
      </c>
      <c r="C5269" t="s">
        <v>7942</v>
      </c>
      <c r="D5269" t="s">
        <v>7943</v>
      </c>
      <c r="E5269" t="s">
        <v>7944</v>
      </c>
      <c r="F5269">
        <v>22142142</v>
      </c>
      <c r="G5269" t="s">
        <v>7945</v>
      </c>
      <c r="H5269" t="s">
        <v>7946</v>
      </c>
      <c r="I5269">
        <v>256599</v>
      </c>
      <c r="J5269" t="s">
        <v>7961</v>
      </c>
      <c r="K5269" t="s">
        <v>70</v>
      </c>
      <c r="L5269" t="s">
        <v>6</v>
      </c>
      <c r="M5269" t="s">
        <v>8698</v>
      </c>
      <c r="N5269">
        <v>11674.74</v>
      </c>
      <c r="O5269">
        <v>20066.240000000002</v>
      </c>
      <c r="P5269">
        <v>1.7188000000000001</v>
      </c>
      <c r="Q5269">
        <v>614.46</v>
      </c>
      <c r="R5269">
        <v>1003.3120000000001</v>
      </c>
      <c r="S5269">
        <v>75262.47</v>
      </c>
      <c r="T5269">
        <v>59770.86</v>
      </c>
      <c r="U5269">
        <v>0.79420000000000002</v>
      </c>
      <c r="V5269">
        <v>545.38</v>
      </c>
      <c r="W5269">
        <v>417.97804195804196</v>
      </c>
      <c r="X5269" s="83" t="str">
        <f t="shared" si="164"/>
        <v>2214 - BG MEM/NOLA/E TX</v>
      </c>
      <c r="Y5269" s="83">
        <f t="shared" si="165"/>
        <v>143</v>
      </c>
    </row>
    <row r="5270" spans="1:25" x14ac:dyDescent="0.25">
      <c r="A5270" t="s">
        <v>7</v>
      </c>
      <c r="B5270" t="s">
        <v>8651</v>
      </c>
      <c r="C5270" t="s">
        <v>7942</v>
      </c>
      <c r="D5270" t="s">
        <v>7943</v>
      </c>
      <c r="E5270" t="s">
        <v>7944</v>
      </c>
      <c r="F5270">
        <v>22142142</v>
      </c>
      <c r="G5270" t="s">
        <v>7945</v>
      </c>
      <c r="H5270" t="s">
        <v>7946</v>
      </c>
      <c r="I5270">
        <v>256599</v>
      </c>
      <c r="J5270" t="s">
        <v>7961</v>
      </c>
      <c r="K5270" t="s">
        <v>70</v>
      </c>
      <c r="L5270" t="s">
        <v>6</v>
      </c>
      <c r="M5270" t="s">
        <v>8699</v>
      </c>
      <c r="N5270">
        <v>780.2</v>
      </c>
      <c r="Q5270">
        <v>156.04</v>
      </c>
      <c r="S5270">
        <v>4862</v>
      </c>
      <c r="T5270">
        <v>2859.72</v>
      </c>
      <c r="U5270">
        <v>0.58819999999999995</v>
      </c>
      <c r="V5270">
        <v>147.33000000000001</v>
      </c>
      <c r="W5270">
        <v>79.436666666666667</v>
      </c>
      <c r="X5270" s="83" t="str">
        <f t="shared" si="164"/>
        <v>2214 - BG MEM/NOLA/E TX</v>
      </c>
      <c r="Y5270" s="83">
        <f t="shared" si="165"/>
        <v>36</v>
      </c>
    </row>
    <row r="5271" spans="1:25" x14ac:dyDescent="0.25">
      <c r="A5271" t="s">
        <v>7</v>
      </c>
      <c r="B5271" t="s">
        <v>8651</v>
      </c>
      <c r="C5271" t="s">
        <v>7942</v>
      </c>
      <c r="D5271" t="s">
        <v>7943</v>
      </c>
      <c r="E5271" t="s">
        <v>7944</v>
      </c>
      <c r="F5271">
        <v>22142142</v>
      </c>
      <c r="G5271" t="s">
        <v>7945</v>
      </c>
      <c r="H5271" t="s">
        <v>7946</v>
      </c>
      <c r="I5271">
        <v>256599</v>
      </c>
      <c r="J5271" t="s">
        <v>7961</v>
      </c>
      <c r="K5271" t="s">
        <v>70</v>
      </c>
      <c r="L5271" t="s">
        <v>6</v>
      </c>
      <c r="M5271" t="s">
        <v>8700</v>
      </c>
      <c r="N5271">
        <v>3290</v>
      </c>
      <c r="O5271">
        <v>13655.23</v>
      </c>
      <c r="P5271">
        <v>4.1505000000000001</v>
      </c>
      <c r="Q5271">
        <v>470</v>
      </c>
      <c r="R5271">
        <v>1050.4023076923077</v>
      </c>
      <c r="S5271">
        <v>18754.54</v>
      </c>
      <c r="T5271">
        <v>54129.49</v>
      </c>
      <c r="U5271">
        <v>2.8862000000000001</v>
      </c>
      <c r="V5271">
        <v>426.24</v>
      </c>
      <c r="W5271">
        <v>984.17254545454523</v>
      </c>
      <c r="X5271" s="83" t="str">
        <f t="shared" si="164"/>
        <v>2214 - BG MEM/NOLA/E TX</v>
      </c>
      <c r="Y5271" s="83">
        <f t="shared" si="165"/>
        <v>55.000000000000007</v>
      </c>
    </row>
    <row r="5272" spans="1:25" x14ac:dyDescent="0.25">
      <c r="A5272" t="s">
        <v>7</v>
      </c>
      <c r="B5272" t="s">
        <v>8651</v>
      </c>
      <c r="C5272" t="s">
        <v>7942</v>
      </c>
      <c r="D5272" t="s">
        <v>7943</v>
      </c>
      <c r="E5272" t="s">
        <v>7944</v>
      </c>
      <c r="F5272">
        <v>22142142</v>
      </c>
      <c r="G5272" t="s">
        <v>7945</v>
      </c>
      <c r="H5272" t="s">
        <v>7946</v>
      </c>
      <c r="I5272">
        <v>256599</v>
      </c>
      <c r="J5272" t="s">
        <v>7961</v>
      </c>
      <c r="K5272" t="s">
        <v>70</v>
      </c>
      <c r="L5272" t="s">
        <v>6</v>
      </c>
      <c r="M5272" t="s">
        <v>8701</v>
      </c>
      <c r="N5272">
        <v>1120.8800000000001</v>
      </c>
      <c r="O5272">
        <v>270.12</v>
      </c>
      <c r="P5272">
        <v>0.24099999999999999</v>
      </c>
      <c r="Q5272">
        <v>560.44000000000005</v>
      </c>
      <c r="R5272">
        <v>135.06</v>
      </c>
      <c r="S5272">
        <v>9622.6200000000008</v>
      </c>
      <c r="T5272">
        <v>10671.58</v>
      </c>
      <c r="U5272">
        <v>1.109</v>
      </c>
      <c r="V5272">
        <v>506.45</v>
      </c>
      <c r="W5272">
        <v>711.43866666666668</v>
      </c>
      <c r="X5272" s="83" t="str">
        <f t="shared" si="164"/>
        <v>2214 - BG MEM/NOLA/E TX</v>
      </c>
      <c r="Y5272" s="83">
        <f t="shared" si="165"/>
        <v>15</v>
      </c>
    </row>
    <row r="5273" spans="1:25" x14ac:dyDescent="0.25">
      <c r="A5273" t="s">
        <v>7</v>
      </c>
      <c r="B5273" t="s">
        <v>8651</v>
      </c>
      <c r="C5273" t="s">
        <v>7942</v>
      </c>
      <c r="D5273" t="s">
        <v>7943</v>
      </c>
      <c r="E5273" t="s">
        <v>7944</v>
      </c>
      <c r="F5273">
        <v>22142144</v>
      </c>
      <c r="G5273" t="s">
        <v>7962</v>
      </c>
      <c r="H5273" t="s">
        <v>8887</v>
      </c>
      <c r="I5273">
        <v>118633</v>
      </c>
      <c r="J5273" t="s">
        <v>7963</v>
      </c>
      <c r="K5273" t="s">
        <v>51</v>
      </c>
      <c r="L5273" t="s">
        <v>6</v>
      </c>
      <c r="M5273" t="s">
        <v>8706</v>
      </c>
      <c r="N5273">
        <v>0</v>
      </c>
      <c r="S5273">
        <v>14.46</v>
      </c>
      <c r="V5273">
        <v>14.46</v>
      </c>
      <c r="X5273" s="83" t="str">
        <f t="shared" si="164"/>
        <v>2214 - BG MEM/NOLA/E TX</v>
      </c>
      <c r="Y5273" s="83">
        <f t="shared" si="165"/>
        <v>0</v>
      </c>
    </row>
    <row r="5274" spans="1:25" x14ac:dyDescent="0.25">
      <c r="A5274" t="s">
        <v>7</v>
      </c>
      <c r="B5274" t="s">
        <v>8651</v>
      </c>
      <c r="C5274" t="s">
        <v>7942</v>
      </c>
      <c r="D5274" t="s">
        <v>7943</v>
      </c>
      <c r="E5274" t="s">
        <v>7944</v>
      </c>
      <c r="F5274">
        <v>22142144</v>
      </c>
      <c r="G5274" t="s">
        <v>7962</v>
      </c>
      <c r="H5274" t="s">
        <v>8887</v>
      </c>
      <c r="I5274">
        <v>118633</v>
      </c>
      <c r="J5274" t="s">
        <v>7963</v>
      </c>
      <c r="K5274" t="s">
        <v>51</v>
      </c>
      <c r="L5274" t="s">
        <v>6</v>
      </c>
      <c r="M5274" t="s">
        <v>8676</v>
      </c>
      <c r="N5274">
        <v>28.05</v>
      </c>
      <c r="Q5274">
        <v>28.05</v>
      </c>
      <c r="S5274">
        <v>850.31</v>
      </c>
      <c r="T5274">
        <v>281.25</v>
      </c>
      <c r="U5274">
        <v>0.33079999999999998</v>
      </c>
      <c r="V5274">
        <v>94.48</v>
      </c>
      <c r="W5274">
        <v>93.75</v>
      </c>
      <c r="X5274" s="83" t="str">
        <f t="shared" si="164"/>
        <v>2214 - BG MEM/NOLA/E TX</v>
      </c>
      <c r="Y5274" s="83">
        <f t="shared" si="165"/>
        <v>3</v>
      </c>
    </row>
    <row r="5275" spans="1:25" x14ac:dyDescent="0.25">
      <c r="A5275" t="s">
        <v>7</v>
      </c>
      <c r="B5275" t="s">
        <v>8651</v>
      </c>
      <c r="C5275" t="s">
        <v>7942</v>
      </c>
      <c r="D5275" t="s">
        <v>7943</v>
      </c>
      <c r="E5275" t="s">
        <v>7944</v>
      </c>
      <c r="F5275">
        <v>22142144</v>
      </c>
      <c r="G5275" t="s">
        <v>7962</v>
      </c>
      <c r="H5275" t="s">
        <v>8887</v>
      </c>
      <c r="I5275">
        <v>118633</v>
      </c>
      <c r="J5275" t="s">
        <v>7963</v>
      </c>
      <c r="K5275" t="s">
        <v>51</v>
      </c>
      <c r="L5275" t="s">
        <v>6</v>
      </c>
      <c r="M5275" t="s">
        <v>8694</v>
      </c>
      <c r="N5275">
        <v>21.74</v>
      </c>
      <c r="Q5275">
        <v>21.74</v>
      </c>
      <c r="S5275">
        <v>21.74</v>
      </c>
      <c r="V5275">
        <v>21.74</v>
      </c>
      <c r="X5275" s="83" t="str">
        <f t="shared" si="164"/>
        <v>2214 - BG MEM/NOLA/E TX</v>
      </c>
      <c r="Y5275" s="83">
        <f t="shared" si="165"/>
        <v>0</v>
      </c>
    </row>
    <row r="5276" spans="1:25" x14ac:dyDescent="0.25">
      <c r="A5276" t="s">
        <v>7</v>
      </c>
      <c r="B5276" t="s">
        <v>8651</v>
      </c>
      <c r="C5276" t="s">
        <v>7942</v>
      </c>
      <c r="D5276" t="s">
        <v>7943</v>
      </c>
      <c r="E5276" t="s">
        <v>7944</v>
      </c>
      <c r="F5276">
        <v>22142144</v>
      </c>
      <c r="G5276" t="s">
        <v>7962</v>
      </c>
      <c r="H5276" t="s">
        <v>8887</v>
      </c>
      <c r="I5276">
        <v>118633</v>
      </c>
      <c r="J5276" t="s">
        <v>7963</v>
      </c>
      <c r="K5276" t="s">
        <v>51</v>
      </c>
      <c r="L5276" t="s">
        <v>6</v>
      </c>
      <c r="M5276" t="s">
        <v>8707</v>
      </c>
      <c r="N5276">
        <v>0</v>
      </c>
      <c r="S5276">
        <v>153.33000000000001</v>
      </c>
      <c r="V5276">
        <v>51.11</v>
      </c>
      <c r="X5276" s="83" t="str">
        <f t="shared" si="164"/>
        <v>2214 - BG MEM/NOLA/E TX</v>
      </c>
      <c r="Y5276" s="83">
        <f t="shared" si="165"/>
        <v>0</v>
      </c>
    </row>
    <row r="5277" spans="1:25" x14ac:dyDescent="0.25">
      <c r="A5277" t="s">
        <v>7</v>
      </c>
      <c r="B5277" t="s">
        <v>8651</v>
      </c>
      <c r="C5277" t="s">
        <v>7942</v>
      </c>
      <c r="D5277" t="s">
        <v>7943</v>
      </c>
      <c r="E5277" t="s">
        <v>7944</v>
      </c>
      <c r="F5277">
        <v>22142144</v>
      </c>
      <c r="G5277" t="s">
        <v>7962</v>
      </c>
      <c r="H5277" t="s">
        <v>8887</v>
      </c>
      <c r="I5277">
        <v>118633</v>
      </c>
      <c r="J5277" t="s">
        <v>7963</v>
      </c>
      <c r="K5277" t="s">
        <v>51</v>
      </c>
      <c r="L5277" t="s">
        <v>6</v>
      </c>
      <c r="M5277" t="s">
        <v>8677</v>
      </c>
      <c r="N5277">
        <v>741.39</v>
      </c>
      <c r="O5277">
        <v>1125</v>
      </c>
      <c r="P5277">
        <v>1.5174000000000001</v>
      </c>
      <c r="Q5277">
        <v>247.13</v>
      </c>
      <c r="R5277">
        <v>1125</v>
      </c>
      <c r="S5277">
        <v>6768.28</v>
      </c>
      <c r="T5277">
        <v>2966.25</v>
      </c>
      <c r="U5277">
        <v>0.43830000000000002</v>
      </c>
      <c r="V5277">
        <v>233.39</v>
      </c>
      <c r="W5277">
        <v>134.82954545454547</v>
      </c>
      <c r="X5277" s="83" t="str">
        <f t="shared" si="164"/>
        <v>2214 - BG MEM/NOLA/E TX</v>
      </c>
      <c r="Y5277" s="83">
        <f t="shared" si="165"/>
        <v>21.999999999999996</v>
      </c>
    </row>
    <row r="5278" spans="1:25" x14ac:dyDescent="0.25">
      <c r="A5278" t="s">
        <v>7</v>
      </c>
      <c r="B5278" t="s">
        <v>8651</v>
      </c>
      <c r="C5278" t="s">
        <v>7942</v>
      </c>
      <c r="D5278" t="s">
        <v>7943</v>
      </c>
      <c r="E5278" t="s">
        <v>7944</v>
      </c>
      <c r="F5278">
        <v>22142144</v>
      </c>
      <c r="G5278" t="s">
        <v>7962</v>
      </c>
      <c r="H5278" t="s">
        <v>8887</v>
      </c>
      <c r="I5278">
        <v>118633</v>
      </c>
      <c r="J5278" t="s">
        <v>7963</v>
      </c>
      <c r="K5278" t="s">
        <v>51</v>
      </c>
      <c r="L5278" t="s">
        <v>6</v>
      </c>
      <c r="M5278" t="s">
        <v>8678</v>
      </c>
      <c r="N5278">
        <v>111.12</v>
      </c>
      <c r="O5278">
        <v>97.5</v>
      </c>
      <c r="P5278">
        <v>0.87739999999999996</v>
      </c>
      <c r="Q5278">
        <v>55.56</v>
      </c>
      <c r="R5278">
        <v>24.375</v>
      </c>
      <c r="S5278">
        <v>1871.7</v>
      </c>
      <c r="T5278">
        <v>873.75</v>
      </c>
      <c r="U5278">
        <v>0.46679999999999999</v>
      </c>
      <c r="V5278">
        <v>74.87</v>
      </c>
      <c r="W5278">
        <v>31.205357142857142</v>
      </c>
      <c r="X5278" s="83" t="str">
        <f t="shared" si="164"/>
        <v>2214 - BG MEM/NOLA/E TX</v>
      </c>
      <c r="Y5278" s="83">
        <f t="shared" si="165"/>
        <v>28</v>
      </c>
    </row>
    <row r="5279" spans="1:25" x14ac:dyDescent="0.25">
      <c r="A5279" t="s">
        <v>7</v>
      </c>
      <c r="B5279" t="s">
        <v>8651</v>
      </c>
      <c r="C5279" t="s">
        <v>7942</v>
      </c>
      <c r="D5279" t="s">
        <v>7943</v>
      </c>
      <c r="E5279" t="s">
        <v>7944</v>
      </c>
      <c r="F5279">
        <v>22142144</v>
      </c>
      <c r="G5279" t="s">
        <v>7962</v>
      </c>
      <c r="H5279" t="s">
        <v>8887</v>
      </c>
      <c r="I5279">
        <v>118633</v>
      </c>
      <c r="J5279" t="s">
        <v>7963</v>
      </c>
      <c r="K5279" t="s">
        <v>51</v>
      </c>
      <c r="L5279" t="s">
        <v>6</v>
      </c>
      <c r="M5279" t="s">
        <v>8679</v>
      </c>
      <c r="N5279">
        <v>0</v>
      </c>
      <c r="S5279">
        <v>56.96</v>
      </c>
      <c r="V5279">
        <v>56.96</v>
      </c>
      <c r="X5279" s="83" t="str">
        <f t="shared" si="164"/>
        <v>2214 - BG MEM/NOLA/E TX</v>
      </c>
      <c r="Y5279" s="83">
        <f t="shared" si="165"/>
        <v>0</v>
      </c>
    </row>
    <row r="5280" spans="1:25" x14ac:dyDescent="0.25">
      <c r="A5280" t="s">
        <v>7</v>
      </c>
      <c r="B5280" t="s">
        <v>8651</v>
      </c>
      <c r="C5280" t="s">
        <v>7942</v>
      </c>
      <c r="D5280" t="s">
        <v>7943</v>
      </c>
      <c r="E5280" t="s">
        <v>7944</v>
      </c>
      <c r="F5280">
        <v>22142144</v>
      </c>
      <c r="G5280" t="s">
        <v>7962</v>
      </c>
      <c r="H5280" t="s">
        <v>8887</v>
      </c>
      <c r="I5280">
        <v>118639</v>
      </c>
      <c r="J5280" t="s">
        <v>7964</v>
      </c>
      <c r="K5280" t="s">
        <v>7965</v>
      </c>
      <c r="L5280" t="s">
        <v>6</v>
      </c>
      <c r="M5280" t="s">
        <v>8676</v>
      </c>
      <c r="N5280">
        <v>28.05</v>
      </c>
      <c r="Q5280">
        <v>28.05</v>
      </c>
      <c r="S5280">
        <v>350.33</v>
      </c>
      <c r="T5280">
        <v>67</v>
      </c>
      <c r="U5280">
        <v>0.19120000000000001</v>
      </c>
      <c r="V5280">
        <v>87.58</v>
      </c>
      <c r="W5280">
        <v>13.4</v>
      </c>
      <c r="X5280" s="83" t="str">
        <f t="shared" si="164"/>
        <v>2214 - BG MEM/NOLA/E TX</v>
      </c>
      <c r="Y5280" s="83">
        <f t="shared" si="165"/>
        <v>5</v>
      </c>
    </row>
    <row r="5281" spans="1:25" x14ac:dyDescent="0.25">
      <c r="A5281" t="s">
        <v>7</v>
      </c>
      <c r="B5281" t="s">
        <v>8651</v>
      </c>
      <c r="C5281" t="s">
        <v>7942</v>
      </c>
      <c r="D5281" t="s">
        <v>7943</v>
      </c>
      <c r="E5281" t="s">
        <v>7944</v>
      </c>
      <c r="F5281">
        <v>22142144</v>
      </c>
      <c r="G5281" t="s">
        <v>7962</v>
      </c>
      <c r="H5281" t="s">
        <v>8887</v>
      </c>
      <c r="I5281">
        <v>118639</v>
      </c>
      <c r="J5281" t="s">
        <v>7964</v>
      </c>
      <c r="K5281" t="s">
        <v>7965</v>
      </c>
      <c r="L5281" t="s">
        <v>6</v>
      </c>
      <c r="M5281" t="s">
        <v>8677</v>
      </c>
      <c r="N5281">
        <v>494.26</v>
      </c>
      <c r="Q5281">
        <v>247.13</v>
      </c>
      <c r="S5281">
        <v>3152.64</v>
      </c>
      <c r="T5281">
        <v>702.5</v>
      </c>
      <c r="U5281">
        <v>0.2228</v>
      </c>
      <c r="V5281">
        <v>242.51</v>
      </c>
      <c r="W5281">
        <v>58.541666666666664</v>
      </c>
      <c r="X5281" s="83" t="str">
        <f t="shared" si="164"/>
        <v>2214 - BG MEM/NOLA/E TX</v>
      </c>
      <c r="Y5281" s="83">
        <f t="shared" si="165"/>
        <v>12</v>
      </c>
    </row>
    <row r="5282" spans="1:25" x14ac:dyDescent="0.25">
      <c r="A5282" t="s">
        <v>7</v>
      </c>
      <c r="B5282" t="s">
        <v>8651</v>
      </c>
      <c r="C5282" t="s">
        <v>7942</v>
      </c>
      <c r="D5282" t="s">
        <v>7943</v>
      </c>
      <c r="E5282" t="s">
        <v>7944</v>
      </c>
      <c r="F5282">
        <v>22142144</v>
      </c>
      <c r="G5282" t="s">
        <v>7962</v>
      </c>
      <c r="H5282" t="s">
        <v>8887</v>
      </c>
      <c r="I5282">
        <v>118639</v>
      </c>
      <c r="J5282" t="s">
        <v>7964</v>
      </c>
      <c r="K5282" t="s">
        <v>7965</v>
      </c>
      <c r="L5282" t="s">
        <v>6</v>
      </c>
      <c r="M5282" t="s">
        <v>8678</v>
      </c>
      <c r="N5282">
        <v>111.12</v>
      </c>
      <c r="Q5282">
        <v>55.56</v>
      </c>
      <c r="S5282">
        <v>856.8</v>
      </c>
      <c r="T5282">
        <v>150</v>
      </c>
      <c r="U5282">
        <v>0.17510000000000001</v>
      </c>
      <c r="V5282">
        <v>71.400000000000006</v>
      </c>
      <c r="W5282">
        <v>25</v>
      </c>
      <c r="X5282" s="83" t="str">
        <f t="shared" si="164"/>
        <v>2214 - BG MEM/NOLA/E TX</v>
      </c>
      <c r="Y5282" s="83">
        <f t="shared" si="165"/>
        <v>6</v>
      </c>
    </row>
    <row r="5283" spans="1:25" x14ac:dyDescent="0.25">
      <c r="A5283" t="s">
        <v>7</v>
      </c>
      <c r="B5283" t="s">
        <v>8651</v>
      </c>
      <c r="C5283" t="s">
        <v>7942</v>
      </c>
      <c r="D5283" t="s">
        <v>7943</v>
      </c>
      <c r="E5283" t="s">
        <v>7944</v>
      </c>
      <c r="F5283">
        <v>22142144</v>
      </c>
      <c r="G5283" t="s">
        <v>7962</v>
      </c>
      <c r="H5283" t="s">
        <v>8887</v>
      </c>
      <c r="I5283">
        <v>118639</v>
      </c>
      <c r="J5283" t="s">
        <v>7964</v>
      </c>
      <c r="K5283" t="s">
        <v>7965</v>
      </c>
      <c r="L5283" t="s">
        <v>6</v>
      </c>
      <c r="M5283" t="s">
        <v>8679</v>
      </c>
      <c r="N5283">
        <v>0</v>
      </c>
      <c r="S5283">
        <v>56.96</v>
      </c>
      <c r="V5283">
        <v>56.96</v>
      </c>
      <c r="X5283" s="83" t="str">
        <f t="shared" si="164"/>
        <v>2214 - BG MEM/NOLA/E TX</v>
      </c>
      <c r="Y5283" s="83">
        <f t="shared" si="165"/>
        <v>0</v>
      </c>
    </row>
    <row r="5284" spans="1:25" x14ac:dyDescent="0.25">
      <c r="A5284" t="s">
        <v>7</v>
      </c>
      <c r="B5284" t="s">
        <v>8651</v>
      </c>
      <c r="C5284" t="s">
        <v>7942</v>
      </c>
      <c r="D5284" t="s">
        <v>7943</v>
      </c>
      <c r="E5284" t="s">
        <v>7944</v>
      </c>
      <c r="F5284">
        <v>22142144</v>
      </c>
      <c r="G5284" t="s">
        <v>7962</v>
      </c>
      <c r="H5284" t="s">
        <v>8887</v>
      </c>
      <c r="I5284">
        <v>118639</v>
      </c>
      <c r="J5284" t="s">
        <v>7964</v>
      </c>
      <c r="K5284" t="s">
        <v>7965</v>
      </c>
      <c r="L5284" t="s">
        <v>6</v>
      </c>
      <c r="M5284" t="s">
        <v>8695</v>
      </c>
      <c r="N5284">
        <v>0</v>
      </c>
      <c r="O5284">
        <v>149.66</v>
      </c>
      <c r="R5284">
        <v>149.66</v>
      </c>
      <c r="S5284">
        <v>1641.74</v>
      </c>
      <c r="T5284">
        <v>168.33</v>
      </c>
      <c r="U5284">
        <v>0.10249999999999999</v>
      </c>
      <c r="V5284">
        <v>126.29</v>
      </c>
      <c r="W5284">
        <v>42.082500000000003</v>
      </c>
      <c r="X5284" s="83" t="str">
        <f t="shared" si="164"/>
        <v>2214 - BG MEM/NOLA/E TX</v>
      </c>
      <c r="Y5284" s="83">
        <f t="shared" si="165"/>
        <v>4</v>
      </c>
    </row>
    <row r="5285" spans="1:25" x14ac:dyDescent="0.25">
      <c r="A5285" t="s">
        <v>7</v>
      </c>
      <c r="B5285" t="s">
        <v>8651</v>
      </c>
      <c r="C5285" t="s">
        <v>7942</v>
      </c>
      <c r="D5285" t="s">
        <v>7943</v>
      </c>
      <c r="E5285" t="s">
        <v>7944</v>
      </c>
      <c r="F5285">
        <v>22142144</v>
      </c>
      <c r="G5285" t="s">
        <v>7962</v>
      </c>
      <c r="H5285" t="s">
        <v>8887</v>
      </c>
      <c r="I5285">
        <v>118639</v>
      </c>
      <c r="J5285" t="s">
        <v>7964</v>
      </c>
      <c r="K5285" t="s">
        <v>7965</v>
      </c>
      <c r="L5285" t="s">
        <v>6</v>
      </c>
      <c r="M5285" t="s">
        <v>8720</v>
      </c>
      <c r="N5285">
        <v>612.9</v>
      </c>
      <c r="O5285">
        <v>3.41</v>
      </c>
      <c r="P5285">
        <v>5.5999999999999999E-3</v>
      </c>
      <c r="Q5285">
        <v>612.9</v>
      </c>
      <c r="R5285">
        <v>3.41</v>
      </c>
      <c r="S5285">
        <v>808.55</v>
      </c>
      <c r="T5285">
        <v>3.41</v>
      </c>
      <c r="U5285">
        <v>4.1999999999999997E-3</v>
      </c>
      <c r="V5285">
        <v>404.28</v>
      </c>
      <c r="W5285">
        <v>3.41</v>
      </c>
      <c r="X5285" s="83" t="str">
        <f t="shared" si="164"/>
        <v>2214 - BG MEM/NOLA/E TX</v>
      </c>
      <c r="Y5285" s="83">
        <f t="shared" si="165"/>
        <v>1</v>
      </c>
    </row>
    <row r="5286" spans="1:25" x14ac:dyDescent="0.25">
      <c r="A5286" t="s">
        <v>7</v>
      </c>
      <c r="B5286" t="s">
        <v>8651</v>
      </c>
      <c r="C5286" t="s">
        <v>7942</v>
      </c>
      <c r="D5286" t="s">
        <v>7943</v>
      </c>
      <c r="E5286" t="s">
        <v>7944</v>
      </c>
      <c r="F5286">
        <v>22142144</v>
      </c>
      <c r="G5286" t="s">
        <v>7962</v>
      </c>
      <c r="H5286" t="s">
        <v>8887</v>
      </c>
      <c r="I5286">
        <v>118639</v>
      </c>
      <c r="J5286" t="s">
        <v>7964</v>
      </c>
      <c r="K5286" t="s">
        <v>7965</v>
      </c>
      <c r="L5286" t="s">
        <v>6</v>
      </c>
      <c r="M5286" t="s">
        <v>8696</v>
      </c>
      <c r="N5286">
        <v>476.47</v>
      </c>
      <c r="O5286">
        <v>3.41</v>
      </c>
      <c r="P5286">
        <v>7.1999999999999998E-3</v>
      </c>
      <c r="Q5286">
        <v>476.47</v>
      </c>
      <c r="R5286">
        <v>3.41</v>
      </c>
      <c r="S5286">
        <v>3930.49</v>
      </c>
      <c r="T5286">
        <v>39.78</v>
      </c>
      <c r="U5286">
        <v>1.01E-2</v>
      </c>
      <c r="V5286">
        <v>491.31</v>
      </c>
      <c r="W5286">
        <v>13.26</v>
      </c>
      <c r="X5286" s="83" t="str">
        <f t="shared" si="164"/>
        <v>2214 - BG MEM/NOLA/E TX</v>
      </c>
      <c r="Y5286" s="83">
        <f t="shared" si="165"/>
        <v>3</v>
      </c>
    </row>
    <row r="5287" spans="1:25" x14ac:dyDescent="0.25">
      <c r="A5287" t="s">
        <v>7</v>
      </c>
      <c r="B5287" t="s">
        <v>8651</v>
      </c>
      <c r="C5287" t="s">
        <v>7942</v>
      </c>
      <c r="D5287" t="s">
        <v>7943</v>
      </c>
      <c r="E5287" t="s">
        <v>7944</v>
      </c>
      <c r="F5287">
        <v>22142144</v>
      </c>
      <c r="G5287" t="s">
        <v>7962</v>
      </c>
      <c r="H5287" t="s">
        <v>8887</v>
      </c>
      <c r="I5287">
        <v>118639</v>
      </c>
      <c r="J5287" t="s">
        <v>7964</v>
      </c>
      <c r="K5287" t="s">
        <v>7965</v>
      </c>
      <c r="L5287" t="s">
        <v>6</v>
      </c>
      <c r="M5287" t="s">
        <v>8697</v>
      </c>
      <c r="N5287">
        <v>1454.54</v>
      </c>
      <c r="Q5287">
        <v>727.27</v>
      </c>
      <c r="S5287">
        <v>11488.98</v>
      </c>
      <c r="T5287">
        <v>5755.46</v>
      </c>
      <c r="U5287">
        <v>0.501</v>
      </c>
      <c r="V5287">
        <v>718.06</v>
      </c>
      <c r="W5287">
        <v>639.4955555555556</v>
      </c>
      <c r="X5287" s="83" t="str">
        <f t="shared" si="164"/>
        <v>2214 - BG MEM/NOLA/E TX</v>
      </c>
      <c r="Y5287" s="83">
        <f t="shared" si="165"/>
        <v>9</v>
      </c>
    </row>
    <row r="5288" spans="1:25" x14ac:dyDescent="0.25">
      <c r="A5288" t="s">
        <v>7</v>
      </c>
      <c r="B5288" t="s">
        <v>8651</v>
      </c>
      <c r="C5288" t="s">
        <v>7942</v>
      </c>
      <c r="D5288" t="s">
        <v>7943</v>
      </c>
      <c r="E5288" t="s">
        <v>7944</v>
      </c>
      <c r="F5288">
        <v>22142144</v>
      </c>
      <c r="G5288" t="s">
        <v>7962</v>
      </c>
      <c r="H5288" t="s">
        <v>8887</v>
      </c>
      <c r="I5288">
        <v>118639</v>
      </c>
      <c r="J5288" t="s">
        <v>7964</v>
      </c>
      <c r="K5288" t="s">
        <v>7965</v>
      </c>
      <c r="L5288" t="s">
        <v>6</v>
      </c>
      <c r="M5288" t="s">
        <v>8698</v>
      </c>
      <c r="N5288">
        <v>4301.22</v>
      </c>
      <c r="O5288">
        <v>702.78</v>
      </c>
      <c r="P5288">
        <v>0.16339999999999999</v>
      </c>
      <c r="Q5288">
        <v>614.46</v>
      </c>
      <c r="R5288">
        <v>117.13</v>
      </c>
      <c r="S5288">
        <v>33509.42</v>
      </c>
      <c r="T5288">
        <v>4616.29</v>
      </c>
      <c r="U5288">
        <v>0.13780000000000001</v>
      </c>
      <c r="V5288">
        <v>540.47</v>
      </c>
      <c r="W5288">
        <v>115.40725</v>
      </c>
      <c r="X5288" s="83" t="str">
        <f t="shared" si="164"/>
        <v>2214 - BG MEM/NOLA/E TX</v>
      </c>
      <c r="Y5288" s="83">
        <f t="shared" si="165"/>
        <v>40</v>
      </c>
    </row>
    <row r="5289" spans="1:25" x14ac:dyDescent="0.25">
      <c r="A5289" t="s">
        <v>7</v>
      </c>
      <c r="B5289" t="s">
        <v>8651</v>
      </c>
      <c r="C5289" t="s">
        <v>7942</v>
      </c>
      <c r="D5289" t="s">
        <v>7943</v>
      </c>
      <c r="E5289" t="s">
        <v>7944</v>
      </c>
      <c r="F5289">
        <v>22142144</v>
      </c>
      <c r="G5289" t="s">
        <v>7962</v>
      </c>
      <c r="H5289" t="s">
        <v>8887</v>
      </c>
      <c r="I5289">
        <v>118639</v>
      </c>
      <c r="J5289" t="s">
        <v>7964</v>
      </c>
      <c r="K5289" t="s">
        <v>7965</v>
      </c>
      <c r="L5289" t="s">
        <v>6</v>
      </c>
      <c r="M5289" t="s">
        <v>8699</v>
      </c>
      <c r="N5289">
        <v>312.08</v>
      </c>
      <c r="Q5289">
        <v>156.04</v>
      </c>
      <c r="S5289">
        <v>1607.57</v>
      </c>
      <c r="T5289">
        <v>128.33000000000001</v>
      </c>
      <c r="U5289">
        <v>7.9799999999999996E-2</v>
      </c>
      <c r="V5289">
        <v>146.13999999999999</v>
      </c>
      <c r="W5289">
        <v>16.041250000000002</v>
      </c>
      <c r="X5289" s="83" t="str">
        <f t="shared" si="164"/>
        <v>2214 - BG MEM/NOLA/E TX</v>
      </c>
      <c r="Y5289" s="83">
        <f t="shared" si="165"/>
        <v>8</v>
      </c>
    </row>
    <row r="5290" spans="1:25" x14ac:dyDescent="0.25">
      <c r="A5290" t="s">
        <v>7</v>
      </c>
      <c r="B5290" t="s">
        <v>8651</v>
      </c>
      <c r="C5290" t="s">
        <v>7942</v>
      </c>
      <c r="D5290" t="s">
        <v>7943</v>
      </c>
      <c r="E5290" t="s">
        <v>7944</v>
      </c>
      <c r="F5290">
        <v>22142144</v>
      </c>
      <c r="G5290" t="s">
        <v>7962</v>
      </c>
      <c r="H5290" t="s">
        <v>8887</v>
      </c>
      <c r="I5290">
        <v>118639</v>
      </c>
      <c r="J5290" t="s">
        <v>7964</v>
      </c>
      <c r="K5290" t="s">
        <v>7965</v>
      </c>
      <c r="L5290" t="s">
        <v>6</v>
      </c>
      <c r="M5290" t="s">
        <v>8700</v>
      </c>
      <c r="N5290">
        <v>940</v>
      </c>
      <c r="O5290">
        <v>158.1</v>
      </c>
      <c r="P5290">
        <v>0.16819999999999999</v>
      </c>
      <c r="Q5290">
        <v>470</v>
      </c>
      <c r="R5290">
        <v>158.1</v>
      </c>
      <c r="S5290">
        <v>6780.98</v>
      </c>
      <c r="T5290">
        <v>1333.13</v>
      </c>
      <c r="U5290">
        <v>0.1966</v>
      </c>
      <c r="V5290">
        <v>423.81</v>
      </c>
      <c r="W5290">
        <v>121.19363636363637</v>
      </c>
      <c r="X5290" s="83" t="str">
        <f t="shared" si="164"/>
        <v>2214 - BG MEM/NOLA/E TX</v>
      </c>
      <c r="Y5290" s="83">
        <f t="shared" si="165"/>
        <v>11</v>
      </c>
    </row>
    <row r="5291" spans="1:25" x14ac:dyDescent="0.25">
      <c r="A5291" t="s">
        <v>7</v>
      </c>
      <c r="B5291" t="s">
        <v>8651</v>
      </c>
      <c r="C5291" t="s">
        <v>7942</v>
      </c>
      <c r="D5291" t="s">
        <v>7943</v>
      </c>
      <c r="E5291" t="s">
        <v>7944</v>
      </c>
      <c r="F5291">
        <v>22142144</v>
      </c>
      <c r="G5291" t="s">
        <v>7962</v>
      </c>
      <c r="H5291" t="s">
        <v>8887</v>
      </c>
      <c r="I5291">
        <v>118639</v>
      </c>
      <c r="J5291" t="s">
        <v>7964</v>
      </c>
      <c r="K5291" t="s">
        <v>7965</v>
      </c>
      <c r="L5291" t="s">
        <v>6</v>
      </c>
      <c r="M5291" t="s">
        <v>8701</v>
      </c>
      <c r="N5291">
        <v>560.44000000000005</v>
      </c>
      <c r="O5291">
        <v>8.1</v>
      </c>
      <c r="P5291">
        <v>1.4500000000000001E-2</v>
      </c>
      <c r="Q5291">
        <v>560.44000000000005</v>
      </c>
      <c r="R5291">
        <v>8.1</v>
      </c>
      <c r="S5291">
        <v>3950.32</v>
      </c>
      <c r="T5291">
        <v>654.83000000000004</v>
      </c>
      <c r="U5291">
        <v>0.1658</v>
      </c>
      <c r="V5291">
        <v>493.79</v>
      </c>
      <c r="W5291">
        <v>163.70750000000001</v>
      </c>
      <c r="X5291" s="83" t="str">
        <f t="shared" si="164"/>
        <v>2214 - BG MEM/NOLA/E TX</v>
      </c>
      <c r="Y5291" s="83">
        <f t="shared" si="165"/>
        <v>4</v>
      </c>
    </row>
    <row r="5292" spans="1:25" x14ac:dyDescent="0.25">
      <c r="A5292" t="s">
        <v>7</v>
      </c>
      <c r="B5292" t="s">
        <v>8651</v>
      </c>
      <c r="C5292" t="s">
        <v>8722</v>
      </c>
      <c r="D5292" t="s">
        <v>8723</v>
      </c>
      <c r="E5292" t="s">
        <v>8724</v>
      </c>
      <c r="F5292">
        <v>23123121</v>
      </c>
      <c r="G5292" t="s">
        <v>8754</v>
      </c>
      <c r="H5292" t="s">
        <v>8755</v>
      </c>
      <c r="I5292">
        <v>114889</v>
      </c>
      <c r="J5292" t="s">
        <v>99</v>
      </c>
      <c r="K5292" t="s">
        <v>101</v>
      </c>
      <c r="L5292" t="s">
        <v>6</v>
      </c>
      <c r="M5292" t="s">
        <v>7661</v>
      </c>
      <c r="N5292">
        <v>796.7</v>
      </c>
      <c r="O5292">
        <v>2647.82</v>
      </c>
      <c r="P5292">
        <v>3.3235000000000001</v>
      </c>
      <c r="Q5292">
        <v>159.34</v>
      </c>
      <c r="R5292">
        <v>441.30333333333334</v>
      </c>
      <c r="S5292">
        <v>9360.34</v>
      </c>
      <c r="T5292">
        <v>5579.05</v>
      </c>
      <c r="U5292">
        <v>0.59599999999999997</v>
      </c>
      <c r="V5292">
        <v>203.49</v>
      </c>
      <c r="W5292">
        <v>154.97361111111113</v>
      </c>
      <c r="X5292" s="83" t="str">
        <f t="shared" si="164"/>
        <v>2312 - CAD SCR SOUTH</v>
      </c>
      <c r="Y5292" s="83">
        <f t="shared" si="165"/>
        <v>36</v>
      </c>
    </row>
    <row r="5293" spans="1:25" x14ac:dyDescent="0.25">
      <c r="A5293" t="s">
        <v>7</v>
      </c>
      <c r="B5293" t="s">
        <v>8651</v>
      </c>
      <c r="C5293" t="s">
        <v>8722</v>
      </c>
      <c r="D5293" t="s">
        <v>8723</v>
      </c>
      <c r="E5293" t="s">
        <v>8724</v>
      </c>
      <c r="F5293">
        <v>23123121</v>
      </c>
      <c r="G5293" t="s">
        <v>8754</v>
      </c>
      <c r="H5293" t="s">
        <v>8755</v>
      </c>
      <c r="I5293">
        <v>114889</v>
      </c>
      <c r="J5293" t="s">
        <v>99</v>
      </c>
      <c r="K5293" t="s">
        <v>101</v>
      </c>
      <c r="L5293" t="s">
        <v>6</v>
      </c>
      <c r="M5293" t="s">
        <v>7662</v>
      </c>
      <c r="N5293">
        <v>483.88</v>
      </c>
      <c r="O5293">
        <v>102.59</v>
      </c>
      <c r="P5293">
        <v>0.21199999999999999</v>
      </c>
      <c r="Q5293">
        <v>241.94</v>
      </c>
      <c r="R5293">
        <v>20.518000000000001</v>
      </c>
      <c r="S5293">
        <v>2357.2600000000002</v>
      </c>
      <c r="T5293">
        <v>1670.09</v>
      </c>
      <c r="U5293">
        <v>0.70850000000000002</v>
      </c>
      <c r="V5293">
        <v>261.92</v>
      </c>
      <c r="W5293">
        <v>208.76124999999999</v>
      </c>
      <c r="X5293" s="83" t="str">
        <f t="shared" si="164"/>
        <v>2312 - CAD SCR SOUTH</v>
      </c>
      <c r="Y5293" s="83">
        <f t="shared" si="165"/>
        <v>8</v>
      </c>
    </row>
    <row r="5294" spans="1:25" x14ac:dyDescent="0.25">
      <c r="A5294" t="s">
        <v>7</v>
      </c>
      <c r="B5294" t="s">
        <v>8651</v>
      </c>
      <c r="C5294" t="s">
        <v>8722</v>
      </c>
      <c r="D5294" t="s">
        <v>8723</v>
      </c>
      <c r="E5294" t="s">
        <v>8724</v>
      </c>
      <c r="F5294">
        <v>23123121</v>
      </c>
      <c r="G5294" t="s">
        <v>8754</v>
      </c>
      <c r="H5294" t="s">
        <v>8755</v>
      </c>
      <c r="I5294">
        <v>114889</v>
      </c>
      <c r="J5294" t="s">
        <v>99</v>
      </c>
      <c r="K5294" t="s">
        <v>101</v>
      </c>
      <c r="L5294" t="s">
        <v>6</v>
      </c>
      <c r="M5294" t="s">
        <v>7663</v>
      </c>
      <c r="N5294">
        <v>509.67</v>
      </c>
      <c r="O5294">
        <v>1549</v>
      </c>
      <c r="P5294">
        <v>3.0392000000000001</v>
      </c>
      <c r="Q5294">
        <v>169.89</v>
      </c>
      <c r="S5294">
        <v>2491.89</v>
      </c>
      <c r="T5294">
        <v>4222.26</v>
      </c>
      <c r="U5294">
        <v>1.6943999999999999</v>
      </c>
      <c r="V5294">
        <v>166.13</v>
      </c>
      <c r="W5294">
        <v>383.84181818181821</v>
      </c>
      <c r="X5294" s="83" t="str">
        <f t="shared" si="164"/>
        <v>2312 - CAD SCR SOUTH</v>
      </c>
      <c r="Y5294" s="83">
        <f t="shared" si="165"/>
        <v>11</v>
      </c>
    </row>
    <row r="5295" spans="1:25" x14ac:dyDescent="0.25">
      <c r="A5295" t="s">
        <v>7</v>
      </c>
      <c r="B5295" t="s">
        <v>8651</v>
      </c>
      <c r="C5295" t="s">
        <v>8722</v>
      </c>
      <c r="D5295" t="s">
        <v>8723</v>
      </c>
      <c r="E5295" t="s">
        <v>8724</v>
      </c>
      <c r="F5295">
        <v>23123121</v>
      </c>
      <c r="G5295" t="s">
        <v>8754</v>
      </c>
      <c r="H5295" t="s">
        <v>8755</v>
      </c>
      <c r="I5295">
        <v>114889</v>
      </c>
      <c r="J5295" t="s">
        <v>99</v>
      </c>
      <c r="K5295" t="s">
        <v>101</v>
      </c>
      <c r="L5295" t="s">
        <v>6</v>
      </c>
      <c r="M5295" t="s">
        <v>7664</v>
      </c>
      <c r="N5295">
        <v>5806.56</v>
      </c>
      <c r="O5295">
        <v>4953.24</v>
      </c>
      <c r="P5295">
        <v>0.85299999999999998</v>
      </c>
      <c r="Q5295">
        <v>241.94</v>
      </c>
      <c r="R5295">
        <v>309.57749999999999</v>
      </c>
      <c r="S5295">
        <v>10964.54</v>
      </c>
      <c r="T5295">
        <v>48228.91</v>
      </c>
      <c r="U5295">
        <v>4.3986000000000001</v>
      </c>
      <c r="V5295">
        <v>233.29</v>
      </c>
      <c r="W5295">
        <v>831.53293103448277</v>
      </c>
      <c r="X5295" s="83" t="str">
        <f t="shared" si="164"/>
        <v>2312 - CAD SCR SOUTH</v>
      </c>
      <c r="Y5295" s="83">
        <f t="shared" si="165"/>
        <v>58</v>
      </c>
    </row>
    <row r="5296" spans="1:25" x14ac:dyDescent="0.25">
      <c r="A5296" t="s">
        <v>7</v>
      </c>
      <c r="B5296" t="s">
        <v>8651</v>
      </c>
      <c r="C5296" t="s">
        <v>8722</v>
      </c>
      <c r="D5296" t="s">
        <v>8723</v>
      </c>
      <c r="E5296" t="s">
        <v>8724</v>
      </c>
      <c r="F5296">
        <v>23123121</v>
      </c>
      <c r="G5296" t="s">
        <v>8754</v>
      </c>
      <c r="H5296" t="s">
        <v>8755</v>
      </c>
      <c r="I5296">
        <v>114889</v>
      </c>
      <c r="J5296" t="s">
        <v>99</v>
      </c>
      <c r="K5296" t="s">
        <v>101</v>
      </c>
      <c r="L5296" t="s">
        <v>6</v>
      </c>
      <c r="M5296" t="s">
        <v>7668</v>
      </c>
      <c r="N5296">
        <v>241.95</v>
      </c>
      <c r="Q5296">
        <v>80.650000000000006</v>
      </c>
      <c r="S5296">
        <v>2839.16</v>
      </c>
      <c r="T5296">
        <v>24.06</v>
      </c>
      <c r="U5296">
        <v>8.5000000000000006E-3</v>
      </c>
      <c r="V5296">
        <v>123.44</v>
      </c>
      <c r="W5296">
        <v>1.7185714285714284</v>
      </c>
      <c r="X5296" s="83" t="str">
        <f t="shared" si="164"/>
        <v>2312 - CAD SCR SOUTH</v>
      </c>
      <c r="Y5296" s="83">
        <f t="shared" si="165"/>
        <v>14</v>
      </c>
    </row>
    <row r="5297" spans="1:25" x14ac:dyDescent="0.25">
      <c r="A5297" t="s">
        <v>7</v>
      </c>
      <c r="B5297" t="s">
        <v>8651</v>
      </c>
      <c r="C5297" t="s">
        <v>8722</v>
      </c>
      <c r="D5297" t="s">
        <v>8723</v>
      </c>
      <c r="E5297" t="s">
        <v>8724</v>
      </c>
      <c r="F5297">
        <v>23123121</v>
      </c>
      <c r="G5297" t="s">
        <v>8754</v>
      </c>
      <c r="H5297" t="s">
        <v>8755</v>
      </c>
      <c r="I5297">
        <v>114889</v>
      </c>
      <c r="J5297" t="s">
        <v>99</v>
      </c>
      <c r="K5297" t="s">
        <v>101</v>
      </c>
      <c r="L5297" t="s">
        <v>6</v>
      </c>
      <c r="M5297" t="s">
        <v>7667</v>
      </c>
      <c r="N5297">
        <v>2536.98</v>
      </c>
      <c r="O5297">
        <v>1145.1400000000001</v>
      </c>
      <c r="P5297">
        <v>0.45140000000000002</v>
      </c>
      <c r="Q5297">
        <v>422.83</v>
      </c>
      <c r="R5297">
        <v>190.85666666666668</v>
      </c>
      <c r="S5297">
        <v>19450.03</v>
      </c>
      <c r="T5297">
        <v>14002.58</v>
      </c>
      <c r="U5297">
        <v>0.71989999999999998</v>
      </c>
      <c r="V5297">
        <v>474.39</v>
      </c>
      <c r="W5297">
        <v>482.84758620689655</v>
      </c>
      <c r="X5297" s="83" t="str">
        <f t="shared" si="164"/>
        <v>2312 - CAD SCR SOUTH</v>
      </c>
      <c r="Y5297" s="83">
        <f t="shared" si="165"/>
        <v>29</v>
      </c>
    </row>
    <row r="5298" spans="1:25" x14ac:dyDescent="0.25">
      <c r="A5298" t="s">
        <v>7</v>
      </c>
      <c r="B5298" t="s">
        <v>8651</v>
      </c>
      <c r="C5298" t="s">
        <v>8722</v>
      </c>
      <c r="D5298" t="s">
        <v>8723</v>
      </c>
      <c r="E5298" t="s">
        <v>8724</v>
      </c>
      <c r="F5298">
        <v>23123121</v>
      </c>
      <c r="G5298" t="s">
        <v>8754</v>
      </c>
      <c r="H5298" t="s">
        <v>8755</v>
      </c>
      <c r="I5298">
        <v>114889</v>
      </c>
      <c r="J5298" t="s">
        <v>99</v>
      </c>
      <c r="K5298" t="s">
        <v>101</v>
      </c>
      <c r="L5298" t="s">
        <v>6</v>
      </c>
      <c r="M5298" t="s">
        <v>7665</v>
      </c>
      <c r="N5298">
        <v>3721.76</v>
      </c>
      <c r="O5298">
        <v>1517.09</v>
      </c>
      <c r="P5298">
        <v>0.40760000000000002</v>
      </c>
      <c r="Q5298">
        <v>465.22</v>
      </c>
      <c r="R5298">
        <v>168.56555555555553</v>
      </c>
      <c r="S5298">
        <v>37927.21</v>
      </c>
      <c r="T5298">
        <v>35678.11</v>
      </c>
      <c r="U5298">
        <v>0.94069999999999998</v>
      </c>
      <c r="V5298">
        <v>480.09</v>
      </c>
      <c r="W5298">
        <v>532.50910447761191</v>
      </c>
      <c r="X5298" s="83" t="str">
        <f t="shared" si="164"/>
        <v>2312 - CAD SCR SOUTH</v>
      </c>
      <c r="Y5298" s="83">
        <f t="shared" si="165"/>
        <v>67</v>
      </c>
    </row>
    <row r="5299" spans="1:25" x14ac:dyDescent="0.25">
      <c r="A5299" t="s">
        <v>7</v>
      </c>
      <c r="B5299" t="s">
        <v>8651</v>
      </c>
      <c r="C5299" t="s">
        <v>8722</v>
      </c>
      <c r="D5299" t="s">
        <v>8723</v>
      </c>
      <c r="E5299" t="s">
        <v>8724</v>
      </c>
      <c r="F5299">
        <v>23123121</v>
      </c>
      <c r="G5299" t="s">
        <v>8754</v>
      </c>
      <c r="H5299" t="s">
        <v>8755</v>
      </c>
      <c r="I5299">
        <v>114889</v>
      </c>
      <c r="J5299" t="s">
        <v>99</v>
      </c>
      <c r="K5299" t="s">
        <v>101</v>
      </c>
      <c r="L5299" t="s">
        <v>6</v>
      </c>
      <c r="M5299" t="s">
        <v>7666</v>
      </c>
      <c r="N5299">
        <v>0</v>
      </c>
      <c r="O5299">
        <v>693.75</v>
      </c>
      <c r="S5299">
        <v>9623.1299999999992</v>
      </c>
      <c r="T5299">
        <v>3567.8</v>
      </c>
      <c r="U5299">
        <v>0.37080000000000002</v>
      </c>
      <c r="V5299">
        <v>152.75</v>
      </c>
      <c r="W5299">
        <v>89.195000000000007</v>
      </c>
      <c r="X5299" s="83" t="str">
        <f t="shared" si="164"/>
        <v>2312 - CAD SCR SOUTH</v>
      </c>
      <c r="Y5299" s="83">
        <f t="shared" si="165"/>
        <v>40</v>
      </c>
    </row>
    <row r="5300" spans="1:25" x14ac:dyDescent="0.25">
      <c r="A5300" t="s">
        <v>7</v>
      </c>
      <c r="B5300" t="s">
        <v>8651</v>
      </c>
      <c r="C5300" t="s">
        <v>8722</v>
      </c>
      <c r="D5300" t="s">
        <v>8723</v>
      </c>
      <c r="E5300" t="s">
        <v>8724</v>
      </c>
      <c r="F5300">
        <v>23123121</v>
      </c>
      <c r="G5300" t="s">
        <v>8754</v>
      </c>
      <c r="H5300" t="s">
        <v>8755</v>
      </c>
      <c r="I5300">
        <v>116641</v>
      </c>
      <c r="J5300" t="s">
        <v>7744</v>
      </c>
      <c r="K5300" t="s">
        <v>98</v>
      </c>
      <c r="L5300" t="s">
        <v>6</v>
      </c>
      <c r="M5300" t="s">
        <v>7661</v>
      </c>
      <c r="N5300">
        <v>637.36</v>
      </c>
      <c r="O5300">
        <v>2208.14</v>
      </c>
      <c r="P5300">
        <v>3.4645000000000001</v>
      </c>
      <c r="Q5300">
        <v>159.34</v>
      </c>
      <c r="R5300">
        <v>736.04666666666662</v>
      </c>
      <c r="S5300">
        <v>6889.55</v>
      </c>
      <c r="T5300">
        <v>8711.68</v>
      </c>
      <c r="U5300">
        <v>1.2645</v>
      </c>
      <c r="V5300">
        <v>202.63</v>
      </c>
      <c r="W5300">
        <v>272.24</v>
      </c>
      <c r="X5300" s="83" t="str">
        <f t="shared" si="164"/>
        <v>2312 - CAD SCR SOUTH</v>
      </c>
      <c r="Y5300" s="83">
        <f t="shared" si="165"/>
        <v>32</v>
      </c>
    </row>
    <row r="5301" spans="1:25" x14ac:dyDescent="0.25">
      <c r="A5301" t="s">
        <v>7</v>
      </c>
      <c r="B5301" t="s">
        <v>8651</v>
      </c>
      <c r="C5301" t="s">
        <v>8722</v>
      </c>
      <c r="D5301" t="s">
        <v>8723</v>
      </c>
      <c r="E5301" t="s">
        <v>8724</v>
      </c>
      <c r="F5301">
        <v>23123121</v>
      </c>
      <c r="G5301" t="s">
        <v>8754</v>
      </c>
      <c r="H5301" t="s">
        <v>8755</v>
      </c>
      <c r="I5301">
        <v>116641</v>
      </c>
      <c r="J5301" t="s">
        <v>7744</v>
      </c>
      <c r="K5301" t="s">
        <v>98</v>
      </c>
      <c r="L5301" t="s">
        <v>6</v>
      </c>
      <c r="M5301" t="s">
        <v>7662</v>
      </c>
      <c r="N5301">
        <v>483.88</v>
      </c>
      <c r="O5301">
        <v>1702.5</v>
      </c>
      <c r="P5301">
        <v>3.5184000000000002</v>
      </c>
      <c r="Q5301">
        <v>241.94</v>
      </c>
      <c r="R5301">
        <v>1702.5</v>
      </c>
      <c r="S5301">
        <v>1555.9</v>
      </c>
      <c r="T5301">
        <v>4470</v>
      </c>
      <c r="U5301">
        <v>2.8729</v>
      </c>
      <c r="V5301">
        <v>222.27</v>
      </c>
      <c r="W5301">
        <v>1117.5</v>
      </c>
      <c r="X5301" s="83" t="str">
        <f t="shared" si="164"/>
        <v>2312 - CAD SCR SOUTH</v>
      </c>
      <c r="Y5301" s="83">
        <f t="shared" si="165"/>
        <v>4</v>
      </c>
    </row>
    <row r="5302" spans="1:25" x14ac:dyDescent="0.25">
      <c r="A5302" t="s">
        <v>7</v>
      </c>
      <c r="B5302" t="s">
        <v>8651</v>
      </c>
      <c r="C5302" t="s">
        <v>8722</v>
      </c>
      <c r="D5302" t="s">
        <v>8723</v>
      </c>
      <c r="E5302" t="s">
        <v>8724</v>
      </c>
      <c r="F5302">
        <v>23123121</v>
      </c>
      <c r="G5302" t="s">
        <v>8754</v>
      </c>
      <c r="H5302" t="s">
        <v>8755</v>
      </c>
      <c r="I5302">
        <v>116641</v>
      </c>
      <c r="J5302" t="s">
        <v>7744</v>
      </c>
      <c r="K5302" t="s">
        <v>98</v>
      </c>
      <c r="L5302" t="s">
        <v>6</v>
      </c>
      <c r="M5302" t="s">
        <v>7663</v>
      </c>
      <c r="N5302">
        <v>509.67</v>
      </c>
      <c r="O5302">
        <v>717.64</v>
      </c>
      <c r="P5302">
        <v>1.4079999999999999</v>
      </c>
      <c r="Q5302">
        <v>169.89</v>
      </c>
      <c r="R5302">
        <v>358.82</v>
      </c>
      <c r="S5302">
        <v>3047.45</v>
      </c>
      <c r="T5302">
        <v>4401.2</v>
      </c>
      <c r="U5302">
        <v>1.4441999999999999</v>
      </c>
      <c r="V5302">
        <v>169.3</v>
      </c>
      <c r="W5302">
        <v>275.07499999999999</v>
      </c>
      <c r="X5302" s="83" t="str">
        <f t="shared" si="164"/>
        <v>2312 - CAD SCR SOUTH</v>
      </c>
      <c r="Y5302" s="83">
        <f t="shared" si="165"/>
        <v>16</v>
      </c>
    </row>
    <row r="5303" spans="1:25" x14ac:dyDescent="0.25">
      <c r="A5303" t="s">
        <v>7</v>
      </c>
      <c r="B5303" t="s">
        <v>8651</v>
      </c>
      <c r="C5303" t="s">
        <v>8722</v>
      </c>
      <c r="D5303" t="s">
        <v>8723</v>
      </c>
      <c r="E5303" t="s">
        <v>8724</v>
      </c>
      <c r="F5303">
        <v>23123121</v>
      </c>
      <c r="G5303" t="s">
        <v>8754</v>
      </c>
      <c r="H5303" t="s">
        <v>8755</v>
      </c>
      <c r="I5303">
        <v>116641</v>
      </c>
      <c r="J5303" t="s">
        <v>7744</v>
      </c>
      <c r="K5303" t="s">
        <v>98</v>
      </c>
      <c r="L5303" t="s">
        <v>6</v>
      </c>
      <c r="M5303" t="s">
        <v>7664</v>
      </c>
      <c r="N5303">
        <v>2419.4</v>
      </c>
      <c r="O5303">
        <v>360.92</v>
      </c>
      <c r="P5303">
        <v>0.1492</v>
      </c>
      <c r="Q5303">
        <v>241.94</v>
      </c>
      <c r="R5303">
        <v>32.810909090909092</v>
      </c>
      <c r="S5303">
        <v>4182.13</v>
      </c>
      <c r="T5303">
        <v>11460.64</v>
      </c>
      <c r="U5303">
        <v>2.7404000000000002</v>
      </c>
      <c r="V5303">
        <v>232.34</v>
      </c>
      <c r="W5303">
        <v>347.29212121212117</v>
      </c>
      <c r="X5303" s="83" t="str">
        <f t="shared" si="164"/>
        <v>2312 - CAD SCR SOUTH</v>
      </c>
      <c r="Y5303" s="83">
        <f t="shared" si="165"/>
        <v>33</v>
      </c>
    </row>
    <row r="5304" spans="1:25" x14ac:dyDescent="0.25">
      <c r="A5304" t="s">
        <v>7</v>
      </c>
      <c r="B5304" t="s">
        <v>8651</v>
      </c>
      <c r="C5304" t="s">
        <v>8722</v>
      </c>
      <c r="D5304" t="s">
        <v>8723</v>
      </c>
      <c r="E5304" t="s">
        <v>8724</v>
      </c>
      <c r="F5304">
        <v>23123121</v>
      </c>
      <c r="G5304" t="s">
        <v>8754</v>
      </c>
      <c r="H5304" t="s">
        <v>8755</v>
      </c>
      <c r="I5304">
        <v>116641</v>
      </c>
      <c r="J5304" t="s">
        <v>7744</v>
      </c>
      <c r="K5304" t="s">
        <v>98</v>
      </c>
      <c r="L5304" t="s">
        <v>6</v>
      </c>
      <c r="M5304" t="s">
        <v>7668</v>
      </c>
      <c r="N5304">
        <v>80.650000000000006</v>
      </c>
      <c r="O5304">
        <v>509.59</v>
      </c>
      <c r="P5304">
        <v>6.3185000000000002</v>
      </c>
      <c r="Q5304">
        <v>80.650000000000006</v>
      </c>
      <c r="R5304">
        <v>254.79499999999999</v>
      </c>
      <c r="S5304">
        <v>758.44</v>
      </c>
      <c r="T5304">
        <v>2748.52</v>
      </c>
      <c r="U5304">
        <v>3.6238999999999999</v>
      </c>
      <c r="V5304">
        <v>108.35</v>
      </c>
      <c r="W5304">
        <v>458.08666666666664</v>
      </c>
      <c r="X5304" s="83" t="str">
        <f t="shared" si="164"/>
        <v>2312 - CAD SCR SOUTH</v>
      </c>
      <c r="Y5304" s="83">
        <f t="shared" si="165"/>
        <v>6</v>
      </c>
    </row>
    <row r="5305" spans="1:25" x14ac:dyDescent="0.25">
      <c r="A5305" t="s">
        <v>7</v>
      </c>
      <c r="B5305" t="s">
        <v>8651</v>
      </c>
      <c r="C5305" t="s">
        <v>8722</v>
      </c>
      <c r="D5305" t="s">
        <v>8723</v>
      </c>
      <c r="E5305" t="s">
        <v>8724</v>
      </c>
      <c r="F5305">
        <v>23123121</v>
      </c>
      <c r="G5305" t="s">
        <v>8754</v>
      </c>
      <c r="H5305" t="s">
        <v>8755</v>
      </c>
      <c r="I5305">
        <v>116641</v>
      </c>
      <c r="J5305" t="s">
        <v>7744</v>
      </c>
      <c r="K5305" t="s">
        <v>98</v>
      </c>
      <c r="L5305" t="s">
        <v>6</v>
      </c>
      <c r="M5305" t="s">
        <v>7667</v>
      </c>
      <c r="N5305">
        <v>1691.32</v>
      </c>
      <c r="Q5305">
        <v>422.83</v>
      </c>
      <c r="S5305">
        <v>10506.54</v>
      </c>
      <c r="T5305">
        <v>5735.8</v>
      </c>
      <c r="U5305">
        <v>0.54590000000000005</v>
      </c>
      <c r="V5305">
        <v>477.57</v>
      </c>
      <c r="W5305">
        <v>573.58000000000004</v>
      </c>
      <c r="X5305" s="83" t="str">
        <f t="shared" si="164"/>
        <v>2312 - CAD SCR SOUTH</v>
      </c>
      <c r="Y5305" s="83">
        <f t="shared" si="165"/>
        <v>10</v>
      </c>
    </row>
    <row r="5306" spans="1:25" x14ac:dyDescent="0.25">
      <c r="A5306" t="s">
        <v>7</v>
      </c>
      <c r="B5306" t="s">
        <v>8651</v>
      </c>
      <c r="C5306" t="s">
        <v>8722</v>
      </c>
      <c r="D5306" t="s">
        <v>8723</v>
      </c>
      <c r="E5306" t="s">
        <v>8724</v>
      </c>
      <c r="F5306">
        <v>23123121</v>
      </c>
      <c r="G5306" t="s">
        <v>8754</v>
      </c>
      <c r="H5306" t="s">
        <v>8755</v>
      </c>
      <c r="I5306">
        <v>116641</v>
      </c>
      <c r="J5306" t="s">
        <v>7744</v>
      </c>
      <c r="K5306" t="s">
        <v>98</v>
      </c>
      <c r="L5306" t="s">
        <v>6</v>
      </c>
      <c r="M5306" t="s">
        <v>7665</v>
      </c>
      <c r="N5306">
        <v>1395.66</v>
      </c>
      <c r="O5306">
        <v>44.18</v>
      </c>
      <c r="P5306">
        <v>3.1699999999999999E-2</v>
      </c>
      <c r="Q5306">
        <v>465.22</v>
      </c>
      <c r="R5306">
        <v>11.045</v>
      </c>
      <c r="S5306">
        <v>10635.88</v>
      </c>
      <c r="T5306">
        <v>8132.25</v>
      </c>
      <c r="U5306">
        <v>0.76459999999999995</v>
      </c>
      <c r="V5306">
        <v>483.45</v>
      </c>
      <c r="W5306">
        <v>369.64772727272725</v>
      </c>
      <c r="X5306" s="83" t="str">
        <f t="shared" si="164"/>
        <v>2312 - CAD SCR SOUTH</v>
      </c>
      <c r="Y5306" s="83">
        <f t="shared" si="165"/>
        <v>22</v>
      </c>
    </row>
    <row r="5307" spans="1:25" x14ac:dyDescent="0.25">
      <c r="A5307" t="s">
        <v>7</v>
      </c>
      <c r="B5307" t="s">
        <v>8651</v>
      </c>
      <c r="C5307" t="s">
        <v>8722</v>
      </c>
      <c r="D5307" t="s">
        <v>8723</v>
      </c>
      <c r="E5307" t="s">
        <v>8724</v>
      </c>
      <c r="F5307">
        <v>23123121</v>
      </c>
      <c r="G5307" t="s">
        <v>8754</v>
      </c>
      <c r="H5307" t="s">
        <v>8755</v>
      </c>
      <c r="I5307">
        <v>116641</v>
      </c>
      <c r="J5307" t="s">
        <v>7744</v>
      </c>
      <c r="K5307" t="s">
        <v>98</v>
      </c>
      <c r="L5307" t="s">
        <v>6</v>
      </c>
      <c r="M5307" t="s">
        <v>7666</v>
      </c>
      <c r="N5307">
        <v>102.2</v>
      </c>
      <c r="O5307">
        <v>60.17</v>
      </c>
      <c r="P5307">
        <v>0.5887</v>
      </c>
      <c r="Q5307">
        <v>102.2</v>
      </c>
      <c r="R5307">
        <v>30.085000000000001</v>
      </c>
      <c r="S5307">
        <v>4438.22</v>
      </c>
      <c r="T5307">
        <v>-1243.83</v>
      </c>
      <c r="U5307">
        <v>-0.28029999999999999</v>
      </c>
      <c r="V5307">
        <v>153.04</v>
      </c>
      <c r="W5307">
        <v>-62.191499999999998</v>
      </c>
      <c r="X5307" s="83" t="str">
        <f t="shared" si="164"/>
        <v>2312 - CAD SCR SOUTH</v>
      </c>
      <c r="Y5307" s="83">
        <f t="shared" si="165"/>
        <v>20</v>
      </c>
    </row>
    <row r="5308" spans="1:25" x14ac:dyDescent="0.25">
      <c r="A5308" t="s">
        <v>7</v>
      </c>
      <c r="B5308" t="s">
        <v>8651</v>
      </c>
      <c r="C5308" t="s">
        <v>8722</v>
      </c>
      <c r="D5308" t="s">
        <v>8723</v>
      </c>
      <c r="E5308" t="s">
        <v>8724</v>
      </c>
      <c r="F5308">
        <v>23123121</v>
      </c>
      <c r="G5308" t="s">
        <v>8754</v>
      </c>
      <c r="H5308" t="s">
        <v>8755</v>
      </c>
      <c r="I5308">
        <v>118653</v>
      </c>
      <c r="J5308" t="s">
        <v>7687</v>
      </c>
      <c r="K5308" t="s">
        <v>9</v>
      </c>
      <c r="L5308" t="s">
        <v>6</v>
      </c>
      <c r="M5308" t="s">
        <v>7661</v>
      </c>
      <c r="N5308">
        <v>2230.7600000000002</v>
      </c>
      <c r="O5308">
        <v>2966.1</v>
      </c>
      <c r="P5308">
        <v>1.3295999999999999</v>
      </c>
      <c r="Q5308">
        <v>159.34</v>
      </c>
      <c r="R5308">
        <v>164.78333333333333</v>
      </c>
      <c r="S5308">
        <v>27597.39</v>
      </c>
      <c r="T5308">
        <v>10170.07</v>
      </c>
      <c r="U5308">
        <v>0.36849999999999999</v>
      </c>
      <c r="V5308">
        <v>205.95</v>
      </c>
      <c r="W5308">
        <v>109.35559139784947</v>
      </c>
      <c r="X5308" s="83" t="str">
        <f t="shared" si="164"/>
        <v>2312 - CAD SCR SOUTH</v>
      </c>
      <c r="Y5308" s="83">
        <f t="shared" si="165"/>
        <v>93</v>
      </c>
    </row>
    <row r="5309" spans="1:25" x14ac:dyDescent="0.25">
      <c r="A5309" t="s">
        <v>7</v>
      </c>
      <c r="B5309" t="s">
        <v>8651</v>
      </c>
      <c r="C5309" t="s">
        <v>8722</v>
      </c>
      <c r="D5309" t="s">
        <v>8723</v>
      </c>
      <c r="E5309" t="s">
        <v>8724</v>
      </c>
      <c r="F5309">
        <v>23123121</v>
      </c>
      <c r="G5309" t="s">
        <v>8754</v>
      </c>
      <c r="H5309" t="s">
        <v>8755</v>
      </c>
      <c r="I5309">
        <v>118653</v>
      </c>
      <c r="J5309" t="s">
        <v>7687</v>
      </c>
      <c r="K5309" t="s">
        <v>9</v>
      </c>
      <c r="L5309" t="s">
        <v>6</v>
      </c>
      <c r="M5309" t="s">
        <v>7662</v>
      </c>
      <c r="N5309">
        <v>3145.22</v>
      </c>
      <c r="O5309">
        <v>7956.7</v>
      </c>
      <c r="P5309">
        <v>2.5297999999999998</v>
      </c>
      <c r="Q5309">
        <v>241.94</v>
      </c>
      <c r="R5309">
        <v>568.33571428571429</v>
      </c>
      <c r="S5309">
        <v>9460.19</v>
      </c>
      <c r="T5309">
        <v>18107.75</v>
      </c>
      <c r="U5309">
        <v>1.9140999999999999</v>
      </c>
      <c r="V5309">
        <v>248.95</v>
      </c>
      <c r="W5309">
        <v>532.58088235294122</v>
      </c>
      <c r="X5309" s="83" t="str">
        <f t="shared" si="164"/>
        <v>2312 - CAD SCR SOUTH</v>
      </c>
      <c r="Y5309" s="83">
        <f t="shared" si="165"/>
        <v>34</v>
      </c>
    </row>
    <row r="5310" spans="1:25" x14ac:dyDescent="0.25">
      <c r="A5310" t="s">
        <v>7</v>
      </c>
      <c r="B5310" t="s">
        <v>8651</v>
      </c>
      <c r="C5310" t="s">
        <v>8722</v>
      </c>
      <c r="D5310" t="s">
        <v>8723</v>
      </c>
      <c r="E5310" t="s">
        <v>8724</v>
      </c>
      <c r="F5310">
        <v>23123121</v>
      </c>
      <c r="G5310" t="s">
        <v>8754</v>
      </c>
      <c r="H5310" t="s">
        <v>8755</v>
      </c>
      <c r="I5310">
        <v>118653</v>
      </c>
      <c r="J5310" t="s">
        <v>7687</v>
      </c>
      <c r="K5310" t="s">
        <v>9</v>
      </c>
      <c r="L5310" t="s">
        <v>6</v>
      </c>
      <c r="M5310" t="s">
        <v>7663</v>
      </c>
      <c r="N5310">
        <v>2378.46</v>
      </c>
      <c r="O5310">
        <v>4007.63</v>
      </c>
      <c r="P5310">
        <v>1.6850000000000001</v>
      </c>
      <c r="Q5310">
        <v>169.89</v>
      </c>
      <c r="R5310">
        <v>500.95375000000001</v>
      </c>
      <c r="S5310">
        <v>21307.46</v>
      </c>
      <c r="T5310">
        <v>25148.14</v>
      </c>
      <c r="U5310">
        <v>1.1802999999999999</v>
      </c>
      <c r="V5310">
        <v>169.11</v>
      </c>
      <c r="W5310">
        <v>302.98963855421687</v>
      </c>
      <c r="X5310" s="83" t="str">
        <f t="shared" ref="X5310:X5373" si="166">CONCATENATE(C5310," - ",D5310)</f>
        <v>2312 - CAD SCR SOUTH</v>
      </c>
      <c r="Y5310" s="83">
        <f t="shared" si="165"/>
        <v>83</v>
      </c>
    </row>
    <row r="5311" spans="1:25" x14ac:dyDescent="0.25">
      <c r="A5311" t="s">
        <v>7</v>
      </c>
      <c r="B5311" t="s">
        <v>8651</v>
      </c>
      <c r="C5311" t="s">
        <v>8722</v>
      </c>
      <c r="D5311" t="s">
        <v>8723</v>
      </c>
      <c r="E5311" t="s">
        <v>8724</v>
      </c>
      <c r="F5311">
        <v>23123121</v>
      </c>
      <c r="G5311" t="s">
        <v>8754</v>
      </c>
      <c r="H5311" t="s">
        <v>8755</v>
      </c>
      <c r="I5311">
        <v>118653</v>
      </c>
      <c r="J5311" t="s">
        <v>7687</v>
      </c>
      <c r="K5311" t="s">
        <v>9</v>
      </c>
      <c r="L5311" t="s">
        <v>6</v>
      </c>
      <c r="M5311" t="s">
        <v>8756</v>
      </c>
      <c r="S5311">
        <v>105.26</v>
      </c>
      <c r="T5311">
        <v>19.739999999999998</v>
      </c>
      <c r="U5311">
        <v>0.1875</v>
      </c>
      <c r="V5311">
        <v>105.26</v>
      </c>
      <c r="W5311">
        <v>19.739999999999998</v>
      </c>
      <c r="X5311" s="83" t="str">
        <f t="shared" si="166"/>
        <v>2312 - CAD SCR SOUTH</v>
      </c>
      <c r="Y5311" s="83">
        <f t="shared" si="165"/>
        <v>1</v>
      </c>
    </row>
    <row r="5312" spans="1:25" x14ac:dyDescent="0.25">
      <c r="A5312" t="s">
        <v>7</v>
      </c>
      <c r="B5312" t="s">
        <v>8651</v>
      </c>
      <c r="C5312" t="s">
        <v>8722</v>
      </c>
      <c r="D5312" t="s">
        <v>8723</v>
      </c>
      <c r="E5312" t="s">
        <v>8724</v>
      </c>
      <c r="F5312">
        <v>23123121</v>
      </c>
      <c r="G5312" t="s">
        <v>8754</v>
      </c>
      <c r="H5312" t="s">
        <v>8755</v>
      </c>
      <c r="I5312">
        <v>118653</v>
      </c>
      <c r="J5312" t="s">
        <v>7687</v>
      </c>
      <c r="K5312" t="s">
        <v>9</v>
      </c>
      <c r="L5312" t="s">
        <v>6</v>
      </c>
      <c r="M5312" t="s">
        <v>7664</v>
      </c>
      <c r="N5312">
        <v>18629.38</v>
      </c>
      <c r="O5312">
        <v>1941.78</v>
      </c>
      <c r="P5312">
        <v>0.1042</v>
      </c>
      <c r="Q5312">
        <v>241.94</v>
      </c>
      <c r="R5312">
        <v>40.453749999999999</v>
      </c>
      <c r="S5312">
        <v>35036.410000000003</v>
      </c>
      <c r="T5312">
        <v>20683.23</v>
      </c>
      <c r="U5312">
        <v>0.59030000000000005</v>
      </c>
      <c r="V5312">
        <v>232.03</v>
      </c>
      <c r="W5312">
        <v>113.02311475409836</v>
      </c>
      <c r="X5312" s="83" t="str">
        <f t="shared" si="166"/>
        <v>2312 - CAD SCR SOUTH</v>
      </c>
      <c r="Y5312" s="83">
        <f t="shared" si="165"/>
        <v>183</v>
      </c>
    </row>
    <row r="5313" spans="1:25" x14ac:dyDescent="0.25">
      <c r="A5313" t="s">
        <v>7</v>
      </c>
      <c r="B5313" t="s">
        <v>8651</v>
      </c>
      <c r="C5313" t="s">
        <v>8722</v>
      </c>
      <c r="D5313" t="s">
        <v>8723</v>
      </c>
      <c r="E5313" t="s">
        <v>8724</v>
      </c>
      <c r="F5313">
        <v>23123121</v>
      </c>
      <c r="G5313" t="s">
        <v>8754</v>
      </c>
      <c r="H5313" t="s">
        <v>8755</v>
      </c>
      <c r="I5313">
        <v>118653</v>
      </c>
      <c r="J5313" t="s">
        <v>7687</v>
      </c>
      <c r="K5313" t="s">
        <v>9</v>
      </c>
      <c r="L5313" t="s">
        <v>6</v>
      </c>
      <c r="M5313" t="s">
        <v>7668</v>
      </c>
      <c r="N5313">
        <v>483.9</v>
      </c>
      <c r="O5313">
        <v>97.36</v>
      </c>
      <c r="P5313">
        <v>0.20119999999999999</v>
      </c>
      <c r="Q5313">
        <v>80.650000000000006</v>
      </c>
      <c r="R5313">
        <v>97.36</v>
      </c>
      <c r="S5313">
        <v>9788.43</v>
      </c>
      <c r="T5313">
        <v>1052.6099999999999</v>
      </c>
      <c r="U5313">
        <v>0.1075</v>
      </c>
      <c r="V5313">
        <v>135.94999999999999</v>
      </c>
      <c r="W5313">
        <v>30.959117647058822</v>
      </c>
      <c r="X5313" s="83" t="str">
        <f t="shared" si="166"/>
        <v>2312 - CAD SCR SOUTH</v>
      </c>
      <c r="Y5313" s="83">
        <f t="shared" si="165"/>
        <v>34</v>
      </c>
    </row>
    <row r="5314" spans="1:25" x14ac:dyDescent="0.25">
      <c r="A5314" t="s">
        <v>7</v>
      </c>
      <c r="B5314" t="s">
        <v>8651</v>
      </c>
      <c r="C5314" t="s">
        <v>8722</v>
      </c>
      <c r="D5314" t="s">
        <v>8723</v>
      </c>
      <c r="E5314" t="s">
        <v>8724</v>
      </c>
      <c r="F5314">
        <v>23123121</v>
      </c>
      <c r="G5314" t="s">
        <v>8754</v>
      </c>
      <c r="H5314" t="s">
        <v>8755</v>
      </c>
      <c r="I5314">
        <v>118653</v>
      </c>
      <c r="J5314" t="s">
        <v>7687</v>
      </c>
      <c r="K5314" t="s">
        <v>9</v>
      </c>
      <c r="L5314" t="s">
        <v>6</v>
      </c>
      <c r="M5314" t="s">
        <v>7667</v>
      </c>
      <c r="N5314">
        <v>6765.28</v>
      </c>
      <c r="O5314">
        <v>3433.57</v>
      </c>
      <c r="P5314">
        <v>0.50749999999999995</v>
      </c>
      <c r="Q5314">
        <v>422.83</v>
      </c>
      <c r="R5314">
        <v>245.25500000000002</v>
      </c>
      <c r="S5314">
        <v>63096.86</v>
      </c>
      <c r="T5314">
        <v>45002.61</v>
      </c>
      <c r="U5314">
        <v>0.71319999999999995</v>
      </c>
      <c r="V5314">
        <v>485.36</v>
      </c>
      <c r="W5314">
        <v>483.89903225806449</v>
      </c>
      <c r="X5314" s="83" t="str">
        <f t="shared" si="166"/>
        <v>2312 - CAD SCR SOUTH</v>
      </c>
      <c r="Y5314" s="83">
        <f t="shared" si="165"/>
        <v>93</v>
      </c>
    </row>
    <row r="5315" spans="1:25" x14ac:dyDescent="0.25">
      <c r="A5315" t="s">
        <v>7</v>
      </c>
      <c r="B5315" t="s">
        <v>8651</v>
      </c>
      <c r="C5315" t="s">
        <v>8722</v>
      </c>
      <c r="D5315" t="s">
        <v>8723</v>
      </c>
      <c r="E5315" t="s">
        <v>8724</v>
      </c>
      <c r="F5315">
        <v>23123121</v>
      </c>
      <c r="G5315" t="s">
        <v>8754</v>
      </c>
      <c r="H5315" t="s">
        <v>8755</v>
      </c>
      <c r="I5315">
        <v>118653</v>
      </c>
      <c r="J5315" t="s">
        <v>7687</v>
      </c>
      <c r="K5315" t="s">
        <v>9</v>
      </c>
      <c r="L5315" t="s">
        <v>6</v>
      </c>
      <c r="M5315" t="s">
        <v>7665</v>
      </c>
      <c r="N5315">
        <v>9304.4</v>
      </c>
      <c r="O5315">
        <v>8982.35</v>
      </c>
      <c r="P5315">
        <v>0.96540000000000004</v>
      </c>
      <c r="Q5315">
        <v>465.22</v>
      </c>
      <c r="R5315">
        <v>528.37352941176471</v>
      </c>
      <c r="S5315">
        <v>79051.17</v>
      </c>
      <c r="T5315">
        <v>63941.32</v>
      </c>
      <c r="U5315">
        <v>0.80889999999999995</v>
      </c>
      <c r="V5315">
        <v>484.98</v>
      </c>
      <c r="W5315">
        <v>426.27546666666666</v>
      </c>
      <c r="X5315" s="83" t="str">
        <f t="shared" si="166"/>
        <v>2312 - CAD SCR SOUTH</v>
      </c>
      <c r="Y5315" s="83">
        <f t="shared" ref="Y5315:Y5378" si="167">IFERROR((IF($S5315=0,0,$T5315/$W5315)),0)</f>
        <v>150</v>
      </c>
    </row>
    <row r="5316" spans="1:25" x14ac:dyDescent="0.25">
      <c r="A5316" t="s">
        <v>7</v>
      </c>
      <c r="B5316" t="s">
        <v>8651</v>
      </c>
      <c r="C5316" t="s">
        <v>8722</v>
      </c>
      <c r="D5316" t="s">
        <v>8723</v>
      </c>
      <c r="E5316" t="s">
        <v>8724</v>
      </c>
      <c r="F5316">
        <v>23123121</v>
      </c>
      <c r="G5316" t="s">
        <v>8754</v>
      </c>
      <c r="H5316" t="s">
        <v>8755</v>
      </c>
      <c r="I5316">
        <v>118653</v>
      </c>
      <c r="J5316" t="s">
        <v>7687</v>
      </c>
      <c r="K5316" t="s">
        <v>9</v>
      </c>
      <c r="L5316" t="s">
        <v>6</v>
      </c>
      <c r="M5316" t="s">
        <v>7666</v>
      </c>
      <c r="N5316">
        <v>0</v>
      </c>
      <c r="O5316">
        <v>1207.4100000000001</v>
      </c>
      <c r="R5316">
        <v>603.70500000000004</v>
      </c>
      <c r="S5316">
        <v>33511.11</v>
      </c>
      <c r="T5316">
        <v>15314.02</v>
      </c>
      <c r="U5316">
        <v>0.45700000000000002</v>
      </c>
      <c r="V5316">
        <v>143.21</v>
      </c>
      <c r="W5316">
        <v>156.26551020408164</v>
      </c>
      <c r="X5316" s="83" t="str">
        <f t="shared" si="166"/>
        <v>2312 - CAD SCR SOUTH</v>
      </c>
      <c r="Y5316" s="83">
        <f t="shared" si="167"/>
        <v>98</v>
      </c>
    </row>
    <row r="5317" spans="1:25" x14ac:dyDescent="0.25">
      <c r="A5317" t="s">
        <v>7</v>
      </c>
      <c r="B5317" t="s">
        <v>8651</v>
      </c>
      <c r="C5317" t="s">
        <v>8722</v>
      </c>
      <c r="D5317" t="s">
        <v>8723</v>
      </c>
      <c r="E5317" t="s">
        <v>8724</v>
      </c>
      <c r="F5317">
        <v>23123121</v>
      </c>
      <c r="G5317" t="s">
        <v>8754</v>
      </c>
      <c r="H5317" t="s">
        <v>8755</v>
      </c>
      <c r="I5317">
        <v>119226</v>
      </c>
      <c r="J5317" t="s">
        <v>7690</v>
      </c>
      <c r="K5317" t="s">
        <v>15</v>
      </c>
      <c r="L5317" t="s">
        <v>6</v>
      </c>
      <c r="M5317" t="s">
        <v>7661</v>
      </c>
      <c r="N5317">
        <v>2868.12</v>
      </c>
      <c r="O5317">
        <v>198.31</v>
      </c>
      <c r="P5317">
        <v>6.9099999999999995E-2</v>
      </c>
      <c r="Q5317">
        <v>159.34</v>
      </c>
      <c r="R5317">
        <v>19.831</v>
      </c>
      <c r="S5317">
        <v>22411.98</v>
      </c>
      <c r="T5317">
        <v>10146.280000000001</v>
      </c>
      <c r="U5317">
        <v>0.45269999999999999</v>
      </c>
      <c r="V5317">
        <v>201.91</v>
      </c>
      <c r="W5317">
        <v>107.93914893617021</v>
      </c>
      <c r="X5317" s="83" t="str">
        <f t="shared" si="166"/>
        <v>2312 - CAD SCR SOUTH</v>
      </c>
      <c r="Y5317" s="83">
        <f t="shared" si="167"/>
        <v>94</v>
      </c>
    </row>
    <row r="5318" spans="1:25" x14ac:dyDescent="0.25">
      <c r="A5318" t="s">
        <v>7</v>
      </c>
      <c r="B5318" t="s">
        <v>8651</v>
      </c>
      <c r="C5318" t="s">
        <v>8722</v>
      </c>
      <c r="D5318" t="s">
        <v>8723</v>
      </c>
      <c r="E5318" t="s">
        <v>8724</v>
      </c>
      <c r="F5318">
        <v>23123121</v>
      </c>
      <c r="G5318" t="s">
        <v>8754</v>
      </c>
      <c r="H5318" t="s">
        <v>8755</v>
      </c>
      <c r="I5318">
        <v>119226</v>
      </c>
      <c r="J5318" t="s">
        <v>7690</v>
      </c>
      <c r="K5318" t="s">
        <v>15</v>
      </c>
      <c r="L5318" t="s">
        <v>6</v>
      </c>
      <c r="M5318" t="s">
        <v>7662</v>
      </c>
      <c r="N5318">
        <v>4354.92</v>
      </c>
      <c r="O5318">
        <v>2115</v>
      </c>
      <c r="P5318">
        <v>0.48570000000000002</v>
      </c>
      <c r="Q5318">
        <v>241.94</v>
      </c>
      <c r="R5318">
        <v>705</v>
      </c>
      <c r="S5318">
        <v>10796.52</v>
      </c>
      <c r="T5318">
        <v>6977.45</v>
      </c>
      <c r="U5318">
        <v>0.64629999999999999</v>
      </c>
      <c r="V5318">
        <v>251.08</v>
      </c>
      <c r="W5318">
        <v>249.19464285714284</v>
      </c>
      <c r="X5318" s="83" t="str">
        <f t="shared" si="166"/>
        <v>2312 - CAD SCR SOUTH</v>
      </c>
      <c r="Y5318" s="83">
        <f t="shared" si="167"/>
        <v>28</v>
      </c>
    </row>
    <row r="5319" spans="1:25" x14ac:dyDescent="0.25">
      <c r="A5319" t="s">
        <v>7</v>
      </c>
      <c r="B5319" t="s">
        <v>8651</v>
      </c>
      <c r="C5319" t="s">
        <v>8722</v>
      </c>
      <c r="D5319" t="s">
        <v>8723</v>
      </c>
      <c r="E5319" t="s">
        <v>8724</v>
      </c>
      <c r="F5319">
        <v>23123121</v>
      </c>
      <c r="G5319" t="s">
        <v>8754</v>
      </c>
      <c r="H5319" t="s">
        <v>8755</v>
      </c>
      <c r="I5319">
        <v>119226</v>
      </c>
      <c r="J5319" t="s">
        <v>7690</v>
      </c>
      <c r="K5319" t="s">
        <v>15</v>
      </c>
      <c r="L5319" t="s">
        <v>6</v>
      </c>
      <c r="M5319" t="s">
        <v>7663</v>
      </c>
      <c r="N5319">
        <v>1698.9</v>
      </c>
      <c r="O5319">
        <v>643.74</v>
      </c>
      <c r="P5319">
        <v>0.37890000000000001</v>
      </c>
      <c r="Q5319">
        <v>169.89</v>
      </c>
      <c r="R5319">
        <v>71.526666666666671</v>
      </c>
      <c r="S5319">
        <v>14552.79</v>
      </c>
      <c r="T5319">
        <v>11980.31</v>
      </c>
      <c r="U5319">
        <v>0.82320000000000004</v>
      </c>
      <c r="V5319">
        <v>169.22</v>
      </c>
      <c r="W5319">
        <v>184.31246153846152</v>
      </c>
      <c r="X5319" s="83" t="str">
        <f t="shared" si="166"/>
        <v>2312 - CAD SCR SOUTH</v>
      </c>
      <c r="Y5319" s="83">
        <f t="shared" si="167"/>
        <v>65</v>
      </c>
    </row>
    <row r="5320" spans="1:25" x14ac:dyDescent="0.25">
      <c r="A5320" t="s">
        <v>7</v>
      </c>
      <c r="B5320" t="s">
        <v>8651</v>
      </c>
      <c r="C5320" t="s">
        <v>8722</v>
      </c>
      <c r="D5320" t="s">
        <v>8723</v>
      </c>
      <c r="E5320" t="s">
        <v>8724</v>
      </c>
      <c r="F5320">
        <v>23123121</v>
      </c>
      <c r="G5320" t="s">
        <v>8754</v>
      </c>
      <c r="H5320" t="s">
        <v>8755</v>
      </c>
      <c r="I5320">
        <v>119226</v>
      </c>
      <c r="J5320" t="s">
        <v>7690</v>
      </c>
      <c r="K5320" t="s">
        <v>15</v>
      </c>
      <c r="L5320" t="s">
        <v>6</v>
      </c>
      <c r="M5320" t="s">
        <v>7664</v>
      </c>
      <c r="N5320">
        <v>14032.52</v>
      </c>
      <c r="O5320">
        <v>2616.75</v>
      </c>
      <c r="P5320">
        <v>0.1865</v>
      </c>
      <c r="Q5320">
        <v>241.94</v>
      </c>
      <c r="R5320">
        <v>100.64423076923077</v>
      </c>
      <c r="S5320">
        <v>25055.759999999998</v>
      </c>
      <c r="T5320">
        <v>14194.33</v>
      </c>
      <c r="U5320">
        <v>0.5665</v>
      </c>
      <c r="V5320">
        <v>232</v>
      </c>
      <c r="W5320">
        <v>121.31905982905982</v>
      </c>
      <c r="X5320" s="83" t="str">
        <f t="shared" si="166"/>
        <v>2312 - CAD SCR SOUTH</v>
      </c>
      <c r="Y5320" s="83">
        <f t="shared" si="167"/>
        <v>117</v>
      </c>
    </row>
    <row r="5321" spans="1:25" x14ac:dyDescent="0.25">
      <c r="A5321" t="s">
        <v>7</v>
      </c>
      <c r="B5321" t="s">
        <v>8651</v>
      </c>
      <c r="C5321" t="s">
        <v>8722</v>
      </c>
      <c r="D5321" t="s">
        <v>8723</v>
      </c>
      <c r="E5321" t="s">
        <v>8724</v>
      </c>
      <c r="F5321">
        <v>23123121</v>
      </c>
      <c r="G5321" t="s">
        <v>8754</v>
      </c>
      <c r="H5321" t="s">
        <v>8755</v>
      </c>
      <c r="I5321">
        <v>119226</v>
      </c>
      <c r="J5321" t="s">
        <v>7690</v>
      </c>
      <c r="K5321" t="s">
        <v>15</v>
      </c>
      <c r="L5321" t="s">
        <v>6</v>
      </c>
      <c r="M5321" t="s">
        <v>7668</v>
      </c>
      <c r="N5321">
        <v>483.9</v>
      </c>
      <c r="O5321">
        <v>817.34</v>
      </c>
      <c r="P5321">
        <v>1.6891</v>
      </c>
      <c r="Q5321">
        <v>80.650000000000006</v>
      </c>
      <c r="R5321">
        <v>62.872307692307693</v>
      </c>
      <c r="S5321">
        <v>7321.53</v>
      </c>
      <c r="T5321">
        <v>7235.37</v>
      </c>
      <c r="U5321">
        <v>0.98819999999999997</v>
      </c>
      <c r="V5321">
        <v>122.03</v>
      </c>
      <c r="W5321">
        <v>144.70740000000001</v>
      </c>
      <c r="X5321" s="83" t="str">
        <f t="shared" si="166"/>
        <v>2312 - CAD SCR SOUTH</v>
      </c>
      <c r="Y5321" s="83">
        <f t="shared" si="167"/>
        <v>50</v>
      </c>
    </row>
    <row r="5322" spans="1:25" x14ac:dyDescent="0.25">
      <c r="A5322" t="s">
        <v>7</v>
      </c>
      <c r="B5322" t="s">
        <v>8651</v>
      </c>
      <c r="C5322" t="s">
        <v>8722</v>
      </c>
      <c r="D5322" t="s">
        <v>8723</v>
      </c>
      <c r="E5322" t="s">
        <v>8724</v>
      </c>
      <c r="F5322">
        <v>23123121</v>
      </c>
      <c r="G5322" t="s">
        <v>8754</v>
      </c>
      <c r="H5322" t="s">
        <v>8755</v>
      </c>
      <c r="I5322">
        <v>119226</v>
      </c>
      <c r="J5322" t="s">
        <v>7690</v>
      </c>
      <c r="K5322" t="s">
        <v>15</v>
      </c>
      <c r="L5322" t="s">
        <v>6</v>
      </c>
      <c r="M5322" t="s">
        <v>7667</v>
      </c>
      <c r="N5322">
        <v>7610.94</v>
      </c>
      <c r="O5322">
        <v>135.83000000000001</v>
      </c>
      <c r="P5322">
        <v>1.78E-2</v>
      </c>
      <c r="Q5322">
        <v>422.83</v>
      </c>
      <c r="R5322">
        <v>7.9900000000000011</v>
      </c>
      <c r="S5322">
        <v>71034.92</v>
      </c>
      <c r="T5322">
        <v>27543.38</v>
      </c>
      <c r="U5322">
        <v>0.38769999999999999</v>
      </c>
      <c r="V5322">
        <v>476.74</v>
      </c>
      <c r="W5322">
        <v>270.03313725490199</v>
      </c>
      <c r="X5322" s="83" t="str">
        <f t="shared" si="166"/>
        <v>2312 - CAD SCR SOUTH</v>
      </c>
      <c r="Y5322" s="83">
        <f t="shared" si="167"/>
        <v>102</v>
      </c>
    </row>
    <row r="5323" spans="1:25" x14ac:dyDescent="0.25">
      <c r="A5323" t="s">
        <v>7</v>
      </c>
      <c r="B5323" t="s">
        <v>8651</v>
      </c>
      <c r="C5323" t="s">
        <v>8722</v>
      </c>
      <c r="D5323" t="s">
        <v>8723</v>
      </c>
      <c r="E5323" t="s">
        <v>8724</v>
      </c>
      <c r="F5323">
        <v>23123121</v>
      </c>
      <c r="G5323" t="s">
        <v>8754</v>
      </c>
      <c r="H5323" t="s">
        <v>8755</v>
      </c>
      <c r="I5323">
        <v>119226</v>
      </c>
      <c r="J5323" t="s">
        <v>7690</v>
      </c>
      <c r="K5323" t="s">
        <v>15</v>
      </c>
      <c r="L5323" t="s">
        <v>6</v>
      </c>
      <c r="M5323" t="s">
        <v>7665</v>
      </c>
      <c r="N5323">
        <v>10234.84</v>
      </c>
      <c r="O5323">
        <v>1508.74</v>
      </c>
      <c r="P5323">
        <v>0.1474</v>
      </c>
      <c r="Q5323">
        <v>465.22</v>
      </c>
      <c r="R5323">
        <v>68.579090909090908</v>
      </c>
      <c r="S5323">
        <v>83432.67</v>
      </c>
      <c r="T5323">
        <v>31308.84</v>
      </c>
      <c r="U5323">
        <v>0.37530000000000002</v>
      </c>
      <c r="V5323">
        <v>476.76</v>
      </c>
      <c r="W5323">
        <v>246.52629921259842</v>
      </c>
      <c r="X5323" s="83" t="str">
        <f t="shared" si="166"/>
        <v>2312 - CAD SCR SOUTH</v>
      </c>
      <c r="Y5323" s="83">
        <f t="shared" si="167"/>
        <v>127</v>
      </c>
    </row>
    <row r="5324" spans="1:25" x14ac:dyDescent="0.25">
      <c r="A5324" t="s">
        <v>7</v>
      </c>
      <c r="B5324" t="s">
        <v>8651</v>
      </c>
      <c r="C5324" t="s">
        <v>8722</v>
      </c>
      <c r="D5324" t="s">
        <v>8723</v>
      </c>
      <c r="E5324" t="s">
        <v>8724</v>
      </c>
      <c r="F5324">
        <v>23123121</v>
      </c>
      <c r="G5324" t="s">
        <v>8754</v>
      </c>
      <c r="H5324" t="s">
        <v>8755</v>
      </c>
      <c r="I5324">
        <v>119226</v>
      </c>
      <c r="J5324" t="s">
        <v>7690</v>
      </c>
      <c r="K5324" t="s">
        <v>15</v>
      </c>
      <c r="L5324" t="s">
        <v>6</v>
      </c>
      <c r="M5324" t="s">
        <v>7666</v>
      </c>
      <c r="N5324">
        <v>0</v>
      </c>
      <c r="O5324">
        <v>2063.88</v>
      </c>
      <c r="R5324">
        <v>1031.94</v>
      </c>
      <c r="S5324">
        <v>27283.15</v>
      </c>
      <c r="T5324">
        <v>12088.47</v>
      </c>
      <c r="U5324">
        <v>0.44309999999999999</v>
      </c>
      <c r="V5324">
        <v>151.57</v>
      </c>
      <c r="W5324">
        <v>123.35173469387756</v>
      </c>
      <c r="X5324" s="83" t="str">
        <f t="shared" si="166"/>
        <v>2312 - CAD SCR SOUTH</v>
      </c>
      <c r="Y5324" s="83">
        <f t="shared" si="167"/>
        <v>97.999999999999986</v>
      </c>
    </row>
    <row r="5325" spans="1:25" x14ac:dyDescent="0.25">
      <c r="A5325" t="s">
        <v>7</v>
      </c>
      <c r="B5325" t="s">
        <v>8651</v>
      </c>
      <c r="C5325" t="s">
        <v>8722</v>
      </c>
      <c r="D5325" t="s">
        <v>8723</v>
      </c>
      <c r="E5325" t="s">
        <v>8724</v>
      </c>
      <c r="F5325">
        <v>23123121</v>
      </c>
      <c r="G5325" t="s">
        <v>8754</v>
      </c>
      <c r="H5325" t="s">
        <v>8755</v>
      </c>
      <c r="I5325">
        <v>119227</v>
      </c>
      <c r="J5325" t="s">
        <v>7693</v>
      </c>
      <c r="K5325" t="s">
        <v>15</v>
      </c>
      <c r="L5325" t="s">
        <v>6</v>
      </c>
      <c r="M5325" t="s">
        <v>7661</v>
      </c>
      <c r="N5325">
        <v>1274.72</v>
      </c>
      <c r="O5325">
        <v>1345.5</v>
      </c>
      <c r="P5325">
        <v>1.0555000000000001</v>
      </c>
      <c r="Q5325">
        <v>159.34</v>
      </c>
      <c r="R5325">
        <v>134.55000000000001</v>
      </c>
      <c r="S5325">
        <v>15028.68</v>
      </c>
      <c r="T5325">
        <v>4468.54</v>
      </c>
      <c r="U5325">
        <v>0.29730000000000001</v>
      </c>
      <c r="V5325">
        <v>205.87</v>
      </c>
      <c r="W5325">
        <v>84.312075471698108</v>
      </c>
      <c r="X5325" s="83" t="str">
        <f t="shared" si="166"/>
        <v>2312 - CAD SCR SOUTH</v>
      </c>
      <c r="Y5325" s="83">
        <f t="shared" si="167"/>
        <v>53</v>
      </c>
    </row>
    <row r="5326" spans="1:25" x14ac:dyDescent="0.25">
      <c r="A5326" t="s">
        <v>7</v>
      </c>
      <c r="B5326" t="s">
        <v>8651</v>
      </c>
      <c r="C5326" t="s">
        <v>8722</v>
      </c>
      <c r="D5326" t="s">
        <v>8723</v>
      </c>
      <c r="E5326" t="s">
        <v>8724</v>
      </c>
      <c r="F5326">
        <v>23123121</v>
      </c>
      <c r="G5326" t="s">
        <v>8754</v>
      </c>
      <c r="H5326" t="s">
        <v>8755</v>
      </c>
      <c r="I5326">
        <v>119227</v>
      </c>
      <c r="J5326" t="s">
        <v>7693</v>
      </c>
      <c r="K5326" t="s">
        <v>15</v>
      </c>
      <c r="L5326" t="s">
        <v>6</v>
      </c>
      <c r="M5326" t="s">
        <v>7662</v>
      </c>
      <c r="N5326">
        <v>2903.28</v>
      </c>
      <c r="O5326">
        <v>626.25</v>
      </c>
      <c r="P5326">
        <v>0.2157</v>
      </c>
      <c r="Q5326">
        <v>241.94</v>
      </c>
      <c r="R5326">
        <v>156.5625</v>
      </c>
      <c r="S5326">
        <v>9857.75</v>
      </c>
      <c r="T5326">
        <v>12880.16</v>
      </c>
      <c r="U5326">
        <v>1.3066</v>
      </c>
      <c r="V5326">
        <v>252.76</v>
      </c>
      <c r="W5326">
        <v>613.34095238095233</v>
      </c>
      <c r="X5326" s="83" t="str">
        <f t="shared" si="166"/>
        <v>2312 - CAD SCR SOUTH</v>
      </c>
      <c r="Y5326" s="83">
        <f t="shared" si="167"/>
        <v>21</v>
      </c>
    </row>
    <row r="5327" spans="1:25" x14ac:dyDescent="0.25">
      <c r="A5327" t="s">
        <v>7</v>
      </c>
      <c r="B5327" t="s">
        <v>8651</v>
      </c>
      <c r="C5327" t="s">
        <v>8722</v>
      </c>
      <c r="D5327" t="s">
        <v>8723</v>
      </c>
      <c r="E5327" t="s">
        <v>8724</v>
      </c>
      <c r="F5327">
        <v>23123121</v>
      </c>
      <c r="G5327" t="s">
        <v>8754</v>
      </c>
      <c r="H5327" t="s">
        <v>8755</v>
      </c>
      <c r="I5327">
        <v>119227</v>
      </c>
      <c r="J5327" t="s">
        <v>7693</v>
      </c>
      <c r="K5327" t="s">
        <v>15</v>
      </c>
      <c r="L5327" t="s">
        <v>6</v>
      </c>
      <c r="M5327" t="s">
        <v>7663</v>
      </c>
      <c r="N5327">
        <v>1359.12</v>
      </c>
      <c r="O5327">
        <v>187.5</v>
      </c>
      <c r="P5327">
        <v>0.13800000000000001</v>
      </c>
      <c r="Q5327">
        <v>169.89</v>
      </c>
      <c r="R5327">
        <v>93.75</v>
      </c>
      <c r="S5327">
        <v>11545.87</v>
      </c>
      <c r="T5327">
        <v>3857.5</v>
      </c>
      <c r="U5327">
        <v>0.33410000000000001</v>
      </c>
      <c r="V5327">
        <v>167.33</v>
      </c>
      <c r="W5327">
        <v>98.910256410256409</v>
      </c>
      <c r="X5327" s="83" t="str">
        <f t="shared" si="166"/>
        <v>2312 - CAD SCR SOUTH</v>
      </c>
      <c r="Y5327" s="83">
        <f t="shared" si="167"/>
        <v>39</v>
      </c>
    </row>
    <row r="5328" spans="1:25" x14ac:dyDescent="0.25">
      <c r="A5328" t="s">
        <v>7</v>
      </c>
      <c r="B5328" t="s">
        <v>8651</v>
      </c>
      <c r="C5328" t="s">
        <v>8722</v>
      </c>
      <c r="D5328" t="s">
        <v>8723</v>
      </c>
      <c r="E5328" t="s">
        <v>8724</v>
      </c>
      <c r="F5328">
        <v>23123121</v>
      </c>
      <c r="G5328" t="s">
        <v>8754</v>
      </c>
      <c r="H5328" t="s">
        <v>8755</v>
      </c>
      <c r="I5328">
        <v>119227</v>
      </c>
      <c r="J5328" t="s">
        <v>7693</v>
      </c>
      <c r="K5328" t="s">
        <v>15</v>
      </c>
      <c r="L5328" t="s">
        <v>6</v>
      </c>
      <c r="M5328" t="s">
        <v>7664</v>
      </c>
      <c r="N5328">
        <v>7984.02</v>
      </c>
      <c r="O5328">
        <v>1252.5</v>
      </c>
      <c r="P5328">
        <v>0.15690000000000001</v>
      </c>
      <c r="Q5328">
        <v>241.94</v>
      </c>
      <c r="R5328">
        <v>41.75</v>
      </c>
      <c r="S5328">
        <v>21503.82</v>
      </c>
      <c r="T5328">
        <v>26918.560000000001</v>
      </c>
      <c r="U5328">
        <v>1.2518</v>
      </c>
      <c r="V5328">
        <v>231.22</v>
      </c>
      <c r="W5328">
        <v>332.32790123456789</v>
      </c>
      <c r="X5328" s="83" t="str">
        <f t="shared" si="166"/>
        <v>2312 - CAD SCR SOUTH</v>
      </c>
      <c r="Y5328" s="83">
        <f t="shared" si="167"/>
        <v>81</v>
      </c>
    </row>
    <row r="5329" spans="1:25" x14ac:dyDescent="0.25">
      <c r="A5329" t="s">
        <v>7</v>
      </c>
      <c r="B5329" t="s">
        <v>8651</v>
      </c>
      <c r="C5329" t="s">
        <v>8722</v>
      </c>
      <c r="D5329" t="s">
        <v>8723</v>
      </c>
      <c r="E5329" t="s">
        <v>8724</v>
      </c>
      <c r="F5329">
        <v>23123121</v>
      </c>
      <c r="G5329" t="s">
        <v>8754</v>
      </c>
      <c r="H5329" t="s">
        <v>8755</v>
      </c>
      <c r="I5329">
        <v>119227</v>
      </c>
      <c r="J5329" t="s">
        <v>7693</v>
      </c>
      <c r="K5329" t="s">
        <v>15</v>
      </c>
      <c r="L5329" t="s">
        <v>6</v>
      </c>
      <c r="M5329" t="s">
        <v>7668</v>
      </c>
      <c r="N5329">
        <v>564.54999999999995</v>
      </c>
      <c r="O5329">
        <v>180</v>
      </c>
      <c r="P5329">
        <v>0.31879999999999997</v>
      </c>
      <c r="Q5329">
        <v>80.650000000000006</v>
      </c>
      <c r="R5329">
        <v>60</v>
      </c>
      <c r="S5329">
        <v>7649.93</v>
      </c>
      <c r="T5329">
        <v>3013.5</v>
      </c>
      <c r="U5329">
        <v>0.39389999999999997</v>
      </c>
      <c r="V5329">
        <v>127.5</v>
      </c>
      <c r="W5329">
        <v>75.337500000000006</v>
      </c>
      <c r="X5329" s="83" t="str">
        <f t="shared" si="166"/>
        <v>2312 - CAD SCR SOUTH</v>
      </c>
      <c r="Y5329" s="83">
        <f t="shared" si="167"/>
        <v>40</v>
      </c>
    </row>
    <row r="5330" spans="1:25" x14ac:dyDescent="0.25">
      <c r="A5330" t="s">
        <v>7</v>
      </c>
      <c r="B5330" t="s">
        <v>8651</v>
      </c>
      <c r="C5330" t="s">
        <v>8722</v>
      </c>
      <c r="D5330" t="s">
        <v>8723</v>
      </c>
      <c r="E5330" t="s">
        <v>8724</v>
      </c>
      <c r="F5330">
        <v>23123121</v>
      </c>
      <c r="G5330" t="s">
        <v>8754</v>
      </c>
      <c r="H5330" t="s">
        <v>8755</v>
      </c>
      <c r="I5330">
        <v>119227</v>
      </c>
      <c r="J5330" t="s">
        <v>7693</v>
      </c>
      <c r="K5330" t="s">
        <v>15</v>
      </c>
      <c r="L5330" t="s">
        <v>6</v>
      </c>
      <c r="M5330" t="s">
        <v>7667</v>
      </c>
      <c r="N5330">
        <v>4228.3</v>
      </c>
      <c r="O5330">
        <v>436.88</v>
      </c>
      <c r="P5330">
        <v>0.1033</v>
      </c>
      <c r="Q5330">
        <v>422.83</v>
      </c>
      <c r="R5330">
        <v>87.376000000000005</v>
      </c>
      <c r="S5330">
        <v>27592.44</v>
      </c>
      <c r="T5330">
        <v>10796.02</v>
      </c>
      <c r="U5330">
        <v>0.39129999999999998</v>
      </c>
      <c r="V5330">
        <v>467.67</v>
      </c>
      <c r="W5330">
        <v>276.82102564102564</v>
      </c>
      <c r="X5330" s="83" t="str">
        <f t="shared" si="166"/>
        <v>2312 - CAD SCR SOUTH</v>
      </c>
      <c r="Y5330" s="83">
        <f t="shared" si="167"/>
        <v>39</v>
      </c>
    </row>
    <row r="5331" spans="1:25" x14ac:dyDescent="0.25">
      <c r="A5331" t="s">
        <v>7</v>
      </c>
      <c r="B5331" t="s">
        <v>8651</v>
      </c>
      <c r="C5331" t="s">
        <v>8722</v>
      </c>
      <c r="D5331" t="s">
        <v>8723</v>
      </c>
      <c r="E5331" t="s">
        <v>8724</v>
      </c>
      <c r="F5331">
        <v>23123121</v>
      </c>
      <c r="G5331" t="s">
        <v>8754</v>
      </c>
      <c r="H5331" t="s">
        <v>8755</v>
      </c>
      <c r="I5331">
        <v>119227</v>
      </c>
      <c r="J5331" t="s">
        <v>7693</v>
      </c>
      <c r="K5331" t="s">
        <v>15</v>
      </c>
      <c r="L5331" t="s">
        <v>6</v>
      </c>
      <c r="M5331" t="s">
        <v>7665</v>
      </c>
      <c r="N5331">
        <v>4186.9799999999996</v>
      </c>
      <c r="O5331">
        <v>365.62</v>
      </c>
      <c r="P5331">
        <v>8.7300000000000003E-2</v>
      </c>
      <c r="Q5331">
        <v>465.22</v>
      </c>
      <c r="R5331">
        <v>52.231428571428573</v>
      </c>
      <c r="S5331">
        <v>38004.39</v>
      </c>
      <c r="T5331">
        <v>36594.080000000002</v>
      </c>
      <c r="U5331">
        <v>0.96289999999999998</v>
      </c>
      <c r="V5331">
        <v>487.24</v>
      </c>
      <c r="W5331">
        <v>590.22709677419357</v>
      </c>
      <c r="X5331" s="83" t="str">
        <f t="shared" si="166"/>
        <v>2312 - CAD SCR SOUTH</v>
      </c>
      <c r="Y5331" s="83">
        <f t="shared" si="167"/>
        <v>62</v>
      </c>
    </row>
    <row r="5332" spans="1:25" x14ac:dyDescent="0.25">
      <c r="A5332" t="s">
        <v>7</v>
      </c>
      <c r="B5332" t="s">
        <v>8651</v>
      </c>
      <c r="C5332" t="s">
        <v>8722</v>
      </c>
      <c r="D5332" t="s">
        <v>8723</v>
      </c>
      <c r="E5332" t="s">
        <v>8724</v>
      </c>
      <c r="F5332">
        <v>23123121</v>
      </c>
      <c r="G5332" t="s">
        <v>8754</v>
      </c>
      <c r="H5332" t="s">
        <v>8755</v>
      </c>
      <c r="I5332">
        <v>119227</v>
      </c>
      <c r="J5332" t="s">
        <v>7693</v>
      </c>
      <c r="K5332" t="s">
        <v>15</v>
      </c>
      <c r="L5332" t="s">
        <v>6</v>
      </c>
      <c r="M5332" t="s">
        <v>7666</v>
      </c>
      <c r="N5332">
        <v>306.60000000000002</v>
      </c>
      <c r="O5332">
        <v>75</v>
      </c>
      <c r="P5332">
        <v>0.24460000000000001</v>
      </c>
      <c r="Q5332">
        <v>102.2</v>
      </c>
      <c r="R5332">
        <v>15</v>
      </c>
      <c r="S5332">
        <v>18270.150000000001</v>
      </c>
      <c r="T5332">
        <v>11449.73</v>
      </c>
      <c r="U5332">
        <v>0.62670000000000003</v>
      </c>
      <c r="V5332">
        <v>148.54</v>
      </c>
      <c r="W5332">
        <v>106.01601851851852</v>
      </c>
      <c r="X5332" s="83" t="str">
        <f t="shared" si="166"/>
        <v>2312 - CAD SCR SOUTH</v>
      </c>
      <c r="Y5332" s="83">
        <f t="shared" si="167"/>
        <v>108</v>
      </c>
    </row>
    <row r="5333" spans="1:25" x14ac:dyDescent="0.25">
      <c r="A5333" t="s">
        <v>7</v>
      </c>
      <c r="B5333" t="s">
        <v>8651</v>
      </c>
      <c r="C5333" t="s">
        <v>8722</v>
      </c>
      <c r="D5333" t="s">
        <v>8723</v>
      </c>
      <c r="E5333" t="s">
        <v>8724</v>
      </c>
      <c r="F5333">
        <v>23123121</v>
      </c>
      <c r="G5333" t="s">
        <v>8754</v>
      </c>
      <c r="H5333" t="s">
        <v>8755</v>
      </c>
      <c r="I5333">
        <v>119239</v>
      </c>
      <c r="J5333" t="s">
        <v>7732</v>
      </c>
      <c r="K5333" t="s">
        <v>82</v>
      </c>
      <c r="L5333" t="s">
        <v>6</v>
      </c>
      <c r="M5333" t="s">
        <v>7661</v>
      </c>
      <c r="N5333">
        <v>2549.44</v>
      </c>
      <c r="O5333">
        <v>1683.68</v>
      </c>
      <c r="P5333">
        <v>0.66039999999999999</v>
      </c>
      <c r="Q5333">
        <v>159.34</v>
      </c>
      <c r="R5333">
        <v>48.105142857142859</v>
      </c>
      <c r="S5333">
        <v>30470.47</v>
      </c>
      <c r="T5333">
        <v>6911.03</v>
      </c>
      <c r="U5333">
        <v>0.2268</v>
      </c>
      <c r="V5333">
        <v>203.14</v>
      </c>
      <c r="W5333">
        <v>59.577844827586205</v>
      </c>
      <c r="X5333" s="83" t="str">
        <f t="shared" si="166"/>
        <v>2312 - CAD SCR SOUTH</v>
      </c>
      <c r="Y5333" s="83">
        <f t="shared" si="167"/>
        <v>116</v>
      </c>
    </row>
    <row r="5334" spans="1:25" x14ac:dyDescent="0.25">
      <c r="A5334" t="s">
        <v>7</v>
      </c>
      <c r="B5334" t="s">
        <v>8651</v>
      </c>
      <c r="C5334" t="s">
        <v>8722</v>
      </c>
      <c r="D5334" t="s">
        <v>8723</v>
      </c>
      <c r="E5334" t="s">
        <v>8724</v>
      </c>
      <c r="F5334">
        <v>23123121</v>
      </c>
      <c r="G5334" t="s">
        <v>8754</v>
      </c>
      <c r="H5334" t="s">
        <v>8755</v>
      </c>
      <c r="I5334">
        <v>119239</v>
      </c>
      <c r="J5334" t="s">
        <v>7732</v>
      </c>
      <c r="K5334" t="s">
        <v>82</v>
      </c>
      <c r="L5334" t="s">
        <v>6</v>
      </c>
      <c r="M5334" t="s">
        <v>7662</v>
      </c>
      <c r="N5334">
        <v>3629.1</v>
      </c>
      <c r="O5334">
        <v>17571.060000000001</v>
      </c>
      <c r="P5334">
        <v>4.8417000000000003</v>
      </c>
      <c r="Q5334">
        <v>241.94</v>
      </c>
      <c r="R5334">
        <v>924.79263157894741</v>
      </c>
      <c r="S5334">
        <v>16466.87</v>
      </c>
      <c r="T5334">
        <v>30140.82</v>
      </c>
      <c r="U5334">
        <v>1.8304</v>
      </c>
      <c r="V5334">
        <v>253.34</v>
      </c>
      <c r="W5334">
        <v>700.94930232558136</v>
      </c>
      <c r="X5334" s="83" t="str">
        <f t="shared" si="166"/>
        <v>2312 - CAD SCR SOUTH</v>
      </c>
      <c r="Y5334" s="83">
        <f t="shared" si="167"/>
        <v>43</v>
      </c>
    </row>
    <row r="5335" spans="1:25" x14ac:dyDescent="0.25">
      <c r="A5335" t="s">
        <v>7</v>
      </c>
      <c r="B5335" t="s">
        <v>8651</v>
      </c>
      <c r="C5335" t="s">
        <v>8722</v>
      </c>
      <c r="D5335" t="s">
        <v>8723</v>
      </c>
      <c r="E5335" t="s">
        <v>8724</v>
      </c>
      <c r="F5335">
        <v>23123121</v>
      </c>
      <c r="G5335" t="s">
        <v>8754</v>
      </c>
      <c r="H5335" t="s">
        <v>8755</v>
      </c>
      <c r="I5335">
        <v>119239</v>
      </c>
      <c r="J5335" t="s">
        <v>7732</v>
      </c>
      <c r="K5335" t="s">
        <v>82</v>
      </c>
      <c r="L5335" t="s">
        <v>6</v>
      </c>
      <c r="M5335" t="s">
        <v>7663</v>
      </c>
      <c r="N5335">
        <v>3058.02</v>
      </c>
      <c r="O5335">
        <v>2198.35</v>
      </c>
      <c r="P5335">
        <v>0.71889999999999998</v>
      </c>
      <c r="Q5335">
        <v>169.89</v>
      </c>
      <c r="R5335">
        <v>366.39166666666665</v>
      </c>
      <c r="S5335">
        <v>24741.919999999998</v>
      </c>
      <c r="T5335">
        <v>13834.88</v>
      </c>
      <c r="U5335">
        <v>0.55920000000000003</v>
      </c>
      <c r="V5335">
        <v>169.47</v>
      </c>
      <c r="W5335">
        <v>147.17957446808509</v>
      </c>
      <c r="X5335" s="83" t="str">
        <f t="shared" si="166"/>
        <v>2312 - CAD SCR SOUTH</v>
      </c>
      <c r="Y5335" s="83">
        <f t="shared" si="167"/>
        <v>94</v>
      </c>
    </row>
    <row r="5336" spans="1:25" x14ac:dyDescent="0.25">
      <c r="A5336" t="s">
        <v>7</v>
      </c>
      <c r="B5336" t="s">
        <v>8651</v>
      </c>
      <c r="C5336" t="s">
        <v>8722</v>
      </c>
      <c r="D5336" t="s">
        <v>8723</v>
      </c>
      <c r="E5336" t="s">
        <v>8724</v>
      </c>
      <c r="F5336">
        <v>23123121</v>
      </c>
      <c r="G5336" t="s">
        <v>8754</v>
      </c>
      <c r="H5336" t="s">
        <v>8755</v>
      </c>
      <c r="I5336">
        <v>119239</v>
      </c>
      <c r="J5336" t="s">
        <v>7732</v>
      </c>
      <c r="K5336" t="s">
        <v>82</v>
      </c>
      <c r="L5336" t="s">
        <v>6</v>
      </c>
      <c r="M5336" t="s">
        <v>7664</v>
      </c>
      <c r="N5336">
        <v>16935.8</v>
      </c>
      <c r="O5336">
        <v>783.75</v>
      </c>
      <c r="P5336">
        <v>4.6300000000000001E-2</v>
      </c>
      <c r="Q5336">
        <v>241.94</v>
      </c>
      <c r="R5336">
        <v>65.3125</v>
      </c>
      <c r="S5336">
        <v>39623.64</v>
      </c>
      <c r="T5336">
        <v>18983.150000000001</v>
      </c>
      <c r="U5336">
        <v>0.47910000000000003</v>
      </c>
      <c r="V5336">
        <v>231.72</v>
      </c>
      <c r="W5336">
        <v>174.1573394495413</v>
      </c>
      <c r="X5336" s="83" t="str">
        <f t="shared" si="166"/>
        <v>2312 - CAD SCR SOUTH</v>
      </c>
      <c r="Y5336" s="83">
        <f t="shared" si="167"/>
        <v>109</v>
      </c>
    </row>
    <row r="5337" spans="1:25" x14ac:dyDescent="0.25">
      <c r="A5337" t="s">
        <v>7</v>
      </c>
      <c r="B5337" t="s">
        <v>8651</v>
      </c>
      <c r="C5337" t="s">
        <v>8722</v>
      </c>
      <c r="D5337" t="s">
        <v>8723</v>
      </c>
      <c r="E5337" t="s">
        <v>8724</v>
      </c>
      <c r="F5337">
        <v>23123121</v>
      </c>
      <c r="G5337" t="s">
        <v>8754</v>
      </c>
      <c r="H5337" t="s">
        <v>8755</v>
      </c>
      <c r="I5337">
        <v>119239</v>
      </c>
      <c r="J5337" t="s">
        <v>7732</v>
      </c>
      <c r="K5337" t="s">
        <v>82</v>
      </c>
      <c r="L5337" t="s">
        <v>6</v>
      </c>
      <c r="M5337" t="s">
        <v>7668</v>
      </c>
      <c r="N5337">
        <v>1048.45</v>
      </c>
      <c r="O5337">
        <v>4896.21</v>
      </c>
      <c r="P5337">
        <v>4.67</v>
      </c>
      <c r="Q5337">
        <v>80.650000000000006</v>
      </c>
      <c r="R5337">
        <v>288.01235294117646</v>
      </c>
      <c r="S5337">
        <v>17313.22</v>
      </c>
      <c r="T5337">
        <v>9237.9500000000007</v>
      </c>
      <c r="U5337">
        <v>0.53359999999999996</v>
      </c>
      <c r="V5337">
        <v>114.66</v>
      </c>
      <c r="W5337">
        <v>119.97337662337664</v>
      </c>
      <c r="X5337" s="83" t="str">
        <f t="shared" si="166"/>
        <v>2312 - CAD SCR SOUTH</v>
      </c>
      <c r="Y5337" s="83">
        <f t="shared" si="167"/>
        <v>77</v>
      </c>
    </row>
    <row r="5338" spans="1:25" x14ac:dyDescent="0.25">
      <c r="A5338" t="s">
        <v>7</v>
      </c>
      <c r="B5338" t="s">
        <v>8651</v>
      </c>
      <c r="C5338" t="s">
        <v>8722</v>
      </c>
      <c r="D5338" t="s">
        <v>8723</v>
      </c>
      <c r="E5338" t="s">
        <v>8724</v>
      </c>
      <c r="F5338">
        <v>23123121</v>
      </c>
      <c r="G5338" t="s">
        <v>8754</v>
      </c>
      <c r="H5338" t="s">
        <v>8755</v>
      </c>
      <c r="I5338">
        <v>119239</v>
      </c>
      <c r="J5338" t="s">
        <v>7732</v>
      </c>
      <c r="K5338" t="s">
        <v>82</v>
      </c>
      <c r="L5338" t="s">
        <v>6</v>
      </c>
      <c r="M5338" t="s">
        <v>7667</v>
      </c>
      <c r="N5338">
        <v>6765.28</v>
      </c>
      <c r="O5338">
        <v>2738.78</v>
      </c>
      <c r="P5338">
        <v>0.40479999999999999</v>
      </c>
      <c r="Q5338">
        <v>422.83</v>
      </c>
      <c r="R5338">
        <v>684.69500000000005</v>
      </c>
      <c r="S5338">
        <v>50966.38</v>
      </c>
      <c r="T5338">
        <v>8920.42</v>
      </c>
      <c r="U5338">
        <v>0.17499999999999999</v>
      </c>
      <c r="V5338">
        <v>471.91</v>
      </c>
      <c r="W5338">
        <v>159.2932142857143</v>
      </c>
      <c r="X5338" s="83" t="str">
        <f t="shared" si="166"/>
        <v>2312 - CAD SCR SOUTH</v>
      </c>
      <c r="Y5338" s="83">
        <f t="shared" si="167"/>
        <v>55.999999999999993</v>
      </c>
    </row>
    <row r="5339" spans="1:25" x14ac:dyDescent="0.25">
      <c r="A5339" t="s">
        <v>7</v>
      </c>
      <c r="B5339" t="s">
        <v>8651</v>
      </c>
      <c r="C5339" t="s">
        <v>8722</v>
      </c>
      <c r="D5339" t="s">
        <v>8723</v>
      </c>
      <c r="E5339" t="s">
        <v>8724</v>
      </c>
      <c r="F5339">
        <v>23123121</v>
      </c>
      <c r="G5339" t="s">
        <v>8754</v>
      </c>
      <c r="H5339" t="s">
        <v>8755</v>
      </c>
      <c r="I5339">
        <v>119239</v>
      </c>
      <c r="J5339" t="s">
        <v>7732</v>
      </c>
      <c r="K5339" t="s">
        <v>82</v>
      </c>
      <c r="L5339" t="s">
        <v>6</v>
      </c>
      <c r="M5339" t="s">
        <v>7665</v>
      </c>
      <c r="N5339">
        <v>10234.84</v>
      </c>
      <c r="O5339">
        <v>381.22</v>
      </c>
      <c r="P5339">
        <v>3.7199999999999997E-2</v>
      </c>
      <c r="Q5339">
        <v>465.22</v>
      </c>
      <c r="R5339">
        <v>22.424705882352942</v>
      </c>
      <c r="S5339">
        <v>87230.53</v>
      </c>
      <c r="T5339">
        <v>32729.29</v>
      </c>
      <c r="U5339">
        <v>0.37519999999999998</v>
      </c>
      <c r="V5339">
        <v>481.94</v>
      </c>
      <c r="W5339">
        <v>227.28673611111111</v>
      </c>
      <c r="X5339" s="83" t="str">
        <f t="shared" si="166"/>
        <v>2312 - CAD SCR SOUTH</v>
      </c>
      <c r="Y5339" s="83">
        <f t="shared" si="167"/>
        <v>144</v>
      </c>
    </row>
    <row r="5340" spans="1:25" x14ac:dyDescent="0.25">
      <c r="A5340" t="s">
        <v>7</v>
      </c>
      <c r="B5340" t="s">
        <v>8651</v>
      </c>
      <c r="C5340" t="s">
        <v>8722</v>
      </c>
      <c r="D5340" t="s">
        <v>8723</v>
      </c>
      <c r="E5340" t="s">
        <v>8724</v>
      </c>
      <c r="F5340">
        <v>23123121</v>
      </c>
      <c r="G5340" t="s">
        <v>8754</v>
      </c>
      <c r="H5340" t="s">
        <v>8755</v>
      </c>
      <c r="I5340">
        <v>119239</v>
      </c>
      <c r="J5340" t="s">
        <v>7732</v>
      </c>
      <c r="K5340" t="s">
        <v>82</v>
      </c>
      <c r="L5340" t="s">
        <v>6</v>
      </c>
      <c r="M5340" t="s">
        <v>7666</v>
      </c>
      <c r="N5340">
        <v>0</v>
      </c>
      <c r="O5340">
        <v>810</v>
      </c>
      <c r="S5340">
        <v>29778.91</v>
      </c>
      <c r="T5340">
        <v>5615.19</v>
      </c>
      <c r="U5340">
        <v>0.18859999999999999</v>
      </c>
      <c r="V5340">
        <v>141.80000000000001</v>
      </c>
      <c r="W5340">
        <v>73.884078947368423</v>
      </c>
      <c r="X5340" s="83" t="str">
        <f t="shared" si="166"/>
        <v>2312 - CAD SCR SOUTH</v>
      </c>
      <c r="Y5340" s="83">
        <f t="shared" si="167"/>
        <v>76</v>
      </c>
    </row>
    <row r="5341" spans="1:25" x14ac:dyDescent="0.25">
      <c r="A5341" t="s">
        <v>7</v>
      </c>
      <c r="B5341" t="s">
        <v>8651</v>
      </c>
      <c r="C5341" t="s">
        <v>8722</v>
      </c>
      <c r="D5341" t="s">
        <v>8723</v>
      </c>
      <c r="E5341" t="s">
        <v>8724</v>
      </c>
      <c r="F5341">
        <v>23123121</v>
      </c>
      <c r="G5341" t="s">
        <v>8754</v>
      </c>
      <c r="H5341" t="s">
        <v>8755</v>
      </c>
      <c r="I5341">
        <v>164765</v>
      </c>
      <c r="J5341" t="s">
        <v>90</v>
      </c>
      <c r="K5341" t="s">
        <v>92</v>
      </c>
      <c r="L5341" t="s">
        <v>6</v>
      </c>
      <c r="M5341" t="s">
        <v>7661</v>
      </c>
      <c r="N5341">
        <v>796.7</v>
      </c>
      <c r="O5341">
        <v>523.27</v>
      </c>
      <c r="P5341">
        <v>0.65680000000000005</v>
      </c>
      <c r="Q5341">
        <v>159.34</v>
      </c>
      <c r="R5341">
        <v>104.654</v>
      </c>
      <c r="S5341">
        <v>5395.79</v>
      </c>
      <c r="T5341">
        <v>2626.55</v>
      </c>
      <c r="U5341">
        <v>0.48680000000000001</v>
      </c>
      <c r="V5341">
        <v>199.84</v>
      </c>
      <c r="W5341">
        <v>138.23947368421054</v>
      </c>
      <c r="X5341" s="83" t="str">
        <f t="shared" si="166"/>
        <v>2312 - CAD SCR SOUTH</v>
      </c>
      <c r="Y5341" s="83">
        <f t="shared" si="167"/>
        <v>19</v>
      </c>
    </row>
    <row r="5342" spans="1:25" x14ac:dyDescent="0.25">
      <c r="A5342" t="s">
        <v>7</v>
      </c>
      <c r="B5342" t="s">
        <v>8651</v>
      </c>
      <c r="C5342" t="s">
        <v>8722</v>
      </c>
      <c r="D5342" t="s">
        <v>8723</v>
      </c>
      <c r="E5342" t="s">
        <v>8724</v>
      </c>
      <c r="F5342">
        <v>23123121</v>
      </c>
      <c r="G5342" t="s">
        <v>8754</v>
      </c>
      <c r="H5342" t="s">
        <v>8755</v>
      </c>
      <c r="I5342">
        <v>164765</v>
      </c>
      <c r="J5342" t="s">
        <v>90</v>
      </c>
      <c r="K5342" t="s">
        <v>92</v>
      </c>
      <c r="L5342" t="s">
        <v>6</v>
      </c>
      <c r="M5342" t="s">
        <v>7662</v>
      </c>
      <c r="N5342">
        <v>1209.7</v>
      </c>
      <c r="O5342">
        <v>412.5</v>
      </c>
      <c r="P5342">
        <v>0.34100000000000003</v>
      </c>
      <c r="Q5342">
        <v>241.94</v>
      </c>
      <c r="R5342">
        <v>412.5</v>
      </c>
      <c r="S5342">
        <v>2515.59</v>
      </c>
      <c r="T5342">
        <v>1635</v>
      </c>
      <c r="U5342">
        <v>0.64990000000000003</v>
      </c>
      <c r="V5342">
        <v>251.56</v>
      </c>
      <c r="W5342">
        <v>204.375</v>
      </c>
      <c r="X5342" s="83" t="str">
        <f t="shared" si="166"/>
        <v>2312 - CAD SCR SOUTH</v>
      </c>
      <c r="Y5342" s="83">
        <f t="shared" si="167"/>
        <v>8</v>
      </c>
    </row>
    <row r="5343" spans="1:25" x14ac:dyDescent="0.25">
      <c r="A5343" t="s">
        <v>7</v>
      </c>
      <c r="B5343" t="s">
        <v>8651</v>
      </c>
      <c r="C5343" t="s">
        <v>8722</v>
      </c>
      <c r="D5343" t="s">
        <v>8723</v>
      </c>
      <c r="E5343" t="s">
        <v>8724</v>
      </c>
      <c r="F5343">
        <v>23123121</v>
      </c>
      <c r="G5343" t="s">
        <v>8754</v>
      </c>
      <c r="H5343" t="s">
        <v>8755</v>
      </c>
      <c r="I5343">
        <v>164765</v>
      </c>
      <c r="J5343" t="s">
        <v>90</v>
      </c>
      <c r="K5343" t="s">
        <v>92</v>
      </c>
      <c r="L5343" t="s">
        <v>6</v>
      </c>
      <c r="M5343" t="s">
        <v>7663</v>
      </c>
      <c r="N5343">
        <v>339.78</v>
      </c>
      <c r="O5343">
        <v>103.12</v>
      </c>
      <c r="P5343">
        <v>0.30349999999999999</v>
      </c>
      <c r="Q5343">
        <v>169.89</v>
      </c>
      <c r="R5343">
        <v>103.12</v>
      </c>
      <c r="S5343">
        <v>1980.36</v>
      </c>
      <c r="T5343">
        <v>103.12</v>
      </c>
      <c r="U5343">
        <v>5.21E-2</v>
      </c>
      <c r="V5343">
        <v>165.03</v>
      </c>
      <c r="W5343">
        <v>34.373333333333335</v>
      </c>
      <c r="X5343" s="83" t="str">
        <f t="shared" si="166"/>
        <v>2312 - CAD SCR SOUTH</v>
      </c>
      <c r="Y5343" s="83">
        <f t="shared" si="167"/>
        <v>3</v>
      </c>
    </row>
    <row r="5344" spans="1:25" x14ac:dyDescent="0.25">
      <c r="A5344" t="s">
        <v>7</v>
      </c>
      <c r="B5344" t="s">
        <v>8651</v>
      </c>
      <c r="C5344" t="s">
        <v>8722</v>
      </c>
      <c r="D5344" t="s">
        <v>8723</v>
      </c>
      <c r="E5344" t="s">
        <v>8724</v>
      </c>
      <c r="F5344">
        <v>23123121</v>
      </c>
      <c r="G5344" t="s">
        <v>8754</v>
      </c>
      <c r="H5344" t="s">
        <v>8755</v>
      </c>
      <c r="I5344">
        <v>164765</v>
      </c>
      <c r="J5344" t="s">
        <v>90</v>
      </c>
      <c r="K5344" t="s">
        <v>92</v>
      </c>
      <c r="L5344" t="s">
        <v>6</v>
      </c>
      <c r="M5344" t="s">
        <v>7664</v>
      </c>
      <c r="N5344">
        <v>2177.46</v>
      </c>
      <c r="O5344">
        <v>616.65</v>
      </c>
      <c r="P5344">
        <v>0.28320000000000001</v>
      </c>
      <c r="Q5344">
        <v>241.94</v>
      </c>
      <c r="R5344">
        <v>88.092857142857142</v>
      </c>
      <c r="S5344">
        <v>5654.2</v>
      </c>
      <c r="T5344">
        <v>3895.27</v>
      </c>
      <c r="U5344">
        <v>0.68889999999999996</v>
      </c>
      <c r="V5344">
        <v>235.59</v>
      </c>
      <c r="W5344">
        <v>177.05772727272728</v>
      </c>
      <c r="X5344" s="83" t="str">
        <f t="shared" si="166"/>
        <v>2312 - CAD SCR SOUTH</v>
      </c>
      <c r="Y5344" s="83">
        <f t="shared" si="167"/>
        <v>22</v>
      </c>
    </row>
    <row r="5345" spans="1:25" x14ac:dyDescent="0.25">
      <c r="A5345" t="s">
        <v>7</v>
      </c>
      <c r="B5345" t="s">
        <v>8651</v>
      </c>
      <c r="C5345" t="s">
        <v>8722</v>
      </c>
      <c r="D5345" t="s">
        <v>8723</v>
      </c>
      <c r="E5345" t="s">
        <v>8724</v>
      </c>
      <c r="F5345">
        <v>23123121</v>
      </c>
      <c r="G5345" t="s">
        <v>8754</v>
      </c>
      <c r="H5345" t="s">
        <v>8755</v>
      </c>
      <c r="I5345">
        <v>164765</v>
      </c>
      <c r="J5345" t="s">
        <v>90</v>
      </c>
      <c r="K5345" t="s">
        <v>92</v>
      </c>
      <c r="L5345" t="s">
        <v>6</v>
      </c>
      <c r="M5345" t="s">
        <v>7668</v>
      </c>
      <c r="N5345">
        <v>241.95</v>
      </c>
      <c r="O5345">
        <v>211.72</v>
      </c>
      <c r="P5345">
        <v>0.87509999999999999</v>
      </c>
      <c r="Q5345">
        <v>80.650000000000006</v>
      </c>
      <c r="R5345">
        <v>211.72</v>
      </c>
      <c r="S5345">
        <v>2333.84</v>
      </c>
      <c r="T5345">
        <v>741.04</v>
      </c>
      <c r="U5345">
        <v>0.3175</v>
      </c>
      <c r="V5345">
        <v>116.69</v>
      </c>
      <c r="W5345">
        <v>49.402666666666661</v>
      </c>
      <c r="X5345" s="83" t="str">
        <f t="shared" si="166"/>
        <v>2312 - CAD SCR SOUTH</v>
      </c>
      <c r="Y5345" s="83">
        <f t="shared" si="167"/>
        <v>15</v>
      </c>
    </row>
    <row r="5346" spans="1:25" x14ac:dyDescent="0.25">
      <c r="A5346" t="s">
        <v>7</v>
      </c>
      <c r="B5346" t="s">
        <v>8651</v>
      </c>
      <c r="C5346" t="s">
        <v>8722</v>
      </c>
      <c r="D5346" t="s">
        <v>8723</v>
      </c>
      <c r="E5346" t="s">
        <v>8724</v>
      </c>
      <c r="F5346">
        <v>23123121</v>
      </c>
      <c r="G5346" t="s">
        <v>8754</v>
      </c>
      <c r="H5346" t="s">
        <v>8755</v>
      </c>
      <c r="I5346">
        <v>164765</v>
      </c>
      <c r="J5346" t="s">
        <v>90</v>
      </c>
      <c r="K5346" t="s">
        <v>92</v>
      </c>
      <c r="L5346" t="s">
        <v>6</v>
      </c>
      <c r="M5346" t="s">
        <v>7667</v>
      </c>
      <c r="N5346">
        <v>845.66</v>
      </c>
      <c r="Q5346">
        <v>422.83</v>
      </c>
      <c r="S5346">
        <v>4400.01</v>
      </c>
      <c r="T5346">
        <v>325.22000000000003</v>
      </c>
      <c r="U5346">
        <v>7.3899999999999993E-2</v>
      </c>
      <c r="V5346">
        <v>488.89</v>
      </c>
      <c r="W5346">
        <v>162.61000000000001</v>
      </c>
      <c r="X5346" s="83" t="str">
        <f t="shared" si="166"/>
        <v>2312 - CAD SCR SOUTH</v>
      </c>
      <c r="Y5346" s="83">
        <f t="shared" si="167"/>
        <v>2</v>
      </c>
    </row>
    <row r="5347" spans="1:25" x14ac:dyDescent="0.25">
      <c r="A5347" t="s">
        <v>7</v>
      </c>
      <c r="B5347" t="s">
        <v>8651</v>
      </c>
      <c r="C5347" t="s">
        <v>8722</v>
      </c>
      <c r="D5347" t="s">
        <v>8723</v>
      </c>
      <c r="E5347" t="s">
        <v>8724</v>
      </c>
      <c r="F5347">
        <v>23123121</v>
      </c>
      <c r="G5347" t="s">
        <v>8754</v>
      </c>
      <c r="H5347" t="s">
        <v>8755</v>
      </c>
      <c r="I5347">
        <v>164765</v>
      </c>
      <c r="J5347" t="s">
        <v>90</v>
      </c>
      <c r="K5347" t="s">
        <v>92</v>
      </c>
      <c r="L5347" t="s">
        <v>6</v>
      </c>
      <c r="M5347" t="s">
        <v>7665</v>
      </c>
      <c r="N5347">
        <v>930.44</v>
      </c>
      <c r="Q5347">
        <v>465.22</v>
      </c>
      <c r="S5347">
        <v>7695.66</v>
      </c>
      <c r="T5347">
        <v>3644.82</v>
      </c>
      <c r="U5347">
        <v>0.47360000000000002</v>
      </c>
      <c r="V5347">
        <v>480.98</v>
      </c>
      <c r="W5347">
        <v>242.988</v>
      </c>
      <c r="X5347" s="83" t="str">
        <f t="shared" si="166"/>
        <v>2312 - CAD SCR SOUTH</v>
      </c>
      <c r="Y5347" s="83">
        <f t="shared" si="167"/>
        <v>15</v>
      </c>
    </row>
    <row r="5348" spans="1:25" x14ac:dyDescent="0.25">
      <c r="A5348" t="s">
        <v>7</v>
      </c>
      <c r="B5348" t="s">
        <v>8651</v>
      </c>
      <c r="C5348" t="s">
        <v>8722</v>
      </c>
      <c r="D5348" t="s">
        <v>8723</v>
      </c>
      <c r="E5348" t="s">
        <v>8724</v>
      </c>
      <c r="F5348">
        <v>23123121</v>
      </c>
      <c r="G5348" t="s">
        <v>8754</v>
      </c>
      <c r="H5348" t="s">
        <v>8755</v>
      </c>
      <c r="I5348">
        <v>164765</v>
      </c>
      <c r="J5348" t="s">
        <v>90</v>
      </c>
      <c r="K5348" t="s">
        <v>92</v>
      </c>
      <c r="L5348" t="s">
        <v>6</v>
      </c>
      <c r="M5348" t="s">
        <v>7666</v>
      </c>
      <c r="N5348">
        <v>204.4</v>
      </c>
      <c r="O5348">
        <v>4.68</v>
      </c>
      <c r="P5348">
        <v>2.29E-2</v>
      </c>
      <c r="Q5348">
        <v>102.2</v>
      </c>
      <c r="R5348">
        <v>4.68</v>
      </c>
      <c r="S5348">
        <v>4741.51</v>
      </c>
      <c r="T5348">
        <v>1209.06</v>
      </c>
      <c r="U5348">
        <v>0.255</v>
      </c>
      <c r="V5348">
        <v>148.16999999999999</v>
      </c>
      <c r="W5348">
        <v>40.302</v>
      </c>
      <c r="X5348" s="83" t="str">
        <f t="shared" si="166"/>
        <v>2312 - CAD SCR SOUTH</v>
      </c>
      <c r="Y5348" s="83">
        <f t="shared" si="167"/>
        <v>30</v>
      </c>
    </row>
    <row r="5349" spans="1:25" x14ac:dyDescent="0.25">
      <c r="A5349" t="s">
        <v>7</v>
      </c>
      <c r="B5349" t="s">
        <v>8651</v>
      </c>
      <c r="C5349" t="s">
        <v>8722</v>
      </c>
      <c r="D5349" t="s">
        <v>8723</v>
      </c>
      <c r="E5349" t="s">
        <v>8724</v>
      </c>
      <c r="F5349">
        <v>23123121</v>
      </c>
      <c r="G5349" t="s">
        <v>8754</v>
      </c>
      <c r="H5349" t="s">
        <v>8755</v>
      </c>
      <c r="I5349">
        <v>194188</v>
      </c>
      <c r="J5349" t="s">
        <v>105</v>
      </c>
      <c r="K5349" t="s">
        <v>103</v>
      </c>
      <c r="L5349" t="s">
        <v>6</v>
      </c>
      <c r="M5349" t="s">
        <v>7661</v>
      </c>
      <c r="N5349">
        <v>318.68</v>
      </c>
      <c r="O5349">
        <v>5.27</v>
      </c>
      <c r="P5349">
        <v>1.6500000000000001E-2</v>
      </c>
      <c r="Q5349">
        <v>159.34</v>
      </c>
      <c r="R5349">
        <v>5.27</v>
      </c>
      <c r="S5349">
        <v>3894.78</v>
      </c>
      <c r="T5349">
        <v>229.36</v>
      </c>
      <c r="U5349">
        <v>5.8900000000000001E-2</v>
      </c>
      <c r="V5349">
        <v>204.99</v>
      </c>
      <c r="W5349">
        <v>22.936</v>
      </c>
      <c r="X5349" s="83" t="str">
        <f t="shared" si="166"/>
        <v>2312 - CAD SCR SOUTH</v>
      </c>
      <c r="Y5349" s="83">
        <f t="shared" si="167"/>
        <v>10</v>
      </c>
    </row>
    <row r="5350" spans="1:25" x14ac:dyDescent="0.25">
      <c r="A5350" t="s">
        <v>7</v>
      </c>
      <c r="B5350" t="s">
        <v>8651</v>
      </c>
      <c r="C5350" t="s">
        <v>8722</v>
      </c>
      <c r="D5350" t="s">
        <v>8723</v>
      </c>
      <c r="E5350" t="s">
        <v>8724</v>
      </c>
      <c r="F5350">
        <v>23123121</v>
      </c>
      <c r="G5350" t="s">
        <v>8754</v>
      </c>
      <c r="H5350" t="s">
        <v>8755</v>
      </c>
      <c r="I5350">
        <v>194188</v>
      </c>
      <c r="J5350" t="s">
        <v>105</v>
      </c>
      <c r="K5350" t="s">
        <v>103</v>
      </c>
      <c r="L5350" t="s">
        <v>6</v>
      </c>
      <c r="M5350" t="s">
        <v>7662</v>
      </c>
      <c r="N5350">
        <v>725.82</v>
      </c>
      <c r="Q5350">
        <v>241.94</v>
      </c>
      <c r="S5350">
        <v>2074.44</v>
      </c>
      <c r="T5350">
        <v>1282.5</v>
      </c>
      <c r="U5350">
        <v>0.61819999999999997</v>
      </c>
      <c r="V5350">
        <v>230.49</v>
      </c>
      <c r="W5350">
        <v>256.5</v>
      </c>
      <c r="X5350" s="83" t="str">
        <f t="shared" si="166"/>
        <v>2312 - CAD SCR SOUTH</v>
      </c>
      <c r="Y5350" s="83">
        <f t="shared" si="167"/>
        <v>5</v>
      </c>
    </row>
    <row r="5351" spans="1:25" x14ac:dyDescent="0.25">
      <c r="A5351" t="s">
        <v>7</v>
      </c>
      <c r="B5351" t="s">
        <v>8651</v>
      </c>
      <c r="C5351" t="s">
        <v>8722</v>
      </c>
      <c r="D5351" t="s">
        <v>8723</v>
      </c>
      <c r="E5351" t="s">
        <v>8724</v>
      </c>
      <c r="F5351">
        <v>23123121</v>
      </c>
      <c r="G5351" t="s">
        <v>8754</v>
      </c>
      <c r="H5351" t="s">
        <v>8755</v>
      </c>
      <c r="I5351">
        <v>194188</v>
      </c>
      <c r="J5351" t="s">
        <v>105</v>
      </c>
      <c r="K5351" t="s">
        <v>103</v>
      </c>
      <c r="L5351" t="s">
        <v>6</v>
      </c>
      <c r="M5351" t="s">
        <v>7663</v>
      </c>
      <c r="N5351">
        <v>339.78</v>
      </c>
      <c r="O5351">
        <v>5.27</v>
      </c>
      <c r="P5351">
        <v>1.55E-2</v>
      </c>
      <c r="Q5351">
        <v>169.89</v>
      </c>
      <c r="R5351">
        <v>5.27</v>
      </c>
      <c r="S5351">
        <v>2679.28</v>
      </c>
      <c r="T5351">
        <v>513.37</v>
      </c>
      <c r="U5351">
        <v>0.19159999999999999</v>
      </c>
      <c r="V5351">
        <v>167.46</v>
      </c>
      <c r="W5351">
        <v>46.67</v>
      </c>
      <c r="X5351" s="83" t="str">
        <f t="shared" si="166"/>
        <v>2312 - CAD SCR SOUTH</v>
      </c>
      <c r="Y5351" s="83">
        <f t="shared" si="167"/>
        <v>11</v>
      </c>
    </row>
    <row r="5352" spans="1:25" x14ac:dyDescent="0.25">
      <c r="A5352" t="s">
        <v>7</v>
      </c>
      <c r="B5352" t="s">
        <v>8651</v>
      </c>
      <c r="C5352" t="s">
        <v>8722</v>
      </c>
      <c r="D5352" t="s">
        <v>8723</v>
      </c>
      <c r="E5352" t="s">
        <v>8724</v>
      </c>
      <c r="F5352">
        <v>23123121</v>
      </c>
      <c r="G5352" t="s">
        <v>8754</v>
      </c>
      <c r="H5352" t="s">
        <v>8755</v>
      </c>
      <c r="I5352">
        <v>194188</v>
      </c>
      <c r="J5352" t="s">
        <v>105</v>
      </c>
      <c r="K5352" t="s">
        <v>103</v>
      </c>
      <c r="L5352" t="s">
        <v>6</v>
      </c>
      <c r="M5352" t="s">
        <v>7664</v>
      </c>
      <c r="N5352">
        <v>2661.34</v>
      </c>
      <c r="O5352">
        <v>157.01</v>
      </c>
      <c r="P5352">
        <v>5.8999999999999997E-2</v>
      </c>
      <c r="Q5352">
        <v>241.94</v>
      </c>
      <c r="R5352">
        <v>26.168333333333333</v>
      </c>
      <c r="S5352">
        <v>5346.18</v>
      </c>
      <c r="T5352">
        <v>313.72000000000003</v>
      </c>
      <c r="U5352">
        <v>5.8700000000000002E-2</v>
      </c>
      <c r="V5352">
        <v>232.44</v>
      </c>
      <c r="W5352">
        <v>10.81793103448276</v>
      </c>
      <c r="X5352" s="83" t="str">
        <f t="shared" si="166"/>
        <v>2312 - CAD SCR SOUTH</v>
      </c>
      <c r="Y5352" s="83">
        <f t="shared" si="167"/>
        <v>29</v>
      </c>
    </row>
    <row r="5353" spans="1:25" x14ac:dyDescent="0.25">
      <c r="A5353" t="s">
        <v>7</v>
      </c>
      <c r="B5353" t="s">
        <v>8651</v>
      </c>
      <c r="C5353" t="s">
        <v>8722</v>
      </c>
      <c r="D5353" t="s">
        <v>8723</v>
      </c>
      <c r="E5353" t="s">
        <v>8724</v>
      </c>
      <c r="F5353">
        <v>23123121</v>
      </c>
      <c r="G5353" t="s">
        <v>8754</v>
      </c>
      <c r="H5353" t="s">
        <v>8755</v>
      </c>
      <c r="I5353">
        <v>194188</v>
      </c>
      <c r="J5353" t="s">
        <v>105</v>
      </c>
      <c r="K5353" t="s">
        <v>103</v>
      </c>
      <c r="L5353" t="s">
        <v>6</v>
      </c>
      <c r="M5353" t="s">
        <v>7668</v>
      </c>
      <c r="N5353">
        <v>80.650000000000006</v>
      </c>
      <c r="Q5353">
        <v>80.650000000000006</v>
      </c>
      <c r="S5353">
        <v>1792.22</v>
      </c>
      <c r="V5353">
        <v>128.02000000000001</v>
      </c>
      <c r="X5353" s="83" t="str">
        <f t="shared" si="166"/>
        <v>2312 - CAD SCR SOUTH</v>
      </c>
      <c r="Y5353" s="83">
        <f t="shared" si="167"/>
        <v>0</v>
      </c>
    </row>
    <row r="5354" spans="1:25" x14ac:dyDescent="0.25">
      <c r="A5354" t="s">
        <v>7</v>
      </c>
      <c r="B5354" t="s">
        <v>8651</v>
      </c>
      <c r="C5354" t="s">
        <v>8722</v>
      </c>
      <c r="D5354" t="s">
        <v>8723</v>
      </c>
      <c r="E5354" t="s">
        <v>8724</v>
      </c>
      <c r="F5354">
        <v>23123121</v>
      </c>
      <c r="G5354" t="s">
        <v>8754</v>
      </c>
      <c r="H5354" t="s">
        <v>8755</v>
      </c>
      <c r="I5354">
        <v>194188</v>
      </c>
      <c r="J5354" t="s">
        <v>105</v>
      </c>
      <c r="K5354" t="s">
        <v>103</v>
      </c>
      <c r="L5354" t="s">
        <v>6</v>
      </c>
      <c r="M5354" t="s">
        <v>7667</v>
      </c>
      <c r="N5354">
        <v>845.66</v>
      </c>
      <c r="O5354">
        <v>307.74</v>
      </c>
      <c r="P5354">
        <v>0.3639</v>
      </c>
      <c r="Q5354">
        <v>422.83</v>
      </c>
      <c r="R5354">
        <v>307.74</v>
      </c>
      <c r="S5354">
        <v>7563.06</v>
      </c>
      <c r="T5354">
        <v>3387.54</v>
      </c>
      <c r="U5354">
        <v>0.44790000000000002</v>
      </c>
      <c r="V5354">
        <v>472.69</v>
      </c>
      <c r="W5354">
        <v>376.39333333333332</v>
      </c>
      <c r="X5354" s="83" t="str">
        <f t="shared" si="166"/>
        <v>2312 - CAD SCR SOUTH</v>
      </c>
      <c r="Y5354" s="83">
        <f t="shared" si="167"/>
        <v>9</v>
      </c>
    </row>
    <row r="5355" spans="1:25" x14ac:dyDescent="0.25">
      <c r="A5355" t="s">
        <v>7</v>
      </c>
      <c r="B5355" t="s">
        <v>8651</v>
      </c>
      <c r="C5355" t="s">
        <v>8722</v>
      </c>
      <c r="D5355" t="s">
        <v>8723</v>
      </c>
      <c r="E5355" t="s">
        <v>8724</v>
      </c>
      <c r="F5355">
        <v>23123121</v>
      </c>
      <c r="G5355" t="s">
        <v>8754</v>
      </c>
      <c r="H5355" t="s">
        <v>8755</v>
      </c>
      <c r="I5355">
        <v>194188</v>
      </c>
      <c r="J5355" t="s">
        <v>105</v>
      </c>
      <c r="K5355" t="s">
        <v>103</v>
      </c>
      <c r="L5355" t="s">
        <v>6</v>
      </c>
      <c r="M5355" t="s">
        <v>7665</v>
      </c>
      <c r="N5355">
        <v>1860.88</v>
      </c>
      <c r="O5355">
        <v>62.23</v>
      </c>
      <c r="P5355">
        <v>3.3399999999999999E-2</v>
      </c>
      <c r="Q5355">
        <v>465.22</v>
      </c>
      <c r="R5355">
        <v>20.743333333333332</v>
      </c>
      <c r="S5355">
        <v>15391.32</v>
      </c>
      <c r="T5355">
        <v>2274.89</v>
      </c>
      <c r="U5355">
        <v>0.14779999999999999</v>
      </c>
      <c r="V5355">
        <v>480.98</v>
      </c>
      <c r="W5355">
        <v>103.4040909090909</v>
      </c>
      <c r="X5355" s="83" t="str">
        <f t="shared" si="166"/>
        <v>2312 - CAD SCR SOUTH</v>
      </c>
      <c r="Y5355" s="83">
        <f t="shared" si="167"/>
        <v>22</v>
      </c>
    </row>
    <row r="5356" spans="1:25" x14ac:dyDescent="0.25">
      <c r="A5356" t="s">
        <v>7</v>
      </c>
      <c r="B5356" t="s">
        <v>8651</v>
      </c>
      <c r="C5356" t="s">
        <v>8722</v>
      </c>
      <c r="D5356" t="s">
        <v>8723</v>
      </c>
      <c r="E5356" t="s">
        <v>8724</v>
      </c>
      <c r="F5356">
        <v>23123121</v>
      </c>
      <c r="G5356" t="s">
        <v>8754</v>
      </c>
      <c r="H5356" t="s">
        <v>8755</v>
      </c>
      <c r="I5356">
        <v>194188</v>
      </c>
      <c r="J5356" t="s">
        <v>105</v>
      </c>
      <c r="K5356" t="s">
        <v>103</v>
      </c>
      <c r="L5356" t="s">
        <v>6</v>
      </c>
      <c r="M5356" t="s">
        <v>7666</v>
      </c>
      <c r="N5356">
        <v>0</v>
      </c>
      <c r="O5356">
        <v>22.25</v>
      </c>
      <c r="S5356">
        <v>5404.03</v>
      </c>
      <c r="T5356">
        <v>647.77</v>
      </c>
      <c r="U5356">
        <v>0.11990000000000001</v>
      </c>
      <c r="V5356">
        <v>135.1</v>
      </c>
      <c r="W5356">
        <v>40.485624999999999</v>
      </c>
      <c r="X5356" s="83" t="str">
        <f t="shared" si="166"/>
        <v>2312 - CAD SCR SOUTH</v>
      </c>
      <c r="Y5356" s="83">
        <f t="shared" si="167"/>
        <v>16</v>
      </c>
    </row>
    <row r="5357" spans="1:25" x14ac:dyDescent="0.25">
      <c r="A5357" t="s">
        <v>7</v>
      </c>
      <c r="B5357" t="s">
        <v>8651</v>
      </c>
      <c r="C5357" t="s">
        <v>8722</v>
      </c>
      <c r="D5357" t="s">
        <v>8723</v>
      </c>
      <c r="E5357" t="s">
        <v>8724</v>
      </c>
      <c r="F5357">
        <v>23123121</v>
      </c>
      <c r="G5357" t="s">
        <v>8754</v>
      </c>
      <c r="H5357" t="s">
        <v>8755</v>
      </c>
      <c r="I5357">
        <v>265565</v>
      </c>
      <c r="J5357" t="s">
        <v>7709</v>
      </c>
      <c r="K5357" t="s">
        <v>82</v>
      </c>
      <c r="L5357" t="s">
        <v>6</v>
      </c>
      <c r="M5357" t="s">
        <v>7661</v>
      </c>
      <c r="N5357">
        <v>2390.1</v>
      </c>
      <c r="O5357">
        <v>3510</v>
      </c>
      <c r="P5357">
        <v>1.4685999999999999</v>
      </c>
      <c r="Q5357">
        <v>159.34</v>
      </c>
      <c r="R5357">
        <v>438.75</v>
      </c>
      <c r="S5357">
        <v>19812.11</v>
      </c>
      <c r="T5357">
        <v>15269.96</v>
      </c>
      <c r="U5357">
        <v>0.77070000000000005</v>
      </c>
      <c r="V5357">
        <v>200.12</v>
      </c>
      <c r="W5357">
        <v>157.42226804123712</v>
      </c>
      <c r="X5357" s="83" t="str">
        <f t="shared" si="166"/>
        <v>2312 - CAD SCR SOUTH</v>
      </c>
      <c r="Y5357" s="83">
        <f t="shared" si="167"/>
        <v>96.999999999999986</v>
      </c>
    </row>
    <row r="5358" spans="1:25" x14ac:dyDescent="0.25">
      <c r="A5358" t="s">
        <v>7</v>
      </c>
      <c r="B5358" t="s">
        <v>8651</v>
      </c>
      <c r="C5358" t="s">
        <v>8722</v>
      </c>
      <c r="D5358" t="s">
        <v>8723</v>
      </c>
      <c r="E5358" t="s">
        <v>8724</v>
      </c>
      <c r="F5358">
        <v>23123121</v>
      </c>
      <c r="G5358" t="s">
        <v>8754</v>
      </c>
      <c r="H5358" t="s">
        <v>8755</v>
      </c>
      <c r="I5358">
        <v>265565</v>
      </c>
      <c r="J5358" t="s">
        <v>7709</v>
      </c>
      <c r="K5358" t="s">
        <v>82</v>
      </c>
      <c r="L5358" t="s">
        <v>6</v>
      </c>
      <c r="M5358" t="s">
        <v>7662</v>
      </c>
      <c r="N5358">
        <v>2661.34</v>
      </c>
      <c r="O5358">
        <v>3667.5</v>
      </c>
      <c r="P5358">
        <v>1.3781000000000001</v>
      </c>
      <c r="Q5358">
        <v>241.94</v>
      </c>
      <c r="R5358">
        <v>366.75</v>
      </c>
      <c r="S5358">
        <v>7812.89</v>
      </c>
      <c r="T5358">
        <v>11399.8</v>
      </c>
      <c r="U5358">
        <v>1.4591000000000001</v>
      </c>
      <c r="V5358">
        <v>252.03</v>
      </c>
      <c r="W5358">
        <v>455.99199999999996</v>
      </c>
      <c r="X5358" s="83" t="str">
        <f t="shared" si="166"/>
        <v>2312 - CAD SCR SOUTH</v>
      </c>
      <c r="Y5358" s="83">
        <f t="shared" si="167"/>
        <v>25</v>
      </c>
    </row>
    <row r="5359" spans="1:25" x14ac:dyDescent="0.25">
      <c r="A5359" t="s">
        <v>7</v>
      </c>
      <c r="B5359" t="s">
        <v>8651</v>
      </c>
      <c r="C5359" t="s">
        <v>8722</v>
      </c>
      <c r="D5359" t="s">
        <v>8723</v>
      </c>
      <c r="E5359" t="s">
        <v>8724</v>
      </c>
      <c r="F5359">
        <v>23123121</v>
      </c>
      <c r="G5359" t="s">
        <v>8754</v>
      </c>
      <c r="H5359" t="s">
        <v>8755</v>
      </c>
      <c r="I5359">
        <v>265565</v>
      </c>
      <c r="J5359" t="s">
        <v>7709</v>
      </c>
      <c r="K5359" t="s">
        <v>82</v>
      </c>
      <c r="L5359" t="s">
        <v>6</v>
      </c>
      <c r="M5359" t="s">
        <v>7663</v>
      </c>
      <c r="N5359">
        <v>1698.9</v>
      </c>
      <c r="O5359">
        <v>1698.75</v>
      </c>
      <c r="P5359">
        <v>0.99990000000000001</v>
      </c>
      <c r="Q5359">
        <v>169.89</v>
      </c>
      <c r="R5359">
        <v>424.6875</v>
      </c>
      <c r="S5359">
        <v>13126.64</v>
      </c>
      <c r="T5359">
        <v>7698.97</v>
      </c>
      <c r="U5359">
        <v>0.58650000000000002</v>
      </c>
      <c r="V5359">
        <v>168.29</v>
      </c>
      <c r="W5359">
        <v>160.39520833333333</v>
      </c>
      <c r="X5359" s="83" t="str">
        <f t="shared" si="166"/>
        <v>2312 - CAD SCR SOUTH</v>
      </c>
      <c r="Y5359" s="83">
        <f t="shared" si="167"/>
        <v>48</v>
      </c>
    </row>
    <row r="5360" spans="1:25" x14ac:dyDescent="0.25">
      <c r="A5360" t="s">
        <v>7</v>
      </c>
      <c r="B5360" t="s">
        <v>8651</v>
      </c>
      <c r="C5360" t="s">
        <v>8722</v>
      </c>
      <c r="D5360" t="s">
        <v>8723</v>
      </c>
      <c r="E5360" t="s">
        <v>8724</v>
      </c>
      <c r="F5360">
        <v>23123121</v>
      </c>
      <c r="G5360" t="s">
        <v>8754</v>
      </c>
      <c r="H5360" t="s">
        <v>8755</v>
      </c>
      <c r="I5360">
        <v>265565</v>
      </c>
      <c r="J5360" t="s">
        <v>7709</v>
      </c>
      <c r="K5360" t="s">
        <v>82</v>
      </c>
      <c r="L5360" t="s">
        <v>6</v>
      </c>
      <c r="M5360" t="s">
        <v>7664</v>
      </c>
      <c r="N5360">
        <v>13064.76</v>
      </c>
      <c r="O5360">
        <v>3459.39</v>
      </c>
      <c r="P5360">
        <v>0.26479999999999998</v>
      </c>
      <c r="Q5360">
        <v>241.94</v>
      </c>
      <c r="R5360">
        <v>84.375365853658536</v>
      </c>
      <c r="S5360">
        <v>25115.23</v>
      </c>
      <c r="T5360">
        <v>20594.150000000001</v>
      </c>
      <c r="U5360">
        <v>0.82</v>
      </c>
      <c r="V5360">
        <v>232.55</v>
      </c>
      <c r="W5360">
        <v>142.02862068965518</v>
      </c>
      <c r="X5360" s="83" t="str">
        <f t="shared" si="166"/>
        <v>2312 - CAD SCR SOUTH</v>
      </c>
      <c r="Y5360" s="83">
        <f t="shared" si="167"/>
        <v>145</v>
      </c>
    </row>
    <row r="5361" spans="1:25" x14ac:dyDescent="0.25">
      <c r="A5361" t="s">
        <v>7</v>
      </c>
      <c r="B5361" t="s">
        <v>8651</v>
      </c>
      <c r="C5361" t="s">
        <v>8722</v>
      </c>
      <c r="D5361" t="s">
        <v>8723</v>
      </c>
      <c r="E5361" t="s">
        <v>8724</v>
      </c>
      <c r="F5361">
        <v>23123121</v>
      </c>
      <c r="G5361" t="s">
        <v>8754</v>
      </c>
      <c r="H5361" t="s">
        <v>8755</v>
      </c>
      <c r="I5361">
        <v>265565</v>
      </c>
      <c r="J5361" t="s">
        <v>7709</v>
      </c>
      <c r="K5361" t="s">
        <v>82</v>
      </c>
      <c r="L5361" t="s">
        <v>6</v>
      </c>
      <c r="M5361" t="s">
        <v>7668</v>
      </c>
      <c r="N5361">
        <v>322.60000000000002</v>
      </c>
      <c r="O5361">
        <v>558.75</v>
      </c>
      <c r="P5361">
        <v>1.732</v>
      </c>
      <c r="Q5361">
        <v>80.650000000000006</v>
      </c>
      <c r="R5361">
        <v>139.6875</v>
      </c>
      <c r="S5361">
        <v>7365.15</v>
      </c>
      <c r="T5361">
        <v>6089.87</v>
      </c>
      <c r="U5361">
        <v>0.82679999999999998</v>
      </c>
      <c r="V5361">
        <v>122.75</v>
      </c>
      <c r="W5361">
        <v>190.3084375</v>
      </c>
      <c r="X5361" s="83" t="str">
        <f t="shared" si="166"/>
        <v>2312 - CAD SCR SOUTH</v>
      </c>
      <c r="Y5361" s="83">
        <f t="shared" si="167"/>
        <v>32</v>
      </c>
    </row>
    <row r="5362" spans="1:25" x14ac:dyDescent="0.25">
      <c r="A5362" t="s">
        <v>7</v>
      </c>
      <c r="B5362" t="s">
        <v>8651</v>
      </c>
      <c r="C5362" t="s">
        <v>8722</v>
      </c>
      <c r="D5362" t="s">
        <v>8723</v>
      </c>
      <c r="E5362" t="s">
        <v>8724</v>
      </c>
      <c r="F5362">
        <v>23123121</v>
      </c>
      <c r="G5362" t="s">
        <v>8754</v>
      </c>
      <c r="H5362" t="s">
        <v>8755</v>
      </c>
      <c r="I5362">
        <v>265565</v>
      </c>
      <c r="J5362" t="s">
        <v>7709</v>
      </c>
      <c r="K5362" t="s">
        <v>82</v>
      </c>
      <c r="L5362" t="s">
        <v>6</v>
      </c>
      <c r="M5362" t="s">
        <v>7667</v>
      </c>
      <c r="N5362">
        <v>11839.24</v>
      </c>
      <c r="O5362">
        <v>1769.08</v>
      </c>
      <c r="P5362">
        <v>0.14940000000000001</v>
      </c>
      <c r="Q5362">
        <v>422.83</v>
      </c>
      <c r="R5362">
        <v>110.5675</v>
      </c>
      <c r="S5362">
        <v>81415.39</v>
      </c>
      <c r="T5362">
        <v>53375.94</v>
      </c>
      <c r="U5362">
        <v>0.65559999999999996</v>
      </c>
      <c r="V5362">
        <v>478.91</v>
      </c>
      <c r="W5362">
        <v>430.45112903225811</v>
      </c>
      <c r="X5362" s="83" t="str">
        <f t="shared" si="166"/>
        <v>2312 - CAD SCR SOUTH</v>
      </c>
      <c r="Y5362" s="83">
        <f t="shared" si="167"/>
        <v>123.99999999999999</v>
      </c>
    </row>
    <row r="5363" spans="1:25" x14ac:dyDescent="0.25">
      <c r="A5363" t="s">
        <v>7</v>
      </c>
      <c r="B5363" t="s">
        <v>8651</v>
      </c>
      <c r="C5363" t="s">
        <v>8722</v>
      </c>
      <c r="D5363" t="s">
        <v>8723</v>
      </c>
      <c r="E5363" t="s">
        <v>8724</v>
      </c>
      <c r="F5363">
        <v>23123121</v>
      </c>
      <c r="G5363" t="s">
        <v>8754</v>
      </c>
      <c r="H5363" t="s">
        <v>8755</v>
      </c>
      <c r="I5363">
        <v>265565</v>
      </c>
      <c r="J5363" t="s">
        <v>7709</v>
      </c>
      <c r="K5363" t="s">
        <v>82</v>
      </c>
      <c r="L5363" t="s">
        <v>6</v>
      </c>
      <c r="M5363" t="s">
        <v>7665</v>
      </c>
      <c r="N5363">
        <v>13026.16</v>
      </c>
      <c r="O5363">
        <v>4121.57</v>
      </c>
      <c r="P5363">
        <v>0.31640000000000001</v>
      </c>
      <c r="Q5363">
        <v>465.22</v>
      </c>
      <c r="R5363">
        <v>179.19869565217391</v>
      </c>
      <c r="S5363">
        <v>97734.87</v>
      </c>
      <c r="T5363">
        <v>36407.15</v>
      </c>
      <c r="U5363">
        <v>0.3725</v>
      </c>
      <c r="V5363">
        <v>486.24</v>
      </c>
      <c r="W5363">
        <v>242.71433333333334</v>
      </c>
      <c r="X5363" s="83" t="str">
        <f t="shared" si="166"/>
        <v>2312 - CAD SCR SOUTH</v>
      </c>
      <c r="Y5363" s="83">
        <f t="shared" si="167"/>
        <v>150</v>
      </c>
    </row>
    <row r="5364" spans="1:25" x14ac:dyDescent="0.25">
      <c r="A5364" t="s">
        <v>7</v>
      </c>
      <c r="B5364" t="s">
        <v>8651</v>
      </c>
      <c r="C5364" t="s">
        <v>8722</v>
      </c>
      <c r="D5364" t="s">
        <v>8723</v>
      </c>
      <c r="E5364" t="s">
        <v>8724</v>
      </c>
      <c r="F5364">
        <v>23123121</v>
      </c>
      <c r="G5364" t="s">
        <v>8754</v>
      </c>
      <c r="H5364" t="s">
        <v>8755</v>
      </c>
      <c r="I5364">
        <v>265565</v>
      </c>
      <c r="J5364" t="s">
        <v>7709</v>
      </c>
      <c r="K5364" t="s">
        <v>82</v>
      </c>
      <c r="L5364" t="s">
        <v>6</v>
      </c>
      <c r="M5364" t="s">
        <v>7666</v>
      </c>
      <c r="N5364">
        <v>102.2</v>
      </c>
      <c r="O5364">
        <v>1850.86</v>
      </c>
      <c r="P5364">
        <v>18.110199999999999</v>
      </c>
      <c r="Q5364">
        <v>102.2</v>
      </c>
      <c r="R5364">
        <v>925.43</v>
      </c>
      <c r="S5364">
        <v>24160.799999999999</v>
      </c>
      <c r="T5364">
        <v>24713.75</v>
      </c>
      <c r="U5364">
        <v>1.0228999999999999</v>
      </c>
      <c r="V5364">
        <v>145.55000000000001</v>
      </c>
      <c r="W5364">
        <v>177.79676258992805</v>
      </c>
      <c r="X5364" s="83" t="str">
        <f t="shared" si="166"/>
        <v>2312 - CAD SCR SOUTH</v>
      </c>
      <c r="Y5364" s="83">
        <f t="shared" si="167"/>
        <v>139</v>
      </c>
    </row>
    <row r="5365" spans="1:25" x14ac:dyDescent="0.25">
      <c r="A5365" t="s">
        <v>7</v>
      </c>
      <c r="B5365" t="s">
        <v>8651</v>
      </c>
      <c r="C5365" t="s">
        <v>8722</v>
      </c>
      <c r="D5365" t="s">
        <v>8723</v>
      </c>
      <c r="E5365" t="s">
        <v>8724</v>
      </c>
      <c r="F5365">
        <v>23123121</v>
      </c>
      <c r="G5365" t="s">
        <v>8754</v>
      </c>
      <c r="H5365" t="s">
        <v>8755</v>
      </c>
      <c r="I5365">
        <v>266388</v>
      </c>
      <c r="J5365" t="s">
        <v>7735</v>
      </c>
      <c r="K5365" t="s">
        <v>7737</v>
      </c>
      <c r="L5365" t="s">
        <v>6</v>
      </c>
      <c r="M5365" t="s">
        <v>7661</v>
      </c>
      <c r="N5365">
        <v>2549.44</v>
      </c>
      <c r="O5365">
        <v>3824</v>
      </c>
      <c r="P5365">
        <v>1.4999</v>
      </c>
      <c r="Q5365">
        <v>159.34</v>
      </c>
      <c r="R5365">
        <v>764.8</v>
      </c>
      <c r="S5365">
        <v>28374.91</v>
      </c>
      <c r="T5365">
        <v>18436.330000000002</v>
      </c>
      <c r="U5365">
        <v>0.64970000000000006</v>
      </c>
      <c r="V5365">
        <v>204.14</v>
      </c>
      <c r="W5365">
        <v>227.60901234567905</v>
      </c>
      <c r="X5365" s="83" t="str">
        <f t="shared" si="166"/>
        <v>2312 - CAD SCR SOUTH</v>
      </c>
      <c r="Y5365" s="83">
        <f t="shared" si="167"/>
        <v>81</v>
      </c>
    </row>
    <row r="5366" spans="1:25" x14ac:dyDescent="0.25">
      <c r="A5366" t="s">
        <v>7</v>
      </c>
      <c r="B5366" t="s">
        <v>8651</v>
      </c>
      <c r="C5366" t="s">
        <v>8722</v>
      </c>
      <c r="D5366" t="s">
        <v>8723</v>
      </c>
      <c r="E5366" t="s">
        <v>8724</v>
      </c>
      <c r="F5366">
        <v>23123121</v>
      </c>
      <c r="G5366" t="s">
        <v>8754</v>
      </c>
      <c r="H5366" t="s">
        <v>8755</v>
      </c>
      <c r="I5366">
        <v>266388</v>
      </c>
      <c r="J5366" t="s">
        <v>7735</v>
      </c>
      <c r="K5366" t="s">
        <v>7737</v>
      </c>
      <c r="L5366" t="s">
        <v>6</v>
      </c>
      <c r="M5366" t="s">
        <v>7662</v>
      </c>
      <c r="N5366">
        <v>1451.64</v>
      </c>
      <c r="O5366">
        <v>935.88</v>
      </c>
      <c r="P5366">
        <v>0.64470000000000005</v>
      </c>
      <c r="Q5366">
        <v>241.94</v>
      </c>
      <c r="R5366">
        <v>71.990769230769232</v>
      </c>
      <c r="S5366">
        <v>6361.82</v>
      </c>
      <c r="T5366">
        <v>9144.6299999999992</v>
      </c>
      <c r="U5366">
        <v>1.4374</v>
      </c>
      <c r="V5366">
        <v>254.47</v>
      </c>
      <c r="W5366">
        <v>435.45857142857142</v>
      </c>
      <c r="X5366" s="83" t="str">
        <f t="shared" si="166"/>
        <v>2312 - CAD SCR SOUTH</v>
      </c>
      <c r="Y5366" s="83">
        <f t="shared" si="167"/>
        <v>21</v>
      </c>
    </row>
    <row r="5367" spans="1:25" x14ac:dyDescent="0.25">
      <c r="A5367" t="s">
        <v>7</v>
      </c>
      <c r="B5367" t="s">
        <v>8651</v>
      </c>
      <c r="C5367" t="s">
        <v>8722</v>
      </c>
      <c r="D5367" t="s">
        <v>8723</v>
      </c>
      <c r="E5367" t="s">
        <v>8724</v>
      </c>
      <c r="F5367">
        <v>23123121</v>
      </c>
      <c r="G5367" t="s">
        <v>8754</v>
      </c>
      <c r="H5367" t="s">
        <v>8755</v>
      </c>
      <c r="I5367">
        <v>266388</v>
      </c>
      <c r="J5367" t="s">
        <v>7735</v>
      </c>
      <c r="K5367" t="s">
        <v>7737</v>
      </c>
      <c r="L5367" t="s">
        <v>6</v>
      </c>
      <c r="M5367" t="s">
        <v>7663</v>
      </c>
      <c r="N5367">
        <v>2038.68</v>
      </c>
      <c r="O5367">
        <v>61.76</v>
      </c>
      <c r="P5367">
        <v>3.0300000000000001E-2</v>
      </c>
      <c r="Q5367">
        <v>169.89</v>
      </c>
      <c r="R5367">
        <v>12.352</v>
      </c>
      <c r="S5367">
        <v>13799.27</v>
      </c>
      <c r="T5367">
        <v>7462.25</v>
      </c>
      <c r="U5367">
        <v>0.54079999999999995</v>
      </c>
      <c r="V5367">
        <v>166.26</v>
      </c>
      <c r="W5367">
        <v>165.82777777777778</v>
      </c>
      <c r="X5367" s="83" t="str">
        <f t="shared" si="166"/>
        <v>2312 - CAD SCR SOUTH</v>
      </c>
      <c r="Y5367" s="83">
        <f t="shared" si="167"/>
        <v>45</v>
      </c>
    </row>
    <row r="5368" spans="1:25" x14ac:dyDescent="0.25">
      <c r="A5368" t="s">
        <v>7</v>
      </c>
      <c r="B5368" t="s">
        <v>8651</v>
      </c>
      <c r="C5368" t="s">
        <v>8722</v>
      </c>
      <c r="D5368" t="s">
        <v>8723</v>
      </c>
      <c r="E5368" t="s">
        <v>8724</v>
      </c>
      <c r="F5368">
        <v>23123121</v>
      </c>
      <c r="G5368" t="s">
        <v>8754</v>
      </c>
      <c r="H5368" t="s">
        <v>8755</v>
      </c>
      <c r="I5368">
        <v>266388</v>
      </c>
      <c r="J5368" t="s">
        <v>7735</v>
      </c>
      <c r="K5368" t="s">
        <v>7737</v>
      </c>
      <c r="L5368" t="s">
        <v>6</v>
      </c>
      <c r="M5368" t="s">
        <v>7664</v>
      </c>
      <c r="N5368">
        <v>14758.34</v>
      </c>
      <c r="O5368">
        <v>10280.23</v>
      </c>
      <c r="P5368">
        <v>0.6966</v>
      </c>
      <c r="Q5368">
        <v>241.94</v>
      </c>
      <c r="R5368">
        <v>228.44955555555555</v>
      </c>
      <c r="S5368">
        <v>26584.46</v>
      </c>
      <c r="T5368">
        <v>95718.98</v>
      </c>
      <c r="U5368">
        <v>3.6006</v>
      </c>
      <c r="V5368">
        <v>231.17</v>
      </c>
      <c r="W5368">
        <v>609.67503184713371</v>
      </c>
      <c r="X5368" s="83" t="str">
        <f t="shared" si="166"/>
        <v>2312 - CAD SCR SOUTH</v>
      </c>
      <c r="Y5368" s="83">
        <f t="shared" si="167"/>
        <v>157</v>
      </c>
    </row>
    <row r="5369" spans="1:25" x14ac:dyDescent="0.25">
      <c r="A5369" t="s">
        <v>7</v>
      </c>
      <c r="B5369" t="s">
        <v>8651</v>
      </c>
      <c r="C5369" t="s">
        <v>8722</v>
      </c>
      <c r="D5369" t="s">
        <v>8723</v>
      </c>
      <c r="E5369" t="s">
        <v>8724</v>
      </c>
      <c r="F5369">
        <v>23123121</v>
      </c>
      <c r="G5369" t="s">
        <v>8754</v>
      </c>
      <c r="H5369" t="s">
        <v>8755</v>
      </c>
      <c r="I5369">
        <v>266388</v>
      </c>
      <c r="J5369" t="s">
        <v>7735</v>
      </c>
      <c r="K5369" t="s">
        <v>7737</v>
      </c>
      <c r="L5369" t="s">
        <v>6</v>
      </c>
      <c r="M5369" t="s">
        <v>7668</v>
      </c>
      <c r="N5369">
        <v>564.54999999999995</v>
      </c>
      <c r="O5369">
        <v>838.76</v>
      </c>
      <c r="P5369">
        <v>1.4857</v>
      </c>
      <c r="Q5369">
        <v>80.650000000000006</v>
      </c>
      <c r="R5369">
        <v>419.38</v>
      </c>
      <c r="S5369">
        <v>11377.58</v>
      </c>
      <c r="T5369">
        <v>24175.11</v>
      </c>
      <c r="U5369">
        <v>2.1248</v>
      </c>
      <c r="V5369">
        <v>123.67</v>
      </c>
      <c r="W5369">
        <v>439.54745454545457</v>
      </c>
      <c r="X5369" s="83" t="str">
        <f t="shared" si="166"/>
        <v>2312 - CAD SCR SOUTH</v>
      </c>
      <c r="Y5369" s="83">
        <f t="shared" si="167"/>
        <v>55</v>
      </c>
    </row>
    <row r="5370" spans="1:25" x14ac:dyDescent="0.25">
      <c r="A5370" t="s">
        <v>7</v>
      </c>
      <c r="B5370" t="s">
        <v>8651</v>
      </c>
      <c r="C5370" t="s">
        <v>8722</v>
      </c>
      <c r="D5370" t="s">
        <v>8723</v>
      </c>
      <c r="E5370" t="s">
        <v>8724</v>
      </c>
      <c r="F5370">
        <v>23123121</v>
      </c>
      <c r="G5370" t="s">
        <v>8754</v>
      </c>
      <c r="H5370" t="s">
        <v>8755</v>
      </c>
      <c r="I5370">
        <v>266388</v>
      </c>
      <c r="J5370" t="s">
        <v>7735</v>
      </c>
      <c r="K5370" t="s">
        <v>7737</v>
      </c>
      <c r="L5370" t="s">
        <v>6</v>
      </c>
      <c r="M5370" t="s">
        <v>7667</v>
      </c>
      <c r="N5370">
        <v>5919.62</v>
      </c>
      <c r="O5370">
        <v>4303.7299999999996</v>
      </c>
      <c r="P5370">
        <v>0.72699999999999998</v>
      </c>
      <c r="Q5370">
        <v>422.83</v>
      </c>
      <c r="R5370">
        <v>391.24818181818176</v>
      </c>
      <c r="S5370">
        <v>37919.660000000003</v>
      </c>
      <c r="T5370">
        <v>24882.2</v>
      </c>
      <c r="U5370">
        <v>0.65620000000000001</v>
      </c>
      <c r="V5370">
        <v>492.46</v>
      </c>
      <c r="W5370">
        <v>323.14545454545453</v>
      </c>
      <c r="X5370" s="83" t="str">
        <f t="shared" si="166"/>
        <v>2312 - CAD SCR SOUTH</v>
      </c>
      <c r="Y5370" s="83">
        <f t="shared" si="167"/>
        <v>77</v>
      </c>
    </row>
    <row r="5371" spans="1:25" x14ac:dyDescent="0.25">
      <c r="A5371" t="s">
        <v>7</v>
      </c>
      <c r="B5371" t="s">
        <v>8651</v>
      </c>
      <c r="C5371" t="s">
        <v>8722</v>
      </c>
      <c r="D5371" t="s">
        <v>8723</v>
      </c>
      <c r="E5371" t="s">
        <v>8724</v>
      </c>
      <c r="F5371">
        <v>23123121</v>
      </c>
      <c r="G5371" t="s">
        <v>8754</v>
      </c>
      <c r="H5371" t="s">
        <v>8755</v>
      </c>
      <c r="I5371">
        <v>266388</v>
      </c>
      <c r="J5371" t="s">
        <v>7735</v>
      </c>
      <c r="K5371" t="s">
        <v>7737</v>
      </c>
      <c r="L5371" t="s">
        <v>6</v>
      </c>
      <c r="M5371" t="s">
        <v>7665</v>
      </c>
      <c r="N5371">
        <v>9304.4</v>
      </c>
      <c r="O5371">
        <v>1647.93</v>
      </c>
      <c r="P5371">
        <v>0.17710000000000001</v>
      </c>
      <c r="Q5371">
        <v>465.22</v>
      </c>
      <c r="R5371">
        <v>117.70928571428571</v>
      </c>
      <c r="S5371">
        <v>67713.119999999995</v>
      </c>
      <c r="T5371">
        <v>114847.24</v>
      </c>
      <c r="U5371">
        <v>1.6960999999999999</v>
      </c>
      <c r="V5371">
        <v>490.67</v>
      </c>
      <c r="W5371">
        <v>808.78338028169014</v>
      </c>
      <c r="X5371" s="83" t="str">
        <f t="shared" si="166"/>
        <v>2312 - CAD SCR SOUTH</v>
      </c>
      <c r="Y5371" s="83">
        <f t="shared" si="167"/>
        <v>142</v>
      </c>
    </row>
    <row r="5372" spans="1:25" x14ac:dyDescent="0.25">
      <c r="A5372" t="s">
        <v>7</v>
      </c>
      <c r="B5372" t="s">
        <v>8651</v>
      </c>
      <c r="C5372" t="s">
        <v>8722</v>
      </c>
      <c r="D5372" t="s">
        <v>8723</v>
      </c>
      <c r="E5372" t="s">
        <v>8724</v>
      </c>
      <c r="F5372">
        <v>23123121</v>
      </c>
      <c r="G5372" t="s">
        <v>8754</v>
      </c>
      <c r="H5372" t="s">
        <v>8755</v>
      </c>
      <c r="I5372">
        <v>266388</v>
      </c>
      <c r="J5372" t="s">
        <v>7735</v>
      </c>
      <c r="K5372" t="s">
        <v>7737</v>
      </c>
      <c r="L5372" t="s">
        <v>6</v>
      </c>
      <c r="M5372" t="s">
        <v>7666</v>
      </c>
      <c r="N5372">
        <v>204.4</v>
      </c>
      <c r="O5372">
        <v>341.42</v>
      </c>
      <c r="P5372">
        <v>1.6704000000000001</v>
      </c>
      <c r="Q5372">
        <v>102.2</v>
      </c>
      <c r="R5372">
        <v>113.80666666666667</v>
      </c>
      <c r="S5372">
        <v>28249.23</v>
      </c>
      <c r="T5372">
        <v>15423.05</v>
      </c>
      <c r="U5372">
        <v>0.54600000000000004</v>
      </c>
      <c r="V5372">
        <v>151.07</v>
      </c>
      <c r="W5372">
        <v>137.70580357142856</v>
      </c>
      <c r="X5372" s="83" t="str">
        <f t="shared" si="166"/>
        <v>2312 - CAD SCR SOUTH</v>
      </c>
      <c r="Y5372" s="83">
        <f t="shared" si="167"/>
        <v>112</v>
      </c>
    </row>
    <row r="5373" spans="1:25" x14ac:dyDescent="0.25">
      <c r="A5373" t="s">
        <v>7</v>
      </c>
      <c r="B5373" t="s">
        <v>8651</v>
      </c>
      <c r="C5373" t="s">
        <v>8722</v>
      </c>
      <c r="D5373" t="s">
        <v>8723</v>
      </c>
      <c r="E5373" t="s">
        <v>8724</v>
      </c>
      <c r="F5373">
        <v>23123121</v>
      </c>
      <c r="G5373" t="s">
        <v>8754</v>
      </c>
      <c r="H5373" t="s">
        <v>8755</v>
      </c>
      <c r="I5373">
        <v>272286</v>
      </c>
      <c r="J5373" t="s">
        <v>7739</v>
      </c>
      <c r="K5373" t="s">
        <v>82</v>
      </c>
      <c r="L5373" t="s">
        <v>6</v>
      </c>
      <c r="M5373" t="s">
        <v>7661</v>
      </c>
      <c r="N5373">
        <v>2230.7600000000002</v>
      </c>
      <c r="O5373">
        <v>984.28</v>
      </c>
      <c r="P5373">
        <v>0.44119999999999998</v>
      </c>
      <c r="Q5373">
        <v>159.34</v>
      </c>
      <c r="R5373">
        <v>0</v>
      </c>
      <c r="S5373">
        <v>23071.759999999998</v>
      </c>
      <c r="T5373">
        <v>7533.03</v>
      </c>
      <c r="U5373">
        <v>0.32650000000000001</v>
      </c>
      <c r="V5373">
        <v>206</v>
      </c>
      <c r="W5373">
        <v>86.586551724137934</v>
      </c>
      <c r="X5373" s="83" t="str">
        <f t="shared" si="166"/>
        <v>2312 - CAD SCR SOUTH</v>
      </c>
      <c r="Y5373" s="83">
        <f t="shared" si="167"/>
        <v>87</v>
      </c>
    </row>
    <row r="5374" spans="1:25" x14ac:dyDescent="0.25">
      <c r="A5374" t="s">
        <v>7</v>
      </c>
      <c r="B5374" t="s">
        <v>8651</v>
      </c>
      <c r="C5374" t="s">
        <v>8722</v>
      </c>
      <c r="D5374" t="s">
        <v>8723</v>
      </c>
      <c r="E5374" t="s">
        <v>8724</v>
      </c>
      <c r="F5374">
        <v>23123121</v>
      </c>
      <c r="G5374" t="s">
        <v>8754</v>
      </c>
      <c r="H5374" t="s">
        <v>8755</v>
      </c>
      <c r="I5374">
        <v>272286</v>
      </c>
      <c r="J5374" t="s">
        <v>7739</v>
      </c>
      <c r="K5374" t="s">
        <v>82</v>
      </c>
      <c r="L5374" t="s">
        <v>6</v>
      </c>
      <c r="M5374" t="s">
        <v>7662</v>
      </c>
      <c r="N5374">
        <v>1209.7</v>
      </c>
      <c r="Q5374">
        <v>241.94</v>
      </c>
      <c r="S5374">
        <v>6893.51</v>
      </c>
      <c r="T5374">
        <v>5050.93</v>
      </c>
      <c r="U5374">
        <v>0.73270000000000002</v>
      </c>
      <c r="V5374">
        <v>255.32</v>
      </c>
      <c r="W5374">
        <v>459.17545454545456</v>
      </c>
      <c r="X5374" s="83" t="str">
        <f t="shared" ref="X5374:X5437" si="168">CONCATENATE(C5374," - ",D5374)</f>
        <v>2312 - CAD SCR SOUTH</v>
      </c>
      <c r="Y5374" s="83">
        <f t="shared" si="167"/>
        <v>11</v>
      </c>
    </row>
    <row r="5375" spans="1:25" x14ac:dyDescent="0.25">
      <c r="A5375" t="s">
        <v>7</v>
      </c>
      <c r="B5375" t="s">
        <v>8651</v>
      </c>
      <c r="C5375" t="s">
        <v>8722</v>
      </c>
      <c r="D5375" t="s">
        <v>8723</v>
      </c>
      <c r="E5375" t="s">
        <v>8724</v>
      </c>
      <c r="F5375">
        <v>23123121</v>
      </c>
      <c r="G5375" t="s">
        <v>8754</v>
      </c>
      <c r="H5375" t="s">
        <v>8755</v>
      </c>
      <c r="I5375">
        <v>272286</v>
      </c>
      <c r="J5375" t="s">
        <v>7739</v>
      </c>
      <c r="K5375" t="s">
        <v>82</v>
      </c>
      <c r="L5375" t="s">
        <v>6</v>
      </c>
      <c r="M5375" t="s">
        <v>7663</v>
      </c>
      <c r="N5375">
        <v>1189.23</v>
      </c>
      <c r="O5375">
        <v>564.47</v>
      </c>
      <c r="P5375">
        <v>0.47470000000000001</v>
      </c>
      <c r="Q5375">
        <v>169.89</v>
      </c>
      <c r="R5375">
        <v>112.89400000000001</v>
      </c>
      <c r="S5375">
        <v>11781.49</v>
      </c>
      <c r="T5375">
        <v>4690.33</v>
      </c>
      <c r="U5375">
        <v>0.39810000000000001</v>
      </c>
      <c r="V5375">
        <v>168.31</v>
      </c>
      <c r="W5375">
        <v>90.198653846153846</v>
      </c>
      <c r="X5375" s="83" t="str">
        <f t="shared" si="168"/>
        <v>2312 - CAD SCR SOUTH</v>
      </c>
      <c r="Y5375" s="83">
        <f t="shared" si="167"/>
        <v>52</v>
      </c>
    </row>
    <row r="5376" spans="1:25" x14ac:dyDescent="0.25">
      <c r="A5376" t="s">
        <v>7</v>
      </c>
      <c r="B5376" t="s">
        <v>8651</v>
      </c>
      <c r="C5376" t="s">
        <v>8722</v>
      </c>
      <c r="D5376" t="s">
        <v>8723</v>
      </c>
      <c r="E5376" t="s">
        <v>8724</v>
      </c>
      <c r="F5376">
        <v>23123121</v>
      </c>
      <c r="G5376" t="s">
        <v>8754</v>
      </c>
      <c r="H5376" t="s">
        <v>8755</v>
      </c>
      <c r="I5376">
        <v>272286</v>
      </c>
      <c r="J5376" t="s">
        <v>7739</v>
      </c>
      <c r="K5376" t="s">
        <v>82</v>
      </c>
      <c r="L5376" t="s">
        <v>6</v>
      </c>
      <c r="M5376" t="s">
        <v>7664</v>
      </c>
      <c r="N5376">
        <v>7258.2</v>
      </c>
      <c r="O5376">
        <v>675</v>
      </c>
      <c r="P5376">
        <v>9.2999999999999999E-2</v>
      </c>
      <c r="Q5376">
        <v>241.94</v>
      </c>
      <c r="R5376">
        <v>37.5</v>
      </c>
      <c r="S5376">
        <v>22416.74</v>
      </c>
      <c r="T5376">
        <v>15321.96</v>
      </c>
      <c r="U5376">
        <v>0.6835</v>
      </c>
      <c r="V5376">
        <v>228.74</v>
      </c>
      <c r="W5376">
        <v>283.74</v>
      </c>
      <c r="X5376" s="83" t="str">
        <f t="shared" si="168"/>
        <v>2312 - CAD SCR SOUTH</v>
      </c>
      <c r="Y5376" s="83">
        <f t="shared" si="167"/>
        <v>53.999999999999993</v>
      </c>
    </row>
    <row r="5377" spans="1:25" x14ac:dyDescent="0.25">
      <c r="A5377" t="s">
        <v>7</v>
      </c>
      <c r="B5377" t="s">
        <v>8651</v>
      </c>
      <c r="C5377" t="s">
        <v>8722</v>
      </c>
      <c r="D5377" t="s">
        <v>8723</v>
      </c>
      <c r="E5377" t="s">
        <v>8724</v>
      </c>
      <c r="F5377">
        <v>23123121</v>
      </c>
      <c r="G5377" t="s">
        <v>8754</v>
      </c>
      <c r="H5377" t="s">
        <v>8755</v>
      </c>
      <c r="I5377">
        <v>272286</v>
      </c>
      <c r="J5377" t="s">
        <v>7739</v>
      </c>
      <c r="K5377" t="s">
        <v>82</v>
      </c>
      <c r="L5377" t="s">
        <v>6</v>
      </c>
      <c r="M5377" t="s">
        <v>7668</v>
      </c>
      <c r="N5377">
        <v>725.85</v>
      </c>
      <c r="O5377">
        <v>363.75</v>
      </c>
      <c r="P5377">
        <v>0.50109999999999999</v>
      </c>
      <c r="Q5377">
        <v>80.650000000000006</v>
      </c>
      <c r="R5377">
        <v>181.875</v>
      </c>
      <c r="S5377">
        <v>8356.9599999999991</v>
      </c>
      <c r="T5377">
        <v>4917.9799999999996</v>
      </c>
      <c r="U5377">
        <v>0.58850000000000002</v>
      </c>
      <c r="V5377">
        <v>124.73</v>
      </c>
      <c r="W5377">
        <v>91.0737037037037</v>
      </c>
      <c r="X5377" s="83" t="str">
        <f t="shared" si="168"/>
        <v>2312 - CAD SCR SOUTH</v>
      </c>
      <c r="Y5377" s="83">
        <f t="shared" si="167"/>
        <v>54</v>
      </c>
    </row>
    <row r="5378" spans="1:25" x14ac:dyDescent="0.25">
      <c r="A5378" t="s">
        <v>7</v>
      </c>
      <c r="B5378" t="s">
        <v>8651</v>
      </c>
      <c r="C5378" t="s">
        <v>8722</v>
      </c>
      <c r="D5378" t="s">
        <v>8723</v>
      </c>
      <c r="E5378" t="s">
        <v>8724</v>
      </c>
      <c r="F5378">
        <v>23123121</v>
      </c>
      <c r="G5378" t="s">
        <v>8754</v>
      </c>
      <c r="H5378" t="s">
        <v>8755</v>
      </c>
      <c r="I5378">
        <v>272286</v>
      </c>
      <c r="J5378" t="s">
        <v>7739</v>
      </c>
      <c r="K5378" t="s">
        <v>82</v>
      </c>
      <c r="L5378" t="s">
        <v>6</v>
      </c>
      <c r="M5378" t="s">
        <v>7667</v>
      </c>
      <c r="N5378">
        <v>5073.96</v>
      </c>
      <c r="O5378">
        <v>4897.21</v>
      </c>
      <c r="P5378">
        <v>0.96519999999999995</v>
      </c>
      <c r="Q5378">
        <v>422.83</v>
      </c>
      <c r="R5378">
        <v>612.15125</v>
      </c>
      <c r="S5378">
        <v>34546.81</v>
      </c>
      <c r="T5378">
        <v>25356.15</v>
      </c>
      <c r="U5378">
        <v>0.73399999999999999</v>
      </c>
      <c r="V5378">
        <v>473.24</v>
      </c>
      <c r="W5378">
        <v>429.76525423728816</v>
      </c>
      <c r="X5378" s="83" t="str">
        <f t="shared" si="168"/>
        <v>2312 - CAD SCR SOUTH</v>
      </c>
      <c r="Y5378" s="83">
        <f t="shared" si="167"/>
        <v>59</v>
      </c>
    </row>
    <row r="5379" spans="1:25" x14ac:dyDescent="0.25">
      <c r="A5379" t="s">
        <v>7</v>
      </c>
      <c r="B5379" t="s">
        <v>8651</v>
      </c>
      <c r="C5379" t="s">
        <v>8722</v>
      </c>
      <c r="D5379" t="s">
        <v>8723</v>
      </c>
      <c r="E5379" t="s">
        <v>8724</v>
      </c>
      <c r="F5379">
        <v>23123121</v>
      </c>
      <c r="G5379" t="s">
        <v>8754</v>
      </c>
      <c r="H5379" t="s">
        <v>8755</v>
      </c>
      <c r="I5379">
        <v>272286</v>
      </c>
      <c r="J5379" t="s">
        <v>7739</v>
      </c>
      <c r="K5379" t="s">
        <v>82</v>
      </c>
      <c r="L5379" t="s">
        <v>6</v>
      </c>
      <c r="M5379" t="s">
        <v>7665</v>
      </c>
      <c r="N5379">
        <v>7908.74</v>
      </c>
      <c r="O5379">
        <v>5880.29</v>
      </c>
      <c r="P5379">
        <v>0.74350000000000005</v>
      </c>
      <c r="Q5379">
        <v>465.22</v>
      </c>
      <c r="R5379">
        <v>653.3655555555556</v>
      </c>
      <c r="S5379">
        <v>57588.11</v>
      </c>
      <c r="T5379">
        <v>48250.39</v>
      </c>
      <c r="U5379">
        <v>0.83789999999999998</v>
      </c>
      <c r="V5379">
        <v>479.9</v>
      </c>
      <c r="W5379">
        <v>434.68819819819817</v>
      </c>
      <c r="X5379" s="83" t="str">
        <f t="shared" si="168"/>
        <v>2312 - CAD SCR SOUTH</v>
      </c>
      <c r="Y5379" s="83">
        <f t="shared" ref="Y5379:Y5442" si="169">IFERROR((IF($S5379=0,0,$T5379/$W5379)),0)</f>
        <v>111</v>
      </c>
    </row>
    <row r="5380" spans="1:25" x14ac:dyDescent="0.25">
      <c r="A5380" t="s">
        <v>7</v>
      </c>
      <c r="B5380" t="s">
        <v>8651</v>
      </c>
      <c r="C5380" t="s">
        <v>8722</v>
      </c>
      <c r="D5380" t="s">
        <v>8723</v>
      </c>
      <c r="E5380" t="s">
        <v>8724</v>
      </c>
      <c r="F5380">
        <v>23123121</v>
      </c>
      <c r="G5380" t="s">
        <v>8754</v>
      </c>
      <c r="H5380" t="s">
        <v>8755</v>
      </c>
      <c r="I5380">
        <v>272286</v>
      </c>
      <c r="J5380" t="s">
        <v>7739</v>
      </c>
      <c r="K5380" t="s">
        <v>82</v>
      </c>
      <c r="L5380" t="s">
        <v>6</v>
      </c>
      <c r="M5380" t="s">
        <v>7666</v>
      </c>
      <c r="N5380">
        <v>1430.8</v>
      </c>
      <c r="O5380">
        <v>153.75</v>
      </c>
      <c r="P5380">
        <v>0.1075</v>
      </c>
      <c r="Q5380">
        <v>102.2</v>
      </c>
      <c r="R5380">
        <v>19.21875</v>
      </c>
      <c r="S5380">
        <v>33309.42</v>
      </c>
      <c r="T5380">
        <v>5409.32</v>
      </c>
      <c r="U5380">
        <v>0.16239999999999999</v>
      </c>
      <c r="V5380">
        <v>131.66</v>
      </c>
      <c r="W5380">
        <v>47.450175438596489</v>
      </c>
      <c r="X5380" s="83" t="str">
        <f t="shared" si="168"/>
        <v>2312 - CAD SCR SOUTH</v>
      </c>
      <c r="Y5380" s="83">
        <f t="shared" si="169"/>
        <v>114</v>
      </c>
    </row>
    <row r="5381" spans="1:25" x14ac:dyDescent="0.25">
      <c r="A5381" t="s">
        <v>7</v>
      </c>
      <c r="B5381" t="s">
        <v>8651</v>
      </c>
      <c r="C5381" t="s">
        <v>8722</v>
      </c>
      <c r="D5381" t="s">
        <v>8723</v>
      </c>
      <c r="E5381" t="s">
        <v>8724</v>
      </c>
      <c r="F5381">
        <v>23123121</v>
      </c>
      <c r="G5381" t="s">
        <v>8754</v>
      </c>
      <c r="H5381" t="s">
        <v>8755</v>
      </c>
      <c r="I5381">
        <v>292286</v>
      </c>
      <c r="J5381" t="s">
        <v>7741</v>
      </c>
      <c r="K5381" t="s">
        <v>82</v>
      </c>
      <c r="L5381" t="s">
        <v>6</v>
      </c>
      <c r="M5381" t="s">
        <v>7661</v>
      </c>
      <c r="N5381">
        <v>1912.08</v>
      </c>
      <c r="O5381">
        <v>453.24</v>
      </c>
      <c r="P5381">
        <v>0.23699999999999999</v>
      </c>
      <c r="Q5381">
        <v>159.34</v>
      </c>
      <c r="R5381">
        <v>41.203636363636363</v>
      </c>
      <c r="S5381">
        <v>28578.06</v>
      </c>
      <c r="T5381">
        <v>7092.88</v>
      </c>
      <c r="U5381">
        <v>0.2482</v>
      </c>
      <c r="V5381">
        <v>210.13</v>
      </c>
      <c r="W5381">
        <v>72.376326530612246</v>
      </c>
      <c r="X5381" s="83" t="str">
        <f t="shared" si="168"/>
        <v>2312 - CAD SCR SOUTH</v>
      </c>
      <c r="Y5381" s="83">
        <f t="shared" si="169"/>
        <v>98</v>
      </c>
    </row>
    <row r="5382" spans="1:25" x14ac:dyDescent="0.25">
      <c r="A5382" t="s">
        <v>7</v>
      </c>
      <c r="B5382" t="s">
        <v>8651</v>
      </c>
      <c r="C5382" t="s">
        <v>8722</v>
      </c>
      <c r="D5382" t="s">
        <v>8723</v>
      </c>
      <c r="E5382" t="s">
        <v>8724</v>
      </c>
      <c r="F5382">
        <v>23123121</v>
      </c>
      <c r="G5382" t="s">
        <v>8754</v>
      </c>
      <c r="H5382" t="s">
        <v>8755</v>
      </c>
      <c r="I5382">
        <v>292286</v>
      </c>
      <c r="J5382" t="s">
        <v>7741</v>
      </c>
      <c r="K5382" t="s">
        <v>82</v>
      </c>
      <c r="L5382" t="s">
        <v>6</v>
      </c>
      <c r="M5382" t="s">
        <v>7662</v>
      </c>
      <c r="N5382">
        <v>1209.7</v>
      </c>
      <c r="O5382">
        <v>1094.32</v>
      </c>
      <c r="P5382">
        <v>0.90459999999999996</v>
      </c>
      <c r="Q5382">
        <v>241.94</v>
      </c>
      <c r="R5382">
        <v>218.86399999999998</v>
      </c>
      <c r="S5382">
        <v>5920.39</v>
      </c>
      <c r="T5382">
        <v>5136.82</v>
      </c>
      <c r="U5382">
        <v>0.86760000000000004</v>
      </c>
      <c r="V5382">
        <v>257.41000000000003</v>
      </c>
      <c r="W5382">
        <v>395.14</v>
      </c>
      <c r="X5382" s="83" t="str">
        <f t="shared" si="168"/>
        <v>2312 - CAD SCR SOUTH</v>
      </c>
      <c r="Y5382" s="83">
        <f t="shared" si="169"/>
        <v>13</v>
      </c>
    </row>
    <row r="5383" spans="1:25" x14ac:dyDescent="0.25">
      <c r="A5383" t="s">
        <v>7</v>
      </c>
      <c r="B5383" t="s">
        <v>8651</v>
      </c>
      <c r="C5383" t="s">
        <v>8722</v>
      </c>
      <c r="D5383" t="s">
        <v>8723</v>
      </c>
      <c r="E5383" t="s">
        <v>8724</v>
      </c>
      <c r="F5383">
        <v>23123121</v>
      </c>
      <c r="G5383" t="s">
        <v>8754</v>
      </c>
      <c r="H5383" t="s">
        <v>8755</v>
      </c>
      <c r="I5383">
        <v>292286</v>
      </c>
      <c r="J5383" t="s">
        <v>7741</v>
      </c>
      <c r="K5383" t="s">
        <v>82</v>
      </c>
      <c r="L5383" t="s">
        <v>6</v>
      </c>
      <c r="M5383" t="s">
        <v>7663</v>
      </c>
      <c r="N5383">
        <v>1359.12</v>
      </c>
      <c r="O5383">
        <v>1663.16</v>
      </c>
      <c r="P5383">
        <v>1.2237</v>
      </c>
      <c r="Q5383">
        <v>169.89</v>
      </c>
      <c r="R5383">
        <v>332.63200000000001</v>
      </c>
      <c r="S5383">
        <v>23004.03</v>
      </c>
      <c r="T5383">
        <v>4881.24</v>
      </c>
      <c r="U5383">
        <v>0.2122</v>
      </c>
      <c r="V5383">
        <v>169.15</v>
      </c>
      <c r="W5383">
        <v>66.86630136986301</v>
      </c>
      <c r="X5383" s="83" t="str">
        <f t="shared" si="168"/>
        <v>2312 - CAD SCR SOUTH</v>
      </c>
      <c r="Y5383" s="83">
        <f t="shared" si="169"/>
        <v>73</v>
      </c>
    </row>
    <row r="5384" spans="1:25" x14ac:dyDescent="0.25">
      <c r="A5384" t="s">
        <v>7</v>
      </c>
      <c r="B5384" t="s">
        <v>8651</v>
      </c>
      <c r="C5384" t="s">
        <v>8722</v>
      </c>
      <c r="D5384" t="s">
        <v>8723</v>
      </c>
      <c r="E5384" t="s">
        <v>8724</v>
      </c>
      <c r="F5384">
        <v>23123121</v>
      </c>
      <c r="G5384" t="s">
        <v>8754</v>
      </c>
      <c r="H5384" t="s">
        <v>8755</v>
      </c>
      <c r="I5384">
        <v>292286</v>
      </c>
      <c r="J5384" t="s">
        <v>7741</v>
      </c>
      <c r="K5384" t="s">
        <v>82</v>
      </c>
      <c r="L5384" t="s">
        <v>6</v>
      </c>
      <c r="M5384" t="s">
        <v>7664</v>
      </c>
      <c r="N5384">
        <v>7016.26</v>
      </c>
      <c r="O5384">
        <v>435.97</v>
      </c>
      <c r="P5384">
        <v>6.2100000000000002E-2</v>
      </c>
      <c r="Q5384">
        <v>241.94</v>
      </c>
      <c r="R5384">
        <v>27.248125000000002</v>
      </c>
      <c r="S5384">
        <v>14758.72</v>
      </c>
      <c r="T5384">
        <v>5658.2</v>
      </c>
      <c r="U5384">
        <v>0.38340000000000002</v>
      </c>
      <c r="V5384">
        <v>230.61</v>
      </c>
      <c r="W5384">
        <v>84.450746268656715</v>
      </c>
      <c r="X5384" s="83" t="str">
        <f t="shared" si="168"/>
        <v>2312 - CAD SCR SOUTH</v>
      </c>
      <c r="Y5384" s="83">
        <f t="shared" si="169"/>
        <v>67</v>
      </c>
    </row>
    <row r="5385" spans="1:25" x14ac:dyDescent="0.25">
      <c r="A5385" t="s">
        <v>7</v>
      </c>
      <c r="B5385" t="s">
        <v>8651</v>
      </c>
      <c r="C5385" t="s">
        <v>8722</v>
      </c>
      <c r="D5385" t="s">
        <v>8723</v>
      </c>
      <c r="E5385" t="s">
        <v>8724</v>
      </c>
      <c r="F5385">
        <v>23123121</v>
      </c>
      <c r="G5385" t="s">
        <v>8754</v>
      </c>
      <c r="H5385" t="s">
        <v>8755</v>
      </c>
      <c r="I5385">
        <v>292286</v>
      </c>
      <c r="J5385" t="s">
        <v>7741</v>
      </c>
      <c r="K5385" t="s">
        <v>82</v>
      </c>
      <c r="L5385" t="s">
        <v>6</v>
      </c>
      <c r="M5385" t="s">
        <v>7668</v>
      </c>
      <c r="N5385">
        <v>241.95</v>
      </c>
      <c r="O5385">
        <v>392.17</v>
      </c>
      <c r="P5385">
        <v>1.6209</v>
      </c>
      <c r="Q5385">
        <v>80.650000000000006</v>
      </c>
      <c r="R5385">
        <v>392.17</v>
      </c>
      <c r="S5385">
        <v>12573.61</v>
      </c>
      <c r="T5385">
        <v>1950.59</v>
      </c>
      <c r="U5385">
        <v>0.15509999999999999</v>
      </c>
      <c r="V5385">
        <v>141.28</v>
      </c>
      <c r="W5385">
        <v>34.220877192982456</v>
      </c>
      <c r="X5385" s="83" t="str">
        <f t="shared" si="168"/>
        <v>2312 - CAD SCR SOUTH</v>
      </c>
      <c r="Y5385" s="83">
        <f t="shared" si="169"/>
        <v>57</v>
      </c>
    </row>
    <row r="5386" spans="1:25" x14ac:dyDescent="0.25">
      <c r="A5386" t="s">
        <v>7</v>
      </c>
      <c r="B5386" t="s">
        <v>8651</v>
      </c>
      <c r="C5386" t="s">
        <v>8722</v>
      </c>
      <c r="D5386" t="s">
        <v>8723</v>
      </c>
      <c r="E5386" t="s">
        <v>8724</v>
      </c>
      <c r="F5386">
        <v>23123121</v>
      </c>
      <c r="G5386" t="s">
        <v>8754</v>
      </c>
      <c r="H5386" t="s">
        <v>8755</v>
      </c>
      <c r="I5386">
        <v>292286</v>
      </c>
      <c r="J5386" t="s">
        <v>7741</v>
      </c>
      <c r="K5386" t="s">
        <v>82</v>
      </c>
      <c r="L5386" t="s">
        <v>6</v>
      </c>
      <c r="M5386" t="s">
        <v>7667</v>
      </c>
      <c r="N5386">
        <v>3805.47</v>
      </c>
      <c r="O5386">
        <v>404.71</v>
      </c>
      <c r="P5386">
        <v>0.10630000000000001</v>
      </c>
      <c r="Q5386">
        <v>422.83</v>
      </c>
      <c r="R5386">
        <v>101.17749999999999</v>
      </c>
      <c r="S5386">
        <v>38316.370000000003</v>
      </c>
      <c r="T5386">
        <v>18660.05</v>
      </c>
      <c r="U5386">
        <v>0.48699999999999999</v>
      </c>
      <c r="V5386">
        <v>485.02</v>
      </c>
      <c r="W5386">
        <v>352.07641509433961</v>
      </c>
      <c r="X5386" s="83" t="str">
        <f t="shared" si="168"/>
        <v>2312 - CAD SCR SOUTH</v>
      </c>
      <c r="Y5386" s="83">
        <f t="shared" si="169"/>
        <v>53</v>
      </c>
    </row>
    <row r="5387" spans="1:25" x14ac:dyDescent="0.25">
      <c r="A5387" t="s">
        <v>7</v>
      </c>
      <c r="B5387" t="s">
        <v>8651</v>
      </c>
      <c r="C5387" t="s">
        <v>8722</v>
      </c>
      <c r="D5387" t="s">
        <v>8723</v>
      </c>
      <c r="E5387" t="s">
        <v>8724</v>
      </c>
      <c r="F5387">
        <v>23123121</v>
      </c>
      <c r="G5387" t="s">
        <v>8754</v>
      </c>
      <c r="H5387" t="s">
        <v>8755</v>
      </c>
      <c r="I5387">
        <v>292286</v>
      </c>
      <c r="J5387" t="s">
        <v>7741</v>
      </c>
      <c r="K5387" t="s">
        <v>82</v>
      </c>
      <c r="L5387" t="s">
        <v>6</v>
      </c>
      <c r="M5387" t="s">
        <v>7665</v>
      </c>
      <c r="N5387">
        <v>4652.2</v>
      </c>
      <c r="O5387">
        <v>1832.78</v>
      </c>
      <c r="P5387">
        <v>0.39400000000000002</v>
      </c>
      <c r="Q5387">
        <v>465.22</v>
      </c>
      <c r="R5387">
        <v>183.27799999999999</v>
      </c>
      <c r="S5387">
        <v>57237.01</v>
      </c>
      <c r="T5387">
        <v>22662.7</v>
      </c>
      <c r="U5387">
        <v>0.39589999999999997</v>
      </c>
      <c r="V5387">
        <v>485.06</v>
      </c>
      <c r="W5387">
        <v>228.91616161616162</v>
      </c>
      <c r="X5387" s="83" t="str">
        <f t="shared" si="168"/>
        <v>2312 - CAD SCR SOUTH</v>
      </c>
      <c r="Y5387" s="83">
        <f t="shared" si="169"/>
        <v>99</v>
      </c>
    </row>
    <row r="5388" spans="1:25" x14ac:dyDescent="0.25">
      <c r="A5388" t="s">
        <v>7</v>
      </c>
      <c r="B5388" t="s">
        <v>8651</v>
      </c>
      <c r="C5388" t="s">
        <v>8722</v>
      </c>
      <c r="D5388" t="s">
        <v>8723</v>
      </c>
      <c r="E5388" t="s">
        <v>8724</v>
      </c>
      <c r="F5388">
        <v>23123121</v>
      </c>
      <c r="G5388" t="s">
        <v>8754</v>
      </c>
      <c r="H5388" t="s">
        <v>8755</v>
      </c>
      <c r="I5388">
        <v>292286</v>
      </c>
      <c r="J5388" t="s">
        <v>7741</v>
      </c>
      <c r="K5388" t="s">
        <v>82</v>
      </c>
      <c r="L5388" t="s">
        <v>6</v>
      </c>
      <c r="M5388" t="s">
        <v>7666</v>
      </c>
      <c r="N5388">
        <v>1226.4000000000001</v>
      </c>
      <c r="O5388">
        <v>3391.92</v>
      </c>
      <c r="P5388">
        <v>2.7658</v>
      </c>
      <c r="Q5388">
        <v>102.2</v>
      </c>
      <c r="R5388">
        <v>678.38400000000001</v>
      </c>
      <c r="S5388">
        <v>19381.29</v>
      </c>
      <c r="T5388">
        <v>9832.51</v>
      </c>
      <c r="U5388">
        <v>0.50729999999999997</v>
      </c>
      <c r="V5388">
        <v>122.67</v>
      </c>
      <c r="W5388">
        <v>166.6527118644068</v>
      </c>
      <c r="X5388" s="83" t="str">
        <f t="shared" si="168"/>
        <v>2312 - CAD SCR SOUTH</v>
      </c>
      <c r="Y5388" s="83">
        <f t="shared" si="169"/>
        <v>58.999999999999993</v>
      </c>
    </row>
    <row r="5389" spans="1:25" x14ac:dyDescent="0.25">
      <c r="A5389">
        <v>20</v>
      </c>
      <c r="B5389" t="s">
        <v>8651</v>
      </c>
      <c r="C5389">
        <v>2312</v>
      </c>
      <c r="D5389" t="s">
        <v>8723</v>
      </c>
      <c r="E5389" t="s">
        <v>8724</v>
      </c>
      <c r="F5389">
        <v>23123122</v>
      </c>
      <c r="G5389" t="s">
        <v>8725</v>
      </c>
      <c r="H5389" t="s">
        <v>8726</v>
      </c>
      <c r="I5389">
        <v>112265</v>
      </c>
      <c r="J5389" t="s">
        <v>30</v>
      </c>
      <c r="K5389" t="s">
        <v>32</v>
      </c>
      <c r="L5389" t="s">
        <v>6</v>
      </c>
      <c r="M5389" t="s">
        <v>7661</v>
      </c>
      <c r="N5389">
        <v>159</v>
      </c>
      <c r="Q5389">
        <v>159</v>
      </c>
      <c r="S5389">
        <v>611</v>
      </c>
      <c r="T5389">
        <v>225</v>
      </c>
      <c r="U5389">
        <v>0.37</v>
      </c>
      <c r="V5389">
        <v>153</v>
      </c>
      <c r="W5389">
        <v>112</v>
      </c>
      <c r="X5389" s="83" t="str">
        <f t="shared" si="168"/>
        <v>2312 - CAD SCR SOUTH</v>
      </c>
      <c r="Y5389" s="83">
        <f t="shared" si="169"/>
        <v>2.0089285714285716</v>
      </c>
    </row>
    <row r="5390" spans="1:25" x14ac:dyDescent="0.25">
      <c r="A5390">
        <v>20</v>
      </c>
      <c r="B5390" t="s">
        <v>8651</v>
      </c>
      <c r="C5390">
        <v>2312</v>
      </c>
      <c r="D5390" t="s">
        <v>8723</v>
      </c>
      <c r="E5390" t="s">
        <v>8724</v>
      </c>
      <c r="F5390">
        <v>23123122</v>
      </c>
      <c r="G5390" t="s">
        <v>8725</v>
      </c>
      <c r="H5390" t="s">
        <v>8726</v>
      </c>
      <c r="I5390">
        <v>112265</v>
      </c>
      <c r="J5390" t="s">
        <v>30</v>
      </c>
      <c r="K5390" t="s">
        <v>32</v>
      </c>
      <c r="L5390" t="s">
        <v>6</v>
      </c>
      <c r="M5390" t="s">
        <v>7662</v>
      </c>
      <c r="N5390">
        <v>242</v>
      </c>
      <c r="Q5390">
        <v>242</v>
      </c>
      <c r="S5390">
        <v>1674</v>
      </c>
      <c r="T5390">
        <v>90</v>
      </c>
      <c r="U5390">
        <v>0.05</v>
      </c>
      <c r="V5390">
        <v>279</v>
      </c>
      <c r="W5390">
        <v>90</v>
      </c>
      <c r="X5390" s="83" t="str">
        <f t="shared" si="168"/>
        <v>2312 - CAD SCR SOUTH</v>
      </c>
      <c r="Y5390" s="83">
        <f t="shared" si="169"/>
        <v>1</v>
      </c>
    </row>
    <row r="5391" spans="1:25" x14ac:dyDescent="0.25">
      <c r="A5391">
        <v>20</v>
      </c>
      <c r="B5391" t="s">
        <v>8651</v>
      </c>
      <c r="C5391">
        <v>2312</v>
      </c>
      <c r="D5391" t="s">
        <v>8723</v>
      </c>
      <c r="E5391" t="s">
        <v>8724</v>
      </c>
      <c r="F5391">
        <v>23123122</v>
      </c>
      <c r="G5391" t="s">
        <v>8725</v>
      </c>
      <c r="H5391" t="s">
        <v>8726</v>
      </c>
      <c r="I5391">
        <v>112265</v>
      </c>
      <c r="J5391" t="s">
        <v>30</v>
      </c>
      <c r="K5391" t="s">
        <v>32</v>
      </c>
      <c r="L5391" t="s">
        <v>6</v>
      </c>
      <c r="M5391" t="s">
        <v>7663</v>
      </c>
      <c r="N5391">
        <v>170</v>
      </c>
      <c r="Q5391">
        <v>170</v>
      </c>
      <c r="S5391">
        <v>1904</v>
      </c>
      <c r="T5391">
        <v>116</v>
      </c>
      <c r="U5391">
        <v>0.06</v>
      </c>
      <c r="V5391">
        <v>173</v>
      </c>
      <c r="W5391">
        <v>9</v>
      </c>
      <c r="X5391" s="83" t="str">
        <f t="shared" si="168"/>
        <v>2312 - CAD SCR SOUTH</v>
      </c>
      <c r="Y5391" s="83">
        <f t="shared" si="169"/>
        <v>12.888888888888889</v>
      </c>
    </row>
    <row r="5392" spans="1:25" x14ac:dyDescent="0.25">
      <c r="A5392">
        <v>20</v>
      </c>
      <c r="B5392" t="s">
        <v>8651</v>
      </c>
      <c r="C5392">
        <v>2312</v>
      </c>
      <c r="D5392" t="s">
        <v>8723</v>
      </c>
      <c r="E5392" t="s">
        <v>8724</v>
      </c>
      <c r="F5392">
        <v>23123122</v>
      </c>
      <c r="G5392" t="s">
        <v>8725</v>
      </c>
      <c r="H5392" t="s">
        <v>8726</v>
      </c>
      <c r="I5392">
        <v>112265</v>
      </c>
      <c r="J5392" t="s">
        <v>30</v>
      </c>
      <c r="K5392" t="s">
        <v>32</v>
      </c>
      <c r="L5392" t="s">
        <v>6</v>
      </c>
      <c r="M5392" t="s">
        <v>7664</v>
      </c>
      <c r="N5392">
        <v>726</v>
      </c>
      <c r="Q5392">
        <v>242</v>
      </c>
      <c r="S5392">
        <v>2363</v>
      </c>
      <c r="T5392">
        <v>6278</v>
      </c>
      <c r="U5392">
        <v>2.66</v>
      </c>
      <c r="V5392">
        <v>236</v>
      </c>
      <c r="W5392">
        <v>1046</v>
      </c>
      <c r="X5392" s="83" t="str">
        <f t="shared" si="168"/>
        <v>2312 - CAD SCR SOUTH</v>
      </c>
      <c r="Y5392" s="83">
        <f t="shared" si="169"/>
        <v>6.0019120458891013</v>
      </c>
    </row>
    <row r="5393" spans="1:25" x14ac:dyDescent="0.25">
      <c r="A5393">
        <v>20</v>
      </c>
      <c r="B5393" t="s">
        <v>8651</v>
      </c>
      <c r="C5393">
        <v>2312</v>
      </c>
      <c r="D5393" t="s">
        <v>8723</v>
      </c>
      <c r="E5393" t="s">
        <v>8724</v>
      </c>
      <c r="F5393">
        <v>23123122</v>
      </c>
      <c r="G5393" t="s">
        <v>8725</v>
      </c>
      <c r="H5393" t="s">
        <v>8726</v>
      </c>
      <c r="I5393">
        <v>112265</v>
      </c>
      <c r="J5393" t="s">
        <v>30</v>
      </c>
      <c r="K5393" t="s">
        <v>32</v>
      </c>
      <c r="L5393" t="s">
        <v>6</v>
      </c>
      <c r="M5393" t="s">
        <v>7668</v>
      </c>
      <c r="N5393">
        <v>0</v>
      </c>
      <c r="O5393">
        <v>68</v>
      </c>
      <c r="S5393">
        <v>650</v>
      </c>
      <c r="T5393">
        <v>203</v>
      </c>
      <c r="U5393">
        <v>0.31</v>
      </c>
      <c r="V5393">
        <v>163</v>
      </c>
      <c r="W5393">
        <v>203</v>
      </c>
      <c r="X5393" s="83" t="str">
        <f t="shared" si="168"/>
        <v>2312 - CAD SCR SOUTH</v>
      </c>
      <c r="Y5393" s="83">
        <f t="shared" si="169"/>
        <v>1</v>
      </c>
    </row>
    <row r="5394" spans="1:25" x14ac:dyDescent="0.25">
      <c r="A5394">
        <v>20</v>
      </c>
      <c r="B5394" t="s">
        <v>8651</v>
      </c>
      <c r="C5394">
        <v>2312</v>
      </c>
      <c r="D5394" t="s">
        <v>8723</v>
      </c>
      <c r="E5394" t="s">
        <v>8724</v>
      </c>
      <c r="F5394">
        <v>23123122</v>
      </c>
      <c r="G5394" t="s">
        <v>8725</v>
      </c>
      <c r="H5394" t="s">
        <v>8726</v>
      </c>
      <c r="I5394">
        <v>112265</v>
      </c>
      <c r="J5394" t="s">
        <v>30</v>
      </c>
      <c r="K5394" t="s">
        <v>32</v>
      </c>
      <c r="L5394" t="s">
        <v>6</v>
      </c>
      <c r="M5394" t="s">
        <v>7665</v>
      </c>
      <c r="N5394">
        <v>465</v>
      </c>
      <c r="Q5394">
        <v>465</v>
      </c>
      <c r="S5394">
        <v>1612</v>
      </c>
      <c r="T5394">
        <v>215</v>
      </c>
      <c r="U5394">
        <v>0.13</v>
      </c>
      <c r="V5394">
        <v>537</v>
      </c>
      <c r="W5394">
        <v>43</v>
      </c>
      <c r="X5394" s="83" t="str">
        <f t="shared" si="168"/>
        <v>2312 - CAD SCR SOUTH</v>
      </c>
      <c r="Y5394" s="83">
        <f t="shared" si="169"/>
        <v>5</v>
      </c>
    </row>
    <row r="5395" spans="1:25" x14ac:dyDescent="0.25">
      <c r="A5395">
        <v>20</v>
      </c>
      <c r="B5395" t="s">
        <v>8651</v>
      </c>
      <c r="C5395">
        <v>2312</v>
      </c>
      <c r="D5395" t="s">
        <v>8723</v>
      </c>
      <c r="E5395" t="s">
        <v>8724</v>
      </c>
      <c r="F5395">
        <v>23123122</v>
      </c>
      <c r="G5395" t="s">
        <v>8725</v>
      </c>
      <c r="H5395" t="s">
        <v>8726</v>
      </c>
      <c r="I5395">
        <v>112265</v>
      </c>
      <c r="J5395" t="s">
        <v>30</v>
      </c>
      <c r="K5395" t="s">
        <v>32</v>
      </c>
      <c r="L5395" t="s">
        <v>6</v>
      </c>
      <c r="M5395" t="s">
        <v>7666</v>
      </c>
      <c r="N5395">
        <v>204</v>
      </c>
      <c r="Q5395">
        <v>102</v>
      </c>
      <c r="S5395">
        <v>1848</v>
      </c>
      <c r="T5395">
        <v>274</v>
      </c>
      <c r="U5395">
        <v>0.15</v>
      </c>
      <c r="V5395">
        <v>132</v>
      </c>
      <c r="W5395">
        <v>15</v>
      </c>
      <c r="X5395" s="83" t="str">
        <f t="shared" si="168"/>
        <v>2312 - CAD SCR SOUTH</v>
      </c>
      <c r="Y5395" s="83">
        <f t="shared" si="169"/>
        <v>18.266666666666666</v>
      </c>
    </row>
    <row r="5396" spans="1:25" x14ac:dyDescent="0.25">
      <c r="A5396">
        <v>20</v>
      </c>
      <c r="B5396" t="s">
        <v>8651</v>
      </c>
      <c r="C5396">
        <v>2312</v>
      </c>
      <c r="D5396" t="s">
        <v>8723</v>
      </c>
      <c r="E5396" t="s">
        <v>8724</v>
      </c>
      <c r="F5396">
        <v>23123122</v>
      </c>
      <c r="G5396" t="s">
        <v>8725</v>
      </c>
      <c r="H5396" t="s">
        <v>8726</v>
      </c>
      <c r="I5396">
        <v>112277</v>
      </c>
      <c r="J5396" t="s">
        <v>34</v>
      </c>
      <c r="K5396" t="s">
        <v>36</v>
      </c>
      <c r="L5396" t="s">
        <v>6</v>
      </c>
      <c r="M5396" t="s">
        <v>7661</v>
      </c>
      <c r="N5396">
        <v>797</v>
      </c>
      <c r="O5396">
        <v>1386</v>
      </c>
      <c r="P5396">
        <v>1.74</v>
      </c>
      <c r="Q5396">
        <v>159</v>
      </c>
      <c r="R5396">
        <v>173</v>
      </c>
      <c r="S5396">
        <v>6634</v>
      </c>
      <c r="T5396">
        <v>11302</v>
      </c>
      <c r="U5396">
        <v>1.7</v>
      </c>
      <c r="V5396">
        <v>201</v>
      </c>
      <c r="W5396">
        <v>290</v>
      </c>
      <c r="X5396" s="83" t="str">
        <f t="shared" si="168"/>
        <v>2312 - CAD SCR SOUTH</v>
      </c>
      <c r="Y5396" s="83">
        <f t="shared" si="169"/>
        <v>38.972413793103449</v>
      </c>
    </row>
    <row r="5397" spans="1:25" x14ac:dyDescent="0.25">
      <c r="A5397">
        <v>20</v>
      </c>
      <c r="B5397" t="s">
        <v>8651</v>
      </c>
      <c r="C5397">
        <v>2312</v>
      </c>
      <c r="D5397" t="s">
        <v>8723</v>
      </c>
      <c r="E5397" t="s">
        <v>8724</v>
      </c>
      <c r="F5397">
        <v>23123122</v>
      </c>
      <c r="G5397" t="s">
        <v>8725</v>
      </c>
      <c r="H5397" t="s">
        <v>8726</v>
      </c>
      <c r="I5397">
        <v>112277</v>
      </c>
      <c r="J5397" t="s">
        <v>34</v>
      </c>
      <c r="K5397" t="s">
        <v>36</v>
      </c>
      <c r="L5397" t="s">
        <v>6</v>
      </c>
      <c r="M5397" t="s">
        <v>7662</v>
      </c>
      <c r="N5397">
        <v>726</v>
      </c>
      <c r="O5397">
        <v>581</v>
      </c>
      <c r="P5397">
        <v>0.8</v>
      </c>
      <c r="Q5397">
        <v>242</v>
      </c>
      <c r="R5397">
        <v>581</v>
      </c>
      <c r="S5397">
        <v>3131</v>
      </c>
      <c r="T5397">
        <v>3165</v>
      </c>
      <c r="U5397">
        <v>1.01</v>
      </c>
      <c r="V5397">
        <v>261</v>
      </c>
      <c r="W5397">
        <v>633</v>
      </c>
      <c r="X5397" s="83" t="str">
        <f t="shared" si="168"/>
        <v>2312 - CAD SCR SOUTH</v>
      </c>
      <c r="Y5397" s="83">
        <f t="shared" si="169"/>
        <v>5</v>
      </c>
    </row>
    <row r="5398" spans="1:25" x14ac:dyDescent="0.25">
      <c r="A5398">
        <v>20</v>
      </c>
      <c r="B5398" t="s">
        <v>8651</v>
      </c>
      <c r="C5398">
        <v>2312</v>
      </c>
      <c r="D5398" t="s">
        <v>8723</v>
      </c>
      <c r="E5398" t="s">
        <v>8724</v>
      </c>
      <c r="F5398">
        <v>23123122</v>
      </c>
      <c r="G5398" t="s">
        <v>8725</v>
      </c>
      <c r="H5398" t="s">
        <v>8726</v>
      </c>
      <c r="I5398">
        <v>112277</v>
      </c>
      <c r="J5398" t="s">
        <v>34</v>
      </c>
      <c r="K5398" t="s">
        <v>36</v>
      </c>
      <c r="L5398" t="s">
        <v>6</v>
      </c>
      <c r="M5398" t="s">
        <v>7663</v>
      </c>
      <c r="N5398">
        <v>680</v>
      </c>
      <c r="O5398">
        <v>364</v>
      </c>
      <c r="P5398">
        <v>0.54</v>
      </c>
      <c r="Q5398">
        <v>170</v>
      </c>
      <c r="R5398">
        <v>91</v>
      </c>
      <c r="S5398">
        <v>4818</v>
      </c>
      <c r="T5398">
        <v>3942</v>
      </c>
      <c r="U5398">
        <v>0.82</v>
      </c>
      <c r="V5398">
        <v>166</v>
      </c>
      <c r="W5398">
        <v>207</v>
      </c>
      <c r="X5398" s="83" t="str">
        <f t="shared" si="168"/>
        <v>2312 - CAD SCR SOUTH</v>
      </c>
      <c r="Y5398" s="83">
        <f t="shared" si="169"/>
        <v>19.043478260869566</v>
      </c>
    </row>
    <row r="5399" spans="1:25" x14ac:dyDescent="0.25">
      <c r="A5399">
        <v>20</v>
      </c>
      <c r="B5399" t="s">
        <v>8651</v>
      </c>
      <c r="C5399">
        <v>2312</v>
      </c>
      <c r="D5399" t="s">
        <v>8723</v>
      </c>
      <c r="E5399" t="s">
        <v>8724</v>
      </c>
      <c r="F5399">
        <v>23123122</v>
      </c>
      <c r="G5399" t="s">
        <v>8725</v>
      </c>
      <c r="H5399" t="s">
        <v>8726</v>
      </c>
      <c r="I5399">
        <v>112277</v>
      </c>
      <c r="J5399" t="s">
        <v>34</v>
      </c>
      <c r="K5399" t="s">
        <v>36</v>
      </c>
      <c r="L5399" t="s">
        <v>6</v>
      </c>
      <c r="M5399" t="s">
        <v>7664</v>
      </c>
      <c r="N5399">
        <v>5807</v>
      </c>
      <c r="O5399">
        <v>1319</v>
      </c>
      <c r="P5399">
        <v>0.23</v>
      </c>
      <c r="Q5399">
        <v>242</v>
      </c>
      <c r="R5399">
        <v>82</v>
      </c>
      <c r="S5399">
        <v>13298</v>
      </c>
      <c r="T5399">
        <v>16095</v>
      </c>
      <c r="U5399">
        <v>1.21</v>
      </c>
      <c r="V5399">
        <v>233</v>
      </c>
      <c r="W5399">
        <v>268</v>
      </c>
      <c r="X5399" s="83" t="str">
        <f t="shared" si="168"/>
        <v>2312 - CAD SCR SOUTH</v>
      </c>
      <c r="Y5399" s="83">
        <f t="shared" si="169"/>
        <v>60.055970149253731</v>
      </c>
    </row>
    <row r="5400" spans="1:25" x14ac:dyDescent="0.25">
      <c r="A5400">
        <v>20</v>
      </c>
      <c r="B5400" t="s">
        <v>8651</v>
      </c>
      <c r="C5400">
        <v>2312</v>
      </c>
      <c r="D5400" t="s">
        <v>8723</v>
      </c>
      <c r="E5400" t="s">
        <v>8724</v>
      </c>
      <c r="F5400">
        <v>23123122</v>
      </c>
      <c r="G5400" t="s">
        <v>8725</v>
      </c>
      <c r="H5400" t="s">
        <v>8726</v>
      </c>
      <c r="I5400">
        <v>112277</v>
      </c>
      <c r="J5400" t="s">
        <v>34</v>
      </c>
      <c r="K5400" t="s">
        <v>36</v>
      </c>
      <c r="L5400" t="s">
        <v>6</v>
      </c>
      <c r="M5400" t="s">
        <v>7668</v>
      </c>
      <c r="N5400">
        <v>242</v>
      </c>
      <c r="O5400">
        <v>722</v>
      </c>
      <c r="P5400">
        <v>2.98</v>
      </c>
      <c r="Q5400">
        <v>81</v>
      </c>
      <c r="R5400">
        <v>361</v>
      </c>
      <c r="S5400">
        <v>1992</v>
      </c>
      <c r="T5400">
        <v>3628</v>
      </c>
      <c r="U5400">
        <v>1.82</v>
      </c>
      <c r="V5400">
        <v>111</v>
      </c>
      <c r="W5400">
        <v>213</v>
      </c>
      <c r="X5400" s="83" t="str">
        <f t="shared" si="168"/>
        <v>2312 - CAD SCR SOUTH</v>
      </c>
      <c r="Y5400" s="83">
        <f t="shared" si="169"/>
        <v>17.03286384976526</v>
      </c>
    </row>
    <row r="5401" spans="1:25" x14ac:dyDescent="0.25">
      <c r="A5401">
        <v>20</v>
      </c>
      <c r="B5401" t="s">
        <v>8651</v>
      </c>
      <c r="C5401">
        <v>2312</v>
      </c>
      <c r="D5401" t="s">
        <v>8723</v>
      </c>
      <c r="E5401" t="s">
        <v>8724</v>
      </c>
      <c r="F5401">
        <v>23123122</v>
      </c>
      <c r="G5401" t="s">
        <v>8725</v>
      </c>
      <c r="H5401" t="s">
        <v>8726</v>
      </c>
      <c r="I5401">
        <v>112277</v>
      </c>
      <c r="J5401" t="s">
        <v>34</v>
      </c>
      <c r="K5401" t="s">
        <v>36</v>
      </c>
      <c r="L5401" t="s">
        <v>6</v>
      </c>
      <c r="M5401" t="s">
        <v>7667</v>
      </c>
      <c r="N5401">
        <v>2114</v>
      </c>
      <c r="O5401">
        <v>2273</v>
      </c>
      <c r="P5401">
        <v>1.08</v>
      </c>
      <c r="Q5401">
        <v>423</v>
      </c>
      <c r="R5401">
        <v>568</v>
      </c>
      <c r="S5401">
        <v>16147</v>
      </c>
      <c r="T5401">
        <v>16096</v>
      </c>
      <c r="U5401">
        <v>1</v>
      </c>
      <c r="V5401">
        <v>475</v>
      </c>
      <c r="W5401">
        <v>644</v>
      </c>
      <c r="X5401" s="83" t="str">
        <f t="shared" si="168"/>
        <v>2312 - CAD SCR SOUTH</v>
      </c>
      <c r="Y5401" s="83">
        <f t="shared" si="169"/>
        <v>24.993788819875775</v>
      </c>
    </row>
    <row r="5402" spans="1:25" x14ac:dyDescent="0.25">
      <c r="A5402">
        <v>20</v>
      </c>
      <c r="B5402" t="s">
        <v>8651</v>
      </c>
      <c r="C5402">
        <v>2312</v>
      </c>
      <c r="D5402" t="s">
        <v>8723</v>
      </c>
      <c r="E5402" t="s">
        <v>8724</v>
      </c>
      <c r="F5402">
        <v>23123122</v>
      </c>
      <c r="G5402" t="s">
        <v>8725</v>
      </c>
      <c r="H5402" t="s">
        <v>8726</v>
      </c>
      <c r="I5402">
        <v>112277</v>
      </c>
      <c r="J5402" t="s">
        <v>34</v>
      </c>
      <c r="K5402" t="s">
        <v>36</v>
      </c>
      <c r="L5402" t="s">
        <v>6</v>
      </c>
      <c r="M5402" t="s">
        <v>7665</v>
      </c>
      <c r="N5402">
        <v>3257</v>
      </c>
      <c r="O5402">
        <v>2392</v>
      </c>
      <c r="P5402">
        <v>0.73</v>
      </c>
      <c r="Q5402">
        <v>465</v>
      </c>
      <c r="R5402">
        <v>239</v>
      </c>
      <c r="S5402">
        <v>25101</v>
      </c>
      <c r="T5402">
        <v>13814</v>
      </c>
      <c r="U5402">
        <v>0.55000000000000004</v>
      </c>
      <c r="V5402">
        <v>483</v>
      </c>
      <c r="W5402">
        <v>345</v>
      </c>
      <c r="X5402" s="83" t="str">
        <f t="shared" si="168"/>
        <v>2312 - CAD SCR SOUTH</v>
      </c>
      <c r="Y5402" s="83">
        <f t="shared" si="169"/>
        <v>40.040579710144925</v>
      </c>
    </row>
    <row r="5403" spans="1:25" x14ac:dyDescent="0.25">
      <c r="A5403">
        <v>20</v>
      </c>
      <c r="B5403" t="s">
        <v>8651</v>
      </c>
      <c r="C5403">
        <v>2312</v>
      </c>
      <c r="D5403" t="s">
        <v>8723</v>
      </c>
      <c r="E5403" t="s">
        <v>8724</v>
      </c>
      <c r="F5403">
        <v>23123122</v>
      </c>
      <c r="G5403" t="s">
        <v>8725</v>
      </c>
      <c r="H5403" t="s">
        <v>8726</v>
      </c>
      <c r="I5403">
        <v>112277</v>
      </c>
      <c r="J5403" t="s">
        <v>34</v>
      </c>
      <c r="K5403" t="s">
        <v>36</v>
      </c>
      <c r="L5403" t="s">
        <v>6</v>
      </c>
      <c r="M5403" t="s">
        <v>7666</v>
      </c>
      <c r="N5403">
        <v>307</v>
      </c>
      <c r="O5403">
        <v>180</v>
      </c>
      <c r="P5403">
        <v>0.59</v>
      </c>
      <c r="Q5403">
        <v>102</v>
      </c>
      <c r="R5403">
        <v>26</v>
      </c>
      <c r="S5403">
        <v>8505</v>
      </c>
      <c r="T5403">
        <v>4143</v>
      </c>
      <c r="U5403">
        <v>0.49</v>
      </c>
      <c r="V5403">
        <v>147</v>
      </c>
      <c r="W5403">
        <v>60</v>
      </c>
      <c r="X5403" s="83" t="str">
        <f t="shared" si="168"/>
        <v>2312 - CAD SCR SOUTH</v>
      </c>
      <c r="Y5403" s="83">
        <f t="shared" si="169"/>
        <v>69.05</v>
      </c>
    </row>
    <row r="5404" spans="1:25" x14ac:dyDescent="0.25">
      <c r="A5404">
        <v>20</v>
      </c>
      <c r="B5404" t="s">
        <v>8651</v>
      </c>
      <c r="C5404">
        <v>2312</v>
      </c>
      <c r="D5404" t="s">
        <v>8723</v>
      </c>
      <c r="E5404" t="s">
        <v>8724</v>
      </c>
      <c r="F5404">
        <v>23123122</v>
      </c>
      <c r="G5404" t="s">
        <v>8725</v>
      </c>
      <c r="H5404" t="s">
        <v>8726</v>
      </c>
      <c r="I5404">
        <v>112288</v>
      </c>
      <c r="J5404" t="s">
        <v>39</v>
      </c>
      <c r="K5404" t="s">
        <v>41</v>
      </c>
      <c r="L5404" t="s">
        <v>6</v>
      </c>
      <c r="M5404" t="s">
        <v>7661</v>
      </c>
      <c r="N5404">
        <v>797</v>
      </c>
      <c r="O5404">
        <v>15</v>
      </c>
      <c r="P5404">
        <v>0.02</v>
      </c>
      <c r="Q5404">
        <v>159</v>
      </c>
      <c r="R5404">
        <v>1</v>
      </c>
      <c r="S5404">
        <v>8075</v>
      </c>
      <c r="T5404">
        <v>1766</v>
      </c>
      <c r="U5404">
        <v>0.22</v>
      </c>
      <c r="V5404">
        <v>202</v>
      </c>
      <c r="W5404">
        <v>43</v>
      </c>
      <c r="X5404" s="83" t="str">
        <f t="shared" si="168"/>
        <v>2312 - CAD SCR SOUTH</v>
      </c>
      <c r="Y5404" s="83">
        <f t="shared" si="169"/>
        <v>41.069767441860463</v>
      </c>
    </row>
    <row r="5405" spans="1:25" x14ac:dyDescent="0.25">
      <c r="A5405">
        <v>20</v>
      </c>
      <c r="B5405" t="s">
        <v>8651</v>
      </c>
      <c r="C5405">
        <v>2312</v>
      </c>
      <c r="D5405" t="s">
        <v>8723</v>
      </c>
      <c r="E5405" t="s">
        <v>8724</v>
      </c>
      <c r="F5405">
        <v>23123122</v>
      </c>
      <c r="G5405" t="s">
        <v>8725</v>
      </c>
      <c r="H5405" t="s">
        <v>8726</v>
      </c>
      <c r="I5405">
        <v>112288</v>
      </c>
      <c r="J5405" t="s">
        <v>39</v>
      </c>
      <c r="K5405" t="s">
        <v>41</v>
      </c>
      <c r="L5405" t="s">
        <v>6</v>
      </c>
      <c r="M5405" t="s">
        <v>7662</v>
      </c>
      <c r="N5405">
        <v>1210</v>
      </c>
      <c r="Q5405">
        <v>242</v>
      </c>
      <c r="S5405">
        <v>4295</v>
      </c>
      <c r="T5405">
        <v>1485</v>
      </c>
      <c r="U5405">
        <v>0.35</v>
      </c>
      <c r="V5405">
        <v>268</v>
      </c>
      <c r="W5405">
        <v>135</v>
      </c>
      <c r="X5405" s="83" t="str">
        <f t="shared" si="168"/>
        <v>2312 - CAD SCR SOUTH</v>
      </c>
      <c r="Y5405" s="83">
        <f t="shared" si="169"/>
        <v>11</v>
      </c>
    </row>
    <row r="5406" spans="1:25" x14ac:dyDescent="0.25">
      <c r="A5406">
        <v>20</v>
      </c>
      <c r="B5406" t="s">
        <v>8651</v>
      </c>
      <c r="C5406">
        <v>2312</v>
      </c>
      <c r="D5406" t="s">
        <v>8723</v>
      </c>
      <c r="E5406" t="s">
        <v>8724</v>
      </c>
      <c r="F5406">
        <v>23123122</v>
      </c>
      <c r="G5406" t="s">
        <v>8725</v>
      </c>
      <c r="H5406" t="s">
        <v>8726</v>
      </c>
      <c r="I5406">
        <v>112288</v>
      </c>
      <c r="J5406" t="s">
        <v>39</v>
      </c>
      <c r="K5406" t="s">
        <v>41</v>
      </c>
      <c r="L5406" t="s">
        <v>6</v>
      </c>
      <c r="M5406" t="s">
        <v>7663</v>
      </c>
      <c r="N5406">
        <v>340</v>
      </c>
      <c r="O5406">
        <v>203</v>
      </c>
      <c r="P5406">
        <v>0.6</v>
      </c>
      <c r="Q5406">
        <v>170</v>
      </c>
      <c r="R5406">
        <v>34</v>
      </c>
      <c r="S5406">
        <v>6030</v>
      </c>
      <c r="T5406">
        <v>2241</v>
      </c>
      <c r="U5406">
        <v>0.37</v>
      </c>
      <c r="V5406">
        <v>168</v>
      </c>
      <c r="W5406">
        <v>72</v>
      </c>
      <c r="X5406" s="83" t="str">
        <f t="shared" si="168"/>
        <v>2312 - CAD SCR SOUTH</v>
      </c>
      <c r="Y5406" s="83">
        <f t="shared" si="169"/>
        <v>31.125</v>
      </c>
    </row>
    <row r="5407" spans="1:25" x14ac:dyDescent="0.25">
      <c r="A5407">
        <v>20</v>
      </c>
      <c r="B5407" t="s">
        <v>8651</v>
      </c>
      <c r="C5407">
        <v>2312</v>
      </c>
      <c r="D5407" t="s">
        <v>8723</v>
      </c>
      <c r="E5407" t="s">
        <v>8724</v>
      </c>
      <c r="F5407">
        <v>23123122</v>
      </c>
      <c r="G5407" t="s">
        <v>8725</v>
      </c>
      <c r="H5407" t="s">
        <v>8726</v>
      </c>
      <c r="I5407">
        <v>112288</v>
      </c>
      <c r="J5407" t="s">
        <v>39</v>
      </c>
      <c r="K5407" t="s">
        <v>41</v>
      </c>
      <c r="L5407" t="s">
        <v>6</v>
      </c>
      <c r="M5407" t="s">
        <v>7664</v>
      </c>
      <c r="N5407">
        <v>7742</v>
      </c>
      <c r="O5407">
        <v>1029</v>
      </c>
      <c r="P5407">
        <v>0.13</v>
      </c>
      <c r="Q5407">
        <v>242</v>
      </c>
      <c r="R5407">
        <v>129</v>
      </c>
      <c r="S5407">
        <v>16137</v>
      </c>
      <c r="T5407">
        <v>3685</v>
      </c>
      <c r="U5407">
        <v>0.23</v>
      </c>
      <c r="V5407">
        <v>234</v>
      </c>
      <c r="W5407">
        <v>49</v>
      </c>
      <c r="X5407" s="83" t="str">
        <f t="shared" si="168"/>
        <v>2312 - CAD SCR SOUTH</v>
      </c>
      <c r="Y5407" s="83">
        <f t="shared" si="169"/>
        <v>75.204081632653057</v>
      </c>
    </row>
    <row r="5408" spans="1:25" x14ac:dyDescent="0.25">
      <c r="A5408">
        <v>20</v>
      </c>
      <c r="B5408" t="s">
        <v>8651</v>
      </c>
      <c r="C5408">
        <v>2312</v>
      </c>
      <c r="D5408" t="s">
        <v>8723</v>
      </c>
      <c r="E5408" t="s">
        <v>8724</v>
      </c>
      <c r="F5408">
        <v>23123122</v>
      </c>
      <c r="G5408" t="s">
        <v>8725</v>
      </c>
      <c r="H5408" t="s">
        <v>8726</v>
      </c>
      <c r="I5408">
        <v>112288</v>
      </c>
      <c r="J5408" t="s">
        <v>39</v>
      </c>
      <c r="K5408" t="s">
        <v>41</v>
      </c>
      <c r="L5408" t="s">
        <v>6</v>
      </c>
      <c r="M5408" t="s">
        <v>7668</v>
      </c>
      <c r="N5408">
        <v>161</v>
      </c>
      <c r="O5408">
        <v>570</v>
      </c>
      <c r="P5408">
        <v>3.53</v>
      </c>
      <c r="Q5408">
        <v>81</v>
      </c>
      <c r="S5408">
        <v>4011</v>
      </c>
      <c r="T5408">
        <v>4861</v>
      </c>
      <c r="U5408">
        <v>1.21</v>
      </c>
      <c r="V5408">
        <v>134</v>
      </c>
      <c r="W5408">
        <v>304</v>
      </c>
      <c r="X5408" s="83" t="str">
        <f t="shared" si="168"/>
        <v>2312 - CAD SCR SOUTH</v>
      </c>
      <c r="Y5408" s="83">
        <f t="shared" si="169"/>
        <v>15.990131578947368</v>
      </c>
    </row>
    <row r="5409" spans="1:25" x14ac:dyDescent="0.25">
      <c r="A5409">
        <v>20</v>
      </c>
      <c r="B5409" t="s">
        <v>8651</v>
      </c>
      <c r="C5409">
        <v>2312</v>
      </c>
      <c r="D5409" t="s">
        <v>8723</v>
      </c>
      <c r="E5409" t="s">
        <v>8724</v>
      </c>
      <c r="F5409">
        <v>23123122</v>
      </c>
      <c r="G5409" t="s">
        <v>8725</v>
      </c>
      <c r="H5409" t="s">
        <v>8726</v>
      </c>
      <c r="I5409">
        <v>112288</v>
      </c>
      <c r="J5409" t="s">
        <v>39</v>
      </c>
      <c r="K5409" t="s">
        <v>41</v>
      </c>
      <c r="L5409" t="s">
        <v>6</v>
      </c>
      <c r="M5409" t="s">
        <v>7667</v>
      </c>
      <c r="N5409">
        <v>2114</v>
      </c>
      <c r="O5409">
        <v>194</v>
      </c>
      <c r="P5409">
        <v>0.09</v>
      </c>
      <c r="Q5409">
        <v>423</v>
      </c>
      <c r="R5409">
        <v>65</v>
      </c>
      <c r="S5409">
        <v>19962</v>
      </c>
      <c r="T5409">
        <v>7488</v>
      </c>
      <c r="U5409">
        <v>0.38</v>
      </c>
      <c r="V5409">
        <v>487</v>
      </c>
      <c r="W5409">
        <v>220</v>
      </c>
      <c r="X5409" s="83" t="str">
        <f t="shared" si="168"/>
        <v>2312 - CAD SCR SOUTH</v>
      </c>
      <c r="Y5409" s="83">
        <f t="shared" si="169"/>
        <v>34.036363636363639</v>
      </c>
    </row>
    <row r="5410" spans="1:25" x14ac:dyDescent="0.25">
      <c r="A5410">
        <v>20</v>
      </c>
      <c r="B5410" t="s">
        <v>8651</v>
      </c>
      <c r="C5410">
        <v>2312</v>
      </c>
      <c r="D5410" t="s">
        <v>8723</v>
      </c>
      <c r="E5410" t="s">
        <v>8724</v>
      </c>
      <c r="F5410">
        <v>23123122</v>
      </c>
      <c r="G5410" t="s">
        <v>8725</v>
      </c>
      <c r="H5410" t="s">
        <v>8726</v>
      </c>
      <c r="I5410">
        <v>112288</v>
      </c>
      <c r="J5410" t="s">
        <v>39</v>
      </c>
      <c r="K5410" t="s">
        <v>41</v>
      </c>
      <c r="L5410" t="s">
        <v>6</v>
      </c>
      <c r="M5410" t="s">
        <v>7665</v>
      </c>
      <c r="N5410">
        <v>5583</v>
      </c>
      <c r="O5410">
        <v>109</v>
      </c>
      <c r="P5410">
        <v>0.02</v>
      </c>
      <c r="Q5410">
        <v>465</v>
      </c>
      <c r="R5410">
        <v>16</v>
      </c>
      <c r="S5410">
        <v>39477</v>
      </c>
      <c r="T5410">
        <v>19913</v>
      </c>
      <c r="U5410">
        <v>0.5</v>
      </c>
      <c r="V5410">
        <v>481</v>
      </c>
      <c r="W5410">
        <v>302</v>
      </c>
      <c r="X5410" s="83" t="str">
        <f t="shared" si="168"/>
        <v>2312 - CAD SCR SOUTH</v>
      </c>
      <c r="Y5410" s="83">
        <f t="shared" si="169"/>
        <v>65.937086092715234</v>
      </c>
    </row>
    <row r="5411" spans="1:25" x14ac:dyDescent="0.25">
      <c r="A5411">
        <v>20</v>
      </c>
      <c r="B5411" t="s">
        <v>8651</v>
      </c>
      <c r="C5411">
        <v>2312</v>
      </c>
      <c r="D5411" t="s">
        <v>8723</v>
      </c>
      <c r="E5411" t="s">
        <v>8724</v>
      </c>
      <c r="F5411">
        <v>23123122</v>
      </c>
      <c r="G5411" t="s">
        <v>8725</v>
      </c>
      <c r="H5411" t="s">
        <v>8726</v>
      </c>
      <c r="I5411">
        <v>112288</v>
      </c>
      <c r="J5411" t="s">
        <v>39</v>
      </c>
      <c r="K5411" t="s">
        <v>41</v>
      </c>
      <c r="L5411" t="s">
        <v>6</v>
      </c>
      <c r="M5411" t="s">
        <v>7666</v>
      </c>
      <c r="N5411">
        <v>0</v>
      </c>
      <c r="O5411">
        <v>0</v>
      </c>
      <c r="S5411">
        <v>10220</v>
      </c>
      <c r="T5411">
        <v>6903</v>
      </c>
      <c r="U5411">
        <v>0.68</v>
      </c>
      <c r="V5411">
        <v>144</v>
      </c>
      <c r="W5411">
        <v>96</v>
      </c>
      <c r="X5411" s="83" t="str">
        <f t="shared" si="168"/>
        <v>2312 - CAD SCR SOUTH</v>
      </c>
      <c r="Y5411" s="83">
        <f t="shared" si="169"/>
        <v>71.90625</v>
      </c>
    </row>
    <row r="5412" spans="1:25" x14ac:dyDescent="0.25">
      <c r="A5412">
        <v>20</v>
      </c>
      <c r="B5412" t="s">
        <v>8651</v>
      </c>
      <c r="C5412">
        <v>2312</v>
      </c>
      <c r="D5412" t="s">
        <v>8723</v>
      </c>
      <c r="E5412" t="s">
        <v>8724</v>
      </c>
      <c r="F5412">
        <v>23123122</v>
      </c>
      <c r="G5412" t="s">
        <v>8725</v>
      </c>
      <c r="H5412" t="s">
        <v>8726</v>
      </c>
      <c r="I5412">
        <v>119216</v>
      </c>
      <c r="J5412" t="s">
        <v>7704</v>
      </c>
      <c r="K5412" t="s">
        <v>18</v>
      </c>
      <c r="L5412" t="s">
        <v>6</v>
      </c>
      <c r="M5412" t="s">
        <v>7661</v>
      </c>
      <c r="N5412">
        <v>1434</v>
      </c>
      <c r="O5412">
        <v>2147</v>
      </c>
      <c r="P5412">
        <v>1.5</v>
      </c>
      <c r="Q5412">
        <v>159</v>
      </c>
      <c r="R5412">
        <v>165</v>
      </c>
      <c r="S5412">
        <v>17945</v>
      </c>
      <c r="T5412">
        <v>21992</v>
      </c>
      <c r="U5412">
        <v>1.23</v>
      </c>
      <c r="V5412">
        <v>206</v>
      </c>
      <c r="W5412">
        <v>344</v>
      </c>
      <c r="X5412" s="83" t="str">
        <f t="shared" si="168"/>
        <v>2312 - CAD SCR SOUTH</v>
      </c>
      <c r="Y5412" s="83">
        <f t="shared" si="169"/>
        <v>63.930232558139537</v>
      </c>
    </row>
    <row r="5413" spans="1:25" x14ac:dyDescent="0.25">
      <c r="A5413">
        <v>20</v>
      </c>
      <c r="B5413" t="s">
        <v>8651</v>
      </c>
      <c r="C5413">
        <v>2312</v>
      </c>
      <c r="D5413" t="s">
        <v>8723</v>
      </c>
      <c r="E5413" t="s">
        <v>8724</v>
      </c>
      <c r="F5413">
        <v>23123122</v>
      </c>
      <c r="G5413" t="s">
        <v>8725</v>
      </c>
      <c r="H5413" t="s">
        <v>8726</v>
      </c>
      <c r="I5413">
        <v>119216</v>
      </c>
      <c r="J5413" t="s">
        <v>7704</v>
      </c>
      <c r="K5413" t="s">
        <v>18</v>
      </c>
      <c r="L5413" t="s">
        <v>6</v>
      </c>
      <c r="M5413" t="s">
        <v>7662</v>
      </c>
      <c r="N5413">
        <v>1694</v>
      </c>
      <c r="O5413">
        <v>1932</v>
      </c>
      <c r="P5413">
        <v>1.1399999999999999</v>
      </c>
      <c r="Q5413">
        <v>242</v>
      </c>
      <c r="R5413">
        <v>644</v>
      </c>
      <c r="S5413">
        <v>5610</v>
      </c>
      <c r="T5413">
        <v>11999</v>
      </c>
      <c r="U5413">
        <v>2.14</v>
      </c>
      <c r="V5413">
        <v>255</v>
      </c>
      <c r="W5413">
        <v>857</v>
      </c>
      <c r="X5413" s="83" t="str">
        <f t="shared" si="168"/>
        <v>2312 - CAD SCR SOUTH</v>
      </c>
      <c r="Y5413" s="83">
        <f t="shared" si="169"/>
        <v>14.001166861143524</v>
      </c>
    </row>
    <row r="5414" spans="1:25" x14ac:dyDescent="0.25">
      <c r="A5414">
        <v>20</v>
      </c>
      <c r="B5414" t="s">
        <v>8651</v>
      </c>
      <c r="C5414">
        <v>2312</v>
      </c>
      <c r="D5414" t="s">
        <v>8723</v>
      </c>
      <c r="E5414" t="s">
        <v>8724</v>
      </c>
      <c r="F5414">
        <v>23123122</v>
      </c>
      <c r="G5414" t="s">
        <v>8725</v>
      </c>
      <c r="H5414" t="s">
        <v>8726</v>
      </c>
      <c r="I5414">
        <v>119216</v>
      </c>
      <c r="J5414" t="s">
        <v>7704</v>
      </c>
      <c r="K5414" t="s">
        <v>18</v>
      </c>
      <c r="L5414" t="s">
        <v>6</v>
      </c>
      <c r="M5414" t="s">
        <v>7663</v>
      </c>
      <c r="N5414">
        <v>1189</v>
      </c>
      <c r="O5414">
        <v>2751</v>
      </c>
      <c r="P5414">
        <v>2.31</v>
      </c>
      <c r="Q5414">
        <v>170</v>
      </c>
      <c r="R5414">
        <v>306</v>
      </c>
      <c r="S5414">
        <v>9926</v>
      </c>
      <c r="T5414">
        <v>11263</v>
      </c>
      <c r="U5414">
        <v>1.1299999999999999</v>
      </c>
      <c r="V5414">
        <v>168</v>
      </c>
      <c r="W5414">
        <v>352</v>
      </c>
      <c r="X5414" s="83" t="str">
        <f t="shared" si="168"/>
        <v>2312 - CAD SCR SOUTH</v>
      </c>
      <c r="Y5414" s="83">
        <f t="shared" si="169"/>
        <v>31.99715909090909</v>
      </c>
    </row>
    <row r="5415" spans="1:25" x14ac:dyDescent="0.25">
      <c r="A5415">
        <v>20</v>
      </c>
      <c r="B5415" t="s">
        <v>8651</v>
      </c>
      <c r="C5415">
        <v>2312</v>
      </c>
      <c r="D5415" t="s">
        <v>8723</v>
      </c>
      <c r="E5415" t="s">
        <v>8724</v>
      </c>
      <c r="F5415">
        <v>23123122</v>
      </c>
      <c r="G5415" t="s">
        <v>8725</v>
      </c>
      <c r="H5415" t="s">
        <v>8726</v>
      </c>
      <c r="I5415">
        <v>119216</v>
      </c>
      <c r="J5415" t="s">
        <v>7704</v>
      </c>
      <c r="K5415" t="s">
        <v>18</v>
      </c>
      <c r="L5415" t="s">
        <v>6</v>
      </c>
      <c r="M5415" t="s">
        <v>7664</v>
      </c>
      <c r="N5415">
        <v>10161</v>
      </c>
      <c r="O5415">
        <v>5677</v>
      </c>
      <c r="P5415">
        <v>0.56000000000000005</v>
      </c>
      <c r="Q5415">
        <v>242</v>
      </c>
      <c r="R5415">
        <v>247</v>
      </c>
      <c r="S5415">
        <v>26901</v>
      </c>
      <c r="T5415">
        <v>21088</v>
      </c>
      <c r="U5415">
        <v>0.78</v>
      </c>
      <c r="V5415">
        <v>234</v>
      </c>
      <c r="W5415">
        <v>215</v>
      </c>
      <c r="X5415" s="83" t="str">
        <f t="shared" si="168"/>
        <v>2312 - CAD SCR SOUTH</v>
      </c>
      <c r="Y5415" s="83">
        <f t="shared" si="169"/>
        <v>98.083720930232559</v>
      </c>
    </row>
    <row r="5416" spans="1:25" x14ac:dyDescent="0.25">
      <c r="A5416">
        <v>20</v>
      </c>
      <c r="B5416" t="s">
        <v>8651</v>
      </c>
      <c r="C5416">
        <v>2312</v>
      </c>
      <c r="D5416" t="s">
        <v>8723</v>
      </c>
      <c r="E5416" t="s">
        <v>8724</v>
      </c>
      <c r="F5416">
        <v>23123122</v>
      </c>
      <c r="G5416" t="s">
        <v>8725</v>
      </c>
      <c r="H5416" t="s">
        <v>8726</v>
      </c>
      <c r="I5416">
        <v>119216</v>
      </c>
      <c r="J5416" t="s">
        <v>7704</v>
      </c>
      <c r="K5416" t="s">
        <v>18</v>
      </c>
      <c r="L5416" t="s">
        <v>6</v>
      </c>
      <c r="M5416" t="s">
        <v>7668</v>
      </c>
      <c r="N5416">
        <v>403</v>
      </c>
      <c r="O5416">
        <v>480</v>
      </c>
      <c r="P5416">
        <v>1.19</v>
      </c>
      <c r="Q5416">
        <v>81</v>
      </c>
      <c r="R5416">
        <v>80</v>
      </c>
      <c r="S5416">
        <v>8017</v>
      </c>
      <c r="T5416">
        <v>6278</v>
      </c>
      <c r="U5416">
        <v>0.78</v>
      </c>
      <c r="V5416">
        <v>134</v>
      </c>
      <c r="W5416">
        <v>203</v>
      </c>
      <c r="X5416" s="83" t="str">
        <f t="shared" si="168"/>
        <v>2312 - CAD SCR SOUTH</v>
      </c>
      <c r="Y5416" s="83">
        <f t="shared" si="169"/>
        <v>30.926108374384235</v>
      </c>
    </row>
    <row r="5417" spans="1:25" x14ac:dyDescent="0.25">
      <c r="A5417">
        <v>20</v>
      </c>
      <c r="B5417" t="s">
        <v>8651</v>
      </c>
      <c r="C5417">
        <v>2312</v>
      </c>
      <c r="D5417" t="s">
        <v>8723</v>
      </c>
      <c r="E5417" t="s">
        <v>8724</v>
      </c>
      <c r="F5417">
        <v>23123122</v>
      </c>
      <c r="G5417" t="s">
        <v>8725</v>
      </c>
      <c r="H5417" t="s">
        <v>8726</v>
      </c>
      <c r="I5417">
        <v>119216</v>
      </c>
      <c r="J5417" t="s">
        <v>7704</v>
      </c>
      <c r="K5417" t="s">
        <v>18</v>
      </c>
      <c r="L5417" t="s">
        <v>6</v>
      </c>
      <c r="M5417" t="s">
        <v>7667</v>
      </c>
      <c r="N5417">
        <v>3383</v>
      </c>
      <c r="O5417">
        <v>669</v>
      </c>
      <c r="P5417">
        <v>0.2</v>
      </c>
      <c r="Q5417">
        <v>423</v>
      </c>
      <c r="R5417">
        <v>167</v>
      </c>
      <c r="S5417">
        <v>28176</v>
      </c>
      <c r="T5417">
        <v>22518</v>
      </c>
      <c r="U5417">
        <v>0.8</v>
      </c>
      <c r="V5417">
        <v>478</v>
      </c>
      <c r="W5417">
        <v>726</v>
      </c>
      <c r="X5417" s="83" t="str">
        <f t="shared" si="168"/>
        <v>2312 - CAD SCR SOUTH</v>
      </c>
      <c r="Y5417" s="83">
        <f t="shared" si="169"/>
        <v>31.016528925619834</v>
      </c>
    </row>
    <row r="5418" spans="1:25" x14ac:dyDescent="0.25">
      <c r="A5418">
        <v>20</v>
      </c>
      <c r="B5418" t="s">
        <v>8651</v>
      </c>
      <c r="C5418">
        <v>2312</v>
      </c>
      <c r="D5418" t="s">
        <v>8723</v>
      </c>
      <c r="E5418" t="s">
        <v>8724</v>
      </c>
      <c r="F5418">
        <v>23123122</v>
      </c>
      <c r="G5418" t="s">
        <v>8725</v>
      </c>
      <c r="H5418" t="s">
        <v>8726</v>
      </c>
      <c r="I5418">
        <v>119216</v>
      </c>
      <c r="J5418" t="s">
        <v>7704</v>
      </c>
      <c r="K5418" t="s">
        <v>18</v>
      </c>
      <c r="L5418" t="s">
        <v>6</v>
      </c>
      <c r="M5418" t="s">
        <v>7665</v>
      </c>
      <c r="N5418">
        <v>5583</v>
      </c>
      <c r="O5418">
        <v>4872</v>
      </c>
      <c r="P5418">
        <v>0.87</v>
      </c>
      <c r="Q5418">
        <v>465</v>
      </c>
      <c r="R5418">
        <v>256</v>
      </c>
      <c r="S5418">
        <v>47671</v>
      </c>
      <c r="T5418">
        <v>52313</v>
      </c>
      <c r="U5418">
        <v>1.1000000000000001</v>
      </c>
      <c r="V5418">
        <v>486</v>
      </c>
      <c r="W5418">
        <v>630</v>
      </c>
      <c r="X5418" s="83" t="str">
        <f t="shared" si="168"/>
        <v>2312 - CAD SCR SOUTH</v>
      </c>
      <c r="Y5418" s="83">
        <f t="shared" si="169"/>
        <v>83.036507936507931</v>
      </c>
    </row>
    <row r="5419" spans="1:25" x14ac:dyDescent="0.25">
      <c r="A5419">
        <v>20</v>
      </c>
      <c r="B5419" t="s">
        <v>8651</v>
      </c>
      <c r="C5419">
        <v>2312</v>
      </c>
      <c r="D5419" t="s">
        <v>8723</v>
      </c>
      <c r="E5419" t="s">
        <v>8724</v>
      </c>
      <c r="F5419">
        <v>23123122</v>
      </c>
      <c r="G5419" t="s">
        <v>8725</v>
      </c>
      <c r="H5419" t="s">
        <v>8726</v>
      </c>
      <c r="I5419">
        <v>119216</v>
      </c>
      <c r="J5419" t="s">
        <v>7704</v>
      </c>
      <c r="K5419" t="s">
        <v>18</v>
      </c>
      <c r="L5419" t="s">
        <v>6</v>
      </c>
      <c r="M5419" t="s">
        <v>7666</v>
      </c>
      <c r="N5419">
        <v>409</v>
      </c>
      <c r="O5419">
        <v>62</v>
      </c>
      <c r="P5419">
        <v>0.15</v>
      </c>
      <c r="Q5419">
        <v>102</v>
      </c>
      <c r="R5419">
        <v>10</v>
      </c>
      <c r="S5419">
        <v>18890</v>
      </c>
      <c r="T5419">
        <v>24214</v>
      </c>
      <c r="U5419">
        <v>1.28</v>
      </c>
      <c r="V5419">
        <v>144</v>
      </c>
      <c r="W5419">
        <v>172</v>
      </c>
      <c r="X5419" s="83" t="str">
        <f t="shared" si="168"/>
        <v>2312 - CAD SCR SOUTH</v>
      </c>
      <c r="Y5419" s="83">
        <f t="shared" si="169"/>
        <v>140.77906976744185</v>
      </c>
    </row>
    <row r="5420" spans="1:25" x14ac:dyDescent="0.25">
      <c r="A5420">
        <v>20</v>
      </c>
      <c r="B5420" t="s">
        <v>8651</v>
      </c>
      <c r="C5420">
        <v>2312</v>
      </c>
      <c r="D5420" t="s">
        <v>8723</v>
      </c>
      <c r="E5420" t="s">
        <v>8724</v>
      </c>
      <c r="F5420">
        <v>23123122</v>
      </c>
      <c r="G5420" t="s">
        <v>8725</v>
      </c>
      <c r="H5420" t="s">
        <v>8726</v>
      </c>
      <c r="I5420">
        <v>119218</v>
      </c>
      <c r="J5420" t="s">
        <v>7706</v>
      </c>
      <c r="K5420" t="s">
        <v>54</v>
      </c>
      <c r="L5420" t="s">
        <v>6</v>
      </c>
      <c r="M5420" t="s">
        <v>7661</v>
      </c>
      <c r="N5420">
        <v>3505</v>
      </c>
      <c r="O5420">
        <v>1056</v>
      </c>
      <c r="P5420">
        <v>0.3</v>
      </c>
      <c r="Q5420">
        <v>159</v>
      </c>
      <c r="R5420">
        <v>39</v>
      </c>
      <c r="S5420">
        <v>34461</v>
      </c>
      <c r="T5420">
        <v>13694</v>
      </c>
      <c r="U5420">
        <v>0.4</v>
      </c>
      <c r="V5420">
        <v>204</v>
      </c>
      <c r="W5420">
        <v>93</v>
      </c>
      <c r="X5420" s="83" t="str">
        <f t="shared" si="168"/>
        <v>2312 - CAD SCR SOUTH</v>
      </c>
      <c r="Y5420" s="83">
        <f t="shared" si="169"/>
        <v>147.24731182795699</v>
      </c>
    </row>
    <row r="5421" spans="1:25" x14ac:dyDescent="0.25">
      <c r="A5421">
        <v>20</v>
      </c>
      <c r="B5421" t="s">
        <v>8651</v>
      </c>
      <c r="C5421">
        <v>2312</v>
      </c>
      <c r="D5421" t="s">
        <v>8723</v>
      </c>
      <c r="E5421" t="s">
        <v>8724</v>
      </c>
      <c r="F5421">
        <v>23123122</v>
      </c>
      <c r="G5421" t="s">
        <v>8725</v>
      </c>
      <c r="H5421" t="s">
        <v>8726</v>
      </c>
      <c r="I5421">
        <v>119218</v>
      </c>
      <c r="J5421" t="s">
        <v>7706</v>
      </c>
      <c r="K5421" t="s">
        <v>54</v>
      </c>
      <c r="L5421" t="s">
        <v>6</v>
      </c>
      <c r="M5421" t="s">
        <v>7662</v>
      </c>
      <c r="N5421">
        <v>4113</v>
      </c>
      <c r="O5421">
        <v>3774</v>
      </c>
      <c r="P5421">
        <v>0.92</v>
      </c>
      <c r="Q5421">
        <v>242</v>
      </c>
      <c r="R5421">
        <v>419</v>
      </c>
      <c r="S5421">
        <v>11558</v>
      </c>
      <c r="T5421">
        <v>8241</v>
      </c>
      <c r="U5421">
        <v>0.71</v>
      </c>
      <c r="V5421">
        <v>251</v>
      </c>
      <c r="W5421">
        <v>250</v>
      </c>
      <c r="X5421" s="83" t="str">
        <f t="shared" si="168"/>
        <v>2312 - CAD SCR SOUTH</v>
      </c>
      <c r="Y5421" s="83">
        <f t="shared" si="169"/>
        <v>32.963999999999999</v>
      </c>
    </row>
    <row r="5422" spans="1:25" x14ac:dyDescent="0.25">
      <c r="A5422">
        <v>20</v>
      </c>
      <c r="B5422" t="s">
        <v>8651</v>
      </c>
      <c r="C5422">
        <v>2312</v>
      </c>
      <c r="D5422" t="s">
        <v>8723</v>
      </c>
      <c r="E5422" t="s">
        <v>8724</v>
      </c>
      <c r="F5422">
        <v>23123122</v>
      </c>
      <c r="G5422" t="s">
        <v>8725</v>
      </c>
      <c r="H5422" t="s">
        <v>8726</v>
      </c>
      <c r="I5422">
        <v>119218</v>
      </c>
      <c r="J5422" t="s">
        <v>7706</v>
      </c>
      <c r="K5422" t="s">
        <v>54</v>
      </c>
      <c r="L5422" t="s">
        <v>6</v>
      </c>
      <c r="M5422" t="s">
        <v>7663</v>
      </c>
      <c r="N5422">
        <v>2888</v>
      </c>
      <c r="O5422">
        <v>692</v>
      </c>
      <c r="P5422">
        <v>0.24</v>
      </c>
      <c r="Q5422">
        <v>170</v>
      </c>
      <c r="R5422">
        <v>49</v>
      </c>
      <c r="S5422">
        <v>22865</v>
      </c>
      <c r="T5422">
        <v>11261</v>
      </c>
      <c r="U5422">
        <v>0.49</v>
      </c>
      <c r="V5422">
        <v>172</v>
      </c>
      <c r="W5422">
        <v>102</v>
      </c>
      <c r="X5422" s="83" t="str">
        <f t="shared" si="168"/>
        <v>2312 - CAD SCR SOUTH</v>
      </c>
      <c r="Y5422" s="83">
        <f t="shared" si="169"/>
        <v>110.40196078431373</v>
      </c>
    </row>
    <row r="5423" spans="1:25" x14ac:dyDescent="0.25">
      <c r="A5423">
        <v>20</v>
      </c>
      <c r="B5423" t="s">
        <v>8651</v>
      </c>
      <c r="C5423">
        <v>2312</v>
      </c>
      <c r="D5423" t="s">
        <v>8723</v>
      </c>
      <c r="E5423" t="s">
        <v>8724</v>
      </c>
      <c r="F5423">
        <v>23123122</v>
      </c>
      <c r="G5423" t="s">
        <v>8725</v>
      </c>
      <c r="H5423" t="s">
        <v>8726</v>
      </c>
      <c r="I5423">
        <v>119218</v>
      </c>
      <c r="J5423" t="s">
        <v>7706</v>
      </c>
      <c r="K5423" t="s">
        <v>54</v>
      </c>
      <c r="L5423" t="s">
        <v>6</v>
      </c>
      <c r="M5423" t="s">
        <v>7664</v>
      </c>
      <c r="N5423">
        <v>18387</v>
      </c>
      <c r="O5423">
        <v>3873</v>
      </c>
      <c r="P5423">
        <v>0.21</v>
      </c>
      <c r="Q5423">
        <v>242</v>
      </c>
      <c r="R5423">
        <v>84</v>
      </c>
      <c r="S5423">
        <v>51252</v>
      </c>
      <c r="T5423">
        <v>30197</v>
      </c>
      <c r="U5423">
        <v>0.59</v>
      </c>
      <c r="V5423">
        <v>231</v>
      </c>
      <c r="W5423">
        <v>174</v>
      </c>
      <c r="X5423" s="83" t="str">
        <f t="shared" si="168"/>
        <v>2312 - CAD SCR SOUTH</v>
      </c>
      <c r="Y5423" s="83">
        <f t="shared" si="169"/>
        <v>173.54597701149424</v>
      </c>
    </row>
    <row r="5424" spans="1:25" x14ac:dyDescent="0.25">
      <c r="A5424">
        <v>20</v>
      </c>
      <c r="B5424" t="s">
        <v>8651</v>
      </c>
      <c r="C5424">
        <v>2312</v>
      </c>
      <c r="D5424" t="s">
        <v>8723</v>
      </c>
      <c r="E5424" t="s">
        <v>8724</v>
      </c>
      <c r="F5424">
        <v>23123122</v>
      </c>
      <c r="G5424" t="s">
        <v>8725</v>
      </c>
      <c r="H5424" t="s">
        <v>8726</v>
      </c>
      <c r="I5424">
        <v>119218</v>
      </c>
      <c r="J5424" t="s">
        <v>7706</v>
      </c>
      <c r="K5424" t="s">
        <v>54</v>
      </c>
      <c r="L5424" t="s">
        <v>6</v>
      </c>
      <c r="M5424" t="s">
        <v>7668</v>
      </c>
      <c r="N5424">
        <v>484</v>
      </c>
      <c r="O5424">
        <v>87</v>
      </c>
      <c r="P5424">
        <v>0.18</v>
      </c>
      <c r="Q5424">
        <v>81</v>
      </c>
      <c r="R5424">
        <v>22</v>
      </c>
      <c r="S5424">
        <v>6628</v>
      </c>
      <c r="T5424">
        <v>2523</v>
      </c>
      <c r="U5424">
        <v>0.38</v>
      </c>
      <c r="V5424">
        <v>118</v>
      </c>
      <c r="W5424">
        <v>66</v>
      </c>
      <c r="X5424" s="83" t="str">
        <f t="shared" si="168"/>
        <v>2312 - CAD SCR SOUTH</v>
      </c>
      <c r="Y5424" s="83">
        <f t="shared" si="169"/>
        <v>38.227272727272727</v>
      </c>
    </row>
    <row r="5425" spans="1:25" x14ac:dyDescent="0.25">
      <c r="A5425">
        <v>20</v>
      </c>
      <c r="B5425" t="s">
        <v>8651</v>
      </c>
      <c r="C5425">
        <v>2312</v>
      </c>
      <c r="D5425" t="s">
        <v>8723</v>
      </c>
      <c r="E5425" t="s">
        <v>8724</v>
      </c>
      <c r="F5425">
        <v>23123122</v>
      </c>
      <c r="G5425" t="s">
        <v>8725</v>
      </c>
      <c r="H5425" t="s">
        <v>8726</v>
      </c>
      <c r="I5425">
        <v>119218</v>
      </c>
      <c r="J5425" t="s">
        <v>7706</v>
      </c>
      <c r="K5425" t="s">
        <v>54</v>
      </c>
      <c r="L5425" t="s">
        <v>6</v>
      </c>
      <c r="M5425" t="s">
        <v>7667</v>
      </c>
      <c r="N5425">
        <v>9302</v>
      </c>
      <c r="O5425">
        <v>7240</v>
      </c>
      <c r="P5425">
        <v>0.78</v>
      </c>
      <c r="Q5425">
        <v>423</v>
      </c>
      <c r="R5425">
        <v>804</v>
      </c>
      <c r="S5425">
        <v>70732</v>
      </c>
      <c r="T5425">
        <v>69005</v>
      </c>
      <c r="U5425">
        <v>0.98</v>
      </c>
      <c r="V5425">
        <v>481</v>
      </c>
      <c r="W5425">
        <v>605</v>
      </c>
      <c r="X5425" s="83" t="str">
        <f t="shared" si="168"/>
        <v>2312 - CAD SCR SOUTH</v>
      </c>
      <c r="Y5425" s="83">
        <f t="shared" si="169"/>
        <v>114.05785123966942</v>
      </c>
    </row>
    <row r="5426" spans="1:25" x14ac:dyDescent="0.25">
      <c r="A5426">
        <v>20</v>
      </c>
      <c r="B5426" t="s">
        <v>8651</v>
      </c>
      <c r="C5426">
        <v>2312</v>
      </c>
      <c r="D5426" t="s">
        <v>8723</v>
      </c>
      <c r="E5426" t="s">
        <v>8724</v>
      </c>
      <c r="F5426">
        <v>23123122</v>
      </c>
      <c r="G5426" t="s">
        <v>8725</v>
      </c>
      <c r="H5426" t="s">
        <v>8726</v>
      </c>
      <c r="I5426">
        <v>119218</v>
      </c>
      <c r="J5426" t="s">
        <v>7706</v>
      </c>
      <c r="K5426" t="s">
        <v>54</v>
      </c>
      <c r="L5426" t="s">
        <v>6</v>
      </c>
      <c r="M5426" t="s">
        <v>7665</v>
      </c>
      <c r="N5426">
        <v>19074</v>
      </c>
      <c r="O5426">
        <v>12318</v>
      </c>
      <c r="P5426">
        <v>0.65</v>
      </c>
      <c r="Q5426">
        <v>465</v>
      </c>
      <c r="R5426">
        <v>440</v>
      </c>
      <c r="S5426">
        <v>135116</v>
      </c>
      <c r="T5426">
        <v>113812</v>
      </c>
      <c r="U5426">
        <v>0.84</v>
      </c>
      <c r="V5426">
        <v>486</v>
      </c>
      <c r="W5426">
        <v>433</v>
      </c>
      <c r="X5426" s="83" t="str">
        <f t="shared" si="168"/>
        <v>2312 - CAD SCR SOUTH</v>
      </c>
      <c r="Y5426" s="83">
        <f t="shared" si="169"/>
        <v>262.84526558891457</v>
      </c>
    </row>
    <row r="5427" spans="1:25" x14ac:dyDescent="0.25">
      <c r="A5427">
        <v>20</v>
      </c>
      <c r="B5427" t="s">
        <v>8651</v>
      </c>
      <c r="C5427">
        <v>2312</v>
      </c>
      <c r="D5427" t="s">
        <v>8723</v>
      </c>
      <c r="E5427" t="s">
        <v>8724</v>
      </c>
      <c r="F5427">
        <v>23123122</v>
      </c>
      <c r="G5427" t="s">
        <v>8725</v>
      </c>
      <c r="H5427" t="s">
        <v>8726</v>
      </c>
      <c r="I5427">
        <v>119218</v>
      </c>
      <c r="J5427" t="s">
        <v>7706</v>
      </c>
      <c r="K5427" t="s">
        <v>54</v>
      </c>
      <c r="L5427" t="s">
        <v>6</v>
      </c>
      <c r="M5427" t="s">
        <v>7666</v>
      </c>
      <c r="N5427">
        <v>0</v>
      </c>
      <c r="O5427">
        <v>1098</v>
      </c>
      <c r="S5427">
        <v>31876</v>
      </c>
      <c r="T5427">
        <v>9470</v>
      </c>
      <c r="U5427">
        <v>0.3</v>
      </c>
      <c r="V5427">
        <v>150</v>
      </c>
      <c r="W5427">
        <v>62</v>
      </c>
      <c r="X5427" s="83" t="str">
        <f t="shared" si="168"/>
        <v>2312 - CAD SCR SOUTH</v>
      </c>
      <c r="Y5427" s="83">
        <f t="shared" si="169"/>
        <v>152.74193548387098</v>
      </c>
    </row>
    <row r="5428" spans="1:25" x14ac:dyDescent="0.25">
      <c r="A5428">
        <v>20</v>
      </c>
      <c r="B5428" t="s">
        <v>8651</v>
      </c>
      <c r="C5428">
        <v>2312</v>
      </c>
      <c r="D5428" t="s">
        <v>8723</v>
      </c>
      <c r="E5428" t="s">
        <v>8724</v>
      </c>
      <c r="F5428">
        <v>23123122</v>
      </c>
      <c r="G5428" t="s">
        <v>8725</v>
      </c>
      <c r="H5428" t="s">
        <v>8726</v>
      </c>
      <c r="I5428">
        <v>119219</v>
      </c>
      <c r="J5428" t="s">
        <v>7709</v>
      </c>
      <c r="K5428" t="s">
        <v>27</v>
      </c>
      <c r="L5428" t="s">
        <v>6</v>
      </c>
      <c r="M5428" t="s">
        <v>7661</v>
      </c>
      <c r="N5428">
        <v>3984</v>
      </c>
      <c r="O5428">
        <v>651</v>
      </c>
      <c r="P5428">
        <v>0.16</v>
      </c>
      <c r="Q5428">
        <v>159</v>
      </c>
      <c r="R5428">
        <v>24</v>
      </c>
      <c r="S5428">
        <v>33952</v>
      </c>
      <c r="T5428">
        <v>26991</v>
      </c>
      <c r="U5428">
        <v>0.8</v>
      </c>
      <c r="V5428">
        <v>202</v>
      </c>
      <c r="W5428">
        <v>176</v>
      </c>
      <c r="X5428" s="83" t="str">
        <f t="shared" si="168"/>
        <v>2312 - CAD SCR SOUTH</v>
      </c>
      <c r="Y5428" s="83">
        <f t="shared" si="169"/>
        <v>153.35795454545453</v>
      </c>
    </row>
    <row r="5429" spans="1:25" x14ac:dyDescent="0.25">
      <c r="A5429">
        <v>20</v>
      </c>
      <c r="B5429" t="s">
        <v>8651</v>
      </c>
      <c r="C5429">
        <v>2312</v>
      </c>
      <c r="D5429" t="s">
        <v>8723</v>
      </c>
      <c r="E5429" t="s">
        <v>8724</v>
      </c>
      <c r="F5429">
        <v>23123122</v>
      </c>
      <c r="G5429" t="s">
        <v>8725</v>
      </c>
      <c r="H5429" t="s">
        <v>8726</v>
      </c>
      <c r="I5429">
        <v>119219</v>
      </c>
      <c r="J5429" t="s">
        <v>7709</v>
      </c>
      <c r="K5429" t="s">
        <v>27</v>
      </c>
      <c r="L5429" t="s">
        <v>6</v>
      </c>
      <c r="M5429" t="s">
        <v>7662</v>
      </c>
      <c r="N5429">
        <v>3629</v>
      </c>
      <c r="O5429">
        <v>1001</v>
      </c>
      <c r="P5429">
        <v>0.28000000000000003</v>
      </c>
      <c r="Q5429">
        <v>242</v>
      </c>
      <c r="R5429">
        <v>72</v>
      </c>
      <c r="S5429">
        <v>13911</v>
      </c>
      <c r="T5429">
        <v>11773</v>
      </c>
      <c r="U5429">
        <v>0.85</v>
      </c>
      <c r="V5429">
        <v>253</v>
      </c>
      <c r="W5429">
        <v>336</v>
      </c>
      <c r="X5429" s="83" t="str">
        <f t="shared" si="168"/>
        <v>2312 - CAD SCR SOUTH</v>
      </c>
      <c r="Y5429" s="83">
        <f t="shared" si="169"/>
        <v>35.038690476190474</v>
      </c>
    </row>
    <row r="5430" spans="1:25" x14ac:dyDescent="0.25">
      <c r="A5430">
        <v>20</v>
      </c>
      <c r="B5430" t="s">
        <v>8651</v>
      </c>
      <c r="C5430">
        <v>2312</v>
      </c>
      <c r="D5430" t="s">
        <v>8723</v>
      </c>
      <c r="E5430" t="s">
        <v>8724</v>
      </c>
      <c r="F5430">
        <v>23123122</v>
      </c>
      <c r="G5430" t="s">
        <v>8725</v>
      </c>
      <c r="H5430" t="s">
        <v>8726</v>
      </c>
      <c r="I5430">
        <v>119219</v>
      </c>
      <c r="J5430" t="s">
        <v>7709</v>
      </c>
      <c r="K5430" t="s">
        <v>27</v>
      </c>
      <c r="L5430" t="s">
        <v>6</v>
      </c>
      <c r="M5430" t="s">
        <v>7663</v>
      </c>
      <c r="N5430">
        <v>2548</v>
      </c>
      <c r="O5430">
        <v>1569</v>
      </c>
      <c r="P5430">
        <v>0.62</v>
      </c>
      <c r="Q5430">
        <v>170</v>
      </c>
      <c r="R5430">
        <v>121</v>
      </c>
      <c r="S5430">
        <v>17899</v>
      </c>
      <c r="T5430">
        <v>9658</v>
      </c>
      <c r="U5430">
        <v>0.54</v>
      </c>
      <c r="V5430">
        <v>167</v>
      </c>
      <c r="W5430">
        <v>116</v>
      </c>
      <c r="X5430" s="83" t="str">
        <f t="shared" si="168"/>
        <v>2312 - CAD SCR SOUTH</v>
      </c>
      <c r="Y5430" s="83">
        <f t="shared" si="169"/>
        <v>83.258620689655174</v>
      </c>
    </row>
    <row r="5431" spans="1:25" x14ac:dyDescent="0.25">
      <c r="A5431">
        <v>20</v>
      </c>
      <c r="B5431" t="s">
        <v>8651</v>
      </c>
      <c r="C5431">
        <v>2312</v>
      </c>
      <c r="D5431" t="s">
        <v>8723</v>
      </c>
      <c r="E5431" t="s">
        <v>8724</v>
      </c>
      <c r="F5431">
        <v>23123122</v>
      </c>
      <c r="G5431" t="s">
        <v>8725</v>
      </c>
      <c r="H5431" t="s">
        <v>8726</v>
      </c>
      <c r="I5431">
        <v>119219</v>
      </c>
      <c r="J5431" t="s">
        <v>7709</v>
      </c>
      <c r="K5431" t="s">
        <v>27</v>
      </c>
      <c r="L5431" t="s">
        <v>6</v>
      </c>
      <c r="M5431" t="s">
        <v>7664</v>
      </c>
      <c r="N5431">
        <v>21533</v>
      </c>
      <c r="O5431">
        <v>2182</v>
      </c>
      <c r="P5431">
        <v>0.1</v>
      </c>
      <c r="Q5431">
        <v>242</v>
      </c>
      <c r="R5431">
        <v>42</v>
      </c>
      <c r="S5431">
        <v>51822</v>
      </c>
      <c r="T5431">
        <v>19376</v>
      </c>
      <c r="U5431">
        <v>0.37</v>
      </c>
      <c r="V5431">
        <v>231</v>
      </c>
      <c r="W5431">
        <v>88</v>
      </c>
      <c r="X5431" s="83" t="str">
        <f t="shared" si="168"/>
        <v>2312 - CAD SCR SOUTH</v>
      </c>
      <c r="Y5431" s="83">
        <f t="shared" si="169"/>
        <v>220.18181818181819</v>
      </c>
    </row>
    <row r="5432" spans="1:25" x14ac:dyDescent="0.25">
      <c r="A5432">
        <v>20</v>
      </c>
      <c r="B5432" t="s">
        <v>8651</v>
      </c>
      <c r="C5432">
        <v>2312</v>
      </c>
      <c r="D5432" t="s">
        <v>8723</v>
      </c>
      <c r="E5432" t="s">
        <v>8724</v>
      </c>
      <c r="F5432">
        <v>23123122</v>
      </c>
      <c r="G5432" t="s">
        <v>8725</v>
      </c>
      <c r="H5432" t="s">
        <v>8726</v>
      </c>
      <c r="I5432">
        <v>119219</v>
      </c>
      <c r="J5432" t="s">
        <v>7709</v>
      </c>
      <c r="K5432" t="s">
        <v>27</v>
      </c>
      <c r="L5432" t="s">
        <v>6</v>
      </c>
      <c r="M5432" t="s">
        <v>7668</v>
      </c>
      <c r="N5432">
        <v>484</v>
      </c>
      <c r="O5432">
        <v>428</v>
      </c>
      <c r="P5432">
        <v>0.88</v>
      </c>
      <c r="Q5432">
        <v>81</v>
      </c>
      <c r="R5432">
        <v>214</v>
      </c>
      <c r="S5432">
        <v>9761</v>
      </c>
      <c r="T5432">
        <v>5552</v>
      </c>
      <c r="U5432">
        <v>0.56999999999999995</v>
      </c>
      <c r="V5432">
        <v>121</v>
      </c>
      <c r="W5432">
        <v>111</v>
      </c>
      <c r="X5432" s="83" t="str">
        <f t="shared" si="168"/>
        <v>2312 - CAD SCR SOUTH</v>
      </c>
      <c r="Y5432" s="83">
        <f t="shared" si="169"/>
        <v>50.018018018018019</v>
      </c>
    </row>
    <row r="5433" spans="1:25" x14ac:dyDescent="0.25">
      <c r="A5433">
        <v>20</v>
      </c>
      <c r="B5433" t="s">
        <v>8651</v>
      </c>
      <c r="C5433">
        <v>2312</v>
      </c>
      <c r="D5433" t="s">
        <v>8723</v>
      </c>
      <c r="E5433" t="s">
        <v>8724</v>
      </c>
      <c r="F5433">
        <v>23123122</v>
      </c>
      <c r="G5433" t="s">
        <v>8725</v>
      </c>
      <c r="H5433" t="s">
        <v>8726</v>
      </c>
      <c r="I5433">
        <v>119219</v>
      </c>
      <c r="J5433" t="s">
        <v>7709</v>
      </c>
      <c r="K5433" t="s">
        <v>27</v>
      </c>
      <c r="L5433" t="s">
        <v>6</v>
      </c>
      <c r="M5433" t="s">
        <v>7667</v>
      </c>
      <c r="N5433">
        <v>11416</v>
      </c>
      <c r="O5433">
        <v>3764</v>
      </c>
      <c r="P5433">
        <v>0.33</v>
      </c>
      <c r="Q5433">
        <v>423</v>
      </c>
      <c r="R5433">
        <v>209</v>
      </c>
      <c r="S5433">
        <v>101167</v>
      </c>
      <c r="T5433">
        <v>42255</v>
      </c>
      <c r="U5433">
        <v>0.42</v>
      </c>
      <c r="V5433">
        <v>486</v>
      </c>
      <c r="W5433">
        <v>364</v>
      </c>
      <c r="X5433" s="83" t="str">
        <f t="shared" si="168"/>
        <v>2312 - CAD SCR SOUTH</v>
      </c>
      <c r="Y5433" s="83">
        <f t="shared" si="169"/>
        <v>116.08516483516483</v>
      </c>
    </row>
    <row r="5434" spans="1:25" x14ac:dyDescent="0.25">
      <c r="A5434">
        <v>20</v>
      </c>
      <c r="B5434" t="s">
        <v>8651</v>
      </c>
      <c r="C5434">
        <v>2312</v>
      </c>
      <c r="D5434" t="s">
        <v>8723</v>
      </c>
      <c r="E5434" t="s">
        <v>8724</v>
      </c>
      <c r="F5434">
        <v>23123122</v>
      </c>
      <c r="G5434" t="s">
        <v>8725</v>
      </c>
      <c r="H5434" t="s">
        <v>8726</v>
      </c>
      <c r="I5434">
        <v>119219</v>
      </c>
      <c r="J5434" t="s">
        <v>7709</v>
      </c>
      <c r="K5434" t="s">
        <v>27</v>
      </c>
      <c r="L5434" t="s">
        <v>6</v>
      </c>
      <c r="M5434" t="s">
        <v>7665</v>
      </c>
      <c r="N5434">
        <v>17678</v>
      </c>
      <c r="O5434">
        <v>9029</v>
      </c>
      <c r="P5434">
        <v>0.51</v>
      </c>
      <c r="Q5434">
        <v>465</v>
      </c>
      <c r="R5434">
        <v>274</v>
      </c>
      <c r="S5434">
        <v>142094</v>
      </c>
      <c r="T5434">
        <v>67557</v>
      </c>
      <c r="U5434">
        <v>0.48</v>
      </c>
      <c r="V5434">
        <v>478</v>
      </c>
      <c r="W5434">
        <v>294</v>
      </c>
      <c r="X5434" s="83" t="str">
        <f t="shared" si="168"/>
        <v>2312 - CAD SCR SOUTH</v>
      </c>
      <c r="Y5434" s="83">
        <f t="shared" si="169"/>
        <v>229.78571428571428</v>
      </c>
    </row>
    <row r="5435" spans="1:25" x14ac:dyDescent="0.25">
      <c r="A5435">
        <v>20</v>
      </c>
      <c r="B5435" t="s">
        <v>8651</v>
      </c>
      <c r="C5435">
        <v>2312</v>
      </c>
      <c r="D5435" t="s">
        <v>8723</v>
      </c>
      <c r="E5435" t="s">
        <v>8724</v>
      </c>
      <c r="F5435">
        <v>23123122</v>
      </c>
      <c r="G5435" t="s">
        <v>8725</v>
      </c>
      <c r="H5435" t="s">
        <v>8726</v>
      </c>
      <c r="I5435">
        <v>119219</v>
      </c>
      <c r="J5435" t="s">
        <v>7709</v>
      </c>
      <c r="K5435" t="s">
        <v>27</v>
      </c>
      <c r="L5435" t="s">
        <v>6</v>
      </c>
      <c r="M5435" t="s">
        <v>7666</v>
      </c>
      <c r="N5435">
        <v>0</v>
      </c>
      <c r="O5435">
        <v>1395</v>
      </c>
      <c r="R5435">
        <v>127</v>
      </c>
      <c r="S5435">
        <v>36758</v>
      </c>
      <c r="T5435">
        <v>9879</v>
      </c>
      <c r="U5435">
        <v>0.27</v>
      </c>
      <c r="V5435">
        <v>152</v>
      </c>
      <c r="W5435">
        <v>50</v>
      </c>
      <c r="X5435" s="83" t="str">
        <f t="shared" si="168"/>
        <v>2312 - CAD SCR SOUTH</v>
      </c>
      <c r="Y5435" s="83">
        <f t="shared" si="169"/>
        <v>197.58</v>
      </c>
    </row>
    <row r="5436" spans="1:25" x14ac:dyDescent="0.25">
      <c r="A5436">
        <v>20</v>
      </c>
      <c r="B5436" t="s">
        <v>8651</v>
      </c>
      <c r="C5436">
        <v>2312</v>
      </c>
      <c r="D5436" t="s">
        <v>8723</v>
      </c>
      <c r="E5436" t="s">
        <v>8724</v>
      </c>
      <c r="F5436">
        <v>23123122</v>
      </c>
      <c r="G5436" t="s">
        <v>8725</v>
      </c>
      <c r="H5436" t="s">
        <v>8726</v>
      </c>
      <c r="I5436">
        <v>188066</v>
      </c>
      <c r="J5436" t="s">
        <v>7720</v>
      </c>
      <c r="K5436" t="s">
        <v>28</v>
      </c>
      <c r="L5436" t="s">
        <v>6</v>
      </c>
      <c r="M5436" t="s">
        <v>7661</v>
      </c>
      <c r="N5436">
        <v>797</v>
      </c>
      <c r="Q5436">
        <v>159</v>
      </c>
      <c r="S5436">
        <v>8112</v>
      </c>
      <c r="T5436">
        <v>555</v>
      </c>
      <c r="U5436">
        <v>7.0000000000000007E-2</v>
      </c>
      <c r="V5436">
        <v>203</v>
      </c>
      <c r="W5436">
        <v>20</v>
      </c>
      <c r="X5436" s="83" t="str">
        <f t="shared" si="168"/>
        <v>2312 - CAD SCR SOUTH</v>
      </c>
      <c r="Y5436" s="83">
        <f t="shared" si="169"/>
        <v>27.75</v>
      </c>
    </row>
    <row r="5437" spans="1:25" x14ac:dyDescent="0.25">
      <c r="A5437">
        <v>20</v>
      </c>
      <c r="B5437" t="s">
        <v>8651</v>
      </c>
      <c r="C5437">
        <v>2312</v>
      </c>
      <c r="D5437" t="s">
        <v>8723</v>
      </c>
      <c r="E5437" t="s">
        <v>8724</v>
      </c>
      <c r="F5437">
        <v>23123122</v>
      </c>
      <c r="G5437" t="s">
        <v>8725</v>
      </c>
      <c r="H5437" t="s">
        <v>8726</v>
      </c>
      <c r="I5437">
        <v>188066</v>
      </c>
      <c r="J5437" t="s">
        <v>7720</v>
      </c>
      <c r="K5437" t="s">
        <v>28</v>
      </c>
      <c r="L5437" t="s">
        <v>6</v>
      </c>
      <c r="M5437" t="s">
        <v>7662</v>
      </c>
      <c r="N5437">
        <v>484</v>
      </c>
      <c r="Q5437">
        <v>242</v>
      </c>
      <c r="S5437">
        <v>2449</v>
      </c>
      <c r="T5437">
        <v>1373</v>
      </c>
      <c r="U5437">
        <v>0.56000000000000005</v>
      </c>
      <c r="V5437">
        <v>272</v>
      </c>
      <c r="W5437">
        <v>343</v>
      </c>
      <c r="X5437" s="83" t="str">
        <f t="shared" si="168"/>
        <v>2312 - CAD SCR SOUTH</v>
      </c>
      <c r="Y5437" s="83">
        <f t="shared" si="169"/>
        <v>4.0029154518950438</v>
      </c>
    </row>
    <row r="5438" spans="1:25" x14ac:dyDescent="0.25">
      <c r="A5438">
        <v>20</v>
      </c>
      <c r="B5438" t="s">
        <v>8651</v>
      </c>
      <c r="C5438">
        <v>2312</v>
      </c>
      <c r="D5438" t="s">
        <v>8723</v>
      </c>
      <c r="E5438" t="s">
        <v>8724</v>
      </c>
      <c r="F5438">
        <v>23123122</v>
      </c>
      <c r="G5438" t="s">
        <v>8725</v>
      </c>
      <c r="H5438" t="s">
        <v>8726</v>
      </c>
      <c r="I5438">
        <v>188066</v>
      </c>
      <c r="J5438" t="s">
        <v>7720</v>
      </c>
      <c r="K5438" t="s">
        <v>28</v>
      </c>
      <c r="L5438" t="s">
        <v>6</v>
      </c>
      <c r="M5438" t="s">
        <v>7663</v>
      </c>
      <c r="N5438">
        <v>849</v>
      </c>
      <c r="Q5438">
        <v>170</v>
      </c>
      <c r="S5438">
        <v>4697</v>
      </c>
      <c r="T5438">
        <v>-247</v>
      </c>
      <c r="U5438">
        <v>-0.05</v>
      </c>
      <c r="V5438">
        <v>168</v>
      </c>
      <c r="W5438">
        <v>-13</v>
      </c>
      <c r="X5438" s="83" t="str">
        <f t="shared" ref="X5438:X5464" si="170">CONCATENATE(C5438," - ",D5438)</f>
        <v>2312 - CAD SCR SOUTH</v>
      </c>
      <c r="Y5438" s="83">
        <f t="shared" si="169"/>
        <v>19</v>
      </c>
    </row>
    <row r="5439" spans="1:25" x14ac:dyDescent="0.25">
      <c r="A5439">
        <v>20</v>
      </c>
      <c r="B5439" t="s">
        <v>8651</v>
      </c>
      <c r="C5439">
        <v>2312</v>
      </c>
      <c r="D5439" t="s">
        <v>8723</v>
      </c>
      <c r="E5439" t="s">
        <v>8724</v>
      </c>
      <c r="F5439">
        <v>23123122</v>
      </c>
      <c r="G5439" t="s">
        <v>8725</v>
      </c>
      <c r="H5439" t="s">
        <v>8726</v>
      </c>
      <c r="I5439">
        <v>188066</v>
      </c>
      <c r="J5439" t="s">
        <v>7720</v>
      </c>
      <c r="K5439" t="s">
        <v>28</v>
      </c>
      <c r="L5439" t="s">
        <v>6</v>
      </c>
      <c r="M5439" t="s">
        <v>7664</v>
      </c>
      <c r="N5439">
        <v>3387</v>
      </c>
      <c r="O5439">
        <v>2507</v>
      </c>
      <c r="P5439">
        <v>0.74</v>
      </c>
      <c r="Q5439">
        <v>242</v>
      </c>
      <c r="R5439">
        <v>313</v>
      </c>
      <c r="S5439">
        <v>9486</v>
      </c>
      <c r="T5439">
        <v>7577</v>
      </c>
      <c r="U5439">
        <v>0.8</v>
      </c>
      <c r="V5439">
        <v>231</v>
      </c>
      <c r="W5439">
        <v>261</v>
      </c>
      <c r="X5439" s="83" t="str">
        <f t="shared" si="170"/>
        <v>2312 - CAD SCR SOUTH</v>
      </c>
      <c r="Y5439" s="83">
        <f t="shared" si="169"/>
        <v>29.030651340996169</v>
      </c>
    </row>
    <row r="5440" spans="1:25" x14ac:dyDescent="0.25">
      <c r="A5440">
        <v>20</v>
      </c>
      <c r="B5440" t="s">
        <v>8651</v>
      </c>
      <c r="C5440">
        <v>2312</v>
      </c>
      <c r="D5440" t="s">
        <v>8723</v>
      </c>
      <c r="E5440" t="s">
        <v>8724</v>
      </c>
      <c r="F5440">
        <v>23123122</v>
      </c>
      <c r="G5440" t="s">
        <v>8725</v>
      </c>
      <c r="H5440" t="s">
        <v>8726</v>
      </c>
      <c r="I5440">
        <v>188066</v>
      </c>
      <c r="J5440" t="s">
        <v>7720</v>
      </c>
      <c r="K5440" t="s">
        <v>28</v>
      </c>
      <c r="L5440" t="s">
        <v>6</v>
      </c>
      <c r="M5440" t="s">
        <v>7668</v>
      </c>
      <c r="N5440">
        <v>242</v>
      </c>
      <c r="O5440">
        <v>116</v>
      </c>
      <c r="P5440">
        <v>0.48</v>
      </c>
      <c r="Q5440">
        <v>81</v>
      </c>
      <c r="R5440">
        <v>29</v>
      </c>
      <c r="S5440">
        <v>3360</v>
      </c>
      <c r="T5440">
        <v>471</v>
      </c>
      <c r="U5440">
        <v>0.14000000000000001</v>
      </c>
      <c r="V5440">
        <v>120</v>
      </c>
      <c r="W5440">
        <v>24</v>
      </c>
      <c r="X5440" s="83" t="str">
        <f t="shared" si="170"/>
        <v>2312 - CAD SCR SOUTH</v>
      </c>
      <c r="Y5440" s="83">
        <f t="shared" si="169"/>
        <v>19.625</v>
      </c>
    </row>
    <row r="5441" spans="1:25" x14ac:dyDescent="0.25">
      <c r="A5441">
        <v>20</v>
      </c>
      <c r="B5441" t="s">
        <v>8651</v>
      </c>
      <c r="C5441">
        <v>2312</v>
      </c>
      <c r="D5441" t="s">
        <v>8723</v>
      </c>
      <c r="E5441" t="s">
        <v>8724</v>
      </c>
      <c r="F5441">
        <v>23123122</v>
      </c>
      <c r="G5441" t="s">
        <v>8725</v>
      </c>
      <c r="H5441" t="s">
        <v>8726</v>
      </c>
      <c r="I5441">
        <v>188066</v>
      </c>
      <c r="J5441" t="s">
        <v>7720</v>
      </c>
      <c r="K5441" t="s">
        <v>28</v>
      </c>
      <c r="L5441" t="s">
        <v>6</v>
      </c>
      <c r="M5441" t="s">
        <v>7667</v>
      </c>
      <c r="N5441">
        <v>846</v>
      </c>
      <c r="O5441">
        <v>818</v>
      </c>
      <c r="P5441">
        <v>0.97</v>
      </c>
      <c r="Q5441">
        <v>423</v>
      </c>
      <c r="R5441">
        <v>409</v>
      </c>
      <c r="S5441">
        <v>7846</v>
      </c>
      <c r="T5441">
        <v>7266</v>
      </c>
      <c r="U5441">
        <v>0.93</v>
      </c>
      <c r="V5441">
        <v>462</v>
      </c>
      <c r="W5441">
        <v>1453</v>
      </c>
      <c r="X5441" s="83" t="str">
        <f t="shared" si="170"/>
        <v>2312 - CAD SCR SOUTH</v>
      </c>
      <c r="Y5441" s="83">
        <f t="shared" si="169"/>
        <v>5.0006882312456984</v>
      </c>
    </row>
    <row r="5442" spans="1:25" x14ac:dyDescent="0.25">
      <c r="A5442">
        <v>20</v>
      </c>
      <c r="B5442" t="s">
        <v>8651</v>
      </c>
      <c r="C5442">
        <v>2312</v>
      </c>
      <c r="D5442" t="s">
        <v>8723</v>
      </c>
      <c r="E5442" t="s">
        <v>8724</v>
      </c>
      <c r="F5442">
        <v>23123122</v>
      </c>
      <c r="G5442" t="s">
        <v>8725</v>
      </c>
      <c r="H5442" t="s">
        <v>8726</v>
      </c>
      <c r="I5442">
        <v>188066</v>
      </c>
      <c r="J5442" t="s">
        <v>7720</v>
      </c>
      <c r="K5442" t="s">
        <v>28</v>
      </c>
      <c r="L5442" t="s">
        <v>6</v>
      </c>
      <c r="M5442" t="s">
        <v>7665</v>
      </c>
      <c r="N5442">
        <v>1396</v>
      </c>
      <c r="O5442">
        <v>1305</v>
      </c>
      <c r="P5442">
        <v>0.94</v>
      </c>
      <c r="Q5442">
        <v>465</v>
      </c>
      <c r="R5442">
        <v>1305</v>
      </c>
      <c r="S5442">
        <v>14377</v>
      </c>
      <c r="T5442">
        <v>8247</v>
      </c>
      <c r="U5442">
        <v>0.56999999999999995</v>
      </c>
      <c r="V5442">
        <v>479</v>
      </c>
      <c r="W5442">
        <v>687</v>
      </c>
      <c r="X5442" s="83" t="str">
        <f t="shared" si="170"/>
        <v>2312 - CAD SCR SOUTH</v>
      </c>
      <c r="Y5442" s="83">
        <f t="shared" si="169"/>
        <v>12.004366812227074</v>
      </c>
    </row>
    <row r="5443" spans="1:25" x14ac:dyDescent="0.25">
      <c r="A5443">
        <v>20</v>
      </c>
      <c r="B5443" t="s">
        <v>8651</v>
      </c>
      <c r="C5443">
        <v>2312</v>
      </c>
      <c r="D5443" t="s">
        <v>8723</v>
      </c>
      <c r="E5443" t="s">
        <v>8724</v>
      </c>
      <c r="F5443">
        <v>23123122</v>
      </c>
      <c r="G5443" t="s">
        <v>8725</v>
      </c>
      <c r="H5443" t="s">
        <v>8726</v>
      </c>
      <c r="I5443">
        <v>188066</v>
      </c>
      <c r="J5443" t="s">
        <v>7720</v>
      </c>
      <c r="K5443" t="s">
        <v>28</v>
      </c>
      <c r="L5443" t="s">
        <v>6</v>
      </c>
      <c r="M5443" t="s">
        <v>7666</v>
      </c>
      <c r="N5443">
        <v>204</v>
      </c>
      <c r="O5443">
        <v>226</v>
      </c>
      <c r="P5443">
        <v>1.1100000000000001</v>
      </c>
      <c r="Q5443">
        <v>102</v>
      </c>
      <c r="R5443">
        <v>45</v>
      </c>
      <c r="S5443">
        <v>12457</v>
      </c>
      <c r="T5443">
        <v>2096</v>
      </c>
      <c r="U5443">
        <v>0.17</v>
      </c>
      <c r="V5443">
        <v>128</v>
      </c>
      <c r="W5443">
        <v>44</v>
      </c>
      <c r="X5443" s="83" t="str">
        <f t="shared" si="170"/>
        <v>2312 - CAD SCR SOUTH</v>
      </c>
      <c r="Y5443" s="83">
        <f t="shared" ref="Y5443:Y5506" si="171">IFERROR((IF($S5443=0,0,$T5443/$W5443)),0)</f>
        <v>47.636363636363633</v>
      </c>
    </row>
    <row r="5444" spans="1:25" x14ac:dyDescent="0.25">
      <c r="A5444">
        <v>20</v>
      </c>
      <c r="B5444" t="s">
        <v>8651</v>
      </c>
      <c r="C5444">
        <v>2312</v>
      </c>
      <c r="D5444" t="s">
        <v>8723</v>
      </c>
      <c r="E5444" t="s">
        <v>8724</v>
      </c>
      <c r="F5444">
        <v>23123122</v>
      </c>
      <c r="G5444" t="s">
        <v>8725</v>
      </c>
      <c r="H5444" t="s">
        <v>8726</v>
      </c>
      <c r="I5444">
        <v>206039</v>
      </c>
      <c r="J5444" t="s">
        <v>7725</v>
      </c>
      <c r="K5444" t="s">
        <v>43</v>
      </c>
      <c r="L5444" t="s">
        <v>6</v>
      </c>
      <c r="M5444" t="s">
        <v>7661</v>
      </c>
      <c r="N5444">
        <v>2071</v>
      </c>
      <c r="O5444">
        <v>195</v>
      </c>
      <c r="P5444">
        <v>0.09</v>
      </c>
      <c r="Q5444">
        <v>159</v>
      </c>
      <c r="R5444">
        <v>13</v>
      </c>
      <c r="S5444">
        <v>19161</v>
      </c>
      <c r="T5444">
        <v>13466</v>
      </c>
      <c r="U5444">
        <v>0.7</v>
      </c>
      <c r="V5444">
        <v>204</v>
      </c>
      <c r="W5444">
        <v>168</v>
      </c>
      <c r="X5444" s="83" t="str">
        <f t="shared" si="170"/>
        <v>2312 - CAD SCR SOUTH</v>
      </c>
      <c r="Y5444" s="83">
        <f t="shared" si="171"/>
        <v>80.154761904761898</v>
      </c>
    </row>
    <row r="5445" spans="1:25" x14ac:dyDescent="0.25">
      <c r="A5445">
        <v>20</v>
      </c>
      <c r="B5445" t="s">
        <v>8651</v>
      </c>
      <c r="C5445">
        <v>2312</v>
      </c>
      <c r="D5445" t="s">
        <v>8723</v>
      </c>
      <c r="E5445" t="s">
        <v>8724</v>
      </c>
      <c r="F5445">
        <v>23123122</v>
      </c>
      <c r="G5445" t="s">
        <v>8725</v>
      </c>
      <c r="H5445" t="s">
        <v>8726</v>
      </c>
      <c r="I5445">
        <v>206039</v>
      </c>
      <c r="J5445" t="s">
        <v>7725</v>
      </c>
      <c r="K5445" t="s">
        <v>43</v>
      </c>
      <c r="L5445" t="s">
        <v>6</v>
      </c>
      <c r="M5445" t="s">
        <v>7662</v>
      </c>
      <c r="N5445">
        <v>2661</v>
      </c>
      <c r="O5445">
        <v>349</v>
      </c>
      <c r="P5445">
        <v>0.13</v>
      </c>
      <c r="Q5445">
        <v>242</v>
      </c>
      <c r="R5445">
        <v>174</v>
      </c>
      <c r="S5445">
        <v>8615</v>
      </c>
      <c r="T5445">
        <v>7176</v>
      </c>
      <c r="U5445">
        <v>0.83</v>
      </c>
      <c r="V5445">
        <v>253</v>
      </c>
      <c r="W5445">
        <v>359</v>
      </c>
      <c r="X5445" s="83" t="str">
        <f t="shared" si="170"/>
        <v>2312 - CAD SCR SOUTH</v>
      </c>
      <c r="Y5445" s="83">
        <f t="shared" si="171"/>
        <v>19.988857938718663</v>
      </c>
    </row>
    <row r="5446" spans="1:25" x14ac:dyDescent="0.25">
      <c r="A5446">
        <v>20</v>
      </c>
      <c r="B5446" t="s">
        <v>8651</v>
      </c>
      <c r="C5446">
        <v>2312</v>
      </c>
      <c r="D5446" t="s">
        <v>8723</v>
      </c>
      <c r="E5446" t="s">
        <v>8724</v>
      </c>
      <c r="F5446">
        <v>23123122</v>
      </c>
      <c r="G5446" t="s">
        <v>8725</v>
      </c>
      <c r="H5446" t="s">
        <v>8726</v>
      </c>
      <c r="I5446">
        <v>206039</v>
      </c>
      <c r="J5446" t="s">
        <v>7725</v>
      </c>
      <c r="K5446" t="s">
        <v>43</v>
      </c>
      <c r="L5446" t="s">
        <v>6</v>
      </c>
      <c r="M5446" t="s">
        <v>7663</v>
      </c>
      <c r="N5446">
        <v>1019</v>
      </c>
      <c r="O5446">
        <v>828</v>
      </c>
      <c r="P5446">
        <v>0.81</v>
      </c>
      <c r="Q5446">
        <v>170</v>
      </c>
      <c r="R5446">
        <v>138</v>
      </c>
      <c r="S5446">
        <v>9391</v>
      </c>
      <c r="T5446">
        <v>6524</v>
      </c>
      <c r="U5446">
        <v>0.69</v>
      </c>
      <c r="V5446">
        <v>168</v>
      </c>
      <c r="W5446">
        <v>181</v>
      </c>
      <c r="X5446" s="83" t="str">
        <f t="shared" si="170"/>
        <v>2312 - CAD SCR SOUTH</v>
      </c>
      <c r="Y5446" s="83">
        <f t="shared" si="171"/>
        <v>36.044198895027627</v>
      </c>
    </row>
    <row r="5447" spans="1:25" x14ac:dyDescent="0.25">
      <c r="A5447">
        <v>20</v>
      </c>
      <c r="B5447" t="s">
        <v>8651</v>
      </c>
      <c r="C5447">
        <v>2312</v>
      </c>
      <c r="D5447" t="s">
        <v>8723</v>
      </c>
      <c r="E5447" t="s">
        <v>8724</v>
      </c>
      <c r="F5447">
        <v>23123122</v>
      </c>
      <c r="G5447" t="s">
        <v>8725</v>
      </c>
      <c r="H5447" t="s">
        <v>8726</v>
      </c>
      <c r="I5447">
        <v>206039</v>
      </c>
      <c r="J5447" t="s">
        <v>7725</v>
      </c>
      <c r="K5447" t="s">
        <v>43</v>
      </c>
      <c r="L5447" t="s">
        <v>6</v>
      </c>
      <c r="M5447" t="s">
        <v>7664</v>
      </c>
      <c r="N5447">
        <v>16452</v>
      </c>
      <c r="O5447">
        <v>2133</v>
      </c>
      <c r="P5447">
        <v>0.13</v>
      </c>
      <c r="Q5447">
        <v>242</v>
      </c>
      <c r="R5447">
        <v>55</v>
      </c>
      <c r="S5447">
        <v>33411</v>
      </c>
      <c r="T5447">
        <v>33010</v>
      </c>
      <c r="U5447">
        <v>0.99</v>
      </c>
      <c r="V5447">
        <v>232</v>
      </c>
      <c r="W5447">
        <v>195</v>
      </c>
      <c r="X5447" s="83" t="str">
        <f t="shared" si="170"/>
        <v>2312 - CAD SCR SOUTH</v>
      </c>
      <c r="Y5447" s="83">
        <f t="shared" si="171"/>
        <v>169.28205128205127</v>
      </c>
    </row>
    <row r="5448" spans="1:25" x14ac:dyDescent="0.25">
      <c r="A5448">
        <v>20</v>
      </c>
      <c r="B5448" t="s">
        <v>8651</v>
      </c>
      <c r="C5448">
        <v>2312</v>
      </c>
      <c r="D5448" t="s">
        <v>8723</v>
      </c>
      <c r="E5448" t="s">
        <v>8724</v>
      </c>
      <c r="F5448">
        <v>23123122</v>
      </c>
      <c r="G5448" t="s">
        <v>8725</v>
      </c>
      <c r="H5448" t="s">
        <v>8726</v>
      </c>
      <c r="I5448">
        <v>206039</v>
      </c>
      <c r="J5448" t="s">
        <v>7725</v>
      </c>
      <c r="K5448" t="s">
        <v>43</v>
      </c>
      <c r="L5448" t="s">
        <v>6</v>
      </c>
      <c r="M5448" t="s">
        <v>7668</v>
      </c>
      <c r="N5448">
        <v>403</v>
      </c>
      <c r="O5448">
        <v>645</v>
      </c>
      <c r="P5448">
        <v>1.6</v>
      </c>
      <c r="Q5448">
        <v>81</v>
      </c>
      <c r="R5448">
        <v>129</v>
      </c>
      <c r="S5448">
        <v>5242</v>
      </c>
      <c r="T5448">
        <v>4775</v>
      </c>
      <c r="U5448">
        <v>0.91</v>
      </c>
      <c r="V5448">
        <v>119</v>
      </c>
      <c r="W5448">
        <v>171</v>
      </c>
      <c r="X5448" s="83" t="str">
        <f t="shared" si="170"/>
        <v>2312 - CAD SCR SOUTH</v>
      </c>
      <c r="Y5448" s="83">
        <f t="shared" si="171"/>
        <v>27.923976608187136</v>
      </c>
    </row>
    <row r="5449" spans="1:25" x14ac:dyDescent="0.25">
      <c r="A5449">
        <v>20</v>
      </c>
      <c r="B5449" t="s">
        <v>8651</v>
      </c>
      <c r="C5449">
        <v>2312</v>
      </c>
      <c r="D5449" t="s">
        <v>8723</v>
      </c>
      <c r="E5449" t="s">
        <v>8724</v>
      </c>
      <c r="F5449">
        <v>23123122</v>
      </c>
      <c r="G5449" t="s">
        <v>8725</v>
      </c>
      <c r="H5449" t="s">
        <v>8726</v>
      </c>
      <c r="I5449">
        <v>206039</v>
      </c>
      <c r="J5449" t="s">
        <v>7725</v>
      </c>
      <c r="K5449" t="s">
        <v>43</v>
      </c>
      <c r="L5449" t="s">
        <v>6</v>
      </c>
      <c r="M5449" t="s">
        <v>7667</v>
      </c>
      <c r="N5449">
        <v>5074</v>
      </c>
      <c r="O5449">
        <v>2444</v>
      </c>
      <c r="P5449">
        <v>0.48</v>
      </c>
      <c r="Q5449">
        <v>423</v>
      </c>
      <c r="R5449">
        <v>188</v>
      </c>
      <c r="S5449">
        <v>42574</v>
      </c>
      <c r="T5449">
        <v>31546</v>
      </c>
      <c r="U5449">
        <v>0.74</v>
      </c>
      <c r="V5449">
        <v>468</v>
      </c>
      <c r="W5449">
        <v>517</v>
      </c>
      <c r="X5449" s="83" t="str">
        <f t="shared" si="170"/>
        <v>2312 - CAD SCR SOUTH</v>
      </c>
      <c r="Y5449" s="83">
        <f t="shared" si="171"/>
        <v>61.0174081237911</v>
      </c>
    </row>
    <row r="5450" spans="1:25" x14ac:dyDescent="0.25">
      <c r="A5450">
        <v>20</v>
      </c>
      <c r="B5450" t="s">
        <v>8651</v>
      </c>
      <c r="C5450">
        <v>2312</v>
      </c>
      <c r="D5450" t="s">
        <v>8723</v>
      </c>
      <c r="E5450" t="s">
        <v>8724</v>
      </c>
      <c r="F5450">
        <v>23123122</v>
      </c>
      <c r="G5450" t="s">
        <v>8725</v>
      </c>
      <c r="H5450" t="s">
        <v>8726</v>
      </c>
      <c r="I5450">
        <v>206039</v>
      </c>
      <c r="J5450" t="s">
        <v>7725</v>
      </c>
      <c r="K5450" t="s">
        <v>43</v>
      </c>
      <c r="L5450" t="s">
        <v>6</v>
      </c>
      <c r="M5450" t="s">
        <v>7665</v>
      </c>
      <c r="N5450">
        <v>10235</v>
      </c>
      <c r="O5450">
        <v>4208</v>
      </c>
      <c r="P5450">
        <v>0.41</v>
      </c>
      <c r="Q5450">
        <v>465</v>
      </c>
      <c r="R5450">
        <v>210</v>
      </c>
      <c r="S5450">
        <v>79329</v>
      </c>
      <c r="T5450">
        <v>49308</v>
      </c>
      <c r="U5450">
        <v>0.62</v>
      </c>
      <c r="V5450">
        <v>490</v>
      </c>
      <c r="W5450">
        <v>371</v>
      </c>
      <c r="X5450" s="83" t="str">
        <f t="shared" si="170"/>
        <v>2312 - CAD SCR SOUTH</v>
      </c>
      <c r="Y5450" s="83">
        <f t="shared" si="171"/>
        <v>132.90566037735849</v>
      </c>
    </row>
    <row r="5451" spans="1:25" x14ac:dyDescent="0.25">
      <c r="A5451">
        <v>20</v>
      </c>
      <c r="B5451" t="s">
        <v>8651</v>
      </c>
      <c r="C5451">
        <v>2312</v>
      </c>
      <c r="D5451" t="s">
        <v>8723</v>
      </c>
      <c r="E5451" t="s">
        <v>8724</v>
      </c>
      <c r="F5451">
        <v>23123122</v>
      </c>
      <c r="G5451" t="s">
        <v>8725</v>
      </c>
      <c r="H5451" t="s">
        <v>8726</v>
      </c>
      <c r="I5451">
        <v>206039</v>
      </c>
      <c r="J5451" t="s">
        <v>7725</v>
      </c>
      <c r="K5451" t="s">
        <v>43</v>
      </c>
      <c r="L5451" t="s">
        <v>6</v>
      </c>
      <c r="M5451" t="s">
        <v>7666</v>
      </c>
      <c r="N5451">
        <v>0</v>
      </c>
      <c r="O5451">
        <v>859</v>
      </c>
      <c r="R5451">
        <v>859</v>
      </c>
      <c r="S5451">
        <v>26314</v>
      </c>
      <c r="T5451">
        <v>12719</v>
      </c>
      <c r="U5451">
        <v>0.48</v>
      </c>
      <c r="V5451">
        <v>149</v>
      </c>
      <c r="W5451">
        <v>92</v>
      </c>
      <c r="X5451" s="83" t="str">
        <f t="shared" si="170"/>
        <v>2312 - CAD SCR SOUTH</v>
      </c>
      <c r="Y5451" s="83">
        <f t="shared" si="171"/>
        <v>138.25</v>
      </c>
    </row>
    <row r="5452" spans="1:25" x14ac:dyDescent="0.25">
      <c r="A5452">
        <v>20</v>
      </c>
      <c r="B5452" t="s">
        <v>8651</v>
      </c>
      <c r="C5452">
        <v>2312</v>
      </c>
      <c r="D5452" t="s">
        <v>8723</v>
      </c>
      <c r="E5452" t="s">
        <v>8724</v>
      </c>
      <c r="F5452">
        <v>23123122</v>
      </c>
      <c r="G5452" t="s">
        <v>8725</v>
      </c>
      <c r="H5452" t="s">
        <v>8726</v>
      </c>
      <c r="I5452">
        <v>286292</v>
      </c>
      <c r="J5452" t="s">
        <v>7729</v>
      </c>
      <c r="K5452" t="s">
        <v>63</v>
      </c>
      <c r="L5452" t="s">
        <v>6</v>
      </c>
      <c r="M5452" t="s">
        <v>7661</v>
      </c>
      <c r="N5452">
        <v>1753</v>
      </c>
      <c r="O5452">
        <v>2880</v>
      </c>
      <c r="P5452">
        <v>1.64</v>
      </c>
      <c r="Q5452">
        <v>159</v>
      </c>
      <c r="R5452">
        <v>222</v>
      </c>
      <c r="S5452">
        <v>16601</v>
      </c>
      <c r="T5452">
        <v>5696</v>
      </c>
      <c r="U5452">
        <v>0.34</v>
      </c>
      <c r="V5452">
        <v>205</v>
      </c>
      <c r="W5452">
        <v>93</v>
      </c>
      <c r="X5452" s="83" t="str">
        <f t="shared" si="170"/>
        <v>2312 - CAD SCR SOUTH</v>
      </c>
      <c r="Y5452" s="83">
        <f t="shared" si="171"/>
        <v>61.247311827956992</v>
      </c>
    </row>
    <row r="5453" spans="1:25" x14ac:dyDescent="0.25">
      <c r="A5453">
        <v>20</v>
      </c>
      <c r="B5453" t="s">
        <v>8651</v>
      </c>
      <c r="C5453">
        <v>2312</v>
      </c>
      <c r="D5453" t="s">
        <v>8723</v>
      </c>
      <c r="E5453" t="s">
        <v>8724</v>
      </c>
      <c r="F5453">
        <v>23123122</v>
      </c>
      <c r="G5453" t="s">
        <v>8725</v>
      </c>
      <c r="H5453" t="s">
        <v>8726</v>
      </c>
      <c r="I5453">
        <v>286292</v>
      </c>
      <c r="J5453" t="s">
        <v>7729</v>
      </c>
      <c r="K5453" t="s">
        <v>63</v>
      </c>
      <c r="L5453" t="s">
        <v>6</v>
      </c>
      <c r="M5453" t="s">
        <v>7662</v>
      </c>
      <c r="N5453">
        <v>726</v>
      </c>
      <c r="O5453">
        <v>1103</v>
      </c>
      <c r="P5453">
        <v>1.52</v>
      </c>
      <c r="Q5453">
        <v>242</v>
      </c>
      <c r="R5453">
        <v>551</v>
      </c>
      <c r="S5453">
        <v>5835</v>
      </c>
      <c r="T5453">
        <v>8126</v>
      </c>
      <c r="U5453">
        <v>1.39</v>
      </c>
      <c r="V5453">
        <v>265</v>
      </c>
      <c r="W5453">
        <v>1161</v>
      </c>
      <c r="X5453" s="83" t="str">
        <f t="shared" si="170"/>
        <v>2312 - CAD SCR SOUTH</v>
      </c>
      <c r="Y5453" s="83">
        <f t="shared" si="171"/>
        <v>6.9991386735572778</v>
      </c>
    </row>
    <row r="5454" spans="1:25" x14ac:dyDescent="0.25">
      <c r="A5454">
        <v>20</v>
      </c>
      <c r="B5454" t="s">
        <v>8651</v>
      </c>
      <c r="C5454">
        <v>2312</v>
      </c>
      <c r="D5454" t="s">
        <v>8723</v>
      </c>
      <c r="E5454" t="s">
        <v>8724</v>
      </c>
      <c r="F5454">
        <v>23123122</v>
      </c>
      <c r="G5454" t="s">
        <v>8725</v>
      </c>
      <c r="H5454" t="s">
        <v>8726</v>
      </c>
      <c r="I5454">
        <v>286292</v>
      </c>
      <c r="J5454" t="s">
        <v>7729</v>
      </c>
      <c r="K5454" t="s">
        <v>63</v>
      </c>
      <c r="L5454" t="s">
        <v>6</v>
      </c>
      <c r="M5454" t="s">
        <v>7663</v>
      </c>
      <c r="N5454">
        <v>1529</v>
      </c>
      <c r="O5454">
        <v>227</v>
      </c>
      <c r="P5454">
        <v>0.15</v>
      </c>
      <c r="Q5454">
        <v>170</v>
      </c>
      <c r="R5454">
        <v>113</v>
      </c>
      <c r="S5454">
        <v>8524</v>
      </c>
      <c r="T5454">
        <v>5375</v>
      </c>
      <c r="U5454">
        <v>0.63</v>
      </c>
      <c r="V5454">
        <v>167</v>
      </c>
      <c r="W5454">
        <v>215</v>
      </c>
      <c r="X5454" s="83" t="str">
        <f t="shared" si="170"/>
        <v>2312 - CAD SCR SOUTH</v>
      </c>
      <c r="Y5454" s="83">
        <f t="shared" si="171"/>
        <v>25</v>
      </c>
    </row>
    <row r="5455" spans="1:25" x14ac:dyDescent="0.25">
      <c r="A5455">
        <v>20</v>
      </c>
      <c r="B5455" t="s">
        <v>8651</v>
      </c>
      <c r="C5455">
        <v>2312</v>
      </c>
      <c r="D5455" t="s">
        <v>8723</v>
      </c>
      <c r="E5455" t="s">
        <v>8724</v>
      </c>
      <c r="F5455">
        <v>23123122</v>
      </c>
      <c r="G5455" t="s">
        <v>8725</v>
      </c>
      <c r="H5455" t="s">
        <v>8726</v>
      </c>
      <c r="I5455">
        <v>286292</v>
      </c>
      <c r="J5455" t="s">
        <v>7729</v>
      </c>
      <c r="K5455" t="s">
        <v>63</v>
      </c>
      <c r="L5455" t="s">
        <v>6</v>
      </c>
      <c r="M5455" t="s">
        <v>7664</v>
      </c>
      <c r="N5455">
        <v>7984</v>
      </c>
      <c r="O5455">
        <v>378</v>
      </c>
      <c r="P5455">
        <v>0.05</v>
      </c>
      <c r="Q5455">
        <v>242</v>
      </c>
      <c r="R5455">
        <v>27</v>
      </c>
      <c r="S5455">
        <v>22305</v>
      </c>
      <c r="T5455">
        <v>18228</v>
      </c>
      <c r="U5455">
        <v>0.82</v>
      </c>
      <c r="V5455">
        <v>230</v>
      </c>
      <c r="W5455">
        <v>272</v>
      </c>
      <c r="X5455" s="83" t="str">
        <f t="shared" si="170"/>
        <v>2312 - CAD SCR SOUTH</v>
      </c>
      <c r="Y5455" s="83">
        <f t="shared" si="171"/>
        <v>67.014705882352942</v>
      </c>
    </row>
    <row r="5456" spans="1:25" x14ac:dyDescent="0.25">
      <c r="A5456">
        <v>20</v>
      </c>
      <c r="B5456" t="s">
        <v>8651</v>
      </c>
      <c r="C5456">
        <v>2312</v>
      </c>
      <c r="D5456" t="s">
        <v>8723</v>
      </c>
      <c r="E5456" t="s">
        <v>8724</v>
      </c>
      <c r="F5456">
        <v>23123122</v>
      </c>
      <c r="G5456" t="s">
        <v>8725</v>
      </c>
      <c r="H5456" t="s">
        <v>8726</v>
      </c>
      <c r="I5456">
        <v>286292</v>
      </c>
      <c r="J5456" t="s">
        <v>7729</v>
      </c>
      <c r="K5456" t="s">
        <v>63</v>
      </c>
      <c r="L5456" t="s">
        <v>6</v>
      </c>
      <c r="M5456" t="s">
        <v>7668</v>
      </c>
      <c r="N5456">
        <v>323</v>
      </c>
      <c r="O5456">
        <v>408</v>
      </c>
      <c r="P5456">
        <v>1.27</v>
      </c>
      <c r="Q5456">
        <v>81</v>
      </c>
      <c r="R5456">
        <v>82</v>
      </c>
      <c r="S5456">
        <v>4938</v>
      </c>
      <c r="T5456">
        <v>2253</v>
      </c>
      <c r="U5456">
        <v>0.46</v>
      </c>
      <c r="V5456">
        <v>123</v>
      </c>
      <c r="W5456">
        <v>83</v>
      </c>
      <c r="X5456" s="83" t="str">
        <f t="shared" si="170"/>
        <v>2312 - CAD SCR SOUTH</v>
      </c>
      <c r="Y5456" s="83">
        <f t="shared" si="171"/>
        <v>27.14457831325301</v>
      </c>
    </row>
    <row r="5457" spans="1:25" x14ac:dyDescent="0.25">
      <c r="A5457">
        <v>20</v>
      </c>
      <c r="B5457" t="s">
        <v>8651</v>
      </c>
      <c r="C5457">
        <v>2312</v>
      </c>
      <c r="D5457" t="s">
        <v>8723</v>
      </c>
      <c r="E5457" t="s">
        <v>8724</v>
      </c>
      <c r="F5457">
        <v>23123122</v>
      </c>
      <c r="G5457" t="s">
        <v>8725</v>
      </c>
      <c r="H5457" t="s">
        <v>8726</v>
      </c>
      <c r="I5457">
        <v>286292</v>
      </c>
      <c r="J5457" t="s">
        <v>7729</v>
      </c>
      <c r="K5457" t="s">
        <v>63</v>
      </c>
      <c r="L5457" t="s">
        <v>6</v>
      </c>
      <c r="M5457" t="s">
        <v>7667</v>
      </c>
      <c r="N5457">
        <v>1268</v>
      </c>
      <c r="O5457">
        <v>463</v>
      </c>
      <c r="P5457">
        <v>0.36</v>
      </c>
      <c r="Q5457">
        <v>423</v>
      </c>
      <c r="R5457">
        <v>154</v>
      </c>
      <c r="S5457">
        <v>10855</v>
      </c>
      <c r="T5457">
        <v>20812</v>
      </c>
      <c r="U5457">
        <v>1.92</v>
      </c>
      <c r="V5457">
        <v>493</v>
      </c>
      <c r="W5457">
        <v>1041</v>
      </c>
      <c r="X5457" s="83" t="str">
        <f t="shared" si="170"/>
        <v>2312 - CAD SCR SOUTH</v>
      </c>
      <c r="Y5457" s="83">
        <f t="shared" si="171"/>
        <v>19.992315081652258</v>
      </c>
    </row>
    <row r="5458" spans="1:25" x14ac:dyDescent="0.25">
      <c r="A5458">
        <v>20</v>
      </c>
      <c r="B5458" t="s">
        <v>8651</v>
      </c>
      <c r="C5458">
        <v>2312</v>
      </c>
      <c r="D5458" t="s">
        <v>8723</v>
      </c>
      <c r="E5458" t="s">
        <v>8724</v>
      </c>
      <c r="F5458">
        <v>23123122</v>
      </c>
      <c r="G5458" t="s">
        <v>8725</v>
      </c>
      <c r="H5458" t="s">
        <v>8726</v>
      </c>
      <c r="I5458">
        <v>286292</v>
      </c>
      <c r="J5458" t="s">
        <v>7729</v>
      </c>
      <c r="K5458" t="s">
        <v>63</v>
      </c>
      <c r="L5458" t="s">
        <v>6</v>
      </c>
      <c r="M5458" t="s">
        <v>7665</v>
      </c>
      <c r="N5458">
        <v>3257</v>
      </c>
      <c r="O5458">
        <v>3186</v>
      </c>
      <c r="P5458">
        <v>0.98</v>
      </c>
      <c r="Q5458">
        <v>465</v>
      </c>
      <c r="R5458">
        <v>797</v>
      </c>
      <c r="S5458">
        <v>27044</v>
      </c>
      <c r="T5458">
        <v>55613</v>
      </c>
      <c r="U5458">
        <v>2.06</v>
      </c>
      <c r="V5458">
        <v>492</v>
      </c>
      <c r="W5458">
        <v>1011</v>
      </c>
      <c r="X5458" s="83" t="str">
        <f t="shared" si="170"/>
        <v>2312 - CAD SCR SOUTH</v>
      </c>
      <c r="Y5458" s="83">
        <f t="shared" si="171"/>
        <v>55.007912957467852</v>
      </c>
    </row>
    <row r="5459" spans="1:25" x14ac:dyDescent="0.25">
      <c r="A5459">
        <v>20</v>
      </c>
      <c r="B5459" t="s">
        <v>8651</v>
      </c>
      <c r="C5459">
        <v>2312</v>
      </c>
      <c r="D5459" t="s">
        <v>8723</v>
      </c>
      <c r="E5459" t="s">
        <v>8724</v>
      </c>
      <c r="F5459">
        <v>23123122</v>
      </c>
      <c r="G5459" t="s">
        <v>8725</v>
      </c>
      <c r="H5459" t="s">
        <v>8726</v>
      </c>
      <c r="I5459">
        <v>286292</v>
      </c>
      <c r="J5459" t="s">
        <v>7729</v>
      </c>
      <c r="K5459" t="s">
        <v>63</v>
      </c>
      <c r="L5459" t="s">
        <v>6</v>
      </c>
      <c r="M5459" t="s">
        <v>7666</v>
      </c>
      <c r="N5459">
        <v>613</v>
      </c>
      <c r="O5459">
        <v>72</v>
      </c>
      <c r="P5459">
        <v>0.12</v>
      </c>
      <c r="Q5459">
        <v>102</v>
      </c>
      <c r="R5459">
        <v>7</v>
      </c>
      <c r="S5459">
        <v>11887</v>
      </c>
      <c r="T5459">
        <v>5493</v>
      </c>
      <c r="U5459">
        <v>0.46</v>
      </c>
      <c r="V5459">
        <v>140</v>
      </c>
      <c r="W5459">
        <v>56</v>
      </c>
      <c r="X5459" s="83" t="str">
        <f t="shared" si="170"/>
        <v>2312 - CAD SCR SOUTH</v>
      </c>
      <c r="Y5459" s="83">
        <f t="shared" si="171"/>
        <v>98.089285714285708</v>
      </c>
    </row>
    <row r="5460" spans="1:25" x14ac:dyDescent="0.25">
      <c r="A5460" t="s">
        <v>7</v>
      </c>
      <c r="B5460" t="s">
        <v>8651</v>
      </c>
      <c r="C5460" t="s">
        <v>8722</v>
      </c>
      <c r="D5460" t="s">
        <v>8723</v>
      </c>
      <c r="E5460" t="s">
        <v>8724</v>
      </c>
      <c r="F5460">
        <v>23123124</v>
      </c>
      <c r="G5460" t="s">
        <v>8727</v>
      </c>
      <c r="H5460" t="s">
        <v>8888</v>
      </c>
      <c r="I5460">
        <v>112227</v>
      </c>
      <c r="J5460" t="s">
        <v>21</v>
      </c>
      <c r="K5460" t="s">
        <v>23</v>
      </c>
      <c r="L5460" t="s">
        <v>6</v>
      </c>
      <c r="M5460" t="s">
        <v>7661</v>
      </c>
      <c r="N5460">
        <v>159.34</v>
      </c>
      <c r="O5460" t="s">
        <v>8452</v>
      </c>
      <c r="P5460" t="s">
        <v>8452</v>
      </c>
      <c r="Q5460">
        <v>159.34</v>
      </c>
      <c r="S5460">
        <v>1608.53</v>
      </c>
      <c r="T5460" t="s">
        <v>8452</v>
      </c>
      <c r="U5460" t="s">
        <v>8452</v>
      </c>
      <c r="V5460">
        <v>201.07</v>
      </c>
      <c r="X5460" s="83" t="str">
        <f t="shared" si="170"/>
        <v>2312 - CAD SCR SOUTH</v>
      </c>
      <c r="Y5460" s="83">
        <f t="shared" si="171"/>
        <v>0</v>
      </c>
    </row>
    <row r="5461" spans="1:25" x14ac:dyDescent="0.25">
      <c r="A5461" t="s">
        <v>7</v>
      </c>
      <c r="B5461" t="s">
        <v>8651</v>
      </c>
      <c r="C5461" t="s">
        <v>8722</v>
      </c>
      <c r="D5461" t="s">
        <v>8723</v>
      </c>
      <c r="E5461" t="s">
        <v>8724</v>
      </c>
      <c r="F5461">
        <v>23123124</v>
      </c>
      <c r="G5461" t="s">
        <v>8727</v>
      </c>
      <c r="H5461" t="s">
        <v>8888</v>
      </c>
      <c r="I5461">
        <v>112227</v>
      </c>
      <c r="J5461" t="s">
        <v>21</v>
      </c>
      <c r="K5461" t="s">
        <v>23</v>
      </c>
      <c r="L5461" t="s">
        <v>6</v>
      </c>
      <c r="M5461" t="s">
        <v>7662</v>
      </c>
      <c r="N5461">
        <v>0</v>
      </c>
      <c r="O5461" t="s">
        <v>8452</v>
      </c>
      <c r="P5461" t="s">
        <v>8452</v>
      </c>
      <c r="S5461">
        <v>532.26</v>
      </c>
      <c r="T5461">
        <v>187.5</v>
      </c>
      <c r="U5461">
        <v>0.3523</v>
      </c>
      <c r="V5461">
        <v>266.13</v>
      </c>
      <c r="X5461" s="83" t="str">
        <f t="shared" si="170"/>
        <v>2312 - CAD SCR SOUTH</v>
      </c>
      <c r="Y5461" s="83">
        <f t="shared" si="171"/>
        <v>0</v>
      </c>
    </row>
    <row r="5462" spans="1:25" x14ac:dyDescent="0.25">
      <c r="A5462" t="s">
        <v>7</v>
      </c>
      <c r="B5462" t="s">
        <v>8651</v>
      </c>
      <c r="C5462" t="s">
        <v>8722</v>
      </c>
      <c r="D5462" t="s">
        <v>8723</v>
      </c>
      <c r="E5462" t="s">
        <v>8724</v>
      </c>
      <c r="F5462">
        <v>23123124</v>
      </c>
      <c r="G5462" t="s">
        <v>8727</v>
      </c>
      <c r="H5462" t="s">
        <v>8888</v>
      </c>
      <c r="I5462">
        <v>112227</v>
      </c>
      <c r="J5462" t="s">
        <v>21</v>
      </c>
      <c r="K5462" t="s">
        <v>23</v>
      </c>
      <c r="L5462" t="s">
        <v>6</v>
      </c>
      <c r="M5462" t="s">
        <v>7663</v>
      </c>
      <c r="N5462">
        <v>169.89</v>
      </c>
      <c r="O5462" t="s">
        <v>8452</v>
      </c>
      <c r="P5462" t="s">
        <v>8452</v>
      </c>
      <c r="Q5462">
        <v>169.89</v>
      </c>
      <c r="S5462">
        <v>1543.94</v>
      </c>
      <c r="T5462">
        <v>211.36</v>
      </c>
      <c r="U5462">
        <v>0.13689999999999999</v>
      </c>
      <c r="V5462">
        <v>171.55</v>
      </c>
      <c r="W5462">
        <v>30.194285714285716</v>
      </c>
      <c r="X5462" s="83" t="str">
        <f t="shared" si="170"/>
        <v>2312 - CAD SCR SOUTH</v>
      </c>
      <c r="Y5462" s="83">
        <f t="shared" si="171"/>
        <v>7</v>
      </c>
    </row>
    <row r="5463" spans="1:25" x14ac:dyDescent="0.25">
      <c r="A5463" t="s">
        <v>7</v>
      </c>
      <c r="B5463" t="s">
        <v>8651</v>
      </c>
      <c r="C5463" t="s">
        <v>8722</v>
      </c>
      <c r="D5463" t="s">
        <v>8723</v>
      </c>
      <c r="E5463" t="s">
        <v>8724</v>
      </c>
      <c r="F5463">
        <v>23123124</v>
      </c>
      <c r="G5463" t="s">
        <v>8727</v>
      </c>
      <c r="H5463" t="s">
        <v>8888</v>
      </c>
      <c r="I5463">
        <v>112227</v>
      </c>
      <c r="J5463" t="s">
        <v>21</v>
      </c>
      <c r="K5463" t="s">
        <v>23</v>
      </c>
      <c r="L5463" t="s">
        <v>6</v>
      </c>
      <c r="M5463" t="s">
        <v>7664</v>
      </c>
      <c r="N5463">
        <v>483.88</v>
      </c>
      <c r="O5463">
        <v>0</v>
      </c>
      <c r="P5463">
        <v>0</v>
      </c>
      <c r="Q5463">
        <v>241.94</v>
      </c>
      <c r="R5463">
        <v>0</v>
      </c>
      <c r="S5463">
        <v>2116.4</v>
      </c>
      <c r="T5463">
        <v>2512.5</v>
      </c>
      <c r="U5463">
        <v>1.1872</v>
      </c>
      <c r="V5463">
        <v>235.16</v>
      </c>
      <c r="W5463">
        <v>418.75</v>
      </c>
      <c r="X5463" s="83" t="str">
        <f t="shared" si="170"/>
        <v>2312 - CAD SCR SOUTH</v>
      </c>
      <c r="Y5463" s="83">
        <f t="shared" si="171"/>
        <v>6</v>
      </c>
    </row>
    <row r="5464" spans="1:25" x14ac:dyDescent="0.25">
      <c r="A5464" t="s">
        <v>7</v>
      </c>
      <c r="B5464" t="s">
        <v>8651</v>
      </c>
      <c r="C5464" t="s">
        <v>8722</v>
      </c>
      <c r="D5464" t="s">
        <v>8723</v>
      </c>
      <c r="E5464" t="s">
        <v>8724</v>
      </c>
      <c r="F5464">
        <v>23123124</v>
      </c>
      <c r="G5464" t="s">
        <v>8727</v>
      </c>
      <c r="H5464" t="s">
        <v>8888</v>
      </c>
      <c r="I5464">
        <v>112227</v>
      </c>
      <c r="J5464" t="s">
        <v>21</v>
      </c>
      <c r="K5464" t="s">
        <v>23</v>
      </c>
      <c r="L5464" t="s">
        <v>6</v>
      </c>
      <c r="M5464" t="s">
        <v>7668</v>
      </c>
      <c r="N5464">
        <v>0</v>
      </c>
      <c r="S5464">
        <v>836.97</v>
      </c>
      <c r="T5464">
        <v>367.5</v>
      </c>
      <c r="U5464">
        <v>0.43909999999999999</v>
      </c>
      <c r="V5464">
        <v>139.5</v>
      </c>
      <c r="W5464">
        <v>367.5</v>
      </c>
      <c r="X5464" s="83" t="str">
        <f t="shared" si="170"/>
        <v>2312 - CAD SCR SOUTH</v>
      </c>
      <c r="Y5464" s="83">
        <f t="shared" si="171"/>
        <v>1</v>
      </c>
    </row>
    <row r="5465" spans="1:25" x14ac:dyDescent="0.25">
      <c r="A5465" t="s">
        <v>7</v>
      </c>
      <c r="B5465" t="s">
        <v>8651</v>
      </c>
      <c r="C5465" t="s">
        <v>8722</v>
      </c>
      <c r="D5465" t="s">
        <v>8723</v>
      </c>
      <c r="E5465" t="s">
        <v>8724</v>
      </c>
      <c r="F5465">
        <v>23123124</v>
      </c>
      <c r="G5465" t="s">
        <v>8727</v>
      </c>
      <c r="H5465" t="s">
        <v>8888</v>
      </c>
      <c r="I5465">
        <v>112227</v>
      </c>
      <c r="J5465" t="s">
        <v>21</v>
      </c>
      <c r="K5465" t="s">
        <v>23</v>
      </c>
      <c r="L5465" t="s">
        <v>6</v>
      </c>
      <c r="M5465" t="s">
        <v>7667</v>
      </c>
      <c r="N5465">
        <v>422.83</v>
      </c>
      <c r="Q5465">
        <v>422.83</v>
      </c>
      <c r="S5465">
        <v>3781.53</v>
      </c>
      <c r="T5465">
        <v>547.86</v>
      </c>
      <c r="U5465">
        <v>0.1449</v>
      </c>
      <c r="V5465">
        <v>472.69</v>
      </c>
      <c r="X5465" s="83" t="str">
        <f t="shared" ref="X5465:X5528" si="172">CONCATENATE(C5465," - ",D5465)</f>
        <v>2312 - CAD SCR SOUTH</v>
      </c>
      <c r="Y5465" s="83">
        <f t="shared" si="171"/>
        <v>0</v>
      </c>
    </row>
    <row r="5466" spans="1:25" x14ac:dyDescent="0.25">
      <c r="A5466" t="s">
        <v>7</v>
      </c>
      <c r="B5466" t="s">
        <v>8651</v>
      </c>
      <c r="C5466" t="s">
        <v>8722</v>
      </c>
      <c r="D5466" t="s">
        <v>8723</v>
      </c>
      <c r="E5466" t="s">
        <v>8724</v>
      </c>
      <c r="F5466">
        <v>23123124</v>
      </c>
      <c r="G5466" t="s">
        <v>8727</v>
      </c>
      <c r="H5466" t="s">
        <v>8888</v>
      </c>
      <c r="I5466">
        <v>112227</v>
      </c>
      <c r="J5466" t="s">
        <v>21</v>
      </c>
      <c r="K5466" t="s">
        <v>23</v>
      </c>
      <c r="L5466" t="s">
        <v>6</v>
      </c>
      <c r="M5466" t="s">
        <v>7665</v>
      </c>
      <c r="N5466">
        <v>465.22</v>
      </c>
      <c r="Q5466">
        <v>465.22</v>
      </c>
      <c r="S5466">
        <v>3847.83</v>
      </c>
      <c r="T5466">
        <v>9608.3700000000008</v>
      </c>
      <c r="U5466">
        <v>2.4971000000000001</v>
      </c>
      <c r="V5466">
        <v>480.98</v>
      </c>
      <c r="W5466">
        <v>3202.7900000000004</v>
      </c>
      <c r="X5466" s="83" t="str">
        <f t="shared" si="172"/>
        <v>2312 - CAD SCR SOUTH</v>
      </c>
      <c r="Y5466" s="83">
        <f t="shared" si="171"/>
        <v>3</v>
      </c>
    </row>
    <row r="5467" spans="1:25" x14ac:dyDescent="0.25">
      <c r="A5467" t="s">
        <v>7</v>
      </c>
      <c r="B5467" t="s">
        <v>8651</v>
      </c>
      <c r="C5467" t="s">
        <v>8722</v>
      </c>
      <c r="D5467" t="s">
        <v>8723</v>
      </c>
      <c r="E5467" t="s">
        <v>8724</v>
      </c>
      <c r="F5467">
        <v>23123124</v>
      </c>
      <c r="G5467" t="s">
        <v>8727</v>
      </c>
      <c r="H5467" t="s">
        <v>8888</v>
      </c>
      <c r="I5467">
        <v>112227</v>
      </c>
      <c r="J5467" t="s">
        <v>21</v>
      </c>
      <c r="K5467" t="s">
        <v>23</v>
      </c>
      <c r="L5467" t="s">
        <v>6</v>
      </c>
      <c r="M5467" t="s">
        <v>7666</v>
      </c>
      <c r="N5467">
        <v>0</v>
      </c>
      <c r="O5467">
        <v>116.25</v>
      </c>
      <c r="S5467">
        <v>2594.21</v>
      </c>
      <c r="T5467">
        <v>472.79</v>
      </c>
      <c r="U5467">
        <v>0.1822</v>
      </c>
      <c r="V5467">
        <v>129.71</v>
      </c>
      <c r="W5467">
        <v>39.399166666666666</v>
      </c>
      <c r="X5467" s="83" t="str">
        <f t="shared" si="172"/>
        <v>2312 - CAD SCR SOUTH</v>
      </c>
      <c r="Y5467" s="83">
        <f t="shared" si="171"/>
        <v>12</v>
      </c>
    </row>
    <row r="5468" spans="1:25" x14ac:dyDescent="0.25">
      <c r="A5468" t="s">
        <v>7</v>
      </c>
      <c r="B5468" t="s">
        <v>8651</v>
      </c>
      <c r="C5468" t="s">
        <v>8722</v>
      </c>
      <c r="D5468" t="s">
        <v>8723</v>
      </c>
      <c r="E5468" t="s">
        <v>8724</v>
      </c>
      <c r="F5468">
        <v>23123124</v>
      </c>
      <c r="G5468" t="s">
        <v>8727</v>
      </c>
      <c r="H5468" t="s">
        <v>8888</v>
      </c>
      <c r="I5468">
        <v>114799</v>
      </c>
      <c r="J5468" t="s">
        <v>77</v>
      </c>
      <c r="K5468" t="s">
        <v>79</v>
      </c>
      <c r="L5468" t="s">
        <v>6</v>
      </c>
      <c r="M5468" t="s">
        <v>7661</v>
      </c>
      <c r="N5468">
        <v>159.34</v>
      </c>
      <c r="Q5468">
        <v>159.34</v>
      </c>
      <c r="S5468">
        <v>2272.75</v>
      </c>
      <c r="T5468">
        <v>369.93</v>
      </c>
      <c r="U5468">
        <v>0.1628</v>
      </c>
      <c r="V5468">
        <v>206.61</v>
      </c>
      <c r="W5468">
        <v>36.993000000000002</v>
      </c>
      <c r="X5468" s="83" t="str">
        <f t="shared" si="172"/>
        <v>2312 - CAD SCR SOUTH</v>
      </c>
      <c r="Y5468" s="83">
        <f t="shared" si="171"/>
        <v>10</v>
      </c>
    </row>
    <row r="5469" spans="1:25" x14ac:dyDescent="0.25">
      <c r="A5469" t="s">
        <v>7</v>
      </c>
      <c r="B5469" t="s">
        <v>8651</v>
      </c>
      <c r="C5469" t="s">
        <v>8722</v>
      </c>
      <c r="D5469" t="s">
        <v>8723</v>
      </c>
      <c r="E5469" t="s">
        <v>8724</v>
      </c>
      <c r="F5469">
        <v>23123124</v>
      </c>
      <c r="G5469" t="s">
        <v>8727</v>
      </c>
      <c r="H5469" t="s">
        <v>8888</v>
      </c>
      <c r="I5469">
        <v>114799</v>
      </c>
      <c r="J5469" t="s">
        <v>77</v>
      </c>
      <c r="K5469" t="s">
        <v>79</v>
      </c>
      <c r="L5469" t="s">
        <v>6</v>
      </c>
      <c r="M5469" t="s">
        <v>7662</v>
      </c>
      <c r="N5469">
        <v>483.88</v>
      </c>
      <c r="O5469">
        <v>105</v>
      </c>
      <c r="P5469">
        <v>0.217</v>
      </c>
      <c r="Q5469">
        <v>241.94</v>
      </c>
      <c r="S5469">
        <v>980.91</v>
      </c>
      <c r="T5469">
        <v>746.25</v>
      </c>
      <c r="U5469">
        <v>0.76080000000000003</v>
      </c>
      <c r="V5469">
        <v>245.23</v>
      </c>
      <c r="W5469">
        <v>373.125</v>
      </c>
      <c r="X5469" s="83" t="str">
        <f t="shared" si="172"/>
        <v>2312 - CAD SCR SOUTH</v>
      </c>
      <c r="Y5469" s="83">
        <f t="shared" si="171"/>
        <v>2</v>
      </c>
    </row>
    <row r="5470" spans="1:25" x14ac:dyDescent="0.25">
      <c r="A5470" t="s">
        <v>7</v>
      </c>
      <c r="B5470" t="s">
        <v>8651</v>
      </c>
      <c r="C5470" t="s">
        <v>8722</v>
      </c>
      <c r="D5470" t="s">
        <v>8723</v>
      </c>
      <c r="E5470" t="s">
        <v>8724</v>
      </c>
      <c r="F5470">
        <v>23123124</v>
      </c>
      <c r="G5470" t="s">
        <v>8727</v>
      </c>
      <c r="H5470" t="s">
        <v>8888</v>
      </c>
      <c r="I5470">
        <v>114799</v>
      </c>
      <c r="J5470" t="s">
        <v>77</v>
      </c>
      <c r="K5470" t="s">
        <v>79</v>
      </c>
      <c r="L5470" t="s">
        <v>6</v>
      </c>
      <c r="M5470" t="s">
        <v>7663</v>
      </c>
      <c r="N5470">
        <v>169.89</v>
      </c>
      <c r="Q5470">
        <v>169.89</v>
      </c>
      <c r="S5470">
        <v>1831.33</v>
      </c>
      <c r="T5470">
        <v>247.56</v>
      </c>
      <c r="U5470">
        <v>0.13519999999999999</v>
      </c>
      <c r="V5470">
        <v>166.48</v>
      </c>
      <c r="W5470">
        <v>30.945</v>
      </c>
      <c r="X5470" s="83" t="str">
        <f t="shared" si="172"/>
        <v>2312 - CAD SCR SOUTH</v>
      </c>
      <c r="Y5470" s="83">
        <f t="shared" si="171"/>
        <v>8</v>
      </c>
    </row>
    <row r="5471" spans="1:25" x14ac:dyDescent="0.25">
      <c r="A5471" t="s">
        <v>7</v>
      </c>
      <c r="B5471" t="s">
        <v>8651</v>
      </c>
      <c r="C5471" t="s">
        <v>8722</v>
      </c>
      <c r="D5471" t="s">
        <v>8723</v>
      </c>
      <c r="E5471" t="s">
        <v>8724</v>
      </c>
      <c r="F5471">
        <v>23123124</v>
      </c>
      <c r="G5471" t="s">
        <v>8727</v>
      </c>
      <c r="H5471" t="s">
        <v>8888</v>
      </c>
      <c r="I5471">
        <v>114799</v>
      </c>
      <c r="J5471" t="s">
        <v>77</v>
      </c>
      <c r="K5471" t="s">
        <v>79</v>
      </c>
      <c r="L5471" t="s">
        <v>6</v>
      </c>
      <c r="M5471" t="s">
        <v>7664</v>
      </c>
      <c r="N5471">
        <v>1693.58</v>
      </c>
      <c r="O5471">
        <v>12.2</v>
      </c>
      <c r="P5471">
        <v>7.1999999999999998E-3</v>
      </c>
      <c r="Q5471">
        <v>241.94</v>
      </c>
      <c r="R5471">
        <v>3.05</v>
      </c>
      <c r="S5471">
        <v>4152.6099999999997</v>
      </c>
      <c r="T5471">
        <v>553.29999999999995</v>
      </c>
      <c r="U5471">
        <v>0.13320000000000001</v>
      </c>
      <c r="V5471">
        <v>230.7</v>
      </c>
      <c r="W5471">
        <v>36.886666666666663</v>
      </c>
      <c r="X5471" s="83" t="str">
        <f t="shared" si="172"/>
        <v>2312 - CAD SCR SOUTH</v>
      </c>
      <c r="Y5471" s="83">
        <f t="shared" si="171"/>
        <v>15</v>
      </c>
    </row>
    <row r="5472" spans="1:25" x14ac:dyDescent="0.25">
      <c r="A5472" t="s">
        <v>7</v>
      </c>
      <c r="B5472" t="s">
        <v>8651</v>
      </c>
      <c r="C5472" t="s">
        <v>8722</v>
      </c>
      <c r="D5472" t="s">
        <v>8723</v>
      </c>
      <c r="E5472" t="s">
        <v>8724</v>
      </c>
      <c r="F5472">
        <v>23123124</v>
      </c>
      <c r="G5472" t="s">
        <v>8727</v>
      </c>
      <c r="H5472" t="s">
        <v>8888</v>
      </c>
      <c r="I5472">
        <v>114799</v>
      </c>
      <c r="J5472" t="s">
        <v>77</v>
      </c>
      <c r="K5472" t="s">
        <v>79</v>
      </c>
      <c r="L5472" t="s">
        <v>6</v>
      </c>
      <c r="M5472" t="s">
        <v>7668</v>
      </c>
      <c r="N5472">
        <v>80.650000000000006</v>
      </c>
      <c r="O5472">
        <v>288.75</v>
      </c>
      <c r="P5472">
        <v>3.5802999999999998</v>
      </c>
      <c r="Q5472">
        <v>80.650000000000006</v>
      </c>
      <c r="S5472">
        <v>1064.02</v>
      </c>
      <c r="T5472">
        <v>978.49</v>
      </c>
      <c r="U5472">
        <v>0.91959999999999997</v>
      </c>
      <c r="V5472">
        <v>133</v>
      </c>
      <c r="W5472">
        <v>163.08166666666668</v>
      </c>
      <c r="X5472" s="83" t="str">
        <f t="shared" si="172"/>
        <v>2312 - CAD SCR SOUTH</v>
      </c>
      <c r="Y5472" s="83">
        <f t="shared" si="171"/>
        <v>6</v>
      </c>
    </row>
    <row r="5473" spans="1:25" x14ac:dyDescent="0.25">
      <c r="A5473" t="s">
        <v>7</v>
      </c>
      <c r="B5473" t="s">
        <v>8651</v>
      </c>
      <c r="C5473" t="s">
        <v>8722</v>
      </c>
      <c r="D5473" t="s">
        <v>8723</v>
      </c>
      <c r="E5473" t="s">
        <v>8724</v>
      </c>
      <c r="F5473">
        <v>23123124</v>
      </c>
      <c r="G5473" t="s">
        <v>8727</v>
      </c>
      <c r="H5473" t="s">
        <v>8888</v>
      </c>
      <c r="I5473">
        <v>114799</v>
      </c>
      <c r="J5473" t="s">
        <v>77</v>
      </c>
      <c r="K5473" t="s">
        <v>79</v>
      </c>
      <c r="L5473" t="s">
        <v>6</v>
      </c>
      <c r="M5473" t="s">
        <v>7667</v>
      </c>
      <c r="N5473">
        <v>845.66</v>
      </c>
      <c r="O5473">
        <v>-22.95</v>
      </c>
      <c r="P5473">
        <v>-2.7099999999999999E-2</v>
      </c>
      <c r="Q5473">
        <v>422.83</v>
      </c>
      <c r="S5473">
        <v>4910.87</v>
      </c>
      <c r="T5473">
        <v>2408.12</v>
      </c>
      <c r="U5473">
        <v>0.4904</v>
      </c>
      <c r="V5473">
        <v>446.44</v>
      </c>
      <c r="W5473">
        <v>481.62399999999997</v>
      </c>
      <c r="X5473" s="83" t="str">
        <f t="shared" si="172"/>
        <v>2312 - CAD SCR SOUTH</v>
      </c>
      <c r="Y5473" s="83">
        <f t="shared" si="171"/>
        <v>5</v>
      </c>
    </row>
    <row r="5474" spans="1:25" x14ac:dyDescent="0.25">
      <c r="A5474" t="s">
        <v>7</v>
      </c>
      <c r="B5474" t="s">
        <v>8651</v>
      </c>
      <c r="C5474" t="s">
        <v>8722</v>
      </c>
      <c r="D5474" t="s">
        <v>8723</v>
      </c>
      <c r="E5474" t="s">
        <v>8724</v>
      </c>
      <c r="F5474">
        <v>23123124</v>
      </c>
      <c r="G5474" t="s">
        <v>8727</v>
      </c>
      <c r="H5474" t="s">
        <v>8888</v>
      </c>
      <c r="I5474">
        <v>114799</v>
      </c>
      <c r="J5474" t="s">
        <v>77</v>
      </c>
      <c r="K5474" t="s">
        <v>79</v>
      </c>
      <c r="L5474" t="s">
        <v>6</v>
      </c>
      <c r="M5474" t="s">
        <v>7665</v>
      </c>
      <c r="N5474">
        <v>1395.66</v>
      </c>
      <c r="O5474">
        <v>292.95</v>
      </c>
      <c r="P5474">
        <v>0.2099</v>
      </c>
      <c r="Q5474">
        <v>465.22</v>
      </c>
      <c r="S5474">
        <v>8709.7900000000009</v>
      </c>
      <c r="T5474">
        <v>4057.68</v>
      </c>
      <c r="U5474">
        <v>0.46589999999999998</v>
      </c>
      <c r="V5474">
        <v>483.88</v>
      </c>
      <c r="W5474">
        <v>368.88</v>
      </c>
      <c r="X5474" s="83" t="str">
        <f t="shared" si="172"/>
        <v>2312 - CAD SCR SOUTH</v>
      </c>
      <c r="Y5474" s="83">
        <f t="shared" si="171"/>
        <v>11</v>
      </c>
    </row>
    <row r="5475" spans="1:25" x14ac:dyDescent="0.25">
      <c r="A5475" t="s">
        <v>7</v>
      </c>
      <c r="B5475" t="s">
        <v>8651</v>
      </c>
      <c r="C5475" t="s">
        <v>8722</v>
      </c>
      <c r="D5475" t="s">
        <v>8723</v>
      </c>
      <c r="E5475" t="s">
        <v>8724</v>
      </c>
      <c r="F5475">
        <v>23123124</v>
      </c>
      <c r="G5475" t="s">
        <v>8727</v>
      </c>
      <c r="H5475" t="s">
        <v>8888</v>
      </c>
      <c r="I5475">
        <v>114799</v>
      </c>
      <c r="J5475" t="s">
        <v>77</v>
      </c>
      <c r="K5475" t="s">
        <v>79</v>
      </c>
      <c r="L5475" t="s">
        <v>6</v>
      </c>
      <c r="M5475" t="s">
        <v>7666</v>
      </c>
      <c r="N5475">
        <v>0</v>
      </c>
      <c r="O5475">
        <v>37.5</v>
      </c>
      <c r="S5475">
        <v>4821.63</v>
      </c>
      <c r="T5475">
        <v>1135.47</v>
      </c>
      <c r="U5475">
        <v>0.23549999999999999</v>
      </c>
      <c r="V5475">
        <v>146.11000000000001</v>
      </c>
      <c r="W5475">
        <v>59.76157894736842</v>
      </c>
      <c r="X5475" s="83" t="str">
        <f t="shared" si="172"/>
        <v>2312 - CAD SCR SOUTH</v>
      </c>
      <c r="Y5475" s="83">
        <f t="shared" si="171"/>
        <v>19</v>
      </c>
    </row>
    <row r="5476" spans="1:25" x14ac:dyDescent="0.25">
      <c r="A5476" t="s">
        <v>7</v>
      </c>
      <c r="B5476" t="s">
        <v>8651</v>
      </c>
      <c r="C5476" t="s">
        <v>8722</v>
      </c>
      <c r="D5476" t="s">
        <v>8723</v>
      </c>
      <c r="E5476" t="s">
        <v>8724</v>
      </c>
      <c r="F5476">
        <v>23123124</v>
      </c>
      <c r="G5476" t="s">
        <v>8727</v>
      </c>
      <c r="H5476" t="s">
        <v>8888</v>
      </c>
      <c r="I5476">
        <v>116619</v>
      </c>
      <c r="J5476" t="s">
        <v>85</v>
      </c>
      <c r="K5476" t="s">
        <v>87</v>
      </c>
      <c r="L5476" t="s">
        <v>6</v>
      </c>
      <c r="M5476" t="s">
        <v>7661</v>
      </c>
      <c r="N5476">
        <v>159.34</v>
      </c>
      <c r="O5476">
        <v>206.25</v>
      </c>
      <c r="P5476">
        <v>1.2944</v>
      </c>
      <c r="Q5476">
        <v>159.34</v>
      </c>
      <c r="R5476">
        <v>206.25</v>
      </c>
      <c r="S5476">
        <v>1608.53</v>
      </c>
      <c r="T5476">
        <v>359.02</v>
      </c>
      <c r="U5476">
        <v>0.22320000000000001</v>
      </c>
      <c r="V5476">
        <v>201.07</v>
      </c>
      <c r="W5476">
        <v>71.804000000000002</v>
      </c>
      <c r="X5476" s="83" t="str">
        <f t="shared" si="172"/>
        <v>2312 - CAD SCR SOUTH</v>
      </c>
      <c r="Y5476" s="83">
        <f t="shared" si="171"/>
        <v>5</v>
      </c>
    </row>
    <row r="5477" spans="1:25" x14ac:dyDescent="0.25">
      <c r="A5477" t="s">
        <v>7</v>
      </c>
      <c r="B5477" t="s">
        <v>8651</v>
      </c>
      <c r="C5477" t="s">
        <v>8722</v>
      </c>
      <c r="D5477" t="s">
        <v>8723</v>
      </c>
      <c r="E5477" t="s">
        <v>8724</v>
      </c>
      <c r="F5477">
        <v>23123124</v>
      </c>
      <c r="G5477" t="s">
        <v>8727</v>
      </c>
      <c r="H5477" t="s">
        <v>8888</v>
      </c>
      <c r="I5477">
        <v>116619</v>
      </c>
      <c r="J5477" t="s">
        <v>85</v>
      </c>
      <c r="K5477" t="s">
        <v>87</v>
      </c>
      <c r="L5477" t="s">
        <v>6</v>
      </c>
      <c r="M5477" t="s">
        <v>7662</v>
      </c>
      <c r="N5477">
        <v>0</v>
      </c>
      <c r="S5477">
        <v>532.26</v>
      </c>
      <c r="T5477">
        <v>311.25</v>
      </c>
      <c r="U5477">
        <v>0.58479999999999999</v>
      </c>
      <c r="V5477">
        <v>266.13</v>
      </c>
      <c r="X5477" s="83" t="str">
        <f t="shared" si="172"/>
        <v>2312 - CAD SCR SOUTH</v>
      </c>
      <c r="Y5477" s="83">
        <f t="shared" si="171"/>
        <v>0</v>
      </c>
    </row>
    <row r="5478" spans="1:25" x14ac:dyDescent="0.25">
      <c r="A5478" t="s">
        <v>7</v>
      </c>
      <c r="B5478" t="s">
        <v>8651</v>
      </c>
      <c r="C5478" t="s">
        <v>8722</v>
      </c>
      <c r="D5478" t="s">
        <v>8723</v>
      </c>
      <c r="E5478" t="s">
        <v>8724</v>
      </c>
      <c r="F5478">
        <v>23123124</v>
      </c>
      <c r="G5478" t="s">
        <v>8727</v>
      </c>
      <c r="H5478" t="s">
        <v>8888</v>
      </c>
      <c r="I5478">
        <v>116619</v>
      </c>
      <c r="J5478" t="s">
        <v>85</v>
      </c>
      <c r="K5478" t="s">
        <v>87</v>
      </c>
      <c r="L5478" t="s">
        <v>6</v>
      </c>
      <c r="M5478" t="s">
        <v>7663</v>
      </c>
      <c r="N5478">
        <v>169.89</v>
      </c>
      <c r="Q5478">
        <v>169.89</v>
      </c>
      <c r="S5478">
        <v>1135.3399999999999</v>
      </c>
      <c r="T5478">
        <v>95.89</v>
      </c>
      <c r="U5478">
        <v>8.4500000000000006E-2</v>
      </c>
      <c r="V5478">
        <v>162.19</v>
      </c>
      <c r="W5478">
        <v>19.178000000000001</v>
      </c>
      <c r="X5478" s="83" t="str">
        <f t="shared" si="172"/>
        <v>2312 - CAD SCR SOUTH</v>
      </c>
      <c r="Y5478" s="83">
        <f t="shared" si="171"/>
        <v>5</v>
      </c>
    </row>
    <row r="5479" spans="1:25" x14ac:dyDescent="0.25">
      <c r="A5479" t="s">
        <v>7</v>
      </c>
      <c r="B5479" t="s">
        <v>8651</v>
      </c>
      <c r="C5479" t="s">
        <v>8722</v>
      </c>
      <c r="D5479" t="s">
        <v>8723</v>
      </c>
      <c r="E5479" t="s">
        <v>8724</v>
      </c>
      <c r="F5479">
        <v>23123124</v>
      </c>
      <c r="G5479" t="s">
        <v>8727</v>
      </c>
      <c r="H5479" t="s">
        <v>8888</v>
      </c>
      <c r="I5479">
        <v>116619</v>
      </c>
      <c r="J5479" t="s">
        <v>85</v>
      </c>
      <c r="K5479" t="s">
        <v>87</v>
      </c>
      <c r="L5479" t="s">
        <v>6</v>
      </c>
      <c r="M5479" t="s">
        <v>7664</v>
      </c>
      <c r="N5479">
        <v>967.76</v>
      </c>
      <c r="O5479">
        <v>1.36</v>
      </c>
      <c r="P5479">
        <v>1.4E-3</v>
      </c>
      <c r="Q5479">
        <v>241.94</v>
      </c>
      <c r="R5479">
        <v>0.45333333333333337</v>
      </c>
      <c r="S5479">
        <v>2134.5500000000002</v>
      </c>
      <c r="T5479">
        <v>263.86</v>
      </c>
      <c r="U5479">
        <v>0.1236</v>
      </c>
      <c r="V5479">
        <v>237.17</v>
      </c>
      <c r="W5479">
        <v>23.987272727272728</v>
      </c>
      <c r="X5479" s="83" t="str">
        <f t="shared" si="172"/>
        <v>2312 - CAD SCR SOUTH</v>
      </c>
      <c r="Y5479" s="83">
        <f t="shared" si="171"/>
        <v>11</v>
      </c>
    </row>
    <row r="5480" spans="1:25" x14ac:dyDescent="0.25">
      <c r="A5480" t="s">
        <v>7</v>
      </c>
      <c r="B5480" t="s">
        <v>8651</v>
      </c>
      <c r="C5480" t="s">
        <v>8722</v>
      </c>
      <c r="D5480" t="s">
        <v>8723</v>
      </c>
      <c r="E5480" t="s">
        <v>8724</v>
      </c>
      <c r="F5480">
        <v>23123124</v>
      </c>
      <c r="G5480" t="s">
        <v>8727</v>
      </c>
      <c r="H5480" t="s">
        <v>8888</v>
      </c>
      <c r="I5480">
        <v>116619</v>
      </c>
      <c r="J5480" t="s">
        <v>85</v>
      </c>
      <c r="K5480" t="s">
        <v>87</v>
      </c>
      <c r="L5480" t="s">
        <v>6</v>
      </c>
      <c r="M5480" t="s">
        <v>7668</v>
      </c>
      <c r="N5480">
        <v>0</v>
      </c>
      <c r="O5480">
        <v>116.25</v>
      </c>
      <c r="S5480">
        <v>1071.4100000000001</v>
      </c>
      <c r="T5480">
        <v>116.25</v>
      </c>
      <c r="U5480">
        <v>0.1085</v>
      </c>
      <c r="V5480">
        <v>133.93</v>
      </c>
      <c r="W5480">
        <v>23.25</v>
      </c>
      <c r="X5480" s="83" t="str">
        <f t="shared" si="172"/>
        <v>2312 - CAD SCR SOUTH</v>
      </c>
      <c r="Y5480" s="83">
        <f t="shared" si="171"/>
        <v>5</v>
      </c>
    </row>
    <row r="5481" spans="1:25" x14ac:dyDescent="0.25">
      <c r="A5481" t="s">
        <v>7</v>
      </c>
      <c r="B5481" t="s">
        <v>8651</v>
      </c>
      <c r="C5481" t="s">
        <v>8722</v>
      </c>
      <c r="D5481" t="s">
        <v>8723</v>
      </c>
      <c r="E5481" t="s">
        <v>8724</v>
      </c>
      <c r="F5481">
        <v>23123124</v>
      </c>
      <c r="G5481" t="s">
        <v>8727</v>
      </c>
      <c r="H5481" t="s">
        <v>8888</v>
      </c>
      <c r="I5481">
        <v>116619</v>
      </c>
      <c r="J5481" t="s">
        <v>85</v>
      </c>
      <c r="K5481" t="s">
        <v>87</v>
      </c>
      <c r="L5481" t="s">
        <v>6</v>
      </c>
      <c r="M5481" t="s">
        <v>7667</v>
      </c>
      <c r="N5481">
        <v>845.66</v>
      </c>
      <c r="O5481">
        <v>723.75</v>
      </c>
      <c r="P5481">
        <v>0.85580000000000001</v>
      </c>
      <c r="Q5481">
        <v>422.83</v>
      </c>
      <c r="S5481">
        <v>5970.67</v>
      </c>
      <c r="T5481">
        <v>2461.1</v>
      </c>
      <c r="U5481">
        <v>0.41220000000000001</v>
      </c>
      <c r="V5481">
        <v>497.56</v>
      </c>
      <c r="W5481">
        <v>273.45555555555552</v>
      </c>
      <c r="X5481" s="83" t="str">
        <f t="shared" si="172"/>
        <v>2312 - CAD SCR SOUTH</v>
      </c>
      <c r="Y5481" s="83">
        <f t="shared" si="171"/>
        <v>9</v>
      </c>
    </row>
    <row r="5482" spans="1:25" x14ac:dyDescent="0.25">
      <c r="A5482" t="s">
        <v>7</v>
      </c>
      <c r="B5482" t="s">
        <v>8651</v>
      </c>
      <c r="C5482" t="s">
        <v>8722</v>
      </c>
      <c r="D5482" t="s">
        <v>8723</v>
      </c>
      <c r="E5482" t="s">
        <v>8724</v>
      </c>
      <c r="F5482">
        <v>23123124</v>
      </c>
      <c r="G5482" t="s">
        <v>8727</v>
      </c>
      <c r="H5482" t="s">
        <v>8888</v>
      </c>
      <c r="I5482">
        <v>116619</v>
      </c>
      <c r="J5482" t="s">
        <v>85</v>
      </c>
      <c r="K5482" t="s">
        <v>87</v>
      </c>
      <c r="L5482" t="s">
        <v>6</v>
      </c>
      <c r="M5482" t="s">
        <v>7665</v>
      </c>
      <c r="N5482">
        <v>465.22</v>
      </c>
      <c r="O5482">
        <v>236.72</v>
      </c>
      <c r="P5482">
        <v>0.50880000000000003</v>
      </c>
      <c r="Q5482">
        <v>465.22</v>
      </c>
      <c r="R5482">
        <v>118.36</v>
      </c>
      <c r="S5482">
        <v>3847.83</v>
      </c>
      <c r="T5482">
        <v>1423.87</v>
      </c>
      <c r="U5482">
        <v>0.37</v>
      </c>
      <c r="V5482">
        <v>480.98</v>
      </c>
      <c r="W5482">
        <v>177.98374999999999</v>
      </c>
      <c r="X5482" s="83" t="str">
        <f t="shared" si="172"/>
        <v>2312 - CAD SCR SOUTH</v>
      </c>
      <c r="Y5482" s="83">
        <f t="shared" si="171"/>
        <v>8</v>
      </c>
    </row>
    <row r="5483" spans="1:25" x14ac:dyDescent="0.25">
      <c r="A5483" t="s">
        <v>7</v>
      </c>
      <c r="B5483" t="s">
        <v>8651</v>
      </c>
      <c r="C5483" t="s">
        <v>8722</v>
      </c>
      <c r="D5483" t="s">
        <v>8723</v>
      </c>
      <c r="E5483" t="s">
        <v>8724</v>
      </c>
      <c r="F5483">
        <v>23123124</v>
      </c>
      <c r="G5483" t="s">
        <v>8727</v>
      </c>
      <c r="H5483" t="s">
        <v>8888</v>
      </c>
      <c r="I5483">
        <v>116619</v>
      </c>
      <c r="J5483" t="s">
        <v>85</v>
      </c>
      <c r="K5483" t="s">
        <v>87</v>
      </c>
      <c r="L5483" t="s">
        <v>6</v>
      </c>
      <c r="M5483" t="s">
        <v>7666</v>
      </c>
      <c r="N5483">
        <v>0</v>
      </c>
      <c r="O5483">
        <v>25.23</v>
      </c>
      <c r="R5483">
        <v>12.615</v>
      </c>
      <c r="S5483">
        <v>3186.55</v>
      </c>
      <c r="T5483">
        <v>278.20999999999998</v>
      </c>
      <c r="U5483">
        <v>8.7300000000000003E-2</v>
      </c>
      <c r="V5483">
        <v>159.33000000000001</v>
      </c>
      <c r="W5483">
        <v>18.547333333333331</v>
      </c>
      <c r="X5483" s="83" t="str">
        <f t="shared" si="172"/>
        <v>2312 - CAD SCR SOUTH</v>
      </c>
      <c r="Y5483" s="83">
        <f t="shared" si="171"/>
        <v>15.000000000000002</v>
      </c>
    </row>
    <row r="5484" spans="1:25" x14ac:dyDescent="0.25">
      <c r="A5484" t="s">
        <v>7</v>
      </c>
      <c r="B5484" t="s">
        <v>8651</v>
      </c>
      <c r="C5484" t="s">
        <v>8722</v>
      </c>
      <c r="D5484" t="s">
        <v>8723</v>
      </c>
      <c r="E5484" t="s">
        <v>8724</v>
      </c>
      <c r="F5484">
        <v>23123124</v>
      </c>
      <c r="G5484" t="s">
        <v>8727</v>
      </c>
      <c r="H5484" t="s">
        <v>8888</v>
      </c>
      <c r="I5484">
        <v>117660</v>
      </c>
      <c r="J5484" t="s">
        <v>7698</v>
      </c>
      <c r="K5484" t="s">
        <v>51</v>
      </c>
      <c r="L5484" t="s">
        <v>6</v>
      </c>
      <c r="M5484" t="s">
        <v>7661</v>
      </c>
      <c r="N5484">
        <v>318.68</v>
      </c>
      <c r="Q5484">
        <v>159.34</v>
      </c>
      <c r="S5484">
        <v>1879.7</v>
      </c>
      <c r="T5484">
        <v>581</v>
      </c>
      <c r="U5484">
        <v>0.30909999999999999</v>
      </c>
      <c r="V5484">
        <v>187.97</v>
      </c>
      <c r="W5484">
        <v>64.555555555555557</v>
      </c>
      <c r="X5484" s="83" t="str">
        <f t="shared" si="172"/>
        <v>2312 - CAD SCR SOUTH</v>
      </c>
      <c r="Y5484" s="83">
        <f t="shared" si="171"/>
        <v>9</v>
      </c>
    </row>
    <row r="5485" spans="1:25" x14ac:dyDescent="0.25">
      <c r="A5485" t="s">
        <v>7</v>
      </c>
      <c r="B5485" t="s">
        <v>8651</v>
      </c>
      <c r="C5485" t="s">
        <v>8722</v>
      </c>
      <c r="D5485" t="s">
        <v>8723</v>
      </c>
      <c r="E5485" t="s">
        <v>8724</v>
      </c>
      <c r="F5485">
        <v>23123124</v>
      </c>
      <c r="G5485" t="s">
        <v>8727</v>
      </c>
      <c r="H5485" t="s">
        <v>8888</v>
      </c>
      <c r="I5485">
        <v>117660</v>
      </c>
      <c r="J5485" t="s">
        <v>7698</v>
      </c>
      <c r="K5485" t="s">
        <v>51</v>
      </c>
      <c r="L5485" t="s">
        <v>6</v>
      </c>
      <c r="M5485" t="s">
        <v>7662</v>
      </c>
      <c r="N5485">
        <v>241.94</v>
      </c>
      <c r="O5485">
        <v>333.75</v>
      </c>
      <c r="P5485">
        <v>1.3794999999999999</v>
      </c>
      <c r="Q5485">
        <v>241.94</v>
      </c>
      <c r="R5485">
        <v>333.75</v>
      </c>
      <c r="S5485">
        <v>774.2</v>
      </c>
      <c r="T5485">
        <v>506.25</v>
      </c>
      <c r="U5485">
        <v>0.65390000000000004</v>
      </c>
      <c r="V5485">
        <v>258.07</v>
      </c>
      <c r="W5485">
        <v>253.125</v>
      </c>
      <c r="X5485" s="83" t="str">
        <f t="shared" si="172"/>
        <v>2312 - CAD SCR SOUTH</v>
      </c>
      <c r="Y5485" s="83">
        <f t="shared" si="171"/>
        <v>2</v>
      </c>
    </row>
    <row r="5486" spans="1:25" x14ac:dyDescent="0.25">
      <c r="A5486" t="s">
        <v>7</v>
      </c>
      <c r="B5486" t="s">
        <v>8651</v>
      </c>
      <c r="C5486" t="s">
        <v>8722</v>
      </c>
      <c r="D5486" t="s">
        <v>8723</v>
      </c>
      <c r="E5486" t="s">
        <v>8724</v>
      </c>
      <c r="F5486">
        <v>23123124</v>
      </c>
      <c r="G5486" t="s">
        <v>8727</v>
      </c>
      <c r="H5486" t="s">
        <v>8888</v>
      </c>
      <c r="I5486">
        <v>117660</v>
      </c>
      <c r="J5486" t="s">
        <v>7698</v>
      </c>
      <c r="K5486" t="s">
        <v>51</v>
      </c>
      <c r="L5486" t="s">
        <v>6</v>
      </c>
      <c r="M5486" t="s">
        <v>7663</v>
      </c>
      <c r="N5486">
        <v>0</v>
      </c>
      <c r="O5486">
        <v>97.5</v>
      </c>
      <c r="R5486">
        <v>97.5</v>
      </c>
      <c r="S5486">
        <v>1169.75</v>
      </c>
      <c r="T5486">
        <v>97.5</v>
      </c>
      <c r="U5486">
        <v>8.3400000000000002E-2</v>
      </c>
      <c r="V5486">
        <v>167.11</v>
      </c>
      <c r="W5486">
        <v>48.75</v>
      </c>
      <c r="X5486" s="83" t="str">
        <f t="shared" si="172"/>
        <v>2312 - CAD SCR SOUTH</v>
      </c>
      <c r="Y5486" s="83">
        <f t="shared" si="171"/>
        <v>2</v>
      </c>
    </row>
    <row r="5487" spans="1:25" x14ac:dyDescent="0.25">
      <c r="A5487" t="s">
        <v>7</v>
      </c>
      <c r="B5487" t="s">
        <v>8651</v>
      </c>
      <c r="C5487" t="s">
        <v>8722</v>
      </c>
      <c r="D5487" t="s">
        <v>8723</v>
      </c>
      <c r="E5487" t="s">
        <v>8724</v>
      </c>
      <c r="F5487">
        <v>23123124</v>
      </c>
      <c r="G5487" t="s">
        <v>8727</v>
      </c>
      <c r="H5487" t="s">
        <v>8888</v>
      </c>
      <c r="I5487">
        <v>117660</v>
      </c>
      <c r="J5487" t="s">
        <v>7698</v>
      </c>
      <c r="K5487" t="s">
        <v>51</v>
      </c>
      <c r="L5487" t="s">
        <v>6</v>
      </c>
      <c r="M5487" t="s">
        <v>7664</v>
      </c>
      <c r="N5487">
        <v>1209.7</v>
      </c>
      <c r="O5487">
        <v>407.25</v>
      </c>
      <c r="P5487">
        <v>0.3367</v>
      </c>
      <c r="Q5487">
        <v>241.94</v>
      </c>
      <c r="R5487">
        <v>203.625</v>
      </c>
      <c r="S5487">
        <v>3668.73</v>
      </c>
      <c r="T5487">
        <v>1641.13</v>
      </c>
      <c r="U5487">
        <v>0.44729999999999998</v>
      </c>
      <c r="V5487">
        <v>229.3</v>
      </c>
      <c r="W5487">
        <v>182.34777777777779</v>
      </c>
      <c r="X5487" s="83" t="str">
        <f t="shared" si="172"/>
        <v>2312 - CAD SCR SOUTH</v>
      </c>
      <c r="Y5487" s="83">
        <f t="shared" si="171"/>
        <v>9</v>
      </c>
    </row>
    <row r="5488" spans="1:25" x14ac:dyDescent="0.25">
      <c r="A5488" t="s">
        <v>7</v>
      </c>
      <c r="B5488" t="s">
        <v>8651</v>
      </c>
      <c r="C5488" t="s">
        <v>8722</v>
      </c>
      <c r="D5488" t="s">
        <v>8723</v>
      </c>
      <c r="E5488" t="s">
        <v>8724</v>
      </c>
      <c r="F5488">
        <v>23123124</v>
      </c>
      <c r="G5488" t="s">
        <v>8727</v>
      </c>
      <c r="H5488" t="s">
        <v>8888</v>
      </c>
      <c r="I5488">
        <v>117660</v>
      </c>
      <c r="J5488" t="s">
        <v>7698</v>
      </c>
      <c r="K5488" t="s">
        <v>51</v>
      </c>
      <c r="L5488" t="s">
        <v>6</v>
      </c>
      <c r="M5488" t="s">
        <v>7668</v>
      </c>
      <c r="N5488">
        <v>80.650000000000006</v>
      </c>
      <c r="Q5488">
        <v>80.650000000000006</v>
      </c>
      <c r="S5488">
        <v>917.62</v>
      </c>
      <c r="V5488">
        <v>131.09</v>
      </c>
      <c r="X5488" s="83" t="str">
        <f t="shared" si="172"/>
        <v>2312 - CAD SCR SOUTH</v>
      </c>
      <c r="Y5488" s="83">
        <f t="shared" si="171"/>
        <v>0</v>
      </c>
    </row>
    <row r="5489" spans="1:25" x14ac:dyDescent="0.25">
      <c r="A5489" t="s">
        <v>7</v>
      </c>
      <c r="B5489" t="s">
        <v>8651</v>
      </c>
      <c r="C5489" t="s">
        <v>8722</v>
      </c>
      <c r="D5489" t="s">
        <v>8723</v>
      </c>
      <c r="E5489" t="s">
        <v>8724</v>
      </c>
      <c r="F5489">
        <v>23123124</v>
      </c>
      <c r="G5489" t="s">
        <v>8727</v>
      </c>
      <c r="H5489" t="s">
        <v>8888</v>
      </c>
      <c r="I5489">
        <v>117660</v>
      </c>
      <c r="J5489" t="s">
        <v>7698</v>
      </c>
      <c r="K5489" t="s">
        <v>51</v>
      </c>
      <c r="L5489" t="s">
        <v>6</v>
      </c>
      <c r="M5489" t="s">
        <v>7667</v>
      </c>
      <c r="N5489">
        <v>422.83</v>
      </c>
      <c r="O5489">
        <v>501.25</v>
      </c>
      <c r="P5489">
        <v>1.1855</v>
      </c>
      <c r="Q5489">
        <v>422.83</v>
      </c>
      <c r="R5489">
        <v>501.25</v>
      </c>
      <c r="S5489">
        <v>3161.96</v>
      </c>
      <c r="T5489">
        <v>1296.75</v>
      </c>
      <c r="U5489">
        <v>0.41010000000000002</v>
      </c>
      <c r="V5489">
        <v>451.71</v>
      </c>
      <c r="W5489">
        <v>1296.75</v>
      </c>
      <c r="X5489" s="83" t="str">
        <f t="shared" si="172"/>
        <v>2312 - CAD SCR SOUTH</v>
      </c>
      <c r="Y5489" s="83">
        <f t="shared" si="171"/>
        <v>1</v>
      </c>
    </row>
    <row r="5490" spans="1:25" x14ac:dyDescent="0.25">
      <c r="A5490" t="s">
        <v>7</v>
      </c>
      <c r="B5490" t="s">
        <v>8651</v>
      </c>
      <c r="C5490" t="s">
        <v>8722</v>
      </c>
      <c r="D5490" t="s">
        <v>8723</v>
      </c>
      <c r="E5490" t="s">
        <v>8724</v>
      </c>
      <c r="F5490">
        <v>23123124</v>
      </c>
      <c r="G5490" t="s">
        <v>8727</v>
      </c>
      <c r="H5490" t="s">
        <v>8888</v>
      </c>
      <c r="I5490">
        <v>117660</v>
      </c>
      <c r="J5490" t="s">
        <v>7698</v>
      </c>
      <c r="K5490" t="s">
        <v>51</v>
      </c>
      <c r="L5490" t="s">
        <v>6</v>
      </c>
      <c r="M5490" t="s">
        <v>7665</v>
      </c>
      <c r="N5490">
        <v>465.22</v>
      </c>
      <c r="Q5490">
        <v>465.22</v>
      </c>
      <c r="S5490">
        <v>3847.83</v>
      </c>
      <c r="T5490">
        <v>1793.68</v>
      </c>
      <c r="U5490">
        <v>0.4662</v>
      </c>
      <c r="V5490">
        <v>480.98</v>
      </c>
      <c r="W5490">
        <v>256.24</v>
      </c>
      <c r="X5490" s="83" t="str">
        <f t="shared" si="172"/>
        <v>2312 - CAD SCR SOUTH</v>
      </c>
      <c r="Y5490" s="83">
        <f t="shared" si="171"/>
        <v>7</v>
      </c>
    </row>
    <row r="5491" spans="1:25" x14ac:dyDescent="0.25">
      <c r="A5491" t="s">
        <v>7</v>
      </c>
      <c r="B5491" t="s">
        <v>8651</v>
      </c>
      <c r="C5491" t="s">
        <v>8722</v>
      </c>
      <c r="D5491" t="s">
        <v>8723</v>
      </c>
      <c r="E5491" t="s">
        <v>8724</v>
      </c>
      <c r="F5491">
        <v>23123124</v>
      </c>
      <c r="G5491" t="s">
        <v>8727</v>
      </c>
      <c r="H5491" t="s">
        <v>8888</v>
      </c>
      <c r="I5491">
        <v>117660</v>
      </c>
      <c r="J5491" t="s">
        <v>7698</v>
      </c>
      <c r="K5491" t="s">
        <v>51</v>
      </c>
      <c r="L5491" t="s">
        <v>6</v>
      </c>
      <c r="M5491" t="s">
        <v>7666</v>
      </c>
      <c r="N5491">
        <v>0</v>
      </c>
      <c r="S5491">
        <v>3552.47</v>
      </c>
      <c r="T5491">
        <v>2416.06</v>
      </c>
      <c r="U5491">
        <v>0.68010000000000004</v>
      </c>
      <c r="V5491">
        <v>148.02000000000001</v>
      </c>
      <c r="W5491">
        <v>92.925384615384615</v>
      </c>
      <c r="X5491" s="83" t="str">
        <f t="shared" si="172"/>
        <v>2312 - CAD SCR SOUTH</v>
      </c>
      <c r="Y5491" s="83">
        <f t="shared" si="171"/>
        <v>26</v>
      </c>
    </row>
    <row r="5492" spans="1:25" x14ac:dyDescent="0.25">
      <c r="A5492" t="s">
        <v>7</v>
      </c>
      <c r="B5492" t="s">
        <v>8651</v>
      </c>
      <c r="C5492" t="s">
        <v>8722</v>
      </c>
      <c r="D5492" t="s">
        <v>8723</v>
      </c>
      <c r="E5492" t="s">
        <v>8724</v>
      </c>
      <c r="F5492">
        <v>23123124</v>
      </c>
      <c r="G5492" t="s">
        <v>8727</v>
      </c>
      <c r="H5492" t="s">
        <v>8888</v>
      </c>
      <c r="I5492">
        <v>117668</v>
      </c>
      <c r="J5492" t="s">
        <v>7701</v>
      </c>
      <c r="K5492" t="s">
        <v>45</v>
      </c>
      <c r="L5492" t="s">
        <v>6</v>
      </c>
      <c r="M5492" t="s">
        <v>7661</v>
      </c>
      <c r="N5492">
        <v>318.68</v>
      </c>
      <c r="O5492">
        <v>72.08</v>
      </c>
      <c r="P5492">
        <v>0.22620000000000001</v>
      </c>
      <c r="Q5492">
        <v>159.34</v>
      </c>
      <c r="R5492">
        <v>14.416</v>
      </c>
      <c r="S5492">
        <v>3056.85</v>
      </c>
      <c r="T5492">
        <v>1917.26</v>
      </c>
      <c r="U5492">
        <v>0.62719999999999998</v>
      </c>
      <c r="V5492">
        <v>191.05</v>
      </c>
      <c r="W5492">
        <v>119.82875</v>
      </c>
      <c r="X5492" s="83" t="str">
        <f t="shared" si="172"/>
        <v>2312 - CAD SCR SOUTH</v>
      </c>
      <c r="Y5492" s="83">
        <f t="shared" si="171"/>
        <v>16</v>
      </c>
    </row>
    <row r="5493" spans="1:25" x14ac:dyDescent="0.25">
      <c r="A5493" t="s">
        <v>7</v>
      </c>
      <c r="B5493" t="s">
        <v>8651</v>
      </c>
      <c r="C5493" t="s">
        <v>8722</v>
      </c>
      <c r="D5493" t="s">
        <v>8723</v>
      </c>
      <c r="E5493" t="s">
        <v>8724</v>
      </c>
      <c r="F5493">
        <v>23123124</v>
      </c>
      <c r="G5493" t="s">
        <v>8727</v>
      </c>
      <c r="H5493" t="s">
        <v>8888</v>
      </c>
      <c r="I5493">
        <v>117668</v>
      </c>
      <c r="J5493" t="s">
        <v>7701</v>
      </c>
      <c r="K5493" t="s">
        <v>45</v>
      </c>
      <c r="L5493" t="s">
        <v>6</v>
      </c>
      <c r="M5493" t="s">
        <v>7662</v>
      </c>
      <c r="N5493">
        <v>725.82</v>
      </c>
      <c r="O5493">
        <v>143.18</v>
      </c>
      <c r="P5493">
        <v>0.1973</v>
      </c>
      <c r="Q5493">
        <v>241.94</v>
      </c>
      <c r="R5493">
        <v>28.636000000000003</v>
      </c>
      <c r="S5493">
        <v>1534.68</v>
      </c>
      <c r="T5493">
        <v>1367.93</v>
      </c>
      <c r="U5493">
        <v>0.89129999999999998</v>
      </c>
      <c r="V5493">
        <v>255.78</v>
      </c>
      <c r="W5493">
        <v>136.79300000000001</v>
      </c>
      <c r="X5493" s="83" t="str">
        <f t="shared" si="172"/>
        <v>2312 - CAD SCR SOUTH</v>
      </c>
      <c r="Y5493" s="83">
        <f t="shared" si="171"/>
        <v>10</v>
      </c>
    </row>
    <row r="5494" spans="1:25" x14ac:dyDescent="0.25">
      <c r="A5494" t="s">
        <v>7</v>
      </c>
      <c r="B5494" t="s">
        <v>8651</v>
      </c>
      <c r="C5494" t="s">
        <v>8722</v>
      </c>
      <c r="D5494" t="s">
        <v>8723</v>
      </c>
      <c r="E5494" t="s">
        <v>8724</v>
      </c>
      <c r="F5494">
        <v>23123124</v>
      </c>
      <c r="G5494" t="s">
        <v>8727</v>
      </c>
      <c r="H5494" t="s">
        <v>8888</v>
      </c>
      <c r="I5494">
        <v>117668</v>
      </c>
      <c r="J5494" t="s">
        <v>7701</v>
      </c>
      <c r="K5494" t="s">
        <v>45</v>
      </c>
      <c r="L5494" t="s">
        <v>6</v>
      </c>
      <c r="M5494" t="s">
        <v>7663</v>
      </c>
      <c r="N5494">
        <v>509.67</v>
      </c>
      <c r="O5494">
        <v>4701.17</v>
      </c>
      <c r="P5494">
        <v>9.2239000000000004</v>
      </c>
      <c r="Q5494">
        <v>169.89</v>
      </c>
      <c r="R5494">
        <v>2350.585</v>
      </c>
      <c r="S5494">
        <v>2869.73</v>
      </c>
      <c r="T5494">
        <v>8611.25</v>
      </c>
      <c r="U5494">
        <v>3.0007000000000001</v>
      </c>
      <c r="V5494">
        <v>168.81</v>
      </c>
      <c r="W5494">
        <v>717.60416666666663</v>
      </c>
      <c r="X5494" s="83" t="str">
        <f t="shared" si="172"/>
        <v>2312 - CAD SCR SOUTH</v>
      </c>
      <c r="Y5494" s="83">
        <f t="shared" si="171"/>
        <v>12</v>
      </c>
    </row>
    <row r="5495" spans="1:25" x14ac:dyDescent="0.25">
      <c r="A5495" t="s">
        <v>7</v>
      </c>
      <c r="B5495" t="s">
        <v>8651</v>
      </c>
      <c r="C5495" t="s">
        <v>8722</v>
      </c>
      <c r="D5495" t="s">
        <v>8723</v>
      </c>
      <c r="E5495" t="s">
        <v>8724</v>
      </c>
      <c r="F5495">
        <v>23123124</v>
      </c>
      <c r="G5495" t="s">
        <v>8727</v>
      </c>
      <c r="H5495" t="s">
        <v>8888</v>
      </c>
      <c r="I5495">
        <v>117668</v>
      </c>
      <c r="J5495" t="s">
        <v>7701</v>
      </c>
      <c r="K5495" t="s">
        <v>45</v>
      </c>
      <c r="L5495" t="s">
        <v>6</v>
      </c>
      <c r="M5495" t="s">
        <v>7664</v>
      </c>
      <c r="N5495">
        <v>2177.46</v>
      </c>
      <c r="O5495">
        <v>1507.5</v>
      </c>
      <c r="P5495">
        <v>0.69230000000000003</v>
      </c>
      <c r="Q5495">
        <v>241.94</v>
      </c>
      <c r="R5495">
        <v>167.5</v>
      </c>
      <c r="S5495">
        <v>4780.8100000000004</v>
      </c>
      <c r="T5495">
        <v>11564.07</v>
      </c>
      <c r="U5495">
        <v>2.4188999999999998</v>
      </c>
      <c r="V5495">
        <v>227.66</v>
      </c>
      <c r="W5495">
        <v>398.76103448275859</v>
      </c>
      <c r="X5495" s="83" t="str">
        <f t="shared" si="172"/>
        <v>2312 - CAD SCR SOUTH</v>
      </c>
      <c r="Y5495" s="83">
        <f t="shared" si="171"/>
        <v>29</v>
      </c>
    </row>
    <row r="5496" spans="1:25" x14ac:dyDescent="0.25">
      <c r="A5496" t="s">
        <v>7</v>
      </c>
      <c r="B5496" t="s">
        <v>8651</v>
      </c>
      <c r="C5496" t="s">
        <v>8722</v>
      </c>
      <c r="D5496" t="s">
        <v>8723</v>
      </c>
      <c r="E5496" t="s">
        <v>8724</v>
      </c>
      <c r="F5496">
        <v>23123124</v>
      </c>
      <c r="G5496" t="s">
        <v>8727</v>
      </c>
      <c r="H5496" t="s">
        <v>8888</v>
      </c>
      <c r="I5496">
        <v>117668</v>
      </c>
      <c r="J5496" t="s">
        <v>7701</v>
      </c>
      <c r="K5496" t="s">
        <v>45</v>
      </c>
      <c r="L5496" t="s">
        <v>6</v>
      </c>
      <c r="M5496" t="s">
        <v>7668</v>
      </c>
      <c r="N5496">
        <v>161.30000000000001</v>
      </c>
      <c r="O5496">
        <v>205.17</v>
      </c>
      <c r="P5496">
        <v>1.272</v>
      </c>
      <c r="Q5496">
        <v>80.650000000000006</v>
      </c>
      <c r="R5496">
        <v>205.17</v>
      </c>
      <c r="S5496">
        <v>2448.8000000000002</v>
      </c>
      <c r="T5496">
        <v>415.71</v>
      </c>
      <c r="U5496">
        <v>0.16980000000000001</v>
      </c>
      <c r="V5496">
        <v>128.88</v>
      </c>
      <c r="W5496">
        <v>46.19</v>
      </c>
      <c r="X5496" s="83" t="str">
        <f t="shared" si="172"/>
        <v>2312 - CAD SCR SOUTH</v>
      </c>
      <c r="Y5496" s="83">
        <f t="shared" si="171"/>
        <v>9</v>
      </c>
    </row>
    <row r="5497" spans="1:25" x14ac:dyDescent="0.25">
      <c r="A5497" t="s">
        <v>7</v>
      </c>
      <c r="B5497" t="s">
        <v>8651</v>
      </c>
      <c r="C5497" t="s">
        <v>8722</v>
      </c>
      <c r="D5497" t="s">
        <v>8723</v>
      </c>
      <c r="E5497" t="s">
        <v>8724</v>
      </c>
      <c r="F5497">
        <v>23123124</v>
      </c>
      <c r="G5497" t="s">
        <v>8727</v>
      </c>
      <c r="H5497" t="s">
        <v>8888</v>
      </c>
      <c r="I5497">
        <v>117668</v>
      </c>
      <c r="J5497" t="s">
        <v>7701</v>
      </c>
      <c r="K5497" t="s">
        <v>45</v>
      </c>
      <c r="L5497" t="s">
        <v>6</v>
      </c>
      <c r="M5497" t="s">
        <v>7667</v>
      </c>
      <c r="N5497">
        <v>422.83</v>
      </c>
      <c r="Q5497">
        <v>422.83</v>
      </c>
      <c r="S5497">
        <v>3183.7</v>
      </c>
      <c r="T5497">
        <v>1297.8599999999999</v>
      </c>
      <c r="U5497">
        <v>0.40770000000000001</v>
      </c>
      <c r="V5497">
        <v>454.81</v>
      </c>
      <c r="W5497">
        <v>432.61999999999995</v>
      </c>
      <c r="X5497" s="83" t="str">
        <f t="shared" si="172"/>
        <v>2312 - CAD SCR SOUTH</v>
      </c>
      <c r="Y5497" s="83">
        <f t="shared" si="171"/>
        <v>3</v>
      </c>
    </row>
    <row r="5498" spans="1:25" x14ac:dyDescent="0.25">
      <c r="A5498" t="s">
        <v>7</v>
      </c>
      <c r="B5498" t="s">
        <v>8651</v>
      </c>
      <c r="C5498" t="s">
        <v>8722</v>
      </c>
      <c r="D5498" t="s">
        <v>8723</v>
      </c>
      <c r="E5498" t="s">
        <v>8724</v>
      </c>
      <c r="F5498">
        <v>23123124</v>
      </c>
      <c r="G5498" t="s">
        <v>8727</v>
      </c>
      <c r="H5498" t="s">
        <v>8888</v>
      </c>
      <c r="I5498">
        <v>117668</v>
      </c>
      <c r="J5498" t="s">
        <v>7701</v>
      </c>
      <c r="K5498" t="s">
        <v>45</v>
      </c>
      <c r="L5498" t="s">
        <v>6</v>
      </c>
      <c r="M5498" t="s">
        <v>7665</v>
      </c>
      <c r="N5498">
        <v>930.44</v>
      </c>
      <c r="O5498">
        <v>2141.65</v>
      </c>
      <c r="P5498">
        <v>2.3018000000000001</v>
      </c>
      <c r="Q5498">
        <v>465.22</v>
      </c>
      <c r="R5498">
        <v>713.88333333333333</v>
      </c>
      <c r="S5498">
        <v>9244.57</v>
      </c>
      <c r="T5498">
        <v>3953.22</v>
      </c>
      <c r="U5498">
        <v>0.42759999999999998</v>
      </c>
      <c r="V5498">
        <v>486.56</v>
      </c>
      <c r="W5498">
        <v>232.54235294117646</v>
      </c>
      <c r="X5498" s="83" t="str">
        <f t="shared" si="172"/>
        <v>2312 - CAD SCR SOUTH</v>
      </c>
      <c r="Y5498" s="83">
        <f t="shared" si="171"/>
        <v>17</v>
      </c>
    </row>
    <row r="5499" spans="1:25" x14ac:dyDescent="0.25">
      <c r="A5499" t="s">
        <v>7</v>
      </c>
      <c r="B5499" t="s">
        <v>8651</v>
      </c>
      <c r="C5499" t="s">
        <v>8722</v>
      </c>
      <c r="D5499" t="s">
        <v>8723</v>
      </c>
      <c r="E5499" t="s">
        <v>8724</v>
      </c>
      <c r="F5499">
        <v>23123124</v>
      </c>
      <c r="G5499" t="s">
        <v>8727</v>
      </c>
      <c r="H5499" t="s">
        <v>8888</v>
      </c>
      <c r="I5499">
        <v>117668</v>
      </c>
      <c r="J5499" t="s">
        <v>7701</v>
      </c>
      <c r="K5499" t="s">
        <v>45</v>
      </c>
      <c r="L5499" t="s">
        <v>6</v>
      </c>
      <c r="M5499" t="s">
        <v>7666</v>
      </c>
      <c r="N5499">
        <v>102.2</v>
      </c>
      <c r="O5499">
        <v>330.92</v>
      </c>
      <c r="P5499">
        <v>3.238</v>
      </c>
      <c r="Q5499">
        <v>102.2</v>
      </c>
      <c r="R5499">
        <v>165.46</v>
      </c>
      <c r="S5499">
        <v>3361.19</v>
      </c>
      <c r="T5499">
        <v>1625.78</v>
      </c>
      <c r="U5499">
        <v>0.48370000000000002</v>
      </c>
      <c r="V5499">
        <v>146.13999999999999</v>
      </c>
      <c r="W5499">
        <v>67.740833333333327</v>
      </c>
      <c r="X5499" s="83" t="str">
        <f t="shared" si="172"/>
        <v>2312 - CAD SCR SOUTH</v>
      </c>
      <c r="Y5499" s="83">
        <f t="shared" si="171"/>
        <v>24</v>
      </c>
    </row>
    <row r="5500" spans="1:25" x14ac:dyDescent="0.25">
      <c r="A5500" t="s">
        <v>7</v>
      </c>
      <c r="B5500" t="s">
        <v>8651</v>
      </c>
      <c r="C5500" t="s">
        <v>8722</v>
      </c>
      <c r="D5500" t="s">
        <v>8723</v>
      </c>
      <c r="E5500" t="s">
        <v>8724</v>
      </c>
      <c r="F5500">
        <v>23123124</v>
      </c>
      <c r="G5500" t="s">
        <v>8727</v>
      </c>
      <c r="H5500" t="s">
        <v>8888</v>
      </c>
      <c r="I5500">
        <v>131174</v>
      </c>
      <c r="J5500" t="s">
        <v>55</v>
      </c>
      <c r="K5500" t="s">
        <v>57</v>
      </c>
      <c r="L5500" t="s">
        <v>6</v>
      </c>
      <c r="M5500" t="s">
        <v>7662</v>
      </c>
      <c r="N5500">
        <v>0</v>
      </c>
      <c r="S5500">
        <v>220.43</v>
      </c>
      <c r="V5500">
        <v>220.43</v>
      </c>
      <c r="X5500" s="83" t="str">
        <f t="shared" si="172"/>
        <v>2312 - CAD SCR SOUTH</v>
      </c>
      <c r="Y5500" s="83">
        <f t="shared" si="171"/>
        <v>0</v>
      </c>
    </row>
    <row r="5501" spans="1:25" x14ac:dyDescent="0.25">
      <c r="A5501" t="s">
        <v>7</v>
      </c>
      <c r="B5501" t="s">
        <v>8651</v>
      </c>
      <c r="C5501" t="s">
        <v>8722</v>
      </c>
      <c r="D5501" t="s">
        <v>8723</v>
      </c>
      <c r="E5501" t="s">
        <v>8724</v>
      </c>
      <c r="F5501">
        <v>23123124</v>
      </c>
      <c r="G5501" t="s">
        <v>8727</v>
      </c>
      <c r="H5501" t="s">
        <v>8888</v>
      </c>
      <c r="I5501">
        <v>131174</v>
      </c>
      <c r="J5501" t="s">
        <v>55</v>
      </c>
      <c r="K5501" t="s">
        <v>57</v>
      </c>
      <c r="L5501" t="s">
        <v>6</v>
      </c>
      <c r="M5501" t="s">
        <v>7663</v>
      </c>
      <c r="N5501">
        <v>169.89</v>
      </c>
      <c r="Q5501">
        <v>169.89</v>
      </c>
      <c r="S5501">
        <v>304.3</v>
      </c>
      <c r="V5501">
        <v>152.15</v>
      </c>
      <c r="X5501" s="83" t="str">
        <f t="shared" si="172"/>
        <v>2312 - CAD SCR SOUTH</v>
      </c>
      <c r="Y5501" s="83">
        <f t="shared" si="171"/>
        <v>0</v>
      </c>
    </row>
    <row r="5502" spans="1:25" x14ac:dyDescent="0.25">
      <c r="A5502" t="s">
        <v>7</v>
      </c>
      <c r="B5502" t="s">
        <v>8651</v>
      </c>
      <c r="C5502" t="s">
        <v>8722</v>
      </c>
      <c r="D5502" t="s">
        <v>8723</v>
      </c>
      <c r="E5502" t="s">
        <v>8724</v>
      </c>
      <c r="F5502">
        <v>23123124</v>
      </c>
      <c r="G5502" t="s">
        <v>8727</v>
      </c>
      <c r="H5502" t="s">
        <v>8888</v>
      </c>
      <c r="I5502">
        <v>131174</v>
      </c>
      <c r="J5502" t="s">
        <v>55</v>
      </c>
      <c r="K5502" t="s">
        <v>57</v>
      </c>
      <c r="L5502" t="s">
        <v>6</v>
      </c>
      <c r="M5502" t="s">
        <v>7664</v>
      </c>
      <c r="N5502">
        <v>483.88</v>
      </c>
      <c r="O5502">
        <v>107.63</v>
      </c>
      <c r="P5502">
        <v>0.22239999999999999</v>
      </c>
      <c r="Q5502">
        <v>241.94</v>
      </c>
      <c r="R5502">
        <v>107.63</v>
      </c>
      <c r="S5502">
        <v>1424.86</v>
      </c>
      <c r="T5502">
        <v>422.63</v>
      </c>
      <c r="U5502">
        <v>0.29659999999999997</v>
      </c>
      <c r="V5502">
        <v>237.48</v>
      </c>
      <c r="W5502">
        <v>105.6575</v>
      </c>
      <c r="X5502" s="83" t="str">
        <f t="shared" si="172"/>
        <v>2312 - CAD SCR SOUTH</v>
      </c>
      <c r="Y5502" s="83">
        <f t="shared" si="171"/>
        <v>4</v>
      </c>
    </row>
    <row r="5503" spans="1:25" x14ac:dyDescent="0.25">
      <c r="A5503" t="s">
        <v>7</v>
      </c>
      <c r="B5503" t="s">
        <v>8651</v>
      </c>
      <c r="C5503" t="s">
        <v>8722</v>
      </c>
      <c r="D5503" t="s">
        <v>8723</v>
      </c>
      <c r="E5503" t="s">
        <v>8724</v>
      </c>
      <c r="F5503">
        <v>23123124</v>
      </c>
      <c r="G5503" t="s">
        <v>8727</v>
      </c>
      <c r="H5503" t="s">
        <v>8888</v>
      </c>
      <c r="I5503">
        <v>131174</v>
      </c>
      <c r="J5503" t="s">
        <v>55</v>
      </c>
      <c r="K5503" t="s">
        <v>57</v>
      </c>
      <c r="L5503" t="s">
        <v>6</v>
      </c>
      <c r="M5503" t="s">
        <v>7666</v>
      </c>
      <c r="N5503">
        <v>204.4</v>
      </c>
      <c r="O5503">
        <v>97.88</v>
      </c>
      <c r="P5503">
        <v>0.47889999999999999</v>
      </c>
      <c r="Q5503">
        <v>102.2</v>
      </c>
      <c r="R5503">
        <v>32.626666666666665</v>
      </c>
      <c r="S5503">
        <v>1559.44</v>
      </c>
      <c r="T5503">
        <v>309.61</v>
      </c>
      <c r="U5503">
        <v>0.19850000000000001</v>
      </c>
      <c r="V5503">
        <v>141.77000000000001</v>
      </c>
      <c r="W5503">
        <v>23.816153846153846</v>
      </c>
      <c r="X5503" s="83" t="str">
        <f t="shared" si="172"/>
        <v>2312 - CAD SCR SOUTH</v>
      </c>
      <c r="Y5503" s="83">
        <f t="shared" si="171"/>
        <v>13.000000000000002</v>
      </c>
    </row>
    <row r="5504" spans="1:25" x14ac:dyDescent="0.25">
      <c r="A5504" t="s">
        <v>7</v>
      </c>
      <c r="B5504" t="s">
        <v>8651</v>
      </c>
      <c r="C5504" t="s">
        <v>8722</v>
      </c>
      <c r="D5504" t="s">
        <v>8723</v>
      </c>
      <c r="E5504" t="s">
        <v>8724</v>
      </c>
      <c r="F5504">
        <v>23123124</v>
      </c>
      <c r="G5504" t="s">
        <v>8727</v>
      </c>
      <c r="H5504" t="s">
        <v>8888</v>
      </c>
      <c r="I5504">
        <v>158338</v>
      </c>
      <c r="J5504" t="s">
        <v>7712</v>
      </c>
      <c r="K5504" t="s">
        <v>50</v>
      </c>
      <c r="L5504" t="s">
        <v>6</v>
      </c>
      <c r="M5504" t="s">
        <v>7661</v>
      </c>
      <c r="N5504">
        <v>159.34</v>
      </c>
      <c r="Q5504">
        <v>159.34</v>
      </c>
      <c r="S5504">
        <v>1224.6600000000001</v>
      </c>
      <c r="T5504">
        <v>695.5</v>
      </c>
      <c r="U5504">
        <v>0.56789999999999996</v>
      </c>
      <c r="V5504">
        <v>204.11</v>
      </c>
      <c r="W5504">
        <v>173.875</v>
      </c>
      <c r="X5504" s="83" t="str">
        <f t="shared" si="172"/>
        <v>2312 - CAD SCR SOUTH</v>
      </c>
      <c r="Y5504" s="83">
        <f t="shared" si="171"/>
        <v>4</v>
      </c>
    </row>
    <row r="5505" spans="1:25" x14ac:dyDescent="0.25">
      <c r="A5505" t="s">
        <v>7</v>
      </c>
      <c r="B5505" t="s">
        <v>8651</v>
      </c>
      <c r="C5505" t="s">
        <v>8722</v>
      </c>
      <c r="D5505" t="s">
        <v>8723</v>
      </c>
      <c r="E5505" t="s">
        <v>8724</v>
      </c>
      <c r="F5505">
        <v>23123124</v>
      </c>
      <c r="G5505" t="s">
        <v>8727</v>
      </c>
      <c r="H5505" t="s">
        <v>8888</v>
      </c>
      <c r="I5505">
        <v>158338</v>
      </c>
      <c r="J5505" t="s">
        <v>7712</v>
      </c>
      <c r="K5505" t="s">
        <v>50</v>
      </c>
      <c r="L5505" t="s">
        <v>6</v>
      </c>
      <c r="M5505" t="s">
        <v>7662</v>
      </c>
      <c r="N5505">
        <v>241.94</v>
      </c>
      <c r="Q5505">
        <v>241.94</v>
      </c>
      <c r="S5505">
        <v>1050.8</v>
      </c>
      <c r="V5505">
        <v>262.7</v>
      </c>
      <c r="X5505" s="83" t="str">
        <f t="shared" si="172"/>
        <v>2312 - CAD SCR SOUTH</v>
      </c>
      <c r="Y5505" s="83">
        <f t="shared" si="171"/>
        <v>0</v>
      </c>
    </row>
    <row r="5506" spans="1:25" x14ac:dyDescent="0.25">
      <c r="A5506" t="s">
        <v>7</v>
      </c>
      <c r="B5506" t="s">
        <v>8651</v>
      </c>
      <c r="C5506" t="s">
        <v>8722</v>
      </c>
      <c r="D5506" t="s">
        <v>8723</v>
      </c>
      <c r="E5506" t="s">
        <v>8724</v>
      </c>
      <c r="F5506">
        <v>23123124</v>
      </c>
      <c r="G5506" t="s">
        <v>8727</v>
      </c>
      <c r="H5506" t="s">
        <v>8888</v>
      </c>
      <c r="I5506">
        <v>158338</v>
      </c>
      <c r="J5506" t="s">
        <v>7712</v>
      </c>
      <c r="K5506" t="s">
        <v>50</v>
      </c>
      <c r="L5506" t="s">
        <v>6</v>
      </c>
      <c r="M5506" t="s">
        <v>7663</v>
      </c>
      <c r="N5506">
        <v>169.89</v>
      </c>
      <c r="Q5506">
        <v>169.89</v>
      </c>
      <c r="S5506">
        <v>775.13</v>
      </c>
      <c r="T5506">
        <v>86.43</v>
      </c>
      <c r="U5506">
        <v>0.1115</v>
      </c>
      <c r="V5506">
        <v>155.03</v>
      </c>
      <c r="W5506">
        <v>21.607500000000002</v>
      </c>
      <c r="X5506" s="83" t="str">
        <f t="shared" si="172"/>
        <v>2312 - CAD SCR SOUTH</v>
      </c>
      <c r="Y5506" s="83">
        <f t="shared" si="171"/>
        <v>4</v>
      </c>
    </row>
    <row r="5507" spans="1:25" x14ac:dyDescent="0.25">
      <c r="A5507" t="s">
        <v>7</v>
      </c>
      <c r="B5507" t="s">
        <v>8651</v>
      </c>
      <c r="C5507" t="s">
        <v>8722</v>
      </c>
      <c r="D5507" t="s">
        <v>8723</v>
      </c>
      <c r="E5507" t="s">
        <v>8724</v>
      </c>
      <c r="F5507">
        <v>23123124</v>
      </c>
      <c r="G5507" t="s">
        <v>8727</v>
      </c>
      <c r="H5507" t="s">
        <v>8888</v>
      </c>
      <c r="I5507">
        <v>158338</v>
      </c>
      <c r="J5507" t="s">
        <v>7712</v>
      </c>
      <c r="K5507" t="s">
        <v>50</v>
      </c>
      <c r="L5507" t="s">
        <v>6</v>
      </c>
      <c r="M5507" t="s">
        <v>7664</v>
      </c>
      <c r="N5507">
        <v>725.82</v>
      </c>
      <c r="O5507">
        <v>10.44</v>
      </c>
      <c r="P5507">
        <v>1.44E-2</v>
      </c>
      <c r="Q5507">
        <v>241.94</v>
      </c>
      <c r="R5507">
        <v>3.48</v>
      </c>
      <c r="S5507">
        <v>1422.12</v>
      </c>
      <c r="T5507">
        <v>4094.19</v>
      </c>
      <c r="U5507">
        <v>2.8788999999999998</v>
      </c>
      <c r="V5507">
        <v>237.02</v>
      </c>
      <c r="W5507">
        <v>372.1990909090909</v>
      </c>
      <c r="X5507" s="83" t="str">
        <f t="shared" si="172"/>
        <v>2312 - CAD SCR SOUTH</v>
      </c>
      <c r="Y5507" s="83">
        <f t="shared" ref="Y5507:Y5562" si="173">IFERROR((IF($S5507=0,0,$T5507/$W5507)),0)</f>
        <v>11</v>
      </c>
    </row>
    <row r="5508" spans="1:25" x14ac:dyDescent="0.25">
      <c r="A5508" t="s">
        <v>7</v>
      </c>
      <c r="B5508" t="s">
        <v>8651</v>
      </c>
      <c r="C5508" t="s">
        <v>8722</v>
      </c>
      <c r="D5508" t="s">
        <v>8723</v>
      </c>
      <c r="E5508" t="s">
        <v>8724</v>
      </c>
      <c r="F5508">
        <v>23123124</v>
      </c>
      <c r="G5508" t="s">
        <v>8727</v>
      </c>
      <c r="H5508" t="s">
        <v>8888</v>
      </c>
      <c r="I5508">
        <v>158338</v>
      </c>
      <c r="J5508" t="s">
        <v>7712</v>
      </c>
      <c r="K5508" t="s">
        <v>50</v>
      </c>
      <c r="L5508" t="s">
        <v>6</v>
      </c>
      <c r="M5508" t="s">
        <v>7668</v>
      </c>
      <c r="N5508">
        <v>80.650000000000006</v>
      </c>
      <c r="Q5508">
        <v>80.650000000000006</v>
      </c>
      <c r="S5508">
        <v>618.95000000000005</v>
      </c>
      <c r="T5508">
        <v>55.34</v>
      </c>
      <c r="U5508">
        <v>8.9399999999999993E-2</v>
      </c>
      <c r="V5508">
        <v>154.74</v>
      </c>
      <c r="W5508">
        <v>11.068000000000001</v>
      </c>
      <c r="X5508" s="83" t="str">
        <f t="shared" si="172"/>
        <v>2312 - CAD SCR SOUTH</v>
      </c>
      <c r="Y5508" s="83">
        <f t="shared" si="173"/>
        <v>5</v>
      </c>
    </row>
    <row r="5509" spans="1:25" x14ac:dyDescent="0.25">
      <c r="A5509" t="s">
        <v>7</v>
      </c>
      <c r="B5509" t="s">
        <v>8651</v>
      </c>
      <c r="C5509" t="s">
        <v>8722</v>
      </c>
      <c r="D5509" t="s">
        <v>8723</v>
      </c>
      <c r="E5509" t="s">
        <v>8724</v>
      </c>
      <c r="F5509">
        <v>23123124</v>
      </c>
      <c r="G5509" t="s">
        <v>8727</v>
      </c>
      <c r="H5509" t="s">
        <v>8888</v>
      </c>
      <c r="I5509">
        <v>158338</v>
      </c>
      <c r="J5509" t="s">
        <v>7712</v>
      </c>
      <c r="K5509" t="s">
        <v>50</v>
      </c>
      <c r="L5509" t="s">
        <v>6</v>
      </c>
      <c r="M5509" t="s">
        <v>7667</v>
      </c>
      <c r="N5509">
        <v>0</v>
      </c>
      <c r="S5509">
        <v>831.52</v>
      </c>
      <c r="T5509">
        <v>626.25</v>
      </c>
      <c r="U5509">
        <v>0.75309999999999999</v>
      </c>
      <c r="V5509">
        <v>415.76</v>
      </c>
      <c r="X5509" s="83" t="str">
        <f t="shared" si="172"/>
        <v>2312 - CAD SCR SOUTH</v>
      </c>
      <c r="Y5509" s="83">
        <f t="shared" si="173"/>
        <v>0</v>
      </c>
    </row>
    <row r="5510" spans="1:25" x14ac:dyDescent="0.25">
      <c r="A5510" t="s">
        <v>7</v>
      </c>
      <c r="B5510" t="s">
        <v>8651</v>
      </c>
      <c r="C5510" t="s">
        <v>8722</v>
      </c>
      <c r="D5510" t="s">
        <v>8723</v>
      </c>
      <c r="E5510" t="s">
        <v>8724</v>
      </c>
      <c r="F5510">
        <v>23123124</v>
      </c>
      <c r="G5510" t="s">
        <v>8727</v>
      </c>
      <c r="H5510" t="s">
        <v>8888</v>
      </c>
      <c r="I5510">
        <v>158338</v>
      </c>
      <c r="J5510" t="s">
        <v>7712</v>
      </c>
      <c r="K5510" t="s">
        <v>50</v>
      </c>
      <c r="L5510" t="s">
        <v>6</v>
      </c>
      <c r="M5510" t="s">
        <v>7665</v>
      </c>
      <c r="N5510">
        <v>465.22</v>
      </c>
      <c r="Q5510">
        <v>465.22</v>
      </c>
      <c r="S5510">
        <v>2777.18</v>
      </c>
      <c r="T5510">
        <v>358.87</v>
      </c>
      <c r="U5510">
        <v>0.12920000000000001</v>
      </c>
      <c r="V5510">
        <v>555.44000000000005</v>
      </c>
      <c r="W5510">
        <v>358.87</v>
      </c>
      <c r="X5510" s="83" t="str">
        <f t="shared" si="172"/>
        <v>2312 - CAD SCR SOUTH</v>
      </c>
      <c r="Y5510" s="83">
        <f t="shared" si="173"/>
        <v>1</v>
      </c>
    </row>
    <row r="5511" spans="1:25" x14ac:dyDescent="0.25">
      <c r="A5511" t="s">
        <v>7</v>
      </c>
      <c r="B5511" t="s">
        <v>8651</v>
      </c>
      <c r="C5511" t="s">
        <v>8722</v>
      </c>
      <c r="D5511" t="s">
        <v>8723</v>
      </c>
      <c r="E5511" t="s">
        <v>8724</v>
      </c>
      <c r="F5511">
        <v>23123124</v>
      </c>
      <c r="G5511" t="s">
        <v>8727</v>
      </c>
      <c r="H5511" t="s">
        <v>8888</v>
      </c>
      <c r="I5511">
        <v>158338</v>
      </c>
      <c r="J5511" t="s">
        <v>7712</v>
      </c>
      <c r="K5511" t="s">
        <v>50</v>
      </c>
      <c r="L5511" t="s">
        <v>6</v>
      </c>
      <c r="M5511" t="s">
        <v>7666</v>
      </c>
      <c r="N5511">
        <v>0</v>
      </c>
      <c r="S5511">
        <v>1262.6500000000001</v>
      </c>
      <c r="T5511">
        <v>217.98</v>
      </c>
      <c r="U5511">
        <v>0.1726</v>
      </c>
      <c r="V5511">
        <v>140.29</v>
      </c>
      <c r="W5511">
        <v>36.33</v>
      </c>
      <c r="X5511" s="83" t="str">
        <f t="shared" si="172"/>
        <v>2312 - CAD SCR SOUTH</v>
      </c>
      <c r="Y5511" s="83">
        <f t="shared" si="173"/>
        <v>6</v>
      </c>
    </row>
    <row r="5512" spans="1:25" x14ac:dyDescent="0.25">
      <c r="A5512" t="s">
        <v>7</v>
      </c>
      <c r="B5512" t="s">
        <v>8651</v>
      </c>
      <c r="C5512" t="s">
        <v>8722</v>
      </c>
      <c r="D5512" t="s">
        <v>8723</v>
      </c>
      <c r="E5512" t="s">
        <v>8724</v>
      </c>
      <c r="F5512">
        <v>23123124</v>
      </c>
      <c r="G5512" t="s">
        <v>8727</v>
      </c>
      <c r="H5512" t="s">
        <v>8888</v>
      </c>
      <c r="I5512">
        <v>159018</v>
      </c>
      <c r="J5512" t="s">
        <v>59</v>
      </c>
      <c r="K5512" t="s">
        <v>61</v>
      </c>
      <c r="L5512" t="s">
        <v>6</v>
      </c>
      <c r="M5512" t="s">
        <v>7661</v>
      </c>
      <c r="N5512">
        <v>159.34</v>
      </c>
      <c r="Q5512">
        <v>159.34</v>
      </c>
      <c r="S5512">
        <v>1608.53</v>
      </c>
      <c r="T5512">
        <v>2565.12</v>
      </c>
      <c r="U5512">
        <v>1.5947</v>
      </c>
      <c r="V5512">
        <v>201.07</v>
      </c>
      <c r="W5512">
        <v>641.28</v>
      </c>
      <c r="X5512" s="83" t="str">
        <f t="shared" si="172"/>
        <v>2312 - CAD SCR SOUTH</v>
      </c>
      <c r="Y5512" s="83">
        <f t="shared" si="173"/>
        <v>4</v>
      </c>
    </row>
    <row r="5513" spans="1:25" x14ac:dyDescent="0.25">
      <c r="A5513" t="s">
        <v>7</v>
      </c>
      <c r="B5513" t="s">
        <v>8651</v>
      </c>
      <c r="C5513" t="s">
        <v>8722</v>
      </c>
      <c r="D5513" t="s">
        <v>8723</v>
      </c>
      <c r="E5513" t="s">
        <v>8724</v>
      </c>
      <c r="F5513">
        <v>23123124</v>
      </c>
      <c r="G5513" t="s">
        <v>8727</v>
      </c>
      <c r="H5513" t="s">
        <v>8888</v>
      </c>
      <c r="I5513">
        <v>159018</v>
      </c>
      <c r="J5513" t="s">
        <v>59</v>
      </c>
      <c r="K5513" t="s">
        <v>61</v>
      </c>
      <c r="L5513" t="s">
        <v>6</v>
      </c>
      <c r="M5513" t="s">
        <v>7662</v>
      </c>
      <c r="N5513">
        <v>241.94</v>
      </c>
      <c r="O5513">
        <v>67.5</v>
      </c>
      <c r="P5513">
        <v>0.27900000000000003</v>
      </c>
      <c r="Q5513">
        <v>241.94</v>
      </c>
      <c r="S5513">
        <v>462.37</v>
      </c>
      <c r="T5513">
        <v>697.5</v>
      </c>
      <c r="U5513">
        <v>1.5085</v>
      </c>
      <c r="V5513">
        <v>231.19</v>
      </c>
      <c r="W5513">
        <v>697.5</v>
      </c>
      <c r="X5513" s="83" t="str">
        <f t="shared" si="172"/>
        <v>2312 - CAD SCR SOUTH</v>
      </c>
      <c r="Y5513" s="83">
        <f t="shared" si="173"/>
        <v>1</v>
      </c>
    </row>
    <row r="5514" spans="1:25" x14ac:dyDescent="0.25">
      <c r="A5514" t="s">
        <v>7</v>
      </c>
      <c r="B5514" t="s">
        <v>8651</v>
      </c>
      <c r="C5514" t="s">
        <v>8722</v>
      </c>
      <c r="D5514" t="s">
        <v>8723</v>
      </c>
      <c r="E5514" t="s">
        <v>8724</v>
      </c>
      <c r="F5514">
        <v>23123124</v>
      </c>
      <c r="G5514" t="s">
        <v>8727</v>
      </c>
      <c r="H5514" t="s">
        <v>8888</v>
      </c>
      <c r="I5514">
        <v>159018</v>
      </c>
      <c r="J5514" t="s">
        <v>59</v>
      </c>
      <c r="K5514" t="s">
        <v>61</v>
      </c>
      <c r="L5514" t="s">
        <v>6</v>
      </c>
      <c r="M5514" t="s">
        <v>7663</v>
      </c>
      <c r="N5514">
        <v>0</v>
      </c>
      <c r="S5514">
        <v>1035.3399999999999</v>
      </c>
      <c r="T5514">
        <v>341.25</v>
      </c>
      <c r="U5514">
        <v>0.3296</v>
      </c>
      <c r="V5514">
        <v>172.56</v>
      </c>
      <c r="W5514">
        <v>341.25</v>
      </c>
      <c r="X5514" s="83" t="str">
        <f t="shared" si="172"/>
        <v>2312 - CAD SCR SOUTH</v>
      </c>
      <c r="Y5514" s="83">
        <f t="shared" si="173"/>
        <v>1</v>
      </c>
    </row>
    <row r="5515" spans="1:25" x14ac:dyDescent="0.25">
      <c r="A5515" t="s">
        <v>7</v>
      </c>
      <c r="B5515" t="s">
        <v>8651</v>
      </c>
      <c r="C5515" t="s">
        <v>8722</v>
      </c>
      <c r="D5515" t="s">
        <v>8723</v>
      </c>
      <c r="E5515" t="s">
        <v>8724</v>
      </c>
      <c r="F5515">
        <v>23123124</v>
      </c>
      <c r="G5515" t="s">
        <v>8727</v>
      </c>
      <c r="H5515" t="s">
        <v>8888</v>
      </c>
      <c r="I5515">
        <v>159018</v>
      </c>
      <c r="J5515" t="s">
        <v>59</v>
      </c>
      <c r="K5515" t="s">
        <v>61</v>
      </c>
      <c r="L5515" t="s">
        <v>6</v>
      </c>
      <c r="M5515" t="s">
        <v>7664</v>
      </c>
      <c r="N5515">
        <v>241.94</v>
      </c>
      <c r="O5515">
        <v>225</v>
      </c>
      <c r="P5515">
        <v>0.93</v>
      </c>
      <c r="Q5515">
        <v>241.94</v>
      </c>
      <c r="R5515">
        <v>112.5</v>
      </c>
      <c r="S5515">
        <v>1403.97</v>
      </c>
      <c r="T5515">
        <v>562.5</v>
      </c>
      <c r="U5515">
        <v>0.40060000000000001</v>
      </c>
      <c r="V5515">
        <v>234</v>
      </c>
      <c r="W5515">
        <v>93.75</v>
      </c>
      <c r="X5515" s="83" t="str">
        <f t="shared" si="172"/>
        <v>2312 - CAD SCR SOUTH</v>
      </c>
      <c r="Y5515" s="83">
        <f t="shared" si="173"/>
        <v>6</v>
      </c>
    </row>
    <row r="5516" spans="1:25" x14ac:dyDescent="0.25">
      <c r="A5516" t="s">
        <v>7</v>
      </c>
      <c r="B5516" t="s">
        <v>8651</v>
      </c>
      <c r="C5516" t="s">
        <v>8722</v>
      </c>
      <c r="D5516" t="s">
        <v>8723</v>
      </c>
      <c r="E5516" t="s">
        <v>8724</v>
      </c>
      <c r="F5516">
        <v>23123124</v>
      </c>
      <c r="G5516" t="s">
        <v>8727</v>
      </c>
      <c r="H5516" t="s">
        <v>8888</v>
      </c>
      <c r="I5516">
        <v>159018</v>
      </c>
      <c r="J5516" t="s">
        <v>59</v>
      </c>
      <c r="K5516" t="s">
        <v>61</v>
      </c>
      <c r="L5516" t="s">
        <v>6</v>
      </c>
      <c r="M5516" t="s">
        <v>7668</v>
      </c>
      <c r="N5516">
        <v>0</v>
      </c>
      <c r="S5516">
        <v>874.6</v>
      </c>
      <c r="T5516">
        <v>116.25</v>
      </c>
      <c r="U5516">
        <v>0.13289999999999999</v>
      </c>
      <c r="V5516">
        <v>124.94</v>
      </c>
      <c r="W5516">
        <v>58.125</v>
      </c>
      <c r="X5516" s="83" t="str">
        <f t="shared" si="172"/>
        <v>2312 - CAD SCR SOUTH</v>
      </c>
      <c r="Y5516" s="83">
        <f t="shared" si="173"/>
        <v>2</v>
      </c>
    </row>
    <row r="5517" spans="1:25" x14ac:dyDescent="0.25">
      <c r="A5517" t="s">
        <v>7</v>
      </c>
      <c r="B5517" t="s">
        <v>8651</v>
      </c>
      <c r="C5517" t="s">
        <v>8722</v>
      </c>
      <c r="D5517" t="s">
        <v>8723</v>
      </c>
      <c r="E5517" t="s">
        <v>8724</v>
      </c>
      <c r="F5517">
        <v>23123124</v>
      </c>
      <c r="G5517" t="s">
        <v>8727</v>
      </c>
      <c r="H5517" t="s">
        <v>8888</v>
      </c>
      <c r="I5517">
        <v>159018</v>
      </c>
      <c r="J5517" t="s">
        <v>59</v>
      </c>
      <c r="K5517" t="s">
        <v>61</v>
      </c>
      <c r="L5517" t="s">
        <v>6</v>
      </c>
      <c r="M5517" t="s">
        <v>7667</v>
      </c>
      <c r="N5517">
        <v>422.83</v>
      </c>
      <c r="Q5517">
        <v>422.83</v>
      </c>
      <c r="S5517">
        <v>3781.53</v>
      </c>
      <c r="T5517">
        <v>270</v>
      </c>
      <c r="U5517">
        <v>7.1400000000000005E-2</v>
      </c>
      <c r="V5517">
        <v>472.69</v>
      </c>
      <c r="X5517" s="83" t="str">
        <f t="shared" si="172"/>
        <v>2312 - CAD SCR SOUTH</v>
      </c>
      <c r="Y5517" s="83">
        <f t="shared" si="173"/>
        <v>0</v>
      </c>
    </row>
    <row r="5518" spans="1:25" x14ac:dyDescent="0.25">
      <c r="A5518" t="s">
        <v>7</v>
      </c>
      <c r="B5518" t="s">
        <v>8651</v>
      </c>
      <c r="C5518" t="s">
        <v>8722</v>
      </c>
      <c r="D5518" t="s">
        <v>8723</v>
      </c>
      <c r="E5518" t="s">
        <v>8724</v>
      </c>
      <c r="F5518">
        <v>23123124</v>
      </c>
      <c r="G5518" t="s">
        <v>8727</v>
      </c>
      <c r="H5518" t="s">
        <v>8888</v>
      </c>
      <c r="I5518">
        <v>159018</v>
      </c>
      <c r="J5518" t="s">
        <v>59</v>
      </c>
      <c r="K5518" t="s">
        <v>61</v>
      </c>
      <c r="L5518" t="s">
        <v>6</v>
      </c>
      <c r="M5518" t="s">
        <v>7665</v>
      </c>
      <c r="N5518">
        <v>930.44</v>
      </c>
      <c r="O5518">
        <v>137.16</v>
      </c>
      <c r="P5518">
        <v>0.1474</v>
      </c>
      <c r="Q5518">
        <v>465.22</v>
      </c>
      <c r="R5518">
        <v>137.16</v>
      </c>
      <c r="S5518">
        <v>7695.66</v>
      </c>
      <c r="T5518">
        <v>842.74</v>
      </c>
      <c r="U5518">
        <v>0.1095</v>
      </c>
      <c r="V5518">
        <v>480.98</v>
      </c>
      <c r="W5518">
        <v>210.685</v>
      </c>
      <c r="X5518" s="83" t="str">
        <f t="shared" si="172"/>
        <v>2312 - CAD SCR SOUTH</v>
      </c>
      <c r="Y5518" s="83">
        <f t="shared" si="173"/>
        <v>4</v>
      </c>
    </row>
    <row r="5519" spans="1:25" x14ac:dyDescent="0.25">
      <c r="A5519" t="s">
        <v>7</v>
      </c>
      <c r="B5519" t="s">
        <v>8651</v>
      </c>
      <c r="C5519" t="s">
        <v>8722</v>
      </c>
      <c r="D5519" t="s">
        <v>8723</v>
      </c>
      <c r="E5519" t="s">
        <v>8724</v>
      </c>
      <c r="F5519">
        <v>23123124</v>
      </c>
      <c r="G5519" t="s">
        <v>8727</v>
      </c>
      <c r="H5519" t="s">
        <v>8888</v>
      </c>
      <c r="I5519">
        <v>159018</v>
      </c>
      <c r="J5519" t="s">
        <v>59</v>
      </c>
      <c r="K5519" t="s">
        <v>61</v>
      </c>
      <c r="L5519" t="s">
        <v>6</v>
      </c>
      <c r="M5519" t="s">
        <v>7666</v>
      </c>
      <c r="N5519">
        <v>0</v>
      </c>
      <c r="O5519">
        <v>-26.5</v>
      </c>
      <c r="S5519">
        <v>1788.08</v>
      </c>
      <c r="T5519">
        <v>116.64</v>
      </c>
      <c r="U5519">
        <v>6.5199999999999994E-2</v>
      </c>
      <c r="V5519">
        <v>127.72</v>
      </c>
      <c r="W5519">
        <v>29.16</v>
      </c>
      <c r="X5519" s="83" t="str">
        <f t="shared" si="172"/>
        <v>2312 - CAD SCR SOUTH</v>
      </c>
      <c r="Y5519" s="83">
        <f t="shared" si="173"/>
        <v>4</v>
      </c>
    </row>
    <row r="5520" spans="1:25" x14ac:dyDescent="0.25">
      <c r="A5520" t="s">
        <v>7</v>
      </c>
      <c r="B5520" t="s">
        <v>8651</v>
      </c>
      <c r="C5520" t="s">
        <v>8722</v>
      </c>
      <c r="D5520" t="s">
        <v>8723</v>
      </c>
      <c r="E5520" t="s">
        <v>8724</v>
      </c>
      <c r="F5520">
        <v>23123124</v>
      </c>
      <c r="G5520" t="s">
        <v>8727</v>
      </c>
      <c r="H5520" t="s">
        <v>8888</v>
      </c>
      <c r="I5520">
        <v>164344</v>
      </c>
      <c r="J5520" t="s">
        <v>65</v>
      </c>
      <c r="K5520" t="s">
        <v>64</v>
      </c>
      <c r="L5520" t="s">
        <v>6</v>
      </c>
      <c r="M5520" t="s">
        <v>7662</v>
      </c>
      <c r="N5520">
        <v>241.94</v>
      </c>
      <c r="Q5520">
        <v>241.94</v>
      </c>
      <c r="S5520">
        <v>462.37</v>
      </c>
      <c r="V5520">
        <v>231.19</v>
      </c>
      <c r="X5520" s="83" t="str">
        <f t="shared" si="172"/>
        <v>2312 - CAD SCR SOUTH</v>
      </c>
      <c r="Y5520" s="83">
        <f t="shared" si="173"/>
        <v>0</v>
      </c>
    </row>
    <row r="5521" spans="1:25" x14ac:dyDescent="0.25">
      <c r="A5521" t="s">
        <v>7</v>
      </c>
      <c r="B5521" t="s">
        <v>8651</v>
      </c>
      <c r="C5521" t="s">
        <v>8722</v>
      </c>
      <c r="D5521" t="s">
        <v>8723</v>
      </c>
      <c r="E5521" t="s">
        <v>8724</v>
      </c>
      <c r="F5521">
        <v>23123124</v>
      </c>
      <c r="G5521" t="s">
        <v>8727</v>
      </c>
      <c r="H5521" t="s">
        <v>8888</v>
      </c>
      <c r="I5521">
        <v>164344</v>
      </c>
      <c r="J5521" t="s">
        <v>65</v>
      </c>
      <c r="K5521" t="s">
        <v>64</v>
      </c>
      <c r="L5521" t="s">
        <v>6</v>
      </c>
      <c r="M5521" t="s">
        <v>7664</v>
      </c>
      <c r="N5521">
        <v>483.88</v>
      </c>
      <c r="O5521">
        <v>3.75</v>
      </c>
      <c r="P5521">
        <v>7.7000000000000002E-3</v>
      </c>
      <c r="Q5521">
        <v>241.94</v>
      </c>
      <c r="R5521">
        <v>1.875</v>
      </c>
      <c r="S5521">
        <v>483.88</v>
      </c>
      <c r="T5521">
        <v>3.75</v>
      </c>
      <c r="U5521">
        <v>7.7000000000000002E-3</v>
      </c>
      <c r="V5521">
        <v>241.94</v>
      </c>
      <c r="W5521">
        <v>0.625</v>
      </c>
      <c r="X5521" s="83" t="str">
        <f t="shared" si="172"/>
        <v>2312 - CAD SCR SOUTH</v>
      </c>
      <c r="Y5521" s="83">
        <f t="shared" si="173"/>
        <v>6</v>
      </c>
    </row>
    <row r="5522" spans="1:25" x14ac:dyDescent="0.25">
      <c r="A5522" t="s">
        <v>7</v>
      </c>
      <c r="B5522" t="s">
        <v>8651</v>
      </c>
      <c r="C5522" t="s">
        <v>8722</v>
      </c>
      <c r="D5522" t="s">
        <v>8723</v>
      </c>
      <c r="E5522" t="s">
        <v>8724</v>
      </c>
      <c r="F5522">
        <v>23123124</v>
      </c>
      <c r="G5522" t="s">
        <v>8727</v>
      </c>
      <c r="H5522" t="s">
        <v>8888</v>
      </c>
      <c r="I5522">
        <v>164344</v>
      </c>
      <c r="J5522" t="s">
        <v>65</v>
      </c>
      <c r="K5522" t="s">
        <v>64</v>
      </c>
      <c r="L5522" t="s">
        <v>6</v>
      </c>
      <c r="M5522" t="s">
        <v>7666</v>
      </c>
      <c r="N5522">
        <v>0</v>
      </c>
      <c r="O5522">
        <v>1.88</v>
      </c>
      <c r="R5522">
        <v>1.88</v>
      </c>
      <c r="S5522">
        <v>806.13</v>
      </c>
      <c r="T5522">
        <v>2489.38</v>
      </c>
      <c r="U5522">
        <v>3.0880999999999998</v>
      </c>
      <c r="V5522">
        <v>134.36000000000001</v>
      </c>
      <c r="W5522">
        <v>497.87600000000003</v>
      </c>
      <c r="X5522" s="83" t="str">
        <f t="shared" si="172"/>
        <v>2312 - CAD SCR SOUTH</v>
      </c>
      <c r="Y5522" s="83">
        <f t="shared" si="173"/>
        <v>5</v>
      </c>
    </row>
    <row r="5523" spans="1:25" x14ac:dyDescent="0.25">
      <c r="A5523" t="s">
        <v>7</v>
      </c>
      <c r="B5523" t="s">
        <v>8651</v>
      </c>
      <c r="C5523" t="s">
        <v>8722</v>
      </c>
      <c r="D5523" t="s">
        <v>8723</v>
      </c>
      <c r="E5523" t="s">
        <v>8724</v>
      </c>
      <c r="F5523">
        <v>23123124</v>
      </c>
      <c r="G5523" t="s">
        <v>8727</v>
      </c>
      <c r="H5523" t="s">
        <v>8888</v>
      </c>
      <c r="I5523">
        <v>165932</v>
      </c>
      <c r="J5523" t="s">
        <v>7715</v>
      </c>
      <c r="K5523" t="s">
        <v>46</v>
      </c>
      <c r="L5523" t="s">
        <v>6</v>
      </c>
      <c r="M5523" t="s">
        <v>7661</v>
      </c>
      <c r="N5523">
        <v>159.34</v>
      </c>
      <c r="Q5523">
        <v>159.34</v>
      </c>
      <c r="S5523">
        <v>1492.1</v>
      </c>
      <c r="T5523">
        <v>13173.16</v>
      </c>
      <c r="U5523">
        <v>8.8285999999999998</v>
      </c>
      <c r="V5523">
        <v>186.51</v>
      </c>
      <c r="W5523">
        <v>1881.8799999999999</v>
      </c>
      <c r="X5523" s="83" t="str">
        <f t="shared" si="172"/>
        <v>2312 - CAD SCR SOUTH</v>
      </c>
      <c r="Y5523" s="83">
        <f t="shared" si="173"/>
        <v>7</v>
      </c>
    </row>
    <row r="5524" spans="1:25" x14ac:dyDescent="0.25">
      <c r="A5524" t="s">
        <v>7</v>
      </c>
      <c r="B5524" t="s">
        <v>8651</v>
      </c>
      <c r="C5524" t="s">
        <v>8722</v>
      </c>
      <c r="D5524" t="s">
        <v>8723</v>
      </c>
      <c r="E5524" t="s">
        <v>8724</v>
      </c>
      <c r="F5524">
        <v>23123124</v>
      </c>
      <c r="G5524" t="s">
        <v>8727</v>
      </c>
      <c r="H5524" t="s">
        <v>8888</v>
      </c>
      <c r="I5524">
        <v>165932</v>
      </c>
      <c r="J5524" t="s">
        <v>7715</v>
      </c>
      <c r="K5524" t="s">
        <v>46</v>
      </c>
      <c r="L5524" t="s">
        <v>6</v>
      </c>
      <c r="M5524" t="s">
        <v>7662</v>
      </c>
      <c r="N5524">
        <v>0</v>
      </c>
      <c r="O5524">
        <v>352.96</v>
      </c>
      <c r="R5524">
        <v>176.48</v>
      </c>
      <c r="S5524">
        <v>532.26</v>
      </c>
      <c r="T5524">
        <v>1076.71</v>
      </c>
      <c r="U5524">
        <v>2.0228999999999999</v>
      </c>
      <c r="V5524">
        <v>266.13</v>
      </c>
      <c r="W5524">
        <v>538.35500000000002</v>
      </c>
      <c r="X5524" s="83" t="str">
        <f t="shared" si="172"/>
        <v>2312 - CAD SCR SOUTH</v>
      </c>
      <c r="Y5524" s="83">
        <f t="shared" si="173"/>
        <v>2</v>
      </c>
    </row>
    <row r="5525" spans="1:25" x14ac:dyDescent="0.25">
      <c r="A5525" t="s">
        <v>7</v>
      </c>
      <c r="B5525" t="s">
        <v>8651</v>
      </c>
      <c r="C5525" t="s">
        <v>8722</v>
      </c>
      <c r="D5525" t="s">
        <v>8723</v>
      </c>
      <c r="E5525" t="s">
        <v>8724</v>
      </c>
      <c r="F5525">
        <v>23123124</v>
      </c>
      <c r="G5525" t="s">
        <v>8727</v>
      </c>
      <c r="H5525" t="s">
        <v>8888</v>
      </c>
      <c r="I5525">
        <v>165932</v>
      </c>
      <c r="J5525" t="s">
        <v>7715</v>
      </c>
      <c r="K5525" t="s">
        <v>46</v>
      </c>
      <c r="L5525" t="s">
        <v>6</v>
      </c>
      <c r="M5525" t="s">
        <v>7663</v>
      </c>
      <c r="N5525">
        <v>169.89</v>
      </c>
      <c r="O5525">
        <v>97.5</v>
      </c>
      <c r="P5525">
        <v>0.57389999999999997</v>
      </c>
      <c r="Q5525">
        <v>169.89</v>
      </c>
      <c r="S5525">
        <v>1783.59</v>
      </c>
      <c r="T5525">
        <v>716.25</v>
      </c>
      <c r="U5525">
        <v>0.40160000000000001</v>
      </c>
      <c r="V5525">
        <v>162.13999999999999</v>
      </c>
      <c r="W5525">
        <v>102.32142857142857</v>
      </c>
      <c r="X5525" s="83" t="str">
        <f t="shared" si="172"/>
        <v>2312 - CAD SCR SOUTH</v>
      </c>
      <c r="Y5525" s="83">
        <f t="shared" si="173"/>
        <v>7</v>
      </c>
    </row>
    <row r="5526" spans="1:25" x14ac:dyDescent="0.25">
      <c r="A5526" t="s">
        <v>7</v>
      </c>
      <c r="B5526" t="s">
        <v>8651</v>
      </c>
      <c r="C5526" t="s">
        <v>8722</v>
      </c>
      <c r="D5526" t="s">
        <v>8723</v>
      </c>
      <c r="E5526" t="s">
        <v>8724</v>
      </c>
      <c r="F5526">
        <v>23123124</v>
      </c>
      <c r="G5526" t="s">
        <v>8727</v>
      </c>
      <c r="H5526" t="s">
        <v>8888</v>
      </c>
      <c r="I5526">
        <v>165932</v>
      </c>
      <c r="J5526" t="s">
        <v>7715</v>
      </c>
      <c r="K5526" t="s">
        <v>46</v>
      </c>
      <c r="L5526" t="s">
        <v>6</v>
      </c>
      <c r="M5526" t="s">
        <v>7664</v>
      </c>
      <c r="N5526">
        <v>725.82</v>
      </c>
      <c r="O5526">
        <v>5170.4799999999996</v>
      </c>
      <c r="P5526">
        <v>7.1235999999999997</v>
      </c>
      <c r="Q5526">
        <v>241.94</v>
      </c>
      <c r="R5526">
        <v>2585.2399999999998</v>
      </c>
      <c r="S5526">
        <v>2113.66</v>
      </c>
      <c r="T5526">
        <v>13152.53</v>
      </c>
      <c r="U5526">
        <v>6.2225999999999999</v>
      </c>
      <c r="V5526">
        <v>234.85</v>
      </c>
      <c r="W5526">
        <v>1195.6845454545455</v>
      </c>
      <c r="X5526" s="83" t="str">
        <f t="shared" si="172"/>
        <v>2312 - CAD SCR SOUTH</v>
      </c>
      <c r="Y5526" s="83">
        <f t="shared" si="173"/>
        <v>11</v>
      </c>
    </row>
    <row r="5527" spans="1:25" x14ac:dyDescent="0.25">
      <c r="A5527" t="s">
        <v>7</v>
      </c>
      <c r="B5527" t="s">
        <v>8651</v>
      </c>
      <c r="C5527" t="s">
        <v>8722</v>
      </c>
      <c r="D5527" t="s">
        <v>8723</v>
      </c>
      <c r="E5527" t="s">
        <v>8724</v>
      </c>
      <c r="F5527">
        <v>23123124</v>
      </c>
      <c r="G5527" t="s">
        <v>8727</v>
      </c>
      <c r="H5527" t="s">
        <v>8888</v>
      </c>
      <c r="I5527">
        <v>165932</v>
      </c>
      <c r="J5527" t="s">
        <v>7715</v>
      </c>
      <c r="K5527" t="s">
        <v>46</v>
      </c>
      <c r="L5527" t="s">
        <v>6</v>
      </c>
      <c r="M5527" t="s">
        <v>7668</v>
      </c>
      <c r="N5527">
        <v>80.650000000000006</v>
      </c>
      <c r="Q5527">
        <v>80.650000000000006</v>
      </c>
      <c r="S5527">
        <v>1109.77</v>
      </c>
      <c r="T5527">
        <v>188.5</v>
      </c>
      <c r="U5527">
        <v>0.1699</v>
      </c>
      <c r="V5527">
        <v>138.72</v>
      </c>
      <c r="W5527">
        <v>26.928571428571427</v>
      </c>
      <c r="X5527" s="83" t="str">
        <f t="shared" si="172"/>
        <v>2312 - CAD SCR SOUTH</v>
      </c>
      <c r="Y5527" s="83">
        <f t="shared" si="173"/>
        <v>7</v>
      </c>
    </row>
    <row r="5528" spans="1:25" x14ac:dyDescent="0.25">
      <c r="A5528" t="s">
        <v>7</v>
      </c>
      <c r="B5528" t="s">
        <v>8651</v>
      </c>
      <c r="C5528" t="s">
        <v>8722</v>
      </c>
      <c r="D5528" t="s">
        <v>8723</v>
      </c>
      <c r="E5528" t="s">
        <v>8724</v>
      </c>
      <c r="F5528">
        <v>23123124</v>
      </c>
      <c r="G5528" t="s">
        <v>8727</v>
      </c>
      <c r="H5528" t="s">
        <v>8888</v>
      </c>
      <c r="I5528">
        <v>165932</v>
      </c>
      <c r="J5528" t="s">
        <v>7715</v>
      </c>
      <c r="K5528" t="s">
        <v>46</v>
      </c>
      <c r="L5528" t="s">
        <v>6</v>
      </c>
      <c r="M5528" t="s">
        <v>7667</v>
      </c>
      <c r="N5528">
        <v>422.83</v>
      </c>
      <c r="Q5528">
        <v>422.83</v>
      </c>
      <c r="S5528">
        <v>4738.05</v>
      </c>
      <c r="T5528">
        <v>903.02</v>
      </c>
      <c r="U5528">
        <v>0.19059999999999999</v>
      </c>
      <c r="V5528">
        <v>473.81</v>
      </c>
      <c r="W5528">
        <v>225.755</v>
      </c>
      <c r="X5528" s="83" t="str">
        <f t="shared" si="172"/>
        <v>2312 - CAD SCR SOUTH</v>
      </c>
      <c r="Y5528" s="83">
        <f t="shared" si="173"/>
        <v>4</v>
      </c>
    </row>
    <row r="5529" spans="1:25" x14ac:dyDescent="0.25">
      <c r="A5529" t="s">
        <v>7</v>
      </c>
      <c r="B5529" t="s">
        <v>8651</v>
      </c>
      <c r="C5529" t="s">
        <v>8722</v>
      </c>
      <c r="D5529" t="s">
        <v>8723</v>
      </c>
      <c r="E5529" t="s">
        <v>8724</v>
      </c>
      <c r="F5529">
        <v>23123124</v>
      </c>
      <c r="G5529" t="s">
        <v>8727</v>
      </c>
      <c r="H5529" t="s">
        <v>8888</v>
      </c>
      <c r="I5529">
        <v>165932</v>
      </c>
      <c r="J5529" t="s">
        <v>7715</v>
      </c>
      <c r="K5529" t="s">
        <v>46</v>
      </c>
      <c r="L5529" t="s">
        <v>6</v>
      </c>
      <c r="M5529" t="s">
        <v>7665</v>
      </c>
      <c r="N5529">
        <v>930.44</v>
      </c>
      <c r="O5529">
        <v>16.48</v>
      </c>
      <c r="P5529">
        <v>1.77E-2</v>
      </c>
      <c r="Q5529">
        <v>465.22</v>
      </c>
      <c r="R5529">
        <v>16.48</v>
      </c>
      <c r="S5529">
        <v>5006.5200000000004</v>
      </c>
      <c r="T5529">
        <v>1021.27</v>
      </c>
      <c r="U5529">
        <v>0.20399999999999999</v>
      </c>
      <c r="V5529">
        <v>455.14</v>
      </c>
      <c r="W5529">
        <v>92.842727272727274</v>
      </c>
      <c r="X5529" s="83" t="str">
        <f t="shared" ref="X5529:X5562" si="174">CONCATENATE(C5529," - ",D5529)</f>
        <v>2312 - CAD SCR SOUTH</v>
      </c>
      <c r="Y5529" s="83">
        <f t="shared" si="173"/>
        <v>11</v>
      </c>
    </row>
    <row r="5530" spans="1:25" x14ac:dyDescent="0.25">
      <c r="A5530" t="s">
        <v>7</v>
      </c>
      <c r="B5530" t="s">
        <v>8651</v>
      </c>
      <c r="C5530" t="s">
        <v>8722</v>
      </c>
      <c r="D5530" t="s">
        <v>8723</v>
      </c>
      <c r="E5530" t="s">
        <v>8724</v>
      </c>
      <c r="F5530">
        <v>23123124</v>
      </c>
      <c r="G5530" t="s">
        <v>8727</v>
      </c>
      <c r="H5530" t="s">
        <v>8888</v>
      </c>
      <c r="I5530">
        <v>165932</v>
      </c>
      <c r="J5530" t="s">
        <v>7715</v>
      </c>
      <c r="K5530" t="s">
        <v>46</v>
      </c>
      <c r="L5530" t="s">
        <v>6</v>
      </c>
      <c r="M5530" t="s">
        <v>7666</v>
      </c>
      <c r="N5530">
        <v>204.4</v>
      </c>
      <c r="O5530">
        <v>32.979999999999997</v>
      </c>
      <c r="P5530">
        <v>0.16139999999999999</v>
      </c>
      <c r="Q5530">
        <v>102.2</v>
      </c>
      <c r="R5530">
        <v>16.489999999999998</v>
      </c>
      <c r="S5530">
        <v>1666.35</v>
      </c>
      <c r="T5530">
        <v>286.14</v>
      </c>
      <c r="U5530">
        <v>0.17169999999999999</v>
      </c>
      <c r="V5530">
        <v>151.49</v>
      </c>
      <c r="W5530">
        <v>17.883749999999999</v>
      </c>
      <c r="X5530" s="83" t="str">
        <f t="shared" si="174"/>
        <v>2312 - CAD SCR SOUTH</v>
      </c>
      <c r="Y5530" s="83">
        <f t="shared" si="173"/>
        <v>16</v>
      </c>
    </row>
    <row r="5531" spans="1:25" x14ac:dyDescent="0.25">
      <c r="A5531" t="s">
        <v>7</v>
      </c>
      <c r="B5531" t="s">
        <v>8651</v>
      </c>
      <c r="C5531" t="s">
        <v>8722</v>
      </c>
      <c r="D5531" t="s">
        <v>8723</v>
      </c>
      <c r="E5531" t="s">
        <v>8724</v>
      </c>
      <c r="F5531">
        <v>23123124</v>
      </c>
      <c r="G5531" t="s">
        <v>8727</v>
      </c>
      <c r="H5531" t="s">
        <v>8888</v>
      </c>
      <c r="I5531">
        <v>167127</v>
      </c>
      <c r="J5531" t="s">
        <v>68</v>
      </c>
      <c r="K5531" t="s">
        <v>70</v>
      </c>
      <c r="L5531" t="s">
        <v>6</v>
      </c>
      <c r="M5531" t="s">
        <v>7661</v>
      </c>
      <c r="N5531">
        <v>0</v>
      </c>
      <c r="O5531">
        <v>599.25</v>
      </c>
      <c r="R5531">
        <v>199.75</v>
      </c>
      <c r="S5531">
        <v>468.93</v>
      </c>
      <c r="T5531">
        <v>2756.75</v>
      </c>
      <c r="U5531">
        <v>5.8788</v>
      </c>
      <c r="V5531">
        <v>234.47</v>
      </c>
      <c r="W5531">
        <v>459.45833333333331</v>
      </c>
      <c r="X5531" s="83" t="str">
        <f t="shared" si="174"/>
        <v>2312 - CAD SCR SOUTH</v>
      </c>
      <c r="Y5531" s="83">
        <f t="shared" si="173"/>
        <v>6</v>
      </c>
    </row>
    <row r="5532" spans="1:25" x14ac:dyDescent="0.25">
      <c r="A5532" t="s">
        <v>7</v>
      </c>
      <c r="B5532" t="s">
        <v>8651</v>
      </c>
      <c r="C5532" t="s">
        <v>8722</v>
      </c>
      <c r="D5532" t="s">
        <v>8723</v>
      </c>
      <c r="E5532" t="s">
        <v>8724</v>
      </c>
      <c r="F5532">
        <v>23123124</v>
      </c>
      <c r="G5532" t="s">
        <v>8727</v>
      </c>
      <c r="H5532" t="s">
        <v>8888</v>
      </c>
      <c r="I5532">
        <v>167127</v>
      </c>
      <c r="J5532" t="s">
        <v>68</v>
      </c>
      <c r="K5532" t="s">
        <v>70</v>
      </c>
      <c r="L5532" t="s">
        <v>6</v>
      </c>
      <c r="M5532" t="s">
        <v>7662</v>
      </c>
      <c r="N5532">
        <v>241.94</v>
      </c>
      <c r="O5532">
        <v>330</v>
      </c>
      <c r="P5532">
        <v>1.3640000000000001</v>
      </c>
      <c r="Q5532">
        <v>241.94</v>
      </c>
      <c r="S5532">
        <v>241.94</v>
      </c>
      <c r="T5532">
        <v>1080</v>
      </c>
      <c r="U5532">
        <v>4.4638999999999998</v>
      </c>
      <c r="V5532">
        <v>241.94</v>
      </c>
      <c r="W5532">
        <v>1080</v>
      </c>
      <c r="X5532" s="83" t="str">
        <f t="shared" si="174"/>
        <v>2312 - CAD SCR SOUTH</v>
      </c>
      <c r="Y5532" s="83">
        <f t="shared" si="173"/>
        <v>1</v>
      </c>
    </row>
    <row r="5533" spans="1:25" x14ac:dyDescent="0.25">
      <c r="A5533" t="s">
        <v>7</v>
      </c>
      <c r="B5533" t="s">
        <v>8651</v>
      </c>
      <c r="C5533" t="s">
        <v>8722</v>
      </c>
      <c r="D5533" t="s">
        <v>8723</v>
      </c>
      <c r="E5533" t="s">
        <v>8724</v>
      </c>
      <c r="F5533">
        <v>23123124</v>
      </c>
      <c r="G5533" t="s">
        <v>8727</v>
      </c>
      <c r="H5533" t="s">
        <v>8888</v>
      </c>
      <c r="I5533">
        <v>167127</v>
      </c>
      <c r="J5533" t="s">
        <v>68</v>
      </c>
      <c r="K5533" t="s">
        <v>70</v>
      </c>
      <c r="L5533" t="s">
        <v>6</v>
      </c>
      <c r="M5533" t="s">
        <v>7663</v>
      </c>
      <c r="N5533">
        <v>169.89</v>
      </c>
      <c r="Q5533">
        <v>169.89</v>
      </c>
      <c r="S5533">
        <v>1178.3499999999999</v>
      </c>
      <c r="V5533">
        <v>168.34</v>
      </c>
      <c r="X5533" s="83" t="str">
        <f t="shared" si="174"/>
        <v>2312 - CAD SCR SOUTH</v>
      </c>
      <c r="Y5533" s="83">
        <f t="shared" si="173"/>
        <v>0</v>
      </c>
    </row>
    <row r="5534" spans="1:25" x14ac:dyDescent="0.25">
      <c r="A5534" t="s">
        <v>7</v>
      </c>
      <c r="B5534" t="s">
        <v>8651</v>
      </c>
      <c r="C5534" t="s">
        <v>8722</v>
      </c>
      <c r="D5534" t="s">
        <v>8723</v>
      </c>
      <c r="E5534" t="s">
        <v>8724</v>
      </c>
      <c r="F5534">
        <v>23123124</v>
      </c>
      <c r="G5534" t="s">
        <v>8727</v>
      </c>
      <c r="H5534" t="s">
        <v>8888</v>
      </c>
      <c r="I5534">
        <v>167127</v>
      </c>
      <c r="J5534" t="s">
        <v>68</v>
      </c>
      <c r="K5534" t="s">
        <v>70</v>
      </c>
      <c r="L5534" t="s">
        <v>6</v>
      </c>
      <c r="M5534" t="s">
        <v>7664</v>
      </c>
      <c r="N5534">
        <v>241.94</v>
      </c>
      <c r="O5534">
        <v>4526.25</v>
      </c>
      <c r="P5534">
        <v>18.708200000000001</v>
      </c>
      <c r="Q5534">
        <v>241.94</v>
      </c>
      <c r="S5534">
        <v>467.75</v>
      </c>
      <c r="T5534">
        <v>6431.25</v>
      </c>
      <c r="U5534">
        <v>13.7493</v>
      </c>
      <c r="V5534">
        <v>233.88</v>
      </c>
      <c r="W5534">
        <v>2143.75</v>
      </c>
      <c r="X5534" s="83" t="str">
        <f t="shared" si="174"/>
        <v>2312 - CAD SCR SOUTH</v>
      </c>
      <c r="Y5534" s="83">
        <f t="shared" si="173"/>
        <v>3</v>
      </c>
    </row>
    <row r="5535" spans="1:25" x14ac:dyDescent="0.25">
      <c r="A5535" t="s">
        <v>7</v>
      </c>
      <c r="B5535" t="s">
        <v>8651</v>
      </c>
      <c r="C5535" t="s">
        <v>8722</v>
      </c>
      <c r="D5535" t="s">
        <v>8723</v>
      </c>
      <c r="E5535" t="s">
        <v>8724</v>
      </c>
      <c r="F5535">
        <v>23123124</v>
      </c>
      <c r="G5535" t="s">
        <v>8727</v>
      </c>
      <c r="H5535" t="s">
        <v>8888</v>
      </c>
      <c r="I5535">
        <v>167127</v>
      </c>
      <c r="J5535" t="s">
        <v>68</v>
      </c>
      <c r="K5535" t="s">
        <v>70</v>
      </c>
      <c r="L5535" t="s">
        <v>6</v>
      </c>
      <c r="M5535" t="s">
        <v>7668</v>
      </c>
      <c r="N5535">
        <v>0</v>
      </c>
      <c r="O5535">
        <v>277.5</v>
      </c>
      <c r="R5535">
        <v>138.75</v>
      </c>
      <c r="S5535">
        <v>184.04</v>
      </c>
      <c r="T5535">
        <v>1770</v>
      </c>
      <c r="U5535">
        <v>9.6174999999999997</v>
      </c>
      <c r="V5535">
        <v>184.04</v>
      </c>
      <c r="W5535">
        <v>354</v>
      </c>
      <c r="X5535" s="83" t="str">
        <f t="shared" si="174"/>
        <v>2312 - CAD SCR SOUTH</v>
      </c>
      <c r="Y5535" s="83">
        <f t="shared" si="173"/>
        <v>5</v>
      </c>
    </row>
    <row r="5536" spans="1:25" x14ac:dyDescent="0.25">
      <c r="A5536" t="s">
        <v>7</v>
      </c>
      <c r="B5536" t="s">
        <v>8651</v>
      </c>
      <c r="C5536" t="s">
        <v>8722</v>
      </c>
      <c r="D5536" t="s">
        <v>8723</v>
      </c>
      <c r="E5536" t="s">
        <v>8724</v>
      </c>
      <c r="F5536">
        <v>23123124</v>
      </c>
      <c r="G5536" t="s">
        <v>8727</v>
      </c>
      <c r="H5536" t="s">
        <v>8888</v>
      </c>
      <c r="I5536">
        <v>167127</v>
      </c>
      <c r="J5536" t="s">
        <v>68</v>
      </c>
      <c r="K5536" t="s">
        <v>70</v>
      </c>
      <c r="L5536" t="s">
        <v>6</v>
      </c>
      <c r="M5536" t="s">
        <v>7667</v>
      </c>
      <c r="N5536">
        <v>0</v>
      </c>
      <c r="S5536">
        <v>402.17</v>
      </c>
      <c r="T5536">
        <v>10.51</v>
      </c>
      <c r="U5536">
        <v>2.6100000000000002E-2</v>
      </c>
      <c r="V5536">
        <v>402.17</v>
      </c>
      <c r="W5536">
        <v>10.51</v>
      </c>
      <c r="X5536" s="83" t="str">
        <f t="shared" si="174"/>
        <v>2312 - CAD SCR SOUTH</v>
      </c>
      <c r="Y5536" s="83">
        <f t="shared" si="173"/>
        <v>1</v>
      </c>
    </row>
    <row r="5537" spans="1:25" x14ac:dyDescent="0.25">
      <c r="A5537" t="s">
        <v>7</v>
      </c>
      <c r="B5537" t="s">
        <v>8651</v>
      </c>
      <c r="C5537" t="s">
        <v>8722</v>
      </c>
      <c r="D5537" t="s">
        <v>8723</v>
      </c>
      <c r="E5537" t="s">
        <v>8724</v>
      </c>
      <c r="F5537">
        <v>23123124</v>
      </c>
      <c r="G5537" t="s">
        <v>8727</v>
      </c>
      <c r="H5537" t="s">
        <v>8888</v>
      </c>
      <c r="I5537">
        <v>167127</v>
      </c>
      <c r="J5537" t="s">
        <v>68</v>
      </c>
      <c r="K5537" t="s">
        <v>70</v>
      </c>
      <c r="L5537" t="s">
        <v>6</v>
      </c>
      <c r="M5537" t="s">
        <v>7665</v>
      </c>
      <c r="N5537">
        <v>465.22</v>
      </c>
      <c r="Q5537">
        <v>465.22</v>
      </c>
      <c r="S5537">
        <v>2032.61</v>
      </c>
      <c r="T5537">
        <v>118.42</v>
      </c>
      <c r="U5537">
        <v>5.8299999999999998E-2</v>
      </c>
      <c r="V5537">
        <v>508.15</v>
      </c>
      <c r="W5537">
        <v>39.473333333333336</v>
      </c>
      <c r="X5537" s="83" t="str">
        <f t="shared" si="174"/>
        <v>2312 - CAD SCR SOUTH</v>
      </c>
      <c r="Y5537" s="83">
        <f t="shared" si="173"/>
        <v>3</v>
      </c>
    </row>
    <row r="5538" spans="1:25" x14ac:dyDescent="0.25">
      <c r="A5538" t="s">
        <v>7</v>
      </c>
      <c r="B5538" t="s">
        <v>8651</v>
      </c>
      <c r="C5538" t="s">
        <v>8722</v>
      </c>
      <c r="D5538" t="s">
        <v>8723</v>
      </c>
      <c r="E5538" t="s">
        <v>8724</v>
      </c>
      <c r="F5538">
        <v>23123124</v>
      </c>
      <c r="G5538" t="s">
        <v>8727</v>
      </c>
      <c r="H5538" t="s">
        <v>8888</v>
      </c>
      <c r="I5538">
        <v>167127</v>
      </c>
      <c r="J5538" t="s">
        <v>68</v>
      </c>
      <c r="K5538" t="s">
        <v>70</v>
      </c>
      <c r="L5538" t="s">
        <v>6</v>
      </c>
      <c r="M5538" t="s">
        <v>7666</v>
      </c>
      <c r="N5538">
        <v>0</v>
      </c>
      <c r="S5538">
        <v>1082.3499999999999</v>
      </c>
      <c r="T5538">
        <v>456.25</v>
      </c>
      <c r="U5538">
        <v>0.42149999999999999</v>
      </c>
      <c r="V5538">
        <v>154.62</v>
      </c>
      <c r="W5538">
        <v>41.477272727272727</v>
      </c>
      <c r="X5538" s="83" t="str">
        <f t="shared" si="174"/>
        <v>2312 - CAD SCR SOUTH</v>
      </c>
      <c r="Y5538" s="83">
        <f t="shared" si="173"/>
        <v>11</v>
      </c>
    </row>
    <row r="5539" spans="1:25" x14ac:dyDescent="0.25">
      <c r="A5539" t="s">
        <v>7</v>
      </c>
      <c r="B5539" t="s">
        <v>8651</v>
      </c>
      <c r="C5539" t="s">
        <v>8722</v>
      </c>
      <c r="D5539" t="s">
        <v>8723</v>
      </c>
      <c r="E5539" t="s">
        <v>8724</v>
      </c>
      <c r="F5539">
        <v>23123124</v>
      </c>
      <c r="G5539" t="s">
        <v>8727</v>
      </c>
      <c r="H5539" t="s">
        <v>8888</v>
      </c>
      <c r="I5539">
        <v>170867</v>
      </c>
      <c r="J5539" t="s">
        <v>7718</v>
      </c>
      <c r="K5539" t="s">
        <v>47</v>
      </c>
      <c r="L5539" t="s">
        <v>6</v>
      </c>
      <c r="M5539" t="s">
        <v>7661</v>
      </c>
      <c r="N5539">
        <v>159.34</v>
      </c>
      <c r="O5539">
        <v>12</v>
      </c>
      <c r="P5539">
        <v>7.5300000000000006E-2</v>
      </c>
      <c r="Q5539">
        <v>159.34</v>
      </c>
      <c r="R5539">
        <v>6</v>
      </c>
      <c r="S5539">
        <v>930.81</v>
      </c>
      <c r="T5539">
        <v>12</v>
      </c>
      <c r="U5539">
        <v>1.29E-2</v>
      </c>
      <c r="V5539">
        <v>186.16</v>
      </c>
      <c r="W5539">
        <v>2.4</v>
      </c>
      <c r="X5539" s="83" t="str">
        <f t="shared" si="174"/>
        <v>2312 - CAD SCR SOUTH</v>
      </c>
      <c r="Y5539" s="83">
        <f t="shared" si="173"/>
        <v>5</v>
      </c>
    </row>
    <row r="5540" spans="1:25" x14ac:dyDescent="0.25">
      <c r="A5540" t="s">
        <v>7</v>
      </c>
      <c r="B5540" t="s">
        <v>8651</v>
      </c>
      <c r="C5540" t="s">
        <v>8722</v>
      </c>
      <c r="D5540" t="s">
        <v>8723</v>
      </c>
      <c r="E5540" t="s">
        <v>8724</v>
      </c>
      <c r="F5540">
        <v>23123124</v>
      </c>
      <c r="G5540" t="s">
        <v>8727</v>
      </c>
      <c r="H5540" t="s">
        <v>8888</v>
      </c>
      <c r="I5540">
        <v>170867</v>
      </c>
      <c r="J5540" t="s">
        <v>7718</v>
      </c>
      <c r="K5540" t="s">
        <v>47</v>
      </c>
      <c r="L5540" t="s">
        <v>6</v>
      </c>
      <c r="M5540" t="s">
        <v>7662</v>
      </c>
      <c r="N5540">
        <v>241.94</v>
      </c>
      <c r="O5540">
        <v>127.5</v>
      </c>
      <c r="P5540">
        <v>0.52700000000000002</v>
      </c>
      <c r="Q5540">
        <v>241.94</v>
      </c>
      <c r="R5540">
        <v>127.5</v>
      </c>
      <c r="S5540">
        <v>553.77</v>
      </c>
      <c r="T5540">
        <v>903.75</v>
      </c>
      <c r="U5540">
        <v>1.6319999999999999</v>
      </c>
      <c r="V5540">
        <v>276.89</v>
      </c>
      <c r="W5540">
        <v>451.875</v>
      </c>
      <c r="X5540" s="83" t="str">
        <f t="shared" si="174"/>
        <v>2312 - CAD SCR SOUTH</v>
      </c>
      <c r="Y5540" s="83">
        <f t="shared" si="173"/>
        <v>2</v>
      </c>
    </row>
    <row r="5541" spans="1:25" x14ac:dyDescent="0.25">
      <c r="A5541" t="s">
        <v>7</v>
      </c>
      <c r="B5541" t="s">
        <v>8651</v>
      </c>
      <c r="C5541" t="s">
        <v>8722</v>
      </c>
      <c r="D5541" t="s">
        <v>8723</v>
      </c>
      <c r="E5541" t="s">
        <v>8724</v>
      </c>
      <c r="F5541">
        <v>23123124</v>
      </c>
      <c r="G5541" t="s">
        <v>8727</v>
      </c>
      <c r="H5541" t="s">
        <v>8888</v>
      </c>
      <c r="I5541">
        <v>170867</v>
      </c>
      <c r="J5541" t="s">
        <v>7718</v>
      </c>
      <c r="K5541" t="s">
        <v>47</v>
      </c>
      <c r="L5541" t="s">
        <v>6</v>
      </c>
      <c r="M5541" t="s">
        <v>7663</v>
      </c>
      <c r="N5541">
        <v>169.89</v>
      </c>
      <c r="Q5541">
        <v>169.89</v>
      </c>
      <c r="S5541">
        <v>444.73</v>
      </c>
      <c r="T5541">
        <v>63.6</v>
      </c>
      <c r="U5541">
        <v>0.14299999999999999</v>
      </c>
      <c r="V5541">
        <v>148.24</v>
      </c>
      <c r="W5541">
        <v>31.8</v>
      </c>
      <c r="X5541" s="83" t="str">
        <f t="shared" si="174"/>
        <v>2312 - CAD SCR SOUTH</v>
      </c>
      <c r="Y5541" s="83">
        <f t="shared" si="173"/>
        <v>2</v>
      </c>
    </row>
    <row r="5542" spans="1:25" x14ac:dyDescent="0.25">
      <c r="A5542" t="s">
        <v>7</v>
      </c>
      <c r="B5542" t="s">
        <v>8651</v>
      </c>
      <c r="C5542" t="s">
        <v>8722</v>
      </c>
      <c r="D5542" t="s">
        <v>8723</v>
      </c>
      <c r="E5542" t="s">
        <v>8724</v>
      </c>
      <c r="F5542">
        <v>23123124</v>
      </c>
      <c r="G5542" t="s">
        <v>8727</v>
      </c>
      <c r="H5542" t="s">
        <v>8888</v>
      </c>
      <c r="I5542">
        <v>170867</v>
      </c>
      <c r="J5542" t="s">
        <v>7718</v>
      </c>
      <c r="K5542" t="s">
        <v>47</v>
      </c>
      <c r="L5542" t="s">
        <v>6</v>
      </c>
      <c r="M5542" t="s">
        <v>7664</v>
      </c>
      <c r="N5542">
        <v>1451.64</v>
      </c>
      <c r="O5542">
        <v>4260</v>
      </c>
      <c r="P5542">
        <v>2.9346000000000001</v>
      </c>
      <c r="Q5542">
        <v>241.94</v>
      </c>
      <c r="R5542">
        <v>852</v>
      </c>
      <c r="S5542">
        <v>3195.5</v>
      </c>
      <c r="T5542">
        <v>4540.1899999999996</v>
      </c>
      <c r="U5542">
        <v>1.4208000000000001</v>
      </c>
      <c r="V5542">
        <v>228.25</v>
      </c>
      <c r="W5542">
        <v>252.23277777777776</v>
      </c>
      <c r="X5542" s="83" t="str">
        <f t="shared" si="174"/>
        <v>2312 - CAD SCR SOUTH</v>
      </c>
      <c r="Y5542" s="83">
        <f t="shared" si="173"/>
        <v>18</v>
      </c>
    </row>
    <row r="5543" spans="1:25" x14ac:dyDescent="0.25">
      <c r="A5543" t="s">
        <v>7</v>
      </c>
      <c r="B5543" t="s">
        <v>8651</v>
      </c>
      <c r="C5543" t="s">
        <v>8722</v>
      </c>
      <c r="D5543" t="s">
        <v>8723</v>
      </c>
      <c r="E5543" t="s">
        <v>8724</v>
      </c>
      <c r="F5543">
        <v>23123124</v>
      </c>
      <c r="G5543" t="s">
        <v>8727</v>
      </c>
      <c r="H5543" t="s">
        <v>8888</v>
      </c>
      <c r="I5543">
        <v>170867</v>
      </c>
      <c r="J5543" t="s">
        <v>7718</v>
      </c>
      <c r="K5543" t="s">
        <v>47</v>
      </c>
      <c r="L5543" t="s">
        <v>6</v>
      </c>
      <c r="M5543" t="s">
        <v>7668</v>
      </c>
      <c r="N5543">
        <v>80.650000000000006</v>
      </c>
      <c r="Q5543">
        <v>80.650000000000006</v>
      </c>
      <c r="S5543">
        <v>656.58</v>
      </c>
      <c r="T5543">
        <v>215.46</v>
      </c>
      <c r="U5543">
        <v>0.32819999999999999</v>
      </c>
      <c r="V5543">
        <v>131.32</v>
      </c>
      <c r="W5543">
        <v>53.865000000000002</v>
      </c>
      <c r="X5543" s="83" t="str">
        <f t="shared" si="174"/>
        <v>2312 - CAD SCR SOUTH</v>
      </c>
      <c r="Y5543" s="83">
        <f t="shared" si="173"/>
        <v>4</v>
      </c>
    </row>
    <row r="5544" spans="1:25" x14ac:dyDescent="0.25">
      <c r="A5544" t="s">
        <v>7</v>
      </c>
      <c r="B5544" t="s">
        <v>8651</v>
      </c>
      <c r="C5544" t="s">
        <v>8722</v>
      </c>
      <c r="D5544" t="s">
        <v>8723</v>
      </c>
      <c r="E5544" t="s">
        <v>8724</v>
      </c>
      <c r="F5544">
        <v>23123124</v>
      </c>
      <c r="G5544" t="s">
        <v>8727</v>
      </c>
      <c r="H5544" t="s">
        <v>8888</v>
      </c>
      <c r="I5544">
        <v>170867</v>
      </c>
      <c r="J5544" t="s">
        <v>7718</v>
      </c>
      <c r="K5544" t="s">
        <v>47</v>
      </c>
      <c r="L5544" t="s">
        <v>6</v>
      </c>
      <c r="M5544" t="s">
        <v>7667</v>
      </c>
      <c r="N5544">
        <v>422.83</v>
      </c>
      <c r="O5544">
        <v>37.5</v>
      </c>
      <c r="P5544">
        <v>8.8700000000000001E-2</v>
      </c>
      <c r="Q5544">
        <v>422.83</v>
      </c>
      <c r="S5544">
        <v>3145.66</v>
      </c>
      <c r="T5544">
        <v>2052.4499999999998</v>
      </c>
      <c r="U5544">
        <v>0.65249999999999997</v>
      </c>
      <c r="V5544">
        <v>524.28</v>
      </c>
      <c r="W5544">
        <v>342.07499999999999</v>
      </c>
      <c r="X5544" s="83" t="str">
        <f t="shared" si="174"/>
        <v>2312 - CAD SCR SOUTH</v>
      </c>
      <c r="Y5544" s="83">
        <f t="shared" si="173"/>
        <v>6</v>
      </c>
    </row>
    <row r="5545" spans="1:25" x14ac:dyDescent="0.25">
      <c r="A5545" t="s">
        <v>7</v>
      </c>
      <c r="B5545" t="s">
        <v>8651</v>
      </c>
      <c r="C5545" t="s">
        <v>8722</v>
      </c>
      <c r="D5545" t="s">
        <v>8723</v>
      </c>
      <c r="E5545" t="s">
        <v>8724</v>
      </c>
      <c r="F5545">
        <v>23123124</v>
      </c>
      <c r="G5545" t="s">
        <v>8727</v>
      </c>
      <c r="H5545" t="s">
        <v>8888</v>
      </c>
      <c r="I5545">
        <v>170867</v>
      </c>
      <c r="J5545" t="s">
        <v>7718</v>
      </c>
      <c r="K5545" t="s">
        <v>47</v>
      </c>
      <c r="L5545" t="s">
        <v>6</v>
      </c>
      <c r="M5545" t="s">
        <v>7665</v>
      </c>
      <c r="N5545">
        <v>930.44</v>
      </c>
      <c r="O5545">
        <v>324.37</v>
      </c>
      <c r="P5545">
        <v>0.34860000000000002</v>
      </c>
      <c r="Q5545">
        <v>465.22</v>
      </c>
      <c r="R5545">
        <v>324.37</v>
      </c>
      <c r="S5545">
        <v>6171.74</v>
      </c>
      <c r="T5545">
        <v>2317.6</v>
      </c>
      <c r="U5545">
        <v>0.3755</v>
      </c>
      <c r="V5545">
        <v>474.75</v>
      </c>
      <c r="W5545">
        <v>178.27692307692308</v>
      </c>
      <c r="X5545" s="83" t="str">
        <f t="shared" si="174"/>
        <v>2312 - CAD SCR SOUTH</v>
      </c>
      <c r="Y5545" s="83">
        <f t="shared" si="173"/>
        <v>12.999999999999998</v>
      </c>
    </row>
    <row r="5546" spans="1:25" x14ac:dyDescent="0.25">
      <c r="A5546" t="s">
        <v>7</v>
      </c>
      <c r="B5546" t="s">
        <v>8651</v>
      </c>
      <c r="C5546" t="s">
        <v>8722</v>
      </c>
      <c r="D5546" t="s">
        <v>8723</v>
      </c>
      <c r="E5546" t="s">
        <v>8724</v>
      </c>
      <c r="F5546">
        <v>23123124</v>
      </c>
      <c r="G5546" t="s">
        <v>8727</v>
      </c>
      <c r="H5546" t="s">
        <v>8888</v>
      </c>
      <c r="I5546">
        <v>170867</v>
      </c>
      <c r="J5546" t="s">
        <v>7718</v>
      </c>
      <c r="K5546" t="s">
        <v>47</v>
      </c>
      <c r="L5546" t="s">
        <v>6</v>
      </c>
      <c r="M5546" t="s">
        <v>7666</v>
      </c>
      <c r="N5546">
        <v>0</v>
      </c>
      <c r="S5546">
        <v>2280.86</v>
      </c>
      <c r="T5546">
        <v>1540.01</v>
      </c>
      <c r="U5546">
        <v>0.67520000000000002</v>
      </c>
      <c r="V5546">
        <v>142.55000000000001</v>
      </c>
      <c r="W5546">
        <v>81.053157894736842</v>
      </c>
      <c r="X5546" s="83" t="str">
        <f t="shared" si="174"/>
        <v>2312 - CAD SCR SOUTH</v>
      </c>
      <c r="Y5546" s="83">
        <f t="shared" si="173"/>
        <v>19</v>
      </c>
    </row>
    <row r="5547" spans="1:25" x14ac:dyDescent="0.25">
      <c r="A5547" t="s">
        <v>7</v>
      </c>
      <c r="B5547" t="s">
        <v>8651</v>
      </c>
      <c r="C5547" t="s">
        <v>8722</v>
      </c>
      <c r="D5547" t="s">
        <v>8723</v>
      </c>
      <c r="E5547" t="s">
        <v>8724</v>
      </c>
      <c r="F5547">
        <v>23123124</v>
      </c>
      <c r="G5547" t="s">
        <v>8727</v>
      </c>
      <c r="H5547" t="s">
        <v>8888</v>
      </c>
      <c r="I5547">
        <v>199963</v>
      </c>
      <c r="J5547" t="s">
        <v>7722</v>
      </c>
      <c r="K5547" t="s">
        <v>52</v>
      </c>
      <c r="L5547" t="s">
        <v>6</v>
      </c>
      <c r="M5547" t="s">
        <v>7661</v>
      </c>
      <c r="N5547">
        <v>159.34</v>
      </c>
      <c r="Q5547">
        <v>159.34</v>
      </c>
      <c r="S5547">
        <v>2559.66</v>
      </c>
      <c r="T5547">
        <v>285.35000000000002</v>
      </c>
      <c r="U5547">
        <v>0.1115</v>
      </c>
      <c r="V5547">
        <v>196.9</v>
      </c>
      <c r="W5547">
        <v>40.76428571428572</v>
      </c>
      <c r="X5547" s="83" t="str">
        <f t="shared" si="174"/>
        <v>2312 - CAD SCR SOUTH</v>
      </c>
      <c r="Y5547" s="83">
        <f t="shared" si="173"/>
        <v>7</v>
      </c>
    </row>
    <row r="5548" spans="1:25" x14ac:dyDescent="0.25">
      <c r="A5548" t="s">
        <v>7</v>
      </c>
      <c r="B5548" t="s">
        <v>8651</v>
      </c>
      <c r="C5548" t="s">
        <v>8722</v>
      </c>
      <c r="D5548" t="s">
        <v>8723</v>
      </c>
      <c r="E5548" t="s">
        <v>8724</v>
      </c>
      <c r="F5548">
        <v>23123124</v>
      </c>
      <c r="G5548" t="s">
        <v>8727</v>
      </c>
      <c r="H5548" t="s">
        <v>8888</v>
      </c>
      <c r="I5548">
        <v>199963</v>
      </c>
      <c r="J5548" t="s">
        <v>7722</v>
      </c>
      <c r="K5548" t="s">
        <v>52</v>
      </c>
      <c r="L5548" t="s">
        <v>6</v>
      </c>
      <c r="M5548" t="s">
        <v>7662</v>
      </c>
      <c r="N5548">
        <v>483.88</v>
      </c>
      <c r="Q5548">
        <v>241.94</v>
      </c>
      <c r="S5548">
        <v>2413.4299999999998</v>
      </c>
      <c r="T5548">
        <v>757.5</v>
      </c>
      <c r="U5548">
        <v>0.31390000000000001</v>
      </c>
      <c r="V5548">
        <v>268.16000000000003</v>
      </c>
      <c r="W5548">
        <v>189.375</v>
      </c>
      <c r="X5548" s="83" t="str">
        <f t="shared" si="174"/>
        <v>2312 - CAD SCR SOUTH</v>
      </c>
      <c r="Y5548" s="83">
        <f t="shared" si="173"/>
        <v>4</v>
      </c>
    </row>
    <row r="5549" spans="1:25" x14ac:dyDescent="0.25">
      <c r="A5549" t="s">
        <v>7</v>
      </c>
      <c r="B5549" t="s">
        <v>8651</v>
      </c>
      <c r="C5549" t="s">
        <v>8722</v>
      </c>
      <c r="D5549" t="s">
        <v>8723</v>
      </c>
      <c r="E5549" t="s">
        <v>8724</v>
      </c>
      <c r="F5549">
        <v>23123124</v>
      </c>
      <c r="G5549" t="s">
        <v>8727</v>
      </c>
      <c r="H5549" t="s">
        <v>8888</v>
      </c>
      <c r="I5549">
        <v>199963</v>
      </c>
      <c r="J5549" t="s">
        <v>7722</v>
      </c>
      <c r="K5549" t="s">
        <v>52</v>
      </c>
      <c r="L5549" t="s">
        <v>6</v>
      </c>
      <c r="M5549" t="s">
        <v>7663</v>
      </c>
      <c r="N5549">
        <v>339.78</v>
      </c>
      <c r="Q5549">
        <v>169.89</v>
      </c>
      <c r="S5549">
        <v>1305.23</v>
      </c>
      <c r="T5549">
        <v>0</v>
      </c>
      <c r="U5549">
        <v>0</v>
      </c>
      <c r="V5549">
        <v>163.15</v>
      </c>
      <c r="W5549">
        <v>0</v>
      </c>
      <c r="X5549" s="83" t="str">
        <f t="shared" si="174"/>
        <v>2312 - CAD SCR SOUTH</v>
      </c>
      <c r="Y5549" s="83">
        <f t="shared" si="173"/>
        <v>0</v>
      </c>
    </row>
    <row r="5550" spans="1:25" x14ac:dyDescent="0.25">
      <c r="A5550" t="s">
        <v>7</v>
      </c>
      <c r="B5550" t="s">
        <v>8651</v>
      </c>
      <c r="C5550" t="s">
        <v>8722</v>
      </c>
      <c r="D5550" t="s">
        <v>8723</v>
      </c>
      <c r="E5550" t="s">
        <v>8724</v>
      </c>
      <c r="F5550">
        <v>23123124</v>
      </c>
      <c r="G5550" t="s">
        <v>8727</v>
      </c>
      <c r="H5550" t="s">
        <v>8888</v>
      </c>
      <c r="I5550">
        <v>199963</v>
      </c>
      <c r="J5550" t="s">
        <v>7722</v>
      </c>
      <c r="K5550" t="s">
        <v>52</v>
      </c>
      <c r="L5550" t="s">
        <v>6</v>
      </c>
      <c r="M5550" t="s">
        <v>7664</v>
      </c>
      <c r="N5550">
        <v>725.82</v>
      </c>
      <c r="Q5550">
        <v>241.94</v>
      </c>
      <c r="S5550">
        <v>1196.31</v>
      </c>
      <c r="T5550">
        <v>4357.5</v>
      </c>
      <c r="U5550">
        <v>3.6425000000000001</v>
      </c>
      <c r="V5550">
        <v>239.26</v>
      </c>
      <c r="W5550">
        <v>544.6875</v>
      </c>
      <c r="X5550" s="83" t="str">
        <f t="shared" si="174"/>
        <v>2312 - CAD SCR SOUTH</v>
      </c>
      <c r="Y5550" s="83">
        <f t="shared" si="173"/>
        <v>8</v>
      </c>
    </row>
    <row r="5551" spans="1:25" x14ac:dyDescent="0.25">
      <c r="A5551" t="s">
        <v>7</v>
      </c>
      <c r="B5551" t="s">
        <v>8651</v>
      </c>
      <c r="C5551" t="s">
        <v>8722</v>
      </c>
      <c r="D5551" t="s">
        <v>8723</v>
      </c>
      <c r="E5551" t="s">
        <v>8724</v>
      </c>
      <c r="F5551">
        <v>23123124</v>
      </c>
      <c r="G5551" t="s">
        <v>8727</v>
      </c>
      <c r="H5551" t="s">
        <v>8888</v>
      </c>
      <c r="I5551">
        <v>199963</v>
      </c>
      <c r="J5551" t="s">
        <v>7722</v>
      </c>
      <c r="K5551" t="s">
        <v>52</v>
      </c>
      <c r="L5551" t="s">
        <v>6</v>
      </c>
      <c r="M5551" t="s">
        <v>7668</v>
      </c>
      <c r="N5551">
        <v>80.650000000000006</v>
      </c>
      <c r="Q5551">
        <v>80.650000000000006</v>
      </c>
      <c r="S5551">
        <v>955.25</v>
      </c>
      <c r="V5551">
        <v>119.41</v>
      </c>
      <c r="X5551" s="83" t="str">
        <f t="shared" si="174"/>
        <v>2312 - CAD SCR SOUTH</v>
      </c>
      <c r="Y5551" s="83">
        <f t="shared" si="173"/>
        <v>0</v>
      </c>
    </row>
    <row r="5552" spans="1:25" x14ac:dyDescent="0.25">
      <c r="A5552" t="s">
        <v>7</v>
      </c>
      <c r="B5552" t="s">
        <v>8651</v>
      </c>
      <c r="C5552" t="s">
        <v>8722</v>
      </c>
      <c r="D5552" t="s">
        <v>8723</v>
      </c>
      <c r="E5552" t="s">
        <v>8724</v>
      </c>
      <c r="F5552">
        <v>23123124</v>
      </c>
      <c r="G5552" t="s">
        <v>8727</v>
      </c>
      <c r="H5552" t="s">
        <v>8888</v>
      </c>
      <c r="I5552">
        <v>199963</v>
      </c>
      <c r="J5552" t="s">
        <v>7722</v>
      </c>
      <c r="K5552" t="s">
        <v>52</v>
      </c>
      <c r="L5552" t="s">
        <v>6</v>
      </c>
      <c r="M5552" t="s">
        <v>7667</v>
      </c>
      <c r="N5552">
        <v>422.83</v>
      </c>
      <c r="Q5552">
        <v>422.83</v>
      </c>
      <c r="S5552">
        <v>1607.61</v>
      </c>
      <c r="T5552">
        <v>561.32000000000005</v>
      </c>
      <c r="U5552">
        <v>0.34920000000000001</v>
      </c>
      <c r="V5552">
        <v>401.9</v>
      </c>
      <c r="W5552">
        <v>280.66000000000003</v>
      </c>
      <c r="X5552" s="83" t="str">
        <f t="shared" si="174"/>
        <v>2312 - CAD SCR SOUTH</v>
      </c>
      <c r="Y5552" s="83">
        <f t="shared" si="173"/>
        <v>2</v>
      </c>
    </row>
    <row r="5553" spans="1:25" x14ac:dyDescent="0.25">
      <c r="A5553" t="s">
        <v>7</v>
      </c>
      <c r="B5553" t="s">
        <v>8651</v>
      </c>
      <c r="C5553" t="s">
        <v>8722</v>
      </c>
      <c r="D5553" t="s">
        <v>8723</v>
      </c>
      <c r="E5553" t="s">
        <v>8724</v>
      </c>
      <c r="F5553">
        <v>23123124</v>
      </c>
      <c r="G5553" t="s">
        <v>8727</v>
      </c>
      <c r="H5553" t="s">
        <v>8888</v>
      </c>
      <c r="I5553">
        <v>199963</v>
      </c>
      <c r="J5553" t="s">
        <v>7722</v>
      </c>
      <c r="K5553" t="s">
        <v>52</v>
      </c>
      <c r="L5553" t="s">
        <v>6</v>
      </c>
      <c r="M5553" t="s">
        <v>7665</v>
      </c>
      <c r="N5553">
        <v>465.22</v>
      </c>
      <c r="O5553">
        <v>25.41</v>
      </c>
      <c r="P5553">
        <v>5.4600000000000003E-2</v>
      </c>
      <c r="Q5553">
        <v>465.22</v>
      </c>
      <c r="R5553">
        <v>12.705</v>
      </c>
      <c r="S5553">
        <v>5415.22</v>
      </c>
      <c r="T5553">
        <v>5701.02</v>
      </c>
      <c r="U5553">
        <v>1.0528</v>
      </c>
      <c r="V5553">
        <v>492.29</v>
      </c>
      <c r="W5553">
        <v>518.27454545454555</v>
      </c>
      <c r="X5553" s="83" t="str">
        <f t="shared" si="174"/>
        <v>2312 - CAD SCR SOUTH</v>
      </c>
      <c r="Y5553" s="83">
        <f t="shared" si="173"/>
        <v>10.999999999999998</v>
      </c>
    </row>
    <row r="5554" spans="1:25" x14ac:dyDescent="0.25">
      <c r="A5554" t="s">
        <v>7</v>
      </c>
      <c r="B5554" t="s">
        <v>8651</v>
      </c>
      <c r="C5554" t="s">
        <v>8722</v>
      </c>
      <c r="D5554" t="s">
        <v>8723</v>
      </c>
      <c r="E5554" t="s">
        <v>8724</v>
      </c>
      <c r="F5554">
        <v>23123124</v>
      </c>
      <c r="G5554" t="s">
        <v>8727</v>
      </c>
      <c r="H5554" t="s">
        <v>8888</v>
      </c>
      <c r="I5554">
        <v>199963</v>
      </c>
      <c r="J5554" t="s">
        <v>7722</v>
      </c>
      <c r="K5554" t="s">
        <v>52</v>
      </c>
      <c r="L5554" t="s">
        <v>6</v>
      </c>
      <c r="M5554" t="s">
        <v>7666</v>
      </c>
      <c r="N5554">
        <v>0</v>
      </c>
      <c r="O5554">
        <v>116.25</v>
      </c>
      <c r="S5554">
        <v>750</v>
      </c>
      <c r="T5554">
        <v>256.33999999999997</v>
      </c>
      <c r="U5554">
        <v>0.34179999999999999</v>
      </c>
      <c r="V5554">
        <v>150</v>
      </c>
      <c r="W5554">
        <v>51.267999999999994</v>
      </c>
      <c r="X5554" s="83" t="str">
        <f t="shared" si="174"/>
        <v>2312 - CAD SCR SOUTH</v>
      </c>
      <c r="Y5554" s="83">
        <f t="shared" si="173"/>
        <v>5</v>
      </c>
    </row>
    <row r="5555" spans="1:25" x14ac:dyDescent="0.25">
      <c r="A5555" t="s">
        <v>7</v>
      </c>
      <c r="B5555" t="s">
        <v>8651</v>
      </c>
      <c r="C5555" t="s">
        <v>8722</v>
      </c>
      <c r="D5555" t="s">
        <v>8723</v>
      </c>
      <c r="E5555" t="s">
        <v>8724</v>
      </c>
      <c r="F5555">
        <v>23123124</v>
      </c>
      <c r="G5555" t="s">
        <v>8727</v>
      </c>
      <c r="H5555" t="s">
        <v>8888</v>
      </c>
      <c r="I5555">
        <v>259147</v>
      </c>
      <c r="J5555" t="s">
        <v>7727</v>
      </c>
      <c r="K5555" t="s">
        <v>72</v>
      </c>
      <c r="L5555" t="s">
        <v>6</v>
      </c>
      <c r="M5555" t="s">
        <v>7661</v>
      </c>
      <c r="N5555">
        <v>637.36</v>
      </c>
      <c r="Q5555">
        <v>159.34</v>
      </c>
      <c r="S5555">
        <v>5231.57</v>
      </c>
      <c r="T5555">
        <v>766.92</v>
      </c>
      <c r="U5555">
        <v>0.14660000000000001</v>
      </c>
      <c r="V5555">
        <v>201.21</v>
      </c>
      <c r="W5555">
        <v>42.606666666666662</v>
      </c>
      <c r="X5555" s="83" t="str">
        <f t="shared" si="174"/>
        <v>2312 - CAD SCR SOUTH</v>
      </c>
      <c r="Y5555" s="83">
        <f t="shared" si="173"/>
        <v>18</v>
      </c>
    </row>
    <row r="5556" spans="1:25" x14ac:dyDescent="0.25">
      <c r="A5556" t="s">
        <v>7</v>
      </c>
      <c r="B5556" t="s">
        <v>8651</v>
      </c>
      <c r="C5556" t="s">
        <v>8722</v>
      </c>
      <c r="D5556" t="s">
        <v>8723</v>
      </c>
      <c r="E5556" t="s">
        <v>8724</v>
      </c>
      <c r="F5556">
        <v>23123124</v>
      </c>
      <c r="G5556" t="s">
        <v>8727</v>
      </c>
      <c r="H5556" t="s">
        <v>8888</v>
      </c>
      <c r="I5556">
        <v>259147</v>
      </c>
      <c r="J5556" t="s">
        <v>7727</v>
      </c>
      <c r="K5556" t="s">
        <v>72</v>
      </c>
      <c r="L5556" t="s">
        <v>6</v>
      </c>
      <c r="M5556" t="s">
        <v>7662</v>
      </c>
      <c r="N5556">
        <v>1209.7</v>
      </c>
      <c r="O5556">
        <v>3146.25</v>
      </c>
      <c r="P5556">
        <v>2.6009000000000002</v>
      </c>
      <c r="Q5556">
        <v>241.94</v>
      </c>
      <c r="R5556">
        <v>786.5625</v>
      </c>
      <c r="S5556">
        <v>3388.12</v>
      </c>
      <c r="T5556">
        <v>5790</v>
      </c>
      <c r="U5556">
        <v>1.7089000000000001</v>
      </c>
      <c r="V5556">
        <v>242.01</v>
      </c>
      <c r="W5556">
        <v>526.36363636363637</v>
      </c>
      <c r="X5556" s="83" t="str">
        <f t="shared" si="174"/>
        <v>2312 - CAD SCR SOUTH</v>
      </c>
      <c r="Y5556" s="83">
        <f t="shared" si="173"/>
        <v>11</v>
      </c>
    </row>
    <row r="5557" spans="1:25" x14ac:dyDescent="0.25">
      <c r="A5557" t="s">
        <v>7</v>
      </c>
      <c r="B5557" t="s">
        <v>8651</v>
      </c>
      <c r="C5557" t="s">
        <v>8722</v>
      </c>
      <c r="D5557" t="s">
        <v>8723</v>
      </c>
      <c r="E5557" t="s">
        <v>8724</v>
      </c>
      <c r="F5557">
        <v>23123124</v>
      </c>
      <c r="G5557" t="s">
        <v>8727</v>
      </c>
      <c r="H5557" t="s">
        <v>8888</v>
      </c>
      <c r="I5557">
        <v>259147</v>
      </c>
      <c r="J5557" t="s">
        <v>7727</v>
      </c>
      <c r="K5557" t="s">
        <v>72</v>
      </c>
      <c r="L5557" t="s">
        <v>6</v>
      </c>
      <c r="M5557" t="s">
        <v>7663</v>
      </c>
      <c r="N5557">
        <v>509.67</v>
      </c>
      <c r="O5557">
        <v>277.5</v>
      </c>
      <c r="P5557">
        <v>0.54449999999999998</v>
      </c>
      <c r="Q5557">
        <v>169.89</v>
      </c>
      <c r="R5557">
        <v>138.75</v>
      </c>
      <c r="S5557">
        <v>4015.69</v>
      </c>
      <c r="T5557">
        <v>1960.55</v>
      </c>
      <c r="U5557">
        <v>0.48820000000000002</v>
      </c>
      <c r="V5557">
        <v>167.32</v>
      </c>
      <c r="W5557">
        <v>196.05500000000001</v>
      </c>
      <c r="X5557" s="83" t="str">
        <f t="shared" si="174"/>
        <v>2312 - CAD SCR SOUTH</v>
      </c>
      <c r="Y5557" s="83">
        <f t="shared" si="173"/>
        <v>10</v>
      </c>
    </row>
    <row r="5558" spans="1:25" x14ac:dyDescent="0.25">
      <c r="A5558" t="s">
        <v>7</v>
      </c>
      <c r="B5558" t="s">
        <v>8651</v>
      </c>
      <c r="C5558" t="s">
        <v>8722</v>
      </c>
      <c r="D5558" t="s">
        <v>8723</v>
      </c>
      <c r="E5558" t="s">
        <v>8724</v>
      </c>
      <c r="F5558">
        <v>23123124</v>
      </c>
      <c r="G5558" t="s">
        <v>8727</v>
      </c>
      <c r="H5558" t="s">
        <v>8888</v>
      </c>
      <c r="I5558">
        <v>259147</v>
      </c>
      <c r="J5558" t="s">
        <v>7727</v>
      </c>
      <c r="K5558" t="s">
        <v>72</v>
      </c>
      <c r="L5558" t="s">
        <v>6</v>
      </c>
      <c r="M5558" t="s">
        <v>7664</v>
      </c>
      <c r="N5558">
        <v>5322.68</v>
      </c>
      <c r="O5558">
        <v>606.57000000000005</v>
      </c>
      <c r="P5558">
        <v>0.114</v>
      </c>
      <c r="Q5558">
        <v>241.94</v>
      </c>
      <c r="R5558">
        <v>55.142727272727278</v>
      </c>
      <c r="S5558">
        <v>9525.57</v>
      </c>
      <c r="T5558">
        <v>27086.75</v>
      </c>
      <c r="U5558">
        <v>2.8435999999999999</v>
      </c>
      <c r="V5558">
        <v>232.33</v>
      </c>
      <c r="W5558">
        <v>564.30729166666663</v>
      </c>
      <c r="X5558" s="83" t="str">
        <f t="shared" si="174"/>
        <v>2312 - CAD SCR SOUTH</v>
      </c>
      <c r="Y5558" s="83">
        <f t="shared" si="173"/>
        <v>48</v>
      </c>
    </row>
    <row r="5559" spans="1:25" x14ac:dyDescent="0.25">
      <c r="A5559" t="s">
        <v>7</v>
      </c>
      <c r="B5559" t="s">
        <v>8651</v>
      </c>
      <c r="C5559" t="s">
        <v>8722</v>
      </c>
      <c r="D5559" t="s">
        <v>8723</v>
      </c>
      <c r="E5559" t="s">
        <v>8724</v>
      </c>
      <c r="F5559">
        <v>23123124</v>
      </c>
      <c r="G5559" t="s">
        <v>8727</v>
      </c>
      <c r="H5559" t="s">
        <v>8888</v>
      </c>
      <c r="I5559">
        <v>259147</v>
      </c>
      <c r="J5559" t="s">
        <v>7727</v>
      </c>
      <c r="K5559" t="s">
        <v>72</v>
      </c>
      <c r="L5559" t="s">
        <v>6</v>
      </c>
      <c r="M5559" t="s">
        <v>7668</v>
      </c>
      <c r="N5559">
        <v>241.95</v>
      </c>
      <c r="O5559">
        <v>855</v>
      </c>
      <c r="P5559">
        <v>3.5337999999999998</v>
      </c>
      <c r="Q5559">
        <v>80.650000000000006</v>
      </c>
      <c r="R5559">
        <v>427.5</v>
      </c>
      <c r="S5559">
        <v>4119.4799999999996</v>
      </c>
      <c r="T5559">
        <v>1663.18</v>
      </c>
      <c r="U5559">
        <v>0.4037</v>
      </c>
      <c r="V5559">
        <v>128.72999999999999</v>
      </c>
      <c r="W5559">
        <v>110.87866666666667</v>
      </c>
      <c r="X5559" s="83" t="str">
        <f t="shared" si="174"/>
        <v>2312 - CAD SCR SOUTH</v>
      </c>
      <c r="Y5559" s="83">
        <f t="shared" si="173"/>
        <v>15</v>
      </c>
    </row>
    <row r="5560" spans="1:25" x14ac:dyDescent="0.25">
      <c r="A5560" t="s">
        <v>7</v>
      </c>
      <c r="B5560" t="s">
        <v>8651</v>
      </c>
      <c r="C5560" t="s">
        <v>8722</v>
      </c>
      <c r="D5560" t="s">
        <v>8723</v>
      </c>
      <c r="E5560" t="s">
        <v>8724</v>
      </c>
      <c r="F5560">
        <v>23123124</v>
      </c>
      <c r="G5560" t="s">
        <v>8727</v>
      </c>
      <c r="H5560" t="s">
        <v>8888</v>
      </c>
      <c r="I5560">
        <v>259147</v>
      </c>
      <c r="J5560" t="s">
        <v>7727</v>
      </c>
      <c r="K5560" t="s">
        <v>72</v>
      </c>
      <c r="L5560" t="s">
        <v>6</v>
      </c>
      <c r="M5560" t="s">
        <v>7667</v>
      </c>
      <c r="N5560">
        <v>2114.15</v>
      </c>
      <c r="O5560">
        <v>1898.59</v>
      </c>
      <c r="P5560">
        <v>0.89800000000000002</v>
      </c>
      <c r="Q5560">
        <v>422.83</v>
      </c>
      <c r="R5560">
        <v>474.64749999999998</v>
      </c>
      <c r="S5560">
        <v>15619.59</v>
      </c>
      <c r="T5560">
        <v>6861.37</v>
      </c>
      <c r="U5560">
        <v>0.43930000000000002</v>
      </c>
      <c r="V5560">
        <v>473.32</v>
      </c>
      <c r="W5560">
        <v>274.45479999999998</v>
      </c>
      <c r="X5560" s="83" t="str">
        <f t="shared" si="174"/>
        <v>2312 - CAD SCR SOUTH</v>
      </c>
      <c r="Y5560" s="83">
        <f t="shared" si="173"/>
        <v>25</v>
      </c>
    </row>
    <row r="5561" spans="1:25" x14ac:dyDescent="0.25">
      <c r="A5561" t="s">
        <v>7</v>
      </c>
      <c r="B5561" t="s">
        <v>8651</v>
      </c>
      <c r="C5561" t="s">
        <v>8722</v>
      </c>
      <c r="D5561" t="s">
        <v>8723</v>
      </c>
      <c r="E5561" t="s">
        <v>8724</v>
      </c>
      <c r="F5561">
        <v>23123124</v>
      </c>
      <c r="G5561" t="s">
        <v>8727</v>
      </c>
      <c r="H5561" t="s">
        <v>8888</v>
      </c>
      <c r="I5561">
        <v>259147</v>
      </c>
      <c r="J5561" t="s">
        <v>7727</v>
      </c>
      <c r="K5561" t="s">
        <v>72</v>
      </c>
      <c r="L5561" t="s">
        <v>6</v>
      </c>
      <c r="M5561" t="s">
        <v>7665</v>
      </c>
      <c r="N5561">
        <v>2791.32</v>
      </c>
      <c r="O5561">
        <v>1773.39</v>
      </c>
      <c r="P5561">
        <v>0.63529999999999998</v>
      </c>
      <c r="Q5561">
        <v>465.22</v>
      </c>
      <c r="R5561">
        <v>253.34142857142859</v>
      </c>
      <c r="S5561">
        <v>19088.060000000001</v>
      </c>
      <c r="T5561">
        <v>9285.69</v>
      </c>
      <c r="U5561">
        <v>0.48649999999999999</v>
      </c>
      <c r="V5561">
        <v>477.2</v>
      </c>
      <c r="W5561">
        <v>265.30542857142859</v>
      </c>
      <c r="X5561" s="83" t="str">
        <f t="shared" si="174"/>
        <v>2312 - CAD SCR SOUTH</v>
      </c>
      <c r="Y5561" s="83">
        <f t="shared" si="173"/>
        <v>35</v>
      </c>
    </row>
    <row r="5562" spans="1:25" x14ac:dyDescent="0.25">
      <c r="A5562" t="s">
        <v>7</v>
      </c>
      <c r="B5562" t="s">
        <v>8651</v>
      </c>
      <c r="C5562" t="s">
        <v>8722</v>
      </c>
      <c r="D5562" t="s">
        <v>8723</v>
      </c>
      <c r="E5562" t="s">
        <v>8724</v>
      </c>
      <c r="F5562">
        <v>23123124</v>
      </c>
      <c r="G5562" t="s">
        <v>8727</v>
      </c>
      <c r="H5562" t="s">
        <v>8888</v>
      </c>
      <c r="I5562">
        <v>259147</v>
      </c>
      <c r="J5562" t="s">
        <v>7727</v>
      </c>
      <c r="K5562" t="s">
        <v>72</v>
      </c>
      <c r="L5562" t="s">
        <v>6</v>
      </c>
      <c r="M5562" t="s">
        <v>7666</v>
      </c>
      <c r="N5562">
        <v>102.2</v>
      </c>
      <c r="O5562">
        <v>3.96</v>
      </c>
      <c r="P5562">
        <v>3.8699999999999998E-2</v>
      </c>
      <c r="Q5562">
        <v>102.2</v>
      </c>
      <c r="R5562">
        <v>0.79200000000000004</v>
      </c>
      <c r="S5562">
        <v>8939.09</v>
      </c>
      <c r="T5562">
        <v>4978.29</v>
      </c>
      <c r="U5562">
        <v>0.55689999999999995</v>
      </c>
      <c r="V5562">
        <v>144.18</v>
      </c>
      <c r="W5562">
        <v>71.118428571428566</v>
      </c>
      <c r="X5562" s="83" t="str">
        <f t="shared" si="174"/>
        <v>2312 - CAD SCR SOUTH</v>
      </c>
      <c r="Y5562" s="83">
        <f t="shared" si="173"/>
        <v>70</v>
      </c>
    </row>
  </sheetData>
  <autoFilter ref="A1:AD5464">
    <filterColumn colId="26" showButton="0"/>
    <filterColumn colId="27" showButton="0"/>
    <filterColumn colId="28" showButton="0"/>
  </autoFilter>
  <mergeCells count="1">
    <mergeCell ref="AA1:A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8"/>
  <sheetViews>
    <sheetView workbookViewId="0">
      <selection activeCell="Q2" sqref="Q2"/>
    </sheetView>
  </sheetViews>
  <sheetFormatPr defaultRowHeight="15" x14ac:dyDescent="0.25"/>
  <cols>
    <col min="1" max="1" width="17.42578125" bestFit="1" customWidth="1"/>
    <col min="4" max="4" width="17.42578125" bestFit="1" customWidth="1"/>
  </cols>
  <sheetData>
    <row r="1" spans="1:2" x14ac:dyDescent="0.25">
      <c r="A1" t="s">
        <v>7674</v>
      </c>
      <c r="B1">
        <f>Worksheet!F1</f>
        <v>287297</v>
      </c>
    </row>
    <row r="2" spans="1:2" x14ac:dyDescent="0.25">
      <c r="A2" t="s">
        <v>8706</v>
      </c>
      <c r="B2">
        <f>SUMIFS(RVD!$Y:$Y,RVD!$M:$M,Sheet6!A2,RVD!$I:$I,Sheet6!$B$1)</f>
        <v>1</v>
      </c>
    </row>
    <row r="3" spans="1:2" x14ac:dyDescent="0.25">
      <c r="A3" t="s">
        <v>8677</v>
      </c>
      <c r="B3">
        <f>SUMIFS(RVD!$Y:$Y,RVD!$M:$M,Sheet6!A3,RVD!$I:$I,Sheet6!$B$1)</f>
        <v>8</v>
      </c>
    </row>
    <row r="4" spans="1:2" x14ac:dyDescent="0.25">
      <c r="A4" t="s">
        <v>8678</v>
      </c>
      <c r="B4">
        <f>SUMIFS(RVD!$Y:$Y,RVD!$M:$M,Sheet6!A4,RVD!$I:$I,Sheet6!$B$1)</f>
        <v>16</v>
      </c>
    </row>
    <row r="5" spans="1:2" x14ac:dyDescent="0.25">
      <c r="A5" t="s">
        <v>8679</v>
      </c>
      <c r="B5">
        <f>SUMIFS(RVD!$Y:$Y,RVD!$M:$M,Sheet6!A5,RVD!$I:$I,Sheet6!$B$1)</f>
        <v>0</v>
      </c>
    </row>
    <row r="6" spans="1:2" x14ac:dyDescent="0.25">
      <c r="A6" t="s">
        <v>8676</v>
      </c>
      <c r="B6">
        <f>SUMIFS(RVD!$Y:$Y,RVD!$M:$M,Sheet6!A6,RVD!$I:$I,Sheet6!$B$1)</f>
        <v>3</v>
      </c>
    </row>
    <row r="7" spans="1:2" x14ac:dyDescent="0.25">
      <c r="A7" t="s">
        <v>8694</v>
      </c>
      <c r="B7">
        <f>SUMIFS(RVD!$Y:$Y,RVD!$M:$M,Sheet6!A7,RVD!$I:$I,Sheet6!$B$1)</f>
        <v>1</v>
      </c>
    </row>
    <row r="8" spans="1:2" x14ac:dyDescent="0.25">
      <c r="A8" t="s">
        <v>8707</v>
      </c>
      <c r="B8">
        <f>SUMIFS(RVD!$Y:$Y,RVD!$M:$M,Sheet6!A8,RVD!$I:$I,Sheet6!$B$1)</f>
        <v>0</v>
      </c>
    </row>
  </sheetData>
  <autoFilter ref="A1:A21"/>
  <sortState ref="O1:O5464">
    <sortCondition ref="O1:O5464"/>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345"/>
  <sheetViews>
    <sheetView workbookViewId="0">
      <selection activeCell="N25" sqref="N25"/>
    </sheetView>
  </sheetViews>
  <sheetFormatPr defaultRowHeight="15" x14ac:dyDescent="0.25"/>
  <sheetData>
    <row r="1" spans="1:2" x14ac:dyDescent="0.25">
      <c r="A1" t="s">
        <v>0</v>
      </c>
      <c r="B1" t="s">
        <v>124</v>
      </c>
    </row>
    <row r="2" spans="1:2" x14ac:dyDescent="0.25">
      <c r="A2">
        <v>12498078</v>
      </c>
      <c r="B2">
        <v>0.1</v>
      </c>
    </row>
    <row r="3" spans="1:2" x14ac:dyDescent="0.25">
      <c r="A3">
        <v>12499978</v>
      </c>
      <c r="B3">
        <v>0.3</v>
      </c>
    </row>
    <row r="4" spans="1:2" x14ac:dyDescent="0.25">
      <c r="A4">
        <v>12662767</v>
      </c>
      <c r="B4">
        <v>0.2</v>
      </c>
    </row>
    <row r="5" spans="1:2" x14ac:dyDescent="0.25">
      <c r="A5">
        <v>12663899</v>
      </c>
      <c r="B5">
        <v>0.2</v>
      </c>
    </row>
    <row r="6" spans="1:2" x14ac:dyDescent="0.25">
      <c r="A6">
        <v>13398139</v>
      </c>
      <c r="B6">
        <v>1</v>
      </c>
    </row>
    <row r="7" spans="1:2" x14ac:dyDescent="0.25">
      <c r="A7">
        <v>13493940</v>
      </c>
      <c r="B7">
        <v>0</v>
      </c>
    </row>
    <row r="8" spans="1:2" x14ac:dyDescent="0.25">
      <c r="A8">
        <v>19119231</v>
      </c>
      <c r="B8">
        <v>1</v>
      </c>
    </row>
    <row r="9" spans="1:2" x14ac:dyDescent="0.25">
      <c r="A9">
        <v>19155496</v>
      </c>
      <c r="B9">
        <v>0.1</v>
      </c>
    </row>
    <row r="10" spans="1:2" x14ac:dyDescent="0.25">
      <c r="A10">
        <v>19158229</v>
      </c>
      <c r="B10">
        <v>0.1</v>
      </c>
    </row>
    <row r="11" spans="1:2" x14ac:dyDescent="0.25">
      <c r="A11">
        <v>19158474</v>
      </c>
      <c r="B11">
        <v>0.4</v>
      </c>
    </row>
    <row r="12" spans="1:2" x14ac:dyDescent="0.25">
      <c r="A12">
        <v>19170499</v>
      </c>
      <c r="B12">
        <v>0</v>
      </c>
    </row>
    <row r="13" spans="1:2" x14ac:dyDescent="0.25">
      <c r="A13">
        <v>19202488</v>
      </c>
      <c r="B13">
        <v>0.25</v>
      </c>
    </row>
    <row r="14" spans="1:2" x14ac:dyDescent="0.25">
      <c r="A14">
        <v>19202575</v>
      </c>
      <c r="B14">
        <v>0.1</v>
      </c>
    </row>
    <row r="15" spans="1:2" x14ac:dyDescent="0.25">
      <c r="A15">
        <v>19212052</v>
      </c>
      <c r="B15">
        <v>0.4</v>
      </c>
    </row>
    <row r="16" spans="1:2" x14ac:dyDescent="0.25">
      <c r="A16">
        <v>19212762</v>
      </c>
      <c r="B16">
        <v>0.1</v>
      </c>
    </row>
    <row r="17" spans="1:2" x14ac:dyDescent="0.25">
      <c r="A17">
        <v>19212927</v>
      </c>
      <c r="B17">
        <v>0.4</v>
      </c>
    </row>
    <row r="18" spans="1:2" x14ac:dyDescent="0.25">
      <c r="A18">
        <v>19244268</v>
      </c>
      <c r="B18">
        <v>0.7</v>
      </c>
    </row>
    <row r="19" spans="1:2" x14ac:dyDescent="0.25">
      <c r="A19">
        <v>19244271</v>
      </c>
      <c r="B19">
        <v>0.1</v>
      </c>
    </row>
    <row r="20" spans="1:2" x14ac:dyDescent="0.25">
      <c r="A20">
        <v>19259109</v>
      </c>
      <c r="B20">
        <v>0.2</v>
      </c>
    </row>
    <row r="21" spans="1:2" x14ac:dyDescent="0.25">
      <c r="A21">
        <v>19260729</v>
      </c>
      <c r="B21">
        <v>0.3</v>
      </c>
    </row>
    <row r="22" spans="1:2" x14ac:dyDescent="0.25">
      <c r="A22">
        <v>19260730</v>
      </c>
      <c r="B22">
        <v>0.3</v>
      </c>
    </row>
    <row r="23" spans="1:2" x14ac:dyDescent="0.25">
      <c r="A23">
        <v>19260737</v>
      </c>
      <c r="B23">
        <v>0.4</v>
      </c>
    </row>
    <row r="24" spans="1:2" x14ac:dyDescent="0.25">
      <c r="A24">
        <v>19260738</v>
      </c>
      <c r="B24">
        <v>0.4</v>
      </c>
    </row>
    <row r="25" spans="1:2" x14ac:dyDescent="0.25">
      <c r="A25">
        <v>19301291</v>
      </c>
      <c r="B25">
        <v>0.75</v>
      </c>
    </row>
    <row r="26" spans="1:2" x14ac:dyDescent="0.25">
      <c r="A26">
        <v>19301466</v>
      </c>
      <c r="B26">
        <v>2.5</v>
      </c>
    </row>
    <row r="27" spans="1:2" x14ac:dyDescent="0.25">
      <c r="A27">
        <v>19302641</v>
      </c>
      <c r="B27">
        <v>0.15</v>
      </c>
    </row>
    <row r="28" spans="1:2" x14ac:dyDescent="0.25">
      <c r="A28">
        <v>19302763</v>
      </c>
      <c r="B28">
        <v>0.5</v>
      </c>
    </row>
    <row r="29" spans="1:2" x14ac:dyDescent="0.25">
      <c r="A29">
        <v>19303115</v>
      </c>
      <c r="B29">
        <v>1.5</v>
      </c>
    </row>
    <row r="30" spans="1:2" x14ac:dyDescent="0.25">
      <c r="A30">
        <v>19303333</v>
      </c>
      <c r="B30">
        <v>0.5</v>
      </c>
    </row>
    <row r="31" spans="1:2" x14ac:dyDescent="0.25">
      <c r="A31">
        <v>19303348</v>
      </c>
      <c r="B31">
        <v>0.1</v>
      </c>
    </row>
    <row r="32" spans="1:2" x14ac:dyDescent="0.25">
      <c r="A32">
        <v>19303452</v>
      </c>
    </row>
    <row r="33" spans="1:2" x14ac:dyDescent="0.25">
      <c r="A33">
        <v>19303453</v>
      </c>
      <c r="B33">
        <v>0</v>
      </c>
    </row>
    <row r="34" spans="1:2" x14ac:dyDescent="0.25">
      <c r="A34">
        <v>19303454</v>
      </c>
      <c r="B34">
        <v>0.3</v>
      </c>
    </row>
    <row r="35" spans="1:2" x14ac:dyDescent="0.25">
      <c r="A35">
        <v>19329018</v>
      </c>
      <c r="B35">
        <v>0.3</v>
      </c>
    </row>
    <row r="36" spans="1:2" x14ac:dyDescent="0.25">
      <c r="A36">
        <v>19329324</v>
      </c>
      <c r="B36">
        <v>0.8</v>
      </c>
    </row>
    <row r="37" spans="1:2" x14ac:dyDescent="0.25">
      <c r="A37">
        <v>19329340</v>
      </c>
      <c r="B37">
        <v>0.3</v>
      </c>
    </row>
    <row r="38" spans="1:2" x14ac:dyDescent="0.25">
      <c r="A38">
        <v>19329346</v>
      </c>
      <c r="B38">
        <v>0.3</v>
      </c>
    </row>
    <row r="39" spans="1:2" x14ac:dyDescent="0.25">
      <c r="A39">
        <v>19329976</v>
      </c>
      <c r="B39">
        <v>0.5</v>
      </c>
    </row>
    <row r="40" spans="1:2" x14ac:dyDescent="0.25">
      <c r="A40">
        <v>19330066</v>
      </c>
      <c r="B40">
        <v>0.3</v>
      </c>
    </row>
    <row r="41" spans="1:2" x14ac:dyDescent="0.25">
      <c r="A41">
        <v>19330154</v>
      </c>
      <c r="B41">
        <v>0.5</v>
      </c>
    </row>
    <row r="42" spans="1:2" x14ac:dyDescent="0.25">
      <c r="A42">
        <v>19331059</v>
      </c>
      <c r="B42">
        <v>0.3</v>
      </c>
    </row>
    <row r="43" spans="1:2" x14ac:dyDescent="0.25">
      <c r="A43">
        <v>19331060</v>
      </c>
      <c r="B43">
        <v>0.3</v>
      </c>
    </row>
    <row r="44" spans="1:2" x14ac:dyDescent="0.25">
      <c r="A44">
        <v>19331070</v>
      </c>
      <c r="B44">
        <v>0.3</v>
      </c>
    </row>
    <row r="45" spans="1:2" x14ac:dyDescent="0.25">
      <c r="A45">
        <v>19331871</v>
      </c>
      <c r="B45">
        <v>0.2</v>
      </c>
    </row>
    <row r="46" spans="1:2" x14ac:dyDescent="0.25">
      <c r="A46">
        <v>19333082</v>
      </c>
      <c r="B46">
        <v>0.5</v>
      </c>
    </row>
    <row r="47" spans="1:2" x14ac:dyDescent="0.25">
      <c r="A47">
        <v>19333191</v>
      </c>
      <c r="B47">
        <v>0.3</v>
      </c>
    </row>
    <row r="48" spans="1:2" x14ac:dyDescent="0.25">
      <c r="A48">
        <v>19333507</v>
      </c>
      <c r="B48">
        <v>1.5</v>
      </c>
    </row>
    <row r="49" spans="1:2" x14ac:dyDescent="0.25">
      <c r="A49">
        <v>19352692</v>
      </c>
      <c r="B49">
        <v>0.5</v>
      </c>
    </row>
    <row r="50" spans="1:2" x14ac:dyDescent="0.25">
      <c r="A50">
        <v>19352753</v>
      </c>
      <c r="B50">
        <v>0.3</v>
      </c>
    </row>
    <row r="51" spans="1:2" x14ac:dyDescent="0.25">
      <c r="A51">
        <v>19353369</v>
      </c>
      <c r="B51">
        <v>2</v>
      </c>
    </row>
    <row r="52" spans="1:2" x14ac:dyDescent="0.25">
      <c r="A52">
        <v>19353370</v>
      </c>
      <c r="B52">
        <v>2</v>
      </c>
    </row>
    <row r="53" spans="1:2" x14ac:dyDescent="0.25">
      <c r="A53">
        <v>19353504</v>
      </c>
      <c r="B53">
        <v>2.5</v>
      </c>
    </row>
    <row r="54" spans="1:2" x14ac:dyDescent="0.25">
      <c r="A54">
        <v>19353844</v>
      </c>
      <c r="B54">
        <v>0.5</v>
      </c>
    </row>
    <row r="55" spans="1:2" x14ac:dyDescent="0.25">
      <c r="A55">
        <v>19353984</v>
      </c>
      <c r="B55">
        <v>2.5</v>
      </c>
    </row>
    <row r="56" spans="1:2" x14ac:dyDescent="0.25">
      <c r="A56">
        <v>20920006</v>
      </c>
      <c r="B56">
        <v>0.6</v>
      </c>
    </row>
    <row r="57" spans="1:2" x14ac:dyDescent="0.25">
      <c r="A57">
        <v>20989190</v>
      </c>
      <c r="B57">
        <v>1</v>
      </c>
    </row>
    <row r="58" spans="1:2" x14ac:dyDescent="0.25">
      <c r="A58">
        <v>20989191</v>
      </c>
      <c r="B58">
        <v>1.5</v>
      </c>
    </row>
    <row r="59" spans="1:2" x14ac:dyDescent="0.25">
      <c r="A59">
        <v>20992615</v>
      </c>
      <c r="B59">
        <v>0</v>
      </c>
    </row>
    <row r="60" spans="1:2" x14ac:dyDescent="0.25">
      <c r="A60">
        <v>22743383</v>
      </c>
      <c r="B60">
        <v>0</v>
      </c>
    </row>
    <row r="61" spans="1:2" x14ac:dyDescent="0.25">
      <c r="A61">
        <v>22743384</v>
      </c>
      <c r="B61">
        <v>0</v>
      </c>
    </row>
    <row r="62" spans="1:2" x14ac:dyDescent="0.25">
      <c r="A62">
        <v>22743385</v>
      </c>
      <c r="B62">
        <v>0</v>
      </c>
    </row>
    <row r="63" spans="1:2" x14ac:dyDescent="0.25">
      <c r="A63">
        <v>22745520</v>
      </c>
      <c r="B63">
        <v>0.5</v>
      </c>
    </row>
    <row r="64" spans="1:2" x14ac:dyDescent="0.25">
      <c r="A64">
        <v>22745654</v>
      </c>
      <c r="B64">
        <v>0</v>
      </c>
    </row>
    <row r="65" spans="1:2" x14ac:dyDescent="0.25">
      <c r="A65">
        <v>22757052</v>
      </c>
      <c r="B65">
        <v>0</v>
      </c>
    </row>
    <row r="66" spans="1:2" x14ac:dyDescent="0.25">
      <c r="A66">
        <v>22757756</v>
      </c>
      <c r="B66">
        <v>0</v>
      </c>
    </row>
    <row r="67" spans="1:2" x14ac:dyDescent="0.25">
      <c r="A67">
        <v>22757767</v>
      </c>
      <c r="B67">
        <v>0.1</v>
      </c>
    </row>
    <row r="68" spans="1:2" x14ac:dyDescent="0.25">
      <c r="A68">
        <v>22757770</v>
      </c>
      <c r="B68">
        <v>0</v>
      </c>
    </row>
    <row r="69" spans="1:2" x14ac:dyDescent="0.25">
      <c r="A69">
        <v>22759755</v>
      </c>
      <c r="B69">
        <v>0</v>
      </c>
    </row>
    <row r="70" spans="1:2" x14ac:dyDescent="0.25">
      <c r="A70">
        <v>22759780</v>
      </c>
      <c r="B70">
        <v>0</v>
      </c>
    </row>
    <row r="71" spans="1:2" x14ac:dyDescent="0.25">
      <c r="A71">
        <v>22759925</v>
      </c>
      <c r="B71">
        <v>0</v>
      </c>
    </row>
    <row r="72" spans="1:2" x14ac:dyDescent="0.25">
      <c r="A72">
        <v>22759927</v>
      </c>
      <c r="B72">
        <v>0</v>
      </c>
    </row>
    <row r="73" spans="1:2" x14ac:dyDescent="0.25">
      <c r="A73">
        <v>22765389</v>
      </c>
      <c r="B73">
        <v>0</v>
      </c>
    </row>
    <row r="74" spans="1:2" x14ac:dyDescent="0.25">
      <c r="A74">
        <v>22772361</v>
      </c>
      <c r="B74">
        <v>0.4</v>
      </c>
    </row>
    <row r="75" spans="1:2" x14ac:dyDescent="0.25">
      <c r="A75">
        <v>22772364</v>
      </c>
      <c r="B75">
        <v>0.4</v>
      </c>
    </row>
    <row r="76" spans="1:2" x14ac:dyDescent="0.25">
      <c r="A76">
        <v>22775458</v>
      </c>
      <c r="B76">
        <v>0.8</v>
      </c>
    </row>
    <row r="77" spans="1:2" x14ac:dyDescent="0.25">
      <c r="A77">
        <v>22795297</v>
      </c>
      <c r="B77">
        <v>0</v>
      </c>
    </row>
    <row r="78" spans="1:2" x14ac:dyDescent="0.25">
      <c r="A78">
        <v>22805436</v>
      </c>
      <c r="B78">
        <v>0.5</v>
      </c>
    </row>
    <row r="79" spans="1:2" x14ac:dyDescent="0.25">
      <c r="A79">
        <v>22805437</v>
      </c>
      <c r="B79">
        <v>0.5</v>
      </c>
    </row>
    <row r="80" spans="1:2" x14ac:dyDescent="0.25">
      <c r="A80">
        <v>22817268</v>
      </c>
      <c r="B80">
        <v>1</v>
      </c>
    </row>
    <row r="81" spans="1:2" x14ac:dyDescent="0.25">
      <c r="A81">
        <v>22817343</v>
      </c>
      <c r="B81">
        <v>0.1</v>
      </c>
    </row>
    <row r="82" spans="1:2" x14ac:dyDescent="0.25">
      <c r="A82">
        <v>22823333</v>
      </c>
      <c r="B82">
        <v>0</v>
      </c>
    </row>
    <row r="83" spans="1:2" x14ac:dyDescent="0.25">
      <c r="A83">
        <v>22823334</v>
      </c>
      <c r="B83">
        <v>0</v>
      </c>
    </row>
    <row r="84" spans="1:2" x14ac:dyDescent="0.25">
      <c r="A84">
        <v>22832327</v>
      </c>
      <c r="B84">
        <v>0</v>
      </c>
    </row>
    <row r="85" spans="1:2" x14ac:dyDescent="0.25">
      <c r="A85">
        <v>22832328</v>
      </c>
      <c r="B85">
        <v>0</v>
      </c>
    </row>
    <row r="86" spans="1:2" x14ac:dyDescent="0.25">
      <c r="A86">
        <v>22854120</v>
      </c>
      <c r="B86">
        <v>0</v>
      </c>
    </row>
    <row r="87" spans="1:2" x14ac:dyDescent="0.25">
      <c r="A87">
        <v>22858821</v>
      </c>
      <c r="B87">
        <v>0</v>
      </c>
    </row>
    <row r="88" spans="1:2" x14ac:dyDescent="0.25">
      <c r="A88">
        <v>22858823</v>
      </c>
      <c r="B88">
        <v>0</v>
      </c>
    </row>
    <row r="89" spans="1:2" x14ac:dyDescent="0.25">
      <c r="A89">
        <v>22860141</v>
      </c>
      <c r="B89">
        <v>0.2</v>
      </c>
    </row>
    <row r="90" spans="1:2" x14ac:dyDescent="0.25">
      <c r="A90">
        <v>22860182</v>
      </c>
      <c r="B90">
        <v>0</v>
      </c>
    </row>
    <row r="91" spans="1:2" x14ac:dyDescent="0.25">
      <c r="A91">
        <v>22867015</v>
      </c>
      <c r="B91">
        <v>0.7</v>
      </c>
    </row>
    <row r="92" spans="1:2" x14ac:dyDescent="0.25">
      <c r="A92">
        <v>22872957</v>
      </c>
      <c r="B92">
        <v>0.5</v>
      </c>
    </row>
    <row r="93" spans="1:2" x14ac:dyDescent="0.25">
      <c r="A93">
        <v>22890016</v>
      </c>
      <c r="B93">
        <v>0</v>
      </c>
    </row>
    <row r="94" spans="1:2" x14ac:dyDescent="0.25">
      <c r="A94">
        <v>22890024</v>
      </c>
      <c r="B94">
        <v>0</v>
      </c>
    </row>
    <row r="95" spans="1:2" x14ac:dyDescent="0.25">
      <c r="A95">
        <v>22890532</v>
      </c>
      <c r="B95">
        <v>0</v>
      </c>
    </row>
    <row r="96" spans="1:2" x14ac:dyDescent="0.25">
      <c r="A96">
        <v>22890577</v>
      </c>
      <c r="B96">
        <v>0</v>
      </c>
    </row>
    <row r="97" spans="1:2" x14ac:dyDescent="0.25">
      <c r="A97">
        <v>22894857</v>
      </c>
      <c r="B97">
        <v>0.9</v>
      </c>
    </row>
    <row r="98" spans="1:2" x14ac:dyDescent="0.25">
      <c r="A98">
        <v>22894860</v>
      </c>
      <c r="B98">
        <v>0.9</v>
      </c>
    </row>
    <row r="99" spans="1:2" x14ac:dyDescent="0.25">
      <c r="A99">
        <v>22894866</v>
      </c>
      <c r="B99">
        <v>0.4</v>
      </c>
    </row>
    <row r="100" spans="1:2" x14ac:dyDescent="0.25">
      <c r="A100">
        <v>22905647</v>
      </c>
      <c r="B100">
        <v>0.5</v>
      </c>
    </row>
    <row r="101" spans="1:2" x14ac:dyDescent="0.25">
      <c r="A101">
        <v>22913963</v>
      </c>
      <c r="B101">
        <v>0.5</v>
      </c>
    </row>
    <row r="102" spans="1:2" x14ac:dyDescent="0.25">
      <c r="A102">
        <v>22913965</v>
      </c>
      <c r="B102">
        <v>0.5</v>
      </c>
    </row>
    <row r="103" spans="1:2" x14ac:dyDescent="0.25">
      <c r="A103">
        <v>22922780</v>
      </c>
      <c r="B103">
        <v>0.5</v>
      </c>
    </row>
    <row r="104" spans="1:2" x14ac:dyDescent="0.25">
      <c r="A104">
        <v>22926859</v>
      </c>
      <c r="B104">
        <v>0.1</v>
      </c>
    </row>
    <row r="105" spans="1:2" x14ac:dyDescent="0.25">
      <c r="A105">
        <v>22929606</v>
      </c>
      <c r="B105">
        <v>0.5</v>
      </c>
    </row>
    <row r="106" spans="1:2" x14ac:dyDescent="0.25">
      <c r="A106">
        <v>22935639</v>
      </c>
      <c r="B106">
        <v>0.7</v>
      </c>
    </row>
    <row r="107" spans="1:2" x14ac:dyDescent="0.25">
      <c r="A107">
        <v>22936907</v>
      </c>
      <c r="B107">
        <v>0</v>
      </c>
    </row>
    <row r="108" spans="1:2" x14ac:dyDescent="0.25">
      <c r="A108">
        <v>22939438</v>
      </c>
      <c r="B108">
        <v>0</v>
      </c>
    </row>
    <row r="109" spans="1:2" x14ac:dyDescent="0.25">
      <c r="A109">
        <v>22940646</v>
      </c>
      <c r="B109">
        <v>0.4</v>
      </c>
    </row>
    <row r="110" spans="1:2" x14ac:dyDescent="0.25">
      <c r="A110">
        <v>22940647</v>
      </c>
      <c r="B110">
        <v>0.4</v>
      </c>
    </row>
    <row r="111" spans="1:2" x14ac:dyDescent="0.25">
      <c r="A111">
        <v>22952948</v>
      </c>
      <c r="B111">
        <v>0.1</v>
      </c>
    </row>
    <row r="112" spans="1:2" x14ac:dyDescent="0.25">
      <c r="A112">
        <v>22956689</v>
      </c>
      <c r="B112">
        <v>0.7</v>
      </c>
    </row>
    <row r="113" spans="1:2" x14ac:dyDescent="0.25">
      <c r="A113">
        <v>22956876</v>
      </c>
      <c r="B113">
        <v>0.1</v>
      </c>
    </row>
    <row r="114" spans="1:2" x14ac:dyDescent="0.25">
      <c r="A114">
        <v>22964399</v>
      </c>
      <c r="B114">
        <v>0.1</v>
      </c>
    </row>
    <row r="115" spans="1:2" x14ac:dyDescent="0.25">
      <c r="A115">
        <v>22964401</v>
      </c>
      <c r="B115">
        <v>0.1</v>
      </c>
    </row>
    <row r="116" spans="1:2" x14ac:dyDescent="0.25">
      <c r="A116">
        <v>22965102</v>
      </c>
      <c r="B116">
        <v>0.2</v>
      </c>
    </row>
    <row r="117" spans="1:2" x14ac:dyDescent="0.25">
      <c r="A117">
        <v>22967771</v>
      </c>
      <c r="B117">
        <v>1.6</v>
      </c>
    </row>
    <row r="118" spans="1:2" x14ac:dyDescent="0.25">
      <c r="A118">
        <v>22969090</v>
      </c>
      <c r="B118">
        <v>0</v>
      </c>
    </row>
    <row r="119" spans="1:2" x14ac:dyDescent="0.25">
      <c r="A119">
        <v>22974463</v>
      </c>
      <c r="B119">
        <v>1</v>
      </c>
    </row>
    <row r="120" spans="1:2" x14ac:dyDescent="0.25">
      <c r="A120">
        <v>22977936</v>
      </c>
      <c r="B120">
        <v>0</v>
      </c>
    </row>
    <row r="121" spans="1:2" x14ac:dyDescent="0.25">
      <c r="A121">
        <v>22981746</v>
      </c>
      <c r="B121">
        <v>0.2</v>
      </c>
    </row>
    <row r="122" spans="1:2" x14ac:dyDescent="0.25">
      <c r="A122">
        <v>22985029</v>
      </c>
      <c r="B122">
        <v>1.4</v>
      </c>
    </row>
    <row r="123" spans="1:2" x14ac:dyDescent="0.25">
      <c r="A123">
        <v>22986345</v>
      </c>
      <c r="B123">
        <v>0</v>
      </c>
    </row>
    <row r="124" spans="1:2" x14ac:dyDescent="0.25">
      <c r="A124">
        <v>22986346</v>
      </c>
      <c r="B124">
        <v>0</v>
      </c>
    </row>
    <row r="125" spans="1:2" x14ac:dyDescent="0.25">
      <c r="A125">
        <v>22988756</v>
      </c>
      <c r="B125">
        <v>0.8</v>
      </c>
    </row>
    <row r="126" spans="1:2" x14ac:dyDescent="0.25">
      <c r="A126">
        <v>22991402</v>
      </c>
      <c r="B126">
        <v>0</v>
      </c>
    </row>
    <row r="127" spans="1:2" x14ac:dyDescent="0.25">
      <c r="A127">
        <v>22995319</v>
      </c>
      <c r="B127">
        <v>0</v>
      </c>
    </row>
    <row r="128" spans="1:2" x14ac:dyDescent="0.25">
      <c r="A128">
        <v>22997089</v>
      </c>
      <c r="B128">
        <v>1.5</v>
      </c>
    </row>
    <row r="129" spans="1:2" x14ac:dyDescent="0.25">
      <c r="A129">
        <v>23112197</v>
      </c>
      <c r="B129">
        <v>0</v>
      </c>
    </row>
    <row r="130" spans="1:2" x14ac:dyDescent="0.25">
      <c r="A130">
        <v>23114552</v>
      </c>
      <c r="B130">
        <v>0.5</v>
      </c>
    </row>
    <row r="131" spans="1:2" x14ac:dyDescent="0.25">
      <c r="A131">
        <v>23120889</v>
      </c>
      <c r="B131">
        <v>0.5</v>
      </c>
    </row>
    <row r="132" spans="1:2" x14ac:dyDescent="0.25">
      <c r="A132">
        <v>23129795</v>
      </c>
      <c r="B132">
        <v>0.5</v>
      </c>
    </row>
    <row r="133" spans="1:2" x14ac:dyDescent="0.25">
      <c r="A133">
        <v>23131658</v>
      </c>
      <c r="B133">
        <v>0.1</v>
      </c>
    </row>
    <row r="134" spans="1:2" x14ac:dyDescent="0.25">
      <c r="A134">
        <v>23132561</v>
      </c>
      <c r="B134">
        <v>0.1</v>
      </c>
    </row>
    <row r="135" spans="1:2" x14ac:dyDescent="0.25">
      <c r="A135">
        <v>23132628</v>
      </c>
      <c r="B135">
        <v>0</v>
      </c>
    </row>
    <row r="136" spans="1:2" x14ac:dyDescent="0.25">
      <c r="A136">
        <v>23138326</v>
      </c>
      <c r="B136">
        <v>0.1</v>
      </c>
    </row>
    <row r="137" spans="1:2" x14ac:dyDescent="0.25">
      <c r="A137">
        <v>23139997</v>
      </c>
      <c r="B137">
        <v>2</v>
      </c>
    </row>
    <row r="138" spans="1:2" x14ac:dyDescent="0.25">
      <c r="A138">
        <v>23156310</v>
      </c>
      <c r="B138">
        <v>1.5</v>
      </c>
    </row>
    <row r="139" spans="1:2" x14ac:dyDescent="0.25">
      <c r="A139">
        <v>23169368</v>
      </c>
      <c r="B139">
        <v>1</v>
      </c>
    </row>
    <row r="140" spans="1:2" x14ac:dyDescent="0.25">
      <c r="A140">
        <v>23169726</v>
      </c>
      <c r="B140">
        <v>0</v>
      </c>
    </row>
    <row r="141" spans="1:2" x14ac:dyDescent="0.25">
      <c r="A141">
        <v>23181319</v>
      </c>
      <c r="B141">
        <v>1.5</v>
      </c>
    </row>
    <row r="142" spans="1:2" x14ac:dyDescent="0.25">
      <c r="A142">
        <v>23183670</v>
      </c>
      <c r="B142">
        <v>0.3</v>
      </c>
    </row>
    <row r="143" spans="1:2" x14ac:dyDescent="0.25">
      <c r="A143">
        <v>23183674</v>
      </c>
      <c r="B143">
        <v>0.3</v>
      </c>
    </row>
    <row r="144" spans="1:2" x14ac:dyDescent="0.25">
      <c r="A144">
        <v>23189645</v>
      </c>
      <c r="B144">
        <v>1</v>
      </c>
    </row>
    <row r="145" spans="1:2" x14ac:dyDescent="0.25">
      <c r="A145">
        <v>23194635</v>
      </c>
      <c r="B145">
        <v>0.5</v>
      </c>
    </row>
    <row r="146" spans="1:2" x14ac:dyDescent="0.25">
      <c r="A146">
        <v>23195727</v>
      </c>
      <c r="B146">
        <v>0.2</v>
      </c>
    </row>
    <row r="147" spans="1:2" x14ac:dyDescent="0.25">
      <c r="A147">
        <v>23196401</v>
      </c>
      <c r="B147">
        <v>0.5</v>
      </c>
    </row>
    <row r="148" spans="1:2" x14ac:dyDescent="0.25">
      <c r="A148">
        <v>23201592</v>
      </c>
      <c r="B148">
        <v>0.2</v>
      </c>
    </row>
    <row r="149" spans="1:2" x14ac:dyDescent="0.25">
      <c r="A149">
        <v>23207684</v>
      </c>
      <c r="B149">
        <v>1</v>
      </c>
    </row>
    <row r="150" spans="1:2" x14ac:dyDescent="0.25">
      <c r="A150">
        <v>23208181</v>
      </c>
      <c r="B150">
        <v>0.3</v>
      </c>
    </row>
    <row r="151" spans="1:2" x14ac:dyDescent="0.25">
      <c r="A151">
        <v>23213446</v>
      </c>
      <c r="B151">
        <v>1.1000000000000001</v>
      </c>
    </row>
    <row r="152" spans="1:2" x14ac:dyDescent="0.25">
      <c r="A152">
        <v>23219389</v>
      </c>
      <c r="B152">
        <v>0.6</v>
      </c>
    </row>
    <row r="153" spans="1:2" x14ac:dyDescent="0.25">
      <c r="A153">
        <v>23220403</v>
      </c>
      <c r="B153">
        <v>0.5</v>
      </c>
    </row>
    <row r="154" spans="1:2" x14ac:dyDescent="0.25">
      <c r="A154">
        <v>23221573</v>
      </c>
      <c r="B154">
        <v>0.5</v>
      </c>
    </row>
    <row r="155" spans="1:2" x14ac:dyDescent="0.25">
      <c r="A155">
        <v>23221574</v>
      </c>
      <c r="B155">
        <v>0.5</v>
      </c>
    </row>
    <row r="156" spans="1:2" x14ac:dyDescent="0.25">
      <c r="A156">
        <v>23221725</v>
      </c>
      <c r="B156">
        <v>0.2</v>
      </c>
    </row>
    <row r="157" spans="1:2" x14ac:dyDescent="0.25">
      <c r="A157">
        <v>23231229</v>
      </c>
      <c r="B157">
        <v>1</v>
      </c>
    </row>
    <row r="158" spans="1:2" x14ac:dyDescent="0.25">
      <c r="A158">
        <v>23231320</v>
      </c>
      <c r="B158">
        <v>0.5</v>
      </c>
    </row>
    <row r="159" spans="1:2" x14ac:dyDescent="0.25">
      <c r="A159">
        <v>23231953</v>
      </c>
      <c r="B159">
        <v>1</v>
      </c>
    </row>
    <row r="160" spans="1:2" x14ac:dyDescent="0.25">
      <c r="A160">
        <v>23236698</v>
      </c>
      <c r="B160">
        <v>1.4</v>
      </c>
    </row>
    <row r="161" spans="1:2" x14ac:dyDescent="0.25">
      <c r="A161">
        <v>23241314</v>
      </c>
      <c r="B161">
        <v>0.5</v>
      </c>
    </row>
    <row r="162" spans="1:2" x14ac:dyDescent="0.25">
      <c r="A162">
        <v>23248208</v>
      </c>
      <c r="B162">
        <v>1.5</v>
      </c>
    </row>
    <row r="163" spans="1:2" x14ac:dyDescent="0.25">
      <c r="A163">
        <v>23251583</v>
      </c>
      <c r="B163">
        <v>0.4</v>
      </c>
    </row>
    <row r="164" spans="1:2" x14ac:dyDescent="0.25">
      <c r="A164">
        <v>23252585</v>
      </c>
      <c r="B164">
        <v>1.4</v>
      </c>
    </row>
    <row r="165" spans="1:2" x14ac:dyDescent="0.25">
      <c r="A165">
        <v>23255873</v>
      </c>
      <c r="B165">
        <v>0.4</v>
      </c>
    </row>
    <row r="166" spans="1:2" x14ac:dyDescent="0.25">
      <c r="A166">
        <v>23256564</v>
      </c>
      <c r="B166">
        <v>0.4</v>
      </c>
    </row>
    <row r="167" spans="1:2" x14ac:dyDescent="0.25">
      <c r="A167">
        <v>23257092</v>
      </c>
      <c r="B167">
        <v>0.6</v>
      </c>
    </row>
    <row r="168" spans="1:2" x14ac:dyDescent="0.25">
      <c r="A168">
        <v>23258993</v>
      </c>
      <c r="B168">
        <v>0.5</v>
      </c>
    </row>
    <row r="169" spans="1:2" x14ac:dyDescent="0.25">
      <c r="A169">
        <v>23264380</v>
      </c>
      <c r="B169">
        <v>0.5</v>
      </c>
    </row>
    <row r="170" spans="1:2" x14ac:dyDescent="0.25">
      <c r="A170">
        <v>23271403</v>
      </c>
      <c r="B170">
        <v>0</v>
      </c>
    </row>
    <row r="171" spans="1:2" x14ac:dyDescent="0.25">
      <c r="A171">
        <v>23277665</v>
      </c>
      <c r="B171">
        <v>0</v>
      </c>
    </row>
    <row r="172" spans="1:2" x14ac:dyDescent="0.25">
      <c r="A172">
        <v>23278170</v>
      </c>
      <c r="B172">
        <v>0.5</v>
      </c>
    </row>
    <row r="173" spans="1:2" x14ac:dyDescent="0.25">
      <c r="A173">
        <v>23278568</v>
      </c>
      <c r="B173">
        <v>2.1</v>
      </c>
    </row>
    <row r="174" spans="1:2" x14ac:dyDescent="0.25">
      <c r="A174">
        <v>23280747</v>
      </c>
      <c r="B174">
        <v>0.1</v>
      </c>
    </row>
    <row r="175" spans="1:2" x14ac:dyDescent="0.25">
      <c r="A175">
        <v>23280753</v>
      </c>
      <c r="B175">
        <v>0.5</v>
      </c>
    </row>
    <row r="176" spans="1:2" x14ac:dyDescent="0.25">
      <c r="A176">
        <v>23280757</v>
      </c>
      <c r="B176">
        <v>0.5</v>
      </c>
    </row>
    <row r="177" spans="1:2" x14ac:dyDescent="0.25">
      <c r="A177">
        <v>23286075</v>
      </c>
      <c r="B177">
        <v>1.1000000000000001</v>
      </c>
    </row>
    <row r="178" spans="1:2" x14ac:dyDescent="0.25">
      <c r="A178">
        <v>23287538</v>
      </c>
      <c r="B178">
        <v>1.1000000000000001</v>
      </c>
    </row>
    <row r="179" spans="1:2" x14ac:dyDescent="0.25">
      <c r="A179">
        <v>23294258</v>
      </c>
      <c r="B179">
        <v>0.5</v>
      </c>
    </row>
    <row r="180" spans="1:2" x14ac:dyDescent="0.25">
      <c r="A180">
        <v>23303572</v>
      </c>
      <c r="B180">
        <v>0.5</v>
      </c>
    </row>
    <row r="181" spans="1:2" x14ac:dyDescent="0.25">
      <c r="A181">
        <v>23309578</v>
      </c>
      <c r="B181">
        <v>1.3</v>
      </c>
    </row>
    <row r="182" spans="1:2" x14ac:dyDescent="0.25">
      <c r="A182">
        <v>23309580</v>
      </c>
      <c r="B182">
        <v>1.3</v>
      </c>
    </row>
    <row r="183" spans="1:2" x14ac:dyDescent="0.25">
      <c r="A183">
        <v>23316245</v>
      </c>
      <c r="B183">
        <v>0.4</v>
      </c>
    </row>
    <row r="184" spans="1:2" x14ac:dyDescent="0.25">
      <c r="A184">
        <v>23319090</v>
      </c>
      <c r="B184">
        <v>0.5</v>
      </c>
    </row>
    <row r="185" spans="1:2" x14ac:dyDescent="0.25">
      <c r="A185">
        <v>23320672</v>
      </c>
      <c r="B185">
        <v>0.7</v>
      </c>
    </row>
    <row r="186" spans="1:2" x14ac:dyDescent="0.25">
      <c r="A186">
        <v>23321754</v>
      </c>
      <c r="B186">
        <v>1.5</v>
      </c>
    </row>
    <row r="187" spans="1:2" x14ac:dyDescent="0.25">
      <c r="A187">
        <v>23325903</v>
      </c>
      <c r="B187">
        <v>1.5</v>
      </c>
    </row>
    <row r="188" spans="1:2" x14ac:dyDescent="0.25">
      <c r="A188">
        <v>23325905</v>
      </c>
      <c r="B188">
        <v>1.5</v>
      </c>
    </row>
    <row r="189" spans="1:2" x14ac:dyDescent="0.25">
      <c r="A189">
        <v>23332298</v>
      </c>
      <c r="B189">
        <v>0</v>
      </c>
    </row>
    <row r="190" spans="1:2" x14ac:dyDescent="0.25">
      <c r="A190">
        <v>23334324</v>
      </c>
      <c r="B190">
        <v>0.6</v>
      </c>
    </row>
    <row r="191" spans="1:2" x14ac:dyDescent="0.25">
      <c r="A191">
        <v>23342235</v>
      </c>
      <c r="B191">
        <v>0.2</v>
      </c>
    </row>
    <row r="192" spans="1:2" x14ac:dyDescent="0.25">
      <c r="A192">
        <v>23345958</v>
      </c>
      <c r="B192">
        <v>1</v>
      </c>
    </row>
    <row r="193" spans="1:2" x14ac:dyDescent="0.25">
      <c r="A193">
        <v>23353688</v>
      </c>
      <c r="B193">
        <v>1</v>
      </c>
    </row>
    <row r="194" spans="1:2" x14ac:dyDescent="0.25">
      <c r="A194">
        <v>23358104</v>
      </c>
      <c r="B194">
        <v>0.5</v>
      </c>
    </row>
    <row r="195" spans="1:2" x14ac:dyDescent="0.25">
      <c r="A195">
        <v>23372181</v>
      </c>
      <c r="B195">
        <v>4.7</v>
      </c>
    </row>
    <row r="196" spans="1:2" x14ac:dyDescent="0.25">
      <c r="A196">
        <v>23372182</v>
      </c>
      <c r="B196">
        <v>4.7</v>
      </c>
    </row>
    <row r="197" spans="1:2" x14ac:dyDescent="0.25">
      <c r="A197">
        <v>23372588</v>
      </c>
      <c r="B197">
        <v>1</v>
      </c>
    </row>
    <row r="198" spans="1:2" x14ac:dyDescent="0.25">
      <c r="A198">
        <v>23372598</v>
      </c>
      <c r="B198">
        <v>0.5</v>
      </c>
    </row>
    <row r="199" spans="1:2" x14ac:dyDescent="0.25">
      <c r="A199">
        <v>23376536</v>
      </c>
      <c r="B199">
        <v>0.5</v>
      </c>
    </row>
    <row r="200" spans="1:2" x14ac:dyDescent="0.25">
      <c r="A200">
        <v>23380121</v>
      </c>
      <c r="B200">
        <v>0.75</v>
      </c>
    </row>
    <row r="201" spans="1:2" x14ac:dyDescent="0.25">
      <c r="A201">
        <v>23380481</v>
      </c>
      <c r="B201">
        <v>0.5</v>
      </c>
    </row>
    <row r="202" spans="1:2" x14ac:dyDescent="0.25">
      <c r="A202">
        <v>23381376</v>
      </c>
      <c r="B202">
        <v>0</v>
      </c>
    </row>
    <row r="203" spans="1:2" x14ac:dyDescent="0.25">
      <c r="A203">
        <v>23382745</v>
      </c>
      <c r="B203">
        <v>0</v>
      </c>
    </row>
    <row r="204" spans="1:2" x14ac:dyDescent="0.25">
      <c r="A204">
        <v>23387353</v>
      </c>
      <c r="B204">
        <v>0.4</v>
      </c>
    </row>
    <row r="205" spans="1:2" x14ac:dyDescent="0.25">
      <c r="A205">
        <v>23397222</v>
      </c>
      <c r="B205">
        <v>0.5</v>
      </c>
    </row>
    <row r="206" spans="1:2" x14ac:dyDescent="0.25">
      <c r="A206">
        <v>23398828</v>
      </c>
      <c r="B206">
        <v>0.1</v>
      </c>
    </row>
    <row r="207" spans="1:2" x14ac:dyDescent="0.25">
      <c r="A207">
        <v>23408416</v>
      </c>
      <c r="B207">
        <v>1.5</v>
      </c>
    </row>
    <row r="208" spans="1:2" x14ac:dyDescent="0.25">
      <c r="A208">
        <v>23408494</v>
      </c>
      <c r="B208">
        <v>1.5</v>
      </c>
    </row>
    <row r="209" spans="1:2" x14ac:dyDescent="0.25">
      <c r="A209">
        <v>23412245</v>
      </c>
      <c r="B209">
        <v>0</v>
      </c>
    </row>
    <row r="210" spans="1:2" x14ac:dyDescent="0.25">
      <c r="A210">
        <v>23414471</v>
      </c>
      <c r="B210">
        <v>1</v>
      </c>
    </row>
    <row r="211" spans="1:2" x14ac:dyDescent="0.25">
      <c r="A211">
        <v>23414959</v>
      </c>
      <c r="B211">
        <v>0</v>
      </c>
    </row>
    <row r="212" spans="1:2" x14ac:dyDescent="0.25">
      <c r="A212">
        <v>23415423</v>
      </c>
      <c r="B212">
        <v>2</v>
      </c>
    </row>
    <row r="213" spans="1:2" x14ac:dyDescent="0.25">
      <c r="A213">
        <v>23417585</v>
      </c>
      <c r="B213">
        <v>0.5</v>
      </c>
    </row>
    <row r="214" spans="1:2" x14ac:dyDescent="0.25">
      <c r="A214">
        <v>23421055</v>
      </c>
      <c r="B214">
        <v>1.5</v>
      </c>
    </row>
    <row r="215" spans="1:2" x14ac:dyDescent="0.25">
      <c r="A215">
        <v>23423583</v>
      </c>
      <c r="B215">
        <v>0.5</v>
      </c>
    </row>
    <row r="216" spans="1:2" x14ac:dyDescent="0.25">
      <c r="A216">
        <v>23426655</v>
      </c>
      <c r="B216">
        <v>0.1</v>
      </c>
    </row>
    <row r="217" spans="1:2" x14ac:dyDescent="0.25">
      <c r="A217">
        <v>23426665</v>
      </c>
      <c r="B217">
        <v>0</v>
      </c>
    </row>
    <row r="218" spans="1:2" x14ac:dyDescent="0.25">
      <c r="A218">
        <v>23432014</v>
      </c>
      <c r="B218">
        <v>0.2</v>
      </c>
    </row>
    <row r="219" spans="1:2" x14ac:dyDescent="0.25">
      <c r="A219">
        <v>23433488</v>
      </c>
      <c r="B219">
        <v>0</v>
      </c>
    </row>
    <row r="220" spans="1:2" x14ac:dyDescent="0.25">
      <c r="A220">
        <v>23435023</v>
      </c>
      <c r="B220">
        <v>0.3</v>
      </c>
    </row>
    <row r="221" spans="1:2" x14ac:dyDescent="0.25">
      <c r="A221">
        <v>23436531</v>
      </c>
      <c r="B221">
        <v>0.5</v>
      </c>
    </row>
    <row r="222" spans="1:2" x14ac:dyDescent="0.25">
      <c r="A222">
        <v>23443874</v>
      </c>
      <c r="B222">
        <v>0.2</v>
      </c>
    </row>
    <row r="223" spans="1:2" x14ac:dyDescent="0.25">
      <c r="A223">
        <v>23443968</v>
      </c>
      <c r="B223">
        <v>0.2</v>
      </c>
    </row>
    <row r="224" spans="1:2" x14ac:dyDescent="0.25">
      <c r="A224">
        <v>23445242</v>
      </c>
      <c r="B224">
        <v>0.8</v>
      </c>
    </row>
    <row r="225" spans="1:2" x14ac:dyDescent="0.25">
      <c r="A225">
        <v>23445457</v>
      </c>
      <c r="B225">
        <v>0.1</v>
      </c>
    </row>
    <row r="226" spans="1:2" x14ac:dyDescent="0.25">
      <c r="A226">
        <v>23450619</v>
      </c>
      <c r="B226">
        <v>0</v>
      </c>
    </row>
    <row r="227" spans="1:2" x14ac:dyDescent="0.25">
      <c r="A227">
        <v>23452752</v>
      </c>
      <c r="B227">
        <v>0</v>
      </c>
    </row>
    <row r="228" spans="1:2" x14ac:dyDescent="0.25">
      <c r="A228">
        <v>23452755</v>
      </c>
      <c r="B228">
        <v>0.1</v>
      </c>
    </row>
    <row r="229" spans="1:2" x14ac:dyDescent="0.25">
      <c r="A229">
        <v>23460296</v>
      </c>
      <c r="B229">
        <v>0.5</v>
      </c>
    </row>
    <row r="230" spans="1:2" x14ac:dyDescent="0.25">
      <c r="A230">
        <v>23462057</v>
      </c>
      <c r="B230">
        <v>0.5</v>
      </c>
    </row>
    <row r="231" spans="1:2" x14ac:dyDescent="0.25">
      <c r="A231">
        <v>23462059</v>
      </c>
      <c r="B231">
        <v>0.5</v>
      </c>
    </row>
    <row r="232" spans="1:2" x14ac:dyDescent="0.25">
      <c r="A232">
        <v>23463800</v>
      </c>
      <c r="B232">
        <v>0.7</v>
      </c>
    </row>
    <row r="233" spans="1:2" x14ac:dyDescent="0.25">
      <c r="A233">
        <v>23465587</v>
      </c>
      <c r="B233">
        <v>1</v>
      </c>
    </row>
    <row r="234" spans="1:2" x14ac:dyDescent="0.25">
      <c r="A234">
        <v>23477163</v>
      </c>
      <c r="B234">
        <v>0</v>
      </c>
    </row>
    <row r="235" spans="1:2" x14ac:dyDescent="0.25">
      <c r="A235">
        <v>23477164</v>
      </c>
      <c r="B235">
        <v>0</v>
      </c>
    </row>
    <row r="236" spans="1:2" x14ac:dyDescent="0.25">
      <c r="A236">
        <v>23479304</v>
      </c>
      <c r="B236">
        <v>0</v>
      </c>
    </row>
    <row r="237" spans="1:2" x14ac:dyDescent="0.25">
      <c r="A237">
        <v>23480401</v>
      </c>
      <c r="B237">
        <v>0.9</v>
      </c>
    </row>
    <row r="238" spans="1:2" x14ac:dyDescent="0.25">
      <c r="A238">
        <v>23487379</v>
      </c>
      <c r="B238">
        <v>1</v>
      </c>
    </row>
    <row r="239" spans="1:2" x14ac:dyDescent="0.25">
      <c r="A239">
        <v>23487381</v>
      </c>
      <c r="B239">
        <v>0.5</v>
      </c>
    </row>
    <row r="240" spans="1:2" x14ac:dyDescent="0.25">
      <c r="A240">
        <v>23487387</v>
      </c>
      <c r="B240">
        <v>0.2</v>
      </c>
    </row>
    <row r="241" spans="1:2" x14ac:dyDescent="0.25">
      <c r="A241">
        <v>23487420</v>
      </c>
      <c r="B241">
        <v>0.5</v>
      </c>
    </row>
    <row r="242" spans="1:2" x14ac:dyDescent="0.25">
      <c r="A242">
        <v>23489883</v>
      </c>
      <c r="B242">
        <v>0.2</v>
      </c>
    </row>
    <row r="243" spans="1:2" x14ac:dyDescent="0.25">
      <c r="A243">
        <v>23494006</v>
      </c>
      <c r="B243">
        <v>1</v>
      </c>
    </row>
    <row r="244" spans="1:2" x14ac:dyDescent="0.25">
      <c r="A244">
        <v>23495172</v>
      </c>
      <c r="B244">
        <v>3</v>
      </c>
    </row>
    <row r="245" spans="1:2" x14ac:dyDescent="0.25">
      <c r="A245">
        <v>23495615</v>
      </c>
      <c r="B245">
        <v>2</v>
      </c>
    </row>
    <row r="246" spans="1:2" x14ac:dyDescent="0.25">
      <c r="A246">
        <v>23495622</v>
      </c>
      <c r="B246">
        <v>2</v>
      </c>
    </row>
    <row r="247" spans="1:2" x14ac:dyDescent="0.25">
      <c r="A247">
        <v>23496310</v>
      </c>
      <c r="B247">
        <v>0.7</v>
      </c>
    </row>
    <row r="248" spans="1:2" x14ac:dyDescent="0.25">
      <c r="A248">
        <v>23499399</v>
      </c>
      <c r="B248">
        <v>1.3</v>
      </c>
    </row>
    <row r="249" spans="1:2" x14ac:dyDescent="0.25">
      <c r="A249">
        <v>23506072</v>
      </c>
      <c r="B249">
        <v>0.5</v>
      </c>
    </row>
    <row r="250" spans="1:2" x14ac:dyDescent="0.25">
      <c r="A250">
        <v>23509376</v>
      </c>
      <c r="B250">
        <v>1</v>
      </c>
    </row>
    <row r="251" spans="1:2" x14ac:dyDescent="0.25">
      <c r="A251">
        <v>26200283</v>
      </c>
      <c r="B251">
        <v>0</v>
      </c>
    </row>
    <row r="252" spans="1:2" x14ac:dyDescent="0.25">
      <c r="A252">
        <v>26668491</v>
      </c>
      <c r="B252">
        <v>0</v>
      </c>
    </row>
    <row r="253" spans="1:2" x14ac:dyDescent="0.25">
      <c r="A253">
        <v>26674681</v>
      </c>
      <c r="B253">
        <v>0</v>
      </c>
    </row>
    <row r="254" spans="1:2" x14ac:dyDescent="0.25">
      <c r="A254">
        <v>26682586</v>
      </c>
      <c r="B254">
        <v>1</v>
      </c>
    </row>
    <row r="255" spans="1:2" x14ac:dyDescent="0.25">
      <c r="A255">
        <v>26693372</v>
      </c>
      <c r="B255">
        <v>2</v>
      </c>
    </row>
    <row r="256" spans="1:2" x14ac:dyDescent="0.25">
      <c r="A256">
        <v>39029374</v>
      </c>
      <c r="B256">
        <v>0</v>
      </c>
    </row>
    <row r="257" spans="1:2" x14ac:dyDescent="0.25">
      <c r="A257">
        <v>39029757</v>
      </c>
      <c r="B257">
        <v>0</v>
      </c>
    </row>
    <row r="258" spans="1:2" x14ac:dyDescent="0.25">
      <c r="A258">
        <v>39029758</v>
      </c>
      <c r="B258">
        <v>0</v>
      </c>
    </row>
    <row r="259" spans="1:2" x14ac:dyDescent="0.25">
      <c r="A259">
        <v>39052638</v>
      </c>
      <c r="B259">
        <v>0</v>
      </c>
    </row>
    <row r="260" spans="1:2" x14ac:dyDescent="0.25">
      <c r="A260">
        <v>39066871</v>
      </c>
      <c r="B260">
        <v>0.2</v>
      </c>
    </row>
    <row r="261" spans="1:2" x14ac:dyDescent="0.25">
      <c r="A261">
        <v>42348899</v>
      </c>
      <c r="B261">
        <v>1</v>
      </c>
    </row>
    <row r="262" spans="1:2" x14ac:dyDescent="0.25">
      <c r="A262">
        <v>42354588</v>
      </c>
      <c r="B262">
        <v>2</v>
      </c>
    </row>
    <row r="263" spans="1:2" x14ac:dyDescent="0.25">
      <c r="A263">
        <v>42364954</v>
      </c>
      <c r="B263">
        <v>0</v>
      </c>
    </row>
    <row r="264" spans="1:2" x14ac:dyDescent="0.25">
      <c r="A264">
        <v>42364956</v>
      </c>
      <c r="B264">
        <v>0</v>
      </c>
    </row>
    <row r="265" spans="1:2" x14ac:dyDescent="0.25">
      <c r="A265">
        <v>42371915</v>
      </c>
      <c r="B265">
        <v>0.1</v>
      </c>
    </row>
    <row r="266" spans="1:2" x14ac:dyDescent="0.25">
      <c r="A266">
        <v>42392363</v>
      </c>
      <c r="B266">
        <v>0</v>
      </c>
    </row>
    <row r="267" spans="1:2" x14ac:dyDescent="0.25">
      <c r="A267">
        <v>42417262</v>
      </c>
      <c r="B267">
        <v>0.2</v>
      </c>
    </row>
    <row r="268" spans="1:2" x14ac:dyDescent="0.25">
      <c r="A268">
        <v>84016022</v>
      </c>
      <c r="B268">
        <v>0.5</v>
      </c>
    </row>
    <row r="269" spans="1:2" x14ac:dyDescent="0.25">
      <c r="A269">
        <v>84016422</v>
      </c>
      <c r="B269">
        <v>2</v>
      </c>
    </row>
    <row r="270" spans="1:2" x14ac:dyDescent="0.25">
      <c r="A270">
        <v>84024122</v>
      </c>
      <c r="B270">
        <v>0.5</v>
      </c>
    </row>
    <row r="271" spans="1:2" x14ac:dyDescent="0.25">
      <c r="A271">
        <v>84025489</v>
      </c>
      <c r="B271">
        <v>0</v>
      </c>
    </row>
    <row r="272" spans="1:2" x14ac:dyDescent="0.25">
      <c r="A272">
        <v>84026484</v>
      </c>
      <c r="B272">
        <v>0</v>
      </c>
    </row>
    <row r="273" spans="1:2" x14ac:dyDescent="0.25">
      <c r="A273">
        <v>84034179</v>
      </c>
      <c r="B273">
        <v>0</v>
      </c>
    </row>
    <row r="274" spans="1:2" x14ac:dyDescent="0.25">
      <c r="A274">
        <v>84036634</v>
      </c>
      <c r="B274">
        <v>0.4</v>
      </c>
    </row>
    <row r="275" spans="1:2" x14ac:dyDescent="0.25">
      <c r="A275">
        <v>84037063</v>
      </c>
      <c r="B275">
        <v>1.5</v>
      </c>
    </row>
    <row r="276" spans="1:2" x14ac:dyDescent="0.25">
      <c r="A276">
        <v>84038940</v>
      </c>
      <c r="B276">
        <v>0</v>
      </c>
    </row>
    <row r="277" spans="1:2" x14ac:dyDescent="0.25">
      <c r="A277">
        <v>84041632</v>
      </c>
      <c r="B277">
        <v>1.5</v>
      </c>
    </row>
    <row r="278" spans="1:2" x14ac:dyDescent="0.25">
      <c r="A278">
        <v>84042540</v>
      </c>
      <c r="B278">
        <v>1.2</v>
      </c>
    </row>
    <row r="279" spans="1:2" x14ac:dyDescent="0.25">
      <c r="A279">
        <v>84042894</v>
      </c>
      <c r="B279">
        <v>0.4</v>
      </c>
    </row>
    <row r="280" spans="1:2" x14ac:dyDescent="0.25">
      <c r="A280">
        <v>84043875</v>
      </c>
      <c r="B280">
        <v>1.5</v>
      </c>
    </row>
    <row r="281" spans="1:2" x14ac:dyDescent="0.25">
      <c r="A281">
        <v>84044637</v>
      </c>
      <c r="B281">
        <v>1</v>
      </c>
    </row>
    <row r="282" spans="1:2" x14ac:dyDescent="0.25">
      <c r="A282">
        <v>84051291</v>
      </c>
      <c r="B282">
        <v>1.8</v>
      </c>
    </row>
    <row r="283" spans="1:2" x14ac:dyDescent="0.25">
      <c r="A283">
        <v>84053298</v>
      </c>
      <c r="B283">
        <v>0.25</v>
      </c>
    </row>
    <row r="284" spans="1:2" x14ac:dyDescent="0.25">
      <c r="A284">
        <v>84053709</v>
      </c>
      <c r="B284">
        <v>0.1</v>
      </c>
    </row>
    <row r="285" spans="1:2" x14ac:dyDescent="0.25">
      <c r="A285">
        <v>84056628</v>
      </c>
      <c r="B285">
        <v>0</v>
      </c>
    </row>
    <row r="286" spans="1:2" x14ac:dyDescent="0.25">
      <c r="A286">
        <v>84056631</v>
      </c>
      <c r="B286">
        <v>0</v>
      </c>
    </row>
    <row r="287" spans="1:2" x14ac:dyDescent="0.25">
      <c r="A287">
        <v>84059167</v>
      </c>
      <c r="B287">
        <v>1.5</v>
      </c>
    </row>
    <row r="288" spans="1:2" x14ac:dyDescent="0.25">
      <c r="A288">
        <v>84059873</v>
      </c>
      <c r="B288">
        <v>0.4</v>
      </c>
    </row>
    <row r="289" spans="1:2" x14ac:dyDescent="0.25">
      <c r="A289">
        <v>84066053</v>
      </c>
      <c r="B289">
        <v>0.7</v>
      </c>
    </row>
    <row r="290" spans="1:2" x14ac:dyDescent="0.25">
      <c r="A290">
        <v>84068520</v>
      </c>
      <c r="B290">
        <v>1</v>
      </c>
    </row>
    <row r="291" spans="1:2" x14ac:dyDescent="0.25">
      <c r="A291">
        <v>84073612</v>
      </c>
      <c r="B291">
        <v>0.3</v>
      </c>
    </row>
    <row r="292" spans="1:2" x14ac:dyDescent="0.25">
      <c r="A292">
        <v>84073616</v>
      </c>
      <c r="B292">
        <v>0.3</v>
      </c>
    </row>
    <row r="293" spans="1:2" x14ac:dyDescent="0.25">
      <c r="A293">
        <v>84075521</v>
      </c>
      <c r="B293">
        <v>0.8</v>
      </c>
    </row>
    <row r="294" spans="1:2" x14ac:dyDescent="0.25">
      <c r="A294">
        <v>84080315</v>
      </c>
      <c r="B294">
        <v>1.8</v>
      </c>
    </row>
    <row r="295" spans="1:2" x14ac:dyDescent="0.25">
      <c r="A295">
        <v>84080694</v>
      </c>
      <c r="B295">
        <v>1.5</v>
      </c>
    </row>
    <row r="296" spans="1:2" x14ac:dyDescent="0.25">
      <c r="A296">
        <v>84096102</v>
      </c>
      <c r="B296">
        <v>0.9</v>
      </c>
    </row>
    <row r="297" spans="1:2" x14ac:dyDescent="0.25">
      <c r="A297">
        <v>84096103</v>
      </c>
      <c r="B297">
        <v>0.9</v>
      </c>
    </row>
    <row r="298" spans="1:2" x14ac:dyDescent="0.25">
      <c r="A298">
        <v>84106505</v>
      </c>
      <c r="B298">
        <v>0.5</v>
      </c>
    </row>
    <row r="299" spans="1:2" x14ac:dyDescent="0.25">
      <c r="A299">
        <v>84106506</v>
      </c>
      <c r="B299">
        <v>0.5</v>
      </c>
    </row>
    <row r="300" spans="1:2" x14ac:dyDescent="0.25">
      <c r="A300">
        <v>84106507</v>
      </c>
      <c r="B300">
        <v>0.5</v>
      </c>
    </row>
    <row r="301" spans="1:2" x14ac:dyDescent="0.25">
      <c r="A301">
        <v>84106508</v>
      </c>
      <c r="B301">
        <v>0.5</v>
      </c>
    </row>
    <row r="302" spans="1:2" x14ac:dyDescent="0.25">
      <c r="A302">
        <v>84112236</v>
      </c>
      <c r="B302">
        <v>0.5</v>
      </c>
    </row>
    <row r="303" spans="1:2" x14ac:dyDescent="0.25">
      <c r="A303">
        <v>84114399</v>
      </c>
      <c r="B303">
        <v>1</v>
      </c>
    </row>
    <row r="304" spans="1:2" x14ac:dyDescent="0.25">
      <c r="A304">
        <v>84114400</v>
      </c>
      <c r="B304">
        <v>1</v>
      </c>
    </row>
    <row r="305" spans="1:2" x14ac:dyDescent="0.25">
      <c r="A305">
        <v>84115258</v>
      </c>
      <c r="B305">
        <v>2</v>
      </c>
    </row>
    <row r="306" spans="1:2" x14ac:dyDescent="0.25">
      <c r="A306">
        <v>84115991</v>
      </c>
      <c r="B306">
        <v>0.1</v>
      </c>
    </row>
    <row r="307" spans="1:2" x14ac:dyDescent="0.25">
      <c r="A307">
        <v>84128105</v>
      </c>
      <c r="B307">
        <v>0</v>
      </c>
    </row>
    <row r="308" spans="1:2" x14ac:dyDescent="0.25">
      <c r="A308">
        <v>84129744</v>
      </c>
    </row>
    <row r="309" spans="1:2" x14ac:dyDescent="0.25">
      <c r="A309">
        <v>84134669</v>
      </c>
      <c r="B309">
        <v>0.3</v>
      </c>
    </row>
    <row r="310" spans="1:2" x14ac:dyDescent="0.25">
      <c r="A310">
        <v>84137516</v>
      </c>
      <c r="B310">
        <v>0.2</v>
      </c>
    </row>
    <row r="311" spans="1:2" x14ac:dyDescent="0.25">
      <c r="A311">
        <v>84140223</v>
      </c>
      <c r="B311">
        <v>2.8</v>
      </c>
    </row>
    <row r="312" spans="1:2" x14ac:dyDescent="0.25">
      <c r="A312">
        <v>84141323</v>
      </c>
      <c r="B312">
        <v>0.2</v>
      </c>
    </row>
    <row r="313" spans="1:2" x14ac:dyDescent="0.25">
      <c r="A313">
        <v>84154469</v>
      </c>
      <c r="B313">
        <v>0.5</v>
      </c>
    </row>
    <row r="314" spans="1:2" x14ac:dyDescent="0.25">
      <c r="A314">
        <v>84154470</v>
      </c>
      <c r="B314">
        <v>0.5</v>
      </c>
    </row>
    <row r="315" spans="1:2" x14ac:dyDescent="0.25">
      <c r="A315">
        <v>84179602</v>
      </c>
      <c r="B315">
        <v>1</v>
      </c>
    </row>
    <row r="316" spans="1:2" x14ac:dyDescent="0.25">
      <c r="A316">
        <v>93199417</v>
      </c>
      <c r="B316">
        <v>0</v>
      </c>
    </row>
    <row r="317" spans="1:2" x14ac:dyDescent="0.25">
      <c r="A317">
        <v>94517506</v>
      </c>
      <c r="B317">
        <v>0.2</v>
      </c>
    </row>
    <row r="318" spans="1:2" x14ac:dyDescent="0.25">
      <c r="A318">
        <v>94523283</v>
      </c>
      <c r="B318">
        <v>0.5</v>
      </c>
    </row>
    <row r="319" spans="1:2" x14ac:dyDescent="0.25">
      <c r="A319">
        <v>94533686</v>
      </c>
      <c r="B319">
        <v>1</v>
      </c>
    </row>
    <row r="320" spans="1:2" x14ac:dyDescent="0.25">
      <c r="A320">
        <v>95057350</v>
      </c>
      <c r="B320">
        <v>0.5</v>
      </c>
    </row>
    <row r="321" spans="1:2" x14ac:dyDescent="0.25">
      <c r="A321">
        <v>95075440</v>
      </c>
      <c r="B321">
        <v>0.1</v>
      </c>
    </row>
    <row r="322" spans="1:2" x14ac:dyDescent="0.25">
      <c r="A322">
        <v>95130364</v>
      </c>
      <c r="B322">
        <v>0.3</v>
      </c>
    </row>
    <row r="323" spans="1:2" x14ac:dyDescent="0.25">
      <c r="A323">
        <v>95182455</v>
      </c>
      <c r="B323">
        <v>0</v>
      </c>
    </row>
    <row r="324" spans="1:2" x14ac:dyDescent="0.25">
      <c r="A324">
        <v>95264903</v>
      </c>
      <c r="B324">
        <v>0.5</v>
      </c>
    </row>
    <row r="325" spans="1:2" x14ac:dyDescent="0.25">
      <c r="A325">
        <v>95281673</v>
      </c>
      <c r="B325">
        <v>0.1</v>
      </c>
    </row>
    <row r="326" spans="1:2" x14ac:dyDescent="0.25">
      <c r="A326">
        <v>95282417</v>
      </c>
      <c r="B326">
        <v>1.2</v>
      </c>
    </row>
    <row r="327" spans="1:2" x14ac:dyDescent="0.25">
      <c r="A327">
        <v>95319699</v>
      </c>
      <c r="B327">
        <v>1.5</v>
      </c>
    </row>
    <row r="328" spans="1:2" x14ac:dyDescent="0.25">
      <c r="A328">
        <v>95328351</v>
      </c>
      <c r="B328">
        <v>0.7</v>
      </c>
    </row>
    <row r="329" spans="1:2" x14ac:dyDescent="0.25">
      <c r="A329">
        <v>95331964</v>
      </c>
      <c r="B329">
        <v>0</v>
      </c>
    </row>
    <row r="330" spans="1:2" x14ac:dyDescent="0.25">
      <c r="A330">
        <v>95332035</v>
      </c>
      <c r="B330">
        <v>0</v>
      </c>
    </row>
    <row r="331" spans="1:2" x14ac:dyDescent="0.25">
      <c r="A331">
        <v>95333634</v>
      </c>
      <c r="B331">
        <v>0.4</v>
      </c>
    </row>
    <row r="332" spans="1:2" x14ac:dyDescent="0.25">
      <c r="A332">
        <v>95351687</v>
      </c>
      <c r="B332">
        <v>0.5</v>
      </c>
    </row>
    <row r="333" spans="1:2" x14ac:dyDescent="0.25">
      <c r="A333">
        <v>95352480</v>
      </c>
      <c r="B333">
        <v>0</v>
      </c>
    </row>
    <row r="334" spans="1:2" x14ac:dyDescent="0.25">
      <c r="A334">
        <v>95352482</v>
      </c>
      <c r="B334">
        <v>0</v>
      </c>
    </row>
    <row r="335" spans="1:2" x14ac:dyDescent="0.25">
      <c r="A335">
        <v>95369089</v>
      </c>
      <c r="B335">
        <v>0.5</v>
      </c>
    </row>
    <row r="336" spans="1:2" x14ac:dyDescent="0.25">
      <c r="A336">
        <v>95410825</v>
      </c>
      <c r="B336">
        <v>1</v>
      </c>
    </row>
    <row r="337" spans="1:2" x14ac:dyDescent="0.25">
      <c r="A337">
        <v>95417407</v>
      </c>
      <c r="B337">
        <v>0.2</v>
      </c>
    </row>
    <row r="338" spans="1:2" x14ac:dyDescent="0.25">
      <c r="A338">
        <v>95417408</v>
      </c>
      <c r="B338">
        <v>0.2</v>
      </c>
    </row>
    <row r="339" spans="1:2" x14ac:dyDescent="0.25">
      <c r="A339">
        <v>95476873</v>
      </c>
      <c r="B339">
        <v>0.8</v>
      </c>
    </row>
    <row r="340" spans="1:2" x14ac:dyDescent="0.25">
      <c r="A340">
        <v>95483420</v>
      </c>
      <c r="B340">
        <v>0</v>
      </c>
    </row>
    <row r="341" spans="1:2" x14ac:dyDescent="0.25">
      <c r="A341">
        <v>95918834</v>
      </c>
      <c r="B341">
        <v>0.7</v>
      </c>
    </row>
    <row r="342" spans="1:2" x14ac:dyDescent="0.25">
      <c r="A342">
        <v>95950429</v>
      </c>
      <c r="B342">
        <v>2.5</v>
      </c>
    </row>
    <row r="343" spans="1:2" x14ac:dyDescent="0.25">
      <c r="A343">
        <v>95954000</v>
      </c>
      <c r="B343">
        <v>0.1</v>
      </c>
    </row>
    <row r="344" spans="1:2" x14ac:dyDescent="0.25">
      <c r="A344">
        <v>95990000</v>
      </c>
      <c r="B344">
        <v>0.5</v>
      </c>
    </row>
    <row r="345" spans="1:2" x14ac:dyDescent="0.25">
      <c r="A345">
        <v>96958416</v>
      </c>
      <c r="B345">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Y48"/>
  <sheetViews>
    <sheetView zoomScaleNormal="100" zoomScaleSheetLayoutView="100" workbookViewId="0">
      <selection activeCell="V4" sqref="V4"/>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0.5703125" style="88" customWidth="1"/>
    <col min="13" max="13" width="3.42578125" style="88" customWidth="1"/>
    <col min="14" max="14" width="8.85546875" style="88" customWidth="1"/>
    <col min="15" max="15" width="9.42578125" style="88" customWidth="1"/>
    <col min="16" max="17" width="9.85546875" style="88" customWidth="1"/>
    <col min="18" max="18" width="10.5703125" style="88" customWidth="1"/>
    <col min="19" max="19" width="0.5703125" style="88" customWidth="1"/>
    <col min="20" max="16384" width="9.140625" style="88"/>
  </cols>
  <sheetData>
    <row r="1" spans="2:25" ht="10.5" customHeight="1" x14ac:dyDescent="0.2">
      <c r="B1" s="135"/>
      <c r="C1" s="162" t="s">
        <v>8770</v>
      </c>
      <c r="D1" s="162"/>
      <c r="E1" s="135"/>
      <c r="F1" s="135"/>
      <c r="G1" s="135"/>
      <c r="H1" s="135"/>
      <c r="I1" s="135"/>
      <c r="J1" s="135"/>
      <c r="K1" s="135"/>
      <c r="L1" s="135"/>
      <c r="M1" s="135"/>
      <c r="N1" s="135"/>
      <c r="O1" s="135"/>
      <c r="P1" s="135"/>
      <c r="Q1" s="135"/>
      <c r="R1" s="135"/>
      <c r="S1" s="135"/>
    </row>
    <row r="2" spans="2:25" ht="14.25" customHeight="1" x14ac:dyDescent="0.2">
      <c r="B2" s="135"/>
      <c r="C2" s="162"/>
      <c r="D2" s="162"/>
      <c r="E2" s="135"/>
      <c r="F2" s="135"/>
      <c r="G2" s="163" t="s">
        <v>8767</v>
      </c>
      <c r="H2" s="163"/>
      <c r="I2" s="163"/>
      <c r="J2" s="163"/>
      <c r="K2" s="163"/>
      <c r="L2" s="163"/>
      <c r="M2" s="163"/>
      <c r="N2" s="163"/>
      <c r="O2" s="163"/>
      <c r="P2" s="135"/>
      <c r="Q2" s="135"/>
      <c r="R2" s="135"/>
      <c r="S2" s="135"/>
    </row>
    <row r="3" spans="2:25" ht="14.25" customHeight="1" x14ac:dyDescent="0.2">
      <c r="B3" s="135"/>
      <c r="C3" s="135"/>
      <c r="D3" s="135"/>
      <c r="E3" s="135"/>
      <c r="F3" s="135"/>
      <c r="G3" s="163"/>
      <c r="H3" s="163"/>
      <c r="I3" s="163"/>
      <c r="J3" s="163"/>
      <c r="K3" s="163"/>
      <c r="L3" s="163"/>
      <c r="M3" s="163"/>
      <c r="N3" s="163"/>
      <c r="O3" s="163"/>
      <c r="P3" s="135"/>
      <c r="Q3" s="135"/>
      <c r="R3" s="135"/>
      <c r="S3" s="135"/>
    </row>
    <row r="4" spans="2:25" ht="14.25" customHeight="1" x14ac:dyDescent="0.2">
      <c r="B4" s="135"/>
      <c r="C4" s="135"/>
      <c r="D4" s="135"/>
      <c r="E4" s="135"/>
      <c r="F4" s="135"/>
      <c r="G4" s="163"/>
      <c r="H4" s="163"/>
      <c r="I4" s="163"/>
      <c r="J4" s="163"/>
      <c r="K4" s="163"/>
      <c r="L4" s="163"/>
      <c r="M4" s="163"/>
      <c r="N4" s="163"/>
      <c r="O4" s="163"/>
      <c r="P4" s="135"/>
      <c r="Q4" s="135"/>
      <c r="R4" s="135"/>
      <c r="S4" s="135"/>
    </row>
    <row r="5" spans="2:25" ht="9.75" customHeight="1" x14ac:dyDescent="0.2">
      <c r="B5" s="135"/>
      <c r="C5" s="135"/>
      <c r="D5" s="135"/>
      <c r="E5" s="135"/>
      <c r="F5" s="135"/>
      <c r="G5" s="135"/>
      <c r="H5" s="135"/>
      <c r="I5" s="135"/>
      <c r="J5" s="135"/>
      <c r="K5" s="135"/>
      <c r="L5" s="135"/>
      <c r="M5" s="135"/>
      <c r="N5" s="135"/>
      <c r="O5" s="135"/>
      <c r="P5" s="135"/>
      <c r="Q5" s="135"/>
      <c r="R5" s="135"/>
      <c r="S5" s="135"/>
    </row>
    <row r="6" spans="2:25" ht="5.25" customHeight="1" x14ac:dyDescent="0.2"/>
    <row r="7" spans="2:25" ht="5.25" customHeight="1" x14ac:dyDescent="0.2">
      <c r="B7" s="90"/>
      <c r="C7" s="90"/>
      <c r="D7" s="90"/>
      <c r="E7" s="90"/>
      <c r="F7" s="90"/>
      <c r="G7" s="90"/>
      <c r="H7" s="90"/>
      <c r="I7" s="90"/>
      <c r="J7" s="90"/>
      <c r="K7" s="90"/>
      <c r="L7" s="90"/>
      <c r="M7" s="90"/>
      <c r="N7" s="90"/>
      <c r="O7" s="90"/>
      <c r="P7" s="90"/>
      <c r="Q7" s="90"/>
      <c r="R7" s="90"/>
      <c r="S7" s="90"/>
    </row>
    <row r="8" spans="2:25" s="93" customFormat="1" ht="16.5" x14ac:dyDescent="0.3">
      <c r="B8" s="91"/>
      <c r="C8" s="91"/>
      <c r="D8" s="91"/>
      <c r="E8" s="136" t="str">
        <f>Worksheet!$D$30</f>
        <v>Ambient Lighting Kit</v>
      </c>
      <c r="F8" s="92"/>
      <c r="G8" s="92"/>
      <c r="H8" s="91"/>
      <c r="I8" s="91"/>
      <c r="J8" s="136" t="str">
        <f>Worksheet!$D$31</f>
        <v>Remote Start</v>
      </c>
      <c r="K8" s="92"/>
      <c r="L8" s="92"/>
      <c r="M8" s="91"/>
      <c r="N8" s="91"/>
      <c r="O8" s="91"/>
      <c r="P8" s="136" t="str">
        <f>Worksheet!$D$32</f>
        <v>Chrome Door Handles</v>
      </c>
      <c r="Q8" s="92"/>
      <c r="R8" s="92"/>
      <c r="S8" s="92"/>
    </row>
    <row r="9" spans="2:25" s="93" customFormat="1" ht="15.75" x14ac:dyDescent="0.25">
      <c r="B9" s="91"/>
      <c r="C9" s="91"/>
      <c r="D9" s="91"/>
      <c r="E9" s="94"/>
      <c r="F9" s="95">
        <f>IF(Worksheet!$C$5="Y",Worksheet!$O$30,Worksheet!$L$30)</f>
        <v>550</v>
      </c>
      <c r="G9" s="92"/>
      <c r="H9" s="91"/>
      <c r="I9" s="91"/>
      <c r="J9" s="94"/>
      <c r="K9" s="95">
        <f>IF(Worksheet!$C$5="Y",Worksheet!$O$31,Worksheet!$L$31)</f>
        <v>325</v>
      </c>
      <c r="L9" s="92"/>
      <c r="M9" s="91"/>
      <c r="N9" s="91"/>
      <c r="O9" s="91"/>
      <c r="P9" s="94"/>
      <c r="Q9" s="95">
        <f>IF(Worksheet!$C$5="Y",Worksheet!$O$32,Worksheet!$L$32)</f>
        <v>245</v>
      </c>
      <c r="R9" s="92"/>
      <c r="S9" s="92"/>
    </row>
    <row r="10" spans="2:25" s="102" customFormat="1" ht="15" customHeight="1" x14ac:dyDescent="0.25">
      <c r="B10" s="100"/>
      <c r="C10" s="100"/>
      <c r="D10" s="100"/>
      <c r="E10" s="158" t="s">
        <v>8833</v>
      </c>
      <c r="F10" s="158"/>
      <c r="G10" s="158"/>
      <c r="H10" s="100"/>
      <c r="I10" s="100"/>
      <c r="J10" s="158" t="s">
        <v>8834</v>
      </c>
      <c r="K10" s="158"/>
      <c r="L10" s="158"/>
      <c r="M10" s="100"/>
      <c r="N10" s="100"/>
      <c r="O10" s="100"/>
      <c r="P10" s="158" t="s">
        <v>8835</v>
      </c>
      <c r="Q10" s="158"/>
      <c r="R10" s="158"/>
      <c r="S10" s="101"/>
    </row>
    <row r="11" spans="2:25" s="102" customFormat="1" ht="15" customHeight="1" x14ac:dyDescent="0.25">
      <c r="B11" s="100"/>
      <c r="C11" s="100"/>
      <c r="D11" s="100"/>
      <c r="E11" s="158"/>
      <c r="F11" s="158"/>
      <c r="G11" s="158"/>
      <c r="H11" s="100"/>
      <c r="I11" s="100"/>
      <c r="J11" s="158"/>
      <c r="K11" s="158"/>
      <c r="L11" s="158"/>
      <c r="M11" s="100"/>
      <c r="N11" s="100"/>
      <c r="O11" s="100"/>
      <c r="P11" s="158"/>
      <c r="Q11" s="158"/>
      <c r="R11" s="158"/>
      <c r="S11" s="101"/>
    </row>
    <row r="12" spans="2:25" s="102" customFormat="1" ht="15" customHeight="1" x14ac:dyDescent="0.25">
      <c r="B12" s="100"/>
      <c r="C12" s="100"/>
      <c r="D12" s="100"/>
      <c r="E12" s="158"/>
      <c r="F12" s="158"/>
      <c r="G12" s="158"/>
      <c r="H12" s="100"/>
      <c r="I12" s="100"/>
      <c r="J12" s="158"/>
      <c r="K12" s="158"/>
      <c r="L12" s="158"/>
      <c r="M12" s="100"/>
      <c r="N12" s="100"/>
      <c r="O12" s="100"/>
      <c r="P12" s="158"/>
      <c r="Q12" s="158"/>
      <c r="R12" s="158"/>
      <c r="S12" s="101"/>
      <c r="V12" s="123"/>
    </row>
    <row r="13" spans="2:25" s="102" customFormat="1" ht="15" customHeight="1" x14ac:dyDescent="0.25">
      <c r="B13" s="100"/>
      <c r="C13" s="100"/>
      <c r="D13" s="100"/>
      <c r="E13" s="158"/>
      <c r="F13" s="158"/>
      <c r="G13" s="158"/>
      <c r="H13" s="100"/>
      <c r="I13" s="100"/>
      <c r="J13" s="158"/>
      <c r="K13" s="158"/>
      <c r="L13" s="158"/>
      <c r="M13" s="100"/>
      <c r="N13" s="100"/>
      <c r="O13" s="100"/>
      <c r="P13" s="158"/>
      <c r="Q13" s="158"/>
      <c r="R13" s="158"/>
      <c r="S13" s="101"/>
    </row>
    <row r="14" spans="2:25" s="99" customFormat="1" ht="12" customHeight="1" x14ac:dyDescent="0.2">
      <c r="B14" s="98"/>
      <c r="C14" s="98"/>
      <c r="D14" s="98"/>
      <c r="E14" s="98"/>
      <c r="F14" s="98"/>
      <c r="G14" s="98"/>
      <c r="H14" s="98"/>
      <c r="I14" s="98"/>
      <c r="J14" s="98"/>
      <c r="K14" s="98"/>
      <c r="L14" s="98"/>
      <c r="M14" s="98"/>
      <c r="N14" s="98"/>
      <c r="O14" s="98"/>
      <c r="P14" s="98"/>
      <c r="Q14" s="98"/>
      <c r="R14" s="98"/>
      <c r="S14" s="98"/>
    </row>
    <row r="15" spans="2:25" s="93" customFormat="1" ht="16.5" x14ac:dyDescent="0.3">
      <c r="B15" s="91"/>
      <c r="C15" s="91"/>
      <c r="D15" s="91"/>
      <c r="E15" s="136" t="str">
        <f>Worksheet!$D$33</f>
        <v>Ambient Lighting Kit</v>
      </c>
      <c r="F15" s="92"/>
      <c r="G15" s="92"/>
      <c r="H15" s="91"/>
      <c r="I15" s="91"/>
      <c r="J15" s="136" t="str">
        <f>Worksheet!$D$34</f>
        <v>Molded Hood Protector</v>
      </c>
      <c r="K15" s="92"/>
      <c r="L15" s="92"/>
      <c r="M15" s="91"/>
      <c r="N15" s="91"/>
      <c r="O15" s="91"/>
      <c r="P15" s="136" t="str">
        <f>Worksheet!$D$35</f>
        <v>Side Window Deflectors</v>
      </c>
      <c r="Q15" s="92"/>
      <c r="R15" s="92"/>
      <c r="S15" s="92"/>
      <c r="U15"/>
    </row>
    <row r="16" spans="2:25" s="93" customFormat="1" ht="15.75" x14ac:dyDescent="0.25">
      <c r="B16" s="91"/>
      <c r="C16" s="91"/>
      <c r="D16" s="91"/>
      <c r="E16" s="94"/>
      <c r="F16" s="95">
        <f>IF(Worksheet!$C$5="Y",Worksheet!$O$33,Worksheet!$L$33)</f>
        <v>405</v>
      </c>
      <c r="G16" s="92"/>
      <c r="H16" s="91"/>
      <c r="I16" s="91"/>
      <c r="J16" s="94"/>
      <c r="K16" s="95">
        <f>IF(Worksheet!$C$5="Y",Worksheet!$O$34,Worksheet!$L$34)</f>
        <v>110</v>
      </c>
      <c r="L16" s="92"/>
      <c r="M16" s="91"/>
      <c r="N16" s="91"/>
      <c r="O16" s="91"/>
      <c r="P16" s="94"/>
      <c r="Q16" s="95">
        <f>IF(Worksheet!$C$5="Y",Worksheet!$O$35,Worksheet!$L$35)</f>
        <v>129</v>
      </c>
      <c r="R16" s="92"/>
      <c r="S16" s="92"/>
      <c r="Y16" s="96"/>
    </row>
    <row r="17" spans="2:19" s="104" customFormat="1" ht="15" customHeight="1" x14ac:dyDescent="0.2">
      <c r="B17" s="103"/>
      <c r="C17" s="103"/>
      <c r="D17" s="103"/>
      <c r="E17" s="158" t="s">
        <v>8836</v>
      </c>
      <c r="F17" s="158"/>
      <c r="G17" s="158"/>
      <c r="H17" s="103"/>
      <c r="I17" s="103"/>
      <c r="J17" s="158" t="s">
        <v>8837</v>
      </c>
      <c r="K17" s="158"/>
      <c r="L17" s="158"/>
      <c r="M17" s="103"/>
      <c r="N17" s="103"/>
      <c r="O17" s="103"/>
      <c r="P17" s="158" t="s">
        <v>8838</v>
      </c>
      <c r="Q17" s="158"/>
      <c r="R17" s="158"/>
      <c r="S17" s="101"/>
    </row>
    <row r="18" spans="2:19" s="99" customFormat="1" ht="15" customHeight="1" x14ac:dyDescent="0.2">
      <c r="B18" s="98"/>
      <c r="C18" s="98"/>
      <c r="D18" s="98"/>
      <c r="E18" s="158"/>
      <c r="F18" s="158"/>
      <c r="G18" s="158"/>
      <c r="H18" s="98"/>
      <c r="I18" s="98"/>
      <c r="J18" s="158"/>
      <c r="K18" s="158"/>
      <c r="L18" s="158"/>
      <c r="M18" s="98"/>
      <c r="N18" s="98"/>
      <c r="O18" s="98"/>
      <c r="P18" s="158"/>
      <c r="Q18" s="158"/>
      <c r="R18" s="158"/>
      <c r="S18" s="101"/>
    </row>
    <row r="19" spans="2:19"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19" s="99" customFormat="1" ht="15" customHeight="1" x14ac:dyDescent="0.2">
      <c r="B20" s="98"/>
      <c r="C20" s="98"/>
      <c r="D20" s="98"/>
      <c r="E20" s="158"/>
      <c r="F20" s="158"/>
      <c r="G20" s="158"/>
      <c r="H20" s="98"/>
      <c r="I20" s="98"/>
      <c r="J20" s="158"/>
      <c r="K20" s="158"/>
      <c r="L20" s="158"/>
      <c r="M20" s="98"/>
      <c r="N20" s="98"/>
      <c r="O20" s="98"/>
      <c r="P20" s="158"/>
      <c r="Q20" s="158"/>
      <c r="R20" s="158"/>
      <c r="S20" s="101"/>
    </row>
    <row r="21" spans="2:19" s="99" customFormat="1" ht="12" customHeight="1" x14ac:dyDescent="0.2">
      <c r="B21" s="98"/>
      <c r="C21" s="98"/>
      <c r="D21" s="98"/>
      <c r="E21" s="98"/>
      <c r="F21" s="98"/>
      <c r="G21" s="98"/>
      <c r="H21" s="98"/>
      <c r="I21" s="98"/>
      <c r="J21" s="98"/>
      <c r="K21" s="98"/>
      <c r="L21" s="98"/>
      <c r="M21" s="98"/>
      <c r="N21" s="98"/>
      <c r="O21" s="98"/>
      <c r="P21" s="98"/>
      <c r="Q21" s="98"/>
      <c r="R21" s="98"/>
      <c r="S21" s="98"/>
    </row>
    <row r="22" spans="2:19" s="93" customFormat="1" ht="16.5" x14ac:dyDescent="0.3">
      <c r="B22" s="91"/>
      <c r="C22" s="91"/>
      <c r="D22" s="91"/>
      <c r="E22" s="136" t="str">
        <f>Worksheet!$D$36</f>
        <v>Grille</v>
      </c>
      <c r="F22" s="92"/>
      <c r="G22" s="92"/>
      <c r="H22" s="91"/>
      <c r="I22" s="91"/>
      <c r="J22" s="136" t="str">
        <f>Worksheet!$D$37</f>
        <v>Pedal Covers</v>
      </c>
      <c r="K22" s="92"/>
      <c r="L22" s="92"/>
      <c r="M22" s="91"/>
      <c r="N22" s="91"/>
      <c r="O22" s="91"/>
      <c r="P22" s="136" t="str">
        <f>Worksheet!$D$38</f>
        <v>All Weather Floor Mats</v>
      </c>
      <c r="Q22" s="92"/>
      <c r="R22" s="92"/>
      <c r="S22" s="92"/>
    </row>
    <row r="23" spans="2:19" s="93" customFormat="1" ht="15.75" x14ac:dyDescent="0.25">
      <c r="B23" s="91"/>
      <c r="C23" s="91"/>
      <c r="D23" s="91"/>
      <c r="E23" s="94"/>
      <c r="F23" s="95">
        <f>IF(Worksheet!$C$5="Y",Worksheet!$O$36,Worksheet!$L$36)</f>
        <v>480</v>
      </c>
      <c r="G23" s="92"/>
      <c r="H23" s="91"/>
      <c r="I23" s="91"/>
      <c r="J23" s="94"/>
      <c r="K23" s="95">
        <f>IF(Worksheet!$C$5="Y",Worksheet!$O$37,Worksheet!$L$37)</f>
        <v>175</v>
      </c>
      <c r="L23" s="92"/>
      <c r="M23" s="91"/>
      <c r="N23" s="91"/>
      <c r="O23" s="91"/>
      <c r="P23" s="94"/>
      <c r="Q23" s="95">
        <f>IF(Worksheet!$C$5="Y",Worksheet!$O$38,Worksheet!$L$38)</f>
        <v>130</v>
      </c>
      <c r="R23" s="92"/>
      <c r="S23" s="92"/>
    </row>
    <row r="24" spans="2:19" s="99" customFormat="1" ht="15" customHeight="1" x14ac:dyDescent="0.2">
      <c r="B24" s="98"/>
      <c r="C24" s="103"/>
      <c r="D24" s="103"/>
      <c r="E24" s="158" t="s">
        <v>8839</v>
      </c>
      <c r="F24" s="158"/>
      <c r="G24" s="158"/>
      <c r="H24" s="103"/>
      <c r="I24" s="103"/>
      <c r="J24" s="158" t="s">
        <v>8840</v>
      </c>
      <c r="K24" s="158"/>
      <c r="L24" s="158"/>
      <c r="M24" s="103"/>
      <c r="N24" s="103"/>
      <c r="O24" s="103"/>
      <c r="P24" s="158" t="s">
        <v>8842</v>
      </c>
      <c r="Q24" s="158"/>
      <c r="R24" s="158"/>
      <c r="S24" s="101"/>
    </row>
    <row r="25" spans="2:19" s="99" customFormat="1" ht="15" customHeight="1" x14ac:dyDescent="0.2">
      <c r="B25" s="98"/>
      <c r="C25" s="98"/>
      <c r="D25" s="98"/>
      <c r="E25" s="158"/>
      <c r="F25" s="158"/>
      <c r="G25" s="158"/>
      <c r="H25" s="98"/>
      <c r="I25" s="98"/>
      <c r="J25" s="158"/>
      <c r="K25" s="158"/>
      <c r="L25" s="158"/>
      <c r="M25" s="98"/>
      <c r="N25" s="98"/>
      <c r="O25" s="98"/>
      <c r="P25" s="158"/>
      <c r="Q25" s="158"/>
      <c r="R25" s="158"/>
      <c r="S25" s="101"/>
    </row>
    <row r="26" spans="2:19" s="99" customFormat="1" ht="15" customHeight="1" x14ac:dyDescent="0.2">
      <c r="B26" s="98"/>
      <c r="C26" s="98"/>
      <c r="D26" s="98"/>
      <c r="E26" s="158"/>
      <c r="F26" s="158"/>
      <c r="G26" s="158"/>
      <c r="H26" s="98"/>
      <c r="I26" s="98"/>
      <c r="J26" s="158"/>
      <c r="K26" s="158"/>
      <c r="L26" s="158"/>
      <c r="M26" s="98"/>
      <c r="N26" s="98"/>
      <c r="O26" s="98"/>
      <c r="P26" s="158"/>
      <c r="Q26" s="158"/>
      <c r="R26" s="158"/>
      <c r="S26" s="101"/>
    </row>
    <row r="27" spans="2:19" s="99" customFormat="1" ht="15" customHeight="1" x14ac:dyDescent="0.2">
      <c r="B27" s="98"/>
      <c r="C27" s="98"/>
      <c r="D27" s="98"/>
      <c r="E27" s="158"/>
      <c r="F27" s="158"/>
      <c r="G27" s="158"/>
      <c r="H27" s="98"/>
      <c r="I27" s="98"/>
      <c r="J27" s="158"/>
      <c r="K27" s="158"/>
      <c r="L27" s="158"/>
      <c r="M27" s="98"/>
      <c r="N27" s="98"/>
      <c r="O27" s="98"/>
      <c r="P27" s="158"/>
      <c r="Q27" s="158"/>
      <c r="R27" s="158"/>
      <c r="S27" s="101"/>
    </row>
    <row r="28" spans="2:19" s="99" customFormat="1" ht="12" customHeight="1" x14ac:dyDescent="0.2">
      <c r="B28" s="98"/>
      <c r="C28" s="98"/>
      <c r="D28" s="98"/>
      <c r="E28" s="105"/>
      <c r="F28" s="105"/>
      <c r="G28" s="105"/>
      <c r="H28" s="98"/>
      <c r="I28" s="98"/>
      <c r="J28" s="105"/>
      <c r="K28" s="105"/>
      <c r="L28" s="105"/>
      <c r="M28" s="98"/>
      <c r="N28" s="98"/>
      <c r="O28" s="98"/>
      <c r="P28" s="105"/>
      <c r="Q28" s="105"/>
      <c r="R28" s="105"/>
      <c r="S28" s="105"/>
    </row>
    <row r="29" spans="2:19" s="93" customFormat="1" ht="16.5" x14ac:dyDescent="0.3">
      <c r="B29" s="91"/>
      <c r="C29" s="91"/>
      <c r="D29" s="91"/>
      <c r="E29" s="136" t="str">
        <f>Worksheet!$D$39</f>
        <v>All Weather Floor Mats</v>
      </c>
      <c r="F29" s="92"/>
      <c r="G29" s="92"/>
      <c r="H29" s="91"/>
      <c r="I29" s="91"/>
      <c r="J29" s="136" t="str">
        <f>Worksheet!$D$40</f>
        <v>Wheel Lock Kit</v>
      </c>
      <c r="K29" s="92"/>
      <c r="L29" s="92"/>
      <c r="M29" s="91"/>
      <c r="N29" s="91"/>
      <c r="O29" s="91"/>
      <c r="P29" s="136" t="str">
        <f>Worksheet!$D$41</f>
        <v>All Weather Cargo Mat</v>
      </c>
      <c r="Q29" s="92"/>
      <c r="R29" s="92"/>
      <c r="S29" s="92"/>
    </row>
    <row r="30" spans="2:19" s="93" customFormat="1" ht="15.75" x14ac:dyDescent="0.25">
      <c r="B30" s="91"/>
      <c r="C30" s="91"/>
      <c r="D30" s="91"/>
      <c r="E30" s="94"/>
      <c r="F30" s="95">
        <f>IF(Worksheet!$C$5="Y",Worksheet!$O$39,Worksheet!$L$39)</f>
        <v>130</v>
      </c>
      <c r="G30" s="92"/>
      <c r="H30" s="91"/>
      <c r="I30" s="91"/>
      <c r="J30" s="94"/>
      <c r="K30" s="95">
        <f>IF(Worksheet!$C$5="Y",Worksheet!$O$40,Worksheet!$L$40)</f>
        <v>110</v>
      </c>
      <c r="L30" s="92"/>
      <c r="M30" s="91"/>
      <c r="N30" s="91"/>
      <c r="O30" s="91"/>
      <c r="P30" s="94"/>
      <c r="Q30" s="95">
        <f>IF(Worksheet!$C$5="Y",Worksheet!$O$41,Worksheet!$L$41)</f>
        <v>110</v>
      </c>
      <c r="R30" s="92"/>
      <c r="S30" s="92"/>
    </row>
    <row r="31" spans="2:19" s="99" customFormat="1" ht="15" customHeight="1" x14ac:dyDescent="0.2">
      <c r="B31" s="98"/>
      <c r="C31" s="98"/>
      <c r="D31" s="98"/>
      <c r="E31" s="158" t="s">
        <v>8843</v>
      </c>
      <c r="F31" s="158"/>
      <c r="G31" s="158"/>
      <c r="H31" s="98"/>
      <c r="I31" s="98"/>
      <c r="J31" s="158" t="s">
        <v>8844</v>
      </c>
      <c r="K31" s="158"/>
      <c r="L31" s="158"/>
      <c r="M31" s="98"/>
      <c r="N31" s="98"/>
      <c r="O31" s="98"/>
      <c r="P31" s="158" t="s">
        <v>8845</v>
      </c>
      <c r="Q31" s="158"/>
      <c r="R31" s="158"/>
      <c r="S31" s="101"/>
    </row>
    <row r="32" spans="2:19" s="99" customFormat="1" ht="15"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5"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15" customHeight="1" x14ac:dyDescent="0.2">
      <c r="B34" s="98"/>
      <c r="C34" s="98"/>
      <c r="D34" s="98"/>
      <c r="E34" s="158"/>
      <c r="F34" s="158"/>
      <c r="G34" s="158"/>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9.75"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6" customHeight="1" thickBot="1" x14ac:dyDescent="0.25">
      <c r="C48" s="116"/>
      <c r="D48" s="117"/>
      <c r="E48" s="117"/>
      <c r="F48" s="117"/>
      <c r="G48" s="117"/>
      <c r="H48" s="117"/>
      <c r="I48" s="117"/>
      <c r="J48" s="118"/>
    </row>
  </sheetData>
  <sheetProtection password="BBCB" sheet="1" objects="1" scenarios="1" selectLockedCells="1"/>
  <mergeCells count="19">
    <mergeCell ref="C36:R36"/>
    <mergeCell ref="K42:L42"/>
    <mergeCell ref="K44:L44"/>
    <mergeCell ref="D45:I47"/>
    <mergeCell ref="K46:L46"/>
    <mergeCell ref="C1:D2"/>
    <mergeCell ref="G2:O4"/>
    <mergeCell ref="P31:R34"/>
    <mergeCell ref="P24:R27"/>
    <mergeCell ref="P17:R20"/>
    <mergeCell ref="P10:R13"/>
    <mergeCell ref="J17:L20"/>
    <mergeCell ref="E24:G27"/>
    <mergeCell ref="E31:G34"/>
    <mergeCell ref="J10:L13"/>
    <mergeCell ref="J24:L27"/>
    <mergeCell ref="E17:G20"/>
    <mergeCell ref="E10:G13"/>
    <mergeCell ref="J31:L34"/>
  </mergeCells>
  <printOptions horizontalCentered="1" verticalCentered="1"/>
  <pageMargins left="0" right="0" top="0" bottom="0.2" header="0.3" footer="0.05"/>
  <pageSetup scale="89"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Y48"/>
  <sheetViews>
    <sheetView zoomScale="90" zoomScaleNormal="90" zoomScaleSheetLayoutView="100" workbookViewId="0">
      <selection activeCell="U16" sqref="U16"/>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0.5703125" style="88" customWidth="1"/>
    <col min="13" max="13" width="3.42578125" style="88" customWidth="1"/>
    <col min="14" max="14" width="8.85546875" style="88" customWidth="1"/>
    <col min="15" max="15" width="9.42578125" style="88" customWidth="1"/>
    <col min="16" max="17" width="9.85546875" style="88" customWidth="1"/>
    <col min="18" max="18" width="10.5703125" style="88" customWidth="1"/>
    <col min="19" max="19" width="0.5703125" style="88" customWidth="1"/>
    <col min="20" max="16384" width="9.140625" style="88"/>
  </cols>
  <sheetData>
    <row r="1" spans="2:25" ht="10.5" customHeight="1" x14ac:dyDescent="0.2">
      <c r="B1" s="135"/>
      <c r="C1" s="162" t="s">
        <v>8771</v>
      </c>
      <c r="D1" s="162"/>
      <c r="E1" s="135"/>
      <c r="F1" s="135"/>
      <c r="G1" s="135"/>
      <c r="H1" s="135"/>
      <c r="I1" s="135"/>
      <c r="J1" s="135"/>
      <c r="K1" s="135"/>
      <c r="L1" s="135"/>
      <c r="M1" s="135"/>
      <c r="N1" s="135"/>
      <c r="O1" s="135"/>
      <c r="P1" s="135"/>
      <c r="Q1" s="135"/>
      <c r="R1" s="135"/>
      <c r="S1" s="135"/>
    </row>
    <row r="2" spans="2:25" ht="14.25" customHeight="1" x14ac:dyDescent="0.2">
      <c r="B2" s="135"/>
      <c r="C2" s="162"/>
      <c r="D2" s="162"/>
      <c r="E2" s="135"/>
      <c r="F2" s="135"/>
      <c r="G2" s="163" t="s">
        <v>8767</v>
      </c>
      <c r="H2" s="163"/>
      <c r="I2" s="163"/>
      <c r="J2" s="163"/>
      <c r="K2" s="163"/>
      <c r="L2" s="163"/>
      <c r="M2" s="163"/>
      <c r="N2" s="163"/>
      <c r="O2" s="163"/>
      <c r="P2" s="135"/>
      <c r="Q2" s="135"/>
      <c r="R2" s="135"/>
      <c r="S2" s="135"/>
    </row>
    <row r="3" spans="2:25" ht="14.25" customHeight="1" x14ac:dyDescent="0.2">
      <c r="B3" s="135"/>
      <c r="C3" s="135"/>
      <c r="D3" s="135"/>
      <c r="E3" s="135"/>
      <c r="F3" s="135"/>
      <c r="G3" s="163"/>
      <c r="H3" s="163"/>
      <c r="I3" s="163"/>
      <c r="J3" s="163"/>
      <c r="K3" s="163"/>
      <c r="L3" s="163"/>
      <c r="M3" s="163"/>
      <c r="N3" s="163"/>
      <c r="O3" s="163"/>
      <c r="P3" s="135"/>
      <c r="Q3" s="135"/>
      <c r="R3" s="135"/>
      <c r="S3" s="135"/>
    </row>
    <row r="4" spans="2:25" ht="14.25" customHeight="1" x14ac:dyDescent="0.2">
      <c r="B4" s="135"/>
      <c r="C4" s="135"/>
      <c r="D4" s="135"/>
      <c r="E4" s="135"/>
      <c r="F4" s="135"/>
      <c r="G4" s="163"/>
      <c r="H4" s="163"/>
      <c r="I4" s="163"/>
      <c r="J4" s="163"/>
      <c r="K4" s="163"/>
      <c r="L4" s="163"/>
      <c r="M4" s="163"/>
      <c r="N4" s="163"/>
      <c r="O4" s="163"/>
      <c r="P4" s="135"/>
      <c r="Q4" s="135"/>
      <c r="R4" s="135"/>
      <c r="S4" s="135"/>
    </row>
    <row r="5" spans="2:25" ht="9.75" customHeight="1" x14ac:dyDescent="0.2">
      <c r="B5" s="135"/>
      <c r="C5" s="135"/>
      <c r="D5" s="135"/>
      <c r="E5" s="135"/>
      <c r="F5" s="135"/>
      <c r="G5" s="135"/>
      <c r="H5" s="135"/>
      <c r="I5" s="135"/>
      <c r="J5" s="135"/>
      <c r="K5" s="135"/>
      <c r="L5" s="135"/>
      <c r="M5" s="135"/>
      <c r="N5" s="135"/>
      <c r="O5" s="135"/>
      <c r="P5" s="135"/>
      <c r="Q5" s="135"/>
      <c r="R5" s="135"/>
      <c r="S5" s="135"/>
    </row>
    <row r="6" spans="2:25" ht="5.25" customHeight="1" x14ac:dyDescent="0.2"/>
    <row r="7" spans="2:25" ht="5.25" customHeight="1" x14ac:dyDescent="0.2">
      <c r="B7" s="90"/>
      <c r="C7" s="90"/>
      <c r="D7" s="90"/>
      <c r="E7" s="90"/>
      <c r="F7" s="90"/>
      <c r="G7" s="90"/>
      <c r="H7" s="90"/>
      <c r="I7" s="90"/>
      <c r="J7" s="90"/>
      <c r="K7" s="90"/>
      <c r="L7" s="90"/>
      <c r="M7" s="90"/>
      <c r="N7" s="90"/>
      <c r="O7" s="90"/>
      <c r="P7" s="90"/>
      <c r="Q7" s="90"/>
      <c r="R7" s="90"/>
      <c r="S7" s="90"/>
    </row>
    <row r="8" spans="2:25" s="93" customFormat="1" ht="16.5" x14ac:dyDescent="0.3">
      <c r="B8" s="91"/>
      <c r="C8" s="91"/>
      <c r="D8" s="91"/>
      <c r="E8" s="136" t="str">
        <f>Worksheet!$D$45</f>
        <v>All Weather Floor Mats</v>
      </c>
      <c r="F8" s="92"/>
      <c r="G8" s="92"/>
      <c r="H8" s="91"/>
      <c r="I8" s="91"/>
      <c r="J8" s="136" t="str">
        <f>Worksheet!$D$46</f>
        <v>Side Air Vents</v>
      </c>
      <c r="K8" s="92"/>
      <c r="L8" s="92"/>
      <c r="M8" s="91"/>
      <c r="N8" s="91"/>
      <c r="O8" s="91"/>
      <c r="P8" s="136" t="str">
        <f>Worksheet!$D$47</f>
        <v>Front and Rear Splash Guards</v>
      </c>
      <c r="Q8" s="92"/>
      <c r="R8" s="92"/>
      <c r="S8" s="92"/>
    </row>
    <row r="9" spans="2:25" s="93" customFormat="1" ht="15.75" x14ac:dyDescent="0.25">
      <c r="B9" s="91"/>
      <c r="C9" s="91"/>
      <c r="D9" s="91"/>
      <c r="E9" s="94"/>
      <c r="F9" s="95">
        <f>IF(Worksheet!$C$5="Y",Worksheet!$O$45,Worksheet!$L$45)</f>
        <v>130</v>
      </c>
      <c r="G9" s="92"/>
      <c r="H9" s="91"/>
      <c r="I9" s="91"/>
      <c r="J9" s="94"/>
      <c r="K9" s="95">
        <f>IF(Worksheet!$C$5="Y",Worksheet!$O$46,Worksheet!$L$46)</f>
        <v>495</v>
      </c>
      <c r="L9" s="92"/>
      <c r="M9" s="91"/>
      <c r="N9" s="91"/>
      <c r="O9" s="91"/>
      <c r="P9" s="94"/>
      <c r="Q9" s="95">
        <f>IF(Worksheet!$C$5="Y",Worksheet!$O$47,Worksheet!$L$47)</f>
        <v>300</v>
      </c>
      <c r="R9" s="92"/>
      <c r="S9" s="92"/>
    </row>
    <row r="10" spans="2:25" s="102" customFormat="1" ht="15" customHeight="1" x14ac:dyDescent="0.25">
      <c r="B10" s="100"/>
      <c r="C10" s="100"/>
      <c r="D10" s="100"/>
      <c r="E10" s="158" t="s">
        <v>8814</v>
      </c>
      <c r="F10" s="158"/>
      <c r="G10" s="158"/>
      <c r="H10" s="100"/>
      <c r="I10" s="100"/>
      <c r="J10" s="158" t="s">
        <v>8815</v>
      </c>
      <c r="K10" s="158"/>
      <c r="L10" s="158"/>
      <c r="M10" s="100"/>
      <c r="N10" s="100"/>
      <c r="O10" s="100"/>
      <c r="P10" s="158" t="s">
        <v>8816</v>
      </c>
      <c r="Q10" s="158"/>
      <c r="R10" s="158"/>
      <c r="S10" s="101"/>
    </row>
    <row r="11" spans="2:25" s="102" customFormat="1" ht="15" customHeight="1" x14ac:dyDescent="0.25">
      <c r="B11" s="100"/>
      <c r="C11" s="100"/>
      <c r="D11" s="100"/>
      <c r="E11" s="158"/>
      <c r="F11" s="158"/>
      <c r="G11" s="158"/>
      <c r="H11" s="100"/>
      <c r="I11" s="100"/>
      <c r="J11" s="158"/>
      <c r="K11" s="158"/>
      <c r="L11" s="158"/>
      <c r="M11" s="100"/>
      <c r="N11" s="100"/>
      <c r="O11" s="100"/>
      <c r="P11" s="158"/>
      <c r="Q11" s="158"/>
      <c r="R11" s="158"/>
      <c r="S11" s="101"/>
    </row>
    <row r="12" spans="2:25" s="102" customFormat="1" ht="17.25" customHeight="1" x14ac:dyDescent="0.25">
      <c r="B12" s="100"/>
      <c r="C12" s="100"/>
      <c r="D12" s="100"/>
      <c r="E12" s="158"/>
      <c r="F12" s="158"/>
      <c r="G12" s="158"/>
      <c r="H12" s="100"/>
      <c r="I12" s="100"/>
      <c r="J12" s="158"/>
      <c r="K12" s="158"/>
      <c r="L12" s="158"/>
      <c r="M12" s="100"/>
      <c r="N12" s="100"/>
      <c r="O12" s="100"/>
      <c r="P12" s="158"/>
      <c r="Q12" s="158"/>
      <c r="R12" s="158"/>
      <c r="S12" s="101"/>
      <c r="V12" s="123"/>
    </row>
    <row r="13" spans="2:25" s="102" customFormat="1" ht="14.25" customHeight="1" x14ac:dyDescent="0.25">
      <c r="B13" s="100"/>
      <c r="C13" s="100"/>
      <c r="D13" s="100"/>
      <c r="E13" s="158"/>
      <c r="F13" s="158"/>
      <c r="G13" s="158"/>
      <c r="H13" s="100"/>
      <c r="I13" s="100"/>
      <c r="J13" s="158"/>
      <c r="K13" s="158"/>
      <c r="L13" s="158"/>
      <c r="M13" s="100"/>
      <c r="N13" s="100"/>
      <c r="O13" s="100"/>
      <c r="P13" s="158"/>
      <c r="Q13" s="158"/>
      <c r="R13" s="158"/>
      <c r="S13" s="101"/>
    </row>
    <row r="14" spans="2:25" s="99" customFormat="1" ht="12" customHeight="1" x14ac:dyDescent="0.2">
      <c r="B14" s="98"/>
      <c r="C14" s="98"/>
      <c r="D14" s="98"/>
      <c r="E14" s="98"/>
      <c r="F14" s="98"/>
      <c r="G14" s="98"/>
      <c r="H14" s="98"/>
      <c r="I14" s="98"/>
      <c r="J14" s="98"/>
      <c r="K14" s="98"/>
      <c r="L14" s="98"/>
      <c r="M14" s="98"/>
      <c r="N14" s="98"/>
      <c r="O14" s="98"/>
      <c r="P14" s="98"/>
      <c r="Q14" s="98"/>
      <c r="R14" s="98"/>
      <c r="S14" s="98"/>
    </row>
    <row r="15" spans="2:25" s="93" customFormat="1" ht="16.5" x14ac:dyDescent="0.3">
      <c r="B15" s="91"/>
      <c r="C15" s="91"/>
      <c r="D15" s="91"/>
      <c r="E15" s="136" t="str">
        <f>Worksheet!$D$48</f>
        <v>Pedal Covers</v>
      </c>
      <c r="F15" s="92"/>
      <c r="G15" s="92"/>
      <c r="H15" s="91"/>
      <c r="I15" s="91"/>
      <c r="J15" s="136" t="str">
        <f>Worksheet!$D$49</f>
        <v>Custom Molded Cargo Tray</v>
      </c>
      <c r="K15" s="92"/>
      <c r="L15" s="92"/>
      <c r="M15" s="91"/>
      <c r="N15" s="91"/>
      <c r="O15" s="91"/>
      <c r="P15" s="136" t="str">
        <f>Worksheet!$D$50</f>
        <v>Cargo Net</v>
      </c>
      <c r="Q15" s="92"/>
      <c r="R15" s="92"/>
      <c r="S15" s="92"/>
    </row>
    <row r="16" spans="2:25" s="93" customFormat="1" ht="15.75" x14ac:dyDescent="0.25">
      <c r="B16" s="91"/>
      <c r="C16" s="91"/>
      <c r="D16" s="91"/>
      <c r="E16" s="94"/>
      <c r="F16" s="95">
        <f>IF(Worksheet!$C$5="Y",Worksheet!$O$48,Worksheet!$L$48)</f>
        <v>175</v>
      </c>
      <c r="G16" s="92"/>
      <c r="H16" s="91"/>
      <c r="I16" s="91"/>
      <c r="J16" s="94"/>
      <c r="K16" s="95">
        <f>IF(Worksheet!$C$5="Y",Worksheet!$O$49,Worksheet!$L$49)</f>
        <v>125</v>
      </c>
      <c r="L16" s="92"/>
      <c r="M16" s="91"/>
      <c r="N16" s="91"/>
      <c r="O16" s="91"/>
      <c r="P16" s="94"/>
      <c r="Q16" s="95">
        <f>IF(Worksheet!$C$5="Y",Worksheet!$O$50,Worksheet!$L$50)</f>
        <v>50</v>
      </c>
      <c r="R16" s="92"/>
      <c r="S16" s="92"/>
      <c r="Y16" s="96"/>
    </row>
    <row r="17" spans="2:19" s="104" customFormat="1" ht="15" customHeight="1" x14ac:dyDescent="0.2">
      <c r="B17" s="103"/>
      <c r="C17" s="103"/>
      <c r="D17" s="103"/>
      <c r="E17" s="158" t="s">
        <v>8817</v>
      </c>
      <c r="F17" s="158"/>
      <c r="G17" s="158"/>
      <c r="H17" s="103"/>
      <c r="I17" s="103"/>
      <c r="J17" s="158" t="s">
        <v>8818</v>
      </c>
      <c r="K17" s="158"/>
      <c r="L17" s="158"/>
      <c r="M17" s="103"/>
      <c r="N17" s="103"/>
      <c r="O17" s="103"/>
      <c r="P17" s="158" t="s">
        <v>8819</v>
      </c>
      <c r="Q17" s="158"/>
      <c r="R17" s="158"/>
      <c r="S17" s="101"/>
    </row>
    <row r="18" spans="2:19" s="99" customFormat="1" ht="15" customHeight="1" x14ac:dyDescent="0.2">
      <c r="B18" s="98"/>
      <c r="C18" s="98"/>
      <c r="D18" s="98"/>
      <c r="E18" s="158"/>
      <c r="F18" s="158"/>
      <c r="G18" s="158"/>
      <c r="H18" s="98"/>
      <c r="I18" s="98"/>
      <c r="J18" s="158"/>
      <c r="K18" s="158"/>
      <c r="L18" s="158"/>
      <c r="M18" s="98"/>
      <c r="N18" s="98"/>
      <c r="O18" s="98"/>
      <c r="P18" s="158"/>
      <c r="Q18" s="158"/>
      <c r="R18" s="158"/>
      <c r="S18" s="101"/>
    </row>
    <row r="19" spans="2:19"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19" s="99" customFormat="1" ht="15" customHeight="1" x14ac:dyDescent="0.2">
      <c r="B20" s="98"/>
      <c r="C20" s="98"/>
      <c r="D20" s="98"/>
      <c r="E20" s="158"/>
      <c r="F20" s="158"/>
      <c r="G20" s="158"/>
      <c r="H20" s="98"/>
      <c r="I20" s="98"/>
      <c r="J20" s="158"/>
      <c r="K20" s="158"/>
      <c r="L20" s="158"/>
      <c r="M20" s="98"/>
      <c r="N20" s="98"/>
      <c r="O20" s="98"/>
      <c r="P20" s="158"/>
      <c r="Q20" s="158"/>
      <c r="R20" s="158"/>
      <c r="S20" s="101"/>
    </row>
    <row r="21" spans="2:19" s="99" customFormat="1" ht="12" customHeight="1" x14ac:dyDescent="0.2">
      <c r="B21" s="98"/>
      <c r="C21" s="98"/>
      <c r="D21" s="98"/>
      <c r="E21" s="98"/>
      <c r="F21" s="98"/>
      <c r="G21" s="98"/>
      <c r="H21" s="98"/>
      <c r="I21" s="98"/>
      <c r="J21" s="98"/>
      <c r="K21" s="98"/>
      <c r="L21" s="98"/>
      <c r="M21" s="98"/>
      <c r="N21" s="98"/>
      <c r="O21" s="98"/>
      <c r="P21" s="98"/>
      <c r="Q21" s="98"/>
      <c r="R21" s="98"/>
      <c r="S21" s="98"/>
    </row>
    <row r="22" spans="2:19" s="93" customFormat="1" ht="16.5" x14ac:dyDescent="0.3">
      <c r="B22" s="91"/>
      <c r="C22" s="91"/>
      <c r="D22" s="91"/>
      <c r="E22" s="136" t="str">
        <f>Worksheet!$D$51</f>
        <v>Cargo Organizer</v>
      </c>
      <c r="F22" s="92"/>
      <c r="G22" s="92"/>
      <c r="H22" s="91"/>
      <c r="I22" s="91"/>
      <c r="J22" s="136" t="str">
        <f>Worksheet!$D$52</f>
        <v>All Weather Cargo Mat</v>
      </c>
      <c r="K22" s="92"/>
      <c r="L22" s="92"/>
      <c r="M22" s="91"/>
      <c r="N22" s="91"/>
      <c r="O22" s="91"/>
      <c r="P22" s="136" t="str">
        <f>Worksheet!$D$53</f>
        <v>Smoker's Package</v>
      </c>
      <c r="Q22" s="92"/>
      <c r="R22" s="92"/>
      <c r="S22" s="92"/>
    </row>
    <row r="23" spans="2:19" s="93" customFormat="1" ht="15.75" x14ac:dyDescent="0.25">
      <c r="B23" s="91"/>
      <c r="C23" s="91"/>
      <c r="D23" s="91"/>
      <c r="E23" s="94"/>
      <c r="F23" s="95">
        <f>IF(Worksheet!$C$5="Y",Worksheet!$O$51,Worksheet!$L$51)</f>
        <v>130</v>
      </c>
      <c r="G23" s="92"/>
      <c r="H23" s="91"/>
      <c r="I23" s="91"/>
      <c r="J23" s="94"/>
      <c r="K23" s="95">
        <f>IF(Worksheet!$C$5="Y",Worksheet!$O$52,Worksheet!$L$52)</f>
        <v>70</v>
      </c>
      <c r="L23" s="92"/>
      <c r="M23" s="91"/>
      <c r="N23" s="91"/>
      <c r="O23" s="91"/>
      <c r="P23" s="94"/>
      <c r="Q23" s="95">
        <f>IF(Worksheet!$C$5="Y",Worksheet!$O$53,Worksheet!$L$53)</f>
        <v>75</v>
      </c>
      <c r="R23" s="92"/>
      <c r="S23" s="92"/>
    </row>
    <row r="24" spans="2:19" s="99" customFormat="1" ht="15" customHeight="1" x14ac:dyDescent="0.2">
      <c r="B24" s="98"/>
      <c r="C24" s="103"/>
      <c r="D24" s="103"/>
      <c r="E24" s="158" t="s">
        <v>8820</v>
      </c>
      <c r="F24" s="158"/>
      <c r="G24" s="158"/>
      <c r="H24" s="103"/>
      <c r="I24" s="103"/>
      <c r="J24" s="158" t="s">
        <v>8821</v>
      </c>
      <c r="K24" s="158"/>
      <c r="L24" s="158"/>
      <c r="M24" s="103"/>
      <c r="N24" s="103"/>
      <c r="O24" s="103"/>
      <c r="P24" s="158" t="s">
        <v>8822</v>
      </c>
      <c r="Q24" s="158"/>
      <c r="R24" s="158"/>
      <c r="S24" s="101"/>
    </row>
    <row r="25" spans="2:19" s="99" customFormat="1" ht="15" customHeight="1" x14ac:dyDescent="0.2">
      <c r="B25" s="98"/>
      <c r="C25" s="98"/>
      <c r="D25" s="98"/>
      <c r="E25" s="158"/>
      <c r="F25" s="158"/>
      <c r="G25" s="158"/>
      <c r="H25" s="98"/>
      <c r="I25" s="98"/>
      <c r="J25" s="158"/>
      <c r="K25" s="158"/>
      <c r="L25" s="158"/>
      <c r="M25" s="98"/>
      <c r="N25" s="98"/>
      <c r="O25" s="98"/>
      <c r="P25" s="158"/>
      <c r="Q25" s="158"/>
      <c r="R25" s="158"/>
      <c r="S25" s="101"/>
    </row>
    <row r="26" spans="2:19" s="99" customFormat="1" ht="15" customHeight="1" x14ac:dyDescent="0.2">
      <c r="B26" s="98"/>
      <c r="C26" s="98"/>
      <c r="D26" s="98"/>
      <c r="E26" s="158"/>
      <c r="F26" s="158"/>
      <c r="G26" s="158"/>
      <c r="H26" s="98"/>
      <c r="I26" s="98"/>
      <c r="J26" s="158"/>
      <c r="K26" s="158"/>
      <c r="L26" s="158"/>
      <c r="M26" s="98"/>
      <c r="N26" s="98"/>
      <c r="O26" s="98"/>
      <c r="P26" s="158"/>
      <c r="Q26" s="158"/>
      <c r="R26" s="158"/>
      <c r="S26" s="101"/>
    </row>
    <row r="27" spans="2:19" s="99" customFormat="1" ht="12.75" x14ac:dyDescent="0.2">
      <c r="B27" s="98"/>
      <c r="C27" s="98"/>
      <c r="D27" s="98"/>
      <c r="E27" s="158"/>
      <c r="F27" s="158"/>
      <c r="G27" s="158"/>
      <c r="H27" s="98"/>
      <c r="I27" s="98"/>
      <c r="J27" s="158"/>
      <c r="K27" s="158"/>
      <c r="L27" s="158"/>
      <c r="M27" s="98"/>
      <c r="N27" s="98"/>
      <c r="O27" s="98"/>
      <c r="P27" s="158"/>
      <c r="Q27" s="158"/>
      <c r="R27" s="158"/>
      <c r="S27" s="101"/>
    </row>
    <row r="28" spans="2:19" s="99" customFormat="1" ht="12" customHeight="1" x14ac:dyDescent="0.2">
      <c r="B28" s="98"/>
      <c r="C28" s="98"/>
      <c r="D28" s="98"/>
      <c r="E28" s="105"/>
      <c r="F28" s="105"/>
      <c r="G28" s="105"/>
      <c r="H28" s="98"/>
      <c r="I28" s="98"/>
      <c r="J28" s="105"/>
      <c r="K28" s="105"/>
      <c r="L28" s="105"/>
      <c r="M28" s="98"/>
      <c r="N28" s="98"/>
      <c r="O28" s="98"/>
      <c r="P28" s="105"/>
      <c r="Q28" s="105"/>
      <c r="R28" s="105"/>
      <c r="S28" s="105"/>
    </row>
    <row r="29" spans="2:19" s="93" customFormat="1" ht="16.5" x14ac:dyDescent="0.3">
      <c r="B29" s="91"/>
      <c r="C29" s="91"/>
      <c r="D29" s="91"/>
      <c r="E29" s="136" t="str">
        <f>Worksheet!$D$54</f>
        <v>Reflective Triangle</v>
      </c>
      <c r="F29" s="92"/>
      <c r="G29" s="92"/>
      <c r="H29" s="91"/>
      <c r="I29" s="91"/>
      <c r="J29" s="136" t="str">
        <f>Worksheet!$D$55</f>
        <v>Universal Tablet Holder</v>
      </c>
      <c r="K29" s="92"/>
      <c r="L29" s="92"/>
      <c r="M29" s="91"/>
      <c r="N29" s="91"/>
      <c r="O29" s="91"/>
      <c r="P29" s="136"/>
      <c r="Q29" s="92"/>
      <c r="R29" s="92"/>
      <c r="S29" s="92"/>
    </row>
    <row r="30" spans="2:19" s="93" customFormat="1" ht="15.75" x14ac:dyDescent="0.25">
      <c r="B30" s="91"/>
      <c r="C30" s="91"/>
      <c r="D30" s="91"/>
      <c r="E30" s="94"/>
      <c r="F30" s="95">
        <f>IF(Worksheet!$C$5="Y",Worksheet!$O$54,Worksheet!$L$54)</f>
        <v>15</v>
      </c>
      <c r="G30" s="92"/>
      <c r="H30" s="91"/>
      <c r="I30" s="91"/>
      <c r="J30" s="94"/>
      <c r="K30" s="95">
        <f>IF(Worksheet!$C$5="Y",Worksheet!$O$55,Worksheet!$L$55)</f>
        <v>115</v>
      </c>
      <c r="L30" s="92"/>
      <c r="M30" s="91"/>
      <c r="N30" s="91"/>
      <c r="O30" s="91"/>
      <c r="P30" s="94"/>
      <c r="Q30" s="95"/>
      <c r="R30" s="92"/>
      <c r="S30" s="92"/>
    </row>
    <row r="31" spans="2:19" s="99" customFormat="1" ht="15" customHeight="1" x14ac:dyDescent="0.2">
      <c r="B31" s="98"/>
      <c r="C31" s="98"/>
      <c r="D31" s="98"/>
      <c r="E31" s="158" t="s">
        <v>8823</v>
      </c>
      <c r="F31" s="158"/>
      <c r="G31" s="158"/>
      <c r="H31" s="98"/>
      <c r="I31" s="98"/>
      <c r="J31" s="158" t="s">
        <v>8824</v>
      </c>
      <c r="K31" s="158"/>
      <c r="L31" s="158"/>
      <c r="M31" s="98"/>
      <c r="N31" s="98"/>
      <c r="O31" s="98"/>
      <c r="P31" s="158"/>
      <c r="Q31" s="158"/>
      <c r="R31" s="158"/>
      <c r="S31" s="101"/>
    </row>
    <row r="32" spans="2:19" s="99" customFormat="1" ht="15"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5"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15" customHeight="1" x14ac:dyDescent="0.2">
      <c r="B34" s="98"/>
      <c r="C34" s="98"/>
      <c r="D34" s="98"/>
      <c r="E34" s="158"/>
      <c r="F34" s="158"/>
      <c r="G34" s="158"/>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9.75"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6" customHeight="1" thickBot="1" x14ac:dyDescent="0.25">
      <c r="C48" s="116"/>
      <c r="D48" s="117"/>
      <c r="E48" s="117"/>
      <c r="F48" s="117"/>
      <c r="G48" s="117"/>
      <c r="H48" s="117"/>
      <c r="I48" s="117"/>
      <c r="J48" s="118"/>
    </row>
  </sheetData>
  <sheetProtection password="BBCB" sheet="1" objects="1" scenarios="1" selectLockedCells="1"/>
  <mergeCells count="19">
    <mergeCell ref="J17:L20"/>
    <mergeCell ref="P17:R20"/>
    <mergeCell ref="G2:O4"/>
    <mergeCell ref="C36:R36"/>
    <mergeCell ref="K42:L42"/>
    <mergeCell ref="P24:R27"/>
    <mergeCell ref="P31:R34"/>
    <mergeCell ref="E10:G13"/>
    <mergeCell ref="J10:L13"/>
    <mergeCell ref="P10:R13"/>
    <mergeCell ref="E17:G20"/>
    <mergeCell ref="C1:D2"/>
    <mergeCell ref="K44:L44"/>
    <mergeCell ref="D45:I47"/>
    <mergeCell ref="K46:L46"/>
    <mergeCell ref="E24:G27"/>
    <mergeCell ref="J24:L27"/>
    <mergeCell ref="E31:G34"/>
    <mergeCell ref="J31:L34"/>
  </mergeCells>
  <printOptions horizontalCentered="1" verticalCentered="1"/>
  <pageMargins left="0" right="0" top="0" bottom="0.2" header="0.3" footer="0.05"/>
  <pageSetup scale="8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Y48"/>
  <sheetViews>
    <sheetView zoomScaleNormal="100" zoomScaleSheetLayoutView="100" workbookViewId="0">
      <selection activeCell="W40" sqref="W40"/>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0.5703125" style="88" customWidth="1"/>
    <col min="13" max="13" width="3.42578125" style="88" customWidth="1"/>
    <col min="14" max="14" width="8.85546875" style="88" customWidth="1"/>
    <col min="15" max="15" width="9.42578125" style="88" customWidth="1"/>
    <col min="16" max="17" width="9.85546875" style="88" customWidth="1"/>
    <col min="18" max="18" width="10.5703125" style="88" customWidth="1"/>
    <col min="19" max="19" width="0.5703125" style="88" customWidth="1"/>
    <col min="20" max="16384" width="9.140625" style="88"/>
  </cols>
  <sheetData>
    <row r="1" spans="2:25" ht="12" customHeight="1" x14ac:dyDescent="0.2">
      <c r="B1" s="135"/>
      <c r="C1" s="162" t="s">
        <v>8768</v>
      </c>
      <c r="D1" s="162"/>
      <c r="E1" s="135"/>
      <c r="F1" s="135"/>
      <c r="G1" s="135"/>
      <c r="H1" s="135"/>
      <c r="I1" s="135"/>
      <c r="J1" s="135"/>
      <c r="K1" s="135"/>
      <c r="L1" s="135"/>
      <c r="M1" s="135"/>
      <c r="N1" s="135"/>
      <c r="O1" s="135"/>
      <c r="P1" s="135"/>
      <c r="Q1" s="135"/>
      <c r="R1" s="135"/>
      <c r="S1" s="135"/>
    </row>
    <row r="2" spans="2:25" ht="14.25" customHeight="1" x14ac:dyDescent="0.2">
      <c r="B2" s="135"/>
      <c r="C2" s="162"/>
      <c r="D2" s="162"/>
      <c r="E2" s="135"/>
      <c r="F2" s="135"/>
      <c r="G2" s="163" t="s">
        <v>8767</v>
      </c>
      <c r="H2" s="163"/>
      <c r="I2" s="163"/>
      <c r="J2" s="163"/>
      <c r="K2" s="163"/>
      <c r="L2" s="163"/>
      <c r="M2" s="163"/>
      <c r="N2" s="163"/>
      <c r="O2" s="163"/>
      <c r="P2" s="135"/>
      <c r="Q2" s="135"/>
      <c r="R2" s="135"/>
      <c r="S2" s="135"/>
    </row>
    <row r="3" spans="2:25" ht="14.25" customHeight="1" x14ac:dyDescent="0.2">
      <c r="B3" s="135"/>
      <c r="C3" s="135"/>
      <c r="D3" s="135"/>
      <c r="E3" s="135"/>
      <c r="F3" s="135"/>
      <c r="G3" s="163"/>
      <c r="H3" s="163"/>
      <c r="I3" s="163"/>
      <c r="J3" s="163"/>
      <c r="K3" s="163"/>
      <c r="L3" s="163"/>
      <c r="M3" s="163"/>
      <c r="N3" s="163"/>
      <c r="O3" s="163"/>
      <c r="P3" s="135"/>
      <c r="Q3" s="135"/>
      <c r="R3" s="135"/>
      <c r="S3" s="135"/>
    </row>
    <row r="4" spans="2:25" ht="14.25" customHeight="1" x14ac:dyDescent="0.2">
      <c r="B4" s="135"/>
      <c r="C4" s="135"/>
      <c r="D4" s="135"/>
      <c r="E4" s="135"/>
      <c r="F4" s="135"/>
      <c r="G4" s="163"/>
      <c r="H4" s="163"/>
      <c r="I4" s="163"/>
      <c r="J4" s="163"/>
      <c r="K4" s="163"/>
      <c r="L4" s="163"/>
      <c r="M4" s="163"/>
      <c r="N4" s="163"/>
      <c r="O4" s="163"/>
      <c r="P4" s="135"/>
      <c r="Q4" s="135"/>
      <c r="R4" s="135"/>
      <c r="S4" s="135"/>
    </row>
    <row r="5" spans="2:25" ht="9.75" customHeight="1" x14ac:dyDescent="0.2">
      <c r="B5" s="135"/>
      <c r="C5" s="135"/>
      <c r="D5" s="135"/>
      <c r="E5" s="135"/>
      <c r="F5" s="135"/>
      <c r="G5" s="135"/>
      <c r="H5" s="135"/>
      <c r="I5" s="135"/>
      <c r="J5" s="135"/>
      <c r="K5" s="135"/>
      <c r="L5" s="135"/>
      <c r="M5" s="135"/>
      <c r="N5" s="135"/>
      <c r="O5" s="135"/>
      <c r="P5" s="135"/>
      <c r="Q5" s="135"/>
      <c r="R5" s="135"/>
      <c r="S5" s="135"/>
    </row>
    <row r="6" spans="2:25" ht="5.25" customHeight="1" x14ac:dyDescent="0.2"/>
    <row r="7" spans="2:25" ht="5.25" customHeight="1" x14ac:dyDescent="0.2">
      <c r="B7" s="90"/>
      <c r="C7" s="90"/>
      <c r="D7" s="90"/>
      <c r="E7" s="90"/>
      <c r="F7" s="90"/>
      <c r="G7" s="90"/>
      <c r="H7" s="90"/>
      <c r="I7" s="90"/>
      <c r="J7" s="90"/>
      <c r="K7" s="90"/>
      <c r="L7" s="90"/>
      <c r="M7" s="90"/>
      <c r="N7" s="90"/>
      <c r="O7" s="90"/>
      <c r="P7" s="90"/>
      <c r="Q7" s="90"/>
      <c r="R7" s="90"/>
      <c r="S7" s="90"/>
    </row>
    <row r="8" spans="2:25" s="93" customFormat="1" ht="16.5" x14ac:dyDescent="0.3">
      <c r="B8" s="91"/>
      <c r="C8" s="91"/>
      <c r="D8" s="91"/>
      <c r="E8" s="136" t="str">
        <f>Worksheet!$D$60</f>
        <v>Pedal Cover Kit</v>
      </c>
      <c r="F8" s="92"/>
      <c r="G8" s="92"/>
      <c r="H8" s="91"/>
      <c r="I8" s="91"/>
      <c r="J8" s="136" t="str">
        <f>Worksheet!$D$61</f>
        <v>Rear Wind Deflector</v>
      </c>
      <c r="K8" s="92"/>
      <c r="L8" s="92"/>
      <c r="M8" s="91"/>
      <c r="N8" s="91"/>
      <c r="O8" s="91"/>
      <c r="P8" s="136" t="str">
        <f>Worksheet!$D$62</f>
        <v>Premium Carpet Floor Mats</v>
      </c>
      <c r="Q8" s="124"/>
      <c r="R8" s="124"/>
      <c r="S8" s="92"/>
    </row>
    <row r="9" spans="2:25" s="93" customFormat="1" ht="15.75" x14ac:dyDescent="0.25">
      <c r="B9" s="91"/>
      <c r="C9" s="91"/>
      <c r="D9" s="91"/>
      <c r="E9" s="94"/>
      <c r="F9" s="95">
        <f>IF(Worksheet!$C$5="Y",Worksheet!$O$60,Worksheet!$L$60)</f>
        <v>175</v>
      </c>
      <c r="G9" s="92"/>
      <c r="H9" s="91"/>
      <c r="I9" s="91"/>
      <c r="J9" s="94"/>
      <c r="K9" s="95">
        <f>IF(Worksheet!$C$5="Y",Worksheet!$O$61,Worksheet!$L$61)</f>
        <v>595</v>
      </c>
      <c r="L9" s="92"/>
      <c r="M9" s="91"/>
      <c r="N9" s="91"/>
      <c r="O9" s="91"/>
      <c r="P9" s="94"/>
      <c r="Q9" s="95">
        <f>IF(Worksheet!$C$5="Y",Worksheet!$O$62,Worksheet!$L$62)</f>
        <v>130</v>
      </c>
      <c r="R9" s="92"/>
      <c r="S9" s="92"/>
    </row>
    <row r="10" spans="2:25" s="102" customFormat="1" ht="15" customHeight="1" x14ac:dyDescent="0.25">
      <c r="B10" s="100"/>
      <c r="C10" s="100"/>
      <c r="D10" s="100"/>
      <c r="E10" s="158" t="s">
        <v>8825</v>
      </c>
      <c r="F10" s="158"/>
      <c r="G10" s="158"/>
      <c r="H10" s="100"/>
      <c r="I10" s="100"/>
      <c r="J10" s="158" t="s">
        <v>8826</v>
      </c>
      <c r="K10" s="158"/>
      <c r="L10" s="158"/>
      <c r="M10" s="100"/>
      <c r="N10" s="100"/>
      <c r="O10" s="100"/>
      <c r="P10" s="158" t="s">
        <v>8827</v>
      </c>
      <c r="Q10" s="158"/>
      <c r="R10" s="158"/>
      <c r="S10" s="101"/>
    </row>
    <row r="11" spans="2:25" s="102" customFormat="1" ht="15" customHeight="1" x14ac:dyDescent="0.25">
      <c r="B11" s="100"/>
      <c r="C11" s="100"/>
      <c r="D11" s="100"/>
      <c r="E11" s="158"/>
      <c r="F11" s="158"/>
      <c r="G11" s="158"/>
      <c r="H11" s="100"/>
      <c r="I11" s="100"/>
      <c r="J11" s="158"/>
      <c r="K11" s="158"/>
      <c r="L11" s="158"/>
      <c r="M11" s="100"/>
      <c r="N11" s="100"/>
      <c r="O11" s="100"/>
      <c r="P11" s="158"/>
      <c r="Q11" s="158"/>
      <c r="R11" s="158"/>
      <c r="S11" s="101"/>
    </row>
    <row r="12" spans="2:25" s="102" customFormat="1" ht="15" customHeight="1" x14ac:dyDescent="0.25">
      <c r="B12" s="100"/>
      <c r="C12" s="100"/>
      <c r="D12" s="100"/>
      <c r="E12" s="158"/>
      <c r="F12" s="158"/>
      <c r="G12" s="158"/>
      <c r="H12" s="100"/>
      <c r="I12" s="100"/>
      <c r="J12" s="158"/>
      <c r="K12" s="158"/>
      <c r="L12" s="158"/>
      <c r="M12" s="100"/>
      <c r="N12" s="100"/>
      <c r="O12" s="100"/>
      <c r="P12" s="158"/>
      <c r="Q12" s="158"/>
      <c r="R12" s="158"/>
      <c r="S12" s="101"/>
      <c r="V12" s="123"/>
    </row>
    <row r="13" spans="2:25" s="102" customFormat="1" ht="20.25" customHeight="1" x14ac:dyDescent="0.25">
      <c r="B13" s="100"/>
      <c r="C13" s="100"/>
      <c r="D13" s="100"/>
      <c r="E13" s="158"/>
      <c r="F13" s="158"/>
      <c r="G13" s="158"/>
      <c r="H13" s="100"/>
      <c r="I13" s="100"/>
      <c r="J13" s="158"/>
      <c r="K13" s="158"/>
      <c r="L13" s="158"/>
      <c r="M13" s="100"/>
      <c r="N13" s="100"/>
      <c r="O13" s="100"/>
      <c r="P13" s="158"/>
      <c r="Q13" s="158"/>
      <c r="R13" s="158"/>
      <c r="S13" s="101"/>
    </row>
    <row r="14" spans="2:25" s="99" customFormat="1" ht="11.25" customHeight="1" x14ac:dyDescent="0.2">
      <c r="B14" s="98"/>
      <c r="C14" s="98"/>
      <c r="D14" s="98"/>
      <c r="E14" s="98"/>
      <c r="F14" s="98"/>
      <c r="G14" s="98"/>
      <c r="H14" s="98"/>
      <c r="I14" s="98"/>
      <c r="J14" s="98"/>
      <c r="K14" s="98"/>
      <c r="L14" s="98"/>
      <c r="M14" s="98"/>
      <c r="N14" s="98"/>
      <c r="O14" s="98"/>
      <c r="P14" s="98"/>
      <c r="Q14" s="98"/>
      <c r="R14" s="98"/>
      <c r="S14" s="98"/>
    </row>
    <row r="15" spans="2:25" s="93" customFormat="1" ht="16.5" x14ac:dyDescent="0.3">
      <c r="B15" s="91"/>
      <c r="C15" s="91"/>
      <c r="D15" s="91"/>
      <c r="E15" s="136" t="str">
        <f>Worksheet!$D$63</f>
        <v>First Aid Kit</v>
      </c>
      <c r="F15" s="92"/>
      <c r="G15" s="92"/>
      <c r="H15" s="91"/>
      <c r="I15" s="91"/>
      <c r="J15" s="136" t="str">
        <f>Worksheet!$D$64</f>
        <v xml:space="preserve">All Weather Floor Mats </v>
      </c>
      <c r="K15" s="92"/>
      <c r="L15" s="92"/>
      <c r="M15" s="91"/>
      <c r="N15" s="91"/>
      <c r="O15" s="91"/>
      <c r="P15" s="136" t="str">
        <f>Worksheet!$D$65</f>
        <v>Smoker's Package</v>
      </c>
      <c r="Q15" s="92"/>
      <c r="R15" s="92"/>
      <c r="S15" s="92"/>
    </row>
    <row r="16" spans="2:25" s="93" customFormat="1" ht="15.75" x14ac:dyDescent="0.25">
      <c r="B16" s="91"/>
      <c r="C16" s="91"/>
      <c r="D16" s="91"/>
      <c r="E16" s="94"/>
      <c r="F16" s="95">
        <f>IF(Worksheet!$C$5="Y",Worksheet!$O$63,Worksheet!$L$63)</f>
        <v>35</v>
      </c>
      <c r="G16" s="124"/>
      <c r="H16" s="91"/>
      <c r="I16" s="91"/>
      <c r="J16" s="94"/>
      <c r="K16" s="95">
        <f>IF(Worksheet!$C$5="Y",Worksheet!$O$64,Worksheet!$L$64)</f>
        <v>130</v>
      </c>
      <c r="L16" s="92"/>
      <c r="M16" s="91"/>
      <c r="N16" s="91"/>
      <c r="O16" s="91"/>
      <c r="P16" s="94"/>
      <c r="Q16" s="95">
        <f>IF(Worksheet!$C$5="Y",Worksheet!$O$65,Worksheet!$L$65)</f>
        <v>75</v>
      </c>
      <c r="R16" s="92"/>
      <c r="S16" s="92"/>
      <c r="Y16" s="96"/>
    </row>
    <row r="17" spans="2:19" s="104" customFormat="1" ht="15" customHeight="1" x14ac:dyDescent="0.2">
      <c r="B17" s="103"/>
      <c r="C17" s="103"/>
      <c r="D17" s="103"/>
      <c r="E17" s="158" t="s">
        <v>8828</v>
      </c>
      <c r="F17" s="158"/>
      <c r="G17" s="158"/>
      <c r="H17" s="103"/>
      <c r="I17" s="103"/>
      <c r="J17" s="158" t="s">
        <v>8829</v>
      </c>
      <c r="K17" s="158"/>
      <c r="L17" s="158"/>
      <c r="M17" s="103"/>
      <c r="N17" s="103"/>
      <c r="O17" s="103"/>
      <c r="P17" s="158" t="s">
        <v>8883</v>
      </c>
      <c r="Q17" s="158"/>
      <c r="R17" s="158"/>
      <c r="S17" s="101"/>
    </row>
    <row r="18" spans="2:19" s="99" customFormat="1" ht="15" customHeight="1" x14ac:dyDescent="0.2">
      <c r="B18" s="98"/>
      <c r="C18" s="98"/>
      <c r="D18" s="98"/>
      <c r="E18" s="158"/>
      <c r="F18" s="158"/>
      <c r="G18" s="158"/>
      <c r="H18" s="98"/>
      <c r="I18" s="98"/>
      <c r="J18" s="158"/>
      <c r="K18" s="158"/>
      <c r="L18" s="158"/>
      <c r="M18" s="98"/>
      <c r="N18" s="98"/>
      <c r="O18" s="98"/>
      <c r="P18" s="158"/>
      <c r="Q18" s="158"/>
      <c r="R18" s="158"/>
      <c r="S18" s="101"/>
    </row>
    <row r="19" spans="2:19"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19" s="99" customFormat="1" ht="20.25" customHeight="1" x14ac:dyDescent="0.2">
      <c r="B20" s="98"/>
      <c r="C20" s="98"/>
      <c r="D20" s="98"/>
      <c r="E20" s="158"/>
      <c r="F20" s="158"/>
      <c r="G20" s="158"/>
      <c r="H20" s="98"/>
      <c r="I20" s="98"/>
      <c r="J20" s="158"/>
      <c r="K20" s="158"/>
      <c r="L20" s="158"/>
      <c r="M20" s="98"/>
      <c r="N20" s="98"/>
      <c r="O20" s="98"/>
      <c r="P20" s="158"/>
      <c r="Q20" s="158"/>
      <c r="R20" s="158"/>
      <c r="S20" s="101"/>
    </row>
    <row r="21" spans="2:19" s="99" customFormat="1" ht="11.25" customHeight="1" x14ac:dyDescent="0.2">
      <c r="B21" s="98"/>
      <c r="C21" s="98"/>
      <c r="D21" s="98"/>
      <c r="E21" s="98"/>
      <c r="F21" s="98"/>
      <c r="G21" s="98"/>
      <c r="H21" s="98"/>
      <c r="I21" s="98"/>
      <c r="J21" s="98"/>
      <c r="K21" s="98"/>
      <c r="L21" s="98"/>
      <c r="M21" s="98"/>
      <c r="N21" s="98"/>
      <c r="O21" s="98"/>
      <c r="P21" s="98"/>
      <c r="Q21" s="98"/>
      <c r="R21" s="98"/>
      <c r="S21" s="98"/>
    </row>
    <row r="22" spans="2:19" s="93" customFormat="1" ht="16.5" hidden="1" x14ac:dyDescent="0.3">
      <c r="B22" s="91"/>
      <c r="C22" s="91"/>
      <c r="D22" s="91"/>
      <c r="E22" s="136">
        <f>Worksheet!$D$66</f>
        <v>0</v>
      </c>
      <c r="F22" s="92"/>
      <c r="G22" s="92"/>
      <c r="H22" s="91"/>
      <c r="I22" s="91"/>
      <c r="J22" s="136">
        <f>Worksheet!$D$67</f>
        <v>0</v>
      </c>
      <c r="K22" s="92"/>
      <c r="L22" s="92"/>
      <c r="M22" s="91"/>
      <c r="N22" s="91"/>
      <c r="O22" s="91"/>
      <c r="P22" s="136">
        <f>Worksheet!$D$68</f>
        <v>0</v>
      </c>
      <c r="Q22" s="92"/>
      <c r="R22" s="92"/>
      <c r="S22" s="92"/>
    </row>
    <row r="23" spans="2:19" s="93" customFormat="1" ht="15.75" hidden="1" x14ac:dyDescent="0.25">
      <c r="B23" s="91"/>
      <c r="C23" s="91"/>
      <c r="D23" s="91"/>
      <c r="E23" s="94"/>
      <c r="F23" s="95" t="e">
        <f>IF(Worksheet!$C$5="Y",Worksheet!$O$66,Worksheet!$L$66)</f>
        <v>#N/A</v>
      </c>
      <c r="G23" s="92"/>
      <c r="H23" s="91"/>
      <c r="I23" s="91"/>
      <c r="J23" s="94"/>
      <c r="K23" s="95" t="e">
        <f>IF(Worksheet!$C$5="Y",Worksheet!$O$67,Worksheet!$L$67)</f>
        <v>#N/A</v>
      </c>
      <c r="L23" s="92"/>
      <c r="M23" s="91"/>
      <c r="N23" s="91"/>
      <c r="O23" s="91"/>
      <c r="P23" s="94"/>
      <c r="Q23" s="95" t="e">
        <f>IF(Worksheet!$C$5="Y",Worksheet!$O$68,Worksheet!$L$68)</f>
        <v>#N/A</v>
      </c>
      <c r="R23" s="92"/>
      <c r="S23" s="92"/>
    </row>
    <row r="24" spans="2:19" s="99" customFormat="1" ht="15" hidden="1" customHeight="1" x14ac:dyDescent="0.2">
      <c r="B24" s="98"/>
      <c r="C24" s="103"/>
      <c r="D24" s="103"/>
      <c r="E24" s="158"/>
      <c r="F24" s="158"/>
      <c r="G24" s="158"/>
      <c r="H24" s="103"/>
      <c r="I24" s="103"/>
      <c r="J24" s="158"/>
      <c r="K24" s="158"/>
      <c r="L24" s="158"/>
      <c r="M24" s="103"/>
      <c r="N24" s="103"/>
      <c r="O24" s="103"/>
      <c r="P24" s="158"/>
      <c r="Q24" s="158"/>
      <c r="R24" s="158"/>
      <c r="S24" s="101"/>
    </row>
    <row r="25" spans="2:19" s="99" customFormat="1" ht="15" hidden="1" customHeight="1" x14ac:dyDescent="0.2">
      <c r="B25" s="98"/>
      <c r="C25" s="98"/>
      <c r="D25" s="98"/>
      <c r="E25" s="158"/>
      <c r="F25" s="158"/>
      <c r="G25" s="158"/>
      <c r="H25" s="98"/>
      <c r="I25" s="98"/>
      <c r="J25" s="158"/>
      <c r="K25" s="158"/>
      <c r="L25" s="158"/>
      <c r="M25" s="98"/>
      <c r="N25" s="98"/>
      <c r="O25" s="98"/>
      <c r="P25" s="158"/>
      <c r="Q25" s="158"/>
      <c r="R25" s="158"/>
      <c r="S25" s="101"/>
    </row>
    <row r="26" spans="2:19" s="99" customFormat="1" ht="15" hidden="1" customHeight="1" x14ac:dyDescent="0.2">
      <c r="B26" s="98"/>
      <c r="C26" s="98"/>
      <c r="D26" s="98"/>
      <c r="E26" s="158"/>
      <c r="F26" s="158"/>
      <c r="G26" s="158"/>
      <c r="H26" s="98"/>
      <c r="I26" s="98"/>
      <c r="J26" s="158"/>
      <c r="K26" s="158"/>
      <c r="L26" s="158"/>
      <c r="M26" s="98"/>
      <c r="N26" s="98"/>
      <c r="O26" s="98"/>
      <c r="P26" s="158"/>
      <c r="Q26" s="158"/>
      <c r="R26" s="158"/>
      <c r="S26" s="101"/>
    </row>
    <row r="27" spans="2:19" s="99" customFormat="1" ht="20.25" hidden="1" customHeight="1" x14ac:dyDescent="0.2">
      <c r="B27" s="98"/>
      <c r="C27" s="98"/>
      <c r="D27" s="98"/>
      <c r="E27" s="158"/>
      <c r="F27" s="158"/>
      <c r="G27" s="158"/>
      <c r="H27" s="98"/>
      <c r="I27" s="98"/>
      <c r="J27" s="158"/>
      <c r="K27" s="158"/>
      <c r="L27" s="158"/>
      <c r="M27" s="98"/>
      <c r="N27" s="98"/>
      <c r="O27" s="98"/>
      <c r="P27" s="158"/>
      <c r="Q27" s="158"/>
      <c r="R27" s="158"/>
      <c r="S27" s="101"/>
    </row>
    <row r="28" spans="2:19" s="99" customFormat="1" ht="9" hidden="1" customHeight="1" x14ac:dyDescent="0.2">
      <c r="B28" s="98"/>
      <c r="C28" s="98"/>
      <c r="D28" s="98"/>
      <c r="E28" s="105"/>
      <c r="F28" s="105"/>
      <c r="G28" s="105"/>
      <c r="H28" s="98"/>
      <c r="I28" s="98"/>
      <c r="J28" s="105"/>
      <c r="K28" s="105"/>
      <c r="L28" s="105"/>
      <c r="M28" s="98"/>
      <c r="N28" s="98"/>
      <c r="O28" s="98"/>
      <c r="P28" s="105"/>
      <c r="Q28" s="105"/>
      <c r="R28" s="105"/>
      <c r="S28" s="105"/>
    </row>
    <row r="29" spans="2:19" s="93" customFormat="1" ht="16.5" hidden="1" x14ac:dyDescent="0.3">
      <c r="B29" s="91"/>
      <c r="C29" s="91"/>
      <c r="D29" s="91"/>
      <c r="E29" s="136">
        <f>Worksheet!$D$69</f>
        <v>0</v>
      </c>
      <c r="F29" s="92"/>
      <c r="G29" s="92"/>
      <c r="H29" s="91"/>
      <c r="I29" s="91"/>
      <c r="J29" s="136">
        <f>Worksheet!$D$70</f>
        <v>0</v>
      </c>
      <c r="K29" s="92"/>
      <c r="L29" s="92"/>
      <c r="M29" s="91"/>
      <c r="N29" s="91"/>
      <c r="O29" s="91"/>
      <c r="P29" s="136">
        <f>Worksheet!$D$71</f>
        <v>0</v>
      </c>
      <c r="Q29" s="92"/>
      <c r="R29" s="92"/>
      <c r="S29" s="92"/>
    </row>
    <row r="30" spans="2:19" s="93" customFormat="1" ht="15.75" hidden="1" x14ac:dyDescent="0.25">
      <c r="B30" s="91"/>
      <c r="C30" s="91"/>
      <c r="D30" s="91"/>
      <c r="E30" s="94"/>
      <c r="F30" s="95" t="e">
        <f>IF(Worksheet!$C$5="Y",Worksheet!$O$69,Worksheet!$L$69)</f>
        <v>#N/A</v>
      </c>
      <c r="G30" s="92"/>
      <c r="H30" s="91"/>
      <c r="I30" s="91"/>
      <c r="J30" s="94"/>
      <c r="K30" s="95" t="e">
        <f>IF(Worksheet!$C$5="Y",Worksheet!$O$70,Worksheet!$L$70)</f>
        <v>#N/A</v>
      </c>
      <c r="L30" s="92"/>
      <c r="M30" s="91"/>
      <c r="N30" s="91"/>
      <c r="O30" s="91"/>
      <c r="P30" s="94"/>
      <c r="Q30" s="95" t="e">
        <f>IF(Worksheet!$C$5="Y",Worksheet!$O$71,Worksheet!$L$71)</f>
        <v>#N/A</v>
      </c>
      <c r="R30" s="92"/>
      <c r="S30" s="92"/>
    </row>
    <row r="31" spans="2:19" s="99" customFormat="1" ht="15" hidden="1" customHeight="1" x14ac:dyDescent="0.2">
      <c r="B31" s="98"/>
      <c r="C31" s="98"/>
      <c r="D31" s="98"/>
      <c r="E31" s="158"/>
      <c r="F31" s="158"/>
      <c r="G31" s="158"/>
      <c r="H31" s="98"/>
      <c r="I31" s="98"/>
      <c r="J31" s="158"/>
      <c r="K31" s="158"/>
      <c r="L31" s="158"/>
      <c r="M31" s="98"/>
      <c r="N31" s="98"/>
      <c r="O31" s="98"/>
      <c r="P31" s="158"/>
      <c r="Q31" s="158"/>
      <c r="R31" s="158"/>
      <c r="S31" s="101"/>
    </row>
    <row r="32" spans="2:19" s="99" customFormat="1" ht="15" hidden="1"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5" hidden="1"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20.25" hidden="1" customHeight="1" x14ac:dyDescent="0.2">
      <c r="B34" s="98"/>
      <c r="C34" s="98"/>
      <c r="D34" s="98"/>
      <c r="E34" s="158"/>
      <c r="F34" s="158"/>
      <c r="G34" s="158"/>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6"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3" customHeight="1" thickBot="1" x14ac:dyDescent="0.25">
      <c r="C48" s="116"/>
      <c r="D48" s="117"/>
      <c r="E48" s="117"/>
      <c r="F48" s="117"/>
      <c r="G48" s="117"/>
      <c r="H48" s="117"/>
      <c r="I48" s="117"/>
      <c r="J48" s="118"/>
    </row>
  </sheetData>
  <sheetProtection password="BBCB" sheet="1" objects="1" scenarios="1" selectLockedCells="1"/>
  <mergeCells count="19">
    <mergeCell ref="C36:R36"/>
    <mergeCell ref="K42:L42"/>
    <mergeCell ref="K44:L44"/>
    <mergeCell ref="D45:I47"/>
    <mergeCell ref="K46:L46"/>
    <mergeCell ref="E31:G34"/>
    <mergeCell ref="J31:L34"/>
    <mergeCell ref="P31:R34"/>
    <mergeCell ref="E10:G13"/>
    <mergeCell ref="J10:L13"/>
    <mergeCell ref="P10:R13"/>
    <mergeCell ref="E17:G20"/>
    <mergeCell ref="J17:L20"/>
    <mergeCell ref="P17:R20"/>
    <mergeCell ref="C1:D2"/>
    <mergeCell ref="G2:O4"/>
    <mergeCell ref="E24:G27"/>
    <mergeCell ref="J24:L27"/>
    <mergeCell ref="P24:R27"/>
  </mergeCells>
  <printOptions horizontalCentered="1" verticalCentered="1"/>
  <pageMargins left="0" right="0" top="0" bottom="0.2" header="0.3" footer="0.05"/>
  <pageSetup scale="89"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Y48"/>
  <sheetViews>
    <sheetView zoomScaleNormal="100" zoomScaleSheetLayoutView="100" workbookViewId="0">
      <selection activeCell="V22" sqref="V22"/>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0.5703125" style="88" customWidth="1"/>
    <col min="13" max="13" width="3.42578125" style="88" customWidth="1"/>
    <col min="14" max="14" width="8.85546875" style="88" customWidth="1"/>
    <col min="15" max="15" width="9.42578125" style="88" customWidth="1"/>
    <col min="16" max="17" width="9.85546875" style="88" customWidth="1"/>
    <col min="18" max="18" width="10.5703125" style="88" customWidth="1"/>
    <col min="19" max="19" width="0.5703125" style="88" customWidth="1"/>
    <col min="20" max="16384" width="9.140625" style="88"/>
  </cols>
  <sheetData>
    <row r="1" spans="2:25" ht="10.5" customHeight="1" x14ac:dyDescent="0.2">
      <c r="B1" s="135"/>
      <c r="C1" s="162" t="s">
        <v>8772</v>
      </c>
      <c r="D1" s="162"/>
      <c r="E1" s="135"/>
      <c r="F1" s="135"/>
      <c r="G1" s="135"/>
      <c r="H1" s="135"/>
      <c r="I1" s="135"/>
      <c r="J1" s="135"/>
      <c r="K1" s="135"/>
      <c r="L1" s="135"/>
      <c r="M1" s="135"/>
      <c r="N1" s="135"/>
      <c r="O1" s="135"/>
      <c r="P1" s="135"/>
      <c r="Q1" s="135"/>
      <c r="R1" s="135"/>
      <c r="S1" s="135"/>
    </row>
    <row r="2" spans="2:25" ht="14.25" customHeight="1" x14ac:dyDescent="0.2">
      <c r="B2" s="135"/>
      <c r="C2" s="162"/>
      <c r="D2" s="162"/>
      <c r="E2" s="135"/>
      <c r="F2" s="135"/>
      <c r="G2" s="163" t="s">
        <v>8767</v>
      </c>
      <c r="H2" s="163"/>
      <c r="I2" s="163"/>
      <c r="J2" s="163"/>
      <c r="K2" s="163"/>
      <c r="L2" s="163"/>
      <c r="M2" s="163"/>
      <c r="N2" s="163"/>
      <c r="O2" s="163"/>
      <c r="P2" s="135"/>
      <c r="Q2" s="135"/>
      <c r="R2" s="135"/>
      <c r="S2" s="135"/>
    </row>
    <row r="3" spans="2:25" ht="14.25" customHeight="1" x14ac:dyDescent="0.2">
      <c r="B3" s="135"/>
      <c r="C3" s="135"/>
      <c r="D3" s="135"/>
      <c r="E3" s="135"/>
      <c r="F3" s="135"/>
      <c r="G3" s="163"/>
      <c r="H3" s="163"/>
      <c r="I3" s="163"/>
      <c r="J3" s="163"/>
      <c r="K3" s="163"/>
      <c r="L3" s="163"/>
      <c r="M3" s="163"/>
      <c r="N3" s="163"/>
      <c r="O3" s="163"/>
      <c r="P3" s="135"/>
      <c r="Q3" s="135"/>
      <c r="R3" s="135"/>
      <c r="S3" s="135"/>
    </row>
    <row r="4" spans="2:25" ht="14.25" customHeight="1" x14ac:dyDescent="0.2">
      <c r="B4" s="135"/>
      <c r="C4" s="135"/>
      <c r="D4" s="135"/>
      <c r="E4" s="135"/>
      <c r="F4" s="135"/>
      <c r="G4" s="163"/>
      <c r="H4" s="163"/>
      <c r="I4" s="163"/>
      <c r="J4" s="163"/>
      <c r="K4" s="163"/>
      <c r="L4" s="163"/>
      <c r="M4" s="163"/>
      <c r="N4" s="163"/>
      <c r="O4" s="163"/>
      <c r="P4" s="135"/>
      <c r="Q4" s="135"/>
      <c r="R4" s="135"/>
      <c r="S4" s="135"/>
    </row>
    <row r="5" spans="2:25" ht="9.75" customHeight="1" x14ac:dyDescent="0.2">
      <c r="B5" s="135"/>
      <c r="C5" s="135"/>
      <c r="D5" s="135"/>
      <c r="E5" s="135"/>
      <c r="F5" s="135"/>
      <c r="G5" s="135"/>
      <c r="H5" s="135"/>
      <c r="I5" s="135"/>
      <c r="J5" s="135"/>
      <c r="K5" s="135"/>
      <c r="L5" s="135"/>
      <c r="M5" s="135"/>
      <c r="N5" s="135"/>
      <c r="O5" s="135"/>
      <c r="P5" s="135"/>
      <c r="Q5" s="135"/>
      <c r="R5" s="135"/>
      <c r="S5" s="135"/>
    </row>
    <row r="6" spans="2:25" ht="5.25" customHeight="1" x14ac:dyDescent="0.2"/>
    <row r="7" spans="2:25" ht="5.25" customHeight="1" x14ac:dyDescent="0.2">
      <c r="B7" s="90"/>
      <c r="C7" s="90"/>
      <c r="D7" s="90"/>
      <c r="E7" s="90"/>
      <c r="F7" s="90"/>
      <c r="G7" s="90"/>
      <c r="H7" s="90"/>
      <c r="I7" s="90"/>
      <c r="J7" s="90"/>
      <c r="K7" s="90"/>
      <c r="L7" s="90"/>
      <c r="M7" s="90"/>
      <c r="N7" s="90"/>
      <c r="O7" s="90"/>
      <c r="P7" s="90"/>
      <c r="Q7" s="90"/>
      <c r="R7" s="90"/>
      <c r="S7" s="90"/>
    </row>
    <row r="8" spans="2:25" s="93" customFormat="1" ht="16.5" x14ac:dyDescent="0.3">
      <c r="B8" s="91"/>
      <c r="C8" s="91"/>
      <c r="D8" s="91"/>
      <c r="E8" s="136" t="str">
        <f>Worksheet!$D$75</f>
        <v>Ambient Lighting Kit</v>
      </c>
      <c r="F8" s="92"/>
      <c r="G8" s="92"/>
      <c r="H8" s="91"/>
      <c r="I8" s="91"/>
      <c r="J8" s="136" t="str">
        <f>Worksheet!$D$76</f>
        <v>Molded Splash Guards</v>
      </c>
      <c r="K8" s="92"/>
      <c r="L8" s="92"/>
      <c r="M8" s="91"/>
      <c r="N8" s="91"/>
      <c r="O8" s="91"/>
      <c r="P8" s="136" t="str">
        <f>Worksheet!$D$77</f>
        <v>Cargo Box by Thule</v>
      </c>
      <c r="Q8" s="92"/>
      <c r="R8" s="92"/>
      <c r="S8" s="92"/>
    </row>
    <row r="9" spans="2:25" s="93" customFormat="1" ht="15.75" x14ac:dyDescent="0.25">
      <c r="B9" s="91"/>
      <c r="C9" s="91"/>
      <c r="D9" s="91"/>
      <c r="E9" s="94"/>
      <c r="F9" s="95">
        <f>IF(Worksheet!$C$5="Y",Worksheet!$O$75,Worksheet!$L$75)</f>
        <v>500</v>
      </c>
      <c r="G9" s="92"/>
      <c r="H9" s="91"/>
      <c r="I9" s="91"/>
      <c r="J9" s="94"/>
      <c r="K9" s="95">
        <f>IF(Worksheet!$C$5="Y",Worksheet!$O$76,Worksheet!$L$76)</f>
        <v>220</v>
      </c>
      <c r="L9" s="92"/>
      <c r="M9" s="91"/>
      <c r="N9" s="91"/>
      <c r="O9" s="91"/>
      <c r="P9" s="94"/>
      <c r="Q9" s="95">
        <f>IF(Worksheet!$C$5="Y",Worksheet!$O$77,Worksheet!$L$77)</f>
        <v>479</v>
      </c>
      <c r="R9" s="92"/>
      <c r="S9" s="92"/>
    </row>
    <row r="10" spans="2:25" s="102" customFormat="1" ht="15" customHeight="1" x14ac:dyDescent="0.25">
      <c r="B10" s="100"/>
      <c r="C10" s="100"/>
      <c r="D10" s="100"/>
      <c r="E10" s="158" t="s">
        <v>8790</v>
      </c>
      <c r="F10" s="158"/>
      <c r="G10" s="158"/>
      <c r="H10" s="100"/>
      <c r="I10" s="100"/>
      <c r="J10" s="158" t="s">
        <v>8791</v>
      </c>
      <c r="K10" s="158"/>
      <c r="L10" s="158"/>
      <c r="M10" s="100"/>
      <c r="N10" s="100"/>
      <c r="O10" s="100"/>
      <c r="P10" s="158" t="s">
        <v>8792</v>
      </c>
      <c r="Q10" s="158"/>
      <c r="R10" s="158"/>
      <c r="S10" s="101"/>
    </row>
    <row r="11" spans="2:25" s="102" customFormat="1" ht="15" customHeight="1" x14ac:dyDescent="0.25">
      <c r="B11" s="100"/>
      <c r="C11" s="100"/>
      <c r="D11" s="100"/>
      <c r="E11" s="158"/>
      <c r="F11" s="158"/>
      <c r="G11" s="158"/>
      <c r="H11" s="100"/>
      <c r="I11" s="100"/>
      <c r="J11" s="158"/>
      <c r="K11" s="158"/>
      <c r="L11" s="158"/>
      <c r="M11" s="100"/>
      <c r="N11" s="100"/>
      <c r="O11" s="100"/>
      <c r="P11" s="158"/>
      <c r="Q11" s="158"/>
      <c r="R11" s="158"/>
      <c r="S11" s="101"/>
    </row>
    <row r="12" spans="2:25" s="102" customFormat="1" ht="15" customHeight="1" x14ac:dyDescent="0.25">
      <c r="B12" s="100"/>
      <c r="C12" s="100"/>
      <c r="D12" s="100"/>
      <c r="E12" s="158"/>
      <c r="F12" s="158"/>
      <c r="G12" s="158"/>
      <c r="H12" s="100"/>
      <c r="I12" s="100"/>
      <c r="J12" s="158"/>
      <c r="K12" s="158"/>
      <c r="L12" s="158"/>
      <c r="M12" s="100"/>
      <c r="N12" s="100"/>
      <c r="O12" s="100"/>
      <c r="P12" s="158"/>
      <c r="Q12" s="158"/>
      <c r="R12" s="158"/>
      <c r="S12" s="101"/>
      <c r="V12" s="123"/>
    </row>
    <row r="13" spans="2:25" s="102" customFormat="1" ht="15" customHeight="1" x14ac:dyDescent="0.25">
      <c r="B13" s="100"/>
      <c r="C13" s="100"/>
      <c r="D13" s="100"/>
      <c r="E13" s="158"/>
      <c r="F13" s="158"/>
      <c r="G13" s="158"/>
      <c r="H13" s="100"/>
      <c r="I13" s="100"/>
      <c r="J13" s="158"/>
      <c r="K13" s="158"/>
      <c r="L13" s="158"/>
      <c r="M13" s="100"/>
      <c r="N13" s="100"/>
      <c r="O13" s="100"/>
      <c r="P13" s="158"/>
      <c r="Q13" s="158"/>
      <c r="R13" s="158"/>
      <c r="S13" s="101"/>
    </row>
    <row r="14" spans="2:25" s="99" customFormat="1" ht="12" customHeight="1" x14ac:dyDescent="0.2">
      <c r="B14" s="98"/>
      <c r="C14" s="98"/>
      <c r="D14" s="98"/>
      <c r="E14" s="98"/>
      <c r="F14" s="98"/>
      <c r="G14" s="98"/>
      <c r="H14" s="98"/>
      <c r="I14" s="98"/>
      <c r="J14" s="98"/>
      <c r="K14" s="98"/>
      <c r="L14" s="98"/>
      <c r="M14" s="98"/>
      <c r="N14" s="98"/>
      <c r="O14" s="98"/>
      <c r="P14" s="119"/>
      <c r="Q14" s="119"/>
      <c r="R14" s="119"/>
      <c r="S14" s="119"/>
    </row>
    <row r="15" spans="2:25" s="93" customFormat="1" ht="16.5" x14ac:dyDescent="0.3">
      <c r="B15" s="91"/>
      <c r="C15" s="91"/>
      <c r="D15" s="91"/>
      <c r="E15" s="136" t="str">
        <f>Worksheet!$D$78</f>
        <v>Universal Tablet Holder</v>
      </c>
      <c r="F15" s="92"/>
      <c r="G15" s="92"/>
      <c r="H15" s="91"/>
      <c r="I15" s="91"/>
      <c r="J15" s="136" t="str">
        <f>Worksheet!$D$79</f>
        <v>Molded Hood Protector</v>
      </c>
      <c r="K15" s="92"/>
      <c r="L15" s="92"/>
      <c r="M15" s="91"/>
      <c r="N15" s="91"/>
      <c r="O15" s="91"/>
      <c r="P15" s="136" t="str">
        <f>Worksheet!$D$80</f>
        <v>Side Window Deflector</v>
      </c>
      <c r="Q15" s="92"/>
      <c r="R15" s="92"/>
      <c r="S15" s="92"/>
    </row>
    <row r="16" spans="2:25" s="93" customFormat="1" ht="15.75" x14ac:dyDescent="0.25">
      <c r="B16" s="91"/>
      <c r="C16" s="91"/>
      <c r="D16" s="91"/>
      <c r="E16" s="94"/>
      <c r="F16" s="95">
        <f>IF(Worksheet!$C$5="Y",Worksheet!$O$78,Worksheet!$L$78)</f>
        <v>115</v>
      </c>
      <c r="G16" s="92"/>
      <c r="H16" s="91"/>
      <c r="I16" s="91"/>
      <c r="J16" s="94"/>
      <c r="K16" s="95">
        <f>IF(Worksheet!$C$5="Y",Worksheet!$O$79,Worksheet!$L$79)</f>
        <v>80</v>
      </c>
      <c r="L16" s="92"/>
      <c r="M16" s="91"/>
      <c r="N16" s="91"/>
      <c r="O16" s="91"/>
      <c r="P16" s="94"/>
      <c r="Q16" s="95">
        <f>IF(Worksheet!$C$5="Y",Worksheet!$O$80,Worksheet!$L$80)</f>
        <v>119</v>
      </c>
      <c r="R16" s="92"/>
      <c r="S16" s="92"/>
      <c r="Y16" s="96"/>
    </row>
    <row r="17" spans="2:19" s="104" customFormat="1" ht="15" customHeight="1" x14ac:dyDescent="0.2">
      <c r="B17" s="103"/>
      <c r="C17" s="103"/>
      <c r="D17" s="103"/>
      <c r="E17" s="158" t="s">
        <v>8793</v>
      </c>
      <c r="F17" s="158"/>
      <c r="G17" s="158"/>
      <c r="H17" s="103"/>
      <c r="I17" s="103"/>
      <c r="J17" s="158" t="s">
        <v>8794</v>
      </c>
      <c r="K17" s="158"/>
      <c r="L17" s="158"/>
      <c r="M17" s="103"/>
      <c r="N17" s="103"/>
      <c r="O17" s="103"/>
      <c r="P17" s="158" t="s">
        <v>8795</v>
      </c>
      <c r="Q17" s="158"/>
      <c r="R17" s="158"/>
      <c r="S17" s="101"/>
    </row>
    <row r="18" spans="2:19" s="99" customFormat="1" ht="15" customHeight="1" x14ac:dyDescent="0.2">
      <c r="B18" s="98"/>
      <c r="C18" s="98"/>
      <c r="D18" s="98"/>
      <c r="E18" s="158"/>
      <c r="F18" s="158"/>
      <c r="G18" s="158"/>
      <c r="H18" s="98"/>
      <c r="I18" s="98"/>
      <c r="J18" s="158"/>
      <c r="K18" s="158"/>
      <c r="L18" s="158"/>
      <c r="M18" s="98"/>
      <c r="N18" s="98"/>
      <c r="O18" s="98"/>
      <c r="P18" s="158"/>
      <c r="Q18" s="158"/>
      <c r="R18" s="158"/>
      <c r="S18" s="101"/>
    </row>
    <row r="19" spans="2:19"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19" s="99" customFormat="1" ht="15" customHeight="1" x14ac:dyDescent="0.2">
      <c r="B20" s="98"/>
      <c r="C20" s="98"/>
      <c r="D20" s="98"/>
      <c r="E20" s="158"/>
      <c r="F20" s="158"/>
      <c r="G20" s="158"/>
      <c r="H20" s="98"/>
      <c r="I20" s="98"/>
      <c r="J20" s="158"/>
      <c r="K20" s="158"/>
      <c r="L20" s="158"/>
      <c r="M20" s="98"/>
      <c r="N20" s="98"/>
      <c r="O20" s="98"/>
      <c r="P20" s="158"/>
      <c r="Q20" s="158"/>
      <c r="R20" s="158"/>
      <c r="S20" s="101"/>
    </row>
    <row r="21" spans="2:19" s="99" customFormat="1" ht="12" customHeight="1" x14ac:dyDescent="0.2">
      <c r="B21" s="98"/>
      <c r="C21" s="98"/>
      <c r="D21" s="98"/>
      <c r="E21" s="98"/>
      <c r="F21" s="98"/>
      <c r="G21" s="98"/>
      <c r="H21" s="98"/>
      <c r="I21" s="98"/>
      <c r="J21" s="98"/>
      <c r="K21" s="98"/>
      <c r="L21" s="98"/>
      <c r="M21" s="98"/>
      <c r="N21" s="98"/>
      <c r="O21" s="98"/>
      <c r="P21" s="98"/>
      <c r="Q21" s="98"/>
      <c r="R21" s="98"/>
      <c r="S21" s="98"/>
    </row>
    <row r="22" spans="2:19" s="128" customFormat="1" ht="33" customHeight="1" x14ac:dyDescent="0.3">
      <c r="B22" s="126"/>
      <c r="C22" s="126"/>
      <c r="D22" s="126"/>
      <c r="E22" s="164" t="str">
        <f>Worksheet!$D$81</f>
        <v>Roof Rack Cross Rails</v>
      </c>
      <c r="F22" s="165"/>
      <c r="G22" s="165"/>
      <c r="H22" s="126"/>
      <c r="I22" s="126"/>
      <c r="J22" s="164" t="str">
        <f>Worksheet!$D$82</f>
        <v>Accessory Carrier Mount</v>
      </c>
      <c r="K22" s="165"/>
      <c r="L22" s="165"/>
      <c r="M22" s="126"/>
      <c r="N22" s="126"/>
      <c r="O22" s="126"/>
      <c r="P22" s="164" t="str">
        <f>Worksheet!$D$83</f>
        <v>Cargo Tray</v>
      </c>
      <c r="Q22" s="165"/>
      <c r="R22" s="165"/>
      <c r="S22" s="127"/>
    </row>
    <row r="23" spans="2:19" s="93" customFormat="1" ht="15.75" x14ac:dyDescent="0.25">
      <c r="B23" s="91"/>
      <c r="C23" s="91"/>
      <c r="D23" s="91"/>
      <c r="E23" s="94"/>
      <c r="F23" s="95">
        <f>IF(Worksheet!$C$5="Y",Worksheet!$O$81,Worksheet!$L$81)</f>
        <v>255</v>
      </c>
      <c r="G23" s="92"/>
      <c r="H23" s="91"/>
      <c r="I23" s="91"/>
      <c r="J23" s="94"/>
      <c r="K23" s="95">
        <f>IF(Worksheet!$C$5="Y",Worksheet!$O$82,Worksheet!$L$82)</f>
        <v>249</v>
      </c>
      <c r="L23" s="92"/>
      <c r="M23" s="91"/>
      <c r="N23" s="91"/>
      <c r="O23" s="91"/>
      <c r="P23" s="94"/>
      <c r="Q23" s="95">
        <f>IF(Worksheet!$C$5="Y",Worksheet!$O$83,Worksheet!$L$83)</f>
        <v>100</v>
      </c>
      <c r="R23" s="92"/>
      <c r="S23" s="92"/>
    </row>
    <row r="24" spans="2:19" s="99" customFormat="1" ht="15" customHeight="1" x14ac:dyDescent="0.2">
      <c r="B24" s="98"/>
      <c r="C24" s="103"/>
      <c r="D24" s="103"/>
      <c r="E24" s="158" t="s">
        <v>8796</v>
      </c>
      <c r="F24" s="158"/>
      <c r="G24" s="158"/>
      <c r="H24" s="103"/>
      <c r="I24" s="103"/>
      <c r="J24" s="158" t="s">
        <v>8797</v>
      </c>
      <c r="K24" s="158"/>
      <c r="L24" s="158"/>
      <c r="M24" s="103"/>
      <c r="N24" s="103"/>
      <c r="O24" s="103"/>
      <c r="P24" s="158" t="s">
        <v>8798</v>
      </c>
      <c r="Q24" s="158"/>
      <c r="R24" s="158"/>
      <c r="S24" s="101"/>
    </row>
    <row r="25" spans="2:19" s="99" customFormat="1" ht="15" customHeight="1" x14ac:dyDescent="0.2">
      <c r="B25" s="98"/>
      <c r="C25" s="98"/>
      <c r="D25" s="98"/>
      <c r="E25" s="158"/>
      <c r="F25" s="158"/>
      <c r="G25" s="158"/>
      <c r="H25" s="98"/>
      <c r="I25" s="98"/>
      <c r="J25" s="158"/>
      <c r="K25" s="158"/>
      <c r="L25" s="158"/>
      <c r="M25" s="98"/>
      <c r="N25" s="98"/>
      <c r="O25" s="98"/>
      <c r="P25" s="158"/>
      <c r="Q25" s="158"/>
      <c r="R25" s="158"/>
      <c r="S25" s="101"/>
    </row>
    <row r="26" spans="2:19" s="99" customFormat="1" ht="15" customHeight="1" x14ac:dyDescent="0.2">
      <c r="B26" s="98"/>
      <c r="C26" s="98"/>
      <c r="D26" s="98"/>
      <c r="E26" s="158"/>
      <c r="F26" s="158"/>
      <c r="G26" s="158"/>
      <c r="H26" s="98"/>
      <c r="I26" s="98"/>
      <c r="J26" s="158"/>
      <c r="K26" s="158"/>
      <c r="L26" s="158"/>
      <c r="M26" s="98"/>
      <c r="N26" s="98"/>
      <c r="O26" s="98"/>
      <c r="P26" s="158"/>
      <c r="Q26" s="158"/>
      <c r="R26" s="158"/>
      <c r="S26" s="101"/>
    </row>
    <row r="27" spans="2:19" s="99" customFormat="1" ht="15" customHeight="1" x14ac:dyDescent="0.2">
      <c r="B27" s="98"/>
      <c r="C27" s="98"/>
      <c r="D27" s="98"/>
      <c r="E27" s="158"/>
      <c r="F27" s="158"/>
      <c r="G27" s="158"/>
      <c r="H27" s="98"/>
      <c r="I27" s="98"/>
      <c r="J27" s="158"/>
      <c r="K27" s="158"/>
      <c r="L27" s="158"/>
      <c r="M27" s="98"/>
      <c r="N27" s="98"/>
      <c r="O27" s="98"/>
      <c r="P27" s="158"/>
      <c r="Q27" s="158"/>
      <c r="R27" s="158"/>
      <c r="S27" s="101"/>
    </row>
    <row r="28" spans="2:19" s="99" customFormat="1" ht="7.5" customHeight="1" x14ac:dyDescent="0.2">
      <c r="B28" s="98"/>
      <c r="C28" s="98"/>
      <c r="D28" s="98"/>
      <c r="E28" s="105"/>
      <c r="F28" s="105"/>
      <c r="G28" s="105"/>
      <c r="H28" s="98"/>
      <c r="I28" s="98"/>
      <c r="J28" s="105"/>
      <c r="K28" s="105"/>
      <c r="L28" s="105"/>
      <c r="M28" s="98"/>
      <c r="N28" s="98"/>
      <c r="O28" s="98"/>
      <c r="P28" s="105"/>
      <c r="Q28" s="105"/>
      <c r="R28" s="105"/>
      <c r="S28" s="105"/>
    </row>
    <row r="29" spans="2:19" s="93" customFormat="1" ht="16.5" x14ac:dyDescent="0.3">
      <c r="B29" s="91"/>
      <c r="C29" s="91"/>
      <c r="D29" s="91"/>
      <c r="E29" s="136" t="str">
        <f>Worksheet!$D$84</f>
        <v>Cargo Net</v>
      </c>
      <c r="F29" s="92"/>
      <c r="G29" s="92"/>
      <c r="H29" s="91"/>
      <c r="I29" s="91"/>
      <c r="J29" s="136" t="str">
        <f>Worksheet!$D$85</f>
        <v>Cargo Organizer</v>
      </c>
      <c r="K29" s="92"/>
      <c r="L29" s="92"/>
      <c r="M29" s="91"/>
      <c r="N29" s="91"/>
      <c r="O29" s="91"/>
      <c r="P29" s="136" t="str">
        <f>Worksheet!$D$86</f>
        <v>All Weather Floor Mats</v>
      </c>
      <c r="Q29" s="92"/>
      <c r="R29" s="92"/>
      <c r="S29" s="92"/>
    </row>
    <row r="30" spans="2:19" s="93" customFormat="1" ht="15.75" x14ac:dyDescent="0.25">
      <c r="B30" s="91"/>
      <c r="C30" s="91"/>
      <c r="D30" s="91"/>
      <c r="E30" s="94"/>
      <c r="F30" s="95">
        <f>IF(Worksheet!$C$5="Y",Worksheet!$O$84,Worksheet!$L$84)</f>
        <v>60</v>
      </c>
      <c r="G30" s="92"/>
      <c r="H30" s="91"/>
      <c r="I30" s="91"/>
      <c r="J30" s="94"/>
      <c r="K30" s="95">
        <f>IF(Worksheet!$C$5="Y",Worksheet!$O$85,Worksheet!$L$85)</f>
        <v>130</v>
      </c>
      <c r="L30" s="92"/>
      <c r="M30" s="91"/>
      <c r="N30" s="91"/>
      <c r="O30" s="91"/>
      <c r="P30" s="94"/>
      <c r="Q30" s="95">
        <f>IF(Worksheet!$C$5="Y",Worksheet!$O$86,Worksheet!$L$86)</f>
        <v>130</v>
      </c>
      <c r="R30" s="92"/>
      <c r="S30" s="92"/>
    </row>
    <row r="31" spans="2:19" s="99" customFormat="1" ht="15" customHeight="1" x14ac:dyDescent="0.2">
      <c r="B31" s="98"/>
      <c r="C31" s="98"/>
      <c r="D31" s="98"/>
      <c r="E31" s="158" t="s">
        <v>8799</v>
      </c>
      <c r="F31" s="158"/>
      <c r="G31" s="158"/>
      <c r="H31" s="98"/>
      <c r="I31" s="98"/>
      <c r="J31" s="158" t="s">
        <v>8800</v>
      </c>
      <c r="K31" s="158"/>
      <c r="L31" s="158"/>
      <c r="M31" s="98"/>
      <c r="N31" s="98"/>
      <c r="O31" s="98"/>
      <c r="P31" s="158" t="s">
        <v>8801</v>
      </c>
      <c r="Q31" s="158"/>
      <c r="R31" s="158"/>
      <c r="S31" s="101"/>
    </row>
    <row r="32" spans="2:19" s="99" customFormat="1" ht="15"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5"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19.5" customHeight="1" x14ac:dyDescent="0.2">
      <c r="B34" s="98"/>
      <c r="C34" s="98"/>
      <c r="D34" s="98"/>
      <c r="E34" s="158"/>
      <c r="F34" s="158"/>
      <c r="G34" s="158"/>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8.25"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3" customHeight="1" thickBot="1" x14ac:dyDescent="0.25">
      <c r="C48" s="116"/>
      <c r="D48" s="117"/>
      <c r="E48" s="117"/>
      <c r="F48" s="117"/>
      <c r="G48" s="117"/>
      <c r="H48" s="117"/>
      <c r="I48" s="117"/>
      <c r="J48" s="118"/>
    </row>
  </sheetData>
  <sheetProtection password="BBCB" sheet="1" objects="1" scenarios="1" selectLockedCells="1"/>
  <mergeCells count="22">
    <mergeCell ref="C36:R36"/>
    <mergeCell ref="K42:L42"/>
    <mergeCell ref="K44:L44"/>
    <mergeCell ref="D45:I47"/>
    <mergeCell ref="K46:L46"/>
    <mergeCell ref="E31:G34"/>
    <mergeCell ref="J31:L34"/>
    <mergeCell ref="P31:R34"/>
    <mergeCell ref="E10:G13"/>
    <mergeCell ref="J10:L13"/>
    <mergeCell ref="P10:R13"/>
    <mergeCell ref="J17:L20"/>
    <mergeCell ref="E17:G20"/>
    <mergeCell ref="P17:R20"/>
    <mergeCell ref="C1:D2"/>
    <mergeCell ref="G2:O4"/>
    <mergeCell ref="E24:G27"/>
    <mergeCell ref="J24:L27"/>
    <mergeCell ref="P24:R27"/>
    <mergeCell ref="E22:G22"/>
    <mergeCell ref="J22:L22"/>
    <mergeCell ref="P22:R22"/>
  </mergeCells>
  <printOptions horizontalCentered="1" verticalCentered="1"/>
  <pageMargins left="0" right="0" top="0" bottom="0.2" header="0.3" footer="0.05"/>
  <pageSetup scale="8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Y48"/>
  <sheetViews>
    <sheetView zoomScale="80" zoomScaleNormal="80" zoomScaleSheetLayoutView="100" workbookViewId="0">
      <selection activeCell="W6" sqref="W6"/>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0.5703125" style="88" customWidth="1"/>
    <col min="13" max="13" width="3.42578125" style="88" customWidth="1"/>
    <col min="14" max="14" width="8.85546875" style="88" customWidth="1"/>
    <col min="15" max="15" width="9.42578125" style="88" customWidth="1"/>
    <col min="16" max="17" width="9.85546875" style="88" customWidth="1"/>
    <col min="18" max="18" width="10.5703125" style="88" customWidth="1"/>
    <col min="19" max="19" width="0.5703125" style="88" customWidth="1"/>
    <col min="20" max="16384" width="9.140625" style="88"/>
  </cols>
  <sheetData>
    <row r="1" spans="2:25" ht="10.5" customHeight="1" x14ac:dyDescent="0.2">
      <c r="B1" s="135"/>
      <c r="C1" s="162" t="s">
        <v>8773</v>
      </c>
      <c r="D1" s="162"/>
      <c r="E1" s="135"/>
      <c r="F1" s="135"/>
      <c r="G1" s="135"/>
      <c r="H1" s="135"/>
      <c r="I1" s="135"/>
      <c r="J1" s="135"/>
      <c r="K1" s="135"/>
      <c r="L1" s="135"/>
      <c r="M1" s="135"/>
      <c r="N1" s="135"/>
      <c r="O1" s="135"/>
      <c r="P1" s="135"/>
      <c r="Q1" s="135"/>
      <c r="R1" s="135"/>
      <c r="S1" s="135"/>
    </row>
    <row r="2" spans="2:25" ht="14.25" customHeight="1" x14ac:dyDescent="0.2">
      <c r="B2" s="135"/>
      <c r="C2" s="162"/>
      <c r="D2" s="162"/>
      <c r="E2" s="135"/>
      <c r="F2" s="135"/>
      <c r="G2" s="163" t="s">
        <v>8767</v>
      </c>
      <c r="H2" s="163"/>
      <c r="I2" s="163"/>
      <c r="J2" s="163"/>
      <c r="K2" s="163"/>
      <c r="L2" s="163"/>
      <c r="M2" s="163"/>
      <c r="N2" s="163"/>
      <c r="O2" s="163"/>
      <c r="P2" s="135"/>
      <c r="Q2" s="135"/>
      <c r="R2" s="135"/>
      <c r="S2" s="135"/>
    </row>
    <row r="3" spans="2:25" ht="14.25" customHeight="1" x14ac:dyDescent="0.2">
      <c r="B3" s="135"/>
      <c r="C3" s="135"/>
      <c r="D3" s="135"/>
      <c r="E3" s="135"/>
      <c r="F3" s="135"/>
      <c r="G3" s="163"/>
      <c r="H3" s="163"/>
      <c r="I3" s="163"/>
      <c r="J3" s="163"/>
      <c r="K3" s="163"/>
      <c r="L3" s="163"/>
      <c r="M3" s="163"/>
      <c r="N3" s="163"/>
      <c r="O3" s="163"/>
      <c r="P3" s="135"/>
      <c r="Q3" s="135"/>
      <c r="R3" s="135"/>
      <c r="S3" s="135"/>
    </row>
    <row r="4" spans="2:25" ht="14.25" customHeight="1" x14ac:dyDescent="0.2">
      <c r="B4" s="135"/>
      <c r="C4" s="135"/>
      <c r="D4" s="135"/>
      <c r="E4" s="135"/>
      <c r="F4" s="135"/>
      <c r="G4" s="163"/>
      <c r="H4" s="163"/>
      <c r="I4" s="163"/>
      <c r="J4" s="163"/>
      <c r="K4" s="163"/>
      <c r="L4" s="163"/>
      <c r="M4" s="163"/>
      <c r="N4" s="163"/>
      <c r="O4" s="163"/>
      <c r="P4" s="135"/>
      <c r="Q4" s="135"/>
      <c r="R4" s="135"/>
      <c r="S4" s="135"/>
    </row>
    <row r="5" spans="2:25" ht="9.75" customHeight="1" x14ac:dyDescent="0.2">
      <c r="B5" s="135"/>
      <c r="C5" s="135"/>
      <c r="D5" s="135"/>
      <c r="E5" s="135"/>
      <c r="F5" s="135"/>
      <c r="G5" s="135"/>
      <c r="H5" s="135"/>
      <c r="I5" s="135"/>
      <c r="J5" s="135"/>
      <c r="K5" s="135"/>
      <c r="L5" s="135"/>
      <c r="M5" s="135"/>
      <c r="N5" s="135"/>
      <c r="O5" s="135"/>
      <c r="P5" s="135"/>
      <c r="Q5" s="135"/>
      <c r="R5" s="135"/>
      <c r="S5" s="135"/>
    </row>
    <row r="6" spans="2:25" ht="5.25" customHeight="1" x14ac:dyDescent="0.2"/>
    <row r="7" spans="2:25" ht="5.25" customHeight="1" x14ac:dyDescent="0.2">
      <c r="B7" s="90"/>
      <c r="C7" s="90"/>
      <c r="D7" s="90"/>
      <c r="E7" s="90"/>
      <c r="F7" s="90"/>
      <c r="G7" s="90"/>
      <c r="H7" s="90"/>
      <c r="I7" s="90"/>
      <c r="J7" s="90"/>
      <c r="K7" s="90"/>
      <c r="L7" s="90"/>
      <c r="M7" s="90"/>
      <c r="N7" s="90"/>
      <c r="O7" s="90"/>
      <c r="P7" s="90"/>
      <c r="Q7" s="90"/>
      <c r="R7" s="90"/>
      <c r="S7" s="90"/>
    </row>
    <row r="8" spans="2:25" s="93" customFormat="1" ht="16.5" x14ac:dyDescent="0.3">
      <c r="B8" s="91"/>
      <c r="C8" s="91"/>
      <c r="D8" s="91"/>
      <c r="E8" s="136" t="str">
        <f>Worksheet!$D$90</f>
        <v>Grille</v>
      </c>
      <c r="F8" s="92"/>
      <c r="G8" s="92"/>
      <c r="H8" s="91"/>
      <c r="I8" s="91"/>
      <c r="J8" s="136" t="str">
        <f>Worksheet!$D$91</f>
        <v>Integrated Assist Steps</v>
      </c>
      <c r="K8" s="92"/>
      <c r="L8" s="92"/>
      <c r="M8" s="91"/>
      <c r="N8" s="91"/>
      <c r="O8" s="91"/>
      <c r="P8" s="136" t="str">
        <f>Worksheet!$D$92</f>
        <v>Molded Splash Guards</v>
      </c>
      <c r="Q8" s="92"/>
      <c r="R8" s="92"/>
      <c r="S8" s="92"/>
    </row>
    <row r="9" spans="2:25" s="93" customFormat="1" ht="15.75" x14ac:dyDescent="0.25">
      <c r="B9" s="91"/>
      <c r="C9" s="91"/>
      <c r="D9" s="91"/>
      <c r="E9" s="94"/>
      <c r="F9" s="95">
        <f>IF(Worksheet!$C$5="Y",Worksheet!$O$90,Worksheet!$L$90)</f>
        <v>535</v>
      </c>
      <c r="G9" s="92"/>
      <c r="H9" s="91"/>
      <c r="I9" s="91"/>
      <c r="J9" s="94"/>
      <c r="K9" s="95">
        <f>IF(Worksheet!$C$5="Y",Worksheet!$O$91,Worksheet!$L$91)</f>
        <v>775</v>
      </c>
      <c r="L9" s="92"/>
      <c r="M9" s="91"/>
      <c r="N9" s="91"/>
      <c r="O9" s="91"/>
      <c r="P9" s="94"/>
      <c r="Q9" s="95">
        <f>IF(Worksheet!$C$5="Y",Worksheet!$O$92,Worksheet!$L$92)</f>
        <v>150</v>
      </c>
      <c r="R9" s="92"/>
      <c r="S9" s="92"/>
    </row>
    <row r="10" spans="2:25" s="102" customFormat="1" ht="15" customHeight="1" x14ac:dyDescent="0.25">
      <c r="B10" s="100"/>
      <c r="C10" s="100"/>
      <c r="D10" s="100"/>
      <c r="E10" s="158" t="s">
        <v>8802</v>
      </c>
      <c r="F10" s="158"/>
      <c r="G10" s="158"/>
      <c r="H10" s="100"/>
      <c r="I10" s="100"/>
      <c r="J10" s="158" t="s">
        <v>8803</v>
      </c>
      <c r="K10" s="158"/>
      <c r="L10" s="158"/>
      <c r="M10" s="100"/>
      <c r="N10" s="100"/>
      <c r="O10" s="100"/>
      <c r="P10" s="158" t="s">
        <v>8804</v>
      </c>
      <c r="Q10" s="158"/>
      <c r="R10" s="158"/>
      <c r="S10" s="101"/>
    </row>
    <row r="11" spans="2:25" s="102" customFormat="1" ht="15" customHeight="1" x14ac:dyDescent="0.25">
      <c r="B11" s="100"/>
      <c r="C11" s="100"/>
      <c r="D11" s="100"/>
      <c r="E11" s="158"/>
      <c r="F11" s="158"/>
      <c r="G11" s="158"/>
      <c r="H11" s="100"/>
      <c r="I11" s="100"/>
      <c r="J11" s="158"/>
      <c r="K11" s="158"/>
      <c r="L11" s="158"/>
      <c r="M11" s="100"/>
      <c r="N11" s="100"/>
      <c r="O11" s="100"/>
      <c r="P11" s="158"/>
      <c r="Q11" s="158"/>
      <c r="R11" s="158"/>
      <c r="S11" s="101"/>
    </row>
    <row r="12" spans="2:25" s="102" customFormat="1" ht="15" customHeight="1" x14ac:dyDescent="0.25">
      <c r="B12" s="100"/>
      <c r="C12" s="100"/>
      <c r="D12" s="100"/>
      <c r="E12" s="158"/>
      <c r="F12" s="158"/>
      <c r="G12" s="158"/>
      <c r="H12" s="100"/>
      <c r="I12" s="100"/>
      <c r="J12" s="158"/>
      <c r="K12" s="158"/>
      <c r="L12" s="158"/>
      <c r="M12" s="100"/>
      <c r="N12" s="100"/>
      <c r="O12" s="100"/>
      <c r="P12" s="158"/>
      <c r="Q12" s="158"/>
      <c r="R12" s="158"/>
      <c r="S12" s="101"/>
      <c r="T12"/>
      <c r="V12" s="123"/>
    </row>
    <row r="13" spans="2:25" s="102" customFormat="1" ht="15" customHeight="1" x14ac:dyDescent="0.25">
      <c r="B13" s="100"/>
      <c r="C13" s="100"/>
      <c r="D13" s="100"/>
      <c r="E13" s="158"/>
      <c r="F13" s="158"/>
      <c r="G13" s="158"/>
      <c r="H13" s="100"/>
      <c r="I13" s="100"/>
      <c r="J13" s="158"/>
      <c r="K13" s="158"/>
      <c r="L13" s="158"/>
      <c r="M13" s="100"/>
      <c r="N13" s="100"/>
      <c r="O13" s="100"/>
      <c r="P13" s="158"/>
      <c r="Q13" s="158"/>
      <c r="R13" s="158"/>
      <c r="S13" s="101"/>
    </row>
    <row r="14" spans="2:25" s="99" customFormat="1" ht="12" customHeight="1" x14ac:dyDescent="0.2">
      <c r="B14" s="98"/>
      <c r="C14" s="98"/>
      <c r="D14" s="98"/>
      <c r="E14" s="98"/>
      <c r="F14" s="98"/>
      <c r="G14" s="98"/>
      <c r="H14" s="98"/>
      <c r="I14" s="98"/>
      <c r="J14" s="98"/>
      <c r="K14" s="98"/>
      <c r="L14" s="98"/>
      <c r="M14" s="98"/>
      <c r="N14" s="98"/>
      <c r="O14" s="98"/>
      <c r="P14" s="98"/>
      <c r="Q14" s="98"/>
      <c r="R14" s="98"/>
      <c r="S14" s="98"/>
    </row>
    <row r="15" spans="2:25" s="93" customFormat="1" ht="16.5" x14ac:dyDescent="0.3">
      <c r="B15" s="91"/>
      <c r="C15" s="91"/>
      <c r="D15" s="91"/>
      <c r="E15" s="136" t="str">
        <f>Worksheet!$D$93</f>
        <v>Universal Tablet Holder</v>
      </c>
      <c r="F15" s="92"/>
      <c r="G15" s="92"/>
      <c r="H15" s="91"/>
      <c r="I15" s="91"/>
      <c r="J15" s="136" t="str">
        <f>Worksheet!$D$94</f>
        <v>Illuminated Sill plates</v>
      </c>
      <c r="K15" s="92"/>
      <c r="L15" s="92"/>
      <c r="M15" s="91"/>
      <c r="N15" s="91"/>
      <c r="O15" s="91"/>
      <c r="P15" s="136" t="str">
        <f>Worksheet!$D$95</f>
        <v>All Weather Floor Mats</v>
      </c>
      <c r="Q15" s="92"/>
      <c r="R15" s="92"/>
      <c r="S15" s="92"/>
    </row>
    <row r="16" spans="2:25" s="93" customFormat="1" ht="15.75" x14ac:dyDescent="0.25">
      <c r="B16" s="91"/>
      <c r="C16" s="91"/>
      <c r="D16" s="91"/>
      <c r="E16" s="94"/>
      <c r="F16" s="95">
        <f>IF(Worksheet!$C$5="Y",Worksheet!$O$93,Worksheet!$L$93)</f>
        <v>115</v>
      </c>
      <c r="G16" s="92"/>
      <c r="H16" s="91"/>
      <c r="I16" s="91"/>
      <c r="J16" s="94"/>
      <c r="K16" s="95">
        <f>IF(Worksheet!$C$5="Y",Worksheet!$O$94,Worksheet!$L$94)</f>
        <v>395</v>
      </c>
      <c r="L16" s="92"/>
      <c r="M16" s="91"/>
      <c r="N16" s="91"/>
      <c r="O16" s="91"/>
      <c r="P16" s="94"/>
      <c r="Q16" s="95">
        <f>IF(Worksheet!$C$5="Y",Worksheet!$O$95,Worksheet!$L$95)</f>
        <v>140</v>
      </c>
      <c r="R16" s="92"/>
      <c r="S16" s="92"/>
      <c r="Y16" s="96"/>
    </row>
    <row r="17" spans="2:19" s="104" customFormat="1" ht="15" customHeight="1" x14ac:dyDescent="0.2">
      <c r="B17" s="103"/>
      <c r="C17" s="103"/>
      <c r="D17" s="103"/>
      <c r="E17" s="158" t="s">
        <v>8805</v>
      </c>
      <c r="F17" s="158"/>
      <c r="G17" s="158"/>
      <c r="H17" s="103"/>
      <c r="I17" s="103"/>
      <c r="J17" s="158" t="s">
        <v>8806</v>
      </c>
      <c r="K17" s="158"/>
      <c r="L17" s="158"/>
      <c r="M17" s="103"/>
      <c r="N17" s="103"/>
      <c r="O17" s="103"/>
      <c r="P17" s="158" t="s">
        <v>8807</v>
      </c>
      <c r="Q17" s="158"/>
      <c r="R17" s="158"/>
      <c r="S17" s="101"/>
    </row>
    <row r="18" spans="2:19" s="99" customFormat="1" ht="15" customHeight="1" x14ac:dyDescent="0.2">
      <c r="B18" s="98"/>
      <c r="C18" s="98"/>
      <c r="D18" s="98"/>
      <c r="E18" s="158"/>
      <c r="F18" s="158"/>
      <c r="G18" s="158"/>
      <c r="H18" s="98"/>
      <c r="I18" s="98"/>
      <c r="J18" s="158"/>
      <c r="K18" s="158"/>
      <c r="L18" s="158"/>
      <c r="M18" s="98"/>
      <c r="N18" s="98"/>
      <c r="O18" s="98"/>
      <c r="P18" s="158"/>
      <c r="Q18" s="158"/>
      <c r="R18" s="158"/>
      <c r="S18" s="101"/>
    </row>
    <row r="19" spans="2:19"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19" s="99" customFormat="1" ht="15" customHeight="1" x14ac:dyDescent="0.2">
      <c r="B20" s="98"/>
      <c r="C20" s="98"/>
      <c r="D20" s="98"/>
      <c r="E20" s="158"/>
      <c r="F20" s="158"/>
      <c r="G20" s="158"/>
      <c r="H20" s="98"/>
      <c r="I20" s="98"/>
      <c r="J20" s="158"/>
      <c r="K20" s="158"/>
      <c r="L20" s="158"/>
      <c r="M20" s="98"/>
      <c r="N20" s="98"/>
      <c r="O20" s="98"/>
      <c r="P20" s="158"/>
      <c r="Q20" s="158"/>
      <c r="R20" s="158"/>
      <c r="S20" s="101"/>
    </row>
    <row r="21" spans="2:19" s="99" customFormat="1" ht="12" customHeight="1" x14ac:dyDescent="0.2">
      <c r="B21" s="98"/>
      <c r="C21" s="98"/>
      <c r="D21" s="98"/>
      <c r="E21" s="98"/>
      <c r="F21" s="98"/>
      <c r="G21" s="98"/>
      <c r="H21" s="98"/>
      <c r="I21" s="98"/>
      <c r="J21" s="98"/>
      <c r="K21" s="98"/>
      <c r="L21" s="98"/>
      <c r="M21" s="98"/>
      <c r="N21" s="98"/>
      <c r="O21" s="98"/>
      <c r="P21" s="98"/>
      <c r="Q21" s="98"/>
      <c r="R21" s="98"/>
      <c r="S21" s="98"/>
    </row>
    <row r="22" spans="2:19" s="93" customFormat="1" ht="16.5" x14ac:dyDescent="0.3">
      <c r="B22" s="91"/>
      <c r="C22" s="91"/>
      <c r="D22" s="91"/>
      <c r="E22" s="136" t="str">
        <f>Worksheet!$D$96</f>
        <v>Protective Seat Cover</v>
      </c>
      <c r="F22" s="92"/>
      <c r="G22" s="92"/>
      <c r="H22" s="91"/>
      <c r="I22" s="91"/>
      <c r="J22" s="136" t="str">
        <f>Worksheet!$D$97</f>
        <v>Integrated Cargo Liner</v>
      </c>
      <c r="K22" s="92"/>
      <c r="L22" s="92"/>
      <c r="M22" s="91"/>
      <c r="N22" s="91"/>
      <c r="O22" s="91"/>
      <c r="P22" s="136" t="str">
        <f>Worksheet!$D$98</f>
        <v>All Weather Cargo Mat</v>
      </c>
      <c r="Q22" s="92"/>
      <c r="R22" s="92"/>
      <c r="S22" s="92"/>
    </row>
    <row r="23" spans="2:19" s="93" customFormat="1" ht="15.75" x14ac:dyDescent="0.25">
      <c r="B23" s="91"/>
      <c r="C23" s="91"/>
      <c r="D23" s="91"/>
      <c r="E23" s="94"/>
      <c r="F23" s="95">
        <f>IF(Worksheet!$C$5="Y",Worksheet!$O$96,Worksheet!$L$96)</f>
        <v>220</v>
      </c>
      <c r="G23" s="92"/>
      <c r="H23" s="91"/>
      <c r="I23" s="91"/>
      <c r="J23" s="94"/>
      <c r="K23" s="95">
        <f>IF(Worksheet!$C$5="Y",Worksheet!$O$97,Worksheet!$L$97)</f>
        <v>145</v>
      </c>
      <c r="L23" s="92"/>
      <c r="M23" s="91"/>
      <c r="N23" s="91"/>
      <c r="O23" s="91"/>
      <c r="P23" s="94"/>
      <c r="Q23" s="95">
        <f>IF(Worksheet!$C$5="Y",Worksheet!$O$98,Worksheet!$L$98)</f>
        <v>75</v>
      </c>
      <c r="R23" s="92"/>
      <c r="S23" s="92"/>
    </row>
    <row r="24" spans="2:19" s="99" customFormat="1" ht="15" customHeight="1" x14ac:dyDescent="0.2">
      <c r="B24" s="98"/>
      <c r="C24" s="103"/>
      <c r="D24" s="103"/>
      <c r="E24" s="158" t="s">
        <v>8808</v>
      </c>
      <c r="F24" s="158"/>
      <c r="G24" s="158"/>
      <c r="H24" s="103"/>
      <c r="I24" s="103"/>
      <c r="J24" s="158" t="s">
        <v>8809</v>
      </c>
      <c r="K24" s="158"/>
      <c r="L24" s="158"/>
      <c r="M24" s="103"/>
      <c r="N24" s="103"/>
      <c r="O24" s="103"/>
      <c r="P24" s="158" t="s">
        <v>8810</v>
      </c>
      <c r="Q24" s="158"/>
      <c r="R24" s="158"/>
      <c r="S24" s="101"/>
    </row>
    <row r="25" spans="2:19" s="99" customFormat="1" ht="15" customHeight="1" x14ac:dyDescent="0.2">
      <c r="B25" s="98"/>
      <c r="C25" s="98"/>
      <c r="D25" s="98"/>
      <c r="E25" s="158"/>
      <c r="F25" s="158"/>
      <c r="G25" s="158"/>
      <c r="H25" s="98"/>
      <c r="I25" s="98"/>
      <c r="J25" s="158"/>
      <c r="K25" s="158"/>
      <c r="L25" s="158"/>
      <c r="M25" s="98"/>
      <c r="N25" s="98"/>
      <c r="O25" s="98"/>
      <c r="P25" s="158"/>
      <c r="Q25" s="158"/>
      <c r="R25" s="158"/>
      <c r="S25" s="101"/>
    </row>
    <row r="26" spans="2:19" s="99" customFormat="1" ht="15" customHeight="1" x14ac:dyDescent="0.2">
      <c r="B26" s="98"/>
      <c r="C26" s="98"/>
      <c r="D26" s="98"/>
      <c r="E26" s="158"/>
      <c r="F26" s="158"/>
      <c r="G26" s="158"/>
      <c r="H26" s="98"/>
      <c r="I26" s="98"/>
      <c r="J26" s="158"/>
      <c r="K26" s="158"/>
      <c r="L26" s="158"/>
      <c r="M26" s="98"/>
      <c r="N26" s="98"/>
      <c r="O26" s="98"/>
      <c r="P26" s="158"/>
      <c r="Q26" s="158"/>
      <c r="R26" s="158"/>
      <c r="S26" s="101"/>
    </row>
    <row r="27" spans="2:19" s="99" customFormat="1" ht="15" customHeight="1" x14ac:dyDescent="0.2">
      <c r="B27" s="98"/>
      <c r="C27" s="98"/>
      <c r="D27" s="98"/>
      <c r="E27" s="158"/>
      <c r="F27" s="158"/>
      <c r="G27" s="158"/>
      <c r="H27" s="98"/>
      <c r="I27" s="98"/>
      <c r="J27" s="158"/>
      <c r="K27" s="158"/>
      <c r="L27" s="158"/>
      <c r="M27" s="98"/>
      <c r="N27" s="98"/>
      <c r="O27" s="98"/>
      <c r="P27" s="158"/>
      <c r="Q27" s="158"/>
      <c r="R27" s="158"/>
      <c r="S27" s="101"/>
    </row>
    <row r="28" spans="2:19" s="99" customFormat="1" ht="12" customHeight="1" x14ac:dyDescent="0.2">
      <c r="B28" s="98"/>
      <c r="C28" s="98"/>
      <c r="D28" s="98"/>
      <c r="E28" s="105"/>
      <c r="F28" s="105"/>
      <c r="G28" s="105"/>
      <c r="H28" s="98"/>
      <c r="I28" s="98"/>
      <c r="J28" s="105"/>
      <c r="K28" s="105"/>
      <c r="L28" s="105"/>
      <c r="M28" s="98"/>
      <c r="N28" s="98"/>
      <c r="O28" s="98"/>
      <c r="P28" s="105"/>
      <c r="Q28" s="105"/>
      <c r="R28" s="105"/>
      <c r="S28" s="105"/>
    </row>
    <row r="29" spans="2:19" s="93" customFormat="1" ht="16.5" x14ac:dyDescent="0.3">
      <c r="B29" s="91"/>
      <c r="C29" s="91"/>
      <c r="D29" s="91"/>
      <c r="E29" s="136" t="str">
        <f>Worksheet!$D$99</f>
        <v>Cargo Net</v>
      </c>
      <c r="F29" s="92"/>
      <c r="G29" s="92"/>
      <c r="H29" s="91"/>
      <c r="I29" s="91"/>
      <c r="J29" s="136" t="str">
        <f>Worksheet!$D$100</f>
        <v>Cargo Organizer</v>
      </c>
      <c r="K29" s="92"/>
      <c r="L29" s="92"/>
      <c r="M29" s="91"/>
      <c r="N29" s="91"/>
      <c r="O29" s="91"/>
      <c r="P29" s="136" t="str">
        <f>Worksheet!$D$101</f>
        <v>Roof Rack Cross Rails</v>
      </c>
      <c r="Q29" s="92"/>
      <c r="R29" s="92"/>
      <c r="S29" s="92"/>
    </row>
    <row r="30" spans="2:19" s="93" customFormat="1" ht="15.75" x14ac:dyDescent="0.25">
      <c r="B30" s="91"/>
      <c r="C30" s="91"/>
      <c r="D30" s="91"/>
      <c r="E30" s="94"/>
      <c r="F30" s="95">
        <f>IF(Worksheet!$C$5="Y",Worksheet!$O$99,Worksheet!$L$99)</f>
        <v>50</v>
      </c>
      <c r="G30" s="92"/>
      <c r="H30" s="91"/>
      <c r="I30" s="91"/>
      <c r="J30" s="94"/>
      <c r="K30" s="95">
        <f>IF(Worksheet!$C$5="Y",Worksheet!$O$100,Worksheet!$L$100)</f>
        <v>130</v>
      </c>
      <c r="L30" s="92"/>
      <c r="M30" s="91"/>
      <c r="N30" s="91"/>
      <c r="O30" s="91"/>
      <c r="P30" s="94"/>
      <c r="Q30" s="95">
        <f>IF(Worksheet!$C$5="Y",Worksheet!$O$101,Worksheet!$L$101)</f>
        <v>255</v>
      </c>
      <c r="R30" s="92"/>
      <c r="S30" s="92"/>
    </row>
    <row r="31" spans="2:19" s="99" customFormat="1" ht="15" customHeight="1" x14ac:dyDescent="0.2">
      <c r="B31" s="98"/>
      <c r="C31" s="98"/>
      <c r="D31" s="98"/>
      <c r="E31" s="158" t="s">
        <v>8811</v>
      </c>
      <c r="F31" s="158"/>
      <c r="G31" s="158"/>
      <c r="H31" s="98"/>
      <c r="I31" s="98"/>
      <c r="J31" s="158" t="s">
        <v>8812</v>
      </c>
      <c r="K31" s="158"/>
      <c r="L31" s="158"/>
      <c r="M31" s="98"/>
      <c r="N31" s="98"/>
      <c r="O31" s="98"/>
      <c r="P31" s="158" t="s">
        <v>8813</v>
      </c>
      <c r="Q31" s="158"/>
      <c r="R31" s="158"/>
      <c r="S31" s="101"/>
    </row>
    <row r="32" spans="2:19" s="99" customFormat="1" ht="15"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5"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15" customHeight="1" x14ac:dyDescent="0.2">
      <c r="B34" s="98"/>
      <c r="C34" s="98"/>
      <c r="D34" s="98"/>
      <c r="E34" s="158"/>
      <c r="F34" s="158"/>
      <c r="G34" s="158"/>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9.75"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6" customHeight="1" thickBot="1" x14ac:dyDescent="0.25">
      <c r="C48" s="116"/>
      <c r="D48" s="117"/>
      <c r="E48" s="117"/>
      <c r="F48" s="117"/>
      <c r="G48" s="117"/>
      <c r="H48" s="117"/>
      <c r="I48" s="117"/>
      <c r="J48" s="118"/>
    </row>
  </sheetData>
  <sheetProtection password="BBCB" sheet="1" objects="1" scenarios="1" selectLockedCells="1"/>
  <mergeCells count="19">
    <mergeCell ref="C36:R36"/>
    <mergeCell ref="K42:L42"/>
    <mergeCell ref="K44:L44"/>
    <mergeCell ref="D45:I47"/>
    <mergeCell ref="K46:L46"/>
    <mergeCell ref="C1:D2"/>
    <mergeCell ref="G2:O4"/>
    <mergeCell ref="E31:G34"/>
    <mergeCell ref="J31:L34"/>
    <mergeCell ref="P31:R34"/>
    <mergeCell ref="E17:G20"/>
    <mergeCell ref="E10:G13"/>
    <mergeCell ref="J10:L13"/>
    <mergeCell ref="P10:R13"/>
    <mergeCell ref="E24:G27"/>
    <mergeCell ref="J24:L27"/>
    <mergeCell ref="P24:R27"/>
    <mergeCell ref="J17:L20"/>
    <mergeCell ref="P17:R20"/>
  </mergeCells>
  <printOptions horizontalCentered="1" verticalCentered="1"/>
  <pageMargins left="0" right="0" top="0" bottom="0.2" header="0.3" footer="0.05"/>
  <pageSetup scale="89"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Y48"/>
  <sheetViews>
    <sheetView zoomScale="80" zoomScaleNormal="80" zoomScaleSheetLayoutView="100" workbookViewId="0">
      <selection activeCell="V22" sqref="V22"/>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0.5703125" style="88" customWidth="1"/>
    <col min="13" max="13" width="3.42578125" style="88" customWidth="1"/>
    <col min="14" max="14" width="8.85546875" style="88" customWidth="1"/>
    <col min="15" max="15" width="9.42578125" style="88" customWidth="1"/>
    <col min="16" max="17" width="9.85546875" style="88" customWidth="1"/>
    <col min="18" max="18" width="10.5703125" style="88" customWidth="1"/>
    <col min="19" max="19" width="0.5703125" style="88" customWidth="1"/>
    <col min="20" max="16384" width="9.140625" style="88"/>
  </cols>
  <sheetData>
    <row r="1" spans="2:25" ht="10.5" customHeight="1" x14ac:dyDescent="0.2">
      <c r="B1" s="135"/>
      <c r="C1" s="162" t="s">
        <v>8774</v>
      </c>
      <c r="D1" s="162"/>
      <c r="E1" s="135"/>
      <c r="F1" s="135"/>
      <c r="G1" s="135"/>
      <c r="H1" s="135"/>
      <c r="I1" s="135"/>
      <c r="J1" s="135"/>
      <c r="K1" s="135"/>
      <c r="L1" s="135"/>
      <c r="M1" s="135"/>
      <c r="N1" s="135"/>
      <c r="O1" s="135"/>
      <c r="P1" s="135"/>
      <c r="Q1" s="135"/>
      <c r="R1" s="135"/>
      <c r="S1" s="135"/>
    </row>
    <row r="2" spans="2:25" ht="14.25" customHeight="1" x14ac:dyDescent="0.2">
      <c r="B2" s="135"/>
      <c r="C2" s="162"/>
      <c r="D2" s="162"/>
      <c r="E2" s="135"/>
      <c r="F2" s="135"/>
      <c r="G2" s="163" t="s">
        <v>8767</v>
      </c>
      <c r="H2" s="163"/>
      <c r="I2" s="163"/>
      <c r="J2" s="163"/>
      <c r="K2" s="163"/>
      <c r="L2" s="163"/>
      <c r="M2" s="163"/>
      <c r="N2" s="163"/>
      <c r="O2" s="163"/>
      <c r="P2" s="135"/>
      <c r="Q2" s="135"/>
      <c r="R2" s="135"/>
      <c r="S2" s="135"/>
    </row>
    <row r="3" spans="2:25" ht="14.25" customHeight="1" x14ac:dyDescent="0.2">
      <c r="B3" s="135"/>
      <c r="C3" s="135"/>
      <c r="D3" s="135"/>
      <c r="E3" s="135"/>
      <c r="F3" s="135"/>
      <c r="G3" s="163"/>
      <c r="H3" s="163"/>
      <c r="I3" s="163"/>
      <c r="J3" s="163"/>
      <c r="K3" s="163"/>
      <c r="L3" s="163"/>
      <c r="M3" s="163"/>
      <c r="N3" s="163"/>
      <c r="O3" s="163"/>
      <c r="P3" s="135"/>
      <c r="Q3" s="135"/>
      <c r="R3" s="135"/>
      <c r="S3" s="135"/>
    </row>
    <row r="4" spans="2:25" ht="14.25" customHeight="1" x14ac:dyDescent="0.2">
      <c r="B4" s="135"/>
      <c r="C4" s="135"/>
      <c r="D4" s="135"/>
      <c r="E4" s="135"/>
      <c r="F4" s="135"/>
      <c r="G4" s="163"/>
      <c r="H4" s="163"/>
      <c r="I4" s="163"/>
      <c r="J4" s="163"/>
      <c r="K4" s="163"/>
      <c r="L4" s="163"/>
      <c r="M4" s="163"/>
      <c r="N4" s="163"/>
      <c r="O4" s="163"/>
      <c r="P4" s="135"/>
      <c r="Q4" s="135"/>
      <c r="R4" s="135"/>
      <c r="S4" s="135"/>
    </row>
    <row r="5" spans="2:25" ht="9.75" customHeight="1" x14ac:dyDescent="0.2">
      <c r="B5" s="135"/>
      <c r="C5" s="135"/>
      <c r="D5" s="135"/>
      <c r="E5" s="135"/>
      <c r="F5" s="135"/>
      <c r="G5" s="135"/>
      <c r="H5" s="135"/>
      <c r="I5" s="135"/>
      <c r="J5" s="135"/>
      <c r="K5" s="135"/>
      <c r="L5" s="135"/>
      <c r="M5" s="135"/>
      <c r="N5" s="135"/>
      <c r="O5" s="135"/>
      <c r="P5" s="135"/>
      <c r="Q5" s="135"/>
      <c r="R5" s="135"/>
      <c r="S5" s="135"/>
    </row>
    <row r="6" spans="2:25" ht="5.25" customHeight="1" x14ac:dyDescent="0.2"/>
    <row r="7" spans="2:25" ht="5.25" customHeight="1" x14ac:dyDescent="0.2">
      <c r="B7" s="90"/>
      <c r="C7" s="90"/>
      <c r="D7" s="90"/>
      <c r="E7" s="90"/>
      <c r="F7" s="90"/>
      <c r="G7" s="90"/>
      <c r="H7" s="90"/>
      <c r="I7" s="90"/>
      <c r="J7" s="90"/>
      <c r="K7" s="90"/>
      <c r="L7" s="90"/>
      <c r="M7" s="90"/>
      <c r="N7" s="90"/>
      <c r="O7" s="90"/>
      <c r="P7" s="90"/>
      <c r="Q7" s="90"/>
      <c r="R7" s="90"/>
      <c r="S7" s="90"/>
    </row>
    <row r="8" spans="2:25" s="93" customFormat="1" ht="16.5" x14ac:dyDescent="0.3">
      <c r="B8" s="91"/>
      <c r="C8" s="91"/>
      <c r="D8" s="91"/>
      <c r="E8" s="136" t="str">
        <f>Worksheet!$D$105</f>
        <v>All Weather Cargo Mat</v>
      </c>
      <c r="F8" s="92"/>
      <c r="G8" s="92"/>
      <c r="H8" s="91"/>
      <c r="I8" s="91"/>
      <c r="J8" s="136" t="str">
        <f>Worksheet!$D$106</f>
        <v>Cargo Net</v>
      </c>
      <c r="K8" s="92"/>
      <c r="L8" s="92"/>
      <c r="M8" s="91"/>
      <c r="N8" s="91"/>
      <c r="O8" s="91"/>
      <c r="P8" s="136" t="str">
        <f>Worksheet!$D$107</f>
        <v>Cargo Security Shade</v>
      </c>
      <c r="Q8" s="92"/>
      <c r="R8" s="92"/>
      <c r="S8" s="92"/>
    </row>
    <row r="9" spans="2:25" s="93" customFormat="1" ht="15.75" x14ac:dyDescent="0.25">
      <c r="B9" s="91"/>
      <c r="C9" s="91"/>
      <c r="D9" s="91"/>
      <c r="E9" s="94"/>
      <c r="F9" s="95">
        <f>IF(Worksheet!$C$5="Y",Worksheet!$O$105,Worksheet!$L$105)</f>
        <v>70</v>
      </c>
      <c r="G9" s="92"/>
      <c r="H9" s="91"/>
      <c r="I9" s="91"/>
      <c r="J9" s="94"/>
      <c r="K9" s="95">
        <f>IF(Worksheet!$C$5="Y",Worksheet!$O$106,Worksheet!$L$106)</f>
        <v>60</v>
      </c>
      <c r="L9" s="92"/>
      <c r="M9" s="91"/>
      <c r="N9" s="91"/>
      <c r="O9" s="91"/>
      <c r="P9" s="94"/>
      <c r="Q9" s="95">
        <f>IF(Worksheet!$C$5="Y",Worksheet!$O$107,Worksheet!$L$107)</f>
        <v>75</v>
      </c>
      <c r="R9" s="92"/>
      <c r="S9" s="92"/>
    </row>
    <row r="10" spans="2:25" s="102" customFormat="1" ht="15" customHeight="1" x14ac:dyDescent="0.25">
      <c r="B10" s="100"/>
      <c r="C10" s="100"/>
      <c r="D10" s="100"/>
      <c r="E10" s="158" t="s">
        <v>8778</v>
      </c>
      <c r="F10" s="158"/>
      <c r="G10" s="158"/>
      <c r="H10" s="100"/>
      <c r="I10" s="100"/>
      <c r="J10" s="158" t="s">
        <v>8779</v>
      </c>
      <c r="K10" s="158"/>
      <c r="L10" s="158"/>
      <c r="M10" s="100"/>
      <c r="N10" s="100"/>
      <c r="O10" s="100"/>
      <c r="P10" s="158" t="s">
        <v>8780</v>
      </c>
      <c r="Q10" s="158"/>
      <c r="R10" s="158"/>
      <c r="S10" s="101"/>
      <c r="U10"/>
    </row>
    <row r="11" spans="2:25" s="102" customFormat="1" ht="15" customHeight="1" x14ac:dyDescent="0.25">
      <c r="B11" s="100"/>
      <c r="C11" s="100"/>
      <c r="D11" s="100"/>
      <c r="E11" s="158"/>
      <c r="F11" s="158"/>
      <c r="G11" s="158"/>
      <c r="H11" s="100"/>
      <c r="I11" s="100"/>
      <c r="J11" s="158"/>
      <c r="K11" s="158"/>
      <c r="L11" s="158"/>
      <c r="M11" s="100"/>
      <c r="N11" s="100"/>
      <c r="O11" s="100"/>
      <c r="P11" s="158"/>
      <c r="Q11" s="158"/>
      <c r="R11" s="158"/>
      <c r="S11" s="101"/>
    </row>
    <row r="12" spans="2:25" s="102" customFormat="1" ht="15" customHeight="1" x14ac:dyDescent="0.25">
      <c r="B12" s="100"/>
      <c r="C12" s="100"/>
      <c r="D12" s="100"/>
      <c r="E12" s="158"/>
      <c r="F12" s="158"/>
      <c r="G12" s="158"/>
      <c r="H12" s="100"/>
      <c r="I12" s="100"/>
      <c r="J12" s="158"/>
      <c r="K12" s="158"/>
      <c r="L12" s="158"/>
      <c r="M12" s="100"/>
      <c r="N12" s="100"/>
      <c r="O12" s="100"/>
      <c r="P12" s="158"/>
      <c r="Q12" s="158"/>
      <c r="R12" s="158"/>
      <c r="S12" s="101"/>
      <c r="V12" s="123"/>
    </row>
    <row r="13" spans="2:25" s="102" customFormat="1" ht="15" customHeight="1" x14ac:dyDescent="0.25">
      <c r="B13" s="100"/>
      <c r="C13" s="100"/>
      <c r="D13" s="100"/>
      <c r="E13" s="158"/>
      <c r="F13" s="158"/>
      <c r="G13" s="158"/>
      <c r="H13" s="100"/>
      <c r="I13" s="100"/>
      <c r="J13" s="158"/>
      <c r="K13" s="158"/>
      <c r="L13" s="158"/>
      <c r="M13" s="100"/>
      <c r="N13" s="100"/>
      <c r="O13" s="100"/>
      <c r="P13" s="158"/>
      <c r="Q13" s="158"/>
      <c r="R13" s="158"/>
      <c r="S13" s="101"/>
    </row>
    <row r="14" spans="2:25" s="99" customFormat="1" ht="12" customHeight="1" x14ac:dyDescent="0.2">
      <c r="B14" s="98"/>
      <c r="C14" s="98"/>
      <c r="D14" s="98"/>
      <c r="E14" s="98"/>
      <c r="F14" s="98"/>
      <c r="G14" s="98"/>
      <c r="H14" s="98"/>
      <c r="I14" s="98"/>
      <c r="J14" s="98"/>
      <c r="K14" s="98"/>
      <c r="L14" s="98"/>
      <c r="M14" s="98"/>
      <c r="N14" s="98"/>
      <c r="O14" s="98"/>
      <c r="P14" s="98"/>
      <c r="Q14" s="98"/>
      <c r="R14" s="98"/>
      <c r="S14" s="98"/>
    </row>
    <row r="15" spans="2:25" s="93" customFormat="1" ht="16.5" x14ac:dyDescent="0.3">
      <c r="B15" s="91"/>
      <c r="C15" s="91"/>
      <c r="D15" s="91"/>
      <c r="E15" s="136" t="str">
        <f>Worksheet!$D$108</f>
        <v>Rear All Weather Mats</v>
      </c>
      <c r="F15" s="92"/>
      <c r="G15" s="92"/>
      <c r="H15" s="91"/>
      <c r="I15" s="91"/>
      <c r="J15" s="136" t="str">
        <f>Worksheet!$D$109</f>
        <v>Illuminated Sill Plates</v>
      </c>
      <c r="K15" s="92"/>
      <c r="L15" s="92"/>
      <c r="M15" s="91"/>
      <c r="N15" s="91"/>
      <c r="O15" s="91"/>
      <c r="P15" s="136" t="str">
        <f>Worksheet!$D$110</f>
        <v>Rear Headrest DVD System</v>
      </c>
      <c r="Q15" s="92"/>
      <c r="R15" s="92"/>
      <c r="S15" s="92"/>
    </row>
    <row r="16" spans="2:25" s="93" customFormat="1" ht="15.75" x14ac:dyDescent="0.25">
      <c r="B16" s="91"/>
      <c r="C16" s="91"/>
      <c r="D16" s="91"/>
      <c r="E16" s="94"/>
      <c r="F16" s="95">
        <f>IF(Worksheet!$C$5="Y",Worksheet!$O$108,Worksheet!$L$108)</f>
        <v>70</v>
      </c>
      <c r="G16" s="92"/>
      <c r="H16" s="91"/>
      <c r="I16" s="91"/>
      <c r="J16" s="94"/>
      <c r="K16" s="95">
        <f>IF(Worksheet!$C$5="Y",Worksheet!$O$109,Worksheet!$L$109)</f>
        <v>400</v>
      </c>
      <c r="L16" s="92"/>
      <c r="M16" s="91"/>
      <c r="N16" s="91"/>
      <c r="O16" s="91"/>
      <c r="P16" s="94"/>
      <c r="Q16" s="95">
        <f>IF(Worksheet!$C$5="Y",Worksheet!$O$110,Worksheet!$L$110)</f>
        <v>2195</v>
      </c>
      <c r="R16" s="92"/>
      <c r="S16" s="92"/>
      <c r="Y16" s="96"/>
    </row>
    <row r="17" spans="2:19" s="104" customFormat="1" ht="15" customHeight="1" x14ac:dyDescent="0.2">
      <c r="B17" s="103"/>
      <c r="C17" s="103"/>
      <c r="D17" s="103"/>
      <c r="E17" s="158" t="s">
        <v>8781</v>
      </c>
      <c r="F17" s="158"/>
      <c r="G17" s="158"/>
      <c r="H17" s="103"/>
      <c r="I17" s="103"/>
      <c r="J17" s="158" t="s">
        <v>8782</v>
      </c>
      <c r="K17" s="158"/>
      <c r="L17" s="158"/>
      <c r="M17" s="103"/>
      <c r="N17" s="103"/>
      <c r="O17" s="103"/>
      <c r="P17" s="158" t="s">
        <v>8783</v>
      </c>
      <c r="Q17" s="158"/>
      <c r="R17" s="158"/>
      <c r="S17" s="101"/>
    </row>
    <row r="18" spans="2:19" s="99" customFormat="1" ht="15" customHeight="1" x14ac:dyDescent="0.2">
      <c r="B18" s="98"/>
      <c r="C18" s="98"/>
      <c r="D18" s="98"/>
      <c r="E18" s="158"/>
      <c r="F18" s="158"/>
      <c r="G18" s="158"/>
      <c r="H18" s="98"/>
      <c r="I18" s="98"/>
      <c r="J18" s="158"/>
      <c r="K18" s="158"/>
      <c r="L18" s="158"/>
      <c r="M18" s="98"/>
      <c r="N18" s="98"/>
      <c r="O18" s="98"/>
      <c r="P18" s="158"/>
      <c r="Q18" s="158"/>
      <c r="R18" s="158"/>
      <c r="S18" s="101"/>
    </row>
    <row r="19" spans="2:19"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19" s="99" customFormat="1" ht="15" customHeight="1" x14ac:dyDescent="0.2">
      <c r="B20" s="98"/>
      <c r="C20" s="98"/>
      <c r="D20" s="98"/>
      <c r="E20" s="158"/>
      <c r="F20" s="158"/>
      <c r="G20" s="158"/>
      <c r="H20" s="98"/>
      <c r="I20" s="98"/>
      <c r="J20" s="158"/>
      <c r="K20" s="158"/>
      <c r="L20" s="158"/>
      <c r="M20" s="98"/>
      <c r="N20" s="98"/>
      <c r="O20" s="98"/>
      <c r="P20" s="158"/>
      <c r="Q20" s="158"/>
      <c r="R20" s="158"/>
      <c r="S20" s="101"/>
    </row>
    <row r="21" spans="2:19" s="99" customFormat="1" ht="12" customHeight="1" x14ac:dyDescent="0.2">
      <c r="B21" s="98"/>
      <c r="C21" s="98"/>
      <c r="D21" s="98"/>
      <c r="E21" s="98"/>
      <c r="F21" s="98"/>
      <c r="G21" s="98"/>
      <c r="H21" s="98"/>
      <c r="I21" s="98"/>
      <c r="J21" s="98"/>
      <c r="K21" s="98"/>
      <c r="L21" s="98"/>
      <c r="M21" s="98"/>
      <c r="N21" s="98"/>
      <c r="O21" s="98"/>
      <c r="P21" s="98"/>
      <c r="Q21" s="98"/>
      <c r="R21" s="98"/>
      <c r="S21" s="98"/>
    </row>
    <row r="22" spans="2:19" s="93" customFormat="1" ht="16.5" x14ac:dyDescent="0.3">
      <c r="B22" s="91"/>
      <c r="C22" s="91"/>
      <c r="D22" s="91"/>
      <c r="E22" s="136" t="str">
        <f>Worksheet!$D$111</f>
        <v>Universal Tablet Holder</v>
      </c>
      <c r="F22" s="92"/>
      <c r="G22" s="92"/>
      <c r="H22" s="91"/>
      <c r="I22" s="91"/>
      <c r="J22" s="136" t="str">
        <f>Worksheet!$D$112</f>
        <v xml:space="preserve">Body Color Assist Steps </v>
      </c>
      <c r="K22" s="92"/>
      <c r="L22" s="92"/>
      <c r="M22" s="91"/>
      <c r="N22" s="91"/>
      <c r="O22" s="91"/>
      <c r="P22" s="136" t="str">
        <f>Worksheet!$D$113</f>
        <v>Roof Rack Cross Rails</v>
      </c>
      <c r="Q22" s="92"/>
      <c r="R22" s="92"/>
      <c r="S22" s="92"/>
    </row>
    <row r="23" spans="2:19" s="93" customFormat="1" ht="15.75" x14ac:dyDescent="0.25">
      <c r="B23" s="91"/>
      <c r="C23" s="91"/>
      <c r="D23" s="91"/>
      <c r="E23" s="94"/>
      <c r="F23" s="95">
        <f>IF(Worksheet!$C$5="Y",Worksheet!$O$111,Worksheet!$L$111)</f>
        <v>115</v>
      </c>
      <c r="G23" s="92"/>
      <c r="H23" s="91"/>
      <c r="I23" s="91"/>
      <c r="J23" s="94"/>
      <c r="K23" s="95">
        <f>IF(Worksheet!$C$5="Y",Worksheet!$O$112,Worksheet!$L$112)</f>
        <v>960</v>
      </c>
      <c r="L23" s="92"/>
      <c r="M23" s="91"/>
      <c r="N23" s="91"/>
      <c r="O23" s="91"/>
      <c r="P23" s="94"/>
      <c r="Q23" s="95">
        <f>IF(Worksheet!$C$5="Y",Worksheet!$O$113,Worksheet!$L$113)</f>
        <v>225</v>
      </c>
      <c r="R23" s="92"/>
      <c r="S23" s="92"/>
    </row>
    <row r="24" spans="2:19" s="99" customFormat="1" ht="15" customHeight="1" x14ac:dyDescent="0.2">
      <c r="B24" s="98"/>
      <c r="C24" s="103"/>
      <c r="D24" s="103"/>
      <c r="E24" s="158" t="s">
        <v>8784</v>
      </c>
      <c r="F24" s="158"/>
      <c r="G24" s="158"/>
      <c r="H24" s="103"/>
      <c r="I24" s="103"/>
      <c r="J24" s="158" t="s">
        <v>8785</v>
      </c>
      <c r="K24" s="158"/>
      <c r="L24" s="158"/>
      <c r="M24" s="103"/>
      <c r="N24" s="103"/>
      <c r="O24" s="103"/>
      <c r="P24" s="158" t="s">
        <v>8786</v>
      </c>
      <c r="Q24" s="158"/>
      <c r="R24" s="158"/>
      <c r="S24" s="101"/>
    </row>
    <row r="25" spans="2:19" s="99" customFormat="1" ht="15" customHeight="1" x14ac:dyDescent="0.2">
      <c r="B25" s="98"/>
      <c r="C25" s="98"/>
      <c r="D25" s="98"/>
      <c r="E25" s="158"/>
      <c r="F25" s="158"/>
      <c r="G25" s="158"/>
      <c r="H25" s="98"/>
      <c r="I25" s="98"/>
      <c r="J25" s="158"/>
      <c r="K25" s="158"/>
      <c r="L25" s="158"/>
      <c r="M25" s="98"/>
      <c r="N25" s="98"/>
      <c r="O25" s="98"/>
      <c r="P25" s="158"/>
      <c r="Q25" s="158"/>
      <c r="R25" s="158"/>
      <c r="S25" s="101"/>
    </row>
    <row r="26" spans="2:19" s="99" customFormat="1" ht="15" customHeight="1" x14ac:dyDescent="0.2">
      <c r="B26" s="98"/>
      <c r="C26" s="98"/>
      <c r="D26" s="98"/>
      <c r="E26" s="158"/>
      <c r="F26" s="158"/>
      <c r="G26" s="158"/>
      <c r="H26" s="98"/>
      <c r="I26" s="98"/>
      <c r="J26" s="158"/>
      <c r="K26" s="158"/>
      <c r="L26" s="158"/>
      <c r="M26" s="98"/>
      <c r="N26" s="98"/>
      <c r="O26" s="98"/>
      <c r="P26" s="158"/>
      <c r="Q26" s="158"/>
      <c r="R26" s="158"/>
      <c r="S26" s="101"/>
    </row>
    <row r="27" spans="2:19" s="99" customFormat="1" ht="15" customHeight="1" x14ac:dyDescent="0.2">
      <c r="B27" s="98"/>
      <c r="C27" s="98"/>
      <c r="D27" s="98"/>
      <c r="E27" s="158"/>
      <c r="F27" s="158"/>
      <c r="G27" s="158"/>
      <c r="H27" s="98"/>
      <c r="I27" s="98"/>
      <c r="J27" s="158"/>
      <c r="K27" s="158"/>
      <c r="L27" s="158"/>
      <c r="M27" s="98"/>
      <c r="N27" s="98"/>
      <c r="O27" s="98"/>
      <c r="P27" s="158"/>
      <c r="Q27" s="158"/>
      <c r="R27" s="158"/>
      <c r="S27" s="101"/>
    </row>
    <row r="28" spans="2:19" s="99" customFormat="1" ht="12" customHeight="1" x14ac:dyDescent="0.2">
      <c r="B28" s="98"/>
      <c r="C28" s="98"/>
      <c r="D28" s="98"/>
      <c r="E28" s="105"/>
      <c r="F28" s="105"/>
      <c r="G28" s="105"/>
      <c r="H28" s="98"/>
      <c r="I28" s="98"/>
      <c r="J28" s="105"/>
      <c r="K28" s="105"/>
      <c r="L28" s="105"/>
      <c r="M28" s="98"/>
      <c r="N28" s="98"/>
      <c r="O28" s="98"/>
      <c r="P28" s="105"/>
      <c r="Q28" s="105"/>
      <c r="R28" s="105"/>
      <c r="S28" s="105"/>
    </row>
    <row r="29" spans="2:19" s="93" customFormat="1" ht="16.5" x14ac:dyDescent="0.3">
      <c r="B29" s="91"/>
      <c r="C29" s="91"/>
      <c r="D29" s="91"/>
      <c r="E29" s="136" t="str">
        <f>Worksheet!$D$114</f>
        <v>6 Inch Chrome Assist Steps</v>
      </c>
      <c r="F29" s="92"/>
      <c r="G29" s="92"/>
      <c r="H29" s="91"/>
      <c r="I29" s="91"/>
      <c r="J29" s="136" t="str">
        <f>Worksheet!$D$115</f>
        <v>Molded Hood Protector</v>
      </c>
      <c r="K29" s="92"/>
      <c r="L29" s="92"/>
      <c r="M29" s="91"/>
      <c r="N29" s="91"/>
      <c r="O29" s="91"/>
      <c r="P29" s="136" t="str">
        <f>Worksheet!$D$116</f>
        <v>Cargo Box by Thule</v>
      </c>
      <c r="Q29" s="92"/>
      <c r="R29" s="92"/>
      <c r="S29" s="92"/>
    </row>
    <row r="30" spans="2:19" s="93" customFormat="1" ht="15.75" x14ac:dyDescent="0.25">
      <c r="B30" s="91"/>
      <c r="C30" s="91"/>
      <c r="D30" s="91"/>
      <c r="E30" s="94"/>
      <c r="F30" s="95">
        <f>IF(Worksheet!$C$5="Y",Worksheet!$O$114,Worksheet!$L$114)</f>
        <v>660</v>
      </c>
      <c r="G30" s="92"/>
      <c r="H30" s="91"/>
      <c r="I30" s="91"/>
      <c r="J30" s="94"/>
      <c r="K30" s="95">
        <f>IF(Worksheet!$C$5="Y",Worksheet!$O$115,Worksheet!$L$115)</f>
        <v>80</v>
      </c>
      <c r="L30" s="92"/>
      <c r="M30" s="91"/>
      <c r="N30" s="91"/>
      <c r="O30" s="91"/>
      <c r="P30" s="94"/>
      <c r="Q30" s="95">
        <f>IF(Worksheet!$C$5="Y",Worksheet!$O$116,Worksheet!$L$116)</f>
        <v>669</v>
      </c>
      <c r="R30" s="92"/>
      <c r="S30" s="92"/>
    </row>
    <row r="31" spans="2:19" s="99" customFormat="1" ht="15" customHeight="1" x14ac:dyDescent="0.2">
      <c r="B31" s="98"/>
      <c r="C31" s="98"/>
      <c r="D31" s="98"/>
      <c r="E31" s="158" t="s">
        <v>8787</v>
      </c>
      <c r="F31" s="158"/>
      <c r="G31" s="158"/>
      <c r="H31" s="98"/>
      <c r="I31" s="98"/>
      <c r="J31" s="158" t="s">
        <v>8788</v>
      </c>
      <c r="K31" s="158"/>
      <c r="L31" s="158"/>
      <c r="M31" s="98"/>
      <c r="N31" s="98"/>
      <c r="O31" s="98"/>
      <c r="P31" s="158" t="s">
        <v>8789</v>
      </c>
      <c r="Q31" s="158"/>
      <c r="R31" s="158"/>
      <c r="S31" s="101"/>
    </row>
    <row r="32" spans="2:19" s="99" customFormat="1" ht="15"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5"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15" customHeight="1" x14ac:dyDescent="0.2">
      <c r="B34" s="98"/>
      <c r="C34" s="98"/>
      <c r="D34" s="98"/>
      <c r="E34" s="158"/>
      <c r="F34" s="158"/>
      <c r="G34" s="158"/>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9.75"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6" customHeight="1" thickBot="1" x14ac:dyDescent="0.25">
      <c r="C48" s="116"/>
      <c r="D48" s="117"/>
      <c r="E48" s="117"/>
      <c r="F48" s="117"/>
      <c r="G48" s="117"/>
      <c r="H48" s="117"/>
      <c r="I48" s="117"/>
      <c r="J48" s="118"/>
    </row>
  </sheetData>
  <sheetProtection password="BBCB" sheet="1" objects="1" scenarios="1" selectLockedCells="1"/>
  <mergeCells count="19">
    <mergeCell ref="K44:L44"/>
    <mergeCell ref="D45:I47"/>
    <mergeCell ref="K46:L46"/>
    <mergeCell ref="E31:G34"/>
    <mergeCell ref="J31:L34"/>
    <mergeCell ref="P31:R34"/>
    <mergeCell ref="C36:R36"/>
    <mergeCell ref="K42:L42"/>
    <mergeCell ref="E17:G20"/>
    <mergeCell ref="J17:L20"/>
    <mergeCell ref="P17:R20"/>
    <mergeCell ref="E24:G27"/>
    <mergeCell ref="J24:L27"/>
    <mergeCell ref="P24:R27"/>
    <mergeCell ref="C1:D2"/>
    <mergeCell ref="G2:O4"/>
    <mergeCell ref="E10:G13"/>
    <mergeCell ref="J10:L13"/>
    <mergeCell ref="P10:R13"/>
  </mergeCells>
  <printOptions horizontalCentered="1" verticalCentered="1"/>
  <pageMargins left="0" right="0" top="0" bottom="0.2" header="0.3" footer="0.05"/>
  <pageSetup scale="89"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Y48"/>
  <sheetViews>
    <sheetView zoomScale="80" zoomScaleNormal="80" zoomScaleSheetLayoutView="100" workbookViewId="0">
      <selection activeCell="Q2" sqref="Q2"/>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0.5703125" style="88" customWidth="1"/>
    <col min="13" max="13" width="3.42578125" style="88" customWidth="1"/>
    <col min="14" max="14" width="8.85546875" style="88" customWidth="1"/>
    <col min="15" max="15" width="9.42578125" style="88" customWidth="1"/>
    <col min="16" max="17" width="9.85546875" style="88" customWidth="1"/>
    <col min="18" max="18" width="10.5703125" style="88" customWidth="1"/>
    <col min="19" max="19" width="0.5703125" style="88" customWidth="1"/>
    <col min="20" max="16384" width="9.140625" style="88"/>
  </cols>
  <sheetData>
    <row r="1" spans="2:25" ht="10.5" customHeight="1" x14ac:dyDescent="0.2">
      <c r="B1" s="135"/>
      <c r="C1" s="162" t="s">
        <v>8775</v>
      </c>
      <c r="D1" s="162"/>
      <c r="E1" s="135"/>
      <c r="F1" s="135"/>
      <c r="G1" s="135"/>
      <c r="H1" s="135"/>
      <c r="I1" s="135"/>
      <c r="J1" s="135"/>
      <c r="K1" s="135"/>
      <c r="L1" s="135"/>
      <c r="M1" s="135"/>
      <c r="N1" s="135"/>
      <c r="O1" s="135"/>
      <c r="P1" s="135"/>
      <c r="Q1" s="135"/>
      <c r="R1" s="135"/>
      <c r="S1" s="135"/>
    </row>
    <row r="2" spans="2:25" ht="14.25" customHeight="1" x14ac:dyDescent="0.2">
      <c r="B2" s="135"/>
      <c r="C2" s="162"/>
      <c r="D2" s="162"/>
      <c r="E2" s="135"/>
      <c r="F2" s="135"/>
      <c r="G2" s="163" t="s">
        <v>8767</v>
      </c>
      <c r="H2" s="163"/>
      <c r="I2" s="163"/>
      <c r="J2" s="163"/>
      <c r="K2" s="163"/>
      <c r="L2" s="163"/>
      <c r="M2" s="163"/>
      <c r="N2" s="163"/>
      <c r="O2" s="163"/>
      <c r="P2" s="135"/>
      <c r="Q2" s="135"/>
      <c r="R2" s="135"/>
      <c r="S2" s="135"/>
    </row>
    <row r="3" spans="2:25" ht="14.25" customHeight="1" x14ac:dyDescent="0.2">
      <c r="B3" s="135"/>
      <c r="C3" s="135"/>
      <c r="D3" s="135"/>
      <c r="E3" s="135"/>
      <c r="F3" s="135"/>
      <c r="G3" s="163"/>
      <c r="H3" s="163"/>
      <c r="I3" s="163"/>
      <c r="J3" s="163"/>
      <c r="K3" s="163"/>
      <c r="L3" s="163"/>
      <c r="M3" s="163"/>
      <c r="N3" s="163"/>
      <c r="O3" s="163"/>
      <c r="P3" s="135"/>
      <c r="Q3" s="135"/>
      <c r="R3" s="135"/>
      <c r="S3" s="135"/>
    </row>
    <row r="4" spans="2:25" ht="14.25" customHeight="1" x14ac:dyDescent="0.2">
      <c r="B4" s="135"/>
      <c r="C4" s="135"/>
      <c r="D4" s="135"/>
      <c r="E4" s="135"/>
      <c r="F4" s="135"/>
      <c r="G4" s="163"/>
      <c r="H4" s="163"/>
      <c r="I4" s="163"/>
      <c r="J4" s="163"/>
      <c r="K4" s="163"/>
      <c r="L4" s="163"/>
      <c r="M4" s="163"/>
      <c r="N4" s="163"/>
      <c r="O4" s="163"/>
      <c r="P4" s="135"/>
      <c r="Q4" s="135"/>
      <c r="R4" s="135"/>
      <c r="S4" s="135"/>
    </row>
    <row r="5" spans="2:25" ht="9.75" customHeight="1" x14ac:dyDescent="0.2">
      <c r="B5" s="135"/>
      <c r="C5" s="135"/>
      <c r="D5" s="135"/>
      <c r="E5" s="135"/>
      <c r="F5" s="135"/>
      <c r="G5" s="135"/>
      <c r="H5" s="135"/>
      <c r="I5" s="135"/>
      <c r="J5" s="135"/>
      <c r="K5" s="135"/>
      <c r="L5" s="135"/>
      <c r="M5" s="135"/>
      <c r="N5" s="135"/>
      <c r="O5" s="135"/>
      <c r="P5" s="135"/>
      <c r="Q5" s="135"/>
      <c r="R5" s="135"/>
      <c r="S5" s="135"/>
    </row>
    <row r="6" spans="2:25" ht="5.25" customHeight="1" x14ac:dyDescent="0.2"/>
    <row r="7" spans="2:25" ht="5.25" customHeight="1" x14ac:dyDescent="0.2">
      <c r="B7" s="90"/>
      <c r="C7" s="90"/>
      <c r="D7" s="90"/>
      <c r="E7" s="90"/>
      <c r="F7" s="90"/>
      <c r="G7" s="90"/>
      <c r="H7" s="90"/>
      <c r="I7" s="90"/>
      <c r="J7" s="90"/>
      <c r="K7" s="90"/>
      <c r="L7" s="90"/>
      <c r="M7" s="90"/>
      <c r="N7" s="90"/>
      <c r="O7" s="90"/>
      <c r="P7" s="90"/>
      <c r="Q7" s="90"/>
      <c r="R7" s="90"/>
      <c r="S7" s="90"/>
    </row>
    <row r="8" spans="2:25" s="93" customFormat="1" ht="16.5" x14ac:dyDescent="0.3">
      <c r="B8" s="91"/>
      <c r="C8" s="91"/>
      <c r="D8" s="91"/>
      <c r="E8" s="136">
        <f>Worksheet!$D$120</f>
        <v>0</v>
      </c>
      <c r="F8" s="92"/>
      <c r="G8" s="92"/>
      <c r="H8" s="91"/>
      <c r="I8" s="91"/>
      <c r="J8" s="136">
        <f>Worksheet!$D$121</f>
        <v>0</v>
      </c>
      <c r="K8" s="92"/>
      <c r="L8" s="92"/>
      <c r="M8" s="91"/>
      <c r="N8" s="91"/>
      <c r="O8" s="91"/>
      <c r="P8" s="136">
        <f>Worksheet!$D$122</f>
        <v>0</v>
      </c>
      <c r="Q8" s="92"/>
      <c r="R8" s="92"/>
      <c r="S8" s="92"/>
    </row>
    <row r="9" spans="2:25" s="93" customFormat="1" ht="15.75" x14ac:dyDescent="0.25">
      <c r="B9" s="91"/>
      <c r="C9" s="91"/>
      <c r="D9" s="91"/>
      <c r="E9" s="94"/>
      <c r="F9" s="95" t="e">
        <f>IF(Worksheet!$C$5="Y",Worksheet!$O$120,Worksheet!$L$120)</f>
        <v>#N/A</v>
      </c>
      <c r="G9" s="92"/>
      <c r="H9" s="91"/>
      <c r="I9" s="91"/>
      <c r="J9" s="94"/>
      <c r="K9" s="95" t="e">
        <f>IF(Worksheet!$C$5="Y",Worksheet!$O$121,Worksheet!$L$121)</f>
        <v>#N/A</v>
      </c>
      <c r="L9" s="92"/>
      <c r="M9" s="91"/>
      <c r="N9" s="91"/>
      <c r="O9" s="91"/>
      <c r="P9" s="94"/>
      <c r="Q9" s="95" t="e">
        <f>IF(Worksheet!$C$5="Y",Worksheet!$O$122,Worksheet!$L$122)</f>
        <v>#N/A</v>
      </c>
      <c r="R9" s="92"/>
      <c r="S9" s="92"/>
    </row>
    <row r="10" spans="2:25" s="102" customFormat="1" ht="14.25" customHeight="1" x14ac:dyDescent="0.25">
      <c r="B10" s="100"/>
      <c r="C10" s="100"/>
      <c r="D10" s="100"/>
      <c r="E10" s="158"/>
      <c r="F10" s="158"/>
      <c r="G10" s="158"/>
      <c r="H10" s="100"/>
      <c r="I10" s="100"/>
      <c r="J10" s="158"/>
      <c r="K10" s="158"/>
      <c r="L10" s="158"/>
      <c r="M10" s="100"/>
      <c r="N10" s="100"/>
      <c r="O10" s="100"/>
      <c r="P10" s="158"/>
      <c r="Q10" s="158"/>
      <c r="R10" s="158"/>
      <c r="S10" s="101"/>
    </row>
    <row r="11" spans="2:25" s="102" customFormat="1" ht="12.75" x14ac:dyDescent="0.25">
      <c r="B11" s="100"/>
      <c r="C11" s="100"/>
      <c r="D11" s="100"/>
      <c r="E11" s="158"/>
      <c r="F11" s="158"/>
      <c r="G11" s="158"/>
      <c r="H11" s="100"/>
      <c r="I11" s="100"/>
      <c r="J11" s="158"/>
      <c r="K11" s="158"/>
      <c r="L11" s="158"/>
      <c r="M11" s="100"/>
      <c r="N11" s="100"/>
      <c r="O11" s="100"/>
      <c r="P11" s="158"/>
      <c r="Q11" s="158"/>
      <c r="R11" s="158"/>
      <c r="S11" s="101"/>
    </row>
    <row r="12" spans="2:25" s="102" customFormat="1" ht="16.5" x14ac:dyDescent="0.25">
      <c r="B12" s="100"/>
      <c r="C12" s="100"/>
      <c r="D12" s="100"/>
      <c r="E12" s="158"/>
      <c r="F12" s="158"/>
      <c r="G12" s="158"/>
      <c r="H12" s="100"/>
      <c r="I12" s="100"/>
      <c r="J12" s="158"/>
      <c r="K12" s="158"/>
      <c r="L12" s="158"/>
      <c r="M12" s="100"/>
      <c r="N12" s="100"/>
      <c r="O12" s="100"/>
      <c r="P12" s="158"/>
      <c r="Q12" s="158"/>
      <c r="R12" s="158"/>
      <c r="S12" s="101"/>
      <c r="V12" s="123"/>
    </row>
    <row r="13" spans="2:25" s="102" customFormat="1" ht="12.75" x14ac:dyDescent="0.25">
      <c r="B13" s="100"/>
      <c r="C13" s="100"/>
      <c r="D13" s="100"/>
      <c r="E13" s="158"/>
      <c r="F13" s="158"/>
      <c r="G13" s="158"/>
      <c r="H13" s="100"/>
      <c r="I13" s="100"/>
      <c r="J13" s="158"/>
      <c r="K13" s="158"/>
      <c r="L13" s="158"/>
      <c r="M13" s="100"/>
      <c r="N13" s="100"/>
      <c r="O13" s="100"/>
      <c r="P13" s="158"/>
      <c r="Q13" s="158"/>
      <c r="R13" s="158"/>
      <c r="S13" s="101"/>
    </row>
    <row r="14" spans="2:25" s="99" customFormat="1" ht="12" customHeight="1" x14ac:dyDescent="0.2">
      <c r="B14" s="98"/>
      <c r="C14" s="98"/>
      <c r="D14" s="98"/>
      <c r="E14" s="98"/>
      <c r="F14" s="98"/>
      <c r="G14" s="98"/>
      <c r="H14" s="98"/>
      <c r="I14" s="98"/>
      <c r="J14" s="98"/>
      <c r="K14" s="98"/>
      <c r="L14" s="98"/>
      <c r="M14" s="98"/>
      <c r="N14" s="98"/>
      <c r="O14" s="98"/>
      <c r="P14" s="98"/>
      <c r="Q14" s="98"/>
      <c r="R14" s="98"/>
      <c r="S14" s="98"/>
    </row>
    <row r="15" spans="2:25" s="93" customFormat="1" ht="16.5" x14ac:dyDescent="0.3">
      <c r="B15" s="91"/>
      <c r="C15" s="91"/>
      <c r="D15" s="91"/>
      <c r="E15" s="136">
        <f>Worksheet!$D$123</f>
        <v>0</v>
      </c>
      <c r="F15" s="92"/>
      <c r="G15" s="92"/>
      <c r="H15" s="91"/>
      <c r="I15" s="91"/>
      <c r="J15" s="136">
        <f>Worksheet!$D$124</f>
        <v>0</v>
      </c>
      <c r="K15" s="92"/>
      <c r="L15" s="92"/>
      <c r="M15" s="91"/>
      <c r="N15" s="91"/>
      <c r="O15" s="91"/>
      <c r="P15" s="136">
        <f>Worksheet!$D$125</f>
        <v>0</v>
      </c>
      <c r="Q15" s="92"/>
      <c r="R15" s="92"/>
      <c r="S15" s="92"/>
    </row>
    <row r="16" spans="2:25" s="93" customFormat="1" ht="15.75" x14ac:dyDescent="0.25">
      <c r="B16" s="91"/>
      <c r="C16" s="91"/>
      <c r="D16" s="91"/>
      <c r="E16" s="94"/>
      <c r="F16" s="95" t="e">
        <f>IF(Worksheet!$C$5="Y",Worksheet!$O$123,Worksheet!$L$123)</f>
        <v>#N/A</v>
      </c>
      <c r="G16" s="92"/>
      <c r="H16" s="91"/>
      <c r="I16" s="91"/>
      <c r="J16" s="94"/>
      <c r="K16" s="95" t="e">
        <f>IF(Worksheet!$C$5="Y",Worksheet!$O$124,Worksheet!$L$124)</f>
        <v>#N/A</v>
      </c>
      <c r="L16" s="92"/>
      <c r="M16" s="91"/>
      <c r="N16" s="91"/>
      <c r="O16" s="91"/>
      <c r="P16" s="94"/>
      <c r="Q16" s="95" t="e">
        <f>IF(Worksheet!$C$5="Y",Worksheet!$O$125,Worksheet!$L$125)</f>
        <v>#N/A</v>
      </c>
      <c r="R16" s="92"/>
      <c r="S16" s="92"/>
      <c r="Y16" s="96"/>
    </row>
    <row r="17" spans="2:19" s="104" customFormat="1" ht="15" customHeight="1" x14ac:dyDescent="0.2">
      <c r="B17" s="103"/>
      <c r="C17" s="103"/>
      <c r="D17" s="103"/>
      <c r="E17" s="158"/>
      <c r="F17" s="158"/>
      <c r="G17" s="158"/>
      <c r="H17" s="103"/>
      <c r="I17" s="103"/>
      <c r="J17" s="158"/>
      <c r="K17" s="158"/>
      <c r="L17" s="158"/>
      <c r="M17" s="103"/>
      <c r="N17" s="103"/>
      <c r="O17" s="103"/>
      <c r="P17" s="158"/>
      <c r="Q17" s="158"/>
      <c r="R17" s="158"/>
      <c r="S17" s="101"/>
    </row>
    <row r="18" spans="2:19" s="99" customFormat="1" ht="15" customHeight="1" x14ac:dyDescent="0.2">
      <c r="B18" s="98"/>
      <c r="C18" s="98"/>
      <c r="D18" s="98"/>
      <c r="E18" s="158"/>
      <c r="F18" s="158"/>
      <c r="G18" s="158"/>
      <c r="H18" s="98"/>
      <c r="I18" s="98"/>
      <c r="J18" s="158"/>
      <c r="K18" s="158"/>
      <c r="L18" s="158"/>
      <c r="M18" s="98"/>
      <c r="N18" s="98"/>
      <c r="O18" s="98"/>
      <c r="P18" s="158"/>
      <c r="Q18" s="158"/>
      <c r="R18" s="158"/>
      <c r="S18" s="101"/>
    </row>
    <row r="19" spans="2:19"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19" s="99" customFormat="1" ht="15" customHeight="1" x14ac:dyDescent="0.2">
      <c r="B20" s="98"/>
      <c r="C20" s="98"/>
      <c r="D20" s="98"/>
      <c r="E20" s="158"/>
      <c r="F20" s="158"/>
      <c r="G20" s="158"/>
      <c r="H20" s="98"/>
      <c r="I20" s="98"/>
      <c r="J20" s="158"/>
      <c r="K20" s="158"/>
      <c r="L20" s="158"/>
      <c r="M20" s="98"/>
      <c r="N20" s="98"/>
      <c r="O20" s="98"/>
      <c r="P20" s="158"/>
      <c r="Q20" s="158"/>
      <c r="R20" s="158"/>
      <c r="S20" s="101"/>
    </row>
    <row r="21" spans="2:19" s="99" customFormat="1" ht="12" customHeight="1" x14ac:dyDescent="0.2">
      <c r="B21" s="98"/>
      <c r="C21" s="98"/>
      <c r="D21" s="98"/>
      <c r="E21" s="98"/>
      <c r="F21" s="98"/>
      <c r="G21" s="98"/>
      <c r="H21" s="98"/>
      <c r="I21" s="98"/>
      <c r="J21" s="98"/>
      <c r="K21" s="98"/>
      <c r="L21" s="98"/>
      <c r="M21" s="98"/>
      <c r="N21" s="98"/>
      <c r="O21" s="98"/>
      <c r="P21" s="98"/>
      <c r="Q21" s="98"/>
      <c r="R21" s="98"/>
      <c r="S21" s="98"/>
    </row>
    <row r="22" spans="2:19" s="93" customFormat="1" ht="16.5" x14ac:dyDescent="0.3">
      <c r="B22" s="91"/>
      <c r="C22" s="91"/>
      <c r="D22" s="91"/>
      <c r="E22" s="136">
        <f>Worksheet!$D$126</f>
        <v>0</v>
      </c>
      <c r="F22" s="92"/>
      <c r="G22" s="92"/>
      <c r="H22" s="91"/>
      <c r="I22" s="91"/>
      <c r="J22" s="136">
        <f>Worksheet!$D$127</f>
        <v>0</v>
      </c>
      <c r="K22" s="92"/>
      <c r="L22" s="92"/>
      <c r="M22" s="91"/>
      <c r="N22" s="91"/>
      <c r="O22" s="91"/>
      <c r="P22" s="136">
        <f>Worksheet!$D$128</f>
        <v>0</v>
      </c>
      <c r="Q22" s="92"/>
      <c r="R22" s="92"/>
      <c r="S22" s="92"/>
    </row>
    <row r="23" spans="2:19" s="93" customFormat="1" ht="15.75" x14ac:dyDescent="0.25">
      <c r="B23" s="91"/>
      <c r="C23" s="91"/>
      <c r="D23" s="91"/>
      <c r="E23" s="94"/>
      <c r="F23" s="95" t="e">
        <f>IF(Worksheet!$C$5="Y",Worksheet!$O$126,Worksheet!$L$126)</f>
        <v>#N/A</v>
      </c>
      <c r="G23" s="92"/>
      <c r="H23" s="91"/>
      <c r="I23" s="91"/>
      <c r="J23" s="94"/>
      <c r="K23" s="95" t="e">
        <f>IF(Worksheet!$C$5="Y",Worksheet!$O$127,Worksheet!$L$127)</f>
        <v>#N/A</v>
      </c>
      <c r="L23" s="92"/>
      <c r="M23" s="91"/>
      <c r="N23" s="91"/>
      <c r="O23" s="91"/>
      <c r="P23" s="94"/>
      <c r="Q23" s="95" t="e">
        <f>IF(Worksheet!$C$5="Y",Worksheet!$O$128,Worksheet!$L$128)</f>
        <v>#N/A</v>
      </c>
      <c r="R23" s="92"/>
      <c r="S23" s="92"/>
    </row>
    <row r="24" spans="2:19" s="99" customFormat="1" ht="14.25" customHeight="1" x14ac:dyDescent="0.2">
      <c r="B24" s="98"/>
      <c r="C24" s="103"/>
      <c r="D24" s="103"/>
      <c r="E24" s="158"/>
      <c r="F24" s="158"/>
      <c r="G24" s="158"/>
      <c r="H24" s="103"/>
      <c r="I24" s="103"/>
      <c r="J24" s="158"/>
      <c r="K24" s="158"/>
      <c r="L24" s="158"/>
      <c r="M24" s="103"/>
      <c r="N24" s="103"/>
      <c r="O24" s="103"/>
      <c r="P24" s="158"/>
      <c r="Q24" s="158"/>
      <c r="R24" s="158"/>
      <c r="S24" s="101"/>
    </row>
    <row r="25" spans="2:19" s="99" customFormat="1" ht="14.25" customHeight="1" x14ac:dyDescent="0.2">
      <c r="B25" s="98"/>
      <c r="C25" s="98"/>
      <c r="D25" s="98"/>
      <c r="E25" s="158"/>
      <c r="F25" s="158"/>
      <c r="G25" s="158"/>
      <c r="H25" s="98"/>
      <c r="I25" s="98"/>
      <c r="J25" s="158"/>
      <c r="K25" s="158"/>
      <c r="L25" s="158"/>
      <c r="M25" s="98"/>
      <c r="N25" s="98"/>
      <c r="O25" s="98"/>
      <c r="P25" s="158"/>
      <c r="Q25" s="158"/>
      <c r="R25" s="158"/>
      <c r="S25" s="101"/>
    </row>
    <row r="26" spans="2:19" s="99" customFormat="1" ht="14.25" customHeight="1" x14ac:dyDescent="0.2">
      <c r="B26" s="98"/>
      <c r="C26" s="98"/>
      <c r="D26" s="98"/>
      <c r="E26" s="158"/>
      <c r="F26" s="158"/>
      <c r="G26" s="158"/>
      <c r="H26" s="98"/>
      <c r="I26" s="98"/>
      <c r="J26" s="158"/>
      <c r="K26" s="158"/>
      <c r="L26" s="158"/>
      <c r="M26" s="98"/>
      <c r="N26" s="98"/>
      <c r="O26" s="98"/>
      <c r="P26" s="158"/>
      <c r="Q26" s="158"/>
      <c r="R26" s="158"/>
      <c r="S26" s="101"/>
    </row>
    <row r="27" spans="2:19" s="99" customFormat="1" ht="14.25" customHeight="1" x14ac:dyDescent="0.2">
      <c r="B27" s="98"/>
      <c r="C27" s="98"/>
      <c r="D27" s="98"/>
      <c r="E27" s="158"/>
      <c r="F27" s="158"/>
      <c r="G27" s="158"/>
      <c r="H27" s="98"/>
      <c r="I27" s="98"/>
      <c r="J27" s="158"/>
      <c r="K27" s="158"/>
      <c r="L27" s="158"/>
      <c r="M27" s="98"/>
      <c r="N27" s="98"/>
      <c r="O27" s="98"/>
      <c r="P27" s="158"/>
      <c r="Q27" s="158"/>
      <c r="R27" s="158"/>
      <c r="S27" s="101"/>
    </row>
    <row r="28" spans="2:19" s="99" customFormat="1" ht="12" customHeight="1" x14ac:dyDescent="0.2">
      <c r="B28" s="98"/>
      <c r="C28" s="98"/>
      <c r="D28" s="98"/>
      <c r="E28" s="105"/>
      <c r="F28" s="105"/>
      <c r="G28" s="105"/>
      <c r="H28" s="98"/>
      <c r="I28" s="98"/>
      <c r="J28" s="105"/>
      <c r="K28" s="105"/>
      <c r="L28" s="105"/>
      <c r="M28" s="98"/>
      <c r="N28" s="98"/>
      <c r="O28" s="98"/>
      <c r="P28" s="105"/>
      <c r="Q28" s="105"/>
      <c r="R28" s="105"/>
      <c r="S28" s="105"/>
    </row>
    <row r="29" spans="2:19" s="93" customFormat="1" ht="16.5" x14ac:dyDescent="0.3">
      <c r="B29" s="91"/>
      <c r="C29" s="91"/>
      <c r="D29" s="91"/>
      <c r="E29" s="136">
        <f>Worksheet!$D$129</f>
        <v>0</v>
      </c>
      <c r="F29" s="92"/>
      <c r="G29" s="92"/>
      <c r="H29" s="91"/>
      <c r="I29" s="91"/>
      <c r="J29" s="136">
        <f>Worksheet!$D$130</f>
        <v>0</v>
      </c>
      <c r="K29" s="92"/>
      <c r="L29" s="92"/>
      <c r="M29" s="91"/>
      <c r="N29" s="91"/>
      <c r="O29" s="91"/>
      <c r="P29" s="136">
        <f>Worksheet!$D$131</f>
        <v>0</v>
      </c>
      <c r="Q29" s="92"/>
      <c r="R29" s="92"/>
      <c r="S29" s="92"/>
    </row>
    <row r="30" spans="2:19" s="93" customFormat="1" ht="15.75" x14ac:dyDescent="0.25">
      <c r="B30" s="91"/>
      <c r="C30" s="91"/>
      <c r="D30" s="91"/>
      <c r="E30" s="94"/>
      <c r="F30" s="95" t="e">
        <f>IF(Worksheet!$C$5="Y",Worksheet!$O$129,Worksheet!$L$129)</f>
        <v>#N/A</v>
      </c>
      <c r="G30" s="92"/>
      <c r="H30" s="91"/>
      <c r="I30" s="91"/>
      <c r="J30" s="94"/>
      <c r="K30" s="95" t="e">
        <f>IF(Worksheet!$C$5="Y",Worksheet!$O$130,Worksheet!$L$130)</f>
        <v>#N/A</v>
      </c>
      <c r="L30" s="92"/>
      <c r="M30" s="91"/>
      <c r="N30" s="91"/>
      <c r="O30" s="91"/>
      <c r="P30" s="94"/>
      <c r="Q30" s="95" t="e">
        <f>IF(Worksheet!$C$5="Y",Worksheet!$O$131,Worksheet!$L$131)</f>
        <v>#N/A</v>
      </c>
      <c r="R30" s="92"/>
      <c r="S30" s="92"/>
    </row>
    <row r="31" spans="2:19" s="99" customFormat="1" ht="14.25" customHeight="1" x14ac:dyDescent="0.2">
      <c r="B31" s="98"/>
      <c r="C31" s="98"/>
      <c r="D31" s="98"/>
      <c r="E31" s="158"/>
      <c r="F31" s="158"/>
      <c r="G31" s="158"/>
      <c r="H31" s="98"/>
      <c r="I31" s="98"/>
      <c r="J31" s="158"/>
      <c r="K31" s="158"/>
      <c r="L31" s="158"/>
      <c r="M31" s="98"/>
      <c r="N31" s="98"/>
      <c r="O31" s="98"/>
      <c r="P31" s="158"/>
      <c r="Q31" s="158"/>
      <c r="R31" s="158"/>
      <c r="S31" s="101"/>
    </row>
    <row r="32" spans="2:19" s="99" customFormat="1" ht="14.25"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4.25"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14.25" customHeight="1" x14ac:dyDescent="0.2">
      <c r="B34" s="98"/>
      <c r="C34" s="98"/>
      <c r="D34" s="98"/>
      <c r="E34" s="119"/>
      <c r="F34" s="119"/>
      <c r="G34" s="119"/>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9.75"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6" customHeight="1" thickBot="1" x14ac:dyDescent="0.25">
      <c r="C48" s="116"/>
      <c r="D48" s="117"/>
      <c r="E48" s="117"/>
      <c r="F48" s="117"/>
      <c r="G48" s="117"/>
      <c r="H48" s="117"/>
      <c r="I48" s="117"/>
      <c r="J48" s="118"/>
    </row>
  </sheetData>
  <sheetProtection selectLockedCells="1"/>
  <mergeCells count="19">
    <mergeCell ref="C36:R36"/>
    <mergeCell ref="K42:L42"/>
    <mergeCell ref="K44:L44"/>
    <mergeCell ref="D45:I47"/>
    <mergeCell ref="K46:L46"/>
    <mergeCell ref="E31:G33"/>
    <mergeCell ref="J31:L34"/>
    <mergeCell ref="P31:R34"/>
    <mergeCell ref="E10:G13"/>
    <mergeCell ref="J10:L13"/>
    <mergeCell ref="P10:R13"/>
    <mergeCell ref="E17:G20"/>
    <mergeCell ref="J17:L20"/>
    <mergeCell ref="P17:R20"/>
    <mergeCell ref="C1:D2"/>
    <mergeCell ref="G2:O4"/>
    <mergeCell ref="E24:G27"/>
    <mergeCell ref="P24:R27"/>
    <mergeCell ref="J24:L27"/>
  </mergeCells>
  <printOptions horizontalCentered="1" verticalCentered="1"/>
  <pageMargins left="0" right="0" top="0" bottom="0.2" header="0.3" footer="0.05"/>
  <pageSetup scale="89" orientation="landscape"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Y48"/>
  <sheetViews>
    <sheetView zoomScale="80" zoomScaleNormal="80" zoomScaleSheetLayoutView="100" workbookViewId="0">
      <selection activeCell="Q2" sqref="Q2"/>
    </sheetView>
  </sheetViews>
  <sheetFormatPr defaultRowHeight="14.25" x14ac:dyDescent="0.2"/>
  <cols>
    <col min="1" max="1" width="0.5703125" style="88" customWidth="1"/>
    <col min="2" max="2" width="1.140625" style="88" customWidth="1"/>
    <col min="3" max="3" width="8.85546875" style="88" customWidth="1"/>
    <col min="4" max="4" width="9.42578125" style="88" customWidth="1"/>
    <col min="5" max="6" width="9.85546875" style="88" customWidth="1"/>
    <col min="7" max="7" width="10.5703125" style="88" customWidth="1"/>
    <col min="8" max="8" width="8.7109375" style="88" customWidth="1"/>
    <col min="9" max="9" width="13" style="88" customWidth="1"/>
    <col min="10" max="11" width="9.85546875" style="88" customWidth="1"/>
    <col min="12" max="12" width="10.5703125" style="88" customWidth="1"/>
    <col min="13" max="13" width="3.42578125" style="88" customWidth="1"/>
    <col min="14" max="14" width="8.85546875" style="88" customWidth="1"/>
    <col min="15" max="15" width="9.42578125" style="88" customWidth="1"/>
    <col min="16" max="17" width="9.85546875" style="88" customWidth="1"/>
    <col min="18" max="18" width="10.5703125" style="88" customWidth="1"/>
    <col min="19" max="19" width="0.5703125" style="88" customWidth="1"/>
    <col min="20" max="16384" width="9.140625" style="88"/>
  </cols>
  <sheetData>
    <row r="1" spans="2:25" ht="10.5" customHeight="1" x14ac:dyDescent="0.2">
      <c r="B1" s="135"/>
      <c r="C1" s="162" t="s">
        <v>8775</v>
      </c>
      <c r="D1" s="162"/>
      <c r="E1" s="135"/>
      <c r="F1" s="135"/>
      <c r="G1" s="135"/>
      <c r="H1" s="135"/>
      <c r="I1" s="135"/>
      <c r="J1" s="135"/>
      <c r="K1" s="135"/>
      <c r="L1" s="135"/>
      <c r="M1" s="135"/>
      <c r="N1" s="135"/>
      <c r="O1" s="135"/>
      <c r="P1" s="135"/>
      <c r="Q1" s="135"/>
      <c r="R1" s="135"/>
      <c r="S1" s="135"/>
    </row>
    <row r="2" spans="2:25" ht="14.25" customHeight="1" x14ac:dyDescent="0.2">
      <c r="B2" s="135"/>
      <c r="C2" s="162"/>
      <c r="D2" s="162"/>
      <c r="E2" s="135"/>
      <c r="F2" s="135"/>
      <c r="G2" s="163" t="s">
        <v>8767</v>
      </c>
      <c r="H2" s="163"/>
      <c r="I2" s="163"/>
      <c r="J2" s="163"/>
      <c r="K2" s="163"/>
      <c r="L2" s="163"/>
      <c r="M2" s="163"/>
      <c r="N2" s="163"/>
      <c r="O2" s="163"/>
      <c r="P2" s="135"/>
      <c r="Q2" s="135"/>
      <c r="R2" s="135"/>
      <c r="S2" s="135"/>
    </row>
    <row r="3" spans="2:25" ht="14.25" customHeight="1" x14ac:dyDescent="0.2">
      <c r="B3" s="135"/>
      <c r="C3" s="135"/>
      <c r="D3" s="135"/>
      <c r="E3" s="135"/>
      <c r="F3" s="135"/>
      <c r="G3" s="163"/>
      <c r="H3" s="163"/>
      <c r="I3" s="163"/>
      <c r="J3" s="163"/>
      <c r="K3" s="163"/>
      <c r="L3" s="163"/>
      <c r="M3" s="163"/>
      <c r="N3" s="163"/>
      <c r="O3" s="163"/>
      <c r="P3" s="135"/>
      <c r="Q3" s="135"/>
      <c r="R3" s="135"/>
      <c r="S3" s="135"/>
    </row>
    <row r="4" spans="2:25" ht="14.25" customHeight="1" x14ac:dyDescent="0.2">
      <c r="B4" s="135"/>
      <c r="C4" s="135"/>
      <c r="D4" s="135"/>
      <c r="E4" s="135"/>
      <c r="F4" s="135"/>
      <c r="G4" s="163"/>
      <c r="H4" s="163"/>
      <c r="I4" s="163"/>
      <c r="J4" s="163"/>
      <c r="K4" s="163"/>
      <c r="L4" s="163"/>
      <c r="M4" s="163"/>
      <c r="N4" s="163"/>
      <c r="O4" s="163"/>
      <c r="P4" s="135"/>
      <c r="Q4" s="135"/>
      <c r="R4" s="135"/>
      <c r="S4" s="135"/>
    </row>
    <row r="5" spans="2:25" ht="9.75" customHeight="1" x14ac:dyDescent="0.2">
      <c r="B5" s="135"/>
      <c r="C5" s="135"/>
      <c r="D5" s="135"/>
      <c r="E5" s="135"/>
      <c r="F5" s="135"/>
      <c r="G5" s="135"/>
      <c r="H5" s="135"/>
      <c r="I5" s="135"/>
      <c r="J5" s="135"/>
      <c r="K5" s="135"/>
      <c r="L5" s="135"/>
      <c r="M5" s="135"/>
      <c r="N5" s="135"/>
      <c r="O5" s="135"/>
      <c r="P5" s="135"/>
      <c r="Q5" s="135"/>
      <c r="R5" s="135"/>
      <c r="S5" s="135"/>
    </row>
    <row r="6" spans="2:25" ht="5.25" customHeight="1" x14ac:dyDescent="0.2"/>
    <row r="7" spans="2:25" ht="5.25" customHeight="1" x14ac:dyDescent="0.2">
      <c r="B7" s="90"/>
      <c r="C7" s="90"/>
      <c r="D7" s="90"/>
      <c r="E7" s="90"/>
      <c r="F7" s="90"/>
      <c r="G7" s="90"/>
      <c r="H7" s="90"/>
      <c r="I7" s="90"/>
      <c r="J7" s="90"/>
      <c r="K7" s="90"/>
      <c r="L7" s="90"/>
      <c r="M7" s="90"/>
      <c r="N7" s="90"/>
      <c r="O7" s="90"/>
      <c r="P7" s="90"/>
      <c r="Q7" s="90"/>
      <c r="R7" s="90"/>
      <c r="S7" s="90"/>
    </row>
    <row r="8" spans="2:25" s="93" customFormat="1" ht="16.5" x14ac:dyDescent="0.3">
      <c r="B8" s="91"/>
      <c r="C8" s="91"/>
      <c r="D8" s="91"/>
      <c r="E8" s="136">
        <f>Worksheet!$D$135</f>
        <v>0</v>
      </c>
      <c r="F8" s="92"/>
      <c r="G8" s="92"/>
      <c r="H8" s="91"/>
      <c r="I8" s="91"/>
      <c r="J8" s="136">
        <f>Worksheet!$D$136</f>
        <v>0</v>
      </c>
      <c r="K8" s="92"/>
      <c r="L8" s="92"/>
      <c r="M8" s="91"/>
      <c r="N8" s="91"/>
      <c r="O8" s="91"/>
      <c r="P8" s="136">
        <f>Worksheet!$D$137</f>
        <v>0</v>
      </c>
      <c r="Q8" s="92"/>
      <c r="R8" s="92"/>
      <c r="S8" s="92"/>
    </row>
    <row r="9" spans="2:25" s="93" customFormat="1" ht="15.75" x14ac:dyDescent="0.25">
      <c r="B9" s="91"/>
      <c r="C9" s="91"/>
      <c r="D9" s="91"/>
      <c r="E9" s="94"/>
      <c r="F9" s="95" t="e">
        <f>IF(Worksheet!$C$5="Y",Worksheet!$O$135,Worksheet!$L$135)</f>
        <v>#N/A</v>
      </c>
      <c r="G9" s="92"/>
      <c r="H9" s="91"/>
      <c r="I9" s="91"/>
      <c r="J9" s="94"/>
      <c r="K9" s="95" t="e">
        <f>IF(Worksheet!$C$5="Y",Worksheet!$O$136,Worksheet!$L$136)</f>
        <v>#N/A</v>
      </c>
      <c r="L9" s="92"/>
      <c r="M9" s="91"/>
      <c r="N9" s="91"/>
      <c r="O9" s="91"/>
      <c r="P9" s="94"/>
      <c r="Q9" s="95" t="e">
        <f>IF(Worksheet!$C$5="Y",Worksheet!$O$137,Worksheet!$L$137)</f>
        <v>#N/A</v>
      </c>
      <c r="R9" s="92"/>
      <c r="S9" s="92"/>
    </row>
    <row r="10" spans="2:25" s="102" customFormat="1" ht="14.25" customHeight="1" x14ac:dyDescent="0.25">
      <c r="B10" s="100"/>
      <c r="C10" s="100"/>
      <c r="D10" s="100"/>
      <c r="E10" s="158"/>
      <c r="F10" s="158"/>
      <c r="G10" s="158"/>
      <c r="H10" s="100"/>
      <c r="I10" s="100"/>
      <c r="J10" s="158"/>
      <c r="K10" s="158"/>
      <c r="L10" s="158"/>
      <c r="M10" s="100"/>
      <c r="N10" s="100"/>
      <c r="O10" s="100"/>
      <c r="P10" s="158"/>
      <c r="Q10" s="158"/>
      <c r="R10" s="158"/>
      <c r="S10" s="101"/>
    </row>
    <row r="11" spans="2:25" s="102" customFormat="1" ht="12.75" x14ac:dyDescent="0.25">
      <c r="B11" s="100"/>
      <c r="C11" s="100"/>
      <c r="D11" s="100"/>
      <c r="E11" s="158"/>
      <c r="F11" s="158"/>
      <c r="G11" s="158"/>
      <c r="H11" s="100"/>
      <c r="I11" s="100"/>
      <c r="J11" s="158"/>
      <c r="K11" s="158"/>
      <c r="L11" s="158"/>
      <c r="M11" s="100"/>
      <c r="N11" s="100"/>
      <c r="O11" s="100"/>
      <c r="P11" s="158"/>
      <c r="Q11" s="158"/>
      <c r="R11" s="158"/>
      <c r="S11" s="101"/>
    </row>
    <row r="12" spans="2:25" s="102" customFormat="1" ht="16.5" x14ac:dyDescent="0.25">
      <c r="B12" s="100"/>
      <c r="C12" s="100"/>
      <c r="D12" s="100"/>
      <c r="E12" s="158"/>
      <c r="F12" s="158"/>
      <c r="G12" s="158"/>
      <c r="H12" s="100"/>
      <c r="I12" s="100"/>
      <c r="J12" s="158"/>
      <c r="K12" s="158"/>
      <c r="L12" s="158"/>
      <c r="M12" s="100"/>
      <c r="N12" s="100"/>
      <c r="O12" s="100"/>
      <c r="P12" s="158"/>
      <c r="Q12" s="158"/>
      <c r="R12" s="158"/>
      <c r="S12" s="101"/>
      <c r="V12" s="123"/>
    </row>
    <row r="13" spans="2:25" s="102" customFormat="1" ht="12.75" x14ac:dyDescent="0.25">
      <c r="B13" s="100"/>
      <c r="C13" s="100"/>
      <c r="D13" s="100"/>
      <c r="E13" s="158"/>
      <c r="F13" s="158"/>
      <c r="G13" s="158"/>
      <c r="H13" s="100"/>
      <c r="I13" s="100"/>
      <c r="J13" s="158"/>
      <c r="K13" s="158"/>
      <c r="L13" s="158"/>
      <c r="M13" s="100"/>
      <c r="N13" s="100"/>
      <c r="O13" s="100"/>
      <c r="P13" s="158"/>
      <c r="Q13" s="158"/>
      <c r="R13" s="158"/>
      <c r="S13" s="101"/>
    </row>
    <row r="14" spans="2:25" s="99" customFormat="1" ht="12" customHeight="1" x14ac:dyDescent="0.2">
      <c r="B14" s="98"/>
      <c r="C14" s="98"/>
      <c r="D14" s="98"/>
      <c r="E14" s="98"/>
      <c r="F14" s="98"/>
      <c r="G14" s="98"/>
      <c r="H14" s="98"/>
      <c r="I14" s="98"/>
      <c r="J14" s="98"/>
      <c r="K14" s="98"/>
      <c r="L14" s="98"/>
      <c r="M14" s="98"/>
      <c r="N14" s="98"/>
      <c r="O14" s="98"/>
      <c r="P14" s="98"/>
      <c r="Q14" s="98"/>
      <c r="R14" s="98"/>
      <c r="S14" s="98"/>
    </row>
    <row r="15" spans="2:25" s="93" customFormat="1" ht="16.5" x14ac:dyDescent="0.3">
      <c r="B15" s="91"/>
      <c r="C15" s="91"/>
      <c r="D15" s="91"/>
      <c r="E15" s="136">
        <f>Worksheet!$D$138</f>
        <v>0</v>
      </c>
      <c r="F15" s="92"/>
      <c r="G15" s="92"/>
      <c r="H15" s="91"/>
      <c r="I15" s="91"/>
      <c r="J15" s="136">
        <f>Worksheet!$D$139</f>
        <v>0</v>
      </c>
      <c r="K15" s="92"/>
      <c r="L15" s="92"/>
      <c r="M15" s="91"/>
      <c r="N15" s="91"/>
      <c r="O15" s="91"/>
      <c r="P15" s="136">
        <f>Worksheet!$D$140</f>
        <v>0</v>
      </c>
      <c r="Q15" s="92"/>
      <c r="R15" s="92"/>
      <c r="S15" s="92"/>
    </row>
    <row r="16" spans="2:25" s="93" customFormat="1" ht="15.75" x14ac:dyDescent="0.25">
      <c r="B16" s="91"/>
      <c r="C16" s="91"/>
      <c r="D16" s="91"/>
      <c r="E16" s="94"/>
      <c r="F16" s="95" t="e">
        <f>IF(Worksheet!$C$5="Y",Worksheet!$O$138,Worksheet!$L$138)</f>
        <v>#N/A</v>
      </c>
      <c r="G16" s="92"/>
      <c r="H16" s="91"/>
      <c r="I16" s="91"/>
      <c r="J16" s="94"/>
      <c r="K16" s="95" t="e">
        <f>IF(Worksheet!$C$5="Y",Worksheet!$O$139,Worksheet!$L$139)</f>
        <v>#N/A</v>
      </c>
      <c r="L16" s="92"/>
      <c r="M16" s="91"/>
      <c r="N16" s="91"/>
      <c r="O16" s="91"/>
      <c r="P16" s="94"/>
      <c r="Q16" s="95" t="e">
        <f>IF(Worksheet!$C$5="Y",Worksheet!$O$140,Worksheet!$L$140)</f>
        <v>#N/A</v>
      </c>
      <c r="R16" s="92"/>
      <c r="S16" s="92"/>
      <c r="Y16" s="96"/>
    </row>
    <row r="17" spans="2:19" s="104" customFormat="1" ht="15" customHeight="1" x14ac:dyDescent="0.2">
      <c r="B17" s="103"/>
      <c r="C17" s="103"/>
      <c r="D17" s="103"/>
      <c r="E17" s="158"/>
      <c r="F17" s="158"/>
      <c r="G17" s="158"/>
      <c r="H17" s="103"/>
      <c r="I17" s="103"/>
      <c r="J17" s="158"/>
      <c r="K17" s="158"/>
      <c r="L17" s="158"/>
      <c r="M17" s="103"/>
      <c r="N17" s="103"/>
      <c r="O17" s="103"/>
      <c r="P17" s="158"/>
      <c r="Q17" s="158"/>
      <c r="R17" s="158"/>
      <c r="S17" s="101"/>
    </row>
    <row r="18" spans="2:19" s="99" customFormat="1" ht="15" customHeight="1" x14ac:dyDescent="0.2">
      <c r="B18" s="98"/>
      <c r="C18" s="98"/>
      <c r="D18" s="98"/>
      <c r="E18" s="158"/>
      <c r="F18" s="158"/>
      <c r="G18" s="158"/>
      <c r="H18" s="98"/>
      <c r="I18" s="98"/>
      <c r="J18" s="158"/>
      <c r="K18" s="158"/>
      <c r="L18" s="158"/>
      <c r="M18" s="98"/>
      <c r="N18" s="98"/>
      <c r="O18" s="98"/>
      <c r="P18" s="158"/>
      <c r="Q18" s="158"/>
      <c r="R18" s="158"/>
      <c r="S18" s="101"/>
    </row>
    <row r="19" spans="2:19" s="99" customFormat="1" ht="15" customHeight="1" x14ac:dyDescent="0.2">
      <c r="B19" s="98"/>
      <c r="C19" s="98"/>
      <c r="D19" s="98"/>
      <c r="E19" s="158"/>
      <c r="F19" s="158"/>
      <c r="G19" s="158"/>
      <c r="H19" s="98"/>
      <c r="I19" s="98"/>
      <c r="J19" s="158"/>
      <c r="K19" s="158"/>
      <c r="L19" s="158"/>
      <c r="M19" s="98"/>
      <c r="N19" s="98"/>
      <c r="O19" s="98"/>
      <c r="P19" s="158"/>
      <c r="Q19" s="158"/>
      <c r="R19" s="158"/>
      <c r="S19" s="101"/>
    </row>
    <row r="20" spans="2:19" s="99" customFormat="1" ht="15" customHeight="1" x14ac:dyDescent="0.2">
      <c r="B20" s="98"/>
      <c r="C20" s="98"/>
      <c r="D20" s="98"/>
      <c r="E20" s="158"/>
      <c r="F20" s="158"/>
      <c r="G20" s="158"/>
      <c r="H20" s="98"/>
      <c r="I20" s="98"/>
      <c r="J20" s="158"/>
      <c r="K20" s="158"/>
      <c r="L20" s="158"/>
      <c r="M20" s="98"/>
      <c r="N20" s="98"/>
      <c r="O20" s="98"/>
      <c r="P20" s="158"/>
      <c r="Q20" s="158"/>
      <c r="R20" s="158"/>
      <c r="S20" s="101"/>
    </row>
    <row r="21" spans="2:19" s="99" customFormat="1" ht="12" customHeight="1" x14ac:dyDescent="0.2">
      <c r="B21" s="98"/>
      <c r="C21" s="98"/>
      <c r="D21" s="98"/>
      <c r="E21" s="98"/>
      <c r="F21" s="98"/>
      <c r="G21" s="98"/>
      <c r="H21" s="98"/>
      <c r="I21" s="98"/>
      <c r="J21" s="98"/>
      <c r="K21" s="98"/>
      <c r="L21" s="98"/>
      <c r="M21" s="98"/>
      <c r="N21" s="98"/>
      <c r="O21" s="98"/>
      <c r="P21" s="98"/>
      <c r="Q21" s="98"/>
      <c r="R21" s="98"/>
      <c r="S21" s="98"/>
    </row>
    <row r="22" spans="2:19" s="93" customFormat="1" ht="16.5" x14ac:dyDescent="0.3">
      <c r="B22" s="91"/>
      <c r="C22" s="91"/>
      <c r="D22" s="91"/>
      <c r="E22" s="136">
        <f>Worksheet!$D$141</f>
        <v>0</v>
      </c>
      <c r="F22" s="92"/>
      <c r="G22" s="92"/>
      <c r="H22" s="91"/>
      <c r="I22" s="91"/>
      <c r="J22" s="136">
        <f>Worksheet!$D$142</f>
        <v>0</v>
      </c>
      <c r="K22" s="92"/>
      <c r="L22" s="92"/>
      <c r="M22" s="91"/>
      <c r="N22" s="91"/>
      <c r="O22" s="91"/>
      <c r="P22" s="136">
        <f>Worksheet!$D$143</f>
        <v>0</v>
      </c>
      <c r="Q22" s="92"/>
      <c r="R22" s="92"/>
      <c r="S22" s="92"/>
    </row>
    <row r="23" spans="2:19" s="93" customFormat="1" ht="15.75" x14ac:dyDescent="0.25">
      <c r="B23" s="91"/>
      <c r="C23" s="91"/>
      <c r="D23" s="91"/>
      <c r="E23" s="94"/>
      <c r="F23" s="95" t="e">
        <f>IF(Worksheet!$C$5="Y",Worksheet!$O$141,Worksheet!$L$141)</f>
        <v>#N/A</v>
      </c>
      <c r="G23" s="92"/>
      <c r="H23" s="91"/>
      <c r="I23" s="91"/>
      <c r="J23" s="94"/>
      <c r="K23" s="95" t="e">
        <f>IF(Worksheet!$C$5="Y",Worksheet!$O$142,Worksheet!$L$142)</f>
        <v>#N/A</v>
      </c>
      <c r="L23" s="92"/>
      <c r="M23" s="91"/>
      <c r="N23" s="91"/>
      <c r="O23" s="91"/>
      <c r="P23" s="94"/>
      <c r="Q23" s="95" t="e">
        <f>IF(Worksheet!$C$5="Y",Worksheet!$O$143,Worksheet!$L$143)</f>
        <v>#N/A</v>
      </c>
      <c r="R23" s="92"/>
      <c r="S23" s="92"/>
    </row>
    <row r="24" spans="2:19" s="99" customFormat="1" ht="14.25" customHeight="1" x14ac:dyDescent="0.2">
      <c r="B24" s="98"/>
      <c r="C24" s="103"/>
      <c r="D24" s="103"/>
      <c r="E24" s="158"/>
      <c r="F24" s="158"/>
      <c r="G24" s="158"/>
      <c r="H24" s="103"/>
      <c r="I24" s="103"/>
      <c r="J24" s="158"/>
      <c r="K24" s="158"/>
      <c r="L24" s="158"/>
      <c r="M24" s="103"/>
      <c r="N24" s="103"/>
      <c r="O24" s="103"/>
      <c r="P24" s="158"/>
      <c r="Q24" s="158"/>
      <c r="R24" s="158"/>
      <c r="S24" s="101"/>
    </row>
    <row r="25" spans="2:19" s="99" customFormat="1" ht="14.25" customHeight="1" x14ac:dyDescent="0.2">
      <c r="B25" s="98"/>
      <c r="C25" s="98"/>
      <c r="D25" s="98"/>
      <c r="E25" s="158"/>
      <c r="F25" s="158"/>
      <c r="G25" s="158"/>
      <c r="H25" s="98"/>
      <c r="I25" s="98"/>
      <c r="J25" s="158"/>
      <c r="K25" s="158"/>
      <c r="L25" s="158"/>
      <c r="M25" s="98"/>
      <c r="N25" s="98"/>
      <c r="O25" s="98"/>
      <c r="P25" s="158"/>
      <c r="Q25" s="158"/>
      <c r="R25" s="158"/>
      <c r="S25" s="101"/>
    </row>
    <row r="26" spans="2:19" s="99" customFormat="1" ht="14.25" customHeight="1" x14ac:dyDescent="0.2">
      <c r="B26" s="98"/>
      <c r="C26" s="98"/>
      <c r="D26" s="98"/>
      <c r="E26" s="158"/>
      <c r="F26" s="158"/>
      <c r="G26" s="158"/>
      <c r="H26" s="98"/>
      <c r="I26" s="98"/>
      <c r="J26" s="158"/>
      <c r="K26" s="158"/>
      <c r="L26" s="158"/>
      <c r="M26" s="98"/>
      <c r="N26" s="98"/>
      <c r="O26" s="98"/>
      <c r="P26" s="158"/>
      <c r="Q26" s="158"/>
      <c r="R26" s="158"/>
      <c r="S26" s="101"/>
    </row>
    <row r="27" spans="2:19" s="99" customFormat="1" ht="14.25" customHeight="1" x14ac:dyDescent="0.2">
      <c r="B27" s="98"/>
      <c r="C27" s="98"/>
      <c r="D27" s="98"/>
      <c r="E27" s="158"/>
      <c r="F27" s="158"/>
      <c r="G27" s="158"/>
      <c r="H27" s="98"/>
      <c r="I27" s="98"/>
      <c r="J27" s="158"/>
      <c r="K27" s="158"/>
      <c r="L27" s="158"/>
      <c r="M27" s="98"/>
      <c r="N27" s="98"/>
      <c r="O27" s="98"/>
      <c r="P27" s="158"/>
      <c r="Q27" s="158"/>
      <c r="R27" s="158"/>
      <c r="S27" s="101"/>
    </row>
    <row r="28" spans="2:19" s="99" customFormat="1" ht="12" customHeight="1" x14ac:dyDescent="0.2">
      <c r="B28" s="98"/>
      <c r="C28" s="98"/>
      <c r="D28" s="98"/>
      <c r="E28" s="105"/>
      <c r="F28" s="105"/>
      <c r="G28" s="105"/>
      <c r="H28" s="98"/>
      <c r="I28" s="98"/>
      <c r="J28" s="105"/>
      <c r="K28" s="105"/>
      <c r="L28" s="105"/>
      <c r="M28" s="98"/>
      <c r="N28" s="98"/>
      <c r="O28" s="98"/>
      <c r="P28" s="105"/>
      <c r="Q28" s="105"/>
      <c r="R28" s="105"/>
      <c r="S28" s="105"/>
    </row>
    <row r="29" spans="2:19" s="93" customFormat="1" ht="16.5" x14ac:dyDescent="0.3">
      <c r="B29" s="91"/>
      <c r="C29" s="91"/>
      <c r="D29" s="91"/>
      <c r="E29" s="136">
        <f>Worksheet!$D$144</f>
        <v>0</v>
      </c>
      <c r="F29" s="92"/>
      <c r="G29" s="92"/>
      <c r="H29" s="91"/>
      <c r="I29" s="91"/>
      <c r="J29" s="136">
        <f>Worksheet!$D$145</f>
        <v>0</v>
      </c>
      <c r="K29" s="92"/>
      <c r="L29" s="92"/>
      <c r="M29" s="91"/>
      <c r="N29" s="91"/>
      <c r="O29" s="91"/>
      <c r="P29" s="136">
        <f>Worksheet!$D$146</f>
        <v>0</v>
      </c>
      <c r="Q29" s="92"/>
      <c r="R29" s="92"/>
      <c r="S29" s="92"/>
    </row>
    <row r="30" spans="2:19" s="93" customFormat="1" ht="15.75" x14ac:dyDescent="0.25">
      <c r="B30" s="91"/>
      <c r="C30" s="91"/>
      <c r="D30" s="91"/>
      <c r="E30" s="94"/>
      <c r="F30" s="95" t="e">
        <f>IF(Worksheet!$C$5="Y",Worksheet!$O$144,Worksheet!$L$144)</f>
        <v>#N/A</v>
      </c>
      <c r="G30" s="92"/>
      <c r="H30" s="91"/>
      <c r="I30" s="91"/>
      <c r="J30" s="94"/>
      <c r="K30" s="95" t="e">
        <f>IF(Worksheet!$C$5="Y",Worksheet!$O$145,Worksheet!$L$145)</f>
        <v>#N/A</v>
      </c>
      <c r="L30" s="92"/>
      <c r="M30" s="91"/>
      <c r="N30" s="91"/>
      <c r="O30" s="91"/>
      <c r="P30" s="94"/>
      <c r="Q30" s="95" t="e">
        <f>IF(Worksheet!$C$5="Y",Worksheet!$O$146,Worksheet!$L$146)</f>
        <v>#N/A</v>
      </c>
      <c r="R30" s="92"/>
      <c r="S30" s="92"/>
    </row>
    <row r="31" spans="2:19" s="99" customFormat="1" ht="14.25" customHeight="1" x14ac:dyDescent="0.2">
      <c r="B31" s="98"/>
      <c r="C31" s="98"/>
      <c r="D31" s="98"/>
      <c r="E31" s="158"/>
      <c r="F31" s="158"/>
      <c r="G31" s="158"/>
      <c r="H31" s="98"/>
      <c r="I31" s="98"/>
      <c r="J31" s="158"/>
      <c r="K31" s="158"/>
      <c r="L31" s="158"/>
      <c r="M31" s="98"/>
      <c r="N31" s="98"/>
      <c r="O31" s="98"/>
      <c r="P31" s="158"/>
      <c r="Q31" s="158"/>
      <c r="R31" s="158"/>
      <c r="S31" s="101"/>
    </row>
    <row r="32" spans="2:19" s="99" customFormat="1" ht="14.25" customHeight="1" x14ac:dyDescent="0.2">
      <c r="B32" s="98"/>
      <c r="C32" s="98"/>
      <c r="D32" s="98"/>
      <c r="E32" s="158"/>
      <c r="F32" s="158"/>
      <c r="G32" s="158"/>
      <c r="H32" s="98"/>
      <c r="I32" s="98"/>
      <c r="J32" s="158"/>
      <c r="K32" s="158"/>
      <c r="L32" s="158"/>
      <c r="M32" s="98"/>
      <c r="N32" s="98"/>
      <c r="O32" s="98"/>
      <c r="P32" s="158"/>
      <c r="Q32" s="158"/>
      <c r="R32" s="158"/>
      <c r="S32" s="101"/>
    </row>
    <row r="33" spans="2:19" s="99" customFormat="1" ht="14.25" customHeight="1" x14ac:dyDescent="0.2">
      <c r="B33" s="98"/>
      <c r="C33" s="98"/>
      <c r="D33" s="98"/>
      <c r="E33" s="158"/>
      <c r="F33" s="158"/>
      <c r="G33" s="158"/>
      <c r="H33" s="98"/>
      <c r="I33" s="98"/>
      <c r="J33" s="158"/>
      <c r="K33" s="158"/>
      <c r="L33" s="158"/>
      <c r="M33" s="98"/>
      <c r="N33" s="98"/>
      <c r="O33" s="98"/>
      <c r="P33" s="158"/>
      <c r="Q33" s="158"/>
      <c r="R33" s="158"/>
      <c r="S33" s="101"/>
    </row>
    <row r="34" spans="2:19" s="99" customFormat="1" ht="14.25" customHeight="1" x14ac:dyDescent="0.2">
      <c r="B34" s="98"/>
      <c r="C34" s="98"/>
      <c r="D34" s="98"/>
      <c r="E34" s="158"/>
      <c r="F34" s="158"/>
      <c r="G34" s="158"/>
      <c r="H34" s="98"/>
      <c r="I34" s="98"/>
      <c r="J34" s="158"/>
      <c r="K34" s="158"/>
      <c r="L34" s="158"/>
      <c r="M34" s="98"/>
      <c r="N34" s="98"/>
      <c r="O34" s="98"/>
      <c r="P34" s="158"/>
      <c r="Q34" s="158"/>
      <c r="R34" s="158"/>
      <c r="S34" s="101"/>
    </row>
    <row r="35" spans="2:19" s="99" customFormat="1" ht="6" customHeight="1" thickBot="1" x14ac:dyDescent="0.25">
      <c r="B35" s="106"/>
      <c r="C35" s="106"/>
      <c r="D35" s="106"/>
      <c r="E35" s="106"/>
      <c r="F35" s="106"/>
      <c r="G35" s="106"/>
      <c r="H35" s="106"/>
      <c r="I35" s="106"/>
      <c r="J35" s="106"/>
      <c r="K35" s="106"/>
      <c r="L35" s="106"/>
      <c r="M35" s="106"/>
      <c r="N35" s="106"/>
      <c r="O35" s="106"/>
      <c r="P35" s="106"/>
      <c r="Q35" s="106"/>
      <c r="R35" s="106"/>
      <c r="S35" s="106"/>
    </row>
    <row r="36" spans="2:19" s="99" customFormat="1" thickTop="1" x14ac:dyDescent="0.25">
      <c r="C36" s="160" t="s">
        <v>7685</v>
      </c>
      <c r="D36" s="160"/>
      <c r="E36" s="160"/>
      <c r="F36" s="160"/>
      <c r="G36" s="160"/>
      <c r="H36" s="160"/>
      <c r="I36" s="160"/>
      <c r="J36" s="160"/>
      <c r="K36" s="160"/>
      <c r="L36" s="160"/>
      <c r="M36" s="160"/>
      <c r="N36" s="160"/>
      <c r="O36" s="160"/>
      <c r="P36" s="160"/>
      <c r="Q36" s="160"/>
      <c r="R36" s="160"/>
      <c r="S36" s="97"/>
    </row>
    <row r="37" spans="2:19" s="99" customFormat="1" ht="9.75" customHeight="1" x14ac:dyDescent="0.2"/>
    <row r="38" spans="2:19" s="99" customFormat="1" ht="20.25" x14ac:dyDescent="0.3">
      <c r="C38" s="152" t="str">
        <f>VLOOKUP(Worksheet!F1,CustRecs!E:F,2,FALSE)</f>
        <v>KRIS BROWN CHEVROLET BUICK GMC</v>
      </c>
      <c r="K38" s="107"/>
      <c r="L38" s="107" t="s">
        <v>7648</v>
      </c>
      <c r="M38" s="108"/>
      <c r="N38" s="108"/>
      <c r="O38" s="108"/>
      <c r="P38" s="108"/>
      <c r="Q38" s="108"/>
      <c r="R38" s="108"/>
      <c r="S38" s="109"/>
    </row>
    <row r="39" spans="2:19" s="99" customFormat="1" ht="16.5" customHeight="1" x14ac:dyDescent="0.2">
      <c r="C39" s="153" t="str">
        <f>VLOOKUP(Worksheet!F1,CustRecs!E:J,3,FALSE)</f>
        <v>822 WALTER HOLLIDAY</v>
      </c>
      <c r="K39" s="107"/>
      <c r="L39" s="107"/>
    </row>
    <row r="40" spans="2:19" s="99" customFormat="1" ht="16.5" customHeight="1" x14ac:dyDescent="0.2">
      <c r="C40" s="153" t="str">
        <f>CONCATENATE((VLOOKUP(Worksheet!F1,CustRecs!E:H,4,FALSE)),", ",(VLOOKUP(Worksheet!F1,CustRecs!E:I,5,FALSE))," ",(VLOOKUP(Worksheet!F1,CustRecs!E:J,6,FALSE)))</f>
        <v>CLEBURNE, TX 76033</v>
      </c>
      <c r="K40" s="107"/>
      <c r="L40" s="107" t="s">
        <v>7649</v>
      </c>
      <c r="M40" s="108"/>
      <c r="N40" s="108"/>
      <c r="O40" s="108"/>
      <c r="P40" s="108"/>
      <c r="Q40" s="108"/>
      <c r="R40" s="108"/>
      <c r="S40" s="109"/>
    </row>
    <row r="41" spans="2:19" s="99" customFormat="1" ht="16.5" customHeight="1" thickBot="1" x14ac:dyDescent="0.25">
      <c r="K41" s="107"/>
      <c r="L41" s="107"/>
    </row>
    <row r="42" spans="2:19" s="99" customFormat="1" ht="16.5" customHeight="1" x14ac:dyDescent="0.2">
      <c r="C42" s="110"/>
      <c r="D42" s="111"/>
      <c r="E42" s="111"/>
      <c r="F42" s="111"/>
      <c r="G42" s="111"/>
      <c r="H42" s="111"/>
      <c r="I42" s="111"/>
      <c r="J42" s="112"/>
      <c r="K42" s="156" t="s">
        <v>7652</v>
      </c>
      <c r="L42" s="156"/>
      <c r="M42" s="108"/>
      <c r="N42" s="108"/>
      <c r="O42" s="108"/>
      <c r="P42" s="108"/>
      <c r="Q42" s="108"/>
      <c r="R42" s="108"/>
      <c r="S42" s="109"/>
    </row>
    <row r="43" spans="2:19" s="99" customFormat="1" ht="16.5" customHeight="1" x14ac:dyDescent="0.2">
      <c r="C43" s="113"/>
      <c r="D43" s="109" t="s">
        <v>8776</v>
      </c>
      <c r="E43" s="109"/>
      <c r="F43" s="109"/>
      <c r="G43" s="109"/>
      <c r="H43" s="109"/>
      <c r="I43" s="109"/>
      <c r="J43" s="114"/>
      <c r="K43" s="115"/>
      <c r="L43" s="115"/>
      <c r="M43" s="109"/>
      <c r="N43" s="109"/>
      <c r="O43" s="109"/>
      <c r="P43" s="109"/>
      <c r="Q43" s="102" t="s">
        <v>7653</v>
      </c>
    </row>
    <row r="44" spans="2:19" s="99" customFormat="1" ht="16.5" customHeight="1" x14ac:dyDescent="0.2">
      <c r="C44" s="113"/>
      <c r="D44" s="109"/>
      <c r="E44" s="109"/>
      <c r="F44" s="109"/>
      <c r="G44" s="109"/>
      <c r="H44" s="109"/>
      <c r="I44" s="109"/>
      <c r="J44" s="114"/>
      <c r="K44" s="156" t="s">
        <v>7650</v>
      </c>
      <c r="L44" s="156"/>
      <c r="M44" s="108"/>
      <c r="N44" s="108"/>
      <c r="O44" s="108"/>
      <c r="P44" s="108"/>
      <c r="Q44" s="108"/>
      <c r="R44" s="108"/>
      <c r="S44" s="109"/>
    </row>
    <row r="45" spans="2:19" s="99" customFormat="1" ht="16.5" customHeight="1" x14ac:dyDescent="0.2">
      <c r="C45" s="113"/>
      <c r="D45" s="157" t="s">
        <v>8777</v>
      </c>
      <c r="E45" s="157"/>
      <c r="F45" s="157"/>
      <c r="G45" s="157"/>
      <c r="H45" s="157"/>
      <c r="I45" s="157"/>
      <c r="J45" s="114"/>
      <c r="K45" s="115"/>
      <c r="L45" s="115"/>
      <c r="M45" s="109"/>
      <c r="N45" s="109"/>
      <c r="O45" s="109"/>
      <c r="P45" s="109"/>
      <c r="Q45" s="102" t="s">
        <v>7653</v>
      </c>
    </row>
    <row r="46" spans="2:19" s="99" customFormat="1" ht="16.5" customHeight="1" x14ac:dyDescent="0.2">
      <c r="C46" s="113"/>
      <c r="D46" s="157"/>
      <c r="E46" s="157"/>
      <c r="F46" s="157"/>
      <c r="G46" s="157"/>
      <c r="H46" s="157"/>
      <c r="I46" s="157"/>
      <c r="J46" s="114"/>
      <c r="K46" s="156" t="s">
        <v>7651</v>
      </c>
      <c r="L46" s="156"/>
      <c r="M46" s="108"/>
      <c r="N46" s="108"/>
      <c r="O46" s="108"/>
      <c r="P46" s="108"/>
      <c r="Q46" s="108"/>
      <c r="R46" s="108"/>
      <c r="S46" s="109"/>
    </row>
    <row r="47" spans="2:19" s="99" customFormat="1" ht="12" customHeight="1" x14ac:dyDescent="0.2">
      <c r="C47" s="113"/>
      <c r="D47" s="157"/>
      <c r="E47" s="157"/>
      <c r="F47" s="157"/>
      <c r="G47" s="157"/>
      <c r="H47" s="157"/>
      <c r="I47" s="157"/>
      <c r="J47" s="114"/>
      <c r="K47" s="109"/>
      <c r="L47" s="109"/>
      <c r="M47" s="109"/>
      <c r="Q47" s="102" t="s">
        <v>7653</v>
      </c>
    </row>
    <row r="48" spans="2:19" s="99" customFormat="1" ht="6" customHeight="1" thickBot="1" x14ac:dyDescent="0.25">
      <c r="C48" s="116"/>
      <c r="D48" s="117"/>
      <c r="E48" s="117"/>
      <c r="F48" s="117"/>
      <c r="G48" s="117"/>
      <c r="H48" s="117"/>
      <c r="I48" s="117"/>
      <c r="J48" s="118"/>
    </row>
  </sheetData>
  <sheetProtection selectLockedCells="1"/>
  <mergeCells count="19">
    <mergeCell ref="J17:L20"/>
    <mergeCell ref="P17:R20"/>
    <mergeCell ref="G2:O4"/>
    <mergeCell ref="C36:R36"/>
    <mergeCell ref="K42:L42"/>
    <mergeCell ref="P24:R27"/>
    <mergeCell ref="P31:R34"/>
    <mergeCell ref="E10:G13"/>
    <mergeCell ref="J10:L13"/>
    <mergeCell ref="P10:R13"/>
    <mergeCell ref="E17:G20"/>
    <mergeCell ref="C1:D2"/>
    <mergeCell ref="K44:L44"/>
    <mergeCell ref="D45:I47"/>
    <mergeCell ref="K46:L46"/>
    <mergeCell ref="E24:G27"/>
    <mergeCell ref="J24:L27"/>
    <mergeCell ref="E31:G34"/>
    <mergeCell ref="J31:L34"/>
  </mergeCells>
  <printOptions horizontalCentered="1" verticalCentered="1"/>
  <pageMargins left="0" right="0" top="0" bottom="0.2" header="0.3" footer="0.05"/>
  <pageSetup scale="89"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Verano</vt:lpstr>
      <vt:lpstr>Regal</vt:lpstr>
      <vt:lpstr>LaCrosse</vt:lpstr>
      <vt:lpstr>Cascada</vt:lpstr>
      <vt:lpstr>Encore</vt:lpstr>
      <vt:lpstr>Envision</vt:lpstr>
      <vt:lpstr>Enclave</vt:lpstr>
      <vt:lpstr>Veh8</vt:lpstr>
      <vt:lpstr>Veh9</vt:lpstr>
      <vt:lpstr>Worksheet</vt:lpstr>
      <vt:lpstr>CustRecs</vt:lpstr>
      <vt:lpstr>PriceFile</vt:lpstr>
      <vt:lpstr>RVD</vt:lpstr>
      <vt:lpstr>Sheet6</vt:lpstr>
      <vt:lpstr>Labor</vt:lpstr>
      <vt:lpstr>Cascada!Print_Area</vt:lpstr>
      <vt:lpstr>Enclave!Print_Area</vt:lpstr>
      <vt:lpstr>Encore!Print_Area</vt:lpstr>
      <vt:lpstr>Envision!Print_Area</vt:lpstr>
      <vt:lpstr>LaCrosse!Print_Area</vt:lpstr>
      <vt:lpstr>Regal!Print_Area</vt:lpstr>
      <vt:lpstr>'Veh8'!Print_Area</vt:lpstr>
      <vt:lpstr>'Veh9'!Print_Area</vt:lpstr>
      <vt:lpstr>Verano!Print_Area</vt:lpstr>
      <vt:lpstr>Worksheet!Print_Area</vt:lpstr>
      <vt:lpstr>Worksheet!Print_Titles</vt:lpstr>
      <vt:lpstr>Enclave!Yesno</vt:lpstr>
      <vt:lpstr>Yesno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ADI Solutions, LLC</dc:creator>
  <cp:lastModifiedBy>ADI Solutions, LLC</cp:lastModifiedBy>
  <cp:lastPrinted>2016-09-02T21:46:53Z</cp:lastPrinted>
  <dcterms:created xsi:type="dcterms:W3CDTF">2016-07-25T18:07:32Z</dcterms:created>
  <dcterms:modified xsi:type="dcterms:W3CDTF">2016-09-06T13:09:47Z</dcterms:modified>
</cp:coreProperties>
</file>